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binary" PartName="/xl/commentsmeta8"/>
  <Override ContentType="application/binary" PartName="/xl/commentsmeta9"/>
  <Override ContentType="application/binary" PartName="/xl/commentsmeta6"/>
  <Override ContentType="application/binary" PartName="/xl/commentsmeta7"/>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8.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eed" sheetId="1" r:id="rId4"/>
    <sheet state="visible" name="Master_Green Imports" sheetId="2" r:id="rId5"/>
    <sheet state="visible" name="Master_Green Exports" sheetId="3" r:id="rId6"/>
    <sheet state="visible" name="Master_Controls" sheetId="4" r:id="rId7"/>
    <sheet state="visible" name="Swap Recipients" sheetId="5" r:id="rId8"/>
    <sheet state="visible" name="Chinas Green Imports" sheetId="6" r:id="rId9"/>
    <sheet state="visible" name="Manganese Ore" sheetId="7" r:id="rId10"/>
    <sheet state="visible" name="Copper Ore" sheetId="8" r:id="rId11"/>
    <sheet state="visible" name="Nickel Ore" sheetId="9" r:id="rId12"/>
    <sheet state="visible" name="Cobalt Ore" sheetId="10" r:id="rId13"/>
    <sheet state="visible" name="Zinc Ore" sheetId="11" r:id="rId14"/>
    <sheet state="visible" name="Chromium Ore" sheetId="12" r:id="rId15"/>
    <sheet state="visible" name="Molybdenum Ore" sheetId="13" r:id="rId16"/>
    <sheet state="visible" name="Rare Earth Metals" sheetId="14" r:id="rId17"/>
    <sheet state="visible" name="Natural Graphite" sheetId="15" r:id="rId18"/>
    <sheet state="visible" name="Artificial Graphite" sheetId="16" r:id="rId19"/>
    <sheet state="visible" name="Lithium Oxide" sheetId="17" r:id="rId20"/>
    <sheet state="visible" name="Silicon" sheetId="18" r:id="rId21"/>
    <sheet state="visible" name="Chinas Green Exports &gt;" sheetId="19" r:id="rId22"/>
    <sheet state="visible" name="Semiconductor Devices" sheetId="20" r:id="rId23"/>
    <sheet state="visible" name="Electric Motors" sheetId="21" r:id="rId24"/>
    <sheet state="visible" name="Electric Parts" sheetId="22" r:id="rId25"/>
    <sheet state="visible" name="Electric Accumulators (Battery)" sheetId="23" r:id="rId26"/>
    <sheet state="visible" name="Steam Turbines" sheetId="24" r:id="rId27"/>
    <sheet state="visible" name="Hydraulic Turbines" sheetId="25" r:id="rId28"/>
    <sheet state="visible" name="Gas Turbines" sheetId="26" r:id="rId29"/>
    <sheet state="visible" name="Electrolysers" sheetId="27" r:id="rId30"/>
    <sheet state="visible" name="Controls &gt;" sheetId="28" r:id="rId31"/>
    <sheet state="visible" name="GDP Per Capita" sheetId="29" r:id="rId32"/>
    <sheet state="visible" name="Inflation" sheetId="30" r:id="rId33"/>
    <sheet state="visible" name="Net Lending-Borrowing" sheetId="31" r:id="rId34"/>
    <sheet state="visible" name="Total Exports to China" sheetId="32" r:id="rId35"/>
    <sheet state="visible" name="Total Imports from China" sheetId="33" r:id="rId36"/>
    <sheet state="visible" name="Distance" sheetId="34" r:id="rId37"/>
    <sheet state="visible" name="Population" sheetId="35" r:id="rId38"/>
    <sheet state="visible" name="Other &gt;" sheetId="36" r:id="rId39"/>
    <sheet state="visible" name="FDI from China" sheetId="37" r:id="rId40"/>
    <sheet state="visible" name="Indebtedness" sheetId="38" r:id="rId41"/>
    <sheet state="visible" name="Current Account Deficit" sheetId="39" r:id="rId42"/>
    <sheet state="visible" name="Distance_CEPII" sheetId="40" r:id="rId43"/>
    <sheet state="visible" name="ECB Countries" sheetId="41" r:id="rId44"/>
    <sheet state="visible" name="GDP Growth" sheetId="42" r:id="rId45"/>
    <sheet state="visible" name="Inflation_World Bank" sheetId="43" r:id="rId46"/>
  </sheets>
  <definedNames>
    <definedName name="IQ_CH">110000</definedName>
    <definedName name="IQ_CQ">5000</definedName>
    <definedName name="IQ_CY">10000</definedName>
    <definedName name="IQ_DAILY">500000</definedName>
    <definedName name="IQ_FH">100000</definedName>
    <definedName name="IQ_FQ">500</definedName>
    <definedName name="IQ_FWD_CY">10001</definedName>
    <definedName name="IQ_FWD_CY1">10002</definedName>
    <definedName name="IQ_FWD_CY2">10003</definedName>
    <definedName name="IQ_FWD_FY">1001</definedName>
    <definedName name="IQ_FWD_FY1">1002</definedName>
    <definedName name="IQ_FWD_FY2">1003</definedName>
    <definedName name="IQ_FWD_Q">501</definedName>
    <definedName name="IQ_FWD_Q1">502</definedName>
    <definedName name="IQ_FWD_Q2">503</definedName>
    <definedName name="IQ_FY">1000</definedName>
    <definedName name="IQ_LATESTK">1000</definedName>
    <definedName name="IQ_LATESTQ">500</definedName>
    <definedName name="IQ_LTM">2000</definedName>
    <definedName name="IQ_LTMMONTH">120000</definedName>
    <definedName name="IQ_MONTH">15000</definedName>
    <definedName name="IQ_NTM">6000</definedName>
    <definedName name="IQ_TODAY">0</definedName>
    <definedName name="IQ_WEEK">50000</definedName>
    <definedName name="IQ_YTD">3000</definedName>
    <definedName name="IQ_YTDMONTH">130000</definedName>
    <definedName hidden="1" localSheetId="4" name="_xlnm._FilterDatabase">'Swap Recipients'!$D$2:$D$184</definedName>
  </definedNames>
  <calcPr/>
  <extLst>
    <ext uri="GoogleSheetsCustomDataVersion2">
      <go:sheetsCustomData xmlns:go="http://customooxmlschemas.google.com/" r:id="rId47" roundtripDataChecksum="fuixUiYbDd9tNumV/yGDdUCgTh0qrQu5IUB1iPSy2H0="/>
    </ext>
  </extLst>
</workbook>
</file>

<file path=xl/comments1.xml><?xml version="1.0" encoding="utf-8"?>
<comments xmlns:r="http://schemas.openxmlformats.org/officeDocument/2006/relationships" xmlns="http://schemas.openxmlformats.org/spreadsheetml/2006/main">
  <authors>
    <author/>
  </authors>
  <commentList>
    <comment authorId="0" ref="B118">
      <text>
        <t xml:space="preserve">======
ID#AAAA2A0Erck
Ware,AR (pgt)    (2023-07-31 15:50:53)
Recognized as French territory but not part of eurozone</t>
      </text>
    </comment>
  </commentList>
  <extLst>
    <ext uri="GoogleSheetsCustomDataVersion2">
      <go:sheetsCustomData xmlns:go="http://customooxmlschemas.google.com/" r:id="rId1" roundtripDataSignature="AMtx7mie1wP1Qh7sG5RnDCzJzNaLJ5i+xQ=="/>
    </ext>
  </extLst>
</comments>
</file>

<file path=xl/comments2.xml><?xml version="1.0" encoding="utf-8"?>
<comments xmlns:r="http://schemas.openxmlformats.org/officeDocument/2006/relationships" xmlns="http://schemas.openxmlformats.org/spreadsheetml/2006/main">
  <authors>
    <author/>
  </authors>
  <commentList>
    <comment authorId="0" ref="B118">
      <text>
        <t xml:space="preserve">======
ID#AAAA2A0Ercc
Ware,AR (pgt)    (2023-07-31 15:50:53)
Recognized as French territory but not part of eurozone</t>
      </text>
    </comment>
  </commentList>
  <extLst>
    <ext uri="GoogleSheetsCustomDataVersion2">
      <go:sheetsCustomData xmlns:go="http://customooxmlschemas.google.com/" r:id="rId1" roundtripDataSignature="AMtx7mhQ6pzrxuPg1Ry5nj/jdCyTkC9QFw=="/>
    </ext>
  </extLst>
</comments>
</file>

<file path=xl/comments3.xml><?xml version="1.0" encoding="utf-8"?>
<comments xmlns:r="http://schemas.openxmlformats.org/officeDocument/2006/relationships" xmlns="http://schemas.openxmlformats.org/spreadsheetml/2006/main">
  <authors>
    <author/>
  </authors>
  <commentList>
    <comment authorId="0" ref="E5">
      <text>
        <t xml:space="preserve">======
ID#AAAA2A0Ercw
Ware,AR (pgt)    (2023-07-31 15:50:53)
Minimum Net Lending-Borrowing Ratio as % of GDP between 2008 and 2022</t>
      </text>
    </comment>
    <comment authorId="0" ref="B118">
      <text>
        <t xml:space="preserve">======
ID#AAAA2A0ErcA
Ware,AR (pgt)    (2023-07-31 15:50:53)
Recognized as French territory but not part of eurozone</t>
      </text>
    </comment>
    <comment authorId="0" ref="D5">
      <text>
        <t xml:space="preserve">======
ID#AAAA2A0ErbU
Ware,AR (pgt)    (2023-07-31 15:50:53)
Maximum Inflation Rate between 2008 and 2022</t>
      </text>
    </comment>
    <comment authorId="0" ref="C5">
      <text>
        <t xml:space="preserve">======
ID#AAAA2A0Erac
Ware,AR (pgt)    (2023-07-31 15:50:53)
Average from 2008 to 2021 (not 2022) due to significant missing data for 2022</t>
      </text>
    </comment>
  </commentList>
  <extLst>
    <ext uri="GoogleSheetsCustomDataVersion2">
      <go:sheetsCustomData xmlns:go="http://customooxmlschemas.google.com/" r:id="rId1" roundtripDataSignature="AMtx7mgsC7QtbXxCm0Mx6hMThtxEHmkROw=="/>
    </ext>
  </extLst>
</comments>
</file>

<file path=xl/comments4.xml><?xml version="1.0" encoding="utf-8"?>
<comments xmlns:r="http://schemas.openxmlformats.org/officeDocument/2006/relationships" xmlns="http://schemas.openxmlformats.org/spreadsheetml/2006/main">
  <authors>
    <author/>
  </authors>
  <commentList>
    <comment authorId="0" ref="G2">
      <text>
        <t xml:space="preserve">https://www.cfr.org/blog/countries-chinas-belt-and-road-initiative-whos-and-whos-out
======</t>
      </text>
    </comment>
    <comment authorId="0" ref="E12">
      <text>
        <t xml:space="preserve">https://www.rba.gov.au/media-releases/2012/mr-12-08.html
======</t>
      </text>
    </comment>
    <comment authorId="0" ref="E31">
      <text>
        <t xml:space="preserve">https://global.chinadaily.com.cn/a/202209/19/WS6327d641a310fd2b29e786b1.html
======</t>
      </text>
    </comment>
    <comment authorId="0" ref="E144">
      <text>
        <t xml:space="preserve">http://www.xinhuanet.com//english/2016-06/17/c_135445530.htm
======</t>
      </text>
    </comment>
    <comment authorId="0" ref="B115">
      <text>
        <t xml:space="preserve">======
ID#AAAA2A0ErcU
Ware,AR (pgt)    (2023-07-31 15:50:53)
Recognized as French territory but not part of eurozone</t>
      </text>
    </comment>
  </commentList>
  <extLst>
    <ext uri="GoogleSheetsCustomDataVersion2">
      <go:sheetsCustomData xmlns:go="http://customooxmlschemas.google.com/" r:id="rId1" roundtripDataSignature="AMtx7mg6fv0qglnacO9JjXwZ0JWGBr90xg=="/>
    </ext>
  </extLst>
</comments>
</file>

<file path=xl/comments5.xml><?xml version="1.0" encoding="utf-8"?>
<comments xmlns:r="http://schemas.openxmlformats.org/officeDocument/2006/relationships" xmlns="http://schemas.openxmlformats.org/spreadsheetml/2006/main">
  <authors>
    <author/>
  </authors>
  <commentList>
    <comment authorId="0" ref="A2">
      <text>
        <t xml:space="preserve">======
ID#AAAA2A0Erbg
Ware,AR (pgt)    (2023-07-31 15:50:53)
Lithium oxide is widely used in lithium batteries, glass ceramics, lithium chemicals, nuclear industries and other fields
https://www.ganfenglithium.com/pro2_detail_en/id/137.html#:~:text=Lithium%20oxide%20is%20widely%20used,for%20lithium%20ion%20power%20batteries.</t>
      </text>
    </comment>
  </commentList>
  <extLst>
    <ext uri="GoogleSheetsCustomDataVersion2">
      <go:sheetsCustomData xmlns:go="http://customooxmlschemas.google.com/" r:id="rId1" roundtripDataSignature="AMtx7miKyHdBCcJOpZ3aGLT7MXCf2Z8mdA=="/>
    </ext>
  </extLst>
</comments>
</file>

<file path=xl/comments6.xml><?xml version="1.0" encoding="utf-8"?>
<comments xmlns:r="http://schemas.openxmlformats.org/officeDocument/2006/relationships" xmlns="http://schemas.openxmlformats.org/spreadsheetml/2006/main">
  <authors>
    <author/>
  </authors>
  <commentList>
    <comment authorId="0" ref="A2">
      <text>
        <t xml:space="preserve">======
ID#AAAA2A0Erbc
Ware,AR (pgt)    (2023-07-31 15:50:53)
"Pure silicon is required for much of the technology you use. It is used to make the computer chips in your smartphone or laptop, the image sensors in your camera, and possibly soon the batteries you use."
https://businessnorway.com/articles/norway-delivers-the-best-raw-materials-for-solar-cell-production
https://www.linkedin.com/pulse/what-exactly-polysilicon-role-does-play-solar-panels-any-randhawa</t>
      </text>
    </comment>
  </commentList>
  <extLst>
    <ext uri="GoogleSheetsCustomDataVersion2">
      <go:sheetsCustomData xmlns:go="http://customooxmlschemas.google.com/" r:id="rId1" roundtripDataSignature="AMtx7mjKnIYlL0b0AGaoYlLXXMzaib2S2A=="/>
    </ext>
  </extLst>
</comments>
</file>

<file path=xl/comments7.xml><?xml version="1.0" encoding="utf-8"?>
<comments xmlns:r="http://schemas.openxmlformats.org/officeDocument/2006/relationships" xmlns="http://schemas.openxmlformats.org/spreadsheetml/2006/main">
  <authors>
    <author/>
  </authors>
  <commentList>
    <comment authorId="0" ref="H123">
      <text>
        <t xml:space="preserve">======
ID#AAAA2A0Erco
Ware,AR (pgt)    (2023-07-31 15:50:53)
Data comes from IMF
https://www.imf.org/external/datamapper/NGDPDPC@WEO/ERI?zoom=ERI&amp;highlight=ERI</t>
      </text>
    </comment>
    <comment authorId="0" ref="T51">
      <text>
        <t xml:space="preserve">======
ID#AAAA2A0Ercs
Ware,AR (pgt)    (2023-07-31 15:50:53)
5 Year CAGR of 4.33% applied to 2021</t>
      </text>
    </comment>
    <comment authorId="0" ref="U131">
      <text>
        <t xml:space="preserve">======
ID#AAAA2A0Ercg
Ware,AR (pgt)    (2023-07-31 15:50:53)
No clear trend from previous years, assumed constant from 2021</t>
      </text>
    </comment>
    <comment authorId="0" ref="H170">
      <text>
        <t xml:space="preserve">======
ID#AAAA2A0ErcQ
Ware,AR (pgt)    (2023-07-31 15:50:53)
Data from IMF 
https://www.imf.org/external/datamapper/NGDPDPC@WEO/ERI?zoom=ERI&amp;highlight=ERI</t>
      </text>
    </comment>
    <comment authorId="0" ref="J159">
      <text>
        <t xml:space="preserve">======
ID#AAAA2A0ErcM
Ware,AR (pgt)    (2023-07-31 15:50:53)
5 Year CAGR from 2011 to 2016 is 2.5%</t>
      </text>
    </comment>
    <comment authorId="0" ref="I123">
      <text>
        <t xml:space="preserve">======
ID#AAAA2A0ErcI
Ware,AR (pgt)    (2023-07-31 15:50:53)
Data comes from IMF
https://www.imf.org/external/datamapper/NGDPDPC@WEO/ERI?zoom=ERI&amp;highlight=ERI</t>
      </text>
    </comment>
    <comment authorId="0" ref="P163">
      <text>
        <t xml:space="preserve">======
ID#AAAA2A0ErcE
Ware,AR (pgt)    (2023-07-31 15:50:53)
Data from the IMF, which also shows a significant drop off in GDP per cap post-2015
https://www.imf.org/external/datamapper/NGDPDPC@WEO/ERI?zoom=ERI&amp;highlight=ERI</t>
      </text>
    </comment>
    <comment authorId="0" ref="J52">
      <text>
        <t xml:space="preserve">======
ID#AAAA2A0Erbs
Ware,AR (pgt)    (2023-07-31 15:50:53)
5 Year CAGR from 2011 to 2016 is -0.6%</t>
      </text>
    </comment>
    <comment authorId="0" ref="P42">
      <text>
        <t xml:space="preserve">======
ID#AAAA2A0ErbM
Ware,AR (pgt)    (2023-07-31 15:50:53)
For data available, 5 year CAGR is 3.19%; 3% annual growth assumed for years where data is unavailable</t>
      </text>
    </comment>
    <comment authorId="0" ref="A62">
      <text>
        <t xml:space="preserve">======
ID#AAAA2A0ErbI
Ware,AR (pgt)    (2023-07-31 15:50:53)
Data comes from IMF
https://www.imf.org/external/datamapper/NGDPDPC@WEO/ERI?zoom=ERI&amp;highlight=ERI</t>
      </text>
    </comment>
    <comment authorId="0" ref="H191">
      <text>
        <t xml:space="preserve">======
ID#AAAA2A0Era8
Ware,AR (pgt)    (2023-07-31 15:50:53)
Data from IMF
https://www.imf.org/external/datamapper/NGDPDPC@WEO/ERI?zoom=ERI&amp;highlight=ERI</t>
      </text>
    </comment>
    <comment authorId="0" ref="U180">
      <text>
        <t xml:space="preserve">======
ID#AAAA2A0Era0
Ware,AR (pgt)    (2023-07-31 15:50:53)
5 Year CAGR from 2021 to 2016 is 3.3%</t>
      </text>
    </comment>
    <comment authorId="0" ref="U169">
      <text>
        <t xml:space="preserve">======
ID#AAAA2A0Era4
Ware,AR (pgt)    (2023-07-31 15:50:53)
Assumed constant from 2020; no clear trend from previous years</t>
      </text>
    </comment>
    <comment authorId="0" ref="L161">
      <text>
        <t xml:space="preserve">======
ID#AAAA2A0Erao
Ware,AR (pgt)    (2023-07-31 15:50:53)
5 Year CAGR from 2013 to 2018 is 1.3%</t>
      </text>
    </comment>
  </commentList>
  <extLst>
    <ext uri="GoogleSheetsCustomDataVersion2">
      <go:sheetsCustomData xmlns:go="http://customooxmlschemas.google.com/" r:id="rId1" roundtripDataSignature="AMtx7mghePn/bA7RM6IZgeLrYOrgclW6sw=="/>
    </ext>
  </extLst>
</comments>
</file>

<file path=xl/comments8.xml><?xml version="1.0" encoding="utf-8"?>
<comments xmlns:r="http://schemas.openxmlformats.org/officeDocument/2006/relationships" xmlns="http://schemas.openxmlformats.org/spreadsheetml/2006/main">
  <authors>
    <author/>
  </authors>
  <commentList>
    <comment authorId="0" ref="A102">
      <text>
        <t xml:space="preserve">======
ID#AAAA2A0Erc0
Ware,AR (pgt)    (2023-07-31 15:50:53)
Data from Trading Economics
https://tradingeconomics.com/liechtenstein/inflation-cpi</t>
      </text>
    </comment>
    <comment authorId="0" ref="A124">
      <text>
        <t xml:space="preserve">======
ID#AAAA2A0Erb4
Ware,AR (pgt)    (2023-07-31 15:50:53)
Data from World Bank
https://data.worldbank.org/indicator/FP.CPI.TOTL.ZG?locations=NC</t>
      </text>
    </comment>
    <comment authorId="0" ref="A49">
      <text>
        <t xml:space="preserve">======
ID#AAAA2A0Erb8
Ware,AR (pgt)    (2023-07-31 15:50:53)
Not available on IMF or World Bank; data from Trading Economics 
https://tradingeconomics.com/cuba/inflation-cpi</t>
      </text>
    </comment>
    <comment authorId="0" ref="A158">
      <text>
        <t xml:space="preserve">======
ID#AAAA2A0Eras
Ware,AR (pgt)    (2023-07-31 15:50:53)
Data from World Bank
https://data.worldbank.org/indicator/FP.CPI.TOTL.ZG?locations=NC</t>
      </text>
    </comment>
    <comment authorId="0" ref="A115">
      <text>
        <t xml:space="preserve">======
ID#AAAA2A0Erak
Ware,AR (pgt)    (2023-07-31 15:50:53)
Data from Trading Economics - GDP Deflator used as a proxy for unavailable CPI data
https://tradingeconomics.com/monaco/inflation-gdp-deflator-annual-percent-wb-data.html</t>
      </text>
    </comment>
  </commentList>
  <extLst>
    <ext uri="GoogleSheetsCustomDataVersion2">
      <go:sheetsCustomData xmlns:go="http://customooxmlschemas.google.com/" r:id="rId1" roundtripDataSignature="AMtx7miYFzT3qmABdRgEkEpG2+QB0EnZ7Q=="/>
    </ext>
  </extLst>
</comments>
</file>

<file path=xl/comments9.xml><?xml version="1.0" encoding="utf-8"?>
<comments xmlns:r="http://schemas.openxmlformats.org/officeDocument/2006/relationships" xmlns="http://schemas.openxmlformats.org/spreadsheetml/2006/main">
  <authors>
    <author/>
  </authors>
  <commentList>
    <comment authorId="0" ref="D161">
      <text>
        <t xml:space="preserve">======
ID#AAAA2A0Erbk
Ware,AR (pgt)    (2023-07-31 15:50:53)
Previously categorized as Serbia and Montenergro</t>
      </text>
    </comment>
    <comment authorId="0" ref="D377">
      <text>
        <t xml:space="preserve">======
ID#AAAA2A0ErbQ
Ware,AR (pgt)    (2023-07-31 15:50:53)
Previously categorized as Serbia and Montenergro</t>
      </text>
    </comment>
  </commentList>
  <extLst>
    <ext uri="GoogleSheetsCustomDataVersion2">
      <go:sheetsCustomData xmlns:go="http://customooxmlschemas.google.com/" r:id="rId1" roundtripDataSignature="AMtx7mjj6W30yTBsvfr3/ZjshhTPBukkJw=="/>
    </ext>
  </extLst>
</comments>
</file>

<file path=xl/comments10.xml><?xml version="1.0" encoding="utf-8"?>
<comments xmlns:r="http://schemas.openxmlformats.org/officeDocument/2006/relationships" xmlns="http://schemas.openxmlformats.org/spreadsheetml/2006/main">
  <authors>
    <author/>
  </authors>
  <commentList>
    <comment authorId="0" ref="I160">
      <text>
        <t xml:space="preserve">======
ID#AAAA2A0ErcY
Ware,AR (pgt)    (2023-07-31 15:50:53)
5 Year CAGR from 2012 to 2017 is 3.2%</t>
      </text>
    </comment>
    <comment authorId="0" ref="A156">
      <text>
        <t xml:space="preserve">======
ID#AAAA2A0Erb0
Ware,AR (pgt)    (2023-07-31 15:50:53)
Data from the World Bank
https://data.worldbank.org/indicator/SP.POP.TOTL?locations=CU</t>
      </text>
    </comment>
    <comment authorId="0" ref="A122">
      <text>
        <t xml:space="preserve">======
ID#AAAA2A0Erbw
Ware,AR (pgt)    (2023-07-31 15:50:53)
Data from the World Bank
https://data.worldbank.org/indicator/SP.POP.TOTL?locations=CU</t>
      </text>
    </comment>
    <comment authorId="0" ref="A100">
      <text>
        <t xml:space="preserve">======
ID#AAAA2A0Erbo
Ware,AR (pgt)    (2023-07-31 15:50:53)
Data from the World Bank
https://data.worldbank.org/indicator/SP.POP.TOTL?locations=CU</t>
      </text>
    </comment>
    <comment authorId="0" ref="I166">
      <text>
        <t xml:space="preserve">======
ID#AAAA2A0ErbY
Ware,AR (pgt)    (2023-07-31 15:50:53)
12 year CAGR from 2010 to 2022 is 0.57%</t>
      </text>
    </comment>
    <comment authorId="0" ref="J158">
      <text>
        <t xml:space="preserve">======
ID#AAAA2A0ErbE
Ware,AR (pgt)    (2023-07-31 15:50:53)
5 Year CAGR from 2012 to 2017 is 2.8%</t>
      </text>
    </comment>
    <comment authorId="0" ref="A48">
      <text>
        <t xml:space="preserve">======
ID#AAAA2A0ErbA
Ware,AR (pgt)    (2023-07-31 15:50:53)
Data from the World Bank
https://data.worldbank.org/indicator/SP.POP.TOTL?locations=CU</t>
      </text>
    </comment>
    <comment authorId="0" ref="U166">
      <text>
        <t xml:space="preserve">======
ID#AAAA2A0Eraw
Ware,AR (pgt)    (2023-07-31 15:50:53)
https://www.cia.gov/the-world-factbook/countries/syria/</t>
      </text>
    </comment>
    <comment authorId="0" ref="A113">
      <text>
        <t xml:space="preserve">======
ID#AAAA2A0Erag
Ware,AR (pgt)    (2023-07-31 15:50:53)
Data from the World Bank
https://data.worldbank.org/indicator/SP.POP.TOTL?locations=CU</t>
      </text>
    </comment>
  </commentList>
  <extLst>
    <ext uri="GoogleSheetsCustomDataVersion2">
      <go:sheetsCustomData xmlns:go="http://customooxmlschemas.google.com/" r:id="rId1" roundtripDataSignature="AMtx7mg3deXiiqdNJwU0PDr91AapIGNolg=="/>
    </ext>
  </extLst>
</comments>
</file>

<file path=xl/sharedStrings.xml><?xml version="1.0" encoding="utf-8"?>
<sst xmlns="http://schemas.openxmlformats.org/spreadsheetml/2006/main" count="20367" uniqueCount="1273">
  <si>
    <t>Swap Recipients</t>
  </si>
  <si>
    <t>Random 50% of swap recipients are selected for test group</t>
  </si>
  <si>
    <t>Albania</t>
  </si>
  <si>
    <t>Random 50% of swap recipients are selected for training group</t>
  </si>
  <si>
    <t>Argentina</t>
  </si>
  <si>
    <t>Armenia</t>
  </si>
  <si>
    <t>Australia</t>
  </si>
  <si>
    <t>Belarus</t>
  </si>
  <si>
    <t>Brazil</t>
  </si>
  <si>
    <t>Cambodia</t>
  </si>
  <si>
    <t>Canada</t>
  </si>
  <si>
    <t>Chile</t>
  </si>
  <si>
    <t>Egypt</t>
  </si>
  <si>
    <t>European Central Bank</t>
  </si>
  <si>
    <t>Georgia</t>
  </si>
  <si>
    <t>Hong Kong, China</t>
  </si>
  <si>
    <t>Hungary</t>
  </si>
  <si>
    <t>Iceland</t>
  </si>
  <si>
    <t>Indonesia</t>
  </si>
  <si>
    <t>Japan</t>
  </si>
  <si>
    <t>Kazakhstan</t>
  </si>
  <si>
    <t>Korea, Republic of</t>
  </si>
  <si>
    <t>Lao People's Democratic Republic</t>
  </si>
  <si>
    <t>Macao SAR, China</t>
  </si>
  <si>
    <t>Malaysia</t>
  </si>
  <si>
    <t>Mongolia</t>
  </si>
  <si>
    <t>Morocco</t>
  </si>
  <si>
    <t>New Zealand</t>
  </si>
  <si>
    <t>Nigeria</t>
  </si>
  <si>
    <t>Pakistan</t>
  </si>
  <si>
    <t>Qatar</t>
  </si>
  <si>
    <t>Russian Federation</t>
  </si>
  <si>
    <t>Serbia</t>
  </si>
  <si>
    <t>Singapore</t>
  </si>
  <si>
    <t>South Africa</t>
  </si>
  <si>
    <t>Sri Lanka</t>
  </si>
  <si>
    <t>Suriname</t>
  </si>
  <si>
    <t>Switzerland</t>
  </si>
  <si>
    <t>Tajikistan</t>
  </si>
  <si>
    <t>Thailand</t>
  </si>
  <si>
    <t>Türkiye</t>
  </si>
  <si>
    <t>Ukraine</t>
  </si>
  <si>
    <t>United Arab Emirates</t>
  </si>
  <si>
    <t>United Kingdom</t>
  </si>
  <si>
    <t>Uzbekistan</t>
  </si>
  <si>
    <t>Test</t>
  </si>
  <si>
    <t>Accuracy</t>
  </si>
  <si>
    <t xml:space="preserve">Precision </t>
  </si>
  <si>
    <t>Recall</t>
  </si>
  <si>
    <t>F1-score</t>
  </si>
  <si>
    <t>Country</t>
  </si>
  <si>
    <t>Tanzania</t>
  </si>
  <si>
    <t>Bahrain</t>
  </si>
  <si>
    <t>Czech Rep</t>
  </si>
  <si>
    <t>Malawi</t>
  </si>
  <si>
    <t>Andorra</t>
  </si>
  <si>
    <t>Cuba</t>
  </si>
  <si>
    <t>Saint Lucia</t>
  </si>
  <si>
    <t>Brunei</t>
  </si>
  <si>
    <t>ECB</t>
  </si>
  <si>
    <t>UAE</t>
  </si>
  <si>
    <t>Niger</t>
  </si>
  <si>
    <t>Comoros</t>
  </si>
  <si>
    <t>South Sudan</t>
  </si>
  <si>
    <t>Bangladesh</t>
  </si>
  <si>
    <t>Burkina Faso</t>
  </si>
  <si>
    <t>Uruguar</t>
  </si>
  <si>
    <t>New Caledonia</t>
  </si>
  <si>
    <t>Poland</t>
  </si>
  <si>
    <t>Cameroon</t>
  </si>
  <si>
    <t>Algeria</t>
  </si>
  <si>
    <t>Domica</t>
  </si>
  <si>
    <t>Vanuatu</t>
  </si>
  <si>
    <t>Papua New Guinea</t>
  </si>
  <si>
    <t>Timor-Leste</t>
  </si>
  <si>
    <t>Ethiopia</t>
  </si>
  <si>
    <t>Haiti</t>
  </si>
  <si>
    <t>UK</t>
  </si>
  <si>
    <t>Antigua and Barbuda</t>
  </si>
  <si>
    <t>Namibia</t>
  </si>
  <si>
    <t>Bahamas</t>
  </si>
  <si>
    <t>Bulgaria</t>
  </si>
  <si>
    <t>Puerto Rico</t>
  </si>
  <si>
    <t>Master Dataset - Green Imports</t>
  </si>
  <si>
    <t>Percent Exported of World Total - Annual Average from 2008 to 2022</t>
  </si>
  <si>
    <t>Max % Exported Across Each Category</t>
  </si>
  <si>
    <t>Sum % Exported Across Each Category</t>
  </si>
  <si>
    <t>Swap Recipient</t>
  </si>
  <si>
    <t>Country Name</t>
  </si>
  <si>
    <t>Manganese Ore</t>
  </si>
  <si>
    <t>Copper Ore</t>
  </si>
  <si>
    <t>Nickel Ore</t>
  </si>
  <si>
    <t>Cobalt Ore</t>
  </si>
  <si>
    <t>Zinc Ore</t>
  </si>
  <si>
    <t>Chromium Ore</t>
  </si>
  <si>
    <t>Molybdenum Ore</t>
  </si>
  <si>
    <t>Rare Earth Metals</t>
  </si>
  <si>
    <t>Natural Graphite</t>
  </si>
  <si>
    <t>Artificial Graphite</t>
  </si>
  <si>
    <t>Lithium Oxide</t>
  </si>
  <si>
    <t>Silicon</t>
  </si>
  <si>
    <t>Afghanistan</t>
  </si>
  <si>
    <t>Angola</t>
  </si>
  <si>
    <t>Aruba</t>
  </si>
  <si>
    <t>Azerbaijan</t>
  </si>
  <si>
    <t>Barbados</t>
  </si>
  <si>
    <t>Belize</t>
  </si>
  <si>
    <t>Benin</t>
  </si>
  <si>
    <t>Bhutan</t>
  </si>
  <si>
    <t>Bolivia, Plurinational State of</t>
  </si>
  <si>
    <t>Bosnia and Herzegovina</t>
  </si>
  <si>
    <t>Botswana</t>
  </si>
  <si>
    <t>Brunei Darussalam</t>
  </si>
  <si>
    <t>Burundi</t>
  </si>
  <si>
    <t>Cabo Verde</t>
  </si>
  <si>
    <t>Central African Republic</t>
  </si>
  <si>
    <t>Chad</t>
  </si>
  <si>
    <t>Colombia</t>
  </si>
  <si>
    <t>Congo</t>
  </si>
  <si>
    <t>Congo, Democratic Republic of the</t>
  </si>
  <si>
    <t>Costa Rica</t>
  </si>
  <si>
    <t>Côte d'Ivoire</t>
  </si>
  <si>
    <t>Croatia</t>
  </si>
  <si>
    <t>Czech Republic</t>
  </si>
  <si>
    <t>Denmark</t>
  </si>
  <si>
    <t>Djibouti</t>
  </si>
  <si>
    <t>Dominica</t>
  </si>
  <si>
    <t>Dominican Republic</t>
  </si>
  <si>
    <t>Ecuador</t>
  </si>
  <si>
    <t>El Salvador</t>
  </si>
  <si>
    <t>Equatorial Guinea</t>
  </si>
  <si>
    <t>Eritrea</t>
  </si>
  <si>
    <t>Eswatini</t>
  </si>
  <si>
    <t>Fiji</t>
  </si>
  <si>
    <t>Gabon</t>
  </si>
  <si>
    <t>Gambia</t>
  </si>
  <si>
    <t>Ghana</t>
  </si>
  <si>
    <t>Grenada</t>
  </si>
  <si>
    <t>Guatemala</t>
  </si>
  <si>
    <t>Guinea</t>
  </si>
  <si>
    <t>Guinea-Bissau</t>
  </si>
  <si>
    <t>Guyana</t>
  </si>
  <si>
    <t>Honduras</t>
  </si>
  <si>
    <t>India</t>
  </si>
  <si>
    <t>Iran, Islamic Republic of</t>
  </si>
  <si>
    <t>Iraq</t>
  </si>
  <si>
    <t>Israel</t>
  </si>
  <si>
    <t>Jamaica</t>
  </si>
  <si>
    <t>Jordan</t>
  </si>
  <si>
    <t>Kenya</t>
  </si>
  <si>
    <t>Kiribati</t>
  </si>
  <si>
    <t>Kosovo</t>
  </si>
  <si>
    <t>Kuwait</t>
  </si>
  <si>
    <t>Kyrgyzstan</t>
  </si>
  <si>
    <t>Lebanon</t>
  </si>
  <si>
    <t>Lesotho</t>
  </si>
  <si>
    <t>Liberia</t>
  </si>
  <si>
    <t>Libya, State of</t>
  </si>
  <si>
    <t>Liechtenstein</t>
  </si>
  <si>
    <t>Madagascar</t>
  </si>
  <si>
    <t>Maldives</t>
  </si>
  <si>
    <t>Mali</t>
  </si>
  <si>
    <t>Marshall Islands</t>
  </si>
  <si>
    <t>Mauritania</t>
  </si>
  <si>
    <t>Mauritius</t>
  </si>
  <si>
    <t>Mexico</t>
  </si>
  <si>
    <t>Micronesia, Federated States of</t>
  </si>
  <si>
    <t>Moldova, Republic of</t>
  </si>
  <si>
    <t>Monaco</t>
  </si>
  <si>
    <t>Montenegro</t>
  </si>
  <si>
    <t>Mozambique</t>
  </si>
  <si>
    <t>Myanmar</t>
  </si>
  <si>
    <t>Nauru</t>
  </si>
  <si>
    <t>Nepal</t>
  </si>
  <si>
    <t>Nicaragua</t>
  </si>
  <si>
    <t>North Macedonia</t>
  </si>
  <si>
    <t>Norway</t>
  </si>
  <si>
    <t>Oman</t>
  </si>
  <si>
    <t>Palau</t>
  </si>
  <si>
    <t>Panama</t>
  </si>
  <si>
    <t>Paraguay</t>
  </si>
  <si>
    <t>Peru</t>
  </si>
  <si>
    <t>Philippines</t>
  </si>
  <si>
    <t>Romania</t>
  </si>
  <si>
    <t>Rwanda</t>
  </si>
  <si>
    <t>Saint Kitts and Nevis</t>
  </si>
  <si>
    <t>Saint Vincent and the Grenadines</t>
  </si>
  <si>
    <t>Samoa</t>
  </si>
  <si>
    <t>San Marino</t>
  </si>
  <si>
    <t>Sao Tome and Principe</t>
  </si>
  <si>
    <t>Saudi Arabia</t>
  </si>
  <si>
    <t>Senegal</t>
  </si>
  <si>
    <t>Seychelles</t>
  </si>
  <si>
    <t>Sierra Leone</t>
  </si>
  <si>
    <t>Sint Maarten (Dutch part)</t>
  </si>
  <si>
    <t>Solomon Islands</t>
  </si>
  <si>
    <t>Somalia</t>
  </si>
  <si>
    <t>Sudan</t>
  </si>
  <si>
    <t>Sweden</t>
  </si>
  <si>
    <t>Syrian Arab Republic</t>
  </si>
  <si>
    <t>Taipei, Chinese</t>
  </si>
  <si>
    <t>Tanzania, United Republic of</t>
  </si>
  <si>
    <t>Togo</t>
  </si>
  <si>
    <t>Tonga</t>
  </si>
  <si>
    <t>Trinidad and Tobago</t>
  </si>
  <si>
    <t>Tunisia</t>
  </si>
  <si>
    <t>Turkmenistan</t>
  </si>
  <si>
    <t>Tuvalu</t>
  </si>
  <si>
    <t>Uganda</t>
  </si>
  <si>
    <t>United States of America</t>
  </si>
  <si>
    <t>Uruguay</t>
  </si>
  <si>
    <t>Venezuela, Bolivarian Republic of</t>
  </si>
  <si>
    <t>Viet Nam</t>
  </si>
  <si>
    <t>West Bank and Gaza</t>
  </si>
  <si>
    <t>Yemen</t>
  </si>
  <si>
    <t>Zambia</t>
  </si>
  <si>
    <t>Zimbabwe</t>
  </si>
  <si>
    <t>*Some odd data things to note</t>
  </si>
  <si>
    <t>The sum of all the country data doesn't exactly add up to the world total - I assume some countries are over or underreporting slightly</t>
  </si>
  <si>
    <t>The DCR didn't begin reporting its own cobalt numbers until 2015</t>
  </si>
  <si>
    <t>Before this, the world total is nowhere near the sum of country reportings - because of this, I calculate DCR cobalt pre-2015</t>
  </si>
  <si>
    <t>*A good sign that an average is a fair estimate (stable over time) is that the sum still adds up to 100% nearly always</t>
  </si>
  <si>
    <t>You can also calculate the variance or show a graph of averages overtime to substantiate your claim</t>
  </si>
  <si>
    <t>*If someone asks why you use export data instead of production data</t>
  </si>
  <si>
    <t>this is a trade focussed question</t>
  </si>
  <si>
    <t>it doesn’t matter if the country is the largest producer of a good if they don't sell it externally</t>
  </si>
  <si>
    <t>Master Dataset - Green Exports</t>
  </si>
  <si>
    <t>Percent Imported from China's Total Exports - Annual Average from 2008 to 2022</t>
  </si>
  <si>
    <t>Semiconductor Devices</t>
  </si>
  <si>
    <t>Electric Motors</t>
  </si>
  <si>
    <t>Electric Parts</t>
  </si>
  <si>
    <t>Secondary Batteries</t>
  </si>
  <si>
    <t>Steam Turbines</t>
  </si>
  <si>
    <t>Hydraulic Turbines</t>
  </si>
  <si>
    <t>Gas Turbines</t>
  </si>
  <si>
    <t>Electrolysers</t>
  </si>
  <si>
    <t>Master Dataset - Controls</t>
  </si>
  <si>
    <t>Average from 2008 to 2022 Unless Otherwise Specified</t>
  </si>
  <si>
    <r>
      <rPr>
        <rFont val="Calibri"/>
        <b/>
        <color theme="1"/>
        <sz val="11.0"/>
      </rPr>
      <t xml:space="preserve">GDP Per Capita </t>
    </r>
    <r>
      <rPr>
        <rFont val="Calibri"/>
        <b val="0"/>
        <color theme="1"/>
        <sz val="11.0"/>
      </rPr>
      <t>(in current USD)</t>
    </r>
  </si>
  <si>
    <r>
      <rPr>
        <rFont val="Calibri"/>
        <b/>
        <color theme="1"/>
        <sz val="11.0"/>
      </rPr>
      <t>Max Inflation Rate</t>
    </r>
    <r>
      <rPr>
        <rFont val="Calibri"/>
        <b val="0"/>
        <color theme="1"/>
        <sz val="11.0"/>
      </rPr>
      <t xml:space="preserve"> (as %)</t>
    </r>
  </si>
  <si>
    <r>
      <rPr>
        <rFont val="Calibri"/>
        <b/>
        <color theme="1"/>
        <sz val="11.0"/>
      </rPr>
      <t xml:space="preserve">Min Government Net Lending - Borrowing Ratio </t>
    </r>
    <r>
      <rPr>
        <rFont val="Calibri"/>
        <b val="0"/>
        <color theme="1"/>
        <sz val="11.0"/>
      </rPr>
      <t>(% of GDP)</t>
    </r>
  </si>
  <si>
    <r>
      <rPr>
        <rFont val="Calibri"/>
        <b/>
        <color theme="1"/>
        <sz val="11.0"/>
      </rPr>
      <t xml:space="preserve">Total Exports to China </t>
    </r>
    <r>
      <rPr>
        <rFont val="Calibri"/>
        <b val="0"/>
        <color theme="1"/>
        <sz val="11.0"/>
      </rPr>
      <t>(as % of China's total imports)</t>
    </r>
  </si>
  <si>
    <r>
      <rPr>
        <rFont val="Calibri"/>
        <b/>
        <color theme="1"/>
        <sz val="11.0"/>
      </rPr>
      <t xml:space="preserve">Total Imports from China </t>
    </r>
    <r>
      <rPr>
        <rFont val="Calibri"/>
        <b val="0"/>
        <color theme="1"/>
        <sz val="11.0"/>
      </rPr>
      <t>(as % of China's total exports)</t>
    </r>
  </si>
  <si>
    <r>
      <rPr>
        <rFont val="Calibri"/>
        <b/>
        <color theme="1"/>
        <sz val="11.0"/>
      </rPr>
      <t xml:space="preserve">Geographic proximity to China </t>
    </r>
    <r>
      <rPr>
        <rFont val="Calibri"/>
        <b val="0"/>
        <color theme="1"/>
        <sz val="11.0"/>
      </rPr>
      <t>(in miles)</t>
    </r>
  </si>
  <si>
    <r>
      <rPr>
        <rFont val="Calibri"/>
        <b/>
        <color theme="1"/>
        <sz val="11.0"/>
      </rPr>
      <t xml:space="preserve">Population Size </t>
    </r>
    <r>
      <rPr>
        <rFont val="Calibri"/>
        <b val="0"/>
        <color theme="1"/>
        <sz val="11.0"/>
      </rPr>
      <t>(in millions)</t>
    </r>
  </si>
  <si>
    <t>*Update with World Bank dates</t>
  </si>
  <si>
    <t>Country Code</t>
  </si>
  <si>
    <t>Swap Recipient (1=Yes, 0=No)</t>
  </si>
  <si>
    <t>Year Swap Line First Established</t>
  </si>
  <si>
    <t>Asia Pacific  (1=Yes, 0=No)</t>
  </si>
  <si>
    <t>BRI  (1=Yes, 0=No)</t>
  </si>
  <si>
    <t>AFG</t>
  </si>
  <si>
    <t>ALB</t>
  </si>
  <si>
    <t>Sept 2013</t>
  </si>
  <si>
    <t>DZA</t>
  </si>
  <si>
    <t>AND</t>
  </si>
  <si>
    <t>AGO</t>
  </si>
  <si>
    <t>ATG</t>
  </si>
  <si>
    <t>ARG</t>
  </si>
  <si>
    <t>ARM</t>
  </si>
  <si>
    <t>ABW</t>
  </si>
  <si>
    <t>AUS</t>
  </si>
  <si>
    <t>AZE</t>
  </si>
  <si>
    <t>BHS</t>
  </si>
  <si>
    <t>BHR</t>
  </si>
  <si>
    <t>BGD</t>
  </si>
  <si>
    <t>BRB</t>
  </si>
  <si>
    <t>BLR</t>
  </si>
  <si>
    <t>BLZ</t>
  </si>
  <si>
    <t>BEN</t>
  </si>
  <si>
    <t>BTN</t>
  </si>
  <si>
    <t>BOL</t>
  </si>
  <si>
    <t>BIH</t>
  </si>
  <si>
    <t>BWA</t>
  </si>
  <si>
    <t>BRA</t>
  </si>
  <si>
    <t>BRN</t>
  </si>
  <si>
    <t>BGR</t>
  </si>
  <si>
    <t>BFA</t>
  </si>
  <si>
    <t>BDI</t>
  </si>
  <si>
    <t>CPV</t>
  </si>
  <si>
    <t>KHM</t>
  </si>
  <si>
    <t>CMR</t>
  </si>
  <si>
    <t>CAN</t>
  </si>
  <si>
    <t>CAF</t>
  </si>
  <si>
    <t>TCD</t>
  </si>
  <si>
    <t>CHL</t>
  </si>
  <si>
    <t>COL</t>
  </si>
  <si>
    <t>COM</t>
  </si>
  <si>
    <t>COD</t>
  </si>
  <si>
    <t>COG</t>
  </si>
  <si>
    <t>CRI</t>
  </si>
  <si>
    <t>CIV</t>
  </si>
  <si>
    <t>HRV</t>
  </si>
  <si>
    <t>CUB</t>
  </si>
  <si>
    <t>CZE</t>
  </si>
  <si>
    <t>DNK</t>
  </si>
  <si>
    <t>DJI</t>
  </si>
  <si>
    <t>DMA</t>
  </si>
  <si>
    <t>DOM</t>
  </si>
  <si>
    <t>ECU</t>
  </si>
  <si>
    <t>EGY</t>
  </si>
  <si>
    <t>SLV</t>
  </si>
  <si>
    <t>GNQ</t>
  </si>
  <si>
    <t>ERI</t>
  </si>
  <si>
    <t>SWZ</t>
  </si>
  <si>
    <t>ETH</t>
  </si>
  <si>
    <t>EUU</t>
  </si>
  <si>
    <t>FJI</t>
  </si>
  <si>
    <t>GAB</t>
  </si>
  <si>
    <t>GMB</t>
  </si>
  <si>
    <t>GEO</t>
  </si>
  <si>
    <t>Sept 2015</t>
  </si>
  <si>
    <t>GHA</t>
  </si>
  <si>
    <t>GRD</t>
  </si>
  <si>
    <t>GTM</t>
  </si>
  <si>
    <t>GIN</t>
  </si>
  <si>
    <t>GNB</t>
  </si>
  <si>
    <t>GUY</t>
  </si>
  <si>
    <t>HTI</t>
  </si>
  <si>
    <t>HND</t>
  </si>
  <si>
    <t>HKG</t>
  </si>
  <si>
    <t>HUN</t>
  </si>
  <si>
    <t>ISL</t>
  </si>
  <si>
    <t>IND</t>
  </si>
  <si>
    <t>IDN</t>
  </si>
  <si>
    <t>IRN</t>
  </si>
  <si>
    <t>IRQ</t>
  </si>
  <si>
    <t>ISR</t>
  </si>
  <si>
    <t>JAM</t>
  </si>
  <si>
    <t>JPN</t>
  </si>
  <si>
    <t>JOR</t>
  </si>
  <si>
    <t>KAZ</t>
  </si>
  <si>
    <t>KEN</t>
  </si>
  <si>
    <t>KIR</t>
  </si>
  <si>
    <t>KOR</t>
  </si>
  <si>
    <t>XKX</t>
  </si>
  <si>
    <t>KWT</t>
  </si>
  <si>
    <t>KGZ</t>
  </si>
  <si>
    <t>LAO</t>
  </si>
  <si>
    <t>LBN</t>
  </si>
  <si>
    <t>LSO</t>
  </si>
  <si>
    <t>LBR</t>
  </si>
  <si>
    <t>LBY</t>
  </si>
  <si>
    <t>LIE</t>
  </si>
  <si>
    <t>MAC</t>
  </si>
  <si>
    <t>MDG</t>
  </si>
  <si>
    <t>MWI</t>
  </si>
  <si>
    <t>MYS</t>
  </si>
  <si>
    <t>MDV</t>
  </si>
  <si>
    <t>MLI</t>
  </si>
  <si>
    <t>MHL</t>
  </si>
  <si>
    <t>MRT</t>
  </si>
  <si>
    <t>MUS</t>
  </si>
  <si>
    <t>MEX</t>
  </si>
  <si>
    <t>FSM</t>
  </si>
  <si>
    <t>MDA</t>
  </si>
  <si>
    <t>MCO</t>
  </si>
  <si>
    <t>MNG</t>
  </si>
  <si>
    <t>MNE</t>
  </si>
  <si>
    <t>MAR</t>
  </si>
  <si>
    <t>MOZ</t>
  </si>
  <si>
    <t>MMR</t>
  </si>
  <si>
    <t>NAM</t>
  </si>
  <si>
    <t>NRU</t>
  </si>
  <si>
    <t>NPL</t>
  </si>
  <si>
    <t>NCL</t>
  </si>
  <si>
    <t>NZL</t>
  </si>
  <si>
    <t>NIC</t>
  </si>
  <si>
    <t>NER</t>
  </si>
  <si>
    <t>NGA</t>
  </si>
  <si>
    <t>MKD</t>
  </si>
  <si>
    <t>NOR</t>
  </si>
  <si>
    <t>OMN</t>
  </si>
  <si>
    <t>PAK</t>
  </si>
  <si>
    <t>PLW</t>
  </si>
  <si>
    <t>PAN</t>
  </si>
  <si>
    <t>PNG</t>
  </si>
  <si>
    <t>PRY</t>
  </si>
  <si>
    <t>PER</t>
  </si>
  <si>
    <t>PHL</t>
  </si>
  <si>
    <t>POL</t>
  </si>
  <si>
    <t>PRI</t>
  </si>
  <si>
    <t>QAT</t>
  </si>
  <si>
    <t>ROU</t>
  </si>
  <si>
    <t>RUS</t>
  </si>
  <si>
    <t>RWA</t>
  </si>
  <si>
    <t>KNA</t>
  </si>
  <si>
    <t>LCA</t>
  </si>
  <si>
    <t>VCT</t>
  </si>
  <si>
    <t>WSM</t>
  </si>
  <si>
    <t>SMR</t>
  </si>
  <si>
    <t>STP</t>
  </si>
  <si>
    <t>SAU</t>
  </si>
  <si>
    <t>SEN</t>
  </si>
  <si>
    <t>SRB</t>
  </si>
  <si>
    <t>SYC</t>
  </si>
  <si>
    <t>SLE</t>
  </si>
  <si>
    <t>SGP</t>
  </si>
  <si>
    <t>SXM</t>
  </si>
  <si>
    <t>SLB</t>
  </si>
  <si>
    <t>SOM</t>
  </si>
  <si>
    <t>ZAF</t>
  </si>
  <si>
    <t>SSD</t>
  </si>
  <si>
    <t>LKA</t>
  </si>
  <si>
    <t>Sept 2014</t>
  </si>
  <si>
    <t>SDN</t>
  </si>
  <si>
    <t>SUR</t>
  </si>
  <si>
    <t>SWE</t>
  </si>
  <si>
    <t>CHE</t>
  </si>
  <si>
    <t>SYR</t>
  </si>
  <si>
    <t>TJK</t>
  </si>
  <si>
    <t xml:space="preserve">  Sept 2015</t>
  </si>
  <si>
    <t>TZA</t>
  </si>
  <si>
    <t>THA</t>
  </si>
  <si>
    <t>TLS</t>
  </si>
  <si>
    <t>TGO</t>
  </si>
  <si>
    <t>TON</t>
  </si>
  <si>
    <t>TTO</t>
  </si>
  <si>
    <t>TUN</t>
  </si>
  <si>
    <t>TUR</t>
  </si>
  <si>
    <t>TKM</t>
  </si>
  <si>
    <t>TUV</t>
  </si>
  <si>
    <t>UGA</t>
  </si>
  <si>
    <t>UKR</t>
  </si>
  <si>
    <t>ARE</t>
  </si>
  <si>
    <t>GBR</t>
  </si>
  <si>
    <t>USA</t>
  </si>
  <si>
    <t>URY</t>
  </si>
  <si>
    <t>UZB</t>
  </si>
  <si>
    <t>VUT</t>
  </si>
  <si>
    <t>VEN</t>
  </si>
  <si>
    <t>VNM</t>
  </si>
  <si>
    <t>PSE</t>
  </si>
  <si>
    <t>YEM</t>
  </si>
  <si>
    <t>ZMB</t>
  </si>
  <si>
    <t>ZWE</t>
  </si>
  <si>
    <t xml:space="preserve">Countries sourced from </t>
  </si>
  <si>
    <t>"Impact of China's currency swaps on bilateral trade"</t>
  </si>
  <si>
    <t>"China's Quest for Financial Self-Reliance"</t>
  </si>
  <si>
    <t>"China as an International Lender of Last Resort"</t>
  </si>
  <si>
    <t>https://documents1.worldbank.org/curated/en/099450403272313885/pdf/IDU046bbbd8d06cc0045a708397004cbf4d2118e.pdf</t>
  </si>
  <si>
    <t>Those not included in all lists have web sources</t>
  </si>
  <si>
    <t>Macao, Loa, and Japan included in 2020 list but not in the above: file:///H:/wpiea2021210-print-pdf%20(1).pdf</t>
  </si>
  <si>
    <t>ECB Excluded to Prevent Double Counting</t>
  </si>
  <si>
    <t>Austria</t>
  </si>
  <si>
    <t>AUT</t>
  </si>
  <si>
    <t>Belgium</t>
  </si>
  <si>
    <t>BEL</t>
  </si>
  <si>
    <t>Cyprus</t>
  </si>
  <si>
    <t>CYP</t>
  </si>
  <si>
    <t>Estonia</t>
  </si>
  <si>
    <t>EST</t>
  </si>
  <si>
    <t>Finland</t>
  </si>
  <si>
    <t>FIN</t>
  </si>
  <si>
    <t>France</t>
  </si>
  <si>
    <t>FRA</t>
  </si>
  <si>
    <t>Germany</t>
  </si>
  <si>
    <t>DEU</t>
  </si>
  <si>
    <t>Greece</t>
  </si>
  <si>
    <t>GRC</t>
  </si>
  <si>
    <t>Ireland</t>
  </si>
  <si>
    <t>IRL</t>
  </si>
  <si>
    <t>Italy</t>
  </si>
  <si>
    <t>ITA</t>
  </si>
  <si>
    <t>Latvia</t>
  </si>
  <si>
    <t>LVA</t>
  </si>
  <si>
    <t>Lithuania</t>
  </si>
  <si>
    <t>LTU</t>
  </si>
  <si>
    <t>Luxembourg</t>
  </si>
  <si>
    <t>LUX</t>
  </si>
  <si>
    <t>Malta</t>
  </si>
  <si>
    <t>MLT</t>
  </si>
  <si>
    <t>Portugal</t>
  </si>
  <si>
    <t>PRT</t>
  </si>
  <si>
    <t>Slovakia</t>
  </si>
  <si>
    <t>SVK</t>
  </si>
  <si>
    <t>Slovenia</t>
  </si>
  <si>
    <t>SVN</t>
  </si>
  <si>
    <t>Spain</t>
  </si>
  <si>
    <t>ESP</t>
  </si>
  <si>
    <t>Netherlands</t>
  </si>
  <si>
    <t>NLD</t>
  </si>
  <si>
    <t>Inputs for Green Transition</t>
  </si>
  <si>
    <t xml:space="preserve">List of exporters for the selected product </t>
  </si>
  <si>
    <t>Product: 2602 Manganese ores and concentrates, incl. ferruginous manganese ores and concentrates, with a manganese content of &gt;= 20%, calculated on the dry weight</t>
  </si>
  <si>
    <t>Sources: ITC calculations based on UN COMTRADE and ITC statistics.</t>
  </si>
  <si>
    <t>The world aggregation represents the sum of reporting and non reporting countries</t>
  </si>
  <si>
    <t>Data based on the partner reported data (Mirror data) are shown in orange</t>
  </si>
  <si>
    <t>Unit : US Dollar thousand</t>
  </si>
  <si>
    <t>AS ABSOLUTE</t>
  </si>
  <si>
    <t>Exporters</t>
  </si>
  <si>
    <t>Exported value in 2003</t>
  </si>
  <si>
    <t>Exported value in 2004</t>
  </si>
  <si>
    <t>Exported value in 2005</t>
  </si>
  <si>
    <t>Exported value in 2006</t>
  </si>
  <si>
    <t>Exported value in 2007</t>
  </si>
  <si>
    <t>Exported value in 2008</t>
  </si>
  <si>
    <t>Exported value in 2009</t>
  </si>
  <si>
    <t>Exported value in 2010</t>
  </si>
  <si>
    <t>Exported value in 2011</t>
  </si>
  <si>
    <t>Exported value in 2012</t>
  </si>
  <si>
    <t>Exported value in 2013</t>
  </si>
  <si>
    <t>Exported value in 2014</t>
  </si>
  <si>
    <t>Exported value in 2015</t>
  </si>
  <si>
    <t>Exported value in 2016</t>
  </si>
  <si>
    <t>Exported value in 2017</t>
  </si>
  <si>
    <t>Exported value in 2018</t>
  </si>
  <si>
    <t>Exported value in 2019</t>
  </si>
  <si>
    <t>Exported value in 2020</t>
  </si>
  <si>
    <t>Exported value in 2021</t>
  </si>
  <si>
    <t>Exported value in 2022</t>
  </si>
  <si>
    <t>World</t>
  </si>
  <si>
    <t>American Samoa</t>
  </si>
  <si>
    <t>Bermuda</t>
  </si>
  <si>
    <t>British Virgin Islands</t>
  </si>
  <si>
    <t>Cayman Islands</t>
  </si>
  <si>
    <t>Channel Islands</t>
  </si>
  <si>
    <t>China</t>
  </si>
  <si>
    <t>Curaçao</t>
  </si>
  <si>
    <t>Faroe Islands</t>
  </si>
  <si>
    <t>French Polynesia</t>
  </si>
  <si>
    <t>Gibraltar</t>
  </si>
  <si>
    <t>Greenland</t>
  </si>
  <si>
    <t>Guam</t>
  </si>
  <si>
    <t>Isle of Man</t>
  </si>
  <si>
    <t>Korea, Democratic People's Republic of</t>
  </si>
  <si>
    <t>Northern Mariana Islands</t>
  </si>
  <si>
    <t>Saint Martin (French part)</t>
  </si>
  <si>
    <t>Saint Maarten (Dutch part)</t>
  </si>
  <si>
    <t>Turks and Caicos Islands</t>
  </si>
  <si>
    <t>Virgin Islands (U.S.)</t>
  </si>
  <si>
    <t>AS PERCENT</t>
  </si>
  <si>
    <t>Average 2008-2022</t>
  </si>
  <si>
    <t>AS RANK</t>
  </si>
  <si>
    <t>2008-2022 Average</t>
  </si>
  <si>
    <t>Product: 2603 Copper ores and concentrates</t>
  </si>
  <si>
    <t>Product: 2604 Nickel ores and concentrates</t>
  </si>
  <si>
    <t>Product: 2605 Cobalt ores and concentrates</t>
  </si>
  <si>
    <t>Product: 2608 Zinc ores and concentrates</t>
  </si>
  <si>
    <t>Product: 2610 Chromium ores and concentrates</t>
  </si>
  <si>
    <t>Product: 2613 Molybdenum ores and concentrates</t>
  </si>
  <si>
    <t>Product: 280530 Rare-earth metals, scandium and yttrium, whether or not intermixed or interalloyed</t>
  </si>
  <si>
    <t>AS ABOSLUTE</t>
  </si>
  <si>
    <t>Anguilla</t>
  </si>
  <si>
    <t>Product: 2504 Natural graphite</t>
  </si>
  <si>
    <t>Product: 3801 Artificial graphite; colloidal or semi-colloidal graphite; preparations based on graphite or ...</t>
  </si>
  <si>
    <t>Product: 282520 Lithium oxide and hydroxide</t>
  </si>
  <si>
    <t>Product: 280461 Silicon containing &gt;= 99,99% by weight of silicon</t>
  </si>
  <si>
    <t>China's Green Energy Transition Exports</t>
  </si>
  <si>
    <t>Semiconductor devices</t>
  </si>
  <si>
    <t>Electric motors</t>
  </si>
  <si>
    <t>Electric parts</t>
  </si>
  <si>
    <t>Secondary batteries (accumulators)</t>
  </si>
  <si>
    <t>Steam turbines</t>
  </si>
  <si>
    <t>Hydraulic turbines</t>
  </si>
  <si>
    <t>Gas turbines</t>
  </si>
  <si>
    <t xml:space="preserve">List of importing markets for a product exported by China </t>
  </si>
  <si>
    <t>Product: 8541 Semiconductor devices "e.g. diodes, transistors, semiconductor-based transducers"; photosensitive ...</t>
  </si>
  <si>
    <t>Sources: ITC calculations based on General Customs Administration of China statistics since January, 2015.</t>
  </si>
  <si>
    <t>               ITC calculations based on UN COMTRADE statistics until January, 2015.</t>
  </si>
  <si>
    <t>Importers</t>
  </si>
  <si>
    <t>Macao, China</t>
  </si>
  <si>
    <t>Product: 8501 Electric motors and generators (excl. generating sets)</t>
  </si>
  <si>
    <t>Product: 8503 Parts suitable for use solely or principally with electric motors and generators, electric generating sets and rotary converters, n.e.s</t>
  </si>
  <si>
    <t>Product: 8507 Electric accumulators, incl. separators therefor, whether or not square or rectangular; parts ...</t>
  </si>
  <si>
    <t>Product: 8406 Steam turbines and other vapour turbines; parts thereof</t>
  </si>
  <si>
    <t>Product: 8410 Hydraulic turbines, water wheels, and regulators therefor (excl. hydraulic power engines and ...</t>
  </si>
  <si>
    <t>Product: 8411 Turbojets, turbopropellers and other gas turbines</t>
  </si>
  <si>
    <t>Product: 854330 Machines and apparatus for electroplating, electrolysis or electrophoresis</t>
  </si>
  <si>
    <t>Controls</t>
  </si>
  <si>
    <t>GDP Per Capita</t>
  </si>
  <si>
    <t>average 2008 to 2022</t>
  </si>
  <si>
    <t>Inflation rate</t>
  </si>
  <si>
    <t>Indebtedness</t>
  </si>
  <si>
    <t>FDI from China</t>
  </si>
  <si>
    <t>% of total avg</t>
  </si>
  <si>
    <t>Total Exports to China</t>
  </si>
  <si>
    <t>Total Imports from China</t>
  </si>
  <si>
    <t>Geographic proximity</t>
  </si>
  <si>
    <t>Others</t>
  </si>
  <si>
    <t>GDP per capita</t>
  </si>
  <si>
    <t>Population</t>
  </si>
  <si>
    <t>file:///H:/wpiea2021210-print-pdf%20(1).pdf</t>
  </si>
  <si>
    <t>Title</t>
  </si>
  <si>
    <t>GDP per capita (current US$)</t>
  </si>
  <si>
    <t>Data Source</t>
  </si>
  <si>
    <t>World Bank Development Indicators</t>
  </si>
  <si>
    <t>Last Updated Date</t>
  </si>
  <si>
    <t>Link</t>
  </si>
  <si>
    <t>https://data.worldbank.org/indicator/NY.GDP.PCAP.CD</t>
  </si>
  <si>
    <t>BMU</t>
  </si>
  <si>
    <t>CYM</t>
  </si>
  <si>
    <t>CHI</t>
  </si>
  <si>
    <t>Cote d'Ivoire</t>
  </si>
  <si>
    <t>Curacao</t>
  </si>
  <si>
    <t>CUW</t>
  </si>
  <si>
    <t>EMU</t>
  </si>
  <si>
    <t>FRO</t>
  </si>
  <si>
    <t>PYF</t>
  </si>
  <si>
    <t>Moldova</t>
  </si>
  <si>
    <t>MNP</t>
  </si>
  <si>
    <t>TCA</t>
  </si>
  <si>
    <t>United States</t>
  </si>
  <si>
    <t>Inflation rate, average consumer prices (Annual percent change)</t>
  </si>
  <si>
    <t>Data Source: IMF</t>
  </si>
  <si>
    <t>Link: https://www.imf.org/external/datamapper/profile</t>
  </si>
  <si>
    <t>no data</t>
  </si>
  <si>
    <t>Bolivia</t>
  </si>
  <si>
    <t>Kyrgyz Republic</t>
  </si>
  <si>
    <t>Macao SAR</t>
  </si>
  <si>
    <t xml:space="preserve">North Macedonia </t>
  </si>
  <si>
    <t>Venezuela</t>
  </si>
  <si>
    <t>Vietnam</t>
  </si>
  <si>
    <t>Slovak Republic</t>
  </si>
  <si>
    <t>General government net lending/borrowing (Percent of GDP)</t>
  </si>
  <si>
    <t>Source: IMF</t>
  </si>
  <si>
    <t>Hong Kong SAR</t>
  </si>
  <si>
    <t>Libya</t>
  </si>
  <si>
    <t>South Sudan, Republic of</t>
  </si>
  <si>
    <t>Syria</t>
  </si>
  <si>
    <t>List of supplying markets for a product imported by China (ie: exports to China)</t>
  </si>
  <si>
    <t>Product: TOTAL All products</t>
  </si>
  <si>
    <t>This data set originally had a line total from China which is odd</t>
  </si>
  <si>
    <t>As ABSOLUTE</t>
  </si>
  <si>
    <t>Imported value in 2003</t>
  </si>
  <si>
    <t>Imported value in 2004</t>
  </si>
  <si>
    <t>Imported value in 2005</t>
  </si>
  <si>
    <t>Imported value in 2006</t>
  </si>
  <si>
    <t>Imported value in 2007</t>
  </si>
  <si>
    <t>Imported value in 2008</t>
  </si>
  <si>
    <t>Imported value in 2009</t>
  </si>
  <si>
    <t>Imported value in 2010</t>
  </si>
  <si>
    <t>Imported value in 2011</t>
  </si>
  <si>
    <t>Imported value in 2012</t>
  </si>
  <si>
    <t>Imported value in 2013</t>
  </si>
  <si>
    <t>Imported value in 2014</t>
  </si>
  <si>
    <t>Imported value in 2015</t>
  </si>
  <si>
    <t>Imported value in 2016</t>
  </si>
  <si>
    <t>Imported value in 2017</t>
  </si>
  <si>
    <t>Imported value in 2018</t>
  </si>
  <si>
    <t>Imported value in 2019</t>
  </si>
  <si>
    <t>Imported value in 2020</t>
  </si>
  <si>
    <t>Imported value in 2021</t>
  </si>
  <si>
    <t>Imported value in 2022</t>
  </si>
  <si>
    <t>As PERCENT</t>
  </si>
  <si>
    <t>List of importing markets for a product exported by China (ie: imports from China)</t>
  </si>
  <si>
    <t>Distance Calculator - Distance Between a Country and China</t>
  </si>
  <si>
    <t>https://www.distancefromto.net/distance-from-china-country</t>
  </si>
  <si>
    <t>Notes</t>
  </si>
  <si>
    <t>Uses the Geodesic WGS-84 System to calculate the distance between cities</t>
  </si>
  <si>
    <t>KM</t>
  </si>
  <si>
    <t>Miles</t>
  </si>
  <si>
    <t>Russia</t>
  </si>
  <si>
    <t>Sint Maarten</t>
  </si>
  <si>
    <t>Taiwan</t>
  </si>
  <si>
    <t>Population (Millions of people)</t>
  </si>
  <si>
    <t>Micronesia, Fed. States of</t>
  </si>
  <si>
    <t>Taiwan Province of China</t>
  </si>
  <si>
    <t>Max Delta in Exchange Rate YoY (in PPP to USD)</t>
  </si>
  <si>
    <t>List of countries attracting investment from China</t>
  </si>
  <si>
    <t>Unit : US$ million</t>
  </si>
  <si>
    <t>UN ITC Investment Map</t>
  </si>
  <si>
    <t>https://www.investmentmap.org/investment/time-series-by-country</t>
  </si>
  <si>
    <t>Data stops in 2018</t>
  </si>
  <si>
    <t>Partner Country</t>
  </si>
  <si>
    <t>Cook Islands</t>
  </si>
  <si>
    <t>Macedonia, North</t>
  </si>
  <si>
    <t>Oceania not elsewhere specified</t>
  </si>
  <si>
    <t>Palestine, State of</t>
  </si>
  <si>
    <t>Central government debt, total (% of GDP)</t>
  </si>
  <si>
    <t>World Development Indicators</t>
  </si>
  <si>
    <t>https://data.worldbank.org/indicator/GC.DOD.TOTL.GD.ZS?view=chart</t>
  </si>
  <si>
    <t>2003</t>
  </si>
  <si>
    <t>2004</t>
  </si>
  <si>
    <t>2005</t>
  </si>
  <si>
    <t>2006</t>
  </si>
  <si>
    <t>2007</t>
  </si>
  <si>
    <t>2008</t>
  </si>
  <si>
    <t>2009</t>
  </si>
  <si>
    <t>2010</t>
  </si>
  <si>
    <t>2011</t>
  </si>
  <si>
    <t>2012</t>
  </si>
  <si>
    <t>2013</t>
  </si>
  <si>
    <t>2014</t>
  </si>
  <si>
    <t>2015</t>
  </si>
  <si>
    <t>2016</t>
  </si>
  <si>
    <t>2017</t>
  </si>
  <si>
    <t>2018</t>
  </si>
  <si>
    <t>2019</t>
  </si>
  <si>
    <t>2020</t>
  </si>
  <si>
    <t>2021</t>
  </si>
  <si>
    <t>2022</t>
  </si>
  <si>
    <t>WLD</t>
  </si>
  <si>
    <t>ASM</t>
  </si>
  <si>
    <t>VGB</t>
  </si>
  <si>
    <t>CHN</t>
  </si>
  <si>
    <t>GIB</t>
  </si>
  <si>
    <t>GRL</t>
  </si>
  <si>
    <t>GUM</t>
  </si>
  <si>
    <t>IMN</t>
  </si>
  <si>
    <t>PRK</t>
  </si>
  <si>
    <t>MAF</t>
  </si>
  <si>
    <t>VIR</t>
  </si>
  <si>
    <t>http://www.cepii.fr/CEPII/en/bdd_modele/bdd_modele_item.asp?id=6</t>
  </si>
  <si>
    <t>iso3</t>
  </si>
  <si>
    <t>cnum</t>
  </si>
  <si>
    <t>country</t>
  </si>
  <si>
    <t>area</t>
  </si>
  <si>
    <t>Internal distance based on area</t>
  </si>
  <si>
    <t>landlocked</t>
  </si>
  <si>
    <t>continent</t>
  </si>
  <si>
    <t>city_en</t>
  </si>
  <si>
    <t>lat</t>
  </si>
  <si>
    <t>lon</t>
  </si>
  <si>
    <t>cap</t>
  </si>
  <si>
    <t>maincity</t>
  </si>
  <si>
    <t>citynum</t>
  </si>
  <si>
    <t>langoff_1</t>
  </si>
  <si>
    <t>langoff_2</t>
  </si>
  <si>
    <t>langoff_3</t>
  </si>
  <si>
    <t>lang20_1</t>
  </si>
  <si>
    <t>lang20_2</t>
  </si>
  <si>
    <t>lang20_3</t>
  </si>
  <si>
    <t>lang20_4</t>
  </si>
  <si>
    <t>lang9_1</t>
  </si>
  <si>
    <t>lang9_2</t>
  </si>
  <si>
    <t>lang9_3</t>
  </si>
  <si>
    <t>lang9_4</t>
  </si>
  <si>
    <t>colonizer1</t>
  </si>
  <si>
    <t>colonizer2</t>
  </si>
  <si>
    <t>colonizer3</t>
  </si>
  <si>
    <t>colonizer4</t>
  </si>
  <si>
    <t>short_colonizer1</t>
  </si>
  <si>
    <t>short_colonizer2</t>
  </si>
  <si>
    <t>short_colonizer3</t>
  </si>
  <si>
    <t>America</t>
  </si>
  <si>
    <t>Oranjestad</t>
  </si>
  <si>
    <t>Dutch</t>
  </si>
  <si>
    <t>Spanish</t>
  </si>
  <si>
    <t>.</t>
  </si>
  <si>
    <t>English</t>
  </si>
  <si>
    <t>Papiamento</t>
  </si>
  <si>
    <t>Asia</t>
  </si>
  <si>
    <t>Kabul</t>
  </si>
  <si>
    <t>Persian</t>
  </si>
  <si>
    <t>Pashtu</t>
  </si>
  <si>
    <t>Hazaragi</t>
  </si>
  <si>
    <t>Uzbek</t>
  </si>
  <si>
    <t>Africa</t>
  </si>
  <si>
    <t>Luanda</t>
  </si>
  <si>
    <t>Portuguese</t>
  </si>
  <si>
    <t>Umbundu</t>
  </si>
  <si>
    <t>Mbundu Loanda</t>
  </si>
  <si>
    <t>Kongo</t>
  </si>
  <si>
    <t>AIA</t>
  </si>
  <si>
    <t>The Valley</t>
  </si>
  <si>
    <t>Leeward Caribbean Creole English</t>
  </si>
  <si>
    <t>Europe</t>
  </si>
  <si>
    <t>Tirana</t>
  </si>
  <si>
    <t>Albanian</t>
  </si>
  <si>
    <t>Andorra la Vella</t>
  </si>
  <si>
    <t>Catalan</t>
  </si>
  <si>
    <t>ANT</t>
  </si>
  <si>
    <t>Netherland Antilles</t>
  </si>
  <si>
    <t>Willemstad</t>
  </si>
  <si>
    <t>Abu Dhabi</t>
  </si>
  <si>
    <t>Arabic</t>
  </si>
  <si>
    <t>Buenos Aires</t>
  </si>
  <si>
    <t>Yerevan</t>
  </si>
  <si>
    <t>Armenian</t>
  </si>
  <si>
    <t>ATF</t>
  </si>
  <si>
    <t>French Southern Antartic territories</t>
  </si>
  <si>
    <t>No</t>
  </si>
  <si>
    <t>Dumont d'Urville (Terre Adélie)</t>
  </si>
  <si>
    <t>French</t>
  </si>
  <si>
    <t>Saint John's</t>
  </si>
  <si>
    <t>Pacific</t>
  </si>
  <si>
    <t>Sydney</t>
  </si>
  <si>
    <t>Canberra</t>
  </si>
  <si>
    <t>Vienna</t>
  </si>
  <si>
    <t>German</t>
  </si>
  <si>
    <t>Baku (Baki)</t>
  </si>
  <si>
    <t>Azeri</t>
  </si>
  <si>
    <t>Talysh</t>
  </si>
  <si>
    <t>Bujumbura</t>
  </si>
  <si>
    <t>Kirundi</t>
  </si>
  <si>
    <t>Belgium and Luxembourg</t>
  </si>
  <si>
    <t>Brussels</t>
  </si>
  <si>
    <t>Cotonou</t>
  </si>
  <si>
    <t>Fon</t>
  </si>
  <si>
    <t>Porto-Novo</t>
  </si>
  <si>
    <t>Ouagadougou</t>
  </si>
  <si>
    <t>Mòoré</t>
  </si>
  <si>
    <t>Jula</t>
  </si>
  <si>
    <t>Dhaka</t>
  </si>
  <si>
    <t>Bengali</t>
  </si>
  <si>
    <t>Sofia</t>
  </si>
  <si>
    <t>Bulgarian</t>
  </si>
  <si>
    <t>Turkish</t>
  </si>
  <si>
    <t>Manama</t>
  </si>
  <si>
    <t>Nassau</t>
  </si>
  <si>
    <t>Bahamas Creole English</t>
  </si>
  <si>
    <t>Sarajevo</t>
  </si>
  <si>
    <t>Serbo-Croatian</t>
  </si>
  <si>
    <t>YUG</t>
  </si>
  <si>
    <t>Minsk</t>
  </si>
  <si>
    <t>Belarussian</t>
  </si>
  <si>
    <t>Russian</t>
  </si>
  <si>
    <t>Belmopan</t>
  </si>
  <si>
    <t>Bileez Kriol</t>
  </si>
  <si>
    <t>Hamilton</t>
  </si>
  <si>
    <t>La Paz</t>
  </si>
  <si>
    <t>Quecha</t>
  </si>
  <si>
    <t>Aymara</t>
  </si>
  <si>
    <t>Sucre</t>
  </si>
  <si>
    <t>São Paulo</t>
  </si>
  <si>
    <t>Brasilia</t>
  </si>
  <si>
    <t>Bridgetown</t>
  </si>
  <si>
    <t>Bajan</t>
  </si>
  <si>
    <t>Bandar Seri Begawan</t>
  </si>
  <si>
    <t>Malay</t>
  </si>
  <si>
    <t>Thimphu</t>
  </si>
  <si>
    <t>Burmese</t>
  </si>
  <si>
    <t>Dzongha</t>
  </si>
  <si>
    <t>Nepali</t>
  </si>
  <si>
    <t>Tshangla</t>
  </si>
  <si>
    <t>Gaborone</t>
  </si>
  <si>
    <t>Tswana</t>
  </si>
  <si>
    <t>Kalanga</t>
  </si>
  <si>
    <t>Bangui</t>
  </si>
  <si>
    <t>Gbaya</t>
  </si>
  <si>
    <t>Sango</t>
  </si>
  <si>
    <t>Toronto</t>
  </si>
  <si>
    <t>Ottawa</t>
  </si>
  <si>
    <t>CCK</t>
  </si>
  <si>
    <t>Cocos (Keeling) Islands</t>
  </si>
  <si>
    <t>West Island</t>
  </si>
  <si>
    <t>Bern</t>
  </si>
  <si>
    <t>Italian</t>
  </si>
  <si>
    <t>Alemannisch</t>
  </si>
  <si>
    <t>Santiago</t>
  </si>
  <si>
    <t>Beijing</t>
  </si>
  <si>
    <t>Chinese</t>
  </si>
  <si>
    <t>Chinese Mandarin</t>
  </si>
  <si>
    <t>Chinese Wu</t>
  </si>
  <si>
    <t>Chinese Yue</t>
  </si>
  <si>
    <t>Yamoussoukro</t>
  </si>
  <si>
    <t>Baoulé</t>
  </si>
  <si>
    <t>Diaoula</t>
  </si>
  <si>
    <t>Abidjan</t>
  </si>
  <si>
    <t>Yaounde</t>
  </si>
  <si>
    <t>Fang</t>
  </si>
  <si>
    <t>Pidgin Cameroon</t>
  </si>
  <si>
    <t>Beti</t>
  </si>
  <si>
    <t>Brazzaville</t>
  </si>
  <si>
    <t>Kituba</t>
  </si>
  <si>
    <t>Lingala</t>
  </si>
  <si>
    <t>COK</t>
  </si>
  <si>
    <t>Avarua</t>
  </si>
  <si>
    <t>Maori</t>
  </si>
  <si>
    <t>Bogota</t>
  </si>
  <si>
    <t>Moroni</t>
  </si>
  <si>
    <t>Comorian</t>
  </si>
  <si>
    <t>Cape Verde</t>
  </si>
  <si>
    <t>Praia</t>
  </si>
  <si>
    <t>Kabuverdianu</t>
  </si>
  <si>
    <t>San Jose</t>
  </si>
  <si>
    <t>Havana</t>
  </si>
  <si>
    <t>CXR</t>
  </si>
  <si>
    <t>Christmas Island</t>
  </si>
  <si>
    <t>The Settlement</t>
  </si>
  <si>
    <t>George Town</t>
  </si>
  <si>
    <t>Cayman Islands English</t>
  </si>
  <si>
    <t>Nicosia</t>
  </si>
  <si>
    <t>Greek</t>
  </si>
  <si>
    <t>Prague</t>
  </si>
  <si>
    <t>Czech</t>
  </si>
  <si>
    <t>Berlin</t>
  </si>
  <si>
    <t>Essen</t>
  </si>
  <si>
    <t>Afar</t>
  </si>
  <si>
    <t>Somali</t>
  </si>
  <si>
    <t>Roseau</t>
  </si>
  <si>
    <t>Lesser Antillean Creole French</t>
  </si>
  <si>
    <t>Copenhagen</t>
  </si>
  <si>
    <t>Danish</t>
  </si>
  <si>
    <t>Santo Domingo</t>
  </si>
  <si>
    <t>Algiers</t>
  </si>
  <si>
    <t>Kabyle</t>
  </si>
  <si>
    <t>Quito</t>
  </si>
  <si>
    <t>Quichua</t>
  </si>
  <si>
    <t>Cairo</t>
  </si>
  <si>
    <t>Asmara</t>
  </si>
  <si>
    <t>Tigrigna</t>
  </si>
  <si>
    <t>Tigré</t>
  </si>
  <si>
    <t>ESH</t>
  </si>
  <si>
    <t>Western Sahara</t>
  </si>
  <si>
    <t>none</t>
  </si>
  <si>
    <t>Madrid</t>
  </si>
  <si>
    <t>Galician</t>
  </si>
  <si>
    <t>Tallinn</t>
  </si>
  <si>
    <t>Estonian</t>
  </si>
  <si>
    <t>Addis Ababa</t>
  </si>
  <si>
    <t>Amharic</t>
  </si>
  <si>
    <t>Oromo</t>
  </si>
  <si>
    <t>Helsinki</t>
  </si>
  <si>
    <t>Swedish</t>
  </si>
  <si>
    <t>Finnish</t>
  </si>
  <si>
    <t>Suva</t>
  </si>
  <si>
    <t>Fijian</t>
  </si>
  <si>
    <t>Hindustani Fijian</t>
  </si>
  <si>
    <t>FLK</t>
  </si>
  <si>
    <t>Falkland Islands</t>
  </si>
  <si>
    <t>Stanley</t>
  </si>
  <si>
    <t>Paris</t>
  </si>
  <si>
    <t>Torshavn</t>
  </si>
  <si>
    <t>Faroese</t>
  </si>
  <si>
    <t>Micronesia (Federated States of)</t>
  </si>
  <si>
    <t>Palikir</t>
  </si>
  <si>
    <t>Chuukese</t>
  </si>
  <si>
    <t>Pohnpeian</t>
  </si>
  <si>
    <t>Libreville</t>
  </si>
  <si>
    <t>Mbere</t>
  </si>
  <si>
    <t>Punu</t>
  </si>
  <si>
    <t>London</t>
  </si>
  <si>
    <t>Tbilisi</t>
  </si>
  <si>
    <t>Georgian</t>
  </si>
  <si>
    <t>Mingrelian</t>
  </si>
  <si>
    <t>Accra</t>
  </si>
  <si>
    <t>Akan</t>
  </si>
  <si>
    <t>Éwé</t>
  </si>
  <si>
    <t>Conakry</t>
  </si>
  <si>
    <t>Pulaar</t>
  </si>
  <si>
    <t>Maninka</t>
  </si>
  <si>
    <t>Susu</t>
  </si>
  <si>
    <t>GLP</t>
  </si>
  <si>
    <t>Guadeloupe</t>
  </si>
  <si>
    <t>Basse-Terre</t>
  </si>
  <si>
    <t>Virgin Islands Creole English</t>
  </si>
  <si>
    <t>Banjul</t>
  </si>
  <si>
    <t>Mandinka</t>
  </si>
  <si>
    <t>Wolof</t>
  </si>
  <si>
    <t>Bissau</t>
  </si>
  <si>
    <t>Balanta</t>
  </si>
  <si>
    <t>Madjank</t>
  </si>
  <si>
    <t>Crioulo Upper Guinea</t>
  </si>
  <si>
    <t>Malabo</t>
  </si>
  <si>
    <t>Bube</t>
  </si>
  <si>
    <t>Athens</t>
  </si>
  <si>
    <t>Saint George's</t>
  </si>
  <si>
    <t>Windward Caribbean Creole English</t>
  </si>
  <si>
    <t>Nuuk (Godthab)</t>
  </si>
  <si>
    <t>Greenlandic</t>
  </si>
  <si>
    <t>GUF</t>
  </si>
  <si>
    <t>French Guiana</t>
  </si>
  <si>
    <t>Cayenne</t>
  </si>
  <si>
    <t>Georgetown</t>
  </si>
  <si>
    <t>Hindustani Caribbean</t>
  </si>
  <si>
    <t>Guyanese Creole English</t>
  </si>
  <si>
    <t>Hong Kong</t>
  </si>
  <si>
    <t>Victoria</t>
  </si>
  <si>
    <t>Tegucigalpa</t>
  </si>
  <si>
    <t>Zagreb</t>
  </si>
  <si>
    <t>Port-au-Prince</t>
  </si>
  <si>
    <t>Haitian Creole French</t>
  </si>
  <si>
    <t>Budapest</t>
  </si>
  <si>
    <t>Hungarian</t>
  </si>
  <si>
    <t>Jakarta</t>
  </si>
  <si>
    <t>Indonesian</t>
  </si>
  <si>
    <t>Javanese</t>
  </si>
  <si>
    <t>Sunda</t>
  </si>
  <si>
    <t>New Delhi</t>
  </si>
  <si>
    <t>Hindi</t>
  </si>
  <si>
    <t>Marathi</t>
  </si>
  <si>
    <t>Telugu</t>
  </si>
  <si>
    <t>Dublin</t>
  </si>
  <si>
    <t>Irish</t>
  </si>
  <si>
    <t>Iran</t>
  </si>
  <si>
    <t>Tehran</t>
  </si>
  <si>
    <t>Baghdad</t>
  </si>
  <si>
    <t>Kurdish</t>
  </si>
  <si>
    <t>Reykjavik</t>
  </si>
  <si>
    <t>Icelandic</t>
  </si>
  <si>
    <t>Tel Aviv</t>
  </si>
  <si>
    <t>Hebrew</t>
  </si>
  <si>
    <t>Rome</t>
  </si>
  <si>
    <t>Lombard</t>
  </si>
  <si>
    <t>Napoletano-Calabrese</t>
  </si>
  <si>
    <t>Kingston</t>
  </si>
  <si>
    <t>Amman</t>
  </si>
  <si>
    <t>Tokyo</t>
  </si>
  <si>
    <t>Japanese</t>
  </si>
  <si>
    <t>Kazakstan</t>
  </si>
  <si>
    <t>Astana</t>
  </si>
  <si>
    <t>Kazakh</t>
  </si>
  <si>
    <t>Alma-Ata (Almaty)</t>
  </si>
  <si>
    <t>Nairobi</t>
  </si>
  <si>
    <t>Swahili</t>
  </si>
  <si>
    <t>Gikuyu</t>
  </si>
  <si>
    <t>Luo</t>
  </si>
  <si>
    <t>Luyia</t>
  </si>
  <si>
    <t>Kalenjin</t>
  </si>
  <si>
    <t>Kamba</t>
  </si>
  <si>
    <t>Bishkek</t>
  </si>
  <si>
    <t>Kyrgyz</t>
  </si>
  <si>
    <t>Phnom Penh</t>
  </si>
  <si>
    <t>Khmer</t>
  </si>
  <si>
    <t>Tarawa (Bairiki)</t>
  </si>
  <si>
    <t>I-Kiribati</t>
  </si>
  <si>
    <t>Basseterre</t>
  </si>
  <si>
    <t>Korea</t>
  </si>
  <si>
    <t>Seoul</t>
  </si>
  <si>
    <t>Korean</t>
  </si>
  <si>
    <t>Vientiane</t>
  </si>
  <si>
    <t>Lao</t>
  </si>
  <si>
    <t>Thai</t>
  </si>
  <si>
    <t>Khmu</t>
  </si>
  <si>
    <t>Beirut</t>
  </si>
  <si>
    <t>Monrovia</t>
  </si>
  <si>
    <t>Bassa</t>
  </si>
  <si>
    <t>Kpelle</t>
  </si>
  <si>
    <t>Libyan Arab Jamahiriya</t>
  </si>
  <si>
    <t>Tripoli</t>
  </si>
  <si>
    <t>Castries</t>
  </si>
  <si>
    <t>Colombo</t>
  </si>
  <si>
    <t>Sinhala</t>
  </si>
  <si>
    <t>Tamil</t>
  </si>
  <si>
    <t>Maseru</t>
  </si>
  <si>
    <t>Sesotho</t>
  </si>
  <si>
    <t>Vilnius</t>
  </si>
  <si>
    <t>Lithuanian</t>
  </si>
  <si>
    <t>Luxembourgish</t>
  </si>
  <si>
    <t>Riga</t>
  </si>
  <si>
    <t>Latvian</t>
  </si>
  <si>
    <t>Macau (Aomen)</t>
  </si>
  <si>
    <t>Aomen</t>
  </si>
  <si>
    <t>Rabat</t>
  </si>
  <si>
    <t>Tachelhit</t>
  </si>
  <si>
    <t>Tamazghit</t>
  </si>
  <si>
    <t>Moldova, Rep.of</t>
  </si>
  <si>
    <t>Chisinau</t>
  </si>
  <si>
    <t>Romanian</t>
  </si>
  <si>
    <t>Antananarivo</t>
  </si>
  <si>
    <t>Malagasy</t>
  </si>
  <si>
    <t>Male</t>
  </si>
  <si>
    <t>Maldivian</t>
  </si>
  <si>
    <t>Mexico (Distrito Federal)</t>
  </si>
  <si>
    <t>Majuro</t>
  </si>
  <si>
    <t>Marshallese</t>
  </si>
  <si>
    <t>Macedonia (the former Yugoslav Rep. of)</t>
  </si>
  <si>
    <t>Skopje</t>
  </si>
  <si>
    <t>Macedonian</t>
  </si>
  <si>
    <t>Bamako</t>
  </si>
  <si>
    <t>Bambara</t>
  </si>
  <si>
    <t>Fulfulde</t>
  </si>
  <si>
    <t>Senoufo</t>
  </si>
  <si>
    <t>Valletta</t>
  </si>
  <si>
    <t>Maltese</t>
  </si>
  <si>
    <t>Burma</t>
  </si>
  <si>
    <t>Rangoon</t>
  </si>
  <si>
    <t>Ulaanbaatar</t>
  </si>
  <si>
    <t>Mongolian</t>
  </si>
  <si>
    <t>Saipan</t>
  </si>
  <si>
    <t>Chamorro</t>
  </si>
  <si>
    <t>Maputo</t>
  </si>
  <si>
    <t>Macua</t>
  </si>
  <si>
    <t>Tsonga</t>
  </si>
  <si>
    <t>Nouakchott</t>
  </si>
  <si>
    <t>Hassaniya Arabic</t>
  </si>
  <si>
    <t>MSR</t>
  </si>
  <si>
    <t>Montserrat</t>
  </si>
  <si>
    <t>Plymouth</t>
  </si>
  <si>
    <t>MTQ</t>
  </si>
  <si>
    <t>Martinique</t>
  </si>
  <si>
    <t>Fort-de-France</t>
  </si>
  <si>
    <t>Port Louis</t>
  </si>
  <si>
    <t>Morisyen</t>
  </si>
  <si>
    <t>Lilongwe</t>
  </si>
  <si>
    <t>Chichewa</t>
  </si>
  <si>
    <t>Lomwé</t>
  </si>
  <si>
    <t>Yao</t>
  </si>
  <si>
    <t>Kuala Lumpur</t>
  </si>
  <si>
    <t>Chinese Min Nan</t>
  </si>
  <si>
    <t>Tamoul</t>
  </si>
  <si>
    <t>Chinese Hakka</t>
  </si>
  <si>
    <t>Windhoek</t>
  </si>
  <si>
    <t>Kwanyama</t>
  </si>
  <si>
    <t>Afrikaans</t>
  </si>
  <si>
    <t>Noumea</t>
  </si>
  <si>
    <t>Niamey</t>
  </si>
  <si>
    <t>Hausa</t>
  </si>
  <si>
    <t>Zarma</t>
  </si>
  <si>
    <t>NFK</t>
  </si>
  <si>
    <t>Norfolk Island</t>
  </si>
  <si>
    <t>Lagos</t>
  </si>
  <si>
    <t>Yorouba</t>
  </si>
  <si>
    <t>Igbo</t>
  </si>
  <si>
    <t>Abuja</t>
  </si>
  <si>
    <t>Managua</t>
  </si>
  <si>
    <t>NIU</t>
  </si>
  <si>
    <t>Niue</t>
  </si>
  <si>
    <t>Alofi</t>
  </si>
  <si>
    <t>Niuean</t>
  </si>
  <si>
    <t>Amsterdam</t>
  </si>
  <si>
    <t>Oslo</t>
  </si>
  <si>
    <t>Norwegian</t>
  </si>
  <si>
    <t>Kathmandu</t>
  </si>
  <si>
    <t>Maithili</t>
  </si>
  <si>
    <t>Yaren</t>
  </si>
  <si>
    <t>Nauruan</t>
  </si>
  <si>
    <t>Wellington</t>
  </si>
  <si>
    <t>Muscat</t>
  </si>
  <si>
    <t>Balochi Southern</t>
  </si>
  <si>
    <t>Islamabad</t>
  </si>
  <si>
    <t>Urdu</t>
  </si>
  <si>
    <t>Sindhi</t>
  </si>
  <si>
    <t>Punjabi</t>
  </si>
  <si>
    <t>PAL</t>
  </si>
  <si>
    <t>Palestine</t>
  </si>
  <si>
    <t>Gaza</t>
  </si>
  <si>
    <t>PCN</t>
  </si>
  <si>
    <t>Pitcairn</t>
  </si>
  <si>
    <t>Adamstown</t>
  </si>
  <si>
    <t>Lima</t>
  </si>
  <si>
    <t>Manila</t>
  </si>
  <si>
    <t>Filipino</t>
  </si>
  <si>
    <t>Cebuano</t>
  </si>
  <si>
    <t>Hiligaynon</t>
  </si>
  <si>
    <t>Ilocano</t>
  </si>
  <si>
    <t>Koror</t>
  </si>
  <si>
    <t>Palauan</t>
  </si>
  <si>
    <t>Port Moresby</t>
  </si>
  <si>
    <t>Hiri Motu</t>
  </si>
  <si>
    <t>Tok Pisin</t>
  </si>
  <si>
    <t>Motu</t>
  </si>
  <si>
    <t>Warsaw</t>
  </si>
  <si>
    <t>Polish</t>
  </si>
  <si>
    <t>San Juan</t>
  </si>
  <si>
    <t>Korea, Dem. People's Rep. of</t>
  </si>
  <si>
    <t>Pyongyang</t>
  </si>
  <si>
    <t>Lisbon</t>
  </si>
  <si>
    <t>Asuncion</t>
  </si>
  <si>
    <t>Guarani</t>
  </si>
  <si>
    <t>Papeete</t>
  </si>
  <si>
    <t>Tahitian</t>
  </si>
  <si>
    <t>Tuamotan</t>
  </si>
  <si>
    <t>Doha</t>
  </si>
  <si>
    <t>REU</t>
  </si>
  <si>
    <t>Reunion</t>
  </si>
  <si>
    <t>Saint-Denis</t>
  </si>
  <si>
    <t>Réunion Creole French</t>
  </si>
  <si>
    <t>ROM</t>
  </si>
  <si>
    <t>Bucharest</t>
  </si>
  <si>
    <t>Moscow</t>
  </si>
  <si>
    <t>Kigali</t>
  </si>
  <si>
    <t>Riyadh</t>
  </si>
  <si>
    <t>Khartoum</t>
  </si>
  <si>
    <t>Dakar</t>
  </si>
  <si>
    <t>Serer-Sine</t>
  </si>
  <si>
    <t>SHN</t>
  </si>
  <si>
    <t>Saint Helena</t>
  </si>
  <si>
    <t>Jamestown</t>
  </si>
  <si>
    <t>Honiara</t>
  </si>
  <si>
    <t>Solomons Pidgin</t>
  </si>
  <si>
    <t>Freetown</t>
  </si>
  <si>
    <t>San Salvador</t>
  </si>
  <si>
    <t>Serravalle</t>
  </si>
  <si>
    <t>Emiliano-Romagnolo</t>
  </si>
  <si>
    <t>Mogadishu</t>
  </si>
  <si>
    <t>SPM</t>
  </si>
  <si>
    <t>St. Pierre and Miquelon</t>
  </si>
  <si>
    <t>Saint Pierre</t>
  </si>
  <si>
    <t>Sao Tome</t>
  </si>
  <si>
    <t>Sãotomense</t>
  </si>
  <si>
    <t>Paramaribo</t>
  </si>
  <si>
    <t>Sranan</t>
  </si>
  <si>
    <t>Javanese Caribbean</t>
  </si>
  <si>
    <t>Bratislava</t>
  </si>
  <si>
    <t>Slovak</t>
  </si>
  <si>
    <t>Ljubljana</t>
  </si>
  <si>
    <t>Slovenian</t>
  </si>
  <si>
    <t>Stockholm</t>
  </si>
  <si>
    <t>Skane</t>
  </si>
  <si>
    <t>Swaziland</t>
  </si>
  <si>
    <t>Mbabane</t>
  </si>
  <si>
    <t>Swati</t>
  </si>
  <si>
    <t>Seselwa Creole French</t>
  </si>
  <si>
    <t>Damascus</t>
  </si>
  <si>
    <t>Grand Turk (Cockburn Town)</t>
  </si>
  <si>
    <t>Turks And Caicos Creole English</t>
  </si>
  <si>
    <t>N'Djamena</t>
  </si>
  <si>
    <t>Ngambay</t>
  </si>
  <si>
    <t>Lome</t>
  </si>
  <si>
    <t>Kabiyé</t>
  </si>
  <si>
    <t>Bangkok</t>
  </si>
  <si>
    <t>Dushanbe</t>
  </si>
  <si>
    <t>Tajik</t>
  </si>
  <si>
    <t>TKL</t>
  </si>
  <si>
    <t>Tokelau</t>
  </si>
  <si>
    <t>N.A.</t>
  </si>
  <si>
    <t>Tokelauan</t>
  </si>
  <si>
    <t>Ashgabat</t>
  </si>
  <si>
    <t>Turkmen</t>
  </si>
  <si>
    <t>TMP</t>
  </si>
  <si>
    <t>East Timor</t>
  </si>
  <si>
    <t>Dili</t>
  </si>
  <si>
    <t>Tetum</t>
  </si>
  <si>
    <t>Mambae</t>
  </si>
  <si>
    <t>Nuku'alofa</t>
  </si>
  <si>
    <t>Tongan</t>
  </si>
  <si>
    <t>Port-of-Spain</t>
  </si>
  <si>
    <t>Tunis</t>
  </si>
  <si>
    <t>Turkey</t>
  </si>
  <si>
    <t>Istambul</t>
  </si>
  <si>
    <t>Kurmanji</t>
  </si>
  <si>
    <t>Ankara</t>
  </si>
  <si>
    <t>Fongafale</t>
  </si>
  <si>
    <t>Tuvaluan</t>
  </si>
  <si>
    <t>TWN</t>
  </si>
  <si>
    <t>Taipei</t>
  </si>
  <si>
    <t xml:space="preserve">Tanzania, United Rep. of </t>
  </si>
  <si>
    <t>Dar es Salaam</t>
  </si>
  <si>
    <t>Sukuma</t>
  </si>
  <si>
    <t>Kampala</t>
  </si>
  <si>
    <t>Ganda</t>
  </si>
  <si>
    <t>Kiev (Kyyiv)</t>
  </si>
  <si>
    <t>Ukrainian</t>
  </si>
  <si>
    <t>Montevideo</t>
  </si>
  <si>
    <t>New York</t>
  </si>
  <si>
    <t>Washington, DC</t>
  </si>
  <si>
    <t>Tashkent (Toshkent)</t>
  </si>
  <si>
    <t>Kingstown</t>
  </si>
  <si>
    <t>Caracas</t>
  </si>
  <si>
    <t>Road Town</t>
  </si>
  <si>
    <t>Hanoi</t>
  </si>
  <si>
    <t>Vietnamese</t>
  </si>
  <si>
    <t>Port-Vila</t>
  </si>
  <si>
    <t>Bismala</t>
  </si>
  <si>
    <t>WLF</t>
  </si>
  <si>
    <t>Wallis and Futuna</t>
  </si>
  <si>
    <t>Mata-Utu (on Ile Uvea)</t>
  </si>
  <si>
    <t>Apia</t>
  </si>
  <si>
    <t>Samoan</t>
  </si>
  <si>
    <t>Sanaa</t>
  </si>
  <si>
    <t>Serbia and Montenegro</t>
  </si>
  <si>
    <t>Belgrade</t>
  </si>
  <si>
    <t>Pretoria</t>
  </si>
  <si>
    <t>Zoulou</t>
  </si>
  <si>
    <t>Xhosa</t>
  </si>
  <si>
    <t>Shoto</t>
  </si>
  <si>
    <t>Cape Town</t>
  </si>
  <si>
    <t>ZAR</t>
  </si>
  <si>
    <t>Congo (Democratic Republic of the)</t>
  </si>
  <si>
    <t>Kinshasa</t>
  </si>
  <si>
    <t>Kikongo</t>
  </si>
  <si>
    <t>Luba-Kasai</t>
  </si>
  <si>
    <t>Lusaka</t>
  </si>
  <si>
    <t>Nyanja</t>
  </si>
  <si>
    <t>Harare</t>
  </si>
  <si>
    <t>Shona</t>
  </si>
  <si>
    <t>Ndebele</t>
  </si>
  <si>
    <t>ECB Countries (Eurozone)</t>
  </si>
  <si>
    <t>https://www.ecb.europa.eu/euro/intro/html/index.en.html</t>
  </si>
  <si>
    <t>Joined the EU</t>
  </si>
  <si>
    <t>Adopted the euro</t>
  </si>
  <si>
    <t>1999 (cash since 2002)</t>
  </si>
  <si>
    <t>Croatia not included because this study ends in 2022</t>
  </si>
  <si>
    <t>2001 (cash since 2002)</t>
  </si>
  <si>
    <t>The Netherlands</t>
  </si>
  <si>
    <t>Bold indicates adoption after 2003</t>
  </si>
  <si>
    <t>GDP growth (annual %)</t>
  </si>
  <si>
    <t>https://data.worldbank.org/indicator/NY.GDP.MKTP.KD.ZG</t>
  </si>
  <si>
    <t>Inflation, consumer prices (annual %)</t>
  </si>
  <si>
    <t>https://data.worldbank.org/indicator/FP.CPI.TOTL.ZG</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</si>
</sst>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0.0\ ;\-#,##0.0;\-"/>
    <numFmt numFmtId="165" formatCode="#,##0.0\ ;\-#,##0.0\ ;\-"/>
    <numFmt numFmtId="166" formatCode="#,##0_ ;\-#,##0\ "/>
    <numFmt numFmtId="167" formatCode="#,##0.0_ ;\-#,##0.0\ "/>
    <numFmt numFmtId="168" formatCode="mmm yyyy"/>
    <numFmt numFmtId="169" formatCode="mmmm yyyy"/>
  </numFmts>
  <fonts count="34">
    <font>
      <sz val="11.0"/>
      <color theme="1"/>
      <name val="Calibri"/>
      <scheme val="minor"/>
    </font>
    <font>
      <b/>
      <u/>
      <color theme="1"/>
      <name val="Calibri"/>
      <scheme val="minor"/>
    </font>
    <font>
      <color theme="1"/>
      <name val="Calibri"/>
      <scheme val="minor"/>
    </font>
    <font>
      <sz val="11.0"/>
      <color theme="1"/>
      <name val="Calibri"/>
    </font>
    <font>
      <b/>
      <color theme="1"/>
      <name val="Calibri"/>
      <scheme val="minor"/>
    </font>
    <font>
      <b/>
      <sz val="11.0"/>
      <color theme="1"/>
      <name val="Calibri"/>
    </font>
    <font/>
    <font>
      <i/>
      <color theme="1"/>
      <name val="Calibri"/>
      <scheme val="minor"/>
    </font>
    <font>
      <color rgb="FF000000"/>
      <name val="Docs-Calibri"/>
    </font>
    <font>
      <u/>
      <color rgb="FF0000FF"/>
    </font>
    <font>
      <b/>
      <u/>
      <sz val="11.0"/>
      <color theme="1"/>
      <name val="Calibri"/>
    </font>
    <font>
      <b/>
      <u/>
      <sz val="11.0"/>
      <color theme="1"/>
      <name val="Calibri"/>
    </font>
    <font>
      <b/>
      <sz val="10.0"/>
      <color theme="1"/>
      <name val="Calibri"/>
    </font>
    <font>
      <sz val="10.0"/>
      <color theme="1"/>
      <name val="Calibri"/>
    </font>
    <font>
      <b/>
      <sz val="8.0"/>
      <color rgb="FFFFFFFF"/>
      <name val="Calibri"/>
    </font>
    <font>
      <sz val="8.0"/>
      <color rgb="FF002B54"/>
      <name val="Calibri"/>
    </font>
    <font>
      <sz val="8.0"/>
      <color rgb="FF8A2BE2"/>
      <name val="Calibri"/>
    </font>
    <font>
      <sz val="8.0"/>
      <color rgb="FFDAA520"/>
      <name val="Calibri"/>
    </font>
    <font>
      <b/>
      <sz val="12.0"/>
      <color theme="1"/>
      <name val="Calibri"/>
    </font>
    <font>
      <b/>
      <sz val="8.0"/>
      <color rgb="FF8A2BE2"/>
      <name val="Calibri"/>
    </font>
    <font>
      <b/>
      <sz val="8.0"/>
      <color rgb="FF002B54"/>
      <name val="Calibri"/>
    </font>
    <font>
      <b/>
      <sz val="8.0"/>
      <color rgb="FFDAA520"/>
      <name val="Calibri"/>
    </font>
    <font>
      <b/>
      <sz val="12.0"/>
      <color rgb="FF002B54"/>
      <name val="Calibri"/>
    </font>
    <font>
      <b/>
      <sz val="13.0"/>
      <color rgb="FF002B54"/>
      <name val="Calibri"/>
    </font>
    <font>
      <u/>
      <sz val="11.0"/>
      <color theme="10"/>
      <name val="Calibri"/>
    </font>
    <font>
      <u/>
      <sz val="11.0"/>
      <color theme="1"/>
      <name val="Calibri"/>
    </font>
    <font>
      <i/>
      <sz val="11.0"/>
      <color theme="1"/>
      <name val="Calibri"/>
    </font>
    <font>
      <sz val="11.0"/>
      <color rgb="FF000000"/>
      <name val="Calibri"/>
    </font>
    <font>
      <b/>
      <u/>
      <sz val="11.0"/>
      <color theme="1"/>
      <name val="Calibri"/>
    </font>
    <font>
      <u/>
      <sz val="11.0"/>
      <color theme="10"/>
      <name val="Calibri"/>
    </font>
    <font>
      <i/>
      <sz val="10.0"/>
      <color theme="1"/>
      <name val="Arial"/>
    </font>
    <font>
      <b/>
      <sz val="10.0"/>
      <color theme="1"/>
      <name val="Arial"/>
    </font>
    <font>
      <u/>
      <sz val="11.0"/>
      <color theme="1"/>
      <name val="Calibri"/>
    </font>
    <font>
      <sz val="11.0"/>
      <color rgb="FF757070"/>
      <name val="Calibri"/>
    </font>
  </fonts>
  <fills count="11">
    <fill>
      <patternFill patternType="none"/>
    </fill>
    <fill>
      <patternFill patternType="lightGray"/>
    </fill>
    <fill>
      <patternFill patternType="solid">
        <fgColor rgb="FFDEEAF6"/>
        <bgColor rgb="FFDEEAF6"/>
      </patternFill>
    </fill>
    <fill>
      <patternFill patternType="solid">
        <fgColor rgb="FFD9EAD3"/>
        <bgColor rgb="FFD9EAD3"/>
      </patternFill>
    </fill>
    <fill>
      <patternFill patternType="solid">
        <fgColor rgb="FFFEF2CB"/>
        <bgColor rgb="FFFEF2CB"/>
      </patternFill>
    </fill>
    <fill>
      <patternFill patternType="solid">
        <fgColor rgb="FFFFF2CC"/>
        <bgColor rgb="FFFFF2CC"/>
      </patternFill>
    </fill>
    <fill>
      <patternFill patternType="solid">
        <fgColor rgb="FFF4CCCC"/>
        <bgColor rgb="FFF4CCCC"/>
      </patternFill>
    </fill>
    <fill>
      <patternFill patternType="solid">
        <fgColor rgb="FFE2EFD9"/>
        <bgColor rgb="FFE2EFD9"/>
      </patternFill>
    </fill>
    <fill>
      <patternFill patternType="solid">
        <fgColor rgb="FF5D7B9D"/>
        <bgColor rgb="FF5D7B9D"/>
      </patternFill>
    </fill>
    <fill>
      <patternFill patternType="solid">
        <fgColor rgb="FFFFFFFF"/>
        <bgColor rgb="FFFFFFFF"/>
      </patternFill>
    </fill>
    <fill>
      <patternFill patternType="solid">
        <fgColor rgb="FFF7F6F3"/>
        <bgColor rgb="FFF7F6F3"/>
      </patternFill>
    </fill>
  </fills>
  <borders count="48">
    <border/>
    <border>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top style="thin">
        <color rgb="FF000000"/>
      </top>
      <bottom style="thin">
        <color rgb="FF000000"/>
      </bottom>
    </border>
    <border>
      <left style="thin">
        <color rgb="FF000000"/>
      </left>
      <right style="thin">
        <color rgb="FF000000"/>
      </right>
      <bottom style="thin">
        <color rgb="FF000000"/>
      </bottom>
    </border>
    <border>
      <left style="thin">
        <color rgb="FF000000"/>
      </left>
      <top style="thin">
        <color rgb="FF000000"/>
      </top>
    </border>
    <border>
      <top style="thin">
        <color rgb="FF000000"/>
      </top>
    </border>
    <border>
      <left style="thin">
        <color rgb="FF000000"/>
      </left>
      <right style="thin">
        <color rgb="FF000000"/>
      </right>
    </border>
    <border>
      <right style="thin">
        <color rgb="FF000000"/>
      </right>
    </border>
    <border>
      <left style="thin">
        <color rgb="FF000000"/>
      </left>
    </border>
    <border>
      <left style="thin">
        <color rgb="FF000000"/>
      </left>
      <bottom style="thin">
        <color rgb="FF000000"/>
      </bottom>
    </border>
    <border>
      <right style="thin">
        <color rgb="FF000000"/>
      </right>
      <bottom style="thin">
        <color rgb="FF000000"/>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right style="thin">
        <color rgb="FF000000"/>
      </right>
      <top style="thin">
        <color rgb="FF000000"/>
      </top>
      <bottom/>
    </border>
    <border>
      <right style="thin">
        <color rgb="FF000000"/>
      </right>
      <top style="thin">
        <color rgb="FF000000"/>
      </top>
      <bottom style="thin">
        <color rgb="FF000000"/>
      </bottom>
    </border>
    <border>
      <left/>
      <right style="thin">
        <color rgb="FF000000"/>
      </right>
      <top/>
      <bottom style="thin">
        <color rgb="FF000000"/>
      </bottom>
    </border>
    <border>
      <right style="thin">
        <color rgb="FF000000"/>
      </right>
      <top style="thin">
        <color rgb="FF000000"/>
      </top>
    </border>
    <border>
      <left style="thin">
        <color rgb="FF000000"/>
      </left>
      <right style="thin">
        <color rgb="FF000000"/>
      </right>
      <top/>
      <bottom style="thin">
        <color rgb="FF000000"/>
      </bottom>
    </border>
    <border>
      <left/>
      <right/>
      <top/>
      <bottom/>
    </border>
    <border>
      <left style="thin">
        <color rgb="FF000000"/>
      </left>
      <right style="thin">
        <color rgb="FF000000"/>
      </right>
      <top/>
      <bottom/>
    </border>
    <border>
      <left style="thin">
        <color rgb="FF002B54"/>
      </left>
      <right style="thin">
        <color rgb="FF000000"/>
      </right>
      <top style="thin">
        <color rgb="FF002B54"/>
      </top>
      <bottom style="thin">
        <color rgb="FF000000"/>
      </bottom>
    </border>
    <border>
      <left style="thin">
        <color rgb="FF000000"/>
      </left>
      <right style="thin">
        <color rgb="FF000000"/>
      </right>
      <top style="thin">
        <color rgb="FF002B54"/>
      </top>
      <bottom/>
    </border>
    <border>
      <left style="thin">
        <color rgb="FF000000"/>
      </left>
      <right style="thin">
        <color rgb="FF002B54"/>
      </right>
      <top style="thin">
        <color rgb="FF002B54"/>
      </top>
      <bottom/>
    </border>
    <border>
      <left style="thin">
        <color rgb="FF002B54"/>
      </left>
      <right/>
      <top style="thin">
        <color rgb="FF000000"/>
      </top>
      <bottom style="thin">
        <color rgb="FF000000"/>
      </bottom>
    </border>
    <border>
      <left style="thin">
        <color rgb="FF000000"/>
      </left>
      <right style="thin">
        <color rgb="FF000000"/>
      </right>
      <top style="thin">
        <color rgb="FF002B54"/>
      </top>
      <bottom style="thin">
        <color rgb="FF000000"/>
      </bottom>
    </border>
    <border>
      <left style="thin">
        <color rgb="FF000000"/>
      </left>
      <right style="thin">
        <color rgb="FF002B54"/>
      </right>
      <top style="thin">
        <color rgb="FF002B54"/>
      </top>
      <bottom style="thin">
        <color rgb="FF000000"/>
      </bottom>
    </border>
    <border>
      <left style="thin">
        <color rgb="FF002B54"/>
      </left>
      <right style="thin">
        <color rgb="FF000000"/>
      </right>
      <top style="thin">
        <color rgb="FF000000"/>
      </top>
      <bottom style="thin">
        <color rgb="FF000000"/>
      </bottom>
    </border>
    <border>
      <left style="thin">
        <color rgb="FF002B54"/>
      </left>
      <right style="thin">
        <color rgb="FF002B54"/>
      </right>
      <top style="thin">
        <color rgb="FF002B54"/>
      </top>
      <bottom/>
    </border>
    <border>
      <left style="thin">
        <color rgb="FF000000"/>
      </left>
      <right style="thin">
        <color rgb="FF002B54"/>
      </right>
      <top style="thin">
        <color rgb="FF000000"/>
      </top>
      <bottom/>
    </border>
    <border>
      <left style="thin">
        <color rgb="FF002B54"/>
      </left>
      <right style="thin">
        <color rgb="FF002B54"/>
      </right>
      <top/>
      <bottom style="thin">
        <color rgb="FF002B54"/>
      </bottom>
    </border>
    <border>
      <left style="thin">
        <color rgb="FF002B54"/>
      </left>
      <right style="thin">
        <color rgb="FF002B54"/>
      </right>
      <top style="thin">
        <color rgb="FF002B54"/>
      </top>
      <bottom style="thin">
        <color rgb="FF002B54"/>
      </bottom>
    </border>
    <border>
      <left style="thin">
        <color rgb="FF002B54"/>
      </left>
      <right style="thin">
        <color rgb="FF000000"/>
      </right>
      <top style="thin">
        <color rgb="FF000000"/>
      </top>
      <bottom style="thin">
        <color rgb="FF002B54"/>
      </bottom>
    </border>
    <border>
      <left style="thin">
        <color rgb="FF000000"/>
      </left>
      <right style="thin">
        <color rgb="FF002B54"/>
      </right>
      <top style="thin">
        <color rgb="FF000000"/>
      </top>
      <bottom style="thin">
        <color rgb="FF000000"/>
      </bottom>
    </border>
    <border>
      <left style="thin">
        <color rgb="FF002B54"/>
      </left>
      <right style="thin">
        <color rgb="FF000000"/>
      </right>
      <top style="thin">
        <color rgb="FF000000"/>
      </top>
      <bottom/>
    </border>
    <border>
      <left style="thin">
        <color rgb="FF002B54"/>
      </left>
      <right style="thin">
        <color rgb="FF000000"/>
      </right>
      <top style="thin">
        <color rgb="FF002B54"/>
      </top>
      <bottom/>
    </border>
    <border>
      <left style="thin">
        <color rgb="FF000000"/>
      </left>
      <right/>
      <top style="thin">
        <color rgb="FF000000"/>
      </top>
      <bottom style="thin">
        <color rgb="FF000000"/>
      </bottom>
    </border>
    <border>
      <left/>
      <right style="thin">
        <color rgb="FF000000"/>
      </right>
      <top style="thin">
        <color rgb="FF000000"/>
      </top>
      <bottom style="thin">
        <color rgb="FF000000"/>
      </bottom>
    </border>
    <border>
      <left/>
      <right style="thin">
        <color rgb="FF002B54"/>
      </right>
      <top/>
      <bottom style="thin">
        <color rgb="FF002B54"/>
      </bottom>
    </border>
    <border>
      <left/>
      <right style="thin">
        <color rgb="FF002B54"/>
      </right>
      <top style="thin">
        <color rgb="FF002B54"/>
      </top>
      <bottom style="thin">
        <color rgb="FF002B54"/>
      </bottom>
    </border>
    <border>
      <left/>
      <right style="thin">
        <color rgb="FF000000"/>
      </right>
      <top style="thin">
        <color rgb="FF000000"/>
      </top>
      <bottom/>
    </border>
    <border>
      <left style="thin">
        <color rgb="FF002B54"/>
      </left>
      <right style="thin">
        <color rgb="FF002B54"/>
      </right>
      <top/>
      <bottom/>
    </border>
    <border>
      <left style="thin">
        <color rgb="FF000000"/>
      </left>
      <right style="thin">
        <color rgb="FF000000"/>
      </right>
      <top style="thin">
        <color rgb="FF000000"/>
      </top>
      <bottom style="thin">
        <color rgb="FF002B54"/>
      </bottom>
    </border>
    <border>
      <left style="thin">
        <color rgb="FF000000"/>
      </left>
      <right style="thin">
        <color rgb="FF002B54"/>
      </right>
      <top style="thin">
        <color rgb="FF000000"/>
      </top>
      <bottom style="thin">
        <color rgb="FF002B54"/>
      </bottom>
    </border>
  </borders>
  <cellStyleXfs count="1">
    <xf borderId="0" fillId="0" fontId="0" numFmtId="0" applyAlignment="1" applyFont="1"/>
  </cellStyleXfs>
  <cellXfs count="238">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3" numFmtId="0" xfId="0" applyFont="1"/>
    <xf borderId="0" fillId="0" fontId="2" numFmtId="2" xfId="0" applyAlignment="1" applyFont="1" applyNumberFormat="1">
      <alignment readingOrder="0"/>
    </xf>
    <xf borderId="0" fillId="0" fontId="4" numFmtId="0" xfId="0" applyAlignment="1" applyFont="1">
      <alignment readingOrder="0"/>
    </xf>
    <xf borderId="1" fillId="0" fontId="5" numFmtId="0" xfId="0" applyBorder="1" applyFont="1"/>
    <xf borderId="1" fillId="0" fontId="3" numFmtId="0" xfId="0" applyBorder="1" applyFont="1"/>
    <xf borderId="2" fillId="2" fontId="3" numFmtId="0" xfId="0" applyAlignment="1" applyBorder="1" applyFill="1" applyFont="1">
      <alignment horizontal="center" vertical="top"/>
    </xf>
    <xf borderId="3" fillId="0" fontId="6" numFmtId="0" xfId="0" applyBorder="1" applyFont="1"/>
    <xf borderId="4" fillId="0" fontId="6" numFmtId="0" xfId="0" applyBorder="1" applyFont="1"/>
    <xf borderId="5" fillId="3" fontId="5" numFmtId="0" xfId="0" applyAlignment="1" applyBorder="1" applyFill="1" applyFont="1">
      <alignment readingOrder="0" shrinkToFit="0" wrapText="1"/>
    </xf>
    <xf borderId="5" fillId="4" fontId="5" numFmtId="0" xfId="0" applyAlignment="1" applyBorder="1" applyFill="1" applyFont="1">
      <alignment vertical="top"/>
    </xf>
    <xf borderId="6" fillId="0" fontId="5" numFmtId="0" xfId="0" applyBorder="1" applyFont="1"/>
    <xf borderId="2" fillId="0" fontId="5" numFmtId="0" xfId="0" applyBorder="1" applyFont="1"/>
    <xf borderId="3" fillId="0" fontId="5" numFmtId="0" xfId="0" applyBorder="1" applyFont="1"/>
    <xf borderId="7" fillId="3" fontId="2" numFmtId="0" xfId="0" applyBorder="1" applyFont="1"/>
    <xf borderId="7" fillId="5" fontId="5" numFmtId="0" xfId="0" applyBorder="1" applyFill="1" applyFont="1"/>
    <xf borderId="5" fillId="0" fontId="3" numFmtId="0" xfId="0" applyBorder="1" applyFont="1"/>
    <xf borderId="8" fillId="0" fontId="3" numFmtId="164" xfId="0" applyBorder="1" applyFont="1" applyNumberFormat="1"/>
    <xf borderId="9" fillId="0" fontId="3" numFmtId="164" xfId="0" applyBorder="1" applyFont="1" applyNumberFormat="1"/>
    <xf borderId="10" fillId="0" fontId="3" numFmtId="164" xfId="0" applyBorder="1" applyFont="1" applyNumberFormat="1"/>
    <xf borderId="11" fillId="0" fontId="3" numFmtId="0" xfId="0" applyBorder="1" applyFont="1"/>
    <xf borderId="10" fillId="0" fontId="3" numFmtId="0" xfId="0" applyBorder="1" applyFont="1"/>
    <xf borderId="12" fillId="0" fontId="3" numFmtId="164" xfId="0" applyBorder="1" applyFont="1" applyNumberFormat="1"/>
    <xf borderId="0" fillId="0" fontId="3" numFmtId="164" xfId="0" applyFont="1" applyNumberFormat="1"/>
    <xf borderId="10" fillId="6" fontId="3" numFmtId="0" xfId="0" applyBorder="1" applyFill="1" applyFont="1"/>
    <xf borderId="12" fillId="6" fontId="3" numFmtId="164" xfId="0" applyBorder="1" applyFont="1" applyNumberFormat="1"/>
    <xf borderId="0" fillId="6" fontId="3" numFmtId="164" xfId="0" applyFont="1" applyNumberFormat="1"/>
    <xf borderId="10" fillId="6" fontId="3" numFmtId="164" xfId="0" applyBorder="1" applyFont="1" applyNumberFormat="1"/>
    <xf borderId="11" fillId="6" fontId="3" numFmtId="0" xfId="0" applyBorder="1" applyFont="1"/>
    <xf borderId="7" fillId="0" fontId="3" numFmtId="0" xfId="0" applyBorder="1" applyFont="1"/>
    <xf borderId="13" fillId="0" fontId="3" numFmtId="164" xfId="0" applyBorder="1" applyFont="1" applyNumberFormat="1"/>
    <xf borderId="1" fillId="0" fontId="3" numFmtId="164" xfId="0" applyBorder="1" applyFont="1" applyNumberFormat="1"/>
    <xf borderId="7" fillId="0" fontId="3" numFmtId="164" xfId="0" applyBorder="1" applyFont="1" applyNumberFormat="1"/>
    <xf borderId="14" fillId="0" fontId="3" numFmtId="0" xfId="0" applyBorder="1" applyFont="1"/>
    <xf borderId="0" fillId="0" fontId="2" numFmtId="0" xfId="0" applyFont="1"/>
    <xf borderId="15" fillId="2" fontId="3" numFmtId="0" xfId="0" applyAlignment="1" applyBorder="1" applyFont="1">
      <alignment horizontal="center" vertical="top"/>
    </xf>
    <xf borderId="16" fillId="0" fontId="6" numFmtId="0" xfId="0" applyBorder="1" applyFont="1"/>
    <xf borderId="17" fillId="0" fontId="6" numFmtId="0" xfId="0" applyBorder="1" applyFont="1"/>
    <xf borderId="18" fillId="4" fontId="5" numFmtId="0" xfId="0" applyAlignment="1" applyBorder="1" applyFont="1">
      <alignment vertical="top"/>
    </xf>
    <xf borderId="2" fillId="0" fontId="5" numFmtId="9" xfId="0" applyBorder="1" applyFont="1" applyNumberFormat="1"/>
    <xf borderId="3" fillId="0" fontId="5" numFmtId="9" xfId="0" applyBorder="1" applyFont="1" applyNumberFormat="1"/>
    <xf borderId="19" fillId="0" fontId="5" numFmtId="9" xfId="0" applyBorder="1" applyFont="1" applyNumberFormat="1"/>
    <xf borderId="10" fillId="3" fontId="2" numFmtId="0" xfId="0" applyBorder="1" applyFont="1"/>
    <xf borderId="20" fillId="4" fontId="5" numFmtId="0" xfId="0" applyBorder="1" applyFont="1"/>
    <xf borderId="8" fillId="0" fontId="3" numFmtId="165" xfId="0" applyBorder="1" applyFont="1" applyNumberFormat="1"/>
    <xf borderId="9" fillId="0" fontId="3" numFmtId="165" xfId="0" applyBorder="1" applyFont="1" applyNumberFormat="1"/>
    <xf borderId="5" fillId="0" fontId="3" numFmtId="165" xfId="0" applyBorder="1" applyFont="1" applyNumberFormat="1"/>
    <xf borderId="21" fillId="0" fontId="3" numFmtId="0" xfId="0" applyBorder="1" applyFont="1"/>
    <xf borderId="12" fillId="0" fontId="3" numFmtId="165" xfId="0" applyBorder="1" applyFont="1" applyNumberFormat="1"/>
    <xf borderId="0" fillId="0" fontId="3" numFmtId="165" xfId="0" applyFont="1" applyNumberFormat="1"/>
    <xf borderId="10" fillId="0" fontId="3" numFmtId="165" xfId="0" applyBorder="1" applyFont="1" applyNumberFormat="1"/>
    <xf borderId="12" fillId="6" fontId="3" numFmtId="165" xfId="0" applyBorder="1" applyFont="1" applyNumberFormat="1"/>
    <xf borderId="0" fillId="6" fontId="3" numFmtId="165" xfId="0" applyFont="1" applyNumberFormat="1"/>
    <xf borderId="10" fillId="6" fontId="3" numFmtId="165" xfId="0" applyBorder="1" applyFont="1" applyNumberFormat="1"/>
    <xf borderId="13" fillId="0" fontId="3" numFmtId="165" xfId="0" applyBorder="1" applyFont="1" applyNumberFormat="1"/>
    <xf borderId="1" fillId="0" fontId="3" numFmtId="165" xfId="0" applyBorder="1" applyFont="1" applyNumberFormat="1"/>
    <xf borderId="7" fillId="0" fontId="3" numFmtId="165" xfId="0" applyBorder="1" applyFont="1" applyNumberFormat="1"/>
    <xf borderId="2" fillId="2" fontId="3" numFmtId="0" xfId="0" applyAlignment="1" applyBorder="1" applyFont="1">
      <alignment horizontal="center"/>
    </xf>
    <xf borderId="18" fillId="4" fontId="5" numFmtId="0" xfId="0" applyBorder="1" applyFont="1"/>
    <xf borderId="2" fillId="0" fontId="5" numFmtId="0" xfId="0" applyAlignment="1" applyBorder="1" applyFont="1">
      <alignment vertical="top"/>
    </xf>
    <xf borderId="2" fillId="0" fontId="5" numFmtId="0" xfId="0" applyAlignment="1" applyBorder="1" applyFont="1">
      <alignment shrinkToFit="0" vertical="top" wrapText="1"/>
    </xf>
    <xf borderId="3" fillId="0" fontId="5" numFmtId="0" xfId="0" applyAlignment="1" applyBorder="1" applyFont="1">
      <alignment shrinkToFit="0" vertical="top" wrapText="1"/>
    </xf>
    <xf borderId="22" fillId="4" fontId="5" numFmtId="0" xfId="0" applyBorder="1" applyFont="1"/>
    <xf borderId="0" fillId="0" fontId="3" numFmtId="166" xfId="0" applyFont="1" applyNumberFormat="1"/>
    <xf borderId="0" fillId="0" fontId="3" numFmtId="167" xfId="0" applyFont="1" applyNumberFormat="1"/>
    <xf borderId="23" fillId="2" fontId="3" numFmtId="167" xfId="0" applyBorder="1" applyFont="1" applyNumberFormat="1"/>
    <xf borderId="1" fillId="0" fontId="3" numFmtId="166" xfId="0" applyBorder="1" applyFont="1" applyNumberFormat="1"/>
    <xf borderId="1" fillId="0" fontId="3" numFmtId="167" xfId="0" applyBorder="1" applyFont="1" applyNumberFormat="1"/>
    <xf borderId="0" fillId="0" fontId="7" numFmtId="0" xfId="0" applyAlignment="1" applyFont="1">
      <alignment readingOrder="0"/>
    </xf>
    <xf borderId="6" fillId="2" fontId="5" numFmtId="0" xfId="0" applyAlignment="1" applyBorder="1" applyFont="1">
      <alignment horizontal="left" readingOrder="0" shrinkToFit="0" vertical="top" wrapText="1"/>
    </xf>
    <xf borderId="6" fillId="2" fontId="5" numFmtId="0" xfId="0" applyAlignment="1" applyBorder="1" applyFont="1">
      <alignment horizontal="left" shrinkToFit="0" vertical="top" wrapText="1"/>
    </xf>
    <xf borderId="12" fillId="0" fontId="3" numFmtId="0" xfId="0" applyBorder="1" applyFont="1"/>
    <xf borderId="10" fillId="0" fontId="3" numFmtId="0" xfId="0" applyAlignment="1" applyBorder="1" applyFont="1">
      <alignment readingOrder="0"/>
    </xf>
    <xf borderId="11" fillId="0" fontId="3" numFmtId="0" xfId="0" applyAlignment="1" applyBorder="1" applyFont="1">
      <alignment readingOrder="0"/>
    </xf>
    <xf borderId="12" fillId="5" fontId="3" numFmtId="0" xfId="0" applyBorder="1" applyFont="1"/>
    <xf borderId="10" fillId="5" fontId="3" numFmtId="0" xfId="0" applyBorder="1" applyFont="1"/>
    <xf borderId="11" fillId="5" fontId="3" numFmtId="0" xfId="0" applyBorder="1" applyFont="1"/>
    <xf borderId="10" fillId="5" fontId="3" numFmtId="168" xfId="0" applyAlignment="1" applyBorder="1" applyFont="1" applyNumberFormat="1">
      <alignment readingOrder="0"/>
    </xf>
    <xf borderId="11" fillId="5" fontId="3" numFmtId="0" xfId="0" applyAlignment="1" applyBorder="1" applyFont="1">
      <alignment readingOrder="0"/>
    </xf>
    <xf borderId="10" fillId="0" fontId="3" numFmtId="168" xfId="0" applyAlignment="1" applyBorder="1" applyFont="1" applyNumberFormat="1">
      <alignment readingOrder="0"/>
    </xf>
    <xf borderId="10" fillId="0" fontId="3" numFmtId="169" xfId="0" applyAlignment="1" applyBorder="1" applyFont="1" applyNumberFormat="1">
      <alignment readingOrder="0"/>
    </xf>
    <xf borderId="10" fillId="5" fontId="3" numFmtId="169" xfId="0" applyAlignment="1" applyBorder="1" applyFont="1" applyNumberFormat="1">
      <alignment readingOrder="0"/>
    </xf>
    <xf borderId="24" fillId="7" fontId="3" numFmtId="168" xfId="0" applyAlignment="1" applyBorder="1" applyFill="1" applyFont="1" applyNumberFormat="1">
      <alignment readingOrder="0"/>
    </xf>
    <xf borderId="13" fillId="0" fontId="3" numFmtId="0" xfId="0" applyBorder="1" applyFont="1"/>
    <xf borderId="0" fillId="0" fontId="8" numFmtId="0" xfId="0" applyAlignment="1" applyFont="1">
      <alignment horizontal="left" readingOrder="0"/>
    </xf>
    <xf borderId="0" fillId="0" fontId="9" numFmtId="0" xfId="0" applyAlignment="1" applyFont="1">
      <alignment readingOrder="0"/>
    </xf>
    <xf borderId="23" fillId="0" fontId="10" numFmtId="0" xfId="0" applyBorder="1" applyFont="1"/>
    <xf borderId="23" fillId="2" fontId="3" numFmtId="0" xfId="0" applyBorder="1" applyFont="1"/>
    <xf borderId="23" fillId="0" fontId="3" numFmtId="0" xfId="0" applyBorder="1" applyFont="1"/>
    <xf borderId="0" fillId="0" fontId="11" numFmtId="0" xfId="0" applyFont="1"/>
    <xf borderId="0" fillId="0" fontId="12" numFmtId="0" xfId="0" applyAlignment="1" applyFont="1">
      <alignment horizontal="left" vertical="top"/>
    </xf>
    <xf borderId="0" fillId="0" fontId="12" numFmtId="0" xfId="0" applyAlignment="1" applyFont="1">
      <alignment shrinkToFit="0" wrapText="1"/>
    </xf>
    <xf borderId="0" fillId="0" fontId="5" numFmtId="0" xfId="0" applyFont="1"/>
    <xf borderId="0" fillId="0" fontId="13" numFmtId="0" xfId="0" applyAlignment="1" applyFont="1">
      <alignment horizontal="left" vertical="top"/>
    </xf>
    <xf borderId="0" fillId="0" fontId="13" numFmtId="0" xfId="0" applyAlignment="1" applyFont="1">
      <alignment shrinkToFit="0" wrapText="1"/>
    </xf>
    <xf borderId="0" fillId="0" fontId="3" numFmtId="0" xfId="0" applyAlignment="1" applyFont="1">
      <alignment shrinkToFit="0" wrapText="1"/>
    </xf>
    <xf borderId="0" fillId="0" fontId="5" numFmtId="0" xfId="0" applyAlignment="1" applyFont="1">
      <alignment shrinkToFit="0" wrapText="1"/>
    </xf>
    <xf borderId="25" fillId="8" fontId="14" numFmtId="0" xfId="0" applyAlignment="1" applyBorder="1" applyFill="1" applyFont="1">
      <alignment horizontal="center" shrinkToFit="0" vertical="center" wrapText="1"/>
    </xf>
    <xf borderId="26" fillId="8" fontId="14" numFmtId="0" xfId="0" applyAlignment="1" applyBorder="1" applyFont="1">
      <alignment horizontal="center" shrinkToFit="0" vertical="center" wrapText="1"/>
    </xf>
    <xf borderId="27" fillId="8" fontId="14" numFmtId="0" xfId="0" applyAlignment="1" applyBorder="1" applyFont="1">
      <alignment horizontal="center" shrinkToFit="0" vertical="center" wrapText="1"/>
    </xf>
    <xf borderId="28" fillId="9" fontId="15" numFmtId="0" xfId="0" applyAlignment="1" applyBorder="1" applyFill="1" applyFont="1">
      <alignment horizontal="left" shrinkToFit="0" wrapText="1"/>
    </xf>
    <xf borderId="6" fillId="10" fontId="16" numFmtId="166" xfId="0" applyAlignment="1" applyBorder="1" applyFill="1" applyFont="1" applyNumberFormat="1">
      <alignment horizontal="right" shrinkToFit="0" wrapText="1"/>
    </xf>
    <xf borderId="0" fillId="0" fontId="5" numFmtId="166" xfId="0" applyFont="1" applyNumberFormat="1"/>
    <xf borderId="6" fillId="9" fontId="15" numFmtId="166" xfId="0" applyAlignment="1" applyBorder="1" applyFont="1" applyNumberFormat="1">
      <alignment horizontal="right" shrinkToFit="0" wrapText="1"/>
    </xf>
    <xf borderId="6" fillId="9" fontId="17" numFmtId="166" xfId="0" applyAlignment="1" applyBorder="1" applyFont="1" applyNumberFormat="1">
      <alignment horizontal="right" shrinkToFit="0" wrapText="1"/>
    </xf>
    <xf borderId="6" fillId="10" fontId="15" numFmtId="166" xfId="0" applyAlignment="1" applyBorder="1" applyFont="1" applyNumberFormat="1">
      <alignment horizontal="right" shrinkToFit="0" wrapText="1"/>
    </xf>
    <xf borderId="6" fillId="10" fontId="17" numFmtId="166" xfId="0" applyAlignment="1" applyBorder="1" applyFont="1" applyNumberFormat="1">
      <alignment horizontal="right" shrinkToFit="0" wrapText="1"/>
    </xf>
    <xf borderId="6" fillId="0" fontId="3" numFmtId="0" xfId="0" applyBorder="1" applyFont="1"/>
    <xf borderId="6" fillId="2" fontId="3" numFmtId="0" xfId="0" applyBorder="1" applyFont="1"/>
    <xf borderId="28" fillId="2" fontId="15" numFmtId="0" xfId="0" applyAlignment="1" applyBorder="1" applyFont="1">
      <alignment horizontal="left" shrinkToFit="0" wrapText="1"/>
    </xf>
    <xf borderId="6" fillId="2" fontId="15" numFmtId="166" xfId="0" applyAlignment="1" applyBorder="1" applyFont="1" applyNumberFormat="1">
      <alignment horizontal="right" shrinkToFit="0" wrapText="1"/>
    </xf>
    <xf borderId="0" fillId="0" fontId="18" numFmtId="0" xfId="0" applyAlignment="1" applyFont="1">
      <alignment horizontal="left" shrinkToFit="0" wrapText="1"/>
    </xf>
    <xf borderId="6" fillId="10" fontId="16" numFmtId="9" xfId="0" applyAlignment="1" applyBorder="1" applyFont="1" applyNumberFormat="1">
      <alignment horizontal="right" shrinkToFit="0" wrapText="1"/>
    </xf>
    <xf borderId="6" fillId="10" fontId="19" numFmtId="9" xfId="0" applyAlignment="1" applyBorder="1" applyFont="1" applyNumberFormat="1">
      <alignment horizontal="right" shrinkToFit="0" wrapText="1"/>
    </xf>
    <xf borderId="6" fillId="9" fontId="15" numFmtId="9" xfId="0" applyAlignment="1" applyBorder="1" applyFont="1" applyNumberFormat="1">
      <alignment horizontal="right" shrinkToFit="0" wrapText="1"/>
    </xf>
    <xf borderId="6" fillId="9" fontId="20" numFmtId="9" xfId="0" applyAlignment="1" applyBorder="1" applyFont="1" applyNumberFormat="1">
      <alignment horizontal="right" shrinkToFit="0" wrapText="1"/>
    </xf>
    <xf borderId="6" fillId="9" fontId="17" numFmtId="9" xfId="0" applyAlignment="1" applyBorder="1" applyFont="1" applyNumberFormat="1">
      <alignment horizontal="right" shrinkToFit="0" wrapText="1"/>
    </xf>
    <xf borderId="6" fillId="9" fontId="21" numFmtId="9" xfId="0" applyAlignment="1" applyBorder="1" applyFont="1" applyNumberFormat="1">
      <alignment horizontal="right" shrinkToFit="0" wrapText="1"/>
    </xf>
    <xf borderId="6" fillId="10" fontId="15" numFmtId="9" xfId="0" applyAlignment="1" applyBorder="1" applyFont="1" applyNumberFormat="1">
      <alignment horizontal="right" shrinkToFit="0" wrapText="1"/>
    </xf>
    <xf borderId="6" fillId="10" fontId="20" numFmtId="9" xfId="0" applyAlignment="1" applyBorder="1" applyFont="1" applyNumberFormat="1">
      <alignment horizontal="right" shrinkToFit="0" wrapText="1"/>
    </xf>
    <xf borderId="6" fillId="10" fontId="17" numFmtId="9" xfId="0" applyAlignment="1" applyBorder="1" applyFont="1" applyNumberFormat="1">
      <alignment horizontal="right" shrinkToFit="0" wrapText="1"/>
    </xf>
    <xf borderId="6" fillId="10" fontId="21" numFmtId="9" xfId="0" applyAlignment="1" applyBorder="1" applyFont="1" applyNumberFormat="1">
      <alignment horizontal="right" shrinkToFit="0" wrapText="1"/>
    </xf>
    <xf borderId="6" fillId="0" fontId="3" numFmtId="9" xfId="0" applyBorder="1" applyFont="1" applyNumberFormat="1"/>
    <xf borderId="6" fillId="0" fontId="5" numFmtId="9" xfId="0" applyBorder="1" applyFont="1" applyNumberFormat="1"/>
    <xf borderId="0" fillId="0" fontId="5" numFmtId="9" xfId="0" applyFont="1" applyNumberFormat="1"/>
    <xf borderId="23" fillId="2" fontId="3" numFmtId="9" xfId="0" applyBorder="1" applyFont="1" applyNumberFormat="1"/>
    <xf borderId="6" fillId="2" fontId="15" numFmtId="9" xfId="0" applyAlignment="1" applyBorder="1" applyFont="1" applyNumberFormat="1">
      <alignment horizontal="right" shrinkToFit="0" wrapText="1"/>
    </xf>
    <xf borderId="6" fillId="2" fontId="20" numFmtId="9" xfId="0" applyAlignment="1" applyBorder="1" applyFont="1" applyNumberFormat="1">
      <alignment horizontal="right" shrinkToFit="0" wrapText="1"/>
    </xf>
    <xf borderId="28" fillId="9" fontId="15" numFmtId="166" xfId="0" applyAlignment="1" applyBorder="1" applyFont="1" applyNumberFormat="1">
      <alignment horizontal="left" shrinkToFit="0" wrapText="1"/>
    </xf>
    <xf borderId="6" fillId="10" fontId="19" numFmtId="166" xfId="0" applyAlignment="1" applyBorder="1" applyFont="1" applyNumberFormat="1">
      <alignment horizontal="right" shrinkToFit="0" wrapText="1"/>
    </xf>
    <xf borderId="23" fillId="2" fontId="3" numFmtId="166" xfId="0" applyBorder="1" applyFont="1" applyNumberFormat="1"/>
    <xf borderId="28" fillId="2" fontId="15" numFmtId="166" xfId="0" applyAlignment="1" applyBorder="1" applyFont="1" applyNumberFormat="1">
      <alignment horizontal="left" shrinkToFit="0" wrapText="1"/>
    </xf>
    <xf borderId="29" fillId="8" fontId="14" numFmtId="0" xfId="0" applyAlignment="1" applyBorder="1" applyFont="1">
      <alignment horizontal="center" shrinkToFit="0" vertical="center" wrapText="1"/>
    </xf>
    <xf borderId="30" fillId="8" fontId="14" numFmtId="0" xfId="0" applyAlignment="1" applyBorder="1" applyFont="1">
      <alignment horizontal="center" shrinkToFit="0" vertical="center" wrapText="1"/>
    </xf>
    <xf borderId="31" fillId="10" fontId="15" numFmtId="0" xfId="0" applyAlignment="1" applyBorder="1" applyFont="1">
      <alignment horizontal="left" shrinkToFit="0" wrapText="1"/>
    </xf>
    <xf borderId="18" fillId="10" fontId="16" numFmtId="166" xfId="0" applyAlignment="1" applyBorder="1" applyFont="1" applyNumberFormat="1">
      <alignment horizontal="right" shrinkToFit="0" wrapText="1"/>
    </xf>
    <xf borderId="32" fillId="10" fontId="16" numFmtId="166" xfId="0" applyAlignment="1" applyBorder="1" applyFont="1" applyNumberFormat="1">
      <alignment horizontal="right" shrinkToFit="0" wrapText="1"/>
    </xf>
    <xf borderId="33" fillId="10" fontId="16" numFmtId="166" xfId="0" applyAlignment="1" applyBorder="1" applyFont="1" applyNumberFormat="1">
      <alignment horizontal="right" shrinkToFit="0" wrapText="1"/>
    </xf>
    <xf borderId="31" fillId="9" fontId="15" numFmtId="0" xfId="0" applyAlignment="1" applyBorder="1" applyFont="1">
      <alignment horizontal="left" shrinkToFit="0" wrapText="1"/>
    </xf>
    <xf borderId="34" fillId="9" fontId="15" numFmtId="166" xfId="0" applyAlignment="1" applyBorder="1" applyFont="1" applyNumberFormat="1">
      <alignment horizontal="right" shrinkToFit="0" wrapText="1"/>
    </xf>
    <xf borderId="34" fillId="9" fontId="17" numFmtId="166" xfId="0" applyAlignment="1" applyBorder="1" applyFont="1" applyNumberFormat="1">
      <alignment horizontal="right" shrinkToFit="0" wrapText="1"/>
    </xf>
    <xf borderId="35" fillId="9" fontId="15" numFmtId="166" xfId="0" applyAlignment="1" applyBorder="1" applyFont="1" applyNumberFormat="1">
      <alignment horizontal="right" shrinkToFit="0" wrapText="1"/>
    </xf>
    <xf borderId="36" fillId="0" fontId="3" numFmtId="0" xfId="0" applyBorder="1" applyFont="1"/>
    <xf borderId="31" fillId="2" fontId="15" numFmtId="0" xfId="0" applyAlignment="1" applyBorder="1" applyFont="1">
      <alignment horizontal="left" shrinkToFit="0" wrapText="1"/>
    </xf>
    <xf borderId="37" fillId="2" fontId="15" numFmtId="166" xfId="0" applyAlignment="1" applyBorder="1" applyFont="1" applyNumberFormat="1">
      <alignment horizontal="right" shrinkToFit="0" wrapText="1"/>
    </xf>
    <xf borderId="0" fillId="0" fontId="22" numFmtId="0" xfId="0" applyAlignment="1" applyFont="1">
      <alignment horizontal="left" shrinkToFit="0" wrapText="1"/>
    </xf>
    <xf borderId="18" fillId="10" fontId="16" numFmtId="9" xfId="0" applyAlignment="1" applyBorder="1" applyFont="1" applyNumberFormat="1">
      <alignment horizontal="right" shrinkToFit="0" wrapText="1"/>
    </xf>
    <xf borderId="32" fillId="10" fontId="16" numFmtId="9" xfId="0" applyAlignment="1" applyBorder="1" applyFont="1" applyNumberFormat="1">
      <alignment horizontal="right" shrinkToFit="0" wrapText="1"/>
    </xf>
    <xf borderId="33" fillId="10" fontId="16" numFmtId="9" xfId="0" applyAlignment="1" applyBorder="1" applyFont="1" applyNumberFormat="1">
      <alignment horizontal="right" shrinkToFit="0" wrapText="1"/>
    </xf>
    <xf borderId="34" fillId="9" fontId="15" numFmtId="9" xfId="0" applyAlignment="1" applyBorder="1" applyFont="1" applyNumberFormat="1">
      <alignment horizontal="right" shrinkToFit="0" wrapText="1"/>
    </xf>
    <xf borderId="34" fillId="9" fontId="17" numFmtId="9" xfId="0" applyAlignment="1" applyBorder="1" applyFont="1" applyNumberFormat="1">
      <alignment horizontal="right" shrinkToFit="0" wrapText="1"/>
    </xf>
    <xf borderId="35" fillId="9" fontId="15" numFmtId="9" xfId="0" applyAlignment="1" applyBorder="1" applyFont="1" applyNumberFormat="1">
      <alignment horizontal="right" shrinkToFit="0" wrapText="1"/>
    </xf>
    <xf borderId="38" fillId="9" fontId="15" numFmtId="0" xfId="0" applyAlignment="1" applyBorder="1" applyFont="1">
      <alignment horizontal="left" shrinkToFit="0" wrapText="1"/>
    </xf>
    <xf borderId="32" fillId="9" fontId="15" numFmtId="9" xfId="0" applyAlignment="1" applyBorder="1" applyFont="1" applyNumberFormat="1">
      <alignment horizontal="right" shrinkToFit="0" wrapText="1"/>
    </xf>
    <xf borderId="6" fillId="9" fontId="15" numFmtId="0" xfId="0" applyAlignment="1" applyBorder="1" applyFont="1">
      <alignment horizontal="left" shrinkToFit="0" wrapText="1"/>
    </xf>
    <xf borderId="37" fillId="2" fontId="15" numFmtId="9" xfId="0" applyAlignment="1" applyBorder="1" applyFont="1" applyNumberFormat="1">
      <alignment horizontal="right" shrinkToFit="0" wrapText="1"/>
    </xf>
    <xf borderId="39" fillId="8" fontId="14" numFmtId="0" xfId="0" applyAlignment="1" applyBorder="1" applyFont="1">
      <alignment horizontal="center" shrinkToFit="0" vertical="center" wrapText="1"/>
    </xf>
    <xf borderId="40" fillId="9" fontId="15" numFmtId="0" xfId="0" applyAlignment="1" applyBorder="1" applyFont="1">
      <alignment horizontal="left" shrinkToFit="0" wrapText="1"/>
    </xf>
    <xf borderId="0" fillId="0" fontId="23" numFmtId="0" xfId="0" applyAlignment="1" applyFont="1">
      <alignment horizontal="left" shrinkToFit="0" wrapText="1"/>
    </xf>
    <xf borderId="0" fillId="0" fontId="3" numFmtId="9" xfId="0" applyFont="1" applyNumberFormat="1"/>
    <xf borderId="6" fillId="9" fontId="15" numFmtId="166" xfId="0" applyAlignment="1" applyBorder="1" applyFont="1" applyNumberFormat="1">
      <alignment horizontal="left" shrinkToFit="0" wrapText="1"/>
    </xf>
    <xf borderId="6" fillId="4" fontId="15" numFmtId="166" xfId="0" applyAlignment="1" applyBorder="1" applyFont="1" applyNumberFormat="1">
      <alignment horizontal="right" shrinkToFit="0" wrapText="1"/>
    </xf>
    <xf borderId="6" fillId="4" fontId="15" numFmtId="9" xfId="0" applyAlignment="1" applyBorder="1" applyFont="1" applyNumberFormat="1">
      <alignment horizontal="right" shrinkToFit="0" wrapText="1"/>
    </xf>
    <xf borderId="23" fillId="9" fontId="15" numFmtId="0" xfId="0" applyAlignment="1" applyBorder="1" applyFont="1">
      <alignment horizontal="left" shrinkToFit="0" wrapText="1"/>
    </xf>
    <xf borderId="23" fillId="9" fontId="15" numFmtId="166" xfId="0" applyAlignment="1" applyBorder="1" applyFont="1" applyNumberFormat="1">
      <alignment horizontal="right" shrinkToFit="0" wrapText="1"/>
    </xf>
    <xf borderId="23" fillId="9" fontId="17" numFmtId="166" xfId="0" applyAlignment="1" applyBorder="1" applyFont="1" applyNumberFormat="1">
      <alignment horizontal="right" shrinkToFit="0" wrapText="1"/>
    </xf>
    <xf borderId="23" fillId="9" fontId="15" numFmtId="9" xfId="0" applyAlignment="1" applyBorder="1" applyFont="1" applyNumberFormat="1">
      <alignment horizontal="right" shrinkToFit="0" wrapText="1"/>
    </xf>
    <xf borderId="23" fillId="9" fontId="17" numFmtId="9" xfId="0" applyAlignment="1" applyBorder="1" applyFont="1" applyNumberFormat="1">
      <alignment horizontal="right" shrinkToFit="0" wrapText="1"/>
    </xf>
    <xf borderId="6" fillId="10" fontId="15" numFmtId="166" xfId="0" applyAlignment="1" applyBorder="1" applyFont="1" applyNumberFormat="1">
      <alignment horizontal="left" shrinkToFit="0" wrapText="1"/>
    </xf>
    <xf borderId="41" fillId="10" fontId="15" numFmtId="166" xfId="0" applyAlignment="1" applyBorder="1" applyFont="1" applyNumberFormat="1">
      <alignment horizontal="right" shrinkToFit="0" wrapText="1"/>
    </xf>
    <xf borderId="31" fillId="2" fontId="15" numFmtId="166" xfId="0" applyAlignment="1" applyBorder="1" applyFont="1" applyNumberFormat="1">
      <alignment horizontal="left" shrinkToFit="0" wrapText="1"/>
    </xf>
    <xf borderId="41" fillId="10" fontId="15" numFmtId="9" xfId="0" applyAlignment="1" applyBorder="1" applyFont="1" applyNumberFormat="1">
      <alignment horizontal="right" shrinkToFit="0" wrapText="1"/>
    </xf>
    <xf borderId="0" fillId="0" fontId="12" numFmtId="0" xfId="0" applyFont="1"/>
    <xf borderId="0" fillId="0" fontId="13" numFmtId="0" xfId="0" applyFont="1"/>
    <xf borderId="6" fillId="10" fontId="15" numFmtId="0" xfId="0" applyAlignment="1" applyBorder="1" applyFont="1">
      <alignment horizontal="left" shrinkToFit="0" wrapText="1"/>
    </xf>
    <xf borderId="42" fillId="9" fontId="15" numFmtId="0" xfId="0" applyAlignment="1" applyBorder="1" applyFont="1">
      <alignment horizontal="right" shrinkToFit="0" wrapText="1"/>
    </xf>
    <xf borderId="34" fillId="9" fontId="15" numFmtId="0" xfId="0" applyAlignment="1" applyBorder="1" applyFont="1">
      <alignment horizontal="right" shrinkToFit="0" wrapText="1"/>
    </xf>
    <xf borderId="43" fillId="9" fontId="15" numFmtId="0" xfId="0" applyAlignment="1" applyBorder="1" applyFont="1">
      <alignment horizontal="right" shrinkToFit="0" wrapText="1"/>
    </xf>
    <xf borderId="35" fillId="9" fontId="15" numFmtId="0" xfId="0" applyAlignment="1" applyBorder="1" applyFont="1">
      <alignment horizontal="right" shrinkToFit="0" wrapText="1"/>
    </xf>
    <xf borderId="41" fillId="9" fontId="15" numFmtId="0" xfId="0" applyAlignment="1" applyBorder="1" applyFont="1">
      <alignment horizontal="right" shrinkToFit="0" wrapText="1"/>
    </xf>
    <xf borderId="6" fillId="9" fontId="15" numFmtId="0" xfId="0" applyAlignment="1" applyBorder="1" applyFont="1">
      <alignment horizontal="right" shrinkToFit="0" wrapText="1"/>
    </xf>
    <xf borderId="37" fillId="9" fontId="15" numFmtId="0" xfId="0" applyAlignment="1" applyBorder="1" applyFont="1">
      <alignment horizontal="right" shrinkToFit="0" wrapText="1"/>
    </xf>
    <xf borderId="37" fillId="10" fontId="15" numFmtId="166" xfId="0" applyAlignment="1" applyBorder="1" applyFont="1" applyNumberFormat="1">
      <alignment horizontal="right" shrinkToFit="0" wrapText="1"/>
    </xf>
    <xf borderId="35" fillId="10" fontId="15" numFmtId="166" xfId="0" applyAlignment="1" applyBorder="1" applyFont="1" applyNumberFormat="1">
      <alignment horizontal="right" shrinkToFit="0" wrapText="1"/>
    </xf>
    <xf borderId="41" fillId="9" fontId="15" numFmtId="166" xfId="0" applyAlignment="1" applyBorder="1" applyFont="1" applyNumberFormat="1">
      <alignment horizontal="right" shrinkToFit="0" wrapText="1"/>
    </xf>
    <xf borderId="37" fillId="9" fontId="15" numFmtId="166" xfId="0" applyAlignment="1" applyBorder="1" applyFont="1" applyNumberFormat="1">
      <alignment horizontal="right" shrinkToFit="0" wrapText="1"/>
    </xf>
    <xf borderId="44" fillId="9" fontId="15" numFmtId="0" xfId="0" applyAlignment="1" applyBorder="1" applyFont="1">
      <alignment horizontal="right" shrinkToFit="0" wrapText="1"/>
    </xf>
    <xf borderId="18" fillId="9" fontId="15" numFmtId="0" xfId="0" applyAlignment="1" applyBorder="1" applyFont="1">
      <alignment horizontal="right" shrinkToFit="0" wrapText="1"/>
    </xf>
    <xf borderId="33" fillId="9" fontId="15" numFmtId="0" xfId="0" applyAlignment="1" applyBorder="1" applyFont="1">
      <alignment horizontal="right" shrinkToFit="0" wrapText="1"/>
    </xf>
    <xf borderId="41" fillId="10" fontId="16" numFmtId="166" xfId="0" applyAlignment="1" applyBorder="1" applyFont="1" applyNumberFormat="1">
      <alignment horizontal="right" shrinkToFit="0" wrapText="1"/>
    </xf>
    <xf borderId="42" fillId="9" fontId="15" numFmtId="9" xfId="0" applyAlignment="1" applyBorder="1" applyFont="1" applyNumberFormat="1">
      <alignment horizontal="right" shrinkToFit="0" wrapText="1"/>
    </xf>
    <xf borderId="43" fillId="9" fontId="15" numFmtId="9" xfId="0" applyAlignment="1" applyBorder="1" applyFont="1" applyNumberFormat="1">
      <alignment horizontal="right" shrinkToFit="0" wrapText="1"/>
    </xf>
    <xf borderId="41" fillId="9" fontId="15" numFmtId="9" xfId="0" applyAlignment="1" applyBorder="1" applyFont="1" applyNumberFormat="1">
      <alignment horizontal="right" shrinkToFit="0" wrapText="1"/>
    </xf>
    <xf borderId="37" fillId="9" fontId="15" numFmtId="9" xfId="0" applyAlignment="1" applyBorder="1" applyFont="1" applyNumberFormat="1">
      <alignment horizontal="right" shrinkToFit="0" wrapText="1"/>
    </xf>
    <xf borderId="37" fillId="10" fontId="15" numFmtId="9" xfId="0" applyAlignment="1" applyBorder="1" applyFont="1" applyNumberFormat="1">
      <alignment horizontal="right" shrinkToFit="0" wrapText="1"/>
    </xf>
    <xf borderId="35" fillId="10" fontId="15" numFmtId="9" xfId="0" applyAlignment="1" applyBorder="1" applyFont="1" applyNumberFormat="1">
      <alignment horizontal="right" shrinkToFit="0" wrapText="1"/>
    </xf>
    <xf borderId="44" fillId="9" fontId="15" numFmtId="9" xfId="0" applyAlignment="1" applyBorder="1" applyFont="1" applyNumberFormat="1">
      <alignment horizontal="right" shrinkToFit="0" wrapText="1"/>
    </xf>
    <xf borderId="18" fillId="9" fontId="15" numFmtId="9" xfId="0" applyAlignment="1" applyBorder="1" applyFont="1" applyNumberFormat="1">
      <alignment horizontal="right" shrinkToFit="0" wrapText="1"/>
    </xf>
    <xf borderId="33" fillId="9" fontId="15" numFmtId="9" xfId="0" applyAlignment="1" applyBorder="1" applyFont="1" applyNumberFormat="1">
      <alignment horizontal="right" shrinkToFit="0" wrapText="1"/>
    </xf>
    <xf borderId="41" fillId="10" fontId="16" numFmtId="9" xfId="0" applyAlignment="1" applyBorder="1" applyFont="1" applyNumberFormat="1">
      <alignment horizontal="right" shrinkToFit="0" wrapText="1"/>
    </xf>
    <xf borderId="0" fillId="0" fontId="12" numFmtId="0" xfId="0" applyAlignment="1" applyFont="1">
      <alignment horizontal="left"/>
    </xf>
    <xf borderId="0" fillId="0" fontId="13" numFmtId="0" xfId="0" applyAlignment="1" applyFont="1">
      <alignment horizontal="left"/>
    </xf>
    <xf borderId="43" fillId="10" fontId="15" numFmtId="166" xfId="0" applyAlignment="1" applyBorder="1" applyFont="1" applyNumberFormat="1">
      <alignment horizontal="right" shrinkToFit="0" wrapText="1"/>
    </xf>
    <xf borderId="43" fillId="10" fontId="15" numFmtId="9" xfId="0" applyAlignment="1" applyBorder="1" applyFont="1" applyNumberFormat="1">
      <alignment horizontal="right" shrinkToFit="0" wrapText="1"/>
    </xf>
    <xf borderId="0" fillId="0" fontId="12" numFmtId="0" xfId="0" applyAlignment="1" applyFont="1">
      <alignment horizontal="center"/>
    </xf>
    <xf borderId="0" fillId="0" fontId="13" numFmtId="0" xfId="0" applyAlignment="1" applyFont="1">
      <alignment horizontal="center"/>
    </xf>
    <xf borderId="24" fillId="10" fontId="15" numFmtId="0" xfId="0" applyAlignment="1" applyBorder="1" applyFont="1">
      <alignment horizontal="left" shrinkToFit="0" wrapText="1"/>
    </xf>
    <xf borderId="45" fillId="10" fontId="16" numFmtId="9" xfId="0" applyAlignment="1" applyBorder="1" applyFont="1" applyNumberFormat="1">
      <alignment horizontal="right" shrinkToFit="0" wrapText="1"/>
    </xf>
    <xf borderId="43" fillId="9" fontId="15" numFmtId="166" xfId="0" applyAlignment="1" applyBorder="1" applyFont="1" applyNumberFormat="1">
      <alignment horizontal="right" shrinkToFit="0" wrapText="1"/>
    </xf>
    <xf borderId="0" fillId="0" fontId="12" numFmtId="0" xfId="0" applyAlignment="1" applyFont="1">
      <alignment horizontal="left" shrinkToFit="0" vertical="top" wrapText="1"/>
    </xf>
    <xf borderId="0" fillId="0" fontId="13" numFmtId="0" xfId="0" applyAlignment="1" applyFont="1">
      <alignment horizontal="left" shrinkToFit="0" vertical="top" wrapText="1"/>
    </xf>
    <xf borderId="0" fillId="0" fontId="24" numFmtId="0" xfId="0" applyAlignment="1" applyFont="1">
      <alignment shrinkToFit="0" wrapText="1"/>
    </xf>
    <xf borderId="23" fillId="4" fontId="3" numFmtId="0" xfId="0" applyBorder="1" applyFont="1"/>
    <xf borderId="36" fillId="9" fontId="15" numFmtId="0" xfId="0" applyAlignment="1" applyBorder="1" applyFont="1">
      <alignment horizontal="left" shrinkToFit="0" wrapText="1"/>
    </xf>
    <xf borderId="46" fillId="9" fontId="15" numFmtId="166" xfId="0" applyAlignment="1" applyBorder="1" applyFont="1" applyNumberFormat="1">
      <alignment horizontal="right" shrinkToFit="0" wrapText="1"/>
    </xf>
    <xf borderId="47" fillId="9" fontId="15" numFmtId="166" xfId="0" applyAlignment="1" applyBorder="1" applyFont="1" applyNumberFormat="1">
      <alignment horizontal="right" shrinkToFit="0" wrapText="1"/>
    </xf>
    <xf borderId="46" fillId="9" fontId="15" numFmtId="9" xfId="0" applyAlignment="1" applyBorder="1" applyFont="1" applyNumberFormat="1">
      <alignment horizontal="right" shrinkToFit="0" wrapText="1"/>
    </xf>
    <xf borderId="47" fillId="9" fontId="15" numFmtId="9" xfId="0" applyAlignment="1" applyBorder="1" applyFont="1" applyNumberFormat="1">
      <alignment horizontal="right" shrinkToFit="0" wrapText="1"/>
    </xf>
    <xf borderId="0" fillId="0" fontId="25" numFmtId="0" xfId="0" applyFont="1"/>
    <xf borderId="0" fillId="0" fontId="26" numFmtId="0" xfId="0" applyAlignment="1" applyFont="1">
      <alignment horizontal="left"/>
    </xf>
    <xf borderId="0" fillId="0" fontId="3" numFmtId="0" xfId="0" applyAlignment="1" applyFont="1">
      <alignment horizontal="left"/>
    </xf>
    <xf borderId="0" fillId="0" fontId="3" numFmtId="14" xfId="0" applyAlignment="1" applyFont="1" applyNumberFormat="1">
      <alignment horizontal="left"/>
    </xf>
    <xf borderId="0" fillId="0" fontId="3" numFmtId="10" xfId="0" applyFont="1" applyNumberFormat="1"/>
    <xf borderId="0" fillId="0" fontId="27" numFmtId="166" xfId="0" applyFont="1" applyNumberFormat="1"/>
    <xf borderId="23" fillId="2" fontId="28" numFmtId="0" xfId="0" applyBorder="1" applyFont="1"/>
    <xf borderId="0" fillId="0" fontId="29" numFmtId="0" xfId="0" applyFont="1"/>
    <xf borderId="46" fillId="10" fontId="15" numFmtId="166" xfId="0" applyAlignment="1" applyBorder="1" applyFont="1" applyNumberFormat="1">
      <alignment horizontal="right" shrinkToFit="0" wrapText="1"/>
    </xf>
    <xf borderId="46" fillId="10" fontId="15" numFmtId="9" xfId="0" applyAlignment="1" applyBorder="1" applyFont="1" applyNumberFormat="1">
      <alignment horizontal="right" shrinkToFit="0" wrapText="1"/>
    </xf>
    <xf borderId="0" fillId="0" fontId="26" numFmtId="0" xfId="0" applyFont="1"/>
    <xf borderId="0" fillId="0" fontId="3" numFmtId="3" xfId="0" applyFont="1" applyNumberFormat="1"/>
    <xf borderId="0" fillId="0" fontId="30" numFmtId="0" xfId="0" applyFont="1"/>
    <xf borderId="0" fillId="0" fontId="31" numFmtId="0" xfId="0" applyAlignment="1" applyFont="1">
      <alignment shrinkToFit="0" vertical="top" wrapText="1"/>
    </xf>
    <xf borderId="0" fillId="0" fontId="31" numFmtId="167" xfId="0" applyAlignment="1" applyFont="1" applyNumberFormat="1">
      <alignment shrinkToFit="0" vertical="top" wrapText="1"/>
    </xf>
    <xf borderId="0" fillId="0" fontId="32" numFmtId="0" xfId="0" applyAlignment="1" applyFont="1">
      <alignment horizontal="left"/>
    </xf>
    <xf borderId="0" fillId="0" fontId="33" numFmtId="0" xfId="0" applyAlignment="1" applyFont="1">
      <alignment horizontal="left"/>
    </xf>
    <xf borderId="0" fillId="0" fontId="5" numFmtId="0" xfId="0" applyAlignment="1" applyFont="1">
      <alignment horizontal="left"/>
    </xf>
  </cellXfs>
  <cellStyles count="1">
    <cellStyle xfId="0" name="Normal" builtinId="0"/>
  </cellStyles>
  <dxfs count="0"/>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comments8.xml.rels><?xml version="1.0" encoding="UTF-8" standalone="yes"?><Relationships xmlns="http://schemas.openxmlformats.org/package/2006/relationships"><Relationship Id="rId1" Type="http://customschemas.google.com/relationships/workbookmetadata" Target="commentsmeta7"/></Relationships>
</file>

<file path=xl/_rels/comments9.xml.rels><?xml version="1.0" encoding="UTF-8" standalone="yes"?><Relationships xmlns="http://schemas.openxmlformats.org/package/2006/relationships"><Relationship Id="rId1" Type="http://customschemas.google.com/relationships/workbookmetadata" Target="commentsmeta8"/></Relationships>
</file>

<file path=xl/_rels/comments10.xml.rels><?xml version="1.0" encoding="UTF-8" standalone="yes"?><Relationships xmlns="http://schemas.openxmlformats.org/package/2006/relationships"><Relationship Id="rId1" Type="http://customschemas.google.com/relationships/workbookmetadata" Target="commentsmeta9"/></Relationships>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20" Type="http://schemas.openxmlformats.org/officeDocument/2006/relationships/worksheet" Target="worksheets/sheet17.xml"/><Relationship Id="rId42" Type="http://schemas.openxmlformats.org/officeDocument/2006/relationships/worksheet" Target="worksheets/sheet39.xml"/><Relationship Id="rId41" Type="http://schemas.openxmlformats.org/officeDocument/2006/relationships/worksheet" Target="worksheets/sheet38.xml"/><Relationship Id="rId22" Type="http://schemas.openxmlformats.org/officeDocument/2006/relationships/worksheet" Target="worksheets/sheet19.xml"/><Relationship Id="rId44" Type="http://schemas.openxmlformats.org/officeDocument/2006/relationships/worksheet" Target="worksheets/sheet41.xml"/><Relationship Id="rId21" Type="http://schemas.openxmlformats.org/officeDocument/2006/relationships/worksheet" Target="worksheets/sheet18.xml"/><Relationship Id="rId43" Type="http://schemas.openxmlformats.org/officeDocument/2006/relationships/worksheet" Target="worksheets/sheet40.xml"/><Relationship Id="rId24" Type="http://schemas.openxmlformats.org/officeDocument/2006/relationships/worksheet" Target="worksheets/sheet21.xml"/><Relationship Id="rId46" Type="http://schemas.openxmlformats.org/officeDocument/2006/relationships/worksheet" Target="worksheets/sheet43.xml"/><Relationship Id="rId23" Type="http://schemas.openxmlformats.org/officeDocument/2006/relationships/worksheet" Target="worksheets/sheet20.xml"/><Relationship Id="rId45" Type="http://schemas.openxmlformats.org/officeDocument/2006/relationships/worksheet" Target="worksheets/sheet42.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47" Type="http://customschemas.google.com/relationships/workbookmetadata" Target="metadata"/><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37" Type="http://schemas.openxmlformats.org/officeDocument/2006/relationships/worksheet" Target="worksheets/sheet34.xml"/><Relationship Id="rId14" Type="http://schemas.openxmlformats.org/officeDocument/2006/relationships/worksheet" Target="worksheets/sheet11.xml"/><Relationship Id="rId36" Type="http://schemas.openxmlformats.org/officeDocument/2006/relationships/worksheet" Target="worksheets/sheet33.xml"/><Relationship Id="rId17" Type="http://schemas.openxmlformats.org/officeDocument/2006/relationships/worksheet" Target="worksheets/sheet14.xml"/><Relationship Id="rId39" Type="http://schemas.openxmlformats.org/officeDocument/2006/relationships/worksheet" Target="worksheets/sheet36.xml"/><Relationship Id="rId16" Type="http://schemas.openxmlformats.org/officeDocument/2006/relationships/worksheet" Target="worksheets/sheet13.xml"/><Relationship Id="rId38" Type="http://schemas.openxmlformats.org/officeDocument/2006/relationships/worksheet" Target="worksheets/sheet35.xml"/><Relationship Id="rId19" Type="http://schemas.openxmlformats.org/officeDocument/2006/relationships/worksheet" Target="worksheets/sheet16.xml"/><Relationship Id="rId18" Type="http://schemas.openxmlformats.org/officeDocument/2006/relationships/worksheet" Target="worksheets/sheet1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'Master_Green Imports'!$P$6:$P$187</c:f>
            </c:numRef>
          </c:xVal>
          <c:yVal>
            <c:numRef>
              <c:f>'Master_Green Imports'!$Q$6:$Q$187</c:f>
              <c:numCache/>
            </c:numRef>
          </c:yVal>
        </c:ser>
        <c:dLbls>
          <c:showLegendKey val="0"/>
          <c:showVal val="0"/>
          <c:showCatName val="0"/>
          <c:showSerName val="0"/>
          <c:showPercent val="0"/>
          <c:showBubbleSize val="0"/>
        </c:dLbls>
        <c:axId val="1203967866"/>
        <c:axId val="455626404"/>
      </c:scatterChart>
      <c:valAx>
        <c:axId val="120396786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55626404"/>
      </c:valAx>
      <c:valAx>
        <c:axId val="45562640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03967866"/>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'Master_Green Exports'!$L$6:$L$187</c:f>
            </c:numRef>
          </c:xVal>
          <c:yVal>
            <c:numRef>
              <c:f>'Master_Green Exports'!$M$6:$M$187</c:f>
              <c:numCache/>
            </c:numRef>
          </c:yVal>
        </c:ser>
        <c:dLbls>
          <c:showLegendKey val="0"/>
          <c:showVal val="0"/>
          <c:showCatName val="0"/>
          <c:showSerName val="0"/>
          <c:showPercent val="0"/>
          <c:showBubbleSize val="0"/>
        </c:dLbls>
        <c:axId val="276191951"/>
        <c:axId val="444764630"/>
      </c:scatterChart>
      <c:valAx>
        <c:axId val="27619195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44764630"/>
      </c:valAx>
      <c:valAx>
        <c:axId val="44476463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76191951"/>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323850</xdr:colOff>
      <xdr:row>188</xdr:row>
      <xdr:rowOff>28575</xdr:rowOff>
    </xdr:from>
    <xdr:ext cx="7362825" cy="4552950"/>
    <xdr:graphicFrame>
      <xdr:nvGraphicFramePr>
        <xdr:cNvPr id="276486492"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200025</xdr:colOff>
      <xdr:row>188</xdr:row>
      <xdr:rowOff>104775</xdr:rowOff>
    </xdr:from>
    <xdr:ext cx="6877050" cy="4248150"/>
    <xdr:graphicFrame>
      <xdr:nvGraphicFramePr>
        <xdr:cNvPr id="1877448823" name="Chart 2"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4.xml"/><Relationship Id="rId3"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hyperlink" Target="https://documents1.worldbank.org/curated/en/099450403272313885/pdf/IDU046bbbd8d06cc0045a708397004cbf4d2118e.pdf" TargetMode="External"/><Relationship Id="rId3" Type="http://schemas.openxmlformats.org/officeDocument/2006/relationships/drawing" Target="../drawings/drawing5.xml"/><Relationship Id="rId4"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17.xml"/><Relationship Id="rId3" Type="http://schemas.openxmlformats.org/officeDocument/2006/relationships/vmlDrawing" Target="../drawings/vmlDrawing5.vml"/></Relationships>
</file>

<file path=xl/worksheets/_rels/sheet1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18.xml"/><Relationship Id="rId3" Type="http://schemas.openxmlformats.org/officeDocument/2006/relationships/vmlDrawing" Target="../drawings/vmlDrawing6.v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hyperlink" Target="http://www.customs.gov.cn/" TargetMode="External"/><Relationship Id="rId2" Type="http://schemas.openxmlformats.org/officeDocument/2006/relationships/hyperlink" Target="http://comtrade.un.org/" TargetMode="External"/><Relationship Id="rId3"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hyperlink" Target="http://www.customs.gov.cn/" TargetMode="External"/><Relationship Id="rId2" Type="http://schemas.openxmlformats.org/officeDocument/2006/relationships/hyperlink" Target="http://comtrade.un.org/" TargetMode="External"/><Relationship Id="rId3"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hyperlink" Target="http://www.customs.gov.cn/" TargetMode="External"/><Relationship Id="rId2" Type="http://schemas.openxmlformats.org/officeDocument/2006/relationships/hyperlink" Target="http://comtrade.un.org/" TargetMode="External"/><Relationship Id="rId3"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hyperlink" Target="http://www.customs.gov.cn/" TargetMode="External"/><Relationship Id="rId2" Type="http://schemas.openxmlformats.org/officeDocument/2006/relationships/hyperlink" Target="http://comtrade.un.org/" TargetMode="External"/><Relationship Id="rId3"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hyperlink" Target="http://www.customs.gov.cn/" TargetMode="External"/><Relationship Id="rId2" Type="http://schemas.openxmlformats.org/officeDocument/2006/relationships/hyperlink" Target="http://comtrade.un.org/" TargetMode="External"/><Relationship Id="rId3"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hyperlink" Target="http://www.customs.gov.cn/" TargetMode="External"/><Relationship Id="rId2" Type="http://schemas.openxmlformats.org/officeDocument/2006/relationships/hyperlink" Target="http://comtrade.un.org/" TargetMode="External"/><Relationship Id="rId3"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hyperlink" Target="http://www.customs.gov.cn/" TargetMode="External"/><Relationship Id="rId2" Type="http://schemas.openxmlformats.org/officeDocument/2006/relationships/hyperlink" Target="http://comtrade.un.org/" TargetMode="External"/><Relationship Id="rId3"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hyperlink" Target="http://www.customs.gov.cn/" TargetMode="External"/><Relationship Id="rId2" Type="http://schemas.openxmlformats.org/officeDocument/2006/relationships/hyperlink" Target="http://comtrade.un.org/" TargetMode="External"/><Relationship Id="rId3"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29.xml"/><Relationship Id="rId3" Type="http://schemas.openxmlformats.org/officeDocument/2006/relationships/vmlDrawing" Target="../drawings/vmlDrawing7.vml"/></Relationships>
</file>

<file path=xl/worksheets/_rels/sheet30.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30.xml"/><Relationship Id="rId3" Type="http://schemas.openxmlformats.org/officeDocument/2006/relationships/vmlDrawing" Target="../drawings/vmlDrawing8.v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hyperlink" Target="http://www.customs.gov.cn/" TargetMode="External"/><Relationship Id="rId3" Type="http://schemas.openxmlformats.org/officeDocument/2006/relationships/hyperlink" Target="http://comtrade.un.org/" TargetMode="External"/><Relationship Id="rId4" Type="http://schemas.openxmlformats.org/officeDocument/2006/relationships/drawing" Target="../drawings/drawing32.xml"/><Relationship Id="rId5" Type="http://schemas.openxmlformats.org/officeDocument/2006/relationships/vmlDrawing" Target="../drawings/vmlDrawing9.vml"/></Relationships>
</file>

<file path=xl/worksheets/_rels/sheet33.xml.rels><?xml version="1.0" encoding="UTF-8" standalone="yes"?><Relationships xmlns="http://schemas.openxmlformats.org/package/2006/relationships"><Relationship Id="rId1" Type="http://schemas.openxmlformats.org/officeDocument/2006/relationships/hyperlink" Target="http://www.customs.gov.cn/" TargetMode="External"/><Relationship Id="rId2" Type="http://schemas.openxmlformats.org/officeDocument/2006/relationships/hyperlink" Target="http://comtrade.un.org/" TargetMode="External"/><Relationship Id="rId3"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comments" Target="../comments10.xml"/><Relationship Id="rId2" Type="http://schemas.openxmlformats.org/officeDocument/2006/relationships/drawing" Target="../drawings/drawing35.xml"/><Relationship Id="rId3" Type="http://schemas.openxmlformats.org/officeDocument/2006/relationships/vmlDrawing" Target="../drawings/vmlDrawing10.v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5.57"/>
    <col customWidth="1" min="2" max="2" width="17.14"/>
  </cols>
  <sheetData>
    <row r="2">
      <c r="B2" s="1" t="s">
        <v>0</v>
      </c>
      <c r="D2" s="2" t="s">
        <v>1</v>
      </c>
    </row>
    <row r="3">
      <c r="B3" s="3" t="s">
        <v>2</v>
      </c>
      <c r="D3" s="2" t="s">
        <v>3</v>
      </c>
    </row>
    <row r="4">
      <c r="B4" s="3" t="s">
        <v>4</v>
      </c>
    </row>
    <row r="5">
      <c r="B5" s="3" t="s">
        <v>5</v>
      </c>
    </row>
    <row r="6">
      <c r="B6" s="3" t="s">
        <v>6</v>
      </c>
    </row>
    <row r="7">
      <c r="B7" s="3" t="s">
        <v>7</v>
      </c>
    </row>
    <row r="8">
      <c r="B8" s="3" t="s">
        <v>8</v>
      </c>
    </row>
    <row r="9">
      <c r="B9" s="3" t="s">
        <v>9</v>
      </c>
    </row>
    <row r="10">
      <c r="B10" s="3" t="s">
        <v>10</v>
      </c>
    </row>
    <row r="11">
      <c r="B11" s="3" t="s">
        <v>11</v>
      </c>
    </row>
    <row r="12">
      <c r="B12" s="3" t="s">
        <v>12</v>
      </c>
    </row>
    <row r="13">
      <c r="B13" s="3" t="s">
        <v>13</v>
      </c>
    </row>
    <row r="14">
      <c r="B14" s="3" t="s">
        <v>14</v>
      </c>
    </row>
    <row r="15">
      <c r="B15" s="3" t="s">
        <v>15</v>
      </c>
    </row>
    <row r="16">
      <c r="B16" s="3" t="s">
        <v>16</v>
      </c>
    </row>
    <row r="17">
      <c r="B17" s="3" t="s">
        <v>17</v>
      </c>
    </row>
    <row r="18">
      <c r="B18" s="3" t="s">
        <v>18</v>
      </c>
    </row>
    <row r="19">
      <c r="B19" s="3" t="s">
        <v>19</v>
      </c>
    </row>
    <row r="20">
      <c r="B20" s="3" t="s">
        <v>20</v>
      </c>
    </row>
    <row r="21">
      <c r="B21" s="3" t="s">
        <v>21</v>
      </c>
    </row>
    <row r="22">
      <c r="B22" s="3" t="s">
        <v>22</v>
      </c>
    </row>
    <row r="23">
      <c r="B23" s="3" t="s">
        <v>23</v>
      </c>
    </row>
    <row r="24">
      <c r="B24" s="3" t="s">
        <v>24</v>
      </c>
    </row>
    <row r="25">
      <c r="B25" s="3" t="s">
        <v>25</v>
      </c>
    </row>
    <row r="26">
      <c r="B26" s="3" t="s">
        <v>26</v>
      </c>
    </row>
    <row r="27">
      <c r="B27" s="3" t="s">
        <v>27</v>
      </c>
    </row>
    <row r="28">
      <c r="B28" s="3" t="s">
        <v>28</v>
      </c>
    </row>
    <row r="29">
      <c r="B29" s="3" t="s">
        <v>29</v>
      </c>
    </row>
    <row r="30">
      <c r="B30" s="3" t="s">
        <v>30</v>
      </c>
    </row>
    <row r="31">
      <c r="B31" s="3" t="s">
        <v>31</v>
      </c>
    </row>
    <row r="32">
      <c r="B32" s="3" t="s">
        <v>32</v>
      </c>
    </row>
    <row r="33">
      <c r="B33" s="3" t="s">
        <v>33</v>
      </c>
    </row>
    <row r="34">
      <c r="B34" s="3" t="s">
        <v>34</v>
      </c>
    </row>
    <row r="35">
      <c r="B35" s="3" t="s">
        <v>35</v>
      </c>
    </row>
    <row r="36">
      <c r="B36" s="3" t="s">
        <v>36</v>
      </c>
    </row>
    <row r="37">
      <c r="B37" s="3" t="s">
        <v>37</v>
      </c>
    </row>
    <row r="38">
      <c r="B38" s="3" t="s">
        <v>38</v>
      </c>
    </row>
    <row r="39">
      <c r="B39" s="3" t="s">
        <v>39</v>
      </c>
    </row>
    <row r="40">
      <c r="B40" s="3" t="s">
        <v>40</v>
      </c>
    </row>
    <row r="41">
      <c r="B41" s="3" t="s">
        <v>41</v>
      </c>
    </row>
    <row r="42">
      <c r="B42" s="3" t="s">
        <v>42</v>
      </c>
    </row>
    <row r="43">
      <c r="B43" s="3" t="s">
        <v>43</v>
      </c>
    </row>
    <row r="44">
      <c r="B44" s="3" t="s">
        <v>44</v>
      </c>
    </row>
    <row r="47">
      <c r="B47" s="1" t="s">
        <v>45</v>
      </c>
    </row>
    <row r="48">
      <c r="B48" s="2" t="s">
        <v>46</v>
      </c>
      <c r="C48" s="4">
        <v>0.892</v>
      </c>
    </row>
    <row r="49">
      <c r="B49" s="2" t="s">
        <v>47</v>
      </c>
      <c r="C49" s="4">
        <v>1.0</v>
      </c>
    </row>
    <row r="50">
      <c r="B50" s="2" t="s">
        <v>48</v>
      </c>
      <c r="C50" s="4">
        <v>0.5</v>
      </c>
    </row>
    <row r="51">
      <c r="B51" s="2" t="s">
        <v>49</v>
      </c>
      <c r="C51" s="4">
        <v>0.67</v>
      </c>
    </row>
    <row r="53">
      <c r="B53" s="5" t="s">
        <v>50</v>
      </c>
      <c r="C53" s="5"/>
      <c r="D53" s="5"/>
    </row>
    <row r="54">
      <c r="B54" s="2" t="s">
        <v>4</v>
      </c>
    </row>
    <row r="55">
      <c r="B55" s="2" t="s">
        <v>51</v>
      </c>
    </row>
    <row r="56">
      <c r="B56" s="2" t="s">
        <v>18</v>
      </c>
    </row>
    <row r="57">
      <c r="B57" s="2" t="s">
        <v>26</v>
      </c>
    </row>
    <row r="58">
      <c r="B58" s="2" t="s">
        <v>52</v>
      </c>
    </row>
    <row r="59">
      <c r="B59" s="2" t="s">
        <v>53</v>
      </c>
    </row>
    <row r="60">
      <c r="B60" s="2" t="s">
        <v>54</v>
      </c>
    </row>
    <row r="61">
      <c r="B61" s="2" t="s">
        <v>55</v>
      </c>
    </row>
    <row r="62">
      <c r="B62" s="2" t="s">
        <v>56</v>
      </c>
    </row>
    <row r="63">
      <c r="B63" s="2" t="s">
        <v>57</v>
      </c>
    </row>
    <row r="64">
      <c r="B64" s="2" t="s">
        <v>12</v>
      </c>
    </row>
    <row r="65">
      <c r="B65" s="2" t="s">
        <v>58</v>
      </c>
    </row>
    <row r="66">
      <c r="B66" s="2" t="s">
        <v>59</v>
      </c>
    </row>
    <row r="67">
      <c r="B67" s="2" t="s">
        <v>60</v>
      </c>
    </row>
    <row r="68">
      <c r="B68" s="2" t="s">
        <v>61</v>
      </c>
    </row>
    <row r="69">
      <c r="B69" s="2" t="s">
        <v>62</v>
      </c>
    </row>
    <row r="70">
      <c r="B70" s="2" t="s">
        <v>63</v>
      </c>
    </row>
    <row r="71">
      <c r="B71" s="2" t="s">
        <v>64</v>
      </c>
    </row>
    <row r="72">
      <c r="B72" s="2" t="s">
        <v>65</v>
      </c>
    </row>
    <row r="73">
      <c r="B73" s="2" t="s">
        <v>66</v>
      </c>
    </row>
    <row r="74">
      <c r="B74" s="2" t="s">
        <v>67</v>
      </c>
    </row>
    <row r="75">
      <c r="B75" s="2" t="s">
        <v>68</v>
      </c>
    </row>
    <row r="76">
      <c r="B76" s="2" t="s">
        <v>69</v>
      </c>
    </row>
    <row r="77">
      <c r="B77" s="2" t="s">
        <v>70</v>
      </c>
    </row>
    <row r="78">
      <c r="B78" s="2" t="s">
        <v>71</v>
      </c>
    </row>
    <row r="79">
      <c r="B79" s="2" t="s">
        <v>72</v>
      </c>
    </row>
    <row r="80">
      <c r="B80" s="2" t="s">
        <v>33</v>
      </c>
    </row>
    <row r="81">
      <c r="B81" s="2" t="s">
        <v>73</v>
      </c>
    </row>
    <row r="82">
      <c r="B82" s="2" t="s">
        <v>74</v>
      </c>
    </row>
    <row r="83">
      <c r="B83" s="2" t="s">
        <v>75</v>
      </c>
    </row>
    <row r="84">
      <c r="B84" s="2" t="s">
        <v>76</v>
      </c>
    </row>
    <row r="85">
      <c r="B85" s="2" t="s">
        <v>77</v>
      </c>
    </row>
    <row r="86">
      <c r="B86" s="2" t="s">
        <v>78</v>
      </c>
    </row>
    <row r="87">
      <c r="B87" s="2" t="s">
        <v>79</v>
      </c>
    </row>
    <row r="88">
      <c r="B88" s="2" t="s">
        <v>80</v>
      </c>
    </row>
    <row r="89">
      <c r="B89" s="2" t="s">
        <v>81</v>
      </c>
    </row>
    <row r="90">
      <c r="B90" s="2" t="s">
        <v>82</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6.14"/>
    <col customWidth="1" min="2" max="2" width="36.43"/>
    <col customWidth="1" min="3" max="8" width="15.71"/>
    <col customWidth="1" min="9" max="9" width="16.43"/>
    <col customWidth="1" min="10" max="10" width="16.14"/>
    <col customWidth="1" min="11" max="11" width="15.71"/>
    <col customWidth="1" min="12" max="12" width="16.71"/>
    <col customWidth="1" min="13" max="14" width="15.71"/>
    <col customWidth="1" min="15" max="16" width="18.57"/>
    <col customWidth="1" min="17" max="17" width="14.71"/>
    <col customWidth="1" min="18" max="28" width="8.71"/>
  </cols>
  <sheetData>
    <row r="2">
      <c r="B2" s="6" t="s">
        <v>83</v>
      </c>
      <c r="C2" s="7"/>
      <c r="D2" s="7"/>
      <c r="E2" s="7"/>
      <c r="F2" s="7"/>
      <c r="G2" s="7"/>
      <c r="H2" s="7"/>
      <c r="I2" s="7"/>
      <c r="J2" s="7"/>
      <c r="K2" s="7"/>
      <c r="L2" s="7"/>
      <c r="M2" s="7"/>
      <c r="N2" s="7"/>
      <c r="O2" s="7"/>
      <c r="P2" s="7"/>
      <c r="Q2" s="7"/>
      <c r="R2" s="7"/>
      <c r="S2" s="7"/>
      <c r="T2" s="7"/>
      <c r="U2" s="7"/>
      <c r="V2" s="7"/>
      <c r="W2" s="7"/>
      <c r="X2" s="7"/>
    </row>
    <row r="4">
      <c r="C4" s="8" t="s">
        <v>84</v>
      </c>
      <c r="D4" s="9"/>
      <c r="E4" s="9"/>
      <c r="F4" s="9"/>
      <c r="G4" s="9"/>
      <c r="H4" s="9"/>
      <c r="I4" s="9"/>
      <c r="J4" s="9"/>
      <c r="K4" s="9"/>
      <c r="L4" s="9"/>
      <c r="M4" s="9"/>
      <c r="N4" s="10"/>
      <c r="O4" s="11" t="s">
        <v>85</v>
      </c>
      <c r="P4" s="11" t="s">
        <v>86</v>
      </c>
      <c r="Q4" s="12" t="s">
        <v>87</v>
      </c>
    </row>
    <row r="5">
      <c r="B5" s="13" t="s">
        <v>88</v>
      </c>
      <c r="C5" s="14" t="s">
        <v>89</v>
      </c>
      <c r="D5" s="15" t="s">
        <v>90</v>
      </c>
      <c r="E5" s="15" t="s">
        <v>91</v>
      </c>
      <c r="F5" s="15" t="s">
        <v>92</v>
      </c>
      <c r="G5" s="15" t="s">
        <v>93</v>
      </c>
      <c r="H5" s="15" t="s">
        <v>94</v>
      </c>
      <c r="I5" s="15" t="s">
        <v>95</v>
      </c>
      <c r="J5" s="15" t="s">
        <v>96</v>
      </c>
      <c r="K5" s="15" t="s">
        <v>97</v>
      </c>
      <c r="L5" s="15" t="s">
        <v>98</v>
      </c>
      <c r="M5" s="15" t="s">
        <v>99</v>
      </c>
      <c r="N5" s="15" t="s">
        <v>100</v>
      </c>
      <c r="O5" s="16"/>
      <c r="P5" s="16"/>
      <c r="Q5" s="17"/>
    </row>
    <row r="6">
      <c r="A6" s="3"/>
      <c r="B6" s="18" t="s">
        <v>101</v>
      </c>
      <c r="C6" s="19">
        <f>(AVERAGE('Manganese Ore'!G237:U237))*100</f>
        <v>0</v>
      </c>
      <c r="D6" s="20">
        <f>(AVERAGE('Copper Ore'!G236:U236))*100</f>
        <v>0</v>
      </c>
      <c r="E6" s="20">
        <f>(AVERAGE('Nickel Ore'!G233:U233))*100</f>
        <v>0</v>
      </c>
      <c r="F6" s="20">
        <f>(AVERAGE('Cobalt Ore'!G231:U231))*100</f>
        <v>0</v>
      </c>
      <c r="G6" s="20">
        <f>(AVERAGE('Zinc Ore'!G234:U234))*100</f>
        <v>0.0001783677834</v>
      </c>
      <c r="H6" s="20">
        <f>(AVERAGE('Chromium Ore'!G235:U235))*100</f>
        <v>0.008499385412</v>
      </c>
      <c r="I6" s="20">
        <f>(AVERAGE('Molybdenum Ore'!G233:U233))*100</f>
        <v>0</v>
      </c>
      <c r="J6" s="20">
        <f>(AVERAGE('Rare Earth Metals'!G234:U234))*100</f>
        <v>0</v>
      </c>
      <c r="K6" s="20">
        <f>(AVERAGE('Natural Graphite'!G237:U237))*100</f>
        <v>0</v>
      </c>
      <c r="L6" s="20">
        <f>(AVERAGE('Artificial Graphite'!G236:U236))*100</f>
        <v>0</v>
      </c>
      <c r="M6" s="20">
        <f>(AVERAGE('Lithium Oxide'!G236:U236))*100</f>
        <v>0</v>
      </c>
      <c r="N6" s="20">
        <f>(AVERAGE(Silicon!G239:U239))*100</f>
        <v>0</v>
      </c>
      <c r="O6" s="19">
        <f t="shared" ref="O6:O187" si="1">MAX(C6:N6)</f>
        <v>0.008499385412</v>
      </c>
      <c r="P6" s="21">
        <f t="shared" ref="P6:P187" si="2">SUM(C6:N6)</f>
        <v>0.008677753195</v>
      </c>
      <c r="Q6" s="22">
        <f>'Swap Recipients'!D3</f>
        <v>0</v>
      </c>
      <c r="R6" s="3"/>
      <c r="S6" s="3"/>
      <c r="T6" s="3"/>
      <c r="U6" s="3"/>
      <c r="V6" s="3"/>
      <c r="W6" s="3"/>
      <c r="X6" s="3"/>
      <c r="Y6" s="3"/>
      <c r="Z6" s="3"/>
      <c r="AA6" s="3"/>
      <c r="AB6" s="3"/>
    </row>
    <row r="7">
      <c r="A7" s="3"/>
      <c r="B7" s="23" t="s">
        <v>2</v>
      </c>
      <c r="C7" s="24">
        <f>(AVERAGE('Manganese Ore'!G238:U238))*100</f>
        <v>0</v>
      </c>
      <c r="D7" s="25">
        <f>(AVERAGE('Copper Ore'!G237:U237))*100</f>
        <v>0.03722183064</v>
      </c>
      <c r="E7" s="25">
        <f>(AVERAGE('Nickel Ore'!G234:U234))*100</f>
        <v>0.06506071522</v>
      </c>
      <c r="F7" s="25">
        <f>(AVERAGE('Cobalt Ore'!G232:U232))*100</f>
        <v>0</v>
      </c>
      <c r="G7" s="25">
        <f>(AVERAGE('Zinc Ore'!G235:U235))*100</f>
        <v>0.007036076888</v>
      </c>
      <c r="H7" s="25">
        <f>(AVERAGE('Chromium Ore'!G236:U236))*100</f>
        <v>2.698151995</v>
      </c>
      <c r="I7" s="25">
        <f>(AVERAGE('Molybdenum Ore'!G234:U234))*100</f>
        <v>0</v>
      </c>
      <c r="J7" s="25">
        <f>(AVERAGE('Rare Earth Metals'!G235:U235))*100</f>
        <v>0</v>
      </c>
      <c r="K7" s="25">
        <f>(AVERAGE('Natural Graphite'!G238:U238))*100</f>
        <v>0</v>
      </c>
      <c r="L7" s="25">
        <f>(AVERAGE('Artificial Graphite'!G237:U237))*100</f>
        <v>0</v>
      </c>
      <c r="M7" s="25">
        <f>(AVERAGE('Lithium Oxide'!G237:U237))*100</f>
        <v>0</v>
      </c>
      <c r="N7" s="25">
        <f>(AVERAGE(Silicon!G240:U240))*100</f>
        <v>0</v>
      </c>
      <c r="O7" s="24">
        <f t="shared" si="1"/>
        <v>2.698151995</v>
      </c>
      <c r="P7" s="21">
        <f t="shared" si="2"/>
        <v>2.807470618</v>
      </c>
      <c r="Q7" s="22">
        <f>'Swap Recipients'!D4</f>
        <v>1</v>
      </c>
      <c r="R7" s="3"/>
      <c r="S7" s="3"/>
      <c r="T7" s="3"/>
      <c r="U7" s="3"/>
      <c r="V7" s="3"/>
      <c r="W7" s="3"/>
      <c r="X7" s="3"/>
      <c r="Y7" s="3"/>
      <c r="Z7" s="3"/>
      <c r="AA7" s="3"/>
      <c r="AB7" s="3"/>
    </row>
    <row r="8">
      <c r="A8" s="3"/>
      <c r="B8" s="23" t="s">
        <v>70</v>
      </c>
      <c r="C8" s="24">
        <f>(AVERAGE('Manganese Ore'!G239:U239))*100</f>
        <v>0</v>
      </c>
      <c r="D8" s="25">
        <f>(AVERAGE('Copper Ore'!G238:U238))*100</f>
        <v>0.0000002627657929</v>
      </c>
      <c r="E8" s="25">
        <f>(AVERAGE('Nickel Ore'!G235:U235))*100</f>
        <v>0</v>
      </c>
      <c r="F8" s="25">
        <f>(AVERAGE('Cobalt Ore'!G233:U233))*100</f>
        <v>0</v>
      </c>
      <c r="G8" s="25">
        <f>(AVERAGE('Zinc Ore'!G236:U236))*100</f>
        <v>0.004052917569</v>
      </c>
      <c r="H8" s="25">
        <f>(AVERAGE('Chromium Ore'!G237:U237))*100</f>
        <v>0</v>
      </c>
      <c r="I8" s="25">
        <f>(AVERAGE('Molybdenum Ore'!G235:U235))*100</f>
        <v>0</v>
      </c>
      <c r="J8" s="25">
        <f>(AVERAGE('Rare Earth Metals'!G236:U236))*100</f>
        <v>0</v>
      </c>
      <c r="K8" s="25">
        <f>(AVERAGE('Natural Graphite'!G239:U239))*100</f>
        <v>0.00003606430265</v>
      </c>
      <c r="L8" s="25">
        <f>(AVERAGE('Artificial Graphite'!G238:U238))*100</f>
        <v>0.00009750955036</v>
      </c>
      <c r="M8" s="25">
        <f>(AVERAGE('Lithium Oxide'!G238:U238))*100</f>
        <v>0</v>
      </c>
      <c r="N8" s="25">
        <f>(AVERAGE(Silicon!G241:U241))*100</f>
        <v>0</v>
      </c>
      <c r="O8" s="24">
        <f t="shared" si="1"/>
        <v>0.004052917569</v>
      </c>
      <c r="P8" s="21">
        <f t="shared" si="2"/>
        <v>0.004186754188</v>
      </c>
      <c r="Q8" s="22">
        <f>'Swap Recipients'!D5</f>
        <v>0</v>
      </c>
      <c r="R8" s="3"/>
      <c r="S8" s="3"/>
      <c r="T8" s="3"/>
      <c r="U8" s="3"/>
      <c r="V8" s="3"/>
      <c r="W8" s="3"/>
      <c r="X8" s="3"/>
      <c r="Y8" s="3"/>
      <c r="Z8" s="3"/>
      <c r="AA8" s="3"/>
      <c r="AB8" s="3"/>
    </row>
    <row r="9">
      <c r="A9" s="3"/>
      <c r="B9" s="23" t="s">
        <v>55</v>
      </c>
      <c r="C9" s="24">
        <f>(AVERAGE('Manganese Ore'!G241:U241))*100</f>
        <v>0</v>
      </c>
      <c r="D9" s="25">
        <f>(AVERAGE('Copper Ore'!G240:U240))*100</f>
        <v>0</v>
      </c>
      <c r="E9" s="25">
        <f>(AVERAGE('Nickel Ore'!G237:U237))*100</f>
        <v>0</v>
      </c>
      <c r="F9" s="25">
        <f>(AVERAGE('Cobalt Ore'!G235:U235))*100</f>
        <v>0</v>
      </c>
      <c r="G9" s="25">
        <f>(AVERAGE('Zinc Ore'!G238:U238))*100</f>
        <v>0</v>
      </c>
      <c r="H9" s="25">
        <f>(AVERAGE('Chromium Ore'!G239:U239))*100</f>
        <v>0</v>
      </c>
      <c r="I9" s="25">
        <f>(AVERAGE('Molybdenum Ore'!G237:U237))*100</f>
        <v>0</v>
      </c>
      <c r="J9" s="25">
        <f>(AVERAGE('Rare Earth Metals'!G238:U238))*100</f>
        <v>0</v>
      </c>
      <c r="K9" s="25">
        <f>(AVERAGE('Natural Graphite'!G241:U241))*100</f>
        <v>0.0000399230284</v>
      </c>
      <c r="L9" s="25">
        <f>(AVERAGE('Artificial Graphite'!G240:U240))*100</f>
        <v>0</v>
      </c>
      <c r="M9" s="25">
        <f>(AVERAGE('Lithium Oxide'!G240:U240))*100</f>
        <v>0</v>
      </c>
      <c r="N9" s="25">
        <f>(AVERAGE(Silicon!G243:U243))*100</f>
        <v>0</v>
      </c>
      <c r="O9" s="24">
        <f t="shared" si="1"/>
        <v>0.0000399230284</v>
      </c>
      <c r="P9" s="21">
        <f t="shared" si="2"/>
        <v>0.0000399230284</v>
      </c>
      <c r="Q9" s="22">
        <f>'Swap Recipients'!D6</f>
        <v>0</v>
      </c>
      <c r="R9" s="3"/>
      <c r="S9" s="3"/>
      <c r="T9" s="3"/>
      <c r="U9" s="3"/>
      <c r="V9" s="3"/>
      <c r="W9" s="3"/>
      <c r="X9" s="3"/>
      <c r="Y9" s="3"/>
      <c r="Z9" s="3"/>
      <c r="AA9" s="3"/>
      <c r="AB9" s="3"/>
    </row>
    <row r="10">
      <c r="A10" s="3"/>
      <c r="B10" s="23" t="s">
        <v>102</v>
      </c>
      <c r="C10" s="24">
        <f>(AVERAGE('Manganese Ore'!G242:U242))*100</f>
        <v>0.0089130756</v>
      </c>
      <c r="D10" s="25">
        <f>(AVERAGE('Copper Ore'!G241:U241))*100</f>
        <v>0</v>
      </c>
      <c r="E10" s="25">
        <f>(AVERAGE('Nickel Ore'!G238:U238))*100</f>
        <v>0</v>
      </c>
      <c r="F10" s="25">
        <f>(AVERAGE('Cobalt Ore'!G236:U236))*100</f>
        <v>0</v>
      </c>
      <c r="G10" s="25">
        <f>(AVERAGE('Zinc Ore'!G239:U239))*100</f>
        <v>0.0004679294618</v>
      </c>
      <c r="H10" s="25">
        <f>(AVERAGE('Chromium Ore'!G240:U240))*100</f>
        <v>0</v>
      </c>
      <c r="I10" s="25">
        <f>(AVERAGE('Molybdenum Ore'!G238:U238))*100</f>
        <v>0</v>
      </c>
      <c r="J10" s="25">
        <f>(AVERAGE('Rare Earth Metals'!G239:U239))*100</f>
        <v>0</v>
      </c>
      <c r="K10" s="25">
        <f>(AVERAGE('Natural Graphite'!G242:U242))*100</f>
        <v>0.000009781610865</v>
      </c>
      <c r="L10" s="25">
        <f>(AVERAGE('Artificial Graphite'!G241:U241))*100</f>
        <v>0.00171194872</v>
      </c>
      <c r="M10" s="25">
        <f>(AVERAGE('Lithium Oxide'!G241:U241))*100</f>
        <v>0</v>
      </c>
      <c r="N10" s="25">
        <f>(AVERAGE(Silicon!G244:U244))*100</f>
        <v>0</v>
      </c>
      <c r="O10" s="24">
        <f t="shared" si="1"/>
        <v>0.0089130756</v>
      </c>
      <c r="P10" s="21">
        <f t="shared" si="2"/>
        <v>0.01110273539</v>
      </c>
      <c r="Q10" s="22">
        <f>'Swap Recipients'!D7</f>
        <v>0</v>
      </c>
      <c r="R10" s="3"/>
      <c r="S10" s="3"/>
      <c r="T10" s="3"/>
      <c r="U10" s="3"/>
      <c r="V10" s="3"/>
      <c r="W10" s="3"/>
      <c r="X10" s="3"/>
      <c r="Y10" s="3"/>
      <c r="Z10" s="3"/>
      <c r="AA10" s="3"/>
      <c r="AB10" s="3"/>
    </row>
    <row r="11">
      <c r="A11" s="3"/>
      <c r="B11" s="23" t="s">
        <v>78</v>
      </c>
      <c r="C11" s="24">
        <f>(AVERAGE('Manganese Ore'!G243:U243))*100</f>
        <v>0</v>
      </c>
      <c r="D11" s="25">
        <f>(AVERAGE('Copper Ore'!G242:U242))*100</f>
        <v>0</v>
      </c>
      <c r="E11" s="25">
        <f>(AVERAGE('Nickel Ore'!G239:U239))*100</f>
        <v>0</v>
      </c>
      <c r="F11" s="25">
        <f>(AVERAGE('Cobalt Ore'!G237:U237))*100</f>
        <v>0</v>
      </c>
      <c r="G11" s="25">
        <f>(AVERAGE('Zinc Ore'!G240:U240))*100</f>
        <v>0</v>
      </c>
      <c r="H11" s="25">
        <f>(AVERAGE('Chromium Ore'!G241:U241))*100</f>
        <v>0</v>
      </c>
      <c r="I11" s="25">
        <f>(AVERAGE('Molybdenum Ore'!G239:U239))*100</f>
        <v>0</v>
      </c>
      <c r="J11" s="25">
        <f>(AVERAGE('Rare Earth Metals'!G240:U240))*100</f>
        <v>0.00167789711</v>
      </c>
      <c r="K11" s="25">
        <f>(AVERAGE('Natural Graphite'!G243:U243))*100</f>
        <v>0</v>
      </c>
      <c r="L11" s="25">
        <f>(AVERAGE('Artificial Graphite'!G242:U242))*100</f>
        <v>0</v>
      </c>
      <c r="M11" s="25">
        <f>(AVERAGE('Lithium Oxide'!G242:U242))*100</f>
        <v>0</v>
      </c>
      <c r="N11" s="25">
        <f>(AVERAGE(Silicon!G245:U245))*100</f>
        <v>0</v>
      </c>
      <c r="O11" s="24">
        <f t="shared" si="1"/>
        <v>0.00167789711</v>
      </c>
      <c r="P11" s="21">
        <f t="shared" si="2"/>
        <v>0.00167789711</v>
      </c>
      <c r="Q11" s="22">
        <f>'Swap Recipients'!D8</f>
        <v>0</v>
      </c>
      <c r="R11" s="3"/>
      <c r="S11" s="3"/>
      <c r="T11" s="3"/>
      <c r="U11" s="3"/>
      <c r="V11" s="3"/>
      <c r="W11" s="3"/>
      <c r="X11" s="3"/>
      <c r="Y11" s="3"/>
      <c r="Z11" s="3"/>
      <c r="AA11" s="3"/>
      <c r="AB11" s="3"/>
    </row>
    <row r="12">
      <c r="A12" s="3"/>
      <c r="B12" s="23" t="s">
        <v>4</v>
      </c>
      <c r="C12" s="24">
        <f>(AVERAGE('Manganese Ore'!G244:U244))*100</f>
        <v>0.002241333452</v>
      </c>
      <c r="D12" s="25">
        <f>(AVERAGE('Copper Ore'!G243:U243))*100</f>
        <v>1.524579607</v>
      </c>
      <c r="E12" s="25">
        <f>(AVERAGE('Nickel Ore'!G240:U240))*100</f>
        <v>0</v>
      </c>
      <c r="F12" s="25">
        <f>(AVERAGE('Cobalt Ore'!G238:U238))*100</f>
        <v>0</v>
      </c>
      <c r="G12" s="25">
        <f>(AVERAGE('Zinc Ore'!G241:U241))*100</f>
        <v>0.135522566</v>
      </c>
      <c r="H12" s="25">
        <f>(AVERAGE('Chromium Ore'!G242:U242))*100</f>
        <v>0.0005467809407</v>
      </c>
      <c r="I12" s="25">
        <f>(AVERAGE('Molybdenum Ore'!G240:U240))*100</f>
        <v>0.3235053302</v>
      </c>
      <c r="J12" s="25">
        <f>(AVERAGE('Rare Earth Metals'!G241:U241))*100</f>
        <v>0</v>
      </c>
      <c r="K12" s="25">
        <f>(AVERAGE('Natural Graphite'!G244:U244))*100</f>
        <v>0.006028773938</v>
      </c>
      <c r="L12" s="25">
        <f>(AVERAGE('Artificial Graphite'!G243:U243))*100</f>
        <v>0.1800157893</v>
      </c>
      <c r="M12" s="25">
        <f>(AVERAGE('Lithium Oxide'!G243:U243))*100</f>
        <v>0.00005598618261</v>
      </c>
      <c r="N12" s="25">
        <f>(AVERAGE(Silicon!G246:U246))*100</f>
        <v>0</v>
      </c>
      <c r="O12" s="24">
        <f t="shared" si="1"/>
        <v>1.524579607</v>
      </c>
      <c r="P12" s="21">
        <f t="shared" si="2"/>
        <v>2.172496167</v>
      </c>
      <c r="Q12" s="22">
        <f>'Swap Recipients'!D9</f>
        <v>1</v>
      </c>
      <c r="R12" s="3"/>
      <c r="S12" s="3"/>
      <c r="T12" s="3"/>
      <c r="U12" s="3"/>
      <c r="V12" s="3"/>
      <c r="W12" s="3"/>
      <c r="X12" s="3"/>
      <c r="Y12" s="3"/>
      <c r="Z12" s="3"/>
      <c r="AA12" s="3"/>
      <c r="AB12" s="3"/>
    </row>
    <row r="13">
      <c r="A13" s="3"/>
      <c r="B13" s="23" t="s">
        <v>5</v>
      </c>
      <c r="C13" s="24">
        <f>(AVERAGE('Manganese Ore'!G245:U245))*100</f>
        <v>0</v>
      </c>
      <c r="D13" s="25">
        <f>(AVERAGE('Copper Ore'!G244:U244))*100</f>
        <v>0.3719323181</v>
      </c>
      <c r="E13" s="25">
        <f>(AVERAGE('Nickel Ore'!G241:U241))*100</f>
        <v>0.0000115647093</v>
      </c>
      <c r="F13" s="25">
        <f>(AVERAGE('Cobalt Ore'!G239:U239))*100</f>
        <v>0</v>
      </c>
      <c r="G13" s="25">
        <f>(AVERAGE('Zinc Ore'!G242:U242))*100</f>
        <v>0.1078411117</v>
      </c>
      <c r="H13" s="25">
        <f>(AVERAGE('Chromium Ore'!G243:U243))*100</f>
        <v>0.001333802616</v>
      </c>
      <c r="I13" s="25">
        <f>(AVERAGE('Molybdenum Ore'!G241:U241))*100</f>
        <v>0.7200499483</v>
      </c>
      <c r="J13" s="25">
        <f>(AVERAGE('Rare Earth Metals'!G242:U242))*100</f>
        <v>0</v>
      </c>
      <c r="K13" s="25">
        <f>(AVERAGE('Natural Graphite'!G245:U245))*100</f>
        <v>0</v>
      </c>
      <c r="L13" s="25">
        <f>(AVERAGE('Artificial Graphite'!G244:U244))*100</f>
        <v>0</v>
      </c>
      <c r="M13" s="25">
        <f>(AVERAGE('Lithium Oxide'!G244:U244))*100</f>
        <v>0</v>
      </c>
      <c r="N13" s="25">
        <f>(AVERAGE(Silicon!G247:U247))*100</f>
        <v>0</v>
      </c>
      <c r="O13" s="24">
        <f t="shared" si="1"/>
        <v>0.7200499483</v>
      </c>
      <c r="P13" s="21">
        <f t="shared" si="2"/>
        <v>1.201168745</v>
      </c>
      <c r="Q13" s="22">
        <f>'Swap Recipients'!D10</f>
        <v>1</v>
      </c>
      <c r="R13" s="3"/>
      <c r="S13" s="3"/>
      <c r="T13" s="3"/>
      <c r="U13" s="3"/>
      <c r="V13" s="3"/>
      <c r="W13" s="3"/>
      <c r="X13" s="3"/>
      <c r="Y13" s="3"/>
      <c r="Z13" s="3"/>
      <c r="AA13" s="3"/>
      <c r="AB13" s="3"/>
    </row>
    <row r="14">
      <c r="A14" s="3"/>
      <c r="B14" s="23" t="s">
        <v>103</v>
      </c>
      <c r="C14" s="24">
        <f>(AVERAGE('Manganese Ore'!G246:U246))*100</f>
        <v>0</v>
      </c>
      <c r="D14" s="25">
        <f>(AVERAGE('Copper Ore'!G245:U245))*100</f>
        <v>0</v>
      </c>
      <c r="E14" s="25">
        <f>(AVERAGE('Nickel Ore'!G242:U242))*100</f>
        <v>0</v>
      </c>
      <c r="F14" s="25">
        <f>(AVERAGE('Cobalt Ore'!G240:U240))*100</f>
        <v>0</v>
      </c>
      <c r="G14" s="25">
        <f>(AVERAGE('Zinc Ore'!G243:U243))*100</f>
        <v>0</v>
      </c>
      <c r="H14" s="25">
        <f>(AVERAGE('Chromium Ore'!G244:U244))*100</f>
        <v>0</v>
      </c>
      <c r="I14" s="25">
        <f>(AVERAGE('Molybdenum Ore'!G242:U242))*100</f>
        <v>0</v>
      </c>
      <c r="J14" s="25">
        <f>(AVERAGE('Rare Earth Metals'!G243:U243))*100</f>
        <v>0</v>
      </c>
      <c r="K14" s="25">
        <f>(AVERAGE('Natural Graphite'!G246:U246))*100</f>
        <v>0</v>
      </c>
      <c r="L14" s="25">
        <f>(AVERAGE('Artificial Graphite'!G245:U245))*100</f>
        <v>0.001691901836</v>
      </c>
      <c r="M14" s="25">
        <f>(AVERAGE('Lithium Oxide'!G245:U245))*100</f>
        <v>0</v>
      </c>
      <c r="N14" s="25">
        <f>(AVERAGE(Silicon!G248:U248))*100</f>
        <v>0</v>
      </c>
      <c r="O14" s="24">
        <f t="shared" si="1"/>
        <v>0.001691901836</v>
      </c>
      <c r="P14" s="21">
        <f t="shared" si="2"/>
        <v>0.001691901836</v>
      </c>
      <c r="Q14" s="22">
        <f>'Swap Recipients'!D11</f>
        <v>0</v>
      </c>
      <c r="R14" s="3"/>
      <c r="S14" s="3"/>
      <c r="T14" s="3"/>
      <c r="U14" s="3"/>
      <c r="V14" s="3"/>
      <c r="W14" s="3"/>
      <c r="X14" s="3"/>
      <c r="Y14" s="3"/>
      <c r="Z14" s="3"/>
      <c r="AA14" s="3"/>
      <c r="AB14" s="3"/>
    </row>
    <row r="15">
      <c r="A15" s="3"/>
      <c r="B15" s="23" t="s">
        <v>6</v>
      </c>
      <c r="C15" s="24">
        <f>(AVERAGE('Manganese Ore'!G247:U247))*100</f>
        <v>20.05387067</v>
      </c>
      <c r="D15" s="25">
        <f>(AVERAGE('Copper Ore'!G246:U246))*100</f>
        <v>8.532631917</v>
      </c>
      <c r="E15" s="25">
        <f>(AVERAGE('Nickel Ore'!G243:U243))*100</f>
        <v>17.52826653</v>
      </c>
      <c r="F15" s="25">
        <f>(AVERAGE('Cobalt Ore'!G241:U241))*100</f>
        <v>0.2308694163</v>
      </c>
      <c r="G15" s="25">
        <f>(AVERAGE('Zinc Ore'!G244:U244))*100</f>
        <v>16.34275031</v>
      </c>
      <c r="H15" s="25">
        <f>(AVERAGE('Chromium Ore'!G245:U245))*100</f>
        <v>0.8863413642</v>
      </c>
      <c r="I15" s="25">
        <f>(AVERAGE('Molybdenum Ore'!G243:U243))*100</f>
        <v>0.01632748243</v>
      </c>
      <c r="J15" s="25">
        <f>(AVERAGE('Rare Earth Metals'!G244:U244))*100</f>
        <v>0.000157483326</v>
      </c>
      <c r="K15" s="25">
        <f>(AVERAGE('Natural Graphite'!G247:U247))*100</f>
        <v>0.01238250259</v>
      </c>
      <c r="L15" s="25">
        <f>(AVERAGE('Artificial Graphite'!G246:U246))*100</f>
        <v>0.04224171749</v>
      </c>
      <c r="M15" s="25">
        <f>(AVERAGE('Lithium Oxide'!G246:U246))*100</f>
        <v>0.004328836569</v>
      </c>
      <c r="N15" s="25">
        <f>(AVERAGE(Silicon!G249:U249))*100</f>
        <v>0.04408175287</v>
      </c>
      <c r="O15" s="24">
        <f t="shared" si="1"/>
        <v>20.05387067</v>
      </c>
      <c r="P15" s="21">
        <f t="shared" si="2"/>
        <v>63.69424999</v>
      </c>
      <c r="Q15" s="22">
        <f>'Swap Recipients'!D12</f>
        <v>1</v>
      </c>
      <c r="R15" s="3"/>
      <c r="S15" s="3"/>
      <c r="T15" s="3"/>
      <c r="U15" s="3"/>
      <c r="V15" s="3"/>
      <c r="W15" s="3"/>
      <c r="X15" s="3"/>
      <c r="Y15" s="3"/>
      <c r="Z15" s="3"/>
      <c r="AA15" s="3"/>
      <c r="AB15" s="3"/>
    </row>
    <row r="16">
      <c r="A16" s="3"/>
      <c r="B16" s="23" t="s">
        <v>104</v>
      </c>
      <c r="C16" s="24">
        <f>(AVERAGE('Manganese Ore'!G248:U248))*100</f>
        <v>0</v>
      </c>
      <c r="D16" s="25">
        <f>(AVERAGE('Copper Ore'!G247:U247))*100</f>
        <v>0.01858584117</v>
      </c>
      <c r="E16" s="25">
        <f>(AVERAGE('Nickel Ore'!G244:U244))*100</f>
        <v>0</v>
      </c>
      <c r="F16" s="25">
        <f>(AVERAGE('Cobalt Ore'!G242:U242))*100</f>
        <v>0</v>
      </c>
      <c r="G16" s="25">
        <f>(AVERAGE('Zinc Ore'!G245:U245))*100</f>
        <v>0.0004985197566</v>
      </c>
      <c r="H16" s="25">
        <f>(AVERAGE('Chromium Ore'!G246:U246))*100</f>
        <v>0</v>
      </c>
      <c r="I16" s="25">
        <f>(AVERAGE('Molybdenum Ore'!G244:U244))*100</f>
        <v>0</v>
      </c>
      <c r="J16" s="25">
        <f>(AVERAGE('Rare Earth Metals'!G245:U245))*100</f>
        <v>0</v>
      </c>
      <c r="K16" s="25">
        <f>(AVERAGE('Natural Graphite'!G248:U248))*100</f>
        <v>0</v>
      </c>
      <c r="L16" s="25">
        <f>(AVERAGE('Artificial Graphite'!G247:U247))*100</f>
        <v>0.03449637439</v>
      </c>
      <c r="M16" s="25">
        <f>(AVERAGE('Lithium Oxide'!G247:U247))*100</f>
        <v>0</v>
      </c>
      <c r="N16" s="25">
        <f>(AVERAGE(Silicon!G250:U250))*100</f>
        <v>0</v>
      </c>
      <c r="O16" s="24">
        <f t="shared" si="1"/>
        <v>0.03449637439</v>
      </c>
      <c r="P16" s="21">
        <f t="shared" si="2"/>
        <v>0.05358073532</v>
      </c>
      <c r="Q16" s="22">
        <f>'Swap Recipients'!D13</f>
        <v>0</v>
      </c>
      <c r="R16" s="3"/>
      <c r="S16" s="3"/>
      <c r="T16" s="3"/>
      <c r="U16" s="3"/>
      <c r="V16" s="3"/>
      <c r="W16" s="3"/>
      <c r="X16" s="3"/>
      <c r="Y16" s="3"/>
      <c r="Z16" s="3"/>
      <c r="AA16" s="3"/>
      <c r="AB16" s="3"/>
    </row>
    <row r="17">
      <c r="A17" s="3"/>
      <c r="B17" s="23" t="s">
        <v>80</v>
      </c>
      <c r="C17" s="24">
        <f>(AVERAGE('Manganese Ore'!G249:U249))*100</f>
        <v>0</v>
      </c>
      <c r="D17" s="25">
        <f>(AVERAGE('Copper Ore'!G248:U248))*100</f>
        <v>0</v>
      </c>
      <c r="E17" s="25">
        <f>(AVERAGE('Nickel Ore'!G245:U245))*100</f>
        <v>0</v>
      </c>
      <c r="F17" s="25">
        <f>(AVERAGE('Cobalt Ore'!G243:U243))*100</f>
        <v>0</v>
      </c>
      <c r="G17" s="25">
        <f>(AVERAGE('Zinc Ore'!G246:U246))*100</f>
        <v>0</v>
      </c>
      <c r="H17" s="25">
        <f>(AVERAGE('Chromium Ore'!G247:U247))*100</f>
        <v>0</v>
      </c>
      <c r="I17" s="25">
        <f>(AVERAGE('Molybdenum Ore'!G245:U245))*100</f>
        <v>0</v>
      </c>
      <c r="J17" s="25">
        <f>(AVERAGE('Rare Earth Metals'!G246:U246))*100</f>
        <v>0</v>
      </c>
      <c r="K17" s="25">
        <f>(AVERAGE('Natural Graphite'!G249:U249))*100</f>
        <v>0</v>
      </c>
      <c r="L17" s="25">
        <f>(AVERAGE('Artificial Graphite'!G248:U248))*100</f>
        <v>0</v>
      </c>
      <c r="M17" s="25">
        <f>(AVERAGE('Lithium Oxide'!G248:U248))*100</f>
        <v>0</v>
      </c>
      <c r="N17" s="25">
        <f>(AVERAGE(Silicon!G251:U251))*100</f>
        <v>0</v>
      </c>
      <c r="O17" s="24">
        <f t="shared" si="1"/>
        <v>0</v>
      </c>
      <c r="P17" s="21">
        <f t="shared" si="2"/>
        <v>0</v>
      </c>
      <c r="Q17" s="22">
        <f>'Swap Recipients'!D14</f>
        <v>0</v>
      </c>
      <c r="R17" s="3"/>
      <c r="S17" s="3"/>
      <c r="T17" s="3"/>
      <c r="U17" s="3"/>
      <c r="V17" s="3"/>
      <c r="W17" s="3"/>
      <c r="X17" s="3"/>
      <c r="Y17" s="3"/>
      <c r="Z17" s="3"/>
      <c r="AA17" s="3"/>
      <c r="AB17" s="3"/>
    </row>
    <row r="18">
      <c r="A18" s="3"/>
      <c r="B18" s="23" t="s">
        <v>52</v>
      </c>
      <c r="C18" s="24">
        <f>(AVERAGE('Manganese Ore'!G250:U250))*100</f>
        <v>0.001114580264</v>
      </c>
      <c r="D18" s="25">
        <f>(AVERAGE('Copper Ore'!G249:U249))*100</f>
        <v>0.000006838531362</v>
      </c>
      <c r="E18" s="25">
        <f>(AVERAGE('Nickel Ore'!G246:U246))*100</f>
        <v>0</v>
      </c>
      <c r="F18" s="25">
        <f>(AVERAGE('Cobalt Ore'!G244:U244))*100</f>
        <v>0</v>
      </c>
      <c r="G18" s="25">
        <f>(AVERAGE('Zinc Ore'!G247:U247))*100</f>
        <v>0.0002124494332</v>
      </c>
      <c r="H18" s="25">
        <f>(AVERAGE('Chromium Ore'!G248:U248))*100</f>
        <v>0</v>
      </c>
      <c r="I18" s="25">
        <f>(AVERAGE('Molybdenum Ore'!G246:U246))*100</f>
        <v>0</v>
      </c>
      <c r="J18" s="25">
        <f>(AVERAGE('Rare Earth Metals'!G247:U247))*100</f>
        <v>0</v>
      </c>
      <c r="K18" s="25">
        <f>(AVERAGE('Natural Graphite'!G250:U250))*100</f>
        <v>0.003589138035</v>
      </c>
      <c r="L18" s="25">
        <f>(AVERAGE('Artificial Graphite'!G249:U249))*100</f>
        <v>0.008830595155</v>
      </c>
      <c r="M18" s="25">
        <f>(AVERAGE('Lithium Oxide'!G249:U249))*100</f>
        <v>0</v>
      </c>
      <c r="N18" s="25">
        <f>(AVERAGE(Silicon!G252:U252))*100</f>
        <v>0.00007259253487</v>
      </c>
      <c r="O18" s="24">
        <f t="shared" si="1"/>
        <v>0.008830595155</v>
      </c>
      <c r="P18" s="21">
        <f t="shared" si="2"/>
        <v>0.01382619395</v>
      </c>
      <c r="Q18" s="22">
        <f>'Swap Recipients'!D15</f>
        <v>0</v>
      </c>
      <c r="R18" s="3"/>
      <c r="S18" s="3"/>
      <c r="T18" s="3"/>
      <c r="U18" s="3"/>
      <c r="V18" s="3"/>
      <c r="W18" s="3"/>
      <c r="X18" s="3"/>
      <c r="Y18" s="3"/>
      <c r="Z18" s="3"/>
      <c r="AA18" s="3"/>
      <c r="AB18" s="3"/>
    </row>
    <row r="19">
      <c r="A19" s="3"/>
      <c r="B19" s="23" t="s">
        <v>64</v>
      </c>
      <c r="C19" s="24">
        <f>(AVERAGE('Manganese Ore'!G251:U251))*100</f>
        <v>0.0009209330398</v>
      </c>
      <c r="D19" s="25">
        <f>(AVERAGE('Copper Ore'!G250:U250))*100</f>
        <v>0.000000074756487</v>
      </c>
      <c r="E19" s="25">
        <f>(AVERAGE('Nickel Ore'!G247:U247))*100</f>
        <v>0</v>
      </c>
      <c r="F19" s="25">
        <f>(AVERAGE('Cobalt Ore'!G245:U245))*100</f>
        <v>0</v>
      </c>
      <c r="G19" s="25">
        <f>(AVERAGE('Zinc Ore'!G248:U248))*100</f>
        <v>0.00184733294</v>
      </c>
      <c r="H19" s="25">
        <f>(AVERAGE('Chromium Ore'!G249:U249))*100</f>
        <v>0</v>
      </c>
      <c r="I19" s="25">
        <f>(AVERAGE('Molybdenum Ore'!G247:U247))*100</f>
        <v>0</v>
      </c>
      <c r="J19" s="25">
        <f>(AVERAGE('Rare Earth Metals'!G248:U248))*100</f>
        <v>0</v>
      </c>
      <c r="K19" s="25">
        <f>(AVERAGE('Natural Graphite'!G251:U251))*100</f>
        <v>0.005386699765</v>
      </c>
      <c r="L19" s="25">
        <f>(AVERAGE('Artificial Graphite'!G250:U250))*100</f>
        <v>0.0006225134809</v>
      </c>
      <c r="M19" s="25">
        <f>(AVERAGE('Lithium Oxide'!G250:U250))*100</f>
        <v>0</v>
      </c>
      <c r="N19" s="25">
        <f>(AVERAGE(Silicon!G253:U253))*100</f>
        <v>0.00004791254782</v>
      </c>
      <c r="O19" s="24">
        <f t="shared" si="1"/>
        <v>0.005386699765</v>
      </c>
      <c r="P19" s="21">
        <f t="shared" si="2"/>
        <v>0.00882546653</v>
      </c>
      <c r="Q19" s="22">
        <f>'Swap Recipients'!D16</f>
        <v>0</v>
      </c>
      <c r="R19" s="3"/>
      <c r="S19" s="3"/>
      <c r="T19" s="3"/>
      <c r="U19" s="3"/>
      <c r="V19" s="3"/>
      <c r="W19" s="3"/>
      <c r="X19" s="3"/>
      <c r="Y19" s="3"/>
      <c r="Z19" s="3"/>
      <c r="AA19" s="3"/>
      <c r="AB19" s="3"/>
    </row>
    <row r="20">
      <c r="A20" s="3"/>
      <c r="B20" s="23" t="s">
        <v>105</v>
      </c>
      <c r="C20" s="24">
        <f>(AVERAGE('Manganese Ore'!G252:U252))*100</f>
        <v>0</v>
      </c>
      <c r="D20" s="25">
        <f>(AVERAGE('Copper Ore'!G251:U251))*100</f>
        <v>0</v>
      </c>
      <c r="E20" s="25">
        <f>(AVERAGE('Nickel Ore'!G248:U248))*100</f>
        <v>0</v>
      </c>
      <c r="F20" s="25">
        <f>(AVERAGE('Cobalt Ore'!G246:U246))*100</f>
        <v>0</v>
      </c>
      <c r="G20" s="25">
        <f>(AVERAGE('Zinc Ore'!G249:U249))*100</f>
        <v>0</v>
      </c>
      <c r="H20" s="25">
        <f>(AVERAGE('Chromium Ore'!G250:U250))*100</f>
        <v>0</v>
      </c>
      <c r="I20" s="25">
        <f>(AVERAGE('Molybdenum Ore'!G248:U248))*100</f>
        <v>0</v>
      </c>
      <c r="J20" s="25">
        <f>(AVERAGE('Rare Earth Metals'!G249:U249))*100</f>
        <v>0</v>
      </c>
      <c r="K20" s="25">
        <f>(AVERAGE('Natural Graphite'!G252:U252))*100</f>
        <v>0.00005179274916</v>
      </c>
      <c r="L20" s="25">
        <f>(AVERAGE('Artificial Graphite'!G251:U251))*100</f>
        <v>0.0004207405991</v>
      </c>
      <c r="M20" s="25">
        <f>(AVERAGE('Lithium Oxide'!G251:U251))*100</f>
        <v>0</v>
      </c>
      <c r="N20" s="25">
        <f>(AVERAGE(Silicon!G254:U254))*100</f>
        <v>0</v>
      </c>
      <c r="O20" s="24">
        <f t="shared" si="1"/>
        <v>0.0004207405991</v>
      </c>
      <c r="P20" s="21">
        <f t="shared" si="2"/>
        <v>0.0004725333482</v>
      </c>
      <c r="Q20" s="22">
        <f>'Swap Recipients'!D17</f>
        <v>0</v>
      </c>
      <c r="R20" s="3"/>
      <c r="S20" s="3"/>
      <c r="T20" s="3"/>
      <c r="U20" s="3"/>
      <c r="V20" s="3"/>
      <c r="W20" s="3"/>
      <c r="X20" s="3"/>
      <c r="Y20" s="3"/>
      <c r="Z20" s="3"/>
      <c r="AA20" s="3"/>
      <c r="AB20" s="3"/>
    </row>
    <row r="21" ht="15.75" customHeight="1">
      <c r="A21" s="3"/>
      <c r="B21" s="23" t="s">
        <v>7</v>
      </c>
      <c r="C21" s="24">
        <f>(AVERAGE('Manganese Ore'!G253:U253))*100</f>
        <v>0</v>
      </c>
      <c r="D21" s="25">
        <f>(AVERAGE('Copper Ore'!G252:U252))*100</f>
        <v>0</v>
      </c>
      <c r="E21" s="25">
        <f>(AVERAGE('Nickel Ore'!G249:U249))*100</f>
        <v>0</v>
      </c>
      <c r="F21" s="25">
        <f>(AVERAGE('Cobalt Ore'!G247:U247))*100</f>
        <v>0</v>
      </c>
      <c r="G21" s="25">
        <f>(AVERAGE('Zinc Ore'!G250:U250))*100</f>
        <v>0.000001890624088</v>
      </c>
      <c r="H21" s="25">
        <f>(AVERAGE('Chromium Ore'!G251:U251))*100</f>
        <v>0</v>
      </c>
      <c r="I21" s="25">
        <f>(AVERAGE('Molybdenum Ore'!G249:U249))*100</f>
        <v>0</v>
      </c>
      <c r="J21" s="25">
        <f>(AVERAGE('Rare Earth Metals'!G250:U250))*100</f>
        <v>0</v>
      </c>
      <c r="K21" s="25">
        <f>(AVERAGE('Natural Graphite'!G253:U253))*100</f>
        <v>0.02310767821</v>
      </c>
      <c r="L21" s="25">
        <f>(AVERAGE('Artificial Graphite'!G252:U252))*100</f>
        <v>0.008646004965</v>
      </c>
      <c r="M21" s="25">
        <f>(AVERAGE('Lithium Oxide'!G252:U252))*100</f>
        <v>0</v>
      </c>
      <c r="N21" s="25">
        <f>(AVERAGE(Silicon!G255:U255))*100</f>
        <v>0.001415071025</v>
      </c>
      <c r="O21" s="24">
        <f t="shared" si="1"/>
        <v>0.02310767821</v>
      </c>
      <c r="P21" s="21">
        <f t="shared" si="2"/>
        <v>0.03317064482</v>
      </c>
      <c r="Q21" s="22">
        <f>'Swap Recipients'!D18</f>
        <v>1</v>
      </c>
      <c r="R21" s="3"/>
      <c r="S21" s="3"/>
      <c r="T21" s="3"/>
      <c r="U21" s="3"/>
      <c r="V21" s="3"/>
      <c r="W21" s="3"/>
      <c r="X21" s="3"/>
      <c r="Y21" s="3"/>
      <c r="Z21" s="3"/>
      <c r="AA21" s="3"/>
      <c r="AB21" s="3"/>
    </row>
    <row r="22" ht="15.75" customHeight="1">
      <c r="A22" s="3"/>
      <c r="B22" s="23" t="s">
        <v>106</v>
      </c>
      <c r="C22" s="24">
        <f>(AVERAGE('Manganese Ore'!G254:U254))*100</f>
        <v>0</v>
      </c>
      <c r="D22" s="25">
        <f>(AVERAGE('Copper Ore'!G253:U253))*100</f>
        <v>0</v>
      </c>
      <c r="E22" s="25">
        <f>(AVERAGE('Nickel Ore'!G250:U250))*100</f>
        <v>0</v>
      </c>
      <c r="F22" s="25">
        <f>(AVERAGE('Cobalt Ore'!G248:U248))*100</f>
        <v>0</v>
      </c>
      <c r="G22" s="25">
        <f>(AVERAGE('Zinc Ore'!G251:U251))*100</f>
        <v>0</v>
      </c>
      <c r="H22" s="25">
        <f>(AVERAGE('Chromium Ore'!G252:U252))*100</f>
        <v>0</v>
      </c>
      <c r="I22" s="25">
        <f>(AVERAGE('Molybdenum Ore'!G250:U250))*100</f>
        <v>0</v>
      </c>
      <c r="J22" s="25">
        <f>(AVERAGE('Rare Earth Metals'!G251:U251))*100</f>
        <v>0</v>
      </c>
      <c r="K22" s="25">
        <f>(AVERAGE('Natural Graphite'!G254:U254))*100</f>
        <v>0</v>
      </c>
      <c r="L22" s="25">
        <f>(AVERAGE('Artificial Graphite'!G253:U253))*100</f>
        <v>0</v>
      </c>
      <c r="M22" s="25">
        <f>(AVERAGE('Lithium Oxide'!G253:U253))*100</f>
        <v>0</v>
      </c>
      <c r="N22" s="25">
        <f>(AVERAGE(Silicon!G256:U256))*100</f>
        <v>0</v>
      </c>
      <c r="O22" s="24">
        <f t="shared" si="1"/>
        <v>0</v>
      </c>
      <c r="P22" s="21">
        <f t="shared" si="2"/>
        <v>0</v>
      </c>
      <c r="Q22" s="22">
        <f>'Swap Recipients'!D19</f>
        <v>0</v>
      </c>
      <c r="R22" s="3"/>
      <c r="S22" s="3"/>
      <c r="T22" s="3"/>
      <c r="U22" s="3"/>
      <c r="V22" s="3"/>
      <c r="W22" s="3"/>
      <c r="X22" s="3"/>
      <c r="Y22" s="3"/>
      <c r="Z22" s="3"/>
      <c r="AA22" s="3"/>
      <c r="AB22" s="3"/>
    </row>
    <row r="23" ht="15.75" customHeight="1">
      <c r="A23" s="3"/>
      <c r="B23" s="23" t="s">
        <v>107</v>
      </c>
      <c r="C23" s="24">
        <f>(AVERAGE('Manganese Ore'!G255:U255))*100</f>
        <v>0</v>
      </c>
      <c r="D23" s="25">
        <f>(AVERAGE('Copper Ore'!G254:U254))*100</f>
        <v>0.000001060282009</v>
      </c>
      <c r="E23" s="25">
        <f>(AVERAGE('Nickel Ore'!G251:U251))*100</f>
        <v>0</v>
      </c>
      <c r="F23" s="25">
        <f>(AVERAGE('Cobalt Ore'!G249:U249))*100</f>
        <v>0</v>
      </c>
      <c r="G23" s="25">
        <f>(AVERAGE('Zinc Ore'!G252:U252))*100</f>
        <v>0</v>
      </c>
      <c r="H23" s="25">
        <f>(AVERAGE('Chromium Ore'!G253:U253))*100</f>
        <v>0</v>
      </c>
      <c r="I23" s="25">
        <f>(AVERAGE('Molybdenum Ore'!G251:U251))*100</f>
        <v>0</v>
      </c>
      <c r="J23" s="25">
        <f>(AVERAGE('Rare Earth Metals'!G252:U252))*100</f>
        <v>0</v>
      </c>
      <c r="K23" s="25">
        <f>(AVERAGE('Natural Graphite'!G255:U255))*100</f>
        <v>0</v>
      </c>
      <c r="L23" s="25">
        <f>(AVERAGE('Artificial Graphite'!G254:U254))*100</f>
        <v>0</v>
      </c>
      <c r="M23" s="25">
        <f>(AVERAGE('Lithium Oxide'!G254:U254))*100</f>
        <v>0</v>
      </c>
      <c r="N23" s="25">
        <f>(AVERAGE(Silicon!G257:U257))*100</f>
        <v>0</v>
      </c>
      <c r="O23" s="24">
        <f t="shared" si="1"/>
        <v>0.000001060282009</v>
      </c>
      <c r="P23" s="21">
        <f t="shared" si="2"/>
        <v>0.000001060282009</v>
      </c>
      <c r="Q23" s="22">
        <f>'Swap Recipients'!D20</f>
        <v>0</v>
      </c>
      <c r="R23" s="3"/>
      <c r="S23" s="3"/>
      <c r="T23" s="3"/>
      <c r="U23" s="3"/>
      <c r="V23" s="3"/>
      <c r="W23" s="3"/>
      <c r="X23" s="3"/>
      <c r="Y23" s="3"/>
      <c r="Z23" s="3"/>
      <c r="AA23" s="3"/>
      <c r="AB23" s="3"/>
    </row>
    <row r="24" ht="15.75" customHeight="1">
      <c r="A24" s="3"/>
      <c r="B24" s="23" t="s">
        <v>108</v>
      </c>
      <c r="C24" s="24">
        <f>(AVERAGE('Manganese Ore'!G257:U257))*100</f>
        <v>0</v>
      </c>
      <c r="D24" s="25">
        <f>(AVERAGE('Copper Ore'!G256:U256))*100</f>
        <v>0</v>
      </c>
      <c r="E24" s="25">
        <f>(AVERAGE('Nickel Ore'!G253:U253))*100</f>
        <v>0</v>
      </c>
      <c r="F24" s="25">
        <f>(AVERAGE('Cobalt Ore'!G251:U251))*100</f>
        <v>0</v>
      </c>
      <c r="G24" s="25">
        <f>(AVERAGE('Zinc Ore'!G254:U254))*100</f>
        <v>0</v>
      </c>
      <c r="H24" s="25">
        <f>(AVERAGE('Chromium Ore'!G255:U255))*100</f>
        <v>0</v>
      </c>
      <c r="I24" s="25">
        <f>(AVERAGE('Molybdenum Ore'!G253:U253))*100</f>
        <v>0</v>
      </c>
      <c r="J24" s="25">
        <f>(AVERAGE('Rare Earth Metals'!G254:U254))*100</f>
        <v>0</v>
      </c>
      <c r="K24" s="25">
        <f>(AVERAGE('Natural Graphite'!G257:U257))*100</f>
        <v>0.0008928370699</v>
      </c>
      <c r="L24" s="25">
        <f>(AVERAGE('Artificial Graphite'!G256:U256))*100</f>
        <v>0.0008383075524</v>
      </c>
      <c r="M24" s="25">
        <f>(AVERAGE('Lithium Oxide'!G256:U256))*100</f>
        <v>0</v>
      </c>
      <c r="N24" s="25">
        <f>(AVERAGE(Silicon!G259:U259))*100</f>
        <v>0.005176431228</v>
      </c>
      <c r="O24" s="24">
        <f t="shared" si="1"/>
        <v>0.005176431228</v>
      </c>
      <c r="P24" s="21">
        <f t="shared" si="2"/>
        <v>0.00690757585</v>
      </c>
      <c r="Q24" s="22">
        <f>'Swap Recipients'!D21</f>
        <v>0</v>
      </c>
      <c r="R24" s="3"/>
      <c r="S24" s="3"/>
      <c r="T24" s="3"/>
      <c r="U24" s="3"/>
      <c r="V24" s="3"/>
      <c r="W24" s="3"/>
      <c r="X24" s="3"/>
      <c r="Y24" s="3"/>
      <c r="Z24" s="3"/>
      <c r="AA24" s="3"/>
      <c r="AB24" s="3"/>
    </row>
    <row r="25" ht="15.75" customHeight="1">
      <c r="A25" s="3"/>
      <c r="B25" s="23" t="s">
        <v>109</v>
      </c>
      <c r="C25" s="24">
        <f>(AVERAGE('Manganese Ore'!G258:U258))*100</f>
        <v>0.01567042689</v>
      </c>
      <c r="D25" s="25">
        <f>(AVERAGE('Copper Ore'!G257:U257))*100</f>
        <v>0.04495264623</v>
      </c>
      <c r="E25" s="25">
        <f>(AVERAGE('Nickel Ore'!G254:U254))*100</f>
        <v>0.000007607887066</v>
      </c>
      <c r="F25" s="25">
        <f>(AVERAGE('Cobalt Ore'!G252:U252))*100</f>
        <v>0</v>
      </c>
      <c r="G25" s="25">
        <f>(AVERAGE('Zinc Ore'!G255:U255))*100</f>
        <v>11.69630447</v>
      </c>
      <c r="H25" s="25">
        <f>(AVERAGE('Chromium Ore'!G256:U256))*100</f>
        <v>0.0001193557908</v>
      </c>
      <c r="I25" s="25">
        <f>(AVERAGE('Molybdenum Ore'!G254:U254))*100</f>
        <v>0</v>
      </c>
      <c r="J25" s="25">
        <f>(AVERAGE('Rare Earth Metals'!G255:U255))*100</f>
        <v>0</v>
      </c>
      <c r="K25" s="25">
        <f>(AVERAGE('Natural Graphite'!G258:U258))*100</f>
        <v>0.00002671582378</v>
      </c>
      <c r="L25" s="25">
        <f>(AVERAGE('Artificial Graphite'!G257:U257))*100</f>
        <v>0.000198420005</v>
      </c>
      <c r="M25" s="25">
        <f>(AVERAGE('Lithium Oxide'!G257:U257))*100</f>
        <v>0</v>
      </c>
      <c r="N25" s="25">
        <f>(AVERAGE(Silicon!G260:U260))*100</f>
        <v>0</v>
      </c>
      <c r="O25" s="24">
        <f t="shared" si="1"/>
        <v>11.69630447</v>
      </c>
      <c r="P25" s="21">
        <f t="shared" si="2"/>
        <v>11.75727964</v>
      </c>
      <c r="Q25" s="22">
        <f>'Swap Recipients'!D22</f>
        <v>0</v>
      </c>
      <c r="R25" s="3"/>
      <c r="S25" s="3"/>
      <c r="T25" s="3"/>
      <c r="U25" s="3"/>
      <c r="V25" s="3"/>
      <c r="W25" s="3"/>
      <c r="X25" s="3"/>
      <c r="Y25" s="3"/>
      <c r="Z25" s="3"/>
      <c r="AA25" s="3"/>
      <c r="AB25" s="3"/>
    </row>
    <row r="26" ht="15.75" customHeight="1">
      <c r="A26" s="3"/>
      <c r="B26" s="23" t="s">
        <v>110</v>
      </c>
      <c r="C26" s="24">
        <f>(AVERAGE('Manganese Ore'!G259:U259))*100</f>
        <v>0.001978988827</v>
      </c>
      <c r="D26" s="25">
        <f>(AVERAGE('Copper Ore'!G258:U258))*100</f>
        <v>0.0003580551993</v>
      </c>
      <c r="E26" s="25">
        <f>(AVERAGE('Nickel Ore'!G255:U255))*100</f>
        <v>0</v>
      </c>
      <c r="F26" s="25">
        <f>(AVERAGE('Cobalt Ore'!G253:U253))*100</f>
        <v>0</v>
      </c>
      <c r="G26" s="25">
        <f>(AVERAGE('Zinc Ore'!G256:U256))*100</f>
        <v>0.09342677618</v>
      </c>
      <c r="H26" s="25">
        <f>(AVERAGE('Chromium Ore'!G257:U257))*100</f>
        <v>0</v>
      </c>
      <c r="I26" s="25">
        <f>(AVERAGE('Molybdenum Ore'!G255:U255))*100</f>
        <v>0</v>
      </c>
      <c r="J26" s="25">
        <f>(AVERAGE('Rare Earth Metals'!G256:U256))*100</f>
        <v>0</v>
      </c>
      <c r="K26" s="25">
        <f>(AVERAGE('Natural Graphite'!G259:U259))*100</f>
        <v>0</v>
      </c>
      <c r="L26" s="25">
        <f>(AVERAGE('Artificial Graphite'!G258:U258))*100</f>
        <v>0.000841648089</v>
      </c>
      <c r="M26" s="25">
        <f>(AVERAGE('Lithium Oxide'!G258:U258))*100</f>
        <v>0</v>
      </c>
      <c r="N26" s="25">
        <f>(AVERAGE(Silicon!G261:U261))*100</f>
        <v>0</v>
      </c>
      <c r="O26" s="24">
        <f t="shared" si="1"/>
        <v>0.09342677618</v>
      </c>
      <c r="P26" s="21">
        <f t="shared" si="2"/>
        <v>0.09660546829</v>
      </c>
      <c r="Q26" s="22">
        <f>'Swap Recipients'!D23</f>
        <v>0</v>
      </c>
      <c r="R26" s="3"/>
      <c r="S26" s="3"/>
      <c r="T26" s="3"/>
      <c r="U26" s="3"/>
      <c r="V26" s="3"/>
      <c r="W26" s="3"/>
      <c r="X26" s="3"/>
      <c r="Y26" s="3"/>
      <c r="Z26" s="3"/>
      <c r="AA26" s="3"/>
      <c r="AB26" s="3"/>
    </row>
    <row r="27" ht="15.75" customHeight="1">
      <c r="A27" s="3"/>
      <c r="B27" s="23" t="s">
        <v>111</v>
      </c>
      <c r="C27" s="24">
        <f>(AVERAGE('Manganese Ore'!G260:U260))*100</f>
        <v>0.000005480120179</v>
      </c>
      <c r="D27" s="25">
        <f>(AVERAGE('Copper Ore'!G259:U259))*100</f>
        <v>0.1564294685</v>
      </c>
      <c r="E27" s="25">
        <f>(AVERAGE('Nickel Ore'!G256:U256))*100</f>
        <v>0.3672008579</v>
      </c>
      <c r="F27" s="25">
        <f>(AVERAGE('Cobalt Ore'!G254:U254))*100</f>
        <v>0.0001851871142</v>
      </c>
      <c r="G27" s="25">
        <f>(AVERAGE('Zinc Ore'!G257:U257))*100</f>
        <v>0</v>
      </c>
      <c r="H27" s="25">
        <f>(AVERAGE('Chromium Ore'!G258:U258))*100</f>
        <v>0</v>
      </c>
      <c r="I27" s="25">
        <f>(AVERAGE('Molybdenum Ore'!G256:U256))*100</f>
        <v>0.00004578397678</v>
      </c>
      <c r="J27" s="25">
        <f>(AVERAGE('Rare Earth Metals'!G257:U257))*100</f>
        <v>0</v>
      </c>
      <c r="K27" s="25">
        <f>(AVERAGE('Natural Graphite'!G260:U260))*100</f>
        <v>0.0002744529946</v>
      </c>
      <c r="L27" s="25">
        <f>(AVERAGE('Artificial Graphite'!G259:U259))*100</f>
        <v>0.00004707969524</v>
      </c>
      <c r="M27" s="25">
        <f>(AVERAGE('Lithium Oxide'!G259:U259))*100</f>
        <v>0.0004778595714</v>
      </c>
      <c r="N27" s="25">
        <f>(AVERAGE(Silicon!G262:U262))*100</f>
        <v>0.000008721033277</v>
      </c>
      <c r="O27" s="24">
        <f t="shared" si="1"/>
        <v>0.3672008579</v>
      </c>
      <c r="P27" s="21">
        <f t="shared" si="2"/>
        <v>0.524674891</v>
      </c>
      <c r="Q27" s="22">
        <f>'Swap Recipients'!D24</f>
        <v>0</v>
      </c>
      <c r="R27" s="3"/>
      <c r="S27" s="3"/>
      <c r="T27" s="3"/>
      <c r="U27" s="3"/>
      <c r="V27" s="3"/>
      <c r="W27" s="3"/>
      <c r="X27" s="3"/>
      <c r="Y27" s="3"/>
      <c r="Z27" s="3"/>
      <c r="AA27" s="3"/>
      <c r="AB27" s="3"/>
    </row>
    <row r="28" ht="15.75" customHeight="1">
      <c r="A28" s="3"/>
      <c r="B28" s="23" t="s">
        <v>8</v>
      </c>
      <c r="C28" s="24">
        <f>(AVERAGE('Manganese Ore'!G261:U261))*100</f>
        <v>7.538567256</v>
      </c>
      <c r="D28" s="25">
        <f>(AVERAGE('Copper Ore'!G260:U260))*100</f>
        <v>3.614412982</v>
      </c>
      <c r="E28" s="25">
        <f>(AVERAGE('Nickel Ore'!G257:U257))*100</f>
        <v>1.98463986</v>
      </c>
      <c r="F28" s="25">
        <f>(AVERAGE('Cobalt Ore'!G255:U255))*100</f>
        <v>0.01779200209</v>
      </c>
      <c r="G28" s="25">
        <f>(AVERAGE('Zinc Ore'!G258:U258))*100</f>
        <v>0.02731475909</v>
      </c>
      <c r="H28" s="25">
        <f>(AVERAGE('Chromium Ore'!G259:U259))*100</f>
        <v>0.2844087098</v>
      </c>
      <c r="I28" s="25">
        <f>(AVERAGE('Molybdenum Ore'!G257:U257))*100</f>
        <v>0.01256233043</v>
      </c>
      <c r="J28" s="25">
        <f>(AVERAGE('Rare Earth Metals'!G258:U258))*100</f>
        <v>0.001161059693</v>
      </c>
      <c r="K28" s="25">
        <f>(AVERAGE('Natural Graphite'!G261:U261))*100</f>
        <v>5.885692834</v>
      </c>
      <c r="L28" s="25">
        <f>(AVERAGE('Artificial Graphite'!G260:U260))*100</f>
        <v>0.7905024438</v>
      </c>
      <c r="M28" s="25">
        <f>(AVERAGE('Lithium Oxide'!G260:U260))*100</f>
        <v>0.0004724505739</v>
      </c>
      <c r="N28" s="25">
        <f>(AVERAGE(Silicon!G263:U263))*100</f>
        <v>0.00896838842</v>
      </c>
      <c r="O28" s="24">
        <f t="shared" si="1"/>
        <v>7.538567256</v>
      </c>
      <c r="P28" s="21">
        <f t="shared" si="2"/>
        <v>20.16649508</v>
      </c>
      <c r="Q28" s="22">
        <f>'Swap Recipients'!D25</f>
        <v>1</v>
      </c>
      <c r="R28" s="3"/>
      <c r="S28" s="3"/>
      <c r="T28" s="3"/>
      <c r="U28" s="3"/>
      <c r="V28" s="3"/>
      <c r="W28" s="3"/>
      <c r="X28" s="3"/>
      <c r="Y28" s="3"/>
      <c r="Z28" s="3"/>
      <c r="AA28" s="3"/>
      <c r="AB28" s="3"/>
    </row>
    <row r="29" ht="15.75" customHeight="1">
      <c r="A29" s="3"/>
      <c r="B29" s="23" t="s">
        <v>112</v>
      </c>
      <c r="C29" s="24">
        <f>(AVERAGE('Manganese Ore'!G263:U263))*100</f>
        <v>0</v>
      </c>
      <c r="D29" s="25">
        <f>(AVERAGE('Copper Ore'!G262:U262))*100</f>
        <v>0</v>
      </c>
      <c r="E29" s="25">
        <f>(AVERAGE('Nickel Ore'!G259:U259))*100</f>
        <v>0</v>
      </c>
      <c r="F29" s="25">
        <f>(AVERAGE('Cobalt Ore'!G257:U257))*100</f>
        <v>0</v>
      </c>
      <c r="G29" s="25">
        <f>(AVERAGE('Zinc Ore'!G260:U260))*100</f>
        <v>0</v>
      </c>
      <c r="H29" s="25">
        <f>(AVERAGE('Chromium Ore'!G261:U261))*100</f>
        <v>0</v>
      </c>
      <c r="I29" s="25">
        <f>(AVERAGE('Molybdenum Ore'!G259:U259))*100</f>
        <v>0</v>
      </c>
      <c r="J29" s="25">
        <f>(AVERAGE('Rare Earth Metals'!G260:U260))*100</f>
        <v>0</v>
      </c>
      <c r="K29" s="25">
        <f>(AVERAGE('Natural Graphite'!G263:U263))*100</f>
        <v>0.0003948277564</v>
      </c>
      <c r="L29" s="25">
        <f>(AVERAGE('Artificial Graphite'!G262:U262))*100</f>
        <v>0.0007000597729</v>
      </c>
      <c r="M29" s="25">
        <f>(AVERAGE('Lithium Oxide'!G262:U262))*100</f>
        <v>0</v>
      </c>
      <c r="N29" s="25">
        <f>(AVERAGE(Silicon!G265:U265))*100</f>
        <v>0</v>
      </c>
      <c r="O29" s="24">
        <f t="shared" si="1"/>
        <v>0.0007000597729</v>
      </c>
      <c r="P29" s="21">
        <f t="shared" si="2"/>
        <v>0.001094887529</v>
      </c>
      <c r="Q29" s="22">
        <f>'Swap Recipients'!D26</f>
        <v>0</v>
      </c>
      <c r="R29" s="3"/>
      <c r="S29" s="3"/>
      <c r="T29" s="3"/>
      <c r="U29" s="3"/>
      <c r="V29" s="3"/>
      <c r="W29" s="3"/>
      <c r="X29" s="3"/>
      <c r="Y29" s="3"/>
      <c r="Z29" s="3"/>
      <c r="AA29" s="3"/>
      <c r="AB29" s="3"/>
    </row>
    <row r="30" ht="15.75" customHeight="1">
      <c r="A30" s="3"/>
      <c r="B30" s="23" t="s">
        <v>81</v>
      </c>
      <c r="C30" s="24">
        <f>(AVERAGE('Manganese Ore'!G264:U264))*100</f>
        <v>0.08149468017</v>
      </c>
      <c r="D30" s="25">
        <f>(AVERAGE('Copper Ore'!G263:U263))*100</f>
        <v>0.5017323816</v>
      </c>
      <c r="E30" s="25">
        <f>(AVERAGE('Nickel Ore'!G260:U260))*100</f>
        <v>0.00009690853335</v>
      </c>
      <c r="F30" s="25">
        <f>(AVERAGE('Cobalt Ore'!G258:U258))*100</f>
        <v>0.0001118618279</v>
      </c>
      <c r="G30" s="25">
        <f>(AVERAGE('Zinc Ore'!G261:U261))*100</f>
        <v>0.03763494216</v>
      </c>
      <c r="H30" s="25">
        <f>(AVERAGE('Chromium Ore'!G262:U262))*100</f>
        <v>0.0003245248186</v>
      </c>
      <c r="I30" s="25">
        <f>(AVERAGE('Molybdenum Ore'!G260:U260))*100</f>
        <v>0.02476033863</v>
      </c>
      <c r="J30" s="25">
        <f>(AVERAGE('Rare Earth Metals'!G261:U261))*100</f>
        <v>0.001624380284</v>
      </c>
      <c r="K30" s="25">
        <f>(AVERAGE('Natural Graphite'!G264:U264))*100</f>
        <v>0.001297655871</v>
      </c>
      <c r="L30" s="25">
        <f>(AVERAGE('Artificial Graphite'!G263:U263))*100</f>
        <v>0.005387574537</v>
      </c>
      <c r="M30" s="25">
        <f>(AVERAGE('Lithium Oxide'!G263:U263))*100</f>
        <v>0.0007881038215</v>
      </c>
      <c r="N30" s="25">
        <f>(AVERAGE(Silicon!G266:U266))*100</f>
        <v>0.004532256602</v>
      </c>
      <c r="O30" s="24">
        <f t="shared" si="1"/>
        <v>0.5017323816</v>
      </c>
      <c r="P30" s="21">
        <f t="shared" si="2"/>
        <v>0.6597856088</v>
      </c>
      <c r="Q30" s="22">
        <f>'Swap Recipients'!D27</f>
        <v>0</v>
      </c>
      <c r="R30" s="3"/>
      <c r="S30" s="3"/>
      <c r="T30" s="3"/>
      <c r="U30" s="3"/>
      <c r="V30" s="3"/>
      <c r="W30" s="3"/>
      <c r="X30" s="3"/>
      <c r="Y30" s="3"/>
      <c r="Z30" s="3"/>
      <c r="AA30" s="3"/>
      <c r="AB30" s="3"/>
    </row>
    <row r="31" ht="15.75" customHeight="1">
      <c r="A31" s="3"/>
      <c r="B31" s="23" t="s">
        <v>65</v>
      </c>
      <c r="C31" s="24">
        <f>(AVERAGE('Manganese Ore'!G265:U265))*100</f>
        <v>0.0319842249</v>
      </c>
      <c r="D31" s="25">
        <f>(AVERAGE('Copper Ore'!G264:U264))*100</f>
        <v>0</v>
      </c>
      <c r="E31" s="25">
        <f>(AVERAGE('Nickel Ore'!G261:U261))*100</f>
        <v>0</v>
      </c>
      <c r="F31" s="25">
        <f>(AVERAGE('Cobalt Ore'!G259:U259))*100</f>
        <v>0</v>
      </c>
      <c r="G31" s="25">
        <f>(AVERAGE('Zinc Ore'!G262:U262))*100</f>
        <v>0.1924189551</v>
      </c>
      <c r="H31" s="25">
        <f>(AVERAGE('Chromium Ore'!G263:U263))*100</f>
        <v>0</v>
      </c>
      <c r="I31" s="25">
        <f>(AVERAGE('Molybdenum Ore'!G261:U261))*100</f>
        <v>0</v>
      </c>
      <c r="J31" s="25">
        <f>(AVERAGE('Rare Earth Metals'!G262:U262))*100</f>
        <v>0</v>
      </c>
      <c r="K31" s="25">
        <f>(AVERAGE('Natural Graphite'!G265:U265))*100</f>
        <v>0</v>
      </c>
      <c r="L31" s="25">
        <f>(AVERAGE('Artificial Graphite'!G264:U264))*100</f>
        <v>0</v>
      </c>
      <c r="M31" s="25">
        <f>(AVERAGE('Lithium Oxide'!G264:U264))*100</f>
        <v>0</v>
      </c>
      <c r="N31" s="25">
        <f>(AVERAGE(Silicon!G267:U267))*100</f>
        <v>0.000005385918207</v>
      </c>
      <c r="O31" s="24">
        <f t="shared" si="1"/>
        <v>0.1924189551</v>
      </c>
      <c r="P31" s="21">
        <f t="shared" si="2"/>
        <v>0.2244085659</v>
      </c>
      <c r="Q31" s="22">
        <f>'Swap Recipients'!D28</f>
        <v>0</v>
      </c>
      <c r="R31" s="3"/>
      <c r="S31" s="3"/>
      <c r="T31" s="3"/>
      <c r="U31" s="3"/>
      <c r="V31" s="3"/>
      <c r="W31" s="3"/>
      <c r="X31" s="3"/>
      <c r="Y31" s="3"/>
      <c r="Z31" s="3"/>
      <c r="AA31" s="3"/>
      <c r="AB31" s="3"/>
    </row>
    <row r="32" ht="15.75" customHeight="1">
      <c r="A32" s="3"/>
      <c r="B32" s="23" t="s">
        <v>113</v>
      </c>
      <c r="C32" s="24">
        <f>(AVERAGE('Manganese Ore'!G266:U266))*100</f>
        <v>0</v>
      </c>
      <c r="D32" s="25">
        <f>(AVERAGE('Copper Ore'!G265:U265))*100</f>
        <v>0</v>
      </c>
      <c r="E32" s="25">
        <f>(AVERAGE('Nickel Ore'!G262:U262))*100</f>
        <v>0</v>
      </c>
      <c r="F32" s="25">
        <f>(AVERAGE('Cobalt Ore'!G260:U260))*100</f>
        <v>0</v>
      </c>
      <c r="G32" s="25">
        <f>(AVERAGE('Zinc Ore'!G263:U263))*100</f>
        <v>0</v>
      </c>
      <c r="H32" s="25">
        <f>(AVERAGE('Chromium Ore'!G264:U264))*100</f>
        <v>0</v>
      </c>
      <c r="I32" s="25">
        <f>(AVERAGE('Molybdenum Ore'!G262:U262))*100</f>
        <v>0</v>
      </c>
      <c r="J32" s="25">
        <f>(AVERAGE('Rare Earth Metals'!G263:U263))*100</f>
        <v>0.06085624278</v>
      </c>
      <c r="K32" s="25">
        <f>(AVERAGE('Natural Graphite'!G266:U266))*100</f>
        <v>0.00003549063136</v>
      </c>
      <c r="L32" s="25">
        <f>(AVERAGE('Artificial Graphite'!G265:U265))*100</f>
        <v>0</v>
      </c>
      <c r="M32" s="25">
        <f>(AVERAGE('Lithium Oxide'!G265:U265))*100</f>
        <v>0</v>
      </c>
      <c r="N32" s="25">
        <f>(AVERAGE(Silicon!G268:U268))*100</f>
        <v>0</v>
      </c>
      <c r="O32" s="24">
        <f t="shared" si="1"/>
        <v>0.06085624278</v>
      </c>
      <c r="P32" s="21">
        <f t="shared" si="2"/>
        <v>0.06089173342</v>
      </c>
      <c r="Q32" s="22">
        <f>'Swap Recipients'!D29</f>
        <v>0</v>
      </c>
      <c r="R32" s="3"/>
      <c r="S32" s="3"/>
      <c r="T32" s="3"/>
      <c r="U32" s="3"/>
      <c r="V32" s="3"/>
      <c r="W32" s="3"/>
      <c r="X32" s="3"/>
      <c r="Y32" s="3"/>
      <c r="Z32" s="3"/>
      <c r="AA32" s="3"/>
      <c r="AB32" s="3"/>
    </row>
    <row r="33" ht="15.75" customHeight="1">
      <c r="A33" s="3"/>
      <c r="B33" s="23" t="s">
        <v>114</v>
      </c>
      <c r="C33" s="24">
        <f>(AVERAGE('Manganese Ore'!G267:U267))*100</f>
        <v>0</v>
      </c>
      <c r="D33" s="25">
        <f>(AVERAGE('Copper Ore'!G266:U266))*100</f>
        <v>0</v>
      </c>
      <c r="E33" s="25">
        <f>(AVERAGE('Nickel Ore'!G263:U263))*100</f>
        <v>0</v>
      </c>
      <c r="F33" s="25">
        <f>(AVERAGE('Cobalt Ore'!G261:U261))*100</f>
        <v>0</v>
      </c>
      <c r="G33" s="25">
        <f>(AVERAGE('Zinc Ore'!G264:U264))*100</f>
        <v>0</v>
      </c>
      <c r="H33" s="25">
        <f>(AVERAGE('Chromium Ore'!G265:U265))*100</f>
        <v>0</v>
      </c>
      <c r="I33" s="25">
        <f>(AVERAGE('Molybdenum Ore'!G263:U263))*100</f>
        <v>0</v>
      </c>
      <c r="J33" s="25">
        <f>(AVERAGE('Rare Earth Metals'!G264:U264))*100</f>
        <v>0</v>
      </c>
      <c r="K33" s="25">
        <f>(AVERAGE('Natural Graphite'!G267:U267))*100</f>
        <v>0</v>
      </c>
      <c r="L33" s="25">
        <f>(AVERAGE('Artificial Graphite'!G266:U266))*100</f>
        <v>0</v>
      </c>
      <c r="M33" s="25">
        <f>(AVERAGE('Lithium Oxide'!G266:U266))*100</f>
        <v>0</v>
      </c>
      <c r="N33" s="25">
        <f>(AVERAGE(Silicon!G269:U269))*100</f>
        <v>0</v>
      </c>
      <c r="O33" s="24">
        <f t="shared" si="1"/>
        <v>0</v>
      </c>
      <c r="P33" s="21">
        <f t="shared" si="2"/>
        <v>0</v>
      </c>
      <c r="Q33" s="22">
        <f>'Swap Recipients'!D30</f>
        <v>0</v>
      </c>
      <c r="R33" s="3"/>
      <c r="S33" s="3"/>
      <c r="T33" s="3"/>
      <c r="U33" s="3"/>
      <c r="V33" s="3"/>
      <c r="W33" s="3"/>
      <c r="X33" s="3"/>
      <c r="Y33" s="3"/>
      <c r="Z33" s="3"/>
      <c r="AA33" s="3"/>
      <c r="AB33" s="3"/>
    </row>
    <row r="34" ht="15.75" customHeight="1">
      <c r="A34" s="3"/>
      <c r="B34" s="23" t="s">
        <v>9</v>
      </c>
      <c r="C34" s="24">
        <f>(AVERAGE('Manganese Ore'!G268:U268))*100</f>
        <v>0.00000389582107</v>
      </c>
      <c r="D34" s="25">
        <f>(AVERAGE('Copper Ore'!G267:U267))*100</f>
        <v>0.000004408478898</v>
      </c>
      <c r="E34" s="25">
        <f>(AVERAGE('Nickel Ore'!G264:U264))*100</f>
        <v>0</v>
      </c>
      <c r="F34" s="25">
        <f>(AVERAGE('Cobalt Ore'!G262:U262))*100</f>
        <v>0</v>
      </c>
      <c r="G34" s="25">
        <f>(AVERAGE('Zinc Ore'!G265:U265))*100</f>
        <v>0</v>
      </c>
      <c r="H34" s="25">
        <f>(AVERAGE('Chromium Ore'!G266:U266))*100</f>
        <v>0</v>
      </c>
      <c r="I34" s="25">
        <f>(AVERAGE('Molybdenum Ore'!G264:U264))*100</f>
        <v>0</v>
      </c>
      <c r="J34" s="25">
        <f>(AVERAGE('Rare Earth Metals'!G265:U265))*100</f>
        <v>0</v>
      </c>
      <c r="K34" s="25">
        <f>(AVERAGE('Natural Graphite'!G268:U268))*100</f>
        <v>0</v>
      </c>
      <c r="L34" s="25">
        <f>(AVERAGE('Artificial Graphite'!G267:U267))*100</f>
        <v>0</v>
      </c>
      <c r="M34" s="25">
        <f>(AVERAGE('Lithium Oxide'!G267:U267))*100</f>
        <v>0</v>
      </c>
      <c r="N34" s="25">
        <f>(AVERAGE(Silicon!G270:U270))*100</f>
        <v>0</v>
      </c>
      <c r="O34" s="24">
        <f t="shared" si="1"/>
        <v>0.000004408478898</v>
      </c>
      <c r="P34" s="21">
        <f t="shared" si="2"/>
        <v>0.000008304299968</v>
      </c>
      <c r="Q34" s="22">
        <f>'Swap Recipients'!D31</f>
        <v>1</v>
      </c>
      <c r="R34" s="3"/>
      <c r="S34" s="3"/>
      <c r="T34" s="3"/>
      <c r="U34" s="3"/>
      <c r="V34" s="3"/>
      <c r="W34" s="3"/>
      <c r="X34" s="3"/>
      <c r="Y34" s="3"/>
      <c r="Z34" s="3"/>
      <c r="AA34" s="3"/>
      <c r="AB34" s="3"/>
    </row>
    <row r="35" ht="15.75" customHeight="1">
      <c r="A35" s="3"/>
      <c r="B35" s="23" t="s">
        <v>69</v>
      </c>
      <c r="C35" s="24">
        <f>(AVERAGE('Manganese Ore'!G269:U269))*100</f>
        <v>0.000009090249162</v>
      </c>
      <c r="D35" s="25">
        <f>(AVERAGE('Copper Ore'!G268:U268))*100</f>
        <v>0</v>
      </c>
      <c r="E35" s="25">
        <f>(AVERAGE('Nickel Ore'!G265:U265))*100</f>
        <v>0</v>
      </c>
      <c r="F35" s="25">
        <f>(AVERAGE('Cobalt Ore'!G263:U263))*100</f>
        <v>0.0000662529172</v>
      </c>
      <c r="G35" s="25">
        <f>(AVERAGE('Zinc Ore'!G266:U266))*100</f>
        <v>0</v>
      </c>
      <c r="H35" s="25">
        <f>(AVERAGE('Chromium Ore'!G267:U267))*100</f>
        <v>0</v>
      </c>
      <c r="I35" s="25">
        <f>(AVERAGE('Molybdenum Ore'!G265:U265))*100</f>
        <v>0</v>
      </c>
      <c r="J35" s="25">
        <f>(AVERAGE('Rare Earth Metals'!G266:U266))*100</f>
        <v>0</v>
      </c>
      <c r="K35" s="25">
        <f>(AVERAGE('Natural Graphite'!G269:U269))*100</f>
        <v>0</v>
      </c>
      <c r="L35" s="25">
        <f>(AVERAGE('Artificial Graphite'!G268:U268))*100</f>
        <v>0.009627143301</v>
      </c>
      <c r="M35" s="25">
        <f>(AVERAGE('Lithium Oxide'!G268:U268))*100</f>
        <v>0</v>
      </c>
      <c r="N35" s="25">
        <f>(AVERAGE(Silicon!G271:U271))*100</f>
        <v>0.00003813122689</v>
      </c>
      <c r="O35" s="24">
        <f t="shared" si="1"/>
        <v>0.009627143301</v>
      </c>
      <c r="P35" s="21">
        <f t="shared" si="2"/>
        <v>0.009740617694</v>
      </c>
      <c r="Q35" s="22">
        <f>'Swap Recipients'!D32</f>
        <v>0</v>
      </c>
      <c r="R35" s="3"/>
      <c r="S35" s="3"/>
      <c r="T35" s="3"/>
      <c r="U35" s="3"/>
      <c r="V35" s="3"/>
      <c r="W35" s="3"/>
      <c r="X35" s="3"/>
      <c r="Y35" s="3"/>
      <c r="Z35" s="3"/>
      <c r="AA35" s="3"/>
      <c r="AB35" s="3"/>
    </row>
    <row r="36" ht="15.75" customHeight="1">
      <c r="A36" s="3"/>
      <c r="B36" s="23" t="s">
        <v>10</v>
      </c>
      <c r="C36" s="24">
        <f>(AVERAGE('Manganese Ore'!G270:U270))*100</f>
        <v>0.01156891201</v>
      </c>
      <c r="D36" s="25">
        <f>(AVERAGE('Copper Ore'!G269:U269))*100</f>
        <v>5.230520796</v>
      </c>
      <c r="E36" s="25">
        <f>(AVERAGE('Nickel Ore'!G266:U266))*100</f>
        <v>3.648531464</v>
      </c>
      <c r="F36" s="25">
        <f>(AVERAGE('Cobalt Ore'!G264:U264))*100</f>
        <v>0.06662003472</v>
      </c>
      <c r="G36" s="25">
        <f>(AVERAGE('Zinc Ore'!G267:U267))*100</f>
        <v>2.005690158</v>
      </c>
      <c r="H36" s="25">
        <f>(AVERAGE('Chromium Ore'!G268:U268))*100</f>
        <v>0.02988329371</v>
      </c>
      <c r="I36" s="25">
        <f>(AVERAGE('Molybdenum Ore'!G266:U266))*100</f>
        <v>3.625437748</v>
      </c>
      <c r="J36" s="25">
        <f>(AVERAGE('Rare Earth Metals'!G267:U267))*100</f>
        <v>0.1990907532</v>
      </c>
      <c r="K36" s="25">
        <f>(AVERAGE('Natural Graphite'!G270:U270))*100</f>
        <v>4.062630518</v>
      </c>
      <c r="L36" s="25">
        <f>(AVERAGE('Artificial Graphite'!G269:U269))*100</f>
        <v>0.7676711566</v>
      </c>
      <c r="M36" s="25">
        <f>(AVERAGE('Lithium Oxide'!G269:U269))*100</f>
        <v>1.027559717</v>
      </c>
      <c r="N36" s="25">
        <f>(AVERAGE(Silicon!G272:U272))*100</f>
        <v>0.1321010664</v>
      </c>
      <c r="O36" s="24">
        <f t="shared" si="1"/>
        <v>5.230520796</v>
      </c>
      <c r="P36" s="21">
        <f t="shared" si="2"/>
        <v>20.80730562</v>
      </c>
      <c r="Q36" s="22">
        <f>'Swap Recipients'!D33</f>
        <v>1</v>
      </c>
      <c r="R36" s="3"/>
      <c r="S36" s="3"/>
      <c r="T36" s="3"/>
      <c r="U36" s="3"/>
      <c r="V36" s="3"/>
      <c r="W36" s="3"/>
      <c r="X36" s="3"/>
      <c r="Y36" s="3"/>
      <c r="Z36" s="3"/>
      <c r="AA36" s="3"/>
      <c r="AB36" s="3"/>
    </row>
    <row r="37" ht="15.75" customHeight="1">
      <c r="A37" s="3"/>
      <c r="B37" s="23" t="s">
        <v>115</v>
      </c>
      <c r="C37" s="24">
        <f>(AVERAGE('Manganese Ore'!G272:U272))*100</f>
        <v>0</v>
      </c>
      <c r="D37" s="25">
        <f>(AVERAGE('Copper Ore'!G271:U271))*100</f>
        <v>0</v>
      </c>
      <c r="E37" s="25">
        <f>(AVERAGE('Nickel Ore'!G268:U268))*100</f>
        <v>0</v>
      </c>
      <c r="F37" s="25">
        <f>(AVERAGE('Cobalt Ore'!G266:U266))*100</f>
        <v>0</v>
      </c>
      <c r="G37" s="25">
        <f>(AVERAGE('Zinc Ore'!G269:U269))*100</f>
        <v>0</v>
      </c>
      <c r="H37" s="25">
        <f>(AVERAGE('Chromium Ore'!G270:U270))*100</f>
        <v>0</v>
      </c>
      <c r="I37" s="25">
        <f>(AVERAGE('Molybdenum Ore'!G268:U268))*100</f>
        <v>0</v>
      </c>
      <c r="J37" s="25">
        <f>(AVERAGE('Rare Earth Metals'!G269:U269))*100</f>
        <v>0</v>
      </c>
      <c r="K37" s="25">
        <f>(AVERAGE('Natural Graphite'!G272:U272))*100</f>
        <v>0</v>
      </c>
      <c r="L37" s="25">
        <f>(AVERAGE('Artificial Graphite'!G271:U271))*100</f>
        <v>0</v>
      </c>
      <c r="M37" s="25">
        <f>(AVERAGE('Lithium Oxide'!G271:U271))*100</f>
        <v>0</v>
      </c>
      <c r="N37" s="25">
        <f>(AVERAGE(Silicon!G274:U274))*100</f>
        <v>0</v>
      </c>
      <c r="O37" s="24">
        <f t="shared" si="1"/>
        <v>0</v>
      </c>
      <c r="P37" s="21">
        <f t="shared" si="2"/>
        <v>0</v>
      </c>
      <c r="Q37" s="22">
        <f>'Swap Recipients'!D34</f>
        <v>0</v>
      </c>
      <c r="R37" s="3"/>
      <c r="S37" s="3"/>
      <c r="T37" s="3"/>
      <c r="U37" s="3"/>
      <c r="V37" s="3"/>
      <c r="W37" s="3"/>
      <c r="X37" s="3"/>
      <c r="Y37" s="3"/>
      <c r="Z37" s="3"/>
      <c r="AA37" s="3"/>
      <c r="AB37" s="3"/>
    </row>
    <row r="38" ht="15.75" customHeight="1">
      <c r="A38" s="3"/>
      <c r="B38" s="23" t="s">
        <v>116</v>
      </c>
      <c r="C38" s="24">
        <f>(AVERAGE('Manganese Ore'!G273:U273))*100</f>
        <v>0</v>
      </c>
      <c r="D38" s="25">
        <f>(AVERAGE('Copper Ore'!G272:U272))*100</f>
        <v>0.001970184412</v>
      </c>
      <c r="E38" s="25">
        <f>(AVERAGE('Nickel Ore'!G269:U269))*100</f>
        <v>0</v>
      </c>
      <c r="F38" s="25">
        <f>(AVERAGE('Cobalt Ore'!G267:U267))*100</f>
        <v>0.007801200469</v>
      </c>
      <c r="G38" s="25">
        <f>(AVERAGE('Zinc Ore'!G270:U270))*100</f>
        <v>0</v>
      </c>
      <c r="H38" s="25">
        <f>(AVERAGE('Chromium Ore'!G271:U271))*100</f>
        <v>0</v>
      </c>
      <c r="I38" s="25">
        <f>(AVERAGE('Molybdenum Ore'!G269:U269))*100</f>
        <v>0</v>
      </c>
      <c r="J38" s="25">
        <f>(AVERAGE('Rare Earth Metals'!G270:U270))*100</f>
        <v>0</v>
      </c>
      <c r="K38" s="25">
        <f>(AVERAGE('Natural Graphite'!G273:U273))*100</f>
        <v>0</v>
      </c>
      <c r="L38" s="25">
        <f>(AVERAGE('Artificial Graphite'!G272:U272))*100</f>
        <v>0</v>
      </c>
      <c r="M38" s="25">
        <f>(AVERAGE('Lithium Oxide'!G272:U272))*100</f>
        <v>0</v>
      </c>
      <c r="N38" s="25">
        <f>(AVERAGE(Silicon!G275:U275))*100</f>
        <v>0.00005747251253</v>
      </c>
      <c r="O38" s="24">
        <f t="shared" si="1"/>
        <v>0.007801200469</v>
      </c>
      <c r="P38" s="21">
        <f t="shared" si="2"/>
        <v>0.009828857394</v>
      </c>
      <c r="Q38" s="22">
        <f>'Swap Recipients'!D35</f>
        <v>0</v>
      </c>
      <c r="R38" s="3"/>
      <c r="S38" s="3"/>
      <c r="T38" s="3"/>
      <c r="U38" s="3"/>
      <c r="V38" s="3"/>
      <c r="W38" s="3"/>
      <c r="X38" s="3"/>
      <c r="Y38" s="3"/>
      <c r="Z38" s="3"/>
      <c r="AA38" s="3"/>
      <c r="AB38" s="3"/>
    </row>
    <row r="39" ht="15.75" customHeight="1">
      <c r="A39" s="3"/>
      <c r="B39" s="23" t="s">
        <v>11</v>
      </c>
      <c r="C39" s="24">
        <f>(AVERAGE('Manganese Ore'!G275:U275))*100</f>
        <v>0.0006517089622</v>
      </c>
      <c r="D39" s="25">
        <f>(AVERAGE('Copper Ore'!G274:U274))*100</f>
        <v>29.3537492</v>
      </c>
      <c r="E39" s="25">
        <f>(AVERAGE('Nickel Ore'!G271:U271))*100</f>
        <v>0.0000519823854</v>
      </c>
      <c r="F39" s="25">
        <f>(AVERAGE('Cobalt Ore'!G269:U269))*100</f>
        <v>0</v>
      </c>
      <c r="G39" s="25">
        <f>(AVERAGE('Zinc Ore'!G272:U272))*100</f>
        <v>1.261145388</v>
      </c>
      <c r="H39" s="25">
        <f>(AVERAGE('Chromium Ore'!G273:U273))*100</f>
        <v>0.005871598151</v>
      </c>
      <c r="I39" s="25">
        <f>(AVERAGE('Molybdenum Ore'!G271:U271))*100</f>
        <v>30.62227746</v>
      </c>
      <c r="J39" s="25">
        <f>(AVERAGE('Rare Earth Metals'!G272:U272))*100</f>
        <v>0</v>
      </c>
      <c r="K39" s="25">
        <f>(AVERAGE('Natural Graphite'!G275:U275))*100</f>
        <v>0.0005415763121</v>
      </c>
      <c r="L39" s="25">
        <f>(AVERAGE('Artificial Graphite'!G274:U274))*100</f>
        <v>0.002315469764</v>
      </c>
      <c r="M39" s="25">
        <f>(AVERAGE('Lithium Oxide'!G274:U274))*100</f>
        <v>15.83538582</v>
      </c>
      <c r="N39" s="25">
        <f>(AVERAGE(Silicon!G277:U277))*100</f>
        <v>0</v>
      </c>
      <c r="O39" s="24">
        <f t="shared" si="1"/>
        <v>30.62227746</v>
      </c>
      <c r="P39" s="21">
        <f t="shared" si="2"/>
        <v>77.0819902</v>
      </c>
      <c r="Q39" s="22">
        <f>'Swap Recipients'!D36</f>
        <v>1</v>
      </c>
      <c r="R39" s="3"/>
      <c r="S39" s="3"/>
      <c r="T39" s="3"/>
      <c r="U39" s="3"/>
      <c r="V39" s="3"/>
      <c r="W39" s="3"/>
      <c r="X39" s="3"/>
      <c r="Y39" s="3"/>
      <c r="Z39" s="3"/>
      <c r="AA39" s="3"/>
      <c r="AB39" s="3"/>
    </row>
    <row r="40" ht="15.75" customHeight="1">
      <c r="A40" s="3"/>
      <c r="B40" s="23" t="s">
        <v>117</v>
      </c>
      <c r="C40" s="24">
        <f>(AVERAGE('Manganese Ore'!G277:U277))*100</f>
        <v>0.00152155181</v>
      </c>
      <c r="D40" s="25">
        <f>(AVERAGE('Copper Ore'!G276:U276))*100</f>
        <v>0.06024067244</v>
      </c>
      <c r="E40" s="25">
        <f>(AVERAGE('Nickel Ore'!G273:U273))*100</f>
        <v>0.000004127453014</v>
      </c>
      <c r="F40" s="25">
        <f>(AVERAGE('Cobalt Ore'!G271:U271))*100</f>
        <v>0.0008612879236</v>
      </c>
      <c r="G40" s="25">
        <f>(AVERAGE('Zinc Ore'!G274:U274))*100</f>
        <v>0.000001769442759</v>
      </c>
      <c r="H40" s="25">
        <f>(AVERAGE('Chromium Ore'!G275:U275))*100</f>
        <v>0.001492655102</v>
      </c>
      <c r="I40" s="25">
        <f>(AVERAGE('Molybdenum Ore'!G273:U273))*100</f>
        <v>0</v>
      </c>
      <c r="J40" s="25">
        <f>(AVERAGE('Rare Earth Metals'!G274:U274))*100</f>
        <v>0.00001737667772</v>
      </c>
      <c r="K40" s="25">
        <f>(AVERAGE('Natural Graphite'!G277:U277))*100</f>
        <v>0.009422617379</v>
      </c>
      <c r="L40" s="25">
        <f>(AVERAGE('Artificial Graphite'!G276:U276))*100</f>
        <v>0.004414383253</v>
      </c>
      <c r="M40" s="25">
        <f>(AVERAGE('Lithium Oxide'!G276:U276))*100</f>
        <v>0.0002717516972</v>
      </c>
      <c r="N40" s="25">
        <f>(AVERAGE(Silicon!G279:U279))*100</f>
        <v>0</v>
      </c>
      <c r="O40" s="24">
        <f t="shared" si="1"/>
        <v>0.06024067244</v>
      </c>
      <c r="P40" s="21">
        <f t="shared" si="2"/>
        <v>0.07824819318</v>
      </c>
      <c r="Q40" s="22">
        <f>'Swap Recipients'!D37</f>
        <v>0</v>
      </c>
      <c r="R40" s="3"/>
      <c r="S40" s="3"/>
      <c r="T40" s="3"/>
      <c r="U40" s="3"/>
      <c r="V40" s="3"/>
      <c r="W40" s="3"/>
      <c r="X40" s="3"/>
      <c r="Y40" s="3"/>
      <c r="Z40" s="3"/>
      <c r="AA40" s="3"/>
      <c r="AB40" s="3"/>
    </row>
    <row r="41" ht="15.75" customHeight="1">
      <c r="A41" s="3"/>
      <c r="B41" s="23" t="s">
        <v>62</v>
      </c>
      <c r="C41" s="24">
        <f>(AVERAGE('Manganese Ore'!G278:U278))*100</f>
        <v>0</v>
      </c>
      <c r="D41" s="25">
        <f>(AVERAGE('Copper Ore'!G277:U277))*100</f>
        <v>0</v>
      </c>
      <c r="E41" s="25">
        <f>(AVERAGE('Nickel Ore'!G274:U274))*100</f>
        <v>0</v>
      </c>
      <c r="F41" s="25">
        <f>(AVERAGE('Cobalt Ore'!G272:U272))*100</f>
        <v>0</v>
      </c>
      <c r="G41" s="25">
        <f>(AVERAGE('Zinc Ore'!G275:U275))*100</f>
        <v>0</v>
      </c>
      <c r="H41" s="25">
        <f>(AVERAGE('Chromium Ore'!G276:U276))*100</f>
        <v>0</v>
      </c>
      <c r="I41" s="25">
        <f>(AVERAGE('Molybdenum Ore'!G274:U274))*100</f>
        <v>0</v>
      </c>
      <c r="J41" s="25">
        <f>(AVERAGE('Rare Earth Metals'!G275:U275))*100</f>
        <v>0.0001798725218</v>
      </c>
      <c r="K41" s="25">
        <f>(AVERAGE('Natural Graphite'!G278:U278))*100</f>
        <v>0</v>
      </c>
      <c r="L41" s="25">
        <f>(AVERAGE('Artificial Graphite'!G277:U277))*100</f>
        <v>0</v>
      </c>
      <c r="M41" s="25">
        <f>(AVERAGE('Lithium Oxide'!G277:U277))*100</f>
        <v>0</v>
      </c>
      <c r="N41" s="25">
        <f>(AVERAGE(Silicon!G280:U280))*100</f>
        <v>0</v>
      </c>
      <c r="O41" s="24">
        <f t="shared" si="1"/>
        <v>0.0001798725218</v>
      </c>
      <c r="P41" s="21">
        <f t="shared" si="2"/>
        <v>0.0001798725218</v>
      </c>
      <c r="Q41" s="22">
        <f>'Swap Recipients'!D38</f>
        <v>0</v>
      </c>
      <c r="R41" s="3"/>
      <c r="S41" s="3"/>
      <c r="T41" s="3"/>
      <c r="U41" s="3"/>
      <c r="V41" s="3"/>
      <c r="W41" s="3"/>
      <c r="X41" s="3"/>
      <c r="Y41" s="3"/>
      <c r="Z41" s="3"/>
      <c r="AA41" s="3"/>
      <c r="AB41" s="3"/>
    </row>
    <row r="42" ht="15.75" customHeight="1">
      <c r="A42" s="3"/>
      <c r="B42" s="23" t="s">
        <v>118</v>
      </c>
      <c r="C42" s="24">
        <f>(AVERAGE('Manganese Ore'!G279:U279))*100</f>
        <v>0.000006116344481</v>
      </c>
      <c r="D42" s="25">
        <f>(AVERAGE('Copper Ore'!G278:U278))*100</f>
        <v>0.003078149456</v>
      </c>
      <c r="E42" s="25">
        <f>(AVERAGE('Nickel Ore'!G275:U275))*100</f>
        <v>0</v>
      </c>
      <c r="F42" s="25">
        <f>(AVERAGE('Cobalt Ore'!G273:U273))*100</f>
        <v>0</v>
      </c>
      <c r="G42" s="25">
        <f>(AVERAGE('Zinc Ore'!G276:U276))*100</f>
        <v>0.0119109223</v>
      </c>
      <c r="H42" s="25">
        <f>(AVERAGE('Chromium Ore'!G277:U277))*100</f>
        <v>0</v>
      </c>
      <c r="I42" s="25">
        <f>(AVERAGE('Molybdenum Ore'!G275:U275))*100</f>
        <v>0</v>
      </c>
      <c r="J42" s="25">
        <f>(AVERAGE('Rare Earth Metals'!G276:U276))*100</f>
        <v>0</v>
      </c>
      <c r="K42" s="25">
        <f>(AVERAGE('Natural Graphite'!G279:U279))*100</f>
        <v>0</v>
      </c>
      <c r="L42" s="25">
        <f>(AVERAGE('Artificial Graphite'!G278:U278))*100</f>
        <v>0.0001018040136</v>
      </c>
      <c r="M42" s="25">
        <f>(AVERAGE('Lithium Oxide'!G278:U278))*100</f>
        <v>0</v>
      </c>
      <c r="N42" s="25">
        <f>(AVERAGE(Silicon!G281:U281))*100</f>
        <v>0</v>
      </c>
      <c r="O42" s="24">
        <f t="shared" si="1"/>
        <v>0.0119109223</v>
      </c>
      <c r="P42" s="21">
        <f t="shared" si="2"/>
        <v>0.01509699212</v>
      </c>
      <c r="Q42" s="22">
        <f>'Swap Recipients'!D39</f>
        <v>0</v>
      </c>
      <c r="R42" s="3"/>
      <c r="S42" s="3"/>
      <c r="T42" s="3"/>
      <c r="U42" s="3"/>
      <c r="V42" s="3"/>
      <c r="W42" s="3"/>
      <c r="X42" s="3"/>
      <c r="Y42" s="3"/>
      <c r="Z42" s="3"/>
      <c r="AA42" s="3"/>
      <c r="AB42" s="3"/>
    </row>
    <row r="43" ht="15.75" customHeight="1">
      <c r="A43" s="3"/>
      <c r="B43" s="26" t="s">
        <v>119</v>
      </c>
      <c r="C43" s="27">
        <f>(AVERAGE('Manganese Ore'!G280:U280))*100</f>
        <v>0.003144084072</v>
      </c>
      <c r="D43" s="28">
        <f>(AVERAGE('Copper Ore'!G279:U279))*100</f>
        <v>0.8420853727</v>
      </c>
      <c r="E43" s="28">
        <f>(AVERAGE('Nickel Ore'!G276:U276))*100</f>
        <v>0</v>
      </c>
      <c r="F43" s="28">
        <f>(AVERAGE('Cobalt Ore'!G274:U274))*100</f>
        <v>89.47895043</v>
      </c>
      <c r="G43" s="28">
        <f>(AVERAGE('Zinc Ore'!G277:U277))*100</f>
        <v>0.0003993943386</v>
      </c>
      <c r="H43" s="28">
        <f>(AVERAGE('Chromium Ore'!G278:U278))*100</f>
        <v>0.000007838003363</v>
      </c>
      <c r="I43" s="28">
        <f>(AVERAGE('Molybdenum Ore'!G276:U276))*100</f>
        <v>0</v>
      </c>
      <c r="J43" s="28">
        <f>(AVERAGE('Rare Earth Metals'!G277:U277))*100</f>
        <v>0</v>
      </c>
      <c r="K43" s="28">
        <f>(AVERAGE('Natural Graphite'!G280:U280))*100</f>
        <v>0</v>
      </c>
      <c r="L43" s="28">
        <f>(AVERAGE('Artificial Graphite'!G279:U279))*100</f>
        <v>0</v>
      </c>
      <c r="M43" s="28">
        <f>(AVERAGE('Lithium Oxide'!G279:U279))*100</f>
        <v>0</v>
      </c>
      <c r="N43" s="28">
        <f>(AVERAGE(Silicon!G282:U282))*100</f>
        <v>0</v>
      </c>
      <c r="O43" s="27">
        <f t="shared" si="1"/>
        <v>89.47895043</v>
      </c>
      <c r="P43" s="29">
        <f t="shared" si="2"/>
        <v>90.32458712</v>
      </c>
      <c r="Q43" s="30">
        <f>'Swap Recipients'!D40</f>
        <v>0</v>
      </c>
      <c r="R43" s="3"/>
      <c r="S43" s="3"/>
      <c r="T43" s="3"/>
      <c r="U43" s="3"/>
      <c r="V43" s="3"/>
      <c r="W43" s="3"/>
      <c r="X43" s="3"/>
      <c r="Y43" s="3"/>
      <c r="Z43" s="3"/>
      <c r="AA43" s="3"/>
      <c r="AB43" s="3"/>
    </row>
    <row r="44" ht="15.75" customHeight="1">
      <c r="A44" s="3"/>
      <c r="B44" s="23" t="s">
        <v>120</v>
      </c>
      <c r="C44" s="24">
        <f>(AVERAGE('Manganese Ore'!G281:U281))*100</f>
        <v>0</v>
      </c>
      <c r="D44" s="25">
        <f>(AVERAGE('Copper Ore'!G280:U280))*100</f>
        <v>0</v>
      </c>
      <c r="E44" s="25">
        <f>(AVERAGE('Nickel Ore'!G277:U277))*100</f>
        <v>0</v>
      </c>
      <c r="F44" s="25">
        <f>(AVERAGE('Cobalt Ore'!G275:U275))*100</f>
        <v>0</v>
      </c>
      <c r="G44" s="25">
        <f>(AVERAGE('Zinc Ore'!G278:U278))*100</f>
        <v>0</v>
      </c>
      <c r="H44" s="25">
        <f>(AVERAGE('Chromium Ore'!G279:U279))*100</f>
        <v>0.0002456488748</v>
      </c>
      <c r="I44" s="25">
        <f>(AVERAGE('Molybdenum Ore'!G277:U277))*100</f>
        <v>0</v>
      </c>
      <c r="J44" s="25">
        <f>(AVERAGE('Rare Earth Metals'!G278:U278))*100</f>
        <v>0</v>
      </c>
      <c r="K44" s="25">
        <f>(AVERAGE('Natural Graphite'!G281:U281))*100</f>
        <v>0.0001307542028</v>
      </c>
      <c r="L44" s="25">
        <f>(AVERAGE('Artificial Graphite'!G280:U280))*100</f>
        <v>0.0005005400244</v>
      </c>
      <c r="M44" s="25">
        <f>(AVERAGE('Lithium Oxide'!G280:U280))*100</f>
        <v>0</v>
      </c>
      <c r="N44" s="25">
        <f>(AVERAGE(Silicon!G283:U283))*100</f>
        <v>0</v>
      </c>
      <c r="O44" s="24">
        <f t="shared" si="1"/>
        <v>0.0005005400244</v>
      </c>
      <c r="P44" s="21">
        <f t="shared" si="2"/>
        <v>0.000876943102</v>
      </c>
      <c r="Q44" s="22">
        <f>'Swap Recipients'!D41</f>
        <v>0</v>
      </c>
      <c r="R44" s="3"/>
      <c r="S44" s="3"/>
      <c r="T44" s="3"/>
      <c r="U44" s="3"/>
      <c r="V44" s="3"/>
      <c r="W44" s="3"/>
      <c r="X44" s="3"/>
      <c r="Y44" s="3"/>
      <c r="Z44" s="3"/>
      <c r="AA44" s="3"/>
      <c r="AB44" s="3"/>
    </row>
    <row r="45" ht="15.75" customHeight="1">
      <c r="A45" s="3"/>
      <c r="B45" s="23" t="s">
        <v>121</v>
      </c>
      <c r="C45" s="24">
        <f>(AVERAGE('Manganese Ore'!G282:U282))*100</f>
        <v>1.147468504</v>
      </c>
      <c r="D45" s="25">
        <f>(AVERAGE('Copper Ore'!G281:U281))*100</f>
        <v>0.0001771185278</v>
      </c>
      <c r="E45" s="25">
        <f>(AVERAGE('Nickel Ore'!G278:U278))*100</f>
        <v>0.4269936322</v>
      </c>
      <c r="F45" s="25">
        <f>(AVERAGE('Cobalt Ore'!G276:U276))*100</f>
        <v>0</v>
      </c>
      <c r="G45" s="25">
        <f>(AVERAGE('Zinc Ore'!G279:U279))*100</f>
        <v>0</v>
      </c>
      <c r="H45" s="25">
        <f>(AVERAGE('Chromium Ore'!G280:U280))*100</f>
        <v>0</v>
      </c>
      <c r="I45" s="25">
        <f>(AVERAGE('Molybdenum Ore'!G278:U278))*100</f>
        <v>0</v>
      </c>
      <c r="J45" s="25">
        <f>(AVERAGE('Rare Earth Metals'!G279:U279))*100</f>
        <v>0</v>
      </c>
      <c r="K45" s="25">
        <f>(AVERAGE('Natural Graphite'!G282:U282))*100</f>
        <v>0</v>
      </c>
      <c r="L45" s="25">
        <f>(AVERAGE('Artificial Graphite'!G281:U281))*100</f>
        <v>0.000396909138</v>
      </c>
      <c r="M45" s="25">
        <f>(AVERAGE('Lithium Oxide'!G281:U281))*100</f>
        <v>0</v>
      </c>
      <c r="N45" s="25">
        <f>(AVERAGE(Silicon!G284:U284))*100</f>
        <v>0</v>
      </c>
      <c r="O45" s="24">
        <f t="shared" si="1"/>
        <v>1.147468504</v>
      </c>
      <c r="P45" s="21">
        <f t="shared" si="2"/>
        <v>1.575036164</v>
      </c>
      <c r="Q45" s="22">
        <f>'Swap Recipients'!D42</f>
        <v>0</v>
      </c>
      <c r="R45" s="3"/>
      <c r="S45" s="3"/>
      <c r="T45" s="3"/>
      <c r="U45" s="3"/>
      <c r="V45" s="3"/>
      <c r="W45" s="3"/>
      <c r="X45" s="3"/>
      <c r="Y45" s="3"/>
      <c r="Z45" s="3"/>
      <c r="AA45" s="3"/>
      <c r="AB45" s="3"/>
    </row>
    <row r="46" ht="15.75" customHeight="1">
      <c r="A46" s="3"/>
      <c r="B46" s="23" t="s">
        <v>122</v>
      </c>
      <c r="C46" s="24">
        <f>(AVERAGE('Manganese Ore'!G283:U283))*100</f>
        <v>0</v>
      </c>
      <c r="D46" s="25">
        <f>(AVERAGE('Copper Ore'!G282:U282))*100</f>
        <v>0</v>
      </c>
      <c r="E46" s="25">
        <f>(AVERAGE('Nickel Ore'!G279:U279))*100</f>
        <v>0</v>
      </c>
      <c r="F46" s="25">
        <f>(AVERAGE('Cobalt Ore'!G277:U277))*100</f>
        <v>0</v>
      </c>
      <c r="G46" s="25">
        <f>(AVERAGE('Zinc Ore'!G280:U280))*100</f>
        <v>0.000001955255967</v>
      </c>
      <c r="H46" s="25">
        <f>(AVERAGE('Chromium Ore'!G281:U281))*100</f>
        <v>0.0001281437983</v>
      </c>
      <c r="I46" s="25">
        <f>(AVERAGE('Molybdenum Ore'!G279:U279))*100</f>
        <v>0.000437191508</v>
      </c>
      <c r="J46" s="25">
        <f>(AVERAGE('Rare Earth Metals'!G280:U280))*100</f>
        <v>0</v>
      </c>
      <c r="K46" s="25">
        <f>(AVERAGE('Natural Graphite'!G283:U283))*100</f>
        <v>0.0003735578036</v>
      </c>
      <c r="L46" s="25">
        <f>(AVERAGE('Artificial Graphite'!G282:U282))*100</f>
        <v>0.003251216957</v>
      </c>
      <c r="M46" s="25">
        <f>(AVERAGE('Lithium Oxide'!G282:U282))*100</f>
        <v>0.00006243449647</v>
      </c>
      <c r="N46" s="25">
        <f>(AVERAGE(Silicon!G285:U285))*100</f>
        <v>0.00007890180394</v>
      </c>
      <c r="O46" s="24">
        <f t="shared" si="1"/>
        <v>0.003251216957</v>
      </c>
      <c r="P46" s="21">
        <f t="shared" si="2"/>
        <v>0.004333401623</v>
      </c>
      <c r="Q46" s="22">
        <f>'Swap Recipients'!D43</f>
        <v>0</v>
      </c>
      <c r="R46" s="3"/>
      <c r="S46" s="3"/>
      <c r="T46" s="3"/>
      <c r="U46" s="3"/>
      <c r="V46" s="3"/>
      <c r="W46" s="3"/>
      <c r="X46" s="3"/>
      <c r="Y46" s="3"/>
      <c r="Z46" s="3"/>
      <c r="AA46" s="3"/>
      <c r="AB46" s="3"/>
    </row>
    <row r="47" ht="15.75" customHeight="1">
      <c r="A47" s="3"/>
      <c r="B47" s="23" t="s">
        <v>56</v>
      </c>
      <c r="C47" s="24">
        <f>(AVERAGE('Manganese Ore'!G284:U284))*100</f>
        <v>0</v>
      </c>
      <c r="D47" s="25">
        <f>(AVERAGE('Copper Ore'!G283:U283))*100</f>
        <v>0</v>
      </c>
      <c r="E47" s="25">
        <f>(AVERAGE('Nickel Ore'!G280:U280))*100</f>
        <v>0.00001825800503</v>
      </c>
      <c r="F47" s="25">
        <f>(AVERAGE('Cobalt Ore'!G278:U278))*100</f>
        <v>0</v>
      </c>
      <c r="G47" s="25">
        <f>(AVERAGE('Zinc Ore'!G281:U281))*100</f>
        <v>0.2347199869</v>
      </c>
      <c r="H47" s="25">
        <f>(AVERAGE('Chromium Ore'!G282:U282))*100</f>
        <v>0.005934966095</v>
      </c>
      <c r="I47" s="25">
        <f>(AVERAGE('Molybdenum Ore'!G280:U280))*100</f>
        <v>0</v>
      </c>
      <c r="J47" s="25">
        <f>(AVERAGE('Rare Earth Metals'!G281:U281))*100</f>
        <v>0</v>
      </c>
      <c r="K47" s="25">
        <f>(AVERAGE('Natural Graphite'!G284:U284))*100</f>
        <v>0.000827459846</v>
      </c>
      <c r="L47" s="25">
        <f>(AVERAGE('Artificial Graphite'!G283:U283))*100</f>
        <v>0.000005883227939</v>
      </c>
      <c r="M47" s="25">
        <f>(AVERAGE('Lithium Oxide'!G283:U283))*100</f>
        <v>0</v>
      </c>
      <c r="N47" s="25">
        <f>(AVERAGE(Silicon!G286:U286))*100</f>
        <v>0</v>
      </c>
      <c r="O47" s="24">
        <f t="shared" si="1"/>
        <v>0.2347199869</v>
      </c>
      <c r="P47" s="21">
        <f t="shared" si="2"/>
        <v>0.2415065541</v>
      </c>
      <c r="Q47" s="22">
        <f>'Swap Recipients'!D44</f>
        <v>0</v>
      </c>
      <c r="R47" s="3"/>
      <c r="S47" s="3"/>
      <c r="T47" s="3"/>
      <c r="U47" s="3"/>
      <c r="V47" s="3"/>
      <c r="W47" s="3"/>
      <c r="X47" s="3"/>
      <c r="Y47" s="3"/>
      <c r="Z47" s="3"/>
      <c r="AA47" s="3"/>
      <c r="AB47" s="3"/>
    </row>
    <row r="48" ht="15.75" customHeight="1">
      <c r="A48" s="3"/>
      <c r="B48" s="23" t="s">
        <v>123</v>
      </c>
      <c r="C48" s="24">
        <f>(AVERAGE('Manganese Ore'!G286:U286))*100</f>
        <v>0.001758280558</v>
      </c>
      <c r="D48" s="25">
        <f>(AVERAGE('Copper Ore'!G285:U285))*100</f>
        <v>0.00001931290156</v>
      </c>
      <c r="E48" s="25">
        <f>(AVERAGE('Nickel Ore'!G282:U282))*100</f>
        <v>0.02449237139</v>
      </c>
      <c r="F48" s="25">
        <f>(AVERAGE('Cobalt Ore'!G280:U280))*100</f>
        <v>0.000506462821</v>
      </c>
      <c r="G48" s="25">
        <f>(AVERAGE('Zinc Ore'!G283:U283))*100</f>
        <v>0.00005957427171</v>
      </c>
      <c r="H48" s="25">
        <f>(AVERAGE('Chromium Ore'!G284:U284))*100</f>
        <v>0.00861020228</v>
      </c>
      <c r="I48" s="25">
        <f>(AVERAGE('Molybdenum Ore'!G282:U282))*100</f>
        <v>0.02543564364</v>
      </c>
      <c r="J48" s="25">
        <f>(AVERAGE('Rare Earth Metals'!G283:U283))*100</f>
        <v>0.009697277197</v>
      </c>
      <c r="K48" s="25">
        <f>(AVERAGE('Natural Graphite'!G286:U286))*100</f>
        <v>1.140122205</v>
      </c>
      <c r="L48" s="25">
        <f>(AVERAGE('Artificial Graphite'!G285:U285))*100</f>
        <v>0.204860773</v>
      </c>
      <c r="M48" s="25">
        <f>(AVERAGE('Lithium Oxide'!G285:U285))*100</f>
        <v>0.005198472612</v>
      </c>
      <c r="N48" s="25">
        <f>(AVERAGE(Silicon!G288:U288))*100</f>
        <v>0.0314678784</v>
      </c>
      <c r="O48" s="24">
        <f t="shared" si="1"/>
        <v>1.140122205</v>
      </c>
      <c r="P48" s="21">
        <f t="shared" si="2"/>
        <v>1.452228454</v>
      </c>
      <c r="Q48" s="22">
        <f>'Swap Recipients'!D45</f>
        <v>0</v>
      </c>
      <c r="R48" s="3"/>
      <c r="S48" s="3"/>
      <c r="T48" s="3"/>
      <c r="U48" s="3"/>
      <c r="V48" s="3"/>
      <c r="W48" s="3"/>
      <c r="X48" s="3"/>
      <c r="Y48" s="3"/>
      <c r="Z48" s="3"/>
      <c r="AA48" s="3"/>
      <c r="AB48" s="3"/>
    </row>
    <row r="49" ht="15.75" customHeight="1">
      <c r="A49" s="3"/>
      <c r="B49" s="23" t="s">
        <v>124</v>
      </c>
      <c r="C49" s="24">
        <f>(AVERAGE('Manganese Ore'!G287:U287))*100</f>
        <v>0.002879420045</v>
      </c>
      <c r="D49" s="25">
        <f>(AVERAGE('Copper Ore'!G286:U286))*100</f>
        <v>0.00001098954933</v>
      </c>
      <c r="E49" s="25">
        <f>(AVERAGE('Nickel Ore'!G283:U283))*100</f>
        <v>0.000009646569005</v>
      </c>
      <c r="F49" s="25">
        <f>(AVERAGE('Cobalt Ore'!G281:U281))*100</f>
        <v>0.000504337973</v>
      </c>
      <c r="G49" s="25">
        <f>(AVERAGE('Zinc Ore'!G284:U284))*100</f>
        <v>0.00008410478451</v>
      </c>
      <c r="H49" s="25">
        <f>(AVERAGE('Chromium Ore'!G285:U285))*100</f>
        <v>0.001217651761</v>
      </c>
      <c r="I49" s="25">
        <f>(AVERAGE('Molybdenum Ore'!G283:U283))*100</f>
        <v>0</v>
      </c>
      <c r="J49" s="25">
        <f>(AVERAGE('Rare Earth Metals'!G284:U284))*100</f>
        <v>0.0007574326094</v>
      </c>
      <c r="K49" s="25">
        <f>(AVERAGE('Natural Graphite'!G287:U287))*100</f>
        <v>0.02117250046</v>
      </c>
      <c r="L49" s="25">
        <f>(AVERAGE('Artificial Graphite'!G286:U286))*100</f>
        <v>0.04860986452</v>
      </c>
      <c r="M49" s="25">
        <f>(AVERAGE('Lithium Oxide'!G286:U286))*100</f>
        <v>0.009373086411</v>
      </c>
      <c r="N49" s="25">
        <f>(AVERAGE(Silicon!G289:U289))*100</f>
        <v>0</v>
      </c>
      <c r="O49" s="24">
        <f t="shared" si="1"/>
        <v>0.04860986452</v>
      </c>
      <c r="P49" s="21">
        <f t="shared" si="2"/>
        <v>0.08461903469</v>
      </c>
      <c r="Q49" s="22">
        <f>'Swap Recipients'!D46</f>
        <v>0</v>
      </c>
      <c r="R49" s="3"/>
      <c r="S49" s="3"/>
      <c r="T49" s="3"/>
      <c r="U49" s="3"/>
      <c r="V49" s="3"/>
      <c r="W49" s="3"/>
      <c r="X49" s="3"/>
      <c r="Y49" s="3"/>
      <c r="Z49" s="3"/>
      <c r="AA49" s="3"/>
      <c r="AB49" s="3"/>
    </row>
    <row r="50" ht="15.75" customHeight="1">
      <c r="A50" s="3"/>
      <c r="B50" s="23" t="s">
        <v>125</v>
      </c>
      <c r="C50" s="24">
        <f>(AVERAGE('Manganese Ore'!G288:U288))*100</f>
        <v>0</v>
      </c>
      <c r="D50" s="25">
        <f>(AVERAGE('Copper Ore'!G287:U287))*100</f>
        <v>0</v>
      </c>
      <c r="E50" s="25">
        <f>(AVERAGE('Nickel Ore'!G284:U284))*100</f>
        <v>0</v>
      </c>
      <c r="F50" s="25">
        <f>(AVERAGE('Cobalt Ore'!G282:U282))*100</f>
        <v>0</v>
      </c>
      <c r="G50" s="25">
        <f>(AVERAGE('Zinc Ore'!G285:U285))*100</f>
        <v>0.00004876430596</v>
      </c>
      <c r="H50" s="25">
        <f>(AVERAGE('Chromium Ore'!G286:U286))*100</f>
        <v>0.0001455529419</v>
      </c>
      <c r="I50" s="25">
        <f>(AVERAGE('Molybdenum Ore'!G284:U284))*100</f>
        <v>0</v>
      </c>
      <c r="J50" s="25">
        <f>(AVERAGE('Rare Earth Metals'!G285:U285))*100</f>
        <v>0</v>
      </c>
      <c r="K50" s="25">
        <f>(AVERAGE('Natural Graphite'!G288:U288))*100</f>
        <v>0.0001016964419</v>
      </c>
      <c r="L50" s="25">
        <f>(AVERAGE('Artificial Graphite'!G287:U287))*100</f>
        <v>0</v>
      </c>
      <c r="M50" s="25">
        <f>(AVERAGE('Lithium Oxide'!G287:U287))*100</f>
        <v>0</v>
      </c>
      <c r="N50" s="25">
        <f>(AVERAGE(Silicon!G290:U290))*100</f>
        <v>0</v>
      </c>
      <c r="O50" s="24">
        <f t="shared" si="1"/>
        <v>0.0001455529419</v>
      </c>
      <c r="P50" s="21">
        <f t="shared" si="2"/>
        <v>0.0002960136898</v>
      </c>
      <c r="Q50" s="22">
        <f>'Swap Recipients'!D47</f>
        <v>0</v>
      </c>
      <c r="R50" s="3"/>
      <c r="S50" s="3"/>
      <c r="T50" s="3"/>
      <c r="U50" s="3"/>
      <c r="V50" s="3"/>
      <c r="W50" s="3"/>
      <c r="X50" s="3"/>
      <c r="Y50" s="3"/>
      <c r="Z50" s="3"/>
      <c r="AA50" s="3"/>
      <c r="AB50" s="3"/>
    </row>
    <row r="51" ht="15.75" customHeight="1">
      <c r="A51" s="3"/>
      <c r="B51" s="23" t="s">
        <v>126</v>
      </c>
      <c r="C51" s="24">
        <f>(AVERAGE('Manganese Ore'!G289:U289))*100</f>
        <v>0</v>
      </c>
      <c r="D51" s="25">
        <f>(AVERAGE('Copper Ore'!G288:U288))*100</f>
        <v>0</v>
      </c>
      <c r="E51" s="25">
        <f>(AVERAGE('Nickel Ore'!G285:U285))*100</f>
        <v>0</v>
      </c>
      <c r="F51" s="25">
        <f>(AVERAGE('Cobalt Ore'!G283:U283))*100</f>
        <v>0</v>
      </c>
      <c r="G51" s="25">
        <f>(AVERAGE('Zinc Ore'!G286:U286))*100</f>
        <v>0</v>
      </c>
      <c r="H51" s="25">
        <f>(AVERAGE('Chromium Ore'!G287:U287))*100</f>
        <v>0</v>
      </c>
      <c r="I51" s="25">
        <f>(AVERAGE('Molybdenum Ore'!G285:U285))*100</f>
        <v>0</v>
      </c>
      <c r="J51" s="25">
        <f>(AVERAGE('Rare Earth Metals'!G286:U286))*100</f>
        <v>0</v>
      </c>
      <c r="K51" s="25">
        <f>(AVERAGE('Natural Graphite'!G289:U289))*100</f>
        <v>0</v>
      </c>
      <c r="L51" s="25">
        <f>(AVERAGE('Artificial Graphite'!G288:U288))*100</f>
        <v>0</v>
      </c>
      <c r="M51" s="25">
        <f>(AVERAGE('Lithium Oxide'!G288:U288))*100</f>
        <v>0</v>
      </c>
      <c r="N51" s="25">
        <f>(AVERAGE(Silicon!G291:U291))*100</f>
        <v>0</v>
      </c>
      <c r="O51" s="24">
        <f t="shared" si="1"/>
        <v>0</v>
      </c>
      <c r="P51" s="21">
        <f t="shared" si="2"/>
        <v>0</v>
      </c>
      <c r="Q51" s="22">
        <f>'Swap Recipients'!D48</f>
        <v>0</v>
      </c>
      <c r="R51" s="3"/>
      <c r="S51" s="3"/>
      <c r="T51" s="3"/>
      <c r="U51" s="3"/>
      <c r="V51" s="3"/>
      <c r="W51" s="3"/>
      <c r="X51" s="3"/>
      <c r="Y51" s="3"/>
      <c r="Z51" s="3"/>
      <c r="AA51" s="3"/>
      <c r="AB51" s="3"/>
    </row>
    <row r="52" ht="15.75" customHeight="1">
      <c r="A52" s="3"/>
      <c r="B52" s="23" t="s">
        <v>127</v>
      </c>
      <c r="C52" s="24">
        <f>(AVERAGE('Manganese Ore'!G290:U290))*100</f>
        <v>0</v>
      </c>
      <c r="D52" s="25">
        <f>(AVERAGE('Copper Ore'!G289:U289))*100</f>
        <v>0.06686043287</v>
      </c>
      <c r="E52" s="25">
        <f>(AVERAGE('Nickel Ore'!G286:U286))*100</f>
        <v>0</v>
      </c>
      <c r="F52" s="25">
        <f>(AVERAGE('Cobalt Ore'!G284:U284))*100</f>
        <v>0</v>
      </c>
      <c r="G52" s="25">
        <f>(AVERAGE('Zinc Ore'!G287:U287))*100</f>
        <v>0.04595226154</v>
      </c>
      <c r="H52" s="25">
        <f>(AVERAGE('Chromium Ore'!G288:U288))*100</f>
        <v>0</v>
      </c>
      <c r="I52" s="25">
        <f>(AVERAGE('Molybdenum Ore'!G286:U286))*100</f>
        <v>0</v>
      </c>
      <c r="J52" s="25">
        <f>(AVERAGE('Rare Earth Metals'!G287:U287))*100</f>
        <v>0</v>
      </c>
      <c r="K52" s="25">
        <f>(AVERAGE('Natural Graphite'!G290:U290))*100</f>
        <v>0</v>
      </c>
      <c r="L52" s="25">
        <f>(AVERAGE('Artificial Graphite'!G289:U289))*100</f>
        <v>0</v>
      </c>
      <c r="M52" s="25">
        <f>(AVERAGE('Lithium Oxide'!G289:U289))*100</f>
        <v>0</v>
      </c>
      <c r="N52" s="25">
        <f>(AVERAGE(Silicon!G292:U292))*100</f>
        <v>0</v>
      </c>
      <c r="O52" s="24">
        <f t="shared" si="1"/>
        <v>0.06686043287</v>
      </c>
      <c r="P52" s="21">
        <f t="shared" si="2"/>
        <v>0.1128126944</v>
      </c>
      <c r="Q52" s="22">
        <f>'Swap Recipients'!D49</f>
        <v>0</v>
      </c>
      <c r="R52" s="3"/>
      <c r="S52" s="3"/>
      <c r="T52" s="3"/>
      <c r="U52" s="3"/>
      <c r="V52" s="3"/>
      <c r="W52" s="3"/>
      <c r="X52" s="3"/>
      <c r="Y52" s="3"/>
      <c r="Z52" s="3"/>
      <c r="AA52" s="3"/>
      <c r="AB52" s="3"/>
    </row>
    <row r="53" ht="15.75" customHeight="1">
      <c r="A53" s="3"/>
      <c r="B53" s="23" t="s">
        <v>128</v>
      </c>
      <c r="C53" s="24">
        <f>(AVERAGE('Manganese Ore'!G291:U291))*100</f>
        <v>0</v>
      </c>
      <c r="D53" s="25">
        <f>(AVERAGE('Copper Ore'!G290:U290))*100</f>
        <v>0.1785011782</v>
      </c>
      <c r="E53" s="25">
        <f>(AVERAGE('Nickel Ore'!G287:U287))*100</f>
        <v>0</v>
      </c>
      <c r="F53" s="25">
        <f>(AVERAGE('Cobalt Ore'!G285:U285))*100</f>
        <v>0</v>
      </c>
      <c r="G53" s="25">
        <f>(AVERAGE('Zinc Ore'!G288:U288))*100</f>
        <v>0.001350249926</v>
      </c>
      <c r="H53" s="25">
        <f>(AVERAGE('Chromium Ore'!G289:U289))*100</f>
        <v>0.0002179432122</v>
      </c>
      <c r="I53" s="25">
        <f>(AVERAGE('Molybdenum Ore'!G287:U287))*100</f>
        <v>0.00008171071896</v>
      </c>
      <c r="J53" s="25">
        <f>(AVERAGE('Rare Earth Metals'!G288:U288))*100</f>
        <v>0</v>
      </c>
      <c r="K53" s="25">
        <f>(AVERAGE('Natural Graphite'!G291:U291))*100</f>
        <v>0.0004578342905</v>
      </c>
      <c r="L53" s="25">
        <f>(AVERAGE('Artificial Graphite'!G290:U290))*100</f>
        <v>0.0006952278196</v>
      </c>
      <c r="M53" s="25">
        <f>(AVERAGE('Lithium Oxide'!G290:U290))*100</f>
        <v>0.0002696796133</v>
      </c>
      <c r="N53" s="25">
        <f>(AVERAGE(Silicon!G293:U293))*100</f>
        <v>0</v>
      </c>
      <c r="O53" s="24">
        <f t="shared" si="1"/>
        <v>0.1785011782</v>
      </c>
      <c r="P53" s="21">
        <f t="shared" si="2"/>
        <v>0.1815738238</v>
      </c>
      <c r="Q53" s="22">
        <f>'Swap Recipients'!D50</f>
        <v>0</v>
      </c>
      <c r="R53" s="3"/>
      <c r="S53" s="3"/>
      <c r="T53" s="3"/>
      <c r="U53" s="3"/>
      <c r="V53" s="3"/>
      <c r="W53" s="3"/>
      <c r="X53" s="3"/>
      <c r="Y53" s="3"/>
      <c r="Z53" s="3"/>
      <c r="AA53" s="3"/>
      <c r="AB53" s="3"/>
    </row>
    <row r="54" ht="15.75" customHeight="1">
      <c r="A54" s="3"/>
      <c r="B54" s="23" t="s">
        <v>12</v>
      </c>
      <c r="C54" s="24">
        <f>(AVERAGE('Manganese Ore'!G292:U292))*100</f>
        <v>0.06323444823</v>
      </c>
      <c r="D54" s="25">
        <f>(AVERAGE('Copper Ore'!G291:U291))*100</f>
        <v>0.00005381765381</v>
      </c>
      <c r="E54" s="25">
        <f>(AVERAGE('Nickel Ore'!G288:U288))*100</f>
        <v>0</v>
      </c>
      <c r="F54" s="25">
        <f>(AVERAGE('Cobalt Ore'!G286:U286))*100</f>
        <v>0.0006710455961</v>
      </c>
      <c r="G54" s="25">
        <f>(AVERAGE('Zinc Ore'!G289:U289))*100</f>
        <v>0.0001268402748</v>
      </c>
      <c r="H54" s="25">
        <f>(AVERAGE('Chromium Ore'!G290:U290))*100</f>
        <v>0.0006106733749</v>
      </c>
      <c r="I54" s="25">
        <f>(AVERAGE('Molybdenum Ore'!G288:U288))*100</f>
        <v>0</v>
      </c>
      <c r="J54" s="25">
        <f>(AVERAGE('Rare Earth Metals'!G289:U289))*100</f>
        <v>0.001356240248</v>
      </c>
      <c r="K54" s="25">
        <f>(AVERAGE('Natural Graphite'!G292:U292))*100</f>
        <v>0.01037574118</v>
      </c>
      <c r="L54" s="25">
        <f>(AVERAGE('Artificial Graphite'!G291:U291))*100</f>
        <v>0.009483022456</v>
      </c>
      <c r="M54" s="25">
        <f>(AVERAGE('Lithium Oxide'!G291:U291))*100</f>
        <v>0</v>
      </c>
      <c r="N54" s="25">
        <f>(AVERAGE(Silicon!G294:U294))*100</f>
        <v>0.0003419129934</v>
      </c>
      <c r="O54" s="24">
        <f t="shared" si="1"/>
        <v>0.06323444823</v>
      </c>
      <c r="P54" s="21">
        <f t="shared" si="2"/>
        <v>0.086253742</v>
      </c>
      <c r="Q54" s="22">
        <f>'Swap Recipients'!D51</f>
        <v>1</v>
      </c>
      <c r="R54" s="3"/>
      <c r="S54" s="3"/>
      <c r="T54" s="3"/>
      <c r="U54" s="3"/>
      <c r="V54" s="3"/>
      <c r="W54" s="3"/>
      <c r="X54" s="3"/>
      <c r="Y54" s="3"/>
      <c r="Z54" s="3"/>
      <c r="AA54" s="3"/>
      <c r="AB54" s="3"/>
    </row>
    <row r="55" ht="15.75" customHeight="1">
      <c r="A55" s="3"/>
      <c r="B55" s="23" t="s">
        <v>129</v>
      </c>
      <c r="C55" s="24">
        <f>(AVERAGE('Manganese Ore'!G293:U293))*100</f>
        <v>0</v>
      </c>
      <c r="D55" s="25">
        <f>(AVERAGE('Copper Ore'!G292:U292))*100</f>
        <v>0</v>
      </c>
      <c r="E55" s="25">
        <f>(AVERAGE('Nickel Ore'!G289:U289))*100</f>
        <v>0</v>
      </c>
      <c r="F55" s="25">
        <f>(AVERAGE('Cobalt Ore'!G287:U287))*100</f>
        <v>0</v>
      </c>
      <c r="G55" s="25">
        <f>(AVERAGE('Zinc Ore'!G290:U290))*100</f>
        <v>0</v>
      </c>
      <c r="H55" s="25">
        <f>(AVERAGE('Chromium Ore'!G291:U291))*100</f>
        <v>0</v>
      </c>
      <c r="I55" s="25">
        <f>(AVERAGE('Molybdenum Ore'!G289:U289))*100</f>
        <v>0</v>
      </c>
      <c r="J55" s="25">
        <f>(AVERAGE('Rare Earth Metals'!G290:U290))*100</f>
        <v>0</v>
      </c>
      <c r="K55" s="25">
        <f>(AVERAGE('Natural Graphite'!G293:U293))*100</f>
        <v>0.00001183021045</v>
      </c>
      <c r="L55" s="25">
        <f>(AVERAGE('Artificial Graphite'!G292:U292))*100</f>
        <v>0.0001700342415</v>
      </c>
      <c r="M55" s="25">
        <f>(AVERAGE('Lithium Oxide'!G292:U292))*100</f>
        <v>0</v>
      </c>
      <c r="N55" s="25">
        <f>(AVERAGE(Silicon!G295:U295))*100</f>
        <v>0</v>
      </c>
      <c r="O55" s="24">
        <f t="shared" si="1"/>
        <v>0.0001700342415</v>
      </c>
      <c r="P55" s="21">
        <f t="shared" si="2"/>
        <v>0.000181864452</v>
      </c>
      <c r="Q55" s="22">
        <f>'Swap Recipients'!D52</f>
        <v>0</v>
      </c>
      <c r="R55" s="3"/>
      <c r="S55" s="3"/>
      <c r="T55" s="3"/>
      <c r="U55" s="3"/>
      <c r="V55" s="3"/>
      <c r="W55" s="3"/>
      <c r="X55" s="3"/>
      <c r="Y55" s="3"/>
      <c r="Z55" s="3"/>
      <c r="AA55" s="3"/>
      <c r="AB55" s="3"/>
    </row>
    <row r="56" ht="15.75" customHeight="1">
      <c r="A56" s="3"/>
      <c r="B56" s="23" t="s">
        <v>130</v>
      </c>
      <c r="C56" s="24">
        <f>(AVERAGE('Manganese Ore'!G294:U294))*100</f>
        <v>0.00006751432681</v>
      </c>
      <c r="D56" s="25">
        <f>(AVERAGE('Copper Ore'!G293:U293))*100</f>
        <v>0.000000149512974</v>
      </c>
      <c r="E56" s="25">
        <f>(AVERAGE('Nickel Ore'!G290:U290))*100</f>
        <v>0</v>
      </c>
      <c r="F56" s="25">
        <f>(AVERAGE('Cobalt Ore'!G288:U288))*100</f>
        <v>0</v>
      </c>
      <c r="G56" s="25">
        <f>(AVERAGE('Zinc Ore'!G291:U291))*100</f>
        <v>0</v>
      </c>
      <c r="H56" s="25">
        <f>(AVERAGE('Chromium Ore'!G292:U292))*100</f>
        <v>0</v>
      </c>
      <c r="I56" s="25">
        <f>(AVERAGE('Molybdenum Ore'!G290:U290))*100</f>
        <v>0</v>
      </c>
      <c r="J56" s="25">
        <f>(AVERAGE('Rare Earth Metals'!G291:U291))*100</f>
        <v>0</v>
      </c>
      <c r="K56" s="25">
        <f>(AVERAGE('Natural Graphite'!G294:U294))*100</f>
        <v>0.0002249770499</v>
      </c>
      <c r="L56" s="25">
        <f>(AVERAGE('Artificial Graphite'!G293:U293))*100</f>
        <v>0.005247856407</v>
      </c>
      <c r="M56" s="25">
        <f>(AVERAGE('Lithium Oxide'!G293:U293))*100</f>
        <v>0</v>
      </c>
      <c r="N56" s="25">
        <f>(AVERAGE(Silicon!G296:U296))*100</f>
        <v>0</v>
      </c>
      <c r="O56" s="24">
        <f t="shared" si="1"/>
        <v>0.005247856407</v>
      </c>
      <c r="P56" s="21">
        <f t="shared" si="2"/>
        <v>0.005540497297</v>
      </c>
      <c r="Q56" s="22">
        <f>'Swap Recipients'!D53</f>
        <v>0</v>
      </c>
      <c r="R56" s="3"/>
      <c r="S56" s="3"/>
      <c r="T56" s="3"/>
      <c r="U56" s="3"/>
      <c r="V56" s="3"/>
      <c r="W56" s="3"/>
      <c r="X56" s="3"/>
      <c r="Y56" s="3"/>
      <c r="Z56" s="3"/>
      <c r="AA56" s="3"/>
      <c r="AB56" s="3"/>
    </row>
    <row r="57" ht="15.75" customHeight="1">
      <c r="A57" s="3"/>
      <c r="B57" s="23" t="s">
        <v>131</v>
      </c>
      <c r="C57" s="24">
        <f>(AVERAGE('Manganese Ore'!G295:U295))*100</f>
        <v>0</v>
      </c>
      <c r="D57" s="25">
        <f>(AVERAGE('Copper Ore'!G294:U294))*100</f>
        <v>0.2418304661</v>
      </c>
      <c r="E57" s="25">
        <f>(AVERAGE('Nickel Ore'!G291:U291))*100</f>
        <v>0</v>
      </c>
      <c r="F57" s="25">
        <f>(AVERAGE('Cobalt Ore'!G289:U289))*100</f>
        <v>0</v>
      </c>
      <c r="G57" s="25">
        <f>(AVERAGE('Zinc Ore'!G292:U292))*100</f>
        <v>0.8871695844</v>
      </c>
      <c r="H57" s="25">
        <f>(AVERAGE('Chromium Ore'!G293:U293))*100</f>
        <v>0</v>
      </c>
      <c r="I57" s="25">
        <f>(AVERAGE('Molybdenum Ore'!G291:U291))*100</f>
        <v>0</v>
      </c>
      <c r="J57" s="25">
        <f>(AVERAGE('Rare Earth Metals'!G292:U292))*100</f>
        <v>0</v>
      </c>
      <c r="K57" s="25">
        <f>(AVERAGE('Natural Graphite'!G295:U295))*100</f>
        <v>0</v>
      </c>
      <c r="L57" s="25">
        <f>(AVERAGE('Artificial Graphite'!G294:U294))*100</f>
        <v>0</v>
      </c>
      <c r="M57" s="25">
        <f>(AVERAGE('Lithium Oxide'!G294:U294))*100</f>
        <v>0</v>
      </c>
      <c r="N57" s="25">
        <f>(AVERAGE(Silicon!G297:U297))*100</f>
        <v>0</v>
      </c>
      <c r="O57" s="24">
        <f t="shared" si="1"/>
        <v>0.8871695844</v>
      </c>
      <c r="P57" s="21">
        <f t="shared" si="2"/>
        <v>1.12900005</v>
      </c>
      <c r="Q57" s="22">
        <f>'Swap Recipients'!D54</f>
        <v>0</v>
      </c>
      <c r="R57" s="3"/>
      <c r="S57" s="3"/>
      <c r="T57" s="3"/>
      <c r="U57" s="3"/>
      <c r="V57" s="3"/>
      <c r="W57" s="3"/>
      <c r="X57" s="3"/>
      <c r="Y57" s="3"/>
      <c r="Z57" s="3"/>
      <c r="AA57" s="3"/>
      <c r="AB57" s="3"/>
    </row>
    <row r="58" ht="15.75" customHeight="1">
      <c r="A58" s="3"/>
      <c r="B58" s="23" t="s">
        <v>132</v>
      </c>
      <c r="C58" s="24">
        <f>(AVERAGE('Manganese Ore'!G296:U296))*100</f>
        <v>0</v>
      </c>
      <c r="D58" s="25">
        <f>(AVERAGE('Copper Ore'!G295:U295))*100</f>
        <v>0.000000251877322</v>
      </c>
      <c r="E58" s="25">
        <f>(AVERAGE('Nickel Ore'!G292:U292))*100</f>
        <v>0</v>
      </c>
      <c r="F58" s="25">
        <f>(AVERAGE('Cobalt Ore'!G290:U290))*100</f>
        <v>0</v>
      </c>
      <c r="G58" s="25">
        <f>(AVERAGE('Zinc Ore'!G293:U293))*100</f>
        <v>0</v>
      </c>
      <c r="H58" s="25">
        <f>(AVERAGE('Chromium Ore'!G294:U294))*100</f>
        <v>0</v>
      </c>
      <c r="I58" s="25">
        <f>(AVERAGE('Molybdenum Ore'!G292:U292))*100</f>
        <v>0</v>
      </c>
      <c r="J58" s="25">
        <f>(AVERAGE('Rare Earth Metals'!G293:U293))*100</f>
        <v>0</v>
      </c>
      <c r="K58" s="25">
        <f>(AVERAGE('Natural Graphite'!G296:U296))*100</f>
        <v>0.00001105876628</v>
      </c>
      <c r="L58" s="25">
        <f>(AVERAGE('Artificial Graphite'!G295:U295))*100</f>
        <v>0.001167319885</v>
      </c>
      <c r="M58" s="25">
        <f>(AVERAGE('Lithium Oxide'!G295:U295))*100</f>
        <v>0</v>
      </c>
      <c r="N58" s="25">
        <f>(AVERAGE(Silicon!G298:U298))*100</f>
        <v>0</v>
      </c>
      <c r="O58" s="24">
        <f t="shared" si="1"/>
        <v>0.001167319885</v>
      </c>
      <c r="P58" s="21">
        <f t="shared" si="2"/>
        <v>0.001178630528</v>
      </c>
      <c r="Q58" s="22">
        <f>'Swap Recipients'!D55</f>
        <v>0</v>
      </c>
      <c r="R58" s="3"/>
      <c r="S58" s="3"/>
      <c r="T58" s="3"/>
      <c r="U58" s="3"/>
      <c r="V58" s="3"/>
      <c r="W58" s="3"/>
      <c r="X58" s="3"/>
      <c r="Y58" s="3"/>
      <c r="Z58" s="3"/>
      <c r="AA58" s="3"/>
      <c r="AB58" s="3"/>
    </row>
    <row r="59" ht="15.75" customHeight="1">
      <c r="A59" s="3"/>
      <c r="B59" s="23" t="s">
        <v>75</v>
      </c>
      <c r="C59" s="24">
        <f>(AVERAGE('Manganese Ore'!G297:U297))*100</f>
        <v>0.0009819548721</v>
      </c>
      <c r="D59" s="25">
        <f>(AVERAGE('Copper Ore'!G296:U296))*100</f>
        <v>0.0000371791917</v>
      </c>
      <c r="E59" s="25">
        <f>(AVERAGE('Nickel Ore'!G293:U293))*100</f>
        <v>0.0003764536476</v>
      </c>
      <c r="F59" s="25">
        <f>(AVERAGE('Cobalt Ore'!G291:U291))*100</f>
        <v>0</v>
      </c>
      <c r="G59" s="25">
        <f>(AVERAGE('Zinc Ore'!G294:U294))*100</f>
        <v>0</v>
      </c>
      <c r="H59" s="25">
        <f>(AVERAGE('Chromium Ore'!G295:U295))*100</f>
        <v>0.009284312889</v>
      </c>
      <c r="I59" s="25">
        <f>(AVERAGE('Molybdenum Ore'!G293:U293))*100</f>
        <v>0</v>
      </c>
      <c r="J59" s="25">
        <f>(AVERAGE('Rare Earth Metals'!G294:U294))*100</f>
        <v>0</v>
      </c>
      <c r="K59" s="25">
        <f>(AVERAGE('Natural Graphite'!G297:U297))*100</f>
        <v>0.002843823816</v>
      </c>
      <c r="L59" s="25">
        <f>(AVERAGE('Artificial Graphite'!G296:U296))*100</f>
        <v>0</v>
      </c>
      <c r="M59" s="25">
        <f>(AVERAGE('Lithium Oxide'!G296:U296))*100</f>
        <v>0</v>
      </c>
      <c r="N59" s="25">
        <f>(AVERAGE(Silicon!G299:U299))*100</f>
        <v>0</v>
      </c>
      <c r="O59" s="24">
        <f t="shared" si="1"/>
        <v>0.009284312889</v>
      </c>
      <c r="P59" s="21">
        <f t="shared" si="2"/>
        <v>0.01352372442</v>
      </c>
      <c r="Q59" s="22">
        <f>'Swap Recipients'!D56</f>
        <v>0</v>
      </c>
      <c r="R59" s="3"/>
      <c r="S59" s="3"/>
      <c r="T59" s="3"/>
      <c r="U59" s="3"/>
      <c r="V59" s="3"/>
      <c r="W59" s="3"/>
      <c r="X59" s="3"/>
      <c r="Y59" s="3"/>
      <c r="Z59" s="3"/>
      <c r="AA59" s="3"/>
      <c r="AB59" s="3"/>
    </row>
    <row r="60" ht="15.75" customHeight="1">
      <c r="A60" s="3"/>
      <c r="B60" s="23" t="s">
        <v>13</v>
      </c>
      <c r="C60" s="24">
        <f>(AVERAGE('Manganese Ore'!G298:U298))*100</f>
        <v>1.570020687</v>
      </c>
      <c r="D60" s="25">
        <f>(AVERAGE('Copper Ore'!G297:U297))*100</f>
        <v>2.874705918</v>
      </c>
      <c r="E60" s="25">
        <f>(AVERAGE('Nickel Ore'!G294:U294))*100</f>
        <v>6.303773343</v>
      </c>
      <c r="F60" s="25">
        <f>(AVERAGE('Cobalt Ore'!G292:U292))*100</f>
        <v>2.879178678</v>
      </c>
      <c r="G60" s="25">
        <f>(AVERAGE('Zinc Ore'!G295:U295))*100</f>
        <v>15.64471912</v>
      </c>
      <c r="H60" s="25">
        <f>(AVERAGE('Chromium Ore'!G296:U296))*100</f>
        <v>3.506714787</v>
      </c>
      <c r="I60" s="25">
        <f>(AVERAGE('Molybdenum Ore'!G294:U294))*100</f>
        <v>14.97644489</v>
      </c>
      <c r="J60" s="25">
        <f>(AVERAGE('Rare Earth Metals'!G295:U295))*100</f>
        <v>4.315271798</v>
      </c>
      <c r="K60" s="25">
        <f>(AVERAGE('Natural Graphite'!G298:U298))*100</f>
        <v>10.67567701</v>
      </c>
      <c r="L60" s="25">
        <f>(AVERAGE('Artificial Graphite'!G297:U297))*100</f>
        <v>24.89180613</v>
      </c>
      <c r="M60" s="25">
        <f>(AVERAGE('Lithium Oxide'!G297:U297))*100</f>
        <v>9.568253594</v>
      </c>
      <c r="N60" s="25">
        <f>(AVERAGE(Silicon!G300:U300))*100</f>
        <v>27.26788681</v>
      </c>
      <c r="O60" s="24">
        <f t="shared" si="1"/>
        <v>27.26788681</v>
      </c>
      <c r="P60" s="21">
        <f t="shared" si="2"/>
        <v>124.4744528</v>
      </c>
      <c r="Q60" s="22">
        <f>'Swap Recipients'!D57</f>
        <v>1</v>
      </c>
      <c r="R60" s="3"/>
      <c r="S60" s="3"/>
      <c r="T60" s="3"/>
      <c r="U60" s="3"/>
      <c r="V60" s="3"/>
      <c r="W60" s="3"/>
      <c r="X60" s="3"/>
      <c r="Y60" s="3"/>
      <c r="Z60" s="3"/>
      <c r="AA60" s="3"/>
      <c r="AB60" s="3"/>
    </row>
    <row r="61" ht="15.75" customHeight="1">
      <c r="A61" s="3"/>
      <c r="B61" s="23" t="s">
        <v>133</v>
      </c>
      <c r="C61" s="24">
        <f>(AVERAGE('Manganese Ore'!G300:U300))*100</f>
        <v>0</v>
      </c>
      <c r="D61" s="25">
        <f>(AVERAGE('Copper Ore'!G299:U299))*100</f>
        <v>0.0000005238037405</v>
      </c>
      <c r="E61" s="25">
        <f>(AVERAGE('Nickel Ore'!G296:U296))*100</f>
        <v>0</v>
      </c>
      <c r="F61" s="25">
        <f>(AVERAGE('Cobalt Ore'!G294:U294))*100</f>
        <v>0</v>
      </c>
      <c r="G61" s="25">
        <f>(AVERAGE('Zinc Ore'!G297:U297))*100</f>
        <v>0</v>
      </c>
      <c r="H61" s="25">
        <f>(AVERAGE('Chromium Ore'!G298:U298))*100</f>
        <v>0</v>
      </c>
      <c r="I61" s="25">
        <f>(AVERAGE('Molybdenum Ore'!G296:U296))*100</f>
        <v>0.002176350369</v>
      </c>
      <c r="J61" s="25">
        <f>(AVERAGE('Rare Earth Metals'!G297:U297))*100</f>
        <v>0</v>
      </c>
      <c r="K61" s="25">
        <f>(AVERAGE('Natural Graphite'!G300:U300))*100</f>
        <v>0.001916622128</v>
      </c>
      <c r="L61" s="25">
        <f>(AVERAGE('Artificial Graphite'!G299:U299))*100</f>
        <v>0.0001120225891</v>
      </c>
      <c r="M61" s="25">
        <f>(AVERAGE('Lithium Oxide'!G299:U299))*100</f>
        <v>0</v>
      </c>
      <c r="N61" s="25">
        <f>(AVERAGE(Silicon!G302:U302))*100</f>
        <v>0</v>
      </c>
      <c r="O61" s="24">
        <f t="shared" si="1"/>
        <v>0.002176350369</v>
      </c>
      <c r="P61" s="21">
        <f t="shared" si="2"/>
        <v>0.004205518889</v>
      </c>
      <c r="Q61" s="22">
        <f>'Swap Recipients'!D58</f>
        <v>0</v>
      </c>
      <c r="R61" s="3"/>
      <c r="S61" s="3"/>
      <c r="T61" s="3"/>
      <c r="U61" s="3"/>
      <c r="V61" s="3"/>
      <c r="W61" s="3"/>
      <c r="X61" s="3"/>
      <c r="Y61" s="3"/>
      <c r="Z61" s="3"/>
      <c r="AA61" s="3"/>
      <c r="AB61" s="3"/>
    </row>
    <row r="62" ht="15.75" customHeight="1">
      <c r="A62" s="3"/>
      <c r="B62" s="23" t="s">
        <v>134</v>
      </c>
      <c r="C62" s="24">
        <f>(AVERAGE('Manganese Ore'!G302:U302))*100</f>
        <v>8.037173023</v>
      </c>
      <c r="D62" s="25">
        <f>(AVERAGE('Copper Ore'!G301:U301))*100</f>
        <v>0</v>
      </c>
      <c r="E62" s="25">
        <f>(AVERAGE('Nickel Ore'!G298:U298))*100</f>
        <v>0</v>
      </c>
      <c r="F62" s="25">
        <f>(AVERAGE('Cobalt Ore'!G296:U296))*100</f>
        <v>0</v>
      </c>
      <c r="G62" s="25">
        <f>(AVERAGE('Zinc Ore'!G299:U299))*100</f>
        <v>0</v>
      </c>
      <c r="H62" s="25">
        <f>(AVERAGE('Chromium Ore'!G300:U300))*100</f>
        <v>0</v>
      </c>
      <c r="I62" s="25">
        <f>(AVERAGE('Molybdenum Ore'!G298:U298))*100</f>
        <v>0</v>
      </c>
      <c r="J62" s="25">
        <f>(AVERAGE('Rare Earth Metals'!G299:U299))*100</f>
        <v>0</v>
      </c>
      <c r="K62" s="25">
        <f>(AVERAGE('Natural Graphite'!G302:U302))*100</f>
        <v>0.00002905612627</v>
      </c>
      <c r="L62" s="25">
        <f>(AVERAGE('Artificial Graphite'!G301:U301))*100</f>
        <v>0.00004242906391</v>
      </c>
      <c r="M62" s="25">
        <f>(AVERAGE('Lithium Oxide'!G301:U301))*100</f>
        <v>0</v>
      </c>
      <c r="N62" s="25">
        <f>(AVERAGE(Silicon!G304:U304))*100</f>
        <v>0</v>
      </c>
      <c r="O62" s="24">
        <f t="shared" si="1"/>
        <v>8.037173023</v>
      </c>
      <c r="P62" s="21">
        <f t="shared" si="2"/>
        <v>8.037244508</v>
      </c>
      <c r="Q62" s="22">
        <f>'Swap Recipients'!D59</f>
        <v>0</v>
      </c>
      <c r="R62" s="3"/>
      <c r="S62" s="3"/>
      <c r="T62" s="3"/>
      <c r="U62" s="3"/>
      <c r="V62" s="3"/>
      <c r="W62" s="3"/>
      <c r="X62" s="3"/>
      <c r="Y62" s="3"/>
      <c r="Z62" s="3"/>
      <c r="AA62" s="3"/>
      <c r="AB62" s="3"/>
    </row>
    <row r="63" ht="15.75" customHeight="1">
      <c r="A63" s="3"/>
      <c r="B63" s="23" t="s">
        <v>135</v>
      </c>
      <c r="C63" s="24">
        <f>(AVERAGE('Manganese Ore'!G303:U303))*100</f>
        <v>0</v>
      </c>
      <c r="D63" s="25">
        <f>(AVERAGE('Copper Ore'!G302:U302))*100</f>
        <v>0</v>
      </c>
      <c r="E63" s="25">
        <f>(AVERAGE('Nickel Ore'!G299:U299))*100</f>
        <v>0</v>
      </c>
      <c r="F63" s="25">
        <f>(AVERAGE('Cobalt Ore'!G297:U297))*100</f>
        <v>0</v>
      </c>
      <c r="G63" s="25">
        <f>(AVERAGE('Zinc Ore'!G300:U300))*100</f>
        <v>0</v>
      </c>
      <c r="H63" s="25">
        <f>(AVERAGE('Chromium Ore'!G301:U301))*100</f>
        <v>0.000007838003363</v>
      </c>
      <c r="I63" s="25">
        <f>(AVERAGE('Molybdenum Ore'!G299:U299))*100</f>
        <v>0</v>
      </c>
      <c r="J63" s="25">
        <f>(AVERAGE('Rare Earth Metals'!G300:U300))*100</f>
        <v>0</v>
      </c>
      <c r="K63" s="25">
        <f>(AVERAGE('Natural Graphite'!G303:U303))*100</f>
        <v>0</v>
      </c>
      <c r="L63" s="25">
        <f>(AVERAGE('Artificial Graphite'!G302:U302))*100</f>
        <v>0.0001211222937</v>
      </c>
      <c r="M63" s="25">
        <f>(AVERAGE('Lithium Oxide'!G302:U302))*100</f>
        <v>0</v>
      </c>
      <c r="N63" s="25">
        <f>(AVERAGE(Silicon!G305:U305))*100</f>
        <v>0</v>
      </c>
      <c r="O63" s="24">
        <f t="shared" si="1"/>
        <v>0.0001211222937</v>
      </c>
      <c r="P63" s="21">
        <f t="shared" si="2"/>
        <v>0.000128960297</v>
      </c>
      <c r="Q63" s="22">
        <f>'Swap Recipients'!D60</f>
        <v>0</v>
      </c>
      <c r="R63" s="3"/>
      <c r="S63" s="3"/>
      <c r="T63" s="3"/>
      <c r="U63" s="3"/>
      <c r="V63" s="3"/>
      <c r="W63" s="3"/>
      <c r="X63" s="3"/>
      <c r="Y63" s="3"/>
      <c r="Z63" s="3"/>
      <c r="AA63" s="3"/>
      <c r="AB63" s="3"/>
    </row>
    <row r="64" ht="15.75" customHeight="1">
      <c r="A64" s="3"/>
      <c r="B64" s="23" t="s">
        <v>14</v>
      </c>
      <c r="C64" s="24">
        <f>(AVERAGE('Manganese Ore'!G304:U304))*100</f>
        <v>0.1382466534</v>
      </c>
      <c r="D64" s="25">
        <f>(AVERAGE('Copper Ore'!G303:U303))*100</f>
        <v>0.5919868625</v>
      </c>
      <c r="E64" s="25">
        <f>(AVERAGE('Nickel Ore'!G300:U300))*100</f>
        <v>0</v>
      </c>
      <c r="F64" s="25">
        <f>(AVERAGE('Cobalt Ore'!G298:U298))*100</f>
        <v>0</v>
      </c>
      <c r="G64" s="25">
        <f>(AVERAGE('Zinc Ore'!G301:U301))*100</f>
        <v>0.00003037466984</v>
      </c>
      <c r="H64" s="25">
        <f>(AVERAGE('Chromium Ore'!G302:U302))*100</f>
        <v>0.00002312231218</v>
      </c>
      <c r="I64" s="25">
        <f>(AVERAGE('Molybdenum Ore'!G300:U300))*100</f>
        <v>0</v>
      </c>
      <c r="J64" s="25">
        <f>(AVERAGE('Rare Earth Metals'!G301:U301))*100</f>
        <v>0</v>
      </c>
      <c r="K64" s="25">
        <f>(AVERAGE('Natural Graphite'!G304:U304))*100</f>
        <v>0.000203370875</v>
      </c>
      <c r="L64" s="25">
        <f>(AVERAGE('Artificial Graphite'!G303:U303))*100</f>
        <v>0.00008444431744</v>
      </c>
      <c r="M64" s="25">
        <f>(AVERAGE('Lithium Oxide'!G303:U303))*100</f>
        <v>0</v>
      </c>
      <c r="N64" s="25">
        <f>(AVERAGE(Silicon!G306:U306))*100</f>
        <v>0</v>
      </c>
      <c r="O64" s="24">
        <f t="shared" si="1"/>
        <v>0.5919868625</v>
      </c>
      <c r="P64" s="21">
        <f t="shared" si="2"/>
        <v>0.7305748281</v>
      </c>
      <c r="Q64" s="22">
        <f>'Swap Recipients'!D61</f>
        <v>1</v>
      </c>
      <c r="R64" s="3"/>
      <c r="S64" s="3"/>
      <c r="T64" s="3"/>
      <c r="U64" s="3"/>
      <c r="V64" s="3"/>
      <c r="W64" s="3"/>
      <c r="X64" s="3"/>
      <c r="Y64" s="3"/>
      <c r="Z64" s="3"/>
      <c r="AA64" s="3"/>
      <c r="AB64" s="3"/>
    </row>
    <row r="65" ht="15.75" customHeight="1">
      <c r="A65" s="3"/>
      <c r="B65" s="23" t="s">
        <v>136</v>
      </c>
      <c r="C65" s="24">
        <f>(AVERAGE('Manganese Ore'!G305:U305))*100</f>
        <v>4.353673931</v>
      </c>
      <c r="D65" s="25">
        <f>(AVERAGE('Copper Ore'!G304:U304))*100</f>
        <v>0.00001712526406</v>
      </c>
      <c r="E65" s="25">
        <f>(AVERAGE('Nickel Ore'!G301:U301))*100</f>
        <v>0</v>
      </c>
      <c r="F65" s="25">
        <f>(AVERAGE('Cobalt Ore'!G299:U299))*100</f>
        <v>0</v>
      </c>
      <c r="G65" s="25">
        <f>(AVERAGE('Zinc Ore'!G302:U302))*100</f>
        <v>0.0001584866299</v>
      </c>
      <c r="H65" s="25">
        <f>(AVERAGE('Chromium Ore'!G303:U303))*100</f>
        <v>0</v>
      </c>
      <c r="I65" s="25">
        <f>(AVERAGE('Molybdenum Ore'!G301:U301))*100</f>
        <v>0</v>
      </c>
      <c r="J65" s="25">
        <f>(AVERAGE('Rare Earth Metals'!G302:U302))*100</f>
        <v>0</v>
      </c>
      <c r="K65" s="25">
        <f>(AVERAGE('Natural Graphite'!G305:U305))*100</f>
        <v>0.00008904651633</v>
      </c>
      <c r="L65" s="25">
        <f>(AVERAGE('Artificial Graphite'!G304:U304))*100</f>
        <v>0.0002928613665</v>
      </c>
      <c r="M65" s="25">
        <f>(AVERAGE('Lithium Oxide'!G304:U304))*100</f>
        <v>0.002986714454</v>
      </c>
      <c r="N65" s="25">
        <f>(AVERAGE(Silicon!G307:U307))*100</f>
        <v>0.00004271050994</v>
      </c>
      <c r="O65" s="24">
        <f t="shared" si="1"/>
        <v>4.353673931</v>
      </c>
      <c r="P65" s="21">
        <f t="shared" si="2"/>
        <v>4.357260875</v>
      </c>
      <c r="Q65" s="22">
        <f>'Swap Recipients'!D62</f>
        <v>0</v>
      </c>
      <c r="R65" s="3"/>
      <c r="S65" s="3"/>
      <c r="T65" s="3"/>
      <c r="U65" s="3"/>
      <c r="V65" s="3"/>
      <c r="W65" s="3"/>
      <c r="X65" s="3"/>
      <c r="Y65" s="3"/>
      <c r="Z65" s="3"/>
      <c r="AA65" s="3"/>
      <c r="AB65" s="3"/>
    </row>
    <row r="66" ht="15.75" customHeight="1">
      <c r="A66" s="3"/>
      <c r="B66" s="23" t="s">
        <v>137</v>
      </c>
      <c r="C66" s="24">
        <f>(AVERAGE('Manganese Ore'!G308:U308))*100</f>
        <v>0</v>
      </c>
      <c r="D66" s="25">
        <f>(AVERAGE('Copper Ore'!G307:U307))*100</f>
        <v>0</v>
      </c>
      <c r="E66" s="25">
        <f>(AVERAGE('Nickel Ore'!G304:U304))*100</f>
        <v>0</v>
      </c>
      <c r="F66" s="25">
        <f>(AVERAGE('Cobalt Ore'!G302:U302))*100</f>
        <v>0</v>
      </c>
      <c r="G66" s="25">
        <f>(AVERAGE('Zinc Ore'!G305:U305))*100</f>
        <v>0</v>
      </c>
      <c r="H66" s="25">
        <f>(AVERAGE('Chromium Ore'!G306:U306))*100</f>
        <v>0</v>
      </c>
      <c r="I66" s="25">
        <f>(AVERAGE('Molybdenum Ore'!G304:U304))*100</f>
        <v>0</v>
      </c>
      <c r="J66" s="25">
        <f>(AVERAGE('Rare Earth Metals'!G305:U305))*100</f>
        <v>0</v>
      </c>
      <c r="K66" s="25">
        <f>(AVERAGE('Natural Graphite'!G308:U308))*100</f>
        <v>0</v>
      </c>
      <c r="L66" s="25">
        <f>(AVERAGE('Artificial Graphite'!G307:U307))*100</f>
        <v>0</v>
      </c>
      <c r="M66" s="25">
        <f>(AVERAGE('Lithium Oxide'!G307:U307))*100</f>
        <v>0</v>
      </c>
      <c r="N66" s="25">
        <f>(AVERAGE(Silicon!G310:U310))*100</f>
        <v>0</v>
      </c>
      <c r="O66" s="24">
        <f t="shared" si="1"/>
        <v>0</v>
      </c>
      <c r="P66" s="21">
        <f t="shared" si="2"/>
        <v>0</v>
      </c>
      <c r="Q66" s="22">
        <f>'Swap Recipients'!D63</f>
        <v>0</v>
      </c>
      <c r="R66" s="3"/>
      <c r="S66" s="3"/>
      <c r="T66" s="3"/>
      <c r="U66" s="3"/>
      <c r="V66" s="3"/>
      <c r="W66" s="3"/>
      <c r="X66" s="3"/>
      <c r="Y66" s="3"/>
      <c r="Z66" s="3"/>
      <c r="AA66" s="3"/>
      <c r="AB66" s="3"/>
    </row>
    <row r="67" ht="15.75" customHeight="1">
      <c r="A67" s="3"/>
      <c r="B67" s="23" t="s">
        <v>138</v>
      </c>
      <c r="C67" s="24">
        <f>(AVERAGE('Manganese Ore'!G310:U310))*100</f>
        <v>0.0004494597464</v>
      </c>
      <c r="D67" s="25">
        <f>(AVERAGE('Copper Ore'!G309:U309))*100</f>
        <v>0.0000002779002317</v>
      </c>
      <c r="E67" s="25">
        <f>(AVERAGE('Nickel Ore'!G306:U306))*100</f>
        <v>1.247000924</v>
      </c>
      <c r="F67" s="25">
        <f>(AVERAGE('Cobalt Ore'!G304:U304))*100</f>
        <v>0</v>
      </c>
      <c r="G67" s="25">
        <f>(AVERAGE('Zinc Ore'!G307:U307))*100</f>
        <v>0.09613274624</v>
      </c>
      <c r="H67" s="25">
        <f>(AVERAGE('Chromium Ore'!G308:U308))*100</f>
        <v>0.0002013488567</v>
      </c>
      <c r="I67" s="25">
        <f>(AVERAGE('Molybdenum Ore'!G306:U306))*100</f>
        <v>0</v>
      </c>
      <c r="J67" s="25">
        <f>(AVERAGE('Rare Earth Metals'!G307:U307))*100</f>
        <v>0.003369758367</v>
      </c>
      <c r="K67" s="25">
        <f>(AVERAGE('Natural Graphite'!G310:U310))*100</f>
        <v>0.000271871459</v>
      </c>
      <c r="L67" s="25">
        <f>(AVERAGE('Artificial Graphite'!G309:U309))*100</f>
        <v>0.0009815175588</v>
      </c>
      <c r="M67" s="25">
        <f>(AVERAGE('Lithium Oxide'!G309:U309))*100</f>
        <v>0</v>
      </c>
      <c r="N67" s="25">
        <f>(AVERAGE(Silicon!G312:U312))*100</f>
        <v>0.00002238204081</v>
      </c>
      <c r="O67" s="24">
        <f t="shared" si="1"/>
        <v>1.247000924</v>
      </c>
      <c r="P67" s="21">
        <f t="shared" si="2"/>
        <v>1.348430286</v>
      </c>
      <c r="Q67" s="22">
        <f>'Swap Recipients'!D64</f>
        <v>0</v>
      </c>
      <c r="R67" s="3"/>
      <c r="S67" s="3"/>
      <c r="T67" s="3"/>
      <c r="U67" s="3"/>
      <c r="V67" s="3"/>
      <c r="W67" s="3"/>
      <c r="X67" s="3"/>
      <c r="Y67" s="3"/>
      <c r="Z67" s="3"/>
      <c r="AA67" s="3"/>
      <c r="AB67" s="3"/>
    </row>
    <row r="68" ht="15.75" customHeight="1">
      <c r="A68" s="3"/>
      <c r="B68" s="23" t="s">
        <v>139</v>
      </c>
      <c r="C68" s="24">
        <f>(AVERAGE('Manganese Ore'!G311:U311))*100</f>
        <v>0</v>
      </c>
      <c r="D68" s="25">
        <f>(AVERAGE('Copper Ore'!G310:U310))*100</f>
        <v>0</v>
      </c>
      <c r="E68" s="25">
        <f>(AVERAGE('Nickel Ore'!G307:U307))*100</f>
        <v>0</v>
      </c>
      <c r="F68" s="25">
        <f>(AVERAGE('Cobalt Ore'!G305:U305))*100</f>
        <v>0</v>
      </c>
      <c r="G68" s="25">
        <f>(AVERAGE('Zinc Ore'!G308:U308))*100</f>
        <v>0.00000102498015</v>
      </c>
      <c r="H68" s="25">
        <f>(AVERAGE('Chromium Ore'!G309:U309))*100</f>
        <v>0</v>
      </c>
      <c r="I68" s="25">
        <f>(AVERAGE('Molybdenum Ore'!G307:U307))*100</f>
        <v>0</v>
      </c>
      <c r="J68" s="25">
        <f>(AVERAGE('Rare Earth Metals'!G308:U308))*100</f>
        <v>0.00005801036065</v>
      </c>
      <c r="K68" s="25">
        <f>(AVERAGE('Natural Graphite'!G311:U311))*100</f>
        <v>0.0003264090608</v>
      </c>
      <c r="L68" s="25">
        <f>(AVERAGE('Artificial Graphite'!G310:U310))*100</f>
        <v>0.0001126028434</v>
      </c>
      <c r="M68" s="25">
        <f>(AVERAGE('Lithium Oxide'!G310:U310))*100</f>
        <v>0</v>
      </c>
      <c r="N68" s="25">
        <f>(AVERAGE(Silicon!G313:U313))*100</f>
        <v>0</v>
      </c>
      <c r="O68" s="24">
        <f t="shared" si="1"/>
        <v>0.0003264090608</v>
      </c>
      <c r="P68" s="21">
        <f t="shared" si="2"/>
        <v>0.000498047245</v>
      </c>
      <c r="Q68" s="22">
        <f>'Swap Recipients'!D65</f>
        <v>0</v>
      </c>
      <c r="R68" s="3"/>
      <c r="S68" s="3"/>
      <c r="T68" s="3"/>
      <c r="U68" s="3"/>
      <c r="V68" s="3"/>
      <c r="W68" s="3"/>
      <c r="X68" s="3"/>
      <c r="Y68" s="3"/>
      <c r="Z68" s="3"/>
      <c r="AA68" s="3"/>
      <c r="AB68" s="3"/>
    </row>
    <row r="69" ht="15.75" customHeight="1">
      <c r="A69" s="3"/>
      <c r="B69" s="23" t="s">
        <v>140</v>
      </c>
      <c r="C69" s="24">
        <f>(AVERAGE('Manganese Ore'!G312:U312))*100</f>
        <v>0</v>
      </c>
      <c r="D69" s="25">
        <f>(AVERAGE('Copper Ore'!G311:U311))*100</f>
        <v>0</v>
      </c>
      <c r="E69" s="25">
        <f>(AVERAGE('Nickel Ore'!G308:U308))*100</f>
        <v>0</v>
      </c>
      <c r="F69" s="25">
        <f>(AVERAGE('Cobalt Ore'!G306:U306))*100</f>
        <v>0</v>
      </c>
      <c r="G69" s="25">
        <f>(AVERAGE('Zinc Ore'!G309:U309))*100</f>
        <v>0</v>
      </c>
      <c r="H69" s="25">
        <f>(AVERAGE('Chromium Ore'!G310:U310))*100</f>
        <v>0</v>
      </c>
      <c r="I69" s="25">
        <f>(AVERAGE('Molybdenum Ore'!G308:U308))*100</f>
        <v>0</v>
      </c>
      <c r="J69" s="25">
        <f>(AVERAGE('Rare Earth Metals'!G309:U309))*100</f>
        <v>0</v>
      </c>
      <c r="K69" s="25">
        <f>(AVERAGE('Natural Graphite'!G312:U312))*100</f>
        <v>0</v>
      </c>
      <c r="L69" s="25">
        <f>(AVERAGE('Artificial Graphite'!G311:U311))*100</f>
        <v>0</v>
      </c>
      <c r="M69" s="25">
        <f>(AVERAGE('Lithium Oxide'!G311:U311))*100</f>
        <v>0</v>
      </c>
      <c r="N69" s="25">
        <f>(AVERAGE(Silicon!G314:U314))*100</f>
        <v>0</v>
      </c>
      <c r="O69" s="24">
        <f t="shared" si="1"/>
        <v>0</v>
      </c>
      <c r="P69" s="21">
        <f t="shared" si="2"/>
        <v>0</v>
      </c>
      <c r="Q69" s="22">
        <f>'Swap Recipients'!D66</f>
        <v>0</v>
      </c>
      <c r="R69" s="3"/>
      <c r="S69" s="3"/>
      <c r="T69" s="3"/>
      <c r="U69" s="3"/>
      <c r="V69" s="3"/>
      <c r="W69" s="3"/>
      <c r="X69" s="3"/>
      <c r="Y69" s="3"/>
      <c r="Z69" s="3"/>
      <c r="AA69" s="3"/>
      <c r="AB69" s="3"/>
    </row>
    <row r="70" ht="15.75" customHeight="1">
      <c r="A70" s="3"/>
      <c r="B70" s="23" t="s">
        <v>141</v>
      </c>
      <c r="C70" s="24">
        <f>(AVERAGE('Manganese Ore'!G313:U313))*100</f>
        <v>0.003170564481</v>
      </c>
      <c r="D70" s="25">
        <f>(AVERAGE('Copper Ore'!G312:U312))*100</f>
        <v>0</v>
      </c>
      <c r="E70" s="25">
        <f>(AVERAGE('Nickel Ore'!G309:U309))*100</f>
        <v>0</v>
      </c>
      <c r="F70" s="25">
        <f>(AVERAGE('Cobalt Ore'!G307:U307))*100</f>
        <v>0</v>
      </c>
      <c r="G70" s="25">
        <f>(AVERAGE('Zinc Ore'!G310:U310))*100</f>
        <v>0</v>
      </c>
      <c r="H70" s="25">
        <f>(AVERAGE('Chromium Ore'!G311:U311))*100</f>
        <v>0</v>
      </c>
      <c r="I70" s="25">
        <f>(AVERAGE('Molybdenum Ore'!G309:U309))*100</f>
        <v>0</v>
      </c>
      <c r="J70" s="25">
        <f>(AVERAGE('Rare Earth Metals'!G310:U310))*100</f>
        <v>0</v>
      </c>
      <c r="K70" s="25">
        <f>(AVERAGE('Natural Graphite'!G313:U313))*100</f>
        <v>0.00001183021045</v>
      </c>
      <c r="L70" s="25">
        <f>(AVERAGE('Artificial Graphite'!G312:U312))*100</f>
        <v>0.000002631856678</v>
      </c>
      <c r="M70" s="25">
        <f>(AVERAGE('Lithium Oxide'!G312:U312))*100</f>
        <v>0</v>
      </c>
      <c r="N70" s="25">
        <f>(AVERAGE(Silicon!G315:U315))*100</f>
        <v>0</v>
      </c>
      <c r="O70" s="24">
        <f t="shared" si="1"/>
        <v>0.003170564481</v>
      </c>
      <c r="P70" s="21">
        <f t="shared" si="2"/>
        <v>0.003185026548</v>
      </c>
      <c r="Q70" s="22">
        <f>'Swap Recipients'!D67</f>
        <v>0</v>
      </c>
      <c r="R70" s="3"/>
      <c r="S70" s="3"/>
      <c r="T70" s="3"/>
      <c r="U70" s="3"/>
      <c r="V70" s="3"/>
      <c r="W70" s="3"/>
      <c r="X70" s="3"/>
      <c r="Y70" s="3"/>
      <c r="Z70" s="3"/>
      <c r="AA70" s="3"/>
      <c r="AB70" s="3"/>
    </row>
    <row r="71" ht="15.75" customHeight="1">
      <c r="A71" s="3"/>
      <c r="B71" s="23" t="s">
        <v>76</v>
      </c>
      <c r="C71" s="24">
        <f>(AVERAGE('Manganese Ore'!G314:U314))*100</f>
        <v>0</v>
      </c>
      <c r="D71" s="25">
        <f>(AVERAGE('Copper Ore'!G313:U313))*100</f>
        <v>0</v>
      </c>
      <c r="E71" s="25">
        <f>(AVERAGE('Nickel Ore'!G310:U310))*100</f>
        <v>0</v>
      </c>
      <c r="F71" s="25">
        <f>(AVERAGE('Cobalt Ore'!G308:U308))*100</f>
        <v>0</v>
      </c>
      <c r="G71" s="25">
        <f>(AVERAGE('Zinc Ore'!G311:U311))*100</f>
        <v>0</v>
      </c>
      <c r="H71" s="25">
        <f>(AVERAGE('Chromium Ore'!G312:U312))*100</f>
        <v>0</v>
      </c>
      <c r="I71" s="25">
        <f>(AVERAGE('Molybdenum Ore'!G310:U310))*100</f>
        <v>0</v>
      </c>
      <c r="J71" s="25">
        <f>(AVERAGE('Rare Earth Metals'!G311:U311))*100</f>
        <v>0</v>
      </c>
      <c r="K71" s="25">
        <f>(AVERAGE('Natural Graphite'!G314:U314))*100</f>
        <v>0</v>
      </c>
      <c r="L71" s="25">
        <f>(AVERAGE('Artificial Graphite'!G313:U313))*100</f>
        <v>0</v>
      </c>
      <c r="M71" s="25">
        <f>(AVERAGE('Lithium Oxide'!G313:U313))*100</f>
        <v>0</v>
      </c>
      <c r="N71" s="25">
        <f>(AVERAGE(Silicon!G316:U316))*100</f>
        <v>0</v>
      </c>
      <c r="O71" s="24">
        <f t="shared" si="1"/>
        <v>0</v>
      </c>
      <c r="P71" s="21">
        <f t="shared" si="2"/>
        <v>0</v>
      </c>
      <c r="Q71" s="22">
        <f>'Swap Recipients'!D68</f>
        <v>0</v>
      </c>
      <c r="R71" s="3"/>
      <c r="S71" s="3"/>
      <c r="T71" s="3"/>
      <c r="U71" s="3"/>
      <c r="V71" s="3"/>
      <c r="W71" s="3"/>
      <c r="X71" s="3"/>
      <c r="Y71" s="3"/>
      <c r="Z71" s="3"/>
      <c r="AA71" s="3"/>
      <c r="AB71" s="3"/>
    </row>
    <row r="72" ht="15.75" customHeight="1">
      <c r="A72" s="3"/>
      <c r="B72" s="23" t="s">
        <v>142</v>
      </c>
      <c r="C72" s="24">
        <f>(AVERAGE('Manganese Ore'!G315:U315))*100</f>
        <v>0.00001126600221</v>
      </c>
      <c r="D72" s="25">
        <f>(AVERAGE('Copper Ore'!G314:U314))*100</f>
        <v>0.00003386468861</v>
      </c>
      <c r="E72" s="25">
        <f>(AVERAGE('Nickel Ore'!G311:U311))*100</f>
        <v>0</v>
      </c>
      <c r="F72" s="25">
        <f>(AVERAGE('Cobalt Ore'!G309:U309))*100</f>
        <v>0</v>
      </c>
      <c r="G72" s="25">
        <f>(AVERAGE('Zinc Ore'!G312:U312))*100</f>
        <v>0.43406904</v>
      </c>
      <c r="H72" s="25">
        <f>(AVERAGE('Chromium Ore'!G313:U313))*100</f>
        <v>0</v>
      </c>
      <c r="I72" s="25">
        <f>(AVERAGE('Molybdenum Ore'!G311:U311))*100</f>
        <v>0</v>
      </c>
      <c r="J72" s="25">
        <f>(AVERAGE('Rare Earth Metals'!G312:U312))*100</f>
        <v>0</v>
      </c>
      <c r="K72" s="25">
        <f>(AVERAGE('Natural Graphite'!G315:U315))*100</f>
        <v>0</v>
      </c>
      <c r="L72" s="25">
        <f>(AVERAGE('Artificial Graphite'!G314:U314))*100</f>
        <v>0.0000704619158</v>
      </c>
      <c r="M72" s="25">
        <f>(AVERAGE('Lithium Oxide'!G314:U314))*100</f>
        <v>0</v>
      </c>
      <c r="N72" s="25">
        <f>(AVERAGE(Silicon!G317:U317))*100</f>
        <v>0</v>
      </c>
      <c r="O72" s="24">
        <f t="shared" si="1"/>
        <v>0.43406904</v>
      </c>
      <c r="P72" s="21">
        <f t="shared" si="2"/>
        <v>0.4341846326</v>
      </c>
      <c r="Q72" s="22">
        <f>'Swap Recipients'!D69</f>
        <v>0</v>
      </c>
      <c r="R72" s="3"/>
      <c r="S72" s="3"/>
      <c r="T72" s="3"/>
      <c r="U72" s="3"/>
      <c r="V72" s="3"/>
      <c r="W72" s="3"/>
      <c r="X72" s="3"/>
      <c r="Y72" s="3"/>
      <c r="Z72" s="3"/>
      <c r="AA72" s="3"/>
      <c r="AB72" s="3"/>
    </row>
    <row r="73" ht="15.75" customHeight="1">
      <c r="A73" s="3"/>
      <c r="B73" s="23" t="s">
        <v>15</v>
      </c>
      <c r="C73" s="24">
        <f>(AVERAGE('Manganese Ore'!G316:U316))*100</f>
        <v>0.0002562818428</v>
      </c>
      <c r="D73" s="25">
        <f>(AVERAGE('Copper Ore'!G315:U315))*100</f>
        <v>0.008961595583</v>
      </c>
      <c r="E73" s="25">
        <f>(AVERAGE('Nickel Ore'!G312:U312))*100</f>
        <v>0.002979186046</v>
      </c>
      <c r="F73" s="25">
        <f>(AVERAGE('Cobalt Ore'!G310:U310))*100</f>
        <v>0.5692076356</v>
      </c>
      <c r="G73" s="25">
        <f>(AVERAGE('Zinc Ore'!G313:U313))*100</f>
        <v>0.004727191869</v>
      </c>
      <c r="H73" s="25">
        <f>(AVERAGE('Chromium Ore'!G314:U314))*100</f>
        <v>0.0005797258103</v>
      </c>
      <c r="I73" s="25">
        <f>(AVERAGE('Molybdenum Ore'!G312:U312))*100</f>
        <v>0.008122448064</v>
      </c>
      <c r="J73" s="25">
        <f>(AVERAGE('Rare Earth Metals'!G313:U313))*100</f>
        <v>2.12698496</v>
      </c>
      <c r="K73" s="25">
        <f>(AVERAGE('Natural Graphite'!G316:U316))*100</f>
        <v>0.1883946256</v>
      </c>
      <c r="L73" s="25">
        <f>(AVERAGE('Artificial Graphite'!G315:U315))*100</f>
        <v>0.670202216</v>
      </c>
      <c r="M73" s="25">
        <f>(AVERAGE('Lithium Oxide'!G315:U315))*100</f>
        <v>0.2494624005</v>
      </c>
      <c r="N73" s="25">
        <f>(AVERAGE(Silicon!G318:U318))*100</f>
        <v>0.431562255</v>
      </c>
      <c r="O73" s="24">
        <f t="shared" si="1"/>
        <v>2.12698496</v>
      </c>
      <c r="P73" s="21">
        <f t="shared" si="2"/>
        <v>4.261440522</v>
      </c>
      <c r="Q73" s="22">
        <f>'Swap Recipients'!D70</f>
        <v>1</v>
      </c>
      <c r="R73" s="3"/>
      <c r="S73" s="3"/>
      <c r="T73" s="3"/>
      <c r="U73" s="3"/>
      <c r="V73" s="3"/>
      <c r="W73" s="3"/>
      <c r="X73" s="3"/>
      <c r="Y73" s="3"/>
      <c r="Z73" s="3"/>
      <c r="AA73" s="3"/>
      <c r="AB73" s="3"/>
    </row>
    <row r="74" ht="15.75" customHeight="1">
      <c r="A74" s="3"/>
      <c r="B74" s="23" t="s">
        <v>16</v>
      </c>
      <c r="C74" s="24">
        <f>(AVERAGE('Manganese Ore'!G317:U317))*100</f>
        <v>0.0000246233728</v>
      </c>
      <c r="D74" s="25">
        <f>(AVERAGE('Copper Ore'!G316:U316))*100</f>
        <v>0</v>
      </c>
      <c r="E74" s="25">
        <f>(AVERAGE('Nickel Ore'!G313:U313))*100</f>
        <v>0.005702179149</v>
      </c>
      <c r="F74" s="25">
        <f>(AVERAGE('Cobalt Ore'!G311:U311))*100</f>
        <v>0</v>
      </c>
      <c r="G74" s="25">
        <f>(AVERAGE('Zinc Ore'!G314:U314))*100</f>
        <v>0.004538182549</v>
      </c>
      <c r="H74" s="25">
        <f>(AVERAGE('Chromium Ore'!G315:U315))*100</f>
        <v>0.0001537086631</v>
      </c>
      <c r="I74" s="25">
        <f>(AVERAGE('Molybdenum Ore'!G313:U313))*100</f>
        <v>0</v>
      </c>
      <c r="J74" s="25">
        <f>(AVERAGE('Rare Earth Metals'!G314:U314))*100</f>
        <v>0.0001852917613</v>
      </c>
      <c r="K74" s="25">
        <f>(AVERAGE('Natural Graphite'!G317:U317))*100</f>
        <v>0.1182663096</v>
      </c>
      <c r="L74" s="25">
        <f>(AVERAGE('Artificial Graphite'!G316:U316))*100</f>
        <v>0.3121922899</v>
      </c>
      <c r="M74" s="25">
        <f>(AVERAGE('Lithium Oxide'!G316:U316))*100</f>
        <v>0</v>
      </c>
      <c r="N74" s="25">
        <f>(AVERAGE(Silicon!G319:U319))*100</f>
        <v>0.001493152309</v>
      </c>
      <c r="O74" s="24">
        <f t="shared" si="1"/>
        <v>0.3121922899</v>
      </c>
      <c r="P74" s="21">
        <f t="shared" si="2"/>
        <v>0.4425557373</v>
      </c>
      <c r="Q74" s="22">
        <f>'Swap Recipients'!D71</f>
        <v>1</v>
      </c>
      <c r="R74" s="3"/>
      <c r="S74" s="3"/>
      <c r="T74" s="3"/>
      <c r="U74" s="3"/>
      <c r="V74" s="3"/>
      <c r="W74" s="3"/>
      <c r="X74" s="3"/>
      <c r="Y74" s="3"/>
      <c r="Z74" s="3"/>
      <c r="AA74" s="3"/>
      <c r="AB74" s="3"/>
    </row>
    <row r="75" ht="15.75" customHeight="1">
      <c r="A75" s="3"/>
      <c r="B75" s="23" t="s">
        <v>17</v>
      </c>
      <c r="C75" s="24">
        <f>(AVERAGE('Manganese Ore'!G318:U318))*100</f>
        <v>0.000325940688</v>
      </c>
      <c r="D75" s="25">
        <f>(AVERAGE('Copper Ore'!G317:U317))*100</f>
        <v>0.00004124657752</v>
      </c>
      <c r="E75" s="25">
        <f>(AVERAGE('Nickel Ore'!G314:U314))*100</f>
        <v>0</v>
      </c>
      <c r="F75" s="25">
        <f>(AVERAGE('Cobalt Ore'!G312:U312))*100</f>
        <v>0</v>
      </c>
      <c r="G75" s="25">
        <f>(AVERAGE('Zinc Ore'!G315:U315))*100</f>
        <v>0.00008184724496</v>
      </c>
      <c r="H75" s="25">
        <f>(AVERAGE('Chromium Ore'!G316:U316))*100</f>
        <v>0</v>
      </c>
      <c r="I75" s="25">
        <f>(AVERAGE('Molybdenum Ore'!G314:U314))*100</f>
        <v>0</v>
      </c>
      <c r="J75" s="25">
        <f>(AVERAGE('Rare Earth Metals'!G315:U315))*100</f>
        <v>0</v>
      </c>
      <c r="K75" s="25">
        <f>(AVERAGE('Natural Graphite'!G318:U318))*100</f>
        <v>0.0005847783471</v>
      </c>
      <c r="L75" s="25">
        <f>(AVERAGE('Artificial Graphite'!G317:U317))*100</f>
        <v>0.005003577783</v>
      </c>
      <c r="M75" s="25">
        <f>(AVERAGE('Lithium Oxide'!G317:U317))*100</f>
        <v>0</v>
      </c>
      <c r="N75" s="25">
        <f>(AVERAGE(Silicon!G320:U320))*100</f>
        <v>0.000206347305</v>
      </c>
      <c r="O75" s="24">
        <f t="shared" si="1"/>
        <v>0.005003577783</v>
      </c>
      <c r="P75" s="21">
        <f t="shared" si="2"/>
        <v>0.006243737945</v>
      </c>
      <c r="Q75" s="22">
        <f>'Swap Recipients'!D72</f>
        <v>1</v>
      </c>
      <c r="R75" s="3"/>
      <c r="S75" s="3"/>
      <c r="T75" s="3"/>
      <c r="U75" s="3"/>
      <c r="V75" s="3"/>
      <c r="W75" s="3"/>
      <c r="X75" s="3"/>
      <c r="Y75" s="3"/>
      <c r="Z75" s="3"/>
      <c r="AA75" s="3"/>
      <c r="AB75" s="3"/>
    </row>
    <row r="76" ht="15.75" customHeight="1">
      <c r="A76" s="3"/>
      <c r="B76" s="23" t="s">
        <v>143</v>
      </c>
      <c r="C76" s="24">
        <f>(AVERAGE('Manganese Ore'!G319:U319))*100</f>
        <v>0.2390167098</v>
      </c>
      <c r="D76" s="25">
        <f>(AVERAGE('Copper Ore'!G318:U318))*100</f>
        <v>0.1004331241</v>
      </c>
      <c r="E76" s="25">
        <f>(AVERAGE('Nickel Ore'!G315:U315))*100</f>
        <v>0.005294675989</v>
      </c>
      <c r="F76" s="25">
        <f>(AVERAGE('Cobalt Ore'!G313:U313))*100</f>
        <v>0.1097541374</v>
      </c>
      <c r="G76" s="25">
        <f>(AVERAGE('Zinc Ore'!G316:U316))*100</f>
        <v>0.5373262785</v>
      </c>
      <c r="H76" s="25">
        <f>(AVERAGE('Chromium Ore'!G317:U317))*100</f>
        <v>2.514023471</v>
      </c>
      <c r="I76" s="25">
        <f>(AVERAGE('Molybdenum Ore'!G315:U315))*100</f>
        <v>0.01608760085</v>
      </c>
      <c r="J76" s="25">
        <f>(AVERAGE('Rare Earth Metals'!G316:U316))*100</f>
        <v>0.02350129784</v>
      </c>
      <c r="K76" s="25">
        <f>(AVERAGE('Natural Graphite'!G319:U319))*100</f>
        <v>0.2920703015</v>
      </c>
      <c r="L76" s="25">
        <f>(AVERAGE('Artificial Graphite'!G318:U318))*100</f>
        <v>1.666745445</v>
      </c>
      <c r="M76" s="25">
        <f>(AVERAGE('Lithium Oxide'!G318:U318))*100</f>
        <v>0.6076368614</v>
      </c>
      <c r="N76" s="25">
        <f>(AVERAGE(Silicon!G321:U321))*100</f>
        <v>0.001665379091</v>
      </c>
      <c r="O76" s="24">
        <f t="shared" si="1"/>
        <v>2.514023471</v>
      </c>
      <c r="P76" s="21">
        <f t="shared" si="2"/>
        <v>6.113555282</v>
      </c>
      <c r="Q76" s="22">
        <f>'Swap Recipients'!D73</f>
        <v>0</v>
      </c>
      <c r="R76" s="3"/>
      <c r="S76" s="3"/>
      <c r="T76" s="3"/>
      <c r="U76" s="3"/>
      <c r="V76" s="3"/>
      <c r="W76" s="3"/>
      <c r="X76" s="3"/>
      <c r="Y76" s="3"/>
      <c r="Z76" s="3"/>
      <c r="AA76" s="3"/>
      <c r="AB76" s="3"/>
    </row>
    <row r="77" ht="15.75" customHeight="1">
      <c r="A77" s="3"/>
      <c r="B77" s="23" t="s">
        <v>18</v>
      </c>
      <c r="C77" s="24">
        <f>(AVERAGE('Manganese Ore'!G320:U320))*100</f>
        <v>0.2006253772</v>
      </c>
      <c r="D77" s="25">
        <f>(AVERAGE('Copper Ore'!G319:U319))*100</f>
        <v>7.70750856</v>
      </c>
      <c r="E77" s="25">
        <f>(AVERAGE('Nickel Ore'!G316:U316))*100</f>
        <v>15.08565136</v>
      </c>
      <c r="F77" s="25">
        <f>(AVERAGE('Cobalt Ore'!G314:U314))*100</f>
        <v>0.02280229062</v>
      </c>
      <c r="G77" s="25">
        <f>(AVERAGE('Zinc Ore'!G317:U317))*100</f>
        <v>0.1402594889</v>
      </c>
      <c r="H77" s="25">
        <f>(AVERAGE('Chromium Ore'!G318:U318))*100</f>
        <v>0.02172283417</v>
      </c>
      <c r="I77" s="25">
        <f>(AVERAGE('Molybdenum Ore'!G316:U316))*100</f>
        <v>0.0005847962136</v>
      </c>
      <c r="J77" s="25">
        <f>(AVERAGE('Rare Earth Metals'!G317:U317))*100</f>
        <v>0</v>
      </c>
      <c r="K77" s="25">
        <f>(AVERAGE('Natural Graphite'!G320:U320))*100</f>
        <v>0.002437927821</v>
      </c>
      <c r="L77" s="25">
        <f>(AVERAGE('Artificial Graphite'!G319:U319))*100</f>
        <v>0.05259136559</v>
      </c>
      <c r="M77" s="25">
        <f>(AVERAGE('Lithium Oxide'!G319:U319))*100</f>
        <v>0.0008967792863</v>
      </c>
      <c r="N77" s="25">
        <f>(AVERAGE(Silicon!G322:U322))*100</f>
        <v>0.00007164920584</v>
      </c>
      <c r="O77" s="24">
        <f t="shared" si="1"/>
        <v>15.08565136</v>
      </c>
      <c r="P77" s="21">
        <f t="shared" si="2"/>
        <v>23.23515243</v>
      </c>
      <c r="Q77" s="22">
        <f>'Swap Recipients'!D74</f>
        <v>1</v>
      </c>
      <c r="R77" s="3"/>
      <c r="S77" s="3"/>
      <c r="T77" s="3"/>
      <c r="U77" s="3"/>
      <c r="V77" s="3"/>
      <c r="W77" s="3"/>
      <c r="X77" s="3"/>
      <c r="Y77" s="3"/>
      <c r="Z77" s="3"/>
      <c r="AA77" s="3"/>
      <c r="AB77" s="3"/>
    </row>
    <row r="78" ht="15.75" customHeight="1">
      <c r="A78" s="3"/>
      <c r="B78" s="23" t="s">
        <v>144</v>
      </c>
      <c r="C78" s="24">
        <f>(AVERAGE('Manganese Ore'!G321:U321))*100</f>
        <v>0.004760975422</v>
      </c>
      <c r="D78" s="25">
        <f>(AVERAGE('Copper Ore'!G320:U320))*100</f>
        <v>0.1958823007</v>
      </c>
      <c r="E78" s="25">
        <f>(AVERAGE('Nickel Ore'!G317:U317))*100</f>
        <v>0.0003965043188</v>
      </c>
      <c r="F78" s="25">
        <f>(AVERAGE('Cobalt Ore'!G315:U315))*100</f>
        <v>0</v>
      </c>
      <c r="G78" s="25">
        <f>(AVERAGE('Zinc Ore'!G318:U318))*100</f>
        <v>0.2350461579</v>
      </c>
      <c r="H78" s="25">
        <f>(AVERAGE('Chromium Ore'!G319:U319))*100</f>
        <v>2.253929474</v>
      </c>
      <c r="I78" s="25">
        <f>(AVERAGE('Molybdenum Ore'!G317:U317))*100</f>
        <v>0.0325108145</v>
      </c>
      <c r="J78" s="25">
        <f>(AVERAGE('Rare Earth Metals'!G318:U318))*100</f>
        <v>0</v>
      </c>
      <c r="K78" s="25">
        <f>(AVERAGE('Natural Graphite'!G321:U321))*100</f>
        <v>0.01434813075</v>
      </c>
      <c r="L78" s="25">
        <f>(AVERAGE('Artificial Graphite'!G320:U320))*100</f>
        <v>0.006148687067</v>
      </c>
      <c r="M78" s="25">
        <f>(AVERAGE('Lithium Oxide'!G320:U320))*100</f>
        <v>0.0009600153602</v>
      </c>
      <c r="N78" s="25">
        <f>(AVERAGE(Silicon!G323:U323))*100</f>
        <v>0.0001770634</v>
      </c>
      <c r="O78" s="24">
        <f t="shared" si="1"/>
        <v>2.253929474</v>
      </c>
      <c r="P78" s="21">
        <f t="shared" si="2"/>
        <v>2.744160123</v>
      </c>
      <c r="Q78" s="22">
        <f>'Swap Recipients'!D75</f>
        <v>0</v>
      </c>
      <c r="R78" s="3"/>
      <c r="S78" s="3"/>
      <c r="T78" s="3"/>
      <c r="U78" s="3"/>
      <c r="V78" s="3"/>
      <c r="W78" s="3"/>
      <c r="X78" s="3"/>
      <c r="Y78" s="3"/>
      <c r="Z78" s="3"/>
      <c r="AA78" s="3"/>
      <c r="AB78" s="3"/>
    </row>
    <row r="79" ht="15.75" customHeight="1">
      <c r="A79" s="3"/>
      <c r="B79" s="23" t="s">
        <v>145</v>
      </c>
      <c r="C79" s="24">
        <f>(AVERAGE('Manganese Ore'!G322:U322))*100</f>
        <v>0</v>
      </c>
      <c r="D79" s="25">
        <f>(AVERAGE('Copper Ore'!G321:U321))*100</f>
        <v>0</v>
      </c>
      <c r="E79" s="25">
        <f>(AVERAGE('Nickel Ore'!G318:U318))*100</f>
        <v>0</v>
      </c>
      <c r="F79" s="25">
        <f>(AVERAGE('Cobalt Ore'!G316:U316))*100</f>
        <v>0</v>
      </c>
      <c r="G79" s="25">
        <f>(AVERAGE('Zinc Ore'!G319:U319))*100</f>
        <v>0.00227856494</v>
      </c>
      <c r="H79" s="25">
        <f>(AVERAGE('Chromium Ore'!G320:U320))*100</f>
        <v>0</v>
      </c>
      <c r="I79" s="25">
        <f>(AVERAGE('Molybdenum Ore'!G318:U318))*100</f>
        <v>0</v>
      </c>
      <c r="J79" s="25">
        <f>(AVERAGE('Rare Earth Metals'!G319:U319))*100</f>
        <v>0</v>
      </c>
      <c r="K79" s="25">
        <f>(AVERAGE('Natural Graphite'!G322:U322))*100</f>
        <v>0</v>
      </c>
      <c r="L79" s="25">
        <f>(AVERAGE('Artificial Graphite'!G321:U321))*100</f>
        <v>0</v>
      </c>
      <c r="M79" s="25">
        <f>(AVERAGE('Lithium Oxide'!G321:U321))*100</f>
        <v>0</v>
      </c>
      <c r="N79" s="25">
        <f>(AVERAGE(Silicon!G324:U324))*100</f>
        <v>0</v>
      </c>
      <c r="O79" s="24">
        <f t="shared" si="1"/>
        <v>0.00227856494</v>
      </c>
      <c r="P79" s="21">
        <f t="shared" si="2"/>
        <v>0.00227856494</v>
      </c>
      <c r="Q79" s="22">
        <f>'Swap Recipients'!D76</f>
        <v>0</v>
      </c>
      <c r="R79" s="3"/>
      <c r="S79" s="3"/>
      <c r="T79" s="3"/>
      <c r="U79" s="3"/>
      <c r="V79" s="3"/>
      <c r="W79" s="3"/>
      <c r="X79" s="3"/>
      <c r="Y79" s="3"/>
      <c r="Z79" s="3"/>
      <c r="AA79" s="3"/>
      <c r="AB79" s="3"/>
    </row>
    <row r="80" ht="15.75" customHeight="1">
      <c r="A80" s="3"/>
      <c r="B80" s="23" t="s">
        <v>146</v>
      </c>
      <c r="C80" s="24">
        <f>(AVERAGE('Manganese Ore'!G324:U324))*100</f>
        <v>0.000357428661</v>
      </c>
      <c r="D80" s="25">
        <f>(AVERAGE('Copper Ore'!G323:U323))*100</f>
        <v>0.000009364953715</v>
      </c>
      <c r="E80" s="25">
        <f>(AVERAGE('Nickel Ore'!G320:U320))*100</f>
        <v>0.000009129464479</v>
      </c>
      <c r="F80" s="25">
        <f>(AVERAGE('Cobalt Ore'!G318:U318))*100</f>
        <v>0.001406053262</v>
      </c>
      <c r="G80" s="25">
        <f>(AVERAGE('Zinc Ore'!G321:U321))*100</f>
        <v>0.00007871618979</v>
      </c>
      <c r="H80" s="25">
        <f>(AVERAGE('Chromium Ore'!G322:U322))*100</f>
        <v>0.000004356222822</v>
      </c>
      <c r="I80" s="25">
        <f>(AVERAGE('Molybdenum Ore'!G320:U320))*100</f>
        <v>0.0002269602813</v>
      </c>
      <c r="J80" s="25">
        <f>(AVERAGE('Rare Earth Metals'!G321:U321))*100</f>
        <v>0.004791053481</v>
      </c>
      <c r="K80" s="25">
        <f>(AVERAGE('Natural Graphite'!G324:U324))*100</f>
        <v>0.0008177031764</v>
      </c>
      <c r="L80" s="25">
        <f>(AVERAGE('Artificial Graphite'!G323:U323))*100</f>
        <v>0.001838869301</v>
      </c>
      <c r="M80" s="25">
        <f>(AVERAGE('Lithium Oxide'!G323:U323))*100</f>
        <v>0.001077732272</v>
      </c>
      <c r="N80" s="25">
        <f>(AVERAGE(Silicon!G326:U326))*100</f>
        <v>0.00009826526004</v>
      </c>
      <c r="O80" s="24">
        <f t="shared" si="1"/>
        <v>0.004791053481</v>
      </c>
      <c r="P80" s="21">
        <f t="shared" si="2"/>
        <v>0.01071563253</v>
      </c>
      <c r="Q80" s="22">
        <f>'Swap Recipients'!D77</f>
        <v>0</v>
      </c>
      <c r="R80" s="3"/>
      <c r="S80" s="3"/>
      <c r="T80" s="3"/>
      <c r="U80" s="3"/>
      <c r="V80" s="3"/>
      <c r="W80" s="3"/>
      <c r="X80" s="3"/>
      <c r="Y80" s="3"/>
      <c r="Z80" s="3"/>
      <c r="AA80" s="3"/>
      <c r="AB80" s="3"/>
    </row>
    <row r="81" ht="15.75" customHeight="1">
      <c r="A81" s="3"/>
      <c r="B81" s="23" t="s">
        <v>147</v>
      </c>
      <c r="C81" s="24">
        <f>(AVERAGE('Manganese Ore'!G325:U325))*100</f>
        <v>0</v>
      </c>
      <c r="D81" s="25">
        <f>(AVERAGE('Copper Ore'!G324:U324))*100</f>
        <v>0</v>
      </c>
      <c r="E81" s="25">
        <f>(AVERAGE('Nickel Ore'!G321:U321))*100</f>
        <v>0</v>
      </c>
      <c r="F81" s="25">
        <f>(AVERAGE('Cobalt Ore'!G319:U319))*100</f>
        <v>0</v>
      </c>
      <c r="G81" s="25">
        <f>(AVERAGE('Zinc Ore'!G322:U322))*100</f>
        <v>0.00004092718536</v>
      </c>
      <c r="H81" s="25">
        <f>(AVERAGE('Chromium Ore'!G323:U323))*100</f>
        <v>0</v>
      </c>
      <c r="I81" s="25">
        <f>(AVERAGE('Molybdenum Ore'!G321:U321))*100</f>
        <v>0.00003478344834</v>
      </c>
      <c r="J81" s="25">
        <f>(AVERAGE('Rare Earth Metals'!G322:U322))*100</f>
        <v>0</v>
      </c>
      <c r="K81" s="25">
        <f>(AVERAGE('Natural Graphite'!G325:U325))*100</f>
        <v>0.00002364170989</v>
      </c>
      <c r="L81" s="25">
        <f>(AVERAGE('Artificial Graphite'!G324:U324))*100</f>
        <v>0</v>
      </c>
      <c r="M81" s="25">
        <f>(AVERAGE('Lithium Oxide'!G324:U324))*100</f>
        <v>0</v>
      </c>
      <c r="N81" s="25">
        <f>(AVERAGE(Silicon!G327:U327))*100</f>
        <v>0</v>
      </c>
      <c r="O81" s="24">
        <f t="shared" si="1"/>
        <v>0.00004092718536</v>
      </c>
      <c r="P81" s="21">
        <f t="shared" si="2"/>
        <v>0.00009935234358</v>
      </c>
      <c r="Q81" s="22">
        <f>'Swap Recipients'!D78</f>
        <v>0</v>
      </c>
      <c r="R81" s="3"/>
      <c r="S81" s="3"/>
      <c r="T81" s="3"/>
      <c r="U81" s="3"/>
      <c r="V81" s="3"/>
      <c r="W81" s="3"/>
      <c r="X81" s="3"/>
      <c r="Y81" s="3"/>
      <c r="Z81" s="3"/>
      <c r="AA81" s="3"/>
      <c r="AB81" s="3"/>
    </row>
    <row r="82" ht="15.75" customHeight="1">
      <c r="A82" s="3"/>
      <c r="B82" s="23" t="s">
        <v>19</v>
      </c>
      <c r="C82" s="24">
        <f>(AVERAGE('Manganese Ore'!G326:U326))*100</f>
        <v>0.007781781943</v>
      </c>
      <c r="D82" s="25">
        <f>(AVERAGE('Copper Ore'!G325:U325))*100</f>
        <v>0.00002812184432</v>
      </c>
      <c r="E82" s="25">
        <f>(AVERAGE('Nickel Ore'!G322:U322))*100</f>
        <v>0.01579263428</v>
      </c>
      <c r="F82" s="25">
        <f>(AVERAGE('Cobalt Ore'!G320:U320))*100</f>
        <v>0.01770604444</v>
      </c>
      <c r="G82" s="25">
        <f>(AVERAGE('Zinc Ore'!G323:U323))*100</f>
        <v>0.00145712769</v>
      </c>
      <c r="H82" s="25">
        <f>(AVERAGE('Chromium Ore'!G324:U324))*100</f>
        <v>0.002316257272</v>
      </c>
      <c r="I82" s="25">
        <f>(AVERAGE('Molybdenum Ore'!G322:U322))*100</f>
        <v>0.01386122939</v>
      </c>
      <c r="J82" s="25">
        <f>(AVERAGE('Rare Earth Metals'!G323:U323))*100</f>
        <v>3.367168558</v>
      </c>
      <c r="K82" s="25">
        <f>(AVERAGE('Natural Graphite'!G326:U326))*100</f>
        <v>4.25215908</v>
      </c>
      <c r="L82" s="25">
        <f>(AVERAGE('Artificial Graphite'!G325:U325))*100</f>
        <v>15.20957687</v>
      </c>
      <c r="M82" s="25">
        <f>(AVERAGE('Lithium Oxide'!G325:U325))*100</f>
        <v>2.444878026</v>
      </c>
      <c r="N82" s="25">
        <f>(AVERAGE(Silicon!G328:U328))*100</f>
        <v>10.73962829</v>
      </c>
      <c r="O82" s="24">
        <f t="shared" si="1"/>
        <v>15.20957687</v>
      </c>
      <c r="P82" s="21">
        <f t="shared" si="2"/>
        <v>36.07235402</v>
      </c>
      <c r="Q82" s="22">
        <f>'Swap Recipients'!D79</f>
        <v>1</v>
      </c>
      <c r="R82" s="3"/>
      <c r="S82" s="3"/>
      <c r="T82" s="3"/>
      <c r="U82" s="3"/>
      <c r="V82" s="3"/>
      <c r="W82" s="3"/>
      <c r="X82" s="3"/>
      <c r="Y82" s="3"/>
      <c r="Z82" s="3"/>
      <c r="AA82" s="3"/>
      <c r="AB82" s="3"/>
    </row>
    <row r="83" ht="15.75" customHeight="1">
      <c r="A83" s="3"/>
      <c r="B83" s="23" t="s">
        <v>148</v>
      </c>
      <c r="C83" s="24">
        <f>(AVERAGE('Manganese Ore'!G327:U327))*100</f>
        <v>0.00006420393223</v>
      </c>
      <c r="D83" s="25">
        <f>(AVERAGE('Copper Ore'!G326:U326))*100</f>
        <v>0.0000002404594136</v>
      </c>
      <c r="E83" s="25">
        <f>(AVERAGE('Nickel Ore'!G323:U323))*100</f>
        <v>0.000002958466094</v>
      </c>
      <c r="F83" s="25">
        <f>(AVERAGE('Cobalt Ore'!G321:U321))*100</f>
        <v>0</v>
      </c>
      <c r="G83" s="25">
        <f>(AVERAGE('Zinc Ore'!G324:U324))*100</f>
        <v>0.0001739985313</v>
      </c>
      <c r="H83" s="25">
        <f>(AVERAGE('Chromium Ore'!G325:U325))*100</f>
        <v>0</v>
      </c>
      <c r="I83" s="25">
        <f>(AVERAGE('Molybdenum Ore'!G323:U323))*100</f>
        <v>0</v>
      </c>
      <c r="J83" s="25">
        <f>(AVERAGE('Rare Earth Metals'!G324:U324))*100</f>
        <v>0</v>
      </c>
      <c r="K83" s="25">
        <f>(AVERAGE('Natural Graphite'!G327:U327))*100</f>
        <v>0</v>
      </c>
      <c r="L83" s="25">
        <f>(AVERAGE('Artificial Graphite'!G326:U326))*100</f>
        <v>0.006722434213</v>
      </c>
      <c r="M83" s="25">
        <f>(AVERAGE('Lithium Oxide'!G326:U326))*100</f>
        <v>0</v>
      </c>
      <c r="N83" s="25">
        <f>(AVERAGE(Silicon!G329:U329))*100</f>
        <v>0.001378267945</v>
      </c>
      <c r="O83" s="24">
        <f t="shared" si="1"/>
        <v>0.006722434213</v>
      </c>
      <c r="P83" s="21">
        <f t="shared" si="2"/>
        <v>0.008342103547</v>
      </c>
      <c r="Q83" s="22">
        <f>'Swap Recipients'!D80</f>
        <v>0</v>
      </c>
      <c r="R83" s="3"/>
      <c r="S83" s="3"/>
      <c r="T83" s="3"/>
      <c r="U83" s="3"/>
      <c r="V83" s="3"/>
      <c r="W83" s="3"/>
      <c r="X83" s="3"/>
      <c r="Y83" s="3"/>
      <c r="Z83" s="3"/>
      <c r="AA83" s="3"/>
      <c r="AB83" s="3"/>
    </row>
    <row r="84" ht="15.75" customHeight="1">
      <c r="A84" s="3"/>
      <c r="B84" s="23" t="s">
        <v>20</v>
      </c>
      <c r="C84" s="24">
        <f>(AVERAGE('Manganese Ore'!G328:U328))*100</f>
        <v>1.570675592</v>
      </c>
      <c r="D84" s="25">
        <f>(AVERAGE('Copper Ore'!G327:U327))*100</f>
        <v>1.675671789</v>
      </c>
      <c r="E84" s="25">
        <f>(AVERAGE('Nickel Ore'!G324:U324))*100</f>
        <v>0.002947707944</v>
      </c>
      <c r="F84" s="25">
        <f>(AVERAGE('Cobalt Ore'!G322:U322))*100</f>
        <v>0</v>
      </c>
      <c r="G84" s="25">
        <f>(AVERAGE('Zinc Ore'!G325:U325))*100</f>
        <v>2.022574122</v>
      </c>
      <c r="H84" s="25">
        <f>(AVERAGE('Chromium Ore'!G326:U326))*100</f>
        <v>7.507225881</v>
      </c>
      <c r="I84" s="25">
        <f>(AVERAGE('Molybdenum Ore'!G324:U324))*100</f>
        <v>0.3529382565</v>
      </c>
      <c r="J84" s="25">
        <f>(AVERAGE('Rare Earth Metals'!G325:U325))*100</f>
        <v>0.01014427573</v>
      </c>
      <c r="K84" s="25">
        <f>(AVERAGE('Natural Graphite'!G328:U328))*100</f>
        <v>0.05246352542</v>
      </c>
      <c r="L84" s="25">
        <f>(AVERAGE('Artificial Graphite'!G327:U327))*100</f>
        <v>0.01595826142</v>
      </c>
      <c r="M84" s="25">
        <f>(AVERAGE('Lithium Oxide'!G327:U327))*100</f>
        <v>0.00007973088818</v>
      </c>
      <c r="N84" s="25">
        <f>(AVERAGE(Silicon!G330:U330))*100</f>
        <v>0.0008433117809</v>
      </c>
      <c r="O84" s="24">
        <f t="shared" si="1"/>
        <v>7.507225881</v>
      </c>
      <c r="P84" s="21">
        <f t="shared" si="2"/>
        <v>13.21152245</v>
      </c>
      <c r="Q84" s="22">
        <f>'Swap Recipients'!D81</f>
        <v>1</v>
      </c>
      <c r="R84" s="3"/>
      <c r="S84" s="3"/>
      <c r="T84" s="3"/>
      <c r="U84" s="3"/>
      <c r="V84" s="3"/>
      <c r="W84" s="3"/>
      <c r="X84" s="3"/>
      <c r="Y84" s="3"/>
      <c r="Z84" s="3"/>
      <c r="AA84" s="3"/>
      <c r="AB84" s="3"/>
    </row>
    <row r="85" ht="15.75" customHeight="1">
      <c r="A85" s="3"/>
      <c r="B85" s="23" t="s">
        <v>149</v>
      </c>
      <c r="C85" s="24">
        <f>(AVERAGE('Manganese Ore'!G329:U329))*100</f>
        <v>0.05650799266</v>
      </c>
      <c r="D85" s="25">
        <f>(AVERAGE('Copper Ore'!G328:U328))*100</f>
        <v>0.0004531728111</v>
      </c>
      <c r="E85" s="25">
        <f>(AVERAGE('Nickel Ore'!G325:U325))*100</f>
        <v>0</v>
      </c>
      <c r="F85" s="25">
        <f>(AVERAGE('Cobalt Ore'!G323:U323))*100</f>
        <v>0.003294109132</v>
      </c>
      <c r="G85" s="25">
        <f>(AVERAGE('Zinc Ore'!G326:U326))*100</f>
        <v>0.00003123082934</v>
      </c>
      <c r="H85" s="25">
        <f>(AVERAGE('Chromium Ore'!G327:U327))*100</f>
        <v>0.004472984444</v>
      </c>
      <c r="I85" s="25">
        <f>(AVERAGE('Molybdenum Ore'!G325:U325))*100</f>
        <v>0</v>
      </c>
      <c r="J85" s="25">
        <f>(AVERAGE('Rare Earth Metals'!G326:U326))*100</f>
        <v>0</v>
      </c>
      <c r="K85" s="25">
        <f>(AVERAGE('Natural Graphite'!G329:U329))*100</f>
        <v>0.0004213314793</v>
      </c>
      <c r="L85" s="25">
        <f>(AVERAGE('Artificial Graphite'!G328:U328))*100</f>
        <v>0.001310454675</v>
      </c>
      <c r="M85" s="25">
        <f>(AVERAGE('Lithium Oxide'!G328:U328))*100</f>
        <v>0.0005103987231</v>
      </c>
      <c r="N85" s="25">
        <f>(AVERAGE(Silicon!G331:U331))*100</f>
        <v>0.000002522109442</v>
      </c>
      <c r="O85" s="24">
        <f t="shared" si="1"/>
        <v>0.05650799266</v>
      </c>
      <c r="P85" s="21">
        <f t="shared" si="2"/>
        <v>0.06700419686</v>
      </c>
      <c r="Q85" s="22">
        <f>'Swap Recipients'!D82</f>
        <v>0</v>
      </c>
      <c r="R85" s="3"/>
      <c r="S85" s="3"/>
      <c r="T85" s="3"/>
      <c r="U85" s="3"/>
      <c r="V85" s="3"/>
      <c r="W85" s="3"/>
      <c r="X85" s="3"/>
      <c r="Y85" s="3"/>
      <c r="Z85" s="3"/>
      <c r="AA85" s="3"/>
      <c r="AB85" s="3"/>
    </row>
    <row r="86" ht="15.75" customHeight="1">
      <c r="A86" s="3"/>
      <c r="B86" s="23" t="s">
        <v>150</v>
      </c>
      <c r="C86" s="24">
        <f>(AVERAGE('Manganese Ore'!G330:U330))*100</f>
        <v>0</v>
      </c>
      <c r="D86" s="25">
        <f>(AVERAGE('Copper Ore'!G329:U329))*100</f>
        <v>0</v>
      </c>
      <c r="E86" s="25">
        <f>(AVERAGE('Nickel Ore'!G326:U326))*100</f>
        <v>0</v>
      </c>
      <c r="F86" s="25">
        <f>(AVERAGE('Cobalt Ore'!G324:U324))*100</f>
        <v>0</v>
      </c>
      <c r="G86" s="25">
        <f>(AVERAGE('Zinc Ore'!G327:U327))*100</f>
        <v>0</v>
      </c>
      <c r="H86" s="25">
        <f>(AVERAGE('Chromium Ore'!G328:U328))*100</f>
        <v>0</v>
      </c>
      <c r="I86" s="25">
        <f>(AVERAGE('Molybdenum Ore'!G326:U326))*100</f>
        <v>0</v>
      </c>
      <c r="J86" s="25">
        <f>(AVERAGE('Rare Earth Metals'!G327:U327))*100</f>
        <v>0</v>
      </c>
      <c r="K86" s="25">
        <f>(AVERAGE('Natural Graphite'!G330:U330))*100</f>
        <v>0</v>
      </c>
      <c r="L86" s="25">
        <f>(AVERAGE('Artificial Graphite'!G329:U329))*100</f>
        <v>0</v>
      </c>
      <c r="M86" s="25">
        <f>(AVERAGE('Lithium Oxide'!G329:U329))*100</f>
        <v>0</v>
      </c>
      <c r="N86" s="25">
        <f>(AVERAGE(Silicon!G332:U332))*100</f>
        <v>0</v>
      </c>
      <c r="O86" s="24">
        <f t="shared" si="1"/>
        <v>0</v>
      </c>
      <c r="P86" s="21">
        <f t="shared" si="2"/>
        <v>0</v>
      </c>
      <c r="Q86" s="22">
        <f>'Swap Recipients'!D83</f>
        <v>0</v>
      </c>
      <c r="R86" s="3"/>
      <c r="S86" s="3"/>
      <c r="T86" s="3"/>
      <c r="U86" s="3"/>
      <c r="V86" s="3"/>
      <c r="W86" s="3"/>
      <c r="X86" s="3"/>
      <c r="Y86" s="3"/>
      <c r="Z86" s="3"/>
      <c r="AA86" s="3"/>
      <c r="AB86" s="3"/>
    </row>
    <row r="87" ht="15.75" customHeight="1">
      <c r="A87" s="3"/>
      <c r="B87" s="23" t="s">
        <v>21</v>
      </c>
      <c r="C87" s="24">
        <f>(AVERAGE('Manganese Ore'!G332:U332))*100</f>
        <v>0.0025216581</v>
      </c>
      <c r="D87" s="25">
        <f>(AVERAGE('Copper Ore'!G331:U331))*100</f>
        <v>0.3537893753</v>
      </c>
      <c r="E87" s="25">
        <f>(AVERAGE('Nickel Ore'!G328:U328))*100</f>
        <v>0.01507208147</v>
      </c>
      <c r="F87" s="25">
        <f>(AVERAGE('Cobalt Ore'!G326:U326))*100</f>
        <v>0.01402188529</v>
      </c>
      <c r="G87" s="25">
        <f>(AVERAGE('Zinc Ore'!G329:U329))*100</f>
        <v>0.1505654856</v>
      </c>
      <c r="H87" s="25">
        <f>(AVERAGE('Chromium Ore'!G330:U330))*100</f>
        <v>0.0008287610952</v>
      </c>
      <c r="I87" s="25">
        <f>(AVERAGE('Molybdenum Ore'!G328:U328))*100</f>
        <v>1.150794521</v>
      </c>
      <c r="J87" s="25">
        <f>(AVERAGE('Rare Earth Metals'!G329:U329))*100</f>
        <v>0.4734502433</v>
      </c>
      <c r="K87" s="25">
        <f>(AVERAGE('Natural Graphite'!G332:U332))*100</f>
        <v>0.2091454877</v>
      </c>
      <c r="L87" s="25">
        <f>(AVERAGE('Artificial Graphite'!G331:U331))*100</f>
        <v>2.413897962</v>
      </c>
      <c r="M87" s="25">
        <f>(AVERAGE('Lithium Oxide'!G331:U331))*100</f>
        <v>0.1524960666</v>
      </c>
      <c r="N87" s="25">
        <f>(AVERAGE(Silicon!G334:U334))*100</f>
        <v>15.56059178</v>
      </c>
      <c r="O87" s="24">
        <f t="shared" si="1"/>
        <v>15.56059178</v>
      </c>
      <c r="P87" s="21">
        <f t="shared" si="2"/>
        <v>20.49717531</v>
      </c>
      <c r="Q87" s="22">
        <f>'Swap Recipients'!D84</f>
        <v>1</v>
      </c>
      <c r="R87" s="3"/>
      <c r="S87" s="3"/>
      <c r="T87" s="3"/>
      <c r="U87" s="3"/>
      <c r="V87" s="3"/>
      <c r="W87" s="3"/>
      <c r="X87" s="3"/>
      <c r="Y87" s="3"/>
      <c r="Z87" s="3"/>
      <c r="AA87" s="3"/>
      <c r="AB87" s="3"/>
    </row>
    <row r="88" ht="15.75" customHeight="1">
      <c r="A88" s="3"/>
      <c r="B88" s="23" t="s">
        <v>151</v>
      </c>
      <c r="C88" s="24">
        <f>(AVERAGE('Manganese Ore'!G333:U333))*100</f>
        <v>0</v>
      </c>
      <c r="D88" s="25">
        <f>(AVERAGE('Copper Ore'!G332:U332))*100</f>
        <v>0</v>
      </c>
      <c r="E88" s="25">
        <f>(AVERAGE('Nickel Ore'!G329:U329))*100</f>
        <v>0</v>
      </c>
      <c r="F88" s="25">
        <f>(AVERAGE('Cobalt Ore'!G327:U327))*100</f>
        <v>0</v>
      </c>
      <c r="G88" s="25">
        <f>(AVERAGE('Zinc Ore'!G330:U330))*100</f>
        <v>0</v>
      </c>
      <c r="H88" s="25">
        <f>(AVERAGE('Chromium Ore'!G331:U331))*100</f>
        <v>0</v>
      </c>
      <c r="I88" s="25">
        <f>(AVERAGE('Molybdenum Ore'!G329:U329))*100</f>
        <v>0</v>
      </c>
      <c r="J88" s="25">
        <f>(AVERAGE('Rare Earth Metals'!G330:U330))*100</f>
        <v>0</v>
      </c>
      <c r="K88" s="25">
        <f>(AVERAGE('Natural Graphite'!G333:U333))*100</f>
        <v>0</v>
      </c>
      <c r="L88" s="25">
        <f>(AVERAGE('Artificial Graphite'!G332:U332))*100</f>
        <v>0</v>
      </c>
      <c r="M88" s="25">
        <f>(AVERAGE('Lithium Oxide'!G332:U332))*100</f>
        <v>0</v>
      </c>
      <c r="N88" s="25">
        <f>(AVERAGE(Silicon!G335:U335))*100</f>
        <v>0</v>
      </c>
      <c r="O88" s="24">
        <f t="shared" si="1"/>
        <v>0</v>
      </c>
      <c r="P88" s="21">
        <f t="shared" si="2"/>
        <v>0</v>
      </c>
      <c r="Q88" s="22">
        <f>'Swap Recipients'!D85</f>
        <v>0</v>
      </c>
      <c r="R88" s="3"/>
      <c r="S88" s="3"/>
      <c r="T88" s="3"/>
      <c r="U88" s="3"/>
      <c r="V88" s="3"/>
      <c r="W88" s="3"/>
      <c r="X88" s="3"/>
      <c r="Y88" s="3"/>
      <c r="Z88" s="3"/>
      <c r="AA88" s="3"/>
      <c r="AB88" s="3"/>
    </row>
    <row r="89" ht="15.75" customHeight="1">
      <c r="A89" s="3"/>
      <c r="B89" s="23" t="s">
        <v>152</v>
      </c>
      <c r="C89" s="24">
        <f>(AVERAGE('Manganese Ore'!G334:U334))*100</f>
        <v>0.00003218942712</v>
      </c>
      <c r="D89" s="25">
        <f>(AVERAGE('Copper Ore'!G333:U333))*100</f>
        <v>0.0000001202297068</v>
      </c>
      <c r="E89" s="25">
        <f>(AVERAGE('Nickel Ore'!G330:U330))*100</f>
        <v>0</v>
      </c>
      <c r="F89" s="25">
        <f>(AVERAGE('Cobalt Ore'!G328:U328))*100</f>
        <v>0.00008743707473</v>
      </c>
      <c r="G89" s="25">
        <f>(AVERAGE('Zinc Ore'!G331:U331))*100</f>
        <v>0.00009682047947</v>
      </c>
      <c r="H89" s="25">
        <f>(AVERAGE('Chromium Ore'!G332:U332))*100</f>
        <v>0</v>
      </c>
      <c r="I89" s="25">
        <f>(AVERAGE('Molybdenum Ore'!G330:U330))*100</f>
        <v>0.00004219036695</v>
      </c>
      <c r="J89" s="25">
        <f>(AVERAGE('Rare Earth Metals'!G331:U331))*100</f>
        <v>0</v>
      </c>
      <c r="K89" s="25">
        <f>(AVERAGE('Natural Graphite'!G334:U334))*100</f>
        <v>0.00362728118</v>
      </c>
      <c r="L89" s="25">
        <f>(AVERAGE('Artificial Graphite'!G333:U333))*100</f>
        <v>0.004704912626</v>
      </c>
      <c r="M89" s="25">
        <f>(AVERAGE('Lithium Oxide'!G333:U333))*100</f>
        <v>0</v>
      </c>
      <c r="N89" s="25">
        <f>(AVERAGE(Silicon!G336:U336))*100</f>
        <v>0.00005304237874</v>
      </c>
      <c r="O89" s="24">
        <f t="shared" si="1"/>
        <v>0.004704912626</v>
      </c>
      <c r="P89" s="21">
        <f t="shared" si="2"/>
        <v>0.008643993763</v>
      </c>
      <c r="Q89" s="22">
        <f>'Swap Recipients'!D86</f>
        <v>0</v>
      </c>
      <c r="R89" s="3"/>
      <c r="S89" s="3"/>
      <c r="T89" s="3"/>
      <c r="U89" s="3"/>
      <c r="V89" s="3"/>
      <c r="W89" s="3"/>
      <c r="X89" s="3"/>
      <c r="Y89" s="3"/>
      <c r="Z89" s="3"/>
      <c r="AA89" s="3"/>
      <c r="AB89" s="3"/>
    </row>
    <row r="90" ht="15.75" customHeight="1">
      <c r="A90" s="3"/>
      <c r="B90" s="23" t="s">
        <v>153</v>
      </c>
      <c r="C90" s="24">
        <f>(AVERAGE('Manganese Ore'!G335:U335))*100</f>
        <v>0.0005110064585</v>
      </c>
      <c r="D90" s="25">
        <f>(AVERAGE('Copper Ore'!G334:U334))*100</f>
        <v>0.001666070414</v>
      </c>
      <c r="E90" s="25">
        <f>(AVERAGE('Nickel Ore'!G331:U331))*100</f>
        <v>0</v>
      </c>
      <c r="F90" s="25">
        <f>(AVERAGE('Cobalt Ore'!G329:U329))*100</f>
        <v>0</v>
      </c>
      <c r="G90" s="25">
        <f>(AVERAGE('Zinc Ore'!G332:U332))*100</f>
        <v>0</v>
      </c>
      <c r="H90" s="25">
        <f>(AVERAGE('Chromium Ore'!G333:U333))*100</f>
        <v>0.0001505424421</v>
      </c>
      <c r="I90" s="25">
        <f>(AVERAGE('Molybdenum Ore'!G331:U331))*100</f>
        <v>0.002495569367</v>
      </c>
      <c r="J90" s="25">
        <f>(AVERAGE('Rare Earth Metals'!G332:U332))*100</f>
        <v>0</v>
      </c>
      <c r="K90" s="25">
        <f>(AVERAGE('Natural Graphite'!G335:U335))*100</f>
        <v>0.00002905612627</v>
      </c>
      <c r="L90" s="25">
        <f>(AVERAGE('Artificial Graphite'!G334:U334))*100</f>
        <v>0.00001274971512</v>
      </c>
      <c r="M90" s="25">
        <f>(AVERAGE('Lithium Oxide'!G334:U334))*100</f>
        <v>0</v>
      </c>
      <c r="N90" s="25">
        <f>(AVERAGE(Silicon!G337:U337))*100</f>
        <v>0.006282900784</v>
      </c>
      <c r="O90" s="24">
        <f t="shared" si="1"/>
        <v>0.006282900784</v>
      </c>
      <c r="P90" s="21">
        <f t="shared" si="2"/>
        <v>0.01114789531</v>
      </c>
      <c r="Q90" s="22">
        <f>'Swap Recipients'!D87</f>
        <v>0</v>
      </c>
      <c r="R90" s="3"/>
      <c r="S90" s="3"/>
      <c r="T90" s="3"/>
      <c r="U90" s="3"/>
      <c r="V90" s="3"/>
      <c r="W90" s="3"/>
      <c r="X90" s="3"/>
      <c r="Y90" s="3"/>
      <c r="Z90" s="3"/>
      <c r="AA90" s="3"/>
      <c r="AB90" s="3"/>
    </row>
    <row r="91" ht="15.75" customHeight="1">
      <c r="A91" s="3"/>
      <c r="B91" s="23" t="s">
        <v>22</v>
      </c>
      <c r="C91" s="24">
        <f>(AVERAGE('Manganese Ore'!G336:U336))*100</f>
        <v>0.000274513829</v>
      </c>
      <c r="D91" s="25">
        <f>(AVERAGE('Copper Ore'!G335:U335))*100</f>
        <v>0.8400934125</v>
      </c>
      <c r="E91" s="25">
        <f>(AVERAGE('Nickel Ore'!G332:U332))*100</f>
        <v>0</v>
      </c>
      <c r="F91" s="25">
        <f>(AVERAGE('Cobalt Ore'!G330:U330))*100</f>
        <v>0</v>
      </c>
      <c r="G91" s="25">
        <f>(AVERAGE('Zinc Ore'!G333:U333))*100</f>
        <v>0.02375870545</v>
      </c>
      <c r="H91" s="25">
        <f>(AVERAGE('Chromium Ore'!G334:U334))*100</f>
        <v>0</v>
      </c>
      <c r="I91" s="25">
        <f>(AVERAGE('Molybdenum Ore'!G332:U332))*100</f>
        <v>0.004782523153</v>
      </c>
      <c r="J91" s="25">
        <f>(AVERAGE('Rare Earth Metals'!G333:U333))*100</f>
        <v>0.002103993149</v>
      </c>
      <c r="K91" s="25">
        <f>(AVERAGE('Natural Graphite'!G336:U336))*100</f>
        <v>0.05337040938</v>
      </c>
      <c r="L91" s="25">
        <f>(AVERAGE('Artificial Graphite'!G335:U335))*100</f>
        <v>0</v>
      </c>
      <c r="M91" s="25">
        <f>(AVERAGE('Lithium Oxide'!G335:U335))*100</f>
        <v>0</v>
      </c>
      <c r="N91" s="25">
        <f>(AVERAGE(Silicon!G338:U338))*100</f>
        <v>0</v>
      </c>
      <c r="O91" s="24">
        <f t="shared" si="1"/>
        <v>0.8400934125</v>
      </c>
      <c r="P91" s="21">
        <f t="shared" si="2"/>
        <v>0.9243835575</v>
      </c>
      <c r="Q91" s="22">
        <f>'Swap Recipients'!D88</f>
        <v>1</v>
      </c>
      <c r="R91" s="3"/>
      <c r="S91" s="3"/>
      <c r="T91" s="3"/>
      <c r="U91" s="3"/>
      <c r="V91" s="3"/>
      <c r="W91" s="3"/>
      <c r="X91" s="3"/>
      <c r="Y91" s="3"/>
      <c r="Z91" s="3"/>
      <c r="AA91" s="3"/>
      <c r="AB91" s="3"/>
    </row>
    <row r="92" ht="15.75" customHeight="1">
      <c r="A92" s="3"/>
      <c r="B92" s="23" t="s">
        <v>154</v>
      </c>
      <c r="C92" s="24">
        <f>(AVERAGE('Manganese Ore'!G337:U337))*100</f>
        <v>0</v>
      </c>
      <c r="D92" s="25">
        <f>(AVERAGE('Copper Ore'!G336:U336))*100</f>
        <v>0</v>
      </c>
      <c r="E92" s="25">
        <f>(AVERAGE('Nickel Ore'!G333:U333))*100</f>
        <v>0</v>
      </c>
      <c r="F92" s="25">
        <f>(AVERAGE('Cobalt Ore'!G331:U331))*100</f>
        <v>0.0009022420715</v>
      </c>
      <c r="G92" s="25">
        <f>(AVERAGE('Zinc Ore'!G334:U334))*100</f>
        <v>0.00001472765537</v>
      </c>
      <c r="H92" s="25">
        <f>(AVERAGE('Chromium Ore'!G335:U335))*100</f>
        <v>0</v>
      </c>
      <c r="I92" s="25">
        <f>(AVERAGE('Molybdenum Ore'!G333:U333))*100</f>
        <v>0</v>
      </c>
      <c r="J92" s="25">
        <f>(AVERAGE('Rare Earth Metals'!G334:U334))*100</f>
        <v>0.00001924196287</v>
      </c>
      <c r="K92" s="25">
        <f>(AVERAGE('Natural Graphite'!G337:U337))*100</f>
        <v>0.00005392859719</v>
      </c>
      <c r="L92" s="25">
        <f>(AVERAGE('Artificial Graphite'!G336:U336))*100</f>
        <v>0.0001073363716</v>
      </c>
      <c r="M92" s="25">
        <f>(AVERAGE('Lithium Oxide'!G336:U336))*100</f>
        <v>0</v>
      </c>
      <c r="N92" s="25">
        <f>(AVERAGE(Silicon!G339:U339))*100</f>
        <v>0</v>
      </c>
      <c r="O92" s="24">
        <f t="shared" si="1"/>
        <v>0.0009022420715</v>
      </c>
      <c r="P92" s="21">
        <f t="shared" si="2"/>
        <v>0.001097476659</v>
      </c>
      <c r="Q92" s="22">
        <f>'Swap Recipients'!D89</f>
        <v>0</v>
      </c>
      <c r="R92" s="3"/>
      <c r="S92" s="3"/>
      <c r="T92" s="3"/>
      <c r="U92" s="3"/>
      <c r="V92" s="3"/>
      <c r="W92" s="3"/>
      <c r="X92" s="3"/>
      <c r="Y92" s="3"/>
      <c r="Z92" s="3"/>
      <c r="AA92" s="3"/>
      <c r="AB92" s="3"/>
    </row>
    <row r="93" ht="15.75" customHeight="1">
      <c r="A93" s="3"/>
      <c r="B93" s="23" t="s">
        <v>155</v>
      </c>
      <c r="C93" s="24">
        <f>(AVERAGE('Manganese Ore'!G338:U338))*100</f>
        <v>0</v>
      </c>
      <c r="D93" s="25">
        <f>(AVERAGE('Copper Ore'!G337:U337))*100</f>
        <v>0</v>
      </c>
      <c r="E93" s="25">
        <f>(AVERAGE('Nickel Ore'!G334:U334))*100</f>
        <v>0</v>
      </c>
      <c r="F93" s="25">
        <f>(AVERAGE('Cobalt Ore'!G332:U332))*100</f>
        <v>0</v>
      </c>
      <c r="G93" s="25">
        <f>(AVERAGE('Zinc Ore'!G335:U335))*100</f>
        <v>0</v>
      </c>
      <c r="H93" s="25">
        <f>(AVERAGE('Chromium Ore'!G336:U336))*100</f>
        <v>0</v>
      </c>
      <c r="I93" s="25">
        <f>(AVERAGE('Molybdenum Ore'!G334:U334))*100</f>
        <v>0</v>
      </c>
      <c r="J93" s="25">
        <f>(AVERAGE('Rare Earth Metals'!G335:U335))*100</f>
        <v>0</v>
      </c>
      <c r="K93" s="25">
        <f>(AVERAGE('Natural Graphite'!G338:U338))*100</f>
        <v>0</v>
      </c>
      <c r="L93" s="25">
        <f>(AVERAGE('Artificial Graphite'!G337:U337))*100</f>
        <v>0.000008493745076</v>
      </c>
      <c r="M93" s="25">
        <f>(AVERAGE('Lithium Oxide'!G337:U337))*100</f>
        <v>0</v>
      </c>
      <c r="N93" s="25">
        <f>(AVERAGE(Silicon!G340:U340))*100</f>
        <v>0</v>
      </c>
      <c r="O93" s="24">
        <f t="shared" si="1"/>
        <v>0.000008493745076</v>
      </c>
      <c r="P93" s="21">
        <f t="shared" si="2"/>
        <v>0.000008493745076</v>
      </c>
      <c r="Q93" s="22">
        <f>'Swap Recipients'!D90</f>
        <v>0</v>
      </c>
      <c r="R93" s="3"/>
      <c r="S93" s="3"/>
      <c r="T93" s="3"/>
      <c r="U93" s="3"/>
      <c r="V93" s="3"/>
      <c r="W93" s="3"/>
      <c r="X93" s="3"/>
      <c r="Y93" s="3"/>
      <c r="Z93" s="3"/>
      <c r="AA93" s="3"/>
      <c r="AB93" s="3"/>
    </row>
    <row r="94" ht="15.75" customHeight="1">
      <c r="A94" s="3"/>
      <c r="B94" s="23" t="s">
        <v>156</v>
      </c>
      <c r="C94" s="24">
        <f>(AVERAGE('Manganese Ore'!G339:U339))*100</f>
        <v>0</v>
      </c>
      <c r="D94" s="25">
        <f>(AVERAGE('Copper Ore'!G338:U338))*100</f>
        <v>0</v>
      </c>
      <c r="E94" s="25">
        <f>(AVERAGE('Nickel Ore'!G335:U335))*100</f>
        <v>0</v>
      </c>
      <c r="F94" s="25">
        <f>(AVERAGE('Cobalt Ore'!G333:U333))*100</f>
        <v>0</v>
      </c>
      <c r="G94" s="25">
        <f>(AVERAGE('Zinc Ore'!G336:U336))*100</f>
        <v>0</v>
      </c>
      <c r="H94" s="25">
        <f>(AVERAGE('Chromium Ore'!G337:U337))*100</f>
        <v>0</v>
      </c>
      <c r="I94" s="25">
        <f>(AVERAGE('Molybdenum Ore'!G335:U335))*100</f>
        <v>0.000005482857435</v>
      </c>
      <c r="J94" s="25">
        <f>(AVERAGE('Rare Earth Metals'!G336:U336))*100</f>
        <v>0</v>
      </c>
      <c r="K94" s="25">
        <f>(AVERAGE('Natural Graphite'!G339:U339))*100</f>
        <v>0</v>
      </c>
      <c r="L94" s="25">
        <f>(AVERAGE('Artificial Graphite'!G338:U338))*100</f>
        <v>0</v>
      </c>
      <c r="M94" s="25">
        <f>(AVERAGE('Lithium Oxide'!G338:U338))*100</f>
        <v>0</v>
      </c>
      <c r="N94" s="25">
        <f>(AVERAGE(Silicon!G341:U341))*100</f>
        <v>0</v>
      </c>
      <c r="O94" s="24">
        <f t="shared" si="1"/>
        <v>0.000005482857435</v>
      </c>
      <c r="P94" s="21">
        <f t="shared" si="2"/>
        <v>0.000005482857435</v>
      </c>
      <c r="Q94" s="22">
        <f>'Swap Recipients'!D91</f>
        <v>0</v>
      </c>
      <c r="R94" s="3"/>
      <c r="S94" s="3"/>
      <c r="T94" s="3"/>
      <c r="U94" s="3"/>
      <c r="V94" s="3"/>
      <c r="W94" s="3"/>
      <c r="X94" s="3"/>
      <c r="Y94" s="3"/>
      <c r="Z94" s="3"/>
      <c r="AA94" s="3"/>
      <c r="AB94" s="3"/>
    </row>
    <row r="95" ht="15.75" customHeight="1">
      <c r="A95" s="3"/>
      <c r="B95" s="23" t="s">
        <v>157</v>
      </c>
      <c r="C95" s="24">
        <f>(AVERAGE('Manganese Ore'!G340:U340))*100</f>
        <v>0.00003072341349</v>
      </c>
      <c r="D95" s="25">
        <f>(AVERAGE('Copper Ore'!G339:U339))*100</f>
        <v>0</v>
      </c>
      <c r="E95" s="25">
        <f>(AVERAGE('Nickel Ore'!G336:U336))*100</f>
        <v>0</v>
      </c>
      <c r="F95" s="25">
        <f>(AVERAGE('Cobalt Ore'!G334:U334))*100</f>
        <v>0</v>
      </c>
      <c r="G95" s="25">
        <f>(AVERAGE('Zinc Ore'!G337:U337))*100</f>
        <v>0</v>
      </c>
      <c r="H95" s="25">
        <f>(AVERAGE('Chromium Ore'!G338:U338))*100</f>
        <v>0</v>
      </c>
      <c r="I95" s="25">
        <f>(AVERAGE('Molybdenum Ore'!G336:U336))*100</f>
        <v>0</v>
      </c>
      <c r="J95" s="25">
        <f>(AVERAGE('Rare Earth Metals'!G337:U337))*100</f>
        <v>0</v>
      </c>
      <c r="K95" s="25">
        <f>(AVERAGE('Natural Graphite'!G340:U340))*100</f>
        <v>0.0001537927359</v>
      </c>
      <c r="L95" s="25">
        <f>(AVERAGE('Artificial Graphite'!G339:U339))*100</f>
        <v>0.001492982344</v>
      </c>
      <c r="M95" s="25">
        <f>(AVERAGE('Lithium Oxide'!G339:U339))*100</f>
        <v>0</v>
      </c>
      <c r="N95" s="25">
        <f>(AVERAGE(Silicon!G342:U342))*100</f>
        <v>0</v>
      </c>
      <c r="O95" s="24">
        <f t="shared" si="1"/>
        <v>0.001492982344</v>
      </c>
      <c r="P95" s="21">
        <f t="shared" si="2"/>
        <v>0.001677498493</v>
      </c>
      <c r="Q95" s="22">
        <f>'Swap Recipients'!D92</f>
        <v>0</v>
      </c>
      <c r="R95" s="3"/>
      <c r="S95" s="3"/>
      <c r="T95" s="3"/>
      <c r="U95" s="3"/>
      <c r="V95" s="3"/>
      <c r="W95" s="3"/>
      <c r="X95" s="3"/>
      <c r="Y95" s="3"/>
      <c r="Z95" s="3"/>
      <c r="AA95" s="3"/>
      <c r="AB95" s="3"/>
    </row>
    <row r="96" ht="15.75" customHeight="1">
      <c r="A96" s="3"/>
      <c r="B96" s="23" t="s">
        <v>158</v>
      </c>
      <c r="C96" s="24">
        <f>(AVERAGE('Manganese Ore'!G341:U341))*100</f>
        <v>0</v>
      </c>
      <c r="D96" s="25">
        <f>(AVERAGE('Copper Ore'!G340:U340))*100</f>
        <v>0</v>
      </c>
      <c r="E96" s="25">
        <f>(AVERAGE('Nickel Ore'!G337:U337))*100</f>
        <v>0</v>
      </c>
      <c r="F96" s="25">
        <f>(AVERAGE('Cobalt Ore'!G335:U335))*100</f>
        <v>0</v>
      </c>
      <c r="G96" s="25">
        <f>(AVERAGE('Zinc Ore'!G338:U338))*100</f>
        <v>0</v>
      </c>
      <c r="H96" s="25">
        <f>(AVERAGE('Chromium Ore'!G339:U339))*100</f>
        <v>0</v>
      </c>
      <c r="I96" s="25">
        <f>(AVERAGE('Molybdenum Ore'!G337:U337))*100</f>
        <v>0</v>
      </c>
      <c r="J96" s="25">
        <f>(AVERAGE('Rare Earth Metals'!G338:U338))*100</f>
        <v>0</v>
      </c>
      <c r="K96" s="25">
        <f>(AVERAGE('Natural Graphite'!G341:U341))*100</f>
        <v>0</v>
      </c>
      <c r="L96" s="25">
        <f>(AVERAGE('Artificial Graphite'!G340:U340))*100</f>
        <v>0</v>
      </c>
      <c r="M96" s="25">
        <f>(AVERAGE('Lithium Oxide'!G340:U340))*100</f>
        <v>0</v>
      </c>
      <c r="N96" s="25">
        <f>(AVERAGE(Silicon!G343:U343))*100</f>
        <v>0</v>
      </c>
      <c r="O96" s="24">
        <f t="shared" si="1"/>
        <v>0</v>
      </c>
      <c r="P96" s="21">
        <f t="shared" si="2"/>
        <v>0</v>
      </c>
      <c r="Q96" s="22">
        <f>'Swap Recipients'!D93</f>
        <v>0</v>
      </c>
      <c r="R96" s="3"/>
      <c r="S96" s="3"/>
      <c r="T96" s="3"/>
      <c r="U96" s="3"/>
      <c r="V96" s="3"/>
      <c r="W96" s="3"/>
      <c r="X96" s="3"/>
      <c r="Y96" s="3"/>
      <c r="Z96" s="3"/>
      <c r="AA96" s="3"/>
      <c r="AB96" s="3"/>
    </row>
    <row r="97" ht="15.75" customHeight="1">
      <c r="A97" s="3"/>
      <c r="B97" s="23" t="s">
        <v>23</v>
      </c>
      <c r="C97" s="24">
        <f>(AVERAGE('Manganese Ore'!G342:U342))*100</f>
        <v>0</v>
      </c>
      <c r="D97" s="25">
        <f>(AVERAGE('Copper Ore'!G341:U341))*100</f>
        <v>0</v>
      </c>
      <c r="E97" s="25">
        <f>(AVERAGE('Nickel Ore'!G338:U338))*100</f>
        <v>0</v>
      </c>
      <c r="F97" s="25">
        <f>(AVERAGE('Cobalt Ore'!G336:U336))*100</f>
        <v>0</v>
      </c>
      <c r="G97" s="25">
        <f>(AVERAGE('Zinc Ore'!G339:U339))*100</f>
        <v>0</v>
      </c>
      <c r="H97" s="25">
        <f>(AVERAGE('Chromium Ore'!G340:U340))*100</f>
        <v>0</v>
      </c>
      <c r="I97" s="25">
        <f>(AVERAGE('Molybdenum Ore'!G338:U338))*100</f>
        <v>0</v>
      </c>
      <c r="J97" s="25">
        <f>(AVERAGE('Rare Earth Metals'!G339:U339))*100</f>
        <v>0</v>
      </c>
      <c r="K97" s="25">
        <f>(AVERAGE('Natural Graphite'!G342:U342))*100</f>
        <v>0</v>
      </c>
      <c r="L97" s="25">
        <f>(AVERAGE('Artificial Graphite'!G341:U341))*100</f>
        <v>0</v>
      </c>
      <c r="M97" s="25">
        <f>(AVERAGE('Lithium Oxide'!G341:U341))*100</f>
        <v>0</v>
      </c>
      <c r="N97" s="25">
        <f>(AVERAGE(Silicon!G344:U344))*100</f>
        <v>0</v>
      </c>
      <c r="O97" s="24">
        <f t="shared" si="1"/>
        <v>0</v>
      </c>
      <c r="P97" s="21">
        <f t="shared" si="2"/>
        <v>0</v>
      </c>
      <c r="Q97" s="22">
        <f>'Swap Recipients'!D94</f>
        <v>1</v>
      </c>
      <c r="R97" s="3"/>
      <c r="S97" s="3"/>
      <c r="T97" s="3"/>
      <c r="U97" s="3"/>
      <c r="V97" s="3"/>
      <c r="W97" s="3"/>
      <c r="X97" s="3"/>
      <c r="Y97" s="3"/>
      <c r="Z97" s="3"/>
      <c r="AA97" s="3"/>
      <c r="AB97" s="3"/>
    </row>
    <row r="98" ht="15.75" customHeight="1">
      <c r="A98" s="3"/>
      <c r="B98" s="23" t="s">
        <v>159</v>
      </c>
      <c r="C98" s="24">
        <f>(AVERAGE('Manganese Ore'!G343:U343))*100</f>
        <v>0.0008327428302</v>
      </c>
      <c r="D98" s="25">
        <f>(AVERAGE('Copper Ore'!G342:U342))*100</f>
        <v>0.0002292681954</v>
      </c>
      <c r="E98" s="25">
        <f>(AVERAGE('Nickel Ore'!G339:U339))*100</f>
        <v>0</v>
      </c>
      <c r="F98" s="25">
        <f>(AVERAGE('Cobalt Ore'!G337:U337))*100</f>
        <v>0</v>
      </c>
      <c r="G98" s="25">
        <f>(AVERAGE('Zinc Ore'!G340:U340))*100</f>
        <v>0</v>
      </c>
      <c r="H98" s="25">
        <f>(AVERAGE('Chromium Ore'!G341:U341))*100</f>
        <v>0.6336039263</v>
      </c>
      <c r="I98" s="25">
        <f>(AVERAGE('Molybdenum Ore'!G339:U339))*100</f>
        <v>0</v>
      </c>
      <c r="J98" s="25">
        <f>(AVERAGE('Rare Earth Metals'!G340:U340))*100</f>
        <v>0.00002486158314</v>
      </c>
      <c r="K98" s="25">
        <f>(AVERAGE('Natural Graphite'!G343:U343))*100</f>
        <v>2.152051816</v>
      </c>
      <c r="L98" s="25">
        <f>(AVERAGE('Artificial Graphite'!G342:U342))*100</f>
        <v>0.00008638223353</v>
      </c>
      <c r="M98" s="25">
        <f>(AVERAGE('Lithium Oxide'!G342:U342))*100</f>
        <v>0</v>
      </c>
      <c r="N98" s="25">
        <f>(AVERAGE(Silicon!G345:U345))*100</f>
        <v>0</v>
      </c>
      <c r="O98" s="24">
        <f t="shared" si="1"/>
        <v>2.152051816</v>
      </c>
      <c r="P98" s="21">
        <f t="shared" si="2"/>
        <v>2.786828997</v>
      </c>
      <c r="Q98" s="22">
        <f>'Swap Recipients'!D95</f>
        <v>0</v>
      </c>
      <c r="R98" s="3"/>
      <c r="S98" s="3"/>
      <c r="T98" s="3"/>
      <c r="U98" s="3"/>
      <c r="V98" s="3"/>
      <c r="W98" s="3"/>
      <c r="X98" s="3"/>
      <c r="Y98" s="3"/>
      <c r="Z98" s="3"/>
      <c r="AA98" s="3"/>
      <c r="AB98" s="3"/>
    </row>
    <row r="99" ht="15.75" customHeight="1">
      <c r="A99" s="3"/>
      <c r="B99" s="23" t="s">
        <v>54</v>
      </c>
      <c r="C99" s="24">
        <f>(AVERAGE('Manganese Ore'!G344:U344))*100</f>
        <v>0</v>
      </c>
      <c r="D99" s="25">
        <f>(AVERAGE('Copper Ore'!G343:U343))*100</f>
        <v>0.000005363950545</v>
      </c>
      <c r="E99" s="25">
        <f>(AVERAGE('Nickel Ore'!G340:U340))*100</f>
        <v>0</v>
      </c>
      <c r="F99" s="25">
        <f>(AVERAGE('Cobalt Ore'!G338:U338))*100</f>
        <v>0.0003968298007</v>
      </c>
      <c r="G99" s="25">
        <f>(AVERAGE('Zinc Ore'!G341:U341))*100</f>
        <v>0</v>
      </c>
      <c r="H99" s="25">
        <f>(AVERAGE('Chromium Ore'!G342:U342))*100</f>
        <v>0</v>
      </c>
      <c r="I99" s="25">
        <f>(AVERAGE('Molybdenum Ore'!G340:U340))*100</f>
        <v>0.005114231883</v>
      </c>
      <c r="J99" s="25">
        <f>(AVERAGE('Rare Earth Metals'!G341:U341))*100</f>
        <v>0</v>
      </c>
      <c r="K99" s="25">
        <f>(AVERAGE('Natural Graphite'!G344:U344))*100</f>
        <v>0.00007092512966</v>
      </c>
      <c r="L99" s="25">
        <f>(AVERAGE('Artificial Graphite'!G343:U343))*100</f>
        <v>0</v>
      </c>
      <c r="M99" s="25">
        <f>(AVERAGE('Lithium Oxide'!G343:U343))*100</f>
        <v>0</v>
      </c>
      <c r="N99" s="25">
        <f>(AVERAGE(Silicon!G346:U346))*100</f>
        <v>0</v>
      </c>
      <c r="O99" s="24">
        <f t="shared" si="1"/>
        <v>0.005114231883</v>
      </c>
      <c r="P99" s="21">
        <f t="shared" si="2"/>
        <v>0.005587350764</v>
      </c>
      <c r="Q99" s="22">
        <f>'Swap Recipients'!D96</f>
        <v>0</v>
      </c>
      <c r="R99" s="3"/>
      <c r="S99" s="3"/>
      <c r="T99" s="3"/>
      <c r="U99" s="3"/>
      <c r="V99" s="3"/>
      <c r="W99" s="3"/>
      <c r="X99" s="3"/>
      <c r="Y99" s="3"/>
      <c r="Z99" s="3"/>
      <c r="AA99" s="3"/>
      <c r="AB99" s="3"/>
    </row>
    <row r="100" ht="15.75" customHeight="1">
      <c r="A100" s="3"/>
      <c r="B100" s="23" t="s">
        <v>24</v>
      </c>
      <c r="C100" s="24">
        <f>(AVERAGE('Manganese Ore'!G345:U345))*100</f>
        <v>0.9703343434</v>
      </c>
      <c r="D100" s="25">
        <f>(AVERAGE('Copper Ore'!G344:U344))*100</f>
        <v>0.2169014474</v>
      </c>
      <c r="E100" s="25">
        <f>(AVERAGE('Nickel Ore'!G341:U341))*100</f>
        <v>0.02178448084</v>
      </c>
      <c r="F100" s="25">
        <f>(AVERAGE('Cobalt Ore'!G339:U339))*100</f>
        <v>0.2230910087</v>
      </c>
      <c r="G100" s="25">
        <f>(AVERAGE('Zinc Ore'!G342:U342))*100</f>
        <v>0.04461781107</v>
      </c>
      <c r="H100" s="25">
        <f>(AVERAGE('Chromium Ore'!G343:U343))*100</f>
        <v>0.006551017113</v>
      </c>
      <c r="I100" s="25">
        <f>(AVERAGE('Molybdenum Ore'!G341:U341))*100</f>
        <v>0.07244756763</v>
      </c>
      <c r="J100" s="25">
        <f>(AVERAGE('Rare Earth Metals'!G342:U342))*100</f>
        <v>0.0003149133864</v>
      </c>
      <c r="K100" s="25">
        <f>(AVERAGE('Natural Graphite'!G345:U345))*100</f>
        <v>0.04222030284</v>
      </c>
      <c r="L100" s="25">
        <f>(AVERAGE('Artificial Graphite'!G344:U344))*100</f>
        <v>0.8501927162</v>
      </c>
      <c r="M100" s="25">
        <f>(AVERAGE('Lithium Oxide'!G344:U344))*100</f>
        <v>0.007262405057</v>
      </c>
      <c r="N100" s="25">
        <f>(AVERAGE(Silicon!G347:U347))*100</f>
        <v>3.464433988</v>
      </c>
      <c r="O100" s="24">
        <f t="shared" si="1"/>
        <v>3.464433988</v>
      </c>
      <c r="P100" s="21">
        <f t="shared" si="2"/>
        <v>5.920152002</v>
      </c>
      <c r="Q100" s="22">
        <f>'Swap Recipients'!D97</f>
        <v>1</v>
      </c>
      <c r="R100" s="3"/>
      <c r="S100" s="3"/>
      <c r="T100" s="3"/>
      <c r="U100" s="3"/>
      <c r="V100" s="3"/>
      <c r="W100" s="3"/>
      <c r="X100" s="3"/>
      <c r="Y100" s="3"/>
      <c r="Z100" s="3"/>
      <c r="AA100" s="3"/>
      <c r="AB100" s="3"/>
    </row>
    <row r="101" ht="15.75" customHeight="1">
      <c r="A101" s="3"/>
      <c r="B101" s="23" t="s">
        <v>160</v>
      </c>
      <c r="C101" s="24">
        <f>(AVERAGE('Manganese Ore'!G346:U346))*100</f>
        <v>0</v>
      </c>
      <c r="D101" s="25">
        <f>(AVERAGE('Copper Ore'!G345:U345))*100</f>
        <v>0</v>
      </c>
      <c r="E101" s="25">
        <f>(AVERAGE('Nickel Ore'!G342:U342))*100</f>
        <v>0</v>
      </c>
      <c r="F101" s="25">
        <f>(AVERAGE('Cobalt Ore'!G340:U340))*100</f>
        <v>0</v>
      </c>
      <c r="G101" s="25">
        <f>(AVERAGE('Zinc Ore'!G343:U343))*100</f>
        <v>0</v>
      </c>
      <c r="H101" s="25">
        <f>(AVERAGE('Chromium Ore'!G344:U344))*100</f>
        <v>0</v>
      </c>
      <c r="I101" s="25">
        <f>(AVERAGE('Molybdenum Ore'!G342:U342))*100</f>
        <v>0</v>
      </c>
      <c r="J101" s="25">
        <f>(AVERAGE('Rare Earth Metals'!G343:U343))*100</f>
        <v>0</v>
      </c>
      <c r="K101" s="25">
        <f>(AVERAGE('Natural Graphite'!G346:U346))*100</f>
        <v>0</v>
      </c>
      <c r="L101" s="25">
        <f>(AVERAGE('Artificial Graphite'!G345:U345))*100</f>
        <v>0</v>
      </c>
      <c r="M101" s="25">
        <f>(AVERAGE('Lithium Oxide'!G345:U345))*100</f>
        <v>0</v>
      </c>
      <c r="N101" s="25">
        <f>(AVERAGE(Silicon!G348:U348))*100</f>
        <v>0</v>
      </c>
      <c r="O101" s="24">
        <f t="shared" si="1"/>
        <v>0</v>
      </c>
      <c r="P101" s="21">
        <f t="shared" si="2"/>
        <v>0</v>
      </c>
      <c r="Q101" s="22">
        <f>'Swap Recipients'!D98</f>
        <v>0</v>
      </c>
      <c r="R101" s="3"/>
      <c r="S101" s="3"/>
      <c r="T101" s="3"/>
      <c r="U101" s="3"/>
      <c r="V101" s="3"/>
      <c r="W101" s="3"/>
      <c r="X101" s="3"/>
      <c r="Y101" s="3"/>
      <c r="Z101" s="3"/>
      <c r="AA101" s="3"/>
      <c r="AB101" s="3"/>
    </row>
    <row r="102" ht="15.75" customHeight="1">
      <c r="A102" s="3"/>
      <c r="B102" s="23" t="s">
        <v>161</v>
      </c>
      <c r="C102" s="24">
        <f>(AVERAGE('Manganese Ore'!G347:U347))*100</f>
        <v>0.02289067619</v>
      </c>
      <c r="D102" s="25">
        <f>(AVERAGE('Copper Ore'!G346:U346))*100</f>
        <v>0.0000004337913878</v>
      </c>
      <c r="E102" s="25">
        <f>(AVERAGE('Nickel Ore'!G343:U343))*100</f>
        <v>0</v>
      </c>
      <c r="F102" s="25">
        <f>(AVERAGE('Cobalt Ore'!G341:U341))*100</f>
        <v>0.0002255605179</v>
      </c>
      <c r="G102" s="25">
        <f>(AVERAGE('Zinc Ore'!G344:U344))*100</f>
        <v>0</v>
      </c>
      <c r="H102" s="25">
        <f>(AVERAGE('Chromium Ore'!G345:U345))*100</f>
        <v>0</v>
      </c>
      <c r="I102" s="25">
        <f>(AVERAGE('Molybdenum Ore'!G343:U343))*100</f>
        <v>0</v>
      </c>
      <c r="J102" s="25">
        <f>(AVERAGE('Rare Earth Metals'!G344:U344))*100</f>
        <v>0</v>
      </c>
      <c r="K102" s="25">
        <f>(AVERAGE('Natural Graphite'!G347:U347))*100</f>
        <v>0.0002260654601</v>
      </c>
      <c r="L102" s="25">
        <f>(AVERAGE('Artificial Graphite'!G346:U346))*100</f>
        <v>0</v>
      </c>
      <c r="M102" s="25">
        <f>(AVERAGE('Lithium Oxide'!G346:U346))*100</f>
        <v>0</v>
      </c>
      <c r="N102" s="25">
        <f>(AVERAGE(Silicon!G349:U349))*100</f>
        <v>0</v>
      </c>
      <c r="O102" s="24">
        <f t="shared" si="1"/>
        <v>0.02289067619</v>
      </c>
      <c r="P102" s="21">
        <f t="shared" si="2"/>
        <v>0.02334273596</v>
      </c>
      <c r="Q102" s="22">
        <f>'Swap Recipients'!D99</f>
        <v>0</v>
      </c>
      <c r="R102" s="3"/>
      <c r="S102" s="3"/>
      <c r="T102" s="3"/>
      <c r="U102" s="3"/>
      <c r="V102" s="3"/>
      <c r="W102" s="3"/>
      <c r="X102" s="3"/>
      <c r="Y102" s="3"/>
      <c r="Z102" s="3"/>
      <c r="AA102" s="3"/>
      <c r="AB102" s="3"/>
    </row>
    <row r="103" ht="15.75" customHeight="1">
      <c r="A103" s="3"/>
      <c r="B103" s="23" t="s">
        <v>162</v>
      </c>
      <c r="C103" s="24">
        <f>(AVERAGE('Manganese Ore'!G348:U348))*100</f>
        <v>0.0002565037963</v>
      </c>
      <c r="D103" s="25">
        <f>(AVERAGE('Copper Ore'!G347:U347))*100</f>
        <v>0</v>
      </c>
      <c r="E103" s="25">
        <f>(AVERAGE('Nickel Ore'!G344:U344))*100</f>
        <v>0</v>
      </c>
      <c r="F103" s="25">
        <f>(AVERAGE('Cobalt Ore'!G342:U342))*100</f>
        <v>0</v>
      </c>
      <c r="G103" s="25">
        <f>(AVERAGE('Zinc Ore'!G345:U345))*100</f>
        <v>0</v>
      </c>
      <c r="H103" s="25">
        <f>(AVERAGE('Chromium Ore'!G346:U346))*100</f>
        <v>0</v>
      </c>
      <c r="I103" s="25">
        <f>(AVERAGE('Molybdenum Ore'!G344:U344))*100</f>
        <v>0</v>
      </c>
      <c r="J103" s="25">
        <f>(AVERAGE('Rare Earth Metals'!G345:U345))*100</f>
        <v>0</v>
      </c>
      <c r="K103" s="25">
        <f>(AVERAGE('Natural Graphite'!G348:U348))*100</f>
        <v>0</v>
      </c>
      <c r="L103" s="25">
        <f>(AVERAGE('Artificial Graphite'!G347:U347))*100</f>
        <v>0.0003740895129</v>
      </c>
      <c r="M103" s="25">
        <f>(AVERAGE('Lithium Oxide'!G347:U347))*100</f>
        <v>0</v>
      </c>
      <c r="N103" s="25">
        <f>(AVERAGE(Silicon!G350:U350))*100</f>
        <v>0</v>
      </c>
      <c r="O103" s="24">
        <f t="shared" si="1"/>
        <v>0.0003740895129</v>
      </c>
      <c r="P103" s="21">
        <f t="shared" si="2"/>
        <v>0.0006305933091</v>
      </c>
      <c r="Q103" s="22">
        <f>'Swap Recipients'!D100</f>
        <v>0</v>
      </c>
      <c r="R103" s="3"/>
      <c r="S103" s="3"/>
      <c r="T103" s="3"/>
      <c r="U103" s="3"/>
      <c r="V103" s="3"/>
      <c r="W103" s="3"/>
      <c r="X103" s="3"/>
      <c r="Y103" s="3"/>
      <c r="Z103" s="3"/>
      <c r="AA103" s="3"/>
      <c r="AB103" s="3"/>
    </row>
    <row r="104" ht="15.75" customHeight="1">
      <c r="A104" s="3"/>
      <c r="B104" s="23" t="s">
        <v>163</v>
      </c>
      <c r="C104" s="24">
        <f>(AVERAGE('Manganese Ore'!G349:U349))*100</f>
        <v>0.001853673461</v>
      </c>
      <c r="D104" s="25">
        <f>(AVERAGE('Copper Ore'!G348:U348))*100</f>
        <v>0.4042030881</v>
      </c>
      <c r="E104" s="25">
        <f>(AVERAGE('Nickel Ore'!G345:U345))*100</f>
        <v>0.006032678709</v>
      </c>
      <c r="F104" s="25">
        <f>(AVERAGE('Cobalt Ore'!G343:U343))*100</f>
        <v>0</v>
      </c>
      <c r="G104" s="25">
        <f>(AVERAGE('Zinc Ore'!G346:U346))*100</f>
        <v>0.00001701561679</v>
      </c>
      <c r="H104" s="25">
        <f>(AVERAGE('Chromium Ore'!G347:U347))*100</f>
        <v>0.000002171898608</v>
      </c>
      <c r="I104" s="25">
        <f>(AVERAGE('Molybdenum Ore'!G345:U345))*100</f>
        <v>0.000001838133758</v>
      </c>
      <c r="J104" s="25">
        <f>(AVERAGE('Rare Earth Metals'!G346:U346))*100</f>
        <v>0</v>
      </c>
      <c r="K104" s="25">
        <f>(AVERAGE('Natural Graphite'!G349:U349))*100</f>
        <v>0.00001734733263</v>
      </c>
      <c r="L104" s="25">
        <f>(AVERAGE('Artificial Graphite'!G348:U348))*100</f>
        <v>0</v>
      </c>
      <c r="M104" s="25">
        <f>(AVERAGE('Lithium Oxide'!G348:U348))*100</f>
        <v>0</v>
      </c>
      <c r="N104" s="25">
        <f>(AVERAGE(Silicon!G351:U351))*100</f>
        <v>0</v>
      </c>
      <c r="O104" s="24">
        <f t="shared" si="1"/>
        <v>0.4042030881</v>
      </c>
      <c r="P104" s="21">
        <f t="shared" si="2"/>
        <v>0.4121278132</v>
      </c>
      <c r="Q104" s="22">
        <f>'Swap Recipients'!D101</f>
        <v>0</v>
      </c>
      <c r="R104" s="3"/>
      <c r="S104" s="3"/>
      <c r="T104" s="3"/>
      <c r="U104" s="3"/>
      <c r="V104" s="3"/>
      <c r="W104" s="3"/>
      <c r="X104" s="3"/>
      <c r="Y104" s="3"/>
      <c r="Z104" s="3"/>
      <c r="AA104" s="3"/>
      <c r="AB104" s="3"/>
    </row>
    <row r="105" ht="15.75" customHeight="1">
      <c r="A105" s="3"/>
      <c r="B105" s="23" t="s">
        <v>164</v>
      </c>
      <c r="C105" s="24">
        <f>(AVERAGE('Manganese Ore'!G350:U350))*100</f>
        <v>0</v>
      </c>
      <c r="D105" s="25">
        <f>(AVERAGE('Copper Ore'!G349:U349))*100</f>
        <v>0</v>
      </c>
      <c r="E105" s="25">
        <f>(AVERAGE('Nickel Ore'!G346:U346))*100</f>
        <v>0</v>
      </c>
      <c r="F105" s="25">
        <f>(AVERAGE('Cobalt Ore'!G344:U344))*100</f>
        <v>0</v>
      </c>
      <c r="G105" s="25">
        <f>(AVERAGE('Zinc Ore'!G347:U347))*100</f>
        <v>0</v>
      </c>
      <c r="H105" s="25">
        <f>(AVERAGE('Chromium Ore'!G348:U348))*100</f>
        <v>0</v>
      </c>
      <c r="I105" s="25">
        <f>(AVERAGE('Molybdenum Ore'!G346:U346))*100</f>
        <v>0</v>
      </c>
      <c r="J105" s="25">
        <f>(AVERAGE('Rare Earth Metals'!G347:U347))*100</f>
        <v>0</v>
      </c>
      <c r="K105" s="25">
        <f>(AVERAGE('Natural Graphite'!G350:U350))*100</f>
        <v>0</v>
      </c>
      <c r="L105" s="25">
        <f>(AVERAGE('Artificial Graphite'!G349:U349))*100</f>
        <v>0.000003883408429</v>
      </c>
      <c r="M105" s="25">
        <f>(AVERAGE('Lithium Oxide'!G349:U349))*100</f>
        <v>0</v>
      </c>
      <c r="N105" s="25">
        <f>(AVERAGE(Silicon!G352:U352))*100</f>
        <v>0</v>
      </c>
      <c r="O105" s="24">
        <f t="shared" si="1"/>
        <v>0.000003883408429</v>
      </c>
      <c r="P105" s="21">
        <f t="shared" si="2"/>
        <v>0.000003883408429</v>
      </c>
      <c r="Q105" s="22">
        <f>'Swap Recipients'!D102</f>
        <v>0</v>
      </c>
      <c r="R105" s="3"/>
      <c r="S105" s="3"/>
      <c r="T105" s="3"/>
      <c r="U105" s="3"/>
      <c r="V105" s="3"/>
      <c r="W105" s="3"/>
      <c r="X105" s="3"/>
      <c r="Y105" s="3"/>
      <c r="Z105" s="3"/>
      <c r="AA105" s="3"/>
      <c r="AB105" s="3"/>
    </row>
    <row r="106" ht="15.75" customHeight="1">
      <c r="A106" s="3"/>
      <c r="B106" s="23" t="s">
        <v>165</v>
      </c>
      <c r="C106" s="24">
        <f>(AVERAGE('Manganese Ore'!G351:U351))*100</f>
        <v>0.2229841713</v>
      </c>
      <c r="D106" s="25">
        <f>(AVERAGE('Copper Ore'!G350:U350))*100</f>
        <v>2.870387327</v>
      </c>
      <c r="E106" s="25">
        <f>(AVERAGE('Nickel Ore'!G347:U347))*100</f>
        <v>0.0009280674189</v>
      </c>
      <c r="F106" s="25">
        <f>(AVERAGE('Cobalt Ore'!G345:U345))*100</f>
        <v>0.02584844777</v>
      </c>
      <c r="G106" s="25">
        <f>(AVERAGE('Zinc Ore'!G348:U348))*100</f>
        <v>5.24259597</v>
      </c>
      <c r="H106" s="25">
        <f>(AVERAGE('Chromium Ore'!G349:U349))*100</f>
        <v>0.001606667359</v>
      </c>
      <c r="I106" s="25">
        <f>(AVERAGE('Molybdenum Ore'!G347:U347))*100</f>
        <v>5.731303164</v>
      </c>
      <c r="J106" s="25">
        <f>(AVERAGE('Rare Earth Metals'!G348:U348))*100</f>
        <v>0.006593591884</v>
      </c>
      <c r="K106" s="25">
        <f>(AVERAGE('Natural Graphite'!G351:U351))*100</f>
        <v>0.9903991992</v>
      </c>
      <c r="L106" s="25">
        <f>(AVERAGE('Artificial Graphite'!G350:U350))*100</f>
        <v>1.536436608</v>
      </c>
      <c r="M106" s="25">
        <f>(AVERAGE('Lithium Oxide'!G350:U350))*100</f>
        <v>0.01690638627</v>
      </c>
      <c r="N106" s="25">
        <f>(AVERAGE(Silicon!G353:U353))*100</f>
        <v>0.004097944548</v>
      </c>
      <c r="O106" s="24">
        <f t="shared" si="1"/>
        <v>5.731303164</v>
      </c>
      <c r="P106" s="21">
        <f t="shared" si="2"/>
        <v>16.65008755</v>
      </c>
      <c r="Q106" s="22">
        <f>'Swap Recipients'!D103</f>
        <v>0</v>
      </c>
      <c r="R106" s="3"/>
      <c r="S106" s="3"/>
      <c r="T106" s="3"/>
      <c r="U106" s="3"/>
      <c r="V106" s="3"/>
      <c r="W106" s="3"/>
      <c r="X106" s="3"/>
      <c r="Y106" s="3"/>
      <c r="Z106" s="3"/>
      <c r="AA106" s="3"/>
      <c r="AB106" s="3"/>
    </row>
    <row r="107" ht="15.75" customHeight="1">
      <c r="A107" s="3"/>
      <c r="B107" s="23" t="s">
        <v>166</v>
      </c>
      <c r="C107" s="24">
        <f>(AVERAGE('Manganese Ore'!G352:U352))*100</f>
        <v>0</v>
      </c>
      <c r="D107" s="25">
        <f>(AVERAGE('Copper Ore'!G351:U351))*100</f>
        <v>0</v>
      </c>
      <c r="E107" s="25">
        <f>(AVERAGE('Nickel Ore'!G348:U348))*100</f>
        <v>0</v>
      </c>
      <c r="F107" s="25">
        <f>(AVERAGE('Cobalt Ore'!G346:U346))*100</f>
        <v>0</v>
      </c>
      <c r="G107" s="25">
        <f>(AVERAGE('Zinc Ore'!G349:U349))*100</f>
        <v>0</v>
      </c>
      <c r="H107" s="25">
        <f>(AVERAGE('Chromium Ore'!G350:U350))*100</f>
        <v>0</v>
      </c>
      <c r="I107" s="25">
        <f>(AVERAGE('Molybdenum Ore'!G348:U348))*100</f>
        <v>0</v>
      </c>
      <c r="J107" s="25">
        <f>(AVERAGE('Rare Earth Metals'!G349:U349))*100</f>
        <v>0</v>
      </c>
      <c r="K107" s="25">
        <f>(AVERAGE('Natural Graphite'!G352:U352))*100</f>
        <v>0</v>
      </c>
      <c r="L107" s="25">
        <f>(AVERAGE('Artificial Graphite'!G351:U351))*100</f>
        <v>0</v>
      </c>
      <c r="M107" s="25">
        <f>(AVERAGE('Lithium Oxide'!G351:U351))*100</f>
        <v>0</v>
      </c>
      <c r="N107" s="25">
        <f>(AVERAGE(Silicon!G354:U354))*100</f>
        <v>0</v>
      </c>
      <c r="O107" s="24">
        <f t="shared" si="1"/>
        <v>0</v>
      </c>
      <c r="P107" s="21">
        <f t="shared" si="2"/>
        <v>0</v>
      </c>
      <c r="Q107" s="22">
        <f>'Swap Recipients'!D104</f>
        <v>0</v>
      </c>
      <c r="R107" s="3"/>
      <c r="S107" s="3"/>
      <c r="T107" s="3"/>
      <c r="U107" s="3"/>
      <c r="V107" s="3"/>
      <c r="W107" s="3"/>
      <c r="X107" s="3"/>
      <c r="Y107" s="3"/>
      <c r="Z107" s="3"/>
      <c r="AA107" s="3"/>
      <c r="AB107" s="3"/>
    </row>
    <row r="108" ht="15.75" customHeight="1">
      <c r="A108" s="3"/>
      <c r="B108" s="23" t="s">
        <v>167</v>
      </c>
      <c r="C108" s="24">
        <f>(AVERAGE('Manganese Ore'!G353:U353))*100</f>
        <v>0</v>
      </c>
      <c r="D108" s="25">
        <f>(AVERAGE('Copper Ore'!G352:U352))*100</f>
        <v>0</v>
      </c>
      <c r="E108" s="25">
        <f>(AVERAGE('Nickel Ore'!G349:U349))*100</f>
        <v>0</v>
      </c>
      <c r="F108" s="25">
        <f>(AVERAGE('Cobalt Ore'!G347:U347))*100</f>
        <v>0</v>
      </c>
      <c r="G108" s="25">
        <f>(AVERAGE('Zinc Ore'!G350:U350))*100</f>
        <v>0</v>
      </c>
      <c r="H108" s="25">
        <f>(AVERAGE('Chromium Ore'!G351:U351))*100</f>
        <v>0</v>
      </c>
      <c r="I108" s="25">
        <f>(AVERAGE('Molybdenum Ore'!G349:U349))*100</f>
        <v>0</v>
      </c>
      <c r="J108" s="25">
        <f>(AVERAGE('Rare Earth Metals'!G350:U350))*100</f>
        <v>0</v>
      </c>
      <c r="K108" s="25">
        <f>(AVERAGE('Natural Graphite'!G353:U353))*100</f>
        <v>0</v>
      </c>
      <c r="L108" s="25">
        <f>(AVERAGE('Artificial Graphite'!G352:U352))*100</f>
        <v>0</v>
      </c>
      <c r="M108" s="25">
        <f>(AVERAGE('Lithium Oxide'!G352:U352))*100</f>
        <v>0</v>
      </c>
      <c r="N108" s="25">
        <f>(AVERAGE(Silicon!G355:U355))*100</f>
        <v>0</v>
      </c>
      <c r="O108" s="24">
        <f t="shared" si="1"/>
        <v>0</v>
      </c>
      <c r="P108" s="21">
        <f t="shared" si="2"/>
        <v>0</v>
      </c>
      <c r="Q108" s="22">
        <f>'Swap Recipients'!D105</f>
        <v>0</v>
      </c>
      <c r="R108" s="3"/>
      <c r="S108" s="3"/>
      <c r="T108" s="3"/>
      <c r="U108" s="3"/>
      <c r="V108" s="3"/>
      <c r="W108" s="3"/>
      <c r="X108" s="3"/>
      <c r="Y108" s="3"/>
      <c r="Z108" s="3"/>
      <c r="AA108" s="3"/>
      <c r="AB108" s="3"/>
    </row>
    <row r="109" ht="15.75" customHeight="1">
      <c r="A109" s="3"/>
      <c r="B109" s="23" t="s">
        <v>168</v>
      </c>
      <c r="C109" s="24">
        <f>(AVERAGE('Manganese Ore'!G354:U354))*100</f>
        <v>0</v>
      </c>
      <c r="D109" s="25">
        <f>(AVERAGE('Copper Ore'!G353:U353))*100</f>
        <v>0</v>
      </c>
      <c r="E109" s="25">
        <f>(AVERAGE('Nickel Ore'!G350:U350))*100</f>
        <v>0</v>
      </c>
      <c r="F109" s="25">
        <f>(AVERAGE('Cobalt Ore'!G348:U348))*100</f>
        <v>0</v>
      </c>
      <c r="G109" s="25">
        <f>(AVERAGE('Zinc Ore'!G351:U351))*100</f>
        <v>0</v>
      </c>
      <c r="H109" s="25">
        <f>(AVERAGE('Chromium Ore'!G352:U352))*100</f>
        <v>0</v>
      </c>
      <c r="I109" s="25">
        <f>(AVERAGE('Molybdenum Ore'!G350:U350))*100</f>
        <v>0</v>
      </c>
      <c r="J109" s="25">
        <f>(AVERAGE('Rare Earth Metals'!G351:U351))*100</f>
        <v>0</v>
      </c>
      <c r="K109" s="25">
        <f>(AVERAGE('Natural Graphite'!G354:U354))*100</f>
        <v>0</v>
      </c>
      <c r="L109" s="25">
        <f>(AVERAGE('Artificial Graphite'!G353:U353))*100</f>
        <v>0</v>
      </c>
      <c r="M109" s="25">
        <f>(AVERAGE('Lithium Oxide'!G353:U353))*100</f>
        <v>0</v>
      </c>
      <c r="N109" s="25">
        <f>(AVERAGE(Silicon!G356:U356))*100</f>
        <v>0</v>
      </c>
      <c r="O109" s="24">
        <f t="shared" si="1"/>
        <v>0</v>
      </c>
      <c r="P109" s="21">
        <f t="shared" si="2"/>
        <v>0</v>
      </c>
      <c r="Q109" s="22">
        <f>'Swap Recipients'!D106</f>
        <v>0</v>
      </c>
      <c r="R109" s="3"/>
      <c r="S109" s="3"/>
      <c r="T109" s="3"/>
      <c r="U109" s="3"/>
      <c r="V109" s="3"/>
      <c r="W109" s="3"/>
      <c r="X109" s="3"/>
      <c r="Y109" s="3"/>
      <c r="Z109" s="3"/>
      <c r="AA109" s="3"/>
      <c r="AB109" s="3"/>
    </row>
    <row r="110" ht="15.75" customHeight="1">
      <c r="A110" s="3"/>
      <c r="B110" s="23" t="s">
        <v>25</v>
      </c>
      <c r="C110" s="24">
        <f>(AVERAGE('Manganese Ore'!G355:U355))*100</f>
        <v>0.02299886319</v>
      </c>
      <c r="D110" s="25">
        <f>(AVERAGE('Copper Ore'!G354:U354))*100</f>
        <v>2.617875877</v>
      </c>
      <c r="E110" s="25">
        <f>(AVERAGE('Nickel Ore'!G351:U351))*100</f>
        <v>0</v>
      </c>
      <c r="F110" s="25">
        <f>(AVERAGE('Cobalt Ore'!G349:U349))*100</f>
        <v>0</v>
      </c>
      <c r="G110" s="25">
        <f>(AVERAGE('Zinc Ore'!G352:U352))*100</f>
        <v>1.445450141</v>
      </c>
      <c r="H110" s="25">
        <f>(AVERAGE('Chromium Ore'!G353:U353))*100</f>
        <v>0</v>
      </c>
      <c r="I110" s="25">
        <f>(AVERAGE('Molybdenum Ore'!G351:U351))*100</f>
        <v>0.985162144</v>
      </c>
      <c r="J110" s="25">
        <f>(AVERAGE('Rare Earth Metals'!G352:U352))*100</f>
        <v>0</v>
      </c>
      <c r="K110" s="25">
        <f>(AVERAGE('Natural Graphite'!G355:U355))*100</f>
        <v>0.00009278920003</v>
      </c>
      <c r="L110" s="25">
        <f>(AVERAGE('Artificial Graphite'!G354:U354))*100</f>
        <v>0</v>
      </c>
      <c r="M110" s="25">
        <f>(AVERAGE('Lithium Oxide'!G354:U354))*100</f>
        <v>0</v>
      </c>
      <c r="N110" s="25">
        <f>(AVERAGE(Silicon!G357:U357))*100</f>
        <v>0</v>
      </c>
      <c r="O110" s="24">
        <f t="shared" si="1"/>
        <v>2.617875877</v>
      </c>
      <c r="P110" s="21">
        <f t="shared" si="2"/>
        <v>5.071579815</v>
      </c>
      <c r="Q110" s="22">
        <f>'Swap Recipients'!D107</f>
        <v>1</v>
      </c>
      <c r="R110" s="3"/>
      <c r="S110" s="3"/>
      <c r="T110" s="3"/>
      <c r="U110" s="3"/>
      <c r="V110" s="3"/>
      <c r="W110" s="3"/>
      <c r="X110" s="3"/>
      <c r="Y110" s="3"/>
      <c r="Z110" s="3"/>
      <c r="AA110" s="3"/>
      <c r="AB110" s="3"/>
    </row>
    <row r="111" ht="15.75" customHeight="1">
      <c r="A111" s="3"/>
      <c r="B111" s="23" t="s">
        <v>169</v>
      </c>
      <c r="C111" s="24">
        <f>(AVERAGE('Manganese Ore'!G356:U356))*100</f>
        <v>0</v>
      </c>
      <c r="D111" s="25">
        <f>(AVERAGE('Copper Ore'!G355:U355))*100</f>
        <v>0.000003142822443</v>
      </c>
      <c r="E111" s="25">
        <f>(AVERAGE('Nickel Ore'!G352:U352))*100</f>
        <v>0</v>
      </c>
      <c r="F111" s="25">
        <f>(AVERAGE('Cobalt Ore'!G350:U350))*100</f>
        <v>0</v>
      </c>
      <c r="G111" s="25">
        <f>(AVERAGE('Zinc Ore'!G353:U353))*100</f>
        <v>0.08213449792</v>
      </c>
      <c r="H111" s="25">
        <f>(AVERAGE('Chromium Ore'!G354:U354))*100</f>
        <v>0.00003187395958</v>
      </c>
      <c r="I111" s="25">
        <f>(AVERAGE('Molybdenum Ore'!G352:U352))*100</f>
        <v>0</v>
      </c>
      <c r="J111" s="25">
        <f>(AVERAGE('Rare Earth Metals'!G353:U353))*100</f>
        <v>0</v>
      </c>
      <c r="K111" s="25">
        <f>(AVERAGE('Natural Graphite'!G356:U356))*100</f>
        <v>0.0001858506064</v>
      </c>
      <c r="L111" s="25">
        <f>(AVERAGE('Artificial Graphite'!G355:U355))*100</f>
        <v>0.000674768907</v>
      </c>
      <c r="M111" s="25">
        <f>(AVERAGE('Lithium Oxide'!G355:U355))*100</f>
        <v>0</v>
      </c>
      <c r="N111" s="25">
        <f>(AVERAGE(Silicon!G358:U358))*100</f>
        <v>0</v>
      </c>
      <c r="O111" s="24">
        <f t="shared" si="1"/>
        <v>0.08213449792</v>
      </c>
      <c r="P111" s="21">
        <f t="shared" si="2"/>
        <v>0.08303013422</v>
      </c>
      <c r="Q111" s="22">
        <f>'Swap Recipients'!D108</f>
        <v>0</v>
      </c>
      <c r="R111" s="3"/>
      <c r="S111" s="3"/>
      <c r="T111" s="3"/>
      <c r="U111" s="3"/>
      <c r="V111" s="3"/>
      <c r="W111" s="3"/>
      <c r="X111" s="3"/>
      <c r="Y111" s="3"/>
      <c r="Z111" s="3"/>
      <c r="AA111" s="3"/>
      <c r="AB111" s="3"/>
    </row>
    <row r="112" ht="15.75" customHeight="1">
      <c r="A112" s="3"/>
      <c r="B112" s="23" t="s">
        <v>26</v>
      </c>
      <c r="C112" s="24">
        <f>(AVERAGE('Manganese Ore'!G357:U357))*100</f>
        <v>0.4883562068</v>
      </c>
      <c r="D112" s="25">
        <f>(AVERAGE('Copper Ore'!G356:U356))*100</f>
        <v>0.189202537</v>
      </c>
      <c r="E112" s="25">
        <f>(AVERAGE('Nickel Ore'!G353:U353))*100</f>
        <v>0.009628251245</v>
      </c>
      <c r="F112" s="25">
        <f>(AVERAGE('Cobalt Ore'!G351:U351))*100</f>
        <v>0.009508892244</v>
      </c>
      <c r="G112" s="25">
        <f>(AVERAGE('Zinc Ore'!G354:U354))*100</f>
        <v>0.5655718336</v>
      </c>
      <c r="H112" s="25">
        <f>(AVERAGE('Chromium Ore'!G355:U355))*100</f>
        <v>0.00004965415878</v>
      </c>
      <c r="I112" s="25">
        <f>(AVERAGE('Molybdenum Ore'!G353:U353))*100</f>
        <v>0.00000837122838</v>
      </c>
      <c r="J112" s="25">
        <f>(AVERAGE('Rare Earth Metals'!G354:U354))*100</f>
        <v>0.000008688338859</v>
      </c>
      <c r="K112" s="25">
        <f>(AVERAGE('Natural Graphite'!G357:U357))*100</f>
        <v>0.002925566857</v>
      </c>
      <c r="L112" s="25">
        <f>(AVERAGE('Artificial Graphite'!G356:U356))*100</f>
        <v>0.00009723769087</v>
      </c>
      <c r="M112" s="25">
        <f>(AVERAGE('Lithium Oxide'!G356:U356))*100</f>
        <v>0</v>
      </c>
      <c r="N112" s="25">
        <f>(AVERAGE(Silicon!G359:U359))*100</f>
        <v>0</v>
      </c>
      <c r="O112" s="24">
        <f t="shared" si="1"/>
        <v>0.5655718336</v>
      </c>
      <c r="P112" s="21">
        <f t="shared" si="2"/>
        <v>1.265357239</v>
      </c>
      <c r="Q112" s="22">
        <f>'Swap Recipients'!D109</f>
        <v>1</v>
      </c>
      <c r="R112" s="3"/>
      <c r="S112" s="3"/>
      <c r="T112" s="3"/>
      <c r="U112" s="3"/>
      <c r="V112" s="3"/>
      <c r="W112" s="3"/>
      <c r="X112" s="3"/>
      <c r="Y112" s="3"/>
      <c r="Z112" s="3"/>
      <c r="AA112" s="3"/>
      <c r="AB112" s="3"/>
    </row>
    <row r="113" ht="15.75" customHeight="1">
      <c r="A113" s="3"/>
      <c r="B113" s="23" t="s">
        <v>170</v>
      </c>
      <c r="C113" s="24">
        <f>(AVERAGE('Manganese Ore'!G358:U358))*100</f>
        <v>0.00006277647931</v>
      </c>
      <c r="D113" s="25">
        <f>(AVERAGE('Copper Ore'!G357:U357))*100</f>
        <v>0.000000299025948</v>
      </c>
      <c r="E113" s="25">
        <f>(AVERAGE('Nickel Ore'!G354:U354))*100</f>
        <v>0</v>
      </c>
      <c r="F113" s="25">
        <f>(AVERAGE('Cobalt Ore'!G352:U352))*100</f>
        <v>0</v>
      </c>
      <c r="G113" s="25">
        <f>(AVERAGE('Zinc Ore'!G355:U355))*100</f>
        <v>0.00001241657767</v>
      </c>
      <c r="H113" s="25">
        <f>(AVERAGE('Chromium Ore'!G356:U356))*100</f>
        <v>0.00940130037</v>
      </c>
      <c r="I113" s="25">
        <f>(AVERAGE('Molybdenum Ore'!G354:U354))*100</f>
        <v>0</v>
      </c>
      <c r="J113" s="25">
        <f>(AVERAGE('Rare Earth Metals'!G355:U355))*100</f>
        <v>0</v>
      </c>
      <c r="K113" s="25">
        <f>(AVERAGE('Natural Graphite'!G358:U358))*100</f>
        <v>1.475838505</v>
      </c>
      <c r="L113" s="25">
        <f>(AVERAGE('Artificial Graphite'!G357:U357))*100</f>
        <v>0.003163272517</v>
      </c>
      <c r="M113" s="25">
        <f>(AVERAGE('Lithium Oxide'!G357:U357))*100</f>
        <v>0</v>
      </c>
      <c r="N113" s="25">
        <f>(AVERAGE(Silicon!G360:U360))*100</f>
        <v>0</v>
      </c>
      <c r="O113" s="24">
        <f t="shared" si="1"/>
        <v>1.475838505</v>
      </c>
      <c r="P113" s="21">
        <f t="shared" si="2"/>
        <v>1.488478569</v>
      </c>
      <c r="Q113" s="22">
        <f>'Swap Recipients'!D110</f>
        <v>0</v>
      </c>
      <c r="R113" s="3"/>
      <c r="S113" s="3"/>
      <c r="T113" s="3"/>
      <c r="U113" s="3"/>
      <c r="V113" s="3"/>
      <c r="W113" s="3"/>
      <c r="X113" s="3"/>
      <c r="Y113" s="3"/>
      <c r="Z113" s="3"/>
      <c r="AA113" s="3"/>
      <c r="AB113" s="3"/>
    </row>
    <row r="114" ht="15.75" customHeight="1">
      <c r="A114" s="3"/>
      <c r="B114" s="23" t="s">
        <v>171</v>
      </c>
      <c r="C114" s="24">
        <f>(AVERAGE('Manganese Ore'!G359:U359))*100</f>
        <v>0.003906492212</v>
      </c>
      <c r="D114" s="25">
        <f>(AVERAGE('Copper Ore'!G358:U358))*100</f>
        <v>0.0002241239669</v>
      </c>
      <c r="E114" s="25">
        <f>(AVERAGE('Nickel Ore'!G355:U355))*100</f>
        <v>0.05443652217</v>
      </c>
      <c r="F114" s="25">
        <f>(AVERAGE('Cobalt Ore'!G353:U353))*100</f>
        <v>0</v>
      </c>
      <c r="G114" s="25">
        <f>(AVERAGE('Zinc Ore'!G356:U356))*100</f>
        <v>0.02281963241</v>
      </c>
      <c r="H114" s="25">
        <f>(AVERAGE('Chromium Ore'!G357:U357))*100</f>
        <v>0.001607477129</v>
      </c>
      <c r="I114" s="25">
        <f>(AVERAGE('Molybdenum Ore'!G355:U355))*100</f>
        <v>0.000005491721162</v>
      </c>
      <c r="J114" s="25">
        <f>(AVERAGE('Rare Earth Metals'!G356:U356))*100</f>
        <v>0</v>
      </c>
      <c r="K114" s="25">
        <f>(AVERAGE('Natural Graphite'!G359:U359))*100</f>
        <v>0</v>
      </c>
      <c r="L114" s="25">
        <f>(AVERAGE('Artificial Graphite'!G358:U358))*100</f>
        <v>0</v>
      </c>
      <c r="M114" s="25">
        <f>(AVERAGE('Lithium Oxide'!G358:U358))*100</f>
        <v>0</v>
      </c>
      <c r="N114" s="25">
        <f>(AVERAGE(Silicon!G361:U361))*100</f>
        <v>0</v>
      </c>
      <c r="O114" s="24">
        <f t="shared" si="1"/>
        <v>0.05443652217</v>
      </c>
      <c r="P114" s="21">
        <f t="shared" si="2"/>
        <v>0.08299973961</v>
      </c>
      <c r="Q114" s="22">
        <f>'Swap Recipients'!D111</f>
        <v>0</v>
      </c>
      <c r="R114" s="3"/>
      <c r="S114" s="3"/>
      <c r="T114" s="3"/>
      <c r="U114" s="3"/>
      <c r="V114" s="3"/>
      <c r="W114" s="3"/>
      <c r="X114" s="3"/>
      <c r="Y114" s="3"/>
      <c r="Z114" s="3"/>
      <c r="AA114" s="3"/>
      <c r="AB114" s="3"/>
    </row>
    <row r="115" ht="15.75" customHeight="1">
      <c r="A115" s="3"/>
      <c r="B115" s="23" t="s">
        <v>79</v>
      </c>
      <c r="C115" s="24">
        <f>(AVERAGE('Manganese Ore'!G360:U360))*100</f>
        <v>0.18673183</v>
      </c>
      <c r="D115" s="25">
        <f>(AVERAGE('Copper Ore'!G359:U359))*100</f>
        <v>0.2060203561</v>
      </c>
      <c r="E115" s="25">
        <f>(AVERAGE('Nickel Ore'!G356:U356))*100</f>
        <v>0.0004133859326</v>
      </c>
      <c r="F115" s="25">
        <f>(AVERAGE('Cobalt Ore'!G354:U354))*100</f>
        <v>0.001943047363</v>
      </c>
      <c r="G115" s="25">
        <f>(AVERAGE('Zinc Ore'!G357:U357))*100</f>
        <v>0.9024887311</v>
      </c>
      <c r="H115" s="25">
        <f>(AVERAGE('Chromium Ore'!G358:U358))*100</f>
        <v>0</v>
      </c>
      <c r="I115" s="25">
        <f>(AVERAGE('Molybdenum Ore'!G356:U356))*100</f>
        <v>0</v>
      </c>
      <c r="J115" s="25">
        <f>(AVERAGE('Rare Earth Metals'!G357:U357))*100</f>
        <v>0.00001643744648</v>
      </c>
      <c r="K115" s="25">
        <f>(AVERAGE('Natural Graphite'!G360:U360))*100</f>
        <v>0.02384188801</v>
      </c>
      <c r="L115" s="25">
        <f>(AVERAGE('Artificial Graphite'!G359:U359))*100</f>
        <v>0.0007210500831</v>
      </c>
      <c r="M115" s="25">
        <f>(AVERAGE('Lithium Oxide'!G359:U359))*100</f>
        <v>0.08617867611</v>
      </c>
      <c r="N115" s="25">
        <f>(AVERAGE(Silicon!G362:U362))*100</f>
        <v>0.0002185438378</v>
      </c>
      <c r="O115" s="24">
        <f t="shared" si="1"/>
        <v>0.9024887311</v>
      </c>
      <c r="P115" s="21">
        <f t="shared" si="2"/>
        <v>1.408573946</v>
      </c>
      <c r="Q115" s="22">
        <f>'Swap Recipients'!D112</f>
        <v>0</v>
      </c>
      <c r="R115" s="3"/>
      <c r="S115" s="3"/>
      <c r="T115" s="3"/>
      <c r="U115" s="3"/>
      <c r="V115" s="3"/>
      <c r="W115" s="3"/>
      <c r="X115" s="3"/>
      <c r="Y115" s="3"/>
      <c r="Z115" s="3"/>
      <c r="AA115" s="3"/>
      <c r="AB115" s="3"/>
    </row>
    <row r="116" ht="15.75" customHeight="1">
      <c r="A116" s="3"/>
      <c r="B116" s="23" t="s">
        <v>172</v>
      </c>
      <c r="C116" s="24">
        <f>(AVERAGE('Manganese Ore'!G361:U361))*100</f>
        <v>0</v>
      </c>
      <c r="D116" s="25">
        <f>(AVERAGE('Copper Ore'!G360:U360))*100</f>
        <v>0</v>
      </c>
      <c r="E116" s="25">
        <f>(AVERAGE('Nickel Ore'!G357:U357))*100</f>
        <v>0</v>
      </c>
      <c r="F116" s="25">
        <f>(AVERAGE('Cobalt Ore'!G355:U355))*100</f>
        <v>0</v>
      </c>
      <c r="G116" s="25">
        <f>(AVERAGE('Zinc Ore'!G358:U358))*100</f>
        <v>0</v>
      </c>
      <c r="H116" s="25">
        <f>(AVERAGE('Chromium Ore'!G359:U359))*100</f>
        <v>0</v>
      </c>
      <c r="I116" s="25">
        <f>(AVERAGE('Molybdenum Ore'!G357:U357))*100</f>
        <v>0</v>
      </c>
      <c r="J116" s="25">
        <f>(AVERAGE('Rare Earth Metals'!G358:U358))*100</f>
        <v>0</v>
      </c>
      <c r="K116" s="25">
        <f>(AVERAGE('Natural Graphite'!G361:U361))*100</f>
        <v>0</v>
      </c>
      <c r="L116" s="25">
        <f>(AVERAGE('Artificial Graphite'!G360:U360))*100</f>
        <v>0</v>
      </c>
      <c r="M116" s="25">
        <f>(AVERAGE('Lithium Oxide'!G360:U360))*100</f>
        <v>0</v>
      </c>
      <c r="N116" s="25">
        <f>(AVERAGE(Silicon!G363:U363))*100</f>
        <v>0.001177009267</v>
      </c>
      <c r="O116" s="24">
        <f t="shared" si="1"/>
        <v>0.001177009267</v>
      </c>
      <c r="P116" s="21">
        <f t="shared" si="2"/>
        <v>0.001177009267</v>
      </c>
      <c r="Q116" s="22">
        <f>'Swap Recipients'!D113</f>
        <v>0</v>
      </c>
      <c r="R116" s="3"/>
      <c r="S116" s="3"/>
      <c r="T116" s="3"/>
      <c r="U116" s="3"/>
      <c r="V116" s="3"/>
      <c r="W116" s="3"/>
      <c r="X116" s="3"/>
      <c r="Y116" s="3"/>
      <c r="Z116" s="3"/>
      <c r="AA116" s="3"/>
      <c r="AB116" s="3"/>
    </row>
    <row r="117" ht="15.75" customHeight="1">
      <c r="A117" s="3"/>
      <c r="B117" s="23" t="s">
        <v>173</v>
      </c>
      <c r="C117" s="24">
        <f>(AVERAGE('Manganese Ore'!G362:U362))*100</f>
        <v>0</v>
      </c>
      <c r="D117" s="25">
        <f>(AVERAGE('Copper Ore'!G361:U361))*100</f>
        <v>0</v>
      </c>
      <c r="E117" s="25">
        <f>(AVERAGE('Nickel Ore'!G358:U358))*100</f>
        <v>0</v>
      </c>
      <c r="F117" s="25">
        <f>(AVERAGE('Cobalt Ore'!G356:U356))*100</f>
        <v>0</v>
      </c>
      <c r="G117" s="25">
        <f>(AVERAGE('Zinc Ore'!G359:U359))*100</f>
        <v>0</v>
      </c>
      <c r="H117" s="25">
        <f>(AVERAGE('Chromium Ore'!G360:U360))*100</f>
        <v>0</v>
      </c>
      <c r="I117" s="25">
        <f>(AVERAGE('Molybdenum Ore'!G358:U358))*100</f>
        <v>0</v>
      </c>
      <c r="J117" s="25">
        <f>(AVERAGE('Rare Earth Metals'!G359:U359))*100</f>
        <v>0</v>
      </c>
      <c r="K117" s="25">
        <f>(AVERAGE('Natural Graphite'!G362:U362))*100</f>
        <v>0</v>
      </c>
      <c r="L117" s="25">
        <f>(AVERAGE('Artificial Graphite'!G361:U361))*100</f>
        <v>0</v>
      </c>
      <c r="M117" s="25">
        <f>(AVERAGE('Lithium Oxide'!G361:U361))*100</f>
        <v>0.0002481358792</v>
      </c>
      <c r="N117" s="25">
        <f>(AVERAGE(Silicon!G364:U364))*100</f>
        <v>0</v>
      </c>
      <c r="O117" s="24">
        <f t="shared" si="1"/>
        <v>0.0002481358792</v>
      </c>
      <c r="P117" s="21">
        <f t="shared" si="2"/>
        <v>0.0002481358792</v>
      </c>
      <c r="Q117" s="22">
        <f>'Swap Recipients'!D114</f>
        <v>0</v>
      </c>
      <c r="R117" s="3"/>
      <c r="S117" s="3"/>
      <c r="T117" s="3"/>
      <c r="U117" s="3"/>
      <c r="V117" s="3"/>
      <c r="W117" s="3"/>
      <c r="X117" s="3"/>
      <c r="Y117" s="3"/>
      <c r="Z117" s="3"/>
      <c r="AA117" s="3"/>
      <c r="AB117" s="3"/>
    </row>
    <row r="118" ht="15.75" customHeight="1">
      <c r="A118" s="3"/>
      <c r="B118" s="23" t="s">
        <v>67</v>
      </c>
      <c r="C118" s="24">
        <f>(AVERAGE('Manganese Ore'!G363:U363))*100</f>
        <v>0</v>
      </c>
      <c r="D118" s="25">
        <f>(AVERAGE('Copper Ore'!G362:U362))*100</f>
        <v>0</v>
      </c>
      <c r="E118" s="25">
        <f>(AVERAGE('Nickel Ore'!G359:U359))*100</f>
        <v>11.41825837</v>
      </c>
      <c r="F118" s="25">
        <f>(AVERAGE('Cobalt Ore'!G357:U357))*100</f>
        <v>0.0227183003</v>
      </c>
      <c r="G118" s="25">
        <f>(AVERAGE('Zinc Ore'!G360:U360))*100</f>
        <v>0</v>
      </c>
      <c r="H118" s="25">
        <f>(AVERAGE('Chromium Ore'!G361:U361))*100</f>
        <v>0.000002312231218</v>
      </c>
      <c r="I118" s="25">
        <f>(AVERAGE('Molybdenum Ore'!G359:U359))*100</f>
        <v>0</v>
      </c>
      <c r="J118" s="25">
        <f>(AVERAGE('Rare Earth Metals'!G360:U360))*100</f>
        <v>0</v>
      </c>
      <c r="K118" s="25">
        <f>(AVERAGE('Natural Graphite'!G363:U363))*100</f>
        <v>0</v>
      </c>
      <c r="L118" s="25">
        <f>(AVERAGE('Artificial Graphite'!G362:U362))*100</f>
        <v>0</v>
      </c>
      <c r="M118" s="25">
        <f>(AVERAGE('Lithium Oxide'!G362:U362))*100</f>
        <v>0</v>
      </c>
      <c r="N118" s="25">
        <f>(AVERAGE(Silicon!G365:U365))*100</f>
        <v>0</v>
      </c>
      <c r="O118" s="24">
        <f t="shared" si="1"/>
        <v>11.41825837</v>
      </c>
      <c r="P118" s="21">
        <f t="shared" si="2"/>
        <v>11.44097898</v>
      </c>
      <c r="Q118" s="22">
        <f>'Swap Recipients'!D115</f>
        <v>0</v>
      </c>
      <c r="R118" s="3"/>
      <c r="S118" s="3"/>
      <c r="T118" s="3"/>
      <c r="U118" s="3"/>
      <c r="V118" s="3"/>
      <c r="W118" s="3"/>
      <c r="X118" s="3"/>
      <c r="Y118" s="3"/>
      <c r="Z118" s="3"/>
      <c r="AA118" s="3"/>
      <c r="AB118" s="3"/>
    </row>
    <row r="119" ht="15.75" customHeight="1">
      <c r="A119" s="3"/>
      <c r="B119" s="23" t="s">
        <v>27</v>
      </c>
      <c r="C119" s="24">
        <f>(AVERAGE('Manganese Ore'!G364:U364))*100</f>
        <v>0</v>
      </c>
      <c r="D119" s="25">
        <f>(AVERAGE('Copper Ore'!G363:U363))*100</f>
        <v>0</v>
      </c>
      <c r="E119" s="25">
        <f>(AVERAGE('Nickel Ore'!G360:U360))*100</f>
        <v>0</v>
      </c>
      <c r="F119" s="25">
        <f>(AVERAGE('Cobalt Ore'!G358:U358))*100</f>
        <v>0</v>
      </c>
      <c r="G119" s="25">
        <f>(AVERAGE('Zinc Ore'!G361:U361))*100</f>
        <v>0.0008073654044</v>
      </c>
      <c r="H119" s="25">
        <f>(AVERAGE('Chromium Ore'!G362:U362))*100</f>
        <v>0.0002402474595</v>
      </c>
      <c r="I119" s="25">
        <f>(AVERAGE('Molybdenum Ore'!G360:U360))*100</f>
        <v>0</v>
      </c>
      <c r="J119" s="25">
        <f>(AVERAGE('Rare Earth Metals'!G361:U361))*100</f>
        <v>0</v>
      </c>
      <c r="K119" s="25">
        <f>(AVERAGE('Natural Graphite'!G364:U364))*100</f>
        <v>0.009044849716</v>
      </c>
      <c r="L119" s="25">
        <f>(AVERAGE('Artificial Graphite'!G363:U363))*100</f>
        <v>0.002758216809</v>
      </c>
      <c r="M119" s="25">
        <f>(AVERAGE('Lithium Oxide'!G363:U363))*100</f>
        <v>0.0006889140973</v>
      </c>
      <c r="N119" s="25">
        <f>(AVERAGE(Silicon!G366:U366))*100</f>
        <v>0.0001432316246</v>
      </c>
      <c r="O119" s="24">
        <f t="shared" si="1"/>
        <v>0.009044849716</v>
      </c>
      <c r="P119" s="21">
        <f t="shared" si="2"/>
        <v>0.01368282511</v>
      </c>
      <c r="Q119" s="22">
        <f>'Swap Recipients'!D116</f>
        <v>1</v>
      </c>
      <c r="R119" s="3"/>
      <c r="S119" s="3"/>
      <c r="T119" s="3"/>
      <c r="U119" s="3"/>
      <c r="V119" s="3"/>
      <c r="W119" s="3"/>
      <c r="X119" s="3"/>
      <c r="Y119" s="3"/>
      <c r="Z119" s="3"/>
      <c r="AA119" s="3"/>
      <c r="AB119" s="3"/>
    </row>
    <row r="120" ht="15.75" customHeight="1">
      <c r="A120" s="3"/>
      <c r="B120" s="23" t="s">
        <v>174</v>
      </c>
      <c r="C120" s="24">
        <f>(AVERAGE('Manganese Ore'!G365:U365))*100</f>
        <v>0</v>
      </c>
      <c r="D120" s="25">
        <f>(AVERAGE('Copper Ore'!G364:U364))*100</f>
        <v>0.00004666183649</v>
      </c>
      <c r="E120" s="25">
        <f>(AVERAGE('Nickel Ore'!G361:U361))*100</f>
        <v>0</v>
      </c>
      <c r="F120" s="25">
        <f>(AVERAGE('Cobalt Ore'!G359:U359))*100</f>
        <v>0</v>
      </c>
      <c r="G120" s="25">
        <f>(AVERAGE('Zinc Ore'!G362:U362))*100</f>
        <v>0</v>
      </c>
      <c r="H120" s="25">
        <f>(AVERAGE('Chromium Ore'!G363:U363))*100</f>
        <v>0</v>
      </c>
      <c r="I120" s="25">
        <f>(AVERAGE('Molybdenum Ore'!G361:U361))*100</f>
        <v>0</v>
      </c>
      <c r="J120" s="25">
        <f>(AVERAGE('Rare Earth Metals'!G362:U362))*100</f>
        <v>0</v>
      </c>
      <c r="K120" s="25">
        <f>(AVERAGE('Natural Graphite'!G365:U365))*100</f>
        <v>0</v>
      </c>
      <c r="L120" s="25">
        <f>(AVERAGE('Artificial Graphite'!G364:U364))*100</f>
        <v>0</v>
      </c>
      <c r="M120" s="25">
        <f>(AVERAGE('Lithium Oxide'!G364:U364))*100</f>
        <v>0</v>
      </c>
      <c r="N120" s="25">
        <f>(AVERAGE(Silicon!G367:U367))*100</f>
        <v>0</v>
      </c>
      <c r="O120" s="24">
        <f t="shared" si="1"/>
        <v>0.00004666183649</v>
      </c>
      <c r="P120" s="21">
        <f t="shared" si="2"/>
        <v>0.00004666183649</v>
      </c>
      <c r="Q120" s="22">
        <f>'Swap Recipients'!D117</f>
        <v>0</v>
      </c>
      <c r="R120" s="3"/>
      <c r="S120" s="3"/>
      <c r="T120" s="3"/>
      <c r="U120" s="3"/>
      <c r="V120" s="3"/>
      <c r="W120" s="3"/>
      <c r="X120" s="3"/>
      <c r="Y120" s="3"/>
      <c r="Z120" s="3"/>
      <c r="AA120" s="3"/>
      <c r="AB120" s="3"/>
    </row>
    <row r="121" ht="15.75" customHeight="1">
      <c r="A121" s="3"/>
      <c r="B121" s="23" t="s">
        <v>61</v>
      </c>
      <c r="C121" s="24">
        <f>(AVERAGE('Manganese Ore'!G366:U366))*100</f>
        <v>0.000001826706726</v>
      </c>
      <c r="D121" s="25">
        <f>(AVERAGE('Copper Ore'!G365:U365))*100</f>
        <v>0.000003390343118</v>
      </c>
      <c r="E121" s="25">
        <f>(AVERAGE('Nickel Ore'!G362:U362))*100</f>
        <v>0</v>
      </c>
      <c r="F121" s="25">
        <f>(AVERAGE('Cobalt Ore'!G360:U360))*100</f>
        <v>0</v>
      </c>
      <c r="G121" s="25">
        <f>(AVERAGE('Zinc Ore'!G363:U363))*100</f>
        <v>0</v>
      </c>
      <c r="H121" s="25">
        <f>(AVERAGE('Chromium Ore'!G364:U364))*100</f>
        <v>0</v>
      </c>
      <c r="I121" s="25">
        <f>(AVERAGE('Molybdenum Ore'!G362:U362))*100</f>
        <v>0</v>
      </c>
      <c r="J121" s="25">
        <f>(AVERAGE('Rare Earth Metals'!G363:U363))*100</f>
        <v>0</v>
      </c>
      <c r="K121" s="25">
        <f>(AVERAGE('Natural Graphite'!G366:U366))*100</f>
        <v>0.0001399265946</v>
      </c>
      <c r="L121" s="25">
        <f>(AVERAGE('Artificial Graphite'!G365:U365))*100</f>
        <v>0.0000349150212</v>
      </c>
      <c r="M121" s="25">
        <f>(AVERAGE('Lithium Oxide'!G365:U365))*100</f>
        <v>0.000002619714056</v>
      </c>
      <c r="N121" s="25">
        <f>(AVERAGE(Silicon!G368:U368))*100</f>
        <v>0</v>
      </c>
      <c r="O121" s="24">
        <f t="shared" si="1"/>
        <v>0.0001399265946</v>
      </c>
      <c r="P121" s="21">
        <f t="shared" si="2"/>
        <v>0.0001826783797</v>
      </c>
      <c r="Q121" s="22">
        <f>'Swap Recipients'!D118</f>
        <v>0</v>
      </c>
      <c r="R121" s="3"/>
      <c r="S121" s="3"/>
      <c r="T121" s="3"/>
      <c r="U121" s="3"/>
      <c r="V121" s="3"/>
      <c r="W121" s="3"/>
      <c r="X121" s="3"/>
      <c r="Y121" s="3"/>
      <c r="Z121" s="3"/>
      <c r="AA121" s="3"/>
      <c r="AB121" s="3"/>
    </row>
    <row r="122" ht="15.75" customHeight="1">
      <c r="A122" s="3"/>
      <c r="B122" s="23" t="s">
        <v>28</v>
      </c>
      <c r="C122" s="24">
        <f>(AVERAGE('Manganese Ore'!G367:U367))*100</f>
        <v>0.05546627266</v>
      </c>
      <c r="D122" s="25">
        <f>(AVERAGE('Copper Ore'!G366:U366))*100</f>
        <v>0.002109995732</v>
      </c>
      <c r="E122" s="25">
        <f>(AVERAGE('Nickel Ore'!G363:U363))*100</f>
        <v>0.0004849002786</v>
      </c>
      <c r="F122" s="25">
        <f>(AVERAGE('Cobalt Ore'!G361:U361))*100</f>
        <v>0.1728270227</v>
      </c>
      <c r="G122" s="25">
        <f>(AVERAGE('Zinc Ore'!G364:U364))*100</f>
        <v>0.0763216501</v>
      </c>
      <c r="H122" s="25">
        <f>(AVERAGE('Chromium Ore'!G365:U365))*100</f>
        <v>0.005292977475</v>
      </c>
      <c r="I122" s="25">
        <f>(AVERAGE('Molybdenum Ore'!G363:U363))*100</f>
        <v>0.0004388031508</v>
      </c>
      <c r="J122" s="25">
        <f>(AVERAGE('Rare Earth Metals'!G364:U364))*100</f>
        <v>0.03675167337</v>
      </c>
      <c r="K122" s="25">
        <f>(AVERAGE('Natural Graphite'!G367:U367))*100</f>
        <v>0.002724028271</v>
      </c>
      <c r="L122" s="25">
        <f>(AVERAGE('Artificial Graphite'!G366:U366))*100</f>
        <v>0.01229440986</v>
      </c>
      <c r="M122" s="25">
        <f>(AVERAGE('Lithium Oxide'!G366:U366))*100</f>
        <v>0.001763516065</v>
      </c>
      <c r="N122" s="25">
        <f>(AVERAGE(Silicon!G369:U369))*100</f>
        <v>0</v>
      </c>
      <c r="O122" s="24">
        <f t="shared" si="1"/>
        <v>0.1728270227</v>
      </c>
      <c r="P122" s="21">
        <f t="shared" si="2"/>
        <v>0.3664752496</v>
      </c>
      <c r="Q122" s="22">
        <f>'Swap Recipients'!D119</f>
        <v>1</v>
      </c>
      <c r="R122" s="3"/>
      <c r="S122" s="3"/>
      <c r="T122" s="3"/>
      <c r="U122" s="3"/>
      <c r="V122" s="3"/>
      <c r="W122" s="3"/>
      <c r="X122" s="3"/>
      <c r="Y122" s="3"/>
      <c r="Z122" s="3"/>
      <c r="AA122" s="3"/>
      <c r="AB122" s="3"/>
    </row>
    <row r="123" ht="15.75" customHeight="1">
      <c r="A123" s="3"/>
      <c r="B123" s="23" t="s">
        <v>175</v>
      </c>
      <c r="C123" s="24">
        <f>(AVERAGE('Manganese Ore'!G368:U368))*100</f>
        <v>0.003384635182</v>
      </c>
      <c r="D123" s="25">
        <f>(AVERAGE('Copper Ore'!G367:U367))*100</f>
        <v>0.103471279</v>
      </c>
      <c r="E123" s="25">
        <f>(AVERAGE('Nickel Ore'!G364:U364))*100</f>
        <v>0.02822824319</v>
      </c>
      <c r="F123" s="25">
        <f>(AVERAGE('Cobalt Ore'!G362:U362))*100</f>
        <v>0</v>
      </c>
      <c r="G123" s="25">
        <f>(AVERAGE('Zinc Ore'!G365:U365))*100</f>
        <v>0.4273846154</v>
      </c>
      <c r="H123" s="25">
        <f>(AVERAGE('Chromium Ore'!G366:U366))*100</f>
        <v>0.0003335121352</v>
      </c>
      <c r="I123" s="25">
        <f>(AVERAGE('Molybdenum Ore'!G364:U364))*100</f>
        <v>0</v>
      </c>
      <c r="J123" s="25">
        <f>(AVERAGE('Rare Earth Metals'!G365:U365))*100</f>
        <v>0</v>
      </c>
      <c r="K123" s="25">
        <f>(AVERAGE('Natural Graphite'!G368:U368))*100</f>
        <v>0.00008447210398</v>
      </c>
      <c r="L123" s="25">
        <f>(AVERAGE('Artificial Graphite'!G367:U367))*100</f>
        <v>0.001647422298</v>
      </c>
      <c r="M123" s="25">
        <f>(AVERAGE('Lithium Oxide'!G367:U367))*100</f>
        <v>0</v>
      </c>
      <c r="N123" s="25">
        <f>(AVERAGE(Silicon!G370:U370))*100</f>
        <v>0</v>
      </c>
      <c r="O123" s="24">
        <f t="shared" si="1"/>
        <v>0.4273846154</v>
      </c>
      <c r="P123" s="21">
        <f t="shared" si="2"/>
        <v>0.5645341793</v>
      </c>
      <c r="Q123" s="22">
        <f>'Swap Recipients'!D120</f>
        <v>0</v>
      </c>
      <c r="R123" s="3"/>
      <c r="S123" s="3"/>
      <c r="T123" s="3"/>
      <c r="U123" s="3"/>
      <c r="V123" s="3"/>
      <c r="W123" s="3"/>
      <c r="X123" s="3"/>
      <c r="Y123" s="3"/>
      <c r="Z123" s="3"/>
      <c r="AA123" s="3"/>
      <c r="AB123" s="3"/>
    </row>
    <row r="124" ht="15.75" customHeight="1">
      <c r="A124" s="3"/>
      <c r="B124" s="23" t="s">
        <v>176</v>
      </c>
      <c r="C124" s="24">
        <f>(AVERAGE('Manganese Ore'!G370:U370))*100</f>
        <v>0.07119586985</v>
      </c>
      <c r="D124" s="25">
        <f>(AVERAGE('Copper Ore'!G369:U369))*100</f>
        <v>0.000004264093279</v>
      </c>
      <c r="E124" s="25">
        <f>(AVERAGE('Nickel Ore'!G366:U366))*100</f>
        <v>0.05660937863</v>
      </c>
      <c r="F124" s="25">
        <f>(AVERAGE('Cobalt Ore'!G364:U364))*100</f>
        <v>0</v>
      </c>
      <c r="G124" s="25">
        <f>(AVERAGE('Zinc Ore'!G367:U367))*100</f>
        <v>0.003133529252</v>
      </c>
      <c r="H124" s="25">
        <f>(AVERAGE('Chromium Ore'!G368:U368))*100</f>
        <v>0.0001123870916</v>
      </c>
      <c r="I124" s="25">
        <f>(AVERAGE('Molybdenum Ore'!G366:U366))*100</f>
        <v>0.00007634990726</v>
      </c>
      <c r="J124" s="25">
        <f>(AVERAGE('Rare Earth Metals'!G367:U367))*100</f>
        <v>0.004544323887</v>
      </c>
      <c r="K124" s="25">
        <f>(AVERAGE('Natural Graphite'!G370:U370))*100</f>
        <v>0</v>
      </c>
      <c r="L124" s="25">
        <f>(AVERAGE('Artificial Graphite'!G369:U369))*100</f>
        <v>3.037950695</v>
      </c>
      <c r="M124" s="25">
        <f>(AVERAGE('Lithium Oxide'!G369:U369))*100</f>
        <v>0.001911139198</v>
      </c>
      <c r="N124" s="25">
        <f>(AVERAGE(Silicon!G372:U372))*100</f>
        <v>1.178343681</v>
      </c>
      <c r="O124" s="24">
        <f t="shared" si="1"/>
        <v>3.037950695</v>
      </c>
      <c r="P124" s="21">
        <f t="shared" si="2"/>
        <v>4.353881619</v>
      </c>
      <c r="Q124" s="22">
        <f>'Swap Recipients'!D121</f>
        <v>0</v>
      </c>
      <c r="R124" s="3"/>
      <c r="S124" s="3"/>
      <c r="T124" s="3"/>
      <c r="U124" s="3"/>
      <c r="V124" s="3"/>
      <c r="W124" s="3"/>
      <c r="X124" s="3"/>
      <c r="Y124" s="3"/>
      <c r="Z124" s="3"/>
      <c r="AA124" s="3"/>
      <c r="AB124" s="3"/>
    </row>
    <row r="125" ht="15.75" customHeight="1">
      <c r="A125" s="3"/>
      <c r="B125" s="23" t="s">
        <v>177</v>
      </c>
      <c r="C125" s="24">
        <f>(AVERAGE('Manganese Ore'!G371:U371))*100</f>
        <v>0.02855883527</v>
      </c>
      <c r="D125" s="25">
        <f>(AVERAGE('Copper Ore'!G370:U370))*100</f>
        <v>0.05159791741</v>
      </c>
      <c r="E125" s="25">
        <f>(AVERAGE('Nickel Ore'!G367:U367))*100</f>
        <v>0.0001208952961</v>
      </c>
      <c r="F125" s="25">
        <f>(AVERAGE('Cobalt Ore'!G365:U365))*100</f>
        <v>0.07390208671</v>
      </c>
      <c r="G125" s="25">
        <f>(AVERAGE('Zinc Ore'!G368:U368))*100</f>
        <v>0.00640359221</v>
      </c>
      <c r="H125" s="25">
        <f>(AVERAGE('Chromium Ore'!G369:U369))*100</f>
        <v>2.106784751</v>
      </c>
      <c r="I125" s="25">
        <f>(AVERAGE('Molybdenum Ore'!G367:U367))*100</f>
        <v>0.0007363428875</v>
      </c>
      <c r="J125" s="25">
        <f>(AVERAGE('Rare Earth Metals'!G368:U368))*100</f>
        <v>0</v>
      </c>
      <c r="K125" s="25">
        <f>(AVERAGE('Natural Graphite'!G371:U371))*100</f>
        <v>0.0004365898411</v>
      </c>
      <c r="L125" s="25">
        <f>(AVERAGE('Artificial Graphite'!G370:U370))*100</f>
        <v>0.009808439963</v>
      </c>
      <c r="M125" s="25">
        <f>(AVERAGE('Lithium Oxide'!G370:U370))*100</f>
        <v>0</v>
      </c>
      <c r="N125" s="25">
        <f>(AVERAGE(Silicon!G373:U373))*100</f>
        <v>0.00001314827228</v>
      </c>
      <c r="O125" s="24">
        <f t="shared" si="1"/>
        <v>2.106784751</v>
      </c>
      <c r="P125" s="21">
        <f t="shared" si="2"/>
        <v>2.278362599</v>
      </c>
      <c r="Q125" s="22">
        <f>'Swap Recipients'!D122</f>
        <v>0</v>
      </c>
      <c r="R125" s="3"/>
      <c r="S125" s="3"/>
      <c r="T125" s="3"/>
      <c r="U125" s="3"/>
      <c r="V125" s="3"/>
      <c r="W125" s="3"/>
      <c r="X125" s="3"/>
      <c r="Y125" s="3"/>
      <c r="Z125" s="3"/>
      <c r="AA125" s="3"/>
      <c r="AB125" s="3"/>
    </row>
    <row r="126" ht="15.75" customHeight="1">
      <c r="A126" s="3"/>
      <c r="B126" s="23" t="s">
        <v>29</v>
      </c>
      <c r="C126" s="24">
        <f>(AVERAGE('Manganese Ore'!G372:U372))*100</f>
        <v>0.01303390574</v>
      </c>
      <c r="D126" s="25">
        <f>(AVERAGE('Copper Ore'!G371:U371))*100</f>
        <v>0.003810713811</v>
      </c>
      <c r="E126" s="25">
        <f>(AVERAGE('Nickel Ore'!G368:U368))*100</f>
        <v>0.000623717764</v>
      </c>
      <c r="F126" s="25">
        <f>(AVERAGE('Cobalt Ore'!G366:U366))*100</f>
        <v>0.001187486851</v>
      </c>
      <c r="G126" s="25">
        <f>(AVERAGE('Zinc Ore'!G369:U369))*100</f>
        <v>0.09873225747</v>
      </c>
      <c r="H126" s="25">
        <f>(AVERAGE('Chromium Ore'!G370:U370))*100</f>
        <v>3.833008287</v>
      </c>
      <c r="I126" s="25">
        <f>(AVERAGE('Molybdenum Ore'!G368:U368))*100</f>
        <v>0.0001507244386</v>
      </c>
      <c r="J126" s="25">
        <f>(AVERAGE('Rare Earth Metals'!G369:U369))*100</f>
        <v>0</v>
      </c>
      <c r="K126" s="25">
        <f>(AVERAGE('Natural Graphite'!G372:U372))*100</f>
        <v>0.01247575921</v>
      </c>
      <c r="L126" s="25">
        <f>(AVERAGE('Artificial Graphite'!G371:U371))*100</f>
        <v>0.0007724860992</v>
      </c>
      <c r="M126" s="25">
        <f>(AVERAGE('Lithium Oxide'!G371:U371))*100</f>
        <v>0</v>
      </c>
      <c r="N126" s="25">
        <f>(AVERAGE(Silicon!G374:U374))*100</f>
        <v>0.0001094863128</v>
      </c>
      <c r="O126" s="24">
        <f t="shared" si="1"/>
        <v>3.833008287</v>
      </c>
      <c r="P126" s="21">
        <f t="shared" si="2"/>
        <v>3.963904825</v>
      </c>
      <c r="Q126" s="22">
        <f>'Swap Recipients'!D123</f>
        <v>1</v>
      </c>
      <c r="R126" s="3"/>
      <c r="S126" s="3"/>
      <c r="T126" s="3"/>
      <c r="U126" s="3"/>
      <c r="V126" s="3"/>
      <c r="W126" s="3"/>
      <c r="X126" s="3"/>
      <c r="Y126" s="3"/>
      <c r="Z126" s="3"/>
      <c r="AA126" s="3"/>
      <c r="AB126" s="3"/>
    </row>
    <row r="127" ht="15.75" customHeight="1">
      <c r="A127" s="3"/>
      <c r="B127" s="23" t="s">
        <v>178</v>
      </c>
      <c r="C127" s="24">
        <f>(AVERAGE('Manganese Ore'!G373:U373))*100</f>
        <v>0</v>
      </c>
      <c r="D127" s="25">
        <f>(AVERAGE('Copper Ore'!G372:U372))*100</f>
        <v>0</v>
      </c>
      <c r="E127" s="25">
        <f>(AVERAGE('Nickel Ore'!G369:U369))*100</f>
        <v>0</v>
      </c>
      <c r="F127" s="25">
        <f>(AVERAGE('Cobalt Ore'!G367:U367))*100</f>
        <v>0</v>
      </c>
      <c r="G127" s="25">
        <f>(AVERAGE('Zinc Ore'!G370:U370))*100</f>
        <v>0</v>
      </c>
      <c r="H127" s="25">
        <f>(AVERAGE('Chromium Ore'!G371:U371))*100</f>
        <v>0</v>
      </c>
      <c r="I127" s="25">
        <f>(AVERAGE('Molybdenum Ore'!G369:U369))*100</f>
        <v>0</v>
      </c>
      <c r="J127" s="25">
        <f>(AVERAGE('Rare Earth Metals'!G370:U370))*100</f>
        <v>0</v>
      </c>
      <c r="K127" s="25">
        <f>(AVERAGE('Natural Graphite'!G373:U373))*100</f>
        <v>0.00001698327742</v>
      </c>
      <c r="L127" s="25">
        <f>(AVERAGE('Artificial Graphite'!G372:U372))*100</f>
        <v>0</v>
      </c>
      <c r="M127" s="25">
        <f>(AVERAGE('Lithium Oxide'!G372:U372))*100</f>
        <v>0</v>
      </c>
      <c r="N127" s="25">
        <f>(AVERAGE(Silicon!G375:U375))*100</f>
        <v>0</v>
      </c>
      <c r="O127" s="24">
        <f t="shared" si="1"/>
        <v>0.00001698327742</v>
      </c>
      <c r="P127" s="21">
        <f t="shared" si="2"/>
        <v>0.00001698327742</v>
      </c>
      <c r="Q127" s="22">
        <f>'Swap Recipients'!D124</f>
        <v>0</v>
      </c>
      <c r="R127" s="3"/>
      <c r="S127" s="3"/>
      <c r="T127" s="3"/>
      <c r="U127" s="3"/>
      <c r="V127" s="3"/>
      <c r="W127" s="3"/>
      <c r="X127" s="3"/>
      <c r="Y127" s="3"/>
      <c r="Z127" s="3"/>
      <c r="AA127" s="3"/>
      <c r="AB127" s="3"/>
    </row>
    <row r="128" ht="15.75" customHeight="1">
      <c r="A128" s="3"/>
      <c r="B128" s="23" t="s">
        <v>179</v>
      </c>
      <c r="C128" s="24">
        <f>(AVERAGE('Manganese Ore'!G374:U374))*100</f>
        <v>0</v>
      </c>
      <c r="D128" s="25">
        <f>(AVERAGE('Copper Ore'!G373:U373))*100</f>
        <v>0.6399237348</v>
      </c>
      <c r="E128" s="25">
        <f>(AVERAGE('Nickel Ore'!G370:U370))*100</f>
        <v>0</v>
      </c>
      <c r="F128" s="25">
        <f>(AVERAGE('Cobalt Ore'!G368:U368))*100</f>
        <v>0</v>
      </c>
      <c r="G128" s="25">
        <f>(AVERAGE('Zinc Ore'!G371:U371))*100</f>
        <v>0</v>
      </c>
      <c r="H128" s="25">
        <f>(AVERAGE('Chromium Ore'!G372:U372))*100</f>
        <v>0.000004343797215</v>
      </c>
      <c r="I128" s="25">
        <f>(AVERAGE('Molybdenum Ore'!G370:U370))*100</f>
        <v>0.0004059150156</v>
      </c>
      <c r="J128" s="25">
        <f>(AVERAGE('Rare Earth Metals'!G371:U371))*100</f>
        <v>0</v>
      </c>
      <c r="K128" s="25">
        <f>(AVERAGE('Natural Graphite'!G374:U374))*100</f>
        <v>0.0004697679397</v>
      </c>
      <c r="L128" s="25">
        <f>(AVERAGE('Artificial Graphite'!G373:U373))*100</f>
        <v>0.002126559106</v>
      </c>
      <c r="M128" s="25">
        <f>(AVERAGE('Lithium Oxide'!G373:U373))*100</f>
        <v>0.00003640291842</v>
      </c>
      <c r="N128" s="25">
        <f>(AVERAGE(Silicon!G376:U376))*100</f>
        <v>0</v>
      </c>
      <c r="O128" s="24">
        <f t="shared" si="1"/>
        <v>0.6399237348</v>
      </c>
      <c r="P128" s="21">
        <f t="shared" si="2"/>
        <v>0.6429667235</v>
      </c>
      <c r="Q128" s="22">
        <f>'Swap Recipients'!D125</f>
        <v>0</v>
      </c>
      <c r="R128" s="3"/>
      <c r="S128" s="3"/>
      <c r="T128" s="3"/>
      <c r="U128" s="3"/>
      <c r="V128" s="3"/>
      <c r="W128" s="3"/>
      <c r="X128" s="3"/>
      <c r="Y128" s="3"/>
      <c r="Z128" s="3"/>
      <c r="AA128" s="3"/>
      <c r="AB128" s="3"/>
    </row>
    <row r="129" ht="15.75" customHeight="1">
      <c r="A129" s="3"/>
      <c r="B129" s="23" t="s">
        <v>73</v>
      </c>
      <c r="C129" s="24">
        <f>(AVERAGE('Manganese Ore'!G375:U375))*100</f>
        <v>0.01020953459</v>
      </c>
      <c r="D129" s="25">
        <f>(AVERAGE('Copper Ore'!G374:U374))*100</f>
        <v>0.3332254784</v>
      </c>
      <c r="E129" s="25">
        <f>(AVERAGE('Nickel Ore'!G371:U371))*100</f>
        <v>0</v>
      </c>
      <c r="F129" s="25">
        <f>(AVERAGE('Cobalt Ore'!G369:U369))*100</f>
        <v>0</v>
      </c>
      <c r="G129" s="25">
        <f>(AVERAGE('Zinc Ore'!G372:U372))*100</f>
        <v>0</v>
      </c>
      <c r="H129" s="25">
        <f>(AVERAGE('Chromium Ore'!G373:U373))*100</f>
        <v>0.1750416915</v>
      </c>
      <c r="I129" s="25">
        <f>(AVERAGE('Molybdenum Ore'!G371:U371))*100</f>
        <v>0</v>
      </c>
      <c r="J129" s="25">
        <f>(AVERAGE('Rare Earth Metals'!G372:U372))*100</f>
        <v>0</v>
      </c>
      <c r="K129" s="25">
        <f>(AVERAGE('Natural Graphite'!G375:U375))*100</f>
        <v>0</v>
      </c>
      <c r="L129" s="25">
        <f>(AVERAGE('Artificial Graphite'!G374:U374))*100</f>
        <v>0.00001842299674</v>
      </c>
      <c r="M129" s="25">
        <f>(AVERAGE('Lithium Oxide'!G374:U374))*100</f>
        <v>0</v>
      </c>
      <c r="N129" s="25">
        <f>(AVERAGE(Silicon!G377:U377))*100</f>
        <v>0</v>
      </c>
      <c r="O129" s="24">
        <f t="shared" si="1"/>
        <v>0.3332254784</v>
      </c>
      <c r="P129" s="21">
        <f t="shared" si="2"/>
        <v>0.5184951275</v>
      </c>
      <c r="Q129" s="22">
        <f>'Swap Recipients'!D126</f>
        <v>0</v>
      </c>
      <c r="R129" s="3"/>
      <c r="S129" s="3"/>
      <c r="T129" s="3"/>
      <c r="U129" s="3"/>
      <c r="V129" s="3"/>
      <c r="W129" s="3"/>
      <c r="X129" s="3"/>
      <c r="Y129" s="3"/>
      <c r="Z129" s="3"/>
      <c r="AA129" s="3"/>
      <c r="AB129" s="3"/>
    </row>
    <row r="130" ht="15.75" customHeight="1">
      <c r="A130" s="3"/>
      <c r="B130" s="23" t="s">
        <v>180</v>
      </c>
      <c r="C130" s="24">
        <f>(AVERAGE('Manganese Ore'!G376:U376))*100</f>
        <v>0</v>
      </c>
      <c r="D130" s="25">
        <f>(AVERAGE('Copper Ore'!G375:U375))*100</f>
        <v>0</v>
      </c>
      <c r="E130" s="25">
        <f>(AVERAGE('Nickel Ore'!G372:U372))*100</f>
        <v>0</v>
      </c>
      <c r="F130" s="25">
        <f>(AVERAGE('Cobalt Ore'!G370:U370))*100</f>
        <v>0</v>
      </c>
      <c r="G130" s="25">
        <f>(AVERAGE('Zinc Ore'!G373:U373))*100</f>
        <v>0</v>
      </c>
      <c r="H130" s="25">
        <f>(AVERAGE('Chromium Ore'!G374:U374))*100</f>
        <v>0.00003416189914</v>
      </c>
      <c r="I130" s="25">
        <f>(AVERAGE('Molybdenum Ore'!G372:U372))*100</f>
        <v>0</v>
      </c>
      <c r="J130" s="25">
        <f>(AVERAGE('Rare Earth Metals'!G373:U373))*100</f>
        <v>0.007137624202</v>
      </c>
      <c r="K130" s="25">
        <f>(AVERAGE('Natural Graphite'!G376:U376))*100</f>
        <v>0.003951290291</v>
      </c>
      <c r="L130" s="25">
        <f>(AVERAGE('Artificial Graphite'!G375:U375))*100</f>
        <v>0.001740434137</v>
      </c>
      <c r="M130" s="25">
        <f>(AVERAGE('Lithium Oxide'!G375:U375))*100</f>
        <v>0</v>
      </c>
      <c r="N130" s="25">
        <f>(AVERAGE(Silicon!G378:U378))*100</f>
        <v>0.00001326288751</v>
      </c>
      <c r="O130" s="24">
        <f t="shared" si="1"/>
        <v>0.007137624202</v>
      </c>
      <c r="P130" s="21">
        <f t="shared" si="2"/>
        <v>0.01287677342</v>
      </c>
      <c r="Q130" s="22">
        <f>'Swap Recipients'!D127</f>
        <v>0</v>
      </c>
      <c r="R130" s="3"/>
      <c r="S130" s="3"/>
      <c r="T130" s="3"/>
      <c r="U130" s="3"/>
      <c r="V130" s="3"/>
      <c r="W130" s="3"/>
      <c r="X130" s="3"/>
      <c r="Y130" s="3"/>
      <c r="Z130" s="3"/>
      <c r="AA130" s="3"/>
      <c r="AB130" s="3"/>
    </row>
    <row r="131" ht="15.75" customHeight="1">
      <c r="A131" s="3"/>
      <c r="B131" s="26" t="s">
        <v>181</v>
      </c>
      <c r="C131" s="27">
        <f>(AVERAGE('Manganese Ore'!G377:U377))*100</f>
        <v>0.003594064893</v>
      </c>
      <c r="D131" s="28">
        <f>(AVERAGE('Copper Ore'!G376:U376))*100</f>
        <v>16.34895483</v>
      </c>
      <c r="E131" s="28">
        <f>(AVERAGE('Nickel Ore'!G373:U373))*100</f>
        <v>0.0003601580896</v>
      </c>
      <c r="F131" s="28">
        <f>(AVERAGE('Cobalt Ore'!G371:U371))*100</f>
        <v>0.0002378545519</v>
      </c>
      <c r="G131" s="28">
        <f>(AVERAGE('Zinc Ore'!G374:U374))*100</f>
        <v>15.68388911</v>
      </c>
      <c r="H131" s="28">
        <f>(AVERAGE('Chromium Ore'!G375:U375))*100</f>
        <v>0.0006247112997</v>
      </c>
      <c r="I131" s="28">
        <f>(AVERAGE('Molybdenum Ore'!G373:U373))*100</f>
        <v>11.87880828</v>
      </c>
      <c r="J131" s="28">
        <f>(AVERAGE('Rare Earth Metals'!G374:U374))*100</f>
        <v>0.00003342123117</v>
      </c>
      <c r="K131" s="28">
        <f>(AVERAGE('Natural Graphite'!G377:U377))*100</f>
        <v>0.0005138258479</v>
      </c>
      <c r="L131" s="28">
        <f>(AVERAGE('Artificial Graphite'!G376:U376))*100</f>
        <v>0.003331511996</v>
      </c>
      <c r="M131" s="28">
        <f>(AVERAGE('Lithium Oxide'!G376:U376))*100</f>
        <v>0</v>
      </c>
      <c r="N131" s="28">
        <f>(AVERAGE(Silicon!G379:U379))*100</f>
        <v>0</v>
      </c>
      <c r="O131" s="27">
        <f t="shared" si="1"/>
        <v>16.34895483</v>
      </c>
      <c r="P131" s="29">
        <f t="shared" si="2"/>
        <v>43.92034776</v>
      </c>
      <c r="Q131" s="30">
        <f>'Swap Recipients'!D128</f>
        <v>0</v>
      </c>
      <c r="R131" s="3"/>
      <c r="S131" s="3"/>
      <c r="T131" s="3"/>
      <c r="U131" s="3"/>
      <c r="V131" s="3"/>
      <c r="W131" s="3"/>
      <c r="X131" s="3"/>
      <c r="Y131" s="3"/>
      <c r="Z131" s="3"/>
      <c r="AA131" s="3"/>
      <c r="AB131" s="3"/>
    </row>
    <row r="132" ht="15.75" customHeight="1">
      <c r="A132" s="3"/>
      <c r="B132" s="23" t="s">
        <v>182</v>
      </c>
      <c r="C132" s="24">
        <f>(AVERAGE('Manganese Ore'!G378:U378))*100</f>
        <v>0.009445739012</v>
      </c>
      <c r="D132" s="25">
        <f>(AVERAGE('Copper Ore'!G377:U377))*100</f>
        <v>0.8183193215</v>
      </c>
      <c r="E132" s="25">
        <f>(AVERAGE('Nickel Ore'!G374:U374))*100</f>
        <v>21.1959962</v>
      </c>
      <c r="F132" s="25">
        <f>(AVERAGE('Cobalt Ore'!G372:U372))*100</f>
        <v>0.1110955515</v>
      </c>
      <c r="G132" s="25">
        <f>(AVERAGE('Zinc Ore'!G375:U375))*100</f>
        <v>0.05191771425</v>
      </c>
      <c r="H132" s="25">
        <f>(AVERAGE('Chromium Ore'!G376:U376))*100</f>
        <v>0.3750930958</v>
      </c>
      <c r="I132" s="25">
        <f>(AVERAGE('Molybdenum Ore'!G374:U374))*100</f>
        <v>0.03257420228</v>
      </c>
      <c r="J132" s="25">
        <f>(AVERAGE('Rare Earth Metals'!G375:U375))*100</f>
        <v>2.165784192</v>
      </c>
      <c r="K132" s="25">
        <f>(AVERAGE('Natural Graphite'!G378:U378))*100</f>
        <v>0.00005694878382</v>
      </c>
      <c r="L132" s="25">
        <f>(AVERAGE('Artificial Graphite'!G377:U377))*100</f>
        <v>0.0008664635113</v>
      </c>
      <c r="M132" s="25">
        <f>(AVERAGE('Lithium Oxide'!G377:U377))*100</f>
        <v>0.00007612957253</v>
      </c>
      <c r="N132" s="25">
        <f>(AVERAGE(Silicon!G380:U380))*100</f>
        <v>0.0004291593728</v>
      </c>
      <c r="O132" s="24">
        <f t="shared" si="1"/>
        <v>21.1959962</v>
      </c>
      <c r="P132" s="21">
        <f t="shared" si="2"/>
        <v>24.76165471</v>
      </c>
      <c r="Q132" s="22">
        <f>'Swap Recipients'!D129</f>
        <v>0</v>
      </c>
      <c r="R132" s="3"/>
      <c r="S132" s="3"/>
      <c r="T132" s="3"/>
      <c r="U132" s="3"/>
      <c r="V132" s="3"/>
      <c r="W132" s="3"/>
      <c r="X132" s="3"/>
      <c r="Y132" s="3"/>
      <c r="Z132" s="3"/>
      <c r="AA132" s="3"/>
      <c r="AB132" s="3"/>
    </row>
    <row r="133" ht="15.75" customHeight="1">
      <c r="A133" s="3"/>
      <c r="B133" s="23" t="s">
        <v>68</v>
      </c>
      <c r="C133" s="24">
        <f>(AVERAGE('Manganese Ore'!G379:U379))*100</f>
        <v>0.2000077144</v>
      </c>
      <c r="D133" s="25">
        <f>(AVERAGE('Copper Ore'!G378:U378))*100</f>
        <v>0.03811528269</v>
      </c>
      <c r="E133" s="25">
        <f>(AVERAGE('Nickel Ore'!G375:U375))*100</f>
        <v>0.0003809689357</v>
      </c>
      <c r="F133" s="25">
        <f>(AVERAGE('Cobalt Ore'!G373:U373))*100</f>
        <v>0.01153627323</v>
      </c>
      <c r="G133" s="25">
        <f>(AVERAGE('Zinc Ore'!G376:U376))*100</f>
        <v>0.06717433202</v>
      </c>
      <c r="H133" s="25">
        <f>(AVERAGE('Chromium Ore'!G377:U377))*100</f>
        <v>0.01479638979</v>
      </c>
      <c r="I133" s="25">
        <f>(AVERAGE('Molybdenum Ore'!G375:U375))*100</f>
        <v>0.03175491607</v>
      </c>
      <c r="J133" s="25">
        <f>(AVERAGE('Rare Earth Metals'!G376:U376))*100</f>
        <v>0.005796051278</v>
      </c>
      <c r="K133" s="25">
        <f>(AVERAGE('Natural Graphite'!G379:U379))*100</f>
        <v>0.1928555267</v>
      </c>
      <c r="L133" s="25">
        <f>(AVERAGE('Artificial Graphite'!G378:U378))*100</f>
        <v>3.030502943</v>
      </c>
      <c r="M133" s="25">
        <f>(AVERAGE('Lithium Oxide'!G378:U378))*100</f>
        <v>0.07143150344</v>
      </c>
      <c r="N133" s="25">
        <f>(AVERAGE(Silicon!G381:U381))*100</f>
        <v>0.1008391307</v>
      </c>
      <c r="O133" s="24">
        <f t="shared" si="1"/>
        <v>3.030502943</v>
      </c>
      <c r="P133" s="21">
        <f t="shared" si="2"/>
        <v>3.765191032</v>
      </c>
      <c r="Q133" s="22">
        <f>'Swap Recipients'!D130</f>
        <v>0</v>
      </c>
      <c r="R133" s="3"/>
      <c r="S133" s="3"/>
      <c r="T133" s="3"/>
      <c r="U133" s="3"/>
      <c r="V133" s="3"/>
      <c r="W133" s="3"/>
      <c r="X133" s="3"/>
      <c r="Y133" s="3"/>
      <c r="Z133" s="3"/>
      <c r="AA133" s="3"/>
      <c r="AB133" s="3"/>
    </row>
    <row r="134" ht="15.75" customHeight="1">
      <c r="A134" s="3"/>
      <c r="B134" s="23" t="s">
        <v>82</v>
      </c>
      <c r="C134" s="24">
        <f>(AVERAGE('Manganese Ore'!G380:U380))*100</f>
        <v>0</v>
      </c>
      <c r="D134" s="25">
        <f>(AVERAGE('Copper Ore'!G379:U379))*100</f>
        <v>0</v>
      </c>
      <c r="E134" s="25">
        <f>(AVERAGE('Nickel Ore'!G376:U376))*100</f>
        <v>0</v>
      </c>
      <c r="F134" s="25">
        <f>(AVERAGE('Cobalt Ore'!G374:U374))*100</f>
        <v>0</v>
      </c>
      <c r="G134" s="25">
        <f>(AVERAGE('Zinc Ore'!G377:U377))*100</f>
        <v>0</v>
      </c>
      <c r="H134" s="25">
        <f>(AVERAGE('Chromium Ore'!G378:U378))*100</f>
        <v>0</v>
      </c>
      <c r="I134" s="25">
        <f>(AVERAGE('Molybdenum Ore'!G376:U376))*100</f>
        <v>0</v>
      </c>
      <c r="J134" s="25">
        <f>(AVERAGE('Rare Earth Metals'!G377:U377))*100</f>
        <v>0</v>
      </c>
      <c r="K134" s="25">
        <f>(AVERAGE('Natural Graphite'!G380:U380))*100</f>
        <v>0</v>
      </c>
      <c r="L134" s="25">
        <f>(AVERAGE('Artificial Graphite'!G379:U379))*100</f>
        <v>0</v>
      </c>
      <c r="M134" s="25">
        <f>(AVERAGE('Lithium Oxide'!G379:U379))*100</f>
        <v>0</v>
      </c>
      <c r="N134" s="25">
        <f>(AVERAGE(Silicon!G382:U382))*100</f>
        <v>0</v>
      </c>
      <c r="O134" s="24">
        <f t="shared" si="1"/>
        <v>0</v>
      </c>
      <c r="P134" s="21">
        <f t="shared" si="2"/>
        <v>0</v>
      </c>
      <c r="Q134" s="22">
        <f>'Swap Recipients'!D131</f>
        <v>0</v>
      </c>
      <c r="R134" s="3"/>
      <c r="S134" s="3"/>
      <c r="T134" s="3"/>
      <c r="U134" s="3"/>
      <c r="V134" s="3"/>
      <c r="W134" s="3"/>
      <c r="X134" s="3"/>
      <c r="Y134" s="3"/>
      <c r="Z134" s="3"/>
      <c r="AA134" s="3"/>
      <c r="AB134" s="3"/>
    </row>
    <row r="135" ht="15.75" customHeight="1">
      <c r="A135" s="3"/>
      <c r="B135" s="23" t="s">
        <v>30</v>
      </c>
      <c r="C135" s="24">
        <f>(AVERAGE('Manganese Ore'!G381:U381))*100</f>
        <v>0.00002135937041</v>
      </c>
      <c r="D135" s="25">
        <f>(AVERAGE('Copper Ore'!G380:U380))*100</f>
        <v>0.000001894385672</v>
      </c>
      <c r="E135" s="25">
        <f>(AVERAGE('Nickel Ore'!G377:U377))*100</f>
        <v>0</v>
      </c>
      <c r="F135" s="25">
        <f>(AVERAGE('Cobalt Ore'!G375:U375))*100</f>
        <v>0.00005725896497</v>
      </c>
      <c r="G135" s="25">
        <f>(AVERAGE('Zinc Ore'!G378:U378))*100</f>
        <v>0.00008533753542</v>
      </c>
      <c r="H135" s="25">
        <f>(AVERAGE('Chromium Ore'!G379:U379))*100</f>
        <v>0</v>
      </c>
      <c r="I135" s="25">
        <f>(AVERAGE('Molybdenum Ore'!G377:U377))*100</f>
        <v>0.00005574755133</v>
      </c>
      <c r="J135" s="25">
        <f>(AVERAGE('Rare Earth Metals'!G378:U378))*100</f>
        <v>0.001019209463</v>
      </c>
      <c r="K135" s="25">
        <f>(AVERAGE('Natural Graphite'!G381:U381))*100</f>
        <v>0.009952371405</v>
      </c>
      <c r="L135" s="25">
        <f>(AVERAGE('Artificial Graphite'!G380:U380))*100</f>
        <v>0.003794519673</v>
      </c>
      <c r="M135" s="25">
        <f>(AVERAGE('Lithium Oxide'!G380:U380))*100</f>
        <v>0.00004778595714</v>
      </c>
      <c r="N135" s="25">
        <f>(AVERAGE(Silicon!G383:U383))*100</f>
        <v>0</v>
      </c>
      <c r="O135" s="24">
        <f t="shared" si="1"/>
        <v>0.009952371405</v>
      </c>
      <c r="P135" s="21">
        <f t="shared" si="2"/>
        <v>0.01503548431</v>
      </c>
      <c r="Q135" s="22">
        <f>'Swap Recipients'!D132</f>
        <v>1</v>
      </c>
      <c r="R135" s="3"/>
      <c r="S135" s="3"/>
      <c r="T135" s="3"/>
      <c r="U135" s="3"/>
      <c r="V135" s="3"/>
      <c r="W135" s="3"/>
      <c r="X135" s="3"/>
      <c r="Y135" s="3"/>
      <c r="Z135" s="3"/>
      <c r="AA135" s="3"/>
      <c r="AB135" s="3"/>
    </row>
    <row r="136" ht="15.75" customHeight="1">
      <c r="A136" s="3"/>
      <c r="B136" s="23" t="s">
        <v>183</v>
      </c>
      <c r="C136" s="24">
        <f>(AVERAGE('Manganese Ore'!G382:U382))*100</f>
        <v>0.02555256674</v>
      </c>
      <c r="D136" s="25">
        <f>(AVERAGE('Copper Ore'!G381:U381))*100</f>
        <v>0.0887578789</v>
      </c>
      <c r="E136" s="25">
        <f>(AVERAGE('Nickel Ore'!G378:U378))*100</f>
        <v>0.0002529045465</v>
      </c>
      <c r="F136" s="25">
        <f>(AVERAGE('Cobalt Ore'!G376:U376))*100</f>
        <v>0</v>
      </c>
      <c r="G136" s="25">
        <f>(AVERAGE('Zinc Ore'!G379:U379))*100</f>
        <v>0.04039004634</v>
      </c>
      <c r="H136" s="25">
        <f>(AVERAGE('Chromium Ore'!G380:U380))*100</f>
        <v>0.00009849581298</v>
      </c>
      <c r="I136" s="25">
        <f>(AVERAGE('Molybdenum Ore'!G378:U378))*100</f>
        <v>0.008374150007</v>
      </c>
      <c r="J136" s="25">
        <f>(AVERAGE('Rare Earth Metals'!G379:U379))*100</f>
        <v>0.002693874802</v>
      </c>
      <c r="K136" s="25">
        <f>(AVERAGE('Natural Graphite'!G382:U382))*100</f>
        <v>0.001519356335</v>
      </c>
      <c r="L136" s="25">
        <f>(AVERAGE('Artificial Graphite'!G381:U381))*100</f>
        <v>0.2797777084</v>
      </c>
      <c r="M136" s="25">
        <f>(AVERAGE('Lithium Oxide'!G381:U381))*100</f>
        <v>0.03266765315</v>
      </c>
      <c r="N136" s="25">
        <f>(AVERAGE(Silicon!G384:U384))*100</f>
        <v>0.0001406153087</v>
      </c>
      <c r="O136" s="24">
        <f t="shared" si="1"/>
        <v>0.2797777084</v>
      </c>
      <c r="P136" s="21">
        <f t="shared" si="2"/>
        <v>0.4802252503</v>
      </c>
      <c r="Q136" s="22">
        <f>'Swap Recipients'!D133</f>
        <v>0</v>
      </c>
      <c r="R136" s="3"/>
      <c r="S136" s="3"/>
      <c r="T136" s="3"/>
      <c r="U136" s="3"/>
      <c r="V136" s="3"/>
      <c r="W136" s="3"/>
      <c r="X136" s="3"/>
      <c r="Y136" s="3"/>
      <c r="Z136" s="3"/>
      <c r="AA136" s="3"/>
      <c r="AB136" s="3"/>
    </row>
    <row r="137" ht="15.75" customHeight="1">
      <c r="A137" s="3"/>
      <c r="B137" s="23" t="s">
        <v>31</v>
      </c>
      <c r="C137" s="24">
        <f>(AVERAGE('Manganese Ore'!G383:U383))*100</f>
        <v>0.04696944593</v>
      </c>
      <c r="D137" s="25">
        <f>(AVERAGE('Copper Ore'!G382:U382))*100</f>
        <v>0.3223376077</v>
      </c>
      <c r="E137" s="25">
        <f>(AVERAGE('Nickel Ore'!G379:U379))*100</f>
        <v>2.155494917</v>
      </c>
      <c r="F137" s="25">
        <f>(AVERAGE('Cobalt Ore'!G377:U377))*100</f>
        <v>0.02594613585</v>
      </c>
      <c r="G137" s="25">
        <f>(AVERAGE('Zinc Ore'!G380:U380))*100</f>
        <v>1.1706555</v>
      </c>
      <c r="H137" s="25">
        <f>(AVERAGE('Chromium Ore'!G381:U381))*100</f>
        <v>0.04262483364</v>
      </c>
      <c r="I137" s="25">
        <f>(AVERAGE('Molybdenum Ore'!G379:U379))*100</f>
        <v>0.09802040532</v>
      </c>
      <c r="J137" s="25">
        <f>(AVERAGE('Rare Earth Metals'!G380:U380))*100</f>
        <v>0.4603791699</v>
      </c>
      <c r="K137" s="25">
        <f>(AVERAGE('Natural Graphite'!G383:U383))*100</f>
        <v>0.3163397915</v>
      </c>
      <c r="L137" s="25">
        <f>(AVERAGE('Artificial Graphite'!G382:U382))*100</f>
        <v>0.6883401917</v>
      </c>
      <c r="M137" s="25">
        <f>(AVERAGE('Lithium Oxide'!G382:U382))*100</f>
        <v>6.234557727</v>
      </c>
      <c r="N137" s="25">
        <f>(AVERAGE(Silicon!G385:U385))*100</f>
        <v>0.1442284314</v>
      </c>
      <c r="O137" s="24">
        <f t="shared" si="1"/>
        <v>6.234557727</v>
      </c>
      <c r="P137" s="21">
        <f t="shared" si="2"/>
        <v>11.70589416</v>
      </c>
      <c r="Q137" s="22">
        <f>'Swap Recipients'!D134</f>
        <v>1</v>
      </c>
      <c r="R137" s="3"/>
      <c r="S137" s="3"/>
      <c r="T137" s="3"/>
      <c r="U137" s="3"/>
      <c r="V137" s="3"/>
      <c r="W137" s="3"/>
      <c r="X137" s="3"/>
      <c r="Y137" s="3"/>
      <c r="Z137" s="3"/>
      <c r="AA137" s="3"/>
      <c r="AB137" s="3"/>
    </row>
    <row r="138" ht="15.75" customHeight="1">
      <c r="A138" s="3"/>
      <c r="B138" s="23" t="s">
        <v>184</v>
      </c>
      <c r="C138" s="24">
        <f>(AVERAGE('Manganese Ore'!G384:U384))*100</f>
        <v>0</v>
      </c>
      <c r="D138" s="25">
        <f>(AVERAGE('Copper Ore'!G383:U383))*100</f>
        <v>0</v>
      </c>
      <c r="E138" s="25">
        <f>(AVERAGE('Nickel Ore'!G380:U380))*100</f>
        <v>0.0003434017825</v>
      </c>
      <c r="F138" s="25">
        <f>(AVERAGE('Cobalt Ore'!G378:U378))*100</f>
        <v>0.001356069131</v>
      </c>
      <c r="G138" s="25">
        <f>(AVERAGE('Zinc Ore'!G381:U381))*100</f>
        <v>0</v>
      </c>
      <c r="H138" s="25">
        <f>(AVERAGE('Chromium Ore'!G382:U382))*100</f>
        <v>0.04805619155</v>
      </c>
      <c r="I138" s="25">
        <f>(AVERAGE('Molybdenum Ore'!G380:U380))*100</f>
        <v>0.000481020127</v>
      </c>
      <c r="J138" s="25">
        <f>(AVERAGE('Rare Earth Metals'!G381:U381))*100</f>
        <v>0</v>
      </c>
      <c r="K138" s="25">
        <f>(AVERAGE('Natural Graphite'!G384:U384))*100</f>
        <v>0.00003221625437</v>
      </c>
      <c r="L138" s="25">
        <f>(AVERAGE('Artificial Graphite'!G383:U383))*100</f>
        <v>0.000003883408429</v>
      </c>
      <c r="M138" s="25">
        <f>(AVERAGE('Lithium Oxide'!G383:U383))*100</f>
        <v>0.0001532532723</v>
      </c>
      <c r="N138" s="25">
        <f>(AVERAGE(Silicon!G386:U386))*100</f>
        <v>0</v>
      </c>
      <c r="O138" s="24">
        <f t="shared" si="1"/>
        <v>0.04805619155</v>
      </c>
      <c r="P138" s="21">
        <f t="shared" si="2"/>
        <v>0.05042603552</v>
      </c>
      <c r="Q138" s="22">
        <f>'Swap Recipients'!D135</f>
        <v>0</v>
      </c>
      <c r="R138" s="3"/>
      <c r="S138" s="3"/>
      <c r="T138" s="3"/>
      <c r="U138" s="3"/>
      <c r="V138" s="3"/>
      <c r="W138" s="3"/>
      <c r="X138" s="3"/>
      <c r="Y138" s="3"/>
      <c r="Z138" s="3"/>
      <c r="AA138" s="3"/>
      <c r="AB138" s="3"/>
    </row>
    <row r="139" ht="15.75" customHeight="1">
      <c r="A139" s="3"/>
      <c r="B139" s="23" t="s">
        <v>185</v>
      </c>
      <c r="C139" s="24">
        <f>(AVERAGE('Manganese Ore'!G385:U385))*100</f>
        <v>0</v>
      </c>
      <c r="D139" s="25">
        <f>(AVERAGE('Copper Ore'!G384:U384))*100</f>
        <v>0</v>
      </c>
      <c r="E139" s="25">
        <f>(AVERAGE('Nickel Ore'!G381:U381))*100</f>
        <v>0</v>
      </c>
      <c r="F139" s="25">
        <f>(AVERAGE('Cobalt Ore'!G379:U379))*100</f>
        <v>0</v>
      </c>
      <c r="G139" s="25">
        <f>(AVERAGE('Zinc Ore'!G382:U382))*100</f>
        <v>0</v>
      </c>
      <c r="H139" s="25">
        <f>(AVERAGE('Chromium Ore'!G383:U383))*100</f>
        <v>0</v>
      </c>
      <c r="I139" s="25">
        <f>(AVERAGE('Molybdenum Ore'!G381:U381))*100</f>
        <v>0</v>
      </c>
      <c r="J139" s="25">
        <f>(AVERAGE('Rare Earth Metals'!G382:U382))*100</f>
        <v>0</v>
      </c>
      <c r="K139" s="25">
        <f>(AVERAGE('Natural Graphite'!G385:U385))*100</f>
        <v>0.00002404286843</v>
      </c>
      <c r="L139" s="25">
        <f>(AVERAGE('Artificial Graphite'!G384:U384))*100</f>
        <v>0</v>
      </c>
      <c r="M139" s="25">
        <f>(AVERAGE('Lithium Oxide'!G384:U384))*100</f>
        <v>0</v>
      </c>
      <c r="N139" s="25">
        <f>(AVERAGE(Silicon!G387:U387))*100</f>
        <v>0</v>
      </c>
      <c r="O139" s="24">
        <f t="shared" si="1"/>
        <v>0.00002404286843</v>
      </c>
      <c r="P139" s="21">
        <f t="shared" si="2"/>
        <v>0.00002404286843</v>
      </c>
      <c r="Q139" s="22">
        <f>'Swap Recipients'!D136</f>
        <v>0</v>
      </c>
      <c r="R139" s="3"/>
      <c r="S139" s="3"/>
      <c r="T139" s="3"/>
      <c r="U139" s="3"/>
      <c r="V139" s="3"/>
      <c r="W139" s="3"/>
      <c r="X139" s="3"/>
      <c r="Y139" s="3"/>
      <c r="Z139" s="3"/>
      <c r="AA139" s="3"/>
      <c r="AB139" s="3"/>
    </row>
    <row r="140" ht="15.75" customHeight="1">
      <c r="A140" s="3"/>
      <c r="B140" s="23" t="s">
        <v>57</v>
      </c>
      <c r="C140" s="24">
        <f>(AVERAGE('Manganese Ore'!G386:U386))*100</f>
        <v>0</v>
      </c>
      <c r="D140" s="25">
        <f>(AVERAGE('Copper Ore'!G385:U385))*100</f>
        <v>0</v>
      </c>
      <c r="E140" s="25">
        <f>(AVERAGE('Nickel Ore'!G382:U382))*100</f>
        <v>0</v>
      </c>
      <c r="F140" s="25">
        <f>(AVERAGE('Cobalt Ore'!G380:U380))*100</f>
        <v>0</v>
      </c>
      <c r="G140" s="25">
        <f>(AVERAGE('Zinc Ore'!G383:U383))*100</f>
        <v>0</v>
      </c>
      <c r="H140" s="25">
        <f>(AVERAGE('Chromium Ore'!G384:U384))*100</f>
        <v>0</v>
      </c>
      <c r="I140" s="25">
        <f>(AVERAGE('Molybdenum Ore'!G382:U382))*100</f>
        <v>0.0001747317717</v>
      </c>
      <c r="J140" s="25">
        <f>(AVERAGE('Rare Earth Metals'!G383:U383))*100</f>
        <v>0</v>
      </c>
      <c r="K140" s="25">
        <f>(AVERAGE('Natural Graphite'!G386:U386))*100</f>
        <v>0</v>
      </c>
      <c r="L140" s="25">
        <f>(AVERAGE('Artificial Graphite'!G385:U385))*100</f>
        <v>0</v>
      </c>
      <c r="M140" s="25">
        <f>(AVERAGE('Lithium Oxide'!G385:U385))*100</f>
        <v>0</v>
      </c>
      <c r="N140" s="25">
        <f>(AVERAGE(Silicon!G388:U388))*100</f>
        <v>0</v>
      </c>
      <c r="O140" s="24">
        <f t="shared" si="1"/>
        <v>0.0001747317717</v>
      </c>
      <c r="P140" s="21">
        <f t="shared" si="2"/>
        <v>0.0001747317717</v>
      </c>
      <c r="Q140" s="22">
        <f>'Swap Recipients'!D137</f>
        <v>0</v>
      </c>
      <c r="R140" s="3"/>
      <c r="S140" s="3"/>
      <c r="T140" s="3"/>
      <c r="U140" s="3"/>
      <c r="V140" s="3"/>
      <c r="W140" s="3"/>
      <c r="X140" s="3"/>
      <c r="Y140" s="3"/>
      <c r="Z140" s="3"/>
      <c r="AA140" s="3"/>
      <c r="AB140" s="3"/>
    </row>
    <row r="141" ht="15.75" customHeight="1">
      <c r="A141" s="3"/>
      <c r="B141" s="23" t="s">
        <v>186</v>
      </c>
      <c r="C141" s="24">
        <f>(AVERAGE('Manganese Ore'!G388:U388))*100</f>
        <v>0</v>
      </c>
      <c r="D141" s="25">
        <f>(AVERAGE('Copper Ore'!G387:U387))*100</f>
        <v>0</v>
      </c>
      <c r="E141" s="25">
        <f>(AVERAGE('Nickel Ore'!G384:U384))*100</f>
        <v>0</v>
      </c>
      <c r="F141" s="25">
        <f>(AVERAGE('Cobalt Ore'!G382:U382))*100</f>
        <v>0</v>
      </c>
      <c r="G141" s="25">
        <f>(AVERAGE('Zinc Ore'!G385:U385))*100</f>
        <v>0.000001802495763</v>
      </c>
      <c r="H141" s="25">
        <f>(AVERAGE('Chromium Ore'!G386:U386))*100</f>
        <v>0</v>
      </c>
      <c r="I141" s="25">
        <f>(AVERAGE('Molybdenum Ore'!G384:U384))*100</f>
        <v>0</v>
      </c>
      <c r="J141" s="25">
        <f>(AVERAGE('Rare Earth Metals'!G385:U385))*100</f>
        <v>0</v>
      </c>
      <c r="K141" s="25">
        <f>(AVERAGE('Natural Graphite'!G388:U388))*100</f>
        <v>0</v>
      </c>
      <c r="L141" s="25">
        <f>(AVERAGE('Artificial Graphite'!G387:U387))*100</f>
        <v>0</v>
      </c>
      <c r="M141" s="25">
        <f>(AVERAGE('Lithium Oxide'!G387:U387))*100</f>
        <v>0</v>
      </c>
      <c r="N141" s="25">
        <f>(AVERAGE(Silicon!G390:U390))*100</f>
        <v>0</v>
      </c>
      <c r="O141" s="24">
        <f t="shared" si="1"/>
        <v>0.000001802495763</v>
      </c>
      <c r="P141" s="21">
        <f t="shared" si="2"/>
        <v>0.000001802495763</v>
      </c>
      <c r="Q141" s="22">
        <f>'Swap Recipients'!D138</f>
        <v>0</v>
      </c>
      <c r="R141" s="3"/>
      <c r="S141" s="3"/>
      <c r="T141" s="3"/>
      <c r="U141" s="3"/>
      <c r="V141" s="3"/>
      <c r="W141" s="3"/>
      <c r="X141" s="3"/>
      <c r="Y141" s="3"/>
      <c r="Z141" s="3"/>
      <c r="AA141" s="3"/>
      <c r="AB141" s="3"/>
    </row>
    <row r="142" ht="15.75" customHeight="1">
      <c r="A142" s="3"/>
      <c r="B142" s="23" t="s">
        <v>187</v>
      </c>
      <c r="C142" s="24">
        <f>(AVERAGE('Manganese Ore'!G389:U389))*100</f>
        <v>0</v>
      </c>
      <c r="D142" s="25">
        <f>(AVERAGE('Copper Ore'!G388:U388))*100</f>
        <v>0</v>
      </c>
      <c r="E142" s="25">
        <f>(AVERAGE('Nickel Ore'!G385:U385))*100</f>
        <v>0</v>
      </c>
      <c r="F142" s="25">
        <f>(AVERAGE('Cobalt Ore'!G383:U383))*100</f>
        <v>0</v>
      </c>
      <c r="G142" s="25">
        <f>(AVERAGE('Zinc Ore'!G386:U386))*100</f>
        <v>0</v>
      </c>
      <c r="H142" s="25">
        <f>(AVERAGE('Chromium Ore'!G387:U387))*100</f>
        <v>0</v>
      </c>
      <c r="I142" s="25">
        <f>(AVERAGE('Molybdenum Ore'!G385:U385))*100</f>
        <v>0</v>
      </c>
      <c r="J142" s="25">
        <f>(AVERAGE('Rare Earth Metals'!G386:U386))*100</f>
        <v>0</v>
      </c>
      <c r="K142" s="25">
        <f>(AVERAGE('Natural Graphite'!G389:U389))*100</f>
        <v>0.00001202143422</v>
      </c>
      <c r="L142" s="25">
        <f>(AVERAGE('Artificial Graphite'!G388:U388))*100</f>
        <v>0</v>
      </c>
      <c r="M142" s="25">
        <f>(AVERAGE('Lithium Oxide'!G388:U388))*100</f>
        <v>0</v>
      </c>
      <c r="N142" s="25">
        <f>(AVERAGE(Silicon!G391:U391))*100</f>
        <v>0</v>
      </c>
      <c r="O142" s="24">
        <f t="shared" si="1"/>
        <v>0.00001202143422</v>
      </c>
      <c r="P142" s="21">
        <f t="shared" si="2"/>
        <v>0.00001202143422</v>
      </c>
      <c r="Q142" s="22">
        <f>'Swap Recipients'!D139</f>
        <v>0</v>
      </c>
      <c r="R142" s="3"/>
      <c r="S142" s="3"/>
      <c r="T142" s="3"/>
      <c r="U142" s="3"/>
      <c r="V142" s="3"/>
      <c r="W142" s="3"/>
      <c r="X142" s="3"/>
      <c r="Y142" s="3"/>
      <c r="Z142" s="3"/>
      <c r="AA142" s="3"/>
      <c r="AB142" s="3"/>
    </row>
    <row r="143" ht="15.75" customHeight="1">
      <c r="A143" s="3"/>
      <c r="B143" s="23" t="s">
        <v>188</v>
      </c>
      <c r="C143" s="24">
        <f>(AVERAGE('Manganese Ore'!G390:U390))*100</f>
        <v>0</v>
      </c>
      <c r="D143" s="25">
        <f>(AVERAGE('Copper Ore'!G389:U389))*100</f>
        <v>0</v>
      </c>
      <c r="E143" s="25">
        <f>(AVERAGE('Nickel Ore'!G386:U386))*100</f>
        <v>0</v>
      </c>
      <c r="F143" s="25">
        <f>(AVERAGE('Cobalt Ore'!G384:U384))*100</f>
        <v>0</v>
      </c>
      <c r="G143" s="25">
        <f>(AVERAGE('Zinc Ore'!G387:U387))*100</f>
        <v>0</v>
      </c>
      <c r="H143" s="25">
        <f>(AVERAGE('Chromium Ore'!G388:U388))*100</f>
        <v>0</v>
      </c>
      <c r="I143" s="25">
        <f>(AVERAGE('Molybdenum Ore'!G386:U386))*100</f>
        <v>0</v>
      </c>
      <c r="J143" s="25">
        <f>(AVERAGE('Rare Earth Metals'!G387:U387))*100</f>
        <v>0</v>
      </c>
      <c r="K143" s="25">
        <f>(AVERAGE('Natural Graphite'!G390:U390))*100</f>
        <v>0</v>
      </c>
      <c r="L143" s="25">
        <f>(AVERAGE('Artificial Graphite'!G389:U389))*100</f>
        <v>0</v>
      </c>
      <c r="M143" s="25">
        <f>(AVERAGE('Lithium Oxide'!G389:U389))*100</f>
        <v>0</v>
      </c>
      <c r="N143" s="25">
        <f>(AVERAGE(Silicon!G392:U392))*100</f>
        <v>0</v>
      </c>
      <c r="O143" s="24">
        <f t="shared" si="1"/>
        <v>0</v>
      </c>
      <c r="P143" s="21">
        <f t="shared" si="2"/>
        <v>0</v>
      </c>
      <c r="Q143" s="22">
        <f>'Swap Recipients'!D140</f>
        <v>0</v>
      </c>
      <c r="R143" s="3"/>
      <c r="S143" s="3"/>
      <c r="T143" s="3"/>
      <c r="U143" s="3"/>
      <c r="V143" s="3"/>
      <c r="W143" s="3"/>
      <c r="X143" s="3"/>
      <c r="Y143" s="3"/>
      <c r="Z143" s="3"/>
      <c r="AA143" s="3"/>
      <c r="AB143" s="3"/>
    </row>
    <row r="144" ht="15.75" customHeight="1">
      <c r="A144" s="3"/>
      <c r="B144" s="23" t="s">
        <v>189</v>
      </c>
      <c r="C144" s="24">
        <f>(AVERAGE('Manganese Ore'!G391:U391))*100</f>
        <v>0</v>
      </c>
      <c r="D144" s="25">
        <f>(AVERAGE('Copper Ore'!G390:U390))*100</f>
        <v>0</v>
      </c>
      <c r="E144" s="25">
        <f>(AVERAGE('Nickel Ore'!G387:U387))*100</f>
        <v>0</v>
      </c>
      <c r="F144" s="25">
        <f>(AVERAGE('Cobalt Ore'!G385:U385))*100</f>
        <v>0</v>
      </c>
      <c r="G144" s="25">
        <f>(AVERAGE('Zinc Ore'!G388:U388))*100</f>
        <v>0</v>
      </c>
      <c r="H144" s="25">
        <f>(AVERAGE('Chromium Ore'!G389:U389))*100</f>
        <v>0</v>
      </c>
      <c r="I144" s="25">
        <f>(AVERAGE('Molybdenum Ore'!G387:U387))*100</f>
        <v>0</v>
      </c>
      <c r="J144" s="25">
        <f>(AVERAGE('Rare Earth Metals'!G388:U388))*100</f>
        <v>0</v>
      </c>
      <c r="K144" s="25">
        <f>(AVERAGE('Natural Graphite'!G391:U391))*100</f>
        <v>0</v>
      </c>
      <c r="L144" s="25">
        <f>(AVERAGE('Artificial Graphite'!G390:U390))*100</f>
        <v>0</v>
      </c>
      <c r="M144" s="25">
        <f>(AVERAGE('Lithium Oxide'!G390:U390))*100</f>
        <v>0</v>
      </c>
      <c r="N144" s="25">
        <f>(AVERAGE(Silicon!G393:U393))*100</f>
        <v>0</v>
      </c>
      <c r="O144" s="24">
        <f t="shared" si="1"/>
        <v>0</v>
      </c>
      <c r="P144" s="21">
        <f t="shared" si="2"/>
        <v>0</v>
      </c>
      <c r="Q144" s="22">
        <f>'Swap Recipients'!D141</f>
        <v>0</v>
      </c>
      <c r="R144" s="3"/>
      <c r="S144" s="3"/>
      <c r="T144" s="3"/>
      <c r="U144" s="3"/>
      <c r="V144" s="3"/>
      <c r="W144" s="3"/>
      <c r="X144" s="3"/>
      <c r="Y144" s="3"/>
      <c r="Z144" s="3"/>
      <c r="AA144" s="3"/>
      <c r="AB144" s="3"/>
    </row>
    <row r="145" ht="15.75" customHeight="1">
      <c r="A145" s="3"/>
      <c r="B145" s="23" t="s">
        <v>190</v>
      </c>
      <c r="C145" s="24">
        <f>(AVERAGE('Manganese Ore'!G392:U392))*100</f>
        <v>0</v>
      </c>
      <c r="D145" s="25">
        <f>(AVERAGE('Copper Ore'!G391:U391))*100</f>
        <v>0.3190895371</v>
      </c>
      <c r="E145" s="25">
        <f>(AVERAGE('Nickel Ore'!G388:U388))*100</f>
        <v>0</v>
      </c>
      <c r="F145" s="25">
        <f>(AVERAGE('Cobalt Ore'!G386:U386))*100</f>
        <v>0</v>
      </c>
      <c r="G145" s="25">
        <f>(AVERAGE('Zinc Ore'!G389:U389))*100</f>
        <v>0.4121958001</v>
      </c>
      <c r="H145" s="25">
        <f>(AVERAGE('Chromium Ore'!G390:U390))*100</f>
        <v>0.0001626385698</v>
      </c>
      <c r="I145" s="25">
        <f>(AVERAGE('Molybdenum Ore'!G388:U388))*100</f>
        <v>0.00006039187673</v>
      </c>
      <c r="J145" s="25">
        <f>(AVERAGE('Rare Earth Metals'!G389:U389))*100</f>
        <v>0.00005213003315</v>
      </c>
      <c r="K145" s="25">
        <f>(AVERAGE('Natural Graphite'!G392:U392))*100</f>
        <v>0.009931179697</v>
      </c>
      <c r="L145" s="25">
        <f>(AVERAGE('Artificial Graphite'!G391:U391))*100</f>
        <v>0.04041597248</v>
      </c>
      <c r="M145" s="25">
        <f>(AVERAGE('Lithium Oxide'!G391:U391))*100</f>
        <v>0.00004921844411</v>
      </c>
      <c r="N145" s="25">
        <f>(AVERAGE(Silicon!G394:U394))*100</f>
        <v>0.0001736951538</v>
      </c>
      <c r="O145" s="24">
        <f t="shared" si="1"/>
        <v>0.4121958001</v>
      </c>
      <c r="P145" s="21">
        <f t="shared" si="2"/>
        <v>0.7821305634</v>
      </c>
      <c r="Q145" s="22">
        <f>'Swap Recipients'!D142</f>
        <v>0</v>
      </c>
      <c r="R145" s="3"/>
      <c r="S145" s="3"/>
      <c r="T145" s="3"/>
      <c r="U145" s="3"/>
      <c r="V145" s="3"/>
      <c r="W145" s="3"/>
      <c r="X145" s="3"/>
      <c r="Y145" s="3"/>
      <c r="Z145" s="3"/>
      <c r="AA145" s="3"/>
      <c r="AB145" s="3"/>
    </row>
    <row r="146" ht="15.75" customHeight="1">
      <c r="A146" s="3"/>
      <c r="B146" s="23" t="s">
        <v>191</v>
      </c>
      <c r="C146" s="24">
        <f>(AVERAGE('Manganese Ore'!G393:U393))*100</f>
        <v>0.003272411735</v>
      </c>
      <c r="D146" s="25">
        <f>(AVERAGE('Copper Ore'!G392:U392))*100</f>
        <v>0</v>
      </c>
      <c r="E146" s="25">
        <f>(AVERAGE('Nickel Ore'!G389:U389))*100</f>
        <v>0</v>
      </c>
      <c r="F146" s="25">
        <f>(AVERAGE('Cobalt Ore'!G387:U387))*100</f>
        <v>0</v>
      </c>
      <c r="G146" s="25">
        <f>(AVERAGE('Zinc Ore'!G390:U390))*100</f>
        <v>0.00006995309125</v>
      </c>
      <c r="H146" s="25">
        <f>(AVERAGE('Chromium Ore'!G391:U391))*100</f>
        <v>0.0004232188104</v>
      </c>
      <c r="I146" s="25">
        <f>(AVERAGE('Molybdenum Ore'!G389:U389))*100</f>
        <v>0</v>
      </c>
      <c r="J146" s="25">
        <f>(AVERAGE('Rare Earth Metals'!G390:U390))*100</f>
        <v>0</v>
      </c>
      <c r="K146" s="25">
        <f>(AVERAGE('Natural Graphite'!G393:U393))*100</f>
        <v>0.000088581563</v>
      </c>
      <c r="L146" s="25">
        <f>(AVERAGE('Artificial Graphite'!G392:U392))*100</f>
        <v>0.003773704057</v>
      </c>
      <c r="M146" s="25">
        <f>(AVERAGE('Lithium Oxide'!G392:U392))*100</f>
        <v>0</v>
      </c>
      <c r="N146" s="25">
        <f>(AVERAGE(Silicon!G395:U395))*100</f>
        <v>0</v>
      </c>
      <c r="O146" s="24">
        <f t="shared" si="1"/>
        <v>0.003773704057</v>
      </c>
      <c r="P146" s="21">
        <f t="shared" si="2"/>
        <v>0.007627869257</v>
      </c>
      <c r="Q146" s="22">
        <f>'Swap Recipients'!D143</f>
        <v>0</v>
      </c>
      <c r="R146" s="3"/>
      <c r="S146" s="3"/>
      <c r="T146" s="3"/>
      <c r="U146" s="3"/>
      <c r="V146" s="3"/>
      <c r="W146" s="3"/>
      <c r="X146" s="3"/>
      <c r="Y146" s="3"/>
      <c r="Z146" s="3"/>
      <c r="AA146" s="3"/>
      <c r="AB146" s="3"/>
    </row>
    <row r="147" ht="15.75" customHeight="1">
      <c r="A147" s="3"/>
      <c r="B147" s="23" t="s">
        <v>32</v>
      </c>
      <c r="C147" s="24">
        <f>(AVERAGE('Manganese Ore'!G394:U394))*100</f>
        <v>0.00001325372154</v>
      </c>
      <c r="D147" s="25">
        <f>(AVERAGE('Copper Ore'!G393:U393))*100</f>
        <v>0.2163831238</v>
      </c>
      <c r="E147" s="25">
        <f>(AVERAGE('Nickel Ore'!G390:U390))*100</f>
        <v>0.000002475351686</v>
      </c>
      <c r="F147" s="25">
        <f>(AVERAGE('Cobalt Ore'!G388:U388))*100</f>
        <v>0</v>
      </c>
      <c r="G147" s="25">
        <f>(AVERAGE('Zinc Ore'!G391:U391))*100</f>
        <v>0.1672650174</v>
      </c>
      <c r="H147" s="25">
        <f>(AVERAGE('Chromium Ore'!G392:U392))*100</f>
        <v>0.00007406447482</v>
      </c>
      <c r="I147" s="25">
        <f>(AVERAGE('Molybdenum Ore'!G390:U390))*100</f>
        <v>0</v>
      </c>
      <c r="J147" s="25">
        <f>(AVERAGE('Rare Earth Metals'!G391:U391))*100</f>
        <v>0</v>
      </c>
      <c r="K147" s="25">
        <f>(AVERAGE('Natural Graphite'!G394:U394))*100</f>
        <v>0.0007054752818</v>
      </c>
      <c r="L147" s="25">
        <f>(AVERAGE('Artificial Graphite'!G393:U393))*100</f>
        <v>0.00182794446</v>
      </c>
      <c r="M147" s="25">
        <f>(AVERAGE('Lithium Oxide'!G393:U393))*100</f>
        <v>0.00004673526923</v>
      </c>
      <c r="N147" s="25">
        <f>(AVERAGE(Silicon!G396:U396))*100</f>
        <v>0.00008239480641</v>
      </c>
      <c r="O147" s="24">
        <f t="shared" si="1"/>
        <v>0.2163831238</v>
      </c>
      <c r="P147" s="21">
        <f t="shared" si="2"/>
        <v>0.3864004845</v>
      </c>
      <c r="Q147" s="22">
        <f>'Swap Recipients'!D144</f>
        <v>1</v>
      </c>
      <c r="R147" s="3"/>
      <c r="S147" s="3"/>
      <c r="T147" s="3"/>
      <c r="U147" s="3"/>
      <c r="V147" s="3"/>
      <c r="W147" s="3"/>
      <c r="X147" s="3"/>
      <c r="Y147" s="3"/>
      <c r="Z147" s="3"/>
      <c r="AA147" s="3"/>
      <c r="AB147" s="3"/>
    </row>
    <row r="148" ht="15.75" customHeight="1">
      <c r="A148" s="3"/>
      <c r="B148" s="23" t="s">
        <v>192</v>
      </c>
      <c r="C148" s="24">
        <f>(AVERAGE('Manganese Ore'!G395:U395))*100</f>
        <v>0</v>
      </c>
      <c r="D148" s="25">
        <f>(AVERAGE('Copper Ore'!G394:U394))*100</f>
        <v>0</v>
      </c>
      <c r="E148" s="25">
        <f>(AVERAGE('Nickel Ore'!G391:U391))*100</f>
        <v>0</v>
      </c>
      <c r="F148" s="25">
        <f>(AVERAGE('Cobalt Ore'!G389:U389))*100</f>
        <v>0</v>
      </c>
      <c r="G148" s="25">
        <f>(AVERAGE('Zinc Ore'!G392:U392))*100</f>
        <v>0</v>
      </c>
      <c r="H148" s="25">
        <f>(AVERAGE('Chromium Ore'!G393:U393))*100</f>
        <v>0</v>
      </c>
      <c r="I148" s="25">
        <f>(AVERAGE('Molybdenum Ore'!G391:U391))*100</f>
        <v>0</v>
      </c>
      <c r="J148" s="25">
        <f>(AVERAGE('Rare Earth Metals'!G392:U392))*100</f>
        <v>0</v>
      </c>
      <c r="K148" s="25">
        <f>(AVERAGE('Natural Graphite'!G395:U395))*100</f>
        <v>0</v>
      </c>
      <c r="L148" s="25">
        <f>(AVERAGE('Artificial Graphite'!G394:U394))*100</f>
        <v>0</v>
      </c>
      <c r="M148" s="25">
        <f>(AVERAGE('Lithium Oxide'!G394:U394))*100</f>
        <v>0</v>
      </c>
      <c r="N148" s="25">
        <f>(AVERAGE(Silicon!G397:U397))*100</f>
        <v>0.000005385918207</v>
      </c>
      <c r="O148" s="24">
        <f t="shared" si="1"/>
        <v>0.000005385918207</v>
      </c>
      <c r="P148" s="21">
        <f t="shared" si="2"/>
        <v>0.000005385918207</v>
      </c>
      <c r="Q148" s="22">
        <f>'Swap Recipients'!D145</f>
        <v>0</v>
      </c>
      <c r="R148" s="3"/>
      <c r="S148" s="3"/>
      <c r="T148" s="3"/>
      <c r="U148" s="3"/>
      <c r="V148" s="3"/>
      <c r="W148" s="3"/>
      <c r="X148" s="3"/>
      <c r="Y148" s="3"/>
      <c r="Z148" s="3"/>
      <c r="AA148" s="3"/>
      <c r="AB148" s="3"/>
    </row>
    <row r="149" ht="15.75" customHeight="1">
      <c r="A149" s="3"/>
      <c r="B149" s="23" t="s">
        <v>193</v>
      </c>
      <c r="C149" s="24">
        <f>(AVERAGE('Manganese Ore'!G396:U396))*100</f>
        <v>0.00006267531952</v>
      </c>
      <c r="D149" s="25">
        <f>(AVERAGE('Copper Ore'!G395:U395))*100</f>
        <v>0</v>
      </c>
      <c r="E149" s="25">
        <f>(AVERAGE('Nickel Ore'!G392:U392))*100</f>
        <v>0</v>
      </c>
      <c r="F149" s="25">
        <f>(AVERAGE('Cobalt Ore'!G390:U390))*100</f>
        <v>0.0003283840151</v>
      </c>
      <c r="G149" s="25">
        <f>(AVERAGE('Zinc Ore'!G393:U393))*100</f>
        <v>0.0004647840772</v>
      </c>
      <c r="H149" s="25">
        <f>(AVERAGE('Chromium Ore'!G394:U394))*100</f>
        <v>0</v>
      </c>
      <c r="I149" s="25">
        <f>(AVERAGE('Molybdenum Ore'!G392:U392))*100</f>
        <v>0</v>
      </c>
      <c r="J149" s="25">
        <f>(AVERAGE('Rare Earth Metals'!G393:U393))*100</f>
        <v>0</v>
      </c>
      <c r="K149" s="25">
        <f>(AVERAGE('Natural Graphite'!G396:U396))*100</f>
        <v>0</v>
      </c>
      <c r="L149" s="25">
        <f>(AVERAGE('Artificial Graphite'!G395:U395))*100</f>
        <v>0.0001365007588</v>
      </c>
      <c r="M149" s="25">
        <f>(AVERAGE('Lithium Oxide'!G395:U395))*100</f>
        <v>0</v>
      </c>
      <c r="N149" s="25">
        <f>(AVERAGE(Silicon!G398:U398))*100</f>
        <v>0</v>
      </c>
      <c r="O149" s="24">
        <f t="shared" si="1"/>
        <v>0.0004647840772</v>
      </c>
      <c r="P149" s="21">
        <f t="shared" si="2"/>
        <v>0.0009923441707</v>
      </c>
      <c r="Q149" s="22">
        <f>'Swap Recipients'!D146</f>
        <v>0</v>
      </c>
      <c r="R149" s="3"/>
      <c r="S149" s="3"/>
      <c r="T149" s="3"/>
      <c r="U149" s="3"/>
      <c r="V149" s="3"/>
      <c r="W149" s="3"/>
      <c r="X149" s="3"/>
      <c r="Y149" s="3"/>
      <c r="Z149" s="3"/>
      <c r="AA149" s="3"/>
      <c r="AB149" s="3"/>
    </row>
    <row r="150" ht="15.75" customHeight="1">
      <c r="A150" s="3"/>
      <c r="B150" s="23" t="s">
        <v>33</v>
      </c>
      <c r="C150" s="24">
        <f>(AVERAGE('Manganese Ore'!G397:U397))*100</f>
        <v>0.1099422291</v>
      </c>
      <c r="D150" s="25">
        <f>(AVERAGE('Copper Ore'!G396:U396))*100</f>
        <v>0.002690733627</v>
      </c>
      <c r="E150" s="25">
        <f>(AVERAGE('Nickel Ore'!G393:U393))*100</f>
        <v>0.04025158619</v>
      </c>
      <c r="F150" s="25">
        <f>(AVERAGE('Cobalt Ore'!G391:U391))*100</f>
        <v>0.000828161465</v>
      </c>
      <c r="G150" s="25">
        <f>(AVERAGE('Zinc Ore'!G394:U394))*100</f>
        <v>0.01086012274</v>
      </c>
      <c r="H150" s="25">
        <f>(AVERAGE('Chromium Ore'!G395:U395))*100</f>
        <v>0.0005114900369</v>
      </c>
      <c r="I150" s="25">
        <f>(AVERAGE('Molybdenum Ore'!G393:U393))*100</f>
        <v>0.001456682248</v>
      </c>
      <c r="J150" s="25">
        <f>(AVERAGE('Rare Earth Metals'!G394:U394))*100</f>
        <v>0.1495939128</v>
      </c>
      <c r="K150" s="25">
        <f>(AVERAGE('Natural Graphite'!G397:U397))*100</f>
        <v>0.07801942068</v>
      </c>
      <c r="L150" s="25">
        <f>(AVERAGE('Artificial Graphite'!G396:U396))*100</f>
        <v>0.1947094675</v>
      </c>
      <c r="M150" s="25">
        <f>(AVERAGE('Lithium Oxide'!G396:U396))*100</f>
        <v>0.1405508469</v>
      </c>
      <c r="N150" s="25">
        <f>(AVERAGE(Silicon!G399:U399))*100</f>
        <v>0.2143163293</v>
      </c>
      <c r="O150" s="24">
        <f t="shared" si="1"/>
        <v>0.2143163293</v>
      </c>
      <c r="P150" s="21">
        <f t="shared" si="2"/>
        <v>0.9437309826</v>
      </c>
      <c r="Q150" s="22">
        <f>'Swap Recipients'!D147</f>
        <v>1</v>
      </c>
      <c r="R150" s="3"/>
      <c r="S150" s="3"/>
      <c r="T150" s="3"/>
      <c r="U150" s="3"/>
      <c r="V150" s="3"/>
      <c r="W150" s="3"/>
      <c r="X150" s="3"/>
      <c r="Y150" s="3"/>
      <c r="Z150" s="3"/>
      <c r="AA150" s="3"/>
      <c r="AB150" s="3"/>
    </row>
    <row r="151" ht="15.75" customHeight="1">
      <c r="A151" s="3"/>
      <c r="B151" s="23" t="s">
        <v>194</v>
      </c>
      <c r="C151" s="24">
        <f>(AVERAGE('Manganese Ore'!G398:U398))*100</f>
        <v>0</v>
      </c>
      <c r="D151" s="25">
        <f>(AVERAGE('Copper Ore'!G397:U397))*100</f>
        <v>0</v>
      </c>
      <c r="E151" s="25">
        <f>(AVERAGE('Nickel Ore'!G394:U394))*100</f>
        <v>0</v>
      </c>
      <c r="F151" s="25">
        <f>(AVERAGE('Cobalt Ore'!G392:U392))*100</f>
        <v>0</v>
      </c>
      <c r="G151" s="25">
        <f>(AVERAGE('Zinc Ore'!G395:U395))*100</f>
        <v>0</v>
      </c>
      <c r="H151" s="25">
        <f>(AVERAGE('Chromium Ore'!G396:U396))*100</f>
        <v>0</v>
      </c>
      <c r="I151" s="25">
        <f>(AVERAGE('Molybdenum Ore'!G394:U394))*100</f>
        <v>0</v>
      </c>
      <c r="J151" s="25">
        <f>(AVERAGE('Rare Earth Metals'!G395:U395))*100</f>
        <v>0</v>
      </c>
      <c r="K151" s="25">
        <f>(AVERAGE('Natural Graphite'!G398:U398))*100</f>
        <v>0</v>
      </c>
      <c r="L151" s="25">
        <f>(AVERAGE('Artificial Graphite'!G397:U397))*100</f>
        <v>0.00001924880604</v>
      </c>
      <c r="M151" s="25">
        <f>(AVERAGE('Lithium Oxide'!G397:U397))*100</f>
        <v>0</v>
      </c>
      <c r="N151" s="25">
        <f>(AVERAGE(Silicon!G400:U400))*100</f>
        <v>0</v>
      </c>
      <c r="O151" s="24">
        <f t="shared" si="1"/>
        <v>0.00001924880604</v>
      </c>
      <c r="P151" s="21">
        <f t="shared" si="2"/>
        <v>0.00001924880604</v>
      </c>
      <c r="Q151" s="22">
        <f>'Swap Recipients'!D148</f>
        <v>0</v>
      </c>
      <c r="R151" s="3"/>
      <c r="S151" s="3"/>
      <c r="T151" s="3"/>
      <c r="U151" s="3"/>
      <c r="V151" s="3"/>
      <c r="W151" s="3"/>
      <c r="X151" s="3"/>
      <c r="Y151" s="3"/>
      <c r="Z151" s="3"/>
      <c r="AA151" s="3"/>
      <c r="AB151" s="3"/>
    </row>
    <row r="152" ht="15.75" customHeight="1">
      <c r="A152" s="3"/>
      <c r="B152" s="23" t="s">
        <v>195</v>
      </c>
      <c r="C152" s="24">
        <f>(AVERAGE('Manganese Ore'!G399:U399))*100</f>
        <v>0</v>
      </c>
      <c r="D152" s="25">
        <f>(AVERAGE('Copper Ore'!G398:U398))*100</f>
        <v>0</v>
      </c>
      <c r="E152" s="25">
        <f>(AVERAGE('Nickel Ore'!G395:U395))*100</f>
        <v>0</v>
      </c>
      <c r="F152" s="25">
        <f>(AVERAGE('Cobalt Ore'!G393:U393))*100</f>
        <v>0</v>
      </c>
      <c r="G152" s="25">
        <f>(AVERAGE('Zinc Ore'!G396:U396))*100</f>
        <v>0</v>
      </c>
      <c r="H152" s="25">
        <f>(AVERAGE('Chromium Ore'!G397:U397))*100</f>
        <v>0</v>
      </c>
      <c r="I152" s="25">
        <f>(AVERAGE('Molybdenum Ore'!G395:U395))*100</f>
        <v>0</v>
      </c>
      <c r="J152" s="25">
        <f>(AVERAGE('Rare Earth Metals'!G396:U396))*100</f>
        <v>0</v>
      </c>
      <c r="K152" s="25">
        <f>(AVERAGE('Natural Graphite'!G399:U399))*100</f>
        <v>0</v>
      </c>
      <c r="L152" s="25">
        <f>(AVERAGE('Artificial Graphite'!G398:U398))*100</f>
        <v>0</v>
      </c>
      <c r="M152" s="25">
        <f>(AVERAGE('Lithium Oxide'!G398:U398))*100</f>
        <v>0</v>
      </c>
      <c r="N152" s="25">
        <f>(AVERAGE(Silicon!G401:U401))*100</f>
        <v>0</v>
      </c>
      <c r="O152" s="24">
        <f t="shared" si="1"/>
        <v>0</v>
      </c>
      <c r="P152" s="21">
        <f t="shared" si="2"/>
        <v>0</v>
      </c>
      <c r="Q152" s="22">
        <f>'Swap Recipients'!D149</f>
        <v>0</v>
      </c>
      <c r="R152" s="3"/>
      <c r="S152" s="3"/>
      <c r="T152" s="3"/>
      <c r="U152" s="3"/>
      <c r="V152" s="3"/>
      <c r="W152" s="3"/>
      <c r="X152" s="3"/>
      <c r="Y152" s="3"/>
      <c r="Z152" s="3"/>
      <c r="AA152" s="3"/>
      <c r="AB152" s="3"/>
    </row>
    <row r="153" ht="15.75" customHeight="1">
      <c r="A153" s="3"/>
      <c r="B153" s="23" t="s">
        <v>196</v>
      </c>
      <c r="C153" s="24">
        <f>(AVERAGE('Manganese Ore'!G400:U400))*100</f>
        <v>0</v>
      </c>
      <c r="D153" s="25">
        <f>(AVERAGE('Copper Ore'!G399:U399))*100</f>
        <v>0.00003745231442</v>
      </c>
      <c r="E153" s="25">
        <f>(AVERAGE('Nickel Ore'!G396:U396))*100</f>
        <v>0</v>
      </c>
      <c r="F153" s="25">
        <f>(AVERAGE('Cobalt Ore'!G394:U394))*100</f>
        <v>0</v>
      </c>
      <c r="G153" s="25">
        <f>(AVERAGE('Zinc Ore'!G397:U397))*100</f>
        <v>0.00007077771035</v>
      </c>
      <c r="H153" s="25">
        <f>(AVERAGE('Chromium Ore'!G398:U398))*100</f>
        <v>0</v>
      </c>
      <c r="I153" s="25">
        <f>(AVERAGE('Molybdenum Ore'!G396:U396))*100</f>
        <v>0</v>
      </c>
      <c r="J153" s="25">
        <f>(AVERAGE('Rare Earth Metals'!G397:U397))*100</f>
        <v>0</v>
      </c>
      <c r="K153" s="25">
        <f>(AVERAGE('Natural Graphite'!G400:U400))*100</f>
        <v>0</v>
      </c>
      <c r="L153" s="25">
        <f>(AVERAGE('Artificial Graphite'!G399:U399))*100</f>
        <v>0</v>
      </c>
      <c r="M153" s="25">
        <f>(AVERAGE('Lithium Oxide'!G399:U399))*100</f>
        <v>0</v>
      </c>
      <c r="N153" s="25">
        <f>(AVERAGE(Silicon!G402:U402))*100</f>
        <v>0</v>
      </c>
      <c r="O153" s="24">
        <f t="shared" si="1"/>
        <v>0.00007077771035</v>
      </c>
      <c r="P153" s="21">
        <f t="shared" si="2"/>
        <v>0.0001082300248</v>
      </c>
      <c r="Q153" s="22">
        <f>'Swap Recipients'!D150</f>
        <v>0</v>
      </c>
      <c r="R153" s="3"/>
      <c r="S153" s="3"/>
      <c r="T153" s="3"/>
      <c r="U153" s="3"/>
      <c r="V153" s="3"/>
      <c r="W153" s="3"/>
      <c r="X153" s="3"/>
      <c r="Y153" s="3"/>
      <c r="Z153" s="3"/>
      <c r="AA153" s="3"/>
      <c r="AB153" s="3"/>
    </row>
    <row r="154" ht="15.75" customHeight="1">
      <c r="A154" s="3"/>
      <c r="B154" s="23" t="s">
        <v>34</v>
      </c>
      <c r="C154" s="24">
        <f>(AVERAGE('Manganese Ore'!G401:U401))*100</f>
        <v>49.11601836</v>
      </c>
      <c r="D154" s="25">
        <f>(AVERAGE('Copper Ore'!G400:U400))*100</f>
        <v>0.6705138864</v>
      </c>
      <c r="E154" s="25">
        <f>(AVERAGE('Nickel Ore'!G397:U397))*100</f>
        <v>0.9532052658</v>
      </c>
      <c r="F154" s="25">
        <f>(AVERAGE('Cobalt Ore'!G395:U395))*100</f>
        <v>1.798155275</v>
      </c>
      <c r="G154" s="25">
        <f>(AVERAGE('Zinc Ore'!G398:U398))*100</f>
        <v>1.052980968</v>
      </c>
      <c r="H154" s="25">
        <f>(AVERAGE('Chromium Ore'!G399:U399))*100</f>
        <v>57.47251869</v>
      </c>
      <c r="I154" s="25">
        <f>(AVERAGE('Molybdenum Ore'!G397:U397))*100</f>
        <v>0.007393262069</v>
      </c>
      <c r="J154" s="25">
        <f>(AVERAGE('Rare Earth Metals'!G398:U398))*100</f>
        <v>0.008362401039</v>
      </c>
      <c r="K154" s="25">
        <f>(AVERAGE('Natural Graphite'!G401:U401))*100</f>
        <v>0.02882718666</v>
      </c>
      <c r="L154" s="25">
        <f>(AVERAGE('Artificial Graphite'!G400:U400))*100</f>
        <v>0.8356732536</v>
      </c>
      <c r="M154" s="25">
        <f>(AVERAGE('Lithium Oxide'!G400:U400))*100</f>
        <v>0.0190605473</v>
      </c>
      <c r="N154" s="25">
        <f>(AVERAGE(Silicon!G403:U403))*100</f>
        <v>0.03395964995</v>
      </c>
      <c r="O154" s="24">
        <f t="shared" si="1"/>
        <v>57.47251869</v>
      </c>
      <c r="P154" s="21">
        <f t="shared" si="2"/>
        <v>111.9966688</v>
      </c>
      <c r="Q154" s="22">
        <f>'Swap Recipients'!D151</f>
        <v>1</v>
      </c>
      <c r="R154" s="3"/>
      <c r="S154" s="3"/>
      <c r="T154" s="3"/>
      <c r="U154" s="3"/>
      <c r="V154" s="3"/>
      <c r="W154" s="3"/>
      <c r="X154" s="3"/>
      <c r="Y154" s="3"/>
      <c r="Z154" s="3"/>
      <c r="AA154" s="3"/>
      <c r="AB154" s="3"/>
    </row>
    <row r="155" ht="15.75" customHeight="1">
      <c r="A155" s="3"/>
      <c r="B155" s="23" t="s">
        <v>63</v>
      </c>
      <c r="C155" s="24">
        <f>(AVERAGE('Manganese Ore'!G402:U402))*100</f>
        <v>0</v>
      </c>
      <c r="D155" s="25">
        <f>(AVERAGE('Copper Ore'!G401:U401))*100</f>
        <v>0</v>
      </c>
      <c r="E155" s="25">
        <f>(AVERAGE('Nickel Ore'!G398:U398))*100</f>
        <v>0</v>
      </c>
      <c r="F155" s="25">
        <f>(AVERAGE('Cobalt Ore'!G396:U396))*100</f>
        <v>0</v>
      </c>
      <c r="G155" s="25">
        <f>(AVERAGE('Zinc Ore'!G399:U399))*100</f>
        <v>0</v>
      </c>
      <c r="H155" s="25">
        <f>(AVERAGE('Chromium Ore'!G400:U400))*100</f>
        <v>0</v>
      </c>
      <c r="I155" s="25">
        <f>(AVERAGE('Molybdenum Ore'!G398:U398))*100</f>
        <v>0</v>
      </c>
      <c r="J155" s="25">
        <f>(AVERAGE('Rare Earth Metals'!G399:U399))*100</f>
        <v>0</v>
      </c>
      <c r="K155" s="25">
        <f>(AVERAGE('Natural Graphite'!G402:U402))*100</f>
        <v>0</v>
      </c>
      <c r="L155" s="25">
        <f>(AVERAGE('Artificial Graphite'!G401:U401))*100</f>
        <v>0</v>
      </c>
      <c r="M155" s="25">
        <f>(AVERAGE('Lithium Oxide'!G401:U401))*100</f>
        <v>0</v>
      </c>
      <c r="N155" s="25">
        <f>(AVERAGE(Silicon!G404:U404))*100</f>
        <v>0</v>
      </c>
      <c r="O155" s="24">
        <f t="shared" si="1"/>
        <v>0</v>
      </c>
      <c r="P155" s="21">
        <f t="shared" si="2"/>
        <v>0</v>
      </c>
      <c r="Q155" s="22">
        <f>'Swap Recipients'!D152</f>
        <v>0</v>
      </c>
      <c r="R155" s="3"/>
      <c r="S155" s="3"/>
      <c r="T155" s="3"/>
      <c r="U155" s="3"/>
      <c r="V155" s="3"/>
      <c r="W155" s="3"/>
      <c r="X155" s="3"/>
      <c r="Y155" s="3"/>
      <c r="Z155" s="3"/>
      <c r="AA155" s="3"/>
      <c r="AB155" s="3"/>
    </row>
    <row r="156" ht="15.75" customHeight="1">
      <c r="A156" s="3"/>
      <c r="B156" s="23" t="s">
        <v>35</v>
      </c>
      <c r="C156" s="24">
        <f>(AVERAGE('Manganese Ore'!G403:U403))*100</f>
        <v>0.00001540894374</v>
      </c>
      <c r="D156" s="25">
        <f>(AVERAGE('Copper Ore'!G402:U402))*100</f>
        <v>0.000005459646031</v>
      </c>
      <c r="E156" s="25">
        <f>(AVERAGE('Nickel Ore'!G399:U399))*100</f>
        <v>0</v>
      </c>
      <c r="F156" s="25">
        <f>(AVERAGE('Cobalt Ore'!G397:U397))*100</f>
        <v>0</v>
      </c>
      <c r="G156" s="25">
        <f>(AVERAGE('Zinc Ore'!G400:U400))*100</f>
        <v>0</v>
      </c>
      <c r="H156" s="25">
        <f>(AVERAGE('Chromium Ore'!G401:U401))*100</f>
        <v>0</v>
      </c>
      <c r="I156" s="25">
        <f>(AVERAGE('Molybdenum Ore'!G399:U399))*100</f>
        <v>0</v>
      </c>
      <c r="J156" s="25">
        <f>(AVERAGE('Rare Earth Metals'!G400:U400))*100</f>
        <v>0</v>
      </c>
      <c r="K156" s="25">
        <f>(AVERAGE('Natural Graphite'!G403:U403))*100</f>
        <v>0.8587069755</v>
      </c>
      <c r="L156" s="25">
        <f>(AVERAGE('Artificial Graphite'!G402:U402))*100</f>
        <v>0.00002373313677</v>
      </c>
      <c r="M156" s="25">
        <f>(AVERAGE('Lithium Oxide'!G402:U402))*100</f>
        <v>0</v>
      </c>
      <c r="N156" s="25">
        <f>(AVERAGE(Silicon!G405:U405))*100</f>
        <v>0.000001105240626</v>
      </c>
      <c r="O156" s="24">
        <f t="shared" si="1"/>
        <v>0.8587069755</v>
      </c>
      <c r="P156" s="21">
        <f t="shared" si="2"/>
        <v>0.8587526825</v>
      </c>
      <c r="Q156" s="22">
        <f>'Swap Recipients'!D153</f>
        <v>1</v>
      </c>
      <c r="R156" s="3"/>
      <c r="S156" s="3"/>
      <c r="T156" s="3"/>
      <c r="U156" s="3"/>
      <c r="V156" s="3"/>
      <c r="W156" s="3"/>
      <c r="X156" s="3"/>
      <c r="Y156" s="3"/>
      <c r="Z156" s="3"/>
      <c r="AA156" s="3"/>
      <c r="AB156" s="3"/>
    </row>
    <row r="157" ht="15.75" customHeight="1">
      <c r="A157" s="3"/>
      <c r="B157" s="23" t="s">
        <v>197</v>
      </c>
      <c r="C157" s="24">
        <f>(AVERAGE('Manganese Ore'!G404:U404))*100</f>
        <v>0.00189291903</v>
      </c>
      <c r="D157" s="25">
        <f>(AVERAGE('Copper Ore'!G403:U403))*100</f>
        <v>0.00001430733511</v>
      </c>
      <c r="E157" s="25">
        <f>(AVERAGE('Nickel Ore'!G400:U400))*100</f>
        <v>0</v>
      </c>
      <c r="F157" s="25">
        <f>(AVERAGE('Cobalt Ore'!G398:U398))*100</f>
        <v>0</v>
      </c>
      <c r="G157" s="25">
        <f>(AVERAGE('Zinc Ore'!G401:U401))*100</f>
        <v>0</v>
      </c>
      <c r="H157" s="25">
        <f>(AVERAGE('Chromium Ore'!G402:U402))*100</f>
        <v>0.1535356978</v>
      </c>
      <c r="I157" s="25">
        <f>(AVERAGE('Molybdenum Ore'!G400:U400))*100</f>
        <v>0</v>
      </c>
      <c r="J157" s="25">
        <f>(AVERAGE('Rare Earth Metals'!G401:U401))*100</f>
        <v>0</v>
      </c>
      <c r="K157" s="25">
        <f>(AVERAGE('Natural Graphite'!G404:U404))*100</f>
        <v>0</v>
      </c>
      <c r="L157" s="25">
        <f>(AVERAGE('Artificial Graphite'!G403:U403))*100</f>
        <v>0</v>
      </c>
      <c r="M157" s="25">
        <f>(AVERAGE('Lithium Oxide'!G403:U403))*100</f>
        <v>0</v>
      </c>
      <c r="N157" s="25">
        <f>(AVERAGE(Silicon!G406:U406))*100</f>
        <v>0</v>
      </c>
      <c r="O157" s="24">
        <f t="shared" si="1"/>
        <v>0.1535356978</v>
      </c>
      <c r="P157" s="21">
        <f t="shared" si="2"/>
        <v>0.1554429241</v>
      </c>
      <c r="Q157" s="22">
        <f>'Swap Recipients'!D154</f>
        <v>0</v>
      </c>
      <c r="R157" s="3"/>
      <c r="S157" s="3"/>
      <c r="T157" s="3"/>
      <c r="U157" s="3"/>
      <c r="V157" s="3"/>
      <c r="W157" s="3"/>
      <c r="X157" s="3"/>
      <c r="Y157" s="3"/>
      <c r="Z157" s="3"/>
      <c r="AA157" s="3"/>
      <c r="AB157" s="3"/>
    </row>
    <row r="158" ht="15.75" customHeight="1">
      <c r="A158" s="3"/>
      <c r="B158" s="23" t="s">
        <v>36</v>
      </c>
      <c r="C158" s="24">
        <f>(AVERAGE('Manganese Ore'!G405:U405))*100</f>
        <v>0</v>
      </c>
      <c r="D158" s="25">
        <f>(AVERAGE('Copper Ore'!G404:U404))*100</f>
        <v>0</v>
      </c>
      <c r="E158" s="25">
        <f>(AVERAGE('Nickel Ore'!G401:U401))*100</f>
        <v>0</v>
      </c>
      <c r="F158" s="25">
        <f>(AVERAGE('Cobalt Ore'!G399:U399))*100</f>
        <v>0</v>
      </c>
      <c r="G158" s="25">
        <f>(AVERAGE('Zinc Ore'!G402:U402))*100</f>
        <v>0</v>
      </c>
      <c r="H158" s="25">
        <f>(AVERAGE('Chromium Ore'!G403:U403))*100</f>
        <v>0</v>
      </c>
      <c r="I158" s="25">
        <f>(AVERAGE('Molybdenum Ore'!G401:U401))*100</f>
        <v>0</v>
      </c>
      <c r="J158" s="25">
        <f>(AVERAGE('Rare Earth Metals'!G402:U402))*100</f>
        <v>0</v>
      </c>
      <c r="K158" s="25">
        <f>(AVERAGE('Natural Graphite'!G405:U405))*100</f>
        <v>0</v>
      </c>
      <c r="L158" s="25">
        <f>(AVERAGE('Artificial Graphite'!G404:U404))*100</f>
        <v>0</v>
      </c>
      <c r="M158" s="25">
        <f>(AVERAGE('Lithium Oxide'!G404:U404))*100</f>
        <v>0</v>
      </c>
      <c r="N158" s="25">
        <f>(AVERAGE(Silicon!G407:U407))*100</f>
        <v>0</v>
      </c>
      <c r="O158" s="24">
        <f t="shared" si="1"/>
        <v>0</v>
      </c>
      <c r="P158" s="21">
        <f t="shared" si="2"/>
        <v>0</v>
      </c>
      <c r="Q158" s="22">
        <f>'Swap Recipients'!D155</f>
        <v>1</v>
      </c>
      <c r="R158" s="3"/>
      <c r="S158" s="3"/>
      <c r="T158" s="3"/>
      <c r="U158" s="3"/>
      <c r="V158" s="3"/>
      <c r="W158" s="3"/>
      <c r="X158" s="3"/>
      <c r="Y158" s="3"/>
      <c r="Z158" s="3"/>
      <c r="AA158" s="3"/>
      <c r="AB158" s="3"/>
    </row>
    <row r="159" ht="15.75" customHeight="1">
      <c r="A159" s="3"/>
      <c r="B159" s="23" t="s">
        <v>198</v>
      </c>
      <c r="C159" s="24">
        <f>(AVERAGE('Manganese Ore'!G406:U406))*100</f>
        <v>0.00117746411</v>
      </c>
      <c r="D159" s="25">
        <f>(AVERAGE('Copper Ore'!G405:U405))*100</f>
        <v>0.01532291799</v>
      </c>
      <c r="E159" s="25">
        <f>(AVERAGE('Nickel Ore'!G402:U402))*100</f>
        <v>0.0003368566948</v>
      </c>
      <c r="F159" s="25">
        <f>(AVERAGE('Cobalt Ore'!G400:U400))*100</f>
        <v>0.0001243873264</v>
      </c>
      <c r="G159" s="25">
        <f>(AVERAGE('Zinc Ore'!G403:U403))*100</f>
        <v>3.817735387</v>
      </c>
      <c r="H159" s="25">
        <f>(AVERAGE('Chromium Ore'!G404:U404))*100</f>
        <v>0.0009499616514</v>
      </c>
      <c r="I159" s="25">
        <f>(AVERAGE('Molybdenum Ore'!G402:U402))*100</f>
        <v>0.007769026786</v>
      </c>
      <c r="J159" s="25">
        <f>(AVERAGE('Rare Earth Metals'!G403:U403))*100</f>
        <v>0.01085944337</v>
      </c>
      <c r="K159" s="25">
        <f>(AVERAGE('Natural Graphite'!G406:U406))*100</f>
        <v>0.2099219673</v>
      </c>
      <c r="L159" s="25">
        <f>(AVERAGE('Artificial Graphite'!G405:U405))*100</f>
        <v>0.141672096</v>
      </c>
      <c r="M159" s="25">
        <f>(AVERAGE('Lithium Oxide'!G405:U405))*100</f>
        <v>0.007792672139</v>
      </c>
      <c r="N159" s="25">
        <f>(AVERAGE(Silicon!G408:U408))*100</f>
        <v>0.09434781151</v>
      </c>
      <c r="O159" s="24">
        <f t="shared" si="1"/>
        <v>3.817735387</v>
      </c>
      <c r="P159" s="21">
        <f t="shared" si="2"/>
        <v>4.308009992</v>
      </c>
      <c r="Q159" s="22">
        <f>'Swap Recipients'!D156</f>
        <v>0</v>
      </c>
      <c r="R159" s="3"/>
      <c r="S159" s="3"/>
      <c r="T159" s="3"/>
      <c r="U159" s="3"/>
      <c r="V159" s="3"/>
      <c r="W159" s="3"/>
      <c r="X159" s="3"/>
      <c r="Y159" s="3"/>
      <c r="Z159" s="3"/>
      <c r="AA159" s="3"/>
      <c r="AB159" s="3"/>
    </row>
    <row r="160" ht="15.75" customHeight="1">
      <c r="A160" s="3"/>
      <c r="B160" s="23" t="s">
        <v>37</v>
      </c>
      <c r="C160" s="24">
        <f>(AVERAGE('Manganese Ore'!G407:U407))*100</f>
        <v>0.00004188772252</v>
      </c>
      <c r="D160" s="25">
        <f>(AVERAGE('Copper Ore'!G406:U406))*100</f>
        <v>0.00001669090282</v>
      </c>
      <c r="E160" s="25">
        <f>(AVERAGE('Nickel Ore'!G403:U403))*100</f>
        <v>0.0001098814166</v>
      </c>
      <c r="F160" s="25">
        <f>(AVERAGE('Cobalt Ore'!G401:U401))*100</f>
        <v>0.0001324627879</v>
      </c>
      <c r="G160" s="25">
        <f>(AVERAGE('Zinc Ore'!G404:U404))*100</f>
        <v>0.00008568191956</v>
      </c>
      <c r="H160" s="25">
        <f>(AVERAGE('Chromium Ore'!G405:U405))*100</f>
        <v>0.0001455759309</v>
      </c>
      <c r="I160" s="25">
        <f>(AVERAGE('Molybdenum Ore'!G403:U403))*100</f>
        <v>0.00004170388947</v>
      </c>
      <c r="J160" s="25">
        <f>(AVERAGE('Rare Earth Metals'!G404:U404))*100</f>
        <v>0.003512729066</v>
      </c>
      <c r="K160" s="25">
        <f>(AVERAGE('Natural Graphite'!G407:U407))*100</f>
        <v>0.1757600071</v>
      </c>
      <c r="L160" s="25">
        <f>(AVERAGE('Artificial Graphite'!G406:U406))*100</f>
        <v>0.6752352752</v>
      </c>
      <c r="M160" s="25">
        <f>(AVERAGE('Lithium Oxide'!G406:U406))*100</f>
        <v>0.1532687306</v>
      </c>
      <c r="N160" s="25">
        <f>(AVERAGE(Silicon!G409:U409))*100</f>
        <v>0.06918483448</v>
      </c>
      <c r="O160" s="24">
        <f t="shared" si="1"/>
        <v>0.6752352752</v>
      </c>
      <c r="P160" s="21">
        <f t="shared" si="2"/>
        <v>1.077535461</v>
      </c>
      <c r="Q160" s="22">
        <f>'Swap Recipients'!D157</f>
        <v>1</v>
      </c>
      <c r="R160" s="3"/>
      <c r="S160" s="3"/>
      <c r="T160" s="3"/>
      <c r="U160" s="3"/>
      <c r="V160" s="3"/>
      <c r="W160" s="3"/>
      <c r="X160" s="3"/>
      <c r="Y160" s="3"/>
      <c r="Z160" s="3"/>
      <c r="AA160" s="3"/>
      <c r="AB160" s="3"/>
    </row>
    <row r="161" ht="15.75" customHeight="1">
      <c r="A161" s="3"/>
      <c r="B161" s="23" t="s">
        <v>199</v>
      </c>
      <c r="C161" s="24">
        <f>(AVERAGE('Manganese Ore'!G408:U408))*100</f>
        <v>0.000006468761381</v>
      </c>
      <c r="D161" s="25">
        <f>(AVERAGE('Copper Ore'!G407:U407))*100</f>
        <v>0.000005403944514</v>
      </c>
      <c r="E161" s="25">
        <f>(AVERAGE('Nickel Ore'!G404:U404))*100</f>
        <v>0.0007153598752</v>
      </c>
      <c r="F161" s="25">
        <f>(AVERAGE('Cobalt Ore'!G402:U402))*100</f>
        <v>0</v>
      </c>
      <c r="G161" s="25">
        <f>(AVERAGE('Zinc Ore'!G405:U405))*100</f>
        <v>0.00001407212136</v>
      </c>
      <c r="H161" s="25">
        <f>(AVERAGE('Chromium Ore'!G406:U406))*100</f>
        <v>0</v>
      </c>
      <c r="I161" s="25">
        <f>(AVERAGE('Molybdenum Ore'!G404:U404))*100</f>
        <v>0.000004810368052</v>
      </c>
      <c r="J161" s="25">
        <f>(AVERAGE('Rare Earth Metals'!G405:U405))*100</f>
        <v>0</v>
      </c>
      <c r="K161" s="25">
        <f>(AVERAGE('Natural Graphite'!G408:U408))*100</f>
        <v>0.00003469466526</v>
      </c>
      <c r="L161" s="25">
        <f>(AVERAGE('Artificial Graphite'!G407:U407))*100</f>
        <v>0.0009657032534</v>
      </c>
      <c r="M161" s="25">
        <f>(AVERAGE('Lithium Oxide'!G407:U407))*100</f>
        <v>0</v>
      </c>
      <c r="N161" s="25">
        <f>(AVERAGE(Silicon!G410:U410))*100</f>
        <v>0.00007534524495</v>
      </c>
      <c r="O161" s="24">
        <f t="shared" si="1"/>
        <v>0.0009657032534</v>
      </c>
      <c r="P161" s="21">
        <f t="shared" si="2"/>
        <v>0.001821858234</v>
      </c>
      <c r="Q161" s="22">
        <f>'Swap Recipients'!D158</f>
        <v>0</v>
      </c>
      <c r="R161" s="3"/>
      <c r="S161" s="3"/>
      <c r="T161" s="3"/>
      <c r="U161" s="3"/>
      <c r="V161" s="3"/>
      <c r="W161" s="3"/>
      <c r="X161" s="3"/>
      <c r="Y161" s="3"/>
      <c r="Z161" s="3"/>
      <c r="AA161" s="3"/>
      <c r="AB161" s="3"/>
    </row>
    <row r="162" ht="15.75" customHeight="1">
      <c r="A162" s="3"/>
      <c r="B162" s="23" t="s">
        <v>200</v>
      </c>
      <c r="C162" s="24">
        <f>(AVERAGE('Manganese Ore'!G409:U409))*100</f>
        <v>0.01374908301</v>
      </c>
      <c r="D162" s="25">
        <f>(AVERAGE('Copper Ore'!G408:U408))*100</f>
        <v>0.6346978945</v>
      </c>
      <c r="E162" s="25">
        <f>(AVERAGE('Nickel Ore'!G405:U405))*100</f>
        <v>0.004204689405</v>
      </c>
      <c r="F162" s="25">
        <f>(AVERAGE('Cobalt Ore'!G403:U403))*100</f>
        <v>0.02806990885</v>
      </c>
      <c r="G162" s="25">
        <f>(AVERAGE('Zinc Ore'!G406:U406))*100</f>
        <v>0.0001296585231</v>
      </c>
      <c r="H162" s="25">
        <f>(AVERAGE('Chromium Ore'!G407:U407))*100</f>
        <v>0.0008808764767</v>
      </c>
      <c r="I162" s="25">
        <f>(AVERAGE('Molybdenum Ore'!G405:U405))*100</f>
        <v>0.03795481018</v>
      </c>
      <c r="J162" s="25">
        <f>(AVERAGE('Rare Earth Metals'!G406:U406))*100</f>
        <v>0.1730173746</v>
      </c>
      <c r="K162" s="25">
        <f>(AVERAGE('Natural Graphite'!G409:U409))*100</f>
        <v>0.07191851787</v>
      </c>
      <c r="L162" s="25">
        <f>(AVERAGE('Artificial Graphite'!G408:U408))*100</f>
        <v>0.3098967854</v>
      </c>
      <c r="M162" s="25">
        <f>(AVERAGE('Lithium Oxide'!G408:U408))*100</f>
        <v>0.01392044986</v>
      </c>
      <c r="N162" s="25">
        <f>(AVERAGE(Silicon!G411:U411))*100</f>
        <v>7.880129476</v>
      </c>
      <c r="O162" s="24">
        <f t="shared" si="1"/>
        <v>7.880129476</v>
      </c>
      <c r="P162" s="21">
        <f t="shared" si="2"/>
        <v>9.168569525</v>
      </c>
      <c r="Q162" s="22">
        <f>'Swap Recipients'!D159</f>
        <v>0</v>
      </c>
      <c r="R162" s="3"/>
      <c r="S162" s="3"/>
      <c r="T162" s="3"/>
      <c r="U162" s="3"/>
      <c r="V162" s="3"/>
      <c r="W162" s="3"/>
      <c r="X162" s="3"/>
      <c r="Y162" s="3"/>
      <c r="Z162" s="3"/>
      <c r="AA162" s="3"/>
      <c r="AB162" s="3"/>
    </row>
    <row r="163" ht="15.75" customHeight="1">
      <c r="A163" s="3"/>
      <c r="B163" s="23" t="s">
        <v>38</v>
      </c>
      <c r="C163" s="24">
        <f>(AVERAGE('Manganese Ore'!G410:U410))*100</f>
        <v>0.000001610336687</v>
      </c>
      <c r="D163" s="25">
        <f>(AVERAGE('Copper Ore'!G409:U409))*100</f>
        <v>0.02355081118</v>
      </c>
      <c r="E163" s="25">
        <f>(AVERAGE('Nickel Ore'!G406:U406))*100</f>
        <v>0</v>
      </c>
      <c r="F163" s="25">
        <f>(AVERAGE('Cobalt Ore'!G404:U404))*100</f>
        <v>0</v>
      </c>
      <c r="G163" s="25">
        <f>(AVERAGE('Zinc Ore'!G407:U407))*100</f>
        <v>0.590068515</v>
      </c>
      <c r="H163" s="25">
        <f>(AVERAGE('Chromium Ore'!G408:U408))*100</f>
        <v>0</v>
      </c>
      <c r="I163" s="25">
        <f>(AVERAGE('Molybdenum Ore'!G406:U406))*100</f>
        <v>0</v>
      </c>
      <c r="J163" s="25">
        <f>(AVERAGE('Rare Earth Metals'!G407:U407))*100</f>
        <v>0</v>
      </c>
      <c r="K163" s="25">
        <f>(AVERAGE('Natural Graphite'!G410:U410))*100</f>
        <v>0</v>
      </c>
      <c r="L163" s="25">
        <f>(AVERAGE('Artificial Graphite'!G409:U409))*100</f>
        <v>0</v>
      </c>
      <c r="M163" s="25">
        <f>(AVERAGE('Lithium Oxide'!G409:U409))*100</f>
        <v>0</v>
      </c>
      <c r="N163" s="25">
        <f>(AVERAGE(Silicon!G412:U412))*100</f>
        <v>0</v>
      </c>
      <c r="O163" s="24">
        <f t="shared" si="1"/>
        <v>0.590068515</v>
      </c>
      <c r="P163" s="21">
        <f t="shared" si="2"/>
        <v>0.6136209365</v>
      </c>
      <c r="Q163" s="22">
        <f>'Swap Recipients'!D160</f>
        <v>1</v>
      </c>
      <c r="R163" s="3"/>
      <c r="S163" s="3"/>
      <c r="T163" s="3"/>
      <c r="U163" s="3"/>
      <c r="V163" s="3"/>
      <c r="W163" s="3"/>
      <c r="X163" s="3"/>
      <c r="Y163" s="3"/>
      <c r="Z163" s="3"/>
      <c r="AA163" s="3"/>
      <c r="AB163" s="3"/>
    </row>
    <row r="164" ht="15.75" customHeight="1">
      <c r="A164" s="3"/>
      <c r="B164" s="23" t="s">
        <v>201</v>
      </c>
      <c r="C164" s="24">
        <f>(AVERAGE('Manganese Ore'!G411:U411))*100</f>
        <v>1.512332579</v>
      </c>
      <c r="D164" s="25">
        <f>(AVERAGE('Copper Ore'!G410:U410))*100</f>
        <v>0.08500450744</v>
      </c>
      <c r="E164" s="25">
        <f>(AVERAGE('Nickel Ore'!G407:U407))*100</f>
        <v>0.0275990593</v>
      </c>
      <c r="F164" s="25">
        <f>(AVERAGE('Cobalt Ore'!G405:U405))*100</f>
        <v>0.002499413848</v>
      </c>
      <c r="G164" s="25">
        <f>(AVERAGE('Zinc Ore'!G408:U408))*100</f>
        <v>0.0002173143628</v>
      </c>
      <c r="H164" s="25">
        <f>(AVERAGE('Chromium Ore'!G409:U409))*100</f>
        <v>0.00004261820795</v>
      </c>
      <c r="I164" s="25">
        <f>(AVERAGE('Molybdenum Ore'!G407:U407))*100</f>
        <v>0.00007447910835</v>
      </c>
      <c r="J164" s="25">
        <f>(AVERAGE('Rare Earth Metals'!G408:U408))*100</f>
        <v>0</v>
      </c>
      <c r="K164" s="25">
        <f>(AVERAGE('Natural Graphite'!G411:U411))*100</f>
        <v>0.1408437241</v>
      </c>
      <c r="L164" s="25">
        <f>(AVERAGE('Artificial Graphite'!G410:U410))*100</f>
        <v>0.0002111408801</v>
      </c>
      <c r="M164" s="25">
        <f>(AVERAGE('Lithium Oxide'!G410:U410))*100</f>
        <v>0</v>
      </c>
      <c r="N164" s="25">
        <f>(AVERAGE(Silicon!G413:U413))*100</f>
        <v>0.000001777739853</v>
      </c>
      <c r="O164" s="24">
        <f t="shared" si="1"/>
        <v>1.512332579</v>
      </c>
      <c r="P164" s="21">
        <f t="shared" si="2"/>
        <v>1.768826614</v>
      </c>
      <c r="Q164" s="22">
        <f>'Swap Recipients'!D161</f>
        <v>0</v>
      </c>
      <c r="R164" s="3"/>
      <c r="S164" s="3"/>
      <c r="T164" s="3"/>
      <c r="U164" s="3"/>
      <c r="V164" s="3"/>
      <c r="W164" s="3"/>
      <c r="X164" s="3"/>
      <c r="Y164" s="3"/>
      <c r="Z164" s="3"/>
      <c r="AA164" s="3"/>
      <c r="AB164" s="3"/>
    </row>
    <row r="165" ht="15.75" customHeight="1">
      <c r="A165" s="3"/>
      <c r="B165" s="23" t="s">
        <v>39</v>
      </c>
      <c r="C165" s="24">
        <f>(AVERAGE('Manganese Ore'!G412:U412))*100</f>
        <v>0.1272282048</v>
      </c>
      <c r="D165" s="25">
        <f>(AVERAGE('Copper Ore'!G411:U411))*100</f>
        <v>0.0004255107138</v>
      </c>
      <c r="E165" s="25">
        <f>(AVERAGE('Nickel Ore'!G408:U408))*100</f>
        <v>0.00835583403</v>
      </c>
      <c r="F165" s="25">
        <f>(AVERAGE('Cobalt Ore'!G406:U406))*100</f>
        <v>0.1104622983</v>
      </c>
      <c r="G165" s="25">
        <f>(AVERAGE('Zinc Ore'!G409:U409))*100</f>
        <v>0.001709731526</v>
      </c>
      <c r="H165" s="25">
        <f>(AVERAGE('Chromium Ore'!G410:U410))*100</f>
        <v>0.00009623002878</v>
      </c>
      <c r="I165" s="25">
        <f>(AVERAGE('Molybdenum Ore'!G408:U408))*100</f>
        <v>0.8205605421</v>
      </c>
      <c r="J165" s="25">
        <f>(AVERAGE('Rare Earth Metals'!G409:U409))*100</f>
        <v>10.26867258</v>
      </c>
      <c r="K165" s="25">
        <f>(AVERAGE('Natural Graphite'!G412:U412))*100</f>
        <v>0.01268186281</v>
      </c>
      <c r="L165" s="25">
        <f>(AVERAGE('Artificial Graphite'!G411:U411))*100</f>
        <v>0.02767860877</v>
      </c>
      <c r="M165" s="25">
        <f>(AVERAGE('Lithium Oxide'!G411:U411))*100</f>
        <v>0.01363918693</v>
      </c>
      <c r="N165" s="25">
        <f>(AVERAGE(Silicon!G414:U414))*100</f>
        <v>0.0002996259728</v>
      </c>
      <c r="O165" s="24">
        <f t="shared" si="1"/>
        <v>10.26867258</v>
      </c>
      <c r="P165" s="21">
        <f t="shared" si="2"/>
        <v>11.39181022</v>
      </c>
      <c r="Q165" s="22">
        <f>'Swap Recipients'!D162</f>
        <v>1</v>
      </c>
      <c r="R165" s="3"/>
      <c r="S165" s="3"/>
      <c r="T165" s="3"/>
      <c r="U165" s="3"/>
      <c r="V165" s="3"/>
      <c r="W165" s="3"/>
      <c r="X165" s="3"/>
      <c r="Y165" s="3"/>
      <c r="Z165" s="3"/>
      <c r="AA165" s="3"/>
      <c r="AB165" s="3"/>
    </row>
    <row r="166" ht="15.75" customHeight="1">
      <c r="A166" s="3"/>
      <c r="B166" s="23" t="s">
        <v>74</v>
      </c>
      <c r="C166" s="24">
        <f>(AVERAGE('Manganese Ore'!G413:U413))*100</f>
        <v>0</v>
      </c>
      <c r="D166" s="25">
        <f>(AVERAGE('Copper Ore'!G412:U412))*100</f>
        <v>0</v>
      </c>
      <c r="E166" s="25">
        <f>(AVERAGE('Nickel Ore'!G409:U409))*100</f>
        <v>0</v>
      </c>
      <c r="F166" s="25">
        <f>(AVERAGE('Cobalt Ore'!G407:U407))*100</f>
        <v>0</v>
      </c>
      <c r="G166" s="25">
        <f>(AVERAGE('Zinc Ore'!G410:U410))*100</f>
        <v>0</v>
      </c>
      <c r="H166" s="25">
        <f>(AVERAGE('Chromium Ore'!G411:U411))*100</f>
        <v>0</v>
      </c>
      <c r="I166" s="25">
        <f>(AVERAGE('Molybdenum Ore'!G409:U409))*100</f>
        <v>0</v>
      </c>
      <c r="J166" s="25">
        <f>(AVERAGE('Rare Earth Metals'!G410:U410))*100</f>
        <v>0</v>
      </c>
      <c r="K166" s="25">
        <f>(AVERAGE('Natural Graphite'!G413:U413))*100</f>
        <v>0</v>
      </c>
      <c r="L166" s="25">
        <f>(AVERAGE('Artificial Graphite'!G412:U412))*100</f>
        <v>0</v>
      </c>
      <c r="M166" s="25">
        <f>(AVERAGE('Lithium Oxide'!G412:U412))*100</f>
        <v>0</v>
      </c>
      <c r="N166" s="25">
        <f>(AVERAGE(Silicon!G415:U415))*100</f>
        <v>0</v>
      </c>
      <c r="O166" s="24">
        <f t="shared" si="1"/>
        <v>0</v>
      </c>
      <c r="P166" s="21">
        <f t="shared" si="2"/>
        <v>0</v>
      </c>
      <c r="Q166" s="22">
        <f>'Swap Recipients'!D163</f>
        <v>0</v>
      </c>
      <c r="R166" s="3"/>
      <c r="S166" s="3"/>
      <c r="T166" s="3"/>
      <c r="U166" s="3"/>
      <c r="V166" s="3"/>
      <c r="W166" s="3"/>
      <c r="X166" s="3"/>
      <c r="Y166" s="3"/>
      <c r="Z166" s="3"/>
      <c r="AA166" s="3"/>
      <c r="AB166" s="3"/>
    </row>
    <row r="167" ht="15.75" customHeight="1">
      <c r="A167" s="3"/>
      <c r="B167" s="23" t="s">
        <v>202</v>
      </c>
      <c r="C167" s="24">
        <f>(AVERAGE('Manganese Ore'!G414:U414))*100</f>
        <v>0.000004721680662</v>
      </c>
      <c r="D167" s="25">
        <f>(AVERAGE('Copper Ore'!G413:U413))*100</f>
        <v>0</v>
      </c>
      <c r="E167" s="25">
        <f>(AVERAGE('Nickel Ore'!G410:U410))*100</f>
        <v>0</v>
      </c>
      <c r="F167" s="25">
        <f>(AVERAGE('Cobalt Ore'!G408:U408))*100</f>
        <v>0</v>
      </c>
      <c r="G167" s="25">
        <f>(AVERAGE('Zinc Ore'!G411:U411))*100</f>
        <v>0</v>
      </c>
      <c r="H167" s="25">
        <f>(AVERAGE('Chromium Ore'!G412:U412))*100</f>
        <v>0</v>
      </c>
      <c r="I167" s="25">
        <f>(AVERAGE('Molybdenum Ore'!G410:U410))*100</f>
        <v>0</v>
      </c>
      <c r="J167" s="25">
        <f>(AVERAGE('Rare Earth Metals'!G411:U411))*100</f>
        <v>0.0003986807292</v>
      </c>
      <c r="K167" s="25">
        <f>(AVERAGE('Natural Graphite'!G414:U414))*100</f>
        <v>0</v>
      </c>
      <c r="L167" s="25">
        <f>(AVERAGE('Artificial Graphite'!G413:U413))*100</f>
        <v>0</v>
      </c>
      <c r="M167" s="25">
        <f>(AVERAGE('Lithium Oxide'!G413:U413))*100</f>
        <v>0</v>
      </c>
      <c r="N167" s="25">
        <f>(AVERAGE(Silicon!G416:U416))*100</f>
        <v>0</v>
      </c>
      <c r="O167" s="24">
        <f t="shared" si="1"/>
        <v>0.0003986807292</v>
      </c>
      <c r="P167" s="21">
        <f t="shared" si="2"/>
        <v>0.0004034024099</v>
      </c>
      <c r="Q167" s="22">
        <f>'Swap Recipients'!D164</f>
        <v>0</v>
      </c>
      <c r="R167" s="3"/>
      <c r="S167" s="3"/>
      <c r="T167" s="3"/>
      <c r="U167" s="3"/>
      <c r="V167" s="3"/>
      <c r="W167" s="3"/>
      <c r="X167" s="3"/>
      <c r="Y167" s="3"/>
      <c r="Z167" s="3"/>
      <c r="AA167" s="3"/>
      <c r="AB167" s="3"/>
    </row>
    <row r="168" ht="15.75" customHeight="1">
      <c r="A168" s="3"/>
      <c r="B168" s="23" t="s">
        <v>203</v>
      </c>
      <c r="C168" s="24">
        <f>(AVERAGE('Manganese Ore'!G415:U415))*100</f>
        <v>0</v>
      </c>
      <c r="D168" s="25">
        <f>(AVERAGE('Copper Ore'!G414:U414))*100</f>
        <v>0</v>
      </c>
      <c r="E168" s="25">
        <f>(AVERAGE('Nickel Ore'!G411:U411))*100</f>
        <v>0</v>
      </c>
      <c r="F168" s="25">
        <f>(AVERAGE('Cobalt Ore'!G409:U409))*100</f>
        <v>0</v>
      </c>
      <c r="G168" s="25">
        <f>(AVERAGE('Zinc Ore'!G412:U412))*100</f>
        <v>0</v>
      </c>
      <c r="H168" s="25">
        <f>(AVERAGE('Chromium Ore'!G413:U413))*100</f>
        <v>0</v>
      </c>
      <c r="I168" s="25">
        <f>(AVERAGE('Molybdenum Ore'!G411:U411))*100</f>
        <v>0</v>
      </c>
      <c r="J168" s="25">
        <f>(AVERAGE('Rare Earth Metals'!G412:U412))*100</f>
        <v>0</v>
      </c>
      <c r="K168" s="25">
        <f>(AVERAGE('Natural Graphite'!G415:U415))*100</f>
        <v>0</v>
      </c>
      <c r="L168" s="25">
        <f>(AVERAGE('Artificial Graphite'!G414:U414))*100</f>
        <v>0</v>
      </c>
      <c r="M168" s="25">
        <f>(AVERAGE('Lithium Oxide'!G414:U414))*100</f>
        <v>0</v>
      </c>
      <c r="N168" s="25">
        <f>(AVERAGE(Silicon!G417:U417))*100</f>
        <v>0</v>
      </c>
      <c r="O168" s="24">
        <f t="shared" si="1"/>
        <v>0</v>
      </c>
      <c r="P168" s="21">
        <f t="shared" si="2"/>
        <v>0</v>
      </c>
      <c r="Q168" s="22">
        <f>'Swap Recipients'!D165</f>
        <v>0</v>
      </c>
      <c r="R168" s="3"/>
      <c r="S168" s="3"/>
      <c r="T168" s="3"/>
      <c r="U168" s="3"/>
      <c r="V168" s="3"/>
      <c r="W168" s="3"/>
      <c r="X168" s="3"/>
      <c r="Y168" s="3"/>
      <c r="Z168" s="3"/>
      <c r="AA168" s="3"/>
      <c r="AB168" s="3"/>
    </row>
    <row r="169" ht="15.75" customHeight="1">
      <c r="A169" s="3"/>
      <c r="B169" s="23" t="s">
        <v>204</v>
      </c>
      <c r="C169" s="24">
        <f>(AVERAGE('Manganese Ore'!G416:U416))*100</f>
        <v>0</v>
      </c>
      <c r="D169" s="25">
        <f>(AVERAGE('Copper Ore'!G415:U415))*100</f>
        <v>0.00000277800358</v>
      </c>
      <c r="E169" s="25">
        <f>(AVERAGE('Nickel Ore'!G412:U412))*100</f>
        <v>0</v>
      </c>
      <c r="F169" s="25">
        <f>(AVERAGE('Cobalt Ore'!G410:U410))*100</f>
        <v>0</v>
      </c>
      <c r="G169" s="25">
        <f>(AVERAGE('Zinc Ore'!G413:U413))*100</f>
        <v>0.00001611863704</v>
      </c>
      <c r="H169" s="25">
        <f>(AVERAGE('Chromium Ore'!G414:U414))*100</f>
        <v>0</v>
      </c>
      <c r="I169" s="25">
        <f>(AVERAGE('Molybdenum Ore'!G412:U412))*100</f>
        <v>0.00002522656134</v>
      </c>
      <c r="J169" s="25">
        <f>(AVERAGE('Rare Earth Metals'!G413:U413))*100</f>
        <v>0</v>
      </c>
      <c r="K169" s="25">
        <f>(AVERAGE('Natural Graphite'!G416:U416))*100</f>
        <v>0</v>
      </c>
      <c r="L169" s="25">
        <f>(AVERAGE('Artificial Graphite'!G415:U415))*100</f>
        <v>0.0001103749803</v>
      </c>
      <c r="M169" s="25">
        <f>(AVERAGE('Lithium Oxide'!G415:U415))*100</f>
        <v>0</v>
      </c>
      <c r="N169" s="25">
        <f>(AVERAGE(Silicon!G418:U418))*100</f>
        <v>0</v>
      </c>
      <c r="O169" s="24">
        <f t="shared" si="1"/>
        <v>0.0001103749803</v>
      </c>
      <c r="P169" s="21">
        <f t="shared" si="2"/>
        <v>0.0001544981823</v>
      </c>
      <c r="Q169" s="22">
        <f>'Swap Recipients'!D166</f>
        <v>0</v>
      </c>
      <c r="R169" s="3"/>
      <c r="S169" s="3"/>
      <c r="T169" s="3"/>
      <c r="U169" s="3"/>
      <c r="V169" s="3"/>
      <c r="W169" s="3"/>
      <c r="X169" s="3"/>
      <c r="Y169" s="3"/>
      <c r="Z169" s="3"/>
      <c r="AA169" s="3"/>
      <c r="AB169" s="3"/>
    </row>
    <row r="170" ht="15.75" customHeight="1">
      <c r="A170" s="3"/>
      <c r="B170" s="23" t="s">
        <v>205</v>
      </c>
      <c r="C170" s="24">
        <f>(AVERAGE('Manganese Ore'!G417:U417))*100</f>
        <v>0</v>
      </c>
      <c r="D170" s="25">
        <f>(AVERAGE('Copper Ore'!G416:U416))*100</f>
        <v>0.000000523295409</v>
      </c>
      <c r="E170" s="25">
        <f>(AVERAGE('Nickel Ore'!G413:U413))*100</f>
        <v>0</v>
      </c>
      <c r="F170" s="25">
        <f>(AVERAGE('Cobalt Ore'!G411:U411))*100</f>
        <v>0</v>
      </c>
      <c r="G170" s="25">
        <f>(AVERAGE('Zinc Ore'!G414:U414))*100</f>
        <v>0.004247655954</v>
      </c>
      <c r="H170" s="25">
        <f>(AVERAGE('Chromium Ore'!G415:U415))*100</f>
        <v>0</v>
      </c>
      <c r="I170" s="25">
        <f>(AVERAGE('Molybdenum Ore'!G413:U413))*100</f>
        <v>0.00002060278955</v>
      </c>
      <c r="J170" s="25">
        <f>(AVERAGE('Rare Earth Metals'!G414:U414))*100</f>
        <v>0.00009211865956</v>
      </c>
      <c r="K170" s="25">
        <f>(AVERAGE('Natural Graphite'!G417:U417))*100</f>
        <v>0.0004127329131</v>
      </c>
      <c r="L170" s="25">
        <f>(AVERAGE('Artificial Graphite'!G416:U416))*100</f>
        <v>0.00001542710949</v>
      </c>
      <c r="M170" s="25">
        <f>(AVERAGE('Lithium Oxide'!G416:U416))*100</f>
        <v>0.00003759914424</v>
      </c>
      <c r="N170" s="25">
        <f>(AVERAGE(Silicon!G419:U419))*100</f>
        <v>0</v>
      </c>
      <c r="O170" s="24">
        <f t="shared" si="1"/>
        <v>0.004247655954</v>
      </c>
      <c r="P170" s="21">
        <f t="shared" si="2"/>
        <v>0.004826659865</v>
      </c>
      <c r="Q170" s="22">
        <f>'Swap Recipients'!D167</f>
        <v>0</v>
      </c>
      <c r="R170" s="3"/>
      <c r="S170" s="3"/>
      <c r="T170" s="3"/>
      <c r="U170" s="3"/>
      <c r="V170" s="3"/>
      <c r="W170" s="3"/>
      <c r="X170" s="3"/>
      <c r="Y170" s="3"/>
      <c r="Z170" s="3"/>
      <c r="AA170" s="3"/>
      <c r="AB170" s="3"/>
    </row>
    <row r="171" ht="15.75" customHeight="1">
      <c r="A171" s="3"/>
      <c r="B171" s="23" t="s">
        <v>40</v>
      </c>
      <c r="C171" s="24">
        <f>(AVERAGE('Manganese Ore'!G418:U418))*100</f>
        <v>0.2772027641</v>
      </c>
      <c r="D171" s="25">
        <f>(AVERAGE('Copper Ore'!G417:U417))*100</f>
        <v>0.6461645499</v>
      </c>
      <c r="E171" s="25">
        <f>(AVERAGE('Nickel Ore'!G414:U414))*100</f>
        <v>0.2432394353</v>
      </c>
      <c r="F171" s="25">
        <f>(AVERAGE('Cobalt Ore'!G412:U412))*100</f>
        <v>0.02746616653</v>
      </c>
      <c r="G171" s="25">
        <f>(AVERAGE('Zinc Ore'!G415:U415))*100</f>
        <v>2.851214788</v>
      </c>
      <c r="H171" s="25">
        <f>(AVERAGE('Chromium Ore'!G416:U416))*100</f>
        <v>13.1969768</v>
      </c>
      <c r="I171" s="25">
        <f>(AVERAGE('Molybdenum Ore'!G414:U414))*100</f>
        <v>0.1872593821</v>
      </c>
      <c r="J171" s="25">
        <f>(AVERAGE('Rare Earth Metals'!G415:U415))*100</f>
        <v>0.0004755460766</v>
      </c>
      <c r="K171" s="25">
        <f>(AVERAGE('Natural Graphite'!G418:U418))*100</f>
        <v>0.1806673728</v>
      </c>
      <c r="L171" s="25">
        <f>(AVERAGE('Artificial Graphite'!G417:U417))*100</f>
        <v>0.05670850578</v>
      </c>
      <c r="M171" s="25">
        <f>(AVERAGE('Lithium Oxide'!G417:U417))*100</f>
        <v>0.01526195691</v>
      </c>
      <c r="N171" s="25">
        <f>(AVERAGE(Silicon!G420:U420))*100</f>
        <v>0.001635116355</v>
      </c>
      <c r="O171" s="24">
        <f t="shared" si="1"/>
        <v>13.1969768</v>
      </c>
      <c r="P171" s="21">
        <f t="shared" si="2"/>
        <v>17.68427239</v>
      </c>
      <c r="Q171" s="22">
        <f>'Swap Recipients'!D168</f>
        <v>1</v>
      </c>
      <c r="R171" s="3"/>
      <c r="S171" s="3"/>
      <c r="T171" s="3"/>
      <c r="U171" s="3"/>
      <c r="V171" s="3"/>
      <c r="W171" s="3"/>
      <c r="X171" s="3"/>
      <c r="Y171" s="3"/>
      <c r="Z171" s="3"/>
      <c r="AA171" s="3"/>
      <c r="AB171" s="3"/>
    </row>
    <row r="172" ht="15.75" customHeight="1">
      <c r="A172" s="3"/>
      <c r="B172" s="23" t="s">
        <v>206</v>
      </c>
      <c r="C172" s="24">
        <f>(AVERAGE('Manganese Ore'!G419:U419))*100</f>
        <v>0</v>
      </c>
      <c r="D172" s="25">
        <f>(AVERAGE('Copper Ore'!G418:U418))*100</f>
        <v>0</v>
      </c>
      <c r="E172" s="25">
        <f>(AVERAGE('Nickel Ore'!G415:U415))*100</f>
        <v>0</v>
      </c>
      <c r="F172" s="25">
        <f>(AVERAGE('Cobalt Ore'!G413:U413))*100</f>
        <v>0</v>
      </c>
      <c r="G172" s="25">
        <f>(AVERAGE('Zinc Ore'!G416:U416))*100</f>
        <v>0</v>
      </c>
      <c r="H172" s="25">
        <f>(AVERAGE('Chromium Ore'!G417:U417))*100</f>
        <v>0</v>
      </c>
      <c r="I172" s="25">
        <f>(AVERAGE('Molybdenum Ore'!G415:U415))*100</f>
        <v>0</v>
      </c>
      <c r="J172" s="25">
        <f>(AVERAGE('Rare Earth Metals'!G416:U416))*100</f>
        <v>0</v>
      </c>
      <c r="K172" s="25">
        <f>(AVERAGE('Natural Graphite'!G419:U419))*100</f>
        <v>0.0007934146583</v>
      </c>
      <c r="L172" s="25">
        <f>(AVERAGE('Artificial Graphite'!G418:U418))*100</f>
        <v>0</v>
      </c>
      <c r="M172" s="25">
        <f>(AVERAGE('Lithium Oxide'!G418:U418))*100</f>
        <v>0</v>
      </c>
      <c r="N172" s="25">
        <f>(AVERAGE(Silicon!G421:U421))*100</f>
        <v>0</v>
      </c>
      <c r="O172" s="24">
        <f t="shared" si="1"/>
        <v>0.0007934146583</v>
      </c>
      <c r="P172" s="21">
        <f t="shared" si="2"/>
        <v>0.0007934146583</v>
      </c>
      <c r="Q172" s="22">
        <f>'Swap Recipients'!D169</f>
        <v>0</v>
      </c>
      <c r="R172" s="3"/>
      <c r="S172" s="3"/>
      <c r="T172" s="3"/>
      <c r="U172" s="3"/>
      <c r="V172" s="3"/>
      <c r="W172" s="3"/>
      <c r="X172" s="3"/>
      <c r="Y172" s="3"/>
      <c r="Z172" s="3"/>
      <c r="AA172" s="3"/>
      <c r="AB172" s="3"/>
    </row>
    <row r="173" ht="15.75" customHeight="1">
      <c r="A173" s="3"/>
      <c r="B173" s="23" t="s">
        <v>207</v>
      </c>
      <c r="C173" s="24">
        <f>(AVERAGE('Manganese Ore'!G421:U421))*100</f>
        <v>0</v>
      </c>
      <c r="D173" s="25">
        <f>(AVERAGE('Copper Ore'!G420:U420))*100</f>
        <v>0</v>
      </c>
      <c r="E173" s="25">
        <f>(AVERAGE('Nickel Ore'!G417:U417))*100</f>
        <v>0</v>
      </c>
      <c r="F173" s="25">
        <f>(AVERAGE('Cobalt Ore'!G415:U415))*100</f>
        <v>0</v>
      </c>
      <c r="G173" s="25">
        <f>(AVERAGE('Zinc Ore'!G418:U418))*100</f>
        <v>0</v>
      </c>
      <c r="H173" s="25">
        <f>(AVERAGE('Chromium Ore'!G419:U419))*100</f>
        <v>0</v>
      </c>
      <c r="I173" s="25">
        <f>(AVERAGE('Molybdenum Ore'!G417:U417))*100</f>
        <v>0</v>
      </c>
      <c r="J173" s="25">
        <f>(AVERAGE('Rare Earth Metals'!G418:U418))*100</f>
        <v>0</v>
      </c>
      <c r="K173" s="25">
        <f>(AVERAGE('Natural Graphite'!G421:U421))*100</f>
        <v>0</v>
      </c>
      <c r="L173" s="25">
        <f>(AVERAGE('Artificial Graphite'!G420:U420))*100</f>
        <v>0</v>
      </c>
      <c r="M173" s="25">
        <f>(AVERAGE('Lithium Oxide'!G420:U420))*100</f>
        <v>0</v>
      </c>
      <c r="N173" s="25">
        <f>(AVERAGE(Silicon!G423:U423))*100</f>
        <v>0</v>
      </c>
      <c r="O173" s="24">
        <f t="shared" si="1"/>
        <v>0</v>
      </c>
      <c r="P173" s="21">
        <f t="shared" si="2"/>
        <v>0</v>
      </c>
      <c r="Q173" s="22">
        <f>'Swap Recipients'!D170</f>
        <v>0</v>
      </c>
      <c r="R173" s="3"/>
      <c r="S173" s="3"/>
      <c r="T173" s="3"/>
      <c r="U173" s="3"/>
      <c r="V173" s="3"/>
      <c r="W173" s="3"/>
      <c r="X173" s="3"/>
      <c r="Y173" s="3"/>
      <c r="Z173" s="3"/>
      <c r="AA173" s="3"/>
      <c r="AB173" s="3"/>
    </row>
    <row r="174" ht="15.75" customHeight="1">
      <c r="A174" s="3"/>
      <c r="B174" s="23" t="s">
        <v>208</v>
      </c>
      <c r="C174" s="24">
        <f>(AVERAGE('Manganese Ore'!G422:U422))*100</f>
        <v>0.0007160613632</v>
      </c>
      <c r="D174" s="25">
        <f>(AVERAGE('Copper Ore'!G421:U421))*100</f>
        <v>0.00001395353421</v>
      </c>
      <c r="E174" s="25">
        <f>(AVERAGE('Nickel Ore'!G418:U418))*100</f>
        <v>0.001563438288</v>
      </c>
      <c r="F174" s="25">
        <f>(AVERAGE('Cobalt Ore'!G416:U416))*100</f>
        <v>0.410225648</v>
      </c>
      <c r="G174" s="25">
        <f>(AVERAGE('Zinc Ore'!G419:U419))*100</f>
        <v>0.0001403670694</v>
      </c>
      <c r="H174" s="25">
        <f>(AVERAGE('Chromium Ore'!G420:U420))*100</f>
        <v>0</v>
      </c>
      <c r="I174" s="25">
        <f>(AVERAGE('Molybdenum Ore'!G418:U418))*100</f>
        <v>0</v>
      </c>
      <c r="J174" s="25">
        <f>(AVERAGE('Rare Earth Metals'!G419:U419))*100</f>
        <v>0</v>
      </c>
      <c r="K174" s="25">
        <f>(AVERAGE('Natural Graphite'!G422:U422))*100</f>
        <v>0.0006462019441</v>
      </c>
      <c r="L174" s="25">
        <f>(AVERAGE('Artificial Graphite'!G421:U421))*100</f>
        <v>0.00005447673658</v>
      </c>
      <c r="M174" s="25">
        <f>(AVERAGE('Lithium Oxide'!G421:U421))*100</f>
        <v>0.00007567406675</v>
      </c>
      <c r="N174" s="25">
        <f>(AVERAGE(Silicon!G424:U424))*100</f>
        <v>0.00001551358176</v>
      </c>
      <c r="O174" s="24">
        <f t="shared" si="1"/>
        <v>0.410225648</v>
      </c>
      <c r="P174" s="21">
        <f t="shared" si="2"/>
        <v>0.4134513346</v>
      </c>
      <c r="Q174" s="22">
        <f>'Swap Recipients'!D171</f>
        <v>0</v>
      </c>
      <c r="R174" s="3"/>
      <c r="S174" s="3"/>
      <c r="T174" s="3"/>
      <c r="U174" s="3"/>
      <c r="V174" s="3"/>
      <c r="W174" s="3"/>
      <c r="X174" s="3"/>
      <c r="Y174" s="3"/>
      <c r="Z174" s="3"/>
      <c r="AA174" s="3"/>
      <c r="AB174" s="3"/>
    </row>
    <row r="175" ht="15.75" customHeight="1">
      <c r="A175" s="3"/>
      <c r="B175" s="23" t="s">
        <v>41</v>
      </c>
      <c r="C175" s="24">
        <f>(AVERAGE('Manganese Ore'!G423:U423))*100</f>
        <v>0.1597053259</v>
      </c>
      <c r="D175" s="25">
        <f>(AVERAGE('Copper Ore'!G422:U422))*100</f>
        <v>0.00000608419867</v>
      </c>
      <c r="E175" s="25">
        <f>(AVERAGE('Nickel Ore'!G419:U419))*100</f>
        <v>0.0008319802054</v>
      </c>
      <c r="F175" s="25">
        <f>(AVERAGE('Cobalt Ore'!G417:U417))*100</f>
        <v>0</v>
      </c>
      <c r="G175" s="25">
        <f>(AVERAGE('Zinc Ore'!G420:U420))*100</f>
        <v>0.000001179581596</v>
      </c>
      <c r="H175" s="25">
        <f>(AVERAGE('Chromium Ore'!G421:U421))*100</f>
        <v>0.01152653558</v>
      </c>
      <c r="I175" s="25">
        <f>(AVERAGE('Molybdenum Ore'!G419:U419))*100</f>
        <v>0.0003544494446</v>
      </c>
      <c r="J175" s="25">
        <f>(AVERAGE('Rare Earth Metals'!G420:U420))*100</f>
        <v>0.01540419557</v>
      </c>
      <c r="K175" s="25">
        <f>(AVERAGE('Natural Graphite'!G423:U423))*100</f>
        <v>0.6962753501</v>
      </c>
      <c r="L175" s="25">
        <f>(AVERAGE('Artificial Graphite'!G422:U422))*100</f>
        <v>1.3172403</v>
      </c>
      <c r="M175" s="25">
        <f>(AVERAGE('Lithium Oxide'!G422:U422))*100</f>
        <v>0.00001796386748</v>
      </c>
      <c r="N175" s="25">
        <f>(AVERAGE(Silicon!G425:U425))*100</f>
        <v>0.1524274676</v>
      </c>
      <c r="O175" s="24">
        <f t="shared" si="1"/>
        <v>1.3172403</v>
      </c>
      <c r="P175" s="21">
        <f t="shared" si="2"/>
        <v>2.353790832</v>
      </c>
      <c r="Q175" s="22">
        <f>'Swap Recipients'!D172</f>
        <v>1</v>
      </c>
      <c r="R175" s="3"/>
      <c r="S175" s="3"/>
      <c r="T175" s="3"/>
      <c r="U175" s="3"/>
      <c r="V175" s="3"/>
      <c r="W175" s="3"/>
      <c r="X175" s="3"/>
      <c r="Y175" s="3"/>
      <c r="Z175" s="3"/>
      <c r="AA175" s="3"/>
      <c r="AB175" s="3"/>
    </row>
    <row r="176" ht="15.75" customHeight="1">
      <c r="A176" s="3"/>
      <c r="B176" s="23" t="s">
        <v>42</v>
      </c>
      <c r="C176" s="24">
        <f>(AVERAGE('Manganese Ore'!G424:U424))*100</f>
        <v>0.001802918395</v>
      </c>
      <c r="D176" s="25">
        <f>(AVERAGE('Copper Ore'!G423:U423))*100</f>
        <v>0.01261124925</v>
      </c>
      <c r="E176" s="25">
        <f>(AVERAGE('Nickel Ore'!G420:U420))*100</f>
        <v>0.0005433236667</v>
      </c>
      <c r="F176" s="25">
        <f>(AVERAGE('Cobalt Ore'!G418:U418))*100</f>
        <v>0.006058145686</v>
      </c>
      <c r="G176" s="25">
        <f>(AVERAGE('Zinc Ore'!G421:U421))*100</f>
        <v>0.001796924733</v>
      </c>
      <c r="H176" s="25">
        <f>(AVERAGE('Chromium Ore'!G422:U422))*100</f>
        <v>0.3031403911</v>
      </c>
      <c r="I176" s="25">
        <f>(AVERAGE('Molybdenum Ore'!G420:U420))*100</f>
        <v>0.02055479299</v>
      </c>
      <c r="J176" s="25">
        <f>(AVERAGE('Rare Earth Metals'!G421:U421))*100</f>
        <v>0.04211941143</v>
      </c>
      <c r="K176" s="25">
        <f>(AVERAGE('Natural Graphite'!G424:U424))*100</f>
        <v>0.1152923433</v>
      </c>
      <c r="L176" s="25">
        <f>(AVERAGE('Artificial Graphite'!G423:U423))*100</f>
        <v>0.1593536249</v>
      </c>
      <c r="M176" s="25">
        <f>(AVERAGE('Lithium Oxide'!G423:U423))*100</f>
        <v>0.1304774031</v>
      </c>
      <c r="N176" s="25">
        <f>(AVERAGE(Silicon!G426:U426))*100</f>
        <v>0.0007811101545</v>
      </c>
      <c r="O176" s="24">
        <f t="shared" si="1"/>
        <v>0.3031403911</v>
      </c>
      <c r="P176" s="21">
        <f t="shared" si="2"/>
        <v>0.7945316388</v>
      </c>
      <c r="Q176" s="22">
        <f>'Swap Recipients'!D173</f>
        <v>1</v>
      </c>
      <c r="R176" s="3"/>
      <c r="S176" s="3"/>
      <c r="T176" s="3"/>
      <c r="U176" s="3"/>
      <c r="V176" s="3"/>
      <c r="W176" s="3"/>
      <c r="X176" s="3"/>
      <c r="Y176" s="3"/>
      <c r="Z176" s="3"/>
      <c r="AA176" s="3"/>
      <c r="AB176" s="3"/>
    </row>
    <row r="177" ht="15.75" customHeight="1">
      <c r="A177" s="3"/>
      <c r="B177" s="23" t="s">
        <v>43</v>
      </c>
      <c r="C177" s="24">
        <f>(AVERAGE('Manganese Ore'!G425:U425))*100</f>
        <v>0.01529869601</v>
      </c>
      <c r="D177" s="25">
        <f>(AVERAGE('Copper Ore'!G424:U424))*100</f>
        <v>0.002741783841</v>
      </c>
      <c r="E177" s="25">
        <f>(AVERAGE('Nickel Ore'!G421:U421))*100</f>
        <v>0.0295745161</v>
      </c>
      <c r="F177" s="25">
        <f>(AVERAGE('Cobalt Ore'!G419:U419))*100</f>
        <v>0.401045879</v>
      </c>
      <c r="G177" s="25">
        <f>(AVERAGE('Zinc Ore'!G422:U422))*100</f>
        <v>0.09163406657</v>
      </c>
      <c r="H177" s="25">
        <f>(AVERAGE('Chromium Ore'!G423:U423))*100</f>
        <v>0.02514578654</v>
      </c>
      <c r="I177" s="25">
        <f>(AVERAGE('Molybdenum Ore'!G421:U421))*100</f>
        <v>0.04242880135</v>
      </c>
      <c r="J177" s="25">
        <f>(AVERAGE('Rare Earth Metals'!G422:U422))*100</f>
        <v>0.5451328463</v>
      </c>
      <c r="K177" s="25">
        <f>(AVERAGE('Natural Graphite'!G425:U425))*100</f>
        <v>1.031398371</v>
      </c>
      <c r="L177" s="25">
        <f>(AVERAGE('Artificial Graphite'!G424:U424))*100</f>
        <v>1.91073341</v>
      </c>
      <c r="M177" s="25">
        <f>(AVERAGE('Lithium Oxide'!G424:U424))*100</f>
        <v>0.770198633</v>
      </c>
      <c r="N177" s="25">
        <f>(AVERAGE(Silicon!G427:U427))*100</f>
        <v>0.6544481593</v>
      </c>
      <c r="O177" s="24">
        <f t="shared" si="1"/>
        <v>1.91073341</v>
      </c>
      <c r="P177" s="21">
        <f t="shared" si="2"/>
        <v>5.519780949</v>
      </c>
      <c r="Q177" s="22">
        <f>'Swap Recipients'!D174</f>
        <v>1</v>
      </c>
      <c r="R177" s="3"/>
      <c r="S177" s="3"/>
      <c r="T177" s="3"/>
      <c r="U177" s="3"/>
      <c r="V177" s="3"/>
      <c r="W177" s="3"/>
      <c r="X177" s="3"/>
      <c r="Y177" s="3"/>
      <c r="Z177" s="3"/>
      <c r="AA177" s="3"/>
      <c r="AB177" s="3"/>
    </row>
    <row r="178" ht="15.75" customHeight="1">
      <c r="A178" s="3"/>
      <c r="B178" s="26" t="s">
        <v>209</v>
      </c>
      <c r="C178" s="27">
        <f>(AVERAGE('Manganese Ore'!G426:U426))*100</f>
        <v>0.08081240467</v>
      </c>
      <c r="D178" s="28">
        <f>(AVERAGE('Copper Ore'!G425:U425))*100</f>
        <v>4.296538099</v>
      </c>
      <c r="E178" s="28">
        <f>(AVERAGE('Nickel Ore'!G422:U422))*100</f>
        <v>4.548870744</v>
      </c>
      <c r="F178" s="28">
        <f>(AVERAGE('Cobalt Ore'!G420:U420))*100</f>
        <v>0.7428565927</v>
      </c>
      <c r="G178" s="28">
        <f>(AVERAGE('Zinc Ore'!G423:U423))*100</f>
        <v>12.22207941</v>
      </c>
      <c r="H178" s="28">
        <f>(AVERAGE('Chromium Ore'!G424:U424))*100</f>
        <v>0.3176391716</v>
      </c>
      <c r="I178" s="28">
        <f>(AVERAGE('Molybdenum Ore'!G422:U422))*100</f>
        <v>23.09632853</v>
      </c>
      <c r="J178" s="28">
        <f>(AVERAGE('Rare Earth Metals'!G423:U423))*100</f>
        <v>5.216021228</v>
      </c>
      <c r="K178" s="28">
        <f>(AVERAGE('Natural Graphite'!G426:U426))*100</f>
        <v>4.557593813</v>
      </c>
      <c r="L178" s="28">
        <f>(AVERAGE('Artificial Graphite'!G425:U425))*100</f>
        <v>12.10995252</v>
      </c>
      <c r="M178" s="28">
        <f>(AVERAGE('Lithium Oxide'!G425:U425))*100</f>
        <v>24.87693779</v>
      </c>
      <c r="N178" s="28">
        <f>(AVERAGE(Silicon!G428:U428))*100</f>
        <v>28.80523847</v>
      </c>
      <c r="O178" s="27">
        <f t="shared" si="1"/>
        <v>28.80523847</v>
      </c>
      <c r="P178" s="29">
        <f t="shared" si="2"/>
        <v>120.8708688</v>
      </c>
      <c r="Q178" s="30">
        <f>'Swap Recipients'!D175</f>
        <v>0</v>
      </c>
      <c r="R178" s="3"/>
      <c r="S178" s="3"/>
      <c r="T178" s="3"/>
      <c r="U178" s="3"/>
      <c r="V178" s="3"/>
      <c r="W178" s="3"/>
      <c r="X178" s="3"/>
      <c r="Y178" s="3"/>
      <c r="Z178" s="3"/>
      <c r="AA178" s="3"/>
      <c r="AB178" s="3"/>
    </row>
    <row r="179" ht="15.75" customHeight="1">
      <c r="A179" s="3"/>
      <c r="B179" s="23" t="s">
        <v>210</v>
      </c>
      <c r="C179" s="24">
        <f>(AVERAGE('Manganese Ore'!G427:U427))*100</f>
        <v>0</v>
      </c>
      <c r="D179" s="25">
        <f>(AVERAGE('Copper Ore'!G426:U426))*100</f>
        <v>0</v>
      </c>
      <c r="E179" s="25">
        <f>(AVERAGE('Nickel Ore'!G423:U423))*100</f>
        <v>0</v>
      </c>
      <c r="F179" s="25">
        <f>(AVERAGE('Cobalt Ore'!G421:U421))*100</f>
        <v>0</v>
      </c>
      <c r="G179" s="25">
        <f>(AVERAGE('Zinc Ore'!G424:U424))*100</f>
        <v>0</v>
      </c>
      <c r="H179" s="25">
        <f>(AVERAGE('Chromium Ore'!G425:U425))*100</f>
        <v>0.00001567600673</v>
      </c>
      <c r="I179" s="25">
        <f>(AVERAGE('Molybdenum Ore'!G423:U423))*100</f>
        <v>0</v>
      </c>
      <c r="J179" s="25">
        <f>(AVERAGE('Rare Earth Metals'!G424:U424))*100</f>
        <v>0</v>
      </c>
      <c r="K179" s="25">
        <f>(AVERAGE('Natural Graphite'!G427:U427))*100</f>
        <v>0.0001135188064</v>
      </c>
      <c r="L179" s="25">
        <f>(AVERAGE('Artificial Graphite'!G426:U426))*100</f>
        <v>0</v>
      </c>
      <c r="M179" s="25">
        <f>(AVERAGE('Lithium Oxide'!G426:U426))*100</f>
        <v>0</v>
      </c>
      <c r="N179" s="25">
        <f>(AVERAGE(Silicon!G429:U429))*100</f>
        <v>0</v>
      </c>
      <c r="O179" s="24">
        <f t="shared" si="1"/>
        <v>0.0001135188064</v>
      </c>
      <c r="P179" s="21">
        <f t="shared" si="2"/>
        <v>0.0001291948131</v>
      </c>
      <c r="Q179" s="22">
        <f>'Swap Recipients'!D176</f>
        <v>0</v>
      </c>
      <c r="R179" s="3"/>
      <c r="S179" s="3"/>
      <c r="T179" s="3"/>
      <c r="U179" s="3"/>
      <c r="V179" s="3"/>
      <c r="W179" s="3"/>
      <c r="X179" s="3"/>
      <c r="Y179" s="3"/>
      <c r="Z179" s="3"/>
      <c r="AA179" s="3"/>
      <c r="AB179" s="3"/>
    </row>
    <row r="180" ht="15.75" customHeight="1">
      <c r="A180" s="3"/>
      <c r="B180" s="23" t="s">
        <v>44</v>
      </c>
      <c r="C180" s="24">
        <f>(AVERAGE('Manganese Ore'!G428:U428))*100</f>
        <v>0.000007106771243</v>
      </c>
      <c r="D180" s="25">
        <f>(AVERAGE('Copper Ore'!G427:U427))*100</f>
        <v>0.000313211277</v>
      </c>
      <c r="E180" s="25">
        <f>(AVERAGE('Nickel Ore'!G424:U424))*100</f>
        <v>0</v>
      </c>
      <c r="F180" s="25">
        <f>(AVERAGE('Cobalt Ore'!G422:U422))*100</f>
        <v>0</v>
      </c>
      <c r="G180" s="25">
        <f>(AVERAGE('Zinc Ore'!G425:U425))*100</f>
        <v>0.00002457811314</v>
      </c>
      <c r="H180" s="25">
        <f>(AVERAGE('Chromium Ore'!G426:U426))*100</f>
        <v>0</v>
      </c>
      <c r="I180" s="25">
        <f>(AVERAGE('Molybdenum Ore'!G424:U424))*100</f>
        <v>0</v>
      </c>
      <c r="J180" s="25">
        <f>(AVERAGE('Rare Earth Metals'!G425:U425))*100</f>
        <v>0</v>
      </c>
      <c r="K180" s="25">
        <f>(AVERAGE('Natural Graphite'!G428:U428))*100</f>
        <v>0</v>
      </c>
      <c r="L180" s="25">
        <f>(AVERAGE('Artificial Graphite'!G427:U427))*100</f>
        <v>0.00001558697915</v>
      </c>
      <c r="M180" s="25">
        <f>(AVERAGE('Lithium Oxide'!G427:U427))*100</f>
        <v>0</v>
      </c>
      <c r="N180" s="25">
        <f>(AVERAGE(Silicon!G430:U430))*100</f>
        <v>0</v>
      </c>
      <c r="O180" s="24">
        <f t="shared" si="1"/>
        <v>0.000313211277</v>
      </c>
      <c r="P180" s="21">
        <f t="shared" si="2"/>
        <v>0.0003604831405</v>
      </c>
      <c r="Q180" s="22">
        <f>'Swap Recipients'!D177</f>
        <v>1</v>
      </c>
      <c r="R180" s="3"/>
      <c r="S180" s="3"/>
      <c r="T180" s="3"/>
      <c r="U180" s="3"/>
      <c r="V180" s="3"/>
      <c r="W180" s="3"/>
      <c r="X180" s="3"/>
      <c r="Y180" s="3"/>
      <c r="Z180" s="3"/>
      <c r="AA180" s="3"/>
      <c r="AB180" s="3"/>
    </row>
    <row r="181" ht="15.75" customHeight="1">
      <c r="A181" s="3"/>
      <c r="B181" s="23" t="s">
        <v>72</v>
      </c>
      <c r="C181" s="24">
        <f>(AVERAGE('Manganese Ore'!G429:U429))*100</f>
        <v>0.00002883875759</v>
      </c>
      <c r="D181" s="25">
        <f>(AVERAGE('Copper Ore'!G428:U428))*100</f>
        <v>0</v>
      </c>
      <c r="E181" s="25">
        <f>(AVERAGE('Nickel Ore'!G425:U425))*100</f>
        <v>0</v>
      </c>
      <c r="F181" s="25">
        <f>(AVERAGE('Cobalt Ore'!G423:U423))*100</f>
        <v>0</v>
      </c>
      <c r="G181" s="25">
        <f>(AVERAGE('Zinc Ore'!G426:U426))*100</f>
        <v>0</v>
      </c>
      <c r="H181" s="25">
        <f>(AVERAGE('Chromium Ore'!G427:U427))*100</f>
        <v>0</v>
      </c>
      <c r="I181" s="25">
        <f>(AVERAGE('Molybdenum Ore'!G425:U425))*100</f>
        <v>0</v>
      </c>
      <c r="J181" s="25">
        <f>(AVERAGE('Rare Earth Metals'!G426:U426))*100</f>
        <v>0</v>
      </c>
      <c r="K181" s="25">
        <f>(AVERAGE('Natural Graphite'!G429:U429))*100</f>
        <v>0</v>
      </c>
      <c r="L181" s="25">
        <f>(AVERAGE('Artificial Graphite'!G428:U428))*100</f>
        <v>0</v>
      </c>
      <c r="M181" s="25">
        <f>(AVERAGE('Lithium Oxide'!G428:U428))*100</f>
        <v>0</v>
      </c>
      <c r="N181" s="25">
        <f>(AVERAGE(Silicon!G431:U431))*100</f>
        <v>0</v>
      </c>
      <c r="O181" s="24">
        <f t="shared" si="1"/>
        <v>0.00002883875759</v>
      </c>
      <c r="P181" s="21">
        <f t="shared" si="2"/>
        <v>0.00002883875759</v>
      </c>
      <c r="Q181" s="22">
        <f>'Swap Recipients'!D178</f>
        <v>0</v>
      </c>
      <c r="R181" s="3"/>
      <c r="S181" s="3"/>
      <c r="T181" s="3"/>
      <c r="U181" s="3"/>
      <c r="V181" s="3"/>
      <c r="W181" s="3"/>
      <c r="X181" s="3"/>
      <c r="Y181" s="3"/>
      <c r="Z181" s="3"/>
      <c r="AA181" s="3"/>
      <c r="AB181" s="3"/>
    </row>
    <row r="182" ht="15.75" customHeight="1">
      <c r="A182" s="3"/>
      <c r="B182" s="23" t="s">
        <v>211</v>
      </c>
      <c r="C182" s="24">
        <f>(AVERAGE('Manganese Ore'!G430:U430))*100</f>
        <v>0</v>
      </c>
      <c r="D182" s="25">
        <f>(AVERAGE('Copper Ore'!G429:U429))*100</f>
        <v>0</v>
      </c>
      <c r="E182" s="25">
        <f>(AVERAGE('Nickel Ore'!G426:U426))*100</f>
        <v>0.0000715210666</v>
      </c>
      <c r="F182" s="25">
        <f>(AVERAGE('Cobalt Ore'!G424:U424))*100</f>
        <v>0</v>
      </c>
      <c r="G182" s="25">
        <f>(AVERAGE('Zinc Ore'!G427:U427))*100</f>
        <v>0.00006763625493</v>
      </c>
      <c r="H182" s="25">
        <f>(AVERAGE('Chromium Ore'!G428:U428))*100</f>
        <v>0</v>
      </c>
      <c r="I182" s="25">
        <f>(AVERAGE('Molybdenum Ore'!G426:U426))*100</f>
        <v>0</v>
      </c>
      <c r="J182" s="25">
        <f>(AVERAGE('Rare Earth Metals'!G427:U427))*100</f>
        <v>0</v>
      </c>
      <c r="K182" s="25">
        <f>(AVERAGE('Natural Graphite'!G430:U430))*100</f>
        <v>0.001210282323</v>
      </c>
      <c r="L182" s="25">
        <f>(AVERAGE('Artificial Graphite'!G429:U429))*100</f>
        <v>0.001482312544</v>
      </c>
      <c r="M182" s="25">
        <f>(AVERAGE('Lithium Oxide'!G429:U429))*100</f>
        <v>0</v>
      </c>
      <c r="N182" s="25">
        <f>(AVERAGE(Silicon!G432:U432))*100</f>
        <v>0.000006815690335</v>
      </c>
      <c r="O182" s="24">
        <f t="shared" si="1"/>
        <v>0.001482312544</v>
      </c>
      <c r="P182" s="21">
        <f t="shared" si="2"/>
        <v>0.002838567879</v>
      </c>
      <c r="Q182" s="22">
        <f>'Swap Recipients'!D179</f>
        <v>0</v>
      </c>
      <c r="R182" s="3"/>
      <c r="S182" s="3"/>
      <c r="T182" s="3"/>
      <c r="U182" s="3"/>
      <c r="V182" s="3"/>
      <c r="W182" s="3"/>
      <c r="X182" s="3"/>
      <c r="Y182" s="3"/>
      <c r="Z182" s="3"/>
      <c r="AA182" s="3"/>
      <c r="AB182" s="3"/>
    </row>
    <row r="183" ht="15.75" customHeight="1">
      <c r="A183" s="3"/>
      <c r="B183" s="23" t="s">
        <v>212</v>
      </c>
      <c r="C183" s="24">
        <f>(AVERAGE('Manganese Ore'!G431:U431))*100</f>
        <v>0.02685904819</v>
      </c>
      <c r="D183" s="25">
        <f>(AVERAGE('Copper Ore'!G430:U430))*100</f>
        <v>0.02104567523</v>
      </c>
      <c r="E183" s="25">
        <f>(AVERAGE('Nickel Ore'!G427:U427))*100</f>
        <v>0.4445961843</v>
      </c>
      <c r="F183" s="25">
        <f>(AVERAGE('Cobalt Ore'!G425:U425))*100</f>
        <v>0.0002454065417</v>
      </c>
      <c r="G183" s="25">
        <f>(AVERAGE('Zinc Ore'!G428:U428))*100</f>
        <v>0.02257923102</v>
      </c>
      <c r="H183" s="25">
        <f>(AVERAGE('Chromium Ore'!G429:U429))*100</f>
        <v>0.0001763109023</v>
      </c>
      <c r="I183" s="25">
        <f>(AVERAGE('Molybdenum Ore'!G427:U427))*100</f>
        <v>0.2856913778</v>
      </c>
      <c r="J183" s="25">
        <f>(AVERAGE('Rare Earth Metals'!G428:U428))*100</f>
        <v>17.57617971</v>
      </c>
      <c r="K183" s="25">
        <f>(AVERAGE('Natural Graphite'!G431:U431))*100</f>
        <v>0.05433101972</v>
      </c>
      <c r="L183" s="25">
        <f>(AVERAGE('Artificial Graphite'!G430:U430))*100</f>
        <v>0.03681529462</v>
      </c>
      <c r="M183" s="25">
        <f>(AVERAGE('Lithium Oxide'!G430:U430))*100</f>
        <v>0</v>
      </c>
      <c r="N183" s="25">
        <f>(AVERAGE(Silicon!G433:U433))*100</f>
        <v>0.004253811499</v>
      </c>
      <c r="O183" s="24">
        <f t="shared" si="1"/>
        <v>17.57617971</v>
      </c>
      <c r="P183" s="21">
        <f t="shared" si="2"/>
        <v>18.47277307</v>
      </c>
      <c r="Q183" s="22">
        <f>'Swap Recipients'!D180</f>
        <v>0</v>
      </c>
      <c r="R183" s="3"/>
      <c r="S183" s="3"/>
      <c r="T183" s="3"/>
      <c r="U183" s="3"/>
      <c r="V183" s="3"/>
      <c r="W183" s="3"/>
      <c r="X183" s="3"/>
      <c r="Y183" s="3"/>
      <c r="Z183" s="3"/>
      <c r="AA183" s="3"/>
      <c r="AB183" s="3"/>
    </row>
    <row r="184" ht="15.75" customHeight="1">
      <c r="A184" s="3"/>
      <c r="B184" s="23" t="s">
        <v>213</v>
      </c>
      <c r="C184" s="24">
        <f>(AVERAGE('Manganese Ore'!G433:U433))*100</f>
        <v>0</v>
      </c>
      <c r="D184" s="25">
        <f>(AVERAGE('Copper Ore'!G432:U432))*100</f>
        <v>0.000246776352</v>
      </c>
      <c r="E184" s="25">
        <f>(AVERAGE('Nickel Ore'!G429:U429))*100</f>
        <v>0.0001007354126</v>
      </c>
      <c r="F184" s="25">
        <f>(AVERAGE('Cobalt Ore'!G427:U427))*100</f>
        <v>0</v>
      </c>
      <c r="G184" s="25">
        <f>(AVERAGE('Zinc Ore'!G430:U430))*100</f>
        <v>0.0000005928192867</v>
      </c>
      <c r="H184" s="25">
        <f>(AVERAGE('Chromium Ore'!G431:U431))*100</f>
        <v>0</v>
      </c>
      <c r="I184" s="25">
        <f>(AVERAGE('Molybdenum Ore'!G429:U429))*100</f>
        <v>0</v>
      </c>
      <c r="J184" s="25">
        <f>(AVERAGE('Rare Earth Metals'!G430:U430))*100</f>
        <v>0</v>
      </c>
      <c r="K184" s="25">
        <f>(AVERAGE('Natural Graphite'!G433:U433))*100</f>
        <v>0</v>
      </c>
      <c r="L184" s="25">
        <f>(AVERAGE('Artificial Graphite'!G432:U432))*100</f>
        <v>0</v>
      </c>
      <c r="M184" s="25">
        <f>(AVERAGE('Lithium Oxide'!G432:U432))*100</f>
        <v>0</v>
      </c>
      <c r="N184" s="25">
        <f>(AVERAGE(Silicon!G435:U435))*100</f>
        <v>0</v>
      </c>
      <c r="O184" s="24">
        <f t="shared" si="1"/>
        <v>0.000246776352</v>
      </c>
      <c r="P184" s="21">
        <f t="shared" si="2"/>
        <v>0.0003481045838</v>
      </c>
      <c r="Q184" s="22">
        <f>'Swap Recipients'!D181</f>
        <v>0</v>
      </c>
      <c r="R184" s="3"/>
      <c r="S184" s="3"/>
      <c r="T184" s="3"/>
      <c r="U184" s="3"/>
      <c r="V184" s="3"/>
      <c r="W184" s="3"/>
      <c r="X184" s="3"/>
      <c r="Y184" s="3"/>
      <c r="Z184" s="3"/>
      <c r="AA184" s="3"/>
      <c r="AB184" s="3"/>
    </row>
    <row r="185" ht="15.75" customHeight="1">
      <c r="A185" s="3"/>
      <c r="B185" s="23" t="s">
        <v>214</v>
      </c>
      <c r="C185" s="24">
        <f>(AVERAGE('Manganese Ore'!G434:U434))*100</f>
        <v>0</v>
      </c>
      <c r="D185" s="25">
        <f>(AVERAGE('Copper Ore'!G433:U433))*100</f>
        <v>0.00003469291555</v>
      </c>
      <c r="E185" s="25">
        <f>(AVERAGE('Nickel Ore'!G430:U430))*100</f>
        <v>0</v>
      </c>
      <c r="F185" s="25">
        <f>(AVERAGE('Cobalt Ore'!G428:U428))*100</f>
        <v>0</v>
      </c>
      <c r="G185" s="25">
        <f>(AVERAGE('Zinc Ore'!G431:U431))*100</f>
        <v>0.000001320847102</v>
      </c>
      <c r="H185" s="25">
        <f>(AVERAGE('Chromium Ore'!G432:U432))*100</f>
        <v>0</v>
      </c>
      <c r="I185" s="25">
        <f>(AVERAGE('Molybdenum Ore'!G430:U430))*100</f>
        <v>0</v>
      </c>
      <c r="J185" s="25">
        <f>(AVERAGE('Rare Earth Metals'!G431:U431))*100</f>
        <v>0.001922836569</v>
      </c>
      <c r="K185" s="25">
        <f>(AVERAGE('Natural Graphite'!G434:U434))*100</f>
        <v>0</v>
      </c>
      <c r="L185" s="25">
        <f>(AVERAGE('Artificial Graphite'!G433:U433))*100</f>
        <v>0.000004312340214</v>
      </c>
      <c r="M185" s="25">
        <f>(AVERAGE('Lithium Oxide'!G433:U433))*100</f>
        <v>0</v>
      </c>
      <c r="N185" s="25">
        <f>(AVERAGE(Silicon!G436:U436))*100</f>
        <v>0</v>
      </c>
      <c r="O185" s="24">
        <f t="shared" si="1"/>
        <v>0.001922836569</v>
      </c>
      <c r="P185" s="21">
        <f t="shared" si="2"/>
        <v>0.001963162671</v>
      </c>
      <c r="Q185" s="22">
        <f>'Swap Recipients'!D182</f>
        <v>0</v>
      </c>
      <c r="R185" s="3"/>
      <c r="S185" s="3"/>
      <c r="T185" s="3"/>
      <c r="U185" s="3"/>
      <c r="V185" s="3"/>
      <c r="W185" s="3"/>
      <c r="X185" s="3"/>
      <c r="Y185" s="3"/>
      <c r="Z185" s="3"/>
      <c r="AA185" s="3"/>
      <c r="AB185" s="3"/>
    </row>
    <row r="186" ht="15.75" customHeight="1">
      <c r="A186" s="3"/>
      <c r="B186" s="23" t="s">
        <v>215</v>
      </c>
      <c r="C186" s="24">
        <f>(AVERAGE('Manganese Ore'!G435:U435))*100</f>
        <v>0.4003156191</v>
      </c>
      <c r="D186" s="25">
        <f>(AVERAGE('Copper Ore'!G434:U434))*100</f>
        <v>0.1741145428</v>
      </c>
      <c r="E186" s="25">
        <f>(AVERAGE('Nickel Ore'!G431:U431))*100</f>
        <v>0.6209752422</v>
      </c>
      <c r="F186" s="25">
        <f>(AVERAGE('Cobalt Ore'!G429:U429))*100</f>
        <v>2.349378344</v>
      </c>
      <c r="G186" s="25">
        <f>(AVERAGE('Zinc Ore'!G432:U432))*100</f>
        <v>0.008980397799</v>
      </c>
      <c r="H186" s="25">
        <f>(AVERAGE('Chromium Ore'!G433:U433))*100</f>
        <v>0.00002063686679</v>
      </c>
      <c r="I186" s="25">
        <f>(AVERAGE('Molybdenum Ore'!G431:U431))*100</f>
        <v>0</v>
      </c>
      <c r="J186" s="25">
        <f>(AVERAGE('Rare Earth Metals'!G432:U432))*100</f>
        <v>0</v>
      </c>
      <c r="K186" s="25">
        <f>(AVERAGE('Natural Graphite'!G435:U435))*100</f>
        <v>0.0009008164901</v>
      </c>
      <c r="L186" s="25">
        <f>(AVERAGE('Artificial Graphite'!G434:U434))*100</f>
        <v>0.0002295469037</v>
      </c>
      <c r="M186" s="25">
        <f>(AVERAGE('Lithium Oxide'!G434:U434))*100</f>
        <v>0</v>
      </c>
      <c r="N186" s="25">
        <f>(AVERAGE(Silicon!G437:U437))*100</f>
        <v>0.002014929246</v>
      </c>
      <c r="O186" s="24">
        <f t="shared" si="1"/>
        <v>2.349378344</v>
      </c>
      <c r="P186" s="21">
        <f t="shared" si="2"/>
        <v>3.556930075</v>
      </c>
      <c r="Q186" s="22">
        <f>'Swap Recipients'!D183</f>
        <v>0</v>
      </c>
      <c r="R186" s="3"/>
      <c r="S186" s="3"/>
      <c r="T186" s="3"/>
      <c r="U186" s="3"/>
      <c r="V186" s="3"/>
      <c r="W186" s="3"/>
      <c r="X186" s="3"/>
      <c r="Y186" s="3"/>
      <c r="Z186" s="3"/>
      <c r="AA186" s="3"/>
      <c r="AB186" s="3"/>
    </row>
    <row r="187" ht="15.75" customHeight="1">
      <c r="A187" s="3"/>
      <c r="B187" s="31" t="s">
        <v>216</v>
      </c>
      <c r="C187" s="32">
        <f>(AVERAGE('Manganese Ore'!G436:U436))*100</f>
        <v>0.00184793521</v>
      </c>
      <c r="D187" s="33">
        <f>(AVERAGE('Copper Ore'!G435:U435))*100</f>
        <v>0.003008084788</v>
      </c>
      <c r="E187" s="33">
        <f>(AVERAGE('Nickel Ore'!G432:U432))*100</f>
        <v>11.30184558</v>
      </c>
      <c r="F187" s="33">
        <f>(AVERAGE('Cobalt Ore'!G430:U430))*100</f>
        <v>0.0006389632384</v>
      </c>
      <c r="G187" s="33">
        <f>(AVERAGE('Zinc Ore'!G433:U433))*100</f>
        <v>0.002885076418</v>
      </c>
      <c r="H187" s="33">
        <f>(AVERAGE('Chromium Ore'!G434:U434))*100</f>
        <v>1.299131105</v>
      </c>
      <c r="I187" s="33">
        <f>(AVERAGE('Molybdenum Ore'!G432:U432))*100</f>
        <v>0</v>
      </c>
      <c r="J187" s="33">
        <f>(AVERAGE('Rare Earth Metals'!G433:U433))*100</f>
        <v>0</v>
      </c>
      <c r="K187" s="33">
        <f>(AVERAGE('Natural Graphite'!G436:U436))*100</f>
        <v>0.3926729514</v>
      </c>
      <c r="L187" s="33">
        <f>(AVERAGE('Artificial Graphite'!G435:U435))*100</f>
        <v>0.0007313254554</v>
      </c>
      <c r="M187" s="33">
        <f>(AVERAGE('Lithium Oxide'!G435:U435))*100</f>
        <v>0.0002593516915</v>
      </c>
      <c r="N187" s="33">
        <f>(AVERAGE(Silicon!G438:U438))*100</f>
        <v>0.000002219843537</v>
      </c>
      <c r="O187" s="32">
        <f t="shared" si="1"/>
        <v>11.30184558</v>
      </c>
      <c r="P187" s="34">
        <f t="shared" si="2"/>
        <v>13.0030226</v>
      </c>
      <c r="Q187" s="35">
        <f>'Swap Recipients'!D184</f>
        <v>0</v>
      </c>
      <c r="R187" s="3"/>
      <c r="S187" s="3"/>
      <c r="T187" s="3"/>
      <c r="U187" s="3"/>
      <c r="V187" s="3"/>
      <c r="W187" s="3"/>
      <c r="X187" s="3"/>
      <c r="Y187" s="3"/>
      <c r="Z187" s="3"/>
      <c r="AA187" s="3"/>
      <c r="AB187" s="3"/>
    </row>
    <row r="188" ht="15.75" customHeight="1"/>
    <row r="189" ht="15.75" customHeight="1"/>
    <row r="190" ht="15.75" customHeight="1">
      <c r="B190" s="36" t="s">
        <v>217</v>
      </c>
    </row>
    <row r="191" ht="15.75" customHeight="1">
      <c r="B191" s="36" t="s">
        <v>218</v>
      </c>
    </row>
    <row r="192" ht="15.75" customHeight="1">
      <c r="B192" s="36" t="s">
        <v>219</v>
      </c>
    </row>
    <row r="193" ht="15.75" customHeight="1">
      <c r="B193" s="36" t="s">
        <v>220</v>
      </c>
    </row>
    <row r="194" ht="15.75" customHeight="1"/>
    <row r="195" ht="15.75" customHeight="1">
      <c r="B195" s="36" t="s">
        <v>221</v>
      </c>
    </row>
    <row r="196" ht="15.75" customHeight="1">
      <c r="B196" s="36" t="s">
        <v>222</v>
      </c>
    </row>
    <row r="197" ht="15.75" customHeight="1"/>
    <row r="198" ht="15.75" customHeight="1">
      <c r="B198" s="36" t="s">
        <v>223</v>
      </c>
    </row>
    <row r="199" ht="15.75" customHeight="1">
      <c r="B199" s="36" t="s">
        <v>224</v>
      </c>
    </row>
    <row r="200" ht="15.75" customHeight="1">
      <c r="B200" s="36" t="s">
        <v>225</v>
      </c>
    </row>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C4:N4"/>
  </mergeCells>
  <printOptions/>
  <pageMargins bottom="0.75" footer="0.0" header="0.0" left="0.7" right="0.7" top="0.75"/>
  <pageSetup paperSize="9" orientation="portrait"/>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6.14"/>
    <col customWidth="1" min="2" max="2" width="36.43"/>
    <col customWidth="1" min="3" max="3" width="21.57"/>
    <col customWidth="1" min="4" max="10" width="20.71"/>
    <col customWidth="1" min="11" max="13" width="14.71"/>
    <col customWidth="1" min="14" max="28" width="8.71"/>
  </cols>
  <sheetData>
    <row r="2">
      <c r="B2" s="6" t="s">
        <v>226</v>
      </c>
      <c r="C2" s="7"/>
      <c r="D2" s="7"/>
      <c r="E2" s="7"/>
      <c r="F2" s="7"/>
      <c r="G2" s="7"/>
      <c r="H2" s="7"/>
      <c r="I2" s="7"/>
      <c r="J2" s="7"/>
      <c r="K2" s="7"/>
      <c r="L2" s="7"/>
      <c r="M2" s="7"/>
      <c r="N2" s="7"/>
      <c r="O2" s="7"/>
      <c r="P2" s="7"/>
      <c r="Q2" s="7"/>
      <c r="R2" s="7"/>
      <c r="S2" s="7"/>
      <c r="T2" s="7"/>
    </row>
    <row r="4">
      <c r="C4" s="37" t="s">
        <v>227</v>
      </c>
      <c r="D4" s="38"/>
      <c r="E4" s="38"/>
      <c r="F4" s="38"/>
      <c r="G4" s="38"/>
      <c r="H4" s="38"/>
      <c r="I4" s="38"/>
      <c r="J4" s="39"/>
      <c r="K4" s="11" t="s">
        <v>85</v>
      </c>
      <c r="L4" s="11" t="s">
        <v>86</v>
      </c>
      <c r="M4" s="40" t="s">
        <v>87</v>
      </c>
    </row>
    <row r="5">
      <c r="B5" s="14" t="s">
        <v>88</v>
      </c>
      <c r="C5" s="41" t="s">
        <v>228</v>
      </c>
      <c r="D5" s="42" t="s">
        <v>229</v>
      </c>
      <c r="E5" s="42" t="s">
        <v>230</v>
      </c>
      <c r="F5" s="42" t="s">
        <v>231</v>
      </c>
      <c r="G5" s="42" t="s">
        <v>232</v>
      </c>
      <c r="H5" s="42" t="s">
        <v>233</v>
      </c>
      <c r="I5" s="42" t="s">
        <v>234</v>
      </c>
      <c r="J5" s="43" t="s">
        <v>235</v>
      </c>
      <c r="K5" s="44"/>
      <c r="L5" s="44"/>
      <c r="M5" s="45"/>
    </row>
    <row r="6">
      <c r="B6" s="18" t="s">
        <v>101</v>
      </c>
      <c r="C6" s="46">
        <f>(AVERAGE('Semiconductor Devices'!G236:U236))*100</f>
        <v>0.02721791254</v>
      </c>
      <c r="D6" s="47">
        <f>(AVERAGE('Electric Motors'!G236:U236))*100</f>
        <v>0.02632848169</v>
      </c>
      <c r="E6" s="47">
        <f>(AVERAGE('Electric Parts'!G236:U236))*100</f>
        <v>0.01067578963</v>
      </c>
      <c r="F6" s="47">
        <f>(AVERAGE('Electric Accumulators (Battery)'!G236:U236))*100</f>
        <v>0.02223922586</v>
      </c>
      <c r="G6" s="47">
        <f>(AVERAGE('Steam Turbines'!G234:U234))*100</f>
        <v>0</v>
      </c>
      <c r="H6" s="47">
        <f>(AVERAGE('Hydraulic Turbines'!G235:U235))*100</f>
        <v>0.02446137876</v>
      </c>
      <c r="I6" s="47">
        <f>(AVERAGE('Gas Turbines'!G236:U236))*100</f>
        <v>0</v>
      </c>
      <c r="J6" s="47">
        <f>(AVERAGE(Electrolysers!G236:U236))*100</f>
        <v>0</v>
      </c>
      <c r="K6" s="48">
        <f t="shared" ref="K6:K187" si="1">MAX(C6:J6)</f>
        <v>0.02721791254</v>
      </c>
      <c r="L6" s="48">
        <f t="shared" ref="L6:L187" si="2">SUM(C6:J6)</f>
        <v>0.1109227885</v>
      </c>
      <c r="M6" s="49">
        <f>'Swap Recipients'!D3</f>
        <v>0</v>
      </c>
    </row>
    <row r="7">
      <c r="B7" s="23" t="s">
        <v>2</v>
      </c>
      <c r="C7" s="50">
        <f>(AVERAGE('Semiconductor Devices'!G237:U237))*100</f>
        <v>0.006408527526</v>
      </c>
      <c r="D7" s="51">
        <f>(AVERAGE('Electric Motors'!G237:U237))*100</f>
        <v>0.01022724423</v>
      </c>
      <c r="E7" s="51">
        <f>(AVERAGE('Electric Parts'!G237:U237))*100</f>
        <v>0.01399769534</v>
      </c>
      <c r="F7" s="51">
        <f>(AVERAGE('Electric Accumulators (Battery)'!G237:U237))*100</f>
        <v>0.01005264499</v>
      </c>
      <c r="G7" s="51">
        <f>(AVERAGE('Steam Turbines'!G235:U235))*100</f>
        <v>0.00002514086742</v>
      </c>
      <c r="H7" s="51">
        <f>(AVERAGE('Hydraulic Turbines'!G236:U236))*100</f>
        <v>0.07930047636</v>
      </c>
      <c r="I7" s="51">
        <f>(AVERAGE('Gas Turbines'!G237:U237))*100</f>
        <v>0.003998339122</v>
      </c>
      <c r="J7" s="51">
        <f>(AVERAGE(Electrolysers!G237:U237))*100</f>
        <v>0.001285897446</v>
      </c>
      <c r="K7" s="52">
        <f t="shared" si="1"/>
        <v>0.07930047636</v>
      </c>
      <c r="L7" s="52">
        <f t="shared" si="2"/>
        <v>0.1252959659</v>
      </c>
      <c r="M7" s="22">
        <f>'Swap Recipients'!D4</f>
        <v>1</v>
      </c>
    </row>
    <row r="8">
      <c r="B8" s="23" t="s">
        <v>70</v>
      </c>
      <c r="C8" s="50">
        <f>(AVERAGE('Semiconductor Devices'!G238:U238))*100</f>
        <v>0.05261053756</v>
      </c>
      <c r="D8" s="51">
        <f>(AVERAGE('Electric Motors'!G238:U238))*100</f>
        <v>0.1360865958</v>
      </c>
      <c r="E8" s="51">
        <f>(AVERAGE('Electric Parts'!G238:U238))*100</f>
        <v>0.03636782869</v>
      </c>
      <c r="F8" s="51">
        <f>(AVERAGE('Electric Accumulators (Battery)'!G238:U238))*100</f>
        <v>0.07951074524</v>
      </c>
      <c r="G8" s="51">
        <f>(AVERAGE('Steam Turbines'!G236:U236))*100</f>
        <v>0.01015038667</v>
      </c>
      <c r="H8" s="51">
        <f>(AVERAGE('Hydraulic Turbines'!G237:U237))*100</f>
        <v>0.001371385138</v>
      </c>
      <c r="I8" s="51">
        <f>(AVERAGE('Gas Turbines'!G238:U238))*100</f>
        <v>0.02241416475</v>
      </c>
      <c r="J8" s="51">
        <f>(AVERAGE(Electrolysers!G238:U238))*100</f>
        <v>0.3133005858</v>
      </c>
      <c r="K8" s="52">
        <f t="shared" si="1"/>
        <v>0.3133005858</v>
      </c>
      <c r="L8" s="52">
        <f t="shared" si="2"/>
        <v>0.6518122297</v>
      </c>
      <c r="M8" s="22">
        <f>'Swap Recipients'!D5</f>
        <v>0</v>
      </c>
    </row>
    <row r="9">
      <c r="B9" s="23" t="s">
        <v>55</v>
      </c>
      <c r="C9" s="50">
        <f>(AVERAGE('Semiconductor Devices'!G240:U240))*100</f>
        <v>0.00005251344651</v>
      </c>
      <c r="D9" s="51">
        <f>(AVERAGE('Electric Motors'!G240:U240))*100</f>
        <v>0.0002681721308</v>
      </c>
      <c r="E9" s="51">
        <f>(AVERAGE('Electric Parts'!G240:U240))*100</f>
        <v>0.000001672046476</v>
      </c>
      <c r="F9" s="51">
        <f>(AVERAGE('Electric Accumulators (Battery)'!G240:U240))*100</f>
        <v>0.00003989981455</v>
      </c>
      <c r="G9" s="51">
        <f>(AVERAGE('Steam Turbines'!G238:U238))*100</f>
        <v>0</v>
      </c>
      <c r="H9" s="51">
        <f>(AVERAGE('Hydraulic Turbines'!G239:U239))*100</f>
        <v>0</v>
      </c>
      <c r="I9" s="51">
        <f>(AVERAGE('Gas Turbines'!G240:U240))*100</f>
        <v>0</v>
      </c>
      <c r="J9" s="51">
        <f>(AVERAGE(Electrolysers!G240:U240))*100</f>
        <v>0</v>
      </c>
      <c r="K9" s="52">
        <f t="shared" si="1"/>
        <v>0.0002681721308</v>
      </c>
      <c r="L9" s="52">
        <f t="shared" si="2"/>
        <v>0.0003622574383</v>
      </c>
      <c r="M9" s="22">
        <f>'Swap Recipients'!D6</f>
        <v>0</v>
      </c>
    </row>
    <row r="10">
      <c r="B10" s="23" t="s">
        <v>102</v>
      </c>
      <c r="C10" s="50">
        <f>(AVERAGE('Semiconductor Devices'!G241:U241))*100</f>
        <v>0.00771216605</v>
      </c>
      <c r="D10" s="51">
        <f>(AVERAGE('Electric Motors'!G241:U241))*100</f>
        <v>0.02856864378</v>
      </c>
      <c r="E10" s="51">
        <f>(AVERAGE('Electric Parts'!G241:U241))*100</f>
        <v>0.0642995016</v>
      </c>
      <c r="F10" s="51">
        <f>(AVERAGE('Electric Accumulators (Battery)'!G241:U241))*100</f>
        <v>0.1329641585</v>
      </c>
      <c r="G10" s="51">
        <f>(AVERAGE('Steam Turbines'!G239:U239))*100</f>
        <v>0.001129786919</v>
      </c>
      <c r="H10" s="51">
        <f>(AVERAGE('Hydraulic Turbines'!G240:U240))*100</f>
        <v>0.1172303209</v>
      </c>
      <c r="I10" s="51">
        <f>(AVERAGE('Gas Turbines'!G241:U241))*100</f>
        <v>0.1671166</v>
      </c>
      <c r="J10" s="51">
        <f>(AVERAGE(Electrolysers!G241:U241))*100</f>
        <v>0.02944316317</v>
      </c>
      <c r="K10" s="52">
        <f t="shared" si="1"/>
        <v>0.1671166</v>
      </c>
      <c r="L10" s="52">
        <f t="shared" si="2"/>
        <v>0.5484643409</v>
      </c>
      <c r="M10" s="22">
        <f>'Swap Recipients'!D7</f>
        <v>0</v>
      </c>
    </row>
    <row r="11">
      <c r="B11" s="23" t="s">
        <v>78</v>
      </c>
      <c r="C11" s="50">
        <f>(AVERAGE('Semiconductor Devices'!G242:U242))*100</f>
        <v>0.001042769172</v>
      </c>
      <c r="D11" s="51">
        <f>(AVERAGE('Electric Motors'!G242:U242))*100</f>
        <v>0.01448452649</v>
      </c>
      <c r="E11" s="51">
        <f>(AVERAGE('Electric Parts'!G242:U242))*100</f>
        <v>0.002841906829</v>
      </c>
      <c r="F11" s="51">
        <f>(AVERAGE('Electric Accumulators (Battery)'!G242:U242))*100</f>
        <v>0.0007807743321</v>
      </c>
      <c r="G11" s="51">
        <f>(AVERAGE('Steam Turbines'!G240:U240))*100</f>
        <v>0</v>
      </c>
      <c r="H11" s="51">
        <f>(AVERAGE('Hydraulic Turbines'!G241:U241))*100</f>
        <v>0</v>
      </c>
      <c r="I11" s="51">
        <f>(AVERAGE('Gas Turbines'!G242:U242))*100</f>
        <v>0</v>
      </c>
      <c r="J11" s="51">
        <f>(AVERAGE(Electrolysers!G242:U242))*100</f>
        <v>0.0003547738332</v>
      </c>
      <c r="K11" s="52">
        <f t="shared" si="1"/>
        <v>0.01448452649</v>
      </c>
      <c r="L11" s="52">
        <f t="shared" si="2"/>
        <v>0.01950475066</v>
      </c>
      <c r="M11" s="22">
        <f>'Swap Recipients'!D8</f>
        <v>0</v>
      </c>
    </row>
    <row r="12">
      <c r="B12" s="23" t="s">
        <v>4</v>
      </c>
      <c r="C12" s="50">
        <f>(AVERAGE('Semiconductor Devices'!G243:U243))*100</f>
        <v>0.1008717423</v>
      </c>
      <c r="D12" s="51">
        <f>(AVERAGE('Electric Motors'!G243:U243))*100</f>
        <v>0.429696734</v>
      </c>
      <c r="E12" s="51">
        <f>(AVERAGE('Electric Parts'!G243:U243))*100</f>
        <v>0.4307938018</v>
      </c>
      <c r="F12" s="51">
        <f>(AVERAGE('Electric Accumulators (Battery)'!G243:U243))*100</f>
        <v>0.3407820846</v>
      </c>
      <c r="G12" s="51">
        <f>(AVERAGE('Steam Turbines'!G241:U241))*100</f>
        <v>0.02390068589</v>
      </c>
      <c r="H12" s="51">
        <f>(AVERAGE('Hydraulic Turbines'!G242:U242))*100</f>
        <v>0.9333373304</v>
      </c>
      <c r="I12" s="51">
        <f>(AVERAGE('Gas Turbines'!G243:U243))*100</f>
        <v>0.06180380493</v>
      </c>
      <c r="J12" s="51">
        <f>(AVERAGE(Electrolysers!G243:U243))*100</f>
        <v>0.3370827032</v>
      </c>
      <c r="K12" s="52">
        <f t="shared" si="1"/>
        <v>0.9333373304</v>
      </c>
      <c r="L12" s="52">
        <f t="shared" si="2"/>
        <v>2.658268887</v>
      </c>
      <c r="M12" s="22">
        <f>'Swap Recipients'!D9</f>
        <v>1</v>
      </c>
    </row>
    <row r="13">
      <c r="B13" s="23" t="s">
        <v>5</v>
      </c>
      <c r="C13" s="50">
        <f>(AVERAGE('Semiconductor Devices'!G244:U244))*100</f>
        <v>0.01095760291</v>
      </c>
      <c r="D13" s="51">
        <f>(AVERAGE('Electric Motors'!G244:U244))*100</f>
        <v>0.002647841256</v>
      </c>
      <c r="E13" s="51">
        <f>(AVERAGE('Electric Parts'!G244:U244))*100</f>
        <v>0.0003064490145</v>
      </c>
      <c r="F13" s="51">
        <f>(AVERAGE('Electric Accumulators (Battery)'!G244:U244))*100</f>
        <v>0.003044868684</v>
      </c>
      <c r="G13" s="51">
        <f>(AVERAGE('Steam Turbines'!G242:U242))*100</f>
        <v>0</v>
      </c>
      <c r="H13" s="51">
        <f>(AVERAGE('Hydraulic Turbines'!G243:U243))*100</f>
        <v>0.04333615766</v>
      </c>
      <c r="I13" s="51">
        <f>(AVERAGE('Gas Turbines'!G244:U244))*100</f>
        <v>0</v>
      </c>
      <c r="J13" s="51">
        <f>(AVERAGE(Electrolysers!G244:U244))*100</f>
        <v>0.007885334214</v>
      </c>
      <c r="K13" s="52">
        <f t="shared" si="1"/>
        <v>0.04333615766</v>
      </c>
      <c r="L13" s="52">
        <f t="shared" si="2"/>
        <v>0.06817825374</v>
      </c>
      <c r="M13" s="22">
        <f>'Swap Recipients'!D10</f>
        <v>1</v>
      </c>
    </row>
    <row r="14">
      <c r="B14" s="23" t="s">
        <v>103</v>
      </c>
      <c r="C14" s="50">
        <f>(AVERAGE('Semiconductor Devices'!G245:U245))*100</f>
        <v>0.001679587281</v>
      </c>
      <c r="D14" s="51">
        <f>(AVERAGE('Electric Motors'!G245:U245))*100</f>
        <v>0.0004437130054</v>
      </c>
      <c r="E14" s="51">
        <f>(AVERAGE('Electric Parts'!G245:U245))*100</f>
        <v>0.0002411791655</v>
      </c>
      <c r="F14" s="51">
        <f>(AVERAGE('Electric Accumulators (Battery)'!G245:U245))*100</f>
        <v>0.002211533398</v>
      </c>
      <c r="G14" s="51">
        <f>(AVERAGE('Steam Turbines'!G243:U243))*100</f>
        <v>0.0007679678291</v>
      </c>
      <c r="H14" s="51">
        <f>(AVERAGE('Hydraulic Turbines'!G244:U244))*100</f>
        <v>0</v>
      </c>
      <c r="I14" s="51">
        <f>(AVERAGE('Gas Turbines'!G245:U245))*100</f>
        <v>0</v>
      </c>
      <c r="J14" s="51">
        <f>(AVERAGE(Electrolysers!G245:U245))*100</f>
        <v>0</v>
      </c>
      <c r="K14" s="52">
        <f t="shared" si="1"/>
        <v>0.002211533398</v>
      </c>
      <c r="L14" s="52">
        <f t="shared" si="2"/>
        <v>0.005343980679</v>
      </c>
      <c r="M14" s="22">
        <f>'Swap Recipients'!D11</f>
        <v>0</v>
      </c>
    </row>
    <row r="15">
      <c r="B15" s="23" t="s">
        <v>6</v>
      </c>
      <c r="C15" s="50">
        <f>(AVERAGE('Semiconductor Devices'!G246:U246))*100</f>
        <v>2.251916216</v>
      </c>
      <c r="D15" s="51">
        <f>(AVERAGE('Electric Motors'!G246:U246))*100</f>
        <v>0.9648064767</v>
      </c>
      <c r="E15" s="51">
        <f>(AVERAGE('Electric Parts'!G246:U246))*100</f>
        <v>1.088192623</v>
      </c>
      <c r="F15" s="51">
        <f>(AVERAGE('Electric Accumulators (Battery)'!G246:U246))*100</f>
        <v>1.355301084</v>
      </c>
      <c r="G15" s="51">
        <f>(AVERAGE('Steam Turbines'!G244:U244))*100</f>
        <v>0.1720962319</v>
      </c>
      <c r="H15" s="51">
        <f>(AVERAGE('Hydraulic Turbines'!G245:U245))*100</f>
        <v>0.2797399613</v>
      </c>
      <c r="I15" s="51">
        <f>(AVERAGE('Gas Turbines'!G246:U246))*100</f>
        <v>0.1223133246</v>
      </c>
      <c r="J15" s="51">
        <f>(AVERAGE(Electrolysers!G246:U246))*100</f>
        <v>1.123217295</v>
      </c>
      <c r="K15" s="52">
        <f t="shared" si="1"/>
        <v>2.251916216</v>
      </c>
      <c r="L15" s="52">
        <f t="shared" si="2"/>
        <v>7.357583213</v>
      </c>
      <c r="M15" s="22">
        <f>'Swap Recipients'!D12</f>
        <v>1</v>
      </c>
    </row>
    <row r="16">
      <c r="B16" s="23" t="s">
        <v>104</v>
      </c>
      <c r="C16" s="50">
        <f>(AVERAGE('Semiconductor Devices'!G247:U247))*100</f>
        <v>0.000246896228</v>
      </c>
      <c r="D16" s="51">
        <f>(AVERAGE('Electric Motors'!G247:U247))*100</f>
        <v>0.02511309683</v>
      </c>
      <c r="E16" s="51">
        <f>(AVERAGE('Electric Parts'!G247:U247))*100</f>
        <v>0.07101374159</v>
      </c>
      <c r="F16" s="51">
        <f>(AVERAGE('Electric Accumulators (Battery)'!G247:U247))*100</f>
        <v>0.005831497315</v>
      </c>
      <c r="G16" s="51">
        <f>(AVERAGE('Steam Turbines'!G245:U245))*100</f>
        <v>0.7718511925</v>
      </c>
      <c r="H16" s="51">
        <f>(AVERAGE('Hydraulic Turbines'!G246:U246))*100</f>
        <v>0.1794788663</v>
      </c>
      <c r="I16" s="51">
        <f>(AVERAGE('Gas Turbines'!G247:U247))*100</f>
        <v>0.03248076351</v>
      </c>
      <c r="J16" s="51">
        <f>(AVERAGE(Electrolysers!G247:U247))*100</f>
        <v>0.9671079664</v>
      </c>
      <c r="K16" s="52">
        <f t="shared" si="1"/>
        <v>0.9671079664</v>
      </c>
      <c r="L16" s="52">
        <f t="shared" si="2"/>
        <v>2.053124021</v>
      </c>
      <c r="M16" s="22">
        <f>'Swap Recipients'!D13</f>
        <v>0</v>
      </c>
    </row>
    <row r="17">
      <c r="B17" s="23" t="s">
        <v>80</v>
      </c>
      <c r="C17" s="50">
        <f>(AVERAGE('Semiconductor Devices'!G248:U248))*100</f>
        <v>0.0008020612236</v>
      </c>
      <c r="D17" s="51">
        <f>(AVERAGE('Electric Motors'!G248:U248))*100</f>
        <v>0.001409398095</v>
      </c>
      <c r="E17" s="51">
        <f>(AVERAGE('Electric Parts'!G248:U248))*100</f>
        <v>0.0006935429914</v>
      </c>
      <c r="F17" s="51">
        <f>(AVERAGE('Electric Accumulators (Battery)'!G248:U248))*100</f>
        <v>0.008995364121</v>
      </c>
      <c r="G17" s="51">
        <f>(AVERAGE('Steam Turbines'!G246:U246))*100</f>
        <v>0</v>
      </c>
      <c r="H17" s="51">
        <f>(AVERAGE('Hydraulic Turbines'!G247:U247))*100</f>
        <v>0</v>
      </c>
      <c r="I17" s="51">
        <f>(AVERAGE('Gas Turbines'!G248:U248))*100</f>
        <v>0.001872746715</v>
      </c>
      <c r="J17" s="51">
        <f>(AVERAGE(Electrolysers!G248:U248))*100</f>
        <v>0.0006918844532</v>
      </c>
      <c r="K17" s="52">
        <f t="shared" si="1"/>
        <v>0.008995364121</v>
      </c>
      <c r="L17" s="52">
        <f t="shared" si="2"/>
        <v>0.0144649976</v>
      </c>
      <c r="M17" s="22">
        <f>'Swap Recipients'!D14</f>
        <v>0</v>
      </c>
    </row>
    <row r="18">
      <c r="B18" s="23" t="s">
        <v>52</v>
      </c>
      <c r="C18" s="50">
        <f>(AVERAGE('Semiconductor Devices'!G249:U249))*100</f>
        <v>0.003365941133</v>
      </c>
      <c r="D18" s="51">
        <f>(AVERAGE('Electric Motors'!G249:U249))*100</f>
        <v>0.01289015374</v>
      </c>
      <c r="E18" s="51">
        <f>(AVERAGE('Electric Parts'!G249:U249))*100</f>
        <v>0.002959524208</v>
      </c>
      <c r="F18" s="51">
        <f>(AVERAGE('Electric Accumulators (Battery)'!G249:U249))*100</f>
        <v>0.008887813654</v>
      </c>
      <c r="G18" s="51">
        <f>(AVERAGE('Steam Turbines'!G247:U247))*100</f>
        <v>0.01127299775</v>
      </c>
      <c r="H18" s="51">
        <f>(AVERAGE('Hydraulic Turbines'!G248:U248))*100</f>
        <v>0.0001136647798</v>
      </c>
      <c r="I18" s="51">
        <f>(AVERAGE('Gas Turbines'!G249:U249))*100</f>
        <v>0.05693611979</v>
      </c>
      <c r="J18" s="51">
        <f>(AVERAGE(Electrolysers!G249:U249))*100</f>
        <v>0.09587890647</v>
      </c>
      <c r="K18" s="52">
        <f t="shared" si="1"/>
        <v>0.09587890647</v>
      </c>
      <c r="L18" s="52">
        <f t="shared" si="2"/>
        <v>0.1923051215</v>
      </c>
      <c r="M18" s="22">
        <f>'Swap Recipients'!D15</f>
        <v>0</v>
      </c>
    </row>
    <row r="19">
      <c r="B19" s="23" t="s">
        <v>64</v>
      </c>
      <c r="C19" s="50">
        <f>(AVERAGE('Semiconductor Devices'!G250:U250))*100</f>
        <v>0.1181351282</v>
      </c>
      <c r="D19" s="51">
        <f>(AVERAGE('Electric Motors'!G250:U250))*100</f>
        <v>0.4264567482</v>
      </c>
      <c r="E19" s="51">
        <f>(AVERAGE('Electric Parts'!G250:U250))*100</f>
        <v>0.2055269683</v>
      </c>
      <c r="F19" s="51">
        <f>(AVERAGE('Electric Accumulators (Battery)'!G250:U250))*100</f>
        <v>0.6576876828</v>
      </c>
      <c r="G19" s="51">
        <f>(AVERAGE('Steam Turbines'!G248:U248))*100</f>
        <v>3.805775382</v>
      </c>
      <c r="H19" s="51">
        <f>(AVERAGE('Hydraulic Turbines'!G249:U249))*100</f>
        <v>0.001072996871</v>
      </c>
      <c r="I19" s="51">
        <f>(AVERAGE('Gas Turbines'!G250:U250))*100</f>
        <v>0.1283430824</v>
      </c>
      <c r="J19" s="51">
        <f>(AVERAGE(Electrolysers!G250:U250))*100</f>
        <v>1.31006625</v>
      </c>
      <c r="K19" s="52">
        <f t="shared" si="1"/>
        <v>3.805775382</v>
      </c>
      <c r="L19" s="52">
        <f t="shared" si="2"/>
        <v>6.653064238</v>
      </c>
      <c r="M19" s="22">
        <f>'Swap Recipients'!D16</f>
        <v>0</v>
      </c>
    </row>
    <row r="20">
      <c r="B20" s="23" t="s">
        <v>105</v>
      </c>
      <c r="C20" s="50">
        <f>(AVERAGE('Semiconductor Devices'!G251:U251))*100</f>
        <v>0.007367427752</v>
      </c>
      <c r="D20" s="51">
        <f>(AVERAGE('Electric Motors'!G251:U251))*100</f>
        <v>0.0003581769956</v>
      </c>
      <c r="E20" s="51">
        <f>(AVERAGE('Electric Parts'!G251:U251))*100</f>
        <v>0.0002933937506</v>
      </c>
      <c r="F20" s="51">
        <f>(AVERAGE('Electric Accumulators (Battery)'!G251:U251))*100</f>
        <v>0.0007041609186</v>
      </c>
      <c r="G20" s="51">
        <f>(AVERAGE('Steam Turbines'!G249:U249))*100</f>
        <v>0</v>
      </c>
      <c r="H20" s="51">
        <f>(AVERAGE('Hydraulic Turbines'!G250:U250))*100</f>
        <v>0</v>
      </c>
      <c r="I20" s="51">
        <f>(AVERAGE('Gas Turbines'!G251:U251))*100</f>
        <v>0</v>
      </c>
      <c r="J20" s="51">
        <f>(AVERAGE(Electrolysers!G251:U251))*100</f>
        <v>0.0002635845412</v>
      </c>
      <c r="K20" s="52">
        <f t="shared" si="1"/>
        <v>0.007367427752</v>
      </c>
      <c r="L20" s="52">
        <f t="shared" si="2"/>
        <v>0.008986743958</v>
      </c>
      <c r="M20" s="22">
        <f>'Swap Recipients'!D17</f>
        <v>0</v>
      </c>
    </row>
    <row r="21" ht="15.75" customHeight="1">
      <c r="B21" s="23" t="s">
        <v>7</v>
      </c>
      <c r="C21" s="50">
        <f>(AVERAGE('Semiconductor Devices'!G252:U252))*100</f>
        <v>0.01216021858</v>
      </c>
      <c r="D21" s="51">
        <f>(AVERAGE('Electric Motors'!G252:U252))*100</f>
        <v>0.05771480487</v>
      </c>
      <c r="E21" s="51">
        <f>(AVERAGE('Electric Parts'!G252:U252))*100</f>
        <v>0.1185389867</v>
      </c>
      <c r="F21" s="51">
        <f>(AVERAGE('Electric Accumulators (Battery)'!G252:U252))*100</f>
        <v>0.01768135614</v>
      </c>
      <c r="G21" s="51">
        <f>(AVERAGE('Steam Turbines'!G250:U250))*100</f>
        <v>0.5301258146</v>
      </c>
      <c r="H21" s="51">
        <f>(AVERAGE('Hydraulic Turbines'!G251:U251))*100</f>
        <v>0.1069888264</v>
      </c>
      <c r="I21" s="51">
        <f>(AVERAGE('Gas Turbines'!G252:U252))*100</f>
        <v>0.6527008679</v>
      </c>
      <c r="J21" s="51">
        <f>(AVERAGE(Electrolysers!G252:U252))*100</f>
        <v>0.1988741024</v>
      </c>
      <c r="K21" s="52">
        <f t="shared" si="1"/>
        <v>0.6527008679</v>
      </c>
      <c r="L21" s="52">
        <f t="shared" si="2"/>
        <v>1.694784978</v>
      </c>
      <c r="M21" s="22">
        <f>'Swap Recipients'!D18</f>
        <v>1</v>
      </c>
    </row>
    <row r="22" ht="15.75" customHeight="1">
      <c r="B22" s="23" t="s">
        <v>106</v>
      </c>
      <c r="C22" s="50">
        <f>(AVERAGE('Semiconductor Devices'!G253:U253))*100</f>
        <v>0.0006970413179</v>
      </c>
      <c r="D22" s="51">
        <f>(AVERAGE('Electric Motors'!G253:U253))*100</f>
        <v>0.0021451599</v>
      </c>
      <c r="E22" s="51">
        <f>(AVERAGE('Electric Parts'!G253:U253))*100</f>
        <v>0.0002860905559</v>
      </c>
      <c r="F22" s="51">
        <f>(AVERAGE('Electric Accumulators (Battery)'!G253:U253))*100</f>
        <v>0.0005634996008</v>
      </c>
      <c r="G22" s="51">
        <f>(AVERAGE('Steam Turbines'!G251:U251))*100</f>
        <v>0.0003556045979</v>
      </c>
      <c r="H22" s="51">
        <f>(AVERAGE('Hydraulic Turbines'!G252:U252))*100</f>
        <v>0.0110217679</v>
      </c>
      <c r="I22" s="51">
        <f>(AVERAGE('Gas Turbines'!G253:U253))*100</f>
        <v>0.01606215173</v>
      </c>
      <c r="J22" s="51">
        <f>(AVERAGE(Electrolysers!G253:U253))*100</f>
        <v>0</v>
      </c>
      <c r="K22" s="52">
        <f t="shared" si="1"/>
        <v>0.01606215173</v>
      </c>
      <c r="L22" s="52">
        <f t="shared" si="2"/>
        <v>0.0311313156</v>
      </c>
      <c r="M22" s="22">
        <f>'Swap Recipients'!D19</f>
        <v>0</v>
      </c>
    </row>
    <row r="23" ht="15.75" customHeight="1">
      <c r="B23" s="23" t="s">
        <v>107</v>
      </c>
      <c r="C23" s="50">
        <f>(AVERAGE('Semiconductor Devices'!G254:U254))*100</f>
        <v>0.01053551532</v>
      </c>
      <c r="D23" s="51">
        <f>(AVERAGE('Electric Motors'!G254:U254))*100</f>
        <v>0.01635448318</v>
      </c>
      <c r="E23" s="51">
        <f>(AVERAGE('Electric Parts'!G254:U254))*100</f>
        <v>0.004780302056</v>
      </c>
      <c r="F23" s="51">
        <f>(AVERAGE('Electric Accumulators (Battery)'!G254:U254))*100</f>
        <v>0.3457816798</v>
      </c>
      <c r="G23" s="51">
        <f>(AVERAGE('Steam Turbines'!G252:U252))*100</f>
        <v>0.0006972164295</v>
      </c>
      <c r="H23" s="51">
        <f>(AVERAGE('Hydraulic Turbines'!G253:U253))*100</f>
        <v>0.00001403511727</v>
      </c>
      <c r="I23" s="51">
        <f>(AVERAGE('Gas Turbines'!G254:U254))*100</f>
        <v>0.0000022692239</v>
      </c>
      <c r="J23" s="51">
        <f>(AVERAGE(Electrolysers!G254:U254))*100</f>
        <v>0.009164406178</v>
      </c>
      <c r="K23" s="52">
        <f t="shared" si="1"/>
        <v>0.3457816798</v>
      </c>
      <c r="L23" s="52">
        <f t="shared" si="2"/>
        <v>0.3873299073</v>
      </c>
      <c r="M23" s="22">
        <f>'Swap Recipients'!D20</f>
        <v>0</v>
      </c>
    </row>
    <row r="24" ht="15.75" customHeight="1">
      <c r="B24" s="23" t="s">
        <v>108</v>
      </c>
      <c r="C24" s="50">
        <f>(AVERAGE('Semiconductor Devices'!G256:U256))*100</f>
        <v>0.00003815942582</v>
      </c>
      <c r="D24" s="51">
        <f>(AVERAGE('Electric Motors'!G256:U256))*100</f>
        <v>0.0005155838239</v>
      </c>
      <c r="E24" s="51">
        <f>(AVERAGE('Electric Parts'!G256:U256))*100</f>
        <v>0.0009541936493</v>
      </c>
      <c r="F24" s="51">
        <f>(AVERAGE('Electric Accumulators (Battery)'!G256:U256))*100</f>
        <v>0.0004090330923</v>
      </c>
      <c r="G24" s="51">
        <f>(AVERAGE('Steam Turbines'!G254:U254))*100</f>
        <v>0</v>
      </c>
      <c r="H24" s="51">
        <f>(AVERAGE('Hydraulic Turbines'!G255:U255))*100</f>
        <v>0.001532467345</v>
      </c>
      <c r="I24" s="51">
        <f>(AVERAGE('Gas Turbines'!G256:U256))*100</f>
        <v>0</v>
      </c>
      <c r="J24" s="51">
        <f>(AVERAGE(Electrolysers!G256:U256))*100</f>
        <v>0</v>
      </c>
      <c r="K24" s="52">
        <f t="shared" si="1"/>
        <v>0.001532467345</v>
      </c>
      <c r="L24" s="52">
        <f t="shared" si="2"/>
        <v>0.003449437336</v>
      </c>
      <c r="M24" s="22">
        <f>'Swap Recipients'!D21</f>
        <v>0</v>
      </c>
    </row>
    <row r="25" ht="15.75" customHeight="1">
      <c r="B25" s="23" t="s">
        <v>109</v>
      </c>
      <c r="C25" s="50">
        <f>(AVERAGE('Semiconductor Devices'!G257:U257))*100</f>
        <v>0.003399329303</v>
      </c>
      <c r="D25" s="51">
        <f>(AVERAGE('Electric Motors'!G257:U257))*100</f>
        <v>0.01048547395</v>
      </c>
      <c r="E25" s="51">
        <f>(AVERAGE('Electric Parts'!G257:U257))*100</f>
        <v>0.02645073655</v>
      </c>
      <c r="F25" s="51">
        <f>(AVERAGE('Electric Accumulators (Battery)'!G257:U257))*100</f>
        <v>0.02047656797</v>
      </c>
      <c r="G25" s="51">
        <f>(AVERAGE('Steam Turbines'!G255:U255))*100</f>
        <v>0.0153166837</v>
      </c>
      <c r="H25" s="51">
        <f>(AVERAGE('Hydraulic Turbines'!G256:U256))*100</f>
        <v>0.2462099709</v>
      </c>
      <c r="I25" s="51">
        <f>(AVERAGE('Gas Turbines'!G257:U257))*100</f>
        <v>0.00673498689</v>
      </c>
      <c r="J25" s="51">
        <f>(AVERAGE(Electrolysers!G257:U257))*100</f>
        <v>0.02011087311</v>
      </c>
      <c r="K25" s="52">
        <f t="shared" si="1"/>
        <v>0.2462099709</v>
      </c>
      <c r="L25" s="52">
        <f t="shared" si="2"/>
        <v>0.3491846223</v>
      </c>
      <c r="M25" s="22">
        <f>'Swap Recipients'!D22</f>
        <v>0</v>
      </c>
    </row>
    <row r="26" ht="15.75" customHeight="1">
      <c r="B26" s="23" t="s">
        <v>110</v>
      </c>
      <c r="C26" s="50">
        <f>(AVERAGE('Semiconductor Devices'!G258:U258))*100</f>
        <v>0.000372609653</v>
      </c>
      <c r="D26" s="51">
        <f>(AVERAGE('Electric Motors'!G258:U258))*100</f>
        <v>0.001681187798</v>
      </c>
      <c r="E26" s="51">
        <f>(AVERAGE('Electric Parts'!G258:U258))*100</f>
        <v>0.02512935957</v>
      </c>
      <c r="F26" s="51">
        <f>(AVERAGE('Electric Accumulators (Battery)'!G258:U258))*100</f>
        <v>0.00138725788</v>
      </c>
      <c r="G26" s="51">
        <f>(AVERAGE('Steam Turbines'!G256:U256))*100</f>
        <v>0.1183413451</v>
      </c>
      <c r="H26" s="51">
        <f>(AVERAGE('Hydraulic Turbines'!G257:U257))*100</f>
        <v>0.007992411582</v>
      </c>
      <c r="I26" s="51">
        <f>(AVERAGE('Gas Turbines'!G258:U258))*100</f>
        <v>0.000002507861833</v>
      </c>
      <c r="J26" s="51">
        <f>(AVERAGE(Electrolysers!G258:U258))*100</f>
        <v>0.0002126597913</v>
      </c>
      <c r="K26" s="52">
        <f t="shared" si="1"/>
        <v>0.1183413451</v>
      </c>
      <c r="L26" s="52">
        <f t="shared" si="2"/>
        <v>0.1551193393</v>
      </c>
      <c r="M26" s="22">
        <f>'Swap Recipients'!D23</f>
        <v>0</v>
      </c>
    </row>
    <row r="27" ht="15.75" customHeight="1">
      <c r="B27" s="23" t="s">
        <v>111</v>
      </c>
      <c r="C27" s="50">
        <f>(AVERAGE('Semiconductor Devices'!G259:U259))*100</f>
        <v>0.004034555453</v>
      </c>
      <c r="D27" s="51">
        <f>(AVERAGE('Electric Motors'!G259:U259))*100</f>
        <v>0.020288023</v>
      </c>
      <c r="E27" s="51">
        <f>(AVERAGE('Electric Parts'!G259:U259))*100</f>
        <v>0.002403313223</v>
      </c>
      <c r="F27" s="51">
        <f>(AVERAGE('Electric Accumulators (Battery)'!G259:U259))*100</f>
        <v>0.008925166421</v>
      </c>
      <c r="G27" s="51">
        <f>(AVERAGE('Steam Turbines'!G257:U257))*100</f>
        <v>0.2105140147</v>
      </c>
      <c r="H27" s="51">
        <f>(AVERAGE('Hydraulic Turbines'!G258:U258))*100</f>
        <v>0.00002102611654</v>
      </c>
      <c r="I27" s="51">
        <f>(AVERAGE('Gas Turbines'!G259:U259))*100</f>
        <v>0.000003956020375</v>
      </c>
      <c r="J27" s="51">
        <f>(AVERAGE(Electrolysers!G259:U259))*100</f>
        <v>0.005622490826</v>
      </c>
      <c r="K27" s="52">
        <f t="shared" si="1"/>
        <v>0.2105140147</v>
      </c>
      <c r="L27" s="52">
        <f t="shared" si="2"/>
        <v>0.2518125457</v>
      </c>
      <c r="M27" s="22">
        <f>'Swap Recipients'!D24</f>
        <v>0</v>
      </c>
    </row>
    <row r="28" ht="15.75" customHeight="1">
      <c r="B28" s="23" t="s">
        <v>8</v>
      </c>
      <c r="C28" s="50">
        <f>(AVERAGE('Semiconductor Devices'!G260:U260))*100</f>
        <v>1.867933818</v>
      </c>
      <c r="D28" s="51">
        <f>(AVERAGE('Electric Motors'!G260:U260))*100</f>
        <v>2.264296248</v>
      </c>
      <c r="E28" s="51">
        <f>(AVERAGE('Electric Parts'!G260:U260))*100</f>
        <v>1.949020593</v>
      </c>
      <c r="F28" s="51">
        <f>(AVERAGE('Electric Accumulators (Battery)'!G260:U260))*100</f>
        <v>2.198837903</v>
      </c>
      <c r="G28" s="51">
        <f>(AVERAGE('Steam Turbines'!G258:U258))*100</f>
        <v>0.5554595898</v>
      </c>
      <c r="H28" s="51">
        <f>(AVERAGE('Hydraulic Turbines'!G259:U259))*100</f>
        <v>7.75230127</v>
      </c>
      <c r="I28" s="51">
        <f>(AVERAGE('Gas Turbines'!G260:U260))*100</f>
        <v>0.09445560123</v>
      </c>
      <c r="J28" s="51">
        <f>(AVERAGE(Electrolysers!G260:U260))*100</f>
        <v>0.2191579263</v>
      </c>
      <c r="K28" s="52">
        <f t="shared" si="1"/>
        <v>7.75230127</v>
      </c>
      <c r="L28" s="52">
        <f t="shared" si="2"/>
        <v>16.90146295</v>
      </c>
      <c r="M28" s="22">
        <f>'Swap Recipients'!D25</f>
        <v>1</v>
      </c>
    </row>
    <row r="29" ht="15.75" customHeight="1">
      <c r="B29" s="23" t="s">
        <v>112</v>
      </c>
      <c r="C29" s="50">
        <f>(AVERAGE('Semiconductor Devices'!G262:U262))*100</f>
        <v>0.001098935698</v>
      </c>
      <c r="D29" s="51">
        <f>(AVERAGE('Electric Motors'!G262:U262))*100</f>
        <v>0.006332055845</v>
      </c>
      <c r="E29" s="51">
        <f>(AVERAGE('Electric Parts'!G262:U262))*100</f>
        <v>0.004600080067</v>
      </c>
      <c r="F29" s="51">
        <f>(AVERAGE('Electric Accumulators (Battery)'!G262:U262))*100</f>
        <v>0.02255625187</v>
      </c>
      <c r="G29" s="51">
        <f>(AVERAGE('Steam Turbines'!G260:U260))*100</f>
        <v>0.1839065906</v>
      </c>
      <c r="H29" s="51">
        <f>(AVERAGE('Hydraulic Turbines'!G261:U261))*100</f>
        <v>0.0005116586605</v>
      </c>
      <c r="I29" s="51">
        <f>(AVERAGE('Gas Turbines'!G262:U262))*100</f>
        <v>0</v>
      </c>
      <c r="J29" s="51">
        <f>(AVERAGE(Electrolysers!G262:U262))*100</f>
        <v>0.01959487986</v>
      </c>
      <c r="K29" s="52">
        <f t="shared" si="1"/>
        <v>0.1839065906</v>
      </c>
      <c r="L29" s="52">
        <f t="shared" si="2"/>
        <v>0.2386004526</v>
      </c>
      <c r="M29" s="22">
        <f>'Swap Recipients'!D26</f>
        <v>0</v>
      </c>
    </row>
    <row r="30" ht="15.75" customHeight="1">
      <c r="B30" s="23" t="s">
        <v>81</v>
      </c>
      <c r="C30" s="50">
        <f>(AVERAGE('Semiconductor Devices'!G263:U263))*100</f>
        <v>0.08107657953</v>
      </c>
      <c r="D30" s="51">
        <f>(AVERAGE('Electric Motors'!G263:U263))*100</f>
        <v>0.04170766099</v>
      </c>
      <c r="E30" s="51">
        <f>(AVERAGE('Electric Parts'!G263:U263))*100</f>
        <v>0.04503483449</v>
      </c>
      <c r="F30" s="51">
        <f>(AVERAGE('Electric Accumulators (Battery)'!G263:U263))*100</f>
        <v>0.0577222109</v>
      </c>
      <c r="G30" s="51">
        <f>(AVERAGE('Steam Turbines'!G261:U261))*100</f>
        <v>0.0001507542165</v>
      </c>
      <c r="H30" s="51">
        <f>(AVERAGE('Hydraulic Turbines'!G262:U262))*100</f>
        <v>0.02132030627</v>
      </c>
      <c r="I30" s="51">
        <f>(AVERAGE('Gas Turbines'!G263:U263))*100</f>
        <v>0.0001139823298</v>
      </c>
      <c r="J30" s="51">
        <f>(AVERAGE(Electrolysers!G263:U263))*100</f>
        <v>0.101005277</v>
      </c>
      <c r="K30" s="52">
        <f t="shared" si="1"/>
        <v>0.101005277</v>
      </c>
      <c r="L30" s="52">
        <f t="shared" si="2"/>
        <v>0.3481316058</v>
      </c>
      <c r="M30" s="22">
        <f>'Swap Recipients'!D27</f>
        <v>0</v>
      </c>
    </row>
    <row r="31" ht="15.75" customHeight="1">
      <c r="B31" s="23" t="s">
        <v>65</v>
      </c>
      <c r="C31" s="50">
        <f>(AVERAGE('Semiconductor Devices'!G264:U264))*100</f>
        <v>0.01034017317</v>
      </c>
      <c r="D31" s="51">
        <f>(AVERAGE('Electric Motors'!G264:U264))*100</f>
        <v>0.007022060104</v>
      </c>
      <c r="E31" s="51">
        <f>(AVERAGE('Electric Parts'!G264:U264))*100</f>
        <v>0.0003008033378</v>
      </c>
      <c r="F31" s="51">
        <f>(AVERAGE('Electric Accumulators (Battery)'!G264:U264))*100</f>
        <v>0.01258406304</v>
      </c>
      <c r="G31" s="51">
        <f>(AVERAGE('Steam Turbines'!G262:U262))*100</f>
        <v>0</v>
      </c>
      <c r="H31" s="51">
        <f>(AVERAGE('Hydraulic Turbines'!G263:U263))*100</f>
        <v>0</v>
      </c>
      <c r="I31" s="51">
        <f>(AVERAGE('Gas Turbines'!G264:U264))*100</f>
        <v>0</v>
      </c>
      <c r="J31" s="51">
        <f>(AVERAGE(Electrolysers!G264:U264))*100</f>
        <v>0.0002240272417</v>
      </c>
      <c r="K31" s="52">
        <f t="shared" si="1"/>
        <v>0.01258406304</v>
      </c>
      <c r="L31" s="52">
        <f t="shared" si="2"/>
        <v>0.03047112689</v>
      </c>
      <c r="M31" s="22">
        <f>'Swap Recipients'!D28</f>
        <v>0</v>
      </c>
    </row>
    <row r="32" ht="15.75" customHeight="1">
      <c r="B32" s="23" t="s">
        <v>113</v>
      </c>
      <c r="C32" s="50">
        <f>(AVERAGE('Semiconductor Devices'!G265:U265))*100</f>
        <v>0.0008227074306</v>
      </c>
      <c r="D32" s="51">
        <f>(AVERAGE('Electric Motors'!G265:U265))*100</f>
        <v>0.003039189448</v>
      </c>
      <c r="E32" s="51">
        <f>(AVERAGE('Electric Parts'!G265:U265))*100</f>
        <v>0.001269434279</v>
      </c>
      <c r="F32" s="51">
        <f>(AVERAGE('Electric Accumulators (Battery)'!G265:U265))*100</f>
        <v>0.003407506022</v>
      </c>
      <c r="G32" s="51">
        <f>(AVERAGE('Steam Turbines'!G263:U263))*100</f>
        <v>0.0009693183061</v>
      </c>
      <c r="H32" s="51">
        <f>(AVERAGE('Hydraulic Turbines'!G264:U264))*100</f>
        <v>0.03988782255</v>
      </c>
      <c r="I32" s="51">
        <f>(AVERAGE('Gas Turbines'!G265:U265))*100</f>
        <v>0.000005015723667</v>
      </c>
      <c r="J32" s="51">
        <f>(AVERAGE(Electrolysers!G265:U265))*100</f>
        <v>0</v>
      </c>
      <c r="K32" s="52">
        <f t="shared" si="1"/>
        <v>0.03988782255</v>
      </c>
      <c r="L32" s="52">
        <f t="shared" si="2"/>
        <v>0.04940099376</v>
      </c>
      <c r="M32" s="22">
        <f>'Swap Recipients'!D29</f>
        <v>0</v>
      </c>
    </row>
    <row r="33" ht="15.75" customHeight="1">
      <c r="B33" s="23" t="s">
        <v>114</v>
      </c>
      <c r="C33" s="50">
        <f>(AVERAGE('Semiconductor Devices'!G266:U266))*100</f>
        <v>0.000236960708</v>
      </c>
      <c r="D33" s="51">
        <f>(AVERAGE('Electric Motors'!G266:U266))*100</f>
        <v>0.0005912319006</v>
      </c>
      <c r="E33" s="51">
        <f>(AVERAGE('Electric Parts'!G266:U266))*100</f>
        <v>0.00006977999296</v>
      </c>
      <c r="F33" s="51">
        <f>(AVERAGE('Electric Accumulators (Battery)'!G266:U266))*100</f>
        <v>0.00295513881</v>
      </c>
      <c r="G33" s="51">
        <f>(AVERAGE('Steam Turbines'!G264:U264))*100</f>
        <v>0</v>
      </c>
      <c r="H33" s="51">
        <f>(AVERAGE('Hydraulic Turbines'!G265:U265))*100</f>
        <v>0</v>
      </c>
      <c r="I33" s="51">
        <f>(AVERAGE('Gas Turbines'!G266:U266))*100</f>
        <v>0</v>
      </c>
      <c r="J33" s="51">
        <f>(AVERAGE(Electrolysers!G266:U266))*100</f>
        <v>0.0004263558133</v>
      </c>
      <c r="K33" s="52">
        <f t="shared" si="1"/>
        <v>0.00295513881</v>
      </c>
      <c r="L33" s="52">
        <f t="shared" si="2"/>
        <v>0.004279467225</v>
      </c>
      <c r="M33" s="22">
        <f>'Swap Recipients'!D30</f>
        <v>0</v>
      </c>
    </row>
    <row r="34" ht="15.75" customHeight="1">
      <c r="B34" s="23" t="s">
        <v>9</v>
      </c>
      <c r="C34" s="50">
        <f>(AVERAGE('Semiconductor Devices'!G267:U267))*100</f>
        <v>0.1411330111</v>
      </c>
      <c r="D34" s="51">
        <f>(AVERAGE('Electric Motors'!G267:U267))*100</f>
        <v>0.1187602404</v>
      </c>
      <c r="E34" s="51">
        <f>(AVERAGE('Electric Parts'!G267:U267))*100</f>
        <v>0.1629104869</v>
      </c>
      <c r="F34" s="51">
        <f>(AVERAGE('Electric Accumulators (Battery)'!G267:U267))*100</f>
        <v>0.06241320807</v>
      </c>
      <c r="G34" s="51">
        <f>(AVERAGE('Steam Turbines'!G265:U265))*100</f>
        <v>0.5448874089</v>
      </c>
      <c r="H34" s="51">
        <f>(AVERAGE('Hydraulic Turbines'!G266:U266))*100</f>
        <v>1.141261733</v>
      </c>
      <c r="I34" s="51">
        <f>(AVERAGE('Gas Turbines'!G267:U267))*100</f>
        <v>0.01392061892</v>
      </c>
      <c r="J34" s="51">
        <f>(AVERAGE(Electrolysers!G267:U267))*100</f>
        <v>0.1609292685</v>
      </c>
      <c r="K34" s="52">
        <f t="shared" si="1"/>
        <v>1.141261733</v>
      </c>
      <c r="L34" s="52">
        <f t="shared" si="2"/>
        <v>2.346215975</v>
      </c>
      <c r="M34" s="22">
        <f>'Swap Recipients'!D31</f>
        <v>1</v>
      </c>
    </row>
    <row r="35" ht="15.75" customHeight="1">
      <c r="B35" s="23" t="s">
        <v>69</v>
      </c>
      <c r="C35" s="50">
        <f>(AVERAGE('Semiconductor Devices'!G268:U268))*100</f>
        <v>0.007103603665</v>
      </c>
      <c r="D35" s="51">
        <f>(AVERAGE('Electric Motors'!G268:U268))*100</f>
        <v>0.08203783913</v>
      </c>
      <c r="E35" s="51">
        <f>(AVERAGE('Electric Parts'!G268:U268))*100</f>
        <v>0.02207865554</v>
      </c>
      <c r="F35" s="51">
        <f>(AVERAGE('Electric Accumulators (Battery)'!G268:U268))*100</f>
        <v>0.09430935156</v>
      </c>
      <c r="G35" s="51">
        <f>(AVERAGE('Steam Turbines'!G266:U266))*100</f>
        <v>0.01641970426</v>
      </c>
      <c r="H35" s="51">
        <f>(AVERAGE('Hydraulic Turbines'!G267:U267))*100</f>
        <v>1.318664649</v>
      </c>
      <c r="I35" s="51">
        <f>(AVERAGE('Gas Turbines'!G268:U268))*100</f>
        <v>0.001530687916</v>
      </c>
      <c r="J35" s="51">
        <f>(AVERAGE(Electrolysers!G268:U268))*100</f>
        <v>0.004611322434</v>
      </c>
      <c r="K35" s="52">
        <f t="shared" si="1"/>
        <v>1.318664649</v>
      </c>
      <c r="L35" s="52">
        <f t="shared" si="2"/>
        <v>1.546755813</v>
      </c>
      <c r="M35" s="22">
        <f>'Swap Recipients'!D32</f>
        <v>0</v>
      </c>
    </row>
    <row r="36" ht="15.75" customHeight="1">
      <c r="B36" s="23" t="s">
        <v>10</v>
      </c>
      <c r="C36" s="50">
        <f>(AVERAGE('Semiconductor Devices'!G269:U269))*100</f>
        <v>0.3387269003</v>
      </c>
      <c r="D36" s="51">
        <f>(AVERAGE('Electric Motors'!G269:U269))*100</f>
        <v>1.350230171</v>
      </c>
      <c r="E36" s="51">
        <f>(AVERAGE('Electric Parts'!G269:U269))*100</f>
        <v>0.7140163185</v>
      </c>
      <c r="F36" s="51">
        <f>(AVERAGE('Electric Accumulators (Battery)'!G269:U269))*100</f>
        <v>0.7159030869</v>
      </c>
      <c r="G36" s="51">
        <f>(AVERAGE('Steam Turbines'!G267:U267))*100</f>
        <v>0.153425483</v>
      </c>
      <c r="H36" s="51">
        <f>(AVERAGE('Hydraulic Turbines'!G268:U268))*100</f>
        <v>2.598220666</v>
      </c>
      <c r="I36" s="51">
        <f>(AVERAGE('Gas Turbines'!G269:U269))*100</f>
        <v>2.750416253</v>
      </c>
      <c r="J36" s="51">
        <f>(AVERAGE(Electrolysers!G269:U269))*100</f>
        <v>0.5117652876</v>
      </c>
      <c r="K36" s="52">
        <f t="shared" si="1"/>
        <v>2.750416253</v>
      </c>
      <c r="L36" s="52">
        <f t="shared" si="2"/>
        <v>9.132704166</v>
      </c>
      <c r="M36" s="22">
        <f>'Swap Recipients'!D33</f>
        <v>1</v>
      </c>
    </row>
    <row r="37" ht="15.75" customHeight="1">
      <c r="B37" s="23" t="s">
        <v>115</v>
      </c>
      <c r="C37" s="50">
        <f>(AVERAGE('Semiconductor Devices'!G271:U271))*100</f>
        <v>0.001408113707</v>
      </c>
      <c r="D37" s="51">
        <f>(AVERAGE('Electric Motors'!G271:U271))*100</f>
        <v>0.002427623766</v>
      </c>
      <c r="E37" s="51">
        <f>(AVERAGE('Electric Parts'!G271:U271))*100</f>
        <v>0.00004879848884</v>
      </c>
      <c r="F37" s="51">
        <f>(AVERAGE('Electric Accumulators (Battery)'!G271:U271))*100</f>
        <v>0.001331379199</v>
      </c>
      <c r="G37" s="51">
        <f>(AVERAGE('Steam Turbines'!G269:U269))*100</f>
        <v>0</v>
      </c>
      <c r="H37" s="51">
        <f>(AVERAGE('Hydraulic Turbines'!G270:U270))*100</f>
        <v>0.08052160308</v>
      </c>
      <c r="I37" s="51">
        <f>(AVERAGE('Gas Turbines'!G271:U271))*100</f>
        <v>0</v>
      </c>
      <c r="J37" s="51">
        <f>(AVERAGE(Electrolysers!G271:U271))*100</f>
        <v>0</v>
      </c>
      <c r="K37" s="52">
        <f t="shared" si="1"/>
        <v>0.08052160308</v>
      </c>
      <c r="L37" s="52">
        <f t="shared" si="2"/>
        <v>0.08573751824</v>
      </c>
      <c r="M37" s="22">
        <f>'Swap Recipients'!D34</f>
        <v>0</v>
      </c>
    </row>
    <row r="38" ht="15.75" customHeight="1">
      <c r="B38" s="23" t="s">
        <v>116</v>
      </c>
      <c r="C38" s="50">
        <f>(AVERAGE('Semiconductor Devices'!G272:U272))*100</f>
        <v>0.001479654419</v>
      </c>
      <c r="D38" s="51">
        <f>(AVERAGE('Electric Motors'!G272:U272))*100</f>
        <v>0.01012009575</v>
      </c>
      <c r="E38" s="51">
        <f>(AVERAGE('Electric Parts'!G272:U272))*100</f>
        <v>0.00517677311</v>
      </c>
      <c r="F38" s="51">
        <f>(AVERAGE('Electric Accumulators (Battery)'!G272:U272))*100</f>
        <v>0.003755281867</v>
      </c>
      <c r="G38" s="51">
        <f>(AVERAGE('Steam Turbines'!G270:U270))*100</f>
        <v>0.002822525823</v>
      </c>
      <c r="H38" s="51">
        <f>(AVERAGE('Hydraulic Turbines'!G271:U271))*100</f>
        <v>0</v>
      </c>
      <c r="I38" s="51">
        <f>(AVERAGE('Gas Turbines'!G272:U272))*100</f>
        <v>0.00003231166257</v>
      </c>
      <c r="J38" s="51">
        <f>(AVERAGE(Electrolysers!G272:U272))*100</f>
        <v>0.0004438320083</v>
      </c>
      <c r="K38" s="52">
        <f t="shared" si="1"/>
        <v>0.01012009575</v>
      </c>
      <c r="L38" s="52">
        <f t="shared" si="2"/>
        <v>0.02383047464</v>
      </c>
      <c r="M38" s="22">
        <f>'Swap Recipients'!D35</f>
        <v>0</v>
      </c>
    </row>
    <row r="39" ht="15.75" customHeight="1">
      <c r="B39" s="23" t="s">
        <v>11</v>
      </c>
      <c r="C39" s="50">
        <f>(AVERAGE('Semiconductor Devices'!G274:U274))*100</f>
        <v>0.6262400785</v>
      </c>
      <c r="D39" s="51">
        <f>(AVERAGE('Electric Motors'!G274:U274))*100</f>
        <v>0.3151142364</v>
      </c>
      <c r="E39" s="51">
        <f>(AVERAGE('Electric Parts'!G274:U274))*100</f>
        <v>0.5714817196</v>
      </c>
      <c r="F39" s="51">
        <f>(AVERAGE('Electric Accumulators (Battery)'!G274:U274))*100</f>
        <v>0.1758213478</v>
      </c>
      <c r="G39" s="51">
        <f>(AVERAGE('Steam Turbines'!G272:U272))*100</f>
        <v>0.00924151538</v>
      </c>
      <c r="H39" s="51">
        <f>(AVERAGE('Hydraulic Turbines'!G273:U273))*100</f>
        <v>0.413214098</v>
      </c>
      <c r="I39" s="51">
        <f>(AVERAGE('Gas Turbines'!G274:U274))*100</f>
        <v>0.02000929337</v>
      </c>
      <c r="J39" s="51">
        <f>(AVERAGE(Electrolysers!G274:U274))*100</f>
        <v>0.04568032697</v>
      </c>
      <c r="K39" s="52">
        <f t="shared" si="1"/>
        <v>0.6262400785</v>
      </c>
      <c r="L39" s="52">
        <f t="shared" si="2"/>
        <v>2.176802616</v>
      </c>
      <c r="M39" s="22">
        <f>'Swap Recipients'!D36</f>
        <v>1</v>
      </c>
    </row>
    <row r="40" ht="15.75" customHeight="1">
      <c r="B40" s="23" t="s">
        <v>117</v>
      </c>
      <c r="C40" s="50">
        <f>(AVERAGE('Semiconductor Devices'!G275:U275))*100</f>
        <v>0.09403338168</v>
      </c>
      <c r="D40" s="51">
        <f>(AVERAGE('Electric Motors'!G275:U275))*100</f>
        <v>0.2402565069</v>
      </c>
      <c r="E40" s="51">
        <f>(AVERAGE('Electric Parts'!G275:U275))*100</f>
        <v>0.1203740772</v>
      </c>
      <c r="F40" s="51">
        <f>(AVERAGE('Electric Accumulators (Battery)'!G275:U275))*100</f>
        <v>0.2517482601</v>
      </c>
      <c r="G40" s="51">
        <f>(AVERAGE('Steam Turbines'!G273:U273))*100</f>
        <v>0.1637960193</v>
      </c>
      <c r="H40" s="51">
        <f>(AVERAGE('Hydraulic Turbines'!G274:U274))*100</f>
        <v>0.02557803663</v>
      </c>
      <c r="I40" s="51">
        <f>(AVERAGE('Gas Turbines'!G275:U275))*100</f>
        <v>0.001283514304</v>
      </c>
      <c r="J40" s="51">
        <f>(AVERAGE(Electrolysers!G275:U275))*100</f>
        <v>0.05009644356</v>
      </c>
      <c r="K40" s="52">
        <f t="shared" si="1"/>
        <v>0.2517482601</v>
      </c>
      <c r="L40" s="52">
        <f t="shared" si="2"/>
        <v>0.9471662397</v>
      </c>
      <c r="M40" s="22">
        <f>'Swap Recipients'!D37</f>
        <v>0</v>
      </c>
    </row>
    <row r="41" ht="15.75" customHeight="1">
      <c r="B41" s="23" t="s">
        <v>62</v>
      </c>
      <c r="C41" s="50">
        <f>(AVERAGE('Semiconductor Devices'!G276:U276))*100</f>
        <v>0.0008430327213</v>
      </c>
      <c r="D41" s="51">
        <f>(AVERAGE('Electric Motors'!G276:U276))*100</f>
        <v>0.002228712321</v>
      </c>
      <c r="E41" s="51">
        <f>(AVERAGE('Electric Parts'!G276:U276))*100</f>
        <v>0.000742743303</v>
      </c>
      <c r="F41" s="51">
        <f>(AVERAGE('Electric Accumulators (Battery)'!G276:U276))*100</f>
        <v>0.002174629219</v>
      </c>
      <c r="G41" s="51">
        <f>(AVERAGE('Steam Turbines'!G274:U274))*100</f>
        <v>0</v>
      </c>
      <c r="H41" s="51">
        <f>(AVERAGE('Hydraulic Turbines'!G275:U275))*100</f>
        <v>0</v>
      </c>
      <c r="I41" s="51">
        <f>(AVERAGE('Gas Turbines'!G276:U276))*100</f>
        <v>0.0000022692239</v>
      </c>
      <c r="J41" s="51">
        <f>(AVERAGE(Electrolysers!G276:U276))*100</f>
        <v>0</v>
      </c>
      <c r="K41" s="52">
        <f t="shared" si="1"/>
        <v>0.002228712321</v>
      </c>
      <c r="L41" s="52">
        <f t="shared" si="2"/>
        <v>0.005991386788</v>
      </c>
      <c r="M41" s="22">
        <f>'Swap Recipients'!D38</f>
        <v>0</v>
      </c>
    </row>
    <row r="42" ht="15.75" customHeight="1">
      <c r="B42" s="23" t="s">
        <v>118</v>
      </c>
      <c r="C42" s="50">
        <f>(AVERAGE('Semiconductor Devices'!G277:U277))*100</f>
        <v>0.002005972357</v>
      </c>
      <c r="D42" s="51">
        <f>(AVERAGE('Electric Motors'!G277:U277))*100</f>
        <v>0.005004967879</v>
      </c>
      <c r="E42" s="51">
        <f>(AVERAGE('Electric Parts'!G277:U277))*100</f>
        <v>0.009410364958</v>
      </c>
      <c r="F42" s="51">
        <f>(AVERAGE('Electric Accumulators (Battery)'!G277:U277))*100</f>
        <v>0.01592431715</v>
      </c>
      <c r="G42" s="51">
        <f>(AVERAGE('Steam Turbines'!G275:U275))*100</f>
        <v>0.00001624548883</v>
      </c>
      <c r="H42" s="51">
        <f>(AVERAGE('Hydraulic Turbines'!G276:U276))*100</f>
        <v>0.1850284778</v>
      </c>
      <c r="I42" s="51">
        <f>(AVERAGE('Gas Turbines'!G277:U277))*100</f>
        <v>0.009191214025</v>
      </c>
      <c r="J42" s="51">
        <f>(AVERAGE(Electrolysers!G277:U277))*100</f>
        <v>0.1579354184</v>
      </c>
      <c r="K42" s="52">
        <f t="shared" si="1"/>
        <v>0.1850284778</v>
      </c>
      <c r="L42" s="52">
        <f t="shared" si="2"/>
        <v>0.3845169781</v>
      </c>
      <c r="M42" s="22">
        <f>'Swap Recipients'!D39</f>
        <v>0</v>
      </c>
    </row>
    <row r="43" ht="15.75" customHeight="1">
      <c r="B43" s="23" t="s">
        <v>119</v>
      </c>
      <c r="C43" s="50">
        <f>(AVERAGE('Semiconductor Devices'!G278:U278))*100</f>
        <v>0.008203795143</v>
      </c>
      <c r="D43" s="51">
        <f>(AVERAGE('Electric Motors'!G278:U278))*100</f>
        <v>0.03490072358</v>
      </c>
      <c r="E43" s="51">
        <f>(AVERAGE('Electric Parts'!G278:U278))*100</f>
        <v>0.02427536865</v>
      </c>
      <c r="F43" s="51">
        <f>(AVERAGE('Electric Accumulators (Battery)'!G278:U278))*100</f>
        <v>0.05530183465</v>
      </c>
      <c r="G43" s="51">
        <f>(AVERAGE('Steam Turbines'!G276:U276))*100</f>
        <v>0.1125473372</v>
      </c>
      <c r="H43" s="51">
        <f>(AVERAGE('Hydraulic Turbines'!G277:U277))*100</f>
        <v>0.2201035178</v>
      </c>
      <c r="I43" s="51">
        <f>(AVERAGE('Gas Turbines'!G278:U278))*100</f>
        <v>0.0005903648163</v>
      </c>
      <c r="J43" s="51">
        <f>(AVERAGE(Electrolysers!G278:U278))*100</f>
        <v>3.717184008</v>
      </c>
      <c r="K43" s="52">
        <f t="shared" si="1"/>
        <v>3.717184008</v>
      </c>
      <c r="L43" s="52">
        <f t="shared" si="2"/>
        <v>4.17310695</v>
      </c>
      <c r="M43" s="22">
        <f>'Swap Recipients'!D40</f>
        <v>0</v>
      </c>
    </row>
    <row r="44" ht="15.75" customHeight="1">
      <c r="B44" s="23" t="s">
        <v>120</v>
      </c>
      <c r="C44" s="50">
        <f>(AVERAGE('Semiconductor Devices'!G279:U279))*100</f>
        <v>0.01135391363</v>
      </c>
      <c r="D44" s="51">
        <f>(AVERAGE('Electric Motors'!G279:U279))*100</f>
        <v>0.02600398349</v>
      </c>
      <c r="E44" s="51">
        <f>(AVERAGE('Electric Parts'!G279:U279))*100</f>
        <v>0.02152003219</v>
      </c>
      <c r="F44" s="51">
        <f>(AVERAGE('Electric Accumulators (Battery)'!G279:U279))*100</f>
        <v>0.03124145195</v>
      </c>
      <c r="G44" s="51">
        <f>(AVERAGE('Steam Turbines'!G277:U277))*100</f>
        <v>0</v>
      </c>
      <c r="H44" s="51">
        <f>(AVERAGE('Hydraulic Turbines'!G278:U278))*100</f>
        <v>0.3895724128</v>
      </c>
      <c r="I44" s="51">
        <f>(AVERAGE('Gas Turbines'!G279:U279))*100</f>
        <v>0.00009265893955</v>
      </c>
      <c r="J44" s="51">
        <f>(AVERAGE(Electrolysers!G279:U279))*100</f>
        <v>0.0452558621</v>
      </c>
      <c r="K44" s="52">
        <f t="shared" si="1"/>
        <v>0.3895724128</v>
      </c>
      <c r="L44" s="52">
        <f t="shared" si="2"/>
        <v>0.5250403151</v>
      </c>
      <c r="M44" s="22">
        <f>'Swap Recipients'!D41</f>
        <v>0</v>
      </c>
    </row>
    <row r="45" ht="15.75" customHeight="1">
      <c r="B45" s="23" t="s">
        <v>121</v>
      </c>
      <c r="C45" s="50">
        <f>(AVERAGE('Semiconductor Devices'!G280:U280))*100</f>
        <v>0.008924027769</v>
      </c>
      <c r="D45" s="51">
        <f>(AVERAGE('Electric Motors'!G280:U280))*100</f>
        <v>0.03020363142</v>
      </c>
      <c r="E45" s="51">
        <f>(AVERAGE('Electric Parts'!G280:U280))*100</f>
        <v>0.04136411665</v>
      </c>
      <c r="F45" s="51">
        <f>(AVERAGE('Electric Accumulators (Battery)'!G280:U280))*100</f>
        <v>0.07069331298</v>
      </c>
      <c r="G45" s="51">
        <f>(AVERAGE('Steam Turbines'!G278:U278))*100</f>
        <v>0.001674107983</v>
      </c>
      <c r="H45" s="51">
        <f>(AVERAGE('Hydraulic Turbines'!G279:U279))*100</f>
        <v>0.412282771</v>
      </c>
      <c r="I45" s="51">
        <f>(AVERAGE('Gas Turbines'!G280:U280))*100</f>
        <v>0.016856582</v>
      </c>
      <c r="J45" s="51">
        <f>(AVERAGE(Electrolysers!G280:U280))*100</f>
        <v>0.01361715423</v>
      </c>
      <c r="K45" s="52">
        <f t="shared" si="1"/>
        <v>0.412282771</v>
      </c>
      <c r="L45" s="52">
        <f t="shared" si="2"/>
        <v>0.595615704</v>
      </c>
      <c r="M45" s="22">
        <f>'Swap Recipients'!D42</f>
        <v>0</v>
      </c>
    </row>
    <row r="46" ht="15.75" customHeight="1">
      <c r="B46" s="23" t="s">
        <v>122</v>
      </c>
      <c r="C46" s="50">
        <f>(AVERAGE('Semiconductor Devices'!G281:U281))*100</f>
        <v>0.06000211309</v>
      </c>
      <c r="D46" s="51">
        <f>(AVERAGE('Electric Motors'!G281:U281))*100</f>
        <v>0.01926743466</v>
      </c>
      <c r="E46" s="51">
        <f>(AVERAGE('Electric Parts'!G281:U281))*100</f>
        <v>0.07172532498</v>
      </c>
      <c r="F46" s="51">
        <f>(AVERAGE('Electric Accumulators (Battery)'!G281:U281))*100</f>
        <v>0.01660631075</v>
      </c>
      <c r="G46" s="51">
        <f>(AVERAGE('Steam Turbines'!G279:U279))*100</f>
        <v>0.00401067889</v>
      </c>
      <c r="H46" s="51">
        <f>(AVERAGE('Hydraulic Turbines'!G280:U280))*100</f>
        <v>0.01036982526</v>
      </c>
      <c r="I46" s="51">
        <f>(AVERAGE('Gas Turbines'!G281:U281))*100</f>
        <v>0.001622966246</v>
      </c>
      <c r="J46" s="51">
        <f>(AVERAGE(Electrolysers!G281:U281))*100</f>
        <v>0.04118871421</v>
      </c>
      <c r="K46" s="52">
        <f t="shared" si="1"/>
        <v>0.07172532498</v>
      </c>
      <c r="L46" s="52">
        <f t="shared" si="2"/>
        <v>0.2247933681</v>
      </c>
      <c r="M46" s="22">
        <f>'Swap Recipients'!D43</f>
        <v>0</v>
      </c>
    </row>
    <row r="47" ht="15.75" customHeight="1">
      <c r="B47" s="23" t="s">
        <v>56</v>
      </c>
      <c r="C47" s="50">
        <f>(AVERAGE('Semiconductor Devices'!G282:U282))*100</f>
        <v>0.03073512914</v>
      </c>
      <c r="D47" s="51">
        <f>(AVERAGE('Electric Motors'!G282:U282))*100</f>
        <v>0.03203205387</v>
      </c>
      <c r="E47" s="51">
        <f>(AVERAGE('Electric Parts'!G282:U282))*100</f>
        <v>0.02507103451</v>
      </c>
      <c r="F47" s="51">
        <f>(AVERAGE('Electric Accumulators (Battery)'!G282:U282))*100</f>
        <v>0.04647888899</v>
      </c>
      <c r="G47" s="51">
        <f>(AVERAGE('Steam Turbines'!G280:U280))*100</f>
        <v>0.09774151356</v>
      </c>
      <c r="H47" s="51">
        <f>(AVERAGE('Hydraulic Turbines'!G281:U281))*100</f>
        <v>0.02868307458</v>
      </c>
      <c r="I47" s="51">
        <f>(AVERAGE('Gas Turbines'!G282:U282))*100</f>
        <v>0.0007437263964</v>
      </c>
      <c r="J47" s="51">
        <f>(AVERAGE(Electrolysers!G282:U282))*100</f>
        <v>0.08666267174</v>
      </c>
      <c r="K47" s="52">
        <f t="shared" si="1"/>
        <v>0.09774151356</v>
      </c>
      <c r="L47" s="52">
        <f t="shared" si="2"/>
        <v>0.3481480928</v>
      </c>
      <c r="M47" s="22">
        <f>'Swap Recipients'!D44</f>
        <v>0</v>
      </c>
    </row>
    <row r="48" ht="15.75" customHeight="1">
      <c r="B48" s="23" t="s">
        <v>123</v>
      </c>
      <c r="C48" s="50">
        <f>(AVERAGE('Semiconductor Devices'!G284:U284))*100</f>
        <v>0.2646622429</v>
      </c>
      <c r="D48" s="51">
        <f>(AVERAGE('Electric Motors'!G284:U284))*100</f>
        <v>0.6708370589</v>
      </c>
      <c r="E48" s="51">
        <f>(AVERAGE('Electric Parts'!G284:U284))*100</f>
        <v>0.5120535179</v>
      </c>
      <c r="F48" s="51">
        <f>(AVERAGE('Electric Accumulators (Battery)'!G284:U284))*100</f>
        <v>0.5429316336</v>
      </c>
      <c r="G48" s="51">
        <f>(AVERAGE('Steam Turbines'!G282:U282))*100</f>
        <v>0.04889047454</v>
      </c>
      <c r="H48" s="51">
        <f>(AVERAGE('Hydraulic Turbines'!G283:U283))*100</f>
        <v>0.02244094169</v>
      </c>
      <c r="I48" s="51">
        <f>(AVERAGE('Gas Turbines'!G284:U284))*100</f>
        <v>0.09958639867</v>
      </c>
      <c r="J48" s="51">
        <f>(AVERAGE(Electrolysers!G284:U284))*100</f>
        <v>0.2428402607</v>
      </c>
      <c r="K48" s="52">
        <f t="shared" si="1"/>
        <v>0.6708370589</v>
      </c>
      <c r="L48" s="52">
        <f t="shared" si="2"/>
        <v>2.404242529</v>
      </c>
      <c r="M48" s="22">
        <f>'Swap Recipients'!D45</f>
        <v>0</v>
      </c>
    </row>
    <row r="49" ht="15.75" customHeight="1">
      <c r="B49" s="23" t="s">
        <v>124</v>
      </c>
      <c r="C49" s="50">
        <f>(AVERAGE('Semiconductor Devices'!G285:U285))*100</f>
        <v>0.1430108253</v>
      </c>
      <c r="D49" s="51">
        <f>(AVERAGE('Electric Motors'!G285:U285))*100</f>
        <v>0.4592422706</v>
      </c>
      <c r="E49" s="51">
        <f>(AVERAGE('Electric Parts'!G285:U285))*100</f>
        <v>1.978835598</v>
      </c>
      <c r="F49" s="51">
        <f>(AVERAGE('Electric Accumulators (Battery)'!G285:U285))*100</f>
        <v>0.1142424525</v>
      </c>
      <c r="G49" s="51">
        <f>(AVERAGE('Steam Turbines'!G283:U283))*100</f>
        <v>0.008062974803</v>
      </c>
      <c r="H49" s="51">
        <f>(AVERAGE('Hydraulic Turbines'!G284:U284))*100</f>
        <v>0.000571528204</v>
      </c>
      <c r="I49" s="51">
        <f>(AVERAGE('Gas Turbines'!G285:U285))*100</f>
        <v>0.01317496986</v>
      </c>
      <c r="J49" s="51">
        <f>(AVERAGE(Electrolysers!G285:U285))*100</f>
        <v>0.04705212559</v>
      </c>
      <c r="K49" s="52">
        <f t="shared" si="1"/>
        <v>1.978835598</v>
      </c>
      <c r="L49" s="52">
        <f t="shared" si="2"/>
        <v>2.764192745</v>
      </c>
      <c r="M49" s="22">
        <f>'Swap Recipients'!D46</f>
        <v>0</v>
      </c>
    </row>
    <row r="50" ht="15.75" customHeight="1">
      <c r="B50" s="23" t="s">
        <v>125</v>
      </c>
      <c r="C50" s="50">
        <f>(AVERAGE('Semiconductor Devices'!G286:U286))*100</f>
        <v>0.00576004314</v>
      </c>
      <c r="D50" s="51">
        <f>(AVERAGE('Electric Motors'!G286:U286))*100</f>
        <v>0.03801960414</v>
      </c>
      <c r="E50" s="51">
        <f>(AVERAGE('Electric Parts'!G286:U286))*100</f>
        <v>0.02115749898</v>
      </c>
      <c r="F50" s="51">
        <f>(AVERAGE('Electric Accumulators (Battery)'!G286:U286))*100</f>
        <v>0.02534156124</v>
      </c>
      <c r="G50" s="51">
        <f>(AVERAGE('Steam Turbines'!G284:U284))*100</f>
        <v>0.03138030973</v>
      </c>
      <c r="H50" s="51">
        <f>(AVERAGE('Hydraulic Turbines'!G285:U285))*100</f>
        <v>0.4210411974</v>
      </c>
      <c r="I50" s="51">
        <f>(AVERAGE('Gas Turbines'!G286:U286))*100</f>
        <v>0.000194283659</v>
      </c>
      <c r="J50" s="51">
        <f>(AVERAGE(Electrolysers!G286:U286))*100</f>
        <v>0.007965646097</v>
      </c>
      <c r="K50" s="52">
        <f t="shared" si="1"/>
        <v>0.4210411974</v>
      </c>
      <c r="L50" s="52">
        <f t="shared" si="2"/>
        <v>0.5508601444</v>
      </c>
      <c r="M50" s="22">
        <f>'Swap Recipients'!D47</f>
        <v>0</v>
      </c>
    </row>
    <row r="51" ht="15.75" customHeight="1">
      <c r="B51" s="23" t="s">
        <v>126</v>
      </c>
      <c r="C51" s="50">
        <f>(AVERAGE('Semiconductor Devices'!G287:U287))*100</f>
        <v>0.001090327134</v>
      </c>
      <c r="D51" s="51">
        <f>(AVERAGE('Electric Motors'!G287:U287))*100</f>
        <v>0.000418905363</v>
      </c>
      <c r="E51" s="51">
        <f>(AVERAGE('Electric Parts'!G287:U287))*100</f>
        <v>0.00514100959</v>
      </c>
      <c r="F51" s="51">
        <f>(AVERAGE('Electric Accumulators (Battery)'!G287:U287))*100</f>
        <v>0.002058574867</v>
      </c>
      <c r="G51" s="51">
        <f>(AVERAGE('Steam Turbines'!G285:U285))*100</f>
        <v>0.000007757250799</v>
      </c>
      <c r="H51" s="51">
        <f>(AVERAGE('Hydraulic Turbines'!G286:U286))*100</f>
        <v>0</v>
      </c>
      <c r="I51" s="51">
        <f>(AVERAGE('Gas Turbines'!G287:U287))*100</f>
        <v>0</v>
      </c>
      <c r="J51" s="51">
        <f>(AVERAGE(Electrolysers!G287:U287))*100</f>
        <v>0</v>
      </c>
      <c r="K51" s="52">
        <f t="shared" si="1"/>
        <v>0.00514100959</v>
      </c>
      <c r="L51" s="52">
        <f t="shared" si="2"/>
        <v>0.008716574205</v>
      </c>
      <c r="M51" s="22">
        <f>'Swap Recipients'!D48</f>
        <v>0</v>
      </c>
    </row>
    <row r="52" ht="15.75" customHeight="1">
      <c r="B52" s="23" t="s">
        <v>127</v>
      </c>
      <c r="C52" s="50">
        <f>(AVERAGE('Semiconductor Devices'!G288:U288))*100</f>
        <v>0.06557146913</v>
      </c>
      <c r="D52" s="51">
        <f>(AVERAGE('Electric Motors'!G288:U288))*100</f>
        <v>0.0329047135</v>
      </c>
      <c r="E52" s="51">
        <f>(AVERAGE('Electric Parts'!G288:U288))*100</f>
        <v>0.04513783597</v>
      </c>
      <c r="F52" s="51">
        <f>(AVERAGE('Electric Accumulators (Battery)'!G288:U288))*100</f>
        <v>0.03697092296</v>
      </c>
      <c r="G52" s="51">
        <f>(AVERAGE('Steam Turbines'!G286:U286))*100</f>
        <v>0.03901495831</v>
      </c>
      <c r="H52" s="51">
        <f>(AVERAGE('Hydraulic Turbines'!G287:U287))*100</f>
        <v>0.000403786216</v>
      </c>
      <c r="I52" s="51">
        <f>(AVERAGE('Gas Turbines'!G288:U288))*100</f>
        <v>0.002443997718</v>
      </c>
      <c r="J52" s="51">
        <f>(AVERAGE(Electrolysers!G288:U288))*100</f>
        <v>0.01427747875</v>
      </c>
      <c r="K52" s="52">
        <f t="shared" si="1"/>
        <v>0.06557146913</v>
      </c>
      <c r="L52" s="52">
        <f t="shared" si="2"/>
        <v>0.2367251626</v>
      </c>
      <c r="M52" s="22">
        <f>'Swap Recipients'!D49</f>
        <v>0</v>
      </c>
    </row>
    <row r="53" ht="15.75" customHeight="1">
      <c r="B53" s="23" t="s">
        <v>128</v>
      </c>
      <c r="C53" s="50">
        <f>(AVERAGE('Semiconductor Devices'!G289:U289))*100</f>
        <v>0.008995620359</v>
      </c>
      <c r="D53" s="51">
        <f>(AVERAGE('Electric Motors'!G289:U289))*100</f>
        <v>0.04358140425</v>
      </c>
      <c r="E53" s="51">
        <f>(AVERAGE('Electric Parts'!G289:U289))*100</f>
        <v>0.1726218829</v>
      </c>
      <c r="F53" s="51">
        <f>(AVERAGE('Electric Accumulators (Battery)'!G289:U289))*100</f>
        <v>0.04520039324</v>
      </c>
      <c r="G53" s="51">
        <f>(AVERAGE('Steam Turbines'!G287:U287))*100</f>
        <v>0.002169353444</v>
      </c>
      <c r="H53" s="51">
        <f>(AVERAGE('Hydraulic Turbines'!G288:U288))*100</f>
        <v>1.861497788</v>
      </c>
      <c r="I53" s="51">
        <f>(AVERAGE('Gas Turbines'!G289:U289))*100</f>
        <v>0.0003247567102</v>
      </c>
      <c r="J53" s="51">
        <f>(AVERAGE(Electrolysers!G289:U289))*100</f>
        <v>0.009804716015</v>
      </c>
      <c r="K53" s="52">
        <f t="shared" si="1"/>
        <v>1.861497788</v>
      </c>
      <c r="L53" s="52">
        <f t="shared" si="2"/>
        <v>2.144195915</v>
      </c>
      <c r="M53" s="22">
        <f>'Swap Recipients'!D50</f>
        <v>0</v>
      </c>
    </row>
    <row r="54" ht="15.75" customHeight="1">
      <c r="B54" s="23" t="s">
        <v>12</v>
      </c>
      <c r="C54" s="50">
        <f>(AVERAGE('Semiconductor Devices'!G290:U290))*100</f>
        <v>0.1939625271</v>
      </c>
      <c r="D54" s="51">
        <f>(AVERAGE('Electric Motors'!G290:U290))*100</f>
        <v>0.7801819225</v>
      </c>
      <c r="E54" s="51">
        <f>(AVERAGE('Electric Parts'!G290:U290))*100</f>
        <v>0.2490638097</v>
      </c>
      <c r="F54" s="51">
        <f>(AVERAGE('Electric Accumulators (Battery)'!G290:U290))*100</f>
        <v>0.1342908739</v>
      </c>
      <c r="G54" s="51">
        <f>(AVERAGE('Steam Turbines'!G288:U288))*100</f>
        <v>0.09313085706</v>
      </c>
      <c r="H54" s="51">
        <f>(AVERAGE('Hydraulic Turbines'!G289:U289))*100</f>
        <v>0.001420136188</v>
      </c>
      <c r="I54" s="51">
        <f>(AVERAGE('Gas Turbines'!G290:U290))*100</f>
        <v>0.3259496709</v>
      </c>
      <c r="J54" s="51">
        <f>(AVERAGE(Electrolysers!G290:U290))*100</f>
        <v>0.914564588</v>
      </c>
      <c r="K54" s="52">
        <f t="shared" si="1"/>
        <v>0.914564588</v>
      </c>
      <c r="L54" s="52">
        <f t="shared" si="2"/>
        <v>2.692564385</v>
      </c>
      <c r="M54" s="22">
        <f>'Swap Recipients'!D51</f>
        <v>1</v>
      </c>
    </row>
    <row r="55" ht="15.75" customHeight="1">
      <c r="B55" s="23" t="s">
        <v>129</v>
      </c>
      <c r="C55" s="50">
        <f>(AVERAGE('Semiconductor Devices'!G291:U291))*100</f>
        <v>0.05054033153</v>
      </c>
      <c r="D55" s="51">
        <f>(AVERAGE('Electric Motors'!G291:U291))*100</f>
        <v>0.004439810273</v>
      </c>
      <c r="E55" s="51">
        <f>(AVERAGE('Electric Parts'!G291:U291))*100</f>
        <v>0.02262385065</v>
      </c>
      <c r="F55" s="51">
        <f>(AVERAGE('Electric Accumulators (Battery)'!G291:U291))*100</f>
        <v>0.008904177584</v>
      </c>
      <c r="G55" s="51">
        <f>(AVERAGE('Steam Turbines'!G289:U289))*100</f>
        <v>0</v>
      </c>
      <c r="H55" s="51">
        <f>(AVERAGE('Hydraulic Turbines'!G290:U290))*100</f>
        <v>0.004895475836</v>
      </c>
      <c r="I55" s="51">
        <f>(AVERAGE('Gas Turbines'!G291:U291))*100</f>
        <v>0</v>
      </c>
      <c r="J55" s="51">
        <f>(AVERAGE(Electrolysers!G291:U291))*100</f>
        <v>0.003476036357</v>
      </c>
      <c r="K55" s="52">
        <f t="shared" si="1"/>
        <v>0.05054033153</v>
      </c>
      <c r="L55" s="52">
        <f t="shared" si="2"/>
        <v>0.09487968223</v>
      </c>
      <c r="M55" s="22">
        <f>'Swap Recipients'!D52</f>
        <v>0</v>
      </c>
    </row>
    <row r="56" ht="15.75" customHeight="1">
      <c r="B56" s="23" t="s">
        <v>130</v>
      </c>
      <c r="C56" s="50">
        <f>(AVERAGE('Semiconductor Devices'!G292:U292))*100</f>
        <v>0.0007363020945</v>
      </c>
      <c r="D56" s="51">
        <f>(AVERAGE('Electric Motors'!G292:U292))*100</f>
        <v>0.002132408801</v>
      </c>
      <c r="E56" s="51">
        <f>(AVERAGE('Electric Parts'!G292:U292))*100</f>
        <v>0.009495546181</v>
      </c>
      <c r="F56" s="51">
        <f>(AVERAGE('Electric Accumulators (Battery)'!G292:U292))*100</f>
        <v>0.004090480964</v>
      </c>
      <c r="G56" s="51">
        <f>(AVERAGE('Steam Turbines'!G290:U290))*100</f>
        <v>0</v>
      </c>
      <c r="H56" s="51">
        <f>(AVERAGE('Hydraulic Turbines'!G291:U291))*100</f>
        <v>0.1214017992</v>
      </c>
      <c r="I56" s="51">
        <f>(AVERAGE('Gas Turbines'!G292:U292))*100</f>
        <v>0.3418019361</v>
      </c>
      <c r="J56" s="51">
        <f>(AVERAGE(Electrolysers!G292:U292))*100</f>
        <v>0</v>
      </c>
      <c r="K56" s="52">
        <f t="shared" si="1"/>
        <v>0.3418019361</v>
      </c>
      <c r="L56" s="52">
        <f t="shared" si="2"/>
        <v>0.4796584733</v>
      </c>
      <c r="M56" s="22">
        <f>'Swap Recipients'!D53</f>
        <v>0</v>
      </c>
    </row>
    <row r="57" ht="15.75" customHeight="1">
      <c r="B57" s="23" t="s">
        <v>131</v>
      </c>
      <c r="C57" s="50">
        <f>(AVERAGE('Semiconductor Devices'!G293:U293))*100</f>
        <v>0.00154415277</v>
      </c>
      <c r="D57" s="51">
        <f>(AVERAGE('Electric Motors'!G293:U293))*100</f>
        <v>0.007546896164</v>
      </c>
      <c r="E57" s="51">
        <f>(AVERAGE('Electric Parts'!G293:U293))*100</f>
        <v>0.001991127259</v>
      </c>
      <c r="F57" s="51">
        <f>(AVERAGE('Electric Accumulators (Battery)'!G293:U293))*100</f>
        <v>0.003518261951</v>
      </c>
      <c r="G57" s="51">
        <f>(AVERAGE('Steam Turbines'!G291:U291))*100</f>
        <v>0</v>
      </c>
      <c r="H57" s="51">
        <f>(AVERAGE('Hydraulic Turbines'!G292:U292))*100</f>
        <v>0</v>
      </c>
      <c r="I57" s="51">
        <f>(AVERAGE('Gas Turbines'!G293:U293))*100</f>
        <v>0.000006747185896</v>
      </c>
      <c r="J57" s="51">
        <f>(AVERAGE(Electrolysers!G293:U293))*100</f>
        <v>0.0811507629</v>
      </c>
      <c r="K57" s="52">
        <f t="shared" si="1"/>
        <v>0.0811507629</v>
      </c>
      <c r="L57" s="52">
        <f t="shared" si="2"/>
        <v>0.09575794823</v>
      </c>
      <c r="M57" s="22">
        <f>'Swap Recipients'!D54</f>
        <v>0</v>
      </c>
    </row>
    <row r="58" ht="15.75" customHeight="1">
      <c r="B58" s="23" t="s">
        <v>132</v>
      </c>
      <c r="C58" s="50">
        <f>(AVERAGE('Semiconductor Devices'!G294:U294))*100</f>
        <v>0.0001040983396</v>
      </c>
      <c r="D58" s="51">
        <f>(AVERAGE('Electric Motors'!G294:U294))*100</f>
        <v>0.0007796578929</v>
      </c>
      <c r="E58" s="51">
        <f>(AVERAGE('Electric Parts'!G294:U294))*100</f>
        <v>0.00008830832571</v>
      </c>
      <c r="F58" s="51">
        <f>(AVERAGE('Electric Accumulators (Battery)'!G294:U294))*100</f>
        <v>0.000999863187</v>
      </c>
      <c r="G58" s="51">
        <f>(AVERAGE('Steam Turbines'!G292:U292))*100</f>
        <v>0</v>
      </c>
      <c r="H58" s="51">
        <f>(AVERAGE('Hydraulic Turbines'!G293:U293))*100</f>
        <v>0.00005585624836</v>
      </c>
      <c r="I58" s="51">
        <f>(AVERAGE('Gas Turbines'!G294:U294))*100</f>
        <v>0</v>
      </c>
      <c r="J58" s="51">
        <f>(AVERAGE(Electrolysers!G294:U294))*100</f>
        <v>0</v>
      </c>
      <c r="K58" s="52">
        <f t="shared" si="1"/>
        <v>0.000999863187</v>
      </c>
      <c r="L58" s="52">
        <f t="shared" si="2"/>
        <v>0.002027783994</v>
      </c>
      <c r="M58" s="22">
        <f>'Swap Recipients'!D55</f>
        <v>0</v>
      </c>
    </row>
    <row r="59" ht="15.75" customHeight="1">
      <c r="B59" s="23" t="s">
        <v>75</v>
      </c>
      <c r="C59" s="50">
        <f>(AVERAGE('Semiconductor Devices'!G295:U295))*100</f>
        <v>0.01764559167</v>
      </c>
      <c r="D59" s="51">
        <f>(AVERAGE('Electric Motors'!G295:U295))*100</f>
        <v>0.09024192867</v>
      </c>
      <c r="E59" s="51">
        <f>(AVERAGE('Electric Parts'!G295:U295))*100</f>
        <v>0.4565669843</v>
      </c>
      <c r="F59" s="51">
        <f>(AVERAGE('Electric Accumulators (Battery)'!G295:U295))*100</f>
        <v>0.06073742068</v>
      </c>
      <c r="G59" s="51">
        <f>(AVERAGE('Steam Turbines'!G293:U293))*100</f>
        <v>0.414083549</v>
      </c>
      <c r="H59" s="51">
        <f>(AVERAGE('Hydraulic Turbines'!G294:U294))*100</f>
        <v>3.719780507</v>
      </c>
      <c r="I59" s="51">
        <f>(AVERAGE('Gas Turbines'!G295:U295))*100</f>
        <v>0.1531528746</v>
      </c>
      <c r="J59" s="51">
        <f>(AVERAGE(Electrolysers!G295:U295))*100</f>
        <v>0.2444055294</v>
      </c>
      <c r="K59" s="52">
        <f t="shared" si="1"/>
        <v>3.719780507</v>
      </c>
      <c r="L59" s="52">
        <f t="shared" si="2"/>
        <v>5.156614385</v>
      </c>
      <c r="M59" s="22">
        <f>'Swap Recipients'!D56</f>
        <v>0</v>
      </c>
    </row>
    <row r="60" ht="15.75" customHeight="1">
      <c r="B60" s="23" t="s">
        <v>13</v>
      </c>
      <c r="C60" s="50">
        <f>(AVERAGE('Semiconductor Devices'!G296:U296))*100</f>
        <v>26.4698974</v>
      </c>
      <c r="D60" s="51">
        <f>(AVERAGE('Electric Motors'!G296:U296))*100</f>
        <v>16.12992424</v>
      </c>
      <c r="E60" s="51">
        <f>(AVERAGE('Electric Parts'!G296:U296))*100</f>
        <v>15.49855067</v>
      </c>
      <c r="F60" s="51">
        <f>(AVERAGE('Electric Accumulators (Battery)'!G296:U296))*100</f>
        <v>13.83327609</v>
      </c>
      <c r="G60" s="51">
        <f>(AVERAGE('Steam Turbines'!G294:U294))*100</f>
        <v>2.744922076</v>
      </c>
      <c r="H60" s="51">
        <f>(AVERAGE('Hydraulic Turbines'!G295:U295))*100</f>
        <v>3.418149377</v>
      </c>
      <c r="I60" s="51">
        <f>(AVERAGE('Gas Turbines'!G296:U296))*100</f>
        <v>21.81769194</v>
      </c>
      <c r="J60" s="51">
        <f>(AVERAGE(Electrolysers!G296:U296))*100</f>
        <v>4.153221028</v>
      </c>
      <c r="K60" s="52">
        <f t="shared" si="1"/>
        <v>26.4698974</v>
      </c>
      <c r="L60" s="52">
        <f t="shared" si="2"/>
        <v>104.0656328</v>
      </c>
      <c r="M60" s="22">
        <f>'Swap Recipients'!D57</f>
        <v>1</v>
      </c>
    </row>
    <row r="61" ht="15.75" customHeight="1">
      <c r="B61" s="23" t="s">
        <v>133</v>
      </c>
      <c r="C61" s="50">
        <f>(AVERAGE('Semiconductor Devices'!G298:U298))*100</f>
        <v>0.001961802984</v>
      </c>
      <c r="D61" s="51">
        <f>(AVERAGE('Electric Motors'!G298:U298))*100</f>
        <v>0.003970937086</v>
      </c>
      <c r="E61" s="51">
        <f>(AVERAGE('Electric Parts'!G298:U298))*100</f>
        <v>0.002961905592</v>
      </c>
      <c r="F61" s="51">
        <f>(AVERAGE('Electric Accumulators (Battery)'!G298:U298))*100</f>
        <v>0.01019928849</v>
      </c>
      <c r="G61" s="51">
        <f>(AVERAGE('Steam Turbines'!G296:U296))*100</f>
        <v>0.004798832969</v>
      </c>
      <c r="H61" s="51">
        <f>(AVERAGE('Hydraulic Turbines'!G297:U297))*100</f>
        <v>0.1137849485</v>
      </c>
      <c r="I61" s="51">
        <f>(AVERAGE('Gas Turbines'!G298:U298))*100</f>
        <v>0.000621308282</v>
      </c>
      <c r="J61" s="51">
        <f>(AVERAGE(Electrolysers!G298:U298))*100</f>
        <v>0.005510936673</v>
      </c>
      <c r="K61" s="52">
        <f t="shared" si="1"/>
        <v>0.1137849485</v>
      </c>
      <c r="L61" s="52">
        <f t="shared" si="2"/>
        <v>0.1438099606</v>
      </c>
      <c r="M61" s="22">
        <f>'Swap Recipients'!D58</f>
        <v>0</v>
      </c>
    </row>
    <row r="62" ht="15.75" customHeight="1">
      <c r="B62" s="23" t="s">
        <v>134</v>
      </c>
      <c r="C62" s="50">
        <f>(AVERAGE('Semiconductor Devices'!G300:U300))*100</f>
        <v>0.0006385503966</v>
      </c>
      <c r="D62" s="51">
        <f>(AVERAGE('Electric Motors'!G300:U300))*100</f>
        <v>0.006959595529</v>
      </c>
      <c r="E62" s="51">
        <f>(AVERAGE('Electric Parts'!G300:U300))*100</f>
        <v>0.004875391143</v>
      </c>
      <c r="F62" s="51">
        <f>(AVERAGE('Electric Accumulators (Battery)'!G300:U300))*100</f>
        <v>0.004687880199</v>
      </c>
      <c r="G62" s="51">
        <f>(AVERAGE('Steam Turbines'!G298:U298))*100</f>
        <v>0</v>
      </c>
      <c r="H62" s="51">
        <f>(AVERAGE('Hydraulic Turbines'!G299:U299))*100</f>
        <v>0.2514938097</v>
      </c>
      <c r="I62" s="51">
        <f>(AVERAGE('Gas Turbines'!G300:U300))*100</f>
        <v>0.000005960992917</v>
      </c>
      <c r="J62" s="51">
        <f>(AVERAGE(Electrolysers!G300:U300))*100</f>
        <v>0.1063227872</v>
      </c>
      <c r="K62" s="52">
        <f t="shared" si="1"/>
        <v>0.2514938097</v>
      </c>
      <c r="L62" s="52">
        <f t="shared" si="2"/>
        <v>0.3749839751</v>
      </c>
      <c r="M62" s="22">
        <f>'Swap Recipients'!D59</f>
        <v>0</v>
      </c>
    </row>
    <row r="63" ht="15.75" customHeight="1">
      <c r="B63" s="23" t="s">
        <v>135</v>
      </c>
      <c r="C63" s="50">
        <f>(AVERAGE('Semiconductor Devices'!G301:U301))*100</f>
        <v>0.002196575367</v>
      </c>
      <c r="D63" s="51">
        <f>(AVERAGE('Electric Motors'!G301:U301))*100</f>
        <v>0.00190968025</v>
      </c>
      <c r="E63" s="51">
        <f>(AVERAGE('Electric Parts'!G301:U301))*100</f>
        <v>0.003013748297</v>
      </c>
      <c r="F63" s="51">
        <f>(AVERAGE('Electric Accumulators (Battery)'!G301:U301))*100</f>
        <v>0.0173357084</v>
      </c>
      <c r="G63" s="51">
        <f>(AVERAGE('Steam Turbines'!G299:U299))*100</f>
        <v>0.00001142088354</v>
      </c>
      <c r="H63" s="51">
        <f>(AVERAGE('Hydraulic Turbines'!G300:U300))*100</f>
        <v>0.2305291915</v>
      </c>
      <c r="I63" s="51">
        <f>(AVERAGE('Gas Turbines'!G301:U301))*100</f>
        <v>0</v>
      </c>
      <c r="J63" s="51">
        <f>(AVERAGE(Electrolysers!G301:U301))*100</f>
        <v>0</v>
      </c>
      <c r="K63" s="52">
        <f t="shared" si="1"/>
        <v>0.2305291915</v>
      </c>
      <c r="L63" s="52">
        <f t="shared" si="2"/>
        <v>0.2549963247</v>
      </c>
      <c r="M63" s="22">
        <f>'Swap Recipients'!D60</f>
        <v>0</v>
      </c>
    </row>
    <row r="64" ht="15.75" customHeight="1">
      <c r="B64" s="23" t="s">
        <v>14</v>
      </c>
      <c r="C64" s="50">
        <f>(AVERAGE('Semiconductor Devices'!G302:U302))*100</f>
        <v>0.008377902222</v>
      </c>
      <c r="D64" s="51">
        <f>(AVERAGE('Electric Motors'!G302:U302))*100</f>
        <v>0.00973086884</v>
      </c>
      <c r="E64" s="51">
        <f>(AVERAGE('Electric Parts'!G302:U302))*100</f>
        <v>0.02065469746</v>
      </c>
      <c r="F64" s="51">
        <f>(AVERAGE('Electric Accumulators (Battery)'!G302:U302))*100</f>
        <v>0.01448521683</v>
      </c>
      <c r="G64" s="51">
        <f>(AVERAGE('Steam Turbines'!G300:U300))*100</f>
        <v>0.0004719290606</v>
      </c>
      <c r="H64" s="51">
        <f>(AVERAGE('Hydraulic Turbines'!G301:U301))*100</f>
        <v>0</v>
      </c>
      <c r="I64" s="51">
        <f>(AVERAGE('Gas Turbines'!G302:U302))*100</f>
        <v>0.01166133186</v>
      </c>
      <c r="J64" s="51">
        <f>(AVERAGE(Electrolysers!G302:U302))*100</f>
        <v>0.07210012065</v>
      </c>
      <c r="K64" s="52">
        <f t="shared" si="1"/>
        <v>0.07210012065</v>
      </c>
      <c r="L64" s="52">
        <f t="shared" si="2"/>
        <v>0.1374820669</v>
      </c>
      <c r="M64" s="22">
        <f>'Swap Recipients'!D61</f>
        <v>1</v>
      </c>
    </row>
    <row r="65" ht="15.75" customHeight="1">
      <c r="B65" s="23" t="s">
        <v>136</v>
      </c>
      <c r="C65" s="50">
        <f>(AVERAGE('Semiconductor Devices'!G303:U303))*100</f>
        <v>0.04236293187</v>
      </c>
      <c r="D65" s="51">
        <f>(AVERAGE('Electric Motors'!G303:U303))*100</f>
        <v>0.06255122204</v>
      </c>
      <c r="E65" s="51">
        <f>(AVERAGE('Electric Parts'!G303:U303))*100</f>
        <v>0.06042175985</v>
      </c>
      <c r="F65" s="51">
        <f>(AVERAGE('Electric Accumulators (Battery)'!G303:U303))*100</f>
        <v>0.2646113874</v>
      </c>
      <c r="G65" s="51">
        <f>(AVERAGE('Steam Turbines'!G301:U301))*100</f>
        <v>0.04033395817</v>
      </c>
      <c r="H65" s="51">
        <f>(AVERAGE('Hydraulic Turbines'!G302:U302))*100</f>
        <v>0.2972091475</v>
      </c>
      <c r="I65" s="51">
        <f>(AVERAGE('Gas Turbines'!G303:U303))*100</f>
        <v>0.01816475425</v>
      </c>
      <c r="J65" s="51">
        <f>(AVERAGE(Electrolysers!G303:U303))*100</f>
        <v>0.1408829038</v>
      </c>
      <c r="K65" s="52">
        <f t="shared" si="1"/>
        <v>0.2972091475</v>
      </c>
      <c r="L65" s="52">
        <f t="shared" si="2"/>
        <v>0.9265380649</v>
      </c>
      <c r="M65" s="22">
        <f>'Swap Recipients'!D62</f>
        <v>0</v>
      </c>
    </row>
    <row r="66" ht="15.75" customHeight="1">
      <c r="B66" s="23" t="s">
        <v>137</v>
      </c>
      <c r="C66" s="50">
        <f>(AVERAGE('Semiconductor Devices'!G306:U306))*100</f>
        <v>0.0003550539536</v>
      </c>
      <c r="D66" s="51">
        <f>(AVERAGE('Electric Motors'!G306:U306))*100</f>
        <v>0.0001269978281</v>
      </c>
      <c r="E66" s="51">
        <f>(AVERAGE('Electric Parts'!G306:U306))*100</f>
        <v>0.000009620231404</v>
      </c>
      <c r="F66" s="51">
        <f>(AVERAGE('Electric Accumulators (Battery)'!G306:U306))*100</f>
        <v>0.0001720630466</v>
      </c>
      <c r="G66" s="51">
        <f>(AVERAGE('Steam Turbines'!G304:U304))*100</f>
        <v>0</v>
      </c>
      <c r="H66" s="51">
        <f>(AVERAGE('Hydraulic Turbines'!G305:U305))*100</f>
        <v>0</v>
      </c>
      <c r="I66" s="51">
        <f>(AVERAGE('Gas Turbines'!G306:U306))*100</f>
        <v>0.000001795844452</v>
      </c>
      <c r="J66" s="51">
        <f>(AVERAGE(Electrolysers!G306:U306))*100</f>
        <v>0</v>
      </c>
      <c r="K66" s="52">
        <f t="shared" si="1"/>
        <v>0.0003550539536</v>
      </c>
      <c r="L66" s="52">
        <f t="shared" si="2"/>
        <v>0.0006655309041</v>
      </c>
      <c r="M66" s="22">
        <f>'Swap Recipients'!D63</f>
        <v>0</v>
      </c>
    </row>
    <row r="67" ht="15.75" customHeight="1">
      <c r="B67" s="23" t="s">
        <v>138</v>
      </c>
      <c r="C67" s="50">
        <f>(AVERAGE('Semiconductor Devices'!G308:U308))*100</f>
        <v>0.02299855771</v>
      </c>
      <c r="D67" s="51">
        <f>(AVERAGE('Electric Motors'!G308:U308))*100</f>
        <v>0.02304875919</v>
      </c>
      <c r="E67" s="51">
        <f>(AVERAGE('Electric Parts'!G308:U308))*100</f>
        <v>0.02130653622</v>
      </c>
      <c r="F67" s="51">
        <f>(AVERAGE('Electric Accumulators (Battery)'!G308:U308))*100</f>
        <v>0.03433262083</v>
      </c>
      <c r="G67" s="51">
        <f>(AVERAGE('Steam Turbines'!G306:U306))*100</f>
        <v>0.1623656552</v>
      </c>
      <c r="H67" s="51">
        <f>(AVERAGE('Hydraulic Turbines'!G307:U307))*100</f>
        <v>0.04421974427</v>
      </c>
      <c r="I67" s="51">
        <f>(AVERAGE('Gas Turbines'!G308:U308))*100</f>
        <v>0.0001311426943</v>
      </c>
      <c r="J67" s="51">
        <f>(AVERAGE(Electrolysers!G308:U308))*100</f>
        <v>0.003664946642</v>
      </c>
      <c r="K67" s="52">
        <f t="shared" si="1"/>
        <v>0.1623656552</v>
      </c>
      <c r="L67" s="52">
        <f t="shared" si="2"/>
        <v>0.3120679627</v>
      </c>
      <c r="M67" s="22">
        <f>'Swap Recipients'!D64</f>
        <v>0</v>
      </c>
    </row>
    <row r="68" ht="15.75" customHeight="1">
      <c r="B68" s="23" t="s">
        <v>139</v>
      </c>
      <c r="C68" s="50">
        <f>(AVERAGE('Semiconductor Devices'!G309:U309))*100</f>
        <v>0.005783956026</v>
      </c>
      <c r="D68" s="51">
        <f>(AVERAGE('Electric Motors'!G309:U309))*100</f>
        <v>0.02329942213</v>
      </c>
      <c r="E68" s="51">
        <f>(AVERAGE('Electric Parts'!G309:U309))*100</f>
        <v>0.01675952421</v>
      </c>
      <c r="F68" s="51">
        <f>(AVERAGE('Electric Accumulators (Battery)'!G309:U309))*100</f>
        <v>0.06568534356</v>
      </c>
      <c r="G68" s="51">
        <f>(AVERAGE('Steam Turbines'!G307:U307))*100</f>
        <v>0</v>
      </c>
      <c r="H68" s="51">
        <f>(AVERAGE('Hydraulic Turbines'!G308:U308))*100</f>
        <v>1.055005021</v>
      </c>
      <c r="I68" s="51">
        <f>(AVERAGE('Gas Turbines'!G309:U309))*100</f>
        <v>0.00003919673483</v>
      </c>
      <c r="J68" s="51">
        <f>(AVERAGE(Electrolysers!G309:U309))*100</f>
        <v>0.00161173155</v>
      </c>
      <c r="K68" s="52">
        <f t="shared" si="1"/>
        <v>1.055005021</v>
      </c>
      <c r="L68" s="52">
        <f t="shared" si="2"/>
        <v>1.168184195</v>
      </c>
      <c r="M68" s="22">
        <f>'Swap Recipients'!D65</f>
        <v>0</v>
      </c>
    </row>
    <row r="69" ht="15.75" customHeight="1">
      <c r="B69" s="23" t="s">
        <v>140</v>
      </c>
      <c r="C69" s="50">
        <f>(AVERAGE('Semiconductor Devices'!G310:U310))*100</f>
        <v>0.000236700394</v>
      </c>
      <c r="D69" s="51">
        <f>(AVERAGE('Electric Motors'!G310:U310))*100</f>
        <v>0.001892320123</v>
      </c>
      <c r="E69" s="51">
        <f>(AVERAGE('Electric Parts'!G310:U310))*100</f>
        <v>0.00002178163278</v>
      </c>
      <c r="F69" s="51">
        <f>(AVERAGE('Electric Accumulators (Battery)'!G310:U310))*100</f>
        <v>0.001294156634</v>
      </c>
      <c r="G69" s="51">
        <f>(AVERAGE('Steam Turbines'!G308:U308))*100</f>
        <v>0</v>
      </c>
      <c r="H69" s="51">
        <f>(AVERAGE('Hydraulic Turbines'!G309:U309))*100</f>
        <v>0</v>
      </c>
      <c r="I69" s="51">
        <f>(AVERAGE('Gas Turbines'!G310:U310))*100</f>
        <v>0</v>
      </c>
      <c r="J69" s="51">
        <f>(AVERAGE(Electrolysers!G310:U310))*100</f>
        <v>0</v>
      </c>
      <c r="K69" s="52">
        <f t="shared" si="1"/>
        <v>0.001892320123</v>
      </c>
      <c r="L69" s="52">
        <f t="shared" si="2"/>
        <v>0.003444958784</v>
      </c>
      <c r="M69" s="22">
        <f>'Swap Recipients'!D66</f>
        <v>0</v>
      </c>
    </row>
    <row r="70" ht="15.75" customHeight="1">
      <c r="B70" s="23" t="s">
        <v>141</v>
      </c>
      <c r="C70" s="50">
        <f>(AVERAGE('Semiconductor Devices'!G311:U311))*100</f>
        <v>0.003921227448</v>
      </c>
      <c r="D70" s="51">
        <f>(AVERAGE('Electric Motors'!G311:U311))*100</f>
        <v>0.004550211522</v>
      </c>
      <c r="E70" s="51">
        <f>(AVERAGE('Electric Parts'!G311:U311))*100</f>
        <v>0.00315564416</v>
      </c>
      <c r="F70" s="51">
        <f>(AVERAGE('Electric Accumulators (Battery)'!G311:U311))*100</f>
        <v>0.003606933075</v>
      </c>
      <c r="G70" s="51">
        <f>(AVERAGE('Steam Turbines'!G309:U309))*100</f>
        <v>0.0006660122075</v>
      </c>
      <c r="H70" s="51">
        <f>(AVERAGE('Hydraulic Turbines'!G310:U310))*100</f>
        <v>0.0002006933726</v>
      </c>
      <c r="I70" s="51">
        <f>(AVERAGE('Gas Turbines'!G311:U311))*100</f>
        <v>0</v>
      </c>
      <c r="J70" s="51">
        <f>(AVERAGE(Electrolysers!G311:U311))*100</f>
        <v>0.0000591289722</v>
      </c>
      <c r="K70" s="52">
        <f t="shared" si="1"/>
        <v>0.004550211522</v>
      </c>
      <c r="L70" s="52">
        <f t="shared" si="2"/>
        <v>0.01615985076</v>
      </c>
      <c r="M70" s="22">
        <f>'Swap Recipients'!D67</f>
        <v>0</v>
      </c>
    </row>
    <row r="71" ht="15.75" customHeight="1">
      <c r="B71" s="23" t="s">
        <v>76</v>
      </c>
      <c r="C71" s="50">
        <f>(AVERAGE('Semiconductor Devices'!G312:U312))*100</f>
        <v>0.01055773936</v>
      </c>
      <c r="D71" s="51">
        <f>(AVERAGE('Electric Motors'!G312:U312))*100</f>
        <v>0.003005750166</v>
      </c>
      <c r="E71" s="51">
        <f>(AVERAGE('Electric Parts'!G312:U312))*100</f>
        <v>0.00144139976</v>
      </c>
      <c r="F71" s="51">
        <f>(AVERAGE('Electric Accumulators (Battery)'!G312:U312))*100</f>
        <v>0.01869601735</v>
      </c>
      <c r="G71" s="51">
        <f>(AVERAGE('Steam Turbines'!G310:U310))*100</f>
        <v>0</v>
      </c>
      <c r="H71" s="51">
        <f>(AVERAGE('Hydraulic Turbines'!G311:U311))*100</f>
        <v>0.002730233215</v>
      </c>
      <c r="I71" s="51">
        <f>(AVERAGE('Gas Turbines'!G312:U312))*100</f>
        <v>0.000003052870683</v>
      </c>
      <c r="J71" s="51">
        <f>(AVERAGE(Electrolysers!G312:U312))*100</f>
        <v>0</v>
      </c>
      <c r="K71" s="52">
        <f t="shared" si="1"/>
        <v>0.01869601735</v>
      </c>
      <c r="L71" s="52">
        <f t="shared" si="2"/>
        <v>0.03643419273</v>
      </c>
      <c r="M71" s="22">
        <f>'Swap Recipients'!D68</f>
        <v>0</v>
      </c>
    </row>
    <row r="72" ht="15.75" customHeight="1">
      <c r="B72" s="23" t="s">
        <v>142</v>
      </c>
      <c r="C72" s="50">
        <f>(AVERAGE('Semiconductor Devices'!G313:U313))*100</f>
        <v>0.07458340415</v>
      </c>
      <c r="D72" s="51">
        <f>(AVERAGE('Electric Motors'!G313:U313))*100</f>
        <v>0.01129674027</v>
      </c>
      <c r="E72" s="51">
        <f>(AVERAGE('Electric Parts'!G313:U313))*100</f>
        <v>0.03711729564</v>
      </c>
      <c r="F72" s="51">
        <f>(AVERAGE('Electric Accumulators (Battery)'!G313:U313))*100</f>
        <v>0.01332106896</v>
      </c>
      <c r="G72" s="51">
        <f>(AVERAGE('Steam Turbines'!G311:U311))*100</f>
        <v>0.06129110612</v>
      </c>
      <c r="H72" s="51">
        <f>(AVERAGE('Hydraulic Turbines'!G312:U312))*100</f>
        <v>0.3741155626</v>
      </c>
      <c r="I72" s="51">
        <f>(AVERAGE('Gas Turbines'!G313:U313))*100</f>
        <v>0</v>
      </c>
      <c r="J72" s="51">
        <f>(AVERAGE(Electrolysers!G313:U313))*100</f>
        <v>0.001354719944</v>
      </c>
      <c r="K72" s="52">
        <f t="shared" si="1"/>
        <v>0.3741155626</v>
      </c>
      <c r="L72" s="52">
        <f t="shared" si="2"/>
        <v>0.5730798977</v>
      </c>
      <c r="M72" s="22">
        <f>'Swap Recipients'!D69</f>
        <v>0</v>
      </c>
    </row>
    <row r="73" ht="15.75" customHeight="1">
      <c r="B73" s="23" t="s">
        <v>15</v>
      </c>
      <c r="C73" s="50">
        <f>(AVERAGE('Semiconductor Devices'!G314:U314))*100</f>
        <v>24.8333954</v>
      </c>
      <c r="D73" s="51">
        <f>(AVERAGE('Electric Motors'!G314:U314))*100</f>
        <v>10.75918142</v>
      </c>
      <c r="E73" s="51">
        <f>(AVERAGE('Electric Parts'!G314:U314))*100</f>
        <v>5.321313502</v>
      </c>
      <c r="F73" s="51">
        <f>(AVERAGE('Electric Accumulators (Battery)'!G314:U314))*100</f>
        <v>21.50825746</v>
      </c>
      <c r="G73" s="51">
        <f>(AVERAGE('Steam Turbines'!G312:U312))*100</f>
        <v>0.2575191411</v>
      </c>
      <c r="H73" s="51">
        <f>(AVERAGE('Hydraulic Turbines'!G313:U313))*100</f>
        <v>0.08967621916</v>
      </c>
      <c r="I73" s="51">
        <f>(AVERAGE('Gas Turbines'!G314:U314))*100</f>
        <v>19.8669267</v>
      </c>
      <c r="J73" s="51">
        <f>(AVERAGE(Electrolysers!G314:U314))*100</f>
        <v>7.867414152</v>
      </c>
      <c r="K73" s="52">
        <f t="shared" si="1"/>
        <v>24.8333954</v>
      </c>
      <c r="L73" s="52">
        <f t="shared" si="2"/>
        <v>90.50368399</v>
      </c>
      <c r="M73" s="22">
        <f>'Swap Recipients'!D70</f>
        <v>1</v>
      </c>
    </row>
    <row r="74" ht="15.75" customHeight="1">
      <c r="B74" s="23" t="s">
        <v>16</v>
      </c>
      <c r="C74" s="50">
        <f>(AVERAGE('Semiconductor Devices'!G315:U315))*100</f>
        <v>0.1462256144</v>
      </c>
      <c r="D74" s="51">
        <f>(AVERAGE('Electric Motors'!G315:U315))*100</f>
        <v>0.5069153418</v>
      </c>
      <c r="E74" s="51">
        <f>(AVERAGE('Electric Parts'!G315:U315))*100</f>
        <v>0.3253499624</v>
      </c>
      <c r="F74" s="51">
        <f>(AVERAGE('Electric Accumulators (Battery)'!G315:U315))*100</f>
        <v>0.8057880109</v>
      </c>
      <c r="G74" s="51">
        <f>(AVERAGE('Steam Turbines'!G313:U313))*100</f>
        <v>0.03614464691</v>
      </c>
      <c r="H74" s="51">
        <f>(AVERAGE('Hydraulic Turbines'!G314:U314))*100</f>
        <v>0.002462774958</v>
      </c>
      <c r="I74" s="51">
        <f>(AVERAGE('Gas Turbines'!G315:U315))*100</f>
        <v>1.154284836</v>
      </c>
      <c r="J74" s="51">
        <f>(AVERAGE(Electrolysers!G315:U315))*100</f>
        <v>0.220964962</v>
      </c>
      <c r="K74" s="52">
        <f t="shared" si="1"/>
        <v>1.154284836</v>
      </c>
      <c r="L74" s="52">
        <f t="shared" si="2"/>
        <v>3.19813615</v>
      </c>
      <c r="M74" s="22">
        <f>'Swap Recipients'!D71</f>
        <v>1</v>
      </c>
    </row>
    <row r="75" ht="15.75" customHeight="1">
      <c r="B75" s="23" t="s">
        <v>17</v>
      </c>
      <c r="C75" s="50">
        <f>(AVERAGE('Semiconductor Devices'!G316:U316))*100</f>
        <v>0.0001923059449</v>
      </c>
      <c r="D75" s="51">
        <f>(AVERAGE('Electric Motors'!G316:U316))*100</f>
        <v>0.0003305959909</v>
      </c>
      <c r="E75" s="51">
        <f>(AVERAGE('Electric Parts'!G316:U316))*100</f>
        <v>0.0001729437587</v>
      </c>
      <c r="F75" s="51">
        <f>(AVERAGE('Electric Accumulators (Battery)'!G316:U316))*100</f>
        <v>0.0009625738441</v>
      </c>
      <c r="G75" s="51">
        <f>(AVERAGE('Steam Turbines'!G314:U314))*100</f>
        <v>0</v>
      </c>
      <c r="H75" s="51">
        <f>(AVERAGE('Hydraulic Turbines'!G315:U315))*100</f>
        <v>0.0009935116154</v>
      </c>
      <c r="I75" s="51">
        <f>(AVERAGE('Gas Turbines'!G316:U316))*100</f>
        <v>0.06821277343</v>
      </c>
      <c r="J75" s="51">
        <f>(AVERAGE(Electrolysers!G316:U316))*100</f>
        <v>0.2718332713</v>
      </c>
      <c r="K75" s="52">
        <f t="shared" si="1"/>
        <v>0.2718332713</v>
      </c>
      <c r="L75" s="52">
        <f t="shared" si="2"/>
        <v>0.3426979759</v>
      </c>
      <c r="M75" s="22">
        <f>'Swap Recipients'!D72</f>
        <v>1</v>
      </c>
    </row>
    <row r="76" ht="15.75" customHeight="1">
      <c r="B76" s="26" t="s">
        <v>143</v>
      </c>
      <c r="C76" s="53">
        <f>(AVERAGE('Semiconductor Devices'!G317:U317))*100</f>
        <v>4.883289468</v>
      </c>
      <c r="D76" s="54">
        <f>(AVERAGE('Electric Motors'!G317:U317))*100</f>
        <v>3.16069417</v>
      </c>
      <c r="E76" s="54">
        <f>(AVERAGE('Electric Parts'!G317:U317))*100</f>
        <v>7.311057162</v>
      </c>
      <c r="F76" s="54">
        <f>(AVERAGE('Electric Accumulators (Battery)'!G317:U317))*100</f>
        <v>5.221250845</v>
      </c>
      <c r="G76" s="54">
        <f>(AVERAGE('Steam Turbines'!G315:U315))*100</f>
        <v>24.04468468</v>
      </c>
      <c r="H76" s="54">
        <f>(AVERAGE('Hydraulic Turbines'!G316:U316))*100</f>
        <v>1.981791289</v>
      </c>
      <c r="I76" s="54">
        <f>(AVERAGE('Gas Turbines'!G317:U317))*100</f>
        <v>1.450977712</v>
      </c>
      <c r="J76" s="54">
        <f>(AVERAGE(Electrolysers!G317:U317))*100</f>
        <v>11.79046055</v>
      </c>
      <c r="K76" s="55">
        <f t="shared" si="1"/>
        <v>24.04468468</v>
      </c>
      <c r="L76" s="55">
        <f t="shared" si="2"/>
        <v>59.84420587</v>
      </c>
      <c r="M76" s="30">
        <f>'Swap Recipients'!D73</f>
        <v>0</v>
      </c>
    </row>
    <row r="77" ht="15.75" customHeight="1">
      <c r="B77" s="23" t="s">
        <v>18</v>
      </c>
      <c r="C77" s="50">
        <f>(AVERAGE('Semiconductor Devices'!G318:U318))*100</f>
        <v>0.1783841375</v>
      </c>
      <c r="D77" s="51">
        <f>(AVERAGE('Electric Motors'!G318:U318))*100</f>
        <v>2.165674322</v>
      </c>
      <c r="E77" s="51">
        <f>(AVERAGE('Electric Parts'!G318:U318))*100</f>
        <v>2.2513117</v>
      </c>
      <c r="F77" s="51">
        <f>(AVERAGE('Electric Accumulators (Battery)'!G318:U318))*100</f>
        <v>1.333641355</v>
      </c>
      <c r="G77" s="51">
        <f>(AVERAGE('Steam Turbines'!G316:U316))*100</f>
        <v>17.19414116</v>
      </c>
      <c r="H77" s="51">
        <f>(AVERAGE('Hydraulic Turbines'!G317:U317))*100</f>
        <v>2.180357525</v>
      </c>
      <c r="I77" s="51">
        <f>(AVERAGE('Gas Turbines'!G318:U318))*100</f>
        <v>0.2815168318</v>
      </c>
      <c r="J77" s="51">
        <f>(AVERAGE(Electrolysers!G318:U318))*100</f>
        <v>4.429168337</v>
      </c>
      <c r="K77" s="52">
        <f t="shared" si="1"/>
        <v>17.19414116</v>
      </c>
      <c r="L77" s="52">
        <f t="shared" si="2"/>
        <v>30.01419537</v>
      </c>
      <c r="M77" s="22">
        <f>'Swap Recipients'!D74</f>
        <v>1</v>
      </c>
    </row>
    <row r="78" ht="15.75" customHeight="1">
      <c r="B78" s="23" t="s">
        <v>144</v>
      </c>
      <c r="C78" s="50">
        <f>(AVERAGE('Semiconductor Devices'!G319:U319))*100</f>
        <v>0.1865985997</v>
      </c>
      <c r="D78" s="51">
        <f>(AVERAGE('Electric Motors'!G319:U319))*100</f>
        <v>1.15551603</v>
      </c>
      <c r="E78" s="51">
        <f>(AVERAGE('Electric Parts'!G319:U319))*100</f>
        <v>0.6582973941</v>
      </c>
      <c r="F78" s="51">
        <f>(AVERAGE('Electric Accumulators (Battery)'!G319:U319))*100</f>
        <v>0.3707276745</v>
      </c>
      <c r="G78" s="51">
        <f>(AVERAGE('Steam Turbines'!G317:U317))*100</f>
        <v>0.9538115938</v>
      </c>
      <c r="H78" s="51">
        <f>(AVERAGE('Hydraulic Turbines'!G318:U318))*100</f>
        <v>0.696774731</v>
      </c>
      <c r="I78" s="51">
        <f>(AVERAGE('Gas Turbines'!G319:U319))*100</f>
        <v>0.2959309076</v>
      </c>
      <c r="J78" s="51">
        <f>(AVERAGE(Electrolysers!G319:U319))*100</f>
        <v>4.055276376</v>
      </c>
      <c r="K78" s="52">
        <f t="shared" si="1"/>
        <v>4.055276376</v>
      </c>
      <c r="L78" s="52">
        <f t="shared" si="2"/>
        <v>8.372933307</v>
      </c>
      <c r="M78" s="22">
        <f>'Swap Recipients'!D75</f>
        <v>0</v>
      </c>
    </row>
    <row r="79" ht="15.75" customHeight="1">
      <c r="B79" s="23" t="s">
        <v>145</v>
      </c>
      <c r="C79" s="50">
        <f>(AVERAGE('Semiconductor Devices'!G320:U320))*100</f>
        <v>0.006996787696</v>
      </c>
      <c r="D79" s="51">
        <f>(AVERAGE('Electric Motors'!G320:U320))*100</f>
        <v>0.2977159085</v>
      </c>
      <c r="E79" s="51">
        <f>(AVERAGE('Electric Parts'!G320:U320))*100</f>
        <v>0.423691777</v>
      </c>
      <c r="F79" s="51">
        <f>(AVERAGE('Electric Accumulators (Battery)'!G320:U320))*100</f>
        <v>0.09489983402</v>
      </c>
      <c r="G79" s="51">
        <f>(AVERAGE('Steam Turbines'!G318:U318))*100</f>
        <v>1.861467013</v>
      </c>
      <c r="H79" s="51">
        <f>(AVERAGE('Hydraulic Turbines'!G319:U319))*100</f>
        <v>0.03301098338</v>
      </c>
      <c r="I79" s="51">
        <f>(AVERAGE('Gas Turbines'!G320:U320))*100</f>
        <v>0.4585468899</v>
      </c>
      <c r="J79" s="51">
        <f>(AVERAGE(Electrolysers!G320:U320))*100</f>
        <v>0.1948070063</v>
      </c>
      <c r="K79" s="52">
        <f t="shared" si="1"/>
        <v>1.861467013</v>
      </c>
      <c r="L79" s="52">
        <f t="shared" si="2"/>
        <v>3.3711362</v>
      </c>
      <c r="M79" s="22">
        <f>'Swap Recipients'!D76</f>
        <v>0</v>
      </c>
    </row>
    <row r="80" ht="15.75" customHeight="1">
      <c r="B80" s="23" t="s">
        <v>146</v>
      </c>
      <c r="C80" s="50">
        <f>(AVERAGE('Semiconductor Devices'!G322:U322))*100</f>
        <v>0.3602951305</v>
      </c>
      <c r="D80" s="51">
        <f>(AVERAGE('Electric Motors'!G322:U322))*100</f>
        <v>0.3242624897</v>
      </c>
      <c r="E80" s="51">
        <f>(AVERAGE('Electric Parts'!G322:U322))*100</f>
        <v>0.07836410276</v>
      </c>
      <c r="F80" s="51">
        <f>(AVERAGE('Electric Accumulators (Battery)'!G322:U322))*100</f>
        <v>0.1774428898</v>
      </c>
      <c r="G80" s="51">
        <f>(AVERAGE('Steam Turbines'!G320:U320))*100</f>
        <v>0.09222064354</v>
      </c>
      <c r="H80" s="51">
        <f>(AVERAGE('Hydraulic Turbines'!G321:U321))*100</f>
        <v>0.2614012768</v>
      </c>
      <c r="I80" s="51">
        <f>(AVERAGE('Gas Turbines'!G322:U322))*100</f>
        <v>0.2284927347</v>
      </c>
      <c r="J80" s="51">
        <f>(AVERAGE(Electrolysers!G322:U322))*100</f>
        <v>0.06001610885</v>
      </c>
      <c r="K80" s="52">
        <f t="shared" si="1"/>
        <v>0.3602951305</v>
      </c>
      <c r="L80" s="52">
        <f t="shared" si="2"/>
        <v>1.582495377</v>
      </c>
      <c r="M80" s="22">
        <f>'Swap Recipients'!D77</f>
        <v>0</v>
      </c>
    </row>
    <row r="81" ht="15.75" customHeight="1">
      <c r="B81" s="23" t="s">
        <v>147</v>
      </c>
      <c r="C81" s="50">
        <f>(AVERAGE('Semiconductor Devices'!G323:U323))*100</f>
        <v>0.01294491286</v>
      </c>
      <c r="D81" s="51">
        <f>(AVERAGE('Electric Motors'!G323:U323))*100</f>
        <v>0.005262781633</v>
      </c>
      <c r="E81" s="51">
        <f>(AVERAGE('Electric Parts'!G323:U323))*100</f>
        <v>0.006367978828</v>
      </c>
      <c r="F81" s="51">
        <f>(AVERAGE('Electric Accumulators (Battery)'!G323:U323))*100</f>
        <v>0.009144441564</v>
      </c>
      <c r="G81" s="51">
        <f>(AVERAGE('Steam Turbines'!G321:U321))*100</f>
        <v>0.001295622795</v>
      </c>
      <c r="H81" s="51">
        <f>(AVERAGE('Hydraulic Turbines'!G322:U322))*100</f>
        <v>0.0003939936812</v>
      </c>
      <c r="I81" s="51">
        <f>(AVERAGE('Gas Turbines'!G323:U323))*100</f>
        <v>0.0007514678625</v>
      </c>
      <c r="J81" s="51">
        <f>(AVERAGE(Electrolysers!G323:U323))*100</f>
        <v>0.000654236399</v>
      </c>
      <c r="K81" s="52">
        <f t="shared" si="1"/>
        <v>0.01294491286</v>
      </c>
      <c r="L81" s="52">
        <f t="shared" si="2"/>
        <v>0.03681543562</v>
      </c>
      <c r="M81" s="22">
        <f>'Swap Recipients'!D78</f>
        <v>0</v>
      </c>
    </row>
    <row r="82" ht="15.75" customHeight="1">
      <c r="B82" s="23" t="s">
        <v>19</v>
      </c>
      <c r="C82" s="50">
        <f>(AVERAGE('Semiconductor Devices'!G324:U324))*100</f>
        <v>7.98340392</v>
      </c>
      <c r="D82" s="51">
        <f>(AVERAGE('Electric Motors'!G324:U324))*100</f>
        <v>8.837171114</v>
      </c>
      <c r="E82" s="51">
        <f>(AVERAGE('Electric Parts'!G324:U324))*100</f>
        <v>6.208940065</v>
      </c>
      <c r="F82" s="51">
        <f>(AVERAGE('Electric Accumulators (Battery)'!G324:U324))*100</f>
        <v>4.821505519</v>
      </c>
      <c r="G82" s="51">
        <f>(AVERAGE('Steam Turbines'!G322:U322))*100</f>
        <v>5.790156396</v>
      </c>
      <c r="H82" s="51">
        <f>(AVERAGE('Hydraulic Turbines'!G323:U323))*100</f>
        <v>3.070761879</v>
      </c>
      <c r="I82" s="51">
        <f>(AVERAGE('Gas Turbines'!G324:U324))*100</f>
        <v>2.923669696</v>
      </c>
      <c r="J82" s="51">
        <f>(AVERAGE(Electrolysers!G324:U324))*100</f>
        <v>2.742561113</v>
      </c>
      <c r="K82" s="52">
        <f t="shared" si="1"/>
        <v>8.837171114</v>
      </c>
      <c r="L82" s="52">
        <f t="shared" si="2"/>
        <v>42.3781697</v>
      </c>
      <c r="M82" s="22">
        <f>'Swap Recipients'!D79</f>
        <v>1</v>
      </c>
    </row>
    <row r="83" ht="15.75" customHeight="1">
      <c r="B83" s="23" t="s">
        <v>148</v>
      </c>
      <c r="C83" s="50">
        <f>(AVERAGE('Semiconductor Devices'!G325:U325))*100</f>
        <v>0.1815520825</v>
      </c>
      <c r="D83" s="51">
        <f>(AVERAGE('Electric Motors'!G325:U325))*100</f>
        <v>0.07755932076</v>
      </c>
      <c r="E83" s="51">
        <f>(AVERAGE('Electric Parts'!G325:U325))*100</f>
        <v>0.05136151567</v>
      </c>
      <c r="F83" s="51">
        <f>(AVERAGE('Electric Accumulators (Battery)'!G325:U325))*100</f>
        <v>0.02520398239</v>
      </c>
      <c r="G83" s="51">
        <f>(AVERAGE('Steam Turbines'!G323:U323))*100</f>
        <v>0.0885475225</v>
      </c>
      <c r="H83" s="51">
        <f>(AVERAGE('Hydraulic Turbines'!G324:U324))*100</f>
        <v>0</v>
      </c>
      <c r="I83" s="51">
        <f>(AVERAGE('Gas Turbines'!G325:U325))*100</f>
        <v>0.01603886801</v>
      </c>
      <c r="J83" s="51">
        <f>(AVERAGE(Electrolysers!G325:U325))*100</f>
        <v>0.05900612386</v>
      </c>
      <c r="K83" s="52">
        <f t="shared" si="1"/>
        <v>0.1815520825</v>
      </c>
      <c r="L83" s="52">
        <f t="shared" si="2"/>
        <v>0.4992694157</v>
      </c>
      <c r="M83" s="22">
        <f>'Swap Recipients'!D80</f>
        <v>0</v>
      </c>
    </row>
    <row r="84" ht="15.75" customHeight="1">
      <c r="B84" s="23" t="s">
        <v>20</v>
      </c>
      <c r="C84" s="50">
        <f>(AVERAGE('Semiconductor Devices'!G326:U326))*100</f>
        <v>0.06318675557</v>
      </c>
      <c r="D84" s="51">
        <f>(AVERAGE('Electric Motors'!G326:U326))*100</f>
        <v>0.09059671592</v>
      </c>
      <c r="E84" s="51">
        <f>(AVERAGE('Electric Parts'!G326:U326))*100</f>
        <v>0.3598073635</v>
      </c>
      <c r="F84" s="51">
        <f>(AVERAGE('Electric Accumulators (Battery)'!G326:U326))*100</f>
        <v>0.1384998705</v>
      </c>
      <c r="G84" s="51">
        <f>(AVERAGE('Steam Turbines'!G324:U324))*100</f>
        <v>0.4725716529</v>
      </c>
      <c r="H84" s="51">
        <f>(AVERAGE('Hydraulic Turbines'!G325:U325))*100</f>
        <v>0.4072522069</v>
      </c>
      <c r="I84" s="51">
        <f>(AVERAGE('Gas Turbines'!G326:U326))*100</f>
        <v>0.1874698082</v>
      </c>
      <c r="J84" s="51">
        <f>(AVERAGE(Electrolysers!G326:U326))*100</f>
        <v>0.5163278415</v>
      </c>
      <c r="K84" s="52">
        <f t="shared" si="1"/>
        <v>0.5163278415</v>
      </c>
      <c r="L84" s="52">
        <f t="shared" si="2"/>
        <v>2.235712215</v>
      </c>
      <c r="M84" s="22">
        <f>'Swap Recipients'!D81</f>
        <v>1</v>
      </c>
    </row>
    <row r="85" ht="15.75" customHeight="1">
      <c r="B85" s="23" t="s">
        <v>149</v>
      </c>
      <c r="C85" s="50">
        <f>(AVERAGE('Semiconductor Devices'!G327:U327))*100</f>
        <v>0.07763927064</v>
      </c>
      <c r="D85" s="51">
        <f>(AVERAGE('Electric Motors'!G327:U327))*100</f>
        <v>0.07395503028</v>
      </c>
      <c r="E85" s="51">
        <f>(AVERAGE('Electric Parts'!G327:U327))*100</f>
        <v>0.2276973871</v>
      </c>
      <c r="F85" s="51">
        <f>(AVERAGE('Electric Accumulators (Battery)'!G327:U327))*100</f>
        <v>0.1877845054</v>
      </c>
      <c r="G85" s="51">
        <f>(AVERAGE('Steam Turbines'!G325:U325))*100</f>
        <v>0.07031718418</v>
      </c>
      <c r="H85" s="51">
        <f>(AVERAGE('Hydraulic Turbines'!G326:U326))*100</f>
        <v>0.05406634312</v>
      </c>
      <c r="I85" s="51">
        <f>(AVERAGE('Gas Turbines'!G327:U327))*100</f>
        <v>0.0001891793227</v>
      </c>
      <c r="J85" s="51">
        <f>(AVERAGE(Electrolysers!G327:U327))*100</f>
        <v>0.1158166172</v>
      </c>
      <c r="K85" s="52">
        <f t="shared" si="1"/>
        <v>0.2276973871</v>
      </c>
      <c r="L85" s="52">
        <f t="shared" si="2"/>
        <v>0.8074655173</v>
      </c>
      <c r="M85" s="22">
        <f>'Swap Recipients'!D82</f>
        <v>0</v>
      </c>
    </row>
    <row r="86" ht="15.75" customHeight="1">
      <c r="B86" s="23" t="s">
        <v>150</v>
      </c>
      <c r="C86" s="50">
        <f>(AVERAGE('Semiconductor Devices'!G328:U328))*100</f>
        <v>0.0002406139323</v>
      </c>
      <c r="D86" s="51">
        <f>(AVERAGE('Electric Motors'!G328:U328))*100</f>
        <v>0.0002495547823</v>
      </c>
      <c r="E86" s="51">
        <f>(AVERAGE('Electric Parts'!G328:U328))*100</f>
        <v>0.0001087950062</v>
      </c>
      <c r="F86" s="51">
        <f>(AVERAGE('Electric Accumulators (Battery)'!G328:U328))*100</f>
        <v>0.0007412939373</v>
      </c>
      <c r="G86" s="51">
        <f>(AVERAGE('Steam Turbines'!G326:U326))*100</f>
        <v>0</v>
      </c>
      <c r="H86" s="51">
        <f>(AVERAGE('Hydraulic Turbines'!G327:U327))*100</f>
        <v>0</v>
      </c>
      <c r="I86" s="51">
        <f>(AVERAGE('Gas Turbines'!G328:U328))*100</f>
        <v>0</v>
      </c>
      <c r="J86" s="51">
        <f>(AVERAGE(Electrolysers!G328:U328))*100</f>
        <v>0</v>
      </c>
      <c r="K86" s="52">
        <f t="shared" si="1"/>
        <v>0.0007412939373</v>
      </c>
      <c r="L86" s="52">
        <f t="shared" si="2"/>
        <v>0.001340257658</v>
      </c>
      <c r="M86" s="22">
        <f>'Swap Recipients'!D83</f>
        <v>0</v>
      </c>
    </row>
    <row r="87" ht="15.75" customHeight="1">
      <c r="B87" s="23" t="s">
        <v>21</v>
      </c>
      <c r="C87" s="50">
        <f>(AVERAGE('Semiconductor Devices'!G330:U330))*100</f>
        <v>4.442576758</v>
      </c>
      <c r="D87" s="51">
        <f>(AVERAGE('Electric Motors'!G330:U330))*100</f>
        <v>4.278103401</v>
      </c>
      <c r="E87" s="51">
        <f>(AVERAGE('Electric Parts'!G330:U330))*100</f>
        <v>3.494137361</v>
      </c>
      <c r="F87" s="51">
        <f>(AVERAGE('Electric Accumulators (Battery)'!G330:U330))*100</f>
        <v>5.973748909</v>
      </c>
      <c r="G87" s="51">
        <f>(AVERAGE('Steam Turbines'!G328:U328))*100</f>
        <v>0.6333145669</v>
      </c>
      <c r="H87" s="51">
        <f>(AVERAGE('Hydraulic Turbines'!G329:U329))*100</f>
        <v>1.361863713</v>
      </c>
      <c r="I87" s="51">
        <f>(AVERAGE('Gas Turbines'!G330:U330))*100</f>
        <v>2.385083539</v>
      </c>
      <c r="J87" s="51">
        <f>(AVERAGE(Electrolysers!G330:U330))*100</f>
        <v>1.986773495</v>
      </c>
      <c r="K87" s="52">
        <f t="shared" si="1"/>
        <v>5.973748909</v>
      </c>
      <c r="L87" s="52">
        <f t="shared" si="2"/>
        <v>24.55560174</v>
      </c>
      <c r="M87" s="22">
        <f>'Swap Recipients'!D84</f>
        <v>1</v>
      </c>
    </row>
    <row r="88" ht="15.75" customHeight="1">
      <c r="B88" s="23" t="s">
        <v>151</v>
      </c>
      <c r="C88" s="50">
        <f>(AVERAGE('Semiconductor Devices'!G331:U331))*100</f>
        <v>0</v>
      </c>
      <c r="D88" s="51">
        <f>(AVERAGE('Electric Motors'!G331:U331))*100</f>
        <v>0</v>
      </c>
      <c r="E88" s="51">
        <f>(AVERAGE('Electric Parts'!G331:U331))*100</f>
        <v>0</v>
      </c>
      <c r="F88" s="51">
        <f>(AVERAGE('Electric Accumulators (Battery)'!G331:U331))*100</f>
        <v>0</v>
      </c>
      <c r="G88" s="51">
        <f>(AVERAGE('Steam Turbines'!G329:U329))*100</f>
        <v>0</v>
      </c>
      <c r="H88" s="51">
        <f>(AVERAGE('Hydraulic Turbines'!G330:U330))*100</f>
        <v>0</v>
      </c>
      <c r="I88" s="51">
        <f>(AVERAGE('Gas Turbines'!G331:U331))*100</f>
        <v>0</v>
      </c>
      <c r="J88" s="51">
        <f>(AVERAGE(Electrolysers!G331:U331))*100</f>
        <v>0</v>
      </c>
      <c r="K88" s="52">
        <f t="shared" si="1"/>
        <v>0</v>
      </c>
      <c r="L88" s="52">
        <f t="shared" si="2"/>
        <v>0</v>
      </c>
      <c r="M88" s="22">
        <f>'Swap Recipients'!D85</f>
        <v>0</v>
      </c>
    </row>
    <row r="89" ht="15.75" customHeight="1">
      <c r="B89" s="23" t="s">
        <v>152</v>
      </c>
      <c r="C89" s="50">
        <f>(AVERAGE('Semiconductor Devices'!G332:U332))*100</f>
        <v>0.006610723807</v>
      </c>
      <c r="D89" s="51">
        <f>(AVERAGE('Electric Motors'!G332:U332))*100</f>
        <v>0.02185982232</v>
      </c>
      <c r="E89" s="51">
        <f>(AVERAGE('Electric Parts'!G332:U332))*100</f>
        <v>0.01518906792</v>
      </c>
      <c r="F89" s="51">
        <f>(AVERAGE('Electric Accumulators (Battery)'!G332:U332))*100</f>
        <v>0.0436271265</v>
      </c>
      <c r="G89" s="51">
        <f>(AVERAGE('Steam Turbines'!G330:U330))*100</f>
        <v>0.02324766523</v>
      </c>
      <c r="H89" s="51">
        <f>(AVERAGE('Hydraulic Turbines'!G331:U331))*100</f>
        <v>0.0004364290264</v>
      </c>
      <c r="I89" s="51">
        <f>(AVERAGE('Gas Turbines'!G332:U332))*100</f>
        <v>0.1362649309</v>
      </c>
      <c r="J89" s="51">
        <f>(AVERAGE(Electrolysers!G332:U332))*100</f>
        <v>0.1192715338</v>
      </c>
      <c r="K89" s="52">
        <f t="shared" si="1"/>
        <v>0.1362649309</v>
      </c>
      <c r="L89" s="52">
        <f t="shared" si="2"/>
        <v>0.3665072995</v>
      </c>
      <c r="M89" s="22">
        <f>'Swap Recipients'!D86</f>
        <v>0</v>
      </c>
    </row>
    <row r="90" ht="15.75" customHeight="1">
      <c r="B90" s="23" t="s">
        <v>153</v>
      </c>
      <c r="C90" s="50">
        <f>(AVERAGE('Semiconductor Devices'!G333:U333))*100</f>
        <v>0.005615223927</v>
      </c>
      <c r="D90" s="51">
        <f>(AVERAGE('Electric Motors'!G333:U333))*100</f>
        <v>0.01644072582</v>
      </c>
      <c r="E90" s="51">
        <f>(AVERAGE('Electric Parts'!G333:U333))*100</f>
        <v>0.02312602425</v>
      </c>
      <c r="F90" s="51">
        <f>(AVERAGE('Electric Accumulators (Battery)'!G333:U333))*100</f>
        <v>0.01550251038</v>
      </c>
      <c r="G90" s="51">
        <f>(AVERAGE('Steam Turbines'!G331:U331))*100</f>
        <v>0.1002712054</v>
      </c>
      <c r="H90" s="51">
        <f>(AVERAGE('Hydraulic Turbines'!G332:U332))*100</f>
        <v>0.2436643442</v>
      </c>
      <c r="I90" s="51">
        <f>(AVERAGE('Gas Turbines'!G333:U333))*100</f>
        <v>0.009068809556</v>
      </c>
      <c r="J90" s="51">
        <f>(AVERAGE(Electrolysers!G333:U333))*100</f>
        <v>0.03909557702</v>
      </c>
      <c r="K90" s="52">
        <f t="shared" si="1"/>
        <v>0.2436643442</v>
      </c>
      <c r="L90" s="52">
        <f t="shared" si="2"/>
        <v>0.4527844205</v>
      </c>
      <c r="M90" s="22">
        <f>'Swap Recipients'!D87</f>
        <v>0</v>
      </c>
    </row>
    <row r="91" ht="15.75" customHeight="1">
      <c r="B91" s="23" t="s">
        <v>22</v>
      </c>
      <c r="C91" s="50">
        <f>(AVERAGE('Semiconductor Devices'!G334:U334))*100</f>
        <v>0.003187908455</v>
      </c>
      <c r="D91" s="51">
        <f>(AVERAGE('Electric Motors'!G334:U334))*100</f>
        <v>0.02696427055</v>
      </c>
      <c r="E91" s="51">
        <f>(AVERAGE('Electric Parts'!G334:U334))*100</f>
        <v>0.387538319</v>
      </c>
      <c r="F91" s="51">
        <f>(AVERAGE('Electric Accumulators (Battery)'!G334:U334))*100</f>
        <v>0.01167355476</v>
      </c>
      <c r="G91" s="51">
        <f>(AVERAGE('Steam Turbines'!G332:U332))*100</f>
        <v>0.810325836</v>
      </c>
      <c r="H91" s="51">
        <f>(AVERAGE('Hydraulic Turbines'!G333:U333))*100</f>
        <v>5.434179433</v>
      </c>
      <c r="I91" s="51">
        <f>(AVERAGE('Gas Turbines'!G334:U334))*100</f>
        <v>0.002754835655</v>
      </c>
      <c r="J91" s="51">
        <f>(AVERAGE(Electrolysers!G334:U334))*100</f>
        <v>0.2297958819</v>
      </c>
      <c r="K91" s="52">
        <f t="shared" si="1"/>
        <v>5.434179433</v>
      </c>
      <c r="L91" s="52">
        <f t="shared" si="2"/>
        <v>6.906420039</v>
      </c>
      <c r="M91" s="22">
        <f>'Swap Recipients'!D88</f>
        <v>1</v>
      </c>
    </row>
    <row r="92" ht="15.75" customHeight="1">
      <c r="B92" s="23" t="s">
        <v>154</v>
      </c>
      <c r="C92" s="50">
        <f>(AVERAGE('Semiconductor Devices'!G335:U335))*100</f>
        <v>0.03550059908</v>
      </c>
      <c r="D92" s="51">
        <f>(AVERAGE('Electric Motors'!G335:U335))*100</f>
        <v>0.121541828</v>
      </c>
      <c r="E92" s="51">
        <f>(AVERAGE('Electric Parts'!G335:U335))*100</f>
        <v>0.01862051337</v>
      </c>
      <c r="F92" s="51">
        <f>(AVERAGE('Electric Accumulators (Battery)'!G335:U335))*100</f>
        <v>0.09361673982</v>
      </c>
      <c r="G92" s="51">
        <f>(AVERAGE('Steam Turbines'!G333:U333))*100</f>
        <v>0.00274048256</v>
      </c>
      <c r="H92" s="51">
        <f>(AVERAGE('Hydraulic Turbines'!G334:U334))*100</f>
        <v>0.1505058021</v>
      </c>
      <c r="I92" s="51">
        <f>(AVERAGE('Gas Turbines'!G335:U335))*100</f>
        <v>0.0001109076047</v>
      </c>
      <c r="J92" s="51">
        <f>(AVERAGE(Electrolysers!G335:U335))*100</f>
        <v>0.03464067465</v>
      </c>
      <c r="K92" s="52">
        <f t="shared" si="1"/>
        <v>0.1505058021</v>
      </c>
      <c r="L92" s="52">
        <f t="shared" si="2"/>
        <v>0.4572775472</v>
      </c>
      <c r="M92" s="22">
        <f>'Swap Recipients'!D89</f>
        <v>0</v>
      </c>
    </row>
    <row r="93" ht="15.75" customHeight="1">
      <c r="B93" s="23" t="s">
        <v>155</v>
      </c>
      <c r="C93" s="50">
        <f>(AVERAGE('Semiconductor Devices'!G336:U336))*100</f>
        <v>0.0001202614811</v>
      </c>
      <c r="D93" s="51">
        <f>(AVERAGE('Electric Motors'!G336:U336))*100</f>
        <v>0.0001989992664</v>
      </c>
      <c r="E93" s="51">
        <f>(AVERAGE('Electric Parts'!G336:U336))*100</f>
        <v>0.000151616737</v>
      </c>
      <c r="F93" s="51">
        <f>(AVERAGE('Electric Accumulators (Battery)'!G336:U336))*100</f>
        <v>0.001455918956</v>
      </c>
      <c r="G93" s="51">
        <f>(AVERAGE('Steam Turbines'!G334:U334))*100</f>
        <v>0</v>
      </c>
      <c r="H93" s="51">
        <f>(AVERAGE('Hydraulic Turbines'!G335:U335))*100</f>
        <v>0</v>
      </c>
      <c r="I93" s="51">
        <f>(AVERAGE('Gas Turbines'!G336:U336))*100</f>
        <v>0</v>
      </c>
      <c r="J93" s="51">
        <f>(AVERAGE(Electrolysers!G336:U336))*100</f>
        <v>0</v>
      </c>
      <c r="K93" s="52">
        <f t="shared" si="1"/>
        <v>0.001455918956</v>
      </c>
      <c r="L93" s="52">
        <f t="shared" si="2"/>
        <v>0.00192679644</v>
      </c>
      <c r="M93" s="22">
        <f>'Swap Recipients'!D90</f>
        <v>0</v>
      </c>
    </row>
    <row r="94" ht="15.75" customHeight="1">
      <c r="B94" s="23" t="s">
        <v>156</v>
      </c>
      <c r="C94" s="50">
        <f>(AVERAGE('Semiconductor Devices'!G337:U337))*100</f>
        <v>0.001114877518</v>
      </c>
      <c r="D94" s="51">
        <f>(AVERAGE('Electric Motors'!G337:U337))*100</f>
        <v>0.002713753513</v>
      </c>
      <c r="E94" s="51">
        <f>(AVERAGE('Electric Parts'!G337:U337))*100</f>
        <v>0.01319393285</v>
      </c>
      <c r="F94" s="51">
        <f>(AVERAGE('Electric Accumulators (Battery)'!G337:U337))*100</f>
        <v>0.01085938295</v>
      </c>
      <c r="G94" s="51">
        <f>(AVERAGE('Steam Turbines'!G335:U335))*100</f>
        <v>0.0006397586945</v>
      </c>
      <c r="H94" s="51">
        <f>(AVERAGE('Hydraulic Turbines'!G336:U336))*100</f>
        <v>0.0008518183061</v>
      </c>
      <c r="I94" s="51">
        <f>(AVERAGE('Gas Turbines'!G337:U337))*100</f>
        <v>0.0001302275669</v>
      </c>
      <c r="J94" s="51">
        <f>(AVERAGE(Electrolysers!G337:U337))*100</f>
        <v>0.02132457299</v>
      </c>
      <c r="K94" s="52">
        <f t="shared" si="1"/>
        <v>0.02132457299</v>
      </c>
      <c r="L94" s="52">
        <f t="shared" si="2"/>
        <v>0.05082832439</v>
      </c>
      <c r="M94" s="22">
        <f>'Swap Recipients'!D91</f>
        <v>0</v>
      </c>
    </row>
    <row r="95" ht="15.75" customHeight="1">
      <c r="B95" s="23" t="s">
        <v>157</v>
      </c>
      <c r="C95" s="50">
        <f>(AVERAGE('Semiconductor Devices'!G338:U338))*100</f>
        <v>0.001658818906</v>
      </c>
      <c r="D95" s="51">
        <f>(AVERAGE('Electric Motors'!G338:U338))*100</f>
        <v>0.03967712326</v>
      </c>
      <c r="E95" s="51">
        <f>(AVERAGE('Electric Parts'!G338:U338))*100</f>
        <v>0.0345210491</v>
      </c>
      <c r="F95" s="51">
        <f>(AVERAGE('Electric Accumulators (Battery)'!G338:U338))*100</f>
        <v>0.04385276424</v>
      </c>
      <c r="G95" s="51">
        <f>(AVERAGE('Steam Turbines'!G336:U336))*100</f>
        <v>0.06990569672</v>
      </c>
      <c r="H95" s="51">
        <f>(AVERAGE('Hydraulic Turbines'!G337:U337))*100</f>
        <v>0.00002834515326</v>
      </c>
      <c r="I95" s="51">
        <f>(AVERAGE('Gas Turbines'!G338:U338))*100</f>
        <v>0.02186777113</v>
      </c>
      <c r="J95" s="51">
        <f>(AVERAGE(Electrolysers!G338:U338))*100</f>
        <v>0.000158812748</v>
      </c>
      <c r="K95" s="52">
        <f t="shared" si="1"/>
        <v>0.06990569672</v>
      </c>
      <c r="L95" s="52">
        <f t="shared" si="2"/>
        <v>0.2116703813</v>
      </c>
      <c r="M95" s="22">
        <f>'Swap Recipients'!D92</f>
        <v>0</v>
      </c>
    </row>
    <row r="96" ht="15.75" customHeight="1">
      <c r="B96" s="23" t="s">
        <v>158</v>
      </c>
      <c r="C96" s="50">
        <f>(AVERAGE('Semiconductor Devices'!G339:U339))*100</f>
        <v>0</v>
      </c>
      <c r="D96" s="51">
        <f>(AVERAGE('Electric Motors'!G339:U339))*100</f>
        <v>0</v>
      </c>
      <c r="E96" s="51">
        <f>(AVERAGE('Electric Parts'!G339:U339))*100</f>
        <v>0</v>
      </c>
      <c r="F96" s="51">
        <f>(AVERAGE('Electric Accumulators (Battery)'!G339:U339))*100</f>
        <v>0</v>
      </c>
      <c r="G96" s="51">
        <f>(AVERAGE('Steam Turbines'!G337:U337))*100</f>
        <v>0</v>
      </c>
      <c r="H96" s="51">
        <f>(AVERAGE('Hydraulic Turbines'!G338:U338))*100</f>
        <v>0</v>
      </c>
      <c r="I96" s="51">
        <f>(AVERAGE('Gas Turbines'!G339:U339))*100</f>
        <v>0</v>
      </c>
      <c r="J96" s="51">
        <f>(AVERAGE(Electrolysers!G339:U339))*100</f>
        <v>0</v>
      </c>
      <c r="K96" s="52">
        <f t="shared" si="1"/>
        <v>0</v>
      </c>
      <c r="L96" s="52">
        <f t="shared" si="2"/>
        <v>0</v>
      </c>
      <c r="M96" s="22">
        <f>'Swap Recipients'!D93</f>
        <v>0</v>
      </c>
    </row>
    <row r="97" ht="15.75" customHeight="1">
      <c r="B97" s="23" t="s">
        <v>23</v>
      </c>
      <c r="C97" s="50">
        <f>(AVERAGE('Semiconductor Devices'!G340:U340))*100</f>
        <v>0.01949224769</v>
      </c>
      <c r="D97" s="51">
        <f>(AVERAGE('Electric Motors'!G340:U340))*100</f>
        <v>0.01907165704</v>
      </c>
      <c r="E97" s="51">
        <f>(AVERAGE('Electric Parts'!G340:U340))*100</f>
        <v>0.02435971364</v>
      </c>
      <c r="F97" s="51">
        <f>(AVERAGE('Electric Accumulators (Battery)'!G340:U340))*100</f>
        <v>0.0179880827</v>
      </c>
      <c r="G97" s="51">
        <f>(AVERAGE('Steam Turbines'!G338:U338))*100</f>
        <v>0.0005661832172</v>
      </c>
      <c r="H97" s="51">
        <f>(AVERAGE('Hydraulic Turbines'!G339:U339))*100</f>
        <v>0</v>
      </c>
      <c r="I97" s="51">
        <f>(AVERAGE('Gas Turbines'!G340:U340))*100</f>
        <v>0.1726505372</v>
      </c>
      <c r="J97" s="51">
        <f>(AVERAGE(Electrolysers!G340:U340))*100</f>
        <v>0.03220035781</v>
      </c>
      <c r="K97" s="52">
        <f t="shared" si="1"/>
        <v>0.1726505372</v>
      </c>
      <c r="L97" s="52">
        <f t="shared" si="2"/>
        <v>0.2863287793</v>
      </c>
      <c r="M97" s="22">
        <f>'Swap Recipients'!D94</f>
        <v>1</v>
      </c>
    </row>
    <row r="98" ht="15.75" customHeight="1">
      <c r="B98" s="23" t="s">
        <v>159</v>
      </c>
      <c r="C98" s="50">
        <f>(AVERAGE('Semiconductor Devices'!G341:U341))*100</f>
        <v>0.01885014414</v>
      </c>
      <c r="D98" s="51">
        <f>(AVERAGE('Electric Motors'!G341:U341))*100</f>
        <v>0.01102431303</v>
      </c>
      <c r="E98" s="51">
        <f>(AVERAGE('Electric Parts'!G341:U341))*100</f>
        <v>0.006601397014</v>
      </c>
      <c r="F98" s="51">
        <f>(AVERAGE('Electric Accumulators (Battery)'!G341:U341))*100</f>
        <v>0.04365185751</v>
      </c>
      <c r="G98" s="51">
        <f>(AVERAGE('Steam Turbines'!G339:U339))*100</f>
        <v>0.002636670803</v>
      </c>
      <c r="H98" s="51">
        <f>(AVERAGE('Hydraulic Turbines'!G340:U340))*100</f>
        <v>0.06050416412</v>
      </c>
      <c r="I98" s="51">
        <f>(AVERAGE('Gas Turbines'!G341:U341))*100</f>
        <v>0.00009323619217</v>
      </c>
      <c r="J98" s="51">
        <f>(AVERAGE(Electrolysers!G341:U341))*100</f>
        <v>0</v>
      </c>
      <c r="K98" s="52">
        <f t="shared" si="1"/>
        <v>0.06050416412</v>
      </c>
      <c r="L98" s="52">
        <f t="shared" si="2"/>
        <v>0.1433617828</v>
      </c>
      <c r="M98" s="22">
        <f>'Swap Recipients'!D95</f>
        <v>0</v>
      </c>
    </row>
    <row r="99" ht="15.75" customHeight="1">
      <c r="B99" s="23" t="s">
        <v>54</v>
      </c>
      <c r="C99" s="50">
        <f>(AVERAGE('Semiconductor Devices'!G342:U342))*100</f>
        <v>0.008177553495</v>
      </c>
      <c r="D99" s="51">
        <f>(AVERAGE('Electric Motors'!G342:U342))*100</f>
        <v>0.009139877654</v>
      </c>
      <c r="E99" s="51">
        <f>(AVERAGE('Electric Parts'!G342:U342))*100</f>
        <v>0.005198354799</v>
      </c>
      <c r="F99" s="51">
        <f>(AVERAGE('Electric Accumulators (Battery)'!G342:U342))*100</f>
        <v>0.01123558722</v>
      </c>
      <c r="G99" s="51">
        <f>(AVERAGE('Steam Turbines'!G340:U340))*100</f>
        <v>0</v>
      </c>
      <c r="H99" s="51">
        <f>(AVERAGE('Hydraulic Turbines'!G341:U341))*100</f>
        <v>0.06940173377</v>
      </c>
      <c r="I99" s="51">
        <f>(AVERAGE('Gas Turbines'!G342:U342))*100</f>
        <v>0.00004593477896</v>
      </c>
      <c r="J99" s="51">
        <f>(AVERAGE(Electrolysers!G342:U342))*100</f>
        <v>0.0004015499829</v>
      </c>
      <c r="K99" s="52">
        <f t="shared" si="1"/>
        <v>0.06940173377</v>
      </c>
      <c r="L99" s="52">
        <f t="shared" si="2"/>
        <v>0.1036005917</v>
      </c>
      <c r="M99" s="22">
        <f>'Swap Recipients'!D96</f>
        <v>0</v>
      </c>
    </row>
    <row r="100" ht="15.75" customHeight="1">
      <c r="B100" s="23" t="s">
        <v>24</v>
      </c>
      <c r="C100" s="50">
        <f>(AVERAGE('Semiconductor Devices'!G343:U343))*100</f>
        <v>0.8168787735</v>
      </c>
      <c r="D100" s="51">
        <f>(AVERAGE('Electric Motors'!G343:U343))*100</f>
        <v>2.014138162</v>
      </c>
      <c r="E100" s="51">
        <f>(AVERAGE('Electric Parts'!G343:U343))*100</f>
        <v>1.161339608</v>
      </c>
      <c r="F100" s="51">
        <f>(AVERAGE('Electric Accumulators (Battery)'!G343:U343))*100</f>
        <v>1.746247837</v>
      </c>
      <c r="G100" s="51">
        <f>(AVERAGE('Steam Turbines'!G341:U341))*100</f>
        <v>1.990706342</v>
      </c>
      <c r="H100" s="51">
        <f>(AVERAGE('Hydraulic Turbines'!G342:U342))*100</f>
        <v>0.4549222853</v>
      </c>
      <c r="I100" s="51">
        <f>(AVERAGE('Gas Turbines'!G343:U343))*100</f>
        <v>0.4837573897</v>
      </c>
      <c r="J100" s="51">
        <f>(AVERAGE(Electrolysers!G343:U343))*100</f>
        <v>6.077432757</v>
      </c>
      <c r="K100" s="52">
        <f t="shared" si="1"/>
        <v>6.077432757</v>
      </c>
      <c r="L100" s="52">
        <f t="shared" si="2"/>
        <v>14.74542316</v>
      </c>
      <c r="M100" s="22">
        <f>'Swap Recipients'!D97</f>
        <v>1</v>
      </c>
    </row>
    <row r="101" ht="15.75" customHeight="1">
      <c r="B101" s="23" t="s">
        <v>160</v>
      </c>
      <c r="C101" s="50">
        <f>(AVERAGE('Semiconductor Devices'!G344:U344))*100</f>
        <v>0.003740187487</v>
      </c>
      <c r="D101" s="51">
        <f>(AVERAGE('Electric Motors'!G344:U344))*100</f>
        <v>0.002403167568</v>
      </c>
      <c r="E101" s="51">
        <f>(AVERAGE('Electric Parts'!G344:U344))*100</f>
        <v>0.003982874976</v>
      </c>
      <c r="F101" s="51">
        <f>(AVERAGE('Electric Accumulators (Battery)'!G344:U344))*100</f>
        <v>0.004384655944</v>
      </c>
      <c r="G101" s="51">
        <f>(AVERAGE('Steam Turbines'!G342:U342))*100</f>
        <v>0</v>
      </c>
      <c r="H101" s="51">
        <f>(AVERAGE('Hydraulic Turbines'!G343:U343))*100</f>
        <v>0.0002697098302</v>
      </c>
      <c r="I101" s="51">
        <f>(AVERAGE('Gas Turbines'!G344:U344))*100</f>
        <v>0.1838689293</v>
      </c>
      <c r="J101" s="51">
        <f>(AVERAGE(Electrolysers!G344:U344))*100</f>
        <v>0.006211412597</v>
      </c>
      <c r="K101" s="52">
        <f t="shared" si="1"/>
        <v>0.1838689293</v>
      </c>
      <c r="L101" s="52">
        <f t="shared" si="2"/>
        <v>0.2048609377</v>
      </c>
      <c r="M101" s="22">
        <f>'Swap Recipients'!D98</f>
        <v>0</v>
      </c>
    </row>
    <row r="102" ht="15.75" customHeight="1">
      <c r="B102" s="23" t="s">
        <v>161</v>
      </c>
      <c r="C102" s="50">
        <f>(AVERAGE('Semiconductor Devices'!G345:U345))*100</f>
        <v>0.008980094835</v>
      </c>
      <c r="D102" s="51">
        <f>(AVERAGE('Electric Motors'!G345:U345))*100</f>
        <v>0.02198432901</v>
      </c>
      <c r="E102" s="51">
        <f>(AVERAGE('Electric Parts'!G345:U345))*100</f>
        <v>0.01552922189</v>
      </c>
      <c r="F102" s="51">
        <f>(AVERAGE('Electric Accumulators (Battery)'!G345:U345))*100</f>
        <v>0.01987954581</v>
      </c>
      <c r="G102" s="51">
        <f>(AVERAGE('Steam Turbines'!G343:U343))*100</f>
        <v>0.01019175708</v>
      </c>
      <c r="H102" s="51">
        <f>(AVERAGE('Hydraulic Turbines'!G344:U344))*100</f>
        <v>0.6499453198</v>
      </c>
      <c r="I102" s="51">
        <f>(AVERAGE('Gas Turbines'!G345:U345))*100</f>
        <v>0.000009606790977</v>
      </c>
      <c r="J102" s="51">
        <f>(AVERAGE(Electrolysers!G345:U345))*100</f>
        <v>0.01311729944</v>
      </c>
      <c r="K102" s="52">
        <f t="shared" si="1"/>
        <v>0.6499453198</v>
      </c>
      <c r="L102" s="52">
        <f t="shared" si="2"/>
        <v>0.7396371746</v>
      </c>
      <c r="M102" s="22">
        <f>'Swap Recipients'!D99</f>
        <v>0</v>
      </c>
    </row>
    <row r="103" ht="15.75" customHeight="1">
      <c r="B103" s="23" t="s">
        <v>162</v>
      </c>
      <c r="C103" s="50">
        <f>(AVERAGE('Semiconductor Devices'!G346:U346))*100</f>
        <v>0.0001849153406</v>
      </c>
      <c r="D103" s="51">
        <f>(AVERAGE('Electric Motors'!G346:U346))*100</f>
        <v>0.001324258199</v>
      </c>
      <c r="E103" s="51">
        <f>(AVERAGE('Electric Parts'!G346:U346))*100</f>
        <v>0.003109978419</v>
      </c>
      <c r="F103" s="51">
        <f>(AVERAGE('Electric Accumulators (Battery)'!G346:U346))*100</f>
        <v>0.0001720934948</v>
      </c>
      <c r="G103" s="51">
        <f>(AVERAGE('Steam Turbines'!G344:U344))*100</f>
        <v>0.0002823332218</v>
      </c>
      <c r="H103" s="51">
        <f>(AVERAGE('Hydraulic Turbines'!G345:U345))*100</f>
        <v>0.007354308695</v>
      </c>
      <c r="I103" s="51">
        <f>(AVERAGE('Gas Turbines'!G346:U346))*100</f>
        <v>0.00003596937719</v>
      </c>
      <c r="J103" s="51">
        <f>(AVERAGE(Electrolysers!G346:U346))*100</f>
        <v>0.006097693668</v>
      </c>
      <c r="K103" s="52">
        <f t="shared" si="1"/>
        <v>0.007354308695</v>
      </c>
      <c r="L103" s="52">
        <f t="shared" si="2"/>
        <v>0.01856155042</v>
      </c>
      <c r="M103" s="22">
        <f>'Swap Recipients'!D100</f>
        <v>0</v>
      </c>
    </row>
    <row r="104" ht="15.75" customHeight="1">
      <c r="B104" s="23" t="s">
        <v>163</v>
      </c>
      <c r="C104" s="50">
        <f>(AVERAGE('Semiconductor Devices'!G347:U347))*100</f>
        <v>0.01247157634</v>
      </c>
      <c r="D104" s="51">
        <f>(AVERAGE('Electric Motors'!G347:U347))*100</f>
        <v>0.003567027295</v>
      </c>
      <c r="E104" s="51">
        <f>(AVERAGE('Electric Parts'!G347:U347))*100</f>
        <v>0.002173017479</v>
      </c>
      <c r="F104" s="51">
        <f>(AVERAGE('Electric Accumulators (Battery)'!G347:U347))*100</f>
        <v>0.06595261841</v>
      </c>
      <c r="G104" s="51">
        <f>(AVERAGE('Steam Turbines'!G345:U345))*100</f>
        <v>0.0005367815265</v>
      </c>
      <c r="H104" s="51">
        <f>(AVERAGE('Hydraulic Turbines'!G346:U346))*100</f>
        <v>0.0008957573466</v>
      </c>
      <c r="I104" s="51">
        <f>(AVERAGE('Gas Turbines'!G347:U347))*100</f>
        <v>0.00006873139378</v>
      </c>
      <c r="J104" s="51">
        <f>(AVERAGE(Electrolysers!G347:U347))*100</f>
        <v>0.009480220022</v>
      </c>
      <c r="K104" s="52">
        <f t="shared" si="1"/>
        <v>0.06595261841</v>
      </c>
      <c r="L104" s="52">
        <f t="shared" si="2"/>
        <v>0.09514572981</v>
      </c>
      <c r="M104" s="22">
        <f>'Swap Recipients'!D101</f>
        <v>0</v>
      </c>
    </row>
    <row r="105" ht="15.75" customHeight="1">
      <c r="B105" s="23" t="s">
        <v>164</v>
      </c>
      <c r="C105" s="50">
        <f>(AVERAGE('Semiconductor Devices'!G348:U348))*100</f>
        <v>0.01066357255</v>
      </c>
      <c r="D105" s="51">
        <f>(AVERAGE('Electric Motors'!G348:U348))*100</f>
        <v>0.004499914595</v>
      </c>
      <c r="E105" s="51">
        <f>(AVERAGE('Electric Parts'!G348:U348))*100</f>
        <v>0.001833744362</v>
      </c>
      <c r="F105" s="51">
        <f>(AVERAGE('Electric Accumulators (Battery)'!G348:U348))*100</f>
        <v>0.01012699931</v>
      </c>
      <c r="G105" s="51">
        <f>(AVERAGE('Steam Turbines'!G346:U346))*100</f>
        <v>0.001189735525</v>
      </c>
      <c r="H105" s="51">
        <f>(AVERAGE('Hydraulic Turbines'!G347:U347))*100</f>
        <v>0</v>
      </c>
      <c r="I105" s="51">
        <f>(AVERAGE('Gas Turbines'!G348:U348))*100</f>
        <v>0.0003550273044</v>
      </c>
      <c r="J105" s="51">
        <f>(AVERAGE(Electrolysers!G348:U348))*100</f>
        <v>0.01012128295</v>
      </c>
      <c r="K105" s="52">
        <f t="shared" si="1"/>
        <v>0.01066357255</v>
      </c>
      <c r="L105" s="52">
        <f t="shared" si="2"/>
        <v>0.03879027659</v>
      </c>
      <c r="M105" s="22">
        <f>'Swap Recipients'!D102</f>
        <v>0</v>
      </c>
    </row>
    <row r="106" ht="15.75" customHeight="1">
      <c r="B106" s="23" t="s">
        <v>165</v>
      </c>
      <c r="C106" s="50">
        <f>(AVERAGE('Semiconductor Devices'!G349:U349))*100</f>
        <v>1.045076093</v>
      </c>
      <c r="D106" s="51">
        <f>(AVERAGE('Electric Motors'!G349:U349))*100</f>
        <v>2.46696283</v>
      </c>
      <c r="E106" s="51">
        <f>(AVERAGE('Electric Parts'!G349:U349))*100</f>
        <v>2.657628226</v>
      </c>
      <c r="F106" s="51">
        <f>(AVERAGE('Electric Accumulators (Battery)'!G349:U349))*100</f>
        <v>1.034989817</v>
      </c>
      <c r="G106" s="51">
        <f>(AVERAGE('Steam Turbines'!G347:U347))*100</f>
        <v>0.0809145314</v>
      </c>
      <c r="H106" s="51">
        <f>(AVERAGE('Hydraulic Turbines'!G348:U348))*100</f>
        <v>0.2656107444</v>
      </c>
      <c r="I106" s="51">
        <f>(AVERAGE('Gas Turbines'!G349:U349))*100</f>
        <v>0.1490972068</v>
      </c>
      <c r="J106" s="51">
        <f>(AVERAGE(Electrolysers!G349:U349))*100</f>
        <v>2.163965224</v>
      </c>
      <c r="K106" s="52">
        <f t="shared" si="1"/>
        <v>2.657628226</v>
      </c>
      <c r="L106" s="52">
        <f t="shared" si="2"/>
        <v>9.864244673</v>
      </c>
      <c r="M106" s="22">
        <f>'Swap Recipients'!D103</f>
        <v>0</v>
      </c>
    </row>
    <row r="107" ht="15.75" customHeight="1">
      <c r="B107" s="23" t="s">
        <v>166</v>
      </c>
      <c r="C107" s="50">
        <f>(AVERAGE('Semiconductor Devices'!G350:U350))*100</f>
        <v>0.0002718651316</v>
      </c>
      <c r="D107" s="51">
        <f>(AVERAGE('Electric Motors'!G350:U350))*100</f>
        <v>0.0002856942078</v>
      </c>
      <c r="E107" s="51">
        <f>(AVERAGE('Electric Parts'!G350:U350))*100</f>
        <v>0.00006798805964</v>
      </c>
      <c r="F107" s="51">
        <f>(AVERAGE('Electric Accumulators (Battery)'!G350:U350))*100</f>
        <v>0.0004521118214</v>
      </c>
      <c r="G107" s="51">
        <f>(AVERAGE('Steam Turbines'!G348:U348))*100</f>
        <v>0</v>
      </c>
      <c r="H107" s="51">
        <f>(AVERAGE('Hydraulic Turbines'!G349:U349))*100</f>
        <v>0.09654872345</v>
      </c>
      <c r="I107" s="51">
        <f>(AVERAGE('Gas Turbines'!G350:U350))*100</f>
        <v>0.05630203745</v>
      </c>
      <c r="J107" s="51">
        <f>(AVERAGE(Electrolysers!G350:U350))*100</f>
        <v>0</v>
      </c>
      <c r="K107" s="52">
        <f t="shared" si="1"/>
        <v>0.09654872345</v>
      </c>
      <c r="L107" s="52">
        <f t="shared" si="2"/>
        <v>0.1539284201</v>
      </c>
      <c r="M107" s="22">
        <f>'Swap Recipients'!D104</f>
        <v>0</v>
      </c>
    </row>
    <row r="108" ht="15.75" customHeight="1">
      <c r="B108" s="23" t="s">
        <v>167</v>
      </c>
      <c r="C108" s="50">
        <f>(AVERAGE('Semiconductor Devices'!G351:U351))*100</f>
        <v>0.0008757157648</v>
      </c>
      <c r="D108" s="51">
        <f>(AVERAGE('Electric Motors'!G351:U351))*100</f>
        <v>0.001181010705</v>
      </c>
      <c r="E108" s="51">
        <f>(AVERAGE('Electric Parts'!G351:U351))*100</f>
        <v>0.0001740932958</v>
      </c>
      <c r="F108" s="51">
        <f>(AVERAGE('Electric Accumulators (Battery)'!G351:U351))*100</f>
        <v>0.003551574912</v>
      </c>
      <c r="G108" s="51">
        <f>(AVERAGE('Steam Turbines'!G349:U349))*100</f>
        <v>0</v>
      </c>
      <c r="H108" s="51">
        <f>(AVERAGE('Hydraulic Turbines'!G350:U350))*100</f>
        <v>0</v>
      </c>
      <c r="I108" s="51">
        <f>(AVERAGE('Gas Turbines'!G351:U351))*100</f>
        <v>0</v>
      </c>
      <c r="J108" s="51">
        <f>(AVERAGE(Electrolysers!G351:U351))*100</f>
        <v>0.00265157585</v>
      </c>
      <c r="K108" s="52">
        <f t="shared" si="1"/>
        <v>0.003551574912</v>
      </c>
      <c r="L108" s="52">
        <f t="shared" si="2"/>
        <v>0.008433970528</v>
      </c>
      <c r="M108" s="22">
        <f>'Swap Recipients'!D105</f>
        <v>0</v>
      </c>
    </row>
    <row r="109" ht="15.75" customHeight="1">
      <c r="B109" s="23" t="s">
        <v>168</v>
      </c>
      <c r="C109" s="50">
        <f>(AVERAGE('Semiconductor Devices'!G352:U352))*100</f>
        <v>0</v>
      </c>
      <c r="D109" s="51">
        <f>(AVERAGE('Electric Motors'!G352:U352))*100</f>
        <v>0</v>
      </c>
      <c r="E109" s="51">
        <f>(AVERAGE('Electric Parts'!G352:U352))*100</f>
        <v>0.1204016117</v>
      </c>
      <c r="F109" s="51">
        <f>(AVERAGE('Electric Accumulators (Battery)'!G352:U352))*100</f>
        <v>0</v>
      </c>
      <c r="G109" s="51">
        <f>(AVERAGE('Steam Turbines'!G350:U350))*100</f>
        <v>0</v>
      </c>
      <c r="H109" s="51">
        <f>(AVERAGE('Hydraulic Turbines'!G351:U351))*100</f>
        <v>0</v>
      </c>
      <c r="I109" s="51">
        <f>(AVERAGE('Gas Turbines'!G352:U352))*100</f>
        <v>0</v>
      </c>
      <c r="J109" s="51">
        <f>(AVERAGE(Electrolysers!G352:U352))*100</f>
        <v>0</v>
      </c>
      <c r="K109" s="52">
        <f t="shared" si="1"/>
        <v>0.1204016117</v>
      </c>
      <c r="L109" s="52">
        <f t="shared" si="2"/>
        <v>0.1204016117</v>
      </c>
      <c r="M109" s="22">
        <f>'Swap Recipients'!D106</f>
        <v>0</v>
      </c>
    </row>
    <row r="110" ht="15.75" customHeight="1">
      <c r="B110" s="23" t="s">
        <v>25</v>
      </c>
      <c r="C110" s="50">
        <f>(AVERAGE('Semiconductor Devices'!G353:U353))*100</f>
        <v>0.01002599996</v>
      </c>
      <c r="D110" s="51">
        <f>(AVERAGE('Electric Motors'!G353:U353))*100</f>
        <v>0.03372807262</v>
      </c>
      <c r="E110" s="51">
        <f>(AVERAGE('Electric Parts'!G353:U353))*100</f>
        <v>0</v>
      </c>
      <c r="F110" s="51">
        <f>(AVERAGE('Electric Accumulators (Battery)'!G353:U353))*100</f>
        <v>0.0138330413</v>
      </c>
      <c r="G110" s="51">
        <f>(AVERAGE('Steam Turbines'!G351:U351))*100</f>
        <v>0.1955583671</v>
      </c>
      <c r="H110" s="51">
        <f>(AVERAGE('Hydraulic Turbines'!G352:U352))*100</f>
        <v>0.006119508368</v>
      </c>
      <c r="I110" s="51">
        <f>(AVERAGE('Gas Turbines'!G353:U353))*100</f>
        <v>0.03345855942</v>
      </c>
      <c r="J110" s="51">
        <f>(AVERAGE(Electrolysers!G353:U353))*100</f>
        <v>0.05210128866</v>
      </c>
      <c r="K110" s="52">
        <f t="shared" si="1"/>
        <v>0.1955583671</v>
      </c>
      <c r="L110" s="52">
        <f t="shared" si="2"/>
        <v>0.3448248374</v>
      </c>
      <c r="M110" s="22">
        <f>'Swap Recipients'!D107</f>
        <v>1</v>
      </c>
    </row>
    <row r="111" ht="15.75" customHeight="1">
      <c r="B111" s="23" t="s">
        <v>169</v>
      </c>
      <c r="C111" s="50">
        <f>(AVERAGE('Semiconductor Devices'!G354:U354))*100</f>
        <v>0.0002338085501</v>
      </c>
      <c r="D111" s="51">
        <f>(AVERAGE('Electric Motors'!G354:U354))*100</f>
        <v>0.0006777760522</v>
      </c>
      <c r="E111" s="51">
        <f>(AVERAGE('Electric Parts'!G354:U354))*100</f>
        <v>0.05725813018</v>
      </c>
      <c r="F111" s="51">
        <f>(AVERAGE('Electric Accumulators (Battery)'!G354:U354))*100</f>
        <v>0.0009204888994</v>
      </c>
      <c r="G111" s="51">
        <f>(AVERAGE('Steam Turbines'!G352:U352))*100</f>
        <v>0</v>
      </c>
      <c r="H111" s="51">
        <f>(AVERAGE('Hydraulic Turbines'!G353:U353))*100</f>
        <v>0</v>
      </c>
      <c r="I111" s="51">
        <f>(AVERAGE('Gas Turbines'!G354:U354))*100</f>
        <v>0.01597841312</v>
      </c>
      <c r="J111" s="51">
        <f>(AVERAGE(Electrolysers!G354:U354))*100</f>
        <v>0.0002399432975</v>
      </c>
      <c r="K111" s="52">
        <f t="shared" si="1"/>
        <v>0.05725813018</v>
      </c>
      <c r="L111" s="52">
        <f t="shared" si="2"/>
        <v>0.0753085601</v>
      </c>
      <c r="M111" s="22">
        <f>'Swap Recipients'!D108</f>
        <v>0</v>
      </c>
    </row>
    <row r="112" ht="15.75" customHeight="1">
      <c r="B112" s="23" t="s">
        <v>26</v>
      </c>
      <c r="C112" s="50">
        <f>(AVERAGE('Semiconductor Devices'!G355:U355))*100</f>
        <v>0.08228487421</v>
      </c>
      <c r="D112" s="51">
        <f>(AVERAGE('Electric Motors'!G355:U355))*100</f>
        <v>0.1652743597</v>
      </c>
      <c r="E112" s="51">
        <f>(AVERAGE('Electric Parts'!G355:U355))*100</f>
        <v>0.07511706003</v>
      </c>
      <c r="F112" s="51">
        <f>(AVERAGE('Electric Accumulators (Battery)'!G355:U355))*100</f>
        <v>0.05813534926</v>
      </c>
      <c r="G112" s="51">
        <f>(AVERAGE('Steam Turbines'!G353:U353))*100</f>
        <v>0.2057364227</v>
      </c>
      <c r="H112" s="51">
        <f>(AVERAGE('Hydraulic Turbines'!G354:U354))*100</f>
        <v>0.001270550399</v>
      </c>
      <c r="I112" s="51">
        <f>(AVERAGE('Gas Turbines'!G355:U355))*100</f>
        <v>0.03553994625</v>
      </c>
      <c r="J112" s="51">
        <f>(AVERAGE(Electrolysers!G355:U355))*100</f>
        <v>0.06003839699</v>
      </c>
      <c r="K112" s="52">
        <f t="shared" si="1"/>
        <v>0.2057364227</v>
      </c>
      <c r="L112" s="52">
        <f t="shared" si="2"/>
        <v>0.6833969596</v>
      </c>
      <c r="M112" s="22">
        <f>'Swap Recipients'!D109</f>
        <v>1</v>
      </c>
    </row>
    <row r="113" ht="15.75" customHeight="1">
      <c r="B113" s="23" t="s">
        <v>170</v>
      </c>
      <c r="C113" s="50">
        <f>(AVERAGE('Semiconductor Devices'!G356:U356))*100</f>
        <v>0.01817142025</v>
      </c>
      <c r="D113" s="51">
        <f>(AVERAGE('Electric Motors'!G356:U356))*100</f>
        <v>0.01923787227</v>
      </c>
      <c r="E113" s="51">
        <f>(AVERAGE('Electric Parts'!G356:U356))*100</f>
        <v>0.004088305481</v>
      </c>
      <c r="F113" s="51">
        <f>(AVERAGE('Electric Accumulators (Battery)'!G356:U356))*100</f>
        <v>0.05347784512</v>
      </c>
      <c r="G113" s="51">
        <f>(AVERAGE('Steam Turbines'!G354:U354))*100</f>
        <v>0.02338960771</v>
      </c>
      <c r="H113" s="51">
        <f>(AVERAGE('Hydraulic Turbines'!G355:U355))*100</f>
        <v>0.03444901041</v>
      </c>
      <c r="I113" s="51">
        <f>(AVERAGE('Gas Turbines'!G356:U356))*100</f>
        <v>0.0008568102435</v>
      </c>
      <c r="J113" s="51">
        <f>(AVERAGE(Electrolysers!G356:U356))*100</f>
        <v>0.006826242434</v>
      </c>
      <c r="K113" s="52">
        <f t="shared" si="1"/>
        <v>0.05347784512</v>
      </c>
      <c r="L113" s="52">
        <f t="shared" si="2"/>
        <v>0.1604971139</v>
      </c>
      <c r="M113" s="22">
        <f>'Swap Recipients'!D110</f>
        <v>0</v>
      </c>
    </row>
    <row r="114" ht="15.75" customHeight="1">
      <c r="B114" s="23" t="s">
        <v>171</v>
      </c>
      <c r="C114" s="50">
        <f>(AVERAGE('Semiconductor Devices'!G357:U357))*100</f>
        <v>0.07129315571</v>
      </c>
      <c r="D114" s="51">
        <f>(AVERAGE('Electric Motors'!G357:U357))*100</f>
        <v>0.3272736021</v>
      </c>
      <c r="E114" s="51">
        <f>(AVERAGE('Electric Parts'!G357:U357))*100</f>
        <v>0.3560196384</v>
      </c>
      <c r="F114" s="51">
        <f>(AVERAGE('Electric Accumulators (Battery)'!G357:U357))*100</f>
        <v>0.1699868666</v>
      </c>
      <c r="G114" s="51">
        <f>(AVERAGE('Steam Turbines'!G355:U355))*100</f>
        <v>0.4057551</v>
      </c>
      <c r="H114" s="51">
        <f>(AVERAGE('Hydraulic Turbines'!G356:U356))*100</f>
        <v>2.576901062</v>
      </c>
      <c r="I114" s="51">
        <f>(AVERAGE('Gas Turbines'!G357:U357))*100</f>
        <v>0.028659416</v>
      </c>
      <c r="J114" s="51">
        <f>(AVERAGE(Electrolysers!G357:U357))*100</f>
        <v>0.4980127936</v>
      </c>
      <c r="K114" s="52">
        <f t="shared" si="1"/>
        <v>2.576901062</v>
      </c>
      <c r="L114" s="52">
        <f t="shared" si="2"/>
        <v>4.433901635</v>
      </c>
      <c r="M114" s="22">
        <f>'Swap Recipients'!D111</f>
        <v>0</v>
      </c>
    </row>
    <row r="115" ht="15.75" customHeight="1">
      <c r="B115" s="23" t="s">
        <v>79</v>
      </c>
      <c r="C115" s="50">
        <f>(AVERAGE('Semiconductor Devices'!G358:U358))*100</f>
        <v>0.02418017724</v>
      </c>
      <c r="D115" s="51">
        <f>(AVERAGE('Electric Motors'!G358:U358))*100</f>
        <v>0.00581004567</v>
      </c>
      <c r="E115" s="51">
        <f>(AVERAGE('Electric Parts'!G358:U358))*100</f>
        <v>0.001680453731</v>
      </c>
      <c r="F115" s="51">
        <f>(AVERAGE('Electric Accumulators (Battery)'!G358:U358))*100</f>
        <v>0.007791769067</v>
      </c>
      <c r="G115" s="51">
        <f>(AVERAGE('Steam Turbines'!G356:U356))*100</f>
        <v>0.02020289671</v>
      </c>
      <c r="H115" s="51">
        <f>(AVERAGE('Hydraulic Turbines'!G357:U357))*100</f>
        <v>0.1164685665</v>
      </c>
      <c r="I115" s="51">
        <f>(AVERAGE('Gas Turbines'!G358:U358))*100</f>
        <v>0.004746878535</v>
      </c>
      <c r="J115" s="51">
        <f>(AVERAGE(Electrolysers!G358:U358))*100</f>
        <v>0.000149247253</v>
      </c>
      <c r="K115" s="52">
        <f t="shared" si="1"/>
        <v>0.1164685665</v>
      </c>
      <c r="L115" s="52">
        <f t="shared" si="2"/>
        <v>0.1810300347</v>
      </c>
      <c r="M115" s="22">
        <f>'Swap Recipients'!D112</f>
        <v>0</v>
      </c>
    </row>
    <row r="116" ht="15.75" customHeight="1">
      <c r="B116" s="23" t="s">
        <v>172</v>
      </c>
      <c r="C116" s="50">
        <f>(AVERAGE('Semiconductor Devices'!G359:U359))*100</f>
        <v>0.0002380737068</v>
      </c>
      <c r="D116" s="51">
        <f>(AVERAGE('Electric Motors'!G359:U359))*100</f>
        <v>0.00004726016853</v>
      </c>
      <c r="E116" s="51">
        <f>(AVERAGE('Electric Parts'!G359:U359))*100</f>
        <v>0</v>
      </c>
      <c r="F116" s="51">
        <f>(AVERAGE('Electric Accumulators (Battery)'!G359:U359))*100</f>
        <v>0.0000009343198793</v>
      </c>
      <c r="G116" s="51">
        <f>(AVERAGE('Steam Turbines'!G357:U357))*100</f>
        <v>0</v>
      </c>
      <c r="H116" s="51">
        <f>(AVERAGE('Hydraulic Turbines'!G358:U358))*100</f>
        <v>0</v>
      </c>
      <c r="I116" s="51">
        <f>(AVERAGE('Gas Turbines'!G359:U359))*100</f>
        <v>0</v>
      </c>
      <c r="J116" s="51">
        <f>(AVERAGE(Electrolysers!G359:U359))*100</f>
        <v>0</v>
      </c>
      <c r="K116" s="52">
        <f t="shared" si="1"/>
        <v>0.0002380737068</v>
      </c>
      <c r="L116" s="52">
        <f t="shared" si="2"/>
        <v>0.0002862681952</v>
      </c>
      <c r="M116" s="22">
        <f>'Swap Recipients'!D113</f>
        <v>0</v>
      </c>
    </row>
    <row r="117" ht="15.75" customHeight="1">
      <c r="B117" s="23" t="s">
        <v>173</v>
      </c>
      <c r="C117" s="50">
        <f>(AVERAGE('Semiconductor Devices'!G360:U360))*100</f>
        <v>0.007966563967</v>
      </c>
      <c r="D117" s="51">
        <f>(AVERAGE('Electric Motors'!G360:U360))*100</f>
        <v>0.02898874249</v>
      </c>
      <c r="E117" s="51">
        <f>(AVERAGE('Electric Parts'!G360:U360))*100</f>
        <v>0.03622456475</v>
      </c>
      <c r="F117" s="51">
        <f>(AVERAGE('Electric Accumulators (Battery)'!G360:U360))*100</f>
        <v>0.04063481403</v>
      </c>
      <c r="G117" s="51">
        <f>(AVERAGE('Steam Turbines'!G358:U358))*100</f>
        <v>0.01902478987</v>
      </c>
      <c r="H117" s="51">
        <f>(AVERAGE('Hydraulic Turbines'!G359:U359))*100</f>
        <v>0.7160295621</v>
      </c>
      <c r="I117" s="51">
        <f>(AVERAGE('Gas Turbines'!G360:U360))*100</f>
        <v>0.001276292469</v>
      </c>
      <c r="J117" s="51">
        <f>(AVERAGE(Electrolysers!G360:U360))*100</f>
        <v>0.01258264728</v>
      </c>
      <c r="K117" s="52">
        <f t="shared" si="1"/>
        <v>0.7160295621</v>
      </c>
      <c r="L117" s="52">
        <f t="shared" si="2"/>
        <v>0.862727977</v>
      </c>
      <c r="M117" s="22">
        <f>'Swap Recipients'!D114</f>
        <v>0</v>
      </c>
    </row>
    <row r="118" ht="15.75" customHeight="1">
      <c r="B118" s="23" t="s">
        <v>67</v>
      </c>
      <c r="C118" s="50">
        <f>(AVERAGE('Semiconductor Devices'!G361:U361))*100</f>
        <v>0.009312289432</v>
      </c>
      <c r="D118" s="51">
        <f>(AVERAGE('Electric Motors'!G361:U361))*100</f>
        <v>0.00238230567</v>
      </c>
      <c r="E118" s="51">
        <f>(AVERAGE('Electric Parts'!G361:U361))*100</f>
        <v>0.003571261127</v>
      </c>
      <c r="F118" s="51">
        <f>(AVERAGE('Electric Accumulators (Battery)'!G361:U361))*100</f>
        <v>0.001106364799</v>
      </c>
      <c r="G118" s="51">
        <f>(AVERAGE('Steam Turbines'!G359:U359))*100</f>
        <v>0</v>
      </c>
      <c r="H118" s="51">
        <f>(AVERAGE('Hydraulic Turbines'!G360:U360))*100</f>
        <v>0.2269276477</v>
      </c>
      <c r="I118" s="51">
        <f>(AVERAGE('Gas Turbines'!G361:U361))*100</f>
        <v>0.004870524451</v>
      </c>
      <c r="J118" s="51">
        <f>(AVERAGE(Electrolysers!G361:U361))*100</f>
        <v>0.004343065664</v>
      </c>
      <c r="K118" s="52">
        <f t="shared" si="1"/>
        <v>0.2269276477</v>
      </c>
      <c r="L118" s="52">
        <f t="shared" si="2"/>
        <v>0.2525134588</v>
      </c>
      <c r="M118" s="22">
        <f>'Swap Recipients'!D115</f>
        <v>0</v>
      </c>
    </row>
    <row r="119" ht="15.75" customHeight="1">
      <c r="B119" s="23" t="s">
        <v>27</v>
      </c>
      <c r="C119" s="50">
        <f>(AVERAGE('Semiconductor Devices'!G362:U362))*100</f>
        <v>0.03254377201</v>
      </c>
      <c r="D119" s="51">
        <f>(AVERAGE('Electric Motors'!G362:U362))*100</f>
        <v>0.06919722953</v>
      </c>
      <c r="E119" s="51">
        <f>(AVERAGE('Electric Parts'!G362:U362))*100</f>
        <v>0.06586042766</v>
      </c>
      <c r="F119" s="51">
        <f>(AVERAGE('Electric Accumulators (Battery)'!G362:U362))*100</f>
        <v>0.1312906922</v>
      </c>
      <c r="G119" s="51">
        <f>(AVERAGE('Steam Turbines'!G360:U360))*100</f>
        <v>0.001949189699</v>
      </c>
      <c r="H119" s="51">
        <f>(AVERAGE('Hydraulic Turbines'!G361:U361))*100</f>
        <v>0.04204719107</v>
      </c>
      <c r="I119" s="51">
        <f>(AVERAGE('Gas Turbines'!G362:U362))*100</f>
        <v>0.02213311828</v>
      </c>
      <c r="J119" s="51">
        <f>(AVERAGE(Electrolysers!G362:U362))*100</f>
        <v>0.05814612972</v>
      </c>
      <c r="K119" s="52">
        <f t="shared" si="1"/>
        <v>0.1312906922</v>
      </c>
      <c r="L119" s="52">
        <f t="shared" si="2"/>
        <v>0.4231677502</v>
      </c>
      <c r="M119" s="22">
        <f>'Swap Recipients'!D116</f>
        <v>1</v>
      </c>
    </row>
    <row r="120" ht="15.75" customHeight="1">
      <c r="B120" s="23" t="s">
        <v>174</v>
      </c>
      <c r="C120" s="50">
        <f>(AVERAGE('Semiconductor Devices'!G363:U363))*100</f>
        <v>0.00576399395</v>
      </c>
      <c r="D120" s="51">
        <f>(AVERAGE('Electric Motors'!G363:U363))*100</f>
        <v>0.002546861059</v>
      </c>
      <c r="E120" s="51">
        <f>(AVERAGE('Electric Parts'!G363:U363))*100</f>
        <v>0.01151705011</v>
      </c>
      <c r="F120" s="51">
        <f>(AVERAGE('Electric Accumulators (Battery)'!G363:U363))*100</f>
        <v>0.01207400061</v>
      </c>
      <c r="G120" s="51">
        <f>(AVERAGE('Steam Turbines'!G361:U361))*100</f>
        <v>0.000603016866</v>
      </c>
      <c r="H120" s="51">
        <f>(AVERAGE('Hydraulic Turbines'!G362:U362))*100</f>
        <v>0.009064771696</v>
      </c>
      <c r="I120" s="51">
        <f>(AVERAGE('Gas Turbines'!G363:U363))*100</f>
        <v>0.01408236297</v>
      </c>
      <c r="J120" s="51">
        <f>(AVERAGE(Electrolysers!G363:U363))*100</f>
        <v>0.001058295423</v>
      </c>
      <c r="K120" s="52">
        <f t="shared" si="1"/>
        <v>0.01408236297</v>
      </c>
      <c r="L120" s="52">
        <f t="shared" si="2"/>
        <v>0.05671035269</v>
      </c>
      <c r="M120" s="22">
        <f>'Swap Recipients'!D117</f>
        <v>0</v>
      </c>
    </row>
    <row r="121" ht="15.75" customHeight="1">
      <c r="B121" s="23" t="s">
        <v>61</v>
      </c>
      <c r="C121" s="50">
        <f>(AVERAGE('Semiconductor Devices'!G364:U364))*100</f>
        <v>0.002120375442</v>
      </c>
      <c r="D121" s="51">
        <f>(AVERAGE('Electric Motors'!G364:U364))*100</f>
        <v>0.00885455458</v>
      </c>
      <c r="E121" s="51">
        <f>(AVERAGE('Electric Parts'!G364:U364))*100</f>
        <v>0.005952907374</v>
      </c>
      <c r="F121" s="51">
        <f>(AVERAGE('Electric Accumulators (Battery)'!G364:U364))*100</f>
        <v>0.00466345754</v>
      </c>
      <c r="G121" s="51">
        <f>(AVERAGE('Steam Turbines'!G362:U362))*100</f>
        <v>0.009208708843</v>
      </c>
      <c r="H121" s="51">
        <f>(AVERAGE('Hydraulic Turbines'!G363:U363))*100</f>
        <v>0.0007595729116</v>
      </c>
      <c r="I121" s="51">
        <f>(AVERAGE('Gas Turbines'!G364:U364))*100</f>
        <v>0.00001310252579</v>
      </c>
      <c r="J121" s="51">
        <f>(AVERAGE(Electrolysers!G364:U364))*100</f>
        <v>0.00866007643</v>
      </c>
      <c r="K121" s="52">
        <f t="shared" si="1"/>
        <v>0.009208708843</v>
      </c>
      <c r="L121" s="52">
        <f t="shared" si="2"/>
        <v>0.04023275565</v>
      </c>
      <c r="M121" s="22">
        <f>'Swap Recipients'!D118</f>
        <v>0</v>
      </c>
    </row>
    <row r="122" ht="15.75" customHeight="1">
      <c r="B122" s="23" t="s">
        <v>28</v>
      </c>
      <c r="C122" s="50">
        <f>(AVERAGE('Semiconductor Devices'!G365:U365))*100</f>
        <v>0.08999771381</v>
      </c>
      <c r="D122" s="51">
        <f>(AVERAGE('Electric Motors'!G365:U365))*100</f>
        <v>0.5543356419</v>
      </c>
      <c r="E122" s="51">
        <f>(AVERAGE('Electric Parts'!G365:U365))*100</f>
        <v>0.6710956518</v>
      </c>
      <c r="F122" s="51">
        <f>(AVERAGE('Electric Accumulators (Battery)'!G365:U365))*100</f>
        <v>0.6948055734</v>
      </c>
      <c r="G122" s="51">
        <f>(AVERAGE('Steam Turbines'!G363:U363))*100</f>
        <v>0.4057790305</v>
      </c>
      <c r="H122" s="51">
        <f>(AVERAGE('Hydraulic Turbines'!G364:U364))*100</f>
        <v>1.636511387</v>
      </c>
      <c r="I122" s="51">
        <f>(AVERAGE('Gas Turbines'!G365:U365))*100</f>
        <v>0.1045198095</v>
      </c>
      <c r="J122" s="51">
        <f>(AVERAGE(Electrolysers!G365:U365))*100</f>
        <v>0.1896808695</v>
      </c>
      <c r="K122" s="52">
        <f t="shared" si="1"/>
        <v>1.636511387</v>
      </c>
      <c r="L122" s="52">
        <f t="shared" si="2"/>
        <v>4.346725677</v>
      </c>
      <c r="M122" s="22">
        <f>'Swap Recipients'!D119</f>
        <v>1</v>
      </c>
    </row>
    <row r="123" ht="15.75" customHeight="1">
      <c r="B123" s="23" t="s">
        <v>175</v>
      </c>
      <c r="C123" s="50">
        <f>(AVERAGE('Semiconductor Devices'!G366:U366))*100</f>
        <v>0.002628458033</v>
      </c>
      <c r="D123" s="51">
        <f>(AVERAGE('Electric Motors'!G366:U366))*100</f>
        <v>0.001827366488</v>
      </c>
      <c r="E123" s="51">
        <f>(AVERAGE('Electric Parts'!G366:U366))*100</f>
        <v>0.0002642082209</v>
      </c>
      <c r="F123" s="51">
        <f>(AVERAGE('Electric Accumulators (Battery)'!G366:U366))*100</f>
        <v>0.001401826947</v>
      </c>
      <c r="G123" s="51">
        <f>(AVERAGE('Steam Turbines'!G364:U364))*100</f>
        <v>0</v>
      </c>
      <c r="H123" s="51">
        <f>(AVERAGE('Hydraulic Turbines'!G365:U365))*100</f>
        <v>0.007878367937</v>
      </c>
      <c r="I123" s="51">
        <f>(AVERAGE('Gas Turbines'!G366:U366))*100</f>
        <v>0.006095245656</v>
      </c>
      <c r="J123" s="51">
        <f>(AVERAGE(Electrolysers!G366:U366))*100</f>
        <v>0.04667904702</v>
      </c>
      <c r="K123" s="52">
        <f t="shared" si="1"/>
        <v>0.04667904702</v>
      </c>
      <c r="L123" s="52">
        <f t="shared" si="2"/>
        <v>0.0667745203</v>
      </c>
      <c r="M123" s="22">
        <f>'Swap Recipients'!D120</f>
        <v>0</v>
      </c>
    </row>
    <row r="124" ht="15.75" customHeight="1">
      <c r="B124" s="23" t="s">
        <v>176</v>
      </c>
      <c r="C124" s="50">
        <f>(AVERAGE('Semiconductor Devices'!G368:U368))*100</f>
        <v>0.008831308258</v>
      </c>
      <c r="D124" s="51">
        <f>(AVERAGE('Electric Motors'!G368:U368))*100</f>
        <v>0.05214932267</v>
      </c>
      <c r="E124" s="51">
        <f>(AVERAGE('Electric Parts'!G368:U368))*100</f>
        <v>0.2095810624</v>
      </c>
      <c r="F124" s="51">
        <f>(AVERAGE('Electric Accumulators (Battery)'!G368:U368))*100</f>
        <v>0.09619055705</v>
      </c>
      <c r="G124" s="51">
        <f>(AVERAGE('Steam Turbines'!G366:U366))*100</f>
        <v>0.001776651738</v>
      </c>
      <c r="H124" s="51">
        <f>(AVERAGE('Hydraulic Turbines'!G367:U367))*100</f>
        <v>1.068140701</v>
      </c>
      <c r="I124" s="51">
        <f>(AVERAGE('Gas Turbines'!G368:U368))*100</f>
        <v>0.01486615149</v>
      </c>
      <c r="J124" s="51">
        <f>(AVERAGE(Electrolysers!G368:U368))*100</f>
        <v>1.192548688</v>
      </c>
      <c r="K124" s="52">
        <f t="shared" si="1"/>
        <v>1.192548688</v>
      </c>
      <c r="L124" s="52">
        <f t="shared" si="2"/>
        <v>2.644084443</v>
      </c>
      <c r="M124" s="22">
        <f>'Swap Recipients'!D121</f>
        <v>0</v>
      </c>
    </row>
    <row r="125" ht="15.75" customHeight="1">
      <c r="B125" s="23" t="s">
        <v>177</v>
      </c>
      <c r="C125" s="50">
        <f>(AVERAGE('Semiconductor Devices'!G369:U369))*100</f>
        <v>0.1043562158</v>
      </c>
      <c r="D125" s="51">
        <f>(AVERAGE('Electric Motors'!G369:U369))*100</f>
        <v>0.06075559732</v>
      </c>
      <c r="E125" s="51">
        <f>(AVERAGE('Electric Parts'!G369:U369))*100</f>
        <v>0.02272504256</v>
      </c>
      <c r="F125" s="51">
        <f>(AVERAGE('Electric Accumulators (Battery)'!G369:U369))*100</f>
        <v>0.04718634333</v>
      </c>
      <c r="G125" s="51">
        <f>(AVERAGE('Steam Turbines'!G367:U367))*100</f>
        <v>0.08233822284</v>
      </c>
      <c r="H125" s="51">
        <f>(AVERAGE('Hydraulic Turbines'!G368:U368))*100</f>
        <v>0.0004660480349</v>
      </c>
      <c r="I125" s="51">
        <f>(AVERAGE('Gas Turbines'!G369:U369))*100</f>
        <v>0.0781025953</v>
      </c>
      <c r="J125" s="51">
        <f>(AVERAGE(Electrolysers!G369:U369))*100</f>
        <v>0.1771535052</v>
      </c>
      <c r="K125" s="52">
        <f t="shared" si="1"/>
        <v>0.1771535052</v>
      </c>
      <c r="L125" s="52">
        <f t="shared" si="2"/>
        <v>0.5730835704</v>
      </c>
      <c r="M125" s="22">
        <f>'Swap Recipients'!D122</f>
        <v>0</v>
      </c>
    </row>
    <row r="126" ht="15.75" customHeight="1">
      <c r="B126" s="23" t="s">
        <v>29</v>
      </c>
      <c r="C126" s="50">
        <f>(AVERAGE('Semiconductor Devices'!G370:U370))*100</f>
        <v>0.7062244635</v>
      </c>
      <c r="D126" s="51">
        <f>(AVERAGE('Electric Motors'!G370:U370))*100</f>
        <v>0.683548304</v>
      </c>
      <c r="E126" s="51">
        <f>(AVERAGE('Electric Parts'!G370:U370))*100</f>
        <v>2.299367914</v>
      </c>
      <c r="F126" s="51">
        <f>(AVERAGE('Electric Accumulators (Battery)'!G370:U370))*100</f>
        <v>0.4624769459</v>
      </c>
      <c r="G126" s="51">
        <f>(AVERAGE('Steam Turbines'!G368:U368))*100</f>
        <v>8.269348088</v>
      </c>
      <c r="H126" s="51">
        <f>(AVERAGE('Hydraulic Turbines'!G369:U369))*100</f>
        <v>6.668513878</v>
      </c>
      <c r="I126" s="51">
        <f>(AVERAGE('Gas Turbines'!G370:U370))*100</f>
        <v>0.4008918932</v>
      </c>
      <c r="J126" s="51">
        <f>(AVERAGE(Electrolysers!G370:U370))*100</f>
        <v>2.065534385</v>
      </c>
      <c r="K126" s="52">
        <f t="shared" si="1"/>
        <v>8.269348088</v>
      </c>
      <c r="L126" s="52">
        <f t="shared" si="2"/>
        <v>21.55590587</v>
      </c>
      <c r="M126" s="22">
        <f>'Swap Recipients'!D123</f>
        <v>1</v>
      </c>
    </row>
    <row r="127" ht="15.75" customHeight="1">
      <c r="B127" s="23" t="s">
        <v>178</v>
      </c>
      <c r="C127" s="50">
        <f>(AVERAGE('Semiconductor Devices'!G371:U371))*100</f>
        <v>0.0002980235437</v>
      </c>
      <c r="D127" s="51">
        <f>(AVERAGE('Electric Motors'!G371:U371))*100</f>
        <v>0.00007280240843</v>
      </c>
      <c r="E127" s="51">
        <f>(AVERAGE('Electric Parts'!G371:U371))*100</f>
        <v>0.000134184867</v>
      </c>
      <c r="F127" s="51">
        <f>(AVERAGE('Electric Accumulators (Battery)'!G371:U371))*100</f>
        <v>0.0003954097263</v>
      </c>
      <c r="G127" s="51">
        <f>(AVERAGE('Steam Turbines'!G369:U369))*100</f>
        <v>0</v>
      </c>
      <c r="H127" s="51">
        <f>(AVERAGE('Hydraulic Turbines'!G370:U370))*100</f>
        <v>0</v>
      </c>
      <c r="I127" s="51">
        <f>(AVERAGE('Gas Turbines'!G371:U371))*100</f>
        <v>0</v>
      </c>
      <c r="J127" s="51">
        <f>(AVERAGE(Electrolysers!G371:U371))*100</f>
        <v>0</v>
      </c>
      <c r="K127" s="52">
        <f t="shared" si="1"/>
        <v>0.0003954097263</v>
      </c>
      <c r="L127" s="52">
        <f t="shared" si="2"/>
        <v>0.0009004205455</v>
      </c>
      <c r="M127" s="22">
        <f>'Swap Recipients'!D124</f>
        <v>0</v>
      </c>
    </row>
    <row r="128" ht="15.75" customHeight="1">
      <c r="B128" s="23" t="s">
        <v>179</v>
      </c>
      <c r="C128" s="50">
        <f>(AVERAGE('Semiconductor Devices'!G372:U372))*100</f>
        <v>0.05405632939</v>
      </c>
      <c r="D128" s="51">
        <f>(AVERAGE('Electric Motors'!G372:U372))*100</f>
        <v>0.02816990274</v>
      </c>
      <c r="E128" s="51">
        <f>(AVERAGE('Electric Parts'!G372:U372))*100</f>
        <v>0.2038168597</v>
      </c>
      <c r="F128" s="51">
        <f>(AVERAGE('Electric Accumulators (Battery)'!G372:U372))*100</f>
        <v>0.1159355487</v>
      </c>
      <c r="G128" s="51">
        <f>(AVERAGE('Steam Turbines'!G370:U370))*100</f>
        <v>0.01136962852</v>
      </c>
      <c r="H128" s="51">
        <f>(AVERAGE('Hydraulic Turbines'!G371:U371))*100</f>
        <v>0.05830937232</v>
      </c>
      <c r="I128" s="51">
        <f>(AVERAGE('Gas Turbines'!G372:U372))*100</f>
        <v>0.001472567853</v>
      </c>
      <c r="J128" s="51">
        <f>(AVERAGE(Electrolysers!G372:U372))*100</f>
        <v>0.01760083961</v>
      </c>
      <c r="K128" s="52">
        <f t="shared" si="1"/>
        <v>0.2038168597</v>
      </c>
      <c r="L128" s="52">
        <f t="shared" si="2"/>
        <v>0.4907310488</v>
      </c>
      <c r="M128" s="22">
        <f>'Swap Recipients'!D125</f>
        <v>0</v>
      </c>
    </row>
    <row r="129" ht="15.75" customHeight="1">
      <c r="B129" s="23" t="s">
        <v>73</v>
      </c>
      <c r="C129" s="50">
        <f>(AVERAGE('Semiconductor Devices'!G373:U373))*100</f>
        <v>0.004722913243</v>
      </c>
      <c r="D129" s="51">
        <f>(AVERAGE('Electric Motors'!G373:U373))*100</f>
        <v>0.01417310912</v>
      </c>
      <c r="E129" s="51">
        <f>(AVERAGE('Electric Parts'!G373:U373))*100</f>
        <v>0.00786328191</v>
      </c>
      <c r="F129" s="51">
        <f>(AVERAGE('Electric Accumulators (Battery)'!G373:U373))*100</f>
        <v>0.02153125329</v>
      </c>
      <c r="G129" s="51">
        <f>(AVERAGE('Steam Turbines'!G371:U371))*100</f>
        <v>0.00004746494711</v>
      </c>
      <c r="H129" s="51">
        <f>(AVERAGE('Hydraulic Turbines'!G372:U372))*100</f>
        <v>0.2075361607</v>
      </c>
      <c r="I129" s="51">
        <f>(AVERAGE('Gas Turbines'!G373:U373))*100</f>
        <v>0.05238112662</v>
      </c>
      <c r="J129" s="51">
        <f>(AVERAGE(Electrolysers!G373:U373))*100</f>
        <v>0.00405203399</v>
      </c>
      <c r="K129" s="52">
        <f t="shared" si="1"/>
        <v>0.2075361607</v>
      </c>
      <c r="L129" s="52">
        <f t="shared" si="2"/>
        <v>0.3123073438</v>
      </c>
      <c r="M129" s="22">
        <f>'Swap Recipients'!D126</f>
        <v>0</v>
      </c>
    </row>
    <row r="130" ht="15.75" customHeight="1">
      <c r="B130" s="23" t="s">
        <v>180</v>
      </c>
      <c r="C130" s="50">
        <f>(AVERAGE('Semiconductor Devices'!G374:U374))*100</f>
        <v>0.001701073505</v>
      </c>
      <c r="D130" s="51">
        <f>(AVERAGE('Electric Motors'!G374:U374))*100</f>
        <v>0.03541363102</v>
      </c>
      <c r="E130" s="51">
        <f>(AVERAGE('Electric Parts'!G374:U374))*100</f>
        <v>0.002892083415</v>
      </c>
      <c r="F130" s="51">
        <f>(AVERAGE('Electric Accumulators (Battery)'!G374:U374))*100</f>
        <v>0.04597416999</v>
      </c>
      <c r="G130" s="51">
        <f>(AVERAGE('Steam Turbines'!G372:U372))*100</f>
        <v>0</v>
      </c>
      <c r="H130" s="51">
        <f>(AVERAGE('Hydraulic Turbines'!G373:U373))*100</f>
        <v>0.06770632052</v>
      </c>
      <c r="I130" s="51">
        <f>(AVERAGE('Gas Turbines'!G374:U374))*100</f>
        <v>0.0001235951067</v>
      </c>
      <c r="J130" s="51">
        <f>(AVERAGE(Electrolysers!G374:U374))*100</f>
        <v>0.005415910647</v>
      </c>
      <c r="K130" s="52">
        <f t="shared" si="1"/>
        <v>0.06770632052</v>
      </c>
      <c r="L130" s="52">
        <f t="shared" si="2"/>
        <v>0.1592267842</v>
      </c>
      <c r="M130" s="22">
        <f>'Swap Recipients'!D127</f>
        <v>0</v>
      </c>
    </row>
    <row r="131" ht="15.75" customHeight="1">
      <c r="B131" s="23" t="s">
        <v>181</v>
      </c>
      <c r="C131" s="50">
        <f>(AVERAGE('Semiconductor Devices'!G375:U375))*100</f>
        <v>0.04024201091</v>
      </c>
      <c r="D131" s="51">
        <f>(AVERAGE('Electric Motors'!G375:U375))*100</f>
        <v>0.1287932538</v>
      </c>
      <c r="E131" s="51">
        <f>(AVERAGE('Electric Parts'!G375:U375))*100</f>
        <v>0.1264090995</v>
      </c>
      <c r="F131" s="51">
        <f>(AVERAGE('Electric Accumulators (Battery)'!G375:U375))*100</f>
        <v>0.134066939</v>
      </c>
      <c r="G131" s="51">
        <f>(AVERAGE('Steam Turbines'!G373:U373))*100</f>
        <v>0.01191305975</v>
      </c>
      <c r="H131" s="51">
        <f>(AVERAGE('Hydraulic Turbines'!G374:U374))*100</f>
        <v>0.3492073888</v>
      </c>
      <c r="I131" s="51">
        <f>(AVERAGE('Gas Turbines'!G375:U375))*100</f>
        <v>0.03419563595</v>
      </c>
      <c r="J131" s="51">
        <f>(AVERAGE(Electrolysers!G375:U375))*100</f>
        <v>0.07187067095</v>
      </c>
      <c r="K131" s="52">
        <f t="shared" si="1"/>
        <v>0.3492073888</v>
      </c>
      <c r="L131" s="52">
        <f t="shared" si="2"/>
        <v>0.8966980586</v>
      </c>
      <c r="M131" s="22">
        <f>'Swap Recipients'!D128</f>
        <v>0</v>
      </c>
    </row>
    <row r="132" ht="15.75" customHeight="1">
      <c r="B132" s="23" t="s">
        <v>182</v>
      </c>
      <c r="C132" s="50">
        <f>(AVERAGE('Semiconductor Devices'!G376:U376))*100</f>
        <v>0.587195466</v>
      </c>
      <c r="D132" s="51">
        <f>(AVERAGE('Electric Motors'!G376:U376))*100</f>
        <v>0.8885916991</v>
      </c>
      <c r="E132" s="51">
        <f>(AVERAGE('Electric Parts'!G376:U376))*100</f>
        <v>0.3923123482</v>
      </c>
      <c r="F132" s="51">
        <f>(AVERAGE('Electric Accumulators (Battery)'!G376:U376))*100</f>
        <v>0.6737322791</v>
      </c>
      <c r="G132" s="51">
        <f>(AVERAGE('Steam Turbines'!G374:U374))*100</f>
        <v>0.7527559883</v>
      </c>
      <c r="H132" s="51">
        <f>(AVERAGE('Hydraulic Turbines'!G375:U375))*100</f>
        <v>0.2690003677</v>
      </c>
      <c r="I132" s="51">
        <f>(AVERAGE('Gas Turbines'!G376:U376))*100</f>
        <v>0.3205239414</v>
      </c>
      <c r="J132" s="51">
        <f>(AVERAGE(Electrolysers!G376:U376))*100</f>
        <v>0.9720069858</v>
      </c>
      <c r="K132" s="52">
        <f t="shared" si="1"/>
        <v>0.9720069858</v>
      </c>
      <c r="L132" s="52">
        <f t="shared" si="2"/>
        <v>4.856119076</v>
      </c>
      <c r="M132" s="22">
        <f>'Swap Recipients'!D129</f>
        <v>0</v>
      </c>
    </row>
    <row r="133" ht="15.75" customHeight="1">
      <c r="B133" s="23" t="s">
        <v>68</v>
      </c>
      <c r="C133" s="50">
        <f>(AVERAGE('Semiconductor Devices'!G377:U377))*100</f>
        <v>0.3631636795</v>
      </c>
      <c r="D133" s="51">
        <f>(AVERAGE('Electric Motors'!G377:U377))*100</f>
        <v>1.147095892</v>
      </c>
      <c r="E133" s="51">
        <f>(AVERAGE('Electric Parts'!G377:U377))*100</f>
        <v>0.9422998211</v>
      </c>
      <c r="F133" s="51">
        <f>(AVERAGE('Electric Accumulators (Battery)'!G377:U377))*100</f>
        <v>1.101095714</v>
      </c>
      <c r="G133" s="51">
        <f>(AVERAGE('Steam Turbines'!G375:U375))*100</f>
        <v>0.3515701566</v>
      </c>
      <c r="H133" s="51">
        <f>(AVERAGE('Hydraulic Turbines'!G376:U376))*100</f>
        <v>0.008510236091</v>
      </c>
      <c r="I133" s="51">
        <f>(AVERAGE('Gas Turbines'!G377:U377))*100</f>
        <v>0.312556855</v>
      </c>
      <c r="J133" s="51">
        <f>(AVERAGE(Electrolysers!G377:U377))*100</f>
        <v>0.2800918461</v>
      </c>
      <c r="K133" s="52">
        <f t="shared" si="1"/>
        <v>1.147095892</v>
      </c>
      <c r="L133" s="52">
        <f t="shared" si="2"/>
        <v>4.506384201</v>
      </c>
      <c r="M133" s="22">
        <f>'Swap Recipients'!D130</f>
        <v>0</v>
      </c>
    </row>
    <row r="134" ht="15.75" customHeight="1">
      <c r="B134" s="23" t="s">
        <v>82</v>
      </c>
      <c r="C134" s="50">
        <f>(AVERAGE('Semiconductor Devices'!G378:U378))*100</f>
        <v>0</v>
      </c>
      <c r="D134" s="51">
        <f>(AVERAGE('Electric Motors'!G378:U378))*100</f>
        <v>0</v>
      </c>
      <c r="E134" s="51">
        <f>(AVERAGE('Electric Parts'!G378:U378))*100</f>
        <v>0</v>
      </c>
      <c r="F134" s="51">
        <f>(AVERAGE('Electric Accumulators (Battery)'!G378:U378))*100</f>
        <v>0</v>
      </c>
      <c r="G134" s="51">
        <f>(AVERAGE('Steam Turbines'!G376:U376))*100</f>
        <v>0</v>
      </c>
      <c r="H134" s="51">
        <f>(AVERAGE('Hydraulic Turbines'!G377:U377))*100</f>
        <v>0</v>
      </c>
      <c r="I134" s="51">
        <f>(AVERAGE('Gas Turbines'!G378:U378))*100</f>
        <v>0</v>
      </c>
      <c r="J134" s="51">
        <f>(AVERAGE(Electrolysers!G378:U378))*100</f>
        <v>0</v>
      </c>
      <c r="K134" s="52">
        <f t="shared" si="1"/>
        <v>0</v>
      </c>
      <c r="L134" s="52">
        <f t="shared" si="2"/>
        <v>0</v>
      </c>
      <c r="M134" s="22">
        <f>'Swap Recipients'!D131</f>
        <v>0</v>
      </c>
    </row>
    <row r="135" ht="15.75" customHeight="1">
      <c r="B135" s="23" t="s">
        <v>30</v>
      </c>
      <c r="C135" s="50">
        <f>(AVERAGE('Semiconductor Devices'!G379:U379))*100</f>
        <v>0.02903497517</v>
      </c>
      <c r="D135" s="51">
        <f>(AVERAGE('Electric Motors'!G379:U379))*100</f>
        <v>0.008861362501</v>
      </c>
      <c r="E135" s="51">
        <f>(AVERAGE('Electric Parts'!G379:U379))*100</f>
        <v>0.005731615549</v>
      </c>
      <c r="F135" s="51">
        <f>(AVERAGE('Electric Accumulators (Battery)'!G379:U379))*100</f>
        <v>0.02130810698</v>
      </c>
      <c r="G135" s="51">
        <f>(AVERAGE('Steam Turbines'!G377:U377))*100</f>
        <v>0.01444175175</v>
      </c>
      <c r="H135" s="51">
        <f>(AVERAGE('Hydraulic Turbines'!G378:U378))*100</f>
        <v>0.0001272324332</v>
      </c>
      <c r="I135" s="51">
        <f>(AVERAGE('Gas Turbines'!G379:U379))*100</f>
        <v>0.08617094463</v>
      </c>
      <c r="J135" s="51">
        <f>(AVERAGE(Electrolysers!G379:U379))*100</f>
        <v>3.297513594</v>
      </c>
      <c r="K135" s="52">
        <f t="shared" si="1"/>
        <v>3.297513594</v>
      </c>
      <c r="L135" s="52">
        <f t="shared" si="2"/>
        <v>3.463189583</v>
      </c>
      <c r="M135" s="22">
        <f>'Swap Recipients'!D132</f>
        <v>1</v>
      </c>
    </row>
    <row r="136" ht="15.75" customHeight="1">
      <c r="B136" s="23" t="s">
        <v>183</v>
      </c>
      <c r="C136" s="50">
        <f>(AVERAGE('Semiconductor Devices'!G380:U380))*100</f>
        <v>0.0430785581</v>
      </c>
      <c r="D136" s="51">
        <f>(AVERAGE('Electric Motors'!G380:U380))*100</f>
        <v>0.3309305249</v>
      </c>
      <c r="E136" s="51">
        <f>(AVERAGE('Electric Parts'!G380:U380))*100</f>
        <v>0.6824571407</v>
      </c>
      <c r="F136" s="51">
        <f>(AVERAGE('Electric Accumulators (Battery)'!G380:U380))*100</f>
        <v>0.2831464511</v>
      </c>
      <c r="G136" s="51">
        <f>(AVERAGE('Steam Turbines'!G378:U378))*100</f>
        <v>0.002845324014</v>
      </c>
      <c r="H136" s="51">
        <f>(AVERAGE('Hydraulic Turbines'!G379:U379))*100</f>
        <v>0.05388632185</v>
      </c>
      <c r="I136" s="51">
        <f>(AVERAGE('Gas Turbines'!G380:U380))*100</f>
        <v>0.09511788841</v>
      </c>
      <c r="J136" s="51">
        <f>(AVERAGE(Electrolysers!G380:U380))*100</f>
        <v>0.07418857312</v>
      </c>
      <c r="K136" s="52">
        <f t="shared" si="1"/>
        <v>0.6824571407</v>
      </c>
      <c r="L136" s="52">
        <f t="shared" si="2"/>
        <v>1.565650782</v>
      </c>
      <c r="M136" s="22">
        <f>'Swap Recipients'!D133</f>
        <v>0</v>
      </c>
    </row>
    <row r="137" ht="15.75" customHeight="1">
      <c r="B137" s="23" t="s">
        <v>31</v>
      </c>
      <c r="C137" s="50">
        <f>(AVERAGE('Semiconductor Devices'!G381:U381))*100</f>
        <v>0.2232717921</v>
      </c>
      <c r="D137" s="51">
        <f>(AVERAGE('Electric Motors'!G381:U381))*100</f>
        <v>1.607064247</v>
      </c>
      <c r="E137" s="51">
        <f>(AVERAGE('Electric Parts'!G381:U381))*100</f>
        <v>0.7361551097</v>
      </c>
      <c r="F137" s="51">
        <f>(AVERAGE('Electric Accumulators (Battery)'!G381:U381))*100</f>
        <v>0.9533779257</v>
      </c>
      <c r="G137" s="51">
        <f>(AVERAGE('Steam Turbines'!G379:U379))*100</f>
        <v>0.9330066887</v>
      </c>
      <c r="H137" s="51">
        <f>(AVERAGE('Hydraulic Turbines'!G380:U380))*100</f>
        <v>2.746192015</v>
      </c>
      <c r="I137" s="51">
        <f>(AVERAGE('Gas Turbines'!G381:U381))*100</f>
        <v>0.5469658309</v>
      </c>
      <c r="J137" s="51">
        <f>(AVERAGE(Electrolysers!G381:U381))*100</f>
        <v>1.865823553</v>
      </c>
      <c r="K137" s="52">
        <f t="shared" si="1"/>
        <v>2.746192015</v>
      </c>
      <c r="L137" s="52">
        <f t="shared" si="2"/>
        <v>9.611857162</v>
      </c>
      <c r="M137" s="22">
        <f>'Swap Recipients'!D134</f>
        <v>1</v>
      </c>
    </row>
    <row r="138" ht="15.75" customHeight="1">
      <c r="B138" s="23" t="s">
        <v>184</v>
      </c>
      <c r="C138" s="50">
        <f>(AVERAGE('Semiconductor Devices'!G382:U382))*100</f>
        <v>0.0009710792214</v>
      </c>
      <c r="D138" s="51">
        <f>(AVERAGE('Electric Motors'!G382:U382))*100</f>
        <v>0.007138680066</v>
      </c>
      <c r="E138" s="51">
        <f>(AVERAGE('Electric Parts'!G382:U382))*100</f>
        <v>0.002923090164</v>
      </c>
      <c r="F138" s="51">
        <f>(AVERAGE('Electric Accumulators (Battery)'!G382:U382))*100</f>
        <v>0.004132302399</v>
      </c>
      <c r="G138" s="51">
        <f>(AVERAGE('Steam Turbines'!G380:U380))*100</f>
        <v>0.003554059861</v>
      </c>
      <c r="H138" s="51">
        <f>(AVERAGE('Hydraulic Turbines'!G381:U381))*100</f>
        <v>0.04381581598</v>
      </c>
      <c r="I138" s="51">
        <f>(AVERAGE('Gas Turbines'!G382:U382))*100</f>
        <v>0</v>
      </c>
      <c r="J138" s="51">
        <f>(AVERAGE(Electrolysers!G382:U382))*100</f>
        <v>0.001318744015</v>
      </c>
      <c r="K138" s="52">
        <f t="shared" si="1"/>
        <v>0.04381581598</v>
      </c>
      <c r="L138" s="52">
        <f t="shared" si="2"/>
        <v>0.06385377171</v>
      </c>
      <c r="M138" s="22">
        <f>'Swap Recipients'!D135</f>
        <v>0</v>
      </c>
    </row>
    <row r="139" ht="15.75" customHeight="1">
      <c r="B139" s="23" t="s">
        <v>185</v>
      </c>
      <c r="C139" s="50">
        <f>(AVERAGE('Semiconductor Devices'!G383:U383))*100</f>
        <v>0.0009481096376</v>
      </c>
      <c r="D139" s="51">
        <f>(AVERAGE('Electric Motors'!G383:U383))*100</f>
        <v>0.0001243472278</v>
      </c>
      <c r="E139" s="51">
        <f>(AVERAGE('Electric Parts'!G383:U383))*100</f>
        <v>0.000004909772784</v>
      </c>
      <c r="F139" s="51">
        <f>(AVERAGE('Electric Accumulators (Battery)'!G383:U383))*100</f>
        <v>0.0001463184824</v>
      </c>
      <c r="G139" s="51">
        <f>(AVERAGE('Steam Turbines'!G381:U381))*100</f>
        <v>0</v>
      </c>
      <c r="H139" s="51">
        <f>(AVERAGE('Hydraulic Turbines'!G382:U382))*100</f>
        <v>0</v>
      </c>
      <c r="I139" s="51">
        <f>(AVERAGE('Gas Turbines'!G383:U383))*100</f>
        <v>0</v>
      </c>
      <c r="J139" s="51">
        <f>(AVERAGE(Electrolysers!G383:U383))*100</f>
        <v>0</v>
      </c>
      <c r="K139" s="52">
        <f t="shared" si="1"/>
        <v>0.0009481096376</v>
      </c>
      <c r="L139" s="52">
        <f t="shared" si="2"/>
        <v>0.001223685121</v>
      </c>
      <c r="M139" s="22">
        <f>'Swap Recipients'!D136</f>
        <v>0</v>
      </c>
    </row>
    <row r="140" ht="15.75" customHeight="1">
      <c r="B140" s="23" t="s">
        <v>57</v>
      </c>
      <c r="C140" s="50">
        <f>(AVERAGE('Semiconductor Devices'!G384:U384))*100</f>
        <v>0.0005058368633</v>
      </c>
      <c r="D140" s="51">
        <f>(AVERAGE('Electric Motors'!G384:U384))*100</f>
        <v>0.0001890272691</v>
      </c>
      <c r="E140" s="51">
        <f>(AVERAGE('Electric Parts'!G384:U384))*100</f>
        <v>0.00003069755926</v>
      </c>
      <c r="F140" s="51">
        <f>(AVERAGE('Electric Accumulators (Battery)'!G384:U384))*100</f>
        <v>0.0001019817139</v>
      </c>
      <c r="G140" s="51">
        <f>(AVERAGE('Steam Turbines'!G382:U382))*100</f>
        <v>0</v>
      </c>
      <c r="H140" s="51">
        <f>(AVERAGE('Hydraulic Turbines'!G383:U383))*100</f>
        <v>0</v>
      </c>
      <c r="I140" s="51">
        <f>(AVERAGE('Gas Turbines'!G384:U384))*100</f>
        <v>0</v>
      </c>
      <c r="J140" s="51">
        <f>(AVERAGE(Electrolysers!G384:U384))*100</f>
        <v>0.00002792695426</v>
      </c>
      <c r="K140" s="52">
        <f t="shared" si="1"/>
        <v>0.0005058368633</v>
      </c>
      <c r="L140" s="52">
        <f t="shared" si="2"/>
        <v>0.0008554703599</v>
      </c>
      <c r="M140" s="22">
        <f>'Swap Recipients'!D137</f>
        <v>0</v>
      </c>
    </row>
    <row r="141" ht="15.75" customHeight="1">
      <c r="B141" s="23" t="s">
        <v>186</v>
      </c>
      <c r="C141" s="50">
        <f>(AVERAGE('Semiconductor Devices'!G386:U386))*100</f>
        <v>0.0003617156095</v>
      </c>
      <c r="D141" s="51">
        <f>(AVERAGE('Electric Motors'!G386:U386))*100</f>
        <v>0.00005787805775</v>
      </c>
      <c r="E141" s="51">
        <f>(AVERAGE('Electric Parts'!G386:U386))*100</f>
        <v>0.00006934312187</v>
      </c>
      <c r="F141" s="51">
        <f>(AVERAGE('Electric Accumulators (Battery)'!G386:U386))*100</f>
        <v>0.0002675686342</v>
      </c>
      <c r="G141" s="51">
        <f>(AVERAGE('Steam Turbines'!G384:U384))*100</f>
        <v>0</v>
      </c>
      <c r="H141" s="51">
        <f>(AVERAGE('Hydraulic Turbines'!G385:U385))*100</f>
        <v>0</v>
      </c>
      <c r="I141" s="51">
        <f>(AVERAGE('Gas Turbines'!G386:U386))*100</f>
        <v>0</v>
      </c>
      <c r="J141" s="51">
        <f>(AVERAGE(Electrolysers!G386:U386))*100</f>
        <v>0</v>
      </c>
      <c r="K141" s="52">
        <f t="shared" si="1"/>
        <v>0.0003617156095</v>
      </c>
      <c r="L141" s="52">
        <f t="shared" si="2"/>
        <v>0.0007565054233</v>
      </c>
      <c r="M141" s="22">
        <f>'Swap Recipients'!D138</f>
        <v>0</v>
      </c>
    </row>
    <row r="142" ht="15.75" customHeight="1">
      <c r="B142" s="23" t="s">
        <v>187</v>
      </c>
      <c r="C142" s="50">
        <f>(AVERAGE('Semiconductor Devices'!G387:U387))*100</f>
        <v>0.002101123588</v>
      </c>
      <c r="D142" s="51">
        <f>(AVERAGE('Electric Motors'!G387:U387))*100</f>
        <v>0.0001118023974</v>
      </c>
      <c r="E142" s="51">
        <f>(AVERAGE('Electric Parts'!G387:U387))*100</f>
        <v>0.000469751689</v>
      </c>
      <c r="F142" s="51">
        <f>(AVERAGE('Electric Accumulators (Battery)'!G387:U387))*100</f>
        <v>0.000527466639</v>
      </c>
      <c r="G142" s="51">
        <f>(AVERAGE('Steam Turbines'!G385:U385))*100</f>
        <v>0</v>
      </c>
      <c r="H142" s="51">
        <f>(AVERAGE('Hydraulic Turbines'!G386:U386))*100</f>
        <v>0.004620259982</v>
      </c>
      <c r="I142" s="51">
        <f>(AVERAGE('Gas Turbines'!G387:U387))*100</f>
        <v>0</v>
      </c>
      <c r="J142" s="51">
        <f>(AVERAGE(Electrolysers!G387:U387))*100</f>
        <v>0.00004696224705</v>
      </c>
      <c r="K142" s="52">
        <f t="shared" si="1"/>
        <v>0.004620259982</v>
      </c>
      <c r="L142" s="52">
        <f t="shared" si="2"/>
        <v>0.007877366543</v>
      </c>
      <c r="M142" s="22">
        <f>'Swap Recipients'!D139</f>
        <v>0</v>
      </c>
    </row>
    <row r="143" ht="15.75" customHeight="1">
      <c r="B143" s="23" t="s">
        <v>188</v>
      </c>
      <c r="C143" s="50">
        <f>(AVERAGE('Semiconductor Devices'!G388:U388))*100</f>
        <v>0</v>
      </c>
      <c r="D143" s="51">
        <f>(AVERAGE('Electric Motors'!G388:U388))*100</f>
        <v>0</v>
      </c>
      <c r="E143" s="51">
        <f>(AVERAGE('Electric Parts'!G388:U388))*100</f>
        <v>0</v>
      </c>
      <c r="F143" s="51">
        <f>(AVERAGE('Electric Accumulators (Battery)'!G388:U388))*100</f>
        <v>0</v>
      </c>
      <c r="G143" s="51">
        <f>(AVERAGE('Steam Turbines'!G386:U386))*100</f>
        <v>0</v>
      </c>
      <c r="H143" s="51">
        <f>(AVERAGE('Hydraulic Turbines'!G387:U387))*100</f>
        <v>0</v>
      </c>
      <c r="I143" s="51">
        <f>(AVERAGE('Gas Turbines'!G388:U388))*100</f>
        <v>0</v>
      </c>
      <c r="J143" s="51">
        <f>(AVERAGE(Electrolysers!G388:U388))*100</f>
        <v>0</v>
      </c>
      <c r="K143" s="52">
        <f t="shared" si="1"/>
        <v>0</v>
      </c>
      <c r="L143" s="52">
        <f t="shared" si="2"/>
        <v>0</v>
      </c>
      <c r="M143" s="22">
        <f>'Swap Recipients'!D140</f>
        <v>0</v>
      </c>
    </row>
    <row r="144" ht="15.75" customHeight="1">
      <c r="B144" s="23" t="s">
        <v>189</v>
      </c>
      <c r="C144" s="50">
        <f>(AVERAGE('Semiconductor Devices'!G389:U389))*100</f>
        <v>0.00003940236381</v>
      </c>
      <c r="D144" s="51">
        <f>(AVERAGE('Electric Motors'!G389:U389))*100</f>
        <v>0.00036215433</v>
      </c>
      <c r="E144" s="51">
        <f>(AVERAGE('Electric Parts'!G389:U389))*100</f>
        <v>0.00001136697037</v>
      </c>
      <c r="F144" s="51">
        <f>(AVERAGE('Electric Accumulators (Battery)'!G389:U389))*100</f>
        <v>0.0001374958527</v>
      </c>
      <c r="G144" s="51">
        <f>(AVERAGE('Steam Turbines'!G387:U387))*100</f>
        <v>0</v>
      </c>
      <c r="H144" s="51">
        <f>(AVERAGE('Hydraulic Turbines'!G388:U388))*100</f>
        <v>0</v>
      </c>
      <c r="I144" s="51">
        <f>(AVERAGE('Gas Turbines'!G389:U389))*100</f>
        <v>0</v>
      </c>
      <c r="J144" s="51">
        <f>(AVERAGE(Electrolysers!G389:U389))*100</f>
        <v>0.00001971517487</v>
      </c>
      <c r="K144" s="52">
        <f t="shared" si="1"/>
        <v>0.00036215433</v>
      </c>
      <c r="L144" s="52">
        <f t="shared" si="2"/>
        <v>0.0005701346917</v>
      </c>
      <c r="M144" s="22">
        <f>'Swap Recipients'!D141</f>
        <v>0</v>
      </c>
    </row>
    <row r="145" ht="15.75" customHeight="1">
      <c r="B145" s="23" t="s">
        <v>190</v>
      </c>
      <c r="C145" s="50">
        <f>(AVERAGE('Semiconductor Devices'!G390:U390))*100</f>
        <v>0.08848293822</v>
      </c>
      <c r="D145" s="51">
        <f>(AVERAGE('Electric Motors'!G390:U390))*100</f>
        <v>0.4832476709</v>
      </c>
      <c r="E145" s="51">
        <f>(AVERAGE('Electric Parts'!G390:U390))*100</f>
        <v>0.2933526242</v>
      </c>
      <c r="F145" s="51">
        <f>(AVERAGE('Electric Accumulators (Battery)'!G390:U390))*100</f>
        <v>0.3315650923</v>
      </c>
      <c r="G145" s="51">
        <f>(AVERAGE('Steam Turbines'!G388:U388))*100</f>
        <v>0.8851435184</v>
      </c>
      <c r="H145" s="51">
        <f>(AVERAGE('Hydraulic Turbines'!G389:U389))*100</f>
        <v>0.002813174497</v>
      </c>
      <c r="I145" s="51">
        <f>(AVERAGE('Gas Turbines'!G390:U390))*100</f>
        <v>0.7532811928</v>
      </c>
      <c r="J145" s="51">
        <f>(AVERAGE(Electrolysers!G390:U390))*100</f>
        <v>0.2561230716</v>
      </c>
      <c r="K145" s="52">
        <f t="shared" si="1"/>
        <v>0.8851435184</v>
      </c>
      <c r="L145" s="52">
        <f t="shared" si="2"/>
        <v>3.094009283</v>
      </c>
      <c r="M145" s="22">
        <f>'Swap Recipients'!D142</f>
        <v>0</v>
      </c>
    </row>
    <row r="146" ht="15.75" customHeight="1">
      <c r="B146" s="23" t="s">
        <v>191</v>
      </c>
      <c r="C146" s="50">
        <f>(AVERAGE('Semiconductor Devices'!G391:U391))*100</f>
        <v>0.05641852759</v>
      </c>
      <c r="D146" s="51">
        <f>(AVERAGE('Electric Motors'!G391:U391))*100</f>
        <v>0.01758106507</v>
      </c>
      <c r="E146" s="51">
        <f>(AVERAGE('Electric Parts'!G391:U391))*100</f>
        <v>0.008173460721</v>
      </c>
      <c r="F146" s="51">
        <f>(AVERAGE('Electric Accumulators (Battery)'!G391:U391))*100</f>
        <v>0.1160586661</v>
      </c>
      <c r="G146" s="51">
        <f>(AVERAGE('Steam Turbines'!G389:U389))*100</f>
        <v>0.03675616213</v>
      </c>
      <c r="H146" s="51">
        <f>(AVERAGE('Hydraulic Turbines'!G390:U390))*100</f>
        <v>0.0007410139466</v>
      </c>
      <c r="I146" s="51">
        <f>(AVERAGE('Gas Turbines'!G391:U391))*100</f>
        <v>0.00004880121455</v>
      </c>
      <c r="J146" s="51">
        <f>(AVERAGE(Electrolysers!G391:U391))*100</f>
        <v>0.0006035693023</v>
      </c>
      <c r="K146" s="52">
        <f t="shared" si="1"/>
        <v>0.1160586661</v>
      </c>
      <c r="L146" s="52">
        <f t="shared" si="2"/>
        <v>0.236381266</v>
      </c>
      <c r="M146" s="22">
        <f>'Swap Recipients'!D143</f>
        <v>0</v>
      </c>
    </row>
    <row r="147" ht="15.75" customHeight="1">
      <c r="B147" s="23" t="s">
        <v>32</v>
      </c>
      <c r="C147" s="50">
        <f>(AVERAGE('Semiconductor Devices'!G392:U392))*100</f>
        <v>0.005046155015</v>
      </c>
      <c r="D147" s="51">
        <f>(AVERAGE('Electric Motors'!G392:U392))*100</f>
        <v>0.04947658226</v>
      </c>
      <c r="E147" s="51">
        <f>(AVERAGE('Electric Parts'!G392:U392))*100</f>
        <v>0.164200294</v>
      </c>
      <c r="F147" s="51">
        <f>(AVERAGE('Electric Accumulators (Battery)'!G392:U392))*100</f>
        <v>0.01202185913</v>
      </c>
      <c r="G147" s="51">
        <f>(AVERAGE('Steam Turbines'!G390:U390))*100</f>
        <v>0.2294255408</v>
      </c>
      <c r="H147" s="51">
        <f>(AVERAGE('Hydraulic Turbines'!G391:U391))*100</f>
        <v>0.2201003665</v>
      </c>
      <c r="I147" s="51">
        <f>(AVERAGE('Gas Turbines'!G392:U392))*100</f>
        <v>0.0009261711367</v>
      </c>
      <c r="J147" s="51">
        <f>(AVERAGE(Electrolysers!G392:U392))*100</f>
        <v>0.24344534</v>
      </c>
      <c r="K147" s="52">
        <f t="shared" si="1"/>
        <v>0.24344534</v>
      </c>
      <c r="L147" s="52">
        <f t="shared" si="2"/>
        <v>0.9246423088</v>
      </c>
      <c r="M147" s="22">
        <f>'Swap Recipients'!D144</f>
        <v>1</v>
      </c>
    </row>
    <row r="148" ht="15.75" customHeight="1">
      <c r="B148" s="23" t="s">
        <v>192</v>
      </c>
      <c r="C148" s="50">
        <f>(AVERAGE('Semiconductor Devices'!G393:U393))*100</f>
        <v>0.001215112723</v>
      </c>
      <c r="D148" s="51">
        <f>(AVERAGE('Electric Motors'!G393:U393))*100</f>
        <v>0.0001065457437</v>
      </c>
      <c r="E148" s="51">
        <f>(AVERAGE('Electric Parts'!G393:U393))*100</f>
        <v>0.001386013334</v>
      </c>
      <c r="F148" s="51">
        <f>(AVERAGE('Electric Accumulators (Battery)'!G393:U393))*100</f>
        <v>0.0003531030094</v>
      </c>
      <c r="G148" s="51">
        <f>(AVERAGE('Steam Turbines'!G391:U391))*100</f>
        <v>0</v>
      </c>
      <c r="H148" s="51">
        <f>(AVERAGE('Hydraulic Turbines'!G392:U392))*100</f>
        <v>0</v>
      </c>
      <c r="I148" s="51">
        <f>(AVERAGE('Gas Turbines'!G393:U393))*100</f>
        <v>0</v>
      </c>
      <c r="J148" s="51">
        <f>(AVERAGE(Electrolysers!G393:U393))*100</f>
        <v>0.000148178823</v>
      </c>
      <c r="K148" s="52">
        <f t="shared" si="1"/>
        <v>0.001386013334</v>
      </c>
      <c r="L148" s="52">
        <f t="shared" si="2"/>
        <v>0.003208953633</v>
      </c>
      <c r="M148" s="22">
        <f>'Swap Recipients'!D145</f>
        <v>0</v>
      </c>
    </row>
    <row r="149" ht="15.75" customHeight="1">
      <c r="B149" s="23" t="s">
        <v>193</v>
      </c>
      <c r="C149" s="50">
        <f>(AVERAGE('Semiconductor Devices'!G394:U394))*100</f>
        <v>0.002552550466</v>
      </c>
      <c r="D149" s="51">
        <f>(AVERAGE('Electric Motors'!G394:U394))*100</f>
        <v>0.003870788185</v>
      </c>
      <c r="E149" s="51">
        <f>(AVERAGE('Electric Parts'!G394:U394))*100</f>
        <v>0.002144752192</v>
      </c>
      <c r="F149" s="51">
        <f>(AVERAGE('Electric Accumulators (Battery)'!G394:U394))*100</f>
        <v>0.01059822692</v>
      </c>
      <c r="G149" s="51">
        <f>(AVERAGE('Steam Turbines'!G392:U392))*100</f>
        <v>0.0001101164337</v>
      </c>
      <c r="H149" s="51">
        <f>(AVERAGE('Hydraulic Turbines'!G393:U393))*100</f>
        <v>0.004566253587</v>
      </c>
      <c r="I149" s="51">
        <f>(AVERAGE('Gas Turbines'!G394:U394))*100</f>
        <v>0.000002067580951</v>
      </c>
      <c r="J149" s="51">
        <f>(AVERAGE(Electrolysers!G394:U394))*100</f>
        <v>0</v>
      </c>
      <c r="K149" s="52">
        <f t="shared" si="1"/>
        <v>0.01059822692</v>
      </c>
      <c r="L149" s="52">
        <f t="shared" si="2"/>
        <v>0.02384475536</v>
      </c>
      <c r="M149" s="22">
        <f>'Swap Recipients'!D146</f>
        <v>0</v>
      </c>
    </row>
    <row r="150" ht="15.75" customHeight="1">
      <c r="B150" s="23" t="s">
        <v>33</v>
      </c>
      <c r="C150" s="50">
        <f>(AVERAGE('Semiconductor Devices'!G395:U395))*100</f>
        <v>3.947592436</v>
      </c>
      <c r="D150" s="51">
        <f>(AVERAGE('Electric Motors'!G395:U395))*100</f>
        <v>1.098282941</v>
      </c>
      <c r="E150" s="51">
        <f>(AVERAGE('Electric Parts'!G395:U395))*100</f>
        <v>0.4494550305</v>
      </c>
      <c r="F150" s="51">
        <f>(AVERAGE('Electric Accumulators (Battery)'!G395:U395))*100</f>
        <v>1.523441235</v>
      </c>
      <c r="G150" s="51">
        <f>(AVERAGE('Steam Turbines'!G393:U393))*100</f>
        <v>0.3094774665</v>
      </c>
      <c r="H150" s="51">
        <f>(AVERAGE('Hydraulic Turbines'!G394:U394))*100</f>
        <v>0.02982457642</v>
      </c>
      <c r="I150" s="51">
        <f>(AVERAGE('Gas Turbines'!G395:U395))*100</f>
        <v>4.614195685</v>
      </c>
      <c r="J150" s="51">
        <f>(AVERAGE(Electrolysers!G395:U395))*100</f>
        <v>1.813431341</v>
      </c>
      <c r="K150" s="52">
        <f t="shared" si="1"/>
        <v>4.614195685</v>
      </c>
      <c r="L150" s="52">
        <f t="shared" si="2"/>
        <v>13.78570071</v>
      </c>
      <c r="M150" s="22">
        <f>'Swap Recipients'!D147</f>
        <v>1</v>
      </c>
    </row>
    <row r="151" ht="15.75" customHeight="1">
      <c r="B151" s="23" t="s">
        <v>194</v>
      </c>
      <c r="C151" s="50">
        <f>(AVERAGE('Semiconductor Devices'!G396:U396))*100</f>
        <v>0.0001990346187</v>
      </c>
      <c r="D151" s="51">
        <f>(AVERAGE('Electric Motors'!G396:U396))*100</f>
        <v>0.0001426884977</v>
      </c>
      <c r="E151" s="51">
        <f>(AVERAGE('Electric Parts'!G396:U396))*100</f>
        <v>0.00001455364672</v>
      </c>
      <c r="F151" s="51">
        <f>(AVERAGE('Electric Accumulators (Battery)'!G396:U396))*100</f>
        <v>0.000009858349264</v>
      </c>
      <c r="G151" s="51">
        <f>(AVERAGE('Steam Turbines'!G394:U394))*100</f>
        <v>0</v>
      </c>
      <c r="H151" s="51">
        <f>(AVERAGE('Hydraulic Turbines'!G395:U395))*100</f>
        <v>0</v>
      </c>
      <c r="I151" s="51">
        <f>(AVERAGE('Gas Turbines'!G396:U396))*100</f>
        <v>0</v>
      </c>
      <c r="J151" s="51">
        <f>(AVERAGE(Electrolysers!G396:U396))*100</f>
        <v>0</v>
      </c>
      <c r="K151" s="52">
        <f t="shared" si="1"/>
        <v>0.0001990346187</v>
      </c>
      <c r="L151" s="52">
        <f t="shared" si="2"/>
        <v>0.0003661351124</v>
      </c>
      <c r="M151" s="22">
        <f>'Swap Recipients'!D148</f>
        <v>0</v>
      </c>
    </row>
    <row r="152" ht="15.75" customHeight="1">
      <c r="B152" s="23" t="s">
        <v>195</v>
      </c>
      <c r="C152" s="50">
        <f>(AVERAGE('Semiconductor Devices'!G397:U397))*100</f>
        <v>0.0015291385</v>
      </c>
      <c r="D152" s="51">
        <f>(AVERAGE('Electric Motors'!G397:U397))*100</f>
        <v>0.003765324912</v>
      </c>
      <c r="E152" s="51">
        <f>(AVERAGE('Electric Parts'!G397:U397))*100</f>
        <v>0.0005813002613</v>
      </c>
      <c r="F152" s="51">
        <f>(AVERAGE('Electric Accumulators (Battery)'!G397:U397))*100</f>
        <v>0.002450145551</v>
      </c>
      <c r="G152" s="51">
        <f>(AVERAGE('Steam Turbines'!G395:U395))*100</f>
        <v>0</v>
      </c>
      <c r="H152" s="51">
        <f>(AVERAGE('Hydraulic Turbines'!G396:U396))*100</f>
        <v>0</v>
      </c>
      <c r="I152" s="51">
        <f>(AVERAGE('Gas Turbines'!G397:U397))*100</f>
        <v>0</v>
      </c>
      <c r="J152" s="51">
        <f>(AVERAGE(Electrolysers!G397:U397))*100</f>
        <v>0.001719543969</v>
      </c>
      <c r="K152" s="52">
        <f t="shared" si="1"/>
        <v>0.003765324912</v>
      </c>
      <c r="L152" s="52">
        <f t="shared" si="2"/>
        <v>0.01004545319</v>
      </c>
      <c r="M152" s="22">
        <f>'Swap Recipients'!D149</f>
        <v>0</v>
      </c>
    </row>
    <row r="153" ht="15.75" customHeight="1">
      <c r="B153" s="23" t="s">
        <v>196</v>
      </c>
      <c r="C153" s="50">
        <f>(AVERAGE('Semiconductor Devices'!G398:U398))*100</f>
        <v>0.006455680606</v>
      </c>
      <c r="D153" s="51">
        <f>(AVERAGE('Electric Motors'!G398:U398))*100</f>
        <v>0.01575066789</v>
      </c>
      <c r="E153" s="51">
        <f>(AVERAGE('Electric Parts'!G398:U398))*100</f>
        <v>0.0009842703808</v>
      </c>
      <c r="F153" s="51">
        <f>(AVERAGE('Electric Accumulators (Battery)'!G398:U398))*100</f>
        <v>0.009098472742</v>
      </c>
      <c r="G153" s="51">
        <f>(AVERAGE('Steam Turbines'!G396:U396))*100</f>
        <v>0</v>
      </c>
      <c r="H153" s="51">
        <f>(AVERAGE('Hydraulic Turbines'!G397:U397))*100</f>
        <v>0</v>
      </c>
      <c r="I153" s="51">
        <f>(AVERAGE('Gas Turbines'!G398:U398))*100</f>
        <v>0.00000191125197</v>
      </c>
      <c r="J153" s="51">
        <f>(AVERAGE(Electrolysers!G398:U398))*100</f>
        <v>0.008488528754</v>
      </c>
      <c r="K153" s="52">
        <f t="shared" si="1"/>
        <v>0.01575066789</v>
      </c>
      <c r="L153" s="52">
        <f t="shared" si="2"/>
        <v>0.04077953163</v>
      </c>
      <c r="M153" s="22">
        <f>'Swap Recipients'!D150</f>
        <v>0</v>
      </c>
    </row>
    <row r="154" ht="15.75" customHeight="1">
      <c r="B154" s="23" t="s">
        <v>34</v>
      </c>
      <c r="C154" s="50">
        <f>(AVERAGE('Semiconductor Devices'!G399:U399))*100</f>
        <v>0.4417950204</v>
      </c>
      <c r="D154" s="51">
        <f>(AVERAGE('Electric Motors'!G399:U399))*100</f>
        <v>0.6572706197</v>
      </c>
      <c r="E154" s="51">
        <f>(AVERAGE('Electric Parts'!G399:U399))*100</f>
        <v>0.6624778004</v>
      </c>
      <c r="F154" s="51">
        <f>(AVERAGE('Electric Accumulators (Battery)'!G399:U399))*100</f>
        <v>0.6473192438</v>
      </c>
      <c r="G154" s="51">
        <f>(AVERAGE('Steam Turbines'!G397:U397))*100</f>
        <v>0.9806660709</v>
      </c>
      <c r="H154" s="51">
        <f>(AVERAGE('Hydraulic Turbines'!G398:U398))*100</f>
        <v>0.1617906792</v>
      </c>
      <c r="I154" s="51">
        <f>(AVERAGE('Gas Turbines'!G399:U399))*100</f>
        <v>0.01520601696</v>
      </c>
      <c r="J154" s="51">
        <f>(AVERAGE(Electrolysers!G399:U399))*100</f>
        <v>0.5886228532</v>
      </c>
      <c r="K154" s="52">
        <f t="shared" si="1"/>
        <v>0.9806660709</v>
      </c>
      <c r="L154" s="52">
        <f t="shared" si="2"/>
        <v>4.155148305</v>
      </c>
      <c r="M154" s="22">
        <f>'Swap Recipients'!D151</f>
        <v>1</v>
      </c>
    </row>
    <row r="155" ht="15.75" customHeight="1">
      <c r="B155" s="23" t="s">
        <v>63</v>
      </c>
      <c r="C155" s="50">
        <f>(AVERAGE('Semiconductor Devices'!G400:U400))*100</f>
        <v>0.0009637609014</v>
      </c>
      <c r="D155" s="51">
        <f>(AVERAGE('Electric Motors'!G400:U400))*100</f>
        <v>0.009513179256</v>
      </c>
      <c r="E155" s="51">
        <f>(AVERAGE('Electric Parts'!G400:U400))*100</f>
        <v>0.005049867824</v>
      </c>
      <c r="F155" s="51">
        <f>(AVERAGE('Electric Accumulators (Battery)'!G400:U400))*100</f>
        <v>0.005878310308</v>
      </c>
      <c r="G155" s="51">
        <f>(AVERAGE('Steam Turbines'!G398:U398))*100</f>
        <v>0</v>
      </c>
      <c r="H155" s="51">
        <f>(AVERAGE('Hydraulic Turbines'!G399:U399))*100</f>
        <v>0.0000289144782</v>
      </c>
      <c r="I155" s="51">
        <f>(AVERAGE('Gas Turbines'!G400:U400))*100</f>
        <v>0.0002059072154</v>
      </c>
      <c r="J155" s="51">
        <f>(AVERAGE(Electrolysers!G400:U400))*100</f>
        <v>0.002838991119</v>
      </c>
      <c r="K155" s="52">
        <f t="shared" si="1"/>
        <v>0.009513179256</v>
      </c>
      <c r="L155" s="52">
        <f t="shared" si="2"/>
        <v>0.0244789311</v>
      </c>
      <c r="M155" s="22">
        <f>'Swap Recipients'!D152</f>
        <v>0</v>
      </c>
    </row>
    <row r="156" ht="15.75" customHeight="1">
      <c r="B156" s="23" t="s">
        <v>35</v>
      </c>
      <c r="C156" s="50">
        <f>(AVERAGE('Semiconductor Devices'!G401:U401))*100</f>
        <v>0.04621552055</v>
      </c>
      <c r="D156" s="51">
        <f>(AVERAGE('Electric Motors'!G401:U401))*100</f>
        <v>0.07453976891</v>
      </c>
      <c r="E156" s="51">
        <f>(AVERAGE('Electric Parts'!G401:U401))*100</f>
        <v>0.1225984172</v>
      </c>
      <c r="F156" s="51">
        <f>(AVERAGE('Electric Accumulators (Battery)'!G401:U401))*100</f>
        <v>0.08691117582</v>
      </c>
      <c r="G156" s="51">
        <f>(AVERAGE('Steam Turbines'!G399:U399))*100</f>
        <v>0.3116243138</v>
      </c>
      <c r="H156" s="51">
        <f>(AVERAGE('Hydraulic Turbines'!G400:U400))*100</f>
        <v>0.4113683585</v>
      </c>
      <c r="I156" s="51">
        <f>(AVERAGE('Gas Turbines'!G401:U401))*100</f>
        <v>0.002169088322</v>
      </c>
      <c r="J156" s="51">
        <f>(AVERAGE(Electrolysers!G401:U401))*100</f>
        <v>0.1624015492</v>
      </c>
      <c r="K156" s="52">
        <f t="shared" si="1"/>
        <v>0.4113683585</v>
      </c>
      <c r="L156" s="52">
        <f t="shared" si="2"/>
        <v>1.217828192</v>
      </c>
      <c r="M156" s="22">
        <f>'Swap Recipients'!D153</f>
        <v>1</v>
      </c>
    </row>
    <row r="157" ht="15.75" customHeight="1">
      <c r="B157" s="23" t="s">
        <v>197</v>
      </c>
      <c r="C157" s="50">
        <f>(AVERAGE('Semiconductor Devices'!G402:U402))*100</f>
        <v>0.01382871509</v>
      </c>
      <c r="D157" s="51">
        <f>(AVERAGE('Electric Motors'!G402:U402))*100</f>
        <v>0.1012677197</v>
      </c>
      <c r="E157" s="51">
        <f>(AVERAGE('Electric Parts'!G402:U402))*100</f>
        <v>0.08606159575</v>
      </c>
      <c r="F157" s="51">
        <f>(AVERAGE('Electric Accumulators (Battery)'!G402:U402))*100</f>
        <v>0.04262269643</v>
      </c>
      <c r="G157" s="51">
        <f>(AVERAGE('Steam Turbines'!G400:U400))*100</f>
        <v>0.1948210856</v>
      </c>
      <c r="H157" s="51">
        <f>(AVERAGE('Hydraulic Turbines'!G401:U401))*100</f>
        <v>0.6041718139</v>
      </c>
      <c r="I157" s="51">
        <f>(AVERAGE('Gas Turbines'!G402:U402))*100</f>
        <v>0.003910372757</v>
      </c>
      <c r="J157" s="51">
        <f>(AVERAGE(Electrolysers!G402:U402))*100</f>
        <v>0.3404472714</v>
      </c>
      <c r="K157" s="52">
        <f t="shared" si="1"/>
        <v>0.6041718139</v>
      </c>
      <c r="L157" s="52">
        <f t="shared" si="2"/>
        <v>1.387131271</v>
      </c>
      <c r="M157" s="22">
        <f>'Swap Recipients'!D154</f>
        <v>0</v>
      </c>
    </row>
    <row r="158" ht="15.75" customHeight="1">
      <c r="B158" s="23" t="s">
        <v>36</v>
      </c>
      <c r="C158" s="50">
        <f>(AVERAGE('Semiconductor Devices'!G403:U403))*100</f>
        <v>0.001290064061</v>
      </c>
      <c r="D158" s="51">
        <f>(AVERAGE('Electric Motors'!G403:U403))*100</f>
        <v>0.001852039308</v>
      </c>
      <c r="E158" s="51">
        <f>(AVERAGE('Electric Parts'!G403:U403))*100</f>
        <v>0.0007559855574</v>
      </c>
      <c r="F158" s="51">
        <f>(AVERAGE('Electric Accumulators (Battery)'!G403:U403))*100</f>
        <v>0.007282717817</v>
      </c>
      <c r="G158" s="51">
        <f>(AVERAGE('Steam Turbines'!G401:U401))*100</f>
        <v>0.0005183823568</v>
      </c>
      <c r="H158" s="51">
        <f>(AVERAGE('Hydraulic Turbines'!G402:U402))*100</f>
        <v>0</v>
      </c>
      <c r="I158" s="51">
        <f>(AVERAGE('Gas Turbines'!G403:U403))*100</f>
        <v>0.0001095416954</v>
      </c>
      <c r="J158" s="51">
        <f>(AVERAGE(Electrolysers!G403:U403))*100</f>
        <v>0.01436672105</v>
      </c>
      <c r="K158" s="52">
        <f t="shared" si="1"/>
        <v>0.01436672105</v>
      </c>
      <c r="L158" s="52">
        <f t="shared" si="2"/>
        <v>0.02617545185</v>
      </c>
      <c r="M158" s="22">
        <f>'Swap Recipients'!D155</f>
        <v>1</v>
      </c>
    </row>
    <row r="159" ht="15.75" customHeight="1">
      <c r="B159" s="23" t="s">
        <v>198</v>
      </c>
      <c r="C159" s="50">
        <f>(AVERAGE('Semiconductor Devices'!G404:U404))*100</f>
        <v>0.07061235818</v>
      </c>
      <c r="D159" s="51">
        <f>(AVERAGE('Electric Motors'!G404:U404))*100</f>
        <v>0.5155744842</v>
      </c>
      <c r="E159" s="51">
        <f>(AVERAGE('Electric Parts'!G404:U404))*100</f>
        <v>0.8821768698</v>
      </c>
      <c r="F159" s="51">
        <f>(AVERAGE('Electric Accumulators (Battery)'!G404:U404))*100</f>
        <v>0.2564650546</v>
      </c>
      <c r="G159" s="51">
        <f>(AVERAGE('Steam Turbines'!G402:U402))*100</f>
        <v>0.01320665425</v>
      </c>
      <c r="H159" s="51">
        <f>(AVERAGE('Hydraulic Turbines'!G403:U403))*100</f>
        <v>0.2206983508</v>
      </c>
      <c r="I159" s="51">
        <f>(AVERAGE('Gas Turbines'!G404:U404))*100</f>
        <v>0.06914226133</v>
      </c>
      <c r="J159" s="51">
        <f>(AVERAGE(Electrolysers!G404:U404))*100</f>
        <v>0.2398335048</v>
      </c>
      <c r="K159" s="52">
        <f t="shared" si="1"/>
        <v>0.8821768698</v>
      </c>
      <c r="L159" s="52">
        <f t="shared" si="2"/>
        <v>2.267709538</v>
      </c>
      <c r="M159" s="22">
        <f>'Swap Recipients'!D156</f>
        <v>0</v>
      </c>
    </row>
    <row r="160" ht="15.75" customHeight="1">
      <c r="B160" s="23" t="s">
        <v>37</v>
      </c>
      <c r="C160" s="50">
        <f>(AVERAGE('Semiconductor Devices'!G405:U405))*100</f>
        <v>0.07701564341</v>
      </c>
      <c r="D160" s="51">
        <f>(AVERAGE('Electric Motors'!G405:U405))*100</f>
        <v>0.2208728861</v>
      </c>
      <c r="E160" s="51">
        <f>(AVERAGE('Electric Parts'!G405:U405))*100</f>
        <v>0.1352437241</v>
      </c>
      <c r="F160" s="51">
        <f>(AVERAGE('Electric Accumulators (Battery)'!G405:U405))*100</f>
        <v>0.1434739725</v>
      </c>
      <c r="G160" s="51">
        <f>(AVERAGE('Steam Turbines'!G403:U403))*100</f>
        <v>0.2525084204</v>
      </c>
      <c r="H160" s="51">
        <f>(AVERAGE('Hydraulic Turbines'!G404:U404))*100</f>
        <v>0.2298883485</v>
      </c>
      <c r="I160" s="51">
        <f>(AVERAGE('Gas Turbines'!G405:U405))*100</f>
        <v>0.1950576708</v>
      </c>
      <c r="J160" s="51">
        <f>(AVERAGE(Electrolysers!G405:U405))*100</f>
        <v>0.0591334058</v>
      </c>
      <c r="K160" s="52">
        <f t="shared" si="1"/>
        <v>0.2525084204</v>
      </c>
      <c r="L160" s="52">
        <f t="shared" si="2"/>
        <v>1.313194072</v>
      </c>
      <c r="M160" s="22">
        <f>'Swap Recipients'!D157</f>
        <v>1</v>
      </c>
    </row>
    <row r="161" ht="15.75" customHeight="1">
      <c r="B161" s="23" t="s">
        <v>199</v>
      </c>
      <c r="C161" s="50">
        <f>(AVERAGE('Semiconductor Devices'!G406:U406))*100</f>
        <v>0.007166619838</v>
      </c>
      <c r="D161" s="51">
        <f>(AVERAGE('Electric Motors'!G406:U406))*100</f>
        <v>0.1886338502</v>
      </c>
      <c r="E161" s="51">
        <f>(AVERAGE('Electric Parts'!G406:U406))*100</f>
        <v>0.02543496821</v>
      </c>
      <c r="F161" s="51">
        <f>(AVERAGE('Electric Accumulators (Battery)'!G406:U406))*100</f>
        <v>0.04157169146</v>
      </c>
      <c r="G161" s="51">
        <f>(AVERAGE('Steam Turbines'!G404:U404))*100</f>
        <v>0.07076157157</v>
      </c>
      <c r="H161" s="51">
        <f>(AVERAGE('Hydraulic Turbines'!G405:U405))*100</f>
        <v>0.04838261323</v>
      </c>
      <c r="I161" s="51">
        <f>(AVERAGE('Gas Turbines'!G406:U406))*100</f>
        <v>0.00002942085772</v>
      </c>
      <c r="J161" s="51">
        <f>(AVERAGE(Electrolysers!G406:U406))*100</f>
        <v>0.04981018211</v>
      </c>
      <c r="K161" s="52">
        <f t="shared" si="1"/>
        <v>0.1886338502</v>
      </c>
      <c r="L161" s="52">
        <f t="shared" si="2"/>
        <v>0.4317909174</v>
      </c>
      <c r="M161" s="22">
        <f>'Swap Recipients'!D158</f>
        <v>0</v>
      </c>
    </row>
    <row r="162" ht="15.75" customHeight="1">
      <c r="B162" s="23" t="s">
        <v>200</v>
      </c>
      <c r="C162" s="50">
        <f>(AVERAGE('Semiconductor Devices'!G407:U407))*100</f>
        <v>3.153778536</v>
      </c>
      <c r="D162" s="51">
        <f>(AVERAGE('Electric Motors'!G407:U407))*100</f>
        <v>1.273501827</v>
      </c>
      <c r="E162" s="51">
        <f>(AVERAGE('Electric Parts'!G407:U407))*100</f>
        <v>2.37854695</v>
      </c>
      <c r="F162" s="51">
        <f>(AVERAGE('Electric Accumulators (Battery)'!G407:U407))*100</f>
        <v>1.992493486</v>
      </c>
      <c r="G162" s="51">
        <f>(AVERAGE('Steam Turbines'!G405:U405))*100</f>
        <v>0.4712560771</v>
      </c>
      <c r="H162" s="51">
        <f>(AVERAGE('Hydraulic Turbines'!G406:U406))*100</f>
        <v>0.1884686713</v>
      </c>
      <c r="I162" s="51">
        <f>(AVERAGE('Gas Turbines'!G407:U407))*100</f>
        <v>1.104743446</v>
      </c>
      <c r="J162" s="51">
        <f>(AVERAGE(Electrolysers!G407:U407))*100</f>
        <v>6.931521753</v>
      </c>
      <c r="K162" s="52">
        <f t="shared" si="1"/>
        <v>6.931521753</v>
      </c>
      <c r="L162" s="52">
        <f t="shared" si="2"/>
        <v>17.49431075</v>
      </c>
      <c r="M162" s="22">
        <f>'Swap Recipients'!D159</f>
        <v>0</v>
      </c>
    </row>
    <row r="163" ht="15.75" customHeight="1">
      <c r="B163" s="23" t="s">
        <v>38</v>
      </c>
      <c r="C163" s="50">
        <f>(AVERAGE('Semiconductor Devices'!G408:U408))*100</f>
        <v>0.001522402378</v>
      </c>
      <c r="D163" s="51">
        <f>(AVERAGE('Electric Motors'!G408:U408))*100</f>
        <v>0.01704759597</v>
      </c>
      <c r="E163" s="51">
        <f>(AVERAGE('Electric Parts'!G408:U408))*100</f>
        <v>0.01960415192</v>
      </c>
      <c r="F163" s="51">
        <f>(AVERAGE('Electric Accumulators (Battery)'!G408:U408))*100</f>
        <v>0.02129046665</v>
      </c>
      <c r="G163" s="51">
        <f>(AVERAGE('Steam Turbines'!G406:U406))*100</f>
        <v>0.132677512</v>
      </c>
      <c r="H163" s="51">
        <f>(AVERAGE('Hydraulic Turbines'!G407:U407))*100</f>
        <v>1.16273262</v>
      </c>
      <c r="I163" s="51">
        <f>(AVERAGE('Gas Turbines'!G408:U408))*100</f>
        <v>0.00008901898426</v>
      </c>
      <c r="J163" s="51">
        <f>(AVERAGE(Electrolysers!G408:U408))*100</f>
        <v>0.1085902033</v>
      </c>
      <c r="K163" s="52">
        <f t="shared" si="1"/>
        <v>1.16273262</v>
      </c>
      <c r="L163" s="52">
        <f t="shared" si="2"/>
        <v>1.463553971</v>
      </c>
      <c r="M163" s="22">
        <f>'Swap Recipients'!D160</f>
        <v>1</v>
      </c>
    </row>
    <row r="164" ht="15.75" customHeight="1">
      <c r="B164" s="23" t="s">
        <v>201</v>
      </c>
      <c r="C164" s="50">
        <f>(AVERAGE('Semiconductor Devices'!G409:U409))*100</f>
        <v>0.04685022675</v>
      </c>
      <c r="D164" s="51">
        <f>(AVERAGE('Electric Motors'!G409:U409))*100</f>
        <v>0.05785021327</v>
      </c>
      <c r="E164" s="51">
        <f>(AVERAGE('Electric Parts'!G409:U409))*100</f>
        <v>0.05433996379</v>
      </c>
      <c r="F164" s="51">
        <f>(AVERAGE('Electric Accumulators (Battery)'!G409:U409))*100</f>
        <v>0.1323629823</v>
      </c>
      <c r="G164" s="51">
        <f>(AVERAGE('Steam Turbines'!G407:U407))*100</f>
        <v>0.01144838993</v>
      </c>
      <c r="H164" s="51">
        <f>(AVERAGE('Hydraulic Turbines'!G408:U408))*100</f>
        <v>1.07527925</v>
      </c>
      <c r="I164" s="51">
        <f>(AVERAGE('Gas Turbines'!G409:U409))*100</f>
        <v>0.004396920558</v>
      </c>
      <c r="J164" s="51">
        <f>(AVERAGE(Electrolysers!G409:U409))*100</f>
        <v>0.09607129359</v>
      </c>
      <c r="K164" s="52">
        <f t="shared" si="1"/>
        <v>1.07527925</v>
      </c>
      <c r="L164" s="52">
        <f t="shared" si="2"/>
        <v>1.47859924</v>
      </c>
      <c r="M164" s="22">
        <f>'Swap Recipients'!D161</f>
        <v>0</v>
      </c>
    </row>
    <row r="165" ht="15.75" customHeight="1">
      <c r="B165" s="23" t="s">
        <v>39</v>
      </c>
      <c r="C165" s="50">
        <f>(AVERAGE('Semiconductor Devices'!G410:U410))*100</f>
        <v>1.097370219</v>
      </c>
      <c r="D165" s="51">
        <f>(AVERAGE('Electric Motors'!G410:U410))*100</f>
        <v>3.447132609</v>
      </c>
      <c r="E165" s="51">
        <f>(AVERAGE('Electric Parts'!G410:U410))*100</f>
        <v>2.404876456</v>
      </c>
      <c r="F165" s="51">
        <f>(AVERAGE('Electric Accumulators (Battery)'!G410:U410))*100</f>
        <v>0.6955490168</v>
      </c>
      <c r="G165" s="51">
        <f>(AVERAGE('Steam Turbines'!G408:U408))*100</f>
        <v>1.345759693</v>
      </c>
      <c r="H165" s="51">
        <f>(AVERAGE('Hydraulic Turbines'!G409:U409))*100</f>
        <v>1.821910123</v>
      </c>
      <c r="I165" s="51">
        <f>(AVERAGE('Gas Turbines'!G410:U410))*100</f>
        <v>0.6820922785</v>
      </c>
      <c r="J165" s="51">
        <f>(AVERAGE(Electrolysers!G410:U410))*100</f>
        <v>3.813861381</v>
      </c>
      <c r="K165" s="52">
        <f t="shared" si="1"/>
        <v>3.813861381</v>
      </c>
      <c r="L165" s="52">
        <f t="shared" si="2"/>
        <v>15.30855178</v>
      </c>
      <c r="M165" s="22">
        <f>'Swap Recipients'!D162</f>
        <v>1</v>
      </c>
    </row>
    <row r="166" ht="15.75" customHeight="1">
      <c r="B166" s="23" t="s">
        <v>74</v>
      </c>
      <c r="C166" s="50">
        <f>(AVERAGE('Semiconductor Devices'!G411:U411))*100</f>
        <v>0.0003761413913</v>
      </c>
      <c r="D166" s="51">
        <f>(AVERAGE('Electric Motors'!G411:U411))*100</f>
        <v>0.000786662001</v>
      </c>
      <c r="E166" s="51">
        <f>(AVERAGE('Electric Parts'!G411:U411))*100</f>
        <v>0.001082926796</v>
      </c>
      <c r="F166" s="51">
        <f>(AVERAGE('Electric Accumulators (Battery)'!G411:U411))*100</f>
        <v>0.002713897877</v>
      </c>
      <c r="G166" s="51">
        <f>(AVERAGE('Steam Turbines'!G409:U409))*100</f>
        <v>0</v>
      </c>
      <c r="H166" s="51">
        <f>(AVERAGE('Hydraulic Turbines'!G410:U410))*100</f>
        <v>0</v>
      </c>
      <c r="I166" s="51">
        <f>(AVERAGE('Gas Turbines'!G411:U411))*100</f>
        <v>0</v>
      </c>
      <c r="J166" s="51">
        <f>(AVERAGE(Electrolysers!G411:U411))*100</f>
        <v>0</v>
      </c>
      <c r="K166" s="52">
        <f t="shared" si="1"/>
        <v>0.002713897877</v>
      </c>
      <c r="L166" s="52">
        <f t="shared" si="2"/>
        <v>0.004959628064</v>
      </c>
      <c r="M166" s="22">
        <f>'Swap Recipients'!D163</f>
        <v>0</v>
      </c>
    </row>
    <row r="167" ht="15.75" customHeight="1">
      <c r="B167" s="23" t="s">
        <v>202</v>
      </c>
      <c r="C167" s="50">
        <f>(AVERAGE('Semiconductor Devices'!G412:U412))*100</f>
        <v>0.01691901914</v>
      </c>
      <c r="D167" s="51">
        <f>(AVERAGE('Electric Motors'!G412:U412))*100</f>
        <v>0.007478904099</v>
      </c>
      <c r="E167" s="51">
        <f>(AVERAGE('Electric Parts'!G412:U412))*100</f>
        <v>0.003773924762</v>
      </c>
      <c r="F167" s="51">
        <f>(AVERAGE('Electric Accumulators (Battery)'!G412:U412))*100</f>
        <v>0.1000079963</v>
      </c>
      <c r="G167" s="51">
        <f>(AVERAGE('Steam Turbines'!G410:U410))*100</f>
        <v>0.001202976882</v>
      </c>
      <c r="H167" s="51">
        <f>(AVERAGE('Hydraulic Turbines'!G411:U411))*100</f>
        <v>0.00003788825994</v>
      </c>
      <c r="I167" s="51">
        <f>(AVERAGE('Gas Turbines'!G412:U412))*100</f>
        <v>0.00000702701924</v>
      </c>
      <c r="J167" s="51">
        <f>(AVERAGE(Electrolysers!G412:U412))*100</f>
        <v>0.04879384676</v>
      </c>
      <c r="K167" s="52">
        <f t="shared" si="1"/>
        <v>0.1000079963</v>
      </c>
      <c r="L167" s="52">
        <f t="shared" si="2"/>
        <v>0.1782215832</v>
      </c>
      <c r="M167" s="22">
        <f>'Swap Recipients'!D164</f>
        <v>0</v>
      </c>
    </row>
    <row r="168" ht="15.75" customHeight="1">
      <c r="B168" s="23" t="s">
        <v>203</v>
      </c>
      <c r="C168" s="50">
        <f>(AVERAGE('Semiconductor Devices'!G413:U413))*100</f>
        <v>0.0009226870668</v>
      </c>
      <c r="D168" s="51">
        <f>(AVERAGE('Electric Motors'!G413:U413))*100</f>
        <v>0.000183647321</v>
      </c>
      <c r="E168" s="51">
        <f>(AVERAGE('Electric Parts'!G413:U413))*100</f>
        <v>0.0002446051888</v>
      </c>
      <c r="F168" s="51">
        <f>(AVERAGE('Electric Accumulators (Battery)'!G413:U413))*100</f>
        <v>0.000796881301</v>
      </c>
      <c r="G168" s="51">
        <f>(AVERAGE('Steam Turbines'!G411:U411))*100</f>
        <v>0</v>
      </c>
      <c r="H168" s="51">
        <f>(AVERAGE('Hydraulic Turbines'!G412:U412))*100</f>
        <v>0</v>
      </c>
      <c r="I168" s="51">
        <f>(AVERAGE('Gas Turbines'!G413:U413))*100</f>
        <v>0.002991400532</v>
      </c>
      <c r="J168" s="51">
        <f>(AVERAGE(Electrolysers!G413:U413))*100</f>
        <v>0.0001774365738</v>
      </c>
      <c r="K168" s="52">
        <f t="shared" si="1"/>
        <v>0.002991400532</v>
      </c>
      <c r="L168" s="52">
        <f t="shared" si="2"/>
        <v>0.005316657983</v>
      </c>
      <c r="M168" s="22">
        <f>'Swap Recipients'!D165</f>
        <v>0</v>
      </c>
    </row>
    <row r="169" ht="15.75" customHeight="1">
      <c r="B169" s="23" t="s">
        <v>204</v>
      </c>
      <c r="C169" s="50">
        <f>(AVERAGE('Semiconductor Devices'!G414:U414))*100</f>
        <v>0.0003543572717</v>
      </c>
      <c r="D169" s="51">
        <f>(AVERAGE('Electric Motors'!G414:U414))*100</f>
        <v>0.003560680851</v>
      </c>
      <c r="E169" s="51">
        <f>(AVERAGE('Electric Parts'!G414:U414))*100</f>
        <v>0.00167698577</v>
      </c>
      <c r="F169" s="51">
        <f>(AVERAGE('Electric Accumulators (Battery)'!G414:U414))*100</f>
        <v>0.002785027427</v>
      </c>
      <c r="G169" s="51">
        <f>(AVERAGE('Steam Turbines'!G412:U412))*100</f>
        <v>0.00217339526</v>
      </c>
      <c r="H169" s="51">
        <f>(AVERAGE('Hydraulic Turbines'!G413:U413))*100</f>
        <v>0</v>
      </c>
      <c r="I169" s="51">
        <f>(AVERAGE('Gas Turbines'!G414:U414))*100</f>
        <v>0.03277233824</v>
      </c>
      <c r="J169" s="51">
        <f>(AVERAGE(Electrolysers!G414:U414))*100</f>
        <v>0.0057669411</v>
      </c>
      <c r="K169" s="52">
        <f t="shared" si="1"/>
        <v>0.03277233824</v>
      </c>
      <c r="L169" s="52">
        <f t="shared" si="2"/>
        <v>0.04908972592</v>
      </c>
      <c r="M169" s="22">
        <f>'Swap Recipients'!D166</f>
        <v>0</v>
      </c>
    </row>
    <row r="170" ht="15.75" customHeight="1">
      <c r="B170" s="23" t="s">
        <v>205</v>
      </c>
      <c r="C170" s="50">
        <f>(AVERAGE('Semiconductor Devices'!G415:U415))*100</f>
        <v>0.02348638529</v>
      </c>
      <c r="D170" s="51">
        <f>(AVERAGE('Electric Motors'!G415:U415))*100</f>
        <v>0.04790534352</v>
      </c>
      <c r="E170" s="51">
        <f>(AVERAGE('Electric Parts'!G415:U415))*100</f>
        <v>0.031513802</v>
      </c>
      <c r="F170" s="51">
        <f>(AVERAGE('Electric Accumulators (Battery)'!G415:U415))*100</f>
        <v>0.0163607134</v>
      </c>
      <c r="G170" s="51">
        <f>(AVERAGE('Steam Turbines'!G413:U413))*100</f>
        <v>0.009660386128</v>
      </c>
      <c r="H170" s="51">
        <f>(AVERAGE('Hydraulic Turbines'!G414:U414))*100</f>
        <v>0.00003842916281</v>
      </c>
      <c r="I170" s="51">
        <f>(AVERAGE('Gas Turbines'!G415:U415))*100</f>
        <v>0.009357644247</v>
      </c>
      <c r="J170" s="51">
        <f>(AVERAGE(Electrolysers!G415:U415))*100</f>
        <v>0.02262090718</v>
      </c>
      <c r="K170" s="52">
        <f t="shared" si="1"/>
        <v>0.04790534352</v>
      </c>
      <c r="L170" s="52">
        <f t="shared" si="2"/>
        <v>0.1609436109</v>
      </c>
      <c r="M170" s="22">
        <f>'Swap Recipients'!D167</f>
        <v>0</v>
      </c>
    </row>
    <row r="171" ht="15.75" customHeight="1">
      <c r="B171" s="23" t="s">
        <v>40</v>
      </c>
      <c r="C171" s="50">
        <f>(AVERAGE('Semiconductor Devices'!G416:U416))*100</f>
        <v>0.5076664258</v>
      </c>
      <c r="D171" s="51">
        <f>(AVERAGE('Electric Motors'!G416:U416))*100</f>
        <v>2.349352718</v>
      </c>
      <c r="E171" s="51">
        <f>(AVERAGE('Electric Parts'!G416:U416))*100</f>
        <v>0.9507736079</v>
      </c>
      <c r="F171" s="51">
        <f>(AVERAGE('Electric Accumulators (Battery)'!G416:U416))*100</f>
        <v>0.7566664518</v>
      </c>
      <c r="G171" s="51">
        <f>(AVERAGE('Steam Turbines'!G414:U414))*100</f>
        <v>5.026142587</v>
      </c>
      <c r="H171" s="51">
        <f>(AVERAGE('Hydraulic Turbines'!G415:U415))*100</f>
        <v>5.495099968</v>
      </c>
      <c r="I171" s="51">
        <f>(AVERAGE('Gas Turbines'!G416:U416))*100</f>
        <v>0.3953628103</v>
      </c>
      <c r="J171" s="51">
        <f>(AVERAGE(Electrolysers!G416:U416))*100</f>
        <v>1.464462634</v>
      </c>
      <c r="K171" s="52">
        <f t="shared" si="1"/>
        <v>5.495099968</v>
      </c>
      <c r="L171" s="52">
        <f t="shared" si="2"/>
        <v>16.9455272</v>
      </c>
      <c r="M171" s="22">
        <f>'Swap Recipients'!D168</f>
        <v>1</v>
      </c>
    </row>
    <row r="172" ht="15.75" customHeight="1">
      <c r="B172" s="23" t="s">
        <v>206</v>
      </c>
      <c r="C172" s="50">
        <f>(AVERAGE('Semiconductor Devices'!G417:U417))*100</f>
        <v>0.000273453015</v>
      </c>
      <c r="D172" s="51">
        <f>(AVERAGE('Electric Motors'!G417:U417))*100</f>
        <v>0.009883157251</v>
      </c>
      <c r="E172" s="51">
        <f>(AVERAGE('Electric Parts'!G417:U417))*100</f>
        <v>0.02172927803</v>
      </c>
      <c r="F172" s="51">
        <f>(AVERAGE('Electric Accumulators (Battery)'!G417:U417))*100</f>
        <v>0.009902626783</v>
      </c>
      <c r="G172" s="51">
        <f>(AVERAGE('Steam Turbines'!G415:U415))*100</f>
        <v>0.00009615103054</v>
      </c>
      <c r="H172" s="51">
        <f>(AVERAGE('Hydraulic Turbines'!G416:U416))*100</f>
        <v>0.0004092604792</v>
      </c>
      <c r="I172" s="51">
        <f>(AVERAGE('Gas Turbines'!G417:U417))*100</f>
        <v>0.164598294</v>
      </c>
      <c r="J172" s="51">
        <f>(AVERAGE(Electrolysers!G417:U417))*100</f>
        <v>0.02111785041</v>
      </c>
      <c r="K172" s="52">
        <f t="shared" si="1"/>
        <v>0.164598294</v>
      </c>
      <c r="L172" s="52">
        <f t="shared" si="2"/>
        <v>0.228010071</v>
      </c>
      <c r="M172" s="22">
        <f>'Swap Recipients'!D169</f>
        <v>0</v>
      </c>
    </row>
    <row r="173" ht="15.75" customHeight="1">
      <c r="B173" s="23" t="s">
        <v>207</v>
      </c>
      <c r="C173" s="50">
        <f>(AVERAGE('Semiconductor Devices'!G419:U419))*100</f>
        <v>0.00002648495431</v>
      </c>
      <c r="D173" s="51">
        <f>(AVERAGE('Electric Motors'!G419:U419))*100</f>
        <v>0.000009375550935</v>
      </c>
      <c r="E173" s="51">
        <f>(AVERAGE('Electric Parts'!G419:U419))*100</f>
        <v>0.0006191649658</v>
      </c>
      <c r="F173" s="51">
        <f>(AVERAGE('Electric Accumulators (Battery)'!G419:U419))*100</f>
        <v>0.00001145148466</v>
      </c>
      <c r="G173" s="51">
        <f>(AVERAGE('Steam Turbines'!G417:U417))*100</f>
        <v>0</v>
      </c>
      <c r="H173" s="51">
        <f>(AVERAGE('Hydraulic Turbines'!G418:U418))*100</f>
        <v>0</v>
      </c>
      <c r="I173" s="51">
        <f>(AVERAGE('Gas Turbines'!G419:U419))*100</f>
        <v>0</v>
      </c>
      <c r="J173" s="51">
        <f>(AVERAGE(Electrolysers!G419:U419))*100</f>
        <v>0</v>
      </c>
      <c r="K173" s="52">
        <f t="shared" si="1"/>
        <v>0.0006191649658</v>
      </c>
      <c r="L173" s="52">
        <f t="shared" si="2"/>
        <v>0.0006664769557</v>
      </c>
      <c r="M173" s="22">
        <f>'Swap Recipients'!D170</f>
        <v>0</v>
      </c>
    </row>
    <row r="174" ht="15.75" customHeight="1">
      <c r="B174" s="23" t="s">
        <v>208</v>
      </c>
      <c r="C174" s="50">
        <f>(AVERAGE('Semiconductor Devices'!G420:U420))*100</f>
        <v>0.01967425583</v>
      </c>
      <c r="D174" s="51">
        <f>(AVERAGE('Electric Motors'!G420:U420))*100</f>
        <v>0.03006191765</v>
      </c>
      <c r="E174" s="51">
        <f>(AVERAGE('Electric Parts'!G420:U420))*100</f>
        <v>0.07061372794</v>
      </c>
      <c r="F174" s="51">
        <f>(AVERAGE('Electric Accumulators (Battery)'!G420:U420))*100</f>
        <v>0.03055694291</v>
      </c>
      <c r="G174" s="51">
        <f>(AVERAGE('Steam Turbines'!G418:U418))*100</f>
        <v>0</v>
      </c>
      <c r="H174" s="51">
        <f>(AVERAGE('Hydraulic Turbines'!G419:U419))*100</f>
        <v>1.023553299</v>
      </c>
      <c r="I174" s="51">
        <f>(AVERAGE('Gas Turbines'!G420:U420))*100</f>
        <v>0.00002314818549</v>
      </c>
      <c r="J174" s="51">
        <f>(AVERAGE(Electrolysers!G420:U420))*100</f>
        <v>0.04019957923</v>
      </c>
      <c r="K174" s="52">
        <f t="shared" si="1"/>
        <v>1.023553299</v>
      </c>
      <c r="L174" s="52">
        <f t="shared" si="2"/>
        <v>1.214682871</v>
      </c>
      <c r="M174" s="22">
        <f>'Swap Recipients'!D171</f>
        <v>0</v>
      </c>
    </row>
    <row r="175" ht="15.75" customHeight="1">
      <c r="B175" s="23" t="s">
        <v>41</v>
      </c>
      <c r="C175" s="50">
        <f>(AVERAGE('Semiconductor Devices'!G421:U421))*100</f>
        <v>0.6034872294</v>
      </c>
      <c r="D175" s="51">
        <f>(AVERAGE('Electric Motors'!G421:U421))*100</f>
        <v>0.2162112715</v>
      </c>
      <c r="E175" s="51">
        <f>(AVERAGE('Electric Parts'!G421:U421))*100</f>
        <v>0.1196288956</v>
      </c>
      <c r="F175" s="51">
        <f>(AVERAGE('Electric Accumulators (Battery)'!G421:U421))*100</f>
        <v>0.1443244908</v>
      </c>
      <c r="G175" s="51">
        <f>(AVERAGE('Steam Turbines'!G419:U419))*100</f>
        <v>0.04498380282</v>
      </c>
      <c r="H175" s="51">
        <f>(AVERAGE('Hydraulic Turbines'!G420:U420))*100</f>
        <v>0.008673858604</v>
      </c>
      <c r="I175" s="51">
        <f>(AVERAGE('Gas Turbines'!G421:U421))*100</f>
        <v>0.02674853141</v>
      </c>
      <c r="J175" s="51">
        <f>(AVERAGE(Electrolysers!G421:U421))*100</f>
        <v>0.08905237395</v>
      </c>
      <c r="K175" s="52">
        <f t="shared" si="1"/>
        <v>0.6034872294</v>
      </c>
      <c r="L175" s="52">
        <f t="shared" si="2"/>
        <v>1.253110454</v>
      </c>
      <c r="M175" s="22">
        <f>'Swap Recipients'!D172</f>
        <v>1</v>
      </c>
    </row>
    <row r="176" ht="15.75" customHeight="1">
      <c r="B176" s="23" t="s">
        <v>42</v>
      </c>
      <c r="C176" s="50">
        <f>(AVERAGE('Semiconductor Devices'!G422:U422))*100</f>
        <v>0.4647463896</v>
      </c>
      <c r="D176" s="51">
        <f>(AVERAGE('Electric Motors'!G422:U422))*100</f>
        <v>0.6554489412</v>
      </c>
      <c r="E176" s="51">
        <f>(AVERAGE('Electric Parts'!G422:U422))*100</f>
        <v>0.3718892001</v>
      </c>
      <c r="F176" s="51">
        <f>(AVERAGE('Electric Accumulators (Battery)'!G422:U422))*100</f>
        <v>0.9928800742</v>
      </c>
      <c r="G176" s="51">
        <f>(AVERAGE('Steam Turbines'!G420:U420))*100</f>
        <v>0.8533644464</v>
      </c>
      <c r="H176" s="51">
        <f>(AVERAGE('Hydraulic Turbines'!G421:U421))*100</f>
        <v>0.04283358991</v>
      </c>
      <c r="I176" s="51">
        <f>(AVERAGE('Gas Turbines'!G422:U422))*100</f>
        <v>1.424105551</v>
      </c>
      <c r="J176" s="51">
        <f>(AVERAGE(Electrolysers!G422:U422))*100</f>
        <v>1.103798029</v>
      </c>
      <c r="K176" s="52">
        <f t="shared" si="1"/>
        <v>1.424105551</v>
      </c>
      <c r="L176" s="52">
        <f t="shared" si="2"/>
        <v>5.909066222</v>
      </c>
      <c r="M176" s="22">
        <f>'Swap Recipients'!D173</f>
        <v>1</v>
      </c>
    </row>
    <row r="177" ht="15.75" customHeight="1">
      <c r="B177" s="23" t="s">
        <v>43</v>
      </c>
      <c r="C177" s="50">
        <f>(AVERAGE('Semiconductor Devices'!G423:U423))*100</f>
        <v>0.8450664697</v>
      </c>
      <c r="D177" s="51">
        <f>(AVERAGE('Electric Motors'!G423:U423))*100</f>
        <v>1.209512404</v>
      </c>
      <c r="E177" s="51">
        <f>(AVERAGE('Electric Parts'!G423:U423))*100</f>
        <v>1.614199318</v>
      </c>
      <c r="F177" s="51">
        <f>(AVERAGE('Electric Accumulators (Battery)'!G423:U423))*100</f>
        <v>1.758820522</v>
      </c>
      <c r="G177" s="51">
        <f>(AVERAGE('Steam Turbines'!G421:U421))*100</f>
        <v>0.1721511877</v>
      </c>
      <c r="H177" s="51">
        <f>(AVERAGE('Hydraulic Turbines'!G422:U422))*100</f>
        <v>0.01940669175</v>
      </c>
      <c r="I177" s="51">
        <f>(AVERAGE('Gas Turbines'!G423:U423))*100</f>
        <v>4.02587389</v>
      </c>
      <c r="J177" s="51">
        <f>(AVERAGE(Electrolysers!G423:U423))*100</f>
        <v>0.1952492711</v>
      </c>
      <c r="K177" s="52">
        <f t="shared" si="1"/>
        <v>4.02587389</v>
      </c>
      <c r="L177" s="52">
        <f t="shared" si="2"/>
        <v>9.840279755</v>
      </c>
      <c r="M177" s="22">
        <f>'Swap Recipients'!D174</f>
        <v>1</v>
      </c>
    </row>
    <row r="178" ht="15.75" customHeight="1">
      <c r="B178" s="26" t="s">
        <v>209</v>
      </c>
      <c r="C178" s="53">
        <f>(AVERAGE('Semiconductor Devices'!G424:U424))*100</f>
        <v>5.09191542</v>
      </c>
      <c r="D178" s="54">
        <f>(AVERAGE('Electric Motors'!G424:U424))*100</f>
        <v>16.87406839</v>
      </c>
      <c r="E178" s="54">
        <f>(AVERAGE('Electric Parts'!G424:U424))*100</f>
        <v>18.82354234</v>
      </c>
      <c r="F178" s="54">
        <f>(AVERAGE('Electric Accumulators (Battery)'!G424:U424))*100</f>
        <v>13.68905383</v>
      </c>
      <c r="G178" s="54">
        <f>(AVERAGE('Steam Turbines'!G422:U422))*100</f>
        <v>1.68720855</v>
      </c>
      <c r="H178" s="54">
        <f>(AVERAGE('Hydraulic Turbines'!G423:U423))*100</f>
        <v>3.244084864</v>
      </c>
      <c r="I178" s="54">
        <f>(AVERAGE('Gas Turbines'!G424:U424))*100</f>
        <v>25.75698064</v>
      </c>
      <c r="J178" s="54">
        <f>(AVERAGE(Electrolysers!G424:U424))*100</f>
        <v>2.093876183</v>
      </c>
      <c r="K178" s="55">
        <f t="shared" si="1"/>
        <v>25.75698064</v>
      </c>
      <c r="L178" s="55">
        <f t="shared" si="2"/>
        <v>87.26073022</v>
      </c>
      <c r="M178" s="30">
        <f>'Swap Recipients'!D175</f>
        <v>0</v>
      </c>
    </row>
    <row r="179" ht="15.75" customHeight="1">
      <c r="B179" s="23" t="s">
        <v>210</v>
      </c>
      <c r="C179" s="50">
        <f>(AVERAGE('Semiconductor Devices'!G425:U425))*100</f>
        <v>0.03331955466</v>
      </c>
      <c r="D179" s="51">
        <f>(AVERAGE('Electric Motors'!G425:U425))*100</f>
        <v>0.02753167764</v>
      </c>
      <c r="E179" s="51">
        <f>(AVERAGE('Electric Parts'!G425:U425))*100</f>
        <v>0.1172327862</v>
      </c>
      <c r="F179" s="51">
        <f>(AVERAGE('Electric Accumulators (Battery)'!G425:U425))*100</f>
        <v>0.1246963141</v>
      </c>
      <c r="G179" s="51">
        <f>(AVERAGE('Steam Turbines'!G423:U423))*100</f>
        <v>0.003761220956</v>
      </c>
      <c r="H179" s="51">
        <f>(AVERAGE('Hydraulic Turbines'!G424:U424))*100</f>
        <v>0</v>
      </c>
      <c r="I179" s="51">
        <f>(AVERAGE('Gas Turbines'!G425:U425))*100</f>
        <v>0.00236172196</v>
      </c>
      <c r="J179" s="51">
        <f>(AVERAGE(Electrolysers!G425:U425))*100</f>
        <v>0.02948444572</v>
      </c>
      <c r="K179" s="52">
        <f t="shared" si="1"/>
        <v>0.1246963141</v>
      </c>
      <c r="L179" s="52">
        <f t="shared" si="2"/>
        <v>0.3383877212</v>
      </c>
      <c r="M179" s="22">
        <f>'Swap Recipients'!D176</f>
        <v>0</v>
      </c>
    </row>
    <row r="180" ht="15.75" customHeight="1">
      <c r="B180" s="23" t="s">
        <v>44</v>
      </c>
      <c r="C180" s="50">
        <f>(AVERAGE('Semiconductor Devices'!G426:U426))*100</f>
        <v>0.01352784325</v>
      </c>
      <c r="D180" s="51">
        <f>(AVERAGE('Electric Motors'!G426:U426))*100</f>
        <v>0.117193215</v>
      </c>
      <c r="E180" s="51">
        <f>(AVERAGE('Electric Parts'!G426:U426))*100</f>
        <v>0.06366951716</v>
      </c>
      <c r="F180" s="51">
        <f>(AVERAGE('Electric Accumulators (Battery)'!G426:U426))*100</f>
        <v>0.02921155452</v>
      </c>
      <c r="G180" s="51">
        <f>(AVERAGE('Steam Turbines'!G424:U424))*100</f>
        <v>0.1821141011</v>
      </c>
      <c r="H180" s="51">
        <f>(AVERAGE('Hydraulic Turbines'!G425:U425))*100</f>
        <v>0.9175693447</v>
      </c>
      <c r="I180" s="51">
        <f>(AVERAGE('Gas Turbines'!G426:U426))*100</f>
        <v>0.09348870628</v>
      </c>
      <c r="J180" s="51">
        <f>(AVERAGE(Electrolysers!G426:U426))*100</f>
        <v>1.007349131</v>
      </c>
      <c r="K180" s="52">
        <f t="shared" si="1"/>
        <v>1.007349131</v>
      </c>
      <c r="L180" s="52">
        <f t="shared" si="2"/>
        <v>2.424123413</v>
      </c>
      <c r="M180" s="22">
        <f>'Swap Recipients'!D177</f>
        <v>1</v>
      </c>
    </row>
    <row r="181" ht="15.75" customHeight="1">
      <c r="B181" s="23" t="s">
        <v>72</v>
      </c>
      <c r="C181" s="50">
        <f>(AVERAGE('Semiconductor Devices'!G427:U427))*100</f>
        <v>0.001279563727</v>
      </c>
      <c r="D181" s="51">
        <f>(AVERAGE('Electric Motors'!G427:U427))*100</f>
        <v>0.001364621123</v>
      </c>
      <c r="E181" s="51">
        <f>(AVERAGE('Electric Parts'!G427:U427))*100</f>
        <v>0.0005485286907</v>
      </c>
      <c r="F181" s="51">
        <f>(AVERAGE('Electric Accumulators (Battery)'!G427:U427))*100</f>
        <v>0.002501546821</v>
      </c>
      <c r="G181" s="51">
        <f>(AVERAGE('Steam Turbines'!G425:U425))*100</f>
        <v>0</v>
      </c>
      <c r="H181" s="51">
        <f>(AVERAGE('Hydraulic Turbines'!G426:U426))*100</f>
        <v>0.00009721124605</v>
      </c>
      <c r="I181" s="51">
        <f>(AVERAGE('Gas Turbines'!G427:U427))*100</f>
        <v>0.001986503458</v>
      </c>
      <c r="J181" s="51">
        <f>(AVERAGE(Electrolysers!G427:U427))*100</f>
        <v>0.0002344867227</v>
      </c>
      <c r="K181" s="52">
        <f t="shared" si="1"/>
        <v>0.002501546821</v>
      </c>
      <c r="L181" s="52">
        <f t="shared" si="2"/>
        <v>0.008012461789</v>
      </c>
      <c r="M181" s="22">
        <f>'Swap Recipients'!D178</f>
        <v>0</v>
      </c>
    </row>
    <row r="182" ht="15.75" customHeight="1">
      <c r="B182" s="23" t="s">
        <v>211</v>
      </c>
      <c r="C182" s="50">
        <f>(AVERAGE('Semiconductor Devices'!G428:U428))*100</f>
        <v>0.004555227674</v>
      </c>
      <c r="D182" s="51">
        <f>(AVERAGE('Electric Motors'!G428:U428))*100</f>
        <v>0.07640238623</v>
      </c>
      <c r="E182" s="51">
        <f>(AVERAGE('Electric Parts'!G428:U428))*100</f>
        <v>0.1603353467</v>
      </c>
      <c r="F182" s="51">
        <f>(AVERAGE('Electric Accumulators (Battery)'!G428:U428))*100</f>
        <v>0.08148438378</v>
      </c>
      <c r="G182" s="51">
        <f>(AVERAGE('Steam Turbines'!G426:U426))*100</f>
        <v>1.125523046</v>
      </c>
      <c r="H182" s="51">
        <f>(AVERAGE('Hydraulic Turbines'!G427:U427))*100</f>
        <v>0.04085748977</v>
      </c>
      <c r="I182" s="51">
        <f>(AVERAGE('Gas Turbines'!G428:U428))*100</f>
        <v>0.0065981154</v>
      </c>
      <c r="J182" s="51">
        <f>(AVERAGE(Electrolysers!G428:U428))*100</f>
        <v>0.8776997837</v>
      </c>
      <c r="K182" s="52">
        <f t="shared" si="1"/>
        <v>1.125523046</v>
      </c>
      <c r="L182" s="52">
        <f t="shared" si="2"/>
        <v>2.373455779</v>
      </c>
      <c r="M182" s="22">
        <f>'Swap Recipients'!D179</f>
        <v>0</v>
      </c>
    </row>
    <row r="183" ht="15.75" customHeight="1">
      <c r="B183" s="26" t="s">
        <v>212</v>
      </c>
      <c r="C183" s="53">
        <f>(AVERAGE('Semiconductor Devices'!G429:U429))*100</f>
        <v>2.03603832</v>
      </c>
      <c r="D183" s="54">
        <f>(AVERAGE('Electric Motors'!G429:U429))*100</f>
        <v>1.987766272</v>
      </c>
      <c r="E183" s="54">
        <f>(AVERAGE('Electric Parts'!G429:U429))*100</f>
        <v>6.663514801</v>
      </c>
      <c r="F183" s="54">
        <f>(AVERAGE('Electric Accumulators (Battery)'!G429:U429))*100</f>
        <v>4.897237206</v>
      </c>
      <c r="G183" s="54">
        <f>(AVERAGE('Steam Turbines'!G427:U427))*100</f>
        <v>7.782702596</v>
      </c>
      <c r="H183" s="54">
        <f>(AVERAGE('Hydraulic Turbines'!G428:U428))*100</f>
        <v>18.60214364</v>
      </c>
      <c r="I183" s="54">
        <f>(AVERAGE('Gas Turbines'!G429:U429))*100</f>
        <v>0.8525060883</v>
      </c>
      <c r="J183" s="54">
        <f>(AVERAGE(Electrolysers!G429:U429))*100</f>
        <v>8.278895577</v>
      </c>
      <c r="K183" s="55">
        <f t="shared" si="1"/>
        <v>18.60214364</v>
      </c>
      <c r="L183" s="55">
        <f t="shared" si="2"/>
        <v>51.1008045</v>
      </c>
      <c r="M183" s="30">
        <f>'Swap Recipients'!D180</f>
        <v>0</v>
      </c>
    </row>
    <row r="184" ht="15.75" customHeight="1">
      <c r="B184" s="23" t="s">
        <v>213</v>
      </c>
      <c r="C184" s="50">
        <f>(AVERAGE('Semiconductor Devices'!G431:U431))*100</f>
        <v>0.001277484607</v>
      </c>
      <c r="D184" s="51">
        <f>(AVERAGE('Electric Motors'!G431:U431))*100</f>
        <v>0.00180827058</v>
      </c>
      <c r="E184" s="51">
        <f>(AVERAGE('Electric Parts'!G431:U431))*100</f>
        <v>0.001308040675</v>
      </c>
      <c r="F184" s="51">
        <f>(AVERAGE('Electric Accumulators (Battery)'!G431:U431))*100</f>
        <v>0.00342756547</v>
      </c>
      <c r="G184" s="51">
        <f>(AVERAGE('Steam Turbines'!G429:U429))*100</f>
        <v>0</v>
      </c>
      <c r="H184" s="51">
        <f>(AVERAGE('Hydraulic Turbines'!G430:U430))*100</f>
        <v>0</v>
      </c>
      <c r="I184" s="51">
        <f>(AVERAGE('Gas Turbines'!G431:U431))*100</f>
        <v>0</v>
      </c>
      <c r="J184" s="51">
        <f>(AVERAGE(Electrolysers!G431:U431))*100</f>
        <v>0.00005654372719</v>
      </c>
      <c r="K184" s="52">
        <f t="shared" si="1"/>
        <v>0.00342756547</v>
      </c>
      <c r="L184" s="52">
        <f t="shared" si="2"/>
        <v>0.007877905059</v>
      </c>
      <c r="M184" s="22">
        <f>'Swap Recipients'!D181</f>
        <v>0</v>
      </c>
    </row>
    <row r="185" ht="15.75" customHeight="1">
      <c r="B185" s="23" t="s">
        <v>214</v>
      </c>
      <c r="C185" s="50">
        <f>(AVERAGE('Semiconductor Devices'!G432:U432))*100</f>
        <v>0.03657965356</v>
      </c>
      <c r="D185" s="51">
        <f>(AVERAGE('Electric Motors'!G432:U432))*100</f>
        <v>0.06329289965</v>
      </c>
      <c r="E185" s="51">
        <f>(AVERAGE('Electric Parts'!G432:U432))*100</f>
        <v>0.02775561969</v>
      </c>
      <c r="F185" s="51">
        <f>(AVERAGE('Electric Accumulators (Battery)'!G432:U432))*100</f>
        <v>0.04610039168</v>
      </c>
      <c r="G185" s="51">
        <f>(AVERAGE('Steam Turbines'!G430:U430))*100</f>
        <v>0.003321711931</v>
      </c>
      <c r="H185" s="51">
        <f>(AVERAGE('Hydraulic Turbines'!G431:U431))*100</f>
        <v>0.01255774672</v>
      </c>
      <c r="I185" s="51">
        <f>(AVERAGE('Gas Turbines'!G432:U432))*100</f>
        <v>0.007940188064</v>
      </c>
      <c r="J185" s="51">
        <f>(AVERAGE(Electrolysers!G432:U432))*100</f>
        <v>0.02124898015</v>
      </c>
      <c r="K185" s="52">
        <f t="shared" si="1"/>
        <v>0.06329289965</v>
      </c>
      <c r="L185" s="52">
        <f t="shared" si="2"/>
        <v>0.2187971915</v>
      </c>
      <c r="M185" s="22">
        <f>'Swap Recipients'!D182</f>
        <v>0</v>
      </c>
    </row>
    <row r="186" ht="15.75" customHeight="1">
      <c r="B186" s="23" t="s">
        <v>215</v>
      </c>
      <c r="C186" s="50">
        <f>(AVERAGE('Semiconductor Devices'!G433:U433))*100</f>
        <v>0.008917647963</v>
      </c>
      <c r="D186" s="51">
        <f>(AVERAGE('Electric Motors'!G433:U433))*100</f>
        <v>0.04857367266</v>
      </c>
      <c r="E186" s="51">
        <f>(AVERAGE('Electric Parts'!G433:U433))*100</f>
        <v>0.05437063393</v>
      </c>
      <c r="F186" s="51">
        <f>(AVERAGE('Electric Accumulators (Battery)'!G433:U433))*100</f>
        <v>0.02961431416</v>
      </c>
      <c r="G186" s="51">
        <f>(AVERAGE('Steam Turbines'!G431:U431))*100</f>
        <v>0.1186927502</v>
      </c>
      <c r="H186" s="51">
        <f>(AVERAGE('Hydraulic Turbines'!G432:U432))*100</f>
        <v>0.8018512536</v>
      </c>
      <c r="I186" s="51">
        <f>(AVERAGE('Gas Turbines'!G433:U433))*100</f>
        <v>0.02787338104</v>
      </c>
      <c r="J186" s="51">
        <f>(AVERAGE(Electrolysers!G433:U433))*100</f>
        <v>0.04608269949</v>
      </c>
      <c r="K186" s="52">
        <f t="shared" si="1"/>
        <v>0.8018512536</v>
      </c>
      <c r="L186" s="52">
        <f t="shared" si="2"/>
        <v>1.135976353</v>
      </c>
      <c r="M186" s="22">
        <f>'Swap Recipients'!D183</f>
        <v>0</v>
      </c>
    </row>
    <row r="187" ht="15.75" customHeight="1">
      <c r="B187" s="31" t="s">
        <v>216</v>
      </c>
      <c r="C187" s="56">
        <f>(AVERAGE('Semiconductor Devices'!G434:U434))*100</f>
        <v>0.009375200594</v>
      </c>
      <c r="D187" s="57">
        <f>(AVERAGE('Electric Motors'!G434:U434))*100</f>
        <v>0.01641379911</v>
      </c>
      <c r="E187" s="57">
        <f>(AVERAGE('Electric Parts'!G434:U434))*100</f>
        <v>0.01922033344</v>
      </c>
      <c r="F187" s="57">
        <f>(AVERAGE('Electric Accumulators (Battery)'!G434:U434))*100</f>
        <v>0.01494563941</v>
      </c>
      <c r="G187" s="57">
        <f>(AVERAGE('Steam Turbines'!G432:U432))*100</f>
        <v>0.2369701183</v>
      </c>
      <c r="H187" s="57">
        <f>(AVERAGE('Hydraulic Turbines'!G433:U433))*100</f>
        <v>0.3949586336</v>
      </c>
      <c r="I187" s="57">
        <f>(AVERAGE('Gas Turbines'!G434:U434))*100</f>
        <v>0.0002332899023</v>
      </c>
      <c r="J187" s="57">
        <f>(AVERAGE(Electrolysers!G434:U434))*100</f>
        <v>0.06884398477</v>
      </c>
      <c r="K187" s="58">
        <f t="shared" si="1"/>
        <v>0.3949586336</v>
      </c>
      <c r="L187" s="58">
        <f t="shared" si="2"/>
        <v>0.7609609991</v>
      </c>
      <c r="M187" s="35">
        <f>'Swap Recipients'!D184</f>
        <v>0</v>
      </c>
    </row>
    <row r="188" ht="15.75" customHeight="1"/>
    <row r="189" ht="15.75" customHeight="1"/>
    <row r="190" ht="15.75" customHeight="1">
      <c r="B190" s="36" t="s">
        <v>217</v>
      </c>
    </row>
    <row r="191" ht="15.75" customHeight="1">
      <c r="B191" s="36" t="s">
        <v>218</v>
      </c>
    </row>
    <row r="192" ht="15.75" customHeight="1">
      <c r="B192" s="36" t="s">
        <v>219</v>
      </c>
    </row>
    <row r="193" ht="15.75" customHeight="1">
      <c r="B193" s="36" t="s">
        <v>220</v>
      </c>
    </row>
    <row r="194" ht="15.75" customHeight="1"/>
    <row r="195" ht="15.75" customHeight="1">
      <c r="B195" s="36" t="s">
        <v>221</v>
      </c>
    </row>
    <row r="196" ht="15.75" customHeight="1">
      <c r="B196" s="36" t="s">
        <v>222</v>
      </c>
    </row>
    <row r="197" ht="15.75" customHeight="1"/>
    <row r="198" ht="15.75" customHeight="1">
      <c r="B198" s="36" t="s">
        <v>223</v>
      </c>
    </row>
    <row r="199" ht="15.75" customHeight="1">
      <c r="B199" s="36" t="s">
        <v>224</v>
      </c>
    </row>
    <row r="200" ht="15.75" customHeight="1">
      <c r="B200" s="36" t="s">
        <v>225</v>
      </c>
    </row>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C4:J4"/>
  </mergeCells>
  <printOptions/>
  <pageMargins bottom="0.75" footer="0.0" header="0.0" left="0.7" right="0.7" top="0.75"/>
  <pageSetup paperSize="9" orientation="portrait"/>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6.14"/>
    <col customWidth="1" min="2" max="2" width="36.43"/>
    <col customWidth="1" min="3" max="4" width="15.71"/>
    <col customWidth="1" min="5" max="5" width="16.57"/>
    <col customWidth="1" min="6" max="9" width="15.71"/>
    <col customWidth="1" min="10" max="10" width="14.71"/>
    <col customWidth="1" min="11" max="26" width="8.71"/>
  </cols>
  <sheetData>
    <row r="2">
      <c r="B2" s="6" t="s">
        <v>236</v>
      </c>
      <c r="C2" s="7"/>
      <c r="D2" s="7"/>
      <c r="E2" s="7"/>
      <c r="F2" s="7"/>
      <c r="G2" s="7"/>
      <c r="H2" s="7"/>
      <c r="I2" s="7"/>
      <c r="J2" s="7"/>
      <c r="K2" s="7"/>
      <c r="L2" s="7"/>
      <c r="M2" s="7"/>
      <c r="N2" s="7"/>
      <c r="O2" s="7"/>
      <c r="P2" s="7"/>
      <c r="Q2" s="7"/>
    </row>
    <row r="4">
      <c r="C4" s="59" t="s">
        <v>237</v>
      </c>
      <c r="D4" s="9"/>
      <c r="E4" s="9"/>
      <c r="F4" s="9"/>
      <c r="G4" s="9"/>
      <c r="H4" s="9"/>
      <c r="I4" s="10"/>
      <c r="J4" s="60" t="s">
        <v>87</v>
      </c>
    </row>
    <row r="5" ht="64.5" customHeight="1">
      <c r="B5" s="61" t="s">
        <v>88</v>
      </c>
      <c r="C5" s="62" t="s">
        <v>238</v>
      </c>
      <c r="D5" s="63" t="s">
        <v>239</v>
      </c>
      <c r="E5" s="63" t="s">
        <v>240</v>
      </c>
      <c r="F5" s="63" t="s">
        <v>241</v>
      </c>
      <c r="G5" s="63" t="s">
        <v>242</v>
      </c>
      <c r="H5" s="63" t="s">
        <v>243</v>
      </c>
      <c r="I5" s="63" t="s">
        <v>244</v>
      </c>
      <c r="J5" s="64"/>
    </row>
    <row r="6">
      <c r="B6" s="18" t="s">
        <v>101</v>
      </c>
      <c r="C6" s="65">
        <f>AVERAGE('GDP Per Capita'!H7:U7)</f>
        <v>534.1054466</v>
      </c>
      <c r="D6" s="66">
        <f>MAX(Inflation!G5:U5)</f>
        <v>26.4</v>
      </c>
      <c r="E6" s="66">
        <f>MIN('Net Lending-Borrowing'!G4:U4)</f>
        <v>-3.9</v>
      </c>
      <c r="F6" s="66">
        <f>(AVERAGE('Total Exports to China'!G229:U229))*100</f>
        <v>0.0008214397431</v>
      </c>
      <c r="G6" s="66">
        <f>(AVERAGE('Total Imports from China'!G227:U227))*100</f>
        <v>0.01771251544</v>
      </c>
      <c r="H6" s="65">
        <f>Distance!C7</f>
        <v>2060</v>
      </c>
      <c r="I6" s="66">
        <f>AVERAGE(Population!G4:U4)</f>
        <v>28.4028</v>
      </c>
      <c r="J6" s="23">
        <f>'Swap Recipients'!D3</f>
        <v>0</v>
      </c>
    </row>
    <row r="7">
      <c r="B7" s="23" t="s">
        <v>2</v>
      </c>
      <c r="C7" s="65">
        <f>AVERAGE('GDP Per Capita'!H8:U8)</f>
        <v>4661.964256</v>
      </c>
      <c r="D7" s="66">
        <f>MAX(Inflation!G6:U6)</f>
        <v>6.7</v>
      </c>
      <c r="E7" s="66">
        <f>MIN('Net Lending-Borrowing'!G5:U5)</f>
        <v>-6.7</v>
      </c>
      <c r="F7" s="66">
        <f>(AVERAGE('Total Exports to China'!G230:U230))*100</f>
        <v>0.007782761645</v>
      </c>
      <c r="G7" s="66">
        <f>(AVERAGE('Total Imports from China'!G228:U228))*100</f>
        <v>0.01827731756</v>
      </c>
      <c r="H7" s="65">
        <f>Distance!C8</f>
        <v>4375</v>
      </c>
      <c r="I7" s="66">
        <f>AVERAGE(Population!G5:U5)</f>
        <v>2.893266667</v>
      </c>
      <c r="J7" s="23">
        <f>'Swap Recipients'!D4</f>
        <v>1</v>
      </c>
    </row>
    <row r="8">
      <c r="B8" s="23" t="s">
        <v>70</v>
      </c>
      <c r="C8" s="65">
        <f>AVERAGE('GDP Per Capita'!H9:U9)</f>
        <v>4500.627898</v>
      </c>
      <c r="D8" s="66">
        <f>MAX(Inflation!G7:U7)</f>
        <v>9.3</v>
      </c>
      <c r="E8" s="66">
        <f>MIN('Net Lending-Borrowing'!G6:U6)</f>
        <v>-15.7</v>
      </c>
      <c r="F8" s="66">
        <f>(AVERAGE('Total Exports to China'!G231:U231))*100</f>
        <v>0.0669595435</v>
      </c>
      <c r="G8" s="66">
        <f>(AVERAGE('Total Imports from China'!G229:U229))*100</f>
        <v>0.2749527703</v>
      </c>
      <c r="H8" s="65">
        <f>Distance!C9</f>
        <v>5742</v>
      </c>
      <c r="I8" s="66">
        <f>AVERAGE(Population!G6:U6)</f>
        <v>39.98006667</v>
      </c>
      <c r="J8" s="23">
        <f>'Swap Recipients'!D5</f>
        <v>0</v>
      </c>
    </row>
    <row r="9">
      <c r="B9" s="23" t="s">
        <v>55</v>
      </c>
      <c r="C9" s="65">
        <f>AVERAGE('GDP Per Capita'!H10:U10)</f>
        <v>44387.91669</v>
      </c>
      <c r="D9" s="66">
        <f>MAX(Inflation!G8:U8)</f>
        <v>6.2</v>
      </c>
      <c r="E9" s="66">
        <f>MIN('Net Lending-Borrowing'!G7:U7)</f>
        <v>-3.5</v>
      </c>
      <c r="F9" s="66">
        <f>(AVERAGE('Total Exports to China'!G232:U232))*100</f>
        <v>0.000009203362176</v>
      </c>
      <c r="G9" s="66">
        <f>(AVERAGE('Total Imports from China'!G230:U230))*100</f>
        <v>0.0002369632696</v>
      </c>
      <c r="H9" s="65">
        <f>Distance!C10</f>
        <v>5157</v>
      </c>
      <c r="I9" s="66">
        <f>AVERAGE(Population!G7:U7)</f>
        <v>0.0736</v>
      </c>
      <c r="J9" s="23">
        <f>'Swap Recipients'!D6</f>
        <v>0</v>
      </c>
    </row>
    <row r="10">
      <c r="B10" s="23" t="s">
        <v>102</v>
      </c>
      <c r="C10" s="65">
        <f>AVERAGE('GDP Per Capita'!H11:U11)</f>
        <v>3247.638512</v>
      </c>
      <c r="D10" s="66">
        <f>MAX(Inflation!G9:U9)</f>
        <v>30.7</v>
      </c>
      <c r="E10" s="66">
        <f>MIN('Net Lending-Borrowing'!G8:U8)</f>
        <v>-7.9</v>
      </c>
      <c r="F10" s="66">
        <f>(AVERAGE('Total Exports to China'!G233:U233))*100</f>
        <v>1.28096406</v>
      </c>
      <c r="G10" s="66">
        <f>(AVERAGE('Total Imports from China'!G231:U231))*100</f>
        <v>0.138773296</v>
      </c>
      <c r="H10" s="65">
        <f>Distance!C11</f>
        <v>6467</v>
      </c>
      <c r="I10" s="66">
        <f>AVERAGE(Population!G8:U8)</f>
        <v>28.3366</v>
      </c>
      <c r="J10" s="23">
        <f>'Swap Recipients'!D7</f>
        <v>0</v>
      </c>
    </row>
    <row r="11">
      <c r="B11" s="23" t="s">
        <v>78</v>
      </c>
      <c r="C11" s="65">
        <f>AVERAGE('GDP Per Capita'!H12:U12)</f>
        <v>15222.3504</v>
      </c>
      <c r="D11" s="66">
        <f>MAX(Inflation!G10:U10)</f>
        <v>7.5</v>
      </c>
      <c r="E11" s="66">
        <f>MIN('Net Lending-Borrowing'!G9:U9)</f>
        <v>-17.8</v>
      </c>
      <c r="F11" s="66">
        <f>(AVERAGE('Total Exports to China'!G234:U234))*100</f>
        <v>0.00001301484198</v>
      </c>
      <c r="G11" s="66">
        <f>(AVERAGE('Total Imports from China'!G232:U232))*100</f>
        <v>0.01618354889</v>
      </c>
      <c r="H11" s="65">
        <f>Distance!C12</f>
        <v>8667</v>
      </c>
      <c r="I11" s="66">
        <f>AVERAGE(Population!G9:U9)</f>
        <v>0.0912</v>
      </c>
      <c r="J11" s="23">
        <f>'Swap Recipients'!D8</f>
        <v>0</v>
      </c>
    </row>
    <row r="12">
      <c r="B12" s="23" t="s">
        <v>4</v>
      </c>
      <c r="C12" s="65">
        <f>AVERAGE('GDP Per Capita'!H13:U13)</f>
        <v>11498.43285</v>
      </c>
      <c r="D12" s="66">
        <f>MAX(Inflation!G11:U11)</f>
        <v>72.4</v>
      </c>
      <c r="E12" s="66">
        <f>MIN('Net Lending-Borrowing'!G10:U10)</f>
        <v>-8.6</v>
      </c>
      <c r="F12" s="66">
        <f>(AVERAGE('Total Exports to China'!G235:U235))*100</f>
        <v>0.3598512766</v>
      </c>
      <c r="G12" s="66">
        <f>(AVERAGE('Total Imports from China'!G233:U233))*100</f>
        <v>0.3517915379</v>
      </c>
      <c r="H12" s="65">
        <f>Distance!C13</f>
        <v>11743</v>
      </c>
      <c r="I12" s="66">
        <f>AVERAGE(Population!G10:U10)</f>
        <v>43.0844</v>
      </c>
      <c r="J12" s="23">
        <f>'Swap Recipients'!D9</f>
        <v>1</v>
      </c>
    </row>
    <row r="13">
      <c r="B13" s="23" t="s">
        <v>5</v>
      </c>
      <c r="C13" s="65">
        <f>AVERAGE('GDP Per Capita'!H14:U14)</f>
        <v>3929.073398</v>
      </c>
      <c r="D13" s="66">
        <f>MAX(Inflation!G12:U12)</f>
        <v>9.1</v>
      </c>
      <c r="E13" s="66">
        <f>MIN('Net Lending-Borrowing'!G11:U11)</f>
        <v>-7.7</v>
      </c>
      <c r="F13" s="66">
        <f>(AVERAGE('Total Exports to China'!G236:U236))*100</f>
        <v>0.01489780352</v>
      </c>
      <c r="G13" s="66">
        <f>(AVERAGE('Total Imports from China'!G234:U234))*100</f>
        <v>0.007244392847</v>
      </c>
      <c r="H13" s="65">
        <f>Distance!C14</f>
        <v>3176</v>
      </c>
      <c r="I13" s="66">
        <f>AVERAGE(Population!G11:U11)</f>
        <v>2.973266667</v>
      </c>
      <c r="J13" s="23">
        <f>'Swap Recipients'!D10</f>
        <v>1</v>
      </c>
    </row>
    <row r="14">
      <c r="B14" s="23" t="s">
        <v>103</v>
      </c>
      <c r="C14" s="65">
        <f>AVERAGE('GDP Per Capita'!H15:U15)</f>
        <v>27654.75807</v>
      </c>
      <c r="D14" s="66">
        <f>MAX(Inflation!G13:U13)</f>
        <v>9</v>
      </c>
      <c r="E14" s="66">
        <f>MIN('Net Lending-Borrowing'!G12:U12)</f>
        <v>-16</v>
      </c>
      <c r="F14" s="66">
        <f>(AVERAGE('Total Exports to China'!G237:U237))*100</f>
        <v>0.0006819583695</v>
      </c>
      <c r="G14" s="66">
        <f>(AVERAGE('Total Imports from China'!G235:U235))*100</f>
        <v>0.001341554872</v>
      </c>
      <c r="H14" s="65">
        <f>Distance!C15</f>
        <v>9072</v>
      </c>
      <c r="I14" s="66">
        <f>AVERAGE(Population!G12:U12)</f>
        <v>0.1064666667</v>
      </c>
      <c r="J14" s="23">
        <f>'Swap Recipients'!D11</f>
        <v>0</v>
      </c>
    </row>
    <row r="15">
      <c r="B15" s="23" t="s">
        <v>6</v>
      </c>
      <c r="C15" s="65">
        <f>AVERAGE('GDP Per Capita'!H16:U16)</f>
        <v>56484.02685</v>
      </c>
      <c r="D15" s="66">
        <f>MAX(Inflation!G14:U14)</f>
        <v>6.6</v>
      </c>
      <c r="E15" s="66">
        <f>MIN('Net Lending-Borrowing'!G13:U13)</f>
        <v>-8.7</v>
      </c>
      <c r="F15" s="66">
        <f>(AVERAGE('Total Exports to China'!G238:U238))*100</f>
        <v>4.858191758</v>
      </c>
      <c r="G15" s="66">
        <f>(AVERAGE('Total Imports from China'!G236:U236))*100</f>
        <v>1.829623872</v>
      </c>
      <c r="H15" s="65">
        <f>Distance!C16</f>
        <v>4644</v>
      </c>
      <c r="I15" s="66">
        <f>AVERAGE(Population!G13:U13)</f>
        <v>23.9394</v>
      </c>
      <c r="J15" s="23">
        <f>'Swap Recipients'!D12</f>
        <v>1</v>
      </c>
    </row>
    <row r="16">
      <c r="B16" s="23" t="s">
        <v>104</v>
      </c>
      <c r="C16" s="65">
        <f>AVERAGE('GDP Per Capita'!H17:U17)</f>
        <v>5680.868113</v>
      </c>
      <c r="D16" s="66">
        <f>MAX(Inflation!G15:U15)</f>
        <v>20.8</v>
      </c>
      <c r="E16" s="66">
        <f>MIN('Net Lending-Borrowing'!G14:U14)</f>
        <v>-6.7</v>
      </c>
      <c r="F16" s="66">
        <f>(AVERAGE('Total Exports to China'!G239:U239))*100</f>
        <v>0.01736963298</v>
      </c>
      <c r="G16" s="66">
        <f>(AVERAGE('Total Imports from China'!G237:U237))*100</f>
        <v>0.03313724399</v>
      </c>
      <c r="H16" s="65">
        <f>Distance!C17</f>
        <v>3045</v>
      </c>
      <c r="I16" s="66">
        <f>AVERAGE(Population!G14:U14)</f>
        <v>9.553066667</v>
      </c>
      <c r="J16" s="23">
        <f>'Swap Recipients'!D13</f>
        <v>0</v>
      </c>
    </row>
    <row r="17">
      <c r="B17" s="23" t="s">
        <v>80</v>
      </c>
      <c r="C17" s="65">
        <f>AVERAGE('GDP Per Capita'!H18:U18)</f>
        <v>28580.4994</v>
      </c>
      <c r="D17" s="66">
        <f>MAX(Inflation!G16:U16)</f>
        <v>5.6</v>
      </c>
      <c r="E17" s="66">
        <f>MIN('Net Lending-Borrowing'!G15:U15)</f>
        <v>-13.6</v>
      </c>
      <c r="F17" s="66">
        <f>(AVERAGE('Total Exports to China'!G240:U240))*100</f>
        <v>0.001659245139</v>
      </c>
      <c r="G17" s="66">
        <f>(AVERAGE('Total Imports from China'!G238:U238))*100</f>
        <v>0.02497278069</v>
      </c>
      <c r="H17" s="65">
        <f>Distance!C18</f>
        <v>8228</v>
      </c>
      <c r="I17" s="66">
        <f>AVERAGE(Population!G15:U15)</f>
        <v>0.3646</v>
      </c>
      <c r="J17" s="23">
        <f>'Swap Recipients'!D14</f>
        <v>0</v>
      </c>
    </row>
    <row r="18">
      <c r="B18" s="23" t="s">
        <v>52</v>
      </c>
      <c r="C18" s="65">
        <f>AVERAGE('GDP Per Capita'!H19:U19)</f>
        <v>23962.95374</v>
      </c>
      <c r="D18" s="66">
        <f>MAX(Inflation!G17:U17)</f>
        <v>3.6</v>
      </c>
      <c r="E18" s="66">
        <f>MIN('Net Lending-Borrowing'!G16:U16)</f>
        <v>-18.3</v>
      </c>
      <c r="F18" s="66">
        <f>(AVERAGE('Total Exports to China'!G241:U241))*100</f>
        <v>0.01191313692</v>
      </c>
      <c r="G18" s="66">
        <f>(AVERAGE('Total Imports from China'!G239:U239))*100</f>
        <v>0.04738304861</v>
      </c>
      <c r="H18" s="65">
        <f>Distance!C19</f>
        <v>3209</v>
      </c>
      <c r="I18" s="66">
        <f>AVERAGE(Population!G16:U16)</f>
        <v>1.3528</v>
      </c>
      <c r="J18" s="23">
        <f>'Swap Recipients'!D15</f>
        <v>0</v>
      </c>
    </row>
    <row r="19">
      <c r="B19" s="23" t="s">
        <v>64</v>
      </c>
      <c r="C19" s="65">
        <f>AVERAGE('GDP Per Capita'!H20:U20)</f>
        <v>1386.376883</v>
      </c>
      <c r="D19" s="66">
        <f>MAX(Inflation!G18:U18)</f>
        <v>9.9</v>
      </c>
      <c r="E19" s="66">
        <f>MIN('Net Lending-Borrowing'!G17:U17)</f>
        <v>-5.4</v>
      </c>
      <c r="F19" s="66">
        <f>(AVERAGE('Total Exports to China'!G242:U242))*100</f>
        <v>0.03510564651</v>
      </c>
      <c r="G19" s="66">
        <f>(AVERAGE('Total Imports from China'!G240:U240))*100</f>
        <v>0.5515526575</v>
      </c>
      <c r="H19" s="65">
        <f>Distance!C20</f>
        <v>1179</v>
      </c>
      <c r="I19" s="66">
        <f>AVERAGE(Population!G17:U17)</f>
        <v>156.2358</v>
      </c>
      <c r="J19" s="23">
        <f>'Swap Recipients'!D16</f>
        <v>0</v>
      </c>
    </row>
    <row r="20">
      <c r="B20" s="23" t="s">
        <v>105</v>
      </c>
      <c r="C20" s="65">
        <f>AVERAGE('GDP Per Capita'!H21:U21)</f>
        <v>17217.25164</v>
      </c>
      <c r="D20" s="66">
        <f>MAX(Inflation!G19:U19)</f>
        <v>9.4</v>
      </c>
      <c r="E20" s="66">
        <f>MIN('Net Lending-Borrowing'!G18:U18)</f>
        <v>-10.2</v>
      </c>
      <c r="F20" s="66">
        <f>(AVERAGE('Total Exports to China'!G243:U243))*100</f>
        <v>0.0007256028865</v>
      </c>
      <c r="G20" s="66">
        <f>(AVERAGE('Total Imports from China'!G241:U241))*100</f>
        <v>0.004665844548</v>
      </c>
      <c r="H20" s="65">
        <f>Distance!C21</f>
        <v>8885</v>
      </c>
      <c r="I20" s="66">
        <f>AVERAGE(Population!G18:U18)</f>
        <v>0.2838666667</v>
      </c>
      <c r="J20" s="23">
        <f>'Swap Recipients'!D17</f>
        <v>0</v>
      </c>
    </row>
    <row r="21" ht="15.75" customHeight="1">
      <c r="B21" s="23" t="s">
        <v>7</v>
      </c>
      <c r="C21" s="65">
        <f>AVERAGE('GDP Per Capita'!H22:U22)</f>
        <v>6543.31235</v>
      </c>
      <c r="D21" s="66">
        <f>MAX(Inflation!G20:U20)</f>
        <v>59.2</v>
      </c>
      <c r="E21" s="66">
        <f>MIN('Net Lending-Borrowing'!G19:U19)</f>
        <v>-10.9</v>
      </c>
      <c r="F21" s="66">
        <f>(AVERAGE('Total Exports to China'!G244:U244))*100</f>
        <v>0.04039491795</v>
      </c>
      <c r="G21" s="66">
        <f>(AVERAGE('Total Imports from China'!G242:U242))*100</f>
        <v>0.05102338628</v>
      </c>
      <c r="H21" s="65">
        <f>Distance!C22</f>
        <v>3738</v>
      </c>
      <c r="I21" s="66">
        <f>AVERAGE(Population!G19:U19)</f>
        <v>9.4462</v>
      </c>
      <c r="J21" s="23">
        <f>'Swap Recipients'!D18</f>
        <v>1</v>
      </c>
    </row>
    <row r="22" ht="15.75" customHeight="1">
      <c r="B22" s="23" t="s">
        <v>106</v>
      </c>
      <c r="C22" s="65">
        <f>AVERAGE('GDP Per Capita'!H23:U23)</f>
        <v>5834.502426</v>
      </c>
      <c r="D22" s="66">
        <f>MAX(Inflation!G21:U21)</f>
        <v>6.4</v>
      </c>
      <c r="E22" s="66">
        <f>MIN('Net Lending-Borrowing'!G20:U20)</f>
        <v>-8.4</v>
      </c>
      <c r="F22" s="66">
        <f>(AVERAGE('Total Exports to China'!G245:U245))*100</f>
        <v>0.0001115596513</v>
      </c>
      <c r="G22" s="66">
        <f>(AVERAGE('Total Imports from China'!G243:U243))*100</f>
        <v>0.004122125598</v>
      </c>
      <c r="H22" s="65">
        <f>Distance!C23</f>
        <v>8678</v>
      </c>
      <c r="I22" s="66">
        <f>AVERAGE(Population!G20:U20)</f>
        <v>0.3704666667</v>
      </c>
      <c r="J22" s="23">
        <f>'Swap Recipients'!D19</f>
        <v>0</v>
      </c>
    </row>
    <row r="23" ht="15.75" customHeight="1">
      <c r="B23" s="23" t="s">
        <v>107</v>
      </c>
      <c r="C23" s="65">
        <f>AVERAGE('GDP Per Capita'!H24:U24)</f>
        <v>1142.795699</v>
      </c>
      <c r="D23" s="66">
        <f>MAX(Inflation!G22:U22)</f>
        <v>7</v>
      </c>
      <c r="E23" s="66">
        <f>MIN('Net Lending-Borrowing'!G21:U21)</f>
        <v>-5.7</v>
      </c>
      <c r="F23" s="66">
        <f>(AVERAGE('Total Exports to China'!G246:U246))*100</f>
        <v>0.008034539308</v>
      </c>
      <c r="G23" s="66">
        <f>(AVERAGE('Total Imports from China'!G244:U244))*100</f>
        <v>0.1086473962</v>
      </c>
      <c r="H23" s="65">
        <f>Distance!C24</f>
        <v>6495</v>
      </c>
      <c r="I23" s="66">
        <f>AVERAGE(Population!G21:U21)</f>
        <v>11.02346667</v>
      </c>
      <c r="J23" s="23">
        <f>'Swap Recipients'!D20</f>
        <v>0</v>
      </c>
    </row>
    <row r="24" ht="15.75" customHeight="1">
      <c r="B24" s="23" t="s">
        <v>108</v>
      </c>
      <c r="C24" s="65">
        <f>AVERAGE('GDP Per Capita'!H26:U26)</f>
        <v>2665.036927</v>
      </c>
      <c r="D24" s="66">
        <f>MAX(Inflation!G24:U24)</f>
        <v>10.1</v>
      </c>
      <c r="E24" s="66">
        <f>MIN('Net Lending-Borrowing'!G23:U23)</f>
        <v>-7.5</v>
      </c>
      <c r="F24" s="66">
        <f>(AVERAGE('Total Exports to China'!G248:U248))*100</f>
        <v>0.00001099725865</v>
      </c>
      <c r="G24" s="66">
        <f>(AVERAGE('Total Imports from China'!G246:U246))*100</f>
        <v>0.0009493174965</v>
      </c>
      <c r="H24" s="65">
        <f>Distance!C26</f>
        <v>992</v>
      </c>
      <c r="I24" s="66">
        <f>AVERAGE(Population!G23:U23)</f>
        <v>0.7082666667</v>
      </c>
      <c r="J24" s="23">
        <f>'Swap Recipients'!D21</f>
        <v>0</v>
      </c>
    </row>
    <row r="25" ht="15.75" customHeight="1">
      <c r="B25" s="23" t="s">
        <v>109</v>
      </c>
      <c r="C25" s="65">
        <f>AVERAGE('GDP Per Capita'!H27:U27)</f>
        <v>2764.646379</v>
      </c>
      <c r="D25" s="66">
        <f>MAX(Inflation!G25:U25)</f>
        <v>14</v>
      </c>
      <c r="E25" s="66">
        <f>MIN('Net Lending-Borrowing'!G24:U24)</f>
        <v>-12.7</v>
      </c>
      <c r="F25" s="66">
        <f>(AVERAGE('Total Exports to China'!G249:U249))*100</f>
        <v>0.01862728361</v>
      </c>
      <c r="G25" s="66">
        <f>(AVERAGE('Total Imports from China'!G247:U247))*100</f>
        <v>0.02435012854</v>
      </c>
      <c r="H25" s="65">
        <f>Distance!C27</f>
        <v>10890</v>
      </c>
      <c r="I25" s="66">
        <f>AVERAGE(Population!G24:U24)</f>
        <v>10.83133333</v>
      </c>
      <c r="J25" s="23">
        <f>'Swap Recipients'!D22</f>
        <v>0</v>
      </c>
    </row>
    <row r="26" ht="15.75" customHeight="1">
      <c r="B26" s="23" t="s">
        <v>110</v>
      </c>
      <c r="C26" s="65">
        <f>AVERAGE('GDP Per Capita'!H28:U28)</f>
        <v>5295.091475</v>
      </c>
      <c r="D26" s="66">
        <f>MAX(Inflation!G26:U26)</f>
        <v>14</v>
      </c>
      <c r="E26" s="66">
        <f>MIN('Net Lending-Borrowing'!G25:U25)</f>
        <v>-5.3</v>
      </c>
      <c r="F26" s="66">
        <f>(AVERAGE('Total Exports to China'!G250:U250))*100</f>
        <v>0.002583453383</v>
      </c>
      <c r="G26" s="66">
        <f>(AVERAGE('Total Imports from China'!G248:U248))*100</f>
        <v>0.004214769222</v>
      </c>
      <c r="H26" s="65">
        <f>Distance!C28</f>
        <v>4407</v>
      </c>
      <c r="I26" s="66">
        <f>AVERAGE(Population!G25:U25)</f>
        <v>3.565133333</v>
      </c>
      <c r="J26" s="23">
        <f>'Swap Recipients'!D23</f>
        <v>0</v>
      </c>
    </row>
    <row r="27" ht="15.75" customHeight="1">
      <c r="B27" s="23" t="s">
        <v>111</v>
      </c>
      <c r="C27" s="65">
        <f>AVERAGE('GDP Per Capita'!H29:U29)</f>
        <v>6344.264891</v>
      </c>
      <c r="D27" s="66">
        <f>MAX(Inflation!G27:U27)</f>
        <v>12.6</v>
      </c>
      <c r="E27" s="66">
        <f>MIN('Net Lending-Borrowing'!G26:U26)</f>
        <v>-13.8</v>
      </c>
      <c r="F27" s="66">
        <f>(AVERAGE('Total Exports to China'!G251:U251))*100</f>
        <v>0.006722929354</v>
      </c>
      <c r="G27" s="66">
        <f>(AVERAGE('Total Imports from China'!G249:U249))*100</f>
        <v>0.01206461384</v>
      </c>
      <c r="H27" s="65">
        <f>Distance!C29</f>
        <v>6560</v>
      </c>
      <c r="I27" s="66">
        <f>AVERAGE(Population!G26:U26)</f>
        <v>2.315066667</v>
      </c>
      <c r="J27" s="23">
        <f>'Swap Recipients'!D24</f>
        <v>0</v>
      </c>
    </row>
    <row r="28" ht="15.75" customHeight="1">
      <c r="B28" s="23" t="s">
        <v>8</v>
      </c>
      <c r="C28" s="65">
        <f>AVERAGE('GDP Per Capita'!H30:U30)</f>
        <v>9887.60681</v>
      </c>
      <c r="D28" s="66">
        <f>MAX(Inflation!G28:U28)</f>
        <v>9.3</v>
      </c>
      <c r="E28" s="66">
        <f>MIN('Net Lending-Borrowing'!G27:U27)</f>
        <v>-13.3</v>
      </c>
      <c r="F28" s="66">
        <f>(AVERAGE('Total Exports to China'!G252:U252))*100</f>
        <v>3.196154085</v>
      </c>
      <c r="G28" s="66">
        <f>(AVERAGE('Total Imports from China'!G250:U250))*100</f>
        <v>1.428668913</v>
      </c>
      <c r="H28" s="65">
        <f>Distance!C30</f>
        <v>10335</v>
      </c>
      <c r="I28" s="66">
        <f>AVERAGE(Population!G27:U27)</f>
        <v>203.1919333</v>
      </c>
      <c r="J28" s="23">
        <f>'Swap Recipients'!D25</f>
        <v>1</v>
      </c>
    </row>
    <row r="29" ht="15.75" customHeight="1">
      <c r="B29" s="23" t="s">
        <v>112</v>
      </c>
      <c r="C29" s="65">
        <f>AVERAGE('GDP Per Capita'!H31:U31)</f>
        <v>34553.71319</v>
      </c>
      <c r="D29" s="66">
        <f>MAX(Inflation!G29:U29)</f>
        <v>3.7</v>
      </c>
      <c r="E29" s="66">
        <f>MIN('Net Lending-Borrowing'!G28:U28)</f>
        <v>-21.7</v>
      </c>
      <c r="F29" s="66">
        <f>(AVERAGE('Total Exports to China'!G253:U253))*100</f>
        <v>0.03073187053</v>
      </c>
      <c r="G29" s="66">
        <f>(AVERAGE('Total Imports from China'!G251:U251))*100</f>
        <v>0.03758473863</v>
      </c>
      <c r="H29" s="65">
        <f>Distance!C31</f>
        <v>2266</v>
      </c>
      <c r="I29" s="66">
        <f>AVERAGE(Population!G28:U28)</f>
        <v>0.4142</v>
      </c>
      <c r="J29" s="23">
        <f>'Swap Recipients'!D26</f>
        <v>0</v>
      </c>
    </row>
    <row r="30" ht="15.75" customHeight="1">
      <c r="B30" s="23" t="s">
        <v>81</v>
      </c>
      <c r="C30" s="65">
        <f>AVERAGE('GDP Per Capita'!H32:U32)</f>
        <v>8339.835876</v>
      </c>
      <c r="D30" s="66">
        <f>MAX(Inflation!G30:U30)</f>
        <v>13</v>
      </c>
      <c r="E30" s="66">
        <f>MIN('Net Lending-Borrowing'!G29:U29)</f>
        <v>-3.8</v>
      </c>
      <c r="F30" s="66">
        <f>(AVERAGE('Total Exports to China'!G254:U254))*100</f>
        <v>0.04353344679</v>
      </c>
      <c r="G30" s="66">
        <f>(AVERAGE('Total Imports from China'!G252:U252))*100</f>
        <v>0.05669988873</v>
      </c>
      <c r="H30" s="65">
        <f>Distance!C32</f>
        <v>4081</v>
      </c>
      <c r="I30" s="66">
        <f>AVERAGE(Population!G29:U29)</f>
        <v>7.1698</v>
      </c>
      <c r="J30" s="23">
        <f>'Swap Recipients'!D27</f>
        <v>0</v>
      </c>
    </row>
    <row r="31" ht="15.75" customHeight="1">
      <c r="B31" s="23" t="s">
        <v>65</v>
      </c>
      <c r="C31" s="65">
        <f>AVERAGE('GDP Per Capita'!H33:U33)</f>
        <v>723.6491019</v>
      </c>
      <c r="D31" s="66">
        <f>MAX(Inflation!G31:U31)</f>
        <v>14.1</v>
      </c>
      <c r="E31" s="66">
        <f>MIN('Net Lending-Borrowing'!G30:U30)</f>
        <v>-10.4</v>
      </c>
      <c r="F31" s="66">
        <f>(AVERAGE('Total Exports to China'!G255:U255))*100</f>
        <v>0.00611148432</v>
      </c>
      <c r="G31" s="66">
        <f>(AVERAGE('Total Imports from China'!G253:U253))*100</f>
        <v>0.00702049642</v>
      </c>
      <c r="H31" s="65">
        <f>Distance!C33</f>
        <v>6578</v>
      </c>
      <c r="I31" s="66">
        <f>AVERAGE(Population!G30:U30)</f>
        <v>18.80753333</v>
      </c>
      <c r="J31" s="23">
        <f>'Swap Recipients'!D28</f>
        <v>0</v>
      </c>
    </row>
    <row r="32" ht="15.75" customHeight="1">
      <c r="B32" s="23" t="s">
        <v>113</v>
      </c>
      <c r="C32" s="65">
        <f>AVERAGE('GDP Per Capita'!H34:U34)</f>
        <v>232.7859196</v>
      </c>
      <c r="D32" s="66">
        <f>MAX(Inflation!G32:U32)</f>
        <v>24.4</v>
      </c>
      <c r="E32" s="66">
        <f>MIN('Net Lending-Borrowing'!G31:U31)</f>
        <v>-12.1</v>
      </c>
      <c r="F32" s="66">
        <f>(AVERAGE('Total Exports to China'!G256:U256))*100</f>
        <v>0.0003589570775</v>
      </c>
      <c r="G32" s="66">
        <f>(AVERAGE('Total Imports from China'!G254:U254))*100</f>
        <v>0.00235518689</v>
      </c>
      <c r="H32" s="65">
        <f>Distance!C34</f>
        <v>5483</v>
      </c>
      <c r="I32" s="66">
        <f>AVERAGE(Population!G31:U31)</f>
        <v>10.29606667</v>
      </c>
      <c r="J32" s="23">
        <f>'Swap Recipients'!D29</f>
        <v>0</v>
      </c>
    </row>
    <row r="33" ht="15.75" customHeight="1">
      <c r="B33" s="23" t="s">
        <v>114</v>
      </c>
      <c r="C33" s="65">
        <f>AVERAGE('GDP Per Capita'!H35:U35)</f>
        <v>3605.72019</v>
      </c>
      <c r="D33" s="66">
        <f>MAX(Inflation!G33:U33)</f>
        <v>7.9</v>
      </c>
      <c r="E33" s="66">
        <f>MIN('Net Lending-Borrowing'!G32:U32)</f>
        <v>-10.5</v>
      </c>
      <c r="F33" s="66">
        <f>(AVERAGE('Total Exports to China'!G257:U257))*100</f>
        <v>0.000008402212475</v>
      </c>
      <c r="G33" s="66">
        <f>(AVERAGE('Total Imports from China'!G255:U255))*100</f>
        <v>0.002514106678</v>
      </c>
      <c r="H33" s="65">
        <f>Distance!C35</f>
        <v>7536</v>
      </c>
      <c r="I33" s="66">
        <f>AVERAGE(Population!G32:U32)</f>
        <v>0.5308</v>
      </c>
      <c r="J33" s="23">
        <f>'Swap Recipients'!D30</f>
        <v>0</v>
      </c>
    </row>
    <row r="34" ht="15.75" customHeight="1">
      <c r="B34" s="23" t="s">
        <v>9</v>
      </c>
      <c r="C34" s="65">
        <f>AVERAGE('GDP Per Capita'!H36:U36)</f>
        <v>1176.042378</v>
      </c>
      <c r="D34" s="66">
        <f>MAX(Inflation!G34:U34)</f>
        <v>25</v>
      </c>
      <c r="E34" s="66">
        <f>MIN('Net Lending-Borrowing'!G33:U33)</f>
        <v>-7.1</v>
      </c>
      <c r="F34" s="66">
        <f>(AVERAGE('Total Exports to China'!G258:U258))*100</f>
        <v>0.03862887928</v>
      </c>
      <c r="G34" s="66">
        <f>(AVERAGE('Total Imports from China'!G256:U256))*100</f>
        <v>0.1973300036</v>
      </c>
      <c r="H34" s="65">
        <f>Distance!C36</f>
        <v>1611</v>
      </c>
      <c r="I34" s="66">
        <f>AVERAGE(Population!G33:U33)</f>
        <v>14.9988</v>
      </c>
      <c r="J34" s="23">
        <f>'Swap Recipients'!D31</f>
        <v>1</v>
      </c>
    </row>
    <row r="35" ht="15.75" customHeight="1">
      <c r="B35" s="23" t="s">
        <v>69</v>
      </c>
      <c r="C35" s="65">
        <f>AVERAGE('GDP Per Capita'!H37:U37)</f>
        <v>1505.185797</v>
      </c>
      <c r="D35" s="66">
        <f>MAX(Inflation!G35:U35)</f>
        <v>5.3</v>
      </c>
      <c r="E35" s="66">
        <f>MIN('Net Lending-Borrowing'!G34:U34)</f>
        <v>-5.9</v>
      </c>
      <c r="F35" s="66">
        <f>(AVERAGE('Total Exports to China'!G259:U259))*100</f>
        <v>0.03847384246</v>
      </c>
      <c r="G35" s="66">
        <f>(AVERAGE('Total Imports from China'!G257:U257))*100</f>
        <v>0.06273288745</v>
      </c>
      <c r="H35" s="65">
        <f>Distance!C37</f>
        <v>6023</v>
      </c>
      <c r="I35" s="66">
        <f>AVERAGE(Population!G34:U34)</f>
        <v>23.4066</v>
      </c>
      <c r="J35" s="23">
        <f>'Swap Recipients'!D32</f>
        <v>0</v>
      </c>
    </row>
    <row r="36" ht="15.75" customHeight="1">
      <c r="B36" s="23" t="s">
        <v>10</v>
      </c>
      <c r="C36" s="65">
        <f>AVERAGE('GDP Per Capita'!H38:U38)</f>
        <v>47378.87675</v>
      </c>
      <c r="D36" s="66">
        <f>MAX(Inflation!G36:U36)</f>
        <v>6.8</v>
      </c>
      <c r="E36" s="66">
        <f>MIN('Net Lending-Borrowing'!G35:U35)</f>
        <v>-10.9</v>
      </c>
      <c r="F36" s="66">
        <f>(AVERAGE('Total Exports to China'!G260:U260))*100</f>
        <v>1.252672774</v>
      </c>
      <c r="G36" s="66">
        <f>(AVERAGE('Total Imports from China'!G258:U258))*100</f>
        <v>1.416619735</v>
      </c>
      <c r="H36" s="65">
        <f>Distance!C38</f>
        <v>5832</v>
      </c>
      <c r="I36" s="66">
        <f>AVERAGE(Population!G35:U35)</f>
        <v>35.86153333</v>
      </c>
      <c r="J36" s="23">
        <f>'Swap Recipients'!D33</f>
        <v>1</v>
      </c>
    </row>
    <row r="37" ht="15.75" customHeight="1">
      <c r="B37" s="23" t="s">
        <v>115</v>
      </c>
      <c r="C37" s="65">
        <f>AVERAGE('GDP Per Capita'!H40:U40)</f>
        <v>431.7708661</v>
      </c>
      <c r="D37" s="66">
        <f>MAX(Inflation!G38:U38)</f>
        <v>17.8</v>
      </c>
      <c r="E37" s="66">
        <f>MIN('Net Lending-Borrowing'!G37:U37)</f>
        <v>-6</v>
      </c>
      <c r="F37" s="66">
        <f>(AVERAGE('Total Exports to China'!G262:U262))*100</f>
        <v>0.001829281609</v>
      </c>
      <c r="G37" s="66">
        <f>(AVERAGE('Total Imports from China'!G260:U260))*100</f>
        <v>0.0008864046675</v>
      </c>
      <c r="H37" s="65">
        <f>Distance!C40</f>
        <v>5574</v>
      </c>
      <c r="I37" s="66">
        <f>AVERAGE(Population!G37:U37)</f>
        <v>4.5582</v>
      </c>
      <c r="J37" s="23">
        <f>'Swap Recipients'!D34</f>
        <v>0</v>
      </c>
    </row>
    <row r="38" ht="15.75" customHeight="1">
      <c r="B38" s="23" t="s">
        <v>116</v>
      </c>
      <c r="C38" s="65">
        <f>AVERAGE('GDP Per Capita'!H41:U41)</f>
        <v>819.8465686</v>
      </c>
      <c r="D38" s="66">
        <f>MAX(Inflation!G39:U39)</f>
        <v>10.1</v>
      </c>
      <c r="E38" s="66">
        <f>MIN('Net Lending-Borrowing'!G38:U38)</f>
        <v>-9.2</v>
      </c>
      <c r="F38" s="66">
        <f>(AVERAGE('Total Exports to China'!G263:U263))*100</f>
        <v>0.01367874345</v>
      </c>
      <c r="G38" s="66">
        <f>(AVERAGE('Total Imports from China'!G261:U261))*100</f>
        <v>0.009685126108</v>
      </c>
      <c r="H38" s="65">
        <f>Distance!C41</f>
        <v>5349</v>
      </c>
      <c r="I38" s="66">
        <f>AVERAGE(Population!G38:U38)</f>
        <v>14.17306667</v>
      </c>
      <c r="J38" s="23">
        <f>'Swap Recipients'!D35</f>
        <v>0</v>
      </c>
    </row>
    <row r="39" ht="15.75" customHeight="1">
      <c r="B39" s="23" t="s">
        <v>11</v>
      </c>
      <c r="C39" s="65">
        <f>AVERAGE('GDP Per Capita'!H43:U43)</f>
        <v>14036.09299</v>
      </c>
      <c r="D39" s="66">
        <f>MAX(Inflation!G41:U41)</f>
        <v>11.6</v>
      </c>
      <c r="E39" s="66">
        <f>MIN('Net Lending-Borrowing'!G40:U40)</f>
        <v>-7.5</v>
      </c>
      <c r="F39" s="66">
        <f>(AVERAGE('Total Exports to China'!G265:U265))*100</f>
        <v>1.233167132</v>
      </c>
      <c r="G39" s="66">
        <f>(AVERAGE('Total Imports from China'!G263:U263))*100</f>
        <v>0.5826795974</v>
      </c>
      <c r="H39" s="65">
        <f>Distance!C43</f>
        <v>12198</v>
      </c>
      <c r="I39" s="66">
        <f>AVERAGE(Population!G40:U40)</f>
        <v>18.15026667</v>
      </c>
      <c r="J39" s="23">
        <f>'Swap Recipients'!D36</f>
        <v>1</v>
      </c>
    </row>
    <row r="40" ht="15.75" customHeight="1">
      <c r="B40" s="23" t="s">
        <v>117</v>
      </c>
      <c r="C40" s="65">
        <f>AVERAGE('GDP Per Capita'!H44:U44)</f>
        <v>6601.049001</v>
      </c>
      <c r="D40" s="66">
        <f>MAX(Inflation!G42:U42)</f>
        <v>10.2</v>
      </c>
      <c r="E40" s="66">
        <f>MIN('Net Lending-Borrowing'!G41:U41)</f>
        <v>-7.2</v>
      </c>
      <c r="F40" s="66">
        <f>(AVERAGE('Total Exports to China'!G266:U266))*100</f>
        <v>0.2052211876</v>
      </c>
      <c r="G40" s="66">
        <f>(AVERAGE('Total Imports from China'!G264:U264))*100</f>
        <v>0.3225216713</v>
      </c>
      <c r="H40" s="65">
        <f>Distance!C44</f>
        <v>9641</v>
      </c>
      <c r="I40" s="66">
        <f>AVERAGE(Population!G41:U41)</f>
        <v>46.86213333</v>
      </c>
      <c r="J40" s="23">
        <f>'Swap Recipients'!D37</f>
        <v>0</v>
      </c>
    </row>
    <row r="41" ht="15.75" customHeight="1">
      <c r="B41" s="23" t="s">
        <v>62</v>
      </c>
      <c r="C41" s="65">
        <f>AVERAGE('GDP Per Capita'!H45:U45)</f>
        <v>1478.376086</v>
      </c>
      <c r="D41" s="66">
        <f>MAX(Inflation!G43:U43)</f>
        <v>12</v>
      </c>
      <c r="E41" s="66">
        <f>MIN('Net Lending-Borrowing'!G42:U42)</f>
        <v>-5.5</v>
      </c>
      <c r="F41" s="66">
        <f>(AVERAGE('Total Exports to China'!G267:U267))*100</f>
        <v>0.000001555723006</v>
      </c>
      <c r="G41" s="66">
        <f>(AVERAGE('Total Imports from China'!G265:U265))*100</f>
        <v>0.001795613357</v>
      </c>
      <c r="H41" s="65">
        <f>Distance!C45</f>
        <v>5143</v>
      </c>
      <c r="I41" s="66">
        <f>AVERAGE(Population!G42:U42)</f>
        <v>0.7908</v>
      </c>
      <c r="J41" s="23">
        <f>'Swap Recipients'!D38</f>
        <v>0</v>
      </c>
    </row>
    <row r="42" ht="15.75" customHeight="1">
      <c r="B42" s="23" t="s">
        <v>118</v>
      </c>
      <c r="C42" s="65">
        <f>AVERAGE('GDP Per Capita'!H46:U46)</f>
        <v>446.5933807</v>
      </c>
      <c r="D42" s="66">
        <f>MAX(Inflation!G44:U44)</f>
        <v>46.1</v>
      </c>
      <c r="E42" s="66">
        <f>MIN('Net Lending-Borrowing'!G43:U43)</f>
        <v>-17.8</v>
      </c>
      <c r="F42" s="66">
        <f>(AVERAGE('Total Exports to China'!G268:U268))*100</f>
        <v>0.2317508297</v>
      </c>
      <c r="G42" s="66">
        <f>(AVERAGE('Total Imports from China'!G266:U266))*100</f>
        <v>0.0288754037</v>
      </c>
      <c r="H42" s="65">
        <f>Distance!C46</f>
        <v>6136</v>
      </c>
      <c r="I42" s="66">
        <f>AVERAGE(Population!G43:U43)</f>
        <v>4.1616</v>
      </c>
      <c r="J42" s="23">
        <f>'Swap Recipients'!D39</f>
        <v>0</v>
      </c>
    </row>
    <row r="43" ht="15.75" customHeight="1">
      <c r="B43" s="23" t="s">
        <v>119</v>
      </c>
      <c r="C43" s="65">
        <f>AVERAGE('GDP Per Capita'!H47:U47)</f>
        <v>2710.218736</v>
      </c>
      <c r="D43" s="66">
        <f>MAX(Inflation!G45:U45)</f>
        <v>6</v>
      </c>
      <c r="E43" s="66">
        <f>MIN('Net Lending-Borrowing'!G44:U44)</f>
        <v>-2</v>
      </c>
      <c r="F43" s="66">
        <f>(AVERAGE('Total Exports to China'!G269:U269))*100</f>
        <v>0.2291111265</v>
      </c>
      <c r="G43" s="66">
        <f>(AVERAGE('Total Imports from China'!G267:U267))*100</f>
        <v>0.05780306451</v>
      </c>
      <c r="H43" s="65">
        <f>Distance!C47</f>
        <v>5960</v>
      </c>
      <c r="I43" s="66">
        <f>AVERAGE(Population!G44:U44)</f>
        <v>78.0842</v>
      </c>
      <c r="J43" s="23">
        <f>'Swap Recipients'!D40</f>
        <v>0</v>
      </c>
    </row>
    <row r="44" ht="15.75" customHeight="1">
      <c r="B44" s="23" t="s">
        <v>120</v>
      </c>
      <c r="C44" s="65">
        <f>AVERAGE('GDP Per Capita'!H48:U48)</f>
        <v>10537.42684</v>
      </c>
      <c r="D44" s="66">
        <f>MAX(Inflation!G46:U46)</f>
        <v>13.4</v>
      </c>
      <c r="E44" s="66">
        <f>MIN('Net Lending-Borrowing'!G45:U45)</f>
        <v>-8.4</v>
      </c>
      <c r="F44" s="66">
        <f>(AVERAGE('Total Exports to China'!G270:U270))*100</f>
        <v>0.1332306315</v>
      </c>
      <c r="G44" s="66">
        <f>(AVERAGE('Total Imports from China'!G268:U268))*100</f>
        <v>0.05511249851</v>
      </c>
      <c r="H44" s="65">
        <f>Distance!C48</f>
        <v>9243</v>
      </c>
      <c r="I44" s="66">
        <f>AVERAGE(Population!G45:U45)</f>
        <v>4.839933333</v>
      </c>
      <c r="J44" s="23">
        <f>'Swap Recipients'!D41</f>
        <v>0</v>
      </c>
    </row>
    <row r="45" ht="15.75" customHeight="1">
      <c r="B45" s="23" t="s">
        <v>121</v>
      </c>
      <c r="C45" s="65">
        <f>AVERAGE('GDP Per Capita'!H49:U49)</f>
        <v>1996.949668</v>
      </c>
      <c r="D45" s="66">
        <f>MAX(Inflation!G47:U47)</f>
        <v>5.2</v>
      </c>
      <c r="E45" s="66">
        <f>MIN('Net Lending-Borrowing'!G46:U46)</f>
        <v>-6.7</v>
      </c>
      <c r="F45" s="66">
        <f>(AVERAGE('Total Exports to China'!G271:U271))*100</f>
        <v>0.01380982367</v>
      </c>
      <c r="G45" s="66">
        <f>(AVERAGE('Total Imports from China'!G269:U269))*100</f>
        <v>0.06214785989</v>
      </c>
      <c r="H45" s="65">
        <f>Distance!C49</f>
        <v>6994</v>
      </c>
      <c r="I45" s="66">
        <f>AVERAGE(Population!G46:U46)</f>
        <v>23.857</v>
      </c>
      <c r="J45" s="23">
        <f>'Swap Recipients'!D42</f>
        <v>0</v>
      </c>
    </row>
    <row r="46" ht="15.75" customHeight="1">
      <c r="B46" s="23" t="s">
        <v>122</v>
      </c>
      <c r="C46" s="65">
        <f>AVERAGE('GDP Per Capita'!H50:U50)</f>
        <v>14294.43678</v>
      </c>
      <c r="D46" s="66">
        <f>MAX(Inflation!G48:U48)</f>
        <v>10.7</v>
      </c>
      <c r="E46" s="66">
        <f>MIN('Net Lending-Borrowing'!G47:U47)</f>
        <v>-7.6</v>
      </c>
      <c r="F46" s="66">
        <f>(AVERAGE('Total Exports to China'!G272:U272))*100</f>
        <v>0.007006889803</v>
      </c>
      <c r="G46" s="66">
        <f>(AVERAGE('Total Imports from China'!G270:U270))*100</f>
        <v>0.06568670523</v>
      </c>
      <c r="H46" s="65">
        <f>Distance!C50</f>
        <v>4481</v>
      </c>
      <c r="I46" s="66">
        <f>AVERAGE(Population!G47:U47)</f>
        <v>4.159333333</v>
      </c>
      <c r="J46" s="23">
        <f>'Swap Recipients'!D43</f>
        <v>0</v>
      </c>
    </row>
    <row r="47" ht="15.75" customHeight="1">
      <c r="B47" s="23" t="s">
        <v>56</v>
      </c>
      <c r="C47" s="65">
        <f>AVERAGE('GDP Per Capita'!H51:U51)</f>
        <v>7395.196759</v>
      </c>
      <c r="D47" s="66">
        <f>MAX(Inflation!G49:U49)</f>
        <v>70</v>
      </c>
      <c r="E47" s="67"/>
      <c r="F47" s="66">
        <f>(AVERAGE('Total Exports to China'!G273:U273))*100</f>
        <v>0.03192044785</v>
      </c>
      <c r="G47" s="66">
        <f>(AVERAGE('Total Imports from China'!G271:U271))*100</f>
        <v>0.05414282956</v>
      </c>
      <c r="H47" s="65">
        <f>Distance!C51</f>
        <v>8470</v>
      </c>
      <c r="I47" s="66">
        <f>AVERAGE(Population!G48:U48)</f>
        <v>11.30295527</v>
      </c>
      <c r="J47" s="23">
        <f>'Swap Recipients'!D44</f>
        <v>0</v>
      </c>
    </row>
    <row r="48" ht="15.75" customHeight="1">
      <c r="B48" s="23" t="s">
        <v>123</v>
      </c>
      <c r="C48" s="65">
        <f>AVERAGE('GDP Per Capita'!H53:U53)</f>
        <v>21309.88548</v>
      </c>
      <c r="D48" s="66">
        <f>MAX(Inflation!G51:U51)</f>
        <v>15.1</v>
      </c>
      <c r="E48" s="66">
        <f>MIN('Net Lending-Borrowing'!G50:U50)</f>
        <v>-5.8</v>
      </c>
      <c r="F48" s="66">
        <f>(AVERAGE('Total Exports to China'!G275:U275))*100</f>
        <v>0.1689369114</v>
      </c>
      <c r="G48" s="66">
        <f>(AVERAGE('Total Imports from China'!G273:U273))*100</f>
        <v>0.4152319753</v>
      </c>
      <c r="H48" s="65">
        <f>Distance!C53</f>
        <v>4330</v>
      </c>
      <c r="I48" s="66">
        <f>AVERAGE(Population!G50:U50)</f>
        <v>10.53966667</v>
      </c>
      <c r="J48" s="23">
        <f>'Swap Recipients'!D45</f>
        <v>0</v>
      </c>
    </row>
    <row r="49" ht="15.75" customHeight="1">
      <c r="B49" s="23" t="s">
        <v>124</v>
      </c>
      <c r="C49" s="65">
        <f>AVERAGE('GDP Per Capita'!H54:U54)</f>
        <v>60011.79204</v>
      </c>
      <c r="D49" s="66">
        <f>MAX(Inflation!G52:U52)</f>
        <v>8.5</v>
      </c>
      <c r="E49" s="66">
        <f>MIN('Net Lending-Borrowing'!G51:U51)</f>
        <v>-3.5</v>
      </c>
      <c r="F49" s="66">
        <f>(AVERAGE('Total Exports to China'!G276:U276))*100</f>
        <v>0.2198098946</v>
      </c>
      <c r="G49" s="66">
        <f>(AVERAGE('Total Imports from China'!G274:U274))*100</f>
        <v>0.3024284118</v>
      </c>
      <c r="H49" s="65">
        <f>Distance!C54</f>
        <v>4369</v>
      </c>
      <c r="I49" s="66">
        <f>AVERAGE(Population!G51:U51)</f>
        <v>5.675533333</v>
      </c>
      <c r="J49" s="23">
        <f>'Swap Recipients'!D46</f>
        <v>0</v>
      </c>
    </row>
    <row r="50" ht="15.75" customHeight="1">
      <c r="B50" s="23" t="s">
        <v>125</v>
      </c>
      <c r="C50" s="65">
        <f>AVERAGE('GDP Per Capita'!H55:U55)</f>
        <v>2129.798307</v>
      </c>
      <c r="D50" s="66">
        <f>MAX(Inflation!G53:U53)</f>
        <v>8.7</v>
      </c>
      <c r="E50" s="66">
        <f>MIN('Net Lending-Borrowing'!G52:U52)</f>
        <v>-15.5</v>
      </c>
      <c r="F50" s="66">
        <f>(AVERAGE('Total Exports to China'!G277:U277))*100</f>
        <v>0.0006200209082</v>
      </c>
      <c r="G50" s="66">
        <f>(AVERAGE('Total Imports from China'!G275:U275))*100</f>
        <v>0.0627569135</v>
      </c>
      <c r="H50" s="65">
        <f>Distance!C55</f>
        <v>4158</v>
      </c>
      <c r="I50" s="66">
        <f>AVERAGE(Population!G52:U52)</f>
        <v>0.9142666667</v>
      </c>
      <c r="J50" s="23">
        <f>'Swap Recipients'!D47</f>
        <v>0</v>
      </c>
    </row>
    <row r="51" ht="15.75" customHeight="1">
      <c r="B51" s="23" t="s">
        <v>126</v>
      </c>
      <c r="C51" s="65">
        <f>AVERAGE('GDP Per Capita'!H56:U56)</f>
        <v>7461.314234</v>
      </c>
      <c r="D51" s="66">
        <f>MAX(Inflation!G54:U54)</f>
        <v>7.5</v>
      </c>
      <c r="E51" s="66">
        <f>MIN('Net Lending-Borrowing'!G53:U53)</f>
        <v>-18.7</v>
      </c>
      <c r="F51" s="66">
        <f>(AVERAGE('Total Exports to China'!G278:U278))*100</f>
        <v>0.00005808689566</v>
      </c>
      <c r="G51" s="66">
        <f>(AVERAGE('Total Imports from China'!G276:U276))*100</f>
        <v>0.001722875609</v>
      </c>
      <c r="H51" s="65">
        <f>Distance!C56</f>
        <v>8770</v>
      </c>
      <c r="I51" s="66">
        <f>AVERAGE(Population!G53:U53)</f>
        <v>0.07106666667</v>
      </c>
      <c r="J51" s="23">
        <f>'Swap Recipients'!D48</f>
        <v>0</v>
      </c>
    </row>
    <row r="52" ht="15.75" customHeight="1">
      <c r="B52" s="23" t="s">
        <v>127</v>
      </c>
      <c r="C52" s="65">
        <f>AVERAGE('GDP Per Capita'!H57:U57)</f>
        <v>6677.681699</v>
      </c>
      <c r="D52" s="66">
        <f>MAX(Inflation!G55:U55)</f>
        <v>10.6</v>
      </c>
      <c r="E52" s="66">
        <f>MIN('Net Lending-Borrowing'!G54:U54)</f>
        <v>-7.9</v>
      </c>
      <c r="F52" s="66">
        <f>(AVERAGE('Total Exports to China'!G279:U279))*100</f>
        <v>0.01381789986</v>
      </c>
      <c r="G52" s="66">
        <f>(AVERAGE('Total Imports from China'!G277:U277))*100</f>
        <v>0.07265072597</v>
      </c>
      <c r="H52" s="65">
        <f>Distance!C57</f>
        <v>8646</v>
      </c>
      <c r="I52" s="66">
        <f>AVERAGE(Population!G54:U54)</f>
        <v>9.969066667</v>
      </c>
      <c r="J52" s="23">
        <f>'Swap Recipients'!D49</f>
        <v>0</v>
      </c>
    </row>
    <row r="53" ht="15.75" customHeight="1">
      <c r="B53" s="23" t="s">
        <v>128</v>
      </c>
      <c r="C53" s="65">
        <f>AVERAGE('GDP Per Capita'!H58:U58)</f>
        <v>5647.749985</v>
      </c>
      <c r="D53" s="66">
        <f>MAX(Inflation!G56:U56)</f>
        <v>8.4</v>
      </c>
      <c r="E53" s="66">
        <f>MIN('Net Lending-Borrowing'!G55:U55)</f>
        <v>-10.1</v>
      </c>
      <c r="F53" s="66">
        <f>(AVERAGE('Total Exports to China'!G280:U280))*100</f>
        <v>0.09959418859</v>
      </c>
      <c r="G53" s="66">
        <f>(AVERAGE('Total Imports from China'!G278:U278))*100</f>
        <v>0.1284224232</v>
      </c>
      <c r="H53" s="65">
        <f>Distance!C58</f>
        <v>10081</v>
      </c>
      <c r="I53" s="66">
        <f>AVERAGE(Population!G55:U55)</f>
        <v>16.26413333</v>
      </c>
      <c r="J53" s="23">
        <f>'Swap Recipients'!D50</f>
        <v>0</v>
      </c>
    </row>
    <row r="54" ht="15.75" customHeight="1">
      <c r="B54" s="23" t="s">
        <v>12</v>
      </c>
      <c r="C54" s="65">
        <f>AVERAGE('GDP Per Capita'!H59:U59)</f>
        <v>2914.507167</v>
      </c>
      <c r="D54" s="66">
        <f>MAX(Inflation!G57:U57)</f>
        <v>23.5</v>
      </c>
      <c r="E54" s="66">
        <f>MIN('Net Lending-Borrowing'!G56:U56)</f>
        <v>-12.3</v>
      </c>
      <c r="F54" s="66">
        <f>(AVERAGE('Total Exports to China'!G281:U281))*100</f>
        <v>0.06229118533</v>
      </c>
      <c r="G54" s="66">
        <f>(AVERAGE('Total Imports from China'!G279:U279))*100</f>
        <v>0.4526503772</v>
      </c>
      <c r="H54" s="65">
        <f>Distance!C59</f>
        <v>4277</v>
      </c>
      <c r="I54" s="66">
        <f>AVERAGE(Population!G56:U56)</f>
        <v>89.54946667</v>
      </c>
      <c r="J54" s="23">
        <f>'Swap Recipients'!D51</f>
        <v>1</v>
      </c>
    </row>
    <row r="55" ht="15.75" customHeight="1">
      <c r="B55" s="23" t="s">
        <v>129</v>
      </c>
      <c r="C55" s="65">
        <f>AVERAGE('GDP Per Capita'!H60:U60)</f>
        <v>3679.352494</v>
      </c>
      <c r="D55" s="66">
        <f>MAX(Inflation!G58:U58)</f>
        <v>7.3</v>
      </c>
      <c r="E55" s="66">
        <f>MIN('Net Lending-Borrowing'!G57:U57)</f>
        <v>-8.2</v>
      </c>
      <c r="F55" s="66">
        <f>(AVERAGE('Total Exports to China'!G282:U282))*100</f>
        <v>0.003586392663</v>
      </c>
      <c r="G55" s="66">
        <f>(AVERAGE('Total Imports from China'!G280:U280))*100</f>
        <v>0.03169382809</v>
      </c>
      <c r="H55" s="65">
        <f>Distance!C60</f>
        <v>8901</v>
      </c>
      <c r="I55" s="66">
        <f>AVERAGE(Population!G57:U57)</f>
        <v>6.214333333</v>
      </c>
      <c r="J55" s="23">
        <f>'Swap Recipients'!D52</f>
        <v>0</v>
      </c>
    </row>
    <row r="56" ht="15.75" customHeight="1">
      <c r="B56" s="23" t="s">
        <v>130</v>
      </c>
      <c r="C56" s="65">
        <f>AVERAGE('GDP Per Capita'!H61:U61)</f>
        <v>12651.77831</v>
      </c>
      <c r="D56" s="66">
        <f>MAX(Inflation!G59:U59)</f>
        <v>5.7</v>
      </c>
      <c r="E56" s="66">
        <f>MIN('Net Lending-Borrowing'!G58:U58)</f>
        <v>-15.1</v>
      </c>
      <c r="F56" s="66">
        <f>(AVERAGE('Total Exports to China'!G283:U283))*100</f>
        <v>0.09105578321</v>
      </c>
      <c r="G56" s="66">
        <f>(AVERAGE('Total Imports from China'!G281:U281))*100</f>
        <v>0.01281171391</v>
      </c>
      <c r="H56" s="65">
        <f>Distance!C61</f>
        <v>6372</v>
      </c>
      <c r="I56" s="66">
        <f>AVERAGE(Population!G58:U58)</f>
        <v>1.177866667</v>
      </c>
      <c r="J56" s="23">
        <f>'Swap Recipients'!D53</f>
        <v>0</v>
      </c>
    </row>
    <row r="57" ht="15.75" customHeight="1">
      <c r="B57" s="23" t="s">
        <v>131</v>
      </c>
      <c r="C57" s="65">
        <f>AVERAGE('GDP Per Capita'!H62:U62)</f>
        <v>579.4165</v>
      </c>
      <c r="D57" s="66">
        <f>MAX(Inflation!G60:U60)</f>
        <v>33.9</v>
      </c>
      <c r="E57" s="66">
        <f>MIN('Net Lending-Borrowing'!G59:U59)</f>
        <v>-31.6</v>
      </c>
      <c r="F57" s="66">
        <f>(AVERAGE('Total Exports to China'!G284:U284))*100</f>
        <v>0.008109475993</v>
      </c>
      <c r="G57" s="66">
        <f>(AVERAGE('Total Imports from China'!G282:U282))*100</f>
        <v>0.003459093572</v>
      </c>
      <c r="H57" s="65">
        <f>Distance!C62</f>
        <v>4186</v>
      </c>
      <c r="I57" s="66">
        <f>AVERAGE(Population!G59:U59)</f>
        <v>3.3534</v>
      </c>
      <c r="J57" s="23">
        <f>'Swap Recipients'!D54</f>
        <v>0</v>
      </c>
    </row>
    <row r="58" ht="15.75" customHeight="1">
      <c r="B58" s="23" t="s">
        <v>132</v>
      </c>
      <c r="C58" s="65">
        <f>AVERAGE('GDP Per Capita'!H63:U63)</f>
        <v>3790.604506</v>
      </c>
      <c r="D58" s="66">
        <f>MAX(Inflation!G61:U61)</f>
        <v>12.7</v>
      </c>
      <c r="E58" s="66">
        <f>MIN('Net Lending-Borrowing'!G60:U60)</f>
        <v>-9.5</v>
      </c>
      <c r="F58" s="66">
        <f>(AVERAGE('Total Exports to China'!G285:U285))*100</f>
        <v>0.001207418855</v>
      </c>
      <c r="G58" s="66">
        <f>(AVERAGE('Total Imports from China'!G283:U283))*100</f>
        <v>0.001563298064</v>
      </c>
      <c r="H58" s="65">
        <f>Distance!C63</f>
        <v>7243</v>
      </c>
      <c r="I58" s="66">
        <f>AVERAGE(Population!G60:U60)</f>
        <v>1.082066667</v>
      </c>
      <c r="J58" s="23">
        <f>'Swap Recipients'!D55</f>
        <v>0</v>
      </c>
    </row>
    <row r="59" ht="15.75" customHeight="1">
      <c r="B59" s="23" t="s">
        <v>75</v>
      </c>
      <c r="C59" s="65">
        <f>AVERAGE('GDP Per Capita'!H64:U64)</f>
        <v>601.3682718</v>
      </c>
      <c r="D59" s="66">
        <f>MAX(Inflation!G62:U62)</f>
        <v>44.4</v>
      </c>
      <c r="E59" s="66">
        <f>MIN('Net Lending-Borrowing'!G61:U61)</f>
        <v>-4.2</v>
      </c>
      <c r="F59" s="66">
        <f>(AVERAGE('Total Exports to China'!G286:U286))*100</f>
        <v>0.01809107456</v>
      </c>
      <c r="G59" s="66">
        <f>(AVERAGE('Total Imports from China'!G284:U284))*100</f>
        <v>0.0953480627</v>
      </c>
      <c r="H59" s="65">
        <f>Distance!C64</f>
        <v>4381</v>
      </c>
      <c r="I59" s="66">
        <f>AVERAGE(Population!G61:U61)</f>
        <v>89.21406667</v>
      </c>
      <c r="J59" s="23">
        <f>'Swap Recipients'!D56</f>
        <v>0</v>
      </c>
    </row>
    <row r="60" ht="15.75" customHeight="1">
      <c r="B60" s="23" t="s">
        <v>13</v>
      </c>
      <c r="C60" s="65">
        <f>AVERAGE('GDP Per Capita'!H65:U65)</f>
        <v>38742.44624</v>
      </c>
      <c r="D60" s="66">
        <f>MAX(Inflation!G63:U63)</f>
        <v>8.4</v>
      </c>
      <c r="E60" s="66">
        <f>MIN('Net Lending-Borrowing'!G62:U62)</f>
        <v>-7.1</v>
      </c>
      <c r="F60" s="66">
        <f>(AVERAGE('Total Exports to China'!G287:U287))*100</f>
        <v>10.17704838</v>
      </c>
      <c r="G60" s="66">
        <f>(AVERAGE('Total Imports from China'!G285:U285))*100</f>
        <v>12.61199754</v>
      </c>
      <c r="H60" s="65">
        <f>Distance!C65</f>
        <v>4519.833333</v>
      </c>
      <c r="I60" s="66">
        <f>AVERAGE(Population!G62:U62)</f>
        <v>342.5558667</v>
      </c>
      <c r="J60" s="23">
        <f>'Swap Recipients'!D57</f>
        <v>1</v>
      </c>
    </row>
    <row r="61" ht="15.75" customHeight="1">
      <c r="B61" s="23" t="s">
        <v>133</v>
      </c>
      <c r="C61" s="65">
        <f>AVERAGE('GDP Per Capita'!H67:U67)</f>
        <v>4774.748305</v>
      </c>
      <c r="D61" s="66">
        <f>MAX(Inflation!G65:U65)</f>
        <v>7.7</v>
      </c>
      <c r="E61" s="66">
        <f>MIN('Net Lending-Borrowing'!G64:U64)</f>
        <v>-13.6</v>
      </c>
      <c r="F61" s="66">
        <f>(AVERAGE('Total Exports to China'!G289:U289))*100</f>
        <v>0.001149553223</v>
      </c>
      <c r="G61" s="66">
        <f>(AVERAGE('Total Imports from China'!G287:U287))*100</f>
        <v>0.01232561498</v>
      </c>
      <c r="H61" s="65">
        <f>Distance!C67</f>
        <v>6075</v>
      </c>
      <c r="I61" s="66">
        <f>AVERAGE(Population!G64:U64)</f>
        <v>0.8736666667</v>
      </c>
      <c r="J61" s="23">
        <f>'Swap Recipients'!D58</f>
        <v>0</v>
      </c>
    </row>
    <row r="62" ht="15.75" customHeight="1">
      <c r="B62" s="23" t="s">
        <v>134</v>
      </c>
      <c r="C62" s="65">
        <f>AVERAGE('GDP Per Capita'!H69:U69)</f>
        <v>8207.749431</v>
      </c>
      <c r="D62" s="66">
        <f>MAX(Inflation!G67:U67)</f>
        <v>5.3</v>
      </c>
      <c r="E62" s="66">
        <f>MIN('Net Lending-Borrowing'!G66:U66)</f>
        <v>-4.7</v>
      </c>
      <c r="F62" s="66">
        <f>(AVERAGE('Total Exports to China'!G291:U291))*100</f>
        <v>0.1022393348</v>
      </c>
      <c r="G62" s="66">
        <f>(AVERAGE('Total Imports from China'!G289:U289))*100</f>
        <v>0.01677199629</v>
      </c>
      <c r="H62" s="65">
        <f>Distance!C69</f>
        <v>6396</v>
      </c>
      <c r="I62" s="66">
        <f>AVERAGE(Population!G66:U66)</f>
        <v>1.880266667</v>
      </c>
      <c r="J62" s="23">
        <f>'Swap Recipients'!D59</f>
        <v>0</v>
      </c>
    </row>
    <row r="63" ht="15.75" customHeight="1">
      <c r="B63" s="23" t="s">
        <v>135</v>
      </c>
      <c r="C63" s="65">
        <f>AVERAGE('GDP Per Capita'!H70:U70)</f>
        <v>699.6011173</v>
      </c>
      <c r="D63" s="66">
        <f>MAX(Inflation!G68:U68)</f>
        <v>11.5</v>
      </c>
      <c r="E63" s="66">
        <f>MIN('Net Lending-Borrowing'!G67:U67)</f>
        <v>-6.2</v>
      </c>
      <c r="F63" s="66">
        <f>(AVERAGE('Total Exports to China'!G292:U292))*100</f>
        <v>0.002613107284</v>
      </c>
      <c r="G63" s="66">
        <f>(AVERAGE('Total Imports from China'!G290:U290))*100</f>
        <v>0.01528106267</v>
      </c>
      <c r="H63" s="65">
        <f>Distance!C70</f>
        <v>7227</v>
      </c>
      <c r="I63" s="66">
        <f>AVERAGE(Population!G67:U67)</f>
        <v>2.101266667</v>
      </c>
      <c r="J63" s="23">
        <f>'Swap Recipients'!D60</f>
        <v>0</v>
      </c>
    </row>
    <row r="64" ht="15.75" customHeight="1">
      <c r="B64" s="23" t="s">
        <v>14</v>
      </c>
      <c r="C64" s="65">
        <f>AVERAGE('GDP Per Capita'!H71:U71)</f>
        <v>4165.563486</v>
      </c>
      <c r="D64" s="66">
        <f>MAX(Inflation!G69:U69)</f>
        <v>11.9</v>
      </c>
      <c r="E64" s="66">
        <f>MIN('Net Lending-Borrowing'!G68:U68)</f>
        <v>-9.3</v>
      </c>
      <c r="F64" s="66">
        <f>(AVERAGE('Total Exports to China'!G293:U293))*100</f>
        <v>0.003190829083</v>
      </c>
      <c r="G64" s="66">
        <f>(AVERAGE('Total Imports from China'!G291:U291))*100</f>
        <v>0.03549677037</v>
      </c>
      <c r="H64" s="65">
        <f>Distance!C71</f>
        <v>3224</v>
      </c>
      <c r="I64" s="66">
        <f>AVERAGE(Population!G68:U68)</f>
        <v>3.746066667</v>
      </c>
      <c r="J64" s="23">
        <f>'Swap Recipients'!D61</f>
        <v>1</v>
      </c>
    </row>
    <row r="65" ht="15.75" customHeight="1">
      <c r="B65" s="23" t="s">
        <v>136</v>
      </c>
      <c r="C65" s="65">
        <f>AVERAGE('GDP Per Capita'!H72:U72)</f>
        <v>1806.481007</v>
      </c>
      <c r="D65" s="66">
        <f>MAX(Inflation!G70:U70)</f>
        <v>31.9</v>
      </c>
      <c r="E65" s="66">
        <f>MIN('Net Lending-Borrowing'!G69:U69)</f>
        <v>-17.4</v>
      </c>
      <c r="F65" s="66">
        <f>(AVERAGE('Total Exports to China'!G294:U294))*100</f>
        <v>0.06281677523</v>
      </c>
      <c r="G65" s="66">
        <f>(AVERAGE('Total Imports from China'!G292:U292))*100</f>
        <v>0.1939193306</v>
      </c>
      <c r="H65" s="65">
        <f>Distance!C72</f>
        <v>6733</v>
      </c>
      <c r="I65" s="66">
        <f>AVERAGE(Population!G69:U69)</f>
        <v>27.64166667</v>
      </c>
      <c r="J65" s="23">
        <f>'Swap Recipients'!D62</f>
        <v>0</v>
      </c>
    </row>
    <row r="66" ht="15.75" customHeight="1">
      <c r="B66" s="23" t="s">
        <v>137</v>
      </c>
      <c r="C66" s="65">
        <f>AVERAGE('GDP Per Capita'!H73:U73)</f>
        <v>8069.406081</v>
      </c>
      <c r="D66" s="66">
        <f>MAX(Inflation!G71:U71)</f>
        <v>8</v>
      </c>
      <c r="E66" s="66">
        <f>MIN('Net Lending-Borrowing'!G70:U70)</f>
        <v>-6.8</v>
      </c>
      <c r="F66" s="66">
        <f>(AVERAGE('Total Exports to China'!G295:U295))*100</f>
        <v>0.000001632623879</v>
      </c>
      <c r="G66" s="66">
        <f>(AVERAGE('Total Imports from China'!G293:U293))*100</f>
        <v>0.000499531939</v>
      </c>
      <c r="H66" s="65">
        <f>Distance!C73</f>
        <v>8996</v>
      </c>
      <c r="I66" s="66">
        <f>AVERAGE(Population!G70:U70)</f>
        <v>0.1094666667</v>
      </c>
      <c r="J66" s="23">
        <f>'Swap Recipients'!D63</f>
        <v>0</v>
      </c>
    </row>
    <row r="67" ht="15.75" customHeight="1">
      <c r="B67" s="23" t="s">
        <v>138</v>
      </c>
      <c r="C67" s="65">
        <f>AVERAGE('GDP Per Capita'!H74:U74)</f>
        <v>3827.655458</v>
      </c>
      <c r="D67" s="66">
        <f>MAX(Inflation!G72:U72)</f>
        <v>11.4</v>
      </c>
      <c r="E67" s="66">
        <f>MIN('Net Lending-Borrowing'!G71:U71)</f>
        <v>-4.9</v>
      </c>
      <c r="F67" s="66">
        <f>(AVERAGE('Total Exports to China'!G296:U296))*100</f>
        <v>0.00742927341</v>
      </c>
      <c r="G67" s="66">
        <f>(AVERAGE('Total Imports from China'!G294:U294))*100</f>
        <v>0.08315144253</v>
      </c>
      <c r="H67" s="65">
        <f>Distance!C74</f>
        <v>8746</v>
      </c>
      <c r="I67" s="66">
        <f>AVERAGE(Population!G71:U71)</f>
        <v>16.29026667</v>
      </c>
      <c r="J67" s="23">
        <f>'Swap Recipients'!D64</f>
        <v>0</v>
      </c>
    </row>
    <row r="68" ht="15.75" customHeight="1">
      <c r="B68" s="23" t="s">
        <v>139</v>
      </c>
      <c r="C68" s="65">
        <f>AVERAGE('GDP Per Capita'!H75:U75)</f>
        <v>821.8492448</v>
      </c>
      <c r="D68" s="66">
        <f>MAX(Inflation!G73:U73)</f>
        <v>21.4</v>
      </c>
      <c r="E68" s="66">
        <f>MIN('Net Lending-Borrowing'!G72:U72)</f>
        <v>-9.7</v>
      </c>
      <c r="F68" s="66">
        <f>(AVERAGE('Total Exports to China'!G297:U297))*100</f>
        <v>0.05034189465</v>
      </c>
      <c r="G68" s="66">
        <f>(AVERAGE('Total Imports from China'!G295:U295))*100</f>
        <v>0.04811744549</v>
      </c>
      <c r="H68" s="65">
        <f>Distance!C75</f>
        <v>7105</v>
      </c>
      <c r="I68" s="66">
        <f>AVERAGE(Population!G72:U72)</f>
        <v>12.40226667</v>
      </c>
      <c r="J68" s="23">
        <f>'Swap Recipients'!D65</f>
        <v>0</v>
      </c>
    </row>
    <row r="69" ht="15.75" customHeight="1">
      <c r="B69" s="23" t="s">
        <v>140</v>
      </c>
      <c r="C69" s="65">
        <f>AVERAGE('GDP Per Capita'!H76:U76)</f>
        <v>652.6432952</v>
      </c>
      <c r="D69" s="66">
        <f>MAX(Inflation!G74:U74)</f>
        <v>10.4</v>
      </c>
      <c r="E69" s="66">
        <f>MIN('Net Lending-Borrowing'!G73:U73)</f>
        <v>-9.6</v>
      </c>
      <c r="F69" s="66">
        <f>(AVERAGE('Total Exports to China'!G298:U298))*100</f>
        <v>0.0004277787749</v>
      </c>
      <c r="G69" s="66">
        <f>(AVERAGE('Total Imports from China'!G296:U296))*100</f>
        <v>0.001187021218</v>
      </c>
      <c r="H69" s="65">
        <f>Distance!C76</f>
        <v>7298</v>
      </c>
      <c r="I69" s="66">
        <f>AVERAGE(Population!G73:U73)</f>
        <v>1.6378</v>
      </c>
      <c r="J69" s="23">
        <f>'Swap Recipients'!D66</f>
        <v>0</v>
      </c>
    </row>
    <row r="70" ht="15.75" customHeight="1">
      <c r="B70" s="23" t="s">
        <v>141</v>
      </c>
      <c r="C70" s="65">
        <f>AVERAGE('GDP Per Capita'!H77:U77)</f>
        <v>5824.050819</v>
      </c>
      <c r="D70" s="66">
        <f>MAX(Inflation!G75:U75)</f>
        <v>8.1</v>
      </c>
      <c r="E70" s="66">
        <f>MIN('Net Lending-Borrowing'!G74:U74)</f>
        <v>-7.8</v>
      </c>
      <c r="F70" s="66">
        <f>(AVERAGE('Total Exports to China'!G299:U299))*100</f>
        <v>0.006348134228</v>
      </c>
      <c r="G70" s="66">
        <f>(AVERAGE('Total Imports from China'!G297:U297))*100</f>
        <v>0.008544115993</v>
      </c>
      <c r="H70" s="65">
        <f>Distance!C77</f>
        <v>9418</v>
      </c>
      <c r="I70" s="66">
        <f>AVERAGE(Population!G74:U74)</f>
        <v>0.7696</v>
      </c>
      <c r="J70" s="23">
        <f>'Swap Recipients'!D67</f>
        <v>0</v>
      </c>
    </row>
    <row r="71" ht="15.75" customHeight="1">
      <c r="B71" s="23" t="s">
        <v>76</v>
      </c>
      <c r="C71" s="65">
        <f>AVERAGE('GDP Per Capita'!H78:U78)</f>
        <v>1364.744184</v>
      </c>
      <c r="D71" s="66">
        <f>MAX(Inflation!G76:U76)</f>
        <v>27.6</v>
      </c>
      <c r="E71" s="66">
        <f>MIN('Net Lending-Borrowing'!G75:U75)</f>
        <v>-4</v>
      </c>
      <c r="F71" s="66">
        <f>(AVERAGE('Total Exports to China'!G300:U300))*100</f>
        <v>0.0004194877344</v>
      </c>
      <c r="G71" s="66">
        <f>(AVERAGE('Total Imports from China'!G298:U298))*100</f>
        <v>0.01857768574</v>
      </c>
      <c r="H71" s="65">
        <f>Distance!C78</f>
        <v>8641</v>
      </c>
      <c r="I71" s="66">
        <f>AVERAGE(Population!G75:U75)</f>
        <v>10.913</v>
      </c>
      <c r="J71" s="23">
        <f>'Swap Recipients'!D68</f>
        <v>0</v>
      </c>
    </row>
    <row r="72" ht="15.75" customHeight="1">
      <c r="B72" s="23" t="s">
        <v>142</v>
      </c>
      <c r="C72" s="65">
        <f>AVERAGE('GDP Per Capita'!H79:U79)</f>
        <v>2199.948797</v>
      </c>
      <c r="D72" s="66">
        <f>MAX(Inflation!G77:U77)</f>
        <v>11.4</v>
      </c>
      <c r="E72" s="66">
        <f>MIN('Net Lending-Borrowing'!G76:U76)</f>
        <v>-5.7</v>
      </c>
      <c r="F72" s="66">
        <f>(AVERAGE('Total Exports to China'!G301:U301))*100</f>
        <v>0.004607169681</v>
      </c>
      <c r="G72" s="66">
        <f>(AVERAGE('Total Imports from China'!G299:U299))*100</f>
        <v>0.03416636848</v>
      </c>
      <c r="H72" s="65">
        <f>Distance!C79</f>
        <v>8843</v>
      </c>
      <c r="I72" s="66">
        <f>AVERAGE(Population!G76:U76)</f>
        <v>9.124866667</v>
      </c>
      <c r="J72" s="23">
        <f>'Swap Recipients'!D69</f>
        <v>0</v>
      </c>
    </row>
    <row r="73" ht="15.75" customHeight="1">
      <c r="B73" s="23" t="s">
        <v>15</v>
      </c>
      <c r="C73" s="65">
        <f>AVERAGE('GDP Per Capita'!H80:U80)</f>
        <v>40746.64449</v>
      </c>
      <c r="D73" s="66">
        <f>MAX(Inflation!G78:U78)</f>
        <v>5.3</v>
      </c>
      <c r="E73" s="66">
        <f>MIN('Net Lending-Borrowing'!G77:U77)</f>
        <v>-9.2</v>
      </c>
      <c r="F73" s="66">
        <f>(AVERAGE('Total Exports to China'!G302:U302))*100</f>
        <v>0.6862411046</v>
      </c>
      <c r="G73" s="66">
        <f>(AVERAGE('Total Imports from China'!G300:U300))*100</f>
        <v>13.13509477</v>
      </c>
      <c r="H73" s="65">
        <f>Distance!C80</f>
        <v>1105</v>
      </c>
      <c r="I73" s="66">
        <f>AVERAGE(Population!G77:U77)</f>
        <v>7.268733333</v>
      </c>
      <c r="J73" s="23">
        <f>'Swap Recipients'!D70</f>
        <v>1</v>
      </c>
    </row>
    <row r="74" ht="15.75" customHeight="1">
      <c r="B74" s="23" t="s">
        <v>16</v>
      </c>
      <c r="C74" s="65">
        <f>AVERAGE('GDP Per Capita'!H81:U81)</f>
        <v>14703.42308</v>
      </c>
      <c r="D74" s="66">
        <f>MAX(Inflation!G79:U79)</f>
        <v>14.5</v>
      </c>
      <c r="E74" s="66">
        <f>MIN('Net Lending-Borrowing'!G78:U78)</f>
        <v>-7.5</v>
      </c>
      <c r="F74" s="66">
        <f>(AVERAGE('Total Exports to China'!G303:U303))*100</f>
        <v>0.1730916416</v>
      </c>
      <c r="G74" s="66">
        <f>(AVERAGE('Total Imports from China'!G301:U301))*100</f>
        <v>0.3050960652</v>
      </c>
      <c r="H74" s="65">
        <f>Distance!C81</f>
        <v>4234</v>
      </c>
      <c r="I74" s="66">
        <f>AVERAGE(Population!G78:U78)</f>
        <v>9.870466667</v>
      </c>
      <c r="J74" s="23">
        <f>'Swap Recipients'!D71</f>
        <v>1</v>
      </c>
    </row>
    <row r="75" ht="15.75" customHeight="1">
      <c r="B75" s="23" t="s">
        <v>17</v>
      </c>
      <c r="C75" s="65">
        <f>AVERAGE('GDP Per Capita'!H82:U82)</f>
        <v>56913.3197</v>
      </c>
      <c r="D75" s="66">
        <f>MAX(Inflation!G80:U80)</f>
        <v>12.7</v>
      </c>
      <c r="E75" s="66">
        <f>MIN('Net Lending-Borrowing'!G79:U79)</f>
        <v>-12.1</v>
      </c>
      <c r="F75" s="66">
        <f>(AVERAGE('Total Exports to China'!G304:U304))*100</f>
        <v>0.004924711051</v>
      </c>
      <c r="G75" s="66">
        <f>(AVERAGE('Total Imports from China'!G302:U302))*100</f>
        <v>0.005814268747</v>
      </c>
      <c r="H75" s="65">
        <f>Distance!C82</f>
        <v>4833</v>
      </c>
      <c r="I75" s="66">
        <f>AVERAGE(Population!G79:U79)</f>
        <v>0.3368</v>
      </c>
      <c r="J75" s="23">
        <f>'Swap Recipients'!D72</f>
        <v>1</v>
      </c>
    </row>
    <row r="76" ht="15.75" customHeight="1">
      <c r="B76" s="23" t="s">
        <v>143</v>
      </c>
      <c r="C76" s="65">
        <f>AVERAGE('GDP Per Capita'!H83:U83)</f>
        <v>1625.759151</v>
      </c>
      <c r="D76" s="66">
        <f>MAX(Inflation!G81:U81)</f>
        <v>12.3</v>
      </c>
      <c r="E76" s="66">
        <f>MIN('Net Lending-Borrowing'!G80:U80)</f>
        <v>-12.9</v>
      </c>
      <c r="F76" s="66">
        <f>(AVERAGE('Total Exports to China'!G305:U305))*100</f>
        <v>1.041150489</v>
      </c>
      <c r="G76" s="66">
        <f>(AVERAGE('Total Imports from China'!G303:U303))*100</f>
        <v>2.662865252</v>
      </c>
      <c r="H76" s="65">
        <f>Distance!C83</f>
        <v>1854</v>
      </c>
      <c r="I76" s="66">
        <f>AVERAGE(Population!G80:U80)</f>
        <v>1319.9306</v>
      </c>
      <c r="J76" s="23">
        <f>'Swap Recipients'!D73</f>
        <v>0</v>
      </c>
    </row>
    <row r="77" ht="15.75" customHeight="1">
      <c r="B77" s="23" t="s">
        <v>18</v>
      </c>
      <c r="C77" s="65">
        <f>AVERAGE('GDP Per Capita'!H84:U84)</f>
        <v>3488.882872</v>
      </c>
      <c r="D77" s="66">
        <f>MAX(Inflation!G82:U82)</f>
        <v>9.9</v>
      </c>
      <c r="E77" s="66">
        <f>MIN('Net Lending-Borrowing'!G81:U81)</f>
        <v>-6.1</v>
      </c>
      <c r="F77" s="66">
        <f>(AVERAGE('Total Exports to China'!G306:U306))*100</f>
        <v>1.661521965</v>
      </c>
      <c r="G77" s="66">
        <f>(AVERAGE('Total Imports from China'!G304:U304))*100</f>
        <v>1.591311734</v>
      </c>
      <c r="H77" s="65">
        <f>Distance!C84</f>
        <v>2609</v>
      </c>
      <c r="I77" s="66">
        <f>AVERAGE(Population!G81:U81)</f>
        <v>254.3448667</v>
      </c>
      <c r="J77" s="23">
        <f>'Swap Recipients'!D74</f>
        <v>1</v>
      </c>
    </row>
    <row r="78" ht="15.75" customHeight="1">
      <c r="B78" s="23" t="s">
        <v>144</v>
      </c>
      <c r="C78" s="65">
        <f>AVERAGE('GDP Per Capita'!H85:U85)</f>
        <v>5459.844609</v>
      </c>
      <c r="D78" s="66">
        <f>MAX(Inflation!G83:U83)</f>
        <v>49</v>
      </c>
      <c r="E78" s="66">
        <f>MIN('Net Lending-Borrowing'!G82:U82)</f>
        <v>-5.8</v>
      </c>
      <c r="F78" s="66">
        <f>(AVERAGE('Total Exports to China'!G307:U307))*100</f>
        <v>1.033790799</v>
      </c>
      <c r="G78" s="66">
        <f>(AVERAGE('Total Imports from China'!G305:U305))*100</f>
        <v>0.6078525736</v>
      </c>
      <c r="H78" s="65">
        <f>Distance!C85</f>
        <v>2866</v>
      </c>
      <c r="I78" s="66">
        <f>AVERAGE(Population!G82:U82)</f>
        <v>79.03046667</v>
      </c>
      <c r="J78" s="23">
        <f>'Swap Recipients'!D75</f>
        <v>0</v>
      </c>
    </row>
    <row r="79" ht="15.75" customHeight="1">
      <c r="B79" s="23" t="s">
        <v>145</v>
      </c>
      <c r="C79" s="65">
        <f>AVERAGE('GDP Per Capita'!H86:U86)</f>
        <v>5094.056238</v>
      </c>
      <c r="D79" s="66">
        <f>MAX(Inflation!G84:U84)</f>
        <v>6.1</v>
      </c>
      <c r="E79" s="66">
        <f>MIN('Net Lending-Borrowing'!G83:U83)</f>
        <v>-14.5</v>
      </c>
      <c r="F79" s="66">
        <f>(AVERAGE('Total Exports to China'!G308:U308))*100</f>
        <v>0.796248606</v>
      </c>
      <c r="G79" s="66">
        <f>(AVERAGE('Total Imports from China'!G306:U306))*100</f>
        <v>0.296986554</v>
      </c>
      <c r="H79" s="65">
        <f>Distance!C86</f>
        <v>3393</v>
      </c>
      <c r="I79" s="66">
        <f>AVERAGE(Population!G83:U83)</f>
        <v>35.50833333</v>
      </c>
      <c r="J79" s="23">
        <f>'Swap Recipients'!D76</f>
        <v>0</v>
      </c>
    </row>
    <row r="80" ht="15.75" customHeight="1">
      <c r="B80" s="23" t="s">
        <v>146</v>
      </c>
      <c r="C80" s="65">
        <f>AVERAGE('GDP Per Capita'!H87:U87)</f>
        <v>37953.82154</v>
      </c>
      <c r="D80" s="66">
        <f>MAX(Inflation!G86:U86)</f>
        <v>4.6</v>
      </c>
      <c r="E80" s="66">
        <f>MIN('Net Lending-Borrowing'!G85:U85)</f>
        <v>-10.8</v>
      </c>
      <c r="F80" s="66">
        <f>(AVERAGE('Total Exports to China'!G309:U309))*100</f>
        <v>0.2088972073</v>
      </c>
      <c r="G80" s="66">
        <f>(AVERAGE('Total Imports from China'!G307:U307))*100</f>
        <v>0.3707970478</v>
      </c>
      <c r="H80" s="65">
        <f>Distance!C87</f>
        <v>3927</v>
      </c>
      <c r="I80" s="66">
        <f>AVERAGE(Population!G84:U84)</f>
        <v>8.402666667</v>
      </c>
      <c r="J80" s="23">
        <f>'Swap Recipients'!D77</f>
        <v>0</v>
      </c>
    </row>
    <row r="81" ht="15.75" customHeight="1">
      <c r="B81" s="23" t="s">
        <v>147</v>
      </c>
      <c r="C81" s="65">
        <f>AVERAGE('GDP Per Capita'!H88:U88)</f>
        <v>5127.110249</v>
      </c>
      <c r="D81" s="66">
        <f>MAX(Inflation!G87:U87)</f>
        <v>22</v>
      </c>
      <c r="E81" s="66">
        <f>MIN('Net Lending-Borrowing'!G86:U86)</f>
        <v>-11.1</v>
      </c>
      <c r="F81" s="66">
        <f>(AVERAGE('Total Exports to China'!G310:U310))*100</f>
        <v>0.001311273406</v>
      </c>
      <c r="G81" s="66">
        <f>(AVERAGE('Total Imports from China'!G308:U308))*100</f>
        <v>0.02416783236</v>
      </c>
      <c r="H81" s="65">
        <f>Distance!C88</f>
        <v>8707</v>
      </c>
      <c r="I81" s="66">
        <f>AVERAGE(Population!G85:U85)</f>
        <v>2.716866667</v>
      </c>
      <c r="J81" s="23">
        <f>'Swap Recipients'!D78</f>
        <v>0</v>
      </c>
    </row>
    <row r="82" ht="15.75" customHeight="1">
      <c r="B82" s="23" t="s">
        <v>19</v>
      </c>
      <c r="C82" s="65">
        <f>AVERAGE('GDP Per Capita'!H89:U89)</f>
        <v>41184.5841</v>
      </c>
      <c r="D82" s="66">
        <f>MAX(Inflation!G88:U88)</f>
        <v>2.8</v>
      </c>
      <c r="E82" s="66">
        <f>MIN('Net Lending-Borrowing'!G87:U87)</f>
        <v>-9.7</v>
      </c>
      <c r="F82" s="66">
        <f>(AVERAGE('Total Exports to China'!G311:U311))*100</f>
        <v>9.530425991</v>
      </c>
      <c r="G82" s="66">
        <f>(AVERAGE('Total Imports from China'!G309:U309))*100</f>
        <v>6.488282493</v>
      </c>
      <c r="H82" s="65">
        <f>Distance!C89</f>
        <v>1893</v>
      </c>
      <c r="I82" s="66">
        <f>AVERAGE(Population!G86:U86)</f>
        <v>126.84</v>
      </c>
      <c r="J82" s="23">
        <f>'Swap Recipients'!D79</f>
        <v>1</v>
      </c>
    </row>
    <row r="83" ht="15.75" customHeight="1">
      <c r="B83" s="23" t="s">
        <v>148</v>
      </c>
      <c r="C83" s="65">
        <f>AVERAGE('GDP Per Capita'!H90:U90)</f>
        <v>4050.258776</v>
      </c>
      <c r="D83" s="66">
        <f>MAX(Inflation!G89:U89)</f>
        <v>12.7</v>
      </c>
      <c r="E83" s="66">
        <f>MIN('Net Lending-Borrowing'!G88:U88)</f>
        <v>-14.3</v>
      </c>
      <c r="F83" s="66">
        <f>(AVERAGE('Total Exports to China'!G312:U312))*100</f>
        <v>0.01517173748</v>
      </c>
      <c r="G83" s="66">
        <f>(AVERAGE('Total Imports from China'!G310:U310))*100</f>
        <v>0.1379896201</v>
      </c>
      <c r="H83" s="65">
        <f>Distance!C90</f>
        <v>3866</v>
      </c>
      <c r="I83" s="66">
        <f>AVERAGE(Population!G87:U87)</f>
        <v>8.889933333</v>
      </c>
      <c r="J83" s="23">
        <f>'Swap Recipients'!D80</f>
        <v>0</v>
      </c>
    </row>
    <row r="84" ht="15.75" customHeight="1">
      <c r="B84" s="23" t="s">
        <v>20</v>
      </c>
      <c r="C84" s="65">
        <f>AVERAGE('GDP Per Capita'!H91:U91)</f>
        <v>10143.29767</v>
      </c>
      <c r="D84" s="66">
        <f>MAX(Inflation!G90:U90)</f>
        <v>17.1</v>
      </c>
      <c r="E84" s="66">
        <f>MIN('Net Lending-Borrowing'!G89:U89)</f>
        <v>-7</v>
      </c>
      <c r="F84" s="66">
        <f>(AVERAGE('Total Exports to China'!G313:U313))*100</f>
        <v>0.5485985541</v>
      </c>
      <c r="G84" s="66">
        <f>(AVERAGE('Total Imports from China'!G311:U311))*100</f>
        <v>0.5086780624</v>
      </c>
      <c r="H84" s="65">
        <f>Distance!C91</f>
        <v>2066</v>
      </c>
      <c r="I84" s="66">
        <f>AVERAGE(Population!G88:U88)</f>
        <v>17.7118</v>
      </c>
      <c r="J84" s="23">
        <f>'Swap Recipients'!D81</f>
        <v>1</v>
      </c>
    </row>
    <row r="85" ht="15.75" customHeight="1">
      <c r="B85" s="23" t="s">
        <v>149</v>
      </c>
      <c r="C85" s="65">
        <f>AVERAGE('GDP Per Capita'!H92:U92)</f>
        <v>1490.792821</v>
      </c>
      <c r="D85" s="66">
        <f>MAX(Inflation!G91:U91)</f>
        <v>15.1</v>
      </c>
      <c r="E85" s="66">
        <f>MIN('Net Lending-Borrowing'!G90:U90)</f>
        <v>-8.1</v>
      </c>
      <c r="F85" s="66">
        <f>(AVERAGE('Total Exports to China'!G314:U314))*100</f>
        <v>0.005688629765</v>
      </c>
      <c r="G85" s="66">
        <f>(AVERAGE('Total Imports from China'!G312:U312))*100</f>
        <v>0.1813881269</v>
      </c>
      <c r="H85" s="65">
        <f>Distance!C92</f>
        <v>4905</v>
      </c>
      <c r="I85" s="66">
        <f>AVERAGE(Population!G89:U89)</f>
        <v>43.54786667</v>
      </c>
      <c r="J85" s="23">
        <f>'Swap Recipients'!D82</f>
        <v>0</v>
      </c>
    </row>
    <row r="86" ht="15.75" customHeight="1">
      <c r="B86" s="23" t="s">
        <v>150</v>
      </c>
      <c r="C86" s="65">
        <f>AVERAGE('GDP Per Capita'!H93:U93)</f>
        <v>1520.148898</v>
      </c>
      <c r="D86" s="66">
        <f>MAX(Inflation!G92:U92)</f>
        <v>13.7</v>
      </c>
      <c r="E86" s="66">
        <f>MIN('Net Lending-Borrowing'!G91:U91)</f>
        <v>-19.8</v>
      </c>
      <c r="F86" s="66">
        <f>(AVERAGE('Total Exports to China'!G315:U315))*100</f>
        <v>0.00007372195335</v>
      </c>
      <c r="G86" s="66">
        <f>(AVERAGE('Total Imports from China'!G313:U313))*100</f>
        <v>0.000932090225</v>
      </c>
      <c r="H86" s="65">
        <f>Distance!C93</f>
        <v>6614</v>
      </c>
      <c r="I86" s="66">
        <f>AVERAGE(Population!G90:U90)</f>
        <v>0.1110666667</v>
      </c>
      <c r="J86" s="23">
        <f>'Swap Recipients'!D83</f>
        <v>0</v>
      </c>
    </row>
    <row r="87" ht="15.75" customHeight="1">
      <c r="B87" s="23" t="s">
        <v>21</v>
      </c>
      <c r="C87" s="65">
        <f>AVERAGE('GDP Per Capita'!H94:U94)</f>
        <v>28019.5146</v>
      </c>
      <c r="D87" s="66">
        <f>MAX(Inflation!G93:U93)</f>
        <v>5.1</v>
      </c>
      <c r="E87" s="66">
        <f>MIN('Net Lending-Borrowing'!G92:U92)</f>
        <v>-2.2</v>
      </c>
      <c r="F87" s="66">
        <f>(AVERAGE('Total Exports to China'!G316:U316))*100</f>
        <v>0.0826472431</v>
      </c>
      <c r="G87" s="66">
        <f>(AVERAGE('Total Imports from China'!G314:U314))*100</f>
        <v>4.440216704</v>
      </c>
      <c r="H87" s="65">
        <f>Distance!C94</f>
        <v>1316</v>
      </c>
      <c r="I87" s="66">
        <f>AVERAGE(Population!G91:U91)</f>
        <v>50.7594</v>
      </c>
      <c r="J87" s="23">
        <f>'Swap Recipients'!D84</f>
        <v>1</v>
      </c>
    </row>
    <row r="88" ht="15.75" customHeight="1">
      <c r="B88" s="23" t="s">
        <v>151</v>
      </c>
      <c r="C88" s="65">
        <f>AVERAGE('GDP Per Capita'!H95:U95)</f>
        <v>3789.405919</v>
      </c>
      <c r="D88" s="66">
        <f>MAX(Inflation!G94:U94)</f>
        <v>11.7</v>
      </c>
      <c r="E88" s="66">
        <f>MIN('Net Lending-Borrowing'!G93:U93)</f>
        <v>-7.9</v>
      </c>
      <c r="F88" s="66">
        <f>(AVERAGE('Total Exports to China'!G317:U317))*100</f>
        <v>9.298713291</v>
      </c>
      <c r="G88" s="66">
        <f>(AVERAGE('Total Imports from China'!G315:U315))*100</f>
        <v>0</v>
      </c>
      <c r="H88" s="65">
        <f>Distance!C95</f>
        <v>4298</v>
      </c>
      <c r="I88" s="66">
        <f>AVERAGE(Population!G92:U92)</f>
        <v>1.782333333</v>
      </c>
      <c r="J88" s="23">
        <f>'Swap Recipients'!D85</f>
        <v>0</v>
      </c>
    </row>
    <row r="89" ht="15.75" customHeight="1">
      <c r="B89" s="23" t="s">
        <v>152</v>
      </c>
      <c r="C89" s="65">
        <f>AVERAGE('GDP Per Capita'!H96:U96)</f>
        <v>37768.65396</v>
      </c>
      <c r="D89" s="66">
        <f>MAX(Inflation!G95:U95)</f>
        <v>6.3</v>
      </c>
      <c r="E89" s="66">
        <f>MIN('Net Lending-Borrowing'!G94:U94)</f>
        <v>-11.4</v>
      </c>
      <c r="F89" s="66">
        <f>(AVERAGE('Total Exports to China'!G318:U318))*100</f>
        <v>0.5493416219</v>
      </c>
      <c r="G89" s="66">
        <f>(AVERAGE('Total Imports from China'!G316:U316))*100</f>
        <v>0.1325868897</v>
      </c>
      <c r="H89" s="65">
        <f>Distance!C96</f>
        <v>3287</v>
      </c>
      <c r="I89" s="66">
        <f>AVERAGE(Population!G93:U93)</f>
        <v>4.1676</v>
      </c>
      <c r="J89" s="23">
        <f>'Swap Recipients'!D86</f>
        <v>0</v>
      </c>
    </row>
    <row r="90" ht="15.75" customHeight="1">
      <c r="B90" s="23" t="s">
        <v>153</v>
      </c>
      <c r="C90" s="65">
        <f>AVERAGE('GDP Per Capita'!H97:U97)</f>
        <v>1159.793885</v>
      </c>
      <c r="D90" s="66">
        <f>MAX(Inflation!G96:U96)</f>
        <v>24.5</v>
      </c>
      <c r="E90" s="66">
        <f>MIN('Net Lending-Borrowing'!G95:U95)</f>
        <v>-5.9</v>
      </c>
      <c r="F90" s="66">
        <f>(AVERAGE('Total Exports to China'!G319:U319))*100</f>
        <v>0.004216663158</v>
      </c>
      <c r="G90" s="66">
        <f>(AVERAGE('Total Imports from China'!G317:U317))*100</f>
        <v>0.2816656073</v>
      </c>
      <c r="H90" s="65">
        <f>Distance!C97</f>
        <v>1624</v>
      </c>
      <c r="I90" s="66">
        <f>AVERAGE(Population!G94:U94)</f>
        <v>5.946066667</v>
      </c>
      <c r="J90" s="23">
        <f>'Swap Recipients'!D87</f>
        <v>0</v>
      </c>
    </row>
    <row r="91" ht="15.75" customHeight="1">
      <c r="B91" s="23" t="s">
        <v>22</v>
      </c>
      <c r="C91" s="65">
        <f>AVERAGE('GDP Per Capita'!H98:U98)</f>
        <v>1916.911903</v>
      </c>
      <c r="D91" s="66">
        <f>MAX(Inflation!G97:U97)</f>
        <v>23</v>
      </c>
      <c r="E91" s="66">
        <f>MIN('Net Lending-Borrowing'!G96:U96)</f>
        <v>-5.6</v>
      </c>
      <c r="F91" s="66">
        <f>(AVERAGE('Total Exports to China'!G320:U320))*100</f>
        <v>0.07312898583</v>
      </c>
      <c r="G91" s="66">
        <f>(AVERAGE('Total Imports from China'!G318:U318))*100</f>
        <v>0.05149392069</v>
      </c>
      <c r="H91" s="65">
        <f>Distance!C98</f>
        <v>1110</v>
      </c>
      <c r="I91" s="66">
        <f>AVERAGE(Population!G95:U95)</f>
        <v>6.808</v>
      </c>
      <c r="J91" s="23">
        <f>'Swap Recipients'!D88</f>
        <v>1</v>
      </c>
    </row>
    <row r="92" ht="15.75" customHeight="1">
      <c r="B92" s="23" t="s">
        <v>154</v>
      </c>
      <c r="C92" s="65">
        <f>AVERAGE('GDP Per Capita'!H99:U99)</f>
        <v>7548.566577</v>
      </c>
      <c r="D92" s="66">
        <f>MAX(Inflation!G98:U98)</f>
        <v>84.9</v>
      </c>
      <c r="E92" s="66">
        <f>MIN('Net Lending-Borrowing'!G97:U97)</f>
        <v>-11.3</v>
      </c>
      <c r="F92" s="66">
        <f>(AVERAGE('Total Exports to China'!G321:U321))*100</f>
        <v>0.001526378231</v>
      </c>
      <c r="G92" s="66">
        <f>(AVERAGE('Total Imports from China'!G319:U319))*100</f>
        <v>0.08133798576</v>
      </c>
      <c r="H92" s="65">
        <f>Distance!C99</f>
        <v>3794</v>
      </c>
      <c r="I92" s="66">
        <f>AVERAGE(Population!G96:U96)</f>
        <v>6.1134</v>
      </c>
      <c r="J92" s="23">
        <f>'Swap Recipients'!D89</f>
        <v>0</v>
      </c>
    </row>
    <row r="93" ht="15.75" customHeight="1">
      <c r="B93" s="23" t="s">
        <v>155</v>
      </c>
      <c r="C93" s="65">
        <f>AVERAGE('GDP Per Capita'!H100:U100)</f>
        <v>1073.938378</v>
      </c>
      <c r="D93" s="66">
        <f>MAX(Inflation!G99:U99)</f>
        <v>10.7</v>
      </c>
      <c r="E93" s="66">
        <f>MIN('Net Lending-Borrowing'!G98:U98)</f>
        <v>-9.9</v>
      </c>
      <c r="F93" s="66">
        <f>(AVERAGE('Total Exports to China'!G322:U322))*100</f>
        <v>0.0007460655231</v>
      </c>
      <c r="G93" s="66">
        <f>(AVERAGE('Total Imports from China'!G320:U320))*100</f>
        <v>0.003385056424</v>
      </c>
      <c r="H93" s="65">
        <f>Distance!C100</f>
        <v>6689</v>
      </c>
      <c r="I93" s="66">
        <f>AVERAGE(Population!G97:U97)</f>
        <v>1.9968</v>
      </c>
      <c r="J93" s="23">
        <f>'Swap Recipients'!D90</f>
        <v>0</v>
      </c>
    </row>
    <row r="94" ht="15.75" customHeight="1">
      <c r="B94" s="23" t="s">
        <v>156</v>
      </c>
      <c r="C94" s="65">
        <f>AVERAGE('GDP Per Capita'!H101:U101)</f>
        <v>630.2184399</v>
      </c>
      <c r="D94" s="66">
        <f>MAX(Inflation!G100:U100)</f>
        <v>27</v>
      </c>
      <c r="E94" s="66">
        <f>MIN('Net Lending-Borrowing'!G99:U99)</f>
        <v>-7.1</v>
      </c>
      <c r="F94" s="66">
        <f>(AVERAGE('Total Exports to China'!G323:U323))*100</f>
        <v>0.004831536553</v>
      </c>
      <c r="G94" s="66">
        <f>(AVERAGE('Total Imports from China'!G321:U321))*100</f>
        <v>0.139618282</v>
      </c>
      <c r="H94" s="65">
        <f>Distance!C101</f>
        <v>7248</v>
      </c>
      <c r="I94" s="66">
        <f>AVERAGE(Population!G98:U98)</f>
        <v>4.4716</v>
      </c>
      <c r="J94" s="23">
        <f>'Swap Recipients'!D91</f>
        <v>0</v>
      </c>
    </row>
    <row r="95" ht="15.75" customHeight="1">
      <c r="B95" s="23" t="s">
        <v>157</v>
      </c>
      <c r="C95" s="65">
        <f>AVERAGE('GDP Per Capita'!H102:U102)</f>
        <v>10164.84803</v>
      </c>
      <c r="D95" s="66">
        <f>MAX(Inflation!G101:U101)</f>
        <v>25.9</v>
      </c>
      <c r="E95" s="66">
        <f>MIN('Net Lending-Borrowing'!G100:U100)</f>
        <v>-30.5</v>
      </c>
      <c r="F95" s="66">
        <f>(AVERAGE('Total Exports to China'!G324:U324))*100</f>
        <v>0.1571714401</v>
      </c>
      <c r="G95" s="66">
        <f>(AVERAGE('Total Imports from China'!G322:U322))*100</f>
        <v>0.0886578687</v>
      </c>
      <c r="H95" s="65">
        <f>Distance!C102</f>
        <v>5019</v>
      </c>
      <c r="I95" s="66">
        <f>AVERAGE(Population!G99:U99)</f>
        <v>6.3326</v>
      </c>
      <c r="J95" s="23">
        <f>'Swap Recipients'!D92</f>
        <v>0</v>
      </c>
    </row>
    <row r="96" ht="15.75" customHeight="1">
      <c r="B96" s="23" t="s">
        <v>158</v>
      </c>
      <c r="C96" s="65">
        <f>AVERAGE('GDP Per Capita'!H103:U103)</f>
        <v>162064.6912</v>
      </c>
      <c r="D96" s="66">
        <f>MAX(Inflation!G102:U102)</f>
        <v>3</v>
      </c>
      <c r="E96" s="67"/>
      <c r="F96" s="66">
        <f>(AVERAGE('Total Exports to China'!G325:U325))*100</f>
        <v>0</v>
      </c>
      <c r="G96" s="66">
        <f>(AVERAGE('Total Imports from China'!G323:U323))*100</f>
        <v>0</v>
      </c>
      <c r="H96" s="65">
        <f>Distance!C103</f>
        <v>4653</v>
      </c>
      <c r="I96" s="66">
        <f>AVERAGE(Population!G100:U100)</f>
        <v>0.03734906667</v>
      </c>
      <c r="J96" s="23">
        <f>'Swap Recipients'!D93</f>
        <v>0</v>
      </c>
    </row>
    <row r="97" ht="15.75" customHeight="1">
      <c r="B97" s="23" t="s">
        <v>23</v>
      </c>
      <c r="C97" s="65">
        <f>AVERAGE('GDP Per Capita'!H104:U104)</f>
        <v>65735.44132</v>
      </c>
      <c r="D97" s="66">
        <f>MAX(Inflation!G103:U103)</f>
        <v>8.6</v>
      </c>
      <c r="E97" s="66">
        <f>MIN('Net Lending-Borrowing'!G102:U102)</f>
        <v>-35.9</v>
      </c>
      <c r="F97" s="66">
        <f>(AVERAGE('Total Exports to China'!G326:U326))*100</f>
        <v>0.01042352713</v>
      </c>
      <c r="G97" s="66">
        <f>(AVERAGE('Total Imports from China'!G324:U324))*100</f>
        <v>0.1376606433</v>
      </c>
      <c r="H97" s="65">
        <f>Distance!C104</f>
        <v>1099</v>
      </c>
      <c r="I97" s="66">
        <f>AVERAGE(Population!G101:U101)</f>
        <v>0.6254</v>
      </c>
      <c r="J97" s="23">
        <f>'Swap Recipients'!D94</f>
        <v>1</v>
      </c>
    </row>
    <row r="98" ht="15.75" customHeight="1">
      <c r="B98" s="23" t="s">
        <v>159</v>
      </c>
      <c r="C98" s="65">
        <f>AVERAGE('GDP Per Capita'!H105:U105)</f>
        <v>494.0604359</v>
      </c>
      <c r="D98" s="66">
        <f>MAX(Inflation!G104:U104)</f>
        <v>9.5</v>
      </c>
      <c r="E98" s="66">
        <f>MIN('Net Lending-Borrowing'!G103:U103)</f>
        <v>-6.8</v>
      </c>
      <c r="F98" s="66">
        <f>(AVERAGE('Total Exports to China'!G327:U327))*100</f>
        <v>0.009379124954</v>
      </c>
      <c r="G98" s="66">
        <f>(AVERAGE('Total Imports from China'!G325:U325))*100</f>
        <v>0.0362447046</v>
      </c>
      <c r="H98" s="65">
        <f>Distance!C105</f>
        <v>5317</v>
      </c>
      <c r="I98" s="66">
        <f>AVERAGE(Population!G102:U102)</f>
        <v>23.71253333</v>
      </c>
      <c r="J98" s="23">
        <f>'Swap Recipients'!D95</f>
        <v>0</v>
      </c>
    </row>
    <row r="99" ht="15.75" customHeight="1">
      <c r="B99" s="23" t="s">
        <v>54</v>
      </c>
      <c r="C99" s="65">
        <f>AVERAGE('GDP Per Capita'!H106:U106)</f>
        <v>580.012909</v>
      </c>
      <c r="D99" s="66">
        <f>MAX(Inflation!G105:U105)</f>
        <v>28.3</v>
      </c>
      <c r="E99" s="66">
        <f>MIN('Net Lending-Borrowing'!G104:U104)</f>
        <v>-10.4</v>
      </c>
      <c r="F99" s="66">
        <f>(AVERAGE('Total Exports to China'!G328:U328))*100</f>
        <v>0.001465295376</v>
      </c>
      <c r="G99" s="66">
        <f>(AVERAGE('Total Imports from China'!G326:U326))*100</f>
        <v>0.008540973991</v>
      </c>
      <c r="H99" s="65">
        <f>Distance!C106</f>
        <v>5675</v>
      </c>
      <c r="I99" s="66">
        <f>AVERAGE(Population!G103:U103)</f>
        <v>18.24726667</v>
      </c>
      <c r="J99" s="23">
        <f>'Swap Recipients'!D96</f>
        <v>0</v>
      </c>
    </row>
    <row r="100" ht="15.75" customHeight="1">
      <c r="B100" s="23" t="s">
        <v>24</v>
      </c>
      <c r="C100" s="65">
        <f>AVERAGE('GDP Per Capita'!H107:U107)</f>
        <v>9977.612429</v>
      </c>
      <c r="D100" s="66">
        <f>MAX(Inflation!G106:U106)</f>
        <v>5.4</v>
      </c>
      <c r="E100" s="66">
        <f>MIN('Net Lending-Borrowing'!G105:U105)</f>
        <v>-5.9</v>
      </c>
      <c r="F100" s="66">
        <f>(AVERAGE('Total Exports to China'!G329:U329))*100</f>
        <v>3.290915016</v>
      </c>
      <c r="G100" s="66">
        <f>(AVERAGE('Total Imports from China'!G327:U327))*100</f>
        <v>1.907017221</v>
      </c>
      <c r="H100" s="65">
        <f>Distance!C107</f>
        <v>2192</v>
      </c>
      <c r="I100" s="66">
        <f>AVERAGE(Population!G104:U104)</f>
        <v>30.77806667</v>
      </c>
      <c r="J100" s="23">
        <f>'Swap Recipients'!D97</f>
        <v>1</v>
      </c>
    </row>
    <row r="101" ht="15.75" customHeight="1">
      <c r="B101" s="23" t="s">
        <v>160</v>
      </c>
      <c r="C101" s="65">
        <f>AVERAGE('GDP Per Capita'!H108:U108)</f>
        <v>8664.311264</v>
      </c>
      <c r="D101" s="66">
        <f>MAX(Inflation!G107:U107)</f>
        <v>12</v>
      </c>
      <c r="E101" s="66">
        <f>MIN('Net Lending-Borrowing'!G106:U106)</f>
        <v>-23.5</v>
      </c>
      <c r="F101" s="66">
        <f>(AVERAGE('Total Exports to China'!G330:U330))*100</f>
        <v>0.0001764110289</v>
      </c>
      <c r="G101" s="66">
        <f>(AVERAGE('Total Imports from China'!G328:U328))*100</f>
        <v>0.008589397854</v>
      </c>
      <c r="H101" s="65">
        <f>Distance!C108</f>
        <v>3054</v>
      </c>
      <c r="I101" s="66">
        <f>AVERAGE(Population!G105:U105)</f>
        <v>0.3488</v>
      </c>
      <c r="J101" s="23">
        <f>'Swap Recipients'!D98</f>
        <v>0</v>
      </c>
    </row>
    <row r="102" ht="15.75" customHeight="1">
      <c r="B102" s="23" t="s">
        <v>161</v>
      </c>
      <c r="C102" s="65">
        <f>AVERAGE('GDP Per Capita'!H109:U109)</f>
        <v>776.8638783</v>
      </c>
      <c r="D102" s="66">
        <f>MAX(Inflation!G108:U108)</f>
        <v>10.1</v>
      </c>
      <c r="E102" s="66">
        <f>MIN('Net Lending-Borrowing'!G107:U107)</f>
        <v>-5.4</v>
      </c>
      <c r="F102" s="66">
        <f>(AVERAGE('Total Exports to China'!G331:U331))*100</f>
        <v>0.006488785299</v>
      </c>
      <c r="G102" s="66">
        <f>(AVERAGE('Total Imports from China'!G329:U329))*100</f>
        <v>0.01483893917</v>
      </c>
      <c r="H102" s="65">
        <f>Distance!C109</f>
        <v>6473</v>
      </c>
      <c r="I102" s="66">
        <f>AVERAGE(Population!G106:U106)</f>
        <v>18.30766667</v>
      </c>
      <c r="J102" s="23">
        <f>'Swap Recipients'!D99</f>
        <v>0</v>
      </c>
    </row>
    <row r="103" ht="15.75" customHeight="1">
      <c r="B103" s="23" t="s">
        <v>162</v>
      </c>
      <c r="C103" s="65">
        <f>AVERAGE('GDP Per Capita'!H110:U110)</f>
        <v>4039.677023</v>
      </c>
      <c r="D103" s="66">
        <f>MAX(Inflation!G109:U109)</f>
        <v>14.7</v>
      </c>
      <c r="E103" s="66">
        <f>MIN('Net Lending-Borrowing'!G108:U108)</f>
        <v>-2.8</v>
      </c>
      <c r="F103" s="66">
        <f>(AVERAGE('Total Exports to China'!G332:U332))*100</f>
        <v>0.001197689683</v>
      </c>
      <c r="G103" s="66">
        <f>(AVERAGE('Total Imports from China'!G330:U330))*100</f>
        <v>0.1040954728</v>
      </c>
      <c r="H103" s="65">
        <f>Distance!C110</f>
        <v>4140</v>
      </c>
      <c r="I103" s="66">
        <f>AVERAGE(Population!G107:U107)</f>
        <v>0.05393333333</v>
      </c>
      <c r="J103" s="23">
        <f>'Swap Recipients'!D100</f>
        <v>0</v>
      </c>
    </row>
    <row r="104" ht="15.75" customHeight="1">
      <c r="B104" s="23" t="s">
        <v>163</v>
      </c>
      <c r="C104" s="65">
        <f>AVERAGE('GDP Per Capita'!H111:U111)</f>
        <v>1749.379214</v>
      </c>
      <c r="D104" s="66">
        <f>MAX(Inflation!G110:U110)</f>
        <v>9.6</v>
      </c>
      <c r="E104" s="66">
        <f>MIN('Net Lending-Borrowing'!G109:U109)</f>
        <v>-3.6</v>
      </c>
      <c r="F104" s="66">
        <f>(AVERAGE('Total Exports to China'!G333:U333))*100</f>
        <v>0.0635781567</v>
      </c>
      <c r="G104" s="66">
        <f>(AVERAGE('Total Imports from China'!G331:U331))*100</f>
        <v>0.02886336336</v>
      </c>
      <c r="H104" s="65">
        <f>Distance!C111</f>
        <v>6660</v>
      </c>
      <c r="I104" s="66">
        <f>AVERAGE(Population!G108:U108)</f>
        <v>3.714466667</v>
      </c>
      <c r="J104" s="23">
        <f>'Swap Recipients'!D101</f>
        <v>0</v>
      </c>
    </row>
    <row r="105" ht="15.75" customHeight="1">
      <c r="B105" s="23" t="s">
        <v>164</v>
      </c>
      <c r="C105" s="65">
        <f>AVERAGE('GDP Per Capita'!H112:U112)</f>
        <v>9528.429504</v>
      </c>
      <c r="D105" s="66">
        <f>MAX(Inflation!G111:U111)</f>
        <v>10.8</v>
      </c>
      <c r="E105" s="66">
        <f>MIN('Net Lending-Borrowing'!G110:U110)</f>
        <v>-10.4</v>
      </c>
      <c r="F105" s="66">
        <f>(AVERAGE('Total Exports to China'!G334:U334))*100</f>
        <v>0.001008136623</v>
      </c>
      <c r="G105" s="66">
        <f>(AVERAGE('Total Imports from China'!G332:U332))*100</f>
        <v>0.0293991068</v>
      </c>
      <c r="H105" s="65">
        <f>Distance!C112</f>
        <v>4937</v>
      </c>
      <c r="I105" s="66">
        <f>AVERAGE(Population!G109:U109)</f>
        <v>1.258933333</v>
      </c>
      <c r="J105" s="23">
        <f>'Swap Recipients'!D102</f>
        <v>0</v>
      </c>
    </row>
    <row r="106" ht="15.75" customHeight="1">
      <c r="B106" s="23" t="s">
        <v>165</v>
      </c>
      <c r="C106" s="65">
        <f>AVERAGE('GDP Per Capita'!H113:U113)</f>
        <v>9789.272507</v>
      </c>
      <c r="D106" s="66">
        <f>MAX(Inflation!G112:U112)</f>
        <v>7.9</v>
      </c>
      <c r="E106" s="66">
        <f>MIN('Net Lending-Borrowing'!G111:U111)</f>
        <v>-4.5</v>
      </c>
      <c r="F106" s="66">
        <f>(AVERAGE('Total Exports to China'!G335:U335))*100</f>
        <v>0.5816453304</v>
      </c>
      <c r="G106" s="66">
        <f>(AVERAGE('Total Imports from China'!G333:U333))*100</f>
        <v>1.5024609</v>
      </c>
      <c r="H106" s="65">
        <f>Distance!C113</f>
        <v>7970</v>
      </c>
      <c r="I106" s="66">
        <f>AVERAGE(Population!G110:U110)</f>
        <v>120.9223333</v>
      </c>
      <c r="J106" s="23">
        <f>'Swap Recipients'!D103</f>
        <v>0</v>
      </c>
    </row>
    <row r="107" ht="15.75" customHeight="1">
      <c r="B107" s="23" t="s">
        <v>166</v>
      </c>
      <c r="C107" s="65">
        <f>AVERAGE('GDP Per Capita'!H114:U114)</f>
        <v>3093.202237</v>
      </c>
      <c r="D107" s="66">
        <f>MAX(Inflation!G113:U113)</f>
        <v>8.2</v>
      </c>
      <c r="E107" s="66">
        <f>MIN('Net Lending-Borrowing'!G112:U112)</f>
        <v>-1.5</v>
      </c>
      <c r="F107" s="66">
        <f>(AVERAGE('Total Exports to China'!G336:U336))*100</f>
        <v>0.0003913910622</v>
      </c>
      <c r="G107" s="66">
        <f>(AVERAGE('Total Imports from China'!G334:U334))*100</f>
        <v>0.000544272638</v>
      </c>
      <c r="H107" s="65">
        <f>Distance!C114</f>
        <v>3946</v>
      </c>
      <c r="I107" s="66">
        <f>AVERAGE(Population!G111:U111)</f>
        <v>0.1038666667</v>
      </c>
      <c r="J107" s="23">
        <f>'Swap Recipients'!D104</f>
        <v>0</v>
      </c>
    </row>
    <row r="108" ht="15.75" customHeight="1">
      <c r="B108" s="23" t="s">
        <v>167</v>
      </c>
      <c r="C108" s="65">
        <f>AVERAGE('GDP Per Capita'!H115:U115)</f>
        <v>3304.89027</v>
      </c>
      <c r="D108" s="66">
        <f>MAX(Inflation!G114:U114)</f>
        <v>28.6</v>
      </c>
      <c r="E108" s="66">
        <f>MIN('Net Lending-Borrowing'!G113:U113)</f>
        <v>-6.4</v>
      </c>
      <c r="F108" s="66">
        <f>(AVERAGE('Total Exports to China'!G337:U337))*100</f>
        <v>0.001580778537</v>
      </c>
      <c r="G108" s="66">
        <f>(AVERAGE('Total Imports from China'!G335:U335))*100</f>
        <v>0.005058290858</v>
      </c>
      <c r="H108" s="65">
        <f>Distance!C115</f>
        <v>3838</v>
      </c>
      <c r="I108" s="66">
        <f>AVERAGE(Population!G112:U112)</f>
        <v>2.782466667</v>
      </c>
      <c r="J108" s="23">
        <f>'Swap Recipients'!D105</f>
        <v>0</v>
      </c>
    </row>
    <row r="109" ht="15.75" customHeight="1">
      <c r="B109" s="23" t="s">
        <v>168</v>
      </c>
      <c r="C109" s="65">
        <f>AVERAGE('GDP Per Capita'!H116:U116)</f>
        <v>184969.7404</v>
      </c>
      <c r="D109" s="66">
        <f>MAX(Inflation!G115:U115)</f>
        <v>2.5</v>
      </c>
      <c r="E109" s="67"/>
      <c r="F109" s="66">
        <f>(AVERAGE('Total Exports to China'!G338:U338))*100</f>
        <v>0</v>
      </c>
      <c r="G109" s="66">
        <f>(AVERAGE('Total Imports from China'!G336:U336))*100</f>
        <v>0</v>
      </c>
      <c r="H109" s="65">
        <f>Distance!C116</f>
        <v>4862</v>
      </c>
      <c r="I109" s="66">
        <f>AVERAGE(Population!G113:U113)</f>
        <v>0.03550906667</v>
      </c>
      <c r="J109" s="23">
        <f>'Swap Recipients'!D106</f>
        <v>0</v>
      </c>
    </row>
    <row r="110" ht="15.75" customHeight="1">
      <c r="B110" s="23" t="s">
        <v>25</v>
      </c>
      <c r="C110" s="65">
        <f>AVERAGE('GDP Per Capita'!H117:U117)</f>
        <v>3702.148641</v>
      </c>
      <c r="D110" s="66">
        <f>MAX(Inflation!G116:U116)</f>
        <v>28</v>
      </c>
      <c r="E110" s="66">
        <f>MIN('Net Lending-Borrowing'!G115:U115)</f>
        <v>-15.3</v>
      </c>
      <c r="F110" s="66">
        <f>(AVERAGE('Total Exports to China'!G339:U339))*100</f>
        <v>0.2335497374</v>
      </c>
      <c r="G110" s="66">
        <f>(AVERAGE('Total Imports from China'!G337:U337))*100</f>
        <v>0.08279769455</v>
      </c>
      <c r="H110" s="65">
        <f>Distance!C117</f>
        <v>761</v>
      </c>
      <c r="I110" s="66">
        <f>AVERAGE(Population!G114:U114)</f>
        <v>3.057933333</v>
      </c>
      <c r="J110" s="23">
        <f>'Swap Recipients'!D107</f>
        <v>1</v>
      </c>
    </row>
    <row r="111" ht="15.75" customHeight="1">
      <c r="B111" s="23" t="s">
        <v>169</v>
      </c>
      <c r="C111" s="65">
        <f>AVERAGE('GDP Per Capita'!H118:U118)</f>
        <v>7538.038748</v>
      </c>
      <c r="D111" s="66">
        <f>MAX(Inflation!G117:U117)</f>
        <v>13</v>
      </c>
      <c r="E111" s="66">
        <f>MIN('Net Lending-Borrowing'!G116:U116)</f>
        <v>-10.9</v>
      </c>
      <c r="F111" s="66">
        <f>(AVERAGE('Total Exports to China'!G340:U340))*100</f>
        <v>0.001470221232</v>
      </c>
      <c r="G111" s="66">
        <f>(AVERAGE('Total Imports from China'!G338:U338))*100</f>
        <v>0.00541978998</v>
      </c>
      <c r="H111" s="65">
        <f>Distance!C118</f>
        <v>4366</v>
      </c>
      <c r="I111" s="66">
        <f>AVERAGE(Population!G115:U115)</f>
        <v>0.6208666667</v>
      </c>
      <c r="J111" s="23">
        <f>'Swap Recipients'!D108</f>
        <v>0</v>
      </c>
    </row>
    <row r="112" ht="15.75" customHeight="1">
      <c r="B112" s="23" t="s">
        <v>26</v>
      </c>
      <c r="C112" s="65">
        <f>AVERAGE('GDP Per Capita'!H119:U119)</f>
        <v>3303.302141</v>
      </c>
      <c r="D112" s="66">
        <f>MAX(Inflation!G118:U118)</f>
        <v>6.6</v>
      </c>
      <c r="E112" s="66">
        <f>MIN('Net Lending-Borrowing'!G117:U117)</f>
        <v>-7.1</v>
      </c>
      <c r="F112" s="66">
        <f>(AVERAGE('Total Exports to China'!G341:U341))*100</f>
        <v>0.03202147377</v>
      </c>
      <c r="G112" s="66">
        <f>(AVERAGE('Total Imports from China'!G339:U339))*100</f>
        <v>0.153412557</v>
      </c>
      <c r="H112" s="65">
        <f>Distance!C119</f>
        <v>5986</v>
      </c>
      <c r="I112" s="66">
        <f>AVERAGE(Population!G116:U116)</f>
        <v>34.08466667</v>
      </c>
      <c r="J112" s="23">
        <f>'Swap Recipients'!D109</f>
        <v>1</v>
      </c>
    </row>
    <row r="113" ht="15.75" customHeight="1">
      <c r="B113" s="23" t="s">
        <v>170</v>
      </c>
      <c r="C113" s="65">
        <f>AVERAGE('GDP Per Capita'!H120:U120)</f>
        <v>547.0825684</v>
      </c>
      <c r="D113" s="66">
        <f>MAX(Inflation!G119:U119)</f>
        <v>17.4</v>
      </c>
      <c r="E113" s="66">
        <f>MIN('Net Lending-Borrowing'!G118:U118)</f>
        <v>-9.9</v>
      </c>
      <c r="F113" s="66">
        <f>(AVERAGE('Total Exports to China'!G342:U342))*100</f>
        <v>0.03057386486</v>
      </c>
      <c r="G113" s="66">
        <f>(AVERAGE('Total Imports from China'!G340:U340))*100</f>
        <v>0.06106756829</v>
      </c>
      <c r="H113" s="65">
        <f>Distance!C120</f>
        <v>5855</v>
      </c>
      <c r="I113" s="66">
        <f>AVERAGE(Population!G117:U117)</f>
        <v>27.27053333</v>
      </c>
      <c r="J113" s="23">
        <f>'Swap Recipients'!D110</f>
        <v>0</v>
      </c>
    </row>
    <row r="114" ht="15.75" customHeight="1">
      <c r="B114" s="23" t="s">
        <v>171</v>
      </c>
      <c r="C114" s="65">
        <f>AVERAGE('GDP Per Capita'!H121:U121)</f>
        <v>1095.784466</v>
      </c>
      <c r="D114" s="66">
        <f>MAX(Inflation!G120:U120)</f>
        <v>20.9</v>
      </c>
      <c r="E114" s="66">
        <f>MIN('Net Lending-Borrowing'!G119:U119)</f>
        <v>-11</v>
      </c>
      <c r="F114" s="66">
        <f>(AVERAGE('Total Exports to China'!G343:U343))*100</f>
        <v>0.2334851466</v>
      </c>
      <c r="G114" s="66">
        <f>(AVERAGE('Total Imports from China'!G341:U341))*100</f>
        <v>0.3402059472</v>
      </c>
      <c r="H114" s="65">
        <f>Distance!C121</f>
        <v>1084</v>
      </c>
      <c r="I114" s="66">
        <f>AVERAGE(Population!G118:U118)</f>
        <v>51.18553333</v>
      </c>
      <c r="J114" s="23">
        <f>'Swap Recipients'!D111</f>
        <v>0</v>
      </c>
    </row>
    <row r="115" ht="15.75" customHeight="1">
      <c r="B115" s="23" t="s">
        <v>79</v>
      </c>
      <c r="C115" s="65">
        <f>AVERAGE('GDP Per Capita'!H122:U122)</f>
        <v>5136.190896</v>
      </c>
      <c r="D115" s="66">
        <f>MAX(Inflation!G121:U121)</f>
        <v>9.5</v>
      </c>
      <c r="E115" s="66">
        <f>MIN('Net Lending-Borrowing'!G120:U120)</f>
        <v>-9.3</v>
      </c>
      <c r="F115" s="66">
        <f>(AVERAGE('Total Exports to China'!G344:U344))*100</f>
        <v>0.02067501117</v>
      </c>
      <c r="G115" s="66">
        <f>(AVERAGE('Total Imports from China'!G342:U342))*100</f>
        <v>0.01589141337</v>
      </c>
      <c r="H115" s="65">
        <f>Distance!C122</f>
        <v>6905</v>
      </c>
      <c r="I115" s="66">
        <f>AVERAGE(Population!G119:U119)</f>
        <v>2.291066667</v>
      </c>
      <c r="J115" s="23">
        <f>'Swap Recipients'!D112</f>
        <v>0</v>
      </c>
    </row>
    <row r="116" ht="15.75" customHeight="1">
      <c r="B116" s="23" t="s">
        <v>172</v>
      </c>
      <c r="C116" s="65">
        <f>AVERAGE('GDP Per Capita'!H123:U123)</f>
        <v>8263.374324</v>
      </c>
      <c r="D116" s="66">
        <f>MAX(Inflation!G122:U122)</f>
        <v>22.4</v>
      </c>
      <c r="E116" s="66">
        <f>MIN('Net Lending-Borrowing'!G121:U121)</f>
        <v>0.1</v>
      </c>
      <c r="F116" s="66">
        <f>(AVERAGE('Total Exports to China'!G345:U345))*100</f>
        <v>0.000002428852419</v>
      </c>
      <c r="G116" s="66">
        <f>(AVERAGE('Total Imports from China'!G343:U343))*100</f>
        <v>0.00009365935887</v>
      </c>
      <c r="H116" s="65">
        <f>Distance!C123</f>
        <v>4735</v>
      </c>
      <c r="I116" s="66">
        <f>AVERAGE(Population!G120:U120)</f>
        <v>0.01126666667</v>
      </c>
      <c r="J116" s="23">
        <f>'Swap Recipients'!D113</f>
        <v>0</v>
      </c>
    </row>
    <row r="117" ht="15.75" customHeight="1">
      <c r="B117" s="23" t="s">
        <v>173</v>
      </c>
      <c r="C117" s="65">
        <f>AVERAGE('GDP Per Capita'!H124:U124)</f>
        <v>875.7314918</v>
      </c>
      <c r="D117" s="66">
        <f>MAX(Inflation!G123:U123)</f>
        <v>12.6</v>
      </c>
      <c r="E117" s="66">
        <f>MIN('Net Lending-Borrowing'!G122:U122)</f>
        <v>-5.8</v>
      </c>
      <c r="F117" s="66">
        <f>(AVERAGE('Total Exports to China'!G346:U346))*100</f>
        <v>0.001171922215</v>
      </c>
      <c r="G117" s="66">
        <f>(AVERAGE('Total Imports from China'!G344:U344))*100</f>
        <v>0.05562944979</v>
      </c>
      <c r="H117" s="65">
        <f>Distance!C124</f>
        <v>1279</v>
      </c>
      <c r="I117" s="66">
        <f>AVERAGE(Population!G121:U121)</f>
        <v>28.05026667</v>
      </c>
      <c r="J117" s="23">
        <f>'Swap Recipients'!D114</f>
        <v>0</v>
      </c>
    </row>
    <row r="118" ht="15.75" customHeight="1">
      <c r="B118" s="23" t="s">
        <v>67</v>
      </c>
      <c r="C118" s="65">
        <f>AVERAGE('GDP Per Capita'!H125:U125)</f>
        <v>36271.41515</v>
      </c>
      <c r="D118" s="66">
        <f>MAX(Inflation!G124:U124)</f>
        <v>2.428996938</v>
      </c>
      <c r="E118" s="67"/>
      <c r="F118" s="66">
        <f>(AVERAGE('Total Exports to China'!G347:U347))*100</f>
        <v>0.02920369039</v>
      </c>
      <c r="G118" s="66">
        <f>(AVERAGE('Total Imports from China'!G345:U345))*100</f>
        <v>0.006132064324</v>
      </c>
      <c r="H118" s="65">
        <f>Distance!C125</f>
        <v>5610</v>
      </c>
      <c r="I118" s="66">
        <f>AVERAGE(Population!G122:U122)</f>
        <v>0.26402</v>
      </c>
      <c r="J118" s="23">
        <f>'Swap Recipients'!D115</f>
        <v>0</v>
      </c>
    </row>
    <row r="119" ht="15.75" customHeight="1">
      <c r="B119" s="23" t="s">
        <v>27</v>
      </c>
      <c r="C119" s="65">
        <f>AVERAGE('GDP Per Capita'!H126:U126)</f>
        <v>39888.56311</v>
      </c>
      <c r="D119" s="66">
        <f>MAX(Inflation!G125:U125)</f>
        <v>7.2</v>
      </c>
      <c r="E119" s="66">
        <f>MIN('Net Lending-Borrowing'!G124:U124)</f>
        <v>-5.5</v>
      </c>
      <c r="F119" s="66">
        <f>(AVERAGE('Total Exports to China'!G348:U348))*100</f>
        <v>0.4300403872</v>
      </c>
      <c r="G119" s="66">
        <f>(AVERAGE('Total Imports from China'!G346:U346))*100</f>
        <v>0.2114840539</v>
      </c>
      <c r="H119" s="65">
        <f>Distance!C126</f>
        <v>6939</v>
      </c>
      <c r="I119" s="66">
        <f>AVERAGE(Population!G123:U123)</f>
        <v>4.669266667</v>
      </c>
      <c r="J119" s="23">
        <f>'Swap Recipients'!D116</f>
        <v>1</v>
      </c>
    </row>
    <row r="120" ht="15.75" customHeight="1">
      <c r="B120" s="23" t="s">
        <v>174</v>
      </c>
      <c r="C120" s="65">
        <f>AVERAGE('GDP Per Capita'!H127:U127)</f>
        <v>1827.739023</v>
      </c>
      <c r="D120" s="66">
        <f>MAX(Inflation!G126:U126)</f>
        <v>19.8</v>
      </c>
      <c r="E120" s="66">
        <f>MIN('Net Lending-Borrowing'!G125:U125)</f>
        <v>-3</v>
      </c>
      <c r="F120" s="66">
        <f>(AVERAGE('Total Exports to China'!G349:U349))*100</f>
        <v>0.0020602389</v>
      </c>
      <c r="G120" s="66">
        <f>(AVERAGE('Total Imports from China'!G347:U347))*100</f>
        <v>0.02226276667</v>
      </c>
      <c r="H120" s="65">
        <f>Distance!C127</f>
        <v>9014</v>
      </c>
      <c r="I120" s="66">
        <f>AVERAGE(Population!G124:U124)</f>
        <v>6.2274</v>
      </c>
      <c r="J120" s="23">
        <f>'Swap Recipients'!D117</f>
        <v>0</v>
      </c>
    </row>
    <row r="121" ht="15.75" customHeight="1">
      <c r="B121" s="23" t="s">
        <v>61</v>
      </c>
      <c r="C121" s="65">
        <f>AVERAGE('GDP Per Capita'!H128:U128)</f>
        <v>522.1579765</v>
      </c>
      <c r="D121" s="66">
        <f>MAX(Inflation!G127:U127)</f>
        <v>11.3</v>
      </c>
      <c r="E121" s="66">
        <f>MIN('Net Lending-Borrowing'!G126:U126)</f>
        <v>-6.9</v>
      </c>
      <c r="F121" s="66">
        <f>(AVERAGE('Total Exports to China'!G350:U350))*100</f>
        <v>0.00560151173</v>
      </c>
      <c r="G121" s="66">
        <f>(AVERAGE('Total Imports from China'!G348:U348))*100</f>
        <v>0.01076526711</v>
      </c>
      <c r="H121" s="65">
        <f>Distance!C128</f>
        <v>5842</v>
      </c>
      <c r="I121" s="66">
        <f>AVERAGE(Population!G125:U125)</f>
        <v>20.25206667</v>
      </c>
      <c r="J121" s="23">
        <f>'Swap Recipients'!D118</f>
        <v>0</v>
      </c>
    </row>
    <row r="122" ht="15.75" customHeight="1">
      <c r="B122" s="23" t="s">
        <v>28</v>
      </c>
      <c r="C122" s="65">
        <f>AVERAGE('GDP Per Capita'!H129:U129)</f>
        <v>2369.202509</v>
      </c>
      <c r="D122" s="66">
        <f>MAX(Inflation!G128:U128)</f>
        <v>18.8</v>
      </c>
      <c r="E122" s="66">
        <f>MIN('Net Lending-Borrowing'!G127:U127)</f>
        <v>-6</v>
      </c>
      <c r="F122" s="66">
        <f>(AVERAGE('Total Exports to China'!G351:U351))*100</f>
        <v>0.08762103271</v>
      </c>
      <c r="G122" s="66">
        <f>(AVERAGE('Total Imports from China'!G349:U349))*100</f>
        <v>0.550459075</v>
      </c>
      <c r="H122" s="65">
        <f>Distance!C129</f>
        <v>6157</v>
      </c>
      <c r="I122" s="66">
        <f>AVERAGE(Population!G126:U126)</f>
        <v>182.0266667</v>
      </c>
      <c r="J122" s="23">
        <f>'Swap Recipients'!D119</f>
        <v>1</v>
      </c>
    </row>
    <row r="123" ht="15.75" customHeight="1">
      <c r="B123" s="23" t="s">
        <v>175</v>
      </c>
      <c r="C123" s="65">
        <f>AVERAGE('GDP Per Capita'!H130:U130)</f>
        <v>5347.693353</v>
      </c>
      <c r="D123" s="66">
        <f>MAX(Inflation!G129:U129)</f>
        <v>14.2</v>
      </c>
      <c r="E123" s="66">
        <f>MIN('Net Lending-Borrowing'!G128:U128)</f>
        <v>-8</v>
      </c>
      <c r="F123" s="66">
        <f>(AVERAGE('Total Exports to China'!G352:U352))*100</f>
        <v>0.006228082114</v>
      </c>
      <c r="G123" s="66">
        <f>(AVERAGE('Total Imports from China'!G350:U350))*100</f>
        <v>0.004580321743</v>
      </c>
      <c r="H123" s="65">
        <f>Distance!C130</f>
        <v>4287</v>
      </c>
      <c r="I123" s="66">
        <f>AVERAGE(Population!G127:U127)</f>
        <v>2.0664</v>
      </c>
      <c r="J123" s="23">
        <f>'Swap Recipients'!D120</f>
        <v>0</v>
      </c>
    </row>
    <row r="124" ht="15.75" customHeight="1">
      <c r="B124" s="23" t="s">
        <v>176</v>
      </c>
      <c r="C124" s="65">
        <f>AVERAGE('GDP Per Capita'!H132:U132)</f>
        <v>86475.72626</v>
      </c>
      <c r="D124" s="66">
        <f>MAX(Inflation!G131:U131)</f>
        <v>5.8</v>
      </c>
      <c r="E124" s="66">
        <f>MIN('Net Lending-Borrowing'!G130:U130)</f>
        <v>-2.6</v>
      </c>
      <c r="F124" s="66">
        <f>(AVERAGE('Total Exports to China'!G354:U354))*100</f>
        <v>0.2353350328</v>
      </c>
      <c r="G124" s="66">
        <f>(AVERAGE('Total Imports from China'!G352:U352))*100</f>
        <v>0.1454863432</v>
      </c>
      <c r="H124" s="65">
        <f>Distance!C132</f>
        <v>4282</v>
      </c>
      <c r="I124" s="66">
        <f>AVERAGE(Population!G129:U129)</f>
        <v>5.146</v>
      </c>
      <c r="J124" s="23">
        <f>'Swap Recipients'!D121</f>
        <v>0</v>
      </c>
    </row>
    <row r="125" ht="15.75" customHeight="1">
      <c r="B125" s="23" t="s">
        <v>177</v>
      </c>
      <c r="C125" s="65">
        <f>AVERAGE('GDP Per Capita'!H133:U133)</f>
        <v>20566.95489</v>
      </c>
      <c r="D125" s="66">
        <f>MAX(Inflation!G132:U132)</f>
        <v>12.6</v>
      </c>
      <c r="E125" s="66">
        <f>MIN('Net Lending-Borrowing'!G131:U131)</f>
        <v>-19.6</v>
      </c>
      <c r="F125" s="66">
        <f>(AVERAGE('Total Exports to China'!G355:U355))*100</f>
        <v>0.9137546494</v>
      </c>
      <c r="G125" s="66">
        <f>(AVERAGE('Total Imports from China'!G353:U353))*100</f>
        <v>0.09125199307</v>
      </c>
      <c r="H125" s="65">
        <f>Distance!C133</f>
        <v>3055</v>
      </c>
      <c r="I125" s="66">
        <f>AVERAGE(Population!G130:U130)</f>
        <v>3.959</v>
      </c>
      <c r="J125" s="23">
        <f>'Swap Recipients'!D122</f>
        <v>0</v>
      </c>
    </row>
    <row r="126" ht="15.75" customHeight="1">
      <c r="B126" s="23" t="s">
        <v>29</v>
      </c>
      <c r="C126" s="65">
        <f>AVERAGE('GDP Per Capita'!H134:U134)</f>
        <v>1242.783176</v>
      </c>
      <c r="D126" s="66">
        <f>MAX(Inflation!G133:U133)</f>
        <v>19.6</v>
      </c>
      <c r="E126" s="66">
        <f>MIN('Net Lending-Borrowing'!G132:U132)</f>
        <v>-7.8</v>
      </c>
      <c r="F126" s="66">
        <f>(AVERAGE('Total Exports to China'!G356:U356))*100</f>
        <v>0.1237400492</v>
      </c>
      <c r="G126" s="66">
        <f>(AVERAGE('Total Imports from China'!G354:U354))*100</f>
        <v>0.5946772406</v>
      </c>
      <c r="H126" s="65">
        <f>Distance!C134</f>
        <v>2041</v>
      </c>
      <c r="I126" s="66">
        <f>AVERAGE(Population!G131:U131)</f>
        <v>197.5224667</v>
      </c>
      <c r="J126" s="23">
        <f>'Swap Recipients'!D123</f>
        <v>1</v>
      </c>
    </row>
    <row r="127" ht="15.75" customHeight="1">
      <c r="B127" s="23" t="s">
        <v>178</v>
      </c>
      <c r="C127" s="65">
        <f>AVERAGE('GDP Per Capita'!H135:U135)</f>
        <v>13223.72026</v>
      </c>
      <c r="D127" s="66">
        <f>MAX(Inflation!G134:U134)</f>
        <v>9.9</v>
      </c>
      <c r="E127" s="66">
        <f>MIN('Net Lending-Borrowing'!G133:U133)</f>
        <v>-16.3</v>
      </c>
      <c r="F127" s="66">
        <f>(AVERAGE('Total Exports to China'!G357:U357))*100</f>
        <v>0.000002177145978</v>
      </c>
      <c r="G127" s="66">
        <f>(AVERAGE('Total Imports from China'!G355:U355))*100</f>
        <v>0.0005764114495</v>
      </c>
      <c r="H127" s="65">
        <f>Distance!C135</f>
        <v>2741</v>
      </c>
      <c r="I127" s="66">
        <f>AVERAGE(Population!G132:U132)</f>
        <v>0.018</v>
      </c>
      <c r="J127" s="23">
        <f>'Swap Recipients'!D124</f>
        <v>0</v>
      </c>
    </row>
    <row r="128" ht="15.75" customHeight="1">
      <c r="B128" s="23" t="s">
        <v>179</v>
      </c>
      <c r="C128" s="65">
        <f>AVERAGE('GDP Per Capita'!H136:U136)</f>
        <v>12323.69058</v>
      </c>
      <c r="D128" s="66">
        <f>MAX(Inflation!G135:U135)</f>
        <v>8.8</v>
      </c>
      <c r="E128" s="66">
        <f>MIN('Net Lending-Borrowing'!G134:U134)</f>
        <v>-10.4</v>
      </c>
      <c r="F128" s="66">
        <f>(AVERAGE('Total Exports to China'!G358:U358))*100</f>
        <v>0.01237504796</v>
      </c>
      <c r="G128" s="66">
        <f>(AVERAGE('Total Imports from China'!G356:U356))*100</f>
        <v>0.4547845896</v>
      </c>
      <c r="H128" s="65">
        <f>Distance!C136</f>
        <v>9352</v>
      </c>
      <c r="I128" s="66">
        <f>AVERAGE(Population!G133:U133)</f>
        <v>3.971666667</v>
      </c>
      <c r="J128" s="23">
        <f>'Swap Recipients'!D125</f>
        <v>0</v>
      </c>
    </row>
    <row r="129" ht="15.75" customHeight="1">
      <c r="B129" s="23" t="s">
        <v>73</v>
      </c>
      <c r="C129" s="65">
        <f>AVERAGE('GDP Per Capita'!H137:U137)</f>
        <v>2354.966498</v>
      </c>
      <c r="D129" s="66">
        <f>MAX(Inflation!G136:U136)</f>
        <v>10.8</v>
      </c>
      <c r="E129" s="66">
        <f>MIN('Net Lending-Borrowing'!G135:U135)</f>
        <v>-8.9</v>
      </c>
      <c r="F129" s="66">
        <f>(AVERAGE('Total Exports to China'!G359:U359))*100</f>
        <v>0.08665141554</v>
      </c>
      <c r="G129" s="66">
        <f>(AVERAGE('Total Imports from China'!G357:U357))*100</f>
        <v>0.03175817394</v>
      </c>
      <c r="H129" s="65">
        <f>Distance!C137</f>
        <v>3890</v>
      </c>
      <c r="I129" s="66">
        <f>AVERAGE(Population!G134:U134)</f>
        <v>7.8152</v>
      </c>
      <c r="J129" s="23">
        <f>'Swap Recipients'!D126</f>
        <v>0</v>
      </c>
    </row>
    <row r="130" ht="15.75" customHeight="1">
      <c r="B130" s="23" t="s">
        <v>180</v>
      </c>
      <c r="C130" s="65">
        <f>AVERAGE('GDP Per Capita'!H138:U138)</f>
        <v>5611.648578</v>
      </c>
      <c r="D130" s="66">
        <f>MAX(Inflation!G137:U137)</f>
        <v>10.2</v>
      </c>
      <c r="E130" s="66">
        <f>MIN('Net Lending-Borrowing'!G136:U136)</f>
        <v>-7.2</v>
      </c>
      <c r="F130" s="66">
        <f>(AVERAGE('Total Exports to China'!G360:U360))*100</f>
        <v>0.00223703576</v>
      </c>
      <c r="G130" s="66">
        <f>(AVERAGE('Total Imports from China'!G358:U358))*100</f>
        <v>0.05807706349</v>
      </c>
      <c r="H130" s="65">
        <f>Distance!C138</f>
        <v>11090</v>
      </c>
      <c r="I130" s="66">
        <f>AVERAGE(Population!G135:U135)</f>
        <v>6.758533333</v>
      </c>
      <c r="J130" s="23">
        <f>'Swap Recipients'!D127</f>
        <v>0</v>
      </c>
    </row>
    <row r="131" ht="15.75" customHeight="1">
      <c r="B131" s="23" t="s">
        <v>181</v>
      </c>
      <c r="C131" s="65">
        <f>AVERAGE('GDP Per Capita'!H139:U139)</f>
        <v>6042.785405</v>
      </c>
      <c r="D131" s="66">
        <f>MAX(Inflation!G138:U138)</f>
        <v>7.9</v>
      </c>
      <c r="E131" s="66">
        <f>MIN('Net Lending-Borrowing'!G137:U137)</f>
        <v>-9</v>
      </c>
      <c r="F131" s="66">
        <f>(AVERAGE('Total Exports to China'!G361:U361))*100</f>
        <v>0.5862221084</v>
      </c>
      <c r="G131" s="66">
        <f>(AVERAGE('Total Imports from China'!G359:U359))*100</f>
        <v>0.2860279363</v>
      </c>
      <c r="H131" s="65">
        <f>Distance!C139</f>
        <v>10593</v>
      </c>
      <c r="I131" s="66">
        <f>AVERAGE(Population!G136:U136)</f>
        <v>31.327</v>
      </c>
      <c r="J131" s="23">
        <f>'Swap Recipients'!D128</f>
        <v>0</v>
      </c>
    </row>
    <row r="132" ht="15.75" customHeight="1">
      <c r="B132" s="23" t="s">
        <v>182</v>
      </c>
      <c r="C132" s="65">
        <f>AVERAGE('GDP Per Capita'!H140:U140)</f>
        <v>2811.089715</v>
      </c>
      <c r="D132" s="66">
        <f>MAX(Inflation!G139:U139)</f>
        <v>8.2</v>
      </c>
      <c r="E132" s="66">
        <f>MIN('Net Lending-Borrowing'!G138:U138)</f>
        <v>-6.3</v>
      </c>
      <c r="F132" s="66">
        <f>(AVERAGE('Total Exports to China'!G362:U362))*100</f>
        <v>1.073895743</v>
      </c>
      <c r="G132" s="66">
        <f>(AVERAGE('Total Imports from China'!G360:U360))*100</f>
        <v>1.181324369</v>
      </c>
      <c r="H132" s="65">
        <f>Distance!C140</f>
        <v>1928</v>
      </c>
      <c r="I132" s="66">
        <f>AVERAGE(Population!G137:U137)</f>
        <v>100.9233333</v>
      </c>
      <c r="J132" s="23">
        <f>'Swap Recipients'!D129</f>
        <v>0</v>
      </c>
    </row>
    <row r="133" ht="15.75" customHeight="1">
      <c r="B133" s="23" t="s">
        <v>68</v>
      </c>
      <c r="C133" s="65">
        <f>AVERAGE('GDP Per Capita'!H141:U141)</f>
        <v>14023.49376</v>
      </c>
      <c r="D133" s="66">
        <f>MAX(Inflation!G140:U140)</f>
        <v>14.4</v>
      </c>
      <c r="E133" s="66">
        <f>MIN('Net Lending-Borrowing'!G139:U139)</f>
        <v>-7.5</v>
      </c>
      <c r="F133" s="66">
        <f>(AVERAGE('Total Exports to China'!G363:U363))*100</f>
        <v>0.1570234344</v>
      </c>
      <c r="G133" s="66">
        <f>(AVERAGE('Total Imports from China'!G361:U361))*100</f>
        <v>0.7553151023</v>
      </c>
      <c r="H133" s="65">
        <f>Distance!C141</f>
        <v>4126</v>
      </c>
      <c r="I133" s="66">
        <f>AVERAGE(Population!G138:U138)</f>
        <v>37.98873333</v>
      </c>
      <c r="J133" s="23">
        <f>'Swap Recipients'!D130</f>
        <v>0</v>
      </c>
    </row>
    <row r="134" ht="15.75" customHeight="1">
      <c r="B134" s="23" t="s">
        <v>82</v>
      </c>
      <c r="C134" s="65">
        <f>AVERAGE('GDP Per Capita'!H142:U142)</f>
        <v>29277.24158</v>
      </c>
      <c r="D134" s="66">
        <f>MAX(Inflation!G141:U141)</f>
        <v>5.2</v>
      </c>
      <c r="E134" s="66">
        <f>MIN('Net Lending-Borrowing'!G140:U140)</f>
        <v>-3.1</v>
      </c>
      <c r="F134" s="66">
        <f>(AVERAGE('Total Exports to China'!G364:U364))*100</f>
        <v>0</v>
      </c>
      <c r="G134" s="66">
        <f>(AVERAGE('Total Imports from China'!G362:U362))*100</f>
        <v>0</v>
      </c>
      <c r="H134" s="65">
        <f>Distance!C142</f>
        <v>8652</v>
      </c>
      <c r="I134" s="66">
        <f>AVERAGE(Population!G139:U139)</f>
        <v>3.451533333</v>
      </c>
      <c r="J134" s="23">
        <f>'Swap Recipients'!D131</f>
        <v>0</v>
      </c>
    </row>
    <row r="135" ht="15.75" customHeight="1">
      <c r="B135" s="23" t="s">
        <v>30</v>
      </c>
      <c r="C135" s="65">
        <f>AVERAGE('GDP Per Capita'!H143:U143)</f>
        <v>73461.68094</v>
      </c>
      <c r="D135" s="66">
        <f>MAX(Inflation!G142:U142)</f>
        <v>15.1</v>
      </c>
      <c r="E135" s="66">
        <f>MIN('Net Lending-Borrowing'!G141:U141)</f>
        <v>-4.9</v>
      </c>
      <c r="F135" s="66">
        <f>(AVERAGE('Total Exports to China'!G365:U365))*100</f>
        <v>0.3604415876</v>
      </c>
      <c r="G135" s="66">
        <f>(AVERAGE('Total Imports from China'!G363:U363))*100</f>
        <v>0.08472818443</v>
      </c>
      <c r="H135" s="65">
        <f>Distance!C143</f>
        <v>3196</v>
      </c>
      <c r="I135" s="66">
        <f>AVERAGE(Population!G140:U140)</f>
        <v>2.267133333</v>
      </c>
      <c r="J135" s="23">
        <f>'Swap Recipients'!D132</f>
        <v>1</v>
      </c>
    </row>
    <row r="136" ht="15.75" customHeight="1">
      <c r="B136" s="23" t="s">
        <v>183</v>
      </c>
      <c r="C136" s="65">
        <f>AVERAGE('GDP Per Capita'!H144:U144)</f>
        <v>10566.91557</v>
      </c>
      <c r="D136" s="66">
        <f>MAX(Inflation!G143:U143)</f>
        <v>13.8</v>
      </c>
      <c r="E136" s="66">
        <f>MIN('Net Lending-Borrowing'!G142:U142)</f>
        <v>-9.6</v>
      </c>
      <c r="F136" s="66">
        <f>(AVERAGE('Total Exports to China'!G366:U366))*100</f>
        <v>0.08202562272</v>
      </c>
      <c r="G136" s="66">
        <f>(AVERAGE('Total Imports from China'!G364:U364))*100</f>
        <v>0.1740536073</v>
      </c>
      <c r="H136" s="65">
        <f>Distance!C144</f>
        <v>4024</v>
      </c>
      <c r="I136" s="66">
        <f>AVERAGE(Population!G141:U141)</f>
        <v>19.82853333</v>
      </c>
      <c r="J136" s="23">
        <f>'Swap Recipients'!D133</f>
        <v>0</v>
      </c>
    </row>
    <row r="137" ht="15.75" customHeight="1">
      <c r="B137" s="23" t="s">
        <v>31</v>
      </c>
      <c r="C137" s="65">
        <f>AVERAGE('GDP Per Capita'!H145:U145)</f>
        <v>11787.48221</v>
      </c>
      <c r="D137" s="66">
        <f>MAX(Inflation!G144:U144)</f>
        <v>15.5</v>
      </c>
      <c r="E137" s="66">
        <f>MIN('Net Lending-Borrowing'!G143:U143)</f>
        <v>-5.9</v>
      </c>
      <c r="F137" s="66">
        <f>(AVERAGE('Total Exports to China'!G367:U367))*100</f>
        <v>2.456010713</v>
      </c>
      <c r="G137" s="66">
        <f>(AVERAGE('Total Imports from China'!G365:U365))*100</f>
        <v>1.971468443</v>
      </c>
      <c r="H137" s="65">
        <f>Distance!C145</f>
        <v>1774</v>
      </c>
      <c r="I137" s="66">
        <f>AVERAGE(Population!G142:U142)</f>
        <v>144.9135333</v>
      </c>
      <c r="J137" s="23">
        <f>'Swap Recipients'!D134</f>
        <v>1</v>
      </c>
    </row>
    <row r="138" ht="15.75" customHeight="1">
      <c r="B138" s="23" t="s">
        <v>184</v>
      </c>
      <c r="C138" s="65">
        <f>AVERAGE('GDP Per Capita'!H146:U146)</f>
        <v>704.5822219</v>
      </c>
      <c r="D138" s="66">
        <f>MAX(Inflation!G145:U145)</f>
        <v>15.4</v>
      </c>
      <c r="E138" s="66">
        <f>MIN('Net Lending-Borrowing'!G144:U144)</f>
        <v>-9.5</v>
      </c>
      <c r="F138" s="66">
        <f>(AVERAGE('Total Exports to China'!G368:U368))*100</f>
        <v>0.002794959626</v>
      </c>
      <c r="G138" s="66">
        <f>(AVERAGE('Total Imports from China'!G366:U366))*100</f>
        <v>0.006450389412</v>
      </c>
      <c r="H138" s="65">
        <f>Distance!C146</f>
        <v>5425</v>
      </c>
      <c r="I138" s="66">
        <f>AVERAGE(Population!G143:U143)</f>
        <v>11.30286667</v>
      </c>
      <c r="J138" s="23">
        <f>'Swap Recipients'!D135</f>
        <v>0</v>
      </c>
    </row>
    <row r="139" ht="15.75" customHeight="1">
      <c r="B139" s="23" t="s">
        <v>185</v>
      </c>
      <c r="C139" s="65">
        <f>AVERAGE('GDP Per Capita'!H147:U147)</f>
        <v>19151.34778</v>
      </c>
      <c r="D139" s="66">
        <f>MAX(Inflation!G146:U146)</f>
        <v>5.8</v>
      </c>
      <c r="E139" s="66">
        <f>MIN('Net Lending-Borrowing'!G145:U145)</f>
        <v>-6.3</v>
      </c>
      <c r="F139" s="66">
        <f>(AVERAGE('Total Exports to China'!G369:U369))*100</f>
        <v>0.00002250708772</v>
      </c>
      <c r="G139" s="66">
        <f>(AVERAGE('Total Imports from China'!G367:U367))*100</f>
        <v>0.0004005218497</v>
      </c>
      <c r="H139" s="65">
        <f>Distance!C147</f>
        <v>8663</v>
      </c>
      <c r="I139" s="66">
        <f>AVERAGE(Population!G144:U144)</f>
        <v>0.05426666667</v>
      </c>
      <c r="J139" s="23">
        <f>'Swap Recipients'!D136</f>
        <v>0</v>
      </c>
    </row>
    <row r="140" ht="15.75" customHeight="1">
      <c r="B140" s="23" t="s">
        <v>57</v>
      </c>
      <c r="C140" s="65">
        <f>AVERAGE('GDP Per Capita'!H148:U148)</f>
        <v>9760.735394</v>
      </c>
      <c r="D140" s="66">
        <f>MAX(Inflation!G147:U147)</f>
        <v>6.7</v>
      </c>
      <c r="E140" s="66">
        <f>MIN('Net Lending-Borrowing'!G146:U146)</f>
        <v>-11.7</v>
      </c>
      <c r="F140" s="66">
        <f>(AVERAGE('Total Exports to China'!G370:U370))*100</f>
        <v>0.000005892937417</v>
      </c>
      <c r="G140" s="66">
        <f>(AVERAGE('Total Imports from China'!G368:U368))*100</f>
        <v>0.0008257548384</v>
      </c>
      <c r="H140" s="65">
        <f>Distance!C148</f>
        <v>8864</v>
      </c>
      <c r="I140" s="66">
        <f>AVERAGE(Population!G145:U145)</f>
        <v>0.1742</v>
      </c>
      <c r="J140" s="23">
        <f>'Swap Recipients'!D137</f>
        <v>0</v>
      </c>
    </row>
    <row r="141" ht="15.75" customHeight="1">
      <c r="B141" s="23" t="s">
        <v>186</v>
      </c>
      <c r="C141" s="65">
        <f>AVERAGE('GDP Per Capita'!H149:U149)</f>
        <v>7442.79893</v>
      </c>
      <c r="D141" s="66">
        <f>MAX(Inflation!G148:U148)</f>
        <v>10.1</v>
      </c>
      <c r="E141" s="66">
        <f>MIN('Net Lending-Borrowing'!G147:U147)</f>
        <v>-7.6</v>
      </c>
      <c r="F141" s="66">
        <f>(AVERAGE('Total Exports to China'!G371:U371))*100</f>
        <v>0.000156565236</v>
      </c>
      <c r="G141" s="66">
        <f>(AVERAGE('Total Imports from China'!G369:U369))*100</f>
        <v>0.002171654578</v>
      </c>
      <c r="H141" s="65">
        <f>Distance!C149</f>
        <v>8912</v>
      </c>
      <c r="I141" s="66">
        <f>AVERAGE(Population!G146:U146)</f>
        <v>0.1099333333</v>
      </c>
      <c r="J141" s="23">
        <f>'Swap Recipients'!D138</f>
        <v>0</v>
      </c>
    </row>
    <row r="142" ht="15.75" customHeight="1">
      <c r="B142" s="23" t="s">
        <v>187</v>
      </c>
      <c r="C142" s="65">
        <f>AVERAGE('GDP Per Capita'!H150:U150)</f>
        <v>3895.237139</v>
      </c>
      <c r="D142" s="66">
        <f>MAX(Inflation!G149:U149)</f>
        <v>14.6</v>
      </c>
      <c r="E142" s="66">
        <f>MIN('Net Lending-Borrowing'!G148:U148)</f>
        <v>-7.4</v>
      </c>
      <c r="F142" s="66">
        <f>(AVERAGE('Total Exports to China'!G372:U372))*100</f>
        <v>0.00008488612497</v>
      </c>
      <c r="G142" s="66">
        <f>(AVERAGE('Total Imports from China'!G370:U370))*100</f>
        <v>0.002989881487</v>
      </c>
      <c r="H142" s="65">
        <f>Distance!C150</f>
        <v>6428</v>
      </c>
      <c r="I142" s="66">
        <f>AVERAGE(Population!G147:U147)</f>
        <v>0.1926</v>
      </c>
      <c r="J142" s="23">
        <f>'Swap Recipients'!D139</f>
        <v>0</v>
      </c>
    </row>
    <row r="143" ht="15.75" customHeight="1">
      <c r="B143" s="23" t="s">
        <v>188</v>
      </c>
      <c r="C143" s="65">
        <f>AVERAGE('GDP Per Capita'!H151:U151)</f>
        <v>52508.47081</v>
      </c>
      <c r="D143" s="66">
        <f>MAX(Inflation!G150:U150)</f>
        <v>7.1</v>
      </c>
      <c r="E143" s="66">
        <f>MIN('Net Lending-Borrowing'!G149:U149)</f>
        <v>-37.6</v>
      </c>
      <c r="F143" s="66">
        <f>(AVERAGE('Total Exports to China'!G373:U373))*100</f>
        <v>0</v>
      </c>
      <c r="G143" s="66">
        <f>(AVERAGE('Total Imports from China'!G371:U371))*100</f>
        <v>0</v>
      </c>
      <c r="H143" s="65">
        <f>Distance!C151</f>
        <v>4637</v>
      </c>
      <c r="I143" s="66">
        <f>AVERAGE(Population!G148:U148)</f>
        <v>0.0326</v>
      </c>
      <c r="J143" s="23">
        <f>'Swap Recipients'!D140</f>
        <v>0</v>
      </c>
    </row>
    <row r="144" ht="15.75" customHeight="1">
      <c r="B144" s="23" t="s">
        <v>189</v>
      </c>
      <c r="C144" s="65">
        <f>AVERAGE('GDP Per Capita'!H152:U152)</f>
        <v>1615.303431</v>
      </c>
      <c r="D144" s="66">
        <f>MAX(Inflation!G151:U151)</f>
        <v>32</v>
      </c>
      <c r="E144" s="66">
        <f>MIN('Net Lending-Borrowing'!G150:U150)</f>
        <v>-19.3</v>
      </c>
      <c r="F144" s="66">
        <f>(AVERAGE('Total Exports to China'!G374:U374))*100</f>
        <v>0.000001606035542</v>
      </c>
      <c r="G144" s="66">
        <f>(AVERAGE('Total Imports from China'!G372:U372))*100</f>
        <v>0.0002936729071</v>
      </c>
      <c r="H144" s="65">
        <f>Distance!C152</f>
        <v>6635</v>
      </c>
      <c r="I144" s="66">
        <f>AVERAGE(Population!G149:U149)</f>
        <v>0.1962</v>
      </c>
      <c r="J144" s="23">
        <f>'Swap Recipients'!D141</f>
        <v>0</v>
      </c>
    </row>
    <row r="145" ht="15.75" customHeight="1">
      <c r="B145" s="23" t="s">
        <v>190</v>
      </c>
      <c r="C145" s="65">
        <f>AVERAGE('GDP Per Capita'!H153:U153)</f>
        <v>21407.9148</v>
      </c>
      <c r="D145" s="66">
        <f>MAX(Inflation!G152:U152)</f>
        <v>6.1</v>
      </c>
      <c r="E145" s="66">
        <f>MIN('Net Lending-Borrowing'!G151:U151)</f>
        <v>-15.5</v>
      </c>
      <c r="F145" s="66">
        <f>(AVERAGE('Total Exports to China'!G375:U375))*100</f>
        <v>2.345972967</v>
      </c>
      <c r="G145" s="66">
        <f>(AVERAGE('Total Imports from China'!G373:U373))*100</f>
        <v>0.862704431</v>
      </c>
      <c r="H145" s="65">
        <f>Distance!C153</f>
        <v>3583</v>
      </c>
      <c r="I145" s="66">
        <f>AVERAGE(Population!G150:U150)</f>
        <v>30.92006667</v>
      </c>
      <c r="J145" s="23">
        <f>'Swap Recipients'!D142</f>
        <v>0</v>
      </c>
    </row>
    <row r="146" ht="15.75" customHeight="1">
      <c r="B146" s="23" t="s">
        <v>191</v>
      </c>
      <c r="C146" s="65">
        <f>AVERAGE('GDP Per Capita'!H154:U154)</f>
        <v>1396.001167</v>
      </c>
      <c r="D146" s="66">
        <f>MAX(Inflation!G153:U153)</f>
        <v>9.7</v>
      </c>
      <c r="E146" s="66">
        <f>MIN('Net Lending-Borrowing'!G152:U152)</f>
        <v>-6.4</v>
      </c>
      <c r="F146" s="66">
        <f>(AVERAGE('Total Exports to China'!G376:U376))*100</f>
        <v>0.00711175351</v>
      </c>
      <c r="G146" s="66">
        <f>(AVERAGE('Total Imports from China'!G374:U374))*100</f>
        <v>0.07076698738</v>
      </c>
      <c r="H146" s="65">
        <f>Distance!C154</f>
        <v>7135</v>
      </c>
      <c r="I146" s="66">
        <f>AVERAGE(Population!G151:U151)</f>
        <v>14.6784</v>
      </c>
      <c r="J146" s="23">
        <f>'Swap Recipients'!D143</f>
        <v>0</v>
      </c>
    </row>
    <row r="147" ht="15.75" customHeight="1">
      <c r="B147" s="23" t="s">
        <v>32</v>
      </c>
      <c r="C147" s="65">
        <f>AVERAGE('GDP Per Capita'!H155:U155)</f>
        <v>6747.580687</v>
      </c>
      <c r="D147" s="66">
        <f>MAX(Inflation!G154:U154)</f>
        <v>12.4</v>
      </c>
      <c r="E147" s="66">
        <f>MIN('Net Lending-Borrowing'!G153:U153)</f>
        <v>-7.2</v>
      </c>
      <c r="F147" s="66">
        <f>(AVERAGE('Total Exports to China'!G377:U377))*100</f>
        <v>0.0134791264</v>
      </c>
      <c r="G147" s="66">
        <f>(AVERAGE('Total Imports from China'!G375:U375))*100</f>
        <v>0.03226434792</v>
      </c>
      <c r="H147" s="65">
        <f>Distance!C155</f>
        <v>4254</v>
      </c>
      <c r="I147" s="66">
        <f>AVERAGE(Population!G152:U152)</f>
        <v>7.0944</v>
      </c>
      <c r="J147" s="23">
        <f>'Swap Recipients'!D144</f>
        <v>1</v>
      </c>
    </row>
    <row r="148" ht="15.75" customHeight="1">
      <c r="B148" s="23" t="s">
        <v>192</v>
      </c>
      <c r="C148" s="65">
        <f>AVERAGE('GDP Per Capita'!H156:U156)</f>
        <v>13631.13922</v>
      </c>
      <c r="D148" s="66">
        <f>MAX(Inflation!G155:U155)</f>
        <v>37</v>
      </c>
      <c r="E148" s="66">
        <f>MIN('Net Lending-Borrowing'!G154:U154)</f>
        <v>-16.3</v>
      </c>
      <c r="F148" s="66">
        <f>(AVERAGE('Total Exports to China'!G378:U378))*100</f>
        <v>0.00003284565821</v>
      </c>
      <c r="G148" s="66">
        <f>(AVERAGE('Total Imports from China'!G376:U376))*100</f>
        <v>0.001984029022</v>
      </c>
      <c r="H148" s="65">
        <f>Distance!C156</f>
        <v>4213</v>
      </c>
      <c r="I148" s="66">
        <f>AVERAGE(Population!G153:U153)</f>
        <v>0.0924</v>
      </c>
      <c r="J148" s="23">
        <f>'Swap Recipients'!D145</f>
        <v>0</v>
      </c>
    </row>
    <row r="149" ht="15.75" customHeight="1">
      <c r="B149" s="23" t="s">
        <v>193</v>
      </c>
      <c r="C149" s="65">
        <f>AVERAGE('GDP Per Capita'!H157:U157)</f>
        <v>514.6756184</v>
      </c>
      <c r="D149" s="66">
        <f>MAX(Inflation!G156:U156)</f>
        <v>27.2</v>
      </c>
      <c r="E149" s="66">
        <f>MIN('Net Lending-Borrowing'!G155:U155)</f>
        <v>-10.9</v>
      </c>
      <c r="F149" s="66">
        <f>(AVERAGE('Total Exports to China'!G379:U379))*100</f>
        <v>0.02027833477</v>
      </c>
      <c r="G149" s="66">
        <f>(AVERAGE('Total Imports from China'!G377:U377))*100</f>
        <v>0.01043242552</v>
      </c>
      <c r="H149" s="65">
        <f>Distance!C157</f>
        <v>7280</v>
      </c>
      <c r="I149" s="66">
        <f>AVERAGE(Population!G154:U154)</f>
        <v>7.1906</v>
      </c>
      <c r="J149" s="23">
        <f>'Swap Recipients'!D146</f>
        <v>0</v>
      </c>
    </row>
    <row r="150" ht="15.75" customHeight="1">
      <c r="B150" s="23" t="s">
        <v>33</v>
      </c>
      <c r="C150" s="65">
        <f>AVERAGE('GDP Per Capita'!H158:U158)</f>
        <v>56838.60937</v>
      </c>
      <c r="D150" s="66">
        <f>MAX(Inflation!G157:U157)</f>
        <v>6.6</v>
      </c>
      <c r="E150" s="66">
        <f>MIN('Net Lending-Borrowing'!G156:U156)</f>
        <v>-6.8</v>
      </c>
      <c r="F150" s="66">
        <f>(AVERAGE('Total Exports to China'!G380:U380))*100</f>
        <v>1.617637689</v>
      </c>
      <c r="G150" s="66">
        <f>(AVERAGE('Total Imports from China'!G378:U378))*100</f>
        <v>2.110307541</v>
      </c>
      <c r="H150" s="65">
        <f>Distance!C158</f>
        <v>2384</v>
      </c>
      <c r="I150" s="66">
        <f>AVERAGE(Population!G155:U155)</f>
        <v>5.409533333</v>
      </c>
      <c r="J150" s="23">
        <f>'Swap Recipients'!D147</f>
        <v>1</v>
      </c>
    </row>
    <row r="151" ht="15.75" customHeight="1">
      <c r="B151" s="23" t="s">
        <v>194</v>
      </c>
      <c r="C151" s="65">
        <f>AVERAGE('GDP Per Capita'!H159:U159)</f>
        <v>29740.62318</v>
      </c>
      <c r="D151" s="66">
        <f>MAX(Inflation!G158:U158)</f>
        <v>5.957636888</v>
      </c>
      <c r="E151" s="67"/>
      <c r="F151" s="66">
        <f>(AVERAGE('Total Exports to China'!G381:U381))*100</f>
        <v>0.0000003022874974</v>
      </c>
      <c r="G151" s="66">
        <f>(AVERAGE('Total Imports from China'!G379:U379))*100</f>
        <v>0.000183905271</v>
      </c>
      <c r="H151" s="65">
        <f>Distance!C159</f>
        <v>8620</v>
      </c>
      <c r="I151" s="66">
        <f>AVERAGE(Population!G156:U156)</f>
        <v>0.03833606667</v>
      </c>
      <c r="J151" s="23">
        <f>'Swap Recipients'!D148</f>
        <v>0</v>
      </c>
    </row>
    <row r="152" ht="15.75" customHeight="1">
      <c r="B152" s="23" t="s">
        <v>195</v>
      </c>
      <c r="C152" s="65">
        <f>AVERAGE('GDP Per Capita'!H160:U160)</f>
        <v>2076.030105</v>
      </c>
      <c r="D152" s="66">
        <f>MAX(Inflation!G159:U159)</f>
        <v>17.3</v>
      </c>
      <c r="E152" s="66">
        <f>MIN('Net Lending-Borrowing'!G158:U158)</f>
        <v>-4.1</v>
      </c>
      <c r="F152" s="66">
        <f>(AVERAGE('Total Exports to China'!G382:U382))*100</f>
        <v>0.02110419786</v>
      </c>
      <c r="G152" s="66">
        <f>(AVERAGE('Total Imports from China'!G380:U380))*100</f>
        <v>0.003133679846</v>
      </c>
      <c r="H152" s="65">
        <f>Distance!C160</f>
        <v>4807</v>
      </c>
      <c r="I152" s="66">
        <f>AVERAGE(Population!G157:U157)</f>
        <v>0.6064</v>
      </c>
      <c r="J152" s="23">
        <f>'Swap Recipients'!D149</f>
        <v>0</v>
      </c>
    </row>
    <row r="153" ht="15.75" customHeight="1">
      <c r="B153" s="23" t="s">
        <v>196</v>
      </c>
      <c r="C153" s="65">
        <f>AVERAGE('GDP Per Capita'!H161:U161)</f>
        <v>374.8564706</v>
      </c>
      <c r="D153" s="66">
        <f>MAX(Inflation!G160:U160)</f>
        <v>6.8</v>
      </c>
      <c r="E153" s="66">
        <f>MIN('Net Lending-Borrowing'!G159:U159)</f>
        <v>-1.1</v>
      </c>
      <c r="F153" s="66">
        <f>(AVERAGE('Total Exports to China'!G383:U383))*100</f>
        <v>0.0005760693925</v>
      </c>
      <c r="G153" s="66">
        <f>(AVERAGE('Total Imports from China'!G381:U381))*100</f>
        <v>0.01590001879</v>
      </c>
      <c r="H153" s="65">
        <f>Distance!C161</f>
        <v>4235</v>
      </c>
      <c r="I153" s="66">
        <f>AVERAGE(Population!G158:U158)</f>
        <v>12.961277</v>
      </c>
      <c r="J153" s="23">
        <f>'Swap Recipients'!D150</f>
        <v>0</v>
      </c>
    </row>
    <row r="154" ht="15.75" customHeight="1">
      <c r="B154" s="23" t="s">
        <v>34</v>
      </c>
      <c r="C154" s="65">
        <f>AVERAGE('GDP Per Capita'!H162:U162)</f>
        <v>6948.668347</v>
      </c>
      <c r="D154" s="66">
        <f>MAX(Inflation!G161:U161)</f>
        <v>11</v>
      </c>
      <c r="E154" s="66">
        <f>MIN('Net Lending-Borrowing'!G160:U160)</f>
        <v>-9.6</v>
      </c>
      <c r="F154" s="66">
        <f>(AVERAGE('Total Exports to China'!G384:U384))*100</f>
        <v>1.489384684</v>
      </c>
      <c r="G154" s="66">
        <f>(AVERAGE('Total Imports from China'!G382:U382))*100</f>
        <v>0.6635375548</v>
      </c>
      <c r="H154" s="65">
        <f>Distance!C162</f>
        <v>6982</v>
      </c>
      <c r="I154" s="66">
        <f>AVERAGE(Population!G159:U159)</f>
        <v>55.39286667</v>
      </c>
      <c r="J154" s="23">
        <f>'Swap Recipients'!D151</f>
        <v>1</v>
      </c>
    </row>
    <row r="155" ht="15.75" customHeight="1">
      <c r="B155" s="23" t="s">
        <v>63</v>
      </c>
      <c r="C155" s="65">
        <f>AVERAGE('GDP Per Capita'!H163:U163)</f>
        <v>1319.840792</v>
      </c>
      <c r="D155" s="66">
        <f>MAX(Inflation!G162:U162)</f>
        <v>346.1</v>
      </c>
      <c r="E155" s="66">
        <f>MIN('Net Lending-Borrowing'!G161:U161)</f>
        <v>-18.2</v>
      </c>
      <c r="F155" s="66">
        <f>(AVERAGE('Total Exports to China'!G385:U385))*100</f>
        <v>0.05836351483</v>
      </c>
      <c r="G155" s="66">
        <f>(AVERAGE('Total Imports from China'!G383:U383))*100</f>
        <v>0.002777875413</v>
      </c>
      <c r="H155" s="65">
        <f>Distance!C163</f>
        <v>4983</v>
      </c>
      <c r="I155" s="66">
        <f>AVERAGE(Population!G160:U160)</f>
        <v>11.93452497</v>
      </c>
      <c r="J155" s="23">
        <f>'Swap Recipients'!D152</f>
        <v>0</v>
      </c>
    </row>
    <row r="156" ht="15.75" customHeight="1">
      <c r="B156" s="23" t="s">
        <v>35</v>
      </c>
      <c r="C156" s="65">
        <f>AVERAGE('GDP Per Capita'!H164:U164)</f>
        <v>3557.389748</v>
      </c>
      <c r="D156" s="66">
        <f>MAX(Inflation!G163:U163)</f>
        <v>46.4</v>
      </c>
      <c r="E156" s="66">
        <f>MIN('Net Lending-Borrowing'!G162:U162)</f>
        <v>-12.1</v>
      </c>
      <c r="F156" s="66">
        <f>(AVERAGE('Total Exports to China'!G386:U386))*100</f>
        <v>0.01345999484</v>
      </c>
      <c r="G156" s="66">
        <f>(AVERAGE('Total Imports from China'!G384:U384))*100</f>
        <v>0.1539947288</v>
      </c>
      <c r="H156" s="65">
        <f>Distance!C164</f>
        <v>2434</v>
      </c>
      <c r="I156" s="66">
        <f>AVERAGE(Population!G161:U161)</f>
        <v>21.07446667</v>
      </c>
      <c r="J156" s="23">
        <f>'Swap Recipients'!D153</f>
        <v>1</v>
      </c>
    </row>
    <row r="157" ht="15.75" customHeight="1">
      <c r="B157" s="23" t="s">
        <v>197</v>
      </c>
      <c r="C157" s="65">
        <f>AVERAGE('GDP Per Capita'!H165:U165)</f>
        <v>1662.199336</v>
      </c>
      <c r="D157" s="66">
        <f>MAX(Inflation!G164:U164)</f>
        <v>359.1</v>
      </c>
      <c r="E157" s="66">
        <f>MIN('Net Lending-Borrowing'!G163:U163)</f>
        <v>-10.8</v>
      </c>
      <c r="F157" s="66">
        <f>(AVERAGE('Total Exports to China'!G387:U387))*100</f>
        <v>0.1728571527</v>
      </c>
      <c r="G157" s="66">
        <f>(AVERAGE('Total Imports from China'!G385:U385))*100</f>
        <v>0.09869620686</v>
      </c>
      <c r="H157" s="65">
        <f>Distance!C165</f>
        <v>4809</v>
      </c>
      <c r="I157" s="66">
        <f>AVERAGE(Population!G162:U162)</f>
        <v>39.93966667</v>
      </c>
      <c r="J157" s="23">
        <f>'Swap Recipients'!D154</f>
        <v>0</v>
      </c>
    </row>
    <row r="158" ht="15.75" customHeight="1">
      <c r="B158" s="23" t="s">
        <v>36</v>
      </c>
      <c r="C158" s="65">
        <f>AVERAGE('GDP Per Capita'!H166:U166)</f>
        <v>7204.412715</v>
      </c>
      <c r="D158" s="66">
        <f>MAX(Inflation!G165:U165)</f>
        <v>59.1</v>
      </c>
      <c r="E158" s="66">
        <f>MIN('Net Lending-Borrowing'!G164:U164)</f>
        <v>-18.6</v>
      </c>
      <c r="F158" s="66">
        <f>(AVERAGE('Total Exports to China'!G388:U388))*100</f>
        <v>0.001756847253</v>
      </c>
      <c r="G158" s="66">
        <f>(AVERAGE('Total Imports from China'!G386:U386))*100</f>
        <v>0.008094931356</v>
      </c>
      <c r="H158" s="65">
        <f>Distance!C166</f>
        <v>9405</v>
      </c>
      <c r="I158" s="66">
        <f>AVERAGE(Population!G163:U163)</f>
        <v>0.5671333333</v>
      </c>
      <c r="J158" s="23">
        <f>'Swap Recipients'!D155</f>
        <v>1</v>
      </c>
    </row>
    <row r="159" ht="15.75" customHeight="1">
      <c r="B159" s="23" t="s">
        <v>198</v>
      </c>
      <c r="C159" s="65">
        <f>AVERAGE('GDP Per Capita'!H167:U167)</f>
        <v>55265.79256</v>
      </c>
      <c r="D159" s="66">
        <f>MAX(Inflation!G166:U166)</f>
        <v>8.1</v>
      </c>
      <c r="E159" s="66">
        <f>MIN('Net Lending-Borrowing'!G165:U165)</f>
        <v>-2.8</v>
      </c>
      <c r="F159" s="66">
        <f>(AVERAGE('Total Exports to China'!G389:U389))*100</f>
        <v>0.4087062065</v>
      </c>
      <c r="G159" s="66">
        <f>(AVERAGE('Total Imports from China'!G387:U387))*100</f>
        <v>0.3265551119</v>
      </c>
      <c r="H159" s="65">
        <f>Distance!C167</f>
        <v>3964</v>
      </c>
      <c r="I159" s="66">
        <f>AVERAGE(Population!G164:U164)</f>
        <v>9.888066667</v>
      </c>
      <c r="J159" s="23">
        <f>'Swap Recipients'!D156</f>
        <v>0</v>
      </c>
    </row>
    <row r="160" ht="15.75" customHeight="1">
      <c r="B160" s="23" t="s">
        <v>37</v>
      </c>
      <c r="C160" s="65">
        <f>AVERAGE('GDP Per Capita'!H168:U168)</f>
        <v>83558.25035</v>
      </c>
      <c r="D160" s="66">
        <f>MAX(Inflation!G167:U167)</f>
        <v>2.8</v>
      </c>
      <c r="E160" s="66">
        <f>MIN('Net Lending-Borrowing'!G166:U166)</f>
        <v>-3</v>
      </c>
      <c r="F160" s="66">
        <f>(AVERAGE('Total Exports to China'!G390:U390))*100</f>
        <v>1.623934086</v>
      </c>
      <c r="G160" s="66">
        <f>(AVERAGE('Total Imports from China'!G388:U388))*100</f>
        <v>0.181844035</v>
      </c>
      <c r="H160" s="65">
        <f>Distance!C168</f>
        <v>4720</v>
      </c>
      <c r="I160" s="66">
        <f>AVERAGE(Population!G165:U165)</f>
        <v>8.2076</v>
      </c>
      <c r="J160" s="23">
        <f>'Swap Recipients'!D157</f>
        <v>1</v>
      </c>
    </row>
    <row r="161" ht="15.75" customHeight="1">
      <c r="B161" s="23" t="s">
        <v>199</v>
      </c>
      <c r="C161" s="65">
        <f>AVERAGE('GDP Per Capita'!H169:U169)</f>
        <v>3170.757333</v>
      </c>
      <c r="D161" s="66">
        <f>MAX(Inflation!G168:U168)</f>
        <v>15.2</v>
      </c>
      <c r="E161" s="66">
        <f>MIN('Net Lending-Borrowing'!G167:U167)</f>
        <v>-7.8</v>
      </c>
      <c r="F161" s="66">
        <f>(AVERAGE('Total Exports to China'!G391:U391))*100</f>
        <v>0.0005327234216</v>
      </c>
      <c r="G161" s="66">
        <f>(AVERAGE('Total Imports from China'!G389:U389))*100</f>
        <v>0.07052577028</v>
      </c>
      <c r="H161" s="65">
        <f>Distance!C169</f>
        <v>3604</v>
      </c>
      <c r="I161" s="66">
        <f>AVERAGE(Population!G166:U166)</f>
        <v>21.96612924</v>
      </c>
      <c r="J161" s="23">
        <f>'Swap Recipients'!D158</f>
        <v>0</v>
      </c>
    </row>
    <row r="162" ht="15.75" customHeight="1">
      <c r="B162" s="23" t="s">
        <v>200</v>
      </c>
      <c r="C162" s="65">
        <f>AVERAGE('GDP Per Capita'!H170:U170)</f>
        <v>23242.57721</v>
      </c>
      <c r="D162" s="66">
        <f>MAX(Inflation!G169:U169)</f>
        <v>3.5</v>
      </c>
      <c r="E162" s="66">
        <f>MIN('Net Lending-Borrowing'!G168:U168)</f>
        <v>-6.2</v>
      </c>
      <c r="F162" s="66">
        <f>(AVERAGE('Total Exports to China'!G392:U392))*100</f>
        <v>8.433969397</v>
      </c>
      <c r="G162" s="66">
        <f>(AVERAGE('Total Imports from China'!G390:U390))*100</f>
        <v>1.983406953</v>
      </c>
      <c r="H162" s="65">
        <f>Distance!C170</f>
        <v>1307</v>
      </c>
      <c r="I162" s="66">
        <f>AVERAGE(Population!G167:U167)</f>
        <v>23.3822</v>
      </c>
      <c r="J162" s="23">
        <f>'Swap Recipients'!D159</f>
        <v>0</v>
      </c>
    </row>
    <row r="163" ht="15.75" customHeight="1">
      <c r="B163" s="23" t="s">
        <v>38</v>
      </c>
      <c r="C163" s="65">
        <f>AVERAGE('GDP Per Capita'!H171:U171)</f>
        <v>869.0338879</v>
      </c>
      <c r="D163" s="66">
        <f>MAX(Inflation!G170:U170)</f>
        <v>20.4</v>
      </c>
      <c r="E163" s="66">
        <f>MIN('Net Lending-Borrowing'!G169:U169)</f>
        <v>-9</v>
      </c>
      <c r="F163" s="66">
        <f>(AVERAGE('Total Exports to China'!G393:U393))*100</f>
        <v>0.005287401072</v>
      </c>
      <c r="G163" s="66">
        <f>(AVERAGE('Total Imports from China'!G391:U391))*100</f>
        <v>0.07746935052</v>
      </c>
      <c r="H163" s="65">
        <f>Distance!C171</f>
        <v>1810</v>
      </c>
      <c r="I163" s="66">
        <f>AVERAGE(Population!G168:U168)</f>
        <v>8.5566</v>
      </c>
      <c r="J163" s="23">
        <f>'Swap Recipients'!D160</f>
        <v>1</v>
      </c>
    </row>
    <row r="164" ht="15.75" customHeight="1">
      <c r="B164" s="23" t="s">
        <v>201</v>
      </c>
      <c r="C164" s="65">
        <f>AVERAGE('GDP Per Capita'!H172:U172)</f>
        <v>916.8610665</v>
      </c>
      <c r="D164" s="66">
        <f>MAX(Inflation!G171:U171)</f>
        <v>16</v>
      </c>
      <c r="E164" s="66">
        <f>MIN('Net Lending-Borrowing'!G170:U170)</f>
        <v>-4.7</v>
      </c>
      <c r="F164" s="66">
        <f>(AVERAGE('Total Exports to China'!G394:U394))*100</f>
        <v>0.02123728207</v>
      </c>
      <c r="G164" s="66">
        <f>(AVERAGE('Total Imports from China'!G392:U392))*100</f>
        <v>0.1380982742</v>
      </c>
      <c r="H164" s="65">
        <f>Distance!C172</f>
        <v>5342</v>
      </c>
      <c r="I164" s="66">
        <f>AVERAGE(Population!G169:U169)</f>
        <v>50.39753333</v>
      </c>
      <c r="J164" s="23">
        <f>'Swap Recipients'!D161</f>
        <v>0</v>
      </c>
    </row>
    <row r="165" ht="15.75" customHeight="1">
      <c r="B165" s="23" t="s">
        <v>39</v>
      </c>
      <c r="C165" s="65">
        <f>AVERAGE('GDP Per Capita'!H173:U173)</f>
        <v>5950.215051</v>
      </c>
      <c r="D165" s="66">
        <f>MAX(Inflation!G172:U172)</f>
        <v>6.1</v>
      </c>
      <c r="E165" s="66">
        <f>MIN('Net Lending-Borrowing'!G171:U171)</f>
        <v>-7</v>
      </c>
      <c r="F165" s="66">
        <f>(AVERAGE('Total Exports to China'!G395:U395))*100</f>
        <v>2.226616324</v>
      </c>
      <c r="G165" s="66">
        <f>(AVERAGE('Total Imports from China'!G393:U393))*100</f>
        <v>1.612112064</v>
      </c>
      <c r="H165" s="65">
        <f>Distance!C173</f>
        <v>1396</v>
      </c>
      <c r="I165" s="66">
        <f>AVERAGE(Population!G170:U170)</f>
        <v>68.554</v>
      </c>
      <c r="J165" s="23">
        <f>'Swap Recipients'!D162</f>
        <v>1</v>
      </c>
    </row>
    <row r="166" ht="15.75" customHeight="1">
      <c r="B166" s="23" t="s">
        <v>74</v>
      </c>
      <c r="C166" s="65">
        <f>AVERAGE('GDP Per Capita'!H174:U174)</f>
        <v>1262.330904</v>
      </c>
      <c r="D166" s="66">
        <f>MAX(Inflation!G173:U173)</f>
        <v>13.2</v>
      </c>
      <c r="E166" s="66">
        <f>MIN('Net Lending-Borrowing'!G172:U172)</f>
        <v>-55.4</v>
      </c>
      <c r="F166" s="66">
        <f>(AVERAGE('Total Exports to China'!G396:U396))*100</f>
        <v>0.0007539006103</v>
      </c>
      <c r="G166" s="66">
        <f>(AVERAGE('Total Imports from China'!G394:U394))*100</f>
        <v>0.004628856303</v>
      </c>
      <c r="H166" s="65">
        <f>Distance!C174</f>
        <v>3401.99</v>
      </c>
      <c r="I166" s="66">
        <f>AVERAGE(Population!G171:U171)</f>
        <v>1.203066667</v>
      </c>
      <c r="J166" s="23">
        <f>'Swap Recipients'!D163</f>
        <v>0</v>
      </c>
    </row>
    <row r="167" ht="15.75" customHeight="1">
      <c r="B167" s="23" t="s">
        <v>202</v>
      </c>
      <c r="C167" s="65">
        <f>AVERAGE('GDP Per Capita'!H175:U175)</f>
        <v>806.7761891</v>
      </c>
      <c r="D167" s="66">
        <f>MAX(Inflation!G174:U174)</f>
        <v>7.7</v>
      </c>
      <c r="E167" s="66">
        <f>MIN('Net Lending-Borrowing'!G173:U173)</f>
        <v>-7.4</v>
      </c>
      <c r="F167" s="66">
        <f>(AVERAGE('Total Exports to China'!G397:U397))*100</f>
        <v>0.007218893446</v>
      </c>
      <c r="G167" s="66">
        <f>(AVERAGE('Total Imports from China'!G395:U395))*100</f>
        <v>0.09660553041</v>
      </c>
      <c r="H167" s="65">
        <f>Distance!C175</f>
        <v>6605</v>
      </c>
      <c r="I167" s="66">
        <f>AVERAGE(Population!G172:U172)</f>
        <v>7.501333333</v>
      </c>
      <c r="J167" s="23">
        <f>'Swap Recipients'!D164</f>
        <v>0</v>
      </c>
    </row>
    <row r="168" ht="15.75" customHeight="1">
      <c r="B168" s="23" t="s">
        <v>203</v>
      </c>
      <c r="C168" s="65">
        <f>AVERAGE('GDP Per Capita'!H176:U176)</f>
        <v>4081.512386</v>
      </c>
      <c r="D168" s="66">
        <f>MAX(Inflation!G175:U175)</f>
        <v>9.6</v>
      </c>
      <c r="E168" s="66">
        <f>MIN('Net Lending-Borrowing'!G174:U174)</f>
        <v>-6</v>
      </c>
      <c r="F168" s="66">
        <f>(AVERAGE('Total Exports to China'!G398:U398))*100</f>
        <v>0.000004882548703</v>
      </c>
      <c r="G168" s="66">
        <f>(AVERAGE('Total Imports from China'!G396:U396))*100</f>
        <v>0.00113185212</v>
      </c>
      <c r="H168" s="65">
        <f>Distance!C176</f>
        <v>6569</v>
      </c>
      <c r="I168" s="66">
        <f>AVERAGE(Population!G173:U173)</f>
        <v>0.1015333333</v>
      </c>
      <c r="J168" s="23">
        <f>'Swap Recipients'!D165</f>
        <v>0</v>
      </c>
    </row>
    <row r="169" ht="15.75" customHeight="1">
      <c r="B169" s="23" t="s">
        <v>204</v>
      </c>
      <c r="C169" s="65">
        <f>AVERAGE('GDP Per Capita'!H177:U177)</f>
        <v>17047.23178</v>
      </c>
      <c r="D169" s="66">
        <f>MAX(Inflation!G176:U176)</f>
        <v>12</v>
      </c>
      <c r="E169" s="66">
        <f>MIN('Net Lending-Borrowing'!G175:U175)</f>
        <v>-11.7</v>
      </c>
      <c r="F169" s="66">
        <f>(AVERAGE('Total Exports to China'!G399:U399))*100</f>
        <v>0.01335906935</v>
      </c>
      <c r="G169" s="66">
        <f>(AVERAGE('Total Imports from China'!G397:U397))*100</f>
        <v>0.01681701311</v>
      </c>
      <c r="H169" s="65">
        <f>Distance!C177</f>
        <v>9083</v>
      </c>
      <c r="I169" s="66">
        <f>AVERAGE(Population!G174:U174)</f>
        <v>1.366466667</v>
      </c>
      <c r="J169" s="23">
        <f>'Swap Recipients'!D166</f>
        <v>0</v>
      </c>
    </row>
    <row r="170" ht="15.75" customHeight="1">
      <c r="B170" s="23" t="s">
        <v>205</v>
      </c>
      <c r="C170" s="65">
        <f>AVERAGE('GDP Per Capita'!H178:U178)</f>
        <v>3961.440892</v>
      </c>
      <c r="D170" s="66">
        <f>MAX(Inflation!G177:U177)</f>
        <v>8.3</v>
      </c>
      <c r="E170" s="66">
        <f>MIN('Net Lending-Borrowing'!G176:U176)</f>
        <v>-9</v>
      </c>
      <c r="F170" s="66">
        <f>(AVERAGE('Total Exports to China'!G400:U400))*100</f>
        <v>0.0100157598</v>
      </c>
      <c r="G170" s="66">
        <f>(AVERAGE('Total Imports from China'!G398:U398))*100</f>
        <v>0.05708082404</v>
      </c>
      <c r="H170" s="65">
        <f>Distance!C178</f>
        <v>5128</v>
      </c>
      <c r="I170" s="66">
        <f>AVERAGE(Population!G175:U175)</f>
        <v>11.27186667</v>
      </c>
      <c r="J170" s="23">
        <f>'Swap Recipients'!D167</f>
        <v>0</v>
      </c>
    </row>
    <row r="171" ht="15.75" customHeight="1">
      <c r="B171" s="23" t="s">
        <v>40</v>
      </c>
      <c r="C171" s="65">
        <f>AVERAGE('GDP Per Capita'!H179:U179)</f>
        <v>10479.83179</v>
      </c>
      <c r="D171" s="66">
        <f>MAX(Inflation!G178:U178)</f>
        <v>72.3</v>
      </c>
      <c r="E171" s="66">
        <f>MIN('Net Lending-Borrowing'!G177:U177)</f>
        <v>-5.8</v>
      </c>
      <c r="F171" s="66">
        <f>(AVERAGE('Total Exports to China'!G401:U401))*100</f>
        <v>0.1868414148</v>
      </c>
      <c r="G171" s="66">
        <f>(AVERAGE('Total Imports from China'!G399:U399))*100</f>
        <v>0.7880515018</v>
      </c>
      <c r="H171" s="65">
        <f>Distance!C179</f>
        <v>3697</v>
      </c>
      <c r="I171" s="66">
        <f>AVERAGE(Population!G176:U176)</f>
        <v>78.70773333</v>
      </c>
      <c r="J171" s="23">
        <f>'Swap Recipients'!D168</f>
        <v>1</v>
      </c>
    </row>
    <row r="172" ht="15.75" customHeight="1">
      <c r="B172" s="23" t="s">
        <v>206</v>
      </c>
      <c r="C172" s="65">
        <f>AVERAGE('GDP Per Capita'!H180:U180)</f>
        <v>6147.187666</v>
      </c>
      <c r="D172" s="66">
        <f>MAX(Inflation!G179:U179)</f>
        <v>19.5</v>
      </c>
      <c r="E172" s="66">
        <f>MIN('Net Lending-Borrowing'!G178:U178)</f>
        <v>-2.3</v>
      </c>
      <c r="F172" s="66">
        <f>(AVERAGE('Total Exports to China'!G402:U402))*100</f>
        <v>0.2533731442</v>
      </c>
      <c r="G172" s="66">
        <f>(AVERAGE('Total Imports from China'!G400:U400))*100</f>
        <v>0.03577502885</v>
      </c>
      <c r="H172" s="65">
        <f>Distance!C180</f>
        <v>2435</v>
      </c>
      <c r="I172" s="66">
        <f>AVERAGE(Population!G177:U177)</f>
        <v>5.5596</v>
      </c>
      <c r="J172" s="23">
        <f>'Swap Recipients'!D169</f>
        <v>0</v>
      </c>
    </row>
    <row r="173" ht="15.75" customHeight="1">
      <c r="B173" s="23" t="s">
        <v>207</v>
      </c>
      <c r="C173" s="65">
        <f>AVERAGE('GDP Per Capita'!H182:U182)</f>
        <v>3859.588356</v>
      </c>
      <c r="D173" s="66">
        <f>MAX(Inflation!G181:U181)</f>
        <v>11.5</v>
      </c>
      <c r="E173" s="66">
        <f>MIN('Net Lending-Borrowing'!G180:U180)</f>
        <v>-23.4</v>
      </c>
      <c r="F173" s="66">
        <f>(AVERAGE('Total Exports to China'!G404:U404))*100</f>
        <v>0.000004400569524</v>
      </c>
      <c r="G173" s="66">
        <f>(AVERAGE('Total Imports from China'!G402:U402))*100</f>
        <v>0.001241929522</v>
      </c>
      <c r="H173" s="65">
        <f>Distance!C182</f>
        <v>5668</v>
      </c>
      <c r="I173" s="66">
        <f>AVERAGE(Population!G179:U179)</f>
        <v>0.0108</v>
      </c>
      <c r="J173" s="23">
        <f>'Swap Recipients'!D170</f>
        <v>0</v>
      </c>
    </row>
    <row r="174" ht="15.75" customHeight="1">
      <c r="B174" s="23" t="s">
        <v>208</v>
      </c>
      <c r="C174" s="65">
        <f>AVERAGE('GDP Per Capita'!H183:U183)</f>
        <v>798.5418977</v>
      </c>
      <c r="D174" s="66">
        <f>MAX(Inflation!G182:U182)</f>
        <v>18.7</v>
      </c>
      <c r="E174" s="66">
        <f>MIN('Net Lending-Borrowing'!G181:U181)</f>
        <v>-7.5</v>
      </c>
      <c r="F174" s="66">
        <f>(AVERAGE('Total Exports to China'!G405:U405))*100</f>
        <v>0.002578363002</v>
      </c>
      <c r="G174" s="66">
        <f>(AVERAGE('Total Imports from China'!G403:U403))*100</f>
        <v>0.025492674</v>
      </c>
      <c r="H174" s="65">
        <f>Distance!C183</f>
        <v>5154</v>
      </c>
      <c r="I174" s="66">
        <f>AVERAGE(Population!G180:U180)</f>
        <v>35.76726667</v>
      </c>
      <c r="J174" s="23">
        <f>'Swap Recipients'!D171</f>
        <v>0</v>
      </c>
    </row>
    <row r="175" ht="15.75" customHeight="1">
      <c r="B175" s="23" t="s">
        <v>41</v>
      </c>
      <c r="C175" s="65">
        <f>AVERAGE('GDP Per Capita'!H184:U184)</f>
        <v>3362.476318</v>
      </c>
      <c r="D175" s="66">
        <f>MAX(Inflation!G183:U183)</f>
        <v>48.7</v>
      </c>
      <c r="E175" s="66">
        <f>MIN('Net Lending-Borrowing'!G182:U182)</f>
        <v>-16.7</v>
      </c>
      <c r="F175" s="66">
        <f>(AVERAGE('Total Exports to China'!G406:U406))*100</f>
        <v>0.195211892</v>
      </c>
      <c r="G175" s="66">
        <f>(AVERAGE('Total Imports from China'!G404:U404))*100</f>
        <v>0.2853165884</v>
      </c>
      <c r="H175" s="65">
        <f>Distance!C184</f>
        <v>3695</v>
      </c>
      <c r="I175" s="66">
        <f>AVERAGE(Population!G181:U181)</f>
        <v>42.9582</v>
      </c>
      <c r="J175" s="23">
        <f>'Swap Recipients'!D172</f>
        <v>1</v>
      </c>
    </row>
    <row r="176" ht="15.75" customHeight="1">
      <c r="B176" s="23" t="s">
        <v>42</v>
      </c>
      <c r="C176" s="65">
        <f>AVERAGE('GDP Per Capita'!H185:U185)</f>
        <v>42042.24762</v>
      </c>
      <c r="D176" s="66">
        <f>MAX(Inflation!G184:U184)</f>
        <v>12.3</v>
      </c>
      <c r="E176" s="66">
        <f>MIN('Net Lending-Borrowing'!G183:U183)</f>
        <v>-6.6</v>
      </c>
      <c r="F176" s="66">
        <f>(AVERAGE('Total Exports to China'!G407:U407))*100</f>
        <v>0.7047308387</v>
      </c>
      <c r="G176" s="66">
        <f>(AVERAGE('Total Imports from China'!G405:U405))*100</f>
        <v>1.433513447</v>
      </c>
      <c r="H176" s="65">
        <f>Distance!C185</f>
        <v>3107</v>
      </c>
      <c r="I176" s="66">
        <f>AVERAGE(Population!G182:U182)</f>
        <v>8.925666667</v>
      </c>
      <c r="J176" s="23">
        <f>'Swap Recipients'!D173</f>
        <v>1</v>
      </c>
    </row>
    <row r="177" ht="15.75" customHeight="1">
      <c r="B177" s="23" t="s">
        <v>43</v>
      </c>
      <c r="C177" s="65">
        <f>AVERAGE('GDP Per Capita'!H186:U186)</f>
        <v>42948.32834</v>
      </c>
      <c r="D177" s="66">
        <f>MAX(Inflation!G185:U185)</f>
        <v>9.1</v>
      </c>
      <c r="E177" s="66">
        <f>MIN('Net Lending-Borrowing'!G184:U184)</f>
        <v>-13</v>
      </c>
      <c r="F177" s="66">
        <f>(AVERAGE('Total Exports to China'!G408:U408))*100</f>
        <v>0.9934076026</v>
      </c>
      <c r="G177" s="66">
        <f>(AVERAGE('Total Imports from China'!G406:U406))*100</f>
        <v>2.475757758</v>
      </c>
      <c r="H177" s="65">
        <f>Distance!C186</f>
        <v>4834</v>
      </c>
      <c r="I177" s="66">
        <f>AVERAGE(Population!G183:U183)</f>
        <v>64.9814</v>
      </c>
      <c r="J177" s="23">
        <f>'Swap Recipients'!D174</f>
        <v>1</v>
      </c>
    </row>
    <row r="178" ht="15.75" customHeight="1">
      <c r="B178" s="23" t="s">
        <v>209</v>
      </c>
      <c r="C178" s="65">
        <f>AVERAGE('GDP Per Capita'!H187:U187)</f>
        <v>56493.57389</v>
      </c>
      <c r="D178" s="66">
        <f>MAX(Inflation!G186:U186)</f>
        <v>8</v>
      </c>
      <c r="E178" s="66">
        <f>MIN('Net Lending-Borrowing'!G185:U185)</f>
        <v>-14</v>
      </c>
      <c r="F178" s="66">
        <f>(AVERAGE('Total Exports to China'!G409:U409))*100</f>
        <v>7.459485855</v>
      </c>
      <c r="G178" s="66">
        <f>(AVERAGE('Total Imports from China'!G407:U407))*100</f>
        <v>17.61744828</v>
      </c>
      <c r="H178" s="65">
        <f>Distance!C187</f>
        <v>7237</v>
      </c>
      <c r="I178" s="66">
        <f>AVERAGE(Population!G184:U184)</f>
        <v>320.3325333</v>
      </c>
      <c r="J178" s="23">
        <f>'Swap Recipients'!D175</f>
        <v>0</v>
      </c>
    </row>
    <row r="179" ht="15.75" customHeight="1">
      <c r="B179" s="23" t="s">
        <v>210</v>
      </c>
      <c r="C179" s="65">
        <f>AVERAGE('GDP Per Capita'!H188:U188)</f>
        <v>15888.54868</v>
      </c>
      <c r="D179" s="66">
        <f>MAX(Inflation!G187:U187)</f>
        <v>9.8</v>
      </c>
      <c r="E179" s="66">
        <f>MIN('Net Lending-Borrowing'!G186:U186)</f>
        <v>-4.7</v>
      </c>
      <c r="F179" s="66">
        <f>(AVERAGE('Total Exports to China'!G410:U410))*100</f>
        <v>0.1163668942</v>
      </c>
      <c r="G179" s="66">
        <f>(AVERAGE('Total Imports from China'!G408:U408))*100</f>
        <v>0.08847778304</v>
      </c>
      <c r="H179" s="65">
        <f>Distance!C188</f>
        <v>11271</v>
      </c>
      <c r="I179" s="66">
        <f>AVERAGE(Population!G185:U185)</f>
        <v>3.464333333</v>
      </c>
      <c r="J179" s="23">
        <f>'Swap Recipients'!D176</f>
        <v>0</v>
      </c>
    </row>
    <row r="180" ht="15.75" customHeight="1">
      <c r="B180" s="23" t="s">
        <v>44</v>
      </c>
      <c r="C180" s="65">
        <f>AVERAGE('GDP Per Capita'!H189:U189)</f>
        <v>1995.174102</v>
      </c>
      <c r="D180" s="66">
        <f>MAX(Inflation!G188:U188)</f>
        <v>17.5</v>
      </c>
      <c r="E180" s="66">
        <f>MIN('Net Lending-Borrowing'!G187:U187)</f>
        <v>-4.6</v>
      </c>
      <c r="F180" s="66">
        <f>(AVERAGE('Total Exports to China'!G411:U411))*100</f>
        <v>0.06953054305</v>
      </c>
      <c r="G180" s="66">
        <f>(AVERAGE('Total Imports from China'!G409:U409))*100</f>
        <v>0.1295155815</v>
      </c>
      <c r="H180" s="65">
        <f>Distance!C189</f>
        <v>2153</v>
      </c>
      <c r="I180" s="66">
        <f>AVERAGE(Population!G186:U186)</f>
        <v>31.07586667</v>
      </c>
      <c r="J180" s="23">
        <f>'Swap Recipients'!D177</f>
        <v>1</v>
      </c>
    </row>
    <row r="181" ht="15.75" customHeight="1">
      <c r="B181" s="23" t="s">
        <v>72</v>
      </c>
      <c r="C181" s="65">
        <f>AVERAGE('GDP Per Capita'!H190:U190)</f>
        <v>2856.348807</v>
      </c>
      <c r="D181" s="66">
        <f>MAX(Inflation!G189:U189)</f>
        <v>5.3</v>
      </c>
      <c r="E181" s="66">
        <f>MIN('Net Lending-Borrowing'!G188:U188)</f>
        <v>-9</v>
      </c>
      <c r="F181" s="66">
        <f>(AVERAGE('Total Exports to China'!G412:U412))*100</f>
        <v>0.0003700582416</v>
      </c>
      <c r="G181" s="66">
        <f>(AVERAGE('Total Imports from China'!G410:U410))*100</f>
        <v>0.004610164468</v>
      </c>
      <c r="H181" s="65">
        <f>Distance!C190</f>
        <v>5412</v>
      </c>
      <c r="I181" s="66">
        <f>AVERAGE(Population!G187:U187)</f>
        <v>0.2702</v>
      </c>
      <c r="J181" s="23">
        <f>'Swap Recipients'!D178</f>
        <v>0</v>
      </c>
    </row>
    <row r="182" ht="15.75" customHeight="1">
      <c r="B182" s="23" t="s">
        <v>211</v>
      </c>
      <c r="C182" s="65">
        <f>AVERAGE('GDP Per Capita'!H191:U191)</f>
        <v>6613.567857</v>
      </c>
      <c r="D182" s="66">
        <f>MAX(Inflation!G190:U190)</f>
        <v>65374.1</v>
      </c>
      <c r="E182" s="66">
        <f>MIN('Net Lending-Borrowing'!G189:U189)</f>
        <v>-30.3</v>
      </c>
      <c r="F182" s="66">
        <f>(AVERAGE('Total Exports to China'!G413:U413))*100</f>
        <v>0.4022763318</v>
      </c>
      <c r="G182" s="66">
        <f>(AVERAGE('Total Imports from China'!G411:U411))*100</f>
        <v>0.1839291832</v>
      </c>
      <c r="H182" s="65">
        <f>Distance!C191</f>
        <v>9455</v>
      </c>
      <c r="I182" s="66">
        <f>AVERAGE(Population!G188:U188)</f>
        <v>28.90466667</v>
      </c>
      <c r="J182" s="23">
        <f>'Swap Recipients'!D179</f>
        <v>0</v>
      </c>
    </row>
    <row r="183" ht="15.75" customHeight="1">
      <c r="B183" s="23" t="s">
        <v>212</v>
      </c>
      <c r="C183" s="65">
        <f>AVERAGE('GDP Per Capita'!H192:U192)</f>
        <v>2541.94304</v>
      </c>
      <c r="D183" s="66">
        <f>MAX(Inflation!G191:U191)</f>
        <v>23.1</v>
      </c>
      <c r="E183" s="66">
        <f>MIN('Net Lending-Borrowing'!G190:U190)</f>
        <v>-6</v>
      </c>
      <c r="F183" s="66">
        <f>(AVERAGE('Total Exports to China'!G414:U414))*100</f>
        <v>1.863264175</v>
      </c>
      <c r="G183" s="66">
        <f>(AVERAGE('Total Imports from China'!G412:U412))*100</f>
        <v>2.724315863</v>
      </c>
      <c r="H183" s="65">
        <f>Distance!C192</f>
        <v>1527</v>
      </c>
      <c r="I183" s="66">
        <f>AVERAGE(Population!G189:U189)</f>
        <v>92.21613333</v>
      </c>
      <c r="J183" s="23">
        <f>'Swap Recipients'!D180</f>
        <v>0</v>
      </c>
    </row>
    <row r="184" ht="15.75" customHeight="1">
      <c r="B184" s="23" t="s">
        <v>213</v>
      </c>
      <c r="C184" s="65">
        <f>AVERAGE('GDP Per Capita'!H193:U193)</f>
        <v>3139.373514</v>
      </c>
      <c r="D184" s="66">
        <f>MAX(Inflation!G192:U192)</f>
        <v>9.9</v>
      </c>
      <c r="E184" s="66">
        <f>MIN('Net Lending-Borrowing'!G191:U191)</f>
        <v>-7.7</v>
      </c>
      <c r="F184" s="66">
        <f>(AVERAGE('Total Exports to China'!G415:U415))*100</f>
        <v>0.00002053287939</v>
      </c>
      <c r="G184" s="66">
        <f>(AVERAGE('Total Imports from China'!G413:U413))*100</f>
        <v>0.003046356259</v>
      </c>
      <c r="H184" s="65">
        <f>Distance!C193</f>
        <v>3877</v>
      </c>
      <c r="I184" s="66">
        <f>AVERAGE(Population!G190:U190)</f>
        <v>4.5522</v>
      </c>
      <c r="J184" s="23">
        <f>'Swap Recipients'!D181</f>
        <v>0</v>
      </c>
    </row>
    <row r="185" ht="15.75" customHeight="1">
      <c r="B185" s="23" t="s">
        <v>214</v>
      </c>
      <c r="C185" s="65">
        <f>AVERAGE('GDP Per Capita'!H194:U194)</f>
        <v>1083.816228</v>
      </c>
      <c r="D185" s="66">
        <f>MAX(Inflation!G193:U193)</f>
        <v>33.6</v>
      </c>
      <c r="E185" s="66">
        <f>MIN('Net Lending-Borrowing'!G192:U192)</f>
        <v>-10.2</v>
      </c>
      <c r="F185" s="66">
        <f>(AVERAGE('Total Exports to China'!G416:U416))*100</f>
        <v>0.1025948526</v>
      </c>
      <c r="G185" s="66">
        <f>(AVERAGE('Total Imports from China'!G414:U414))*100</f>
        <v>0.08478662408</v>
      </c>
      <c r="H185" s="65">
        <f>Distance!C194</f>
        <v>3684</v>
      </c>
      <c r="I185" s="66">
        <f>AVERAGE(Population!G191:U191)</f>
        <v>28.1412</v>
      </c>
      <c r="J185" s="23">
        <f>'Swap Recipients'!D182</f>
        <v>0</v>
      </c>
    </row>
    <row r="186" ht="15.75" customHeight="1">
      <c r="B186" s="23" t="s">
        <v>215</v>
      </c>
      <c r="C186" s="65">
        <f>AVERAGE('GDP Per Capita'!H195:U195)</f>
        <v>1417.421829</v>
      </c>
      <c r="D186" s="66">
        <f>MAX(Inflation!G194:U194)</f>
        <v>22</v>
      </c>
      <c r="E186" s="66">
        <f>MIN('Net Lending-Borrowing'!G193:U193)</f>
        <v>-13.8</v>
      </c>
      <c r="F186" s="66">
        <f>(AVERAGE('Total Exports to China'!G417:U417))*100</f>
        <v>0.152477932</v>
      </c>
      <c r="G186" s="66">
        <f>(AVERAGE('Total Imports from China'!G415:U415))*100</f>
        <v>0.02761612806</v>
      </c>
      <c r="H186" s="65">
        <f>Distance!C195</f>
        <v>6008</v>
      </c>
      <c r="I186" s="66">
        <f>AVERAGE(Population!G192:U192)</f>
        <v>16.3264</v>
      </c>
      <c r="J186" s="23">
        <f>'Swap Recipients'!D183</f>
        <v>0</v>
      </c>
    </row>
    <row r="187" ht="15.75" customHeight="1">
      <c r="B187" s="31" t="s">
        <v>216</v>
      </c>
      <c r="C187" s="68">
        <f>AVERAGE('GDP Per Capita'!H196:U196)</f>
        <v>1293.005422</v>
      </c>
      <c r="D187" s="69">
        <f>MAX(Inflation!G195:U195)</f>
        <v>557.2</v>
      </c>
      <c r="E187" s="69">
        <f>MIN('Net Lending-Borrowing'!G194:U194)</f>
        <v>-10.6</v>
      </c>
      <c r="F187" s="69">
        <f>(AVERAGE('Total Exports to China'!G418:U418))*100</f>
        <v>0.03567628218</v>
      </c>
      <c r="G187" s="69">
        <f>(AVERAGE('Total Imports from China'!G416:U416))*100</f>
        <v>0.01962116173</v>
      </c>
      <c r="H187" s="68">
        <f>Distance!C196</f>
        <v>6191</v>
      </c>
      <c r="I187" s="69">
        <f>AVERAGE(Population!G193:U193)</f>
        <v>13.8758</v>
      </c>
      <c r="J187" s="31">
        <f>'Swap Recipients'!D184</f>
        <v>0</v>
      </c>
    </row>
    <row r="188" ht="15.75" customHeight="1"/>
    <row r="189" ht="15.75" customHeight="1"/>
    <row r="190" ht="15.75" customHeight="1"/>
    <row r="191" ht="15.75" customHeight="1"/>
    <row r="192" ht="15.75" customHeight="1">
      <c r="B192" s="36" t="s">
        <v>219</v>
      </c>
    </row>
    <row r="193" ht="15.75" customHeight="1">
      <c r="B193" s="36" t="s">
        <v>220</v>
      </c>
    </row>
    <row r="194" ht="15.75" customHeight="1"/>
    <row r="195" ht="15.75" customHeight="1"/>
    <row r="196" ht="15.75" customHeight="1"/>
    <row r="197" ht="15.75" customHeight="1"/>
    <row r="198" ht="15.75" customHeight="1"/>
    <row r="199" ht="15.75" customHeight="1"/>
    <row r="200" ht="15.75" customHeight="1">
      <c r="B200" s="36" t="s">
        <v>225</v>
      </c>
    </row>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C4:I4"/>
  </mergeCells>
  <printOptions/>
  <pageMargins bottom="0.75" footer="0.0" header="0.0" left="0.7" right="0.7" top="0.75"/>
  <pageSetup paperSize="9" orientation="portrait"/>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71"/>
    <col customWidth="1" min="2" max="2" width="23.29"/>
    <col customWidth="1" min="3" max="4" width="13.14"/>
    <col customWidth="1" min="5" max="5" width="11.14"/>
    <col customWidth="1" min="6" max="6" width="13.0"/>
    <col customWidth="1" min="7" max="7" width="13.43"/>
    <col customWidth="1" min="8" max="8" width="13.29"/>
    <col customWidth="1" min="9" max="25" width="8.71"/>
  </cols>
  <sheetData>
    <row r="1">
      <c r="E1" s="70" t="s">
        <v>245</v>
      </c>
    </row>
    <row r="2">
      <c r="B2" s="71" t="s">
        <v>88</v>
      </c>
      <c r="C2" s="72" t="s">
        <v>246</v>
      </c>
      <c r="D2" s="72" t="s">
        <v>247</v>
      </c>
      <c r="E2" s="72" t="s">
        <v>248</v>
      </c>
      <c r="F2" s="71" t="s">
        <v>249</v>
      </c>
      <c r="G2" s="71" t="s">
        <v>250</v>
      </c>
    </row>
    <row r="3">
      <c r="B3" s="73" t="s">
        <v>101</v>
      </c>
      <c r="C3" s="18" t="s">
        <v>251</v>
      </c>
      <c r="D3" s="22">
        <v>0.0</v>
      </c>
      <c r="E3" s="23"/>
      <c r="F3" s="22"/>
      <c r="G3" s="22"/>
    </row>
    <row r="4">
      <c r="B4" s="73" t="s">
        <v>2</v>
      </c>
      <c r="C4" s="23" t="s">
        <v>252</v>
      </c>
      <c r="D4" s="22">
        <v>1.0</v>
      </c>
      <c r="E4" s="74" t="s">
        <v>253</v>
      </c>
      <c r="F4" s="75">
        <v>0.0</v>
      </c>
      <c r="G4" s="75">
        <v>1.0</v>
      </c>
    </row>
    <row r="5">
      <c r="B5" s="73" t="s">
        <v>70</v>
      </c>
      <c r="C5" s="23" t="s">
        <v>254</v>
      </c>
      <c r="D5" s="22">
        <v>0.0</v>
      </c>
      <c r="E5" s="23"/>
      <c r="F5" s="22"/>
      <c r="G5" s="22"/>
    </row>
    <row r="6">
      <c r="B6" s="73" t="s">
        <v>55</v>
      </c>
      <c r="C6" s="23" t="s">
        <v>255</v>
      </c>
      <c r="D6" s="22">
        <v>0.0</v>
      </c>
      <c r="E6" s="23"/>
      <c r="F6" s="22"/>
      <c r="G6" s="22"/>
    </row>
    <row r="7">
      <c r="B7" s="73" t="s">
        <v>102</v>
      </c>
      <c r="C7" s="23" t="s">
        <v>256</v>
      </c>
      <c r="D7" s="22">
        <v>0.0</v>
      </c>
      <c r="E7" s="23"/>
      <c r="F7" s="22"/>
      <c r="G7" s="22"/>
    </row>
    <row r="8">
      <c r="B8" s="73" t="s">
        <v>78</v>
      </c>
      <c r="C8" s="23" t="s">
        <v>257</v>
      </c>
      <c r="D8" s="22">
        <v>0.0</v>
      </c>
      <c r="E8" s="23"/>
      <c r="F8" s="22"/>
      <c r="G8" s="22"/>
    </row>
    <row r="9">
      <c r="B9" s="76" t="s">
        <v>4</v>
      </c>
      <c r="C9" s="77" t="s">
        <v>258</v>
      </c>
      <c r="D9" s="78">
        <v>1.0</v>
      </c>
      <c r="E9" s="79">
        <v>44044.0</v>
      </c>
      <c r="F9" s="80">
        <v>0.0</v>
      </c>
      <c r="G9" s="80">
        <v>0.0</v>
      </c>
    </row>
    <row r="10">
      <c r="B10" s="73" t="s">
        <v>5</v>
      </c>
      <c r="C10" s="23" t="s">
        <v>259</v>
      </c>
      <c r="D10" s="22">
        <v>1.0</v>
      </c>
      <c r="E10" s="81">
        <v>42064.0</v>
      </c>
      <c r="F10" s="75">
        <v>0.0</v>
      </c>
      <c r="G10" s="75">
        <v>1.0</v>
      </c>
    </row>
    <row r="11">
      <c r="B11" s="73" t="s">
        <v>103</v>
      </c>
      <c r="C11" s="23" t="s">
        <v>260</v>
      </c>
      <c r="D11" s="22">
        <v>0.0</v>
      </c>
      <c r="E11" s="23"/>
      <c r="F11" s="22"/>
      <c r="G11" s="22"/>
    </row>
    <row r="12">
      <c r="B12" s="73" t="s">
        <v>6</v>
      </c>
      <c r="C12" s="23" t="s">
        <v>261</v>
      </c>
      <c r="D12" s="22">
        <v>1.0</v>
      </c>
      <c r="E12" s="82">
        <v>40969.0</v>
      </c>
      <c r="F12" s="75">
        <v>1.0</v>
      </c>
      <c r="G12" s="75">
        <v>0.0</v>
      </c>
    </row>
    <row r="13">
      <c r="B13" s="73" t="s">
        <v>104</v>
      </c>
      <c r="C13" s="23" t="s">
        <v>262</v>
      </c>
      <c r="D13" s="22">
        <v>0.0</v>
      </c>
      <c r="E13" s="23"/>
      <c r="F13" s="22"/>
      <c r="G13" s="22"/>
    </row>
    <row r="14">
      <c r="B14" s="73" t="s">
        <v>80</v>
      </c>
      <c r="C14" s="23" t="s">
        <v>263</v>
      </c>
      <c r="D14" s="22">
        <v>0.0</v>
      </c>
      <c r="E14" s="23"/>
      <c r="F14" s="22"/>
      <c r="G14" s="22"/>
    </row>
    <row r="15">
      <c r="B15" s="73" t="s">
        <v>52</v>
      </c>
      <c r="C15" s="23" t="s">
        <v>264</v>
      </c>
      <c r="D15" s="22">
        <v>0.0</v>
      </c>
      <c r="E15" s="23"/>
      <c r="F15" s="22"/>
      <c r="G15" s="22"/>
    </row>
    <row r="16">
      <c r="B16" s="73" t="s">
        <v>64</v>
      </c>
      <c r="C16" s="23" t="s">
        <v>265</v>
      </c>
      <c r="D16" s="22">
        <v>0.0</v>
      </c>
      <c r="E16" s="23"/>
      <c r="F16" s="22"/>
      <c r="G16" s="22"/>
    </row>
    <row r="17">
      <c r="B17" s="73" t="s">
        <v>105</v>
      </c>
      <c r="C17" s="23" t="s">
        <v>266</v>
      </c>
      <c r="D17" s="22">
        <v>0.0</v>
      </c>
      <c r="E17" s="23"/>
      <c r="F17" s="22"/>
      <c r="G17" s="22"/>
    </row>
    <row r="18">
      <c r="B18" s="73" t="s">
        <v>7</v>
      </c>
      <c r="C18" s="23" t="s">
        <v>267</v>
      </c>
      <c r="D18" s="22">
        <v>1.0</v>
      </c>
      <c r="E18" s="81">
        <v>39873.0</v>
      </c>
      <c r="F18" s="75">
        <v>0.0</v>
      </c>
      <c r="G18" s="75">
        <v>1.0</v>
      </c>
    </row>
    <row r="19">
      <c r="B19" s="73" t="s">
        <v>106</v>
      </c>
      <c r="C19" s="23" t="s">
        <v>268</v>
      </c>
      <c r="D19" s="22">
        <v>0.0</v>
      </c>
      <c r="E19" s="23"/>
      <c r="F19" s="22"/>
      <c r="G19" s="22"/>
    </row>
    <row r="20">
      <c r="B20" s="73" t="s">
        <v>107</v>
      </c>
      <c r="C20" s="23" t="s">
        <v>269</v>
      </c>
      <c r="D20" s="22">
        <v>0.0</v>
      </c>
      <c r="E20" s="23"/>
      <c r="F20" s="22"/>
      <c r="G20" s="22"/>
    </row>
    <row r="21" ht="15.75" customHeight="1">
      <c r="B21" s="73" t="s">
        <v>108</v>
      </c>
      <c r="C21" s="23" t="s">
        <v>270</v>
      </c>
      <c r="D21" s="22">
        <v>0.0</v>
      </c>
      <c r="E21" s="23"/>
      <c r="F21" s="22"/>
      <c r="G21" s="22"/>
    </row>
    <row r="22" ht="15.75" customHeight="1">
      <c r="B22" s="73" t="s">
        <v>109</v>
      </c>
      <c r="C22" s="23" t="s">
        <v>271</v>
      </c>
      <c r="D22" s="22">
        <v>0.0</v>
      </c>
      <c r="E22" s="23"/>
      <c r="F22" s="22"/>
      <c r="G22" s="22"/>
    </row>
    <row r="23" ht="15.75" customHeight="1">
      <c r="B23" s="73" t="s">
        <v>110</v>
      </c>
      <c r="C23" s="23" t="s">
        <v>272</v>
      </c>
      <c r="D23" s="22">
        <v>0.0</v>
      </c>
      <c r="E23" s="23"/>
      <c r="F23" s="22"/>
      <c r="G23" s="22"/>
    </row>
    <row r="24" ht="15.75" customHeight="1">
      <c r="B24" s="73" t="s">
        <v>111</v>
      </c>
      <c r="C24" s="23" t="s">
        <v>273</v>
      </c>
      <c r="D24" s="22">
        <v>0.0</v>
      </c>
      <c r="E24" s="23"/>
      <c r="F24" s="22"/>
      <c r="G24" s="22"/>
    </row>
    <row r="25" ht="15.75" customHeight="1">
      <c r="B25" s="76" t="s">
        <v>8</v>
      </c>
      <c r="C25" s="77" t="s">
        <v>274</v>
      </c>
      <c r="D25" s="78">
        <v>1.0</v>
      </c>
      <c r="E25" s="83">
        <v>41334.0</v>
      </c>
      <c r="F25" s="80">
        <v>0.0</v>
      </c>
      <c r="G25" s="80">
        <v>0.0</v>
      </c>
    </row>
    <row r="26" ht="15.75" customHeight="1">
      <c r="B26" s="73" t="s">
        <v>112</v>
      </c>
      <c r="C26" s="23" t="s">
        <v>275</v>
      </c>
      <c r="D26" s="22">
        <v>0.0</v>
      </c>
      <c r="E26" s="23"/>
      <c r="F26" s="22"/>
      <c r="G26" s="22"/>
    </row>
    <row r="27" ht="15.75" customHeight="1">
      <c r="B27" s="73" t="s">
        <v>81</v>
      </c>
      <c r="C27" s="23" t="s">
        <v>276</v>
      </c>
      <c r="D27" s="22">
        <v>0.0</v>
      </c>
      <c r="E27" s="23"/>
      <c r="F27" s="22"/>
      <c r="G27" s="22"/>
    </row>
    <row r="28" ht="15.75" customHeight="1">
      <c r="B28" s="73" t="s">
        <v>65</v>
      </c>
      <c r="C28" s="23" t="s">
        <v>277</v>
      </c>
      <c r="D28" s="22">
        <v>0.0</v>
      </c>
      <c r="E28" s="23"/>
      <c r="F28" s="22"/>
      <c r="G28" s="22"/>
    </row>
    <row r="29" ht="15.75" customHeight="1">
      <c r="B29" s="73" t="s">
        <v>113</v>
      </c>
      <c r="C29" s="23" t="s">
        <v>278</v>
      </c>
      <c r="D29" s="22">
        <v>0.0</v>
      </c>
      <c r="E29" s="23"/>
      <c r="F29" s="22"/>
      <c r="G29" s="22"/>
    </row>
    <row r="30" ht="15.75" customHeight="1">
      <c r="B30" s="73" t="s">
        <v>114</v>
      </c>
      <c r="C30" s="23" t="s">
        <v>279</v>
      </c>
      <c r="D30" s="22">
        <v>0.0</v>
      </c>
      <c r="E30" s="23"/>
      <c r="F30" s="22"/>
      <c r="G30" s="22"/>
    </row>
    <row r="31" ht="15.75" customHeight="1">
      <c r="B31" s="73" t="s">
        <v>9</v>
      </c>
      <c r="C31" s="23" t="s">
        <v>280</v>
      </c>
      <c r="D31" s="75">
        <v>1.0</v>
      </c>
      <c r="E31" s="82">
        <v>44256.0</v>
      </c>
      <c r="F31" s="75">
        <v>1.0</v>
      </c>
      <c r="G31" s="75">
        <v>1.0</v>
      </c>
    </row>
    <row r="32" ht="15.75" customHeight="1">
      <c r="B32" s="73" t="s">
        <v>69</v>
      </c>
      <c r="C32" s="23" t="s">
        <v>281</v>
      </c>
      <c r="D32" s="22">
        <v>0.0</v>
      </c>
      <c r="E32" s="23"/>
      <c r="F32" s="22"/>
      <c r="G32" s="22"/>
    </row>
    <row r="33" ht="15.75" customHeight="1">
      <c r="B33" s="76" t="s">
        <v>10</v>
      </c>
      <c r="C33" s="77" t="s">
        <v>282</v>
      </c>
      <c r="D33" s="78">
        <v>1.0</v>
      </c>
      <c r="E33" s="79">
        <v>41944.0</v>
      </c>
      <c r="F33" s="80">
        <v>0.0</v>
      </c>
      <c r="G33" s="80">
        <v>0.0</v>
      </c>
    </row>
    <row r="34" ht="15.75" customHeight="1">
      <c r="B34" s="73" t="s">
        <v>115</v>
      </c>
      <c r="C34" s="23" t="s">
        <v>283</v>
      </c>
      <c r="D34" s="22">
        <v>0.0</v>
      </c>
      <c r="E34" s="23"/>
      <c r="F34" s="22"/>
      <c r="G34" s="22"/>
    </row>
    <row r="35" ht="15.75" customHeight="1">
      <c r="B35" s="73" t="s">
        <v>116</v>
      </c>
      <c r="C35" s="23" t="s">
        <v>284</v>
      </c>
      <c r="D35" s="22">
        <v>0.0</v>
      </c>
      <c r="E35" s="23"/>
      <c r="F35" s="22"/>
      <c r="G35" s="22"/>
    </row>
    <row r="36" ht="15.75" customHeight="1">
      <c r="B36" s="73" t="s">
        <v>11</v>
      </c>
      <c r="C36" s="23" t="s">
        <v>285</v>
      </c>
      <c r="D36" s="22">
        <v>1.0</v>
      </c>
      <c r="E36" s="82">
        <v>42125.0</v>
      </c>
      <c r="F36" s="75">
        <v>0.0</v>
      </c>
      <c r="G36" s="75">
        <v>1.0</v>
      </c>
    </row>
    <row r="37" ht="15.75" customHeight="1">
      <c r="B37" s="73" t="s">
        <v>117</v>
      </c>
      <c r="C37" s="23" t="s">
        <v>286</v>
      </c>
      <c r="D37" s="22">
        <v>0.0</v>
      </c>
      <c r="E37" s="23"/>
      <c r="F37" s="22"/>
      <c r="G37" s="22"/>
    </row>
    <row r="38" ht="15.75" customHeight="1">
      <c r="B38" s="73" t="s">
        <v>62</v>
      </c>
      <c r="C38" s="23" t="s">
        <v>287</v>
      </c>
      <c r="D38" s="22">
        <v>0.0</v>
      </c>
      <c r="E38" s="23"/>
      <c r="F38" s="22"/>
      <c r="G38" s="22"/>
    </row>
    <row r="39" ht="15.75" customHeight="1">
      <c r="B39" s="73" t="s">
        <v>118</v>
      </c>
      <c r="C39" s="23" t="s">
        <v>288</v>
      </c>
      <c r="D39" s="22">
        <v>0.0</v>
      </c>
      <c r="E39" s="23"/>
      <c r="F39" s="22"/>
      <c r="G39" s="22"/>
    </row>
    <row r="40" ht="15.75" customHeight="1">
      <c r="B40" s="73" t="s">
        <v>119</v>
      </c>
      <c r="C40" s="23" t="s">
        <v>289</v>
      </c>
      <c r="D40" s="22">
        <v>0.0</v>
      </c>
      <c r="E40" s="23"/>
      <c r="F40" s="22"/>
      <c r="G40" s="22"/>
    </row>
    <row r="41" ht="15.75" customHeight="1">
      <c r="B41" s="73" t="s">
        <v>120</v>
      </c>
      <c r="C41" s="23" t="s">
        <v>290</v>
      </c>
      <c r="D41" s="22">
        <v>0.0</v>
      </c>
      <c r="E41" s="23"/>
      <c r="F41" s="22"/>
      <c r="G41" s="22"/>
    </row>
    <row r="42" ht="15.75" customHeight="1">
      <c r="B42" s="73" t="s">
        <v>121</v>
      </c>
      <c r="C42" s="23" t="s">
        <v>291</v>
      </c>
      <c r="D42" s="22">
        <v>0.0</v>
      </c>
      <c r="E42" s="23"/>
      <c r="F42" s="22"/>
      <c r="G42" s="22"/>
    </row>
    <row r="43" ht="15.75" customHeight="1">
      <c r="B43" s="73" t="s">
        <v>122</v>
      </c>
      <c r="C43" s="23" t="s">
        <v>292</v>
      </c>
      <c r="D43" s="22">
        <v>0.0</v>
      </c>
      <c r="E43" s="23"/>
      <c r="F43" s="22"/>
      <c r="G43" s="22"/>
    </row>
    <row r="44" ht="15.75" customHeight="1">
      <c r="B44" s="73" t="s">
        <v>56</v>
      </c>
      <c r="C44" s="23" t="s">
        <v>293</v>
      </c>
      <c r="D44" s="22">
        <v>0.0</v>
      </c>
      <c r="E44" s="23"/>
      <c r="F44" s="22"/>
      <c r="G44" s="22"/>
    </row>
    <row r="45" ht="15.75" customHeight="1">
      <c r="B45" s="73" t="s">
        <v>123</v>
      </c>
      <c r="C45" s="23" t="s">
        <v>294</v>
      </c>
      <c r="D45" s="22">
        <v>0.0</v>
      </c>
      <c r="E45" s="23"/>
      <c r="F45" s="22"/>
      <c r="G45" s="22"/>
    </row>
    <row r="46" ht="15.75" customHeight="1">
      <c r="B46" s="73" t="s">
        <v>124</v>
      </c>
      <c r="C46" s="23" t="s">
        <v>295</v>
      </c>
      <c r="D46" s="22">
        <v>0.0</v>
      </c>
      <c r="E46" s="23"/>
      <c r="F46" s="22"/>
      <c r="G46" s="22"/>
    </row>
    <row r="47" ht="15.75" customHeight="1">
      <c r="B47" s="73" t="s">
        <v>125</v>
      </c>
      <c r="C47" s="23" t="s">
        <v>296</v>
      </c>
      <c r="D47" s="22">
        <v>0.0</v>
      </c>
      <c r="E47" s="23"/>
      <c r="F47" s="22"/>
      <c r="G47" s="22"/>
    </row>
    <row r="48" ht="15.75" customHeight="1">
      <c r="B48" s="73" t="s">
        <v>126</v>
      </c>
      <c r="C48" s="23" t="s">
        <v>297</v>
      </c>
      <c r="D48" s="22">
        <v>0.0</v>
      </c>
      <c r="E48" s="23"/>
      <c r="F48" s="22"/>
      <c r="G48" s="22"/>
    </row>
    <row r="49" ht="15.75" customHeight="1">
      <c r="B49" s="73" t="s">
        <v>127</v>
      </c>
      <c r="C49" s="23" t="s">
        <v>298</v>
      </c>
      <c r="D49" s="22">
        <v>0.0</v>
      </c>
      <c r="E49" s="23"/>
      <c r="F49" s="22"/>
      <c r="G49" s="22"/>
    </row>
    <row r="50" ht="15.75" customHeight="1">
      <c r="B50" s="73" t="s">
        <v>128</v>
      </c>
      <c r="C50" s="23" t="s">
        <v>299</v>
      </c>
      <c r="D50" s="22">
        <v>0.0</v>
      </c>
      <c r="E50" s="23"/>
      <c r="F50" s="22"/>
      <c r="G50" s="22"/>
    </row>
    <row r="51" ht="15.75" customHeight="1">
      <c r="B51" s="73" t="s">
        <v>12</v>
      </c>
      <c r="C51" s="23" t="s">
        <v>300</v>
      </c>
      <c r="D51" s="22">
        <v>1.0</v>
      </c>
      <c r="E51" s="81">
        <v>43862.0</v>
      </c>
      <c r="F51" s="75">
        <v>0.0</v>
      </c>
      <c r="G51" s="75">
        <v>1.0</v>
      </c>
    </row>
    <row r="52" ht="15.75" customHeight="1">
      <c r="B52" s="73" t="s">
        <v>129</v>
      </c>
      <c r="C52" s="23" t="s">
        <v>301</v>
      </c>
      <c r="D52" s="22">
        <v>0.0</v>
      </c>
      <c r="E52" s="23"/>
      <c r="F52" s="22"/>
      <c r="G52" s="22"/>
    </row>
    <row r="53" ht="15.75" customHeight="1">
      <c r="B53" s="73" t="s">
        <v>130</v>
      </c>
      <c r="C53" s="23" t="s">
        <v>302</v>
      </c>
      <c r="D53" s="22">
        <v>0.0</v>
      </c>
      <c r="E53" s="23"/>
      <c r="F53" s="22"/>
      <c r="G53" s="22"/>
    </row>
    <row r="54" ht="15.75" customHeight="1">
      <c r="B54" s="73" t="s">
        <v>131</v>
      </c>
      <c r="C54" s="23" t="s">
        <v>303</v>
      </c>
      <c r="D54" s="22">
        <v>0.0</v>
      </c>
      <c r="E54" s="23"/>
      <c r="F54" s="22"/>
      <c r="G54" s="22"/>
    </row>
    <row r="55" ht="15.75" customHeight="1">
      <c r="B55" s="73" t="s">
        <v>132</v>
      </c>
      <c r="C55" s="23" t="s">
        <v>304</v>
      </c>
      <c r="D55" s="22">
        <v>0.0</v>
      </c>
      <c r="E55" s="23"/>
      <c r="F55" s="22"/>
      <c r="G55" s="22"/>
    </row>
    <row r="56" ht="15.75" customHeight="1">
      <c r="B56" s="73" t="s">
        <v>75</v>
      </c>
      <c r="C56" s="23" t="s">
        <v>305</v>
      </c>
      <c r="D56" s="22">
        <v>0.0</v>
      </c>
      <c r="E56" s="23"/>
      <c r="F56" s="22"/>
      <c r="G56" s="22"/>
    </row>
    <row r="57" ht="15.75" customHeight="1">
      <c r="B57" s="76" t="s">
        <v>13</v>
      </c>
      <c r="C57" s="77" t="s">
        <v>306</v>
      </c>
      <c r="D57" s="78">
        <v>1.0</v>
      </c>
      <c r="E57" s="79">
        <v>41548.0</v>
      </c>
      <c r="F57" s="80">
        <v>0.0</v>
      </c>
      <c r="G57" s="80">
        <v>0.0</v>
      </c>
    </row>
    <row r="58" ht="15.75" customHeight="1">
      <c r="B58" s="73" t="s">
        <v>133</v>
      </c>
      <c r="C58" s="23" t="s">
        <v>307</v>
      </c>
      <c r="D58" s="22">
        <v>0.0</v>
      </c>
      <c r="E58" s="23"/>
      <c r="F58" s="22"/>
      <c r="G58" s="22"/>
    </row>
    <row r="59" ht="15.75" customHeight="1">
      <c r="B59" s="73" t="s">
        <v>134</v>
      </c>
      <c r="C59" s="23" t="s">
        <v>308</v>
      </c>
      <c r="D59" s="22">
        <v>0.0</v>
      </c>
      <c r="E59" s="23"/>
      <c r="F59" s="22"/>
      <c r="G59" s="22"/>
    </row>
    <row r="60" ht="15.75" customHeight="1">
      <c r="B60" s="73" t="s">
        <v>135</v>
      </c>
      <c r="C60" s="23" t="s">
        <v>309</v>
      </c>
      <c r="D60" s="22">
        <v>0.0</v>
      </c>
      <c r="E60" s="23"/>
      <c r="F60" s="22"/>
      <c r="G60" s="22"/>
    </row>
    <row r="61" ht="15.75" customHeight="1">
      <c r="B61" s="73" t="s">
        <v>14</v>
      </c>
      <c r="C61" s="23" t="s">
        <v>310</v>
      </c>
      <c r="D61" s="75">
        <v>1.0</v>
      </c>
      <c r="E61" s="74" t="s">
        <v>311</v>
      </c>
      <c r="F61" s="75">
        <v>0.0</v>
      </c>
      <c r="G61" s="75">
        <v>1.0</v>
      </c>
    </row>
    <row r="62" ht="15.75" customHeight="1">
      <c r="B62" s="73" t="s">
        <v>136</v>
      </c>
      <c r="C62" s="23" t="s">
        <v>312</v>
      </c>
      <c r="D62" s="22">
        <v>0.0</v>
      </c>
      <c r="E62" s="23"/>
      <c r="F62" s="22"/>
      <c r="G62" s="22"/>
    </row>
    <row r="63" ht="15.75" customHeight="1">
      <c r="B63" s="73" t="s">
        <v>137</v>
      </c>
      <c r="C63" s="23" t="s">
        <v>313</v>
      </c>
      <c r="D63" s="22">
        <v>0.0</v>
      </c>
      <c r="E63" s="23"/>
      <c r="F63" s="22"/>
      <c r="G63" s="22"/>
    </row>
    <row r="64" ht="15.75" customHeight="1">
      <c r="B64" s="73" t="s">
        <v>138</v>
      </c>
      <c r="C64" s="23" t="s">
        <v>314</v>
      </c>
      <c r="D64" s="22">
        <v>0.0</v>
      </c>
      <c r="E64" s="23"/>
      <c r="F64" s="22"/>
      <c r="G64" s="22"/>
    </row>
    <row r="65" ht="15.75" customHeight="1">
      <c r="B65" s="73" t="s">
        <v>139</v>
      </c>
      <c r="C65" s="23" t="s">
        <v>315</v>
      </c>
      <c r="D65" s="22">
        <v>0.0</v>
      </c>
      <c r="E65" s="23"/>
      <c r="F65" s="22"/>
      <c r="G65" s="22"/>
    </row>
    <row r="66" ht="15.75" customHeight="1">
      <c r="B66" s="73" t="s">
        <v>140</v>
      </c>
      <c r="C66" s="23" t="s">
        <v>316</v>
      </c>
      <c r="D66" s="22">
        <v>0.0</v>
      </c>
      <c r="E66" s="23"/>
      <c r="F66" s="22"/>
      <c r="G66" s="22"/>
    </row>
    <row r="67" ht="15.75" customHeight="1">
      <c r="B67" s="73" t="s">
        <v>141</v>
      </c>
      <c r="C67" s="23" t="s">
        <v>317</v>
      </c>
      <c r="D67" s="22">
        <v>0.0</v>
      </c>
      <c r="E67" s="23"/>
      <c r="F67" s="22"/>
      <c r="G67" s="22"/>
    </row>
    <row r="68" ht="15.75" customHeight="1">
      <c r="B68" s="73" t="s">
        <v>76</v>
      </c>
      <c r="C68" s="23" t="s">
        <v>318</v>
      </c>
      <c r="D68" s="22">
        <v>0.0</v>
      </c>
      <c r="E68" s="23"/>
      <c r="F68" s="22"/>
      <c r="G68" s="22"/>
    </row>
    <row r="69" ht="15.75" customHeight="1">
      <c r="B69" s="73" t="s">
        <v>142</v>
      </c>
      <c r="C69" s="23" t="s">
        <v>319</v>
      </c>
      <c r="D69" s="22">
        <v>0.0</v>
      </c>
      <c r="E69" s="23"/>
      <c r="F69" s="22"/>
      <c r="G69" s="22"/>
    </row>
    <row r="70" ht="15.75" customHeight="1">
      <c r="B70" s="73" t="s">
        <v>15</v>
      </c>
      <c r="C70" s="23" t="s">
        <v>320</v>
      </c>
      <c r="D70" s="22">
        <v>1.0</v>
      </c>
      <c r="E70" s="81">
        <v>39814.0</v>
      </c>
      <c r="F70" s="75">
        <v>1.0</v>
      </c>
      <c r="G70" s="75">
        <v>1.0</v>
      </c>
    </row>
    <row r="71" ht="15.75" customHeight="1">
      <c r="B71" s="73" t="s">
        <v>16</v>
      </c>
      <c r="C71" s="23" t="s">
        <v>321</v>
      </c>
      <c r="D71" s="22">
        <v>1.0</v>
      </c>
      <c r="E71" s="81">
        <v>43831.0</v>
      </c>
      <c r="F71" s="75">
        <v>0.0</v>
      </c>
      <c r="G71" s="75">
        <v>1.0</v>
      </c>
    </row>
    <row r="72" ht="15.75" customHeight="1">
      <c r="B72" s="76" t="s">
        <v>17</v>
      </c>
      <c r="C72" s="77" t="s">
        <v>322</v>
      </c>
      <c r="D72" s="78">
        <v>1.0</v>
      </c>
      <c r="E72" s="83">
        <v>40330.0</v>
      </c>
      <c r="F72" s="80">
        <v>0.0</v>
      </c>
      <c r="G72" s="80">
        <v>0.0</v>
      </c>
    </row>
    <row r="73" ht="15.75" customHeight="1">
      <c r="B73" s="73" t="s">
        <v>143</v>
      </c>
      <c r="C73" s="23" t="s">
        <v>323</v>
      </c>
      <c r="D73" s="22">
        <v>0.0</v>
      </c>
      <c r="E73" s="23"/>
      <c r="F73" s="22"/>
      <c r="G73" s="22"/>
    </row>
    <row r="74" ht="15.75" customHeight="1">
      <c r="B74" s="73" t="s">
        <v>18</v>
      </c>
      <c r="C74" s="23" t="s">
        <v>324</v>
      </c>
      <c r="D74" s="22">
        <v>1.0</v>
      </c>
      <c r="E74" s="81">
        <v>44562.0</v>
      </c>
      <c r="F74" s="75">
        <v>1.0</v>
      </c>
      <c r="G74" s="75">
        <v>1.0</v>
      </c>
    </row>
    <row r="75" ht="15.75" customHeight="1">
      <c r="B75" s="73" t="s">
        <v>144</v>
      </c>
      <c r="C75" s="23" t="s">
        <v>325</v>
      </c>
      <c r="D75" s="22">
        <v>0.0</v>
      </c>
      <c r="E75" s="23"/>
      <c r="F75" s="22"/>
      <c r="G75" s="22"/>
    </row>
    <row r="76" ht="15.75" customHeight="1">
      <c r="B76" s="73" t="s">
        <v>145</v>
      </c>
      <c r="C76" s="23" t="s">
        <v>326</v>
      </c>
      <c r="D76" s="22">
        <v>0.0</v>
      </c>
      <c r="E76" s="23"/>
      <c r="F76" s="22"/>
      <c r="G76" s="22"/>
    </row>
    <row r="77" ht="15.75" customHeight="1">
      <c r="B77" s="73" t="s">
        <v>146</v>
      </c>
      <c r="C77" s="23" t="s">
        <v>327</v>
      </c>
      <c r="D77" s="22">
        <v>0.0</v>
      </c>
      <c r="E77" s="23"/>
      <c r="F77" s="22"/>
      <c r="G77" s="22"/>
    </row>
    <row r="78" ht="15.75" customHeight="1">
      <c r="B78" s="73" t="s">
        <v>147</v>
      </c>
      <c r="C78" s="23" t="s">
        <v>328</v>
      </c>
      <c r="D78" s="22">
        <v>0.0</v>
      </c>
      <c r="E78" s="23"/>
      <c r="F78" s="22"/>
      <c r="G78" s="22"/>
    </row>
    <row r="79" ht="15.75" customHeight="1">
      <c r="B79" s="73" t="s">
        <v>19</v>
      </c>
      <c r="C79" s="23" t="s">
        <v>329</v>
      </c>
      <c r="D79" s="22">
        <v>1.0</v>
      </c>
      <c r="E79" s="23"/>
      <c r="F79" s="75">
        <v>1.0</v>
      </c>
      <c r="G79" s="75">
        <v>0.0</v>
      </c>
    </row>
    <row r="80" ht="15.75" customHeight="1">
      <c r="B80" s="73" t="s">
        <v>148</v>
      </c>
      <c r="C80" s="23" t="s">
        <v>330</v>
      </c>
      <c r="D80" s="22">
        <v>0.0</v>
      </c>
      <c r="E80" s="23"/>
      <c r="F80" s="22"/>
      <c r="G80" s="22"/>
    </row>
    <row r="81" ht="15.75" customHeight="1">
      <c r="B81" s="73" t="s">
        <v>20</v>
      </c>
      <c r="C81" s="23" t="s">
        <v>331</v>
      </c>
      <c r="D81" s="22">
        <v>1.0</v>
      </c>
      <c r="E81" s="82">
        <v>43221.0</v>
      </c>
      <c r="F81" s="75">
        <v>1.0</v>
      </c>
      <c r="G81" s="75">
        <v>1.0</v>
      </c>
    </row>
    <row r="82" ht="15.75" customHeight="1">
      <c r="B82" s="73" t="s">
        <v>149</v>
      </c>
      <c r="C82" s="23" t="s">
        <v>332</v>
      </c>
      <c r="D82" s="22">
        <v>0.0</v>
      </c>
      <c r="E82" s="23"/>
      <c r="F82" s="22"/>
      <c r="G82" s="22"/>
    </row>
    <row r="83" ht="15.75" customHeight="1">
      <c r="B83" s="73" t="s">
        <v>150</v>
      </c>
      <c r="C83" s="23" t="s">
        <v>333</v>
      </c>
      <c r="D83" s="22">
        <v>0.0</v>
      </c>
      <c r="E83" s="23"/>
      <c r="F83" s="22"/>
      <c r="G83" s="22"/>
    </row>
    <row r="84" ht="15.75" customHeight="1">
      <c r="B84" s="73" t="s">
        <v>21</v>
      </c>
      <c r="C84" s="23" t="s">
        <v>334</v>
      </c>
      <c r="D84" s="22">
        <v>1.0</v>
      </c>
      <c r="E84" s="81">
        <v>44105.0</v>
      </c>
      <c r="F84" s="75">
        <v>1.0</v>
      </c>
      <c r="G84" s="75">
        <v>1.0</v>
      </c>
    </row>
    <row r="85" ht="15.75" customHeight="1">
      <c r="B85" s="73" t="s">
        <v>151</v>
      </c>
      <c r="C85" s="23" t="s">
        <v>335</v>
      </c>
      <c r="D85" s="22">
        <v>0.0</v>
      </c>
      <c r="E85" s="23"/>
      <c r="F85" s="22"/>
      <c r="G85" s="22"/>
    </row>
    <row r="86" ht="15.75" customHeight="1">
      <c r="B86" s="73" t="s">
        <v>152</v>
      </c>
      <c r="C86" s="23" t="s">
        <v>336</v>
      </c>
      <c r="D86" s="22">
        <v>0.0</v>
      </c>
      <c r="E86" s="23"/>
      <c r="F86" s="22"/>
      <c r="G86" s="22"/>
    </row>
    <row r="87" ht="15.75" customHeight="1">
      <c r="B87" s="73" t="s">
        <v>153</v>
      </c>
      <c r="C87" s="23" t="s">
        <v>337</v>
      </c>
      <c r="D87" s="22">
        <v>0.0</v>
      </c>
      <c r="E87" s="23"/>
      <c r="F87" s="22"/>
      <c r="G87" s="22"/>
    </row>
    <row r="88" ht="15.75" customHeight="1">
      <c r="B88" s="73" t="s">
        <v>22</v>
      </c>
      <c r="C88" s="23" t="s">
        <v>338</v>
      </c>
      <c r="D88" s="75">
        <v>1.0</v>
      </c>
      <c r="E88" s="82">
        <v>43952.0</v>
      </c>
      <c r="F88" s="75">
        <v>1.0</v>
      </c>
      <c r="G88" s="75">
        <v>1.0</v>
      </c>
    </row>
    <row r="89" ht="15.75" customHeight="1">
      <c r="B89" s="73" t="s">
        <v>154</v>
      </c>
      <c r="C89" s="23" t="s">
        <v>339</v>
      </c>
      <c r="D89" s="22">
        <v>0.0</v>
      </c>
      <c r="E89" s="23"/>
      <c r="F89" s="22"/>
      <c r="G89" s="22"/>
    </row>
    <row r="90" ht="15.75" customHeight="1">
      <c r="B90" s="73" t="s">
        <v>155</v>
      </c>
      <c r="C90" s="23" t="s">
        <v>340</v>
      </c>
      <c r="D90" s="22">
        <v>0.0</v>
      </c>
      <c r="E90" s="23"/>
      <c r="F90" s="22"/>
      <c r="G90" s="22"/>
    </row>
    <row r="91" ht="15.75" customHeight="1">
      <c r="B91" s="73" t="s">
        <v>156</v>
      </c>
      <c r="C91" s="23" t="s">
        <v>341</v>
      </c>
      <c r="D91" s="22">
        <v>0.0</v>
      </c>
      <c r="E91" s="23"/>
      <c r="F91" s="22"/>
      <c r="G91" s="22"/>
    </row>
    <row r="92" ht="15.75" customHeight="1">
      <c r="B92" s="73" t="s">
        <v>157</v>
      </c>
      <c r="C92" s="23" t="s">
        <v>342</v>
      </c>
      <c r="D92" s="22">
        <v>0.0</v>
      </c>
      <c r="E92" s="23"/>
      <c r="F92" s="22"/>
      <c r="G92" s="22"/>
    </row>
    <row r="93" ht="15.75" customHeight="1">
      <c r="B93" s="73" t="s">
        <v>158</v>
      </c>
      <c r="C93" s="23" t="s">
        <v>343</v>
      </c>
      <c r="D93" s="22">
        <v>0.0</v>
      </c>
      <c r="E93" s="23"/>
      <c r="F93" s="22"/>
      <c r="G93" s="22"/>
    </row>
    <row r="94" ht="15.75" customHeight="1">
      <c r="B94" s="73" t="s">
        <v>23</v>
      </c>
      <c r="C94" s="23" t="s">
        <v>344</v>
      </c>
      <c r="D94" s="22">
        <v>1.0</v>
      </c>
      <c r="E94" s="84">
        <v>43800.0</v>
      </c>
      <c r="F94" s="75">
        <v>1.0</v>
      </c>
      <c r="G94" s="75">
        <v>1.0</v>
      </c>
    </row>
    <row r="95" ht="15.75" customHeight="1">
      <c r="A95" s="3"/>
      <c r="B95" s="73" t="s">
        <v>159</v>
      </c>
      <c r="C95" s="23" t="s">
        <v>345</v>
      </c>
      <c r="D95" s="22">
        <v>0.0</v>
      </c>
      <c r="E95" s="23"/>
      <c r="F95" s="22"/>
      <c r="G95" s="22"/>
    </row>
    <row r="96" ht="15.75" customHeight="1">
      <c r="B96" s="73" t="s">
        <v>54</v>
      </c>
      <c r="C96" s="23" t="s">
        <v>346</v>
      </c>
      <c r="D96" s="22">
        <v>0.0</v>
      </c>
      <c r="E96" s="23"/>
      <c r="F96" s="22"/>
      <c r="G96" s="22"/>
    </row>
    <row r="97" ht="15.75" customHeight="1">
      <c r="B97" s="73" t="s">
        <v>24</v>
      </c>
      <c r="C97" s="23" t="s">
        <v>347</v>
      </c>
      <c r="D97" s="22">
        <v>1.0</v>
      </c>
      <c r="E97" s="82">
        <v>40299.0</v>
      </c>
      <c r="F97" s="75">
        <v>1.0</v>
      </c>
      <c r="G97" s="75">
        <v>1.0</v>
      </c>
    </row>
    <row r="98" ht="15.75" customHeight="1">
      <c r="B98" s="73" t="s">
        <v>160</v>
      </c>
      <c r="C98" s="23" t="s">
        <v>348</v>
      </c>
      <c r="D98" s="22">
        <v>0.0</v>
      </c>
      <c r="E98" s="23"/>
      <c r="F98" s="22"/>
      <c r="G98" s="22"/>
    </row>
    <row r="99" ht="15.75" customHeight="1">
      <c r="B99" s="73" t="s">
        <v>161</v>
      </c>
      <c r="C99" s="23" t="s">
        <v>349</v>
      </c>
      <c r="D99" s="22">
        <v>0.0</v>
      </c>
      <c r="E99" s="23"/>
      <c r="F99" s="22"/>
      <c r="G99" s="22"/>
    </row>
    <row r="100" ht="15.75" customHeight="1">
      <c r="B100" s="73" t="s">
        <v>162</v>
      </c>
      <c r="C100" s="23" t="s">
        <v>350</v>
      </c>
      <c r="D100" s="22">
        <v>0.0</v>
      </c>
      <c r="E100" s="23"/>
      <c r="F100" s="22"/>
      <c r="G100" s="22"/>
    </row>
    <row r="101" ht="15.75" customHeight="1">
      <c r="B101" s="73" t="s">
        <v>163</v>
      </c>
      <c r="C101" s="23" t="s">
        <v>351</v>
      </c>
      <c r="D101" s="22">
        <v>0.0</v>
      </c>
      <c r="E101" s="23"/>
      <c r="F101" s="22"/>
      <c r="G101" s="22"/>
    </row>
    <row r="102" ht="15.75" customHeight="1">
      <c r="B102" s="73" t="s">
        <v>164</v>
      </c>
      <c r="C102" s="23" t="s">
        <v>352</v>
      </c>
      <c r="D102" s="22">
        <v>0.0</v>
      </c>
      <c r="E102" s="23"/>
      <c r="F102" s="22"/>
      <c r="G102" s="22"/>
    </row>
    <row r="103" ht="15.75" customHeight="1">
      <c r="B103" s="73" t="s">
        <v>165</v>
      </c>
      <c r="C103" s="23" t="s">
        <v>353</v>
      </c>
      <c r="D103" s="22">
        <v>0.0</v>
      </c>
      <c r="E103" s="23"/>
      <c r="F103" s="22"/>
      <c r="G103" s="22"/>
    </row>
    <row r="104" ht="15.75" customHeight="1">
      <c r="B104" s="73" t="s">
        <v>166</v>
      </c>
      <c r="C104" s="23" t="s">
        <v>354</v>
      </c>
      <c r="D104" s="22">
        <v>0.0</v>
      </c>
      <c r="E104" s="23"/>
      <c r="F104" s="22"/>
      <c r="G104" s="22"/>
    </row>
    <row r="105" ht="15.75" customHeight="1">
      <c r="B105" s="73" t="s">
        <v>167</v>
      </c>
      <c r="C105" s="23" t="s">
        <v>355</v>
      </c>
      <c r="D105" s="22">
        <v>0.0</v>
      </c>
      <c r="E105" s="23"/>
      <c r="F105" s="22"/>
      <c r="G105" s="22"/>
    </row>
    <row r="106" ht="15.75" customHeight="1">
      <c r="B106" s="73" t="s">
        <v>168</v>
      </c>
      <c r="C106" s="23" t="s">
        <v>356</v>
      </c>
      <c r="D106" s="22">
        <v>0.0</v>
      </c>
      <c r="E106" s="23"/>
      <c r="F106" s="22"/>
      <c r="G106" s="22"/>
    </row>
    <row r="107" ht="15.75" customHeight="1">
      <c r="B107" s="73" t="s">
        <v>25</v>
      </c>
      <c r="C107" s="23" t="s">
        <v>357</v>
      </c>
      <c r="D107" s="22">
        <v>1.0</v>
      </c>
      <c r="E107" s="82">
        <v>40664.0</v>
      </c>
      <c r="F107" s="75">
        <v>1.0</v>
      </c>
      <c r="G107" s="75">
        <v>1.0</v>
      </c>
    </row>
    <row r="108" ht="15.75" customHeight="1">
      <c r="B108" s="73" t="s">
        <v>169</v>
      </c>
      <c r="C108" s="23" t="s">
        <v>358</v>
      </c>
      <c r="D108" s="22">
        <v>0.0</v>
      </c>
      <c r="E108" s="23"/>
      <c r="F108" s="22"/>
      <c r="G108" s="22"/>
    </row>
    <row r="109" ht="15.75" customHeight="1">
      <c r="B109" s="73" t="s">
        <v>26</v>
      </c>
      <c r="C109" s="23" t="s">
        <v>359</v>
      </c>
      <c r="D109" s="22">
        <v>1.0</v>
      </c>
      <c r="E109" s="82">
        <v>42491.0</v>
      </c>
      <c r="F109" s="75">
        <v>0.0</v>
      </c>
      <c r="G109" s="75">
        <v>1.0</v>
      </c>
    </row>
    <row r="110" ht="15.75" customHeight="1">
      <c r="B110" s="73" t="s">
        <v>170</v>
      </c>
      <c r="C110" s="23" t="s">
        <v>360</v>
      </c>
      <c r="D110" s="22">
        <v>0.0</v>
      </c>
      <c r="E110" s="23"/>
      <c r="F110" s="22"/>
      <c r="G110" s="22"/>
    </row>
    <row r="111" ht="15.75" customHeight="1">
      <c r="B111" s="73" t="s">
        <v>171</v>
      </c>
      <c r="C111" s="23" t="s">
        <v>361</v>
      </c>
      <c r="D111" s="22">
        <v>0.0</v>
      </c>
      <c r="E111" s="23"/>
      <c r="F111" s="75"/>
      <c r="G111" s="22"/>
    </row>
    <row r="112" ht="15.75" customHeight="1">
      <c r="B112" s="73" t="s">
        <v>79</v>
      </c>
      <c r="C112" s="23" t="s">
        <v>362</v>
      </c>
      <c r="D112" s="22">
        <v>0.0</v>
      </c>
      <c r="E112" s="23"/>
      <c r="F112" s="22"/>
      <c r="G112" s="22"/>
    </row>
    <row r="113" ht="15.75" customHeight="1">
      <c r="B113" s="73" t="s">
        <v>172</v>
      </c>
      <c r="C113" s="23" t="s">
        <v>363</v>
      </c>
      <c r="D113" s="22">
        <v>0.0</v>
      </c>
      <c r="E113" s="23"/>
      <c r="F113" s="22"/>
      <c r="G113" s="22"/>
    </row>
    <row r="114" ht="15.75" customHeight="1">
      <c r="B114" s="73" t="s">
        <v>173</v>
      </c>
      <c r="C114" s="23" t="s">
        <v>364</v>
      </c>
      <c r="D114" s="22">
        <v>0.0</v>
      </c>
      <c r="E114" s="23"/>
      <c r="F114" s="75"/>
      <c r="G114" s="22"/>
    </row>
    <row r="115" ht="15.75" customHeight="1">
      <c r="B115" s="73" t="s">
        <v>67</v>
      </c>
      <c r="C115" s="23" t="s">
        <v>365</v>
      </c>
      <c r="D115" s="22">
        <v>0.0</v>
      </c>
      <c r="E115" s="23"/>
      <c r="F115" s="22"/>
      <c r="G115" s="22"/>
    </row>
    <row r="116" ht="15.75" customHeight="1">
      <c r="B116" s="73" t="s">
        <v>27</v>
      </c>
      <c r="C116" s="23" t="s">
        <v>366</v>
      </c>
      <c r="D116" s="22">
        <v>1.0</v>
      </c>
      <c r="E116" s="81">
        <v>44044.0</v>
      </c>
      <c r="F116" s="75">
        <v>1.0</v>
      </c>
      <c r="G116" s="75">
        <v>1.0</v>
      </c>
    </row>
    <row r="117" ht="15.75" customHeight="1">
      <c r="B117" s="73" t="s">
        <v>174</v>
      </c>
      <c r="C117" s="23" t="s">
        <v>367</v>
      </c>
      <c r="D117" s="22">
        <v>0.0</v>
      </c>
      <c r="E117" s="23"/>
      <c r="F117" s="22"/>
      <c r="G117" s="22"/>
    </row>
    <row r="118" ht="15.75" customHeight="1">
      <c r="B118" s="73" t="s">
        <v>61</v>
      </c>
      <c r="C118" s="23" t="s">
        <v>368</v>
      </c>
      <c r="D118" s="22">
        <v>0.0</v>
      </c>
      <c r="E118" s="23"/>
      <c r="F118" s="22"/>
      <c r="G118" s="22"/>
    </row>
    <row r="119" ht="15.75" customHeight="1">
      <c r="B119" s="73" t="s">
        <v>28</v>
      </c>
      <c r="C119" s="23" t="s">
        <v>369</v>
      </c>
      <c r="D119" s="22">
        <v>1.0</v>
      </c>
      <c r="E119" s="82">
        <v>43191.0</v>
      </c>
      <c r="F119" s="75">
        <v>0.0</v>
      </c>
      <c r="G119" s="75">
        <v>1.0</v>
      </c>
    </row>
    <row r="120" ht="15.75" customHeight="1">
      <c r="B120" s="73" t="s">
        <v>175</v>
      </c>
      <c r="C120" s="23" t="s">
        <v>370</v>
      </c>
      <c r="D120" s="22">
        <v>0.0</v>
      </c>
      <c r="E120" s="23"/>
      <c r="F120" s="22"/>
      <c r="G120" s="22"/>
    </row>
    <row r="121" ht="15.75" customHeight="1">
      <c r="A121" s="3"/>
      <c r="B121" s="73" t="s">
        <v>176</v>
      </c>
      <c r="C121" s="23" t="s">
        <v>371</v>
      </c>
      <c r="D121" s="22">
        <v>0.0</v>
      </c>
      <c r="E121" s="23"/>
      <c r="F121" s="22"/>
      <c r="G121" s="22"/>
    </row>
    <row r="122" ht="15.75" customHeight="1">
      <c r="B122" s="73" t="s">
        <v>177</v>
      </c>
      <c r="C122" s="23" t="s">
        <v>372</v>
      </c>
      <c r="D122" s="22">
        <v>0.0</v>
      </c>
      <c r="E122" s="23"/>
      <c r="F122" s="22"/>
      <c r="G122" s="22"/>
    </row>
    <row r="123" ht="15.75" customHeight="1">
      <c r="B123" s="73" t="s">
        <v>29</v>
      </c>
      <c r="C123" s="23" t="s">
        <v>373</v>
      </c>
      <c r="D123" s="22">
        <v>1.0</v>
      </c>
      <c r="E123" s="81">
        <v>40878.0</v>
      </c>
      <c r="F123" s="75">
        <v>1.0</v>
      </c>
      <c r="G123" s="75">
        <v>1.0</v>
      </c>
    </row>
    <row r="124" ht="15.75" customHeight="1">
      <c r="B124" s="73" t="s">
        <v>178</v>
      </c>
      <c r="C124" s="23" t="s">
        <v>374</v>
      </c>
      <c r="D124" s="22">
        <v>0.0</v>
      </c>
      <c r="E124" s="23"/>
      <c r="F124" s="22"/>
      <c r="G124" s="22"/>
    </row>
    <row r="125" ht="15.75" customHeight="1">
      <c r="B125" s="73" t="s">
        <v>179</v>
      </c>
      <c r="C125" s="23" t="s">
        <v>375</v>
      </c>
      <c r="D125" s="22">
        <v>0.0</v>
      </c>
      <c r="E125" s="23"/>
      <c r="F125" s="22"/>
      <c r="G125" s="22"/>
    </row>
    <row r="126" ht="15.75" customHeight="1">
      <c r="B126" s="73" t="s">
        <v>73</v>
      </c>
      <c r="C126" s="23" t="s">
        <v>376</v>
      </c>
      <c r="D126" s="22">
        <v>0.0</v>
      </c>
      <c r="E126" s="23"/>
      <c r="F126" s="22"/>
      <c r="G126" s="22"/>
    </row>
    <row r="127" ht="15.75" customHeight="1">
      <c r="B127" s="73" t="s">
        <v>180</v>
      </c>
      <c r="C127" s="23" t="s">
        <v>377</v>
      </c>
      <c r="D127" s="22">
        <v>0.0</v>
      </c>
      <c r="E127" s="23"/>
      <c r="F127" s="22"/>
      <c r="G127" s="22"/>
    </row>
    <row r="128" ht="15.75" customHeight="1">
      <c r="B128" s="73" t="s">
        <v>181</v>
      </c>
      <c r="C128" s="23" t="s">
        <v>378</v>
      </c>
      <c r="D128" s="22">
        <v>0.0</v>
      </c>
      <c r="E128" s="23"/>
      <c r="F128" s="22"/>
      <c r="G128" s="22"/>
    </row>
    <row r="129" ht="15.75" customHeight="1">
      <c r="B129" s="73" t="s">
        <v>182</v>
      </c>
      <c r="C129" s="23" t="s">
        <v>379</v>
      </c>
      <c r="D129" s="22">
        <v>0.0</v>
      </c>
      <c r="E129" s="23"/>
      <c r="F129" s="22"/>
      <c r="G129" s="22"/>
    </row>
    <row r="130" ht="15.75" customHeight="1">
      <c r="B130" s="73" t="s">
        <v>68</v>
      </c>
      <c r="C130" s="23" t="s">
        <v>380</v>
      </c>
      <c r="D130" s="22">
        <v>0.0</v>
      </c>
      <c r="E130" s="23"/>
      <c r="F130" s="22"/>
      <c r="G130" s="22"/>
    </row>
    <row r="131" ht="15.75" customHeight="1">
      <c r="B131" s="73" t="s">
        <v>82</v>
      </c>
      <c r="C131" s="23" t="s">
        <v>381</v>
      </c>
      <c r="D131" s="22">
        <v>0.0</v>
      </c>
      <c r="E131" s="23"/>
      <c r="F131" s="22"/>
      <c r="G131" s="22"/>
    </row>
    <row r="132" ht="15.75" customHeight="1">
      <c r="B132" s="73" t="s">
        <v>30</v>
      </c>
      <c r="C132" s="23" t="s">
        <v>382</v>
      </c>
      <c r="D132" s="22">
        <v>1.0</v>
      </c>
      <c r="E132" s="81">
        <v>41944.0</v>
      </c>
      <c r="F132" s="75">
        <v>0.0</v>
      </c>
      <c r="G132" s="75">
        <v>1.0</v>
      </c>
    </row>
    <row r="133" ht="15.75" customHeight="1">
      <c r="B133" s="73" t="s">
        <v>183</v>
      </c>
      <c r="C133" s="23" t="s">
        <v>383</v>
      </c>
      <c r="D133" s="22">
        <v>0.0</v>
      </c>
      <c r="E133" s="23"/>
      <c r="F133" s="22"/>
      <c r="G133" s="22"/>
    </row>
    <row r="134" ht="15.75" customHeight="1">
      <c r="B134" s="73" t="s">
        <v>31</v>
      </c>
      <c r="C134" s="23" t="s">
        <v>384</v>
      </c>
      <c r="D134" s="22">
        <v>1.0</v>
      </c>
      <c r="E134" s="81">
        <v>41913.0</v>
      </c>
      <c r="F134" s="75">
        <v>0.0</v>
      </c>
      <c r="G134" s="75">
        <v>1.0</v>
      </c>
    </row>
    <row r="135" ht="15.75" customHeight="1">
      <c r="B135" s="73" t="s">
        <v>184</v>
      </c>
      <c r="C135" s="23" t="s">
        <v>385</v>
      </c>
      <c r="D135" s="22">
        <v>0.0</v>
      </c>
      <c r="E135" s="23"/>
      <c r="F135" s="22"/>
      <c r="G135" s="22"/>
    </row>
    <row r="136" ht="15.75" customHeight="1">
      <c r="B136" s="73" t="s">
        <v>185</v>
      </c>
      <c r="C136" s="23" t="s">
        <v>386</v>
      </c>
      <c r="D136" s="22">
        <v>0.0</v>
      </c>
      <c r="E136" s="23"/>
      <c r="F136" s="22"/>
      <c r="G136" s="22"/>
    </row>
    <row r="137" ht="15.75" customHeight="1">
      <c r="B137" s="73" t="s">
        <v>57</v>
      </c>
      <c r="C137" s="23" t="s">
        <v>387</v>
      </c>
      <c r="D137" s="22">
        <v>0.0</v>
      </c>
      <c r="E137" s="23"/>
      <c r="F137" s="22"/>
      <c r="G137" s="22"/>
    </row>
    <row r="138" ht="15.75" customHeight="1">
      <c r="B138" s="73" t="s">
        <v>186</v>
      </c>
      <c r="C138" s="23" t="s">
        <v>388</v>
      </c>
      <c r="D138" s="22">
        <v>0.0</v>
      </c>
      <c r="E138" s="23"/>
      <c r="F138" s="22"/>
      <c r="G138" s="22"/>
    </row>
    <row r="139" ht="15.75" customHeight="1">
      <c r="B139" s="73" t="s">
        <v>187</v>
      </c>
      <c r="C139" s="23" t="s">
        <v>389</v>
      </c>
      <c r="D139" s="22">
        <v>0.0</v>
      </c>
      <c r="E139" s="23"/>
      <c r="F139" s="22"/>
      <c r="G139" s="22"/>
    </row>
    <row r="140" ht="15.75" customHeight="1">
      <c r="B140" s="73" t="s">
        <v>188</v>
      </c>
      <c r="C140" s="23" t="s">
        <v>390</v>
      </c>
      <c r="D140" s="22">
        <v>0.0</v>
      </c>
      <c r="E140" s="23"/>
      <c r="F140" s="22"/>
      <c r="G140" s="22"/>
    </row>
    <row r="141" ht="15.75" customHeight="1">
      <c r="B141" s="73" t="s">
        <v>189</v>
      </c>
      <c r="C141" s="23" t="s">
        <v>391</v>
      </c>
      <c r="D141" s="22">
        <v>0.0</v>
      </c>
      <c r="E141" s="23"/>
      <c r="F141" s="22"/>
      <c r="G141" s="22"/>
    </row>
    <row r="142" ht="15.75" customHeight="1">
      <c r="B142" s="73" t="s">
        <v>190</v>
      </c>
      <c r="C142" s="23" t="s">
        <v>392</v>
      </c>
      <c r="D142" s="22">
        <v>0.0</v>
      </c>
      <c r="E142" s="23"/>
      <c r="F142" s="22"/>
      <c r="G142" s="22"/>
    </row>
    <row r="143" ht="15.75" customHeight="1">
      <c r="B143" s="73" t="s">
        <v>191</v>
      </c>
      <c r="C143" s="23" t="s">
        <v>393</v>
      </c>
      <c r="D143" s="22">
        <v>0.0</v>
      </c>
      <c r="E143" s="23"/>
      <c r="F143" s="22"/>
      <c r="G143" s="22"/>
    </row>
    <row r="144" ht="15.75" customHeight="1">
      <c r="B144" s="73" t="s">
        <v>32</v>
      </c>
      <c r="C144" s="23" t="s">
        <v>394</v>
      </c>
      <c r="D144" s="22">
        <v>1.0</v>
      </c>
      <c r="E144" s="82">
        <v>42522.0</v>
      </c>
      <c r="F144" s="75">
        <v>0.0</v>
      </c>
      <c r="G144" s="75">
        <v>1.0</v>
      </c>
    </row>
    <row r="145" ht="15.75" customHeight="1">
      <c r="B145" s="73" t="s">
        <v>192</v>
      </c>
      <c r="C145" s="23" t="s">
        <v>395</v>
      </c>
      <c r="D145" s="22">
        <v>0.0</v>
      </c>
      <c r="E145" s="23"/>
      <c r="F145" s="22"/>
      <c r="G145" s="22"/>
    </row>
    <row r="146" ht="15.75" customHeight="1">
      <c r="B146" s="73" t="s">
        <v>193</v>
      </c>
      <c r="C146" s="23" t="s">
        <v>396</v>
      </c>
      <c r="D146" s="22">
        <v>0.0</v>
      </c>
      <c r="E146" s="23"/>
      <c r="F146" s="22"/>
      <c r="G146" s="22"/>
    </row>
    <row r="147" ht="15.75" customHeight="1">
      <c r="B147" s="73" t="s">
        <v>33</v>
      </c>
      <c r="C147" s="23" t="s">
        <v>397</v>
      </c>
      <c r="D147" s="22">
        <v>1.0</v>
      </c>
      <c r="E147" s="82">
        <v>40330.0</v>
      </c>
      <c r="F147" s="75">
        <v>1.0</v>
      </c>
      <c r="G147" s="75">
        <v>1.0</v>
      </c>
    </row>
    <row r="148" ht="15.75" customHeight="1">
      <c r="B148" s="73" t="s">
        <v>194</v>
      </c>
      <c r="C148" s="23" t="s">
        <v>398</v>
      </c>
      <c r="D148" s="22">
        <v>0.0</v>
      </c>
      <c r="E148" s="23"/>
      <c r="F148" s="22"/>
      <c r="G148" s="22"/>
    </row>
    <row r="149" ht="15.75" customHeight="1">
      <c r="B149" s="73" t="s">
        <v>195</v>
      </c>
      <c r="C149" s="23" t="s">
        <v>399</v>
      </c>
      <c r="D149" s="22">
        <v>0.0</v>
      </c>
      <c r="E149" s="23"/>
      <c r="F149" s="22"/>
      <c r="G149" s="22"/>
    </row>
    <row r="150" ht="15.75" customHeight="1">
      <c r="B150" s="73" t="s">
        <v>196</v>
      </c>
      <c r="C150" s="23" t="s">
        <v>400</v>
      </c>
      <c r="D150" s="22">
        <v>0.0</v>
      </c>
      <c r="E150" s="23"/>
      <c r="F150" s="22"/>
      <c r="G150" s="22"/>
    </row>
    <row r="151" ht="15.75" customHeight="1">
      <c r="B151" s="73" t="s">
        <v>34</v>
      </c>
      <c r="C151" s="23" t="s">
        <v>401</v>
      </c>
      <c r="D151" s="22">
        <v>1.0</v>
      </c>
      <c r="E151" s="82">
        <v>43191.0</v>
      </c>
      <c r="F151" s="75">
        <v>0.0</v>
      </c>
      <c r="G151" s="75">
        <v>1.0</v>
      </c>
    </row>
    <row r="152" ht="15.75" customHeight="1">
      <c r="B152" s="73" t="s">
        <v>63</v>
      </c>
      <c r="C152" s="23" t="s">
        <v>402</v>
      </c>
      <c r="D152" s="22">
        <v>0.0</v>
      </c>
      <c r="E152" s="23"/>
      <c r="F152" s="22"/>
      <c r="G152" s="22"/>
    </row>
    <row r="153" ht="15.75" customHeight="1">
      <c r="B153" s="73" t="s">
        <v>35</v>
      </c>
      <c r="C153" s="23" t="s">
        <v>403</v>
      </c>
      <c r="D153" s="22">
        <v>1.0</v>
      </c>
      <c r="E153" s="74" t="s">
        <v>404</v>
      </c>
      <c r="F153" s="75">
        <v>1.0</v>
      </c>
      <c r="G153" s="75">
        <v>1.0</v>
      </c>
    </row>
    <row r="154" ht="15.75" customHeight="1">
      <c r="B154" s="73" t="s">
        <v>197</v>
      </c>
      <c r="C154" s="23" t="s">
        <v>405</v>
      </c>
      <c r="D154" s="22">
        <v>0.0</v>
      </c>
      <c r="E154" s="23"/>
      <c r="F154" s="22"/>
      <c r="G154" s="22"/>
    </row>
    <row r="155" ht="15.75" customHeight="1">
      <c r="B155" s="73" t="s">
        <v>36</v>
      </c>
      <c r="C155" s="23" t="s">
        <v>406</v>
      </c>
      <c r="D155" s="22">
        <v>1.0</v>
      </c>
      <c r="E155" s="81">
        <v>42064.0</v>
      </c>
      <c r="F155" s="75">
        <v>0.0</v>
      </c>
      <c r="G155" s="75">
        <v>1.0</v>
      </c>
    </row>
    <row r="156" ht="15.75" customHeight="1">
      <c r="B156" s="73" t="s">
        <v>198</v>
      </c>
      <c r="C156" s="23" t="s">
        <v>407</v>
      </c>
      <c r="D156" s="22">
        <v>0.0</v>
      </c>
      <c r="E156" s="23"/>
      <c r="F156" s="22"/>
      <c r="G156" s="22"/>
    </row>
    <row r="157" ht="15.75" customHeight="1">
      <c r="B157" s="76" t="s">
        <v>37</v>
      </c>
      <c r="C157" s="77" t="s">
        <v>408</v>
      </c>
      <c r="D157" s="78">
        <v>1.0</v>
      </c>
      <c r="E157" s="83">
        <v>41821.0</v>
      </c>
      <c r="F157" s="80">
        <v>0.0</v>
      </c>
      <c r="G157" s="80">
        <v>0.0</v>
      </c>
    </row>
    <row r="158" ht="15.75" customHeight="1">
      <c r="B158" s="73" t="s">
        <v>199</v>
      </c>
      <c r="C158" s="23" t="s">
        <v>409</v>
      </c>
      <c r="D158" s="22">
        <v>0.0</v>
      </c>
      <c r="E158" s="23"/>
      <c r="F158" s="22"/>
      <c r="G158" s="22"/>
    </row>
    <row r="159" ht="15.75" customHeight="1">
      <c r="B159" s="73" t="s">
        <v>200</v>
      </c>
      <c r="C159" s="23"/>
      <c r="D159" s="22">
        <v>0.0</v>
      </c>
      <c r="E159" s="23"/>
      <c r="F159" s="22"/>
      <c r="G159" s="22"/>
    </row>
    <row r="160" ht="15.75" customHeight="1">
      <c r="B160" s="73" t="s">
        <v>38</v>
      </c>
      <c r="C160" s="23" t="s">
        <v>410</v>
      </c>
      <c r="D160" s="22">
        <v>1.0</v>
      </c>
      <c r="E160" s="74" t="s">
        <v>411</v>
      </c>
      <c r="F160" s="75">
        <v>1.0</v>
      </c>
      <c r="G160" s="75">
        <v>1.0</v>
      </c>
    </row>
    <row r="161" ht="15.75" customHeight="1">
      <c r="B161" s="73" t="s">
        <v>201</v>
      </c>
      <c r="C161" s="23" t="s">
        <v>412</v>
      </c>
      <c r="D161" s="22">
        <v>0.0</v>
      </c>
      <c r="E161" s="23"/>
      <c r="F161" s="22"/>
      <c r="G161" s="22"/>
    </row>
    <row r="162" ht="15.75" customHeight="1">
      <c r="B162" s="73" t="s">
        <v>39</v>
      </c>
      <c r="C162" s="23" t="s">
        <v>413</v>
      </c>
      <c r="D162" s="22">
        <v>1.0</v>
      </c>
      <c r="E162" s="81">
        <v>40878.0</v>
      </c>
      <c r="F162" s="75">
        <v>1.0</v>
      </c>
      <c r="G162" s="75">
        <v>1.0</v>
      </c>
    </row>
    <row r="163" ht="15.75" customHeight="1">
      <c r="B163" s="73" t="s">
        <v>74</v>
      </c>
      <c r="C163" s="23" t="s">
        <v>414</v>
      </c>
      <c r="D163" s="22">
        <v>0.0</v>
      </c>
      <c r="E163" s="23"/>
      <c r="F163" s="22"/>
      <c r="G163" s="22"/>
    </row>
    <row r="164" ht="15.75" customHeight="1">
      <c r="B164" s="73" t="s">
        <v>202</v>
      </c>
      <c r="C164" s="23" t="s">
        <v>415</v>
      </c>
      <c r="D164" s="22">
        <v>0.0</v>
      </c>
      <c r="E164" s="23"/>
      <c r="F164" s="22"/>
      <c r="G164" s="22"/>
    </row>
    <row r="165" ht="15.75" customHeight="1">
      <c r="B165" s="73" t="s">
        <v>203</v>
      </c>
      <c r="C165" s="23" t="s">
        <v>416</v>
      </c>
      <c r="D165" s="22">
        <v>0.0</v>
      </c>
      <c r="E165" s="23"/>
      <c r="F165" s="22"/>
      <c r="G165" s="22"/>
    </row>
    <row r="166" ht="15.75" customHeight="1">
      <c r="B166" s="73" t="s">
        <v>204</v>
      </c>
      <c r="C166" s="23" t="s">
        <v>417</v>
      </c>
      <c r="D166" s="22">
        <v>0.0</v>
      </c>
      <c r="E166" s="23"/>
      <c r="F166" s="22"/>
      <c r="G166" s="22"/>
    </row>
    <row r="167" ht="15.75" customHeight="1">
      <c r="B167" s="73" t="s">
        <v>205</v>
      </c>
      <c r="C167" s="23" t="s">
        <v>418</v>
      </c>
      <c r="D167" s="22">
        <v>0.0</v>
      </c>
      <c r="E167" s="23"/>
      <c r="F167" s="22"/>
      <c r="G167" s="22"/>
    </row>
    <row r="168" ht="15.75" customHeight="1">
      <c r="B168" s="73" t="s">
        <v>40</v>
      </c>
      <c r="C168" s="23" t="s">
        <v>419</v>
      </c>
      <c r="D168" s="22">
        <v>1.0</v>
      </c>
      <c r="E168" s="81">
        <v>40940.0</v>
      </c>
      <c r="F168" s="75">
        <v>1.0</v>
      </c>
      <c r="G168" s="75">
        <v>1.0</v>
      </c>
    </row>
    <row r="169" ht="15.75" customHeight="1">
      <c r="B169" s="73" t="s">
        <v>206</v>
      </c>
      <c r="C169" s="23" t="s">
        <v>420</v>
      </c>
      <c r="D169" s="22">
        <v>0.0</v>
      </c>
      <c r="E169" s="23"/>
      <c r="F169" s="22"/>
      <c r="G169" s="22"/>
    </row>
    <row r="170" ht="15.75" customHeight="1">
      <c r="B170" s="73" t="s">
        <v>207</v>
      </c>
      <c r="C170" s="23" t="s">
        <v>421</v>
      </c>
      <c r="D170" s="22">
        <v>0.0</v>
      </c>
      <c r="E170" s="23"/>
      <c r="F170" s="22"/>
      <c r="G170" s="22"/>
    </row>
    <row r="171" ht="15.75" customHeight="1">
      <c r="B171" s="73" t="s">
        <v>208</v>
      </c>
      <c r="C171" s="23" t="s">
        <v>422</v>
      </c>
      <c r="D171" s="22">
        <v>0.0</v>
      </c>
      <c r="E171" s="23"/>
      <c r="F171" s="22"/>
      <c r="G171" s="22"/>
    </row>
    <row r="172" ht="15.75" customHeight="1">
      <c r="B172" s="73" t="s">
        <v>41</v>
      </c>
      <c r="C172" s="23" t="s">
        <v>423</v>
      </c>
      <c r="D172" s="22">
        <v>1.0</v>
      </c>
      <c r="E172" s="82">
        <v>41061.0</v>
      </c>
      <c r="F172" s="75">
        <v>0.0</v>
      </c>
      <c r="G172" s="75">
        <v>1.0</v>
      </c>
    </row>
    <row r="173" ht="15.75" customHeight="1">
      <c r="B173" s="73" t="s">
        <v>42</v>
      </c>
      <c r="C173" s="23" t="s">
        <v>424</v>
      </c>
      <c r="D173" s="22">
        <v>1.0</v>
      </c>
      <c r="E173" s="81">
        <v>42339.0</v>
      </c>
      <c r="F173" s="75">
        <v>0.0</v>
      </c>
      <c r="G173" s="75">
        <v>1.0</v>
      </c>
    </row>
    <row r="174" ht="15.75" customHeight="1">
      <c r="B174" s="76" t="s">
        <v>43</v>
      </c>
      <c r="C174" s="77" t="s">
        <v>425</v>
      </c>
      <c r="D174" s="78">
        <v>1.0</v>
      </c>
      <c r="E174" s="83">
        <v>41426.0</v>
      </c>
      <c r="F174" s="80">
        <v>0.0</v>
      </c>
      <c r="G174" s="80">
        <v>0.0</v>
      </c>
    </row>
    <row r="175" ht="15.75" customHeight="1">
      <c r="B175" s="73" t="s">
        <v>209</v>
      </c>
      <c r="C175" s="23" t="s">
        <v>426</v>
      </c>
      <c r="D175" s="22">
        <v>0.0</v>
      </c>
      <c r="E175" s="23"/>
      <c r="F175" s="22"/>
      <c r="G175" s="22"/>
    </row>
    <row r="176" ht="15.75" customHeight="1">
      <c r="B176" s="73" t="s">
        <v>210</v>
      </c>
      <c r="C176" s="23" t="s">
        <v>427</v>
      </c>
      <c r="D176" s="22">
        <v>0.0</v>
      </c>
      <c r="E176" s="23"/>
      <c r="F176" s="22"/>
      <c r="G176" s="22"/>
    </row>
    <row r="177" ht="15.75" customHeight="1">
      <c r="B177" s="73" t="s">
        <v>44</v>
      </c>
      <c r="C177" s="23" t="s">
        <v>428</v>
      </c>
      <c r="D177" s="22">
        <v>1.0</v>
      </c>
      <c r="E177" s="82">
        <v>40634.0</v>
      </c>
      <c r="F177" s="75">
        <v>1.0</v>
      </c>
      <c r="G177" s="75">
        <v>1.0</v>
      </c>
    </row>
    <row r="178" ht="15.75" customHeight="1">
      <c r="B178" s="73" t="s">
        <v>72</v>
      </c>
      <c r="C178" s="23" t="s">
        <v>429</v>
      </c>
      <c r="D178" s="22">
        <v>0.0</v>
      </c>
      <c r="E178" s="23"/>
      <c r="F178" s="22"/>
      <c r="G178" s="22"/>
    </row>
    <row r="179" ht="15.75" customHeight="1">
      <c r="B179" s="73" t="s">
        <v>211</v>
      </c>
      <c r="C179" s="23" t="s">
        <v>430</v>
      </c>
      <c r="D179" s="22">
        <v>0.0</v>
      </c>
      <c r="E179" s="23"/>
      <c r="F179" s="22"/>
      <c r="G179" s="22"/>
    </row>
    <row r="180" ht="15.75" customHeight="1">
      <c r="B180" s="73" t="s">
        <v>212</v>
      </c>
      <c r="C180" s="23" t="s">
        <v>431</v>
      </c>
      <c r="D180" s="22">
        <v>0.0</v>
      </c>
      <c r="E180" s="23"/>
      <c r="F180" s="22"/>
      <c r="G180" s="22"/>
    </row>
    <row r="181" ht="15.75" customHeight="1">
      <c r="B181" s="73" t="s">
        <v>213</v>
      </c>
      <c r="C181" s="23" t="s">
        <v>432</v>
      </c>
      <c r="D181" s="22">
        <v>0.0</v>
      </c>
      <c r="E181" s="23"/>
      <c r="F181" s="22"/>
      <c r="G181" s="22"/>
    </row>
    <row r="182" ht="15.75" customHeight="1">
      <c r="B182" s="73" t="s">
        <v>214</v>
      </c>
      <c r="C182" s="23" t="s">
        <v>433</v>
      </c>
      <c r="D182" s="22">
        <v>0.0</v>
      </c>
      <c r="E182" s="23"/>
      <c r="F182" s="22"/>
      <c r="G182" s="22"/>
    </row>
    <row r="183" ht="15.75" customHeight="1">
      <c r="B183" s="73" t="s">
        <v>215</v>
      </c>
      <c r="C183" s="23" t="s">
        <v>434</v>
      </c>
      <c r="D183" s="22">
        <v>0.0</v>
      </c>
      <c r="E183" s="23"/>
      <c r="F183" s="22"/>
      <c r="G183" s="22"/>
    </row>
    <row r="184" ht="15.75" customHeight="1">
      <c r="B184" s="85" t="s">
        <v>216</v>
      </c>
      <c r="C184" s="31" t="s">
        <v>435</v>
      </c>
      <c r="D184" s="35">
        <v>0.0</v>
      </c>
      <c r="E184" s="31"/>
      <c r="F184" s="35"/>
      <c r="G184" s="35"/>
    </row>
    <row r="185" ht="15.75" customHeight="1"/>
    <row r="186" ht="15.75" customHeight="1"/>
    <row r="187" ht="15.75" customHeight="1">
      <c r="B187" s="70" t="s">
        <v>436</v>
      </c>
    </row>
    <row r="188" ht="15.75" customHeight="1">
      <c r="B188" s="86" t="s">
        <v>437</v>
      </c>
    </row>
    <row r="189" ht="15.75" customHeight="1">
      <c r="B189" s="2" t="s">
        <v>438</v>
      </c>
    </row>
    <row r="190" ht="15.75" customHeight="1">
      <c r="B190" s="2" t="s">
        <v>439</v>
      </c>
      <c r="E190" s="87" t="s">
        <v>440</v>
      </c>
    </row>
    <row r="191" ht="15.75" customHeight="1">
      <c r="B191" s="70" t="s">
        <v>441</v>
      </c>
    </row>
    <row r="192" ht="15.75" customHeight="1"/>
    <row r="193" ht="15.75" customHeight="1">
      <c r="B193" s="36" t="s">
        <v>442</v>
      </c>
    </row>
    <row r="194" ht="15.75" customHeight="1"/>
    <row r="195" ht="15.75" customHeight="1"/>
    <row r="196" ht="15.75" customHeight="1"/>
    <row r="197" ht="15.75" customHeight="1">
      <c r="B197" s="88" t="s">
        <v>443</v>
      </c>
      <c r="C197" s="89"/>
      <c r="D197" s="89"/>
    </row>
    <row r="198" ht="15.75" customHeight="1">
      <c r="B198" s="90" t="s">
        <v>444</v>
      </c>
      <c r="C198" s="89" t="s">
        <v>445</v>
      </c>
      <c r="D198" s="89">
        <v>0.0</v>
      </c>
    </row>
    <row r="199" ht="15.75" customHeight="1">
      <c r="B199" s="90" t="s">
        <v>446</v>
      </c>
      <c r="C199" s="89" t="s">
        <v>447</v>
      </c>
      <c r="D199" s="89">
        <v>0.0</v>
      </c>
    </row>
    <row r="200" ht="15.75" customHeight="1">
      <c r="B200" s="90" t="s">
        <v>448</v>
      </c>
      <c r="C200" s="89" t="s">
        <v>449</v>
      </c>
      <c r="D200" s="89">
        <v>0.0</v>
      </c>
    </row>
    <row r="201" ht="15.75" customHeight="1">
      <c r="B201" s="90" t="s">
        <v>450</v>
      </c>
      <c r="C201" s="89" t="s">
        <v>451</v>
      </c>
      <c r="D201" s="89">
        <v>0.0</v>
      </c>
    </row>
    <row r="202" ht="15.75" customHeight="1">
      <c r="B202" s="90" t="s">
        <v>452</v>
      </c>
      <c r="C202" s="89" t="s">
        <v>453</v>
      </c>
      <c r="D202" s="89">
        <v>0.0</v>
      </c>
    </row>
    <row r="203" ht="15.75" customHeight="1">
      <c r="B203" s="90" t="s">
        <v>454</v>
      </c>
      <c r="C203" s="89" t="s">
        <v>455</v>
      </c>
      <c r="D203" s="89">
        <v>0.0</v>
      </c>
    </row>
    <row r="204" ht="15.75" customHeight="1">
      <c r="B204" s="90" t="s">
        <v>456</v>
      </c>
      <c r="C204" s="89" t="s">
        <v>457</v>
      </c>
      <c r="D204" s="89">
        <v>0.0</v>
      </c>
    </row>
    <row r="205" ht="15.75" customHeight="1">
      <c r="B205" s="90" t="s">
        <v>458</v>
      </c>
      <c r="C205" s="89" t="s">
        <v>459</v>
      </c>
      <c r="D205" s="89">
        <v>0.0</v>
      </c>
    </row>
    <row r="206" ht="15.75" customHeight="1">
      <c r="B206" s="90" t="s">
        <v>460</v>
      </c>
      <c r="C206" s="89" t="s">
        <v>461</v>
      </c>
      <c r="D206" s="89">
        <v>0.0</v>
      </c>
    </row>
    <row r="207" ht="15.75" customHeight="1">
      <c r="B207" s="90" t="s">
        <v>462</v>
      </c>
      <c r="C207" s="89" t="s">
        <v>463</v>
      </c>
      <c r="D207" s="89">
        <v>0.0</v>
      </c>
    </row>
    <row r="208" ht="15.75" customHeight="1">
      <c r="B208" s="90" t="s">
        <v>464</v>
      </c>
      <c r="C208" s="89" t="s">
        <v>465</v>
      </c>
      <c r="D208" s="89">
        <v>0.0</v>
      </c>
    </row>
    <row r="209" ht="15.75" customHeight="1">
      <c r="B209" s="90" t="s">
        <v>466</v>
      </c>
      <c r="C209" s="89" t="s">
        <v>467</v>
      </c>
      <c r="D209" s="89">
        <v>0.0</v>
      </c>
    </row>
    <row r="210" ht="15.75" customHeight="1">
      <c r="B210" s="90" t="s">
        <v>468</v>
      </c>
      <c r="C210" s="89" t="s">
        <v>469</v>
      </c>
      <c r="D210" s="89">
        <v>0.0</v>
      </c>
    </row>
    <row r="211" ht="15.75" customHeight="1">
      <c r="B211" s="90" t="s">
        <v>470</v>
      </c>
      <c r="C211" s="89" t="s">
        <v>471</v>
      </c>
      <c r="D211" s="89">
        <v>0.0</v>
      </c>
    </row>
    <row r="212" ht="15.75" customHeight="1">
      <c r="B212" s="90" t="s">
        <v>472</v>
      </c>
      <c r="C212" s="89" t="s">
        <v>473</v>
      </c>
      <c r="D212" s="89">
        <v>0.0</v>
      </c>
    </row>
    <row r="213" ht="15.75" customHeight="1">
      <c r="B213" s="90" t="s">
        <v>474</v>
      </c>
      <c r="C213" s="89" t="s">
        <v>475</v>
      </c>
      <c r="D213" s="89">
        <v>0.0</v>
      </c>
    </row>
    <row r="214" ht="15.75" customHeight="1">
      <c r="B214" s="90" t="s">
        <v>476</v>
      </c>
      <c r="C214" s="89" t="s">
        <v>477</v>
      </c>
      <c r="D214" s="89">
        <v>0.0</v>
      </c>
    </row>
    <row r="215" ht="15.75" customHeight="1">
      <c r="B215" s="90" t="s">
        <v>478</v>
      </c>
      <c r="C215" s="89" t="s">
        <v>479</v>
      </c>
      <c r="D215" s="89">
        <v>0.0</v>
      </c>
    </row>
    <row r="216" ht="15.75" customHeight="1">
      <c r="B216" s="90" t="s">
        <v>480</v>
      </c>
      <c r="C216" s="89" t="s">
        <v>481</v>
      </c>
      <c r="D216" s="89">
        <v>0.0</v>
      </c>
    </row>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sheetData>
  <autoFilter ref="$D$2:$D$184"/>
  <hyperlinks>
    <hyperlink r:id="rId2" ref="E190"/>
  </hyperlinks>
  <printOptions/>
  <pageMargins bottom="0.75" footer="0.0" header="0.0" left="0.7" right="0.7" top="0.75"/>
  <pageSetup paperSize="9" orientation="portrait"/>
  <drawing r:id="rId3"/>
  <legacyDrawing r:id="rId4"/>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E598"/>
    <pageSetUpPr/>
  </sheetPr>
  <sheetViews>
    <sheetView workbookViewId="0"/>
  </sheetViews>
  <sheetFormatPr customHeight="1" defaultColWidth="14.43" defaultRowHeight="15.0"/>
  <cols>
    <col customWidth="1" min="1" max="1" width="3.43"/>
    <col customWidth="1" min="2" max="26" width="8.71"/>
  </cols>
  <sheetData>
    <row r="2">
      <c r="B2" s="91" t="s">
        <v>482</v>
      </c>
    </row>
    <row r="3">
      <c r="B3" s="36" t="s">
        <v>89</v>
      </c>
    </row>
    <row r="4">
      <c r="B4" s="36" t="s">
        <v>90</v>
      </c>
    </row>
    <row r="5">
      <c r="B5" s="36" t="s">
        <v>91</v>
      </c>
    </row>
    <row r="6">
      <c r="B6" s="36" t="s">
        <v>92</v>
      </c>
    </row>
    <row r="7">
      <c r="B7" s="36" t="s">
        <v>93</v>
      </c>
    </row>
    <row r="8">
      <c r="B8" s="36" t="s">
        <v>94</v>
      </c>
    </row>
    <row r="9">
      <c r="B9" s="36" t="s">
        <v>95</v>
      </c>
    </row>
    <row r="10">
      <c r="B10" s="36" t="s">
        <v>96</v>
      </c>
    </row>
    <row r="11">
      <c r="B11" s="36" t="s">
        <v>97</v>
      </c>
    </row>
    <row r="12">
      <c r="B12" s="36" t="s">
        <v>98</v>
      </c>
    </row>
    <row r="13">
      <c r="B13" s="36" t="s">
        <v>99</v>
      </c>
    </row>
    <row r="14">
      <c r="B14" s="36" t="s">
        <v>100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6.57"/>
    <col customWidth="1" min="2" max="21" width="16.29"/>
    <col customWidth="1" min="22" max="22" width="11.43"/>
    <col customWidth="1" min="23" max="32" width="8.71"/>
  </cols>
  <sheetData>
    <row r="1">
      <c r="A1" s="92" t="s">
        <v>483</v>
      </c>
      <c r="B1" s="93"/>
      <c r="C1" s="93"/>
      <c r="D1" s="93"/>
      <c r="E1" s="93"/>
      <c r="F1" s="93"/>
      <c r="V1" s="94"/>
    </row>
    <row r="2" ht="15.0" customHeight="1">
      <c r="A2" s="95" t="s">
        <v>484</v>
      </c>
      <c r="B2" s="96"/>
      <c r="C2" s="96"/>
      <c r="D2" s="96"/>
      <c r="E2" s="96"/>
      <c r="F2" s="96"/>
      <c r="V2" s="94"/>
    </row>
    <row r="3">
      <c r="A3" s="97"/>
      <c r="V3" s="94"/>
    </row>
    <row r="4">
      <c r="A4" s="96" t="s">
        <v>485</v>
      </c>
      <c r="V4" s="94"/>
    </row>
    <row r="5">
      <c r="A5" s="96" t="s">
        <v>486</v>
      </c>
      <c r="V5" s="94"/>
    </row>
    <row r="6">
      <c r="A6" s="96" t="s">
        <v>487</v>
      </c>
      <c r="V6" s="94"/>
    </row>
    <row r="7">
      <c r="A7" s="97"/>
      <c r="V7" s="94"/>
    </row>
    <row r="8">
      <c r="A8" s="96" t="s">
        <v>488</v>
      </c>
      <c r="V8" s="94"/>
    </row>
    <row r="9">
      <c r="A9" s="97"/>
      <c r="V9" s="94"/>
    </row>
    <row r="10">
      <c r="A10" s="98" t="s">
        <v>489</v>
      </c>
      <c r="V10" s="94"/>
    </row>
    <row r="11">
      <c r="A11" s="99" t="s">
        <v>490</v>
      </c>
      <c r="B11" s="100" t="s">
        <v>491</v>
      </c>
      <c r="C11" s="100" t="s">
        <v>492</v>
      </c>
      <c r="D11" s="100" t="s">
        <v>493</v>
      </c>
      <c r="E11" s="100" t="s">
        <v>494</v>
      </c>
      <c r="F11" s="100" t="s">
        <v>495</v>
      </c>
      <c r="G11" s="100" t="s">
        <v>496</v>
      </c>
      <c r="H11" s="100" t="s">
        <v>497</v>
      </c>
      <c r="I11" s="100" t="s">
        <v>498</v>
      </c>
      <c r="J11" s="100" t="s">
        <v>499</v>
      </c>
      <c r="K11" s="100" t="s">
        <v>500</v>
      </c>
      <c r="L11" s="100" t="s">
        <v>501</v>
      </c>
      <c r="M11" s="100" t="s">
        <v>502</v>
      </c>
      <c r="N11" s="100" t="s">
        <v>503</v>
      </c>
      <c r="O11" s="100" t="s">
        <v>504</v>
      </c>
      <c r="P11" s="100" t="s">
        <v>505</v>
      </c>
      <c r="Q11" s="100" t="s">
        <v>506</v>
      </c>
      <c r="R11" s="100" t="s">
        <v>507</v>
      </c>
      <c r="S11" s="100" t="s">
        <v>508</v>
      </c>
      <c r="T11" s="100" t="s">
        <v>509</v>
      </c>
      <c r="U11" s="101" t="s">
        <v>510</v>
      </c>
      <c r="V11" s="94"/>
    </row>
    <row r="12">
      <c r="A12" s="102" t="s">
        <v>511</v>
      </c>
      <c r="B12" s="103">
        <v>356429.0</v>
      </c>
      <c r="C12" s="103">
        <v>829610.0</v>
      </c>
      <c r="D12" s="103">
        <v>1109796.0</v>
      </c>
      <c r="E12" s="103">
        <v>985134.0</v>
      </c>
      <c r="F12" s="103">
        <v>1578103.0</v>
      </c>
      <c r="G12" s="103">
        <v>5133706.0</v>
      </c>
      <c r="H12" s="103">
        <v>2061188.0</v>
      </c>
      <c r="I12" s="103">
        <v>4210464.0</v>
      </c>
      <c r="J12" s="103">
        <v>4097121.0</v>
      </c>
      <c r="K12" s="103">
        <v>3333115.0</v>
      </c>
      <c r="L12" s="103">
        <v>4024027.0</v>
      </c>
      <c r="M12" s="103">
        <v>3658772.0</v>
      </c>
      <c r="N12" s="103">
        <v>2552839.0</v>
      </c>
      <c r="O12" s="103">
        <v>2595895.0</v>
      </c>
      <c r="P12" s="103">
        <v>3649555.0</v>
      </c>
      <c r="Q12" s="103">
        <v>4993905.0</v>
      </c>
      <c r="R12" s="103">
        <v>4734007.0</v>
      </c>
      <c r="S12" s="103">
        <v>3905816.0</v>
      </c>
      <c r="T12" s="103">
        <v>4139921.0</v>
      </c>
      <c r="U12" s="103">
        <v>5628435.0</v>
      </c>
      <c r="V12" s="104"/>
    </row>
    <row r="13">
      <c r="A13" s="102" t="s">
        <v>101</v>
      </c>
      <c r="B13" s="103"/>
      <c r="C13" s="103"/>
      <c r="D13" s="103"/>
      <c r="E13" s="103"/>
      <c r="F13" s="103"/>
      <c r="G13" s="103"/>
      <c r="H13" s="103"/>
      <c r="I13" s="103"/>
      <c r="J13" s="103"/>
      <c r="K13" s="103"/>
      <c r="L13" s="103"/>
      <c r="M13" s="103"/>
      <c r="N13" s="103"/>
      <c r="O13" s="103"/>
      <c r="P13" s="103"/>
      <c r="Q13" s="103"/>
      <c r="R13" s="103"/>
      <c r="S13" s="103"/>
      <c r="T13" s="103"/>
      <c r="U13" s="103"/>
      <c r="V13" s="94"/>
    </row>
    <row r="14">
      <c r="A14" s="102" t="s">
        <v>2</v>
      </c>
      <c r="B14" s="105">
        <v>0.0</v>
      </c>
      <c r="C14" s="105">
        <v>26.0</v>
      </c>
      <c r="D14" s="105">
        <v>0.0</v>
      </c>
      <c r="E14" s="105">
        <v>0.0</v>
      </c>
      <c r="F14" s="105">
        <v>0.0</v>
      </c>
      <c r="G14" s="105">
        <v>0.0</v>
      </c>
      <c r="H14" s="105">
        <v>0.0</v>
      </c>
      <c r="I14" s="105">
        <v>0.0</v>
      </c>
      <c r="J14" s="105">
        <v>0.0</v>
      </c>
      <c r="K14" s="105">
        <v>0.0</v>
      </c>
      <c r="L14" s="105">
        <v>0.0</v>
      </c>
      <c r="M14" s="105">
        <v>0.0</v>
      </c>
      <c r="N14" s="105">
        <v>0.0</v>
      </c>
      <c r="O14" s="105">
        <v>0.0</v>
      </c>
      <c r="P14" s="105">
        <v>0.0</v>
      </c>
      <c r="Q14" s="105">
        <v>0.0</v>
      </c>
      <c r="R14" s="105">
        <v>0.0</v>
      </c>
      <c r="S14" s="105">
        <v>0.0</v>
      </c>
      <c r="T14" s="105"/>
      <c r="U14" s="105"/>
      <c r="V14" s="94"/>
    </row>
    <row r="15">
      <c r="A15" s="102" t="s">
        <v>70</v>
      </c>
      <c r="B15" s="105"/>
      <c r="C15" s="105"/>
      <c r="D15" s="105"/>
      <c r="E15" s="105"/>
      <c r="F15" s="105"/>
      <c r="G15" s="105"/>
      <c r="H15" s="105"/>
      <c r="I15" s="105"/>
      <c r="J15" s="105"/>
      <c r="K15" s="105"/>
      <c r="L15" s="105"/>
      <c r="M15" s="105"/>
      <c r="N15" s="105"/>
      <c r="O15" s="105"/>
      <c r="P15" s="105"/>
      <c r="Q15" s="105"/>
      <c r="R15" s="105"/>
      <c r="S15" s="105"/>
      <c r="T15" s="105"/>
      <c r="U15" s="105"/>
      <c r="V15" s="94"/>
    </row>
    <row r="16">
      <c r="A16" s="102" t="s">
        <v>512</v>
      </c>
      <c r="B16" s="105"/>
      <c r="C16" s="105"/>
      <c r="D16" s="105"/>
      <c r="E16" s="105"/>
      <c r="F16" s="105"/>
      <c r="G16" s="105"/>
      <c r="H16" s="105"/>
      <c r="I16" s="105"/>
      <c r="J16" s="105"/>
      <c r="K16" s="105"/>
      <c r="L16" s="105"/>
      <c r="M16" s="105"/>
      <c r="N16" s="105"/>
      <c r="O16" s="105"/>
      <c r="P16" s="105"/>
      <c r="Q16" s="105"/>
      <c r="R16" s="105"/>
      <c r="S16" s="105"/>
      <c r="T16" s="105"/>
      <c r="U16" s="105"/>
      <c r="V16" s="94"/>
    </row>
    <row r="17">
      <c r="A17" s="102" t="s">
        <v>55</v>
      </c>
      <c r="B17" s="105"/>
      <c r="C17" s="105"/>
      <c r="D17" s="105"/>
      <c r="E17" s="105"/>
      <c r="F17" s="105"/>
      <c r="G17" s="105"/>
      <c r="H17" s="105"/>
      <c r="I17" s="105"/>
      <c r="J17" s="105"/>
      <c r="K17" s="105"/>
      <c r="L17" s="105"/>
      <c r="M17" s="105"/>
      <c r="N17" s="105"/>
      <c r="O17" s="105"/>
      <c r="P17" s="105"/>
      <c r="Q17" s="105"/>
      <c r="R17" s="105"/>
      <c r="S17" s="105"/>
      <c r="T17" s="105"/>
      <c r="U17" s="105"/>
      <c r="V17" s="94"/>
    </row>
    <row r="18">
      <c r="A18" s="102" t="s">
        <v>102</v>
      </c>
      <c r="B18" s="105"/>
      <c r="C18" s="105">
        <v>0.0</v>
      </c>
      <c r="D18" s="105">
        <v>0.0</v>
      </c>
      <c r="E18" s="105">
        <v>0.0</v>
      </c>
      <c r="F18" s="105">
        <v>0.0</v>
      </c>
      <c r="G18" s="105"/>
      <c r="H18" s="105">
        <v>0.0</v>
      </c>
      <c r="I18" s="105">
        <v>0.0</v>
      </c>
      <c r="J18" s="105">
        <v>0.0</v>
      </c>
      <c r="K18" s="105">
        <v>0.0</v>
      </c>
      <c r="L18" s="105">
        <v>0.0</v>
      </c>
      <c r="M18" s="105">
        <v>0.0</v>
      </c>
      <c r="N18" s="105">
        <v>0.0</v>
      </c>
      <c r="O18" s="105">
        <v>0.0</v>
      </c>
      <c r="P18" s="105">
        <v>0.0</v>
      </c>
      <c r="Q18" s="105">
        <v>0.0</v>
      </c>
      <c r="R18" s="105">
        <v>0.0</v>
      </c>
      <c r="S18" s="105">
        <v>0.0</v>
      </c>
      <c r="T18" s="105">
        <v>0.0</v>
      </c>
      <c r="U18" s="106">
        <v>7525.0</v>
      </c>
      <c r="V18" s="94"/>
    </row>
    <row r="19">
      <c r="A19" s="102" t="s">
        <v>78</v>
      </c>
      <c r="B19" s="105"/>
      <c r="C19" s="105"/>
      <c r="D19" s="105"/>
      <c r="E19" s="105"/>
      <c r="F19" s="105"/>
      <c r="G19" s="105"/>
      <c r="H19" s="105"/>
      <c r="I19" s="105"/>
      <c r="J19" s="105"/>
      <c r="K19" s="105"/>
      <c r="L19" s="105"/>
      <c r="M19" s="105"/>
      <c r="N19" s="105"/>
      <c r="O19" s="105"/>
      <c r="P19" s="105"/>
      <c r="Q19" s="105"/>
      <c r="R19" s="105"/>
      <c r="S19" s="105"/>
      <c r="T19" s="105"/>
      <c r="U19" s="106"/>
      <c r="V19" s="94"/>
    </row>
    <row r="20">
      <c r="A20" s="102" t="s">
        <v>4</v>
      </c>
      <c r="B20" s="105">
        <v>1.0</v>
      </c>
      <c r="C20" s="105">
        <v>0.0</v>
      </c>
      <c r="D20" s="105">
        <v>9.0</v>
      </c>
      <c r="E20" s="105">
        <v>130.0</v>
      </c>
      <c r="F20" s="105">
        <v>11.0</v>
      </c>
      <c r="G20" s="105">
        <v>254.0</v>
      </c>
      <c r="H20" s="105">
        <v>226.0</v>
      </c>
      <c r="I20" s="105">
        <v>121.0</v>
      </c>
      <c r="J20" s="105">
        <v>38.0</v>
      </c>
      <c r="K20" s="105">
        <v>302.0</v>
      </c>
      <c r="L20" s="105">
        <v>195.0</v>
      </c>
      <c r="M20" s="105">
        <v>0.0</v>
      </c>
      <c r="N20" s="105">
        <v>0.0</v>
      </c>
      <c r="O20" s="105">
        <v>0.0</v>
      </c>
      <c r="P20" s="105">
        <v>0.0</v>
      </c>
      <c r="Q20" s="105">
        <v>0.0</v>
      </c>
      <c r="R20" s="105">
        <v>0.0</v>
      </c>
      <c r="S20" s="105">
        <v>0.0</v>
      </c>
      <c r="T20" s="105">
        <v>0.0</v>
      </c>
      <c r="U20" s="105">
        <v>0.0</v>
      </c>
      <c r="V20" s="94"/>
    </row>
    <row r="21" ht="15.75" customHeight="1">
      <c r="A21" s="102" t="s">
        <v>5</v>
      </c>
      <c r="B21" s="107">
        <v>0.0</v>
      </c>
      <c r="C21" s="107">
        <v>0.0</v>
      </c>
      <c r="D21" s="107">
        <v>0.0</v>
      </c>
      <c r="E21" s="107">
        <v>0.0</v>
      </c>
      <c r="F21" s="107">
        <v>1.0</v>
      </c>
      <c r="G21" s="107">
        <v>0.0</v>
      </c>
      <c r="H21" s="107">
        <v>0.0</v>
      </c>
      <c r="I21" s="107">
        <v>0.0</v>
      </c>
      <c r="J21" s="107">
        <v>0.0</v>
      </c>
      <c r="K21" s="107">
        <v>0.0</v>
      </c>
      <c r="L21" s="107">
        <v>0.0</v>
      </c>
      <c r="M21" s="107">
        <v>0.0</v>
      </c>
      <c r="N21" s="107">
        <v>0.0</v>
      </c>
      <c r="O21" s="107">
        <v>0.0</v>
      </c>
      <c r="P21" s="107">
        <v>0.0</v>
      </c>
      <c r="Q21" s="107">
        <v>0.0</v>
      </c>
      <c r="R21" s="107">
        <v>0.0</v>
      </c>
      <c r="S21" s="107">
        <v>0.0</v>
      </c>
      <c r="T21" s="107">
        <v>0.0</v>
      </c>
      <c r="U21" s="107">
        <v>0.0</v>
      </c>
      <c r="V21" s="94"/>
    </row>
    <row r="22" ht="15.75" customHeight="1">
      <c r="A22" s="102" t="s">
        <v>103</v>
      </c>
      <c r="B22" s="107"/>
      <c r="C22" s="107"/>
      <c r="D22" s="107"/>
      <c r="E22" s="107"/>
      <c r="F22" s="107"/>
      <c r="G22" s="107"/>
      <c r="H22" s="107"/>
      <c r="I22" s="107"/>
      <c r="J22" s="107"/>
      <c r="K22" s="107"/>
      <c r="L22" s="107"/>
      <c r="M22" s="107"/>
      <c r="N22" s="107"/>
      <c r="O22" s="107"/>
      <c r="P22" s="107"/>
      <c r="Q22" s="107"/>
      <c r="R22" s="107"/>
      <c r="S22" s="107"/>
      <c r="T22" s="107"/>
      <c r="U22" s="107"/>
      <c r="V22" s="94"/>
    </row>
    <row r="23" ht="15.75" customHeight="1">
      <c r="A23" s="102" t="s">
        <v>6</v>
      </c>
      <c r="B23" s="107">
        <v>0.0</v>
      </c>
      <c r="C23" s="107">
        <v>205538.0</v>
      </c>
      <c r="D23" s="107">
        <v>357107.0</v>
      </c>
      <c r="E23" s="107">
        <v>349210.0</v>
      </c>
      <c r="F23" s="107">
        <v>601929.0</v>
      </c>
      <c r="G23" s="107">
        <v>1701469.0</v>
      </c>
      <c r="H23" s="107">
        <v>784545.0</v>
      </c>
      <c r="I23" s="107">
        <v>1390337.0</v>
      </c>
      <c r="J23" s="107">
        <v>1413876.0</v>
      </c>
      <c r="K23" s="107">
        <v>1270243.0</v>
      </c>
      <c r="L23" s="107">
        <v>1470184.0</v>
      </c>
      <c r="M23" s="107">
        <v>1251215.0</v>
      </c>
      <c r="N23" s="107">
        <v>853465.0</v>
      </c>
      <c r="O23" s="107">
        <v>513925.0</v>
      </c>
      <c r="P23" s="107">
        <v>0.0</v>
      </c>
      <c r="Q23" s="107">
        <v>0.0</v>
      </c>
      <c r="R23" s="107">
        <v>0.0</v>
      </c>
      <c r="S23" s="107">
        <v>0.0</v>
      </c>
      <c r="T23" s="107">
        <v>0.0</v>
      </c>
      <c r="U23" s="107">
        <v>0.0</v>
      </c>
      <c r="V23" s="94"/>
    </row>
    <row r="24" ht="15.75" customHeight="1">
      <c r="A24" s="102" t="s">
        <v>104</v>
      </c>
      <c r="B24" s="107"/>
      <c r="C24" s="107"/>
      <c r="D24" s="107"/>
      <c r="E24" s="107"/>
      <c r="F24" s="107"/>
      <c r="G24" s="107"/>
      <c r="H24" s="107"/>
      <c r="I24" s="107"/>
      <c r="J24" s="107"/>
      <c r="K24" s="107"/>
      <c r="L24" s="107"/>
      <c r="M24" s="107"/>
      <c r="N24" s="107"/>
      <c r="O24" s="107"/>
      <c r="P24" s="107"/>
      <c r="Q24" s="107"/>
      <c r="R24" s="107"/>
      <c r="S24" s="107"/>
      <c r="T24" s="107"/>
      <c r="U24" s="107"/>
      <c r="V24" s="94"/>
    </row>
    <row r="25" ht="15.75" customHeight="1">
      <c r="A25" s="102" t="s">
        <v>80</v>
      </c>
      <c r="B25" s="107"/>
      <c r="C25" s="107"/>
      <c r="D25" s="107"/>
      <c r="E25" s="107"/>
      <c r="F25" s="107"/>
      <c r="G25" s="107"/>
      <c r="H25" s="107"/>
      <c r="I25" s="107"/>
      <c r="J25" s="107"/>
      <c r="K25" s="107"/>
      <c r="L25" s="107"/>
      <c r="M25" s="107"/>
      <c r="N25" s="107"/>
      <c r="O25" s="107"/>
      <c r="P25" s="107"/>
      <c r="Q25" s="107"/>
      <c r="R25" s="107"/>
      <c r="S25" s="107"/>
      <c r="T25" s="107"/>
      <c r="U25" s="107"/>
      <c r="V25" s="94"/>
    </row>
    <row r="26" ht="15.75" customHeight="1">
      <c r="A26" s="102" t="s">
        <v>52</v>
      </c>
      <c r="B26" s="107">
        <v>0.0</v>
      </c>
      <c r="C26" s="107">
        <v>0.0</v>
      </c>
      <c r="D26" s="107">
        <v>5.0</v>
      </c>
      <c r="E26" s="107">
        <v>0.0</v>
      </c>
      <c r="F26" s="107">
        <v>0.0</v>
      </c>
      <c r="G26" s="107">
        <v>0.0</v>
      </c>
      <c r="H26" s="107">
        <v>0.0</v>
      </c>
      <c r="I26" s="107">
        <v>0.0</v>
      </c>
      <c r="J26" s="107">
        <v>0.0</v>
      </c>
      <c r="K26" s="107">
        <v>0.0</v>
      </c>
      <c r="L26" s="107">
        <v>0.0</v>
      </c>
      <c r="M26" s="107">
        <v>0.0</v>
      </c>
      <c r="N26" s="107">
        <v>0.0</v>
      </c>
      <c r="O26" s="107">
        <v>434.0</v>
      </c>
      <c r="P26" s="107">
        <v>0.0</v>
      </c>
      <c r="Q26" s="107">
        <v>0.0</v>
      </c>
      <c r="R26" s="107">
        <v>0.0</v>
      </c>
      <c r="S26" s="107">
        <v>0.0</v>
      </c>
      <c r="T26" s="107">
        <v>0.0</v>
      </c>
      <c r="U26" s="107"/>
      <c r="V26" s="94"/>
    </row>
    <row r="27" ht="15.75" customHeight="1">
      <c r="A27" s="102" t="s">
        <v>64</v>
      </c>
      <c r="B27" s="105">
        <v>0.0</v>
      </c>
      <c r="C27" s="105">
        <v>0.0</v>
      </c>
      <c r="D27" s="105">
        <v>0.0</v>
      </c>
      <c r="E27" s="105">
        <v>0.0</v>
      </c>
      <c r="F27" s="105">
        <v>0.0</v>
      </c>
      <c r="G27" s="105">
        <v>0.0</v>
      </c>
      <c r="H27" s="105">
        <v>284.0</v>
      </c>
      <c r="I27" s="105">
        <v>0.0</v>
      </c>
      <c r="J27" s="105">
        <v>0.0</v>
      </c>
      <c r="K27" s="105">
        <v>0.0</v>
      </c>
      <c r="L27" s="105">
        <v>0.0</v>
      </c>
      <c r="M27" s="105"/>
      <c r="N27" s="105">
        <v>0.0</v>
      </c>
      <c r="O27" s="105"/>
      <c r="P27" s="105"/>
      <c r="Q27" s="105"/>
      <c r="R27" s="105"/>
      <c r="S27" s="105"/>
      <c r="T27" s="105"/>
      <c r="U27" s="106">
        <v>2.0</v>
      </c>
      <c r="V27" s="94"/>
    </row>
    <row r="28" ht="15.75" customHeight="1">
      <c r="A28" s="102" t="s">
        <v>105</v>
      </c>
      <c r="B28" s="105"/>
      <c r="C28" s="105"/>
      <c r="D28" s="105"/>
      <c r="E28" s="105"/>
      <c r="F28" s="105"/>
      <c r="G28" s="105"/>
      <c r="H28" s="105"/>
      <c r="I28" s="105"/>
      <c r="J28" s="105"/>
      <c r="K28" s="105"/>
      <c r="L28" s="105"/>
      <c r="M28" s="105"/>
      <c r="N28" s="105"/>
      <c r="O28" s="105"/>
      <c r="P28" s="105"/>
      <c r="Q28" s="105"/>
      <c r="R28" s="105"/>
      <c r="S28" s="105"/>
      <c r="T28" s="105"/>
      <c r="U28" s="106"/>
      <c r="V28" s="94"/>
    </row>
    <row r="29" ht="15.75" customHeight="1">
      <c r="A29" s="102" t="s">
        <v>7</v>
      </c>
      <c r="B29" s="107">
        <v>0.0</v>
      </c>
      <c r="C29" s="107">
        <v>0.0</v>
      </c>
      <c r="D29" s="107">
        <v>0.0</v>
      </c>
      <c r="E29" s="107">
        <v>25.0</v>
      </c>
      <c r="F29" s="107">
        <v>0.0</v>
      </c>
      <c r="G29" s="107">
        <v>0.0</v>
      </c>
      <c r="H29" s="107">
        <v>0.0</v>
      </c>
      <c r="I29" s="107">
        <v>0.0</v>
      </c>
      <c r="J29" s="107">
        <v>0.0</v>
      </c>
      <c r="K29" s="107">
        <v>0.0</v>
      </c>
      <c r="L29" s="107">
        <v>0.0</v>
      </c>
      <c r="M29" s="107">
        <v>0.0</v>
      </c>
      <c r="N29" s="107">
        <v>0.0</v>
      </c>
      <c r="O29" s="107">
        <v>0.0</v>
      </c>
      <c r="P29" s="107">
        <v>0.0</v>
      </c>
      <c r="Q29" s="107">
        <v>0.0</v>
      </c>
      <c r="R29" s="107">
        <v>0.0</v>
      </c>
      <c r="S29" s="107">
        <v>0.0</v>
      </c>
      <c r="T29" s="107">
        <v>0.0</v>
      </c>
      <c r="U29" s="107"/>
      <c r="V29" s="94"/>
    </row>
    <row r="30" ht="15.75" customHeight="1">
      <c r="A30" s="102" t="s">
        <v>106</v>
      </c>
      <c r="B30" s="107"/>
      <c r="C30" s="107"/>
      <c r="D30" s="107"/>
      <c r="E30" s="107"/>
      <c r="F30" s="107"/>
      <c r="G30" s="107"/>
      <c r="H30" s="107"/>
      <c r="I30" s="107"/>
      <c r="J30" s="107"/>
      <c r="K30" s="107"/>
      <c r="L30" s="107"/>
      <c r="M30" s="107"/>
      <c r="N30" s="107"/>
      <c r="O30" s="107"/>
      <c r="P30" s="107"/>
      <c r="Q30" s="107"/>
      <c r="R30" s="107"/>
      <c r="S30" s="107"/>
      <c r="T30" s="107"/>
      <c r="U30" s="107"/>
      <c r="V30" s="94"/>
    </row>
    <row r="31" ht="15.75" customHeight="1">
      <c r="A31" s="102" t="s">
        <v>107</v>
      </c>
      <c r="B31" s="107"/>
      <c r="C31" s="107"/>
      <c r="D31" s="107"/>
      <c r="E31" s="107"/>
      <c r="F31" s="107"/>
      <c r="G31" s="107"/>
      <c r="H31" s="107"/>
      <c r="I31" s="107"/>
      <c r="J31" s="107"/>
      <c r="K31" s="107"/>
      <c r="L31" s="107"/>
      <c r="M31" s="107"/>
      <c r="N31" s="107"/>
      <c r="O31" s="107"/>
      <c r="P31" s="107"/>
      <c r="Q31" s="107"/>
      <c r="R31" s="107"/>
      <c r="S31" s="107"/>
      <c r="T31" s="107"/>
      <c r="U31" s="107"/>
      <c r="V31" s="94"/>
    </row>
    <row r="32" ht="15.75" customHeight="1">
      <c r="A32" s="102" t="s">
        <v>513</v>
      </c>
      <c r="B32" s="107"/>
      <c r="C32" s="107"/>
      <c r="D32" s="107"/>
      <c r="E32" s="107"/>
      <c r="F32" s="107"/>
      <c r="G32" s="107"/>
      <c r="H32" s="107"/>
      <c r="I32" s="107"/>
      <c r="J32" s="107"/>
      <c r="K32" s="107"/>
      <c r="L32" s="107"/>
      <c r="M32" s="107"/>
      <c r="N32" s="107"/>
      <c r="O32" s="107"/>
      <c r="P32" s="107"/>
      <c r="Q32" s="107"/>
      <c r="R32" s="107"/>
      <c r="S32" s="107"/>
      <c r="T32" s="107"/>
      <c r="U32" s="107"/>
      <c r="V32" s="94"/>
    </row>
    <row r="33" ht="15.75" customHeight="1">
      <c r="A33" s="102" t="s">
        <v>108</v>
      </c>
      <c r="B33" s="107"/>
      <c r="C33" s="107"/>
      <c r="D33" s="107"/>
      <c r="E33" s="107"/>
      <c r="F33" s="107"/>
      <c r="G33" s="107"/>
      <c r="H33" s="107"/>
      <c r="I33" s="107"/>
      <c r="J33" s="107"/>
      <c r="K33" s="107"/>
      <c r="L33" s="107"/>
      <c r="M33" s="107"/>
      <c r="N33" s="107"/>
      <c r="O33" s="107"/>
      <c r="P33" s="107"/>
      <c r="Q33" s="107"/>
      <c r="R33" s="107"/>
      <c r="S33" s="107"/>
      <c r="T33" s="107"/>
      <c r="U33" s="107"/>
      <c r="V33" s="94"/>
    </row>
    <row r="34" ht="15.75" customHeight="1">
      <c r="A34" s="102" t="s">
        <v>109</v>
      </c>
      <c r="B34" s="105">
        <v>0.0</v>
      </c>
      <c r="C34" s="105">
        <v>0.0</v>
      </c>
      <c r="D34" s="105">
        <v>33.0</v>
      </c>
      <c r="E34" s="105">
        <v>6.0</v>
      </c>
      <c r="F34" s="105">
        <v>38.0</v>
      </c>
      <c r="G34" s="105">
        <v>75.0</v>
      </c>
      <c r="H34" s="105">
        <v>10.0</v>
      </c>
      <c r="I34" s="105">
        <v>1859.0</v>
      </c>
      <c r="J34" s="105">
        <v>2585.0</v>
      </c>
      <c r="K34" s="105">
        <v>761.0</v>
      </c>
      <c r="L34" s="105">
        <v>187.0</v>
      </c>
      <c r="M34" s="105">
        <v>22.0</v>
      </c>
      <c r="N34" s="105">
        <v>0.0</v>
      </c>
      <c r="O34" s="105">
        <v>0.0</v>
      </c>
      <c r="P34" s="105">
        <v>0.0</v>
      </c>
      <c r="Q34" s="105">
        <v>44.0</v>
      </c>
      <c r="R34" s="105">
        <v>563.0</v>
      </c>
      <c r="S34" s="105">
        <v>1638.0</v>
      </c>
      <c r="T34" s="105">
        <v>1681.0</v>
      </c>
      <c r="U34" s="105">
        <v>139.0</v>
      </c>
      <c r="V34" s="94"/>
    </row>
    <row r="35" ht="15.75" customHeight="1">
      <c r="A35" s="102" t="s">
        <v>110</v>
      </c>
      <c r="B35" s="107">
        <v>0.0</v>
      </c>
      <c r="C35" s="107">
        <v>0.0</v>
      </c>
      <c r="D35" s="107">
        <v>0.0</v>
      </c>
      <c r="E35" s="107">
        <v>0.0</v>
      </c>
      <c r="F35" s="107">
        <v>0.0</v>
      </c>
      <c r="G35" s="107">
        <v>0.0</v>
      </c>
      <c r="H35" s="107">
        <v>0.0</v>
      </c>
      <c r="I35" s="107">
        <v>0.0</v>
      </c>
      <c r="J35" s="107">
        <v>0.0</v>
      </c>
      <c r="K35" s="107">
        <v>0.0</v>
      </c>
      <c r="L35" s="107">
        <v>24.0</v>
      </c>
      <c r="M35" s="107">
        <v>334.0</v>
      </c>
      <c r="N35" s="107">
        <v>56.0</v>
      </c>
      <c r="O35" s="107">
        <v>73.0</v>
      </c>
      <c r="P35" s="107">
        <v>0.0</v>
      </c>
      <c r="Q35" s="107">
        <v>309.0</v>
      </c>
      <c r="R35" s="107">
        <v>415.0</v>
      </c>
      <c r="S35" s="107">
        <v>0.0</v>
      </c>
      <c r="T35" s="107">
        <v>0.0</v>
      </c>
      <c r="U35" s="107">
        <v>0.0</v>
      </c>
      <c r="V35" s="94"/>
    </row>
    <row r="36" ht="15.75" customHeight="1">
      <c r="A36" s="102" t="s">
        <v>111</v>
      </c>
      <c r="B36" s="105">
        <v>0.0</v>
      </c>
      <c r="C36" s="105">
        <v>27.0</v>
      </c>
      <c r="D36" s="105">
        <v>0.0</v>
      </c>
      <c r="E36" s="105">
        <v>0.0</v>
      </c>
      <c r="F36" s="105">
        <v>0.0</v>
      </c>
      <c r="G36" s="105">
        <v>0.0</v>
      </c>
      <c r="H36" s="105">
        <v>0.0</v>
      </c>
      <c r="I36" s="105">
        <v>0.0</v>
      </c>
      <c r="J36" s="105">
        <v>0.0</v>
      </c>
      <c r="K36" s="105">
        <v>0.0</v>
      </c>
      <c r="L36" s="105">
        <v>0.0</v>
      </c>
      <c r="M36" s="105">
        <v>0.0</v>
      </c>
      <c r="N36" s="105">
        <v>0.0</v>
      </c>
      <c r="O36" s="105">
        <v>0.0</v>
      </c>
      <c r="P36" s="105">
        <v>3.0</v>
      </c>
      <c r="Q36" s="105">
        <v>0.0</v>
      </c>
      <c r="R36" s="105">
        <v>0.0</v>
      </c>
      <c r="S36" s="105">
        <v>0.0</v>
      </c>
      <c r="T36" s="105">
        <v>0.0</v>
      </c>
      <c r="U36" s="105"/>
      <c r="V36" s="94"/>
    </row>
    <row r="37" ht="15.75" customHeight="1">
      <c r="A37" s="102" t="s">
        <v>8</v>
      </c>
      <c r="B37" s="107">
        <v>45595.0</v>
      </c>
      <c r="C37" s="107">
        <v>99336.0</v>
      </c>
      <c r="D37" s="107">
        <v>139625.0</v>
      </c>
      <c r="E37" s="107">
        <v>55206.0</v>
      </c>
      <c r="F37" s="107">
        <v>111384.0</v>
      </c>
      <c r="G37" s="107">
        <v>615799.0</v>
      </c>
      <c r="H37" s="107">
        <v>186186.0</v>
      </c>
      <c r="I37" s="107">
        <v>356888.0</v>
      </c>
      <c r="J37" s="107">
        <v>305696.0</v>
      </c>
      <c r="K37" s="107">
        <v>201123.0</v>
      </c>
      <c r="L37" s="107">
        <v>262463.0</v>
      </c>
      <c r="M37" s="107">
        <v>229453.0</v>
      </c>
      <c r="N37" s="107">
        <v>149147.0</v>
      </c>
      <c r="O37" s="107">
        <v>201815.0</v>
      </c>
      <c r="P37" s="107">
        <v>365636.0</v>
      </c>
      <c r="Q37" s="107">
        <v>406306.0</v>
      </c>
      <c r="R37" s="107">
        <v>483194.0</v>
      </c>
      <c r="S37" s="107">
        <v>346559.0</v>
      </c>
      <c r="T37" s="107">
        <v>171908.0</v>
      </c>
      <c r="U37" s="107">
        <v>128408.0</v>
      </c>
      <c r="V37" s="94"/>
    </row>
    <row r="38" ht="15.75" customHeight="1">
      <c r="A38" s="102" t="s">
        <v>514</v>
      </c>
      <c r="B38" s="107"/>
      <c r="C38" s="107"/>
      <c r="D38" s="107"/>
      <c r="E38" s="107"/>
      <c r="F38" s="107"/>
      <c r="G38" s="107"/>
      <c r="H38" s="107"/>
      <c r="I38" s="107"/>
      <c r="J38" s="107"/>
      <c r="K38" s="107"/>
      <c r="L38" s="107"/>
      <c r="M38" s="107"/>
      <c r="N38" s="107"/>
      <c r="O38" s="107"/>
      <c r="P38" s="107"/>
      <c r="Q38" s="107"/>
      <c r="R38" s="107"/>
      <c r="S38" s="107"/>
      <c r="T38" s="107"/>
      <c r="U38" s="107"/>
      <c r="V38" s="94"/>
    </row>
    <row r="39" ht="15.75" customHeight="1">
      <c r="A39" s="102" t="s">
        <v>112</v>
      </c>
      <c r="B39" s="107"/>
      <c r="C39" s="107"/>
      <c r="D39" s="107"/>
      <c r="E39" s="107"/>
      <c r="F39" s="107"/>
      <c r="G39" s="107"/>
      <c r="H39" s="107"/>
      <c r="I39" s="107"/>
      <c r="J39" s="107"/>
      <c r="K39" s="107"/>
      <c r="L39" s="107"/>
      <c r="M39" s="107"/>
      <c r="N39" s="107"/>
      <c r="O39" s="107"/>
      <c r="P39" s="107"/>
      <c r="Q39" s="107"/>
      <c r="R39" s="107"/>
      <c r="S39" s="107"/>
      <c r="T39" s="107"/>
      <c r="U39" s="107"/>
      <c r="V39" s="94"/>
    </row>
    <row r="40" ht="15.75" customHeight="1">
      <c r="A40" s="102" t="s">
        <v>81</v>
      </c>
      <c r="B40" s="105">
        <v>280.0</v>
      </c>
      <c r="C40" s="105">
        <v>1405.0</v>
      </c>
      <c r="D40" s="105">
        <v>1260.0</v>
      </c>
      <c r="E40" s="105">
        <v>1194.0</v>
      </c>
      <c r="F40" s="105">
        <v>1735.0</v>
      </c>
      <c r="G40" s="105">
        <v>1692.0</v>
      </c>
      <c r="H40" s="105">
        <v>1780.0</v>
      </c>
      <c r="I40" s="105">
        <v>8953.0</v>
      </c>
      <c r="J40" s="105">
        <v>4464.0</v>
      </c>
      <c r="K40" s="105">
        <v>4530.0</v>
      </c>
      <c r="L40" s="105">
        <v>2318.0</v>
      </c>
      <c r="M40" s="105">
        <v>3258.0</v>
      </c>
      <c r="N40" s="105">
        <v>6168.0</v>
      </c>
      <c r="O40" s="105">
        <v>2548.0</v>
      </c>
      <c r="P40" s="105">
        <v>3917.0</v>
      </c>
      <c r="Q40" s="105">
        <v>474.0</v>
      </c>
      <c r="R40" s="105">
        <v>1.0</v>
      </c>
      <c r="S40" s="105">
        <v>0.0</v>
      </c>
      <c r="T40" s="105">
        <v>1753.0</v>
      </c>
      <c r="U40" s="105">
        <v>0.0</v>
      </c>
      <c r="V40" s="94"/>
    </row>
    <row r="41" ht="15.75" customHeight="1">
      <c r="A41" s="102" t="s">
        <v>65</v>
      </c>
      <c r="B41" s="107">
        <v>0.0</v>
      </c>
      <c r="C41" s="107">
        <v>0.0</v>
      </c>
      <c r="D41" s="107">
        <v>0.0</v>
      </c>
      <c r="E41" s="107">
        <v>1.0</v>
      </c>
      <c r="F41" s="107">
        <v>2.0</v>
      </c>
      <c r="G41" s="107">
        <v>10.0</v>
      </c>
      <c r="H41" s="107">
        <v>1640.0</v>
      </c>
      <c r="I41" s="107">
        <v>5001.0</v>
      </c>
      <c r="J41" s="107">
        <v>5724.0</v>
      </c>
      <c r="K41" s="107">
        <v>278.0</v>
      </c>
      <c r="L41" s="107">
        <v>0.0</v>
      </c>
      <c r="M41" s="107">
        <v>0.0</v>
      </c>
      <c r="N41" s="107">
        <v>0.0</v>
      </c>
      <c r="O41" s="107">
        <v>0.0</v>
      </c>
      <c r="P41" s="107">
        <v>0.0</v>
      </c>
      <c r="Q41" s="107">
        <v>492.0</v>
      </c>
      <c r="R41" s="107">
        <v>0.0</v>
      </c>
      <c r="S41" s="107">
        <v>0.0</v>
      </c>
      <c r="T41" s="107">
        <v>4515.0</v>
      </c>
      <c r="U41" s="107">
        <v>803.0</v>
      </c>
      <c r="V41" s="94"/>
    </row>
    <row r="42" ht="15.75" customHeight="1">
      <c r="A42" s="102" t="s">
        <v>113</v>
      </c>
      <c r="B42" s="107"/>
      <c r="C42" s="107"/>
      <c r="D42" s="107"/>
      <c r="E42" s="107"/>
      <c r="F42" s="107"/>
      <c r="G42" s="107"/>
      <c r="H42" s="107"/>
      <c r="I42" s="107"/>
      <c r="J42" s="107"/>
      <c r="K42" s="107"/>
      <c r="L42" s="107"/>
      <c r="M42" s="107"/>
      <c r="N42" s="107"/>
      <c r="O42" s="107"/>
      <c r="P42" s="107"/>
      <c r="Q42" s="107"/>
      <c r="R42" s="107"/>
      <c r="S42" s="107"/>
      <c r="T42" s="107"/>
      <c r="U42" s="107"/>
      <c r="V42" s="94"/>
    </row>
    <row r="43" ht="15.75" customHeight="1">
      <c r="A43" s="102" t="s">
        <v>114</v>
      </c>
      <c r="B43" s="107"/>
      <c r="C43" s="107"/>
      <c r="D43" s="107"/>
      <c r="E43" s="107"/>
      <c r="F43" s="107"/>
      <c r="G43" s="107"/>
      <c r="H43" s="107"/>
      <c r="I43" s="107"/>
      <c r="J43" s="107"/>
      <c r="K43" s="107"/>
      <c r="L43" s="107"/>
      <c r="M43" s="107"/>
      <c r="N43" s="107"/>
      <c r="O43" s="107"/>
      <c r="P43" s="107"/>
      <c r="Q43" s="107"/>
      <c r="R43" s="107"/>
      <c r="S43" s="107"/>
      <c r="T43" s="107"/>
      <c r="U43" s="107"/>
      <c r="V43" s="94"/>
    </row>
    <row r="44" ht="15.75" customHeight="1">
      <c r="A44" s="102" t="s">
        <v>9</v>
      </c>
      <c r="B44" s="105">
        <v>0.0</v>
      </c>
      <c r="C44" s="105">
        <v>0.0</v>
      </c>
      <c r="D44" s="105">
        <v>0.0</v>
      </c>
      <c r="E44" s="105">
        <v>0.0</v>
      </c>
      <c r="F44" s="105">
        <v>0.0</v>
      </c>
      <c r="G44" s="105">
        <v>3.0</v>
      </c>
      <c r="H44" s="105">
        <v>0.0</v>
      </c>
      <c r="I44" s="105">
        <v>0.0</v>
      </c>
      <c r="J44" s="105">
        <v>0.0</v>
      </c>
      <c r="K44" s="105">
        <v>0.0</v>
      </c>
      <c r="L44" s="105">
        <v>0.0</v>
      </c>
      <c r="M44" s="105">
        <v>0.0</v>
      </c>
      <c r="N44" s="105">
        <v>0.0</v>
      </c>
      <c r="O44" s="105">
        <v>0.0</v>
      </c>
      <c r="P44" s="105">
        <v>0.0</v>
      </c>
      <c r="Q44" s="105">
        <v>0.0</v>
      </c>
      <c r="R44" s="105">
        <v>0.0</v>
      </c>
      <c r="S44" s="105">
        <v>0.0</v>
      </c>
      <c r="T44" s="105">
        <v>0.0</v>
      </c>
      <c r="U44" s="105">
        <v>0.0</v>
      </c>
      <c r="V44" s="94"/>
    </row>
    <row r="45" ht="15.75" customHeight="1">
      <c r="A45" s="102" t="s">
        <v>69</v>
      </c>
      <c r="B45" s="107">
        <v>0.0</v>
      </c>
      <c r="C45" s="107">
        <v>0.0</v>
      </c>
      <c r="D45" s="107">
        <v>0.0</v>
      </c>
      <c r="E45" s="107">
        <v>0.0</v>
      </c>
      <c r="F45" s="107">
        <v>0.0</v>
      </c>
      <c r="G45" s="107">
        <v>7.0</v>
      </c>
      <c r="H45" s="107">
        <v>0.0</v>
      </c>
      <c r="I45" s="107">
        <v>0.0</v>
      </c>
      <c r="J45" s="107">
        <v>0.0</v>
      </c>
      <c r="K45" s="107">
        <v>0.0</v>
      </c>
      <c r="L45" s="107">
        <v>0.0</v>
      </c>
      <c r="M45" s="107">
        <v>0.0</v>
      </c>
      <c r="N45" s="107">
        <v>0.0</v>
      </c>
      <c r="O45" s="107">
        <v>0.0</v>
      </c>
      <c r="P45" s="107">
        <v>0.0</v>
      </c>
      <c r="Q45" s="107">
        <v>0.0</v>
      </c>
      <c r="R45" s="107">
        <v>0.0</v>
      </c>
      <c r="S45" s="107">
        <v>0.0</v>
      </c>
      <c r="T45" s="107">
        <v>0.0</v>
      </c>
      <c r="U45" s="107"/>
      <c r="V45" s="94"/>
    </row>
    <row r="46" ht="15.75" customHeight="1">
      <c r="A46" s="102" t="s">
        <v>10</v>
      </c>
      <c r="B46" s="107">
        <v>127.0</v>
      </c>
      <c r="C46" s="107">
        <v>174.0</v>
      </c>
      <c r="D46" s="107">
        <v>0.0</v>
      </c>
      <c r="E46" s="107">
        <v>1030.0</v>
      </c>
      <c r="F46" s="107">
        <v>1921.0</v>
      </c>
      <c r="G46" s="107">
        <v>0.0</v>
      </c>
      <c r="H46" s="107">
        <v>231.0</v>
      </c>
      <c r="I46" s="107">
        <v>0.0</v>
      </c>
      <c r="J46" s="107">
        <v>0.0</v>
      </c>
      <c r="K46" s="107">
        <v>95.0</v>
      </c>
      <c r="L46" s="107">
        <v>0.0</v>
      </c>
      <c r="M46" s="107">
        <v>3.0</v>
      </c>
      <c r="N46" s="107">
        <v>3938.0</v>
      </c>
      <c r="O46" s="107">
        <v>16.0</v>
      </c>
      <c r="P46" s="107">
        <v>151.0</v>
      </c>
      <c r="Q46" s="107">
        <v>0.0</v>
      </c>
      <c r="R46" s="107">
        <v>0.0</v>
      </c>
      <c r="S46" s="107">
        <v>0.0</v>
      </c>
      <c r="T46" s="107">
        <v>4.0</v>
      </c>
      <c r="U46" s="107">
        <v>16.0</v>
      </c>
      <c r="V46" s="94"/>
    </row>
    <row r="47" ht="15.75" customHeight="1">
      <c r="A47" s="102" t="s">
        <v>515</v>
      </c>
      <c r="B47" s="107"/>
      <c r="C47" s="107"/>
      <c r="D47" s="107"/>
      <c r="E47" s="107"/>
      <c r="F47" s="107"/>
      <c r="G47" s="107"/>
      <c r="H47" s="107"/>
      <c r="I47" s="107"/>
      <c r="J47" s="107"/>
      <c r="K47" s="107"/>
      <c r="L47" s="107"/>
      <c r="M47" s="107"/>
      <c r="N47" s="107"/>
      <c r="O47" s="107"/>
      <c r="P47" s="107"/>
      <c r="Q47" s="107"/>
      <c r="R47" s="107"/>
      <c r="S47" s="107"/>
      <c r="T47" s="107"/>
      <c r="U47" s="107"/>
      <c r="V47" s="94"/>
    </row>
    <row r="48" ht="15.75" customHeight="1">
      <c r="A48" s="102" t="s">
        <v>115</v>
      </c>
      <c r="B48" s="107"/>
      <c r="C48" s="107"/>
      <c r="D48" s="107"/>
      <c r="E48" s="107"/>
      <c r="F48" s="107"/>
      <c r="G48" s="107"/>
      <c r="H48" s="107"/>
      <c r="I48" s="107"/>
      <c r="J48" s="107"/>
      <c r="K48" s="107"/>
      <c r="L48" s="107"/>
      <c r="M48" s="107"/>
      <c r="N48" s="107"/>
      <c r="O48" s="107"/>
      <c r="P48" s="107"/>
      <c r="Q48" s="107"/>
      <c r="R48" s="107"/>
      <c r="S48" s="107"/>
      <c r="T48" s="107"/>
      <c r="U48" s="107"/>
      <c r="V48" s="94"/>
    </row>
    <row r="49" ht="15.75" customHeight="1">
      <c r="A49" s="102" t="s">
        <v>116</v>
      </c>
      <c r="B49" s="107"/>
      <c r="C49" s="107"/>
      <c r="D49" s="107"/>
      <c r="E49" s="107"/>
      <c r="F49" s="107"/>
      <c r="G49" s="107"/>
      <c r="H49" s="107"/>
      <c r="I49" s="107"/>
      <c r="J49" s="107"/>
      <c r="K49" s="107"/>
      <c r="L49" s="107"/>
      <c r="M49" s="107"/>
      <c r="N49" s="107"/>
      <c r="O49" s="107"/>
      <c r="P49" s="107"/>
      <c r="Q49" s="107"/>
      <c r="R49" s="107"/>
      <c r="S49" s="107"/>
      <c r="T49" s="107"/>
      <c r="U49" s="107"/>
      <c r="V49" s="94"/>
    </row>
    <row r="50" ht="15.75" customHeight="1">
      <c r="A50" s="102" t="s">
        <v>516</v>
      </c>
      <c r="B50" s="107"/>
      <c r="C50" s="107"/>
      <c r="D50" s="107"/>
      <c r="E50" s="107"/>
      <c r="F50" s="107"/>
      <c r="G50" s="107"/>
      <c r="H50" s="107"/>
      <c r="I50" s="107"/>
      <c r="J50" s="107"/>
      <c r="K50" s="107"/>
      <c r="L50" s="107"/>
      <c r="M50" s="107"/>
      <c r="N50" s="107"/>
      <c r="O50" s="107"/>
      <c r="P50" s="107"/>
      <c r="Q50" s="107"/>
      <c r="R50" s="107"/>
      <c r="S50" s="107"/>
      <c r="T50" s="107"/>
      <c r="U50" s="107"/>
      <c r="V50" s="94"/>
    </row>
    <row r="51" ht="15.75" customHeight="1">
      <c r="A51" s="102" t="s">
        <v>11</v>
      </c>
      <c r="B51" s="105">
        <v>0.0</v>
      </c>
      <c r="C51" s="105">
        <v>135.0</v>
      </c>
      <c r="D51" s="105">
        <v>910.0</v>
      </c>
      <c r="E51" s="105">
        <v>409.0</v>
      </c>
      <c r="F51" s="105">
        <v>0.0</v>
      </c>
      <c r="G51" s="105">
        <v>45.0</v>
      </c>
      <c r="H51" s="105">
        <v>49.0</v>
      </c>
      <c r="I51" s="105">
        <v>54.0</v>
      </c>
      <c r="J51" s="105">
        <v>14.0</v>
      </c>
      <c r="K51" s="105">
        <v>0.0</v>
      </c>
      <c r="L51" s="105">
        <v>4.0</v>
      </c>
      <c r="M51" s="105">
        <v>0.0</v>
      </c>
      <c r="N51" s="105">
        <v>0.0</v>
      </c>
      <c r="O51" s="105">
        <v>4.0</v>
      </c>
      <c r="P51" s="105">
        <v>4.0</v>
      </c>
      <c r="Q51" s="105">
        <v>0.0</v>
      </c>
      <c r="R51" s="105">
        <v>2.0</v>
      </c>
      <c r="S51" s="105">
        <v>0.0</v>
      </c>
      <c r="T51" s="105">
        <v>172.0</v>
      </c>
      <c r="U51" s="105">
        <v>19.0</v>
      </c>
      <c r="V51" s="94"/>
    </row>
    <row r="52" ht="15.75" customHeight="1">
      <c r="A52" s="102" t="s">
        <v>517</v>
      </c>
      <c r="B52" s="107">
        <v>484.0</v>
      </c>
      <c r="C52" s="107">
        <v>411.0</v>
      </c>
      <c r="D52" s="107">
        <v>370.0</v>
      </c>
      <c r="E52" s="107">
        <v>332.0</v>
      </c>
      <c r="F52" s="107">
        <v>583.0</v>
      </c>
      <c r="G52" s="107">
        <v>694.0</v>
      </c>
      <c r="H52" s="107">
        <v>5979.0</v>
      </c>
      <c r="I52" s="107">
        <v>24563.0</v>
      </c>
      <c r="J52" s="107">
        <v>28332.0</v>
      </c>
      <c r="K52" s="107">
        <v>23932.0</v>
      </c>
      <c r="L52" s="107">
        <v>9503.0</v>
      </c>
      <c r="M52" s="107">
        <v>2182.0</v>
      </c>
      <c r="N52" s="107">
        <v>4801.0</v>
      </c>
      <c r="O52" s="107">
        <v>7098.0</v>
      </c>
      <c r="P52" s="107">
        <v>7995.0</v>
      </c>
      <c r="Q52" s="107">
        <v>12364.0</v>
      </c>
      <c r="R52" s="107">
        <v>10110.0</v>
      </c>
      <c r="S52" s="107">
        <v>9199.0</v>
      </c>
      <c r="T52" s="107">
        <v>7085.0</v>
      </c>
      <c r="U52" s="107">
        <v>6830.0</v>
      </c>
      <c r="V52" s="94"/>
    </row>
    <row r="53" ht="15.75" customHeight="1">
      <c r="A53" s="102" t="s">
        <v>117</v>
      </c>
      <c r="B53" s="105">
        <v>1.0</v>
      </c>
      <c r="C53" s="105">
        <v>0.0</v>
      </c>
      <c r="D53" s="105">
        <v>1.0</v>
      </c>
      <c r="E53" s="105">
        <v>0.0</v>
      </c>
      <c r="F53" s="105">
        <v>0.0</v>
      </c>
      <c r="G53" s="105">
        <v>0.0</v>
      </c>
      <c r="H53" s="105">
        <v>0.0</v>
      </c>
      <c r="I53" s="105">
        <v>0.0</v>
      </c>
      <c r="J53" s="105">
        <v>164.0</v>
      </c>
      <c r="K53" s="105">
        <v>18.0</v>
      </c>
      <c r="L53" s="105">
        <v>0.0</v>
      </c>
      <c r="M53" s="105">
        <v>0.0</v>
      </c>
      <c r="N53" s="105">
        <v>0.0</v>
      </c>
      <c r="O53" s="105">
        <v>0.0</v>
      </c>
      <c r="P53" s="105">
        <v>0.0</v>
      </c>
      <c r="Q53" s="105">
        <v>0.0</v>
      </c>
      <c r="R53" s="105">
        <v>0.0</v>
      </c>
      <c r="S53" s="105">
        <v>714.0</v>
      </c>
      <c r="T53" s="105">
        <v>0.0</v>
      </c>
      <c r="U53" s="105">
        <v>0.0</v>
      </c>
      <c r="V53" s="94"/>
    </row>
    <row r="54" ht="15.75" customHeight="1">
      <c r="A54" s="102" t="s">
        <v>62</v>
      </c>
      <c r="B54" s="105"/>
      <c r="C54" s="105"/>
      <c r="D54" s="105"/>
      <c r="E54" s="105"/>
      <c r="F54" s="105"/>
      <c r="G54" s="105"/>
      <c r="H54" s="105"/>
      <c r="I54" s="105"/>
      <c r="J54" s="105"/>
      <c r="K54" s="105"/>
      <c r="L54" s="105"/>
      <c r="M54" s="105"/>
      <c r="N54" s="105"/>
      <c r="O54" s="105"/>
      <c r="P54" s="105"/>
      <c r="Q54" s="105"/>
      <c r="R54" s="105"/>
      <c r="S54" s="105"/>
      <c r="T54" s="105"/>
      <c r="U54" s="105"/>
      <c r="V54" s="94"/>
    </row>
    <row r="55" ht="15.75" customHeight="1">
      <c r="A55" s="102" t="s">
        <v>118</v>
      </c>
      <c r="B55" s="105"/>
      <c r="C55" s="105"/>
      <c r="D55" s="105"/>
      <c r="E55" s="105"/>
      <c r="F55" s="105">
        <v>0.0</v>
      </c>
      <c r="G55" s="105">
        <v>1.0</v>
      </c>
      <c r="H55" s="105">
        <v>1.0</v>
      </c>
      <c r="I55" s="105">
        <v>1.0</v>
      </c>
      <c r="J55" s="105">
        <v>0.0</v>
      </c>
      <c r="K55" s="105">
        <v>0.0</v>
      </c>
      <c r="L55" s="105">
        <v>0.0</v>
      </c>
      <c r="M55" s="105">
        <v>0.0</v>
      </c>
      <c r="N55" s="105">
        <v>0.0</v>
      </c>
      <c r="O55" s="105">
        <v>0.0</v>
      </c>
      <c r="P55" s="105">
        <v>0.0</v>
      </c>
      <c r="Q55" s="105">
        <v>0.0</v>
      </c>
      <c r="R55" s="105">
        <v>0.0</v>
      </c>
      <c r="S55" s="105">
        <v>0.0</v>
      </c>
      <c r="T55" s="105">
        <v>0.0</v>
      </c>
      <c r="U55" s="105"/>
      <c r="V55" s="94"/>
    </row>
    <row r="56" ht="15.75" customHeight="1">
      <c r="A56" s="102" t="s">
        <v>119</v>
      </c>
      <c r="B56" s="107"/>
      <c r="C56" s="107"/>
      <c r="D56" s="107"/>
      <c r="E56" s="107"/>
      <c r="F56" s="107"/>
      <c r="G56" s="107"/>
      <c r="H56" s="107"/>
      <c r="I56" s="107"/>
      <c r="J56" s="107"/>
      <c r="K56" s="107"/>
      <c r="L56" s="107"/>
      <c r="M56" s="107"/>
      <c r="N56" s="107">
        <v>0.0</v>
      </c>
      <c r="O56" s="107">
        <v>0.0</v>
      </c>
      <c r="P56" s="107">
        <v>0.0</v>
      </c>
      <c r="Q56" s="107">
        <v>547.0</v>
      </c>
      <c r="R56" s="107">
        <v>5.0</v>
      </c>
      <c r="S56" s="107">
        <v>148.0</v>
      </c>
      <c r="T56" s="107">
        <v>1337.0</v>
      </c>
      <c r="U56" s="108">
        <v>1.0</v>
      </c>
      <c r="V56" s="94"/>
    </row>
    <row r="57" ht="15.75" customHeight="1">
      <c r="A57" s="102" t="s">
        <v>120</v>
      </c>
      <c r="B57" s="107"/>
      <c r="C57" s="107"/>
      <c r="D57" s="107"/>
      <c r="E57" s="107"/>
      <c r="F57" s="107"/>
      <c r="G57" s="107"/>
      <c r="H57" s="107"/>
      <c r="I57" s="107"/>
      <c r="J57" s="107"/>
      <c r="K57" s="107"/>
      <c r="L57" s="107"/>
      <c r="M57" s="107"/>
      <c r="N57" s="107"/>
      <c r="O57" s="107"/>
      <c r="P57" s="107"/>
      <c r="Q57" s="107"/>
      <c r="R57" s="107"/>
      <c r="S57" s="107"/>
      <c r="T57" s="107"/>
      <c r="U57" s="108"/>
      <c r="V57" s="94"/>
    </row>
    <row r="58" ht="15.75" customHeight="1">
      <c r="A58" s="102" t="s">
        <v>121</v>
      </c>
      <c r="B58" s="105">
        <v>326.0</v>
      </c>
      <c r="C58" s="105">
        <v>4251.0</v>
      </c>
      <c r="D58" s="105">
        <v>346.0</v>
      </c>
      <c r="E58" s="105">
        <v>0.0</v>
      </c>
      <c r="F58" s="105">
        <v>118.0</v>
      </c>
      <c r="G58" s="105">
        <v>11228.0</v>
      </c>
      <c r="H58" s="105">
        <v>19757.0</v>
      </c>
      <c r="I58" s="105">
        <v>17268.0</v>
      </c>
      <c r="J58" s="105">
        <v>6796.0</v>
      </c>
      <c r="K58" s="105">
        <v>14099.0</v>
      </c>
      <c r="L58" s="105">
        <v>20133.0</v>
      </c>
      <c r="M58" s="105">
        <v>29696.0</v>
      </c>
      <c r="N58" s="105">
        <v>20107.0</v>
      </c>
      <c r="O58" s="105">
        <v>12878.0</v>
      </c>
      <c r="P58" s="105">
        <v>51911.0</v>
      </c>
      <c r="Q58" s="105">
        <v>102862.0</v>
      </c>
      <c r="R58" s="105">
        <v>126890.0</v>
      </c>
      <c r="S58" s="105">
        <v>116260.0</v>
      </c>
      <c r="T58" s="105">
        <v>75203.0</v>
      </c>
      <c r="U58" s="105">
        <v>83552.0</v>
      </c>
      <c r="V58" s="94"/>
    </row>
    <row r="59" ht="15.75" customHeight="1">
      <c r="A59" s="102" t="s">
        <v>122</v>
      </c>
      <c r="B59" s="105"/>
      <c r="C59" s="105"/>
      <c r="D59" s="105"/>
      <c r="E59" s="105"/>
      <c r="F59" s="105"/>
      <c r="G59" s="105"/>
      <c r="H59" s="105"/>
      <c r="I59" s="105"/>
      <c r="J59" s="105"/>
      <c r="K59" s="105"/>
      <c r="L59" s="105"/>
      <c r="M59" s="105"/>
      <c r="N59" s="105"/>
      <c r="O59" s="105"/>
      <c r="P59" s="105"/>
      <c r="Q59" s="105"/>
      <c r="R59" s="105"/>
      <c r="S59" s="105"/>
      <c r="T59" s="105"/>
      <c r="U59" s="105"/>
      <c r="V59" s="94"/>
    </row>
    <row r="60" ht="15.75" customHeight="1">
      <c r="A60" s="102" t="s">
        <v>56</v>
      </c>
      <c r="B60" s="105"/>
      <c r="C60" s="105"/>
      <c r="D60" s="105"/>
      <c r="E60" s="105"/>
      <c r="F60" s="105"/>
      <c r="G60" s="105"/>
      <c r="H60" s="105"/>
      <c r="I60" s="105"/>
      <c r="J60" s="105"/>
      <c r="K60" s="105"/>
      <c r="L60" s="105"/>
      <c r="M60" s="105"/>
      <c r="N60" s="105"/>
      <c r="O60" s="105"/>
      <c r="P60" s="105"/>
      <c r="Q60" s="105"/>
      <c r="R60" s="105"/>
      <c r="S60" s="105"/>
      <c r="T60" s="105"/>
      <c r="U60" s="105"/>
      <c r="V60" s="94"/>
    </row>
    <row r="61" ht="15.75" customHeight="1">
      <c r="A61" s="102" t="s">
        <v>518</v>
      </c>
      <c r="B61" s="105"/>
      <c r="C61" s="105"/>
      <c r="D61" s="105"/>
      <c r="E61" s="105"/>
      <c r="F61" s="105"/>
      <c r="G61" s="105"/>
      <c r="H61" s="105"/>
      <c r="I61" s="105"/>
      <c r="J61" s="105"/>
      <c r="K61" s="105"/>
      <c r="L61" s="105"/>
      <c r="M61" s="105"/>
      <c r="N61" s="105"/>
      <c r="O61" s="105"/>
      <c r="P61" s="105"/>
      <c r="Q61" s="105"/>
      <c r="R61" s="105"/>
      <c r="S61" s="105"/>
      <c r="T61" s="105"/>
      <c r="U61" s="105"/>
      <c r="V61" s="94"/>
    </row>
    <row r="62" ht="15.75" customHeight="1">
      <c r="A62" s="102" t="s">
        <v>123</v>
      </c>
      <c r="B62" s="107">
        <v>9.0</v>
      </c>
      <c r="C62" s="107">
        <v>114.0</v>
      </c>
      <c r="D62" s="107">
        <v>25.0</v>
      </c>
      <c r="E62" s="107">
        <v>21.0</v>
      </c>
      <c r="F62" s="107">
        <v>31.0</v>
      </c>
      <c r="G62" s="107">
        <v>96.0</v>
      </c>
      <c r="H62" s="107">
        <v>0.0</v>
      </c>
      <c r="I62" s="107">
        <v>0.0</v>
      </c>
      <c r="J62" s="107">
        <v>39.0</v>
      </c>
      <c r="K62" s="107">
        <v>280.0</v>
      </c>
      <c r="L62" s="107">
        <v>48.0</v>
      </c>
      <c r="M62" s="107">
        <v>23.0</v>
      </c>
      <c r="N62" s="107">
        <v>26.0</v>
      </c>
      <c r="O62" s="107">
        <v>180.0</v>
      </c>
      <c r="P62" s="107">
        <v>22.0</v>
      </c>
      <c r="Q62" s="107">
        <v>30.0</v>
      </c>
      <c r="R62" s="107">
        <v>47.0</v>
      </c>
      <c r="S62" s="107">
        <v>51.0</v>
      </c>
      <c r="T62" s="107">
        <v>60.0</v>
      </c>
      <c r="U62" s="107">
        <v>24.0</v>
      </c>
      <c r="V62" s="94"/>
    </row>
    <row r="63" ht="15.75" customHeight="1">
      <c r="A63" s="102" t="s">
        <v>124</v>
      </c>
      <c r="B63" s="107">
        <v>0.0</v>
      </c>
      <c r="C63" s="107">
        <v>0.0</v>
      </c>
      <c r="D63" s="107">
        <v>0.0</v>
      </c>
      <c r="E63" s="107">
        <v>0.0</v>
      </c>
      <c r="F63" s="107">
        <v>0.0</v>
      </c>
      <c r="G63" s="107">
        <v>0.0</v>
      </c>
      <c r="H63" s="107">
        <v>0.0</v>
      </c>
      <c r="I63" s="107">
        <v>0.0</v>
      </c>
      <c r="J63" s="107">
        <v>0.0</v>
      </c>
      <c r="K63" s="107">
        <v>70.0</v>
      </c>
      <c r="L63" s="107">
        <v>63.0</v>
      </c>
      <c r="M63" s="107">
        <v>0.0</v>
      </c>
      <c r="N63" s="107">
        <v>0.0</v>
      </c>
      <c r="O63" s="107">
        <v>131.0</v>
      </c>
      <c r="P63" s="107">
        <v>318.0</v>
      </c>
      <c r="Q63" s="107">
        <v>346.0</v>
      </c>
      <c r="R63" s="107">
        <v>327.0</v>
      </c>
      <c r="S63" s="107">
        <v>175.0</v>
      </c>
      <c r="T63" s="107">
        <v>176.0</v>
      </c>
      <c r="U63" s="107">
        <v>180.0</v>
      </c>
      <c r="V63" s="94"/>
    </row>
    <row r="64" ht="15.75" customHeight="1">
      <c r="A64" s="102" t="s">
        <v>125</v>
      </c>
      <c r="B64" s="107"/>
      <c r="C64" s="107"/>
      <c r="D64" s="107"/>
      <c r="E64" s="107"/>
      <c r="F64" s="107"/>
      <c r="G64" s="107"/>
      <c r="H64" s="107"/>
      <c r="I64" s="107"/>
      <c r="J64" s="107"/>
      <c r="K64" s="107"/>
      <c r="L64" s="107"/>
      <c r="M64" s="107"/>
      <c r="N64" s="107"/>
      <c r="O64" s="107"/>
      <c r="P64" s="107"/>
      <c r="Q64" s="107"/>
      <c r="R64" s="107"/>
      <c r="S64" s="107"/>
      <c r="T64" s="107"/>
      <c r="U64" s="107"/>
      <c r="V64" s="94"/>
    </row>
    <row r="65" ht="15.75" customHeight="1">
      <c r="A65" s="102" t="s">
        <v>126</v>
      </c>
      <c r="B65" s="107"/>
      <c r="C65" s="107"/>
      <c r="D65" s="107"/>
      <c r="E65" s="107"/>
      <c r="F65" s="107"/>
      <c r="G65" s="107"/>
      <c r="H65" s="107"/>
      <c r="I65" s="107"/>
      <c r="J65" s="107"/>
      <c r="K65" s="107"/>
      <c r="L65" s="107"/>
      <c r="M65" s="107"/>
      <c r="N65" s="107"/>
      <c r="O65" s="107"/>
      <c r="P65" s="107"/>
      <c r="Q65" s="107"/>
      <c r="R65" s="107"/>
      <c r="S65" s="107"/>
      <c r="T65" s="107"/>
      <c r="U65" s="107"/>
      <c r="V65" s="94"/>
    </row>
    <row r="66" ht="15.75" customHeight="1">
      <c r="A66" s="102" t="s">
        <v>127</v>
      </c>
      <c r="B66" s="107"/>
      <c r="C66" s="107"/>
      <c r="D66" s="107"/>
      <c r="E66" s="107"/>
      <c r="F66" s="107"/>
      <c r="G66" s="107"/>
      <c r="H66" s="107"/>
      <c r="I66" s="107"/>
      <c r="J66" s="107"/>
      <c r="K66" s="107"/>
      <c r="L66" s="107"/>
      <c r="M66" s="107"/>
      <c r="N66" s="107"/>
      <c r="O66" s="107"/>
      <c r="P66" s="107"/>
      <c r="Q66" s="107"/>
      <c r="R66" s="107"/>
      <c r="S66" s="107"/>
      <c r="T66" s="107"/>
      <c r="U66" s="107"/>
      <c r="V66" s="94"/>
    </row>
    <row r="67" ht="15.75" customHeight="1">
      <c r="A67" s="102" t="s">
        <v>128</v>
      </c>
      <c r="B67" s="107"/>
      <c r="C67" s="107"/>
      <c r="D67" s="107"/>
      <c r="E67" s="107"/>
      <c r="F67" s="107"/>
      <c r="G67" s="107"/>
      <c r="H67" s="107"/>
      <c r="I67" s="107"/>
      <c r="J67" s="107"/>
      <c r="K67" s="107"/>
      <c r="L67" s="107"/>
      <c r="M67" s="107"/>
      <c r="N67" s="107"/>
      <c r="O67" s="107"/>
      <c r="P67" s="107"/>
      <c r="Q67" s="107"/>
      <c r="R67" s="107"/>
      <c r="S67" s="107"/>
      <c r="T67" s="107"/>
      <c r="U67" s="107"/>
      <c r="V67" s="94"/>
    </row>
    <row r="68" ht="15.75" customHeight="1">
      <c r="A68" s="102" t="s">
        <v>12</v>
      </c>
      <c r="B68" s="105">
        <v>1.0</v>
      </c>
      <c r="C68" s="105">
        <v>349.0</v>
      </c>
      <c r="D68" s="105">
        <v>296.0</v>
      </c>
      <c r="E68" s="105">
        <v>4.0</v>
      </c>
      <c r="F68" s="105">
        <v>384.0</v>
      </c>
      <c r="G68" s="105">
        <v>2760.0</v>
      </c>
      <c r="H68" s="105">
        <v>183.0</v>
      </c>
      <c r="I68" s="105">
        <v>1970.0</v>
      </c>
      <c r="J68" s="105">
        <v>1013.0</v>
      </c>
      <c r="K68" s="105">
        <v>6306.0</v>
      </c>
      <c r="L68" s="105">
        <v>5341.0</v>
      </c>
      <c r="M68" s="105">
        <v>9557.0</v>
      </c>
      <c r="N68" s="105">
        <v>28.0</v>
      </c>
      <c r="O68" s="105">
        <v>3899.0</v>
      </c>
      <c r="P68" s="105">
        <v>64.0</v>
      </c>
      <c r="Q68" s="105">
        <v>2206.0</v>
      </c>
      <c r="R68" s="105">
        <v>1182.0</v>
      </c>
      <c r="S68" s="105">
        <v>157.0</v>
      </c>
      <c r="T68" s="105">
        <v>208.0</v>
      </c>
      <c r="U68" s="105">
        <v>0.0</v>
      </c>
      <c r="V68" s="94"/>
    </row>
    <row r="69" ht="15.75" customHeight="1">
      <c r="A69" s="102" t="s">
        <v>129</v>
      </c>
      <c r="B69" s="105"/>
      <c r="C69" s="105"/>
      <c r="D69" s="105"/>
      <c r="E69" s="105"/>
      <c r="F69" s="105"/>
      <c r="G69" s="105"/>
      <c r="H69" s="105"/>
      <c r="I69" s="105"/>
      <c r="J69" s="105"/>
      <c r="K69" s="105"/>
      <c r="L69" s="105"/>
      <c r="M69" s="105"/>
      <c r="N69" s="105"/>
      <c r="O69" s="105"/>
      <c r="P69" s="105"/>
      <c r="Q69" s="105"/>
      <c r="R69" s="105"/>
      <c r="S69" s="105"/>
      <c r="T69" s="105"/>
      <c r="U69" s="105"/>
      <c r="V69" s="94"/>
    </row>
    <row r="70" ht="15.75" customHeight="1">
      <c r="A70" s="102" t="s">
        <v>130</v>
      </c>
      <c r="B70" s="107"/>
      <c r="C70" s="107"/>
      <c r="D70" s="107"/>
      <c r="E70" s="107"/>
      <c r="F70" s="107"/>
      <c r="G70" s="107"/>
      <c r="H70" s="107"/>
      <c r="I70" s="107"/>
      <c r="J70" s="107"/>
      <c r="K70" s="107"/>
      <c r="L70" s="107"/>
      <c r="M70" s="107"/>
      <c r="N70" s="107"/>
      <c r="O70" s="107"/>
      <c r="P70" s="107"/>
      <c r="Q70" s="107"/>
      <c r="R70" s="107"/>
      <c r="S70" s="107"/>
      <c r="T70" s="107"/>
      <c r="U70" s="108">
        <v>57.0</v>
      </c>
      <c r="V70" s="94"/>
    </row>
    <row r="71" ht="15.75" customHeight="1">
      <c r="A71" s="102" t="s">
        <v>131</v>
      </c>
      <c r="B71" s="107"/>
      <c r="C71" s="107"/>
      <c r="D71" s="107"/>
      <c r="E71" s="107"/>
      <c r="F71" s="107"/>
      <c r="G71" s="107"/>
      <c r="H71" s="107"/>
      <c r="I71" s="107"/>
      <c r="J71" s="107"/>
      <c r="K71" s="107"/>
      <c r="L71" s="107"/>
      <c r="M71" s="107"/>
      <c r="N71" s="107"/>
      <c r="O71" s="107"/>
      <c r="P71" s="107"/>
      <c r="Q71" s="107"/>
      <c r="R71" s="107"/>
      <c r="S71" s="107"/>
      <c r="T71" s="107"/>
      <c r="U71" s="108"/>
      <c r="V71" s="94"/>
    </row>
    <row r="72" ht="15.75" customHeight="1">
      <c r="A72" s="102" t="s">
        <v>132</v>
      </c>
      <c r="B72" s="107"/>
      <c r="C72" s="107"/>
      <c r="D72" s="107"/>
      <c r="E72" s="107"/>
      <c r="F72" s="107"/>
      <c r="G72" s="107"/>
      <c r="H72" s="107"/>
      <c r="I72" s="107"/>
      <c r="J72" s="107"/>
      <c r="K72" s="107"/>
      <c r="L72" s="107"/>
      <c r="M72" s="107"/>
      <c r="N72" s="107"/>
      <c r="O72" s="107"/>
      <c r="P72" s="107"/>
      <c r="Q72" s="107"/>
      <c r="R72" s="107"/>
      <c r="S72" s="107"/>
      <c r="T72" s="107"/>
      <c r="U72" s="108"/>
      <c r="V72" s="94"/>
    </row>
    <row r="73" ht="15.75" customHeight="1">
      <c r="A73" s="102" t="s">
        <v>75</v>
      </c>
      <c r="B73" s="105">
        <v>0.0</v>
      </c>
      <c r="C73" s="105">
        <v>0.0</v>
      </c>
      <c r="D73" s="105">
        <v>0.0</v>
      </c>
      <c r="E73" s="105">
        <v>0.0</v>
      </c>
      <c r="F73" s="105">
        <v>0.0</v>
      </c>
      <c r="G73" s="105">
        <v>0.0</v>
      </c>
      <c r="H73" s="105">
        <v>0.0</v>
      </c>
      <c r="I73" s="105">
        <v>0.0</v>
      </c>
      <c r="J73" s="105">
        <v>0.0</v>
      </c>
      <c r="K73" s="105">
        <v>0.0</v>
      </c>
      <c r="L73" s="105">
        <v>0.0</v>
      </c>
      <c r="M73" s="105">
        <v>0.0</v>
      </c>
      <c r="N73" s="105">
        <v>0.0</v>
      </c>
      <c r="O73" s="105">
        <v>0.0</v>
      </c>
      <c r="P73" s="105">
        <v>0.0</v>
      </c>
      <c r="Q73" s="105">
        <v>234.0</v>
      </c>
      <c r="R73" s="105">
        <v>425.0</v>
      </c>
      <c r="S73" s="105">
        <v>0.0</v>
      </c>
      <c r="T73" s="105">
        <v>0.0</v>
      </c>
      <c r="U73" s="105">
        <v>60.0</v>
      </c>
      <c r="V73" s="94"/>
    </row>
    <row r="74" ht="15.75" customHeight="1">
      <c r="A74" s="102" t="s">
        <v>13</v>
      </c>
      <c r="B74" s="103">
        <f t="shared" ref="B74:U74" si="1">SUM(B215:B231)</f>
        <v>36235</v>
      </c>
      <c r="C74" s="103">
        <f t="shared" si="1"/>
        <v>38594</v>
      </c>
      <c r="D74" s="103">
        <f t="shared" si="1"/>
        <v>31612</v>
      </c>
      <c r="E74" s="103">
        <f t="shared" si="1"/>
        <v>45477</v>
      </c>
      <c r="F74" s="103">
        <f t="shared" si="1"/>
        <v>72092</v>
      </c>
      <c r="G74" s="103">
        <f t="shared" si="1"/>
        <v>199375</v>
      </c>
      <c r="H74" s="103">
        <f t="shared" si="1"/>
        <v>57264</v>
      </c>
      <c r="I74" s="103">
        <f t="shared" si="1"/>
        <v>52978</v>
      </c>
      <c r="J74" s="103">
        <f t="shared" si="1"/>
        <v>67342</v>
      </c>
      <c r="K74" s="103">
        <f t="shared" si="1"/>
        <v>59294</v>
      </c>
      <c r="L74" s="103">
        <f t="shared" si="1"/>
        <v>67878</v>
      </c>
      <c r="M74" s="103">
        <f t="shared" si="1"/>
        <v>37176</v>
      </c>
      <c r="N74" s="103">
        <f t="shared" si="1"/>
        <v>28373</v>
      </c>
      <c r="O74" s="103">
        <f t="shared" si="1"/>
        <v>30424</v>
      </c>
      <c r="P74" s="103">
        <f t="shared" si="1"/>
        <v>67912</v>
      </c>
      <c r="Q74" s="103">
        <f t="shared" si="1"/>
        <v>48846</v>
      </c>
      <c r="R74" s="103">
        <f t="shared" si="1"/>
        <v>46894</v>
      </c>
      <c r="S74" s="103">
        <f t="shared" si="1"/>
        <v>39210</v>
      </c>
      <c r="T74" s="103">
        <f t="shared" si="1"/>
        <v>51949</v>
      </c>
      <c r="U74" s="103">
        <f t="shared" si="1"/>
        <v>63774</v>
      </c>
      <c r="V74" s="94"/>
    </row>
    <row r="75" ht="15.75" customHeight="1">
      <c r="A75" s="102" t="s">
        <v>519</v>
      </c>
      <c r="B75" s="103"/>
      <c r="C75" s="103"/>
      <c r="D75" s="103"/>
      <c r="E75" s="103"/>
      <c r="F75" s="103"/>
      <c r="G75" s="103"/>
      <c r="H75" s="103"/>
      <c r="I75" s="103"/>
      <c r="J75" s="103"/>
      <c r="K75" s="103"/>
      <c r="L75" s="103"/>
      <c r="M75" s="103"/>
      <c r="N75" s="103"/>
      <c r="O75" s="103"/>
      <c r="P75" s="103"/>
      <c r="Q75" s="103"/>
      <c r="R75" s="103"/>
      <c r="S75" s="103"/>
      <c r="T75" s="103"/>
      <c r="U75" s="103"/>
      <c r="V75" s="94"/>
    </row>
    <row r="76" ht="15.75" customHeight="1">
      <c r="A76" s="102" t="s">
        <v>133</v>
      </c>
      <c r="B76" s="103"/>
      <c r="C76" s="103"/>
      <c r="D76" s="103"/>
      <c r="E76" s="103"/>
      <c r="F76" s="103"/>
      <c r="G76" s="103"/>
      <c r="H76" s="103"/>
      <c r="I76" s="103"/>
      <c r="J76" s="103"/>
      <c r="K76" s="103"/>
      <c r="L76" s="103"/>
      <c r="M76" s="103"/>
      <c r="N76" s="103"/>
      <c r="O76" s="103"/>
      <c r="P76" s="103"/>
      <c r="Q76" s="103"/>
      <c r="R76" s="103"/>
      <c r="S76" s="103"/>
      <c r="T76" s="103"/>
      <c r="U76" s="103"/>
      <c r="V76" s="94"/>
    </row>
    <row r="77" ht="15.75" customHeight="1">
      <c r="A77" s="102" t="s">
        <v>520</v>
      </c>
      <c r="B77" s="103"/>
      <c r="C77" s="103"/>
      <c r="D77" s="103"/>
      <c r="E77" s="103"/>
      <c r="F77" s="103"/>
      <c r="G77" s="103"/>
      <c r="H77" s="103"/>
      <c r="I77" s="103"/>
      <c r="J77" s="103"/>
      <c r="K77" s="103"/>
      <c r="L77" s="103"/>
      <c r="M77" s="103"/>
      <c r="N77" s="103"/>
      <c r="O77" s="103"/>
      <c r="P77" s="103"/>
      <c r="Q77" s="103"/>
      <c r="R77" s="103"/>
      <c r="S77" s="103"/>
      <c r="T77" s="103"/>
      <c r="U77" s="103"/>
      <c r="V77" s="94"/>
    </row>
    <row r="78" ht="15.75" customHeight="1">
      <c r="A78" s="102" t="s">
        <v>134</v>
      </c>
      <c r="B78" s="107">
        <v>29356.0</v>
      </c>
      <c r="C78" s="107">
        <v>150935.0</v>
      </c>
      <c r="D78" s="107">
        <v>179377.0</v>
      </c>
      <c r="E78" s="107">
        <v>186809.0</v>
      </c>
      <c r="F78" s="107">
        <v>224325.0</v>
      </c>
      <c r="G78" s="107">
        <v>246465.0</v>
      </c>
      <c r="H78" s="107">
        <v>164591.0</v>
      </c>
      <c r="I78" s="107">
        <v>208791.0</v>
      </c>
      <c r="J78" s="107">
        <v>195128.0</v>
      </c>
      <c r="K78" s="107">
        <v>146872.0</v>
      </c>
      <c r="L78" s="107">
        <v>180626.0</v>
      </c>
      <c r="M78" s="107">
        <v>148305.0</v>
      </c>
      <c r="N78" s="107">
        <v>154952.0</v>
      </c>
      <c r="O78" s="107">
        <v>161408.0</v>
      </c>
      <c r="P78" s="107">
        <v>181565.0</v>
      </c>
      <c r="Q78" s="107">
        <v>248796.0</v>
      </c>
      <c r="R78" s="107">
        <v>318605.0</v>
      </c>
      <c r="S78" s="107">
        <v>450855.0</v>
      </c>
      <c r="T78" s="107">
        <v>539436.0</v>
      </c>
      <c r="U78" s="108">
        <v>1775966.0</v>
      </c>
      <c r="V78" s="94"/>
    </row>
    <row r="79" ht="15.75" customHeight="1">
      <c r="A79" s="102" t="s">
        <v>135</v>
      </c>
      <c r="B79" s="107"/>
      <c r="C79" s="107"/>
      <c r="D79" s="107"/>
      <c r="E79" s="107"/>
      <c r="F79" s="107"/>
      <c r="G79" s="107"/>
      <c r="H79" s="107"/>
      <c r="I79" s="107"/>
      <c r="J79" s="107"/>
      <c r="K79" s="107"/>
      <c r="L79" s="107"/>
      <c r="M79" s="107"/>
      <c r="N79" s="107"/>
      <c r="O79" s="107"/>
      <c r="P79" s="107"/>
      <c r="Q79" s="107"/>
      <c r="R79" s="107"/>
      <c r="S79" s="107"/>
      <c r="T79" s="107"/>
      <c r="U79" s="108"/>
      <c r="V79" s="94"/>
    </row>
    <row r="80" ht="15.75" customHeight="1">
      <c r="A80" s="102" t="s">
        <v>14</v>
      </c>
      <c r="B80" s="105">
        <v>8258.0</v>
      </c>
      <c r="C80" s="105">
        <v>6647.0</v>
      </c>
      <c r="D80" s="105">
        <v>1412.0</v>
      </c>
      <c r="E80" s="105">
        <v>1122.0</v>
      </c>
      <c r="F80" s="105">
        <v>44.0</v>
      </c>
      <c r="G80" s="105">
        <v>846.0</v>
      </c>
      <c r="H80" s="105">
        <v>1654.0</v>
      </c>
      <c r="I80" s="105">
        <v>2634.0</v>
      </c>
      <c r="J80" s="105">
        <v>6679.0</v>
      </c>
      <c r="K80" s="105">
        <v>3765.0</v>
      </c>
      <c r="L80" s="105">
        <v>2593.0</v>
      </c>
      <c r="M80" s="105">
        <v>2570.0</v>
      </c>
      <c r="N80" s="105">
        <v>3163.0</v>
      </c>
      <c r="O80" s="105">
        <v>19853.0</v>
      </c>
      <c r="P80" s="105">
        <v>3344.0</v>
      </c>
      <c r="Q80" s="105">
        <v>10056.0</v>
      </c>
      <c r="R80" s="105">
        <v>6197.0</v>
      </c>
      <c r="S80" s="105">
        <v>3126.0</v>
      </c>
      <c r="T80" s="105">
        <v>1707.0</v>
      </c>
      <c r="U80" s="105">
        <v>3935.0</v>
      </c>
      <c r="V80" s="94"/>
    </row>
    <row r="81" ht="15.75" customHeight="1">
      <c r="A81" s="102" t="s">
        <v>136</v>
      </c>
      <c r="B81" s="105">
        <v>29020.0</v>
      </c>
      <c r="C81" s="105">
        <v>4418.0</v>
      </c>
      <c r="D81" s="105">
        <v>40027.0</v>
      </c>
      <c r="E81" s="105">
        <v>6666.0</v>
      </c>
      <c r="F81" s="105">
        <v>26268.0</v>
      </c>
      <c r="G81" s="105">
        <v>47095.0</v>
      </c>
      <c r="H81" s="105">
        <v>46794.0</v>
      </c>
      <c r="I81" s="105">
        <v>77304.0</v>
      </c>
      <c r="J81" s="105">
        <v>107406.0</v>
      </c>
      <c r="K81" s="105">
        <v>104310.0</v>
      </c>
      <c r="L81" s="105">
        <v>134562.0</v>
      </c>
      <c r="M81" s="105">
        <v>94308.0</v>
      </c>
      <c r="N81" s="105">
        <v>74807.0</v>
      </c>
      <c r="O81" s="105">
        <v>100663.0</v>
      </c>
      <c r="P81" s="105">
        <v>155381.0</v>
      </c>
      <c r="Q81" s="105">
        <v>288075.0</v>
      </c>
      <c r="R81" s="105">
        <v>349539.0</v>
      </c>
      <c r="S81" s="106">
        <v>260860.0</v>
      </c>
      <c r="T81" s="106">
        <v>355252.0</v>
      </c>
      <c r="U81" s="106">
        <v>513949.0</v>
      </c>
      <c r="V81" s="94"/>
    </row>
    <row r="82" ht="15.75" customHeight="1">
      <c r="A82" s="102" t="s">
        <v>521</v>
      </c>
      <c r="B82" s="107"/>
      <c r="C82" s="108">
        <v>3.0</v>
      </c>
      <c r="D82" s="107"/>
      <c r="E82" s="107"/>
      <c r="F82" s="107"/>
      <c r="G82" s="107"/>
      <c r="H82" s="107"/>
      <c r="I82" s="107"/>
      <c r="J82" s="107"/>
      <c r="K82" s="107"/>
      <c r="L82" s="107"/>
      <c r="M82" s="107"/>
      <c r="N82" s="107"/>
      <c r="O82" s="107"/>
      <c r="P82" s="107"/>
      <c r="Q82" s="107"/>
      <c r="R82" s="107"/>
      <c r="S82" s="107"/>
      <c r="T82" s="107"/>
      <c r="U82" s="107"/>
      <c r="V82" s="94"/>
    </row>
    <row r="83" ht="15.75" customHeight="1">
      <c r="A83" s="102" t="s">
        <v>522</v>
      </c>
      <c r="B83" s="107"/>
      <c r="C83" s="108"/>
      <c r="D83" s="107"/>
      <c r="E83" s="107"/>
      <c r="F83" s="107"/>
      <c r="G83" s="107"/>
      <c r="H83" s="107"/>
      <c r="I83" s="107"/>
      <c r="J83" s="107"/>
      <c r="K83" s="107"/>
      <c r="L83" s="107"/>
      <c r="M83" s="107"/>
      <c r="N83" s="107"/>
      <c r="O83" s="107"/>
      <c r="P83" s="107"/>
      <c r="Q83" s="107"/>
      <c r="R83" s="107"/>
      <c r="S83" s="107"/>
      <c r="T83" s="107"/>
      <c r="U83" s="107"/>
      <c r="V83" s="94"/>
    </row>
    <row r="84" ht="15.75" customHeight="1">
      <c r="A84" s="102" t="s">
        <v>137</v>
      </c>
      <c r="B84" s="107"/>
      <c r="C84" s="108"/>
      <c r="D84" s="107"/>
      <c r="E84" s="107"/>
      <c r="F84" s="107"/>
      <c r="G84" s="107"/>
      <c r="H84" s="107"/>
      <c r="I84" s="107"/>
      <c r="J84" s="107"/>
      <c r="K84" s="107"/>
      <c r="L84" s="107"/>
      <c r="M84" s="107"/>
      <c r="N84" s="107"/>
      <c r="O84" s="107"/>
      <c r="P84" s="107"/>
      <c r="Q84" s="107"/>
      <c r="R84" s="107"/>
      <c r="S84" s="107"/>
      <c r="T84" s="107"/>
      <c r="U84" s="107"/>
      <c r="V84" s="94"/>
    </row>
    <row r="85" ht="15.75" customHeight="1">
      <c r="A85" s="102" t="s">
        <v>523</v>
      </c>
      <c r="B85" s="107"/>
      <c r="C85" s="108"/>
      <c r="D85" s="107"/>
      <c r="E85" s="107"/>
      <c r="F85" s="107"/>
      <c r="G85" s="107"/>
      <c r="H85" s="107"/>
      <c r="I85" s="107"/>
      <c r="J85" s="107"/>
      <c r="K85" s="107"/>
      <c r="L85" s="107"/>
      <c r="M85" s="107"/>
      <c r="N85" s="107"/>
      <c r="O85" s="107"/>
      <c r="P85" s="107"/>
      <c r="Q85" s="107"/>
      <c r="R85" s="107"/>
      <c r="S85" s="107"/>
      <c r="T85" s="107"/>
      <c r="U85" s="107"/>
      <c r="V85" s="94"/>
    </row>
    <row r="86" ht="15.75" customHeight="1">
      <c r="A86" s="102" t="s">
        <v>138</v>
      </c>
      <c r="B86" s="105">
        <v>0.0</v>
      </c>
      <c r="C86" s="105">
        <v>0.0</v>
      </c>
      <c r="D86" s="105">
        <v>0.0</v>
      </c>
      <c r="E86" s="105">
        <v>0.0</v>
      </c>
      <c r="F86" s="105">
        <v>13.0</v>
      </c>
      <c r="G86" s="105">
        <v>56.0</v>
      </c>
      <c r="H86" s="105">
        <v>0.0</v>
      </c>
      <c r="I86" s="105">
        <v>23.0</v>
      </c>
      <c r="J86" s="105">
        <v>17.0</v>
      </c>
      <c r="K86" s="105">
        <v>0.0</v>
      </c>
      <c r="L86" s="105">
        <v>0.0</v>
      </c>
      <c r="M86" s="105">
        <v>6.0</v>
      </c>
      <c r="N86" s="105">
        <v>0.0</v>
      </c>
      <c r="O86" s="105">
        <v>8.0</v>
      </c>
      <c r="P86" s="105">
        <v>0.0</v>
      </c>
      <c r="Q86" s="105">
        <v>0.0</v>
      </c>
      <c r="R86" s="105">
        <v>1.0</v>
      </c>
      <c r="S86" s="105">
        <v>0.0</v>
      </c>
      <c r="T86" s="105">
        <v>173.0</v>
      </c>
      <c r="U86" s="105">
        <v>1.0</v>
      </c>
      <c r="V86" s="94"/>
    </row>
    <row r="87" ht="15.75" customHeight="1">
      <c r="A87" s="102" t="s">
        <v>139</v>
      </c>
      <c r="B87" s="105"/>
      <c r="C87" s="105"/>
      <c r="D87" s="105"/>
      <c r="E87" s="105"/>
      <c r="F87" s="105"/>
      <c r="G87" s="105"/>
      <c r="H87" s="105"/>
      <c r="I87" s="105"/>
      <c r="J87" s="105"/>
      <c r="K87" s="105"/>
      <c r="L87" s="105"/>
      <c r="M87" s="105"/>
      <c r="N87" s="105"/>
      <c r="O87" s="105"/>
      <c r="P87" s="105"/>
      <c r="Q87" s="105"/>
      <c r="R87" s="105"/>
      <c r="S87" s="105"/>
      <c r="T87" s="105"/>
      <c r="U87" s="105"/>
      <c r="V87" s="94"/>
    </row>
    <row r="88" ht="15.75" customHeight="1">
      <c r="A88" s="102" t="s">
        <v>140</v>
      </c>
      <c r="B88" s="105"/>
      <c r="C88" s="105"/>
      <c r="D88" s="105"/>
      <c r="E88" s="105"/>
      <c r="F88" s="105"/>
      <c r="G88" s="105"/>
      <c r="H88" s="105"/>
      <c r="I88" s="105"/>
      <c r="J88" s="105"/>
      <c r="K88" s="105"/>
      <c r="L88" s="105"/>
      <c r="M88" s="105"/>
      <c r="N88" s="105"/>
      <c r="O88" s="105"/>
      <c r="P88" s="105"/>
      <c r="Q88" s="105"/>
      <c r="R88" s="105"/>
      <c r="S88" s="105"/>
      <c r="T88" s="105"/>
      <c r="U88" s="105"/>
      <c r="V88" s="94"/>
    </row>
    <row r="89" ht="15.75" customHeight="1">
      <c r="A89" s="102" t="s">
        <v>141</v>
      </c>
      <c r="B89" s="107">
        <v>0.0</v>
      </c>
      <c r="C89" s="107">
        <v>0.0</v>
      </c>
      <c r="D89" s="107">
        <v>0.0</v>
      </c>
      <c r="E89" s="107">
        <v>0.0</v>
      </c>
      <c r="F89" s="107">
        <v>0.0</v>
      </c>
      <c r="G89" s="107">
        <v>0.0</v>
      </c>
      <c r="H89" s="107">
        <v>0.0</v>
      </c>
      <c r="I89" s="107">
        <v>0.0</v>
      </c>
      <c r="J89" s="107">
        <v>0.0</v>
      </c>
      <c r="K89" s="107">
        <v>0.0</v>
      </c>
      <c r="L89" s="107">
        <v>2.0</v>
      </c>
      <c r="M89" s="107">
        <v>0.0</v>
      </c>
      <c r="N89" s="107">
        <v>0.0</v>
      </c>
      <c r="O89" s="107">
        <v>0.0</v>
      </c>
      <c r="P89" s="107">
        <v>0.0</v>
      </c>
      <c r="Q89" s="107">
        <v>0.0</v>
      </c>
      <c r="R89" s="107">
        <v>0.0</v>
      </c>
      <c r="S89" s="107">
        <v>0.0</v>
      </c>
      <c r="T89" s="107">
        <v>0.0</v>
      </c>
      <c r="U89" s="107">
        <v>2674.0</v>
      </c>
      <c r="V89" s="94"/>
    </row>
    <row r="90" ht="15.75" customHeight="1">
      <c r="A90" s="102" t="s">
        <v>76</v>
      </c>
      <c r="B90" s="107"/>
      <c r="C90" s="107"/>
      <c r="D90" s="107"/>
      <c r="E90" s="107"/>
      <c r="F90" s="107"/>
      <c r="G90" s="107"/>
      <c r="H90" s="107"/>
      <c r="I90" s="107"/>
      <c r="J90" s="107"/>
      <c r="K90" s="107"/>
      <c r="L90" s="107"/>
      <c r="M90" s="107"/>
      <c r="N90" s="107"/>
      <c r="O90" s="107"/>
      <c r="P90" s="107"/>
      <c r="Q90" s="107"/>
      <c r="R90" s="107"/>
      <c r="S90" s="107"/>
      <c r="T90" s="107"/>
      <c r="U90" s="107"/>
      <c r="V90" s="94"/>
    </row>
    <row r="91" ht="15.75" customHeight="1">
      <c r="A91" s="102" t="s">
        <v>142</v>
      </c>
      <c r="B91" s="107">
        <v>1320.0</v>
      </c>
      <c r="C91" s="107">
        <v>0.0</v>
      </c>
      <c r="D91" s="107">
        <v>0.0</v>
      </c>
      <c r="E91" s="107">
        <v>0.0</v>
      </c>
      <c r="F91" s="107">
        <v>0.0</v>
      </c>
      <c r="G91" s="107">
        <v>0.0</v>
      </c>
      <c r="H91" s="107">
        <v>0.0</v>
      </c>
      <c r="I91" s="107">
        <v>0.0</v>
      </c>
      <c r="J91" s="107">
        <v>0.0</v>
      </c>
      <c r="K91" s="107">
        <v>0.0</v>
      </c>
      <c r="L91" s="107">
        <v>0.0</v>
      </c>
      <c r="M91" s="107">
        <v>0.0</v>
      </c>
      <c r="N91" s="107">
        <v>0.0</v>
      </c>
      <c r="O91" s="107">
        <v>0.0</v>
      </c>
      <c r="P91" s="107">
        <v>0.0</v>
      </c>
      <c r="Q91" s="107">
        <v>0.0</v>
      </c>
      <c r="R91" s="107">
        <v>8.0</v>
      </c>
      <c r="S91" s="107">
        <v>0.0</v>
      </c>
      <c r="T91" s="107">
        <v>0.0</v>
      </c>
      <c r="U91" s="107"/>
      <c r="V91" s="94"/>
    </row>
    <row r="92" ht="15.75" customHeight="1">
      <c r="A92" s="102" t="s">
        <v>15</v>
      </c>
      <c r="B92" s="105">
        <v>0.0</v>
      </c>
      <c r="C92" s="105">
        <v>0.0</v>
      </c>
      <c r="D92" s="105">
        <v>2.0</v>
      </c>
      <c r="E92" s="105">
        <v>3.0</v>
      </c>
      <c r="F92" s="105">
        <v>0.0</v>
      </c>
      <c r="G92" s="105">
        <v>0.0</v>
      </c>
      <c r="H92" s="105">
        <v>16.0</v>
      </c>
      <c r="I92" s="105">
        <v>0.0</v>
      </c>
      <c r="J92" s="105">
        <v>0.0</v>
      </c>
      <c r="K92" s="105">
        <v>0.0</v>
      </c>
      <c r="L92" s="105">
        <v>0.0</v>
      </c>
      <c r="M92" s="105">
        <v>109.0</v>
      </c>
      <c r="N92" s="105">
        <v>0.0</v>
      </c>
      <c r="O92" s="105">
        <v>0.0</v>
      </c>
      <c r="P92" s="105">
        <v>0.0</v>
      </c>
      <c r="Q92" s="105">
        <v>0.0</v>
      </c>
      <c r="R92" s="105">
        <v>0.0</v>
      </c>
      <c r="S92" s="105">
        <v>0.0</v>
      </c>
      <c r="T92" s="105">
        <v>0.0</v>
      </c>
      <c r="U92" s="105">
        <v>5.0</v>
      </c>
      <c r="V92" s="94"/>
    </row>
    <row r="93" ht="15.75" customHeight="1">
      <c r="A93" s="102" t="s">
        <v>16</v>
      </c>
      <c r="B93" s="107">
        <v>0.0</v>
      </c>
      <c r="C93" s="107">
        <v>1.0</v>
      </c>
      <c r="D93" s="107">
        <v>0.0</v>
      </c>
      <c r="E93" s="107">
        <v>0.0</v>
      </c>
      <c r="F93" s="107">
        <v>0.0</v>
      </c>
      <c r="G93" s="107">
        <v>0.0</v>
      </c>
      <c r="H93" s="107">
        <v>0.0</v>
      </c>
      <c r="I93" s="107">
        <v>9.0</v>
      </c>
      <c r="J93" s="107">
        <v>1.0</v>
      </c>
      <c r="K93" s="107">
        <v>1.0</v>
      </c>
      <c r="L93" s="107">
        <v>2.0</v>
      </c>
      <c r="M93" s="107">
        <v>1.0</v>
      </c>
      <c r="N93" s="107">
        <v>0.0</v>
      </c>
      <c r="O93" s="107">
        <v>0.0</v>
      </c>
      <c r="P93" s="107">
        <v>0.0</v>
      </c>
      <c r="Q93" s="107">
        <v>0.0</v>
      </c>
      <c r="R93" s="107">
        <v>0.0</v>
      </c>
      <c r="S93" s="107">
        <v>0.0</v>
      </c>
      <c r="T93" s="107">
        <v>1.0</v>
      </c>
      <c r="U93" s="107">
        <v>0.0</v>
      </c>
      <c r="V93" s="94"/>
    </row>
    <row r="94" ht="15.75" customHeight="1">
      <c r="A94" s="102" t="s">
        <v>17</v>
      </c>
      <c r="B94" s="105">
        <v>0.0</v>
      </c>
      <c r="C94" s="105">
        <v>0.0</v>
      </c>
      <c r="D94" s="105">
        <v>0.0</v>
      </c>
      <c r="E94" s="105">
        <v>0.0</v>
      </c>
      <c r="F94" s="105">
        <v>0.0</v>
      </c>
      <c r="G94" s="105">
        <v>0.0</v>
      </c>
      <c r="H94" s="105">
        <v>0.0</v>
      </c>
      <c r="I94" s="105">
        <v>0.0</v>
      </c>
      <c r="J94" s="105">
        <v>0.0</v>
      </c>
      <c r="K94" s="105">
        <v>0.0</v>
      </c>
      <c r="L94" s="105">
        <v>0.0</v>
      </c>
      <c r="M94" s="105">
        <v>0.0</v>
      </c>
      <c r="N94" s="105">
        <v>32.0</v>
      </c>
      <c r="O94" s="105">
        <v>0.0</v>
      </c>
      <c r="P94" s="105">
        <v>0.0</v>
      </c>
      <c r="Q94" s="105">
        <v>0.0</v>
      </c>
      <c r="R94" s="105">
        <v>0.0</v>
      </c>
      <c r="S94" s="105">
        <v>142.0</v>
      </c>
      <c r="T94" s="105">
        <v>0.0</v>
      </c>
      <c r="U94" s="105">
        <v>0.0</v>
      </c>
      <c r="V94" s="94"/>
    </row>
    <row r="95" ht="15.75" customHeight="1">
      <c r="A95" s="102" t="s">
        <v>143</v>
      </c>
      <c r="B95" s="105">
        <v>8582.0</v>
      </c>
      <c r="C95" s="105">
        <v>12041.0</v>
      </c>
      <c r="D95" s="105">
        <v>12635.0</v>
      </c>
      <c r="E95" s="105">
        <v>14068.0</v>
      </c>
      <c r="F95" s="105">
        <v>7830.0</v>
      </c>
      <c r="G95" s="105">
        <v>33961.0</v>
      </c>
      <c r="H95" s="105">
        <v>18149.0</v>
      </c>
      <c r="I95" s="105">
        <v>27613.0</v>
      </c>
      <c r="J95" s="105">
        <v>6326.0</v>
      </c>
      <c r="K95" s="105">
        <v>8695.0</v>
      </c>
      <c r="L95" s="105">
        <v>3290.0</v>
      </c>
      <c r="M95" s="105">
        <v>2048.0</v>
      </c>
      <c r="N95" s="105">
        <v>205.0</v>
      </c>
      <c r="O95" s="105">
        <v>229.0</v>
      </c>
      <c r="P95" s="105">
        <v>249.0</v>
      </c>
      <c r="Q95" s="105">
        <v>8292.0</v>
      </c>
      <c r="R95" s="105">
        <v>3931.0</v>
      </c>
      <c r="S95" s="105">
        <v>12251.0</v>
      </c>
      <c r="T95" s="105">
        <v>9473.0</v>
      </c>
      <c r="U95" s="106">
        <v>1078.0</v>
      </c>
      <c r="V95" s="94"/>
    </row>
    <row r="96" ht="15.75" customHeight="1">
      <c r="A96" s="102" t="s">
        <v>18</v>
      </c>
      <c r="B96" s="107">
        <v>29.0</v>
      </c>
      <c r="C96" s="107">
        <v>43.0</v>
      </c>
      <c r="D96" s="107">
        <v>686.0</v>
      </c>
      <c r="E96" s="107">
        <v>1401.0</v>
      </c>
      <c r="F96" s="107">
        <v>7011.0</v>
      </c>
      <c r="G96" s="107">
        <v>18022.0</v>
      </c>
      <c r="H96" s="107">
        <v>25128.0</v>
      </c>
      <c r="I96" s="107">
        <v>31372.0</v>
      </c>
      <c r="J96" s="107">
        <v>17086.0</v>
      </c>
      <c r="K96" s="107">
        <v>3054.0</v>
      </c>
      <c r="L96" s="107">
        <v>1006.0</v>
      </c>
      <c r="M96" s="107">
        <v>0.0</v>
      </c>
      <c r="N96" s="107">
        <v>0.0</v>
      </c>
      <c r="O96" s="107">
        <v>0.0</v>
      </c>
      <c r="P96" s="107">
        <v>1954.0</v>
      </c>
      <c r="Q96" s="107">
        <v>2325.0</v>
      </c>
      <c r="R96" s="107">
        <v>67.0</v>
      </c>
      <c r="S96" s="107">
        <v>1354.0</v>
      </c>
      <c r="T96" s="107">
        <v>1006.0</v>
      </c>
      <c r="U96" s="107">
        <v>0.0</v>
      </c>
      <c r="V96" s="94"/>
    </row>
    <row r="97" ht="15.75" customHeight="1">
      <c r="A97" s="102" t="s">
        <v>144</v>
      </c>
      <c r="B97" s="105">
        <v>0.0</v>
      </c>
      <c r="C97" s="105">
        <v>0.0</v>
      </c>
      <c r="D97" s="105">
        <v>0.0</v>
      </c>
      <c r="E97" s="105">
        <v>0.0</v>
      </c>
      <c r="F97" s="105">
        <v>0.0</v>
      </c>
      <c r="G97" s="105">
        <v>669.0</v>
      </c>
      <c r="H97" s="105">
        <v>316.0</v>
      </c>
      <c r="I97" s="105">
        <v>424.0</v>
      </c>
      <c r="J97" s="105">
        <v>16.0</v>
      </c>
      <c r="K97" s="105">
        <v>1.0</v>
      </c>
      <c r="L97" s="105">
        <v>0.0</v>
      </c>
      <c r="M97" s="105">
        <v>169.0</v>
      </c>
      <c r="N97" s="105">
        <v>461.0</v>
      </c>
      <c r="O97" s="105">
        <v>101.0</v>
      </c>
      <c r="P97" s="105">
        <v>218.0</v>
      </c>
      <c r="Q97" s="105">
        <v>1.0</v>
      </c>
      <c r="R97" s="105">
        <v>0.0</v>
      </c>
      <c r="S97" s="105">
        <v>0.0</v>
      </c>
      <c r="T97" s="105">
        <v>0.0</v>
      </c>
      <c r="U97" s="105"/>
      <c r="V97" s="94"/>
    </row>
    <row r="98" ht="15.75" customHeight="1">
      <c r="A98" s="102" t="s">
        <v>145</v>
      </c>
      <c r="B98" s="105"/>
      <c r="C98" s="105"/>
      <c r="D98" s="105"/>
      <c r="E98" s="105"/>
      <c r="F98" s="105"/>
      <c r="G98" s="105"/>
      <c r="H98" s="105"/>
      <c r="I98" s="105"/>
      <c r="J98" s="105"/>
      <c r="K98" s="105"/>
      <c r="L98" s="105"/>
      <c r="M98" s="105"/>
      <c r="N98" s="105"/>
      <c r="O98" s="105"/>
      <c r="P98" s="105"/>
      <c r="Q98" s="105"/>
      <c r="R98" s="105"/>
      <c r="S98" s="105"/>
      <c r="T98" s="105"/>
      <c r="U98" s="105"/>
      <c r="V98" s="94"/>
    </row>
    <row r="99" ht="15.75" customHeight="1">
      <c r="A99" s="102" t="s">
        <v>524</v>
      </c>
      <c r="B99" s="105"/>
      <c r="C99" s="105"/>
      <c r="D99" s="105"/>
      <c r="E99" s="105"/>
      <c r="F99" s="105"/>
      <c r="G99" s="105"/>
      <c r="H99" s="105"/>
      <c r="I99" s="105"/>
      <c r="J99" s="105"/>
      <c r="K99" s="105"/>
      <c r="L99" s="105"/>
      <c r="M99" s="105"/>
      <c r="N99" s="105"/>
      <c r="O99" s="105"/>
      <c r="P99" s="105"/>
      <c r="Q99" s="105"/>
      <c r="R99" s="105"/>
      <c r="S99" s="105"/>
      <c r="T99" s="105"/>
      <c r="U99" s="105"/>
      <c r="V99" s="94"/>
    </row>
    <row r="100" ht="15.75" customHeight="1">
      <c r="A100" s="102" t="s">
        <v>146</v>
      </c>
      <c r="B100" s="105">
        <v>0.0</v>
      </c>
      <c r="C100" s="105">
        <v>0.0</v>
      </c>
      <c r="D100" s="105">
        <v>0.0</v>
      </c>
      <c r="E100" s="105">
        <v>0.0</v>
      </c>
      <c r="F100" s="105">
        <v>0.0</v>
      </c>
      <c r="G100" s="105">
        <v>274.0</v>
      </c>
      <c r="H100" s="105">
        <v>0.0</v>
      </c>
      <c r="I100" s="105">
        <v>0.0</v>
      </c>
      <c r="J100" s="105">
        <v>0.0</v>
      </c>
      <c r="K100" s="105">
        <v>0.0</v>
      </c>
      <c r="L100" s="105">
        <v>0.0</v>
      </c>
      <c r="M100" s="105">
        <v>0.0</v>
      </c>
      <c r="N100" s="105">
        <v>0.0</v>
      </c>
      <c r="O100" s="105">
        <v>0.0</v>
      </c>
      <c r="P100" s="105">
        <v>0.0</v>
      </c>
      <c r="Q100" s="105">
        <v>0.0</v>
      </c>
      <c r="R100" s="105">
        <v>0.0</v>
      </c>
      <c r="S100" s="105">
        <v>0.0</v>
      </c>
      <c r="T100" s="105">
        <v>1.0</v>
      </c>
      <c r="U100" s="105">
        <v>0.0</v>
      </c>
      <c r="V100" s="94"/>
    </row>
    <row r="101" ht="15.75" customHeight="1">
      <c r="A101" s="102" t="s">
        <v>147</v>
      </c>
      <c r="B101" s="105"/>
      <c r="C101" s="105"/>
      <c r="D101" s="105"/>
      <c r="E101" s="105"/>
      <c r="F101" s="105"/>
      <c r="G101" s="105"/>
      <c r="H101" s="105"/>
      <c r="I101" s="105"/>
      <c r="J101" s="105"/>
      <c r="K101" s="105"/>
      <c r="L101" s="105"/>
      <c r="M101" s="105"/>
      <c r="N101" s="105"/>
      <c r="O101" s="105"/>
      <c r="P101" s="105"/>
      <c r="Q101" s="105"/>
      <c r="R101" s="105"/>
      <c r="S101" s="105"/>
      <c r="T101" s="105"/>
      <c r="U101" s="105"/>
      <c r="V101" s="94"/>
    </row>
    <row r="102" ht="15.75" customHeight="1">
      <c r="A102" s="102" t="s">
        <v>19</v>
      </c>
      <c r="B102" s="105">
        <v>13.0</v>
      </c>
      <c r="C102" s="105">
        <v>4375.0</v>
      </c>
      <c r="D102" s="105">
        <v>3220.0</v>
      </c>
      <c r="E102" s="105">
        <v>195.0</v>
      </c>
      <c r="F102" s="105">
        <v>3981.0</v>
      </c>
      <c r="G102" s="105">
        <v>4621.0</v>
      </c>
      <c r="H102" s="105">
        <v>0.0</v>
      </c>
      <c r="I102" s="105">
        <v>424.0</v>
      </c>
      <c r="J102" s="105">
        <v>0.0</v>
      </c>
      <c r="K102" s="105">
        <v>0.0</v>
      </c>
      <c r="L102" s="105">
        <v>0.0</v>
      </c>
      <c r="M102" s="105">
        <v>93.0</v>
      </c>
      <c r="N102" s="105">
        <v>3.0</v>
      </c>
      <c r="O102" s="105">
        <v>6.0</v>
      </c>
      <c r="P102" s="105">
        <v>48.0</v>
      </c>
      <c r="Q102" s="105">
        <v>519.0</v>
      </c>
      <c r="R102" s="105">
        <v>0.0</v>
      </c>
      <c r="S102" s="105">
        <v>13.0</v>
      </c>
      <c r="T102" s="105">
        <v>40.0</v>
      </c>
      <c r="U102" s="105">
        <v>42.0</v>
      </c>
      <c r="V102" s="94"/>
    </row>
    <row r="103" ht="15.75" customHeight="1">
      <c r="A103" s="102" t="s">
        <v>148</v>
      </c>
      <c r="B103" s="107">
        <v>0.0</v>
      </c>
      <c r="C103" s="107">
        <v>0.0</v>
      </c>
      <c r="D103" s="107">
        <v>0.0</v>
      </c>
      <c r="E103" s="107">
        <v>0.0</v>
      </c>
      <c r="F103" s="107">
        <v>0.0</v>
      </c>
      <c r="G103" s="107">
        <v>0.0</v>
      </c>
      <c r="H103" s="107">
        <v>0.0</v>
      </c>
      <c r="I103" s="107">
        <v>0.0</v>
      </c>
      <c r="J103" s="107">
        <v>0.0</v>
      </c>
      <c r="K103" s="107">
        <v>0.0</v>
      </c>
      <c r="L103" s="107">
        <v>0.0</v>
      </c>
      <c r="M103" s="107">
        <v>0.0</v>
      </c>
      <c r="N103" s="107">
        <v>0.0</v>
      </c>
      <c r="O103" s="107">
        <v>25.0</v>
      </c>
      <c r="P103" s="107">
        <v>0.0</v>
      </c>
      <c r="Q103" s="107">
        <v>0.0</v>
      </c>
      <c r="R103" s="107">
        <v>0.0</v>
      </c>
      <c r="S103" s="107">
        <v>0.0</v>
      </c>
      <c r="T103" s="107">
        <v>0.0</v>
      </c>
      <c r="U103" s="107">
        <v>0.0</v>
      </c>
      <c r="V103" s="94"/>
    </row>
    <row r="104" ht="15.75" customHeight="1">
      <c r="A104" s="102" t="s">
        <v>20</v>
      </c>
      <c r="B104" s="105">
        <v>26515.0</v>
      </c>
      <c r="C104" s="105">
        <v>44733.0</v>
      </c>
      <c r="D104" s="105">
        <v>36891.0</v>
      </c>
      <c r="E104" s="105">
        <v>42374.0</v>
      </c>
      <c r="F104" s="105">
        <v>52796.0</v>
      </c>
      <c r="G104" s="105">
        <v>192055.0</v>
      </c>
      <c r="H104" s="105">
        <v>68979.0</v>
      </c>
      <c r="I104" s="105">
        <v>64452.0</v>
      </c>
      <c r="J104" s="105">
        <v>105478.0</v>
      </c>
      <c r="K104" s="105">
        <v>79798.0</v>
      </c>
      <c r="L104" s="105">
        <v>103003.0</v>
      </c>
      <c r="M104" s="105">
        <v>80054.0</v>
      </c>
      <c r="N104" s="105">
        <v>20091.0</v>
      </c>
      <c r="O104" s="105">
        <v>20869.0</v>
      </c>
      <c r="P104" s="105">
        <v>47659.0</v>
      </c>
      <c r="Q104" s="105">
        <v>33090.0</v>
      </c>
      <c r="R104" s="105">
        <v>29263.0</v>
      </c>
      <c r="S104" s="105">
        <v>26450.0</v>
      </c>
      <c r="T104" s="105">
        <v>13212.0</v>
      </c>
      <c r="U104" s="106">
        <v>2905.0</v>
      </c>
      <c r="V104" s="94"/>
    </row>
    <row r="105" ht="15.75" customHeight="1">
      <c r="A105" s="102" t="s">
        <v>149</v>
      </c>
      <c r="B105" s="105">
        <v>0.0</v>
      </c>
      <c r="C105" s="105">
        <v>0.0</v>
      </c>
      <c r="D105" s="105">
        <v>0.0</v>
      </c>
      <c r="E105" s="105">
        <v>56.0</v>
      </c>
      <c r="F105" s="105">
        <v>0.0</v>
      </c>
      <c r="G105" s="105">
        <v>0.0</v>
      </c>
      <c r="H105" s="105">
        <v>263.0</v>
      </c>
      <c r="I105" s="105">
        <v>716.0</v>
      </c>
      <c r="J105" s="105">
        <v>97.0</v>
      </c>
      <c r="K105" s="105">
        <v>3497.0</v>
      </c>
      <c r="L105" s="105">
        <v>1624.0</v>
      </c>
      <c r="M105" s="105">
        <v>447.0</v>
      </c>
      <c r="N105" s="105">
        <v>0.0</v>
      </c>
      <c r="O105" s="105">
        <v>80.0</v>
      </c>
      <c r="P105" s="105">
        <v>693.0</v>
      </c>
      <c r="Q105" s="105">
        <v>1574.0</v>
      </c>
      <c r="R105" s="105">
        <v>3102.0</v>
      </c>
      <c r="S105" s="105">
        <v>2489.0</v>
      </c>
      <c r="T105" s="105">
        <v>7520.0</v>
      </c>
      <c r="U105" s="105">
        <v>16520.0</v>
      </c>
      <c r="V105" s="94"/>
    </row>
    <row r="106" ht="15.75" customHeight="1">
      <c r="A106" s="102" t="s">
        <v>150</v>
      </c>
      <c r="B106" s="105"/>
      <c r="C106" s="105"/>
      <c r="D106" s="105"/>
      <c r="E106" s="105"/>
      <c r="F106" s="105"/>
      <c r="G106" s="105"/>
      <c r="H106" s="105"/>
      <c r="I106" s="105"/>
      <c r="J106" s="105"/>
      <c r="K106" s="105"/>
      <c r="L106" s="105"/>
      <c r="M106" s="105"/>
      <c r="N106" s="105"/>
      <c r="O106" s="105"/>
      <c r="P106" s="105"/>
      <c r="Q106" s="105"/>
      <c r="R106" s="105"/>
      <c r="S106" s="105"/>
      <c r="T106" s="105"/>
      <c r="U106" s="105"/>
      <c r="V106" s="94"/>
    </row>
    <row r="107" ht="15.75" customHeight="1">
      <c r="A107" s="102" t="s">
        <v>525</v>
      </c>
      <c r="B107" s="105"/>
      <c r="C107" s="105"/>
      <c r="D107" s="105"/>
      <c r="E107" s="105"/>
      <c r="F107" s="105"/>
      <c r="G107" s="105"/>
      <c r="H107" s="105"/>
      <c r="I107" s="105"/>
      <c r="J107" s="105"/>
      <c r="K107" s="105"/>
      <c r="L107" s="105"/>
      <c r="M107" s="105"/>
      <c r="N107" s="105"/>
      <c r="O107" s="105"/>
      <c r="P107" s="105"/>
      <c r="Q107" s="105"/>
      <c r="R107" s="105"/>
      <c r="S107" s="105"/>
      <c r="T107" s="105"/>
      <c r="U107" s="105"/>
      <c r="V107" s="94"/>
    </row>
    <row r="108" ht="15.75" customHeight="1">
      <c r="A108" s="102" t="s">
        <v>21</v>
      </c>
      <c r="B108" s="107">
        <v>0.0</v>
      </c>
      <c r="C108" s="107">
        <v>0.0</v>
      </c>
      <c r="D108" s="107">
        <v>0.0</v>
      </c>
      <c r="E108" s="107">
        <v>0.0</v>
      </c>
      <c r="F108" s="107">
        <v>886.0</v>
      </c>
      <c r="G108" s="107">
        <v>0.0</v>
      </c>
      <c r="H108" s="107">
        <v>681.0</v>
      </c>
      <c r="I108" s="107">
        <v>1.0</v>
      </c>
      <c r="J108" s="107">
        <v>10.0</v>
      </c>
      <c r="K108" s="107">
        <v>0.0</v>
      </c>
      <c r="L108" s="107">
        <v>42.0</v>
      </c>
      <c r="M108" s="107">
        <v>0.0</v>
      </c>
      <c r="N108" s="107">
        <v>15.0</v>
      </c>
      <c r="O108" s="107">
        <v>4.0</v>
      </c>
      <c r="P108" s="107">
        <v>0.0</v>
      </c>
      <c r="Q108" s="107">
        <v>74.0</v>
      </c>
      <c r="R108" s="107">
        <v>55.0</v>
      </c>
      <c r="S108" s="107">
        <v>0.0</v>
      </c>
      <c r="T108" s="107">
        <v>0.0</v>
      </c>
      <c r="U108" s="107">
        <v>5.0</v>
      </c>
      <c r="V108" s="94"/>
    </row>
    <row r="109" ht="15.75" customHeight="1">
      <c r="A109" s="102" t="s">
        <v>151</v>
      </c>
      <c r="B109" s="107"/>
      <c r="C109" s="107"/>
      <c r="D109" s="107"/>
      <c r="E109" s="107"/>
      <c r="F109" s="107"/>
      <c r="G109" s="107"/>
      <c r="H109" s="107"/>
      <c r="I109" s="107"/>
      <c r="J109" s="107"/>
      <c r="K109" s="107"/>
      <c r="L109" s="107"/>
      <c r="M109" s="107"/>
      <c r="N109" s="107"/>
      <c r="O109" s="107"/>
      <c r="P109" s="107"/>
      <c r="Q109" s="107"/>
      <c r="R109" s="107"/>
      <c r="S109" s="107"/>
      <c r="T109" s="107"/>
      <c r="U109" s="107"/>
      <c r="V109" s="94"/>
    </row>
    <row r="110" ht="15.75" customHeight="1">
      <c r="A110" s="102" t="s">
        <v>152</v>
      </c>
      <c r="B110" s="107">
        <v>0.0</v>
      </c>
      <c r="C110" s="107">
        <v>0.0</v>
      </c>
      <c r="D110" s="107"/>
      <c r="E110" s="107">
        <v>0.0</v>
      </c>
      <c r="F110" s="107">
        <v>0.0</v>
      </c>
      <c r="G110" s="107">
        <v>0.0</v>
      </c>
      <c r="H110" s="107">
        <v>0.0</v>
      </c>
      <c r="I110" s="107">
        <v>0.0</v>
      </c>
      <c r="J110" s="107">
        <v>1.0</v>
      </c>
      <c r="K110" s="107">
        <v>0.0</v>
      </c>
      <c r="L110" s="107">
        <v>0.0</v>
      </c>
      <c r="M110" s="107">
        <v>0.0</v>
      </c>
      <c r="N110" s="107">
        <v>0.0</v>
      </c>
      <c r="O110" s="107">
        <v>0.0</v>
      </c>
      <c r="P110" s="107">
        <v>16.0</v>
      </c>
      <c r="Q110" s="107">
        <v>1.0</v>
      </c>
      <c r="R110" s="107">
        <v>0.0</v>
      </c>
      <c r="S110" s="107">
        <v>0.0</v>
      </c>
      <c r="T110" s="107">
        <v>0.0</v>
      </c>
      <c r="U110" s="107"/>
      <c r="V110" s="94"/>
    </row>
    <row r="111" ht="15.75" customHeight="1">
      <c r="A111" s="102" t="s">
        <v>153</v>
      </c>
      <c r="B111" s="105">
        <v>0.0</v>
      </c>
      <c r="C111" s="105">
        <v>0.0</v>
      </c>
      <c r="D111" s="105">
        <v>0.0</v>
      </c>
      <c r="E111" s="105">
        <v>0.0</v>
      </c>
      <c r="F111" s="105">
        <v>0.0</v>
      </c>
      <c r="G111" s="105">
        <v>0.0</v>
      </c>
      <c r="H111" s="105">
        <v>0.0</v>
      </c>
      <c r="I111" s="105">
        <v>0.0</v>
      </c>
      <c r="J111" s="105">
        <v>8.0</v>
      </c>
      <c r="K111" s="105">
        <v>0.0</v>
      </c>
      <c r="L111" s="105">
        <v>0.0</v>
      </c>
      <c r="M111" s="105">
        <v>1.0</v>
      </c>
      <c r="N111" s="105">
        <v>0.0</v>
      </c>
      <c r="O111" s="105">
        <v>20.0</v>
      </c>
      <c r="P111" s="105">
        <v>17.0</v>
      </c>
      <c r="Q111" s="105">
        <v>0.0</v>
      </c>
      <c r="R111" s="105">
        <v>0.0</v>
      </c>
      <c r="S111" s="105">
        <v>0.0</v>
      </c>
      <c r="T111" s="105">
        <v>101.0</v>
      </c>
      <c r="U111" s="105">
        <v>212.0</v>
      </c>
      <c r="V111" s="94"/>
    </row>
    <row r="112" ht="15.75" customHeight="1">
      <c r="A112" s="102" t="s">
        <v>22</v>
      </c>
      <c r="B112" s="105"/>
      <c r="C112" s="105"/>
      <c r="D112" s="105"/>
      <c r="E112" s="105"/>
      <c r="F112" s="105"/>
      <c r="G112" s="105"/>
      <c r="H112" s="105"/>
      <c r="I112" s="105">
        <v>1.0</v>
      </c>
      <c r="J112" s="105">
        <v>100.0</v>
      </c>
      <c r="K112" s="105">
        <v>8.0</v>
      </c>
      <c r="L112" s="105">
        <v>0.0</v>
      </c>
      <c r="M112" s="105">
        <v>0.0</v>
      </c>
      <c r="N112" s="105">
        <v>0.0</v>
      </c>
      <c r="O112" s="105">
        <v>0.0</v>
      </c>
      <c r="P112" s="105">
        <v>0.0</v>
      </c>
      <c r="Q112" s="105">
        <v>20.0</v>
      </c>
      <c r="R112" s="105">
        <v>0.0</v>
      </c>
      <c r="S112" s="105">
        <v>0.0</v>
      </c>
      <c r="T112" s="105">
        <v>0.0</v>
      </c>
      <c r="U112" s="106">
        <v>57.0</v>
      </c>
      <c r="V112" s="94"/>
    </row>
    <row r="113" ht="15.75" customHeight="1">
      <c r="A113" s="102" t="s">
        <v>154</v>
      </c>
      <c r="B113" s="105"/>
      <c r="C113" s="105"/>
      <c r="D113" s="105"/>
      <c r="E113" s="105"/>
      <c r="F113" s="105"/>
      <c r="G113" s="105"/>
      <c r="H113" s="105"/>
      <c r="I113" s="105"/>
      <c r="J113" s="105"/>
      <c r="K113" s="105"/>
      <c r="L113" s="105"/>
      <c r="M113" s="105"/>
      <c r="N113" s="105"/>
      <c r="O113" s="105"/>
      <c r="P113" s="105"/>
      <c r="Q113" s="105"/>
      <c r="R113" s="105"/>
      <c r="S113" s="105"/>
      <c r="T113" s="105"/>
      <c r="U113" s="106"/>
      <c r="V113" s="94"/>
    </row>
    <row r="114" ht="15.75" customHeight="1">
      <c r="A114" s="102" t="s">
        <v>155</v>
      </c>
      <c r="B114" s="105"/>
      <c r="C114" s="105"/>
      <c r="D114" s="105"/>
      <c r="E114" s="105"/>
      <c r="F114" s="105"/>
      <c r="G114" s="105"/>
      <c r="H114" s="105"/>
      <c r="I114" s="105"/>
      <c r="J114" s="105"/>
      <c r="K114" s="105"/>
      <c r="L114" s="105"/>
      <c r="M114" s="105"/>
      <c r="N114" s="105"/>
      <c r="O114" s="105"/>
      <c r="P114" s="105"/>
      <c r="Q114" s="105"/>
      <c r="R114" s="105"/>
      <c r="S114" s="105"/>
      <c r="T114" s="105"/>
      <c r="U114" s="106"/>
      <c r="V114" s="94"/>
    </row>
    <row r="115" ht="15.75" customHeight="1">
      <c r="A115" s="102" t="s">
        <v>156</v>
      </c>
      <c r="B115" s="105"/>
      <c r="C115" s="105"/>
      <c r="D115" s="105"/>
      <c r="E115" s="105"/>
      <c r="F115" s="105"/>
      <c r="G115" s="105"/>
      <c r="H115" s="105"/>
      <c r="I115" s="105"/>
      <c r="J115" s="105"/>
      <c r="K115" s="105"/>
      <c r="L115" s="105"/>
      <c r="M115" s="105"/>
      <c r="N115" s="105"/>
      <c r="O115" s="105"/>
      <c r="P115" s="105"/>
      <c r="Q115" s="105"/>
      <c r="R115" s="105"/>
      <c r="S115" s="105"/>
      <c r="T115" s="105"/>
      <c r="U115" s="106"/>
      <c r="V115" s="94"/>
    </row>
    <row r="116" ht="15.75" customHeight="1">
      <c r="A116" s="102" t="s">
        <v>157</v>
      </c>
      <c r="B116" s="105"/>
      <c r="C116" s="105"/>
      <c r="D116" s="105"/>
      <c r="E116" s="105"/>
      <c r="F116" s="105">
        <v>3.0</v>
      </c>
      <c r="G116" s="105">
        <v>0.0</v>
      </c>
      <c r="H116" s="105">
        <v>0.0</v>
      </c>
      <c r="I116" s="105">
        <v>0.0</v>
      </c>
      <c r="J116" s="105"/>
      <c r="K116" s="105"/>
      <c r="L116" s="105"/>
      <c r="M116" s="105"/>
      <c r="N116" s="105">
        <v>0.0</v>
      </c>
      <c r="O116" s="105">
        <v>0.0</v>
      </c>
      <c r="P116" s="105">
        <v>0.0</v>
      </c>
      <c r="Q116" s="105">
        <v>0.0</v>
      </c>
      <c r="R116" s="105">
        <v>0.0</v>
      </c>
      <c r="S116" s="106">
        <v>18.0</v>
      </c>
      <c r="T116" s="105"/>
      <c r="U116" s="105"/>
      <c r="V116" s="94"/>
    </row>
    <row r="117" ht="15.75" customHeight="1">
      <c r="A117" s="102" t="s">
        <v>158</v>
      </c>
      <c r="B117" s="105"/>
      <c r="C117" s="105"/>
      <c r="D117" s="105"/>
      <c r="E117" s="105"/>
      <c r="F117" s="105"/>
      <c r="G117" s="105"/>
      <c r="H117" s="105"/>
      <c r="I117" s="105"/>
      <c r="J117" s="105"/>
      <c r="K117" s="105"/>
      <c r="L117" s="105"/>
      <c r="M117" s="105"/>
      <c r="N117" s="105"/>
      <c r="O117" s="105"/>
      <c r="P117" s="105"/>
      <c r="Q117" s="105"/>
      <c r="R117" s="105"/>
      <c r="S117" s="106"/>
      <c r="T117" s="105"/>
      <c r="U117" s="105"/>
      <c r="V117" s="94"/>
    </row>
    <row r="118" ht="15.75" customHeight="1">
      <c r="A118" s="102" t="s">
        <v>23</v>
      </c>
      <c r="B118" s="109"/>
      <c r="C118" s="109"/>
      <c r="D118" s="109"/>
      <c r="E118" s="109"/>
      <c r="F118" s="109"/>
      <c r="G118" s="109"/>
      <c r="H118" s="109"/>
      <c r="I118" s="109"/>
      <c r="J118" s="109"/>
      <c r="K118" s="109"/>
      <c r="L118" s="109"/>
      <c r="M118" s="109"/>
      <c r="N118" s="109"/>
      <c r="O118" s="109"/>
      <c r="P118" s="109"/>
      <c r="Q118" s="109"/>
      <c r="R118" s="109"/>
      <c r="S118" s="109"/>
      <c r="T118" s="109"/>
      <c r="U118" s="109"/>
      <c r="V118" s="94"/>
    </row>
    <row r="119" ht="15.75" customHeight="1">
      <c r="A119" s="102" t="s">
        <v>159</v>
      </c>
      <c r="B119" s="107">
        <v>0.0</v>
      </c>
      <c r="C119" s="107">
        <v>0.0</v>
      </c>
      <c r="D119" s="107">
        <v>0.0</v>
      </c>
      <c r="E119" s="107">
        <v>0.0</v>
      </c>
      <c r="F119" s="107">
        <v>0.0</v>
      </c>
      <c r="G119" s="107">
        <v>0.0</v>
      </c>
      <c r="H119" s="107">
        <v>0.0</v>
      </c>
      <c r="I119" s="107">
        <v>0.0</v>
      </c>
      <c r="J119" s="107">
        <v>3.0</v>
      </c>
      <c r="K119" s="107">
        <v>15.0</v>
      </c>
      <c r="L119" s="107">
        <v>26.0</v>
      </c>
      <c r="M119" s="107">
        <v>28.0</v>
      </c>
      <c r="N119" s="107">
        <v>0.0</v>
      </c>
      <c r="O119" s="107">
        <v>0.0</v>
      </c>
      <c r="P119" s="107">
        <v>6.0</v>
      </c>
      <c r="Q119" s="107">
        <v>0.0</v>
      </c>
      <c r="R119" s="107">
        <v>132.0</v>
      </c>
      <c r="S119" s="107">
        <v>204.0</v>
      </c>
      <c r="T119" s="107">
        <v>0.0</v>
      </c>
      <c r="U119" s="107">
        <v>134.0</v>
      </c>
      <c r="V119" s="94"/>
    </row>
    <row r="120" ht="15.75" customHeight="1">
      <c r="A120" s="102" t="s">
        <v>54</v>
      </c>
      <c r="B120" s="107"/>
      <c r="C120" s="107"/>
      <c r="D120" s="107"/>
      <c r="E120" s="107"/>
      <c r="F120" s="107"/>
      <c r="G120" s="107"/>
      <c r="H120" s="107"/>
      <c r="I120" s="107"/>
      <c r="J120" s="107"/>
      <c r="K120" s="107"/>
      <c r="L120" s="107"/>
      <c r="M120" s="107"/>
      <c r="N120" s="107"/>
      <c r="O120" s="107"/>
      <c r="P120" s="107"/>
      <c r="Q120" s="107"/>
      <c r="R120" s="107"/>
      <c r="S120" s="107"/>
      <c r="T120" s="107"/>
      <c r="U120" s="107"/>
      <c r="V120" s="94"/>
    </row>
    <row r="121" ht="15.75" customHeight="1">
      <c r="A121" s="102" t="s">
        <v>24</v>
      </c>
      <c r="B121" s="107">
        <v>0.0</v>
      </c>
      <c r="C121" s="107">
        <v>669.0</v>
      </c>
      <c r="D121" s="107">
        <v>442.0</v>
      </c>
      <c r="E121" s="107">
        <v>124.0</v>
      </c>
      <c r="F121" s="107">
        <v>1771.0</v>
      </c>
      <c r="G121" s="107">
        <v>19567.0</v>
      </c>
      <c r="H121" s="107">
        <v>23534.0</v>
      </c>
      <c r="I121" s="107">
        <v>32500.0</v>
      </c>
      <c r="J121" s="107">
        <v>30692.0</v>
      </c>
      <c r="K121" s="107">
        <v>45720.0</v>
      </c>
      <c r="L121" s="107">
        <v>55190.0</v>
      </c>
      <c r="M121" s="107">
        <v>40774.0</v>
      </c>
      <c r="N121" s="107">
        <v>28998.0</v>
      </c>
      <c r="O121" s="107">
        <v>34179.0</v>
      </c>
      <c r="P121" s="107">
        <v>23180.0</v>
      </c>
      <c r="Q121" s="107">
        <v>23092.0</v>
      </c>
      <c r="R121" s="107">
        <v>58087.0</v>
      </c>
      <c r="S121" s="107">
        <v>53146.0</v>
      </c>
      <c r="T121" s="107">
        <v>36640.0</v>
      </c>
      <c r="U121" s="107">
        <v>35494.0</v>
      </c>
      <c r="V121" s="94"/>
    </row>
    <row r="122" ht="15.75" customHeight="1">
      <c r="A122" s="102" t="s">
        <v>160</v>
      </c>
      <c r="B122" s="107"/>
      <c r="C122" s="107"/>
      <c r="D122" s="107"/>
      <c r="E122" s="107"/>
      <c r="F122" s="107"/>
      <c r="G122" s="107"/>
      <c r="H122" s="107"/>
      <c r="I122" s="107"/>
      <c r="J122" s="107"/>
      <c r="K122" s="107"/>
      <c r="L122" s="107"/>
      <c r="M122" s="107"/>
      <c r="N122" s="107"/>
      <c r="O122" s="107"/>
      <c r="P122" s="107"/>
      <c r="Q122" s="107"/>
      <c r="R122" s="107"/>
      <c r="S122" s="107"/>
      <c r="T122" s="107"/>
      <c r="U122" s="107"/>
      <c r="V122" s="94"/>
    </row>
    <row r="123" ht="15.75" customHeight="1">
      <c r="A123" s="102" t="s">
        <v>161</v>
      </c>
      <c r="B123" s="107">
        <v>0.0</v>
      </c>
      <c r="C123" s="107">
        <v>0.0</v>
      </c>
      <c r="D123" s="107">
        <v>0.0</v>
      </c>
      <c r="E123" s="107">
        <v>0.0</v>
      </c>
      <c r="F123" s="107">
        <v>0.0</v>
      </c>
      <c r="G123" s="107">
        <v>0.0</v>
      </c>
      <c r="H123" s="107"/>
      <c r="I123" s="107">
        <v>0.0</v>
      </c>
      <c r="J123" s="107">
        <v>0.0</v>
      </c>
      <c r="K123" s="107">
        <v>0.0</v>
      </c>
      <c r="L123" s="107"/>
      <c r="M123" s="107"/>
      <c r="N123" s="107"/>
      <c r="O123" s="107">
        <v>0.0</v>
      </c>
      <c r="P123" s="107">
        <v>0.0</v>
      </c>
      <c r="Q123" s="107">
        <v>0.0</v>
      </c>
      <c r="R123" s="107">
        <v>0.0</v>
      </c>
      <c r="S123" s="108">
        <v>2645.0</v>
      </c>
      <c r="T123" s="108">
        <v>7905.0</v>
      </c>
      <c r="U123" s="108">
        <v>4767.0</v>
      </c>
      <c r="V123" s="94"/>
    </row>
    <row r="124" ht="15.75" customHeight="1">
      <c r="A124" s="102" t="s">
        <v>162</v>
      </c>
      <c r="B124" s="105"/>
      <c r="C124" s="105"/>
      <c r="D124" s="105"/>
      <c r="E124" s="105"/>
      <c r="F124" s="105"/>
      <c r="G124" s="105"/>
      <c r="H124" s="105"/>
      <c r="I124" s="106">
        <v>162.0</v>
      </c>
      <c r="J124" s="105"/>
      <c r="K124" s="105"/>
      <c r="L124" s="105"/>
      <c r="M124" s="105"/>
      <c r="N124" s="105"/>
      <c r="O124" s="105"/>
      <c r="P124" s="105"/>
      <c r="Q124" s="105"/>
      <c r="R124" s="105"/>
      <c r="S124" s="105"/>
      <c r="T124" s="105"/>
      <c r="U124" s="105"/>
      <c r="V124" s="94"/>
    </row>
    <row r="125" ht="15.75" customHeight="1">
      <c r="A125" s="102" t="s">
        <v>163</v>
      </c>
      <c r="B125" s="107">
        <v>0.0</v>
      </c>
      <c r="C125" s="107">
        <v>0.0</v>
      </c>
      <c r="D125" s="107">
        <v>0.0</v>
      </c>
      <c r="E125" s="107"/>
      <c r="F125" s="107">
        <v>0.0</v>
      </c>
      <c r="G125" s="107">
        <v>0.0</v>
      </c>
      <c r="H125" s="107">
        <v>0.0</v>
      </c>
      <c r="I125" s="107">
        <v>0.0</v>
      </c>
      <c r="J125" s="107">
        <v>0.0</v>
      </c>
      <c r="K125" s="107">
        <v>0.0</v>
      </c>
      <c r="L125" s="107">
        <v>0.0</v>
      </c>
      <c r="M125" s="107">
        <v>0.0</v>
      </c>
      <c r="N125" s="107">
        <v>0.0</v>
      </c>
      <c r="O125" s="107">
        <v>0.0</v>
      </c>
      <c r="P125" s="107">
        <v>0.0</v>
      </c>
      <c r="Q125" s="107">
        <v>0.0</v>
      </c>
      <c r="R125" s="107">
        <v>995.0</v>
      </c>
      <c r="S125" s="107">
        <v>0.0</v>
      </c>
      <c r="T125" s="107">
        <v>0.0</v>
      </c>
      <c r="U125" s="108">
        <v>382.0</v>
      </c>
      <c r="V125" s="94"/>
    </row>
    <row r="126" ht="15.75" customHeight="1">
      <c r="A126" s="102" t="s">
        <v>164</v>
      </c>
      <c r="B126" s="107"/>
      <c r="C126" s="107"/>
      <c r="D126" s="107"/>
      <c r="E126" s="107"/>
      <c r="F126" s="107"/>
      <c r="G126" s="107"/>
      <c r="H126" s="107"/>
      <c r="I126" s="107"/>
      <c r="J126" s="107"/>
      <c r="K126" s="107"/>
      <c r="L126" s="107"/>
      <c r="M126" s="107"/>
      <c r="N126" s="107"/>
      <c r="O126" s="107"/>
      <c r="P126" s="107"/>
      <c r="Q126" s="107"/>
      <c r="R126" s="107"/>
      <c r="S126" s="107"/>
      <c r="T126" s="107"/>
      <c r="U126" s="108"/>
      <c r="V126" s="94"/>
    </row>
    <row r="127" ht="15.75" customHeight="1">
      <c r="A127" s="102" t="s">
        <v>165</v>
      </c>
      <c r="B127" s="107">
        <v>2311.0</v>
      </c>
      <c r="C127" s="107">
        <v>2135.0</v>
      </c>
      <c r="D127" s="107">
        <v>2687.0</v>
      </c>
      <c r="E127" s="107">
        <v>2469.0</v>
      </c>
      <c r="F127" s="107">
        <v>8987.0</v>
      </c>
      <c r="G127" s="107">
        <v>9139.0</v>
      </c>
      <c r="H127" s="107">
        <v>8789.0</v>
      </c>
      <c r="I127" s="107">
        <v>12943.0</v>
      </c>
      <c r="J127" s="107">
        <v>3949.0</v>
      </c>
      <c r="K127" s="107">
        <v>3592.0</v>
      </c>
      <c r="L127" s="107">
        <v>11065.0</v>
      </c>
      <c r="M127" s="107">
        <v>81.0</v>
      </c>
      <c r="N127" s="107">
        <v>12045.0</v>
      </c>
      <c r="O127" s="107">
        <v>21733.0</v>
      </c>
      <c r="P127" s="107">
        <v>16161.0</v>
      </c>
      <c r="Q127" s="107">
        <v>9975.0</v>
      </c>
      <c r="R127" s="107">
        <v>0.0</v>
      </c>
      <c r="S127" s="107">
        <v>0.0</v>
      </c>
      <c r="T127" s="107">
        <v>0.0</v>
      </c>
      <c r="U127" s="107">
        <v>0.0</v>
      </c>
      <c r="V127" s="94"/>
    </row>
    <row r="128" ht="15.75" customHeight="1">
      <c r="A128" s="102" t="s">
        <v>166</v>
      </c>
      <c r="B128" s="107"/>
      <c r="C128" s="107"/>
      <c r="D128" s="107"/>
      <c r="E128" s="107"/>
      <c r="F128" s="107"/>
      <c r="G128" s="107"/>
      <c r="H128" s="107"/>
      <c r="I128" s="107"/>
      <c r="J128" s="107"/>
      <c r="K128" s="107"/>
      <c r="L128" s="107"/>
      <c r="M128" s="107"/>
      <c r="N128" s="107"/>
      <c r="O128" s="107"/>
      <c r="P128" s="107"/>
      <c r="Q128" s="107"/>
      <c r="R128" s="107"/>
      <c r="S128" s="107"/>
      <c r="T128" s="107"/>
      <c r="U128" s="107"/>
      <c r="V128" s="94"/>
    </row>
    <row r="129" ht="15.75" customHeight="1">
      <c r="A129" s="102" t="s">
        <v>167</v>
      </c>
      <c r="B129" s="107"/>
      <c r="C129" s="107"/>
      <c r="D129" s="107"/>
      <c r="E129" s="107"/>
      <c r="F129" s="107"/>
      <c r="G129" s="107"/>
      <c r="H129" s="107"/>
      <c r="I129" s="107"/>
      <c r="J129" s="107"/>
      <c r="K129" s="107"/>
      <c r="L129" s="107"/>
      <c r="M129" s="107"/>
      <c r="N129" s="107"/>
      <c r="O129" s="107"/>
      <c r="P129" s="107"/>
      <c r="Q129" s="107"/>
      <c r="R129" s="107"/>
      <c r="S129" s="107"/>
      <c r="T129" s="107"/>
      <c r="U129" s="107"/>
      <c r="V129" s="94"/>
    </row>
    <row r="130" ht="15.75" customHeight="1">
      <c r="A130" s="102" t="s">
        <v>168</v>
      </c>
      <c r="B130" s="107"/>
      <c r="C130" s="107"/>
      <c r="D130" s="107"/>
      <c r="E130" s="107"/>
      <c r="F130" s="107"/>
      <c r="G130" s="107"/>
      <c r="H130" s="107"/>
      <c r="I130" s="107"/>
      <c r="J130" s="107"/>
      <c r="K130" s="107"/>
      <c r="L130" s="107"/>
      <c r="M130" s="107"/>
      <c r="N130" s="107"/>
      <c r="O130" s="107"/>
      <c r="P130" s="107"/>
      <c r="Q130" s="107"/>
      <c r="R130" s="107"/>
      <c r="S130" s="107"/>
      <c r="T130" s="107"/>
      <c r="U130" s="107"/>
      <c r="V130" s="94"/>
    </row>
    <row r="131" ht="15.75" customHeight="1">
      <c r="A131" s="102" t="s">
        <v>25</v>
      </c>
      <c r="B131" s="107">
        <v>0.0</v>
      </c>
      <c r="C131" s="107">
        <v>0.0</v>
      </c>
      <c r="D131" s="107">
        <v>0.0</v>
      </c>
      <c r="E131" s="107">
        <v>0.0</v>
      </c>
      <c r="F131" s="107">
        <v>0.0</v>
      </c>
      <c r="G131" s="107"/>
      <c r="H131" s="107"/>
      <c r="I131" s="107">
        <v>2.0</v>
      </c>
      <c r="J131" s="107">
        <v>1.0</v>
      </c>
      <c r="K131" s="107">
        <v>0.0</v>
      </c>
      <c r="L131" s="107">
        <v>0.0</v>
      </c>
      <c r="M131" s="107">
        <v>0.0</v>
      </c>
      <c r="N131" s="107">
        <v>188.0</v>
      </c>
      <c r="O131" s="107">
        <v>5624.0</v>
      </c>
      <c r="P131" s="107">
        <v>3847.0</v>
      </c>
      <c r="Q131" s="107">
        <v>377.0</v>
      </c>
      <c r="R131" s="107">
        <v>0.0</v>
      </c>
      <c r="S131" s="107">
        <v>4.0</v>
      </c>
      <c r="T131" s="107">
        <v>0.0</v>
      </c>
      <c r="U131" s="107">
        <v>441.0</v>
      </c>
      <c r="V131" s="94"/>
    </row>
    <row r="132" ht="15.75" customHeight="1">
      <c r="A132" s="102" t="s">
        <v>169</v>
      </c>
      <c r="B132" s="107"/>
      <c r="C132" s="107"/>
      <c r="D132" s="107"/>
      <c r="E132" s="107"/>
      <c r="F132" s="107"/>
      <c r="G132" s="107"/>
      <c r="H132" s="107"/>
      <c r="I132" s="107"/>
      <c r="J132" s="107"/>
      <c r="K132" s="107"/>
      <c r="L132" s="107"/>
      <c r="M132" s="107"/>
      <c r="N132" s="107"/>
      <c r="O132" s="107"/>
      <c r="P132" s="107"/>
      <c r="Q132" s="107"/>
      <c r="R132" s="107"/>
      <c r="S132" s="107"/>
      <c r="T132" s="107"/>
      <c r="U132" s="107"/>
      <c r="V132" s="94"/>
    </row>
    <row r="133" ht="15.75" customHeight="1">
      <c r="A133" s="102" t="s">
        <v>26</v>
      </c>
      <c r="B133" s="107">
        <v>54.0</v>
      </c>
      <c r="C133" s="107">
        <v>10.0</v>
      </c>
      <c r="D133" s="107">
        <v>1369.0</v>
      </c>
      <c r="E133" s="107">
        <v>2844.0</v>
      </c>
      <c r="F133" s="107">
        <v>7273.0</v>
      </c>
      <c r="G133" s="107">
        <v>24274.0</v>
      </c>
      <c r="H133" s="107">
        <v>11395.0</v>
      </c>
      <c r="I133" s="107">
        <v>16851.0</v>
      </c>
      <c r="J133" s="107">
        <v>10971.0</v>
      </c>
      <c r="K133" s="107">
        <v>16742.0</v>
      </c>
      <c r="L133" s="107">
        <v>22123.0</v>
      </c>
      <c r="M133" s="107">
        <v>12714.0</v>
      </c>
      <c r="N133" s="107">
        <v>13392.0</v>
      </c>
      <c r="O133" s="107">
        <v>21147.0</v>
      </c>
      <c r="P133" s="107">
        <v>17295.0</v>
      </c>
      <c r="Q133" s="107">
        <v>20555.0</v>
      </c>
      <c r="R133" s="107">
        <v>14677.0</v>
      </c>
      <c r="S133" s="107">
        <v>25349.0</v>
      </c>
      <c r="T133" s="107">
        <v>24932.0</v>
      </c>
      <c r="U133" s="107">
        <v>25110.0</v>
      </c>
      <c r="V133" s="94"/>
    </row>
    <row r="134" ht="15.75" customHeight="1">
      <c r="A134" s="102" t="s">
        <v>170</v>
      </c>
      <c r="B134" s="107">
        <v>0.0</v>
      </c>
      <c r="C134" s="107">
        <v>0.0</v>
      </c>
      <c r="D134" s="107">
        <v>0.0</v>
      </c>
      <c r="E134" s="107">
        <v>0.0</v>
      </c>
      <c r="F134" s="107">
        <v>0.0</v>
      </c>
      <c r="G134" s="107">
        <v>0.0</v>
      </c>
      <c r="H134" s="107">
        <v>0.0</v>
      </c>
      <c r="I134" s="107">
        <v>0.0</v>
      </c>
      <c r="J134" s="107">
        <v>0.0</v>
      </c>
      <c r="K134" s="107">
        <v>0.0</v>
      </c>
      <c r="L134" s="107">
        <v>0.0</v>
      </c>
      <c r="M134" s="107">
        <v>0.0</v>
      </c>
      <c r="N134" s="107">
        <v>0.0</v>
      </c>
      <c r="O134" s="107">
        <v>0.0</v>
      </c>
      <c r="P134" s="107">
        <v>0.0</v>
      </c>
      <c r="Q134" s="107">
        <v>0.0</v>
      </c>
      <c r="R134" s="107">
        <v>0.0</v>
      </c>
      <c r="S134" s="107">
        <v>0.0</v>
      </c>
      <c r="T134" s="107">
        <v>0.0</v>
      </c>
      <c r="U134" s="107">
        <v>53.0</v>
      </c>
      <c r="V134" s="94"/>
    </row>
    <row r="135" ht="15.75" customHeight="1">
      <c r="A135" s="102" t="s">
        <v>171</v>
      </c>
      <c r="B135" s="107"/>
      <c r="C135" s="107"/>
      <c r="D135" s="107"/>
      <c r="E135" s="107"/>
      <c r="F135" s="107"/>
      <c r="G135" s="107"/>
      <c r="H135" s="107"/>
      <c r="I135" s="107">
        <v>0.0</v>
      </c>
      <c r="J135" s="107">
        <v>75.0</v>
      </c>
      <c r="K135" s="107">
        <v>310.0</v>
      </c>
      <c r="L135" s="107">
        <v>983.0</v>
      </c>
      <c r="M135" s="107">
        <v>0.0</v>
      </c>
      <c r="N135" s="107">
        <v>0.0</v>
      </c>
      <c r="O135" s="107">
        <v>14.0</v>
      </c>
      <c r="P135" s="107">
        <v>10.0</v>
      </c>
      <c r="Q135" s="107">
        <v>0.0</v>
      </c>
      <c r="R135" s="107">
        <v>0.0</v>
      </c>
      <c r="S135" s="107">
        <v>0.0</v>
      </c>
      <c r="T135" s="107">
        <v>403.0</v>
      </c>
      <c r="U135" s="107">
        <v>703.0</v>
      </c>
      <c r="V135" s="94"/>
    </row>
    <row r="136" ht="15.75" customHeight="1">
      <c r="A136" s="102" t="s">
        <v>79</v>
      </c>
      <c r="B136" s="105">
        <v>7.0</v>
      </c>
      <c r="C136" s="105">
        <v>0.0</v>
      </c>
      <c r="D136" s="105">
        <v>2.0</v>
      </c>
      <c r="E136" s="105">
        <v>4.0</v>
      </c>
      <c r="F136" s="105">
        <v>1060.0</v>
      </c>
      <c r="G136" s="105">
        <v>3968.0</v>
      </c>
      <c r="H136" s="105">
        <v>6845.0</v>
      </c>
      <c r="I136" s="105">
        <v>16084.0</v>
      </c>
      <c r="J136" s="105">
        <v>8841.0</v>
      </c>
      <c r="K136" s="105">
        <v>3278.0</v>
      </c>
      <c r="L136" s="105">
        <v>5814.0</v>
      </c>
      <c r="M136" s="105">
        <v>13846.0</v>
      </c>
      <c r="N136" s="105">
        <v>1980.0</v>
      </c>
      <c r="O136" s="105">
        <v>759.0</v>
      </c>
      <c r="P136" s="105">
        <v>1958.0</v>
      </c>
      <c r="Q136" s="105">
        <v>1558.0</v>
      </c>
      <c r="R136" s="105">
        <v>11019.0</v>
      </c>
      <c r="S136" s="105">
        <v>22620.0</v>
      </c>
      <c r="T136" s="106">
        <v>3638.0</v>
      </c>
      <c r="U136" s="106">
        <v>4566.0</v>
      </c>
      <c r="V136" s="94"/>
    </row>
    <row r="137" ht="15.75" customHeight="1">
      <c r="A137" s="102" t="s">
        <v>172</v>
      </c>
      <c r="B137" s="105"/>
      <c r="C137" s="105"/>
      <c r="D137" s="105"/>
      <c r="E137" s="105"/>
      <c r="F137" s="105"/>
      <c r="G137" s="105"/>
      <c r="H137" s="105"/>
      <c r="I137" s="105"/>
      <c r="J137" s="105"/>
      <c r="K137" s="105"/>
      <c r="L137" s="105"/>
      <c r="M137" s="105"/>
      <c r="N137" s="105"/>
      <c r="O137" s="105"/>
      <c r="P137" s="105"/>
      <c r="Q137" s="105"/>
      <c r="R137" s="105"/>
      <c r="S137" s="105"/>
      <c r="T137" s="106"/>
      <c r="U137" s="106"/>
      <c r="V137" s="94"/>
    </row>
    <row r="138" ht="15.75" customHeight="1">
      <c r="A138" s="102" t="s">
        <v>173</v>
      </c>
      <c r="B138" s="105"/>
      <c r="C138" s="105"/>
      <c r="D138" s="105"/>
      <c r="E138" s="105"/>
      <c r="F138" s="105"/>
      <c r="G138" s="105"/>
      <c r="H138" s="105"/>
      <c r="I138" s="105"/>
      <c r="J138" s="105"/>
      <c r="K138" s="105"/>
      <c r="L138" s="105"/>
      <c r="M138" s="105"/>
      <c r="N138" s="105"/>
      <c r="O138" s="105"/>
      <c r="P138" s="105"/>
      <c r="Q138" s="105"/>
      <c r="R138" s="105"/>
      <c r="S138" s="105"/>
      <c r="T138" s="106"/>
      <c r="U138" s="106"/>
      <c r="V138" s="94"/>
    </row>
    <row r="139" ht="15.75" customHeight="1">
      <c r="A139" s="102" t="s">
        <v>67</v>
      </c>
      <c r="B139" s="105"/>
      <c r="C139" s="105"/>
      <c r="D139" s="105"/>
      <c r="E139" s="105"/>
      <c r="F139" s="105"/>
      <c r="G139" s="105"/>
      <c r="H139" s="105"/>
      <c r="I139" s="105"/>
      <c r="J139" s="105"/>
      <c r="K139" s="105"/>
      <c r="L139" s="105"/>
      <c r="M139" s="105"/>
      <c r="N139" s="105"/>
      <c r="O139" s="105"/>
      <c r="P139" s="105"/>
      <c r="Q139" s="105"/>
      <c r="R139" s="105"/>
      <c r="S139" s="105"/>
      <c r="T139" s="106"/>
      <c r="U139" s="106"/>
      <c r="V139" s="94"/>
    </row>
    <row r="140" ht="15.75" customHeight="1">
      <c r="A140" s="102" t="s">
        <v>27</v>
      </c>
      <c r="B140" s="105"/>
      <c r="C140" s="105"/>
      <c r="D140" s="105"/>
      <c r="E140" s="105"/>
      <c r="F140" s="105"/>
      <c r="G140" s="105"/>
      <c r="H140" s="105"/>
      <c r="I140" s="105"/>
      <c r="J140" s="105"/>
      <c r="K140" s="105"/>
      <c r="L140" s="105"/>
      <c r="M140" s="105"/>
      <c r="N140" s="105"/>
      <c r="O140" s="105"/>
      <c r="P140" s="105"/>
      <c r="Q140" s="105"/>
      <c r="R140" s="105"/>
      <c r="S140" s="105"/>
      <c r="T140" s="106"/>
      <c r="U140" s="106"/>
      <c r="V140" s="94"/>
    </row>
    <row r="141" ht="15.75" customHeight="1">
      <c r="A141" s="102" t="s">
        <v>174</v>
      </c>
      <c r="B141" s="105"/>
      <c r="C141" s="105"/>
      <c r="D141" s="105"/>
      <c r="E141" s="105"/>
      <c r="F141" s="105"/>
      <c r="G141" s="105"/>
      <c r="H141" s="105"/>
      <c r="I141" s="105"/>
      <c r="J141" s="105"/>
      <c r="K141" s="105"/>
      <c r="L141" s="105"/>
      <c r="M141" s="105"/>
      <c r="N141" s="105"/>
      <c r="O141" s="105"/>
      <c r="P141" s="105"/>
      <c r="Q141" s="105"/>
      <c r="R141" s="105"/>
      <c r="S141" s="105"/>
      <c r="T141" s="106"/>
      <c r="U141" s="106"/>
      <c r="V141" s="94"/>
    </row>
    <row r="142" ht="15.75" customHeight="1">
      <c r="A142" s="102" t="s">
        <v>61</v>
      </c>
      <c r="B142" s="107">
        <v>0.0</v>
      </c>
      <c r="C142" s="107">
        <v>0.0</v>
      </c>
      <c r="D142" s="107">
        <v>0.0</v>
      </c>
      <c r="E142" s="107">
        <v>0.0</v>
      </c>
      <c r="F142" s="107">
        <v>0.0</v>
      </c>
      <c r="G142" s="107">
        <v>0.0</v>
      </c>
      <c r="H142" s="107">
        <v>0.0</v>
      </c>
      <c r="I142" s="107">
        <v>0.0</v>
      </c>
      <c r="J142" s="107">
        <v>0.0</v>
      </c>
      <c r="K142" s="107">
        <v>0.0</v>
      </c>
      <c r="L142" s="107">
        <v>0.0</v>
      </c>
      <c r="M142" s="107">
        <v>0.0</v>
      </c>
      <c r="N142" s="107">
        <v>0.0</v>
      </c>
      <c r="O142" s="107">
        <v>0.0</v>
      </c>
      <c r="P142" s="107">
        <v>1.0</v>
      </c>
      <c r="Q142" s="107">
        <v>0.0</v>
      </c>
      <c r="R142" s="107">
        <v>0.0</v>
      </c>
      <c r="S142" s="107">
        <v>0.0</v>
      </c>
      <c r="T142" s="107">
        <v>0.0</v>
      </c>
      <c r="U142" s="107">
        <v>0.0</v>
      </c>
      <c r="V142" s="94"/>
    </row>
    <row r="143" ht="15.75" customHeight="1">
      <c r="A143" s="102" t="s">
        <v>28</v>
      </c>
      <c r="B143" s="107">
        <v>0.0</v>
      </c>
      <c r="C143" s="107"/>
      <c r="D143" s="107"/>
      <c r="E143" s="107">
        <v>0.0</v>
      </c>
      <c r="F143" s="107">
        <v>164.0</v>
      </c>
      <c r="G143" s="107">
        <v>992.0</v>
      </c>
      <c r="H143" s="107">
        <v>130.0</v>
      </c>
      <c r="I143" s="107">
        <v>420.0</v>
      </c>
      <c r="J143" s="107">
        <v>436.0</v>
      </c>
      <c r="K143" s="107">
        <v>488.0</v>
      </c>
      <c r="L143" s="107">
        <v>0.0</v>
      </c>
      <c r="M143" s="107">
        <v>80.0</v>
      </c>
      <c r="N143" s="107">
        <v>8220.0</v>
      </c>
      <c r="O143" s="107">
        <v>4265.0</v>
      </c>
      <c r="P143" s="107">
        <v>254.0</v>
      </c>
      <c r="Q143" s="107">
        <v>1638.0</v>
      </c>
      <c r="R143" s="107">
        <v>0.0</v>
      </c>
      <c r="S143" s="107">
        <v>1962.0</v>
      </c>
      <c r="T143" s="107">
        <v>4996.0</v>
      </c>
      <c r="U143" s="107">
        <v>4050.0</v>
      </c>
      <c r="V143" s="94"/>
    </row>
    <row r="144" ht="15.75" customHeight="1">
      <c r="A144" s="102" t="s">
        <v>175</v>
      </c>
      <c r="B144" s="107">
        <v>0.0</v>
      </c>
      <c r="C144" s="107">
        <v>0.0</v>
      </c>
      <c r="D144" s="107">
        <v>0.0</v>
      </c>
      <c r="E144" s="107">
        <v>182.0</v>
      </c>
      <c r="F144" s="107">
        <v>0.0</v>
      </c>
      <c r="G144" s="107">
        <v>2597.0</v>
      </c>
      <c r="H144" s="107">
        <v>0.0</v>
      </c>
      <c r="I144" s="107">
        <v>0.0</v>
      </c>
      <c r="J144" s="107">
        <v>0.0</v>
      </c>
      <c r="K144" s="107">
        <v>0.0</v>
      </c>
      <c r="L144" s="107">
        <v>0.0</v>
      </c>
      <c r="M144" s="107">
        <v>0.0</v>
      </c>
      <c r="N144" s="107">
        <v>4.0</v>
      </c>
      <c r="O144" s="107">
        <v>0.0</v>
      </c>
      <c r="P144" s="107">
        <v>0.0</v>
      </c>
      <c r="Q144" s="107">
        <v>0.0</v>
      </c>
      <c r="R144" s="107">
        <v>0.0</v>
      </c>
      <c r="S144" s="107">
        <v>1.0</v>
      </c>
      <c r="T144" s="107">
        <v>0.0</v>
      </c>
      <c r="U144" s="107">
        <v>0.0</v>
      </c>
      <c r="V144" s="94"/>
    </row>
    <row r="145" ht="15.75" customHeight="1">
      <c r="A145" s="102" t="s">
        <v>526</v>
      </c>
      <c r="B145" s="107"/>
      <c r="C145" s="107"/>
      <c r="D145" s="107"/>
      <c r="E145" s="107"/>
      <c r="F145" s="107"/>
      <c r="G145" s="107"/>
      <c r="H145" s="107"/>
      <c r="I145" s="107"/>
      <c r="J145" s="107"/>
      <c r="K145" s="107"/>
      <c r="L145" s="107"/>
      <c r="M145" s="107"/>
      <c r="N145" s="107"/>
      <c r="O145" s="107"/>
      <c r="P145" s="107"/>
      <c r="Q145" s="107"/>
      <c r="R145" s="107"/>
      <c r="S145" s="107"/>
      <c r="T145" s="107"/>
      <c r="U145" s="107"/>
      <c r="V145" s="94"/>
    </row>
    <row r="146" ht="15.75" customHeight="1">
      <c r="A146" s="102" t="s">
        <v>176</v>
      </c>
      <c r="B146" s="105">
        <v>0.0</v>
      </c>
      <c r="C146" s="105">
        <v>11.0</v>
      </c>
      <c r="D146" s="105">
        <v>41.0</v>
      </c>
      <c r="E146" s="105">
        <v>827.0</v>
      </c>
      <c r="F146" s="105">
        <v>7780.0</v>
      </c>
      <c r="G146" s="105">
        <v>3771.0</v>
      </c>
      <c r="H146" s="105">
        <v>4832.0</v>
      </c>
      <c r="I146" s="105">
        <v>2418.0</v>
      </c>
      <c r="J146" s="105">
        <v>501.0</v>
      </c>
      <c r="K146" s="105">
        <v>6400.0</v>
      </c>
      <c r="L146" s="105">
        <v>1325.0</v>
      </c>
      <c r="M146" s="105">
        <v>332.0</v>
      </c>
      <c r="N146" s="105">
        <v>1759.0</v>
      </c>
      <c r="O146" s="105">
        <v>1026.0</v>
      </c>
      <c r="P146" s="105">
        <v>938.0</v>
      </c>
      <c r="Q146" s="105">
        <v>5210.0</v>
      </c>
      <c r="R146" s="105">
        <v>6806.0</v>
      </c>
      <c r="S146" s="105">
        <v>1713.0</v>
      </c>
      <c r="T146" s="105">
        <v>655.0</v>
      </c>
      <c r="U146" s="105">
        <v>815.0</v>
      </c>
      <c r="V146" s="94"/>
    </row>
    <row r="147" ht="15.75" customHeight="1">
      <c r="A147" s="102" t="s">
        <v>177</v>
      </c>
      <c r="B147" s="107">
        <v>0.0</v>
      </c>
      <c r="C147" s="107">
        <v>0.0</v>
      </c>
      <c r="D147" s="107">
        <v>0.0</v>
      </c>
      <c r="E147" s="107">
        <v>0.0</v>
      </c>
      <c r="F147" s="107">
        <v>0.0</v>
      </c>
      <c r="G147" s="107">
        <v>0.0</v>
      </c>
      <c r="H147" s="107">
        <v>27.0</v>
      </c>
      <c r="I147" s="107">
        <v>0.0</v>
      </c>
      <c r="J147" s="107">
        <v>2749.0</v>
      </c>
      <c r="K147" s="107">
        <v>2378.0</v>
      </c>
      <c r="L147" s="107">
        <v>2779.0</v>
      </c>
      <c r="M147" s="107">
        <v>405.0</v>
      </c>
      <c r="N147" s="107">
        <v>1225.0</v>
      </c>
      <c r="O147" s="107">
        <v>651.0</v>
      </c>
      <c r="P147" s="107">
        <v>1222.0</v>
      </c>
      <c r="Q147" s="107">
        <v>2161.0</v>
      </c>
      <c r="R147" s="107">
        <v>2076.0</v>
      </c>
      <c r="S147" s="107">
        <v>466.0</v>
      </c>
      <c r="T147" s="107">
        <v>120.0</v>
      </c>
      <c r="U147" s="107"/>
      <c r="V147" s="94"/>
    </row>
    <row r="148" ht="15.75" customHeight="1">
      <c r="A148" s="102" t="s">
        <v>29</v>
      </c>
      <c r="B148" s="107">
        <v>0.0</v>
      </c>
      <c r="C148" s="107">
        <v>0.0</v>
      </c>
      <c r="D148" s="107">
        <v>389.0</v>
      </c>
      <c r="E148" s="107">
        <v>91.0</v>
      </c>
      <c r="F148" s="107">
        <v>514.0</v>
      </c>
      <c r="G148" s="107">
        <v>2010.0</v>
      </c>
      <c r="H148" s="107">
        <v>1137.0</v>
      </c>
      <c r="I148" s="107">
        <v>815.0</v>
      </c>
      <c r="J148" s="107">
        <v>252.0</v>
      </c>
      <c r="K148" s="107">
        <v>193.0</v>
      </c>
      <c r="L148" s="107">
        <v>102.0</v>
      </c>
      <c r="M148" s="107">
        <v>19.0</v>
      </c>
      <c r="N148" s="107">
        <v>0.0</v>
      </c>
      <c r="O148" s="107">
        <v>93.0</v>
      </c>
      <c r="P148" s="107">
        <v>167.0</v>
      </c>
      <c r="Q148" s="107">
        <v>906.0</v>
      </c>
      <c r="R148" s="107">
        <v>1056.0</v>
      </c>
      <c r="S148" s="107">
        <v>460.0</v>
      </c>
      <c r="T148" s="107">
        <v>207.0</v>
      </c>
      <c r="U148" s="108">
        <v>82.0</v>
      </c>
      <c r="V148" s="94"/>
    </row>
    <row r="149" ht="15.75" customHeight="1">
      <c r="A149" s="102" t="s">
        <v>178</v>
      </c>
      <c r="B149" s="107"/>
      <c r="C149" s="107"/>
      <c r="D149" s="107"/>
      <c r="E149" s="107"/>
      <c r="F149" s="107"/>
      <c r="G149" s="107"/>
      <c r="H149" s="107"/>
      <c r="I149" s="107"/>
      <c r="J149" s="107"/>
      <c r="K149" s="107"/>
      <c r="L149" s="107"/>
      <c r="M149" s="107"/>
      <c r="N149" s="107"/>
      <c r="O149" s="107"/>
      <c r="P149" s="107"/>
      <c r="Q149" s="107"/>
      <c r="R149" s="107"/>
      <c r="S149" s="107"/>
      <c r="T149" s="107"/>
      <c r="U149" s="108"/>
      <c r="V149" s="94"/>
    </row>
    <row r="150" ht="15.75" customHeight="1">
      <c r="A150" s="102" t="s">
        <v>179</v>
      </c>
      <c r="B150" s="107">
        <v>0.0</v>
      </c>
      <c r="C150" s="107">
        <v>0.0</v>
      </c>
      <c r="D150" s="107">
        <v>0.0</v>
      </c>
      <c r="E150" s="107">
        <v>0.0</v>
      </c>
      <c r="F150" s="107">
        <v>1.0</v>
      </c>
      <c r="G150" s="107">
        <v>0.0</v>
      </c>
      <c r="H150" s="107">
        <v>0.0</v>
      </c>
      <c r="I150" s="107">
        <v>0.0</v>
      </c>
      <c r="J150" s="107">
        <v>0.0</v>
      </c>
      <c r="K150" s="107">
        <v>0.0</v>
      </c>
      <c r="L150" s="107">
        <v>0.0</v>
      </c>
      <c r="M150" s="107">
        <v>0.0</v>
      </c>
      <c r="N150" s="107">
        <v>0.0</v>
      </c>
      <c r="O150" s="107">
        <v>0.0</v>
      </c>
      <c r="P150" s="107">
        <v>0.0</v>
      </c>
      <c r="Q150" s="107">
        <v>0.0</v>
      </c>
      <c r="R150" s="107">
        <v>0.0</v>
      </c>
      <c r="S150" s="107">
        <v>0.0</v>
      </c>
      <c r="T150" s="107">
        <v>0.0</v>
      </c>
      <c r="U150" s="107"/>
      <c r="V150" s="94"/>
    </row>
    <row r="151" ht="15.75" customHeight="1">
      <c r="A151" s="102" t="s">
        <v>73</v>
      </c>
      <c r="B151" s="105">
        <v>0.0</v>
      </c>
      <c r="C151" s="105">
        <v>0.0</v>
      </c>
      <c r="D151" s="105"/>
      <c r="E151" s="105"/>
      <c r="F151" s="105"/>
      <c r="G151" s="105"/>
      <c r="H151" s="105"/>
      <c r="I151" s="105"/>
      <c r="J151" s="105">
        <v>0.0</v>
      </c>
      <c r="K151" s="105">
        <v>0.0</v>
      </c>
      <c r="L151" s="105"/>
      <c r="M151" s="105"/>
      <c r="N151" s="105"/>
      <c r="O151" s="105"/>
      <c r="P151" s="105"/>
      <c r="Q151" s="105"/>
      <c r="R151" s="105">
        <v>0.0</v>
      </c>
      <c r="S151" s="105">
        <v>0.0</v>
      </c>
      <c r="T151" s="105">
        <v>6340.0</v>
      </c>
      <c r="U151" s="105"/>
      <c r="V151" s="94"/>
    </row>
    <row r="152" ht="15.75" customHeight="1">
      <c r="A152" s="102" t="s">
        <v>180</v>
      </c>
      <c r="B152" s="105"/>
      <c r="C152" s="105"/>
      <c r="D152" s="105"/>
      <c r="E152" s="105"/>
      <c r="F152" s="105"/>
      <c r="G152" s="105"/>
      <c r="H152" s="105"/>
      <c r="I152" s="105"/>
      <c r="J152" s="105"/>
      <c r="K152" s="105"/>
      <c r="L152" s="105"/>
      <c r="M152" s="105"/>
      <c r="N152" s="105"/>
      <c r="O152" s="105"/>
      <c r="P152" s="105"/>
      <c r="Q152" s="105"/>
      <c r="R152" s="105"/>
      <c r="S152" s="105"/>
      <c r="T152" s="105"/>
      <c r="U152" s="105"/>
      <c r="V152" s="94"/>
    </row>
    <row r="153" ht="15.75" customHeight="1">
      <c r="A153" s="102" t="s">
        <v>181</v>
      </c>
      <c r="B153" s="105">
        <v>52.0</v>
      </c>
      <c r="C153" s="105">
        <v>87.0</v>
      </c>
      <c r="D153" s="105">
        <v>13.0</v>
      </c>
      <c r="E153" s="105">
        <v>0.0</v>
      </c>
      <c r="F153" s="105">
        <v>0.0</v>
      </c>
      <c r="G153" s="105">
        <v>3.0</v>
      </c>
      <c r="H153" s="105">
        <v>70.0</v>
      </c>
      <c r="I153" s="105">
        <v>100.0</v>
      </c>
      <c r="J153" s="105">
        <v>636.0</v>
      </c>
      <c r="K153" s="105">
        <v>219.0</v>
      </c>
      <c r="L153" s="105">
        <v>113.0</v>
      </c>
      <c r="M153" s="105">
        <v>142.0</v>
      </c>
      <c r="N153" s="105">
        <v>65.0</v>
      </c>
      <c r="O153" s="105">
        <v>1.0</v>
      </c>
      <c r="P153" s="105">
        <v>4.0</v>
      </c>
      <c r="Q153" s="105">
        <v>229.0</v>
      </c>
      <c r="R153" s="105">
        <v>195.0</v>
      </c>
      <c r="S153" s="105">
        <v>161.0</v>
      </c>
      <c r="T153" s="105">
        <v>138.0</v>
      </c>
      <c r="U153" s="105">
        <v>25.0</v>
      </c>
      <c r="V153" s="94"/>
    </row>
    <row r="154" ht="15.75" customHeight="1">
      <c r="A154" s="102" t="s">
        <v>182</v>
      </c>
      <c r="B154" s="105">
        <v>0.0</v>
      </c>
      <c r="C154" s="105">
        <v>726.0</v>
      </c>
      <c r="D154" s="105">
        <v>1732.0</v>
      </c>
      <c r="E154" s="105">
        <v>916.0</v>
      </c>
      <c r="F154" s="105">
        <v>266.0</v>
      </c>
      <c r="G154" s="105">
        <v>1346.0</v>
      </c>
      <c r="H154" s="105">
        <v>1310.0</v>
      </c>
      <c r="I154" s="105">
        <v>569.0</v>
      </c>
      <c r="J154" s="105">
        <v>656.0</v>
      </c>
      <c r="K154" s="105">
        <v>18.0</v>
      </c>
      <c r="L154" s="105">
        <v>793.0</v>
      </c>
      <c r="M154" s="105">
        <v>73.0</v>
      </c>
      <c r="N154" s="105">
        <v>0.0</v>
      </c>
      <c r="O154" s="105">
        <v>0.0</v>
      </c>
      <c r="P154" s="105">
        <v>0.0</v>
      </c>
      <c r="Q154" s="105">
        <v>3.0</v>
      </c>
      <c r="R154" s="105">
        <v>4.0</v>
      </c>
      <c r="S154" s="105">
        <v>0.0</v>
      </c>
      <c r="T154" s="105">
        <v>0.0</v>
      </c>
      <c r="U154" s="105">
        <v>0.0</v>
      </c>
      <c r="V154" s="94"/>
    </row>
    <row r="155" ht="15.75" customHeight="1">
      <c r="A155" s="102" t="s">
        <v>68</v>
      </c>
      <c r="B155" s="107">
        <v>0.0</v>
      </c>
      <c r="C155" s="107">
        <v>1.0</v>
      </c>
      <c r="D155" s="107">
        <v>6282.0</v>
      </c>
      <c r="E155" s="107">
        <v>136.0</v>
      </c>
      <c r="F155" s="107">
        <v>269.0</v>
      </c>
      <c r="G155" s="107">
        <v>33.0</v>
      </c>
      <c r="H155" s="107">
        <v>20.0</v>
      </c>
      <c r="I155" s="107">
        <v>0.0</v>
      </c>
      <c r="J155" s="107">
        <v>21.0</v>
      </c>
      <c r="K155" s="107">
        <v>1.0</v>
      </c>
      <c r="L155" s="107">
        <v>99.0</v>
      </c>
      <c r="M155" s="107">
        <v>45.0</v>
      </c>
      <c r="N155" s="107">
        <v>1.0</v>
      </c>
      <c r="O155" s="107">
        <v>2.0</v>
      </c>
      <c r="P155" s="107">
        <v>13799.0</v>
      </c>
      <c r="Q155" s="107">
        <v>30233.0</v>
      </c>
      <c r="R155" s="107">
        <v>28902.0</v>
      </c>
      <c r="S155" s="107">
        <v>16996.0</v>
      </c>
      <c r="T155" s="107">
        <v>28346.0</v>
      </c>
      <c r="U155" s="107">
        <v>15776.0</v>
      </c>
      <c r="V155" s="94"/>
    </row>
    <row r="156" ht="15.75" customHeight="1">
      <c r="A156" s="102" t="s">
        <v>82</v>
      </c>
      <c r="B156" s="107"/>
      <c r="C156" s="107"/>
      <c r="D156" s="107"/>
      <c r="E156" s="107"/>
      <c r="F156" s="107"/>
      <c r="G156" s="107"/>
      <c r="H156" s="107"/>
      <c r="I156" s="107"/>
      <c r="J156" s="107"/>
      <c r="K156" s="107"/>
      <c r="L156" s="107"/>
      <c r="M156" s="107"/>
      <c r="N156" s="107"/>
      <c r="O156" s="107"/>
      <c r="P156" s="107"/>
      <c r="Q156" s="107"/>
      <c r="R156" s="107"/>
      <c r="S156" s="107"/>
      <c r="T156" s="107"/>
      <c r="U156" s="107"/>
      <c r="V156" s="94"/>
    </row>
    <row r="157" ht="15.75" customHeight="1">
      <c r="A157" s="102" t="s">
        <v>30</v>
      </c>
      <c r="B157" s="107">
        <v>0.0</v>
      </c>
      <c r="C157" s="107">
        <v>0.0</v>
      </c>
      <c r="D157" s="107">
        <v>102.0</v>
      </c>
      <c r="E157" s="107">
        <v>0.0</v>
      </c>
      <c r="F157" s="107">
        <v>0.0</v>
      </c>
      <c r="G157" s="107">
        <v>0.0</v>
      </c>
      <c r="H157" s="107">
        <v>0.0</v>
      </c>
      <c r="I157" s="107">
        <v>0.0</v>
      </c>
      <c r="J157" s="107">
        <v>0.0</v>
      </c>
      <c r="K157" s="107">
        <v>0.0</v>
      </c>
      <c r="L157" s="107">
        <v>0.0</v>
      </c>
      <c r="M157" s="107">
        <v>0.0</v>
      </c>
      <c r="N157" s="107">
        <v>0.0</v>
      </c>
      <c r="O157" s="107"/>
      <c r="P157" s="107">
        <v>0.0</v>
      </c>
      <c r="Q157" s="107">
        <v>16.0</v>
      </c>
      <c r="R157" s="107">
        <v>0.0</v>
      </c>
      <c r="S157" s="107">
        <v>0.0</v>
      </c>
      <c r="T157" s="107">
        <v>0.0</v>
      </c>
      <c r="U157" s="107"/>
      <c r="V157" s="94"/>
    </row>
    <row r="158" ht="15.75" customHeight="1">
      <c r="A158" s="102" t="s">
        <v>183</v>
      </c>
      <c r="B158" s="105">
        <v>1357.0</v>
      </c>
      <c r="C158" s="105">
        <v>199.0</v>
      </c>
      <c r="D158" s="105">
        <v>0.0</v>
      </c>
      <c r="E158" s="105">
        <v>0.0</v>
      </c>
      <c r="F158" s="105">
        <v>0.0</v>
      </c>
      <c r="G158" s="105">
        <v>0.0</v>
      </c>
      <c r="H158" s="105">
        <v>0.0</v>
      </c>
      <c r="I158" s="105">
        <v>0.0</v>
      </c>
      <c r="J158" s="105">
        <v>0.0</v>
      </c>
      <c r="K158" s="105">
        <v>233.0</v>
      </c>
      <c r="L158" s="105">
        <v>164.0</v>
      </c>
      <c r="M158" s="105">
        <v>725.0</v>
      </c>
      <c r="N158" s="105">
        <v>1365.0</v>
      </c>
      <c r="O158" s="105">
        <v>374.0</v>
      </c>
      <c r="P158" s="105">
        <v>1367.0</v>
      </c>
      <c r="Q158" s="105">
        <v>1888.0</v>
      </c>
      <c r="R158" s="105">
        <v>2748.0</v>
      </c>
      <c r="S158" s="105">
        <v>2716.0</v>
      </c>
      <c r="T158" s="105">
        <v>1770.0</v>
      </c>
      <c r="U158" s="105">
        <v>2191.0</v>
      </c>
      <c r="V158" s="94"/>
    </row>
    <row r="159" ht="15.75" customHeight="1">
      <c r="A159" s="102" t="s">
        <v>31</v>
      </c>
      <c r="B159" s="107">
        <v>0.0</v>
      </c>
      <c r="C159" s="107">
        <v>6.0</v>
      </c>
      <c r="D159" s="107">
        <v>13.0</v>
      </c>
      <c r="E159" s="107">
        <v>0.0</v>
      </c>
      <c r="F159" s="107">
        <v>6.0</v>
      </c>
      <c r="G159" s="107">
        <v>0.0</v>
      </c>
      <c r="H159" s="107">
        <v>10.0</v>
      </c>
      <c r="I159" s="107">
        <v>0.0</v>
      </c>
      <c r="J159" s="107">
        <v>0.0</v>
      </c>
      <c r="K159" s="107">
        <v>149.0</v>
      </c>
      <c r="L159" s="107">
        <v>1613.0</v>
      </c>
      <c r="M159" s="107">
        <v>582.0</v>
      </c>
      <c r="N159" s="107">
        <v>27.0</v>
      </c>
      <c r="O159" s="107">
        <v>1564.0</v>
      </c>
      <c r="P159" s="107">
        <v>6350.0</v>
      </c>
      <c r="Q159" s="107">
        <v>13187.0</v>
      </c>
      <c r="R159" s="107">
        <v>4842.0</v>
      </c>
      <c r="S159" s="107">
        <v>1156.0</v>
      </c>
      <c r="T159" s="107">
        <v>510.0</v>
      </c>
      <c r="U159" s="108">
        <v>2.0</v>
      </c>
      <c r="V159" s="94"/>
    </row>
    <row r="160" ht="15.75" customHeight="1">
      <c r="A160" s="102" t="s">
        <v>184</v>
      </c>
      <c r="B160" s="107"/>
      <c r="C160" s="107"/>
      <c r="D160" s="107"/>
      <c r="E160" s="107"/>
      <c r="F160" s="107"/>
      <c r="G160" s="107"/>
      <c r="H160" s="107"/>
      <c r="I160" s="107"/>
      <c r="J160" s="107"/>
      <c r="K160" s="107"/>
      <c r="L160" s="107"/>
      <c r="M160" s="107"/>
      <c r="N160" s="107"/>
      <c r="O160" s="107"/>
      <c r="P160" s="107"/>
      <c r="Q160" s="107"/>
      <c r="R160" s="107"/>
      <c r="S160" s="107"/>
      <c r="T160" s="107"/>
      <c r="U160" s="108"/>
      <c r="V160" s="94"/>
    </row>
    <row r="161" ht="15.75" customHeight="1">
      <c r="A161" s="102" t="s">
        <v>185</v>
      </c>
      <c r="B161" s="107"/>
      <c r="C161" s="107"/>
      <c r="D161" s="107"/>
      <c r="E161" s="107"/>
      <c r="F161" s="107"/>
      <c r="G161" s="107"/>
      <c r="H161" s="107"/>
      <c r="I161" s="107"/>
      <c r="J161" s="107"/>
      <c r="K161" s="107"/>
      <c r="L161" s="107"/>
      <c r="M161" s="107"/>
      <c r="N161" s="107"/>
      <c r="O161" s="107"/>
      <c r="P161" s="107"/>
      <c r="Q161" s="107"/>
      <c r="R161" s="107"/>
      <c r="S161" s="107"/>
      <c r="T161" s="107"/>
      <c r="U161" s="108"/>
      <c r="V161" s="94"/>
    </row>
    <row r="162" ht="15.75" customHeight="1">
      <c r="A162" s="102" t="s">
        <v>57</v>
      </c>
      <c r="B162" s="107"/>
      <c r="C162" s="107"/>
      <c r="D162" s="107"/>
      <c r="E162" s="107"/>
      <c r="F162" s="107"/>
      <c r="G162" s="107"/>
      <c r="H162" s="107"/>
      <c r="I162" s="107"/>
      <c r="J162" s="107"/>
      <c r="K162" s="107"/>
      <c r="L162" s="107"/>
      <c r="M162" s="107"/>
      <c r="N162" s="107"/>
      <c r="O162" s="107"/>
      <c r="P162" s="107"/>
      <c r="Q162" s="107"/>
      <c r="R162" s="107"/>
      <c r="S162" s="107"/>
      <c r="T162" s="107"/>
      <c r="U162" s="108"/>
      <c r="V162" s="94"/>
    </row>
    <row r="163" ht="15.75" customHeight="1">
      <c r="A163" s="102" t="s">
        <v>527</v>
      </c>
      <c r="B163" s="107"/>
      <c r="C163" s="107"/>
      <c r="D163" s="107"/>
      <c r="E163" s="107"/>
      <c r="F163" s="107"/>
      <c r="G163" s="107"/>
      <c r="H163" s="107"/>
      <c r="I163" s="107"/>
      <c r="J163" s="107"/>
      <c r="K163" s="107"/>
      <c r="L163" s="107"/>
      <c r="M163" s="107"/>
      <c r="N163" s="107"/>
      <c r="O163" s="107"/>
      <c r="P163" s="107"/>
      <c r="Q163" s="107"/>
      <c r="R163" s="107"/>
      <c r="S163" s="107"/>
      <c r="T163" s="107"/>
      <c r="U163" s="108"/>
      <c r="V163" s="94"/>
    </row>
    <row r="164" ht="15.75" customHeight="1">
      <c r="A164" s="102" t="s">
        <v>186</v>
      </c>
      <c r="B164" s="107"/>
      <c r="C164" s="107"/>
      <c r="D164" s="107"/>
      <c r="E164" s="107"/>
      <c r="F164" s="107"/>
      <c r="G164" s="107"/>
      <c r="H164" s="107"/>
      <c r="I164" s="107"/>
      <c r="J164" s="107"/>
      <c r="K164" s="107"/>
      <c r="L164" s="107"/>
      <c r="M164" s="107"/>
      <c r="N164" s="107"/>
      <c r="O164" s="107"/>
      <c r="P164" s="107"/>
      <c r="Q164" s="107"/>
      <c r="R164" s="107"/>
      <c r="S164" s="107"/>
      <c r="T164" s="107"/>
      <c r="U164" s="108"/>
      <c r="V164" s="94"/>
    </row>
    <row r="165" ht="15.75" customHeight="1">
      <c r="A165" s="102" t="s">
        <v>187</v>
      </c>
      <c r="B165" s="107"/>
      <c r="C165" s="107"/>
      <c r="D165" s="107"/>
      <c r="E165" s="107"/>
      <c r="F165" s="107"/>
      <c r="G165" s="107"/>
      <c r="H165" s="107"/>
      <c r="I165" s="107"/>
      <c r="J165" s="107"/>
      <c r="K165" s="107"/>
      <c r="L165" s="107"/>
      <c r="M165" s="107"/>
      <c r="N165" s="107"/>
      <c r="O165" s="107"/>
      <c r="P165" s="107"/>
      <c r="Q165" s="107"/>
      <c r="R165" s="107"/>
      <c r="S165" s="107"/>
      <c r="T165" s="107"/>
      <c r="U165" s="108"/>
      <c r="V165" s="94"/>
    </row>
    <row r="166" ht="15.75" customHeight="1">
      <c r="A166" s="102" t="s">
        <v>188</v>
      </c>
      <c r="B166" s="107"/>
      <c r="C166" s="107"/>
      <c r="D166" s="107"/>
      <c r="E166" s="107"/>
      <c r="F166" s="107"/>
      <c r="G166" s="107"/>
      <c r="H166" s="107"/>
      <c r="I166" s="107"/>
      <c r="J166" s="107"/>
      <c r="K166" s="107"/>
      <c r="L166" s="107"/>
      <c r="M166" s="107"/>
      <c r="N166" s="107"/>
      <c r="O166" s="107"/>
      <c r="P166" s="107"/>
      <c r="Q166" s="107"/>
      <c r="R166" s="107"/>
      <c r="S166" s="107"/>
      <c r="T166" s="107"/>
      <c r="U166" s="108"/>
      <c r="V166" s="94"/>
    </row>
    <row r="167" ht="15.75" customHeight="1">
      <c r="A167" s="102" t="s">
        <v>189</v>
      </c>
      <c r="B167" s="107"/>
      <c r="C167" s="107"/>
      <c r="D167" s="107"/>
      <c r="E167" s="107"/>
      <c r="F167" s="107"/>
      <c r="G167" s="107"/>
      <c r="H167" s="107"/>
      <c r="I167" s="107"/>
      <c r="J167" s="107"/>
      <c r="K167" s="107"/>
      <c r="L167" s="107"/>
      <c r="M167" s="107"/>
      <c r="N167" s="107"/>
      <c r="O167" s="107"/>
      <c r="P167" s="107"/>
      <c r="Q167" s="107"/>
      <c r="R167" s="107"/>
      <c r="S167" s="107"/>
      <c r="T167" s="107"/>
      <c r="U167" s="108"/>
      <c r="V167" s="94"/>
    </row>
    <row r="168" ht="15.75" customHeight="1">
      <c r="A168" s="102" t="s">
        <v>190</v>
      </c>
      <c r="B168" s="105">
        <v>0.0</v>
      </c>
      <c r="C168" s="105">
        <v>40.0</v>
      </c>
      <c r="D168" s="105">
        <v>0.0</v>
      </c>
      <c r="E168" s="105">
        <v>929.0</v>
      </c>
      <c r="F168" s="105">
        <v>1713.0</v>
      </c>
      <c r="G168" s="105">
        <v>0.0</v>
      </c>
      <c r="H168" s="105">
        <v>0.0</v>
      </c>
      <c r="I168" s="105">
        <v>0.0</v>
      </c>
      <c r="J168" s="105">
        <v>0.0</v>
      </c>
      <c r="K168" s="105">
        <v>0.0</v>
      </c>
      <c r="L168" s="105">
        <v>0.0</v>
      </c>
      <c r="M168" s="105">
        <v>0.0</v>
      </c>
      <c r="N168" s="105">
        <v>0.0</v>
      </c>
      <c r="O168" s="105">
        <v>0.0</v>
      </c>
      <c r="P168" s="105">
        <v>0.0</v>
      </c>
      <c r="Q168" s="105">
        <v>0.0</v>
      </c>
      <c r="R168" s="105">
        <v>0.0</v>
      </c>
      <c r="S168" s="105">
        <v>0.0</v>
      </c>
      <c r="T168" s="105">
        <v>0.0</v>
      </c>
      <c r="U168" s="105"/>
      <c r="V168" s="94"/>
    </row>
    <row r="169" ht="15.75" customHeight="1">
      <c r="A169" s="102" t="s">
        <v>191</v>
      </c>
      <c r="B169" s="105">
        <v>0.0</v>
      </c>
      <c r="C169" s="105">
        <v>0.0</v>
      </c>
      <c r="D169" s="105">
        <v>0.0</v>
      </c>
      <c r="E169" s="105">
        <v>0.0</v>
      </c>
      <c r="F169" s="105">
        <v>0.0</v>
      </c>
      <c r="G169" s="105">
        <v>0.0</v>
      </c>
      <c r="H169" s="105">
        <v>0.0</v>
      </c>
      <c r="I169" s="105">
        <v>0.0</v>
      </c>
      <c r="J169" s="105">
        <v>0.0</v>
      </c>
      <c r="K169" s="105">
        <v>0.0</v>
      </c>
      <c r="L169" s="105">
        <v>50.0</v>
      </c>
      <c r="M169" s="105">
        <v>640.0</v>
      </c>
      <c r="N169" s="105">
        <v>498.0</v>
      </c>
      <c r="O169" s="105">
        <v>93.0</v>
      </c>
      <c r="P169" s="105">
        <v>265.0</v>
      </c>
      <c r="Q169" s="105">
        <v>0.0</v>
      </c>
      <c r="R169" s="105">
        <v>0.0</v>
      </c>
      <c r="S169" s="105">
        <v>0.0</v>
      </c>
      <c r="T169" s="105">
        <v>0.0</v>
      </c>
      <c r="U169" s="105">
        <v>0.0</v>
      </c>
      <c r="V169" s="94"/>
    </row>
    <row r="170" ht="15.75" customHeight="1">
      <c r="A170" s="102" t="s">
        <v>32</v>
      </c>
      <c r="B170" s="107"/>
      <c r="C170" s="107"/>
      <c r="D170" s="107"/>
      <c r="E170" s="107">
        <v>0.0</v>
      </c>
      <c r="F170" s="107">
        <v>0.0</v>
      </c>
      <c r="G170" s="107">
        <v>0.0</v>
      </c>
      <c r="H170" s="107">
        <v>0.0</v>
      </c>
      <c r="I170" s="107">
        <v>0.0</v>
      </c>
      <c r="J170" s="107">
        <v>0.0</v>
      </c>
      <c r="K170" s="107">
        <v>0.0</v>
      </c>
      <c r="L170" s="107">
        <v>8.0</v>
      </c>
      <c r="M170" s="107">
        <v>0.0</v>
      </c>
      <c r="N170" s="107">
        <v>0.0</v>
      </c>
      <c r="O170" s="107">
        <v>0.0</v>
      </c>
      <c r="P170" s="107">
        <v>0.0</v>
      </c>
      <c r="Q170" s="107">
        <v>0.0</v>
      </c>
      <c r="R170" s="107">
        <v>0.0</v>
      </c>
      <c r="S170" s="107">
        <v>0.0</v>
      </c>
      <c r="T170" s="107">
        <v>0.0</v>
      </c>
      <c r="U170" s="107">
        <v>0.0</v>
      </c>
      <c r="V170" s="94"/>
    </row>
    <row r="171" ht="15.75" customHeight="1">
      <c r="A171" s="102" t="s">
        <v>192</v>
      </c>
      <c r="B171" s="107"/>
      <c r="C171" s="107"/>
      <c r="D171" s="107"/>
      <c r="E171" s="107"/>
      <c r="F171" s="107"/>
      <c r="G171" s="107"/>
      <c r="H171" s="107"/>
      <c r="I171" s="107"/>
      <c r="J171" s="107"/>
      <c r="K171" s="107"/>
      <c r="L171" s="107"/>
      <c r="M171" s="107"/>
      <c r="N171" s="107"/>
      <c r="O171" s="107"/>
      <c r="P171" s="107"/>
      <c r="Q171" s="107"/>
      <c r="R171" s="107"/>
      <c r="S171" s="107"/>
      <c r="T171" s="107"/>
      <c r="U171" s="107"/>
      <c r="V171" s="94"/>
    </row>
    <row r="172" ht="15.75" customHeight="1">
      <c r="A172" s="102" t="s">
        <v>193</v>
      </c>
      <c r="B172" s="105"/>
      <c r="C172" s="105"/>
      <c r="D172" s="105"/>
      <c r="E172" s="105"/>
      <c r="F172" s="105"/>
      <c r="G172" s="105"/>
      <c r="H172" s="105"/>
      <c r="I172" s="105"/>
      <c r="J172" s="105"/>
      <c r="K172" s="105"/>
      <c r="L172" s="105"/>
      <c r="M172" s="105">
        <v>0.0</v>
      </c>
      <c r="N172" s="105">
        <v>24.0</v>
      </c>
      <c r="O172" s="105">
        <v>0.0</v>
      </c>
      <c r="P172" s="105">
        <v>0.0</v>
      </c>
      <c r="Q172" s="105">
        <v>0.0</v>
      </c>
      <c r="R172" s="105"/>
      <c r="S172" s="105"/>
      <c r="T172" s="105"/>
      <c r="U172" s="105"/>
      <c r="V172" s="94"/>
    </row>
    <row r="173" ht="15.75" customHeight="1">
      <c r="A173" s="102" t="s">
        <v>33</v>
      </c>
      <c r="B173" s="105">
        <v>11267.0</v>
      </c>
      <c r="C173" s="105">
        <v>11614.0</v>
      </c>
      <c r="D173" s="105">
        <v>0.0</v>
      </c>
      <c r="E173" s="105">
        <v>0.0</v>
      </c>
      <c r="F173" s="105">
        <v>0.0</v>
      </c>
      <c r="G173" s="105">
        <v>0.0</v>
      </c>
      <c r="H173" s="105">
        <v>0.0</v>
      </c>
      <c r="I173" s="105">
        <v>0.0</v>
      </c>
      <c r="J173" s="105">
        <v>0.0</v>
      </c>
      <c r="K173" s="105">
        <v>0.0</v>
      </c>
      <c r="L173" s="105">
        <v>0.0</v>
      </c>
      <c r="M173" s="105">
        <v>12544.0</v>
      </c>
      <c r="N173" s="105">
        <v>8845.0</v>
      </c>
      <c r="O173" s="105">
        <v>9806.0</v>
      </c>
      <c r="P173" s="105">
        <v>6007.0</v>
      </c>
      <c r="Q173" s="105">
        <v>5730.0</v>
      </c>
      <c r="R173" s="105">
        <v>14293.0</v>
      </c>
      <c r="S173" s="105">
        <v>10.0</v>
      </c>
      <c r="T173" s="105">
        <v>2.0</v>
      </c>
      <c r="U173" s="105">
        <v>28.0</v>
      </c>
      <c r="V173" s="94"/>
    </row>
    <row r="174" ht="15.75" customHeight="1">
      <c r="A174" s="102" t="s">
        <v>528</v>
      </c>
      <c r="B174" s="105"/>
      <c r="C174" s="105"/>
      <c r="D174" s="105"/>
      <c r="E174" s="105"/>
      <c r="F174" s="105"/>
      <c r="G174" s="105"/>
      <c r="H174" s="105"/>
      <c r="I174" s="105"/>
      <c r="J174" s="105"/>
      <c r="K174" s="105"/>
      <c r="L174" s="105"/>
      <c r="M174" s="105"/>
      <c r="N174" s="105"/>
      <c r="O174" s="105"/>
      <c r="P174" s="105"/>
      <c r="Q174" s="105"/>
      <c r="R174" s="105"/>
      <c r="S174" s="105"/>
      <c r="T174" s="105"/>
      <c r="U174" s="105"/>
      <c r="V174" s="94"/>
    </row>
    <row r="175" ht="15.75" customHeight="1">
      <c r="A175" s="102" t="s">
        <v>195</v>
      </c>
      <c r="B175" s="105"/>
      <c r="C175" s="105"/>
      <c r="D175" s="105"/>
      <c r="E175" s="105"/>
      <c r="F175" s="105"/>
      <c r="G175" s="105"/>
      <c r="H175" s="105"/>
      <c r="I175" s="105"/>
      <c r="J175" s="105"/>
      <c r="K175" s="105"/>
      <c r="L175" s="105"/>
      <c r="M175" s="105"/>
      <c r="N175" s="105"/>
      <c r="O175" s="105"/>
      <c r="P175" s="105"/>
      <c r="Q175" s="105"/>
      <c r="R175" s="105"/>
      <c r="S175" s="105"/>
      <c r="T175" s="105"/>
      <c r="U175" s="105"/>
      <c r="V175" s="94"/>
    </row>
    <row r="176" ht="15.75" customHeight="1">
      <c r="A176" s="102" t="s">
        <v>196</v>
      </c>
      <c r="B176" s="105"/>
      <c r="C176" s="105"/>
      <c r="D176" s="105"/>
      <c r="E176" s="105"/>
      <c r="F176" s="105"/>
      <c r="G176" s="105"/>
      <c r="H176" s="105"/>
      <c r="I176" s="105"/>
      <c r="J176" s="105"/>
      <c r="K176" s="105"/>
      <c r="L176" s="105"/>
      <c r="M176" s="105"/>
      <c r="N176" s="105"/>
      <c r="O176" s="105"/>
      <c r="P176" s="105"/>
      <c r="Q176" s="105"/>
      <c r="R176" s="105"/>
      <c r="S176" s="105"/>
      <c r="T176" s="105"/>
      <c r="U176" s="105"/>
      <c r="V176" s="94"/>
    </row>
    <row r="177" ht="15.75" customHeight="1">
      <c r="A177" s="102" t="s">
        <v>34</v>
      </c>
      <c r="B177" s="105">
        <v>118960.0</v>
      </c>
      <c r="C177" s="105">
        <v>184570.0</v>
      </c>
      <c r="D177" s="105">
        <v>247151.0</v>
      </c>
      <c r="E177" s="105">
        <v>261458.0</v>
      </c>
      <c r="F177" s="105">
        <v>416689.0</v>
      </c>
      <c r="G177" s="105">
        <v>1896443.0</v>
      </c>
      <c r="H177" s="105">
        <v>525492.0</v>
      </c>
      <c r="I177" s="105">
        <v>1420014.0</v>
      </c>
      <c r="J177" s="105">
        <v>1217308.0</v>
      </c>
      <c r="K177" s="105">
        <v>1199259.0</v>
      </c>
      <c r="L177" s="105">
        <v>1567249.0</v>
      </c>
      <c r="M177" s="105">
        <v>1643561.0</v>
      </c>
      <c r="N177" s="105">
        <v>1130924.0</v>
      </c>
      <c r="O177" s="105">
        <v>1396551.0</v>
      </c>
      <c r="P177" s="105">
        <v>2621745.0</v>
      </c>
      <c r="Q177" s="105">
        <v>3627281.0</v>
      </c>
      <c r="R177" s="105">
        <v>3165605.0</v>
      </c>
      <c r="S177" s="105">
        <v>2471640.0</v>
      </c>
      <c r="T177" s="105">
        <v>2758816.0</v>
      </c>
      <c r="U177" s="105">
        <v>2907568.0</v>
      </c>
      <c r="V177" s="94"/>
    </row>
    <row r="178" ht="15.75" customHeight="1">
      <c r="A178" s="102" t="s">
        <v>63</v>
      </c>
      <c r="B178" s="105"/>
      <c r="C178" s="105"/>
      <c r="D178" s="105"/>
      <c r="E178" s="105"/>
      <c r="F178" s="105"/>
      <c r="G178" s="105"/>
      <c r="H178" s="105"/>
      <c r="I178" s="105"/>
      <c r="J178" s="105"/>
      <c r="K178" s="105"/>
      <c r="L178" s="105"/>
      <c r="M178" s="105"/>
      <c r="N178" s="105"/>
      <c r="O178" s="105"/>
      <c r="P178" s="105"/>
      <c r="Q178" s="105"/>
      <c r="R178" s="105"/>
      <c r="S178" s="105"/>
      <c r="T178" s="105"/>
      <c r="U178" s="105"/>
      <c r="V178" s="94"/>
    </row>
    <row r="179" ht="15.75" customHeight="1">
      <c r="A179" s="102" t="s">
        <v>35</v>
      </c>
      <c r="B179" s="107">
        <v>0.0</v>
      </c>
      <c r="C179" s="107">
        <v>3.0</v>
      </c>
      <c r="D179" s="107">
        <v>0.0</v>
      </c>
      <c r="E179" s="107">
        <v>0.0</v>
      </c>
      <c r="F179" s="107">
        <v>0.0</v>
      </c>
      <c r="G179" s="107">
        <v>0.0</v>
      </c>
      <c r="H179" s="107">
        <v>0.0</v>
      </c>
      <c r="I179" s="107">
        <v>0.0</v>
      </c>
      <c r="J179" s="107">
        <v>0.0</v>
      </c>
      <c r="K179" s="107">
        <v>0.0</v>
      </c>
      <c r="L179" s="107">
        <v>0.0</v>
      </c>
      <c r="M179" s="107">
        <v>0.0</v>
      </c>
      <c r="N179" s="107">
        <v>0.0</v>
      </c>
      <c r="O179" s="107">
        <v>6.0</v>
      </c>
      <c r="P179" s="107">
        <v>0.0</v>
      </c>
      <c r="Q179" s="107"/>
      <c r="R179" s="107">
        <v>0.0</v>
      </c>
      <c r="S179" s="107">
        <v>0.0</v>
      </c>
      <c r="T179" s="107">
        <v>0.0</v>
      </c>
      <c r="U179" s="107">
        <v>0.0</v>
      </c>
      <c r="V179" s="94"/>
    </row>
    <row r="180" ht="15.75" customHeight="1">
      <c r="A180" s="102" t="s">
        <v>197</v>
      </c>
      <c r="B180" s="107">
        <v>0.0</v>
      </c>
      <c r="C180" s="107">
        <v>0.0</v>
      </c>
      <c r="D180" s="107">
        <v>0.0</v>
      </c>
      <c r="E180" s="107">
        <v>0.0</v>
      </c>
      <c r="F180" s="107">
        <v>0.0</v>
      </c>
      <c r="G180" s="107">
        <v>0.0</v>
      </c>
      <c r="H180" s="107">
        <v>0.0</v>
      </c>
      <c r="I180" s="107">
        <v>38.0</v>
      </c>
      <c r="J180" s="107">
        <v>0.0</v>
      </c>
      <c r="K180" s="105">
        <v>0.0</v>
      </c>
      <c r="L180" s="105">
        <v>0.0</v>
      </c>
      <c r="M180" s="105">
        <v>51.0</v>
      </c>
      <c r="N180" s="105">
        <v>192.0</v>
      </c>
      <c r="O180" s="105">
        <v>423.0</v>
      </c>
      <c r="P180" s="105">
        <v>0.0</v>
      </c>
      <c r="Q180" s="105">
        <v>0.0</v>
      </c>
      <c r="R180" s="106">
        <v>108.0</v>
      </c>
      <c r="S180" s="105"/>
      <c r="T180" s="105"/>
      <c r="U180" s="105"/>
      <c r="V180" s="94"/>
    </row>
    <row r="181" ht="15.75" customHeight="1">
      <c r="A181" s="102" t="s">
        <v>36</v>
      </c>
      <c r="B181" s="107"/>
      <c r="C181" s="107"/>
      <c r="D181" s="107"/>
      <c r="E181" s="107"/>
      <c r="F181" s="107"/>
      <c r="G181" s="107"/>
      <c r="H181" s="107"/>
      <c r="I181" s="107"/>
      <c r="J181" s="107"/>
      <c r="K181" s="105"/>
      <c r="L181" s="105"/>
      <c r="M181" s="105"/>
      <c r="N181" s="105"/>
      <c r="O181" s="105"/>
      <c r="P181" s="105"/>
      <c r="Q181" s="105"/>
      <c r="R181" s="106"/>
      <c r="S181" s="105"/>
      <c r="T181" s="105"/>
      <c r="U181" s="105"/>
      <c r="V181" s="94"/>
    </row>
    <row r="182" ht="15.75" customHeight="1">
      <c r="A182" s="102" t="s">
        <v>198</v>
      </c>
      <c r="B182" s="107">
        <v>8.0</v>
      </c>
      <c r="C182" s="107">
        <v>4.0</v>
      </c>
      <c r="D182" s="107">
        <v>7.0</v>
      </c>
      <c r="E182" s="107">
        <v>7.0</v>
      </c>
      <c r="F182" s="107">
        <v>8.0</v>
      </c>
      <c r="G182" s="107">
        <v>8.0</v>
      </c>
      <c r="H182" s="107">
        <v>32.0</v>
      </c>
      <c r="I182" s="107">
        <v>31.0</v>
      </c>
      <c r="J182" s="107">
        <v>39.0</v>
      </c>
      <c r="K182" s="107">
        <v>29.0</v>
      </c>
      <c r="L182" s="107">
        <v>28.0</v>
      </c>
      <c r="M182" s="107">
        <v>16.0</v>
      </c>
      <c r="N182" s="107">
        <v>27.0</v>
      </c>
      <c r="O182" s="107">
        <v>21.0</v>
      </c>
      <c r="P182" s="107">
        <v>0.0</v>
      </c>
      <c r="Q182" s="107">
        <v>15.0</v>
      </c>
      <c r="R182" s="107">
        <v>22.0</v>
      </c>
      <c r="S182" s="107">
        <v>26.0</v>
      </c>
      <c r="T182" s="107">
        <v>302.0</v>
      </c>
      <c r="U182" s="107">
        <v>94.0</v>
      </c>
      <c r="V182" s="94"/>
    </row>
    <row r="183" ht="15.75" customHeight="1">
      <c r="A183" s="102" t="s">
        <v>37</v>
      </c>
      <c r="B183" s="107">
        <v>0.0</v>
      </c>
      <c r="C183" s="107">
        <v>0.0</v>
      </c>
      <c r="D183" s="107">
        <v>5.0</v>
      </c>
      <c r="E183" s="107">
        <v>0.0</v>
      </c>
      <c r="F183" s="107">
        <v>1.0</v>
      </c>
      <c r="G183" s="107">
        <v>1.0</v>
      </c>
      <c r="H183" s="107">
        <v>0.0</v>
      </c>
      <c r="I183" s="107">
        <v>0.0</v>
      </c>
      <c r="J183" s="107">
        <v>17.0</v>
      </c>
      <c r="K183" s="107">
        <v>0.0</v>
      </c>
      <c r="L183" s="107">
        <v>0.0</v>
      </c>
      <c r="M183" s="107">
        <v>0.0</v>
      </c>
      <c r="N183" s="107">
        <v>2.0</v>
      </c>
      <c r="O183" s="107">
        <v>3.0</v>
      </c>
      <c r="P183" s="107">
        <v>0.0</v>
      </c>
      <c r="Q183" s="107">
        <v>0.0</v>
      </c>
      <c r="R183" s="107">
        <v>0.0</v>
      </c>
      <c r="S183" s="107">
        <v>0.0</v>
      </c>
      <c r="T183" s="107">
        <v>0.0</v>
      </c>
      <c r="U183" s="107">
        <v>0.0</v>
      </c>
      <c r="V183" s="94"/>
    </row>
    <row r="184" ht="15.75" customHeight="1">
      <c r="A184" s="102" t="s">
        <v>199</v>
      </c>
      <c r="B184" s="105">
        <v>0.0</v>
      </c>
      <c r="C184" s="105">
        <v>0.0</v>
      </c>
      <c r="D184" s="105">
        <v>0.0</v>
      </c>
      <c r="E184" s="105">
        <v>0.0</v>
      </c>
      <c r="F184" s="105">
        <v>0.0</v>
      </c>
      <c r="G184" s="105">
        <v>0.0</v>
      </c>
      <c r="H184" s="105">
        <v>2.0</v>
      </c>
      <c r="I184" s="105">
        <v>0.0</v>
      </c>
      <c r="J184" s="105"/>
      <c r="K184" s="105"/>
      <c r="L184" s="105"/>
      <c r="M184" s="105"/>
      <c r="N184" s="105"/>
      <c r="O184" s="105"/>
      <c r="P184" s="105"/>
      <c r="Q184" s="105"/>
      <c r="R184" s="105"/>
      <c r="S184" s="105"/>
      <c r="T184" s="105"/>
      <c r="U184" s="105"/>
      <c r="V184" s="94"/>
    </row>
    <row r="185" ht="15.75" customHeight="1">
      <c r="A185" s="102" t="s">
        <v>200</v>
      </c>
      <c r="B185" s="105">
        <v>26.0</v>
      </c>
      <c r="C185" s="105">
        <v>54.0</v>
      </c>
      <c r="D185" s="105">
        <v>63.0</v>
      </c>
      <c r="E185" s="105">
        <v>58.0</v>
      </c>
      <c r="F185" s="105">
        <v>33.0</v>
      </c>
      <c r="G185" s="105">
        <v>88.0</v>
      </c>
      <c r="H185" s="105">
        <v>128.0</v>
      </c>
      <c r="I185" s="105">
        <v>223.0</v>
      </c>
      <c r="J185" s="105">
        <v>213.0</v>
      </c>
      <c r="K185" s="105">
        <v>179.0</v>
      </c>
      <c r="L185" s="105">
        <v>3099.0</v>
      </c>
      <c r="M185" s="105">
        <v>1569.0</v>
      </c>
      <c r="N185" s="105">
        <v>161.0</v>
      </c>
      <c r="O185" s="105">
        <v>530.0</v>
      </c>
      <c r="P185" s="105">
        <v>174.0</v>
      </c>
      <c r="Q185" s="105">
        <v>192.0</v>
      </c>
      <c r="R185" s="105">
        <v>189.0</v>
      </c>
      <c r="S185" s="105">
        <v>322.0</v>
      </c>
      <c r="T185" s="105">
        <v>320.0</v>
      </c>
      <c r="U185" s="105">
        <v>408.0</v>
      </c>
      <c r="V185" s="94"/>
    </row>
    <row r="186" ht="15.75" customHeight="1">
      <c r="A186" s="102" t="s">
        <v>38</v>
      </c>
      <c r="B186" s="107"/>
      <c r="C186" s="107"/>
      <c r="D186" s="107"/>
      <c r="E186" s="107"/>
      <c r="F186" s="107"/>
      <c r="G186" s="107"/>
      <c r="H186" s="107"/>
      <c r="I186" s="107"/>
      <c r="J186" s="107"/>
      <c r="K186" s="107"/>
      <c r="L186" s="107"/>
      <c r="M186" s="107">
        <v>0.0</v>
      </c>
      <c r="N186" s="107">
        <v>0.0</v>
      </c>
      <c r="O186" s="107">
        <v>0.0</v>
      </c>
      <c r="P186" s="107">
        <v>0.0</v>
      </c>
      <c r="Q186" s="107">
        <v>0.0</v>
      </c>
      <c r="R186" s="107">
        <v>0.0</v>
      </c>
      <c r="S186" s="107">
        <v>0.0</v>
      </c>
      <c r="T186" s="107">
        <v>1.0</v>
      </c>
      <c r="U186" s="107"/>
      <c r="V186" s="94"/>
    </row>
    <row r="187" ht="15.75" customHeight="1">
      <c r="A187" s="102" t="s">
        <v>201</v>
      </c>
      <c r="B187" s="107">
        <v>0.0</v>
      </c>
      <c r="C187" s="107">
        <v>0.0</v>
      </c>
      <c r="D187" s="107">
        <v>0.0</v>
      </c>
      <c r="E187" s="107">
        <v>0.0</v>
      </c>
      <c r="F187" s="107">
        <v>0.0</v>
      </c>
      <c r="G187" s="107">
        <v>0.0</v>
      </c>
      <c r="H187" s="107">
        <v>0.0</v>
      </c>
      <c r="I187" s="107">
        <v>356764.0</v>
      </c>
      <c r="J187" s="107">
        <v>477661.0</v>
      </c>
      <c r="K187" s="107">
        <v>83526.0</v>
      </c>
      <c r="L187" s="107">
        <v>181.0</v>
      </c>
      <c r="M187" s="107">
        <v>60.0</v>
      </c>
      <c r="N187" s="107">
        <v>0.0</v>
      </c>
      <c r="O187" s="107">
        <v>0.0</v>
      </c>
      <c r="P187" s="107">
        <v>0.0</v>
      </c>
      <c r="Q187" s="107">
        <v>2.0</v>
      </c>
      <c r="R187" s="107">
        <v>0.0</v>
      </c>
      <c r="S187" s="107">
        <v>0.0</v>
      </c>
      <c r="T187" s="107">
        <v>49.0</v>
      </c>
      <c r="U187" s="108">
        <v>2249.0</v>
      </c>
      <c r="V187" s="94"/>
    </row>
    <row r="188" ht="15.75" customHeight="1">
      <c r="A188" s="102" t="s">
        <v>39</v>
      </c>
      <c r="B188" s="105">
        <v>0.0</v>
      </c>
      <c r="C188" s="105">
        <v>0.0</v>
      </c>
      <c r="D188" s="105">
        <v>92.0</v>
      </c>
      <c r="E188" s="105">
        <v>63.0</v>
      </c>
      <c r="F188" s="105">
        <v>195.0</v>
      </c>
      <c r="G188" s="105">
        <v>2472.0</v>
      </c>
      <c r="H188" s="105">
        <v>1601.0</v>
      </c>
      <c r="I188" s="105">
        <v>23906.0</v>
      </c>
      <c r="J188" s="105">
        <v>2077.0</v>
      </c>
      <c r="K188" s="105">
        <v>1661.0</v>
      </c>
      <c r="L188" s="105">
        <v>1049.0</v>
      </c>
      <c r="M188" s="105">
        <v>3002.0</v>
      </c>
      <c r="N188" s="105">
        <v>5819.0</v>
      </c>
      <c r="O188" s="105">
        <v>2254.0</v>
      </c>
      <c r="P188" s="105">
        <v>2319.0</v>
      </c>
      <c r="Q188" s="105">
        <v>3561.0</v>
      </c>
      <c r="R188" s="105">
        <v>12487.0</v>
      </c>
      <c r="S188" s="105">
        <v>7255.0</v>
      </c>
      <c r="T188" s="105">
        <v>2582.0</v>
      </c>
      <c r="U188" s="105">
        <v>2514.0</v>
      </c>
      <c r="V188" s="94"/>
    </row>
    <row r="189" ht="15.75" customHeight="1">
      <c r="A189" s="102" t="s">
        <v>74</v>
      </c>
      <c r="B189" s="105"/>
      <c r="C189" s="105"/>
      <c r="D189" s="105"/>
      <c r="E189" s="105"/>
      <c r="F189" s="105"/>
      <c r="G189" s="105"/>
      <c r="H189" s="105"/>
      <c r="I189" s="105"/>
      <c r="J189" s="105"/>
      <c r="K189" s="105"/>
      <c r="L189" s="105"/>
      <c r="M189" s="105"/>
      <c r="N189" s="105"/>
      <c r="O189" s="105"/>
      <c r="P189" s="105"/>
      <c r="Q189" s="105"/>
      <c r="R189" s="105"/>
      <c r="S189" s="105"/>
      <c r="T189" s="105"/>
      <c r="U189" s="105"/>
      <c r="V189" s="94"/>
    </row>
    <row r="190" ht="15.75" customHeight="1">
      <c r="A190" s="102" t="s">
        <v>202</v>
      </c>
      <c r="B190" s="107">
        <v>0.0</v>
      </c>
      <c r="C190" s="107">
        <v>0.0</v>
      </c>
      <c r="D190" s="107">
        <v>0.0</v>
      </c>
      <c r="E190" s="107"/>
      <c r="F190" s="107">
        <v>0.0</v>
      </c>
      <c r="G190" s="107">
        <v>0.0</v>
      </c>
      <c r="H190" s="107">
        <v>0.0</v>
      </c>
      <c r="I190" s="107">
        <v>0.0</v>
      </c>
      <c r="J190" s="107">
        <v>0.0</v>
      </c>
      <c r="K190" s="107">
        <v>0.0</v>
      </c>
      <c r="L190" s="107">
        <v>2.0</v>
      </c>
      <c r="M190" s="107">
        <v>0.0</v>
      </c>
      <c r="N190" s="107">
        <v>0.0</v>
      </c>
      <c r="O190" s="107">
        <v>0.0</v>
      </c>
      <c r="P190" s="107">
        <v>0.0</v>
      </c>
      <c r="Q190" s="107">
        <v>0.0</v>
      </c>
      <c r="R190" s="107">
        <v>1.0</v>
      </c>
      <c r="S190" s="107">
        <v>0.0</v>
      </c>
      <c r="T190" s="107">
        <v>0.0</v>
      </c>
      <c r="U190" s="107">
        <v>0.0</v>
      </c>
      <c r="V190" s="94"/>
    </row>
    <row r="191" ht="15.75" customHeight="1">
      <c r="A191" s="102" t="s">
        <v>203</v>
      </c>
      <c r="B191" s="107"/>
      <c r="C191" s="107"/>
      <c r="D191" s="107"/>
      <c r="E191" s="107"/>
      <c r="F191" s="107"/>
      <c r="G191" s="107"/>
      <c r="H191" s="107"/>
      <c r="I191" s="107"/>
      <c r="J191" s="107"/>
      <c r="K191" s="107"/>
      <c r="L191" s="107"/>
      <c r="M191" s="107"/>
      <c r="N191" s="107"/>
      <c r="O191" s="107"/>
      <c r="P191" s="107"/>
      <c r="Q191" s="107"/>
      <c r="R191" s="107"/>
      <c r="S191" s="107"/>
      <c r="T191" s="107"/>
      <c r="U191" s="107"/>
      <c r="V191" s="94"/>
    </row>
    <row r="192" ht="15.75" customHeight="1">
      <c r="A192" s="102" t="s">
        <v>204</v>
      </c>
      <c r="B192" s="107"/>
      <c r="C192" s="107"/>
      <c r="D192" s="107"/>
      <c r="E192" s="107"/>
      <c r="F192" s="107"/>
      <c r="G192" s="107"/>
      <c r="H192" s="107"/>
      <c r="I192" s="107"/>
      <c r="J192" s="107"/>
      <c r="K192" s="107"/>
      <c r="L192" s="107"/>
      <c r="M192" s="107"/>
      <c r="N192" s="107"/>
      <c r="O192" s="107"/>
      <c r="P192" s="107"/>
      <c r="Q192" s="107"/>
      <c r="R192" s="107"/>
      <c r="S192" s="107"/>
      <c r="T192" s="107"/>
      <c r="U192" s="107"/>
      <c r="V192" s="94"/>
    </row>
    <row r="193" ht="15.75" customHeight="1">
      <c r="A193" s="102" t="s">
        <v>205</v>
      </c>
      <c r="B193" s="107"/>
      <c r="C193" s="107"/>
      <c r="D193" s="107"/>
      <c r="E193" s="107"/>
      <c r="F193" s="107"/>
      <c r="G193" s="107"/>
      <c r="H193" s="107"/>
      <c r="I193" s="107"/>
      <c r="J193" s="107"/>
      <c r="K193" s="107"/>
      <c r="L193" s="107"/>
      <c r="M193" s="107"/>
      <c r="N193" s="107"/>
      <c r="O193" s="107"/>
      <c r="P193" s="107"/>
      <c r="Q193" s="107"/>
      <c r="R193" s="107"/>
      <c r="S193" s="107"/>
      <c r="T193" s="107"/>
      <c r="U193" s="107"/>
      <c r="V193" s="94"/>
    </row>
    <row r="194" ht="15.75" customHeight="1">
      <c r="A194" s="102" t="s">
        <v>40</v>
      </c>
      <c r="B194" s="105">
        <v>0.0</v>
      </c>
      <c r="C194" s="105">
        <v>4175.0</v>
      </c>
      <c r="D194" s="105">
        <v>71.0</v>
      </c>
      <c r="E194" s="105">
        <v>215.0</v>
      </c>
      <c r="F194" s="105">
        <v>1289.0</v>
      </c>
      <c r="G194" s="105">
        <v>19310.0</v>
      </c>
      <c r="H194" s="105">
        <v>7065.0</v>
      </c>
      <c r="I194" s="105">
        <v>7401.0</v>
      </c>
      <c r="J194" s="105">
        <v>15709.0</v>
      </c>
      <c r="K194" s="105">
        <v>16256.0</v>
      </c>
      <c r="L194" s="105">
        <v>46755.0</v>
      </c>
      <c r="M194" s="105">
        <v>13704.0</v>
      </c>
      <c r="N194" s="105">
        <v>1449.0</v>
      </c>
      <c r="O194" s="105">
        <v>3260.0</v>
      </c>
      <c r="P194" s="105">
        <v>4813.0</v>
      </c>
      <c r="Q194" s="105">
        <v>6577.0</v>
      </c>
      <c r="R194" s="105">
        <v>5686.0</v>
      </c>
      <c r="S194" s="105">
        <v>1890.0</v>
      </c>
      <c r="T194" s="105">
        <v>4995.0</v>
      </c>
      <c r="U194" s="105">
        <v>6794.0</v>
      </c>
      <c r="V194" s="94"/>
    </row>
    <row r="195" ht="15.75" customHeight="1">
      <c r="A195" s="102" t="s">
        <v>206</v>
      </c>
      <c r="B195" s="105"/>
      <c r="C195" s="105"/>
      <c r="D195" s="105"/>
      <c r="E195" s="105"/>
      <c r="F195" s="105"/>
      <c r="G195" s="105"/>
      <c r="H195" s="105"/>
      <c r="I195" s="105"/>
      <c r="J195" s="105"/>
      <c r="K195" s="105"/>
      <c r="L195" s="105"/>
      <c r="M195" s="105"/>
      <c r="N195" s="105"/>
      <c r="O195" s="105"/>
      <c r="P195" s="105"/>
      <c r="Q195" s="105"/>
      <c r="R195" s="105"/>
      <c r="S195" s="105"/>
      <c r="T195" s="105"/>
      <c r="U195" s="105"/>
      <c r="V195" s="94"/>
    </row>
    <row r="196" ht="15.75" customHeight="1">
      <c r="A196" s="102" t="s">
        <v>529</v>
      </c>
      <c r="B196" s="105"/>
      <c r="C196" s="105"/>
      <c r="D196" s="105"/>
      <c r="E196" s="105"/>
      <c r="F196" s="105"/>
      <c r="G196" s="105"/>
      <c r="H196" s="105"/>
      <c r="I196" s="105"/>
      <c r="J196" s="105"/>
      <c r="K196" s="105"/>
      <c r="L196" s="105"/>
      <c r="M196" s="105"/>
      <c r="N196" s="105"/>
      <c r="O196" s="105"/>
      <c r="P196" s="105"/>
      <c r="Q196" s="105"/>
      <c r="R196" s="105"/>
      <c r="S196" s="105"/>
      <c r="T196" s="105"/>
      <c r="U196" s="105"/>
      <c r="V196" s="94"/>
    </row>
    <row r="197" ht="15.75" customHeight="1">
      <c r="A197" s="102" t="s">
        <v>207</v>
      </c>
      <c r="B197" s="105"/>
      <c r="C197" s="105"/>
      <c r="D197" s="105"/>
      <c r="E197" s="105"/>
      <c r="F197" s="105"/>
      <c r="G197" s="105"/>
      <c r="H197" s="105"/>
      <c r="I197" s="105"/>
      <c r="J197" s="105"/>
      <c r="K197" s="105"/>
      <c r="L197" s="105"/>
      <c r="M197" s="105"/>
      <c r="N197" s="105"/>
      <c r="O197" s="105"/>
      <c r="P197" s="105"/>
      <c r="Q197" s="105"/>
      <c r="R197" s="105"/>
      <c r="S197" s="105"/>
      <c r="T197" s="105"/>
      <c r="U197" s="105"/>
      <c r="V197" s="94"/>
    </row>
    <row r="198" ht="15.75" customHeight="1">
      <c r="A198" s="102" t="s">
        <v>208</v>
      </c>
      <c r="B198" s="107">
        <v>0.0</v>
      </c>
      <c r="C198" s="107">
        <v>0.0</v>
      </c>
      <c r="D198" s="107">
        <v>1.0</v>
      </c>
      <c r="E198" s="107">
        <v>0.0</v>
      </c>
      <c r="F198" s="107">
        <v>0.0</v>
      </c>
      <c r="G198" s="107">
        <v>17.0</v>
      </c>
      <c r="H198" s="107">
        <v>89.0</v>
      </c>
      <c r="I198" s="107">
        <v>91.0</v>
      </c>
      <c r="J198" s="107">
        <v>36.0</v>
      </c>
      <c r="K198" s="107">
        <v>68.0</v>
      </c>
      <c r="L198" s="107">
        <v>40.0</v>
      </c>
      <c r="M198" s="107">
        <v>0.0</v>
      </c>
      <c r="N198" s="107">
        <v>0.0</v>
      </c>
      <c r="O198" s="107">
        <v>0.0</v>
      </c>
      <c r="P198" s="107">
        <v>0.0</v>
      </c>
      <c r="Q198" s="107">
        <v>0.0</v>
      </c>
      <c r="R198" s="107">
        <v>0.0</v>
      </c>
      <c r="S198" s="107">
        <v>0.0</v>
      </c>
      <c r="T198" s="107">
        <v>0.0</v>
      </c>
      <c r="U198" s="108">
        <v>1.0</v>
      </c>
      <c r="V198" s="94"/>
    </row>
    <row r="199" ht="15.75" customHeight="1">
      <c r="A199" s="102" t="s">
        <v>41</v>
      </c>
      <c r="B199" s="105">
        <v>17266.0</v>
      </c>
      <c r="C199" s="105">
        <v>22146.0</v>
      </c>
      <c r="D199" s="105">
        <v>19030.0</v>
      </c>
      <c r="E199" s="105">
        <v>1448.0</v>
      </c>
      <c r="F199" s="105">
        <v>2717.0</v>
      </c>
      <c r="G199" s="105">
        <v>5536.0</v>
      </c>
      <c r="H199" s="105">
        <v>951.0</v>
      </c>
      <c r="I199" s="105">
        <v>12803.0</v>
      </c>
      <c r="J199" s="105">
        <v>19099.0</v>
      </c>
      <c r="K199" s="105">
        <v>3036.0</v>
      </c>
      <c r="L199" s="105">
        <v>6357.0</v>
      </c>
      <c r="M199" s="105">
        <v>4164.0</v>
      </c>
      <c r="N199" s="105">
        <v>11362.0</v>
      </c>
      <c r="O199" s="105">
        <v>2805.0</v>
      </c>
      <c r="P199" s="105">
        <v>4730.0</v>
      </c>
      <c r="Q199" s="105">
        <v>3829.0</v>
      </c>
      <c r="R199" s="105">
        <v>3315.0</v>
      </c>
      <c r="S199" s="105">
        <v>10816.0</v>
      </c>
      <c r="T199" s="105">
        <v>89.0</v>
      </c>
      <c r="U199" s="105">
        <v>0.0</v>
      </c>
      <c r="V199" s="94"/>
    </row>
    <row r="200" ht="15.75" customHeight="1">
      <c r="A200" s="102" t="s">
        <v>42</v>
      </c>
      <c r="B200" s="107"/>
      <c r="C200" s="107"/>
      <c r="D200" s="107">
        <v>0.0</v>
      </c>
      <c r="E200" s="107"/>
      <c r="F200" s="107">
        <v>82.0</v>
      </c>
      <c r="G200" s="107">
        <v>106.0</v>
      </c>
      <c r="H200" s="107"/>
      <c r="I200" s="107"/>
      <c r="J200" s="107"/>
      <c r="K200" s="107">
        <v>2.0</v>
      </c>
      <c r="L200" s="107">
        <v>0.0</v>
      </c>
      <c r="M200" s="107">
        <v>2.0</v>
      </c>
      <c r="N200" s="107">
        <v>13.0</v>
      </c>
      <c r="O200" s="107">
        <v>0.0</v>
      </c>
      <c r="P200" s="107">
        <v>0.0</v>
      </c>
      <c r="Q200" s="107">
        <v>0.0</v>
      </c>
      <c r="R200" s="107">
        <v>0.0</v>
      </c>
      <c r="S200" s="107">
        <v>939.0</v>
      </c>
      <c r="T200" s="107">
        <v>13.0</v>
      </c>
      <c r="U200" s="107"/>
      <c r="V200" s="94"/>
    </row>
    <row r="201" ht="15.75" customHeight="1">
      <c r="A201" s="102" t="s">
        <v>43</v>
      </c>
      <c r="B201" s="105">
        <v>792.0</v>
      </c>
      <c r="C201" s="105">
        <v>636.0</v>
      </c>
      <c r="D201" s="105">
        <v>73.0</v>
      </c>
      <c r="E201" s="105">
        <v>343.0</v>
      </c>
      <c r="F201" s="105">
        <v>187.0</v>
      </c>
      <c r="G201" s="105">
        <v>385.0</v>
      </c>
      <c r="H201" s="105">
        <v>138.0</v>
      </c>
      <c r="I201" s="105">
        <v>97.0</v>
      </c>
      <c r="J201" s="105">
        <v>179.0</v>
      </c>
      <c r="K201" s="105">
        <v>714.0</v>
      </c>
      <c r="L201" s="105">
        <v>399.0</v>
      </c>
      <c r="M201" s="105">
        <v>1614.0</v>
      </c>
      <c r="N201" s="105">
        <v>1004.0</v>
      </c>
      <c r="O201" s="105">
        <v>678.0</v>
      </c>
      <c r="P201" s="105">
        <v>629.0</v>
      </c>
      <c r="Q201" s="105">
        <v>950.0</v>
      </c>
      <c r="R201" s="105">
        <v>247.0</v>
      </c>
      <c r="S201" s="105">
        <v>176.0</v>
      </c>
      <c r="T201" s="105">
        <v>393.0</v>
      </c>
      <c r="U201" s="105">
        <v>689.0</v>
      </c>
      <c r="V201" s="94"/>
    </row>
    <row r="202" ht="15.75" customHeight="1">
      <c r="A202" s="102" t="s">
        <v>209</v>
      </c>
      <c r="B202" s="107">
        <v>9389.0</v>
      </c>
      <c r="C202" s="107">
        <v>18848.0</v>
      </c>
      <c r="D202" s="107">
        <v>9348.0</v>
      </c>
      <c r="E202" s="107">
        <v>1121.0</v>
      </c>
      <c r="F202" s="107">
        <v>6551.0</v>
      </c>
      <c r="G202" s="107">
        <v>10775.0</v>
      </c>
      <c r="H202" s="107">
        <v>4016.0</v>
      </c>
      <c r="I202" s="107">
        <v>6871.0</v>
      </c>
      <c r="J202" s="107">
        <v>1564.0</v>
      </c>
      <c r="K202" s="107">
        <v>2019.0</v>
      </c>
      <c r="L202" s="107">
        <v>1840.0</v>
      </c>
      <c r="M202" s="107">
        <v>2901.0</v>
      </c>
      <c r="N202" s="107">
        <v>2571.0</v>
      </c>
      <c r="O202" s="107">
        <v>2034.0</v>
      </c>
      <c r="P202" s="107">
        <v>2255.0</v>
      </c>
      <c r="Q202" s="107">
        <v>3417.0</v>
      </c>
      <c r="R202" s="107">
        <v>1543.0</v>
      </c>
      <c r="S202" s="107">
        <v>1429.0</v>
      </c>
      <c r="T202" s="107">
        <v>973.0</v>
      </c>
      <c r="U202" s="107">
        <v>1044.0</v>
      </c>
      <c r="V202" s="94"/>
    </row>
    <row r="203" ht="15.75" customHeight="1">
      <c r="A203" s="102" t="s">
        <v>210</v>
      </c>
      <c r="B203" s="107"/>
      <c r="C203" s="107"/>
      <c r="D203" s="107"/>
      <c r="E203" s="107"/>
      <c r="F203" s="107"/>
      <c r="G203" s="107"/>
      <c r="H203" s="107"/>
      <c r="I203" s="107"/>
      <c r="J203" s="107"/>
      <c r="K203" s="107"/>
      <c r="L203" s="107"/>
      <c r="M203" s="107"/>
      <c r="N203" s="107"/>
      <c r="O203" s="107"/>
      <c r="P203" s="107"/>
      <c r="Q203" s="107"/>
      <c r="R203" s="107"/>
      <c r="S203" s="107"/>
      <c r="T203" s="107"/>
      <c r="U203" s="107"/>
      <c r="V203" s="94"/>
    </row>
    <row r="204" ht="15.75" customHeight="1">
      <c r="A204" s="102" t="s">
        <v>44</v>
      </c>
      <c r="B204" s="107"/>
      <c r="C204" s="107"/>
      <c r="D204" s="107"/>
      <c r="E204" s="107"/>
      <c r="F204" s="107"/>
      <c r="G204" s="107"/>
      <c r="H204" s="107"/>
      <c r="I204" s="107"/>
      <c r="J204" s="107"/>
      <c r="K204" s="107"/>
      <c r="L204" s="107"/>
      <c r="M204" s="107"/>
      <c r="N204" s="107"/>
      <c r="O204" s="107"/>
      <c r="P204" s="107">
        <v>0.0</v>
      </c>
      <c r="Q204" s="107">
        <v>0.0</v>
      </c>
      <c r="R204" s="107">
        <v>0.0</v>
      </c>
      <c r="S204" s="107">
        <v>0.0</v>
      </c>
      <c r="T204" s="107">
        <v>0.0</v>
      </c>
      <c r="U204" s="107">
        <v>6.0</v>
      </c>
      <c r="V204" s="94"/>
    </row>
    <row r="205" ht="15.75" customHeight="1">
      <c r="A205" s="102" t="s">
        <v>72</v>
      </c>
      <c r="B205" s="105"/>
      <c r="C205" s="105"/>
      <c r="D205" s="105"/>
      <c r="E205" s="105">
        <v>153.0</v>
      </c>
      <c r="F205" s="105">
        <v>0.0</v>
      </c>
      <c r="G205" s="105"/>
      <c r="H205" s="105">
        <v>5.0</v>
      </c>
      <c r="I205" s="105">
        <v>8.0</v>
      </c>
      <c r="J205" s="105">
        <v>0.0</v>
      </c>
      <c r="K205" s="105"/>
      <c r="L205" s="105"/>
      <c r="M205" s="105"/>
      <c r="N205" s="105"/>
      <c r="O205" s="105"/>
      <c r="P205" s="105"/>
      <c r="Q205" s="105"/>
      <c r="R205" s="105"/>
      <c r="S205" s="105"/>
      <c r="T205" s="105"/>
      <c r="U205" s="105"/>
      <c r="V205" s="94"/>
    </row>
    <row r="206" ht="15.75" customHeight="1">
      <c r="A206" s="102" t="s">
        <v>211</v>
      </c>
      <c r="B206" s="107">
        <v>0.0</v>
      </c>
      <c r="C206" s="107">
        <v>0.0</v>
      </c>
      <c r="D206" s="107">
        <v>60.0</v>
      </c>
      <c r="E206" s="107">
        <v>0.0</v>
      </c>
      <c r="F206" s="107">
        <v>0.0</v>
      </c>
      <c r="G206" s="107">
        <v>0.0</v>
      </c>
      <c r="H206" s="107">
        <v>0.0</v>
      </c>
      <c r="I206" s="107">
        <v>0.0</v>
      </c>
      <c r="J206" s="107">
        <v>0.0</v>
      </c>
      <c r="K206" s="107">
        <v>0.0</v>
      </c>
      <c r="L206" s="107">
        <v>0.0</v>
      </c>
      <c r="M206" s="107"/>
      <c r="N206" s="107"/>
      <c r="O206" s="107"/>
      <c r="P206" s="107"/>
      <c r="Q206" s="107"/>
      <c r="R206" s="107"/>
      <c r="S206" s="107"/>
      <c r="T206" s="107"/>
      <c r="U206" s="107"/>
      <c r="V206" s="94"/>
    </row>
    <row r="207" ht="15.75" customHeight="1">
      <c r="A207" s="102" t="s">
        <v>212</v>
      </c>
      <c r="B207" s="107">
        <v>2337.0</v>
      </c>
      <c r="C207" s="107">
        <v>4242.0</v>
      </c>
      <c r="D207" s="107">
        <v>2345.0</v>
      </c>
      <c r="E207" s="107">
        <v>3337.0</v>
      </c>
      <c r="F207" s="107">
        <v>3239.0</v>
      </c>
      <c r="G207" s="107">
        <v>5484.0</v>
      </c>
      <c r="H207" s="107">
        <v>2755.0</v>
      </c>
      <c r="I207" s="107">
        <v>1432.0</v>
      </c>
      <c r="J207" s="107">
        <v>3006.0</v>
      </c>
      <c r="K207" s="107">
        <v>101.0</v>
      </c>
      <c r="L207" s="107">
        <v>1740.0</v>
      </c>
      <c r="M207" s="107">
        <v>179.0</v>
      </c>
      <c r="N207" s="107">
        <v>0.0</v>
      </c>
      <c r="O207" s="107">
        <v>0.0</v>
      </c>
      <c r="P207" s="107">
        <v>124.0</v>
      </c>
      <c r="Q207" s="107">
        <v>0.0</v>
      </c>
      <c r="R207" s="107">
        <v>0.0</v>
      </c>
      <c r="S207" s="107">
        <v>0.0</v>
      </c>
      <c r="T207" s="107">
        <v>0.0</v>
      </c>
      <c r="U207" s="108">
        <v>26.0</v>
      </c>
      <c r="V207" s="94"/>
    </row>
    <row r="208" ht="15.75" customHeight="1">
      <c r="A208" s="102" t="s">
        <v>530</v>
      </c>
      <c r="B208" s="107"/>
      <c r="C208" s="107"/>
      <c r="D208" s="107"/>
      <c r="E208" s="107"/>
      <c r="F208" s="107"/>
      <c r="G208" s="107"/>
      <c r="H208" s="107"/>
      <c r="I208" s="107"/>
      <c r="J208" s="107"/>
      <c r="K208" s="107"/>
      <c r="L208" s="107"/>
      <c r="M208" s="107"/>
      <c r="N208" s="107"/>
      <c r="O208" s="107"/>
      <c r="P208" s="107"/>
      <c r="Q208" s="107"/>
      <c r="R208" s="107"/>
      <c r="S208" s="107"/>
      <c r="T208" s="107"/>
      <c r="U208" s="108"/>
      <c r="V208" s="94"/>
    </row>
    <row r="209" ht="15.75" customHeight="1">
      <c r="A209" s="102" t="s">
        <v>213</v>
      </c>
      <c r="B209" s="107"/>
      <c r="C209" s="107"/>
      <c r="D209" s="107"/>
      <c r="E209" s="107"/>
      <c r="F209" s="107"/>
      <c r="G209" s="107"/>
      <c r="H209" s="107"/>
      <c r="I209" s="107"/>
      <c r="J209" s="107"/>
      <c r="K209" s="107"/>
      <c r="L209" s="107"/>
      <c r="M209" s="107"/>
      <c r="N209" s="107"/>
      <c r="O209" s="107"/>
      <c r="P209" s="107"/>
      <c r="Q209" s="107"/>
      <c r="R209" s="107"/>
      <c r="S209" s="107"/>
      <c r="T209" s="107"/>
      <c r="U209" s="108"/>
      <c r="V209" s="94"/>
    </row>
    <row r="210" ht="15.75" customHeight="1">
      <c r="A210" s="102" t="s">
        <v>214</v>
      </c>
      <c r="B210" s="107"/>
      <c r="C210" s="107"/>
      <c r="D210" s="107"/>
      <c r="E210" s="107"/>
      <c r="F210" s="107"/>
      <c r="G210" s="107"/>
      <c r="H210" s="107"/>
      <c r="I210" s="107"/>
      <c r="J210" s="107"/>
      <c r="K210" s="107"/>
      <c r="L210" s="107"/>
      <c r="M210" s="107"/>
      <c r="N210" s="107"/>
      <c r="O210" s="107"/>
      <c r="P210" s="107"/>
      <c r="Q210" s="107"/>
      <c r="R210" s="107"/>
      <c r="S210" s="107"/>
      <c r="T210" s="107"/>
      <c r="U210" s="108"/>
      <c r="V210" s="94"/>
    </row>
    <row r="211" ht="15.75" customHeight="1">
      <c r="A211" s="102" t="s">
        <v>215</v>
      </c>
      <c r="B211" s="107">
        <v>0.0</v>
      </c>
      <c r="C211" s="107">
        <v>0.0</v>
      </c>
      <c r="D211" s="107">
        <v>38.0</v>
      </c>
      <c r="E211" s="107">
        <v>0.0</v>
      </c>
      <c r="F211" s="107">
        <v>369.0</v>
      </c>
      <c r="G211" s="107">
        <v>7554.0</v>
      </c>
      <c r="H211" s="107">
        <v>5479.0</v>
      </c>
      <c r="I211" s="107">
        <v>19253.0</v>
      </c>
      <c r="J211" s="107">
        <v>12570.0</v>
      </c>
      <c r="K211" s="107">
        <v>15191.0</v>
      </c>
      <c r="L211" s="107">
        <v>27877.0</v>
      </c>
      <c r="M211" s="107">
        <v>13772.0</v>
      </c>
      <c r="N211" s="107">
        <v>841.0</v>
      </c>
      <c r="O211" s="107">
        <v>6287.0</v>
      </c>
      <c r="P211" s="107">
        <v>30827.0</v>
      </c>
      <c r="Q211" s="107">
        <v>61418.0</v>
      </c>
      <c r="R211" s="107">
        <v>18074.0</v>
      </c>
      <c r="S211" s="107">
        <v>9973.0</v>
      </c>
      <c r="T211" s="107">
        <v>10436.0</v>
      </c>
      <c r="U211" s="107">
        <v>3596.0</v>
      </c>
      <c r="V211" s="94"/>
    </row>
    <row r="212" ht="15.75" customHeight="1">
      <c r="A212" s="102" t="s">
        <v>216</v>
      </c>
      <c r="B212" s="105">
        <v>0.0</v>
      </c>
      <c r="C212" s="105">
        <v>0.0</v>
      </c>
      <c r="D212" s="105">
        <v>16.0</v>
      </c>
      <c r="E212" s="105">
        <v>70.0</v>
      </c>
      <c r="F212" s="105">
        <v>91.0</v>
      </c>
      <c r="G212" s="105">
        <v>64.0</v>
      </c>
      <c r="H212" s="105">
        <v>59.0</v>
      </c>
      <c r="I212" s="105">
        <v>44.0</v>
      </c>
      <c r="J212" s="105">
        <v>47.0</v>
      </c>
      <c r="K212" s="105">
        <v>0.0</v>
      </c>
      <c r="L212" s="105">
        <v>73.0</v>
      </c>
      <c r="M212" s="105">
        <v>56.0</v>
      </c>
      <c r="N212" s="105">
        <v>0.0</v>
      </c>
      <c r="O212" s="105">
        <v>51.0</v>
      </c>
      <c r="P212" s="105">
        <v>31.0</v>
      </c>
      <c r="Q212" s="105">
        <v>58.0</v>
      </c>
      <c r="R212" s="105">
        <v>75.0</v>
      </c>
      <c r="S212" s="105">
        <v>72.0</v>
      </c>
      <c r="T212" s="105">
        <v>377.0</v>
      </c>
      <c r="U212" s="106">
        <v>88.0</v>
      </c>
      <c r="V212" s="94"/>
    </row>
    <row r="213" ht="15.75" customHeight="1">
      <c r="B213" s="109"/>
      <c r="C213" s="109"/>
      <c r="D213" s="109"/>
      <c r="E213" s="109"/>
      <c r="F213" s="109"/>
      <c r="G213" s="109"/>
      <c r="H213" s="109"/>
      <c r="I213" s="109"/>
      <c r="J213" s="109"/>
      <c r="K213" s="109"/>
      <c r="L213" s="109"/>
      <c r="M213" s="109"/>
      <c r="N213" s="109"/>
      <c r="O213" s="109"/>
      <c r="P213" s="109"/>
      <c r="Q213" s="109"/>
      <c r="R213" s="109"/>
      <c r="S213" s="109"/>
      <c r="T213" s="109"/>
      <c r="U213" s="109"/>
      <c r="V213" s="94"/>
    </row>
    <row r="214" ht="15.75" customHeight="1">
      <c r="A214" s="89" t="s">
        <v>443</v>
      </c>
      <c r="B214" s="110"/>
      <c r="C214" s="110"/>
      <c r="D214" s="110"/>
      <c r="E214" s="110"/>
      <c r="F214" s="110"/>
      <c r="G214" s="110"/>
      <c r="H214" s="110"/>
      <c r="I214" s="110"/>
      <c r="J214" s="110"/>
      <c r="K214" s="110"/>
      <c r="L214" s="110"/>
      <c r="M214" s="110"/>
      <c r="N214" s="110"/>
      <c r="O214" s="110"/>
      <c r="P214" s="110"/>
      <c r="Q214" s="110"/>
      <c r="R214" s="110"/>
      <c r="S214" s="110"/>
      <c r="T214" s="110"/>
      <c r="U214" s="110"/>
      <c r="V214" s="94"/>
      <c r="X214" s="3"/>
      <c r="Y214" s="3"/>
    </row>
    <row r="215" ht="15.75" customHeight="1">
      <c r="A215" s="111" t="s">
        <v>454</v>
      </c>
      <c r="B215" s="112">
        <v>28814.0</v>
      </c>
      <c r="C215" s="112">
        <v>29236.0</v>
      </c>
      <c r="D215" s="112">
        <v>20681.0</v>
      </c>
      <c r="E215" s="112">
        <v>34917.0</v>
      </c>
      <c r="F215" s="112">
        <v>58933.0</v>
      </c>
      <c r="G215" s="112">
        <v>176327.0</v>
      </c>
      <c r="H215" s="112">
        <v>33038.0</v>
      </c>
      <c r="I215" s="112">
        <v>34377.0</v>
      </c>
      <c r="J215" s="112">
        <v>38986.0</v>
      </c>
      <c r="K215" s="112">
        <v>36182.0</v>
      </c>
      <c r="L215" s="112">
        <v>37692.0</v>
      </c>
      <c r="M215" s="112">
        <v>11246.0</v>
      </c>
      <c r="N215" s="112">
        <v>9046.0</v>
      </c>
      <c r="O215" s="112">
        <v>22193.0</v>
      </c>
      <c r="P215" s="112">
        <v>40269.0</v>
      </c>
      <c r="Q215" s="112">
        <v>19042.0</v>
      </c>
      <c r="R215" s="112">
        <v>15069.0</v>
      </c>
      <c r="S215" s="112">
        <v>10469.0</v>
      </c>
      <c r="T215" s="112">
        <v>23186.0</v>
      </c>
      <c r="U215" s="112">
        <v>33663.0</v>
      </c>
      <c r="V215" s="94"/>
      <c r="W215" s="3"/>
      <c r="X215" s="3"/>
      <c r="Y215" s="3"/>
      <c r="Z215" s="3"/>
      <c r="AA215" s="3"/>
      <c r="AB215" s="3"/>
      <c r="AC215" s="3"/>
      <c r="AD215" s="3"/>
      <c r="AE215" s="3"/>
      <c r="AF215" s="3"/>
    </row>
    <row r="216" ht="15.75" customHeight="1">
      <c r="A216" s="111" t="s">
        <v>480</v>
      </c>
      <c r="B216" s="112">
        <v>4109.0</v>
      </c>
      <c r="C216" s="112">
        <v>4889.0</v>
      </c>
      <c r="D216" s="112">
        <v>6315.0</v>
      </c>
      <c r="E216" s="112">
        <v>6976.0</v>
      </c>
      <c r="F216" s="112">
        <v>3832.0</v>
      </c>
      <c r="G216" s="112">
        <v>14076.0</v>
      </c>
      <c r="H216" s="112">
        <v>9466.0</v>
      </c>
      <c r="I216" s="112">
        <v>13348.0</v>
      </c>
      <c r="J216" s="112">
        <v>21167.0</v>
      </c>
      <c r="K216" s="112">
        <v>18231.0</v>
      </c>
      <c r="L216" s="112">
        <v>22661.0</v>
      </c>
      <c r="M216" s="112">
        <v>21269.0</v>
      </c>
      <c r="N216" s="112">
        <v>11302.0</v>
      </c>
      <c r="O216" s="112">
        <v>3851.0</v>
      </c>
      <c r="P216" s="112">
        <v>15137.0</v>
      </c>
      <c r="Q216" s="112">
        <v>14785.0</v>
      </c>
      <c r="R216" s="112">
        <v>15612.0</v>
      </c>
      <c r="S216" s="112">
        <v>16648.0</v>
      </c>
      <c r="T216" s="112">
        <v>17042.0</v>
      </c>
      <c r="U216" s="112">
        <v>14721.0</v>
      </c>
      <c r="V216" s="94"/>
      <c r="W216" s="3"/>
      <c r="X216" s="3"/>
      <c r="Y216" s="3"/>
      <c r="Z216" s="3"/>
      <c r="AA216" s="3"/>
      <c r="AB216" s="3"/>
      <c r="AC216" s="3"/>
      <c r="AD216" s="3"/>
      <c r="AE216" s="3"/>
      <c r="AF216" s="3"/>
    </row>
    <row r="217" ht="15.75" customHeight="1">
      <c r="A217" s="111" t="s">
        <v>446</v>
      </c>
      <c r="B217" s="112">
        <v>2855.0</v>
      </c>
      <c r="C217" s="112">
        <v>3731.0</v>
      </c>
      <c r="D217" s="112">
        <v>3748.0</v>
      </c>
      <c r="E217" s="112">
        <v>2436.0</v>
      </c>
      <c r="F217" s="112">
        <v>5143.0</v>
      </c>
      <c r="G217" s="112">
        <v>5940.0</v>
      </c>
      <c r="H217" s="112">
        <v>3562.0</v>
      </c>
      <c r="I217" s="112">
        <v>2909.0</v>
      </c>
      <c r="J217" s="112">
        <v>4102.0</v>
      </c>
      <c r="K217" s="112">
        <v>2487.0</v>
      </c>
      <c r="L217" s="112">
        <v>4342.0</v>
      </c>
      <c r="M217" s="112">
        <v>2371.0</v>
      </c>
      <c r="N217" s="112">
        <v>2101.0</v>
      </c>
      <c r="O217" s="112">
        <v>2310.0</v>
      </c>
      <c r="P217" s="112">
        <v>9546.0</v>
      </c>
      <c r="Q217" s="112">
        <v>9803.0</v>
      </c>
      <c r="R217" s="112">
        <v>12318.0</v>
      </c>
      <c r="S217" s="112">
        <v>8371.0</v>
      </c>
      <c r="T217" s="112">
        <v>8653.0</v>
      </c>
      <c r="U217" s="112">
        <v>9506.0</v>
      </c>
      <c r="V217" s="94"/>
      <c r="W217" s="3"/>
      <c r="X217" s="3"/>
      <c r="Y217" s="3"/>
      <c r="Z217" s="3"/>
      <c r="AA217" s="3"/>
      <c r="AB217" s="3"/>
      <c r="AC217" s="3"/>
      <c r="AD217" s="3"/>
      <c r="AE217" s="3"/>
      <c r="AF217" s="3"/>
    </row>
    <row r="218" ht="15.75" customHeight="1">
      <c r="A218" s="111" t="s">
        <v>462</v>
      </c>
      <c r="B218" s="112">
        <v>6.0</v>
      </c>
      <c r="C218" s="112">
        <v>167.0</v>
      </c>
      <c r="D218" s="112">
        <v>1.0</v>
      </c>
      <c r="E218" s="112">
        <v>34.0</v>
      </c>
      <c r="F218" s="112">
        <v>21.0</v>
      </c>
      <c r="G218" s="112">
        <v>163.0</v>
      </c>
      <c r="H218" s="112">
        <v>36.0</v>
      </c>
      <c r="I218" s="112">
        <v>44.0</v>
      </c>
      <c r="J218" s="112">
        <v>5.0</v>
      </c>
      <c r="K218" s="112">
        <v>7.0</v>
      </c>
      <c r="L218" s="112">
        <v>19.0</v>
      </c>
      <c r="M218" s="112">
        <v>99.0</v>
      </c>
      <c r="N218" s="112">
        <v>52.0</v>
      </c>
      <c r="O218" s="112">
        <v>9.0</v>
      </c>
      <c r="P218" s="112">
        <v>15.0</v>
      </c>
      <c r="Q218" s="112">
        <v>134.0</v>
      </c>
      <c r="R218" s="112">
        <v>204.0</v>
      </c>
      <c r="S218" s="112">
        <v>325.0</v>
      </c>
      <c r="T218" s="112">
        <v>392.0</v>
      </c>
      <c r="U218" s="112">
        <v>1963.0</v>
      </c>
      <c r="V218" s="94"/>
      <c r="W218" s="3"/>
      <c r="X218" s="3"/>
      <c r="Y218" s="3"/>
      <c r="Z218" s="3"/>
      <c r="AA218" s="3"/>
      <c r="AB218" s="3"/>
      <c r="AC218" s="3"/>
      <c r="AD218" s="3"/>
      <c r="AE218" s="3"/>
      <c r="AF218" s="3"/>
    </row>
    <row r="219" ht="15.75" customHeight="1">
      <c r="A219" s="111" t="s">
        <v>456</v>
      </c>
      <c r="B219" s="112">
        <v>150.0</v>
      </c>
      <c r="C219" s="112">
        <v>185.0</v>
      </c>
      <c r="D219" s="112">
        <v>290.0</v>
      </c>
      <c r="E219" s="112">
        <v>366.0</v>
      </c>
      <c r="F219" s="112">
        <v>1491.0</v>
      </c>
      <c r="G219" s="112">
        <v>2001.0</v>
      </c>
      <c r="H219" s="112">
        <v>1947.0</v>
      </c>
      <c r="I219" s="112">
        <v>1603.0</v>
      </c>
      <c r="J219" s="112">
        <v>2368.0</v>
      </c>
      <c r="K219" s="112">
        <v>1785.0</v>
      </c>
      <c r="L219" s="112">
        <v>1685.0</v>
      </c>
      <c r="M219" s="112">
        <v>824.0</v>
      </c>
      <c r="N219" s="112">
        <v>1217.0</v>
      </c>
      <c r="O219" s="112">
        <v>880.0</v>
      </c>
      <c r="P219" s="112">
        <v>1760.0</v>
      </c>
      <c r="Q219" s="112">
        <v>2238.0</v>
      </c>
      <c r="R219" s="112">
        <v>1934.0</v>
      </c>
      <c r="S219" s="112">
        <v>1589.0</v>
      </c>
      <c r="T219" s="112">
        <v>1413.0</v>
      </c>
      <c r="U219" s="112">
        <v>1735.0</v>
      </c>
      <c r="V219" s="94"/>
      <c r="W219" s="3"/>
      <c r="X219" s="3"/>
      <c r="Y219" s="3"/>
      <c r="Z219" s="3"/>
      <c r="AA219" s="3"/>
      <c r="AB219" s="3"/>
      <c r="AC219" s="3"/>
      <c r="AD219" s="3"/>
      <c r="AE219" s="3"/>
      <c r="AF219" s="3"/>
    </row>
    <row r="220" ht="15.75" customHeight="1">
      <c r="A220" s="111" t="s">
        <v>474</v>
      </c>
      <c r="B220" s="112">
        <v>0.0</v>
      </c>
      <c r="C220" s="112">
        <v>0.0</v>
      </c>
      <c r="D220" s="112">
        <v>175.0</v>
      </c>
      <c r="E220" s="112">
        <v>0.0</v>
      </c>
      <c r="F220" s="112">
        <v>0.0</v>
      </c>
      <c r="G220" s="112">
        <v>0.0</v>
      </c>
      <c r="H220" s="112">
        <v>292.0</v>
      </c>
      <c r="I220" s="112">
        <v>0.0</v>
      </c>
      <c r="J220" s="112">
        <v>119.0</v>
      </c>
      <c r="K220" s="112">
        <v>0.0</v>
      </c>
      <c r="L220" s="112">
        <v>0.0</v>
      </c>
      <c r="M220" s="112">
        <v>642.0</v>
      </c>
      <c r="N220" s="112">
        <v>1042.0</v>
      </c>
      <c r="O220" s="112">
        <v>470.0</v>
      </c>
      <c r="P220" s="112">
        <v>474.0</v>
      </c>
      <c r="Q220" s="112">
        <v>2157.0</v>
      </c>
      <c r="R220" s="112">
        <v>1146.0</v>
      </c>
      <c r="S220" s="112">
        <v>338.0</v>
      </c>
      <c r="T220" s="112">
        <v>581.0</v>
      </c>
      <c r="U220" s="112">
        <v>1283.0</v>
      </c>
      <c r="V220" s="94"/>
      <c r="W220" s="3"/>
      <c r="X220" s="3"/>
      <c r="Y220" s="3"/>
      <c r="Z220" s="3"/>
      <c r="AA220" s="3"/>
      <c r="AB220" s="3"/>
      <c r="AC220" s="3"/>
      <c r="AD220" s="3"/>
      <c r="AE220" s="3"/>
      <c r="AF220" s="3"/>
    </row>
    <row r="221" ht="15.75" customHeight="1">
      <c r="A221" s="111" t="s">
        <v>478</v>
      </c>
      <c r="B221" s="112">
        <v>221.0</v>
      </c>
      <c r="C221" s="112">
        <v>311.0</v>
      </c>
      <c r="D221" s="112">
        <v>279.0</v>
      </c>
      <c r="E221" s="112">
        <v>431.0</v>
      </c>
      <c r="F221" s="112">
        <v>515.0</v>
      </c>
      <c r="G221" s="112">
        <v>532.0</v>
      </c>
      <c r="H221" s="112">
        <v>8732.0</v>
      </c>
      <c r="I221" s="112">
        <v>671.0</v>
      </c>
      <c r="J221" s="112">
        <v>538.0</v>
      </c>
      <c r="K221" s="112">
        <v>578.0</v>
      </c>
      <c r="L221" s="112">
        <v>1472.0</v>
      </c>
      <c r="M221" s="112">
        <v>694.0</v>
      </c>
      <c r="N221" s="112">
        <v>3593.0</v>
      </c>
      <c r="O221" s="112">
        <v>708.0</v>
      </c>
      <c r="P221" s="112">
        <v>675.0</v>
      </c>
      <c r="Q221" s="112">
        <v>521.0</v>
      </c>
      <c r="R221" s="112">
        <v>583.0</v>
      </c>
      <c r="S221" s="112">
        <v>1452.0</v>
      </c>
      <c r="T221" s="112">
        <v>655.0</v>
      </c>
      <c r="U221" s="112">
        <v>756.0</v>
      </c>
      <c r="V221" s="94"/>
      <c r="W221" s="3"/>
      <c r="X221" s="3"/>
      <c r="Y221" s="3"/>
      <c r="Z221" s="3"/>
      <c r="AA221" s="3"/>
      <c r="AB221" s="3"/>
      <c r="AC221" s="3"/>
      <c r="AD221" s="3"/>
      <c r="AE221" s="3"/>
      <c r="AF221" s="3"/>
    </row>
    <row r="222" ht="15.75" customHeight="1">
      <c r="A222" s="111" t="s">
        <v>466</v>
      </c>
      <c r="B222" s="112">
        <v>4.0</v>
      </c>
      <c r="C222" s="112">
        <v>8.0</v>
      </c>
      <c r="D222" s="112">
        <v>6.0</v>
      </c>
      <c r="E222" s="112">
        <v>165.0</v>
      </c>
      <c r="F222" s="112">
        <v>782.0</v>
      </c>
      <c r="G222" s="112">
        <v>304.0</v>
      </c>
      <c r="H222" s="112">
        <v>185.0</v>
      </c>
      <c r="I222" s="112">
        <v>13.0</v>
      </c>
      <c r="J222" s="112">
        <v>12.0</v>
      </c>
      <c r="K222" s="112">
        <v>6.0</v>
      </c>
      <c r="L222" s="112">
        <v>0.0</v>
      </c>
      <c r="M222" s="112">
        <v>1.0</v>
      </c>
      <c r="N222" s="112">
        <v>1.0</v>
      </c>
      <c r="O222" s="112">
        <v>1.0</v>
      </c>
      <c r="P222" s="112">
        <v>0.0</v>
      </c>
      <c r="Q222" s="112">
        <v>1.0</v>
      </c>
      <c r="R222" s="112">
        <v>1.0</v>
      </c>
      <c r="S222" s="112">
        <v>0.0</v>
      </c>
      <c r="T222" s="112">
        <v>3.0</v>
      </c>
      <c r="U222" s="112">
        <v>102.0</v>
      </c>
      <c r="V222" s="94"/>
      <c r="W222" s="3"/>
      <c r="X222" s="3"/>
      <c r="Y222" s="3"/>
      <c r="Z222" s="3"/>
      <c r="AA222" s="3"/>
      <c r="AB222" s="3"/>
      <c r="AC222" s="3"/>
      <c r="AD222" s="3"/>
      <c r="AE222" s="3"/>
      <c r="AF222" s="3"/>
    </row>
    <row r="223" ht="15.75" customHeight="1">
      <c r="A223" s="111" t="s">
        <v>464</v>
      </c>
      <c r="B223" s="112">
        <v>0.0</v>
      </c>
      <c r="C223" s="112">
        <v>0.0</v>
      </c>
      <c r="D223" s="112">
        <v>0.0</v>
      </c>
      <c r="E223" s="112">
        <v>0.0</v>
      </c>
      <c r="F223" s="112">
        <v>0.0</v>
      </c>
      <c r="G223" s="112">
        <v>0.0</v>
      </c>
      <c r="H223" s="112">
        <v>0.0</v>
      </c>
      <c r="I223" s="112">
        <v>11.0</v>
      </c>
      <c r="J223" s="112">
        <v>43.0</v>
      </c>
      <c r="K223" s="112">
        <v>16.0</v>
      </c>
      <c r="L223" s="112">
        <v>7.0</v>
      </c>
      <c r="M223" s="112">
        <v>24.0</v>
      </c>
      <c r="N223" s="112">
        <v>19.0</v>
      </c>
      <c r="O223" s="112">
        <v>2.0</v>
      </c>
      <c r="P223" s="112">
        <v>17.0</v>
      </c>
      <c r="Q223" s="112">
        <v>19.0</v>
      </c>
      <c r="R223" s="112">
        <v>0.0</v>
      </c>
      <c r="S223" s="112">
        <v>12.0</v>
      </c>
      <c r="T223" s="112">
        <v>21.0</v>
      </c>
      <c r="U223" s="112">
        <v>36.0</v>
      </c>
      <c r="V223" s="94"/>
      <c r="W223" s="3"/>
      <c r="X223" s="3"/>
      <c r="Y223" s="3"/>
      <c r="Z223" s="3"/>
      <c r="AA223" s="3"/>
      <c r="AB223" s="3"/>
      <c r="AC223" s="3"/>
      <c r="AD223" s="3"/>
      <c r="AE223" s="3"/>
      <c r="AF223" s="3"/>
    </row>
    <row r="224" ht="15.75" customHeight="1">
      <c r="A224" s="111" t="s">
        <v>460</v>
      </c>
      <c r="B224" s="112">
        <v>0.0</v>
      </c>
      <c r="C224" s="112">
        <v>0.0</v>
      </c>
      <c r="D224" s="112">
        <v>0.0</v>
      </c>
      <c r="E224" s="112">
        <v>0.0</v>
      </c>
      <c r="F224" s="112">
        <v>0.0</v>
      </c>
      <c r="G224" s="112">
        <v>0.0</v>
      </c>
      <c r="H224" s="112">
        <v>0.0</v>
      </c>
      <c r="I224" s="112">
        <v>0.0</v>
      </c>
      <c r="J224" s="112">
        <v>2.0</v>
      </c>
      <c r="K224" s="112">
        <v>0.0</v>
      </c>
      <c r="L224" s="112">
        <v>0.0</v>
      </c>
      <c r="M224" s="112">
        <v>0.0</v>
      </c>
      <c r="N224" s="112">
        <v>0.0</v>
      </c>
      <c r="O224" s="112">
        <v>0.0</v>
      </c>
      <c r="P224" s="112">
        <v>0.0</v>
      </c>
      <c r="Q224" s="112">
        <v>2.0</v>
      </c>
      <c r="R224" s="112">
        <v>1.0</v>
      </c>
      <c r="S224" s="112">
        <v>0.0</v>
      </c>
      <c r="T224" s="112">
        <v>0.0</v>
      </c>
      <c r="U224" s="112">
        <v>6.0</v>
      </c>
      <c r="V224" s="94"/>
      <c r="W224" s="3"/>
      <c r="X224" s="3"/>
      <c r="Y224" s="3"/>
      <c r="Z224" s="3"/>
      <c r="AA224" s="3"/>
      <c r="AB224" s="3"/>
      <c r="AC224" s="3"/>
      <c r="AD224" s="3"/>
      <c r="AE224" s="3"/>
      <c r="AF224" s="3"/>
    </row>
    <row r="225" ht="15.75" customHeight="1">
      <c r="A225" s="111" t="s">
        <v>472</v>
      </c>
      <c r="B225" s="112">
        <v>0.0</v>
      </c>
      <c r="C225" s="112">
        <v>0.0</v>
      </c>
      <c r="D225" s="112">
        <v>0.0</v>
      </c>
      <c r="E225" s="112">
        <v>0.0</v>
      </c>
      <c r="F225" s="112">
        <v>13.0</v>
      </c>
      <c r="G225" s="112">
        <v>0.0</v>
      </c>
      <c r="H225" s="112">
        <v>0.0</v>
      </c>
      <c r="I225" s="112">
        <v>0.0</v>
      </c>
      <c r="J225" s="112">
        <v>0.0</v>
      </c>
      <c r="K225" s="112">
        <v>0.0</v>
      </c>
      <c r="L225" s="112">
        <v>0.0</v>
      </c>
      <c r="M225" s="112">
        <v>0.0</v>
      </c>
      <c r="N225" s="112">
        <v>0.0</v>
      </c>
      <c r="O225" s="112">
        <v>0.0</v>
      </c>
      <c r="P225" s="112">
        <v>0.0</v>
      </c>
      <c r="Q225" s="112">
        <v>0.0</v>
      </c>
      <c r="R225" s="112">
        <v>0.0</v>
      </c>
      <c r="S225" s="112">
        <v>0.0</v>
      </c>
      <c r="T225" s="112">
        <v>0.0</v>
      </c>
      <c r="U225" s="112">
        <v>3.0</v>
      </c>
      <c r="V225" s="94"/>
      <c r="W225" s="3"/>
      <c r="X225" s="3"/>
      <c r="Y225" s="3"/>
      <c r="Z225" s="3"/>
      <c r="AA225" s="3"/>
      <c r="AB225" s="3"/>
      <c r="AC225" s="3"/>
      <c r="AD225" s="3"/>
      <c r="AE225" s="3"/>
      <c r="AF225" s="3"/>
    </row>
    <row r="226" ht="15.75" customHeight="1">
      <c r="A226" s="111" t="s">
        <v>476</v>
      </c>
      <c r="B226" s="112">
        <v>54.0</v>
      </c>
      <c r="C226" s="112">
        <v>1.0</v>
      </c>
      <c r="D226" s="112">
        <v>0.0</v>
      </c>
      <c r="E226" s="112">
        <v>19.0</v>
      </c>
      <c r="F226" s="112">
        <v>119.0</v>
      </c>
      <c r="G226" s="112">
        <v>3.0</v>
      </c>
      <c r="H226" s="112">
        <v>3.0</v>
      </c>
      <c r="I226" s="112">
        <v>0.0</v>
      </c>
      <c r="J226" s="112">
        <v>0.0</v>
      </c>
      <c r="K226" s="112">
        <v>0.0</v>
      </c>
      <c r="L226" s="112">
        <v>0.0</v>
      </c>
      <c r="M226" s="112">
        <v>0.0</v>
      </c>
      <c r="N226" s="112">
        <v>0.0</v>
      </c>
      <c r="O226" s="112">
        <v>0.0</v>
      </c>
      <c r="P226" s="112">
        <v>12.0</v>
      </c>
      <c r="Q226" s="112">
        <v>0.0</v>
      </c>
      <c r="R226" s="112">
        <v>0.0</v>
      </c>
      <c r="S226" s="112">
        <v>2.0</v>
      </c>
      <c r="T226" s="112">
        <v>0.0</v>
      </c>
      <c r="U226" s="112">
        <v>0.0</v>
      </c>
      <c r="V226" s="94"/>
      <c r="W226" s="3"/>
      <c r="X226" s="3"/>
      <c r="Y226" s="3"/>
      <c r="Z226" s="3"/>
      <c r="AA226" s="3"/>
      <c r="AB226" s="3"/>
      <c r="AC226" s="3"/>
      <c r="AD226" s="3"/>
      <c r="AE226" s="3"/>
      <c r="AF226" s="3"/>
    </row>
    <row r="227" ht="15.75" customHeight="1">
      <c r="A227" s="111" t="s">
        <v>458</v>
      </c>
      <c r="B227" s="112">
        <v>0.0</v>
      </c>
      <c r="C227" s="112">
        <v>0.0</v>
      </c>
      <c r="D227" s="112">
        <v>0.0</v>
      </c>
      <c r="E227" s="112">
        <v>0.0</v>
      </c>
      <c r="F227" s="112">
        <v>0.0</v>
      </c>
      <c r="G227" s="112">
        <v>0.0</v>
      </c>
      <c r="H227" s="112">
        <v>0.0</v>
      </c>
      <c r="I227" s="112">
        <v>0.0</v>
      </c>
      <c r="J227" s="112">
        <v>0.0</v>
      </c>
      <c r="K227" s="112">
        <v>0.0</v>
      </c>
      <c r="L227" s="112">
        <v>0.0</v>
      </c>
      <c r="M227" s="112">
        <v>0.0</v>
      </c>
      <c r="N227" s="112">
        <v>0.0</v>
      </c>
      <c r="O227" s="112">
        <v>0.0</v>
      </c>
      <c r="P227" s="112">
        <v>2.0</v>
      </c>
      <c r="Q227" s="112">
        <v>18.0</v>
      </c>
      <c r="R227" s="112">
        <v>21.0</v>
      </c>
      <c r="S227" s="112">
        <v>0.0</v>
      </c>
      <c r="T227" s="112">
        <v>0.0</v>
      </c>
      <c r="U227" s="112">
        <v>0.0</v>
      </c>
      <c r="V227" s="94"/>
      <c r="W227" s="3"/>
      <c r="X227" s="3"/>
      <c r="Y227" s="3"/>
      <c r="Z227" s="3"/>
      <c r="AA227" s="3"/>
      <c r="AB227" s="3"/>
      <c r="AC227" s="3"/>
      <c r="AD227" s="3"/>
      <c r="AE227" s="3"/>
      <c r="AF227" s="3"/>
    </row>
    <row r="228" ht="15.75" customHeight="1">
      <c r="A228" s="111" t="s">
        <v>468</v>
      </c>
      <c r="B228" s="112">
        <v>0.0</v>
      </c>
      <c r="C228" s="112">
        <v>0.0</v>
      </c>
      <c r="D228" s="112">
        <v>0.0</v>
      </c>
      <c r="E228" s="112">
        <v>0.0</v>
      </c>
      <c r="F228" s="112">
        <v>1124.0</v>
      </c>
      <c r="G228" s="112">
        <v>0.0</v>
      </c>
      <c r="H228" s="112">
        <v>0.0</v>
      </c>
      <c r="I228" s="112">
        <v>0.0</v>
      </c>
      <c r="J228" s="112">
        <v>0.0</v>
      </c>
      <c r="K228" s="112">
        <v>0.0</v>
      </c>
      <c r="L228" s="112">
        <v>0.0</v>
      </c>
      <c r="M228" s="112">
        <v>0.0</v>
      </c>
      <c r="N228" s="112">
        <v>0.0</v>
      </c>
      <c r="O228" s="112">
        <v>0.0</v>
      </c>
      <c r="P228" s="112">
        <v>4.0</v>
      </c>
      <c r="Q228" s="112">
        <v>7.0</v>
      </c>
      <c r="R228" s="112">
        <v>5.0</v>
      </c>
      <c r="S228" s="112">
        <v>4.0</v>
      </c>
      <c r="T228" s="112">
        <v>3.0</v>
      </c>
      <c r="U228" s="112">
        <v>0.0</v>
      </c>
      <c r="V228" s="94"/>
      <c r="W228" s="3"/>
      <c r="X228" s="3"/>
      <c r="Y228" s="3"/>
      <c r="Z228" s="3"/>
      <c r="AA228" s="3"/>
      <c r="AB228" s="3"/>
      <c r="AC228" s="3"/>
      <c r="AD228" s="3"/>
      <c r="AE228" s="3"/>
      <c r="AF228" s="3"/>
    </row>
    <row r="229" ht="15.75" customHeight="1">
      <c r="A229" s="111" t="s">
        <v>450</v>
      </c>
      <c r="B229" s="112">
        <v>0.0</v>
      </c>
      <c r="C229" s="112">
        <v>0.0</v>
      </c>
      <c r="D229" s="112">
        <v>0.0</v>
      </c>
      <c r="E229" s="112">
        <v>0.0</v>
      </c>
      <c r="F229" s="112">
        <v>0.0</v>
      </c>
      <c r="G229" s="112">
        <v>0.0</v>
      </c>
      <c r="H229" s="112">
        <v>0.0</v>
      </c>
      <c r="I229" s="112">
        <v>0.0</v>
      </c>
      <c r="J229" s="112">
        <v>0.0</v>
      </c>
      <c r="K229" s="112">
        <v>1.0</v>
      </c>
      <c r="L229" s="112">
        <v>0.0</v>
      </c>
      <c r="M229" s="112">
        <v>0.0</v>
      </c>
      <c r="N229" s="112">
        <v>0.0</v>
      </c>
      <c r="O229" s="112">
        <v>0.0</v>
      </c>
      <c r="P229" s="112">
        <v>0.0</v>
      </c>
      <c r="Q229" s="112">
        <v>119.0</v>
      </c>
      <c r="R229" s="112">
        <v>0.0</v>
      </c>
      <c r="S229" s="112">
        <v>0.0</v>
      </c>
      <c r="T229" s="112">
        <v>0.0</v>
      </c>
      <c r="U229" s="112">
        <v>0.0</v>
      </c>
      <c r="V229" s="94"/>
      <c r="W229" s="3"/>
      <c r="X229" s="3"/>
      <c r="Y229" s="3"/>
      <c r="Z229" s="3"/>
      <c r="AA229" s="3"/>
      <c r="AB229" s="3"/>
      <c r="AC229" s="3"/>
      <c r="AD229" s="3"/>
      <c r="AE229" s="3"/>
      <c r="AF229" s="3"/>
    </row>
    <row r="230" ht="15.75" customHeight="1">
      <c r="A230" s="111" t="s">
        <v>452</v>
      </c>
      <c r="B230" s="112">
        <v>22.0</v>
      </c>
      <c r="C230" s="112">
        <v>66.0</v>
      </c>
      <c r="D230" s="112">
        <v>111.0</v>
      </c>
      <c r="E230" s="112">
        <v>126.0</v>
      </c>
      <c r="F230" s="112">
        <v>114.0</v>
      </c>
      <c r="G230" s="112">
        <v>25.0</v>
      </c>
      <c r="H230" s="112">
        <v>0.0</v>
      </c>
      <c r="I230" s="112">
        <v>0.0</v>
      </c>
      <c r="J230" s="112">
        <v>0.0</v>
      </c>
      <c r="K230" s="112">
        <v>0.0</v>
      </c>
      <c r="L230" s="112">
        <v>0.0</v>
      </c>
      <c r="M230" s="112">
        <v>0.0</v>
      </c>
      <c r="N230" s="112">
        <v>0.0</v>
      </c>
      <c r="O230" s="112">
        <v>0.0</v>
      </c>
      <c r="P230" s="112">
        <v>1.0</v>
      </c>
      <c r="Q230" s="112">
        <v>0.0</v>
      </c>
      <c r="R230" s="112">
        <v>0.0</v>
      </c>
      <c r="S230" s="112">
        <v>0.0</v>
      </c>
      <c r="T230" s="112">
        <v>0.0</v>
      </c>
      <c r="U230" s="112">
        <v>0.0</v>
      </c>
      <c r="V230" s="94"/>
      <c r="W230" s="3"/>
      <c r="X230" s="3"/>
      <c r="Y230" s="3"/>
      <c r="Z230" s="3"/>
      <c r="AA230" s="3"/>
      <c r="AB230" s="3"/>
      <c r="AC230" s="3"/>
      <c r="AD230" s="3"/>
      <c r="AE230" s="3"/>
      <c r="AF230" s="3"/>
    </row>
    <row r="231" ht="15.75" customHeight="1">
      <c r="A231" s="111" t="s">
        <v>444</v>
      </c>
      <c r="B231" s="112">
        <v>0.0</v>
      </c>
      <c r="C231" s="112">
        <v>0.0</v>
      </c>
      <c r="D231" s="112">
        <v>6.0</v>
      </c>
      <c r="E231" s="112">
        <v>7.0</v>
      </c>
      <c r="F231" s="112">
        <v>5.0</v>
      </c>
      <c r="G231" s="112">
        <v>4.0</v>
      </c>
      <c r="H231" s="112">
        <v>3.0</v>
      </c>
      <c r="I231" s="112">
        <v>2.0</v>
      </c>
      <c r="J231" s="112">
        <v>0.0</v>
      </c>
      <c r="K231" s="112">
        <v>1.0</v>
      </c>
      <c r="L231" s="112">
        <v>0.0</v>
      </c>
      <c r="M231" s="112">
        <v>6.0</v>
      </c>
      <c r="N231" s="112">
        <v>0.0</v>
      </c>
      <c r="O231" s="112">
        <v>0.0</v>
      </c>
      <c r="P231" s="112">
        <v>0.0</v>
      </c>
      <c r="Q231" s="112">
        <v>0.0</v>
      </c>
      <c r="R231" s="112">
        <v>0.0</v>
      </c>
      <c r="S231" s="112">
        <v>0.0</v>
      </c>
      <c r="T231" s="112">
        <v>0.0</v>
      </c>
      <c r="U231" s="112">
        <v>0.0</v>
      </c>
      <c r="V231" s="94"/>
      <c r="W231" s="3"/>
      <c r="X231" s="3"/>
      <c r="Y231" s="3"/>
      <c r="Z231" s="3"/>
      <c r="AA231" s="3"/>
      <c r="AB231" s="3"/>
      <c r="AC231" s="3"/>
      <c r="AD231" s="3"/>
      <c r="AE231" s="3"/>
      <c r="AF231" s="3"/>
    </row>
    <row r="232" ht="15.75" customHeight="1">
      <c r="V232" s="94"/>
      <c r="W232" s="3"/>
      <c r="Z232" s="3"/>
      <c r="AA232" s="3"/>
      <c r="AB232" s="3"/>
      <c r="AC232" s="3"/>
      <c r="AD232" s="3"/>
      <c r="AE232" s="3"/>
      <c r="AF232" s="3"/>
    </row>
    <row r="233" ht="15.75" customHeight="1">
      <c r="V233" s="94"/>
    </row>
    <row r="234" ht="15.75" customHeight="1">
      <c r="A234" s="113" t="s">
        <v>531</v>
      </c>
      <c r="V234" s="94"/>
    </row>
    <row r="235" ht="15.75" customHeight="1">
      <c r="A235" s="99" t="s">
        <v>490</v>
      </c>
      <c r="B235" s="100" t="s">
        <v>491</v>
      </c>
      <c r="C235" s="100" t="s">
        <v>492</v>
      </c>
      <c r="D235" s="100" t="s">
        <v>493</v>
      </c>
      <c r="E235" s="100" t="s">
        <v>494</v>
      </c>
      <c r="F235" s="100" t="s">
        <v>495</v>
      </c>
      <c r="G235" s="100" t="s">
        <v>496</v>
      </c>
      <c r="H235" s="100" t="s">
        <v>497</v>
      </c>
      <c r="I235" s="100" t="s">
        <v>498</v>
      </c>
      <c r="J235" s="100" t="s">
        <v>499</v>
      </c>
      <c r="K235" s="100" t="s">
        <v>500</v>
      </c>
      <c r="L235" s="100" t="s">
        <v>501</v>
      </c>
      <c r="M235" s="100" t="s">
        <v>502</v>
      </c>
      <c r="N235" s="100" t="s">
        <v>503</v>
      </c>
      <c r="O235" s="100" t="s">
        <v>504</v>
      </c>
      <c r="P235" s="100" t="s">
        <v>505</v>
      </c>
      <c r="Q235" s="100" t="s">
        <v>506</v>
      </c>
      <c r="R235" s="100" t="s">
        <v>507</v>
      </c>
      <c r="S235" s="100" t="s">
        <v>508</v>
      </c>
      <c r="T235" s="100" t="s">
        <v>509</v>
      </c>
      <c r="U235" s="101" t="s">
        <v>510</v>
      </c>
      <c r="V235" s="101" t="s">
        <v>532</v>
      </c>
    </row>
    <row r="236" ht="15.75" customHeight="1">
      <c r="A236" s="102" t="s">
        <v>511</v>
      </c>
      <c r="B236" s="114">
        <f t="shared" ref="B236:U236" si="2">B12/B$12</f>
        <v>1</v>
      </c>
      <c r="C236" s="114">
        <f t="shared" si="2"/>
        <v>1</v>
      </c>
      <c r="D236" s="114">
        <f t="shared" si="2"/>
        <v>1</v>
      </c>
      <c r="E236" s="114">
        <f t="shared" si="2"/>
        <v>1</v>
      </c>
      <c r="F236" s="114">
        <f t="shared" si="2"/>
        <v>1</v>
      </c>
      <c r="G236" s="114">
        <f t="shared" si="2"/>
        <v>1</v>
      </c>
      <c r="H236" s="114">
        <f t="shared" si="2"/>
        <v>1</v>
      </c>
      <c r="I236" s="114">
        <f t="shared" si="2"/>
        <v>1</v>
      </c>
      <c r="J236" s="114">
        <f t="shared" si="2"/>
        <v>1</v>
      </c>
      <c r="K236" s="114">
        <f t="shared" si="2"/>
        <v>1</v>
      </c>
      <c r="L236" s="114">
        <f t="shared" si="2"/>
        <v>1</v>
      </c>
      <c r="M236" s="114">
        <f t="shared" si="2"/>
        <v>1</v>
      </c>
      <c r="N236" s="114">
        <f t="shared" si="2"/>
        <v>1</v>
      </c>
      <c r="O236" s="114">
        <f t="shared" si="2"/>
        <v>1</v>
      </c>
      <c r="P236" s="114">
        <f t="shared" si="2"/>
        <v>1</v>
      </c>
      <c r="Q236" s="114">
        <f t="shared" si="2"/>
        <v>1</v>
      </c>
      <c r="R236" s="114">
        <f t="shared" si="2"/>
        <v>1</v>
      </c>
      <c r="S236" s="114">
        <f t="shared" si="2"/>
        <v>1</v>
      </c>
      <c r="T236" s="114">
        <f t="shared" si="2"/>
        <v>1</v>
      </c>
      <c r="U236" s="114">
        <f t="shared" si="2"/>
        <v>1</v>
      </c>
      <c r="V236" s="115">
        <f t="shared" ref="V236:V436" si="4">AVERAGE(G236:U236)</f>
        <v>1</v>
      </c>
    </row>
    <row r="237" ht="15.75" customHeight="1">
      <c r="A237" s="102" t="s">
        <v>101</v>
      </c>
      <c r="B237" s="114">
        <f t="shared" ref="B237:U237" si="3">B13/B$12</f>
        <v>0</v>
      </c>
      <c r="C237" s="114">
        <f t="shared" si="3"/>
        <v>0</v>
      </c>
      <c r="D237" s="114">
        <f t="shared" si="3"/>
        <v>0</v>
      </c>
      <c r="E237" s="114">
        <f t="shared" si="3"/>
        <v>0</v>
      </c>
      <c r="F237" s="114">
        <f t="shared" si="3"/>
        <v>0</v>
      </c>
      <c r="G237" s="114">
        <f t="shared" si="3"/>
        <v>0</v>
      </c>
      <c r="H237" s="114">
        <f t="shared" si="3"/>
        <v>0</v>
      </c>
      <c r="I237" s="114">
        <f t="shared" si="3"/>
        <v>0</v>
      </c>
      <c r="J237" s="114">
        <f t="shared" si="3"/>
        <v>0</v>
      </c>
      <c r="K237" s="114">
        <f t="shared" si="3"/>
        <v>0</v>
      </c>
      <c r="L237" s="114">
        <f t="shared" si="3"/>
        <v>0</v>
      </c>
      <c r="M237" s="114">
        <f t="shared" si="3"/>
        <v>0</v>
      </c>
      <c r="N237" s="114">
        <f t="shared" si="3"/>
        <v>0</v>
      </c>
      <c r="O237" s="114">
        <f t="shared" si="3"/>
        <v>0</v>
      </c>
      <c r="P237" s="114">
        <f t="shared" si="3"/>
        <v>0</v>
      </c>
      <c r="Q237" s="114">
        <f t="shared" si="3"/>
        <v>0</v>
      </c>
      <c r="R237" s="114">
        <f t="shared" si="3"/>
        <v>0</v>
      </c>
      <c r="S237" s="114">
        <f t="shared" si="3"/>
        <v>0</v>
      </c>
      <c r="T237" s="114">
        <f t="shared" si="3"/>
        <v>0</v>
      </c>
      <c r="U237" s="114">
        <f t="shared" si="3"/>
        <v>0</v>
      </c>
      <c r="V237" s="115">
        <f t="shared" si="4"/>
        <v>0</v>
      </c>
    </row>
    <row r="238" ht="15.75" customHeight="1">
      <c r="A238" s="102" t="s">
        <v>2</v>
      </c>
      <c r="B238" s="116">
        <f t="shared" ref="B238:U238" si="5">B14/B$12</f>
        <v>0</v>
      </c>
      <c r="C238" s="116">
        <f t="shared" si="5"/>
        <v>0.00003134002724</v>
      </c>
      <c r="D238" s="116">
        <f t="shared" si="5"/>
        <v>0</v>
      </c>
      <c r="E238" s="116">
        <f t="shared" si="5"/>
        <v>0</v>
      </c>
      <c r="F238" s="116">
        <f t="shared" si="5"/>
        <v>0</v>
      </c>
      <c r="G238" s="116">
        <f t="shared" si="5"/>
        <v>0</v>
      </c>
      <c r="H238" s="116">
        <f t="shared" si="5"/>
        <v>0</v>
      </c>
      <c r="I238" s="116">
        <f t="shared" si="5"/>
        <v>0</v>
      </c>
      <c r="J238" s="116">
        <f t="shared" si="5"/>
        <v>0</v>
      </c>
      <c r="K238" s="116">
        <f t="shared" si="5"/>
        <v>0</v>
      </c>
      <c r="L238" s="116">
        <f t="shared" si="5"/>
        <v>0</v>
      </c>
      <c r="M238" s="116">
        <f t="shared" si="5"/>
        <v>0</v>
      </c>
      <c r="N238" s="116">
        <f t="shared" si="5"/>
        <v>0</v>
      </c>
      <c r="O238" s="116">
        <f t="shared" si="5"/>
        <v>0</v>
      </c>
      <c r="P238" s="116">
        <f t="shared" si="5"/>
        <v>0</v>
      </c>
      <c r="Q238" s="116">
        <f t="shared" si="5"/>
        <v>0</v>
      </c>
      <c r="R238" s="116">
        <f t="shared" si="5"/>
        <v>0</v>
      </c>
      <c r="S238" s="116">
        <f t="shared" si="5"/>
        <v>0</v>
      </c>
      <c r="T238" s="116">
        <f t="shared" si="5"/>
        <v>0</v>
      </c>
      <c r="U238" s="116">
        <f t="shared" si="5"/>
        <v>0</v>
      </c>
      <c r="V238" s="117">
        <f t="shared" si="4"/>
        <v>0</v>
      </c>
    </row>
    <row r="239" ht="15.75" customHeight="1">
      <c r="A239" s="102" t="s">
        <v>70</v>
      </c>
      <c r="B239" s="116">
        <f t="shared" ref="B239:U239" si="6">B15/B$12</f>
        <v>0</v>
      </c>
      <c r="C239" s="116">
        <f t="shared" si="6"/>
        <v>0</v>
      </c>
      <c r="D239" s="116">
        <f t="shared" si="6"/>
        <v>0</v>
      </c>
      <c r="E239" s="116">
        <f t="shared" si="6"/>
        <v>0</v>
      </c>
      <c r="F239" s="116">
        <f t="shared" si="6"/>
        <v>0</v>
      </c>
      <c r="G239" s="116">
        <f t="shared" si="6"/>
        <v>0</v>
      </c>
      <c r="H239" s="116">
        <f t="shared" si="6"/>
        <v>0</v>
      </c>
      <c r="I239" s="116">
        <f t="shared" si="6"/>
        <v>0</v>
      </c>
      <c r="J239" s="116">
        <f t="shared" si="6"/>
        <v>0</v>
      </c>
      <c r="K239" s="116">
        <f t="shared" si="6"/>
        <v>0</v>
      </c>
      <c r="L239" s="116">
        <f t="shared" si="6"/>
        <v>0</v>
      </c>
      <c r="M239" s="116">
        <f t="shared" si="6"/>
        <v>0</v>
      </c>
      <c r="N239" s="116">
        <f t="shared" si="6"/>
        <v>0</v>
      </c>
      <c r="O239" s="116">
        <f t="shared" si="6"/>
        <v>0</v>
      </c>
      <c r="P239" s="116">
        <f t="shared" si="6"/>
        <v>0</v>
      </c>
      <c r="Q239" s="116">
        <f t="shared" si="6"/>
        <v>0</v>
      </c>
      <c r="R239" s="116">
        <f t="shared" si="6"/>
        <v>0</v>
      </c>
      <c r="S239" s="116">
        <f t="shared" si="6"/>
        <v>0</v>
      </c>
      <c r="T239" s="116">
        <f t="shared" si="6"/>
        <v>0</v>
      </c>
      <c r="U239" s="116">
        <f t="shared" si="6"/>
        <v>0</v>
      </c>
      <c r="V239" s="117">
        <f t="shared" si="4"/>
        <v>0</v>
      </c>
    </row>
    <row r="240" ht="15.75" customHeight="1">
      <c r="A240" s="102" t="s">
        <v>512</v>
      </c>
      <c r="B240" s="116">
        <f t="shared" ref="B240:U240" si="7">B16/B$12</f>
        <v>0</v>
      </c>
      <c r="C240" s="116">
        <f t="shared" si="7"/>
        <v>0</v>
      </c>
      <c r="D240" s="116">
        <f t="shared" si="7"/>
        <v>0</v>
      </c>
      <c r="E240" s="116">
        <f t="shared" si="7"/>
        <v>0</v>
      </c>
      <c r="F240" s="116">
        <f t="shared" si="7"/>
        <v>0</v>
      </c>
      <c r="G240" s="116">
        <f t="shared" si="7"/>
        <v>0</v>
      </c>
      <c r="H240" s="116">
        <f t="shared" si="7"/>
        <v>0</v>
      </c>
      <c r="I240" s="116">
        <f t="shared" si="7"/>
        <v>0</v>
      </c>
      <c r="J240" s="116">
        <f t="shared" si="7"/>
        <v>0</v>
      </c>
      <c r="K240" s="116">
        <f t="shared" si="7"/>
        <v>0</v>
      </c>
      <c r="L240" s="116">
        <f t="shared" si="7"/>
        <v>0</v>
      </c>
      <c r="M240" s="116">
        <f t="shared" si="7"/>
        <v>0</v>
      </c>
      <c r="N240" s="116">
        <f t="shared" si="7"/>
        <v>0</v>
      </c>
      <c r="O240" s="116">
        <f t="shared" si="7"/>
        <v>0</v>
      </c>
      <c r="P240" s="116">
        <f t="shared" si="7"/>
        <v>0</v>
      </c>
      <c r="Q240" s="116">
        <f t="shared" si="7"/>
        <v>0</v>
      </c>
      <c r="R240" s="116">
        <f t="shared" si="7"/>
        <v>0</v>
      </c>
      <c r="S240" s="116">
        <f t="shared" si="7"/>
        <v>0</v>
      </c>
      <c r="T240" s="116">
        <f t="shared" si="7"/>
        <v>0</v>
      </c>
      <c r="U240" s="116">
        <f t="shared" si="7"/>
        <v>0</v>
      </c>
      <c r="V240" s="117">
        <f t="shared" si="4"/>
        <v>0</v>
      </c>
    </row>
    <row r="241" ht="15.75" customHeight="1">
      <c r="A241" s="102" t="s">
        <v>55</v>
      </c>
      <c r="B241" s="116">
        <f t="shared" ref="B241:U241" si="8">B17/B$12</f>
        <v>0</v>
      </c>
      <c r="C241" s="116">
        <f t="shared" si="8"/>
        <v>0</v>
      </c>
      <c r="D241" s="116">
        <f t="shared" si="8"/>
        <v>0</v>
      </c>
      <c r="E241" s="116">
        <f t="shared" si="8"/>
        <v>0</v>
      </c>
      <c r="F241" s="116">
        <f t="shared" si="8"/>
        <v>0</v>
      </c>
      <c r="G241" s="116">
        <f t="shared" si="8"/>
        <v>0</v>
      </c>
      <c r="H241" s="116">
        <f t="shared" si="8"/>
        <v>0</v>
      </c>
      <c r="I241" s="116">
        <f t="shared" si="8"/>
        <v>0</v>
      </c>
      <c r="J241" s="116">
        <f t="shared" si="8"/>
        <v>0</v>
      </c>
      <c r="K241" s="116">
        <f t="shared" si="8"/>
        <v>0</v>
      </c>
      <c r="L241" s="116">
        <f t="shared" si="8"/>
        <v>0</v>
      </c>
      <c r="M241" s="116">
        <f t="shared" si="8"/>
        <v>0</v>
      </c>
      <c r="N241" s="116">
        <f t="shared" si="8"/>
        <v>0</v>
      </c>
      <c r="O241" s="116">
        <f t="shared" si="8"/>
        <v>0</v>
      </c>
      <c r="P241" s="116">
        <f t="shared" si="8"/>
        <v>0</v>
      </c>
      <c r="Q241" s="116">
        <f t="shared" si="8"/>
        <v>0</v>
      </c>
      <c r="R241" s="116">
        <f t="shared" si="8"/>
        <v>0</v>
      </c>
      <c r="S241" s="116">
        <f t="shared" si="8"/>
        <v>0</v>
      </c>
      <c r="T241" s="116">
        <f t="shared" si="8"/>
        <v>0</v>
      </c>
      <c r="U241" s="116">
        <f t="shared" si="8"/>
        <v>0</v>
      </c>
      <c r="V241" s="117">
        <f t="shared" si="4"/>
        <v>0</v>
      </c>
    </row>
    <row r="242" ht="15.75" customHeight="1">
      <c r="A242" s="102" t="s">
        <v>102</v>
      </c>
      <c r="B242" s="116">
        <f t="shared" ref="B242:U242" si="9">B18/B$12</f>
        <v>0</v>
      </c>
      <c r="C242" s="116">
        <f t="shared" si="9"/>
        <v>0</v>
      </c>
      <c r="D242" s="116">
        <f t="shared" si="9"/>
        <v>0</v>
      </c>
      <c r="E242" s="116">
        <f t="shared" si="9"/>
        <v>0</v>
      </c>
      <c r="F242" s="116">
        <f t="shared" si="9"/>
        <v>0</v>
      </c>
      <c r="G242" s="116">
        <f t="shared" si="9"/>
        <v>0</v>
      </c>
      <c r="H242" s="116">
        <f t="shared" si="9"/>
        <v>0</v>
      </c>
      <c r="I242" s="116">
        <f t="shared" si="9"/>
        <v>0</v>
      </c>
      <c r="J242" s="116">
        <f t="shared" si="9"/>
        <v>0</v>
      </c>
      <c r="K242" s="116">
        <f t="shared" si="9"/>
        <v>0</v>
      </c>
      <c r="L242" s="116">
        <f t="shared" si="9"/>
        <v>0</v>
      </c>
      <c r="M242" s="116">
        <f t="shared" si="9"/>
        <v>0</v>
      </c>
      <c r="N242" s="116">
        <f t="shared" si="9"/>
        <v>0</v>
      </c>
      <c r="O242" s="116">
        <f t="shared" si="9"/>
        <v>0</v>
      </c>
      <c r="P242" s="116">
        <f t="shared" si="9"/>
        <v>0</v>
      </c>
      <c r="Q242" s="116">
        <f t="shared" si="9"/>
        <v>0</v>
      </c>
      <c r="R242" s="116">
        <f t="shared" si="9"/>
        <v>0</v>
      </c>
      <c r="S242" s="116">
        <f t="shared" si="9"/>
        <v>0</v>
      </c>
      <c r="T242" s="116">
        <f t="shared" si="9"/>
        <v>0</v>
      </c>
      <c r="U242" s="118">
        <f t="shared" si="9"/>
        <v>0.00133696134</v>
      </c>
      <c r="V242" s="119">
        <f t="shared" si="4"/>
        <v>0.000089130756</v>
      </c>
    </row>
    <row r="243" ht="15.75" customHeight="1">
      <c r="A243" s="102" t="s">
        <v>78</v>
      </c>
      <c r="B243" s="116">
        <f t="shared" ref="B243:U243" si="10">B19/B$12</f>
        <v>0</v>
      </c>
      <c r="C243" s="116">
        <f t="shared" si="10"/>
        <v>0</v>
      </c>
      <c r="D243" s="116">
        <f t="shared" si="10"/>
        <v>0</v>
      </c>
      <c r="E243" s="116">
        <f t="shared" si="10"/>
        <v>0</v>
      </c>
      <c r="F243" s="116">
        <f t="shared" si="10"/>
        <v>0</v>
      </c>
      <c r="G243" s="116">
        <f t="shared" si="10"/>
        <v>0</v>
      </c>
      <c r="H243" s="116">
        <f t="shared" si="10"/>
        <v>0</v>
      </c>
      <c r="I243" s="116">
        <f t="shared" si="10"/>
        <v>0</v>
      </c>
      <c r="J243" s="116">
        <f t="shared" si="10"/>
        <v>0</v>
      </c>
      <c r="K243" s="116">
        <f t="shared" si="10"/>
        <v>0</v>
      </c>
      <c r="L243" s="116">
        <f t="shared" si="10"/>
        <v>0</v>
      </c>
      <c r="M243" s="116">
        <f t="shared" si="10"/>
        <v>0</v>
      </c>
      <c r="N243" s="116">
        <f t="shared" si="10"/>
        <v>0</v>
      </c>
      <c r="O243" s="116">
        <f t="shared" si="10"/>
        <v>0</v>
      </c>
      <c r="P243" s="116">
        <f t="shared" si="10"/>
        <v>0</v>
      </c>
      <c r="Q243" s="116">
        <f t="shared" si="10"/>
        <v>0</v>
      </c>
      <c r="R243" s="116">
        <f t="shared" si="10"/>
        <v>0</v>
      </c>
      <c r="S243" s="116">
        <f t="shared" si="10"/>
        <v>0</v>
      </c>
      <c r="T243" s="116">
        <f t="shared" si="10"/>
        <v>0</v>
      </c>
      <c r="U243" s="118">
        <f t="shared" si="10"/>
        <v>0</v>
      </c>
      <c r="V243" s="119">
        <f t="shared" si="4"/>
        <v>0</v>
      </c>
    </row>
    <row r="244" ht="15.75" customHeight="1">
      <c r="A244" s="102" t="s">
        <v>4</v>
      </c>
      <c r="B244" s="116">
        <f t="shared" ref="B244:U244" si="11">B20/B$12</f>
        <v>0.000002805607849</v>
      </c>
      <c r="C244" s="116">
        <f t="shared" si="11"/>
        <v>0</v>
      </c>
      <c r="D244" s="116">
        <f t="shared" si="11"/>
        <v>0.000008109598521</v>
      </c>
      <c r="E244" s="116">
        <f t="shared" si="11"/>
        <v>0.0001319617433</v>
      </c>
      <c r="F244" s="116">
        <f t="shared" si="11"/>
        <v>0.000006970394201</v>
      </c>
      <c r="G244" s="116">
        <f t="shared" si="11"/>
        <v>0.00004947692758</v>
      </c>
      <c r="H244" s="116">
        <f t="shared" si="11"/>
        <v>0.0001096455054</v>
      </c>
      <c r="I244" s="116">
        <f t="shared" si="11"/>
        <v>0.00002873792532</v>
      </c>
      <c r="J244" s="116">
        <f t="shared" si="11"/>
        <v>0.000009274805406</v>
      </c>
      <c r="K244" s="116">
        <f t="shared" si="11"/>
        <v>0.00009060593469</v>
      </c>
      <c r="L244" s="116">
        <f t="shared" si="11"/>
        <v>0.00004845891939</v>
      </c>
      <c r="M244" s="116">
        <f t="shared" si="11"/>
        <v>0</v>
      </c>
      <c r="N244" s="116">
        <f t="shared" si="11"/>
        <v>0</v>
      </c>
      <c r="O244" s="116">
        <f t="shared" si="11"/>
        <v>0</v>
      </c>
      <c r="P244" s="116">
        <f t="shared" si="11"/>
        <v>0</v>
      </c>
      <c r="Q244" s="116">
        <f t="shared" si="11"/>
        <v>0</v>
      </c>
      <c r="R244" s="116">
        <f t="shared" si="11"/>
        <v>0</v>
      </c>
      <c r="S244" s="116">
        <f t="shared" si="11"/>
        <v>0</v>
      </c>
      <c r="T244" s="116">
        <f t="shared" si="11"/>
        <v>0</v>
      </c>
      <c r="U244" s="116">
        <f t="shared" si="11"/>
        <v>0</v>
      </c>
      <c r="V244" s="117">
        <f t="shared" si="4"/>
        <v>0.00002241333452</v>
      </c>
    </row>
    <row r="245" ht="15.75" customHeight="1">
      <c r="A245" s="102" t="s">
        <v>5</v>
      </c>
      <c r="B245" s="120">
        <f t="shared" ref="B245:U245" si="12">B21/B$12</f>
        <v>0</v>
      </c>
      <c r="C245" s="120">
        <f t="shared" si="12"/>
        <v>0</v>
      </c>
      <c r="D245" s="120">
        <f t="shared" si="12"/>
        <v>0</v>
      </c>
      <c r="E245" s="120">
        <f t="shared" si="12"/>
        <v>0</v>
      </c>
      <c r="F245" s="120">
        <f t="shared" si="12"/>
        <v>0.0000006336722001</v>
      </c>
      <c r="G245" s="120">
        <f t="shared" si="12"/>
        <v>0</v>
      </c>
      <c r="H245" s="120">
        <f t="shared" si="12"/>
        <v>0</v>
      </c>
      <c r="I245" s="120">
        <f t="shared" si="12"/>
        <v>0</v>
      </c>
      <c r="J245" s="120">
        <f t="shared" si="12"/>
        <v>0</v>
      </c>
      <c r="K245" s="120">
        <f t="shared" si="12"/>
        <v>0</v>
      </c>
      <c r="L245" s="120">
        <f t="shared" si="12"/>
        <v>0</v>
      </c>
      <c r="M245" s="120">
        <f t="shared" si="12"/>
        <v>0</v>
      </c>
      <c r="N245" s="120">
        <f t="shared" si="12"/>
        <v>0</v>
      </c>
      <c r="O245" s="120">
        <f t="shared" si="12"/>
        <v>0</v>
      </c>
      <c r="P245" s="120">
        <f t="shared" si="12"/>
        <v>0</v>
      </c>
      <c r="Q245" s="120">
        <f t="shared" si="12"/>
        <v>0</v>
      </c>
      <c r="R245" s="120">
        <f t="shared" si="12"/>
        <v>0</v>
      </c>
      <c r="S245" s="120">
        <f t="shared" si="12"/>
        <v>0</v>
      </c>
      <c r="T245" s="120">
        <f t="shared" si="12"/>
        <v>0</v>
      </c>
      <c r="U245" s="120">
        <f t="shared" si="12"/>
        <v>0</v>
      </c>
      <c r="V245" s="121">
        <f t="shared" si="4"/>
        <v>0</v>
      </c>
    </row>
    <row r="246" ht="15.75" customHeight="1">
      <c r="A246" s="102" t="s">
        <v>103</v>
      </c>
      <c r="B246" s="120">
        <f t="shared" ref="B246:U246" si="13">B22/B$12</f>
        <v>0</v>
      </c>
      <c r="C246" s="120">
        <f t="shared" si="13"/>
        <v>0</v>
      </c>
      <c r="D246" s="120">
        <f t="shared" si="13"/>
        <v>0</v>
      </c>
      <c r="E246" s="120">
        <f t="shared" si="13"/>
        <v>0</v>
      </c>
      <c r="F246" s="120">
        <f t="shared" si="13"/>
        <v>0</v>
      </c>
      <c r="G246" s="120">
        <f t="shared" si="13"/>
        <v>0</v>
      </c>
      <c r="H246" s="120">
        <f t="shared" si="13"/>
        <v>0</v>
      </c>
      <c r="I246" s="120">
        <f t="shared" si="13"/>
        <v>0</v>
      </c>
      <c r="J246" s="120">
        <f t="shared" si="13"/>
        <v>0</v>
      </c>
      <c r="K246" s="120">
        <f t="shared" si="13"/>
        <v>0</v>
      </c>
      <c r="L246" s="120">
        <f t="shared" si="13"/>
        <v>0</v>
      </c>
      <c r="M246" s="120">
        <f t="shared" si="13"/>
        <v>0</v>
      </c>
      <c r="N246" s="120">
        <f t="shared" si="13"/>
        <v>0</v>
      </c>
      <c r="O246" s="120">
        <f t="shared" si="13"/>
        <v>0</v>
      </c>
      <c r="P246" s="120">
        <f t="shared" si="13"/>
        <v>0</v>
      </c>
      <c r="Q246" s="120">
        <f t="shared" si="13"/>
        <v>0</v>
      </c>
      <c r="R246" s="120">
        <f t="shared" si="13"/>
        <v>0</v>
      </c>
      <c r="S246" s="120">
        <f t="shared" si="13"/>
        <v>0</v>
      </c>
      <c r="T246" s="120">
        <f t="shared" si="13"/>
        <v>0</v>
      </c>
      <c r="U246" s="120">
        <f t="shared" si="13"/>
        <v>0</v>
      </c>
      <c r="V246" s="121">
        <f t="shared" si="4"/>
        <v>0</v>
      </c>
    </row>
    <row r="247" ht="15.75" customHeight="1">
      <c r="A247" s="102" t="s">
        <v>6</v>
      </c>
      <c r="B247" s="120">
        <f t="shared" ref="B247:U247" si="14">B23/B$12</f>
        <v>0</v>
      </c>
      <c r="C247" s="120">
        <f t="shared" si="14"/>
        <v>0.2477525584</v>
      </c>
      <c r="D247" s="120">
        <f t="shared" si="14"/>
        <v>0.3217771554</v>
      </c>
      <c r="E247" s="120">
        <f t="shared" si="14"/>
        <v>0.3544796951</v>
      </c>
      <c r="F247" s="120">
        <f t="shared" si="14"/>
        <v>0.3814256737</v>
      </c>
      <c r="G247" s="120">
        <f t="shared" si="14"/>
        <v>0.331430939</v>
      </c>
      <c r="H247" s="120">
        <f t="shared" si="14"/>
        <v>0.3806275798</v>
      </c>
      <c r="I247" s="120">
        <f t="shared" si="14"/>
        <v>0.3302099246</v>
      </c>
      <c r="J247" s="120">
        <f t="shared" si="14"/>
        <v>0.3450901255</v>
      </c>
      <c r="K247" s="120">
        <f t="shared" si="14"/>
        <v>0.3810978619</v>
      </c>
      <c r="L247" s="120">
        <f t="shared" si="14"/>
        <v>0.3653514253</v>
      </c>
      <c r="M247" s="120">
        <f t="shared" si="14"/>
        <v>0.3419767616</v>
      </c>
      <c r="N247" s="120">
        <f t="shared" si="14"/>
        <v>0.3343199473</v>
      </c>
      <c r="O247" s="120">
        <f t="shared" si="14"/>
        <v>0.1979760352</v>
      </c>
      <c r="P247" s="120">
        <f t="shared" si="14"/>
        <v>0</v>
      </c>
      <c r="Q247" s="120">
        <f t="shared" si="14"/>
        <v>0</v>
      </c>
      <c r="R247" s="120">
        <f t="shared" si="14"/>
        <v>0</v>
      </c>
      <c r="S247" s="120">
        <f t="shared" si="14"/>
        <v>0</v>
      </c>
      <c r="T247" s="120">
        <f t="shared" si="14"/>
        <v>0</v>
      </c>
      <c r="U247" s="120">
        <f t="shared" si="14"/>
        <v>0</v>
      </c>
      <c r="V247" s="121">
        <f t="shared" si="4"/>
        <v>0.2005387067</v>
      </c>
    </row>
    <row r="248" ht="15.75" customHeight="1">
      <c r="A248" s="102" t="s">
        <v>104</v>
      </c>
      <c r="B248" s="120">
        <f t="shared" ref="B248:U248" si="15">B24/B$12</f>
        <v>0</v>
      </c>
      <c r="C248" s="120">
        <f t="shared" si="15"/>
        <v>0</v>
      </c>
      <c r="D248" s="120">
        <f t="shared" si="15"/>
        <v>0</v>
      </c>
      <c r="E248" s="120">
        <f t="shared" si="15"/>
        <v>0</v>
      </c>
      <c r="F248" s="120">
        <f t="shared" si="15"/>
        <v>0</v>
      </c>
      <c r="G248" s="120">
        <f t="shared" si="15"/>
        <v>0</v>
      </c>
      <c r="H248" s="120">
        <f t="shared" si="15"/>
        <v>0</v>
      </c>
      <c r="I248" s="120">
        <f t="shared" si="15"/>
        <v>0</v>
      </c>
      <c r="J248" s="120">
        <f t="shared" si="15"/>
        <v>0</v>
      </c>
      <c r="K248" s="120">
        <f t="shared" si="15"/>
        <v>0</v>
      </c>
      <c r="L248" s="120">
        <f t="shared" si="15"/>
        <v>0</v>
      </c>
      <c r="M248" s="120">
        <f t="shared" si="15"/>
        <v>0</v>
      </c>
      <c r="N248" s="120">
        <f t="shared" si="15"/>
        <v>0</v>
      </c>
      <c r="O248" s="120">
        <f t="shared" si="15"/>
        <v>0</v>
      </c>
      <c r="P248" s="120">
        <f t="shared" si="15"/>
        <v>0</v>
      </c>
      <c r="Q248" s="120">
        <f t="shared" si="15"/>
        <v>0</v>
      </c>
      <c r="R248" s="120">
        <f t="shared" si="15"/>
        <v>0</v>
      </c>
      <c r="S248" s="120">
        <f t="shared" si="15"/>
        <v>0</v>
      </c>
      <c r="T248" s="120">
        <f t="shared" si="15"/>
        <v>0</v>
      </c>
      <c r="U248" s="120">
        <f t="shared" si="15"/>
        <v>0</v>
      </c>
      <c r="V248" s="121">
        <f t="shared" si="4"/>
        <v>0</v>
      </c>
    </row>
    <row r="249" ht="15.75" customHeight="1">
      <c r="A249" s="102" t="s">
        <v>80</v>
      </c>
      <c r="B249" s="120">
        <f t="shared" ref="B249:U249" si="16">B25/B$12</f>
        <v>0</v>
      </c>
      <c r="C249" s="120">
        <f t="shared" si="16"/>
        <v>0</v>
      </c>
      <c r="D249" s="120">
        <f t="shared" si="16"/>
        <v>0</v>
      </c>
      <c r="E249" s="120">
        <f t="shared" si="16"/>
        <v>0</v>
      </c>
      <c r="F249" s="120">
        <f t="shared" si="16"/>
        <v>0</v>
      </c>
      <c r="G249" s="120">
        <f t="shared" si="16"/>
        <v>0</v>
      </c>
      <c r="H249" s="120">
        <f t="shared" si="16"/>
        <v>0</v>
      </c>
      <c r="I249" s="120">
        <f t="shared" si="16"/>
        <v>0</v>
      </c>
      <c r="J249" s="120">
        <f t="shared" si="16"/>
        <v>0</v>
      </c>
      <c r="K249" s="120">
        <f t="shared" si="16"/>
        <v>0</v>
      </c>
      <c r="L249" s="120">
        <f t="shared" si="16"/>
        <v>0</v>
      </c>
      <c r="M249" s="120">
        <f t="shared" si="16"/>
        <v>0</v>
      </c>
      <c r="N249" s="120">
        <f t="shared" si="16"/>
        <v>0</v>
      </c>
      <c r="O249" s="120">
        <f t="shared" si="16"/>
        <v>0</v>
      </c>
      <c r="P249" s="120">
        <f t="shared" si="16"/>
        <v>0</v>
      </c>
      <c r="Q249" s="120">
        <f t="shared" si="16"/>
        <v>0</v>
      </c>
      <c r="R249" s="120">
        <f t="shared" si="16"/>
        <v>0</v>
      </c>
      <c r="S249" s="120">
        <f t="shared" si="16"/>
        <v>0</v>
      </c>
      <c r="T249" s="120">
        <f t="shared" si="16"/>
        <v>0</v>
      </c>
      <c r="U249" s="120">
        <f t="shared" si="16"/>
        <v>0</v>
      </c>
      <c r="V249" s="121">
        <f t="shared" si="4"/>
        <v>0</v>
      </c>
    </row>
    <row r="250" ht="15.75" customHeight="1">
      <c r="A250" s="102" t="s">
        <v>52</v>
      </c>
      <c r="B250" s="120">
        <f t="shared" ref="B250:U250" si="17">B26/B$12</f>
        <v>0</v>
      </c>
      <c r="C250" s="120">
        <f t="shared" si="17"/>
        <v>0</v>
      </c>
      <c r="D250" s="120">
        <f t="shared" si="17"/>
        <v>0.000004505332512</v>
      </c>
      <c r="E250" s="120">
        <f t="shared" si="17"/>
        <v>0</v>
      </c>
      <c r="F250" s="120">
        <f t="shared" si="17"/>
        <v>0</v>
      </c>
      <c r="G250" s="120">
        <f t="shared" si="17"/>
        <v>0</v>
      </c>
      <c r="H250" s="120">
        <f t="shared" si="17"/>
        <v>0</v>
      </c>
      <c r="I250" s="120">
        <f t="shared" si="17"/>
        <v>0</v>
      </c>
      <c r="J250" s="120">
        <f t="shared" si="17"/>
        <v>0</v>
      </c>
      <c r="K250" s="120">
        <f t="shared" si="17"/>
        <v>0</v>
      </c>
      <c r="L250" s="120">
        <f t="shared" si="17"/>
        <v>0</v>
      </c>
      <c r="M250" s="120">
        <f t="shared" si="17"/>
        <v>0</v>
      </c>
      <c r="N250" s="120">
        <f t="shared" si="17"/>
        <v>0</v>
      </c>
      <c r="O250" s="120">
        <f t="shared" si="17"/>
        <v>0.0001671870395</v>
      </c>
      <c r="P250" s="120">
        <f t="shared" si="17"/>
        <v>0</v>
      </c>
      <c r="Q250" s="120">
        <f t="shared" si="17"/>
        <v>0</v>
      </c>
      <c r="R250" s="120">
        <f t="shared" si="17"/>
        <v>0</v>
      </c>
      <c r="S250" s="120">
        <f t="shared" si="17"/>
        <v>0</v>
      </c>
      <c r="T250" s="120">
        <f t="shared" si="17"/>
        <v>0</v>
      </c>
      <c r="U250" s="120">
        <f t="shared" si="17"/>
        <v>0</v>
      </c>
      <c r="V250" s="121">
        <f t="shared" si="4"/>
        <v>0.00001114580264</v>
      </c>
    </row>
    <row r="251" ht="15.75" customHeight="1">
      <c r="A251" s="102" t="s">
        <v>64</v>
      </c>
      <c r="B251" s="116">
        <f t="shared" ref="B251:U251" si="18">B27/B$12</f>
        <v>0</v>
      </c>
      <c r="C251" s="116">
        <f t="shared" si="18"/>
        <v>0</v>
      </c>
      <c r="D251" s="116">
        <f t="shared" si="18"/>
        <v>0</v>
      </c>
      <c r="E251" s="116">
        <f t="shared" si="18"/>
        <v>0</v>
      </c>
      <c r="F251" s="116">
        <f t="shared" si="18"/>
        <v>0</v>
      </c>
      <c r="G251" s="116">
        <f t="shared" si="18"/>
        <v>0</v>
      </c>
      <c r="H251" s="116">
        <f t="shared" si="18"/>
        <v>0.0001377846174</v>
      </c>
      <c r="I251" s="116">
        <f t="shared" si="18"/>
        <v>0</v>
      </c>
      <c r="J251" s="116">
        <f t="shared" si="18"/>
        <v>0</v>
      </c>
      <c r="K251" s="116">
        <f t="shared" si="18"/>
        <v>0</v>
      </c>
      <c r="L251" s="116">
        <f t="shared" si="18"/>
        <v>0</v>
      </c>
      <c r="M251" s="116">
        <f t="shared" si="18"/>
        <v>0</v>
      </c>
      <c r="N251" s="116">
        <f t="shared" si="18"/>
        <v>0</v>
      </c>
      <c r="O251" s="116">
        <f t="shared" si="18"/>
        <v>0</v>
      </c>
      <c r="P251" s="116">
        <f t="shared" si="18"/>
        <v>0</v>
      </c>
      <c r="Q251" s="116">
        <f t="shared" si="18"/>
        <v>0</v>
      </c>
      <c r="R251" s="116">
        <f t="shared" si="18"/>
        <v>0</v>
      </c>
      <c r="S251" s="116">
        <f t="shared" si="18"/>
        <v>0</v>
      </c>
      <c r="T251" s="116">
        <f t="shared" si="18"/>
        <v>0</v>
      </c>
      <c r="U251" s="118">
        <f t="shared" si="18"/>
        <v>0.0000003553385621</v>
      </c>
      <c r="V251" s="119">
        <f t="shared" si="4"/>
        <v>0.000009209330398</v>
      </c>
    </row>
    <row r="252" ht="15.75" customHeight="1">
      <c r="A252" s="102" t="s">
        <v>105</v>
      </c>
      <c r="B252" s="116">
        <f t="shared" ref="B252:U252" si="19">B28/B$12</f>
        <v>0</v>
      </c>
      <c r="C252" s="116">
        <f t="shared" si="19"/>
        <v>0</v>
      </c>
      <c r="D252" s="116">
        <f t="shared" si="19"/>
        <v>0</v>
      </c>
      <c r="E252" s="116">
        <f t="shared" si="19"/>
        <v>0</v>
      </c>
      <c r="F252" s="116">
        <f t="shared" si="19"/>
        <v>0</v>
      </c>
      <c r="G252" s="116">
        <f t="shared" si="19"/>
        <v>0</v>
      </c>
      <c r="H252" s="116">
        <f t="shared" si="19"/>
        <v>0</v>
      </c>
      <c r="I252" s="116">
        <f t="shared" si="19"/>
        <v>0</v>
      </c>
      <c r="J252" s="116">
        <f t="shared" si="19"/>
        <v>0</v>
      </c>
      <c r="K252" s="116">
        <f t="shared" si="19"/>
        <v>0</v>
      </c>
      <c r="L252" s="116">
        <f t="shared" si="19"/>
        <v>0</v>
      </c>
      <c r="M252" s="116">
        <f t="shared" si="19"/>
        <v>0</v>
      </c>
      <c r="N252" s="116">
        <f t="shared" si="19"/>
        <v>0</v>
      </c>
      <c r="O252" s="116">
        <f t="shared" si="19"/>
        <v>0</v>
      </c>
      <c r="P252" s="116">
        <f t="shared" si="19"/>
        <v>0</v>
      </c>
      <c r="Q252" s="116">
        <f t="shared" si="19"/>
        <v>0</v>
      </c>
      <c r="R252" s="116">
        <f t="shared" si="19"/>
        <v>0</v>
      </c>
      <c r="S252" s="116">
        <f t="shared" si="19"/>
        <v>0</v>
      </c>
      <c r="T252" s="116">
        <f t="shared" si="19"/>
        <v>0</v>
      </c>
      <c r="U252" s="118">
        <f t="shared" si="19"/>
        <v>0</v>
      </c>
      <c r="V252" s="119">
        <f t="shared" si="4"/>
        <v>0</v>
      </c>
    </row>
    <row r="253" ht="15.75" customHeight="1">
      <c r="A253" s="102" t="s">
        <v>7</v>
      </c>
      <c r="B253" s="120">
        <f t="shared" ref="B253:U253" si="20">B29/B$12</f>
        <v>0</v>
      </c>
      <c r="C253" s="120">
        <f t="shared" si="20"/>
        <v>0</v>
      </c>
      <c r="D253" s="120">
        <f t="shared" si="20"/>
        <v>0</v>
      </c>
      <c r="E253" s="120">
        <f t="shared" si="20"/>
        <v>0.00002537725832</v>
      </c>
      <c r="F253" s="120">
        <f t="shared" si="20"/>
        <v>0</v>
      </c>
      <c r="G253" s="120">
        <f t="shared" si="20"/>
        <v>0</v>
      </c>
      <c r="H253" s="120">
        <f t="shared" si="20"/>
        <v>0</v>
      </c>
      <c r="I253" s="120">
        <f t="shared" si="20"/>
        <v>0</v>
      </c>
      <c r="J253" s="120">
        <f t="shared" si="20"/>
        <v>0</v>
      </c>
      <c r="K253" s="120">
        <f t="shared" si="20"/>
        <v>0</v>
      </c>
      <c r="L253" s="120">
        <f t="shared" si="20"/>
        <v>0</v>
      </c>
      <c r="M253" s="120">
        <f t="shared" si="20"/>
        <v>0</v>
      </c>
      <c r="N253" s="120">
        <f t="shared" si="20"/>
        <v>0</v>
      </c>
      <c r="O253" s="120">
        <f t="shared" si="20"/>
        <v>0</v>
      </c>
      <c r="P253" s="120">
        <f t="shared" si="20"/>
        <v>0</v>
      </c>
      <c r="Q253" s="120">
        <f t="shared" si="20"/>
        <v>0</v>
      </c>
      <c r="R253" s="120">
        <f t="shared" si="20"/>
        <v>0</v>
      </c>
      <c r="S253" s="120">
        <f t="shared" si="20"/>
        <v>0</v>
      </c>
      <c r="T253" s="120">
        <f t="shared" si="20"/>
        <v>0</v>
      </c>
      <c r="U253" s="120">
        <f t="shared" si="20"/>
        <v>0</v>
      </c>
      <c r="V253" s="121">
        <f t="shared" si="4"/>
        <v>0</v>
      </c>
    </row>
    <row r="254" ht="15.75" customHeight="1">
      <c r="A254" s="102" t="s">
        <v>106</v>
      </c>
      <c r="B254" s="120">
        <f t="shared" ref="B254:U254" si="21">B30/B$12</f>
        <v>0</v>
      </c>
      <c r="C254" s="120">
        <f t="shared" si="21"/>
        <v>0</v>
      </c>
      <c r="D254" s="120">
        <f t="shared" si="21"/>
        <v>0</v>
      </c>
      <c r="E254" s="120">
        <f t="shared" si="21"/>
        <v>0</v>
      </c>
      <c r="F254" s="120">
        <f t="shared" si="21"/>
        <v>0</v>
      </c>
      <c r="G254" s="120">
        <f t="shared" si="21"/>
        <v>0</v>
      </c>
      <c r="H254" s="120">
        <f t="shared" si="21"/>
        <v>0</v>
      </c>
      <c r="I254" s="120">
        <f t="shared" si="21"/>
        <v>0</v>
      </c>
      <c r="J254" s="120">
        <f t="shared" si="21"/>
        <v>0</v>
      </c>
      <c r="K254" s="120">
        <f t="shared" si="21"/>
        <v>0</v>
      </c>
      <c r="L254" s="120">
        <f t="shared" si="21"/>
        <v>0</v>
      </c>
      <c r="M254" s="120">
        <f t="shared" si="21"/>
        <v>0</v>
      </c>
      <c r="N254" s="120">
        <f t="shared" si="21"/>
        <v>0</v>
      </c>
      <c r="O254" s="120">
        <f t="shared" si="21"/>
        <v>0</v>
      </c>
      <c r="P254" s="120">
        <f t="shared" si="21"/>
        <v>0</v>
      </c>
      <c r="Q254" s="120">
        <f t="shared" si="21"/>
        <v>0</v>
      </c>
      <c r="R254" s="120">
        <f t="shared" si="21"/>
        <v>0</v>
      </c>
      <c r="S254" s="120">
        <f t="shared" si="21"/>
        <v>0</v>
      </c>
      <c r="T254" s="120">
        <f t="shared" si="21"/>
        <v>0</v>
      </c>
      <c r="U254" s="120">
        <f t="shared" si="21"/>
        <v>0</v>
      </c>
      <c r="V254" s="121">
        <f t="shared" si="4"/>
        <v>0</v>
      </c>
    </row>
    <row r="255" ht="15.75" customHeight="1">
      <c r="A255" s="102" t="s">
        <v>107</v>
      </c>
      <c r="B255" s="120">
        <f t="shared" ref="B255:U255" si="22">B31/B$12</f>
        <v>0</v>
      </c>
      <c r="C255" s="120">
        <f t="shared" si="22"/>
        <v>0</v>
      </c>
      <c r="D255" s="120">
        <f t="shared" si="22"/>
        <v>0</v>
      </c>
      <c r="E255" s="120">
        <f t="shared" si="22"/>
        <v>0</v>
      </c>
      <c r="F255" s="120">
        <f t="shared" si="22"/>
        <v>0</v>
      </c>
      <c r="G255" s="120">
        <f t="shared" si="22"/>
        <v>0</v>
      </c>
      <c r="H255" s="120">
        <f t="shared" si="22"/>
        <v>0</v>
      </c>
      <c r="I255" s="120">
        <f t="shared" si="22"/>
        <v>0</v>
      </c>
      <c r="J255" s="120">
        <f t="shared" si="22"/>
        <v>0</v>
      </c>
      <c r="K255" s="120">
        <f t="shared" si="22"/>
        <v>0</v>
      </c>
      <c r="L255" s="120">
        <f t="shared" si="22"/>
        <v>0</v>
      </c>
      <c r="M255" s="120">
        <f t="shared" si="22"/>
        <v>0</v>
      </c>
      <c r="N255" s="120">
        <f t="shared" si="22"/>
        <v>0</v>
      </c>
      <c r="O255" s="120">
        <f t="shared" si="22"/>
        <v>0</v>
      </c>
      <c r="P255" s="120">
        <f t="shared" si="22"/>
        <v>0</v>
      </c>
      <c r="Q255" s="120">
        <f t="shared" si="22"/>
        <v>0</v>
      </c>
      <c r="R255" s="120">
        <f t="shared" si="22"/>
        <v>0</v>
      </c>
      <c r="S255" s="120">
        <f t="shared" si="22"/>
        <v>0</v>
      </c>
      <c r="T255" s="120">
        <f t="shared" si="22"/>
        <v>0</v>
      </c>
      <c r="U255" s="120">
        <f t="shared" si="22"/>
        <v>0</v>
      </c>
      <c r="V255" s="121">
        <f t="shared" si="4"/>
        <v>0</v>
      </c>
    </row>
    <row r="256" ht="15.75" customHeight="1">
      <c r="A256" s="102" t="s">
        <v>513</v>
      </c>
      <c r="B256" s="120">
        <f t="shared" ref="B256:U256" si="23">B32/B$12</f>
        <v>0</v>
      </c>
      <c r="C256" s="120">
        <f t="shared" si="23"/>
        <v>0</v>
      </c>
      <c r="D256" s="120">
        <f t="shared" si="23"/>
        <v>0</v>
      </c>
      <c r="E256" s="120">
        <f t="shared" si="23"/>
        <v>0</v>
      </c>
      <c r="F256" s="120">
        <f t="shared" si="23"/>
        <v>0</v>
      </c>
      <c r="G256" s="120">
        <f t="shared" si="23"/>
        <v>0</v>
      </c>
      <c r="H256" s="120">
        <f t="shared" si="23"/>
        <v>0</v>
      </c>
      <c r="I256" s="120">
        <f t="shared" si="23"/>
        <v>0</v>
      </c>
      <c r="J256" s="120">
        <f t="shared" si="23"/>
        <v>0</v>
      </c>
      <c r="K256" s="120">
        <f t="shared" si="23"/>
        <v>0</v>
      </c>
      <c r="L256" s="120">
        <f t="shared" si="23"/>
        <v>0</v>
      </c>
      <c r="M256" s="120">
        <f t="shared" si="23"/>
        <v>0</v>
      </c>
      <c r="N256" s="120">
        <f t="shared" si="23"/>
        <v>0</v>
      </c>
      <c r="O256" s="120">
        <f t="shared" si="23"/>
        <v>0</v>
      </c>
      <c r="P256" s="120">
        <f t="shared" si="23"/>
        <v>0</v>
      </c>
      <c r="Q256" s="120">
        <f t="shared" si="23"/>
        <v>0</v>
      </c>
      <c r="R256" s="120">
        <f t="shared" si="23"/>
        <v>0</v>
      </c>
      <c r="S256" s="120">
        <f t="shared" si="23"/>
        <v>0</v>
      </c>
      <c r="T256" s="120">
        <f t="shared" si="23"/>
        <v>0</v>
      </c>
      <c r="U256" s="120">
        <f t="shared" si="23"/>
        <v>0</v>
      </c>
      <c r="V256" s="121">
        <f t="shared" si="4"/>
        <v>0</v>
      </c>
    </row>
    <row r="257" ht="15.75" customHeight="1">
      <c r="A257" s="102" t="s">
        <v>108</v>
      </c>
      <c r="B257" s="120">
        <f t="shared" ref="B257:U257" si="24">B33/B$12</f>
        <v>0</v>
      </c>
      <c r="C257" s="120">
        <f t="shared" si="24"/>
        <v>0</v>
      </c>
      <c r="D257" s="120">
        <f t="shared" si="24"/>
        <v>0</v>
      </c>
      <c r="E257" s="120">
        <f t="shared" si="24"/>
        <v>0</v>
      </c>
      <c r="F257" s="120">
        <f t="shared" si="24"/>
        <v>0</v>
      </c>
      <c r="G257" s="120">
        <f t="shared" si="24"/>
        <v>0</v>
      </c>
      <c r="H257" s="120">
        <f t="shared" si="24"/>
        <v>0</v>
      </c>
      <c r="I257" s="120">
        <f t="shared" si="24"/>
        <v>0</v>
      </c>
      <c r="J257" s="120">
        <f t="shared" si="24"/>
        <v>0</v>
      </c>
      <c r="K257" s="120">
        <f t="shared" si="24"/>
        <v>0</v>
      </c>
      <c r="L257" s="120">
        <f t="shared" si="24"/>
        <v>0</v>
      </c>
      <c r="M257" s="120">
        <f t="shared" si="24"/>
        <v>0</v>
      </c>
      <c r="N257" s="120">
        <f t="shared" si="24"/>
        <v>0</v>
      </c>
      <c r="O257" s="120">
        <f t="shared" si="24"/>
        <v>0</v>
      </c>
      <c r="P257" s="120">
        <f t="shared" si="24"/>
        <v>0</v>
      </c>
      <c r="Q257" s="120">
        <f t="shared" si="24"/>
        <v>0</v>
      </c>
      <c r="R257" s="120">
        <f t="shared" si="24"/>
        <v>0</v>
      </c>
      <c r="S257" s="120">
        <f t="shared" si="24"/>
        <v>0</v>
      </c>
      <c r="T257" s="120">
        <f t="shared" si="24"/>
        <v>0</v>
      </c>
      <c r="U257" s="120">
        <f t="shared" si="24"/>
        <v>0</v>
      </c>
      <c r="V257" s="121">
        <f t="shared" si="4"/>
        <v>0</v>
      </c>
    </row>
    <row r="258" ht="15.75" customHeight="1">
      <c r="A258" s="102" t="s">
        <v>109</v>
      </c>
      <c r="B258" s="116">
        <f t="shared" ref="B258:U258" si="25">B34/B$12</f>
        <v>0</v>
      </c>
      <c r="C258" s="116">
        <f t="shared" si="25"/>
        <v>0</v>
      </c>
      <c r="D258" s="116">
        <f t="shared" si="25"/>
        <v>0.00002973519458</v>
      </c>
      <c r="E258" s="116">
        <f t="shared" si="25"/>
        <v>0.000006090541997</v>
      </c>
      <c r="F258" s="116">
        <f t="shared" si="25"/>
        <v>0.0000240795436</v>
      </c>
      <c r="G258" s="116">
        <f t="shared" si="25"/>
        <v>0.00001460932901</v>
      </c>
      <c r="H258" s="116">
        <f t="shared" si="25"/>
        <v>0.000004851571036</v>
      </c>
      <c r="I258" s="116">
        <f t="shared" si="25"/>
        <v>0.0004415190345</v>
      </c>
      <c r="J258" s="116">
        <f t="shared" si="25"/>
        <v>0.0006309308414</v>
      </c>
      <c r="K258" s="116">
        <f t="shared" si="25"/>
        <v>0.0002283149546</v>
      </c>
      <c r="L258" s="116">
        <f t="shared" si="25"/>
        <v>0.00004647086115</v>
      </c>
      <c r="M258" s="116">
        <f t="shared" si="25"/>
        <v>0.00000601294642</v>
      </c>
      <c r="N258" s="116">
        <f t="shared" si="25"/>
        <v>0</v>
      </c>
      <c r="O258" s="116">
        <f t="shared" si="25"/>
        <v>0</v>
      </c>
      <c r="P258" s="116">
        <f t="shared" si="25"/>
        <v>0</v>
      </c>
      <c r="Q258" s="116">
        <f t="shared" si="25"/>
        <v>0.000008810740292</v>
      </c>
      <c r="R258" s="116">
        <f t="shared" si="25"/>
        <v>0.0001189267358</v>
      </c>
      <c r="S258" s="116">
        <f t="shared" si="25"/>
        <v>0.0004193745942</v>
      </c>
      <c r="T258" s="116">
        <f t="shared" si="25"/>
        <v>0.0004060463956</v>
      </c>
      <c r="U258" s="116">
        <f t="shared" si="25"/>
        <v>0.00002469603007</v>
      </c>
      <c r="V258" s="117">
        <f t="shared" si="4"/>
        <v>0.0001567042689</v>
      </c>
    </row>
    <row r="259" ht="15.75" customHeight="1">
      <c r="A259" s="102" t="s">
        <v>110</v>
      </c>
      <c r="B259" s="120">
        <f t="shared" ref="B259:U259" si="26">B35/B$12</f>
        <v>0</v>
      </c>
      <c r="C259" s="120">
        <f t="shared" si="26"/>
        <v>0</v>
      </c>
      <c r="D259" s="120">
        <f t="shared" si="26"/>
        <v>0</v>
      </c>
      <c r="E259" s="120">
        <f t="shared" si="26"/>
        <v>0</v>
      </c>
      <c r="F259" s="120">
        <f t="shared" si="26"/>
        <v>0</v>
      </c>
      <c r="G259" s="120">
        <f t="shared" si="26"/>
        <v>0</v>
      </c>
      <c r="H259" s="120">
        <f t="shared" si="26"/>
        <v>0</v>
      </c>
      <c r="I259" s="120">
        <f t="shared" si="26"/>
        <v>0</v>
      </c>
      <c r="J259" s="120">
        <f t="shared" si="26"/>
        <v>0</v>
      </c>
      <c r="K259" s="120">
        <f t="shared" si="26"/>
        <v>0</v>
      </c>
      <c r="L259" s="120">
        <f t="shared" si="26"/>
        <v>0.000005964174694</v>
      </c>
      <c r="M259" s="120">
        <f t="shared" si="26"/>
        <v>0.00009128745929</v>
      </c>
      <c r="N259" s="120">
        <f t="shared" si="26"/>
        <v>0.00002193636183</v>
      </c>
      <c r="O259" s="120">
        <f t="shared" si="26"/>
        <v>0.00002812132232</v>
      </c>
      <c r="P259" s="120">
        <f t="shared" si="26"/>
        <v>0</v>
      </c>
      <c r="Q259" s="120">
        <f t="shared" si="26"/>
        <v>0.00006187542614</v>
      </c>
      <c r="R259" s="120">
        <f t="shared" si="26"/>
        <v>0.00008766357971</v>
      </c>
      <c r="S259" s="120">
        <f t="shared" si="26"/>
        <v>0</v>
      </c>
      <c r="T259" s="120">
        <f t="shared" si="26"/>
        <v>0</v>
      </c>
      <c r="U259" s="120">
        <f t="shared" si="26"/>
        <v>0</v>
      </c>
      <c r="V259" s="121">
        <f t="shared" si="4"/>
        <v>0.00001978988827</v>
      </c>
    </row>
    <row r="260" ht="15.75" customHeight="1">
      <c r="A260" s="102" t="s">
        <v>111</v>
      </c>
      <c r="B260" s="116">
        <f t="shared" ref="B260:U260" si="27">B36/B$12</f>
        <v>0</v>
      </c>
      <c r="C260" s="116">
        <f t="shared" si="27"/>
        <v>0.0000325454129</v>
      </c>
      <c r="D260" s="116">
        <f t="shared" si="27"/>
        <v>0</v>
      </c>
      <c r="E260" s="116">
        <f t="shared" si="27"/>
        <v>0</v>
      </c>
      <c r="F260" s="116">
        <f t="shared" si="27"/>
        <v>0</v>
      </c>
      <c r="G260" s="116">
        <f t="shared" si="27"/>
        <v>0</v>
      </c>
      <c r="H260" s="116">
        <f t="shared" si="27"/>
        <v>0</v>
      </c>
      <c r="I260" s="116">
        <f t="shared" si="27"/>
        <v>0</v>
      </c>
      <c r="J260" s="116">
        <f t="shared" si="27"/>
        <v>0</v>
      </c>
      <c r="K260" s="116">
        <f t="shared" si="27"/>
        <v>0</v>
      </c>
      <c r="L260" s="116">
        <f t="shared" si="27"/>
        <v>0</v>
      </c>
      <c r="M260" s="116">
        <f t="shared" si="27"/>
        <v>0</v>
      </c>
      <c r="N260" s="116">
        <f t="shared" si="27"/>
        <v>0</v>
      </c>
      <c r="O260" s="116">
        <f t="shared" si="27"/>
        <v>0</v>
      </c>
      <c r="P260" s="116">
        <f t="shared" si="27"/>
        <v>0.0000008220180269</v>
      </c>
      <c r="Q260" s="116">
        <f t="shared" si="27"/>
        <v>0</v>
      </c>
      <c r="R260" s="116">
        <f t="shared" si="27"/>
        <v>0</v>
      </c>
      <c r="S260" s="116">
        <f t="shared" si="27"/>
        <v>0</v>
      </c>
      <c r="T260" s="116">
        <f t="shared" si="27"/>
        <v>0</v>
      </c>
      <c r="U260" s="116">
        <f t="shared" si="27"/>
        <v>0</v>
      </c>
      <c r="V260" s="117">
        <f t="shared" si="4"/>
        <v>0.00000005480120179</v>
      </c>
    </row>
    <row r="261" ht="15.75" customHeight="1">
      <c r="A261" s="102" t="s">
        <v>8</v>
      </c>
      <c r="B261" s="120">
        <f t="shared" ref="B261:U261" si="28">B37/B$12</f>
        <v>0.1279216899</v>
      </c>
      <c r="C261" s="120">
        <f t="shared" si="28"/>
        <v>0.1197381902</v>
      </c>
      <c r="D261" s="120">
        <f t="shared" si="28"/>
        <v>0.1258114104</v>
      </c>
      <c r="E261" s="120">
        <f t="shared" si="28"/>
        <v>0.05603907692</v>
      </c>
      <c r="F261" s="120">
        <f t="shared" si="28"/>
        <v>0.07058094434</v>
      </c>
      <c r="G261" s="120">
        <f t="shared" si="28"/>
        <v>0.1199521359</v>
      </c>
      <c r="H261" s="120">
        <f t="shared" si="28"/>
        <v>0.09032946049</v>
      </c>
      <c r="I261" s="120">
        <f t="shared" si="28"/>
        <v>0.08476215448</v>
      </c>
      <c r="J261" s="120">
        <f t="shared" si="28"/>
        <v>0.07461239246</v>
      </c>
      <c r="K261" s="120">
        <f t="shared" si="28"/>
        <v>0.06034085233</v>
      </c>
      <c r="L261" s="120">
        <f t="shared" si="28"/>
        <v>0.06522396594</v>
      </c>
      <c r="M261" s="120">
        <f t="shared" si="28"/>
        <v>0.06271311795</v>
      </c>
      <c r="N261" s="120">
        <f t="shared" si="28"/>
        <v>0.05842397425</v>
      </c>
      <c r="O261" s="120">
        <f t="shared" si="28"/>
        <v>0.0777438995</v>
      </c>
      <c r="P261" s="120">
        <f t="shared" si="28"/>
        <v>0.1001864611</v>
      </c>
      <c r="Q261" s="120">
        <f t="shared" si="28"/>
        <v>0.0813603783</v>
      </c>
      <c r="R261" s="120">
        <f t="shared" si="28"/>
        <v>0.1020687126</v>
      </c>
      <c r="S261" s="120">
        <f t="shared" si="28"/>
        <v>0.08872896214</v>
      </c>
      <c r="T261" s="120">
        <f t="shared" si="28"/>
        <v>0.04152446387</v>
      </c>
      <c r="U261" s="120">
        <f t="shared" si="28"/>
        <v>0.02281415704</v>
      </c>
      <c r="V261" s="121">
        <f t="shared" si="4"/>
        <v>0.07538567256</v>
      </c>
    </row>
    <row r="262" ht="15.75" customHeight="1">
      <c r="A262" s="102" t="s">
        <v>514</v>
      </c>
      <c r="B262" s="120">
        <f t="shared" ref="B262:U262" si="29">B38/B$12</f>
        <v>0</v>
      </c>
      <c r="C262" s="120">
        <f t="shared" si="29"/>
        <v>0</v>
      </c>
      <c r="D262" s="120">
        <f t="shared" si="29"/>
        <v>0</v>
      </c>
      <c r="E262" s="120">
        <f t="shared" si="29"/>
        <v>0</v>
      </c>
      <c r="F262" s="120">
        <f t="shared" si="29"/>
        <v>0</v>
      </c>
      <c r="G262" s="120">
        <f t="shared" si="29"/>
        <v>0</v>
      </c>
      <c r="H262" s="120">
        <f t="shared" si="29"/>
        <v>0</v>
      </c>
      <c r="I262" s="120">
        <f t="shared" si="29"/>
        <v>0</v>
      </c>
      <c r="J262" s="120">
        <f t="shared" si="29"/>
        <v>0</v>
      </c>
      <c r="K262" s="120">
        <f t="shared" si="29"/>
        <v>0</v>
      </c>
      <c r="L262" s="120">
        <f t="shared" si="29"/>
        <v>0</v>
      </c>
      <c r="M262" s="120">
        <f t="shared" si="29"/>
        <v>0</v>
      </c>
      <c r="N262" s="120">
        <f t="shared" si="29"/>
        <v>0</v>
      </c>
      <c r="O262" s="120">
        <f t="shared" si="29"/>
        <v>0</v>
      </c>
      <c r="P262" s="120">
        <f t="shared" si="29"/>
        <v>0</v>
      </c>
      <c r="Q262" s="120">
        <f t="shared" si="29"/>
        <v>0</v>
      </c>
      <c r="R262" s="120">
        <f t="shared" si="29"/>
        <v>0</v>
      </c>
      <c r="S262" s="120">
        <f t="shared" si="29"/>
        <v>0</v>
      </c>
      <c r="T262" s="120">
        <f t="shared" si="29"/>
        <v>0</v>
      </c>
      <c r="U262" s="120">
        <f t="shared" si="29"/>
        <v>0</v>
      </c>
      <c r="V262" s="121">
        <f t="shared" si="4"/>
        <v>0</v>
      </c>
    </row>
    <row r="263" ht="15.75" customHeight="1">
      <c r="A263" s="102" t="s">
        <v>112</v>
      </c>
      <c r="B263" s="120">
        <f t="shared" ref="B263:U263" si="30">B39/B$12</f>
        <v>0</v>
      </c>
      <c r="C263" s="120">
        <f t="shared" si="30"/>
        <v>0</v>
      </c>
      <c r="D263" s="120">
        <f t="shared" si="30"/>
        <v>0</v>
      </c>
      <c r="E263" s="120">
        <f t="shared" si="30"/>
        <v>0</v>
      </c>
      <c r="F263" s="120">
        <f t="shared" si="30"/>
        <v>0</v>
      </c>
      <c r="G263" s="120">
        <f t="shared" si="30"/>
        <v>0</v>
      </c>
      <c r="H263" s="120">
        <f t="shared" si="30"/>
        <v>0</v>
      </c>
      <c r="I263" s="120">
        <f t="shared" si="30"/>
        <v>0</v>
      </c>
      <c r="J263" s="120">
        <f t="shared" si="30"/>
        <v>0</v>
      </c>
      <c r="K263" s="120">
        <f t="shared" si="30"/>
        <v>0</v>
      </c>
      <c r="L263" s="120">
        <f t="shared" si="30"/>
        <v>0</v>
      </c>
      <c r="M263" s="120">
        <f t="shared" si="30"/>
        <v>0</v>
      </c>
      <c r="N263" s="120">
        <f t="shared" si="30"/>
        <v>0</v>
      </c>
      <c r="O263" s="120">
        <f t="shared" si="30"/>
        <v>0</v>
      </c>
      <c r="P263" s="120">
        <f t="shared" si="30"/>
        <v>0</v>
      </c>
      <c r="Q263" s="120">
        <f t="shared" si="30"/>
        <v>0</v>
      </c>
      <c r="R263" s="120">
        <f t="shared" si="30"/>
        <v>0</v>
      </c>
      <c r="S263" s="120">
        <f t="shared" si="30"/>
        <v>0</v>
      </c>
      <c r="T263" s="120">
        <f t="shared" si="30"/>
        <v>0</v>
      </c>
      <c r="U263" s="120">
        <f t="shared" si="30"/>
        <v>0</v>
      </c>
      <c r="V263" s="121">
        <f t="shared" si="4"/>
        <v>0</v>
      </c>
    </row>
    <row r="264" ht="15.75" customHeight="1">
      <c r="A264" s="102" t="s">
        <v>81</v>
      </c>
      <c r="B264" s="116">
        <f t="shared" ref="B264:U264" si="31">B40/B$12</f>
        <v>0.0007855701977</v>
      </c>
      <c r="C264" s="116">
        <f t="shared" si="31"/>
        <v>0.001693566857</v>
      </c>
      <c r="D264" s="116">
        <f t="shared" si="31"/>
        <v>0.001135343793</v>
      </c>
      <c r="E264" s="116">
        <f t="shared" si="31"/>
        <v>0.001212017857</v>
      </c>
      <c r="F264" s="116">
        <f t="shared" si="31"/>
        <v>0.001099421267</v>
      </c>
      <c r="G264" s="116">
        <f t="shared" si="31"/>
        <v>0.0003295864625</v>
      </c>
      <c r="H264" s="116">
        <f t="shared" si="31"/>
        <v>0.0008635796444</v>
      </c>
      <c r="I264" s="116">
        <f t="shared" si="31"/>
        <v>0.00212636897</v>
      </c>
      <c r="J264" s="116">
        <f t="shared" si="31"/>
        <v>0.001089545561</v>
      </c>
      <c r="K264" s="116">
        <f t="shared" si="31"/>
        <v>0.00135908902</v>
      </c>
      <c r="L264" s="116">
        <f t="shared" si="31"/>
        <v>0.0005760398725</v>
      </c>
      <c r="M264" s="116">
        <f t="shared" si="31"/>
        <v>0.0008904627017</v>
      </c>
      <c r="N264" s="116">
        <f t="shared" si="31"/>
        <v>0.002416133567</v>
      </c>
      <c r="O264" s="116">
        <f t="shared" si="31"/>
        <v>0.000981549716</v>
      </c>
      <c r="P264" s="116">
        <f t="shared" si="31"/>
        <v>0.001073281537</v>
      </c>
      <c r="Q264" s="116">
        <f t="shared" si="31"/>
        <v>0.00009491570224</v>
      </c>
      <c r="R264" s="116">
        <f t="shared" si="31"/>
        <v>0.0000002112375415</v>
      </c>
      <c r="S264" s="116">
        <f t="shared" si="31"/>
        <v>0</v>
      </c>
      <c r="T264" s="116">
        <f t="shared" si="31"/>
        <v>0.0004234380318</v>
      </c>
      <c r="U264" s="116">
        <f t="shared" si="31"/>
        <v>0</v>
      </c>
      <c r="V264" s="117">
        <f t="shared" si="4"/>
        <v>0.0008149468017</v>
      </c>
    </row>
    <row r="265" ht="15.75" customHeight="1">
      <c r="A265" s="102" t="s">
        <v>65</v>
      </c>
      <c r="B265" s="120">
        <f t="shared" ref="B265:U265" si="32">B41/B$12</f>
        <v>0</v>
      </c>
      <c r="C265" s="120">
        <f t="shared" si="32"/>
        <v>0</v>
      </c>
      <c r="D265" s="120">
        <f t="shared" si="32"/>
        <v>0</v>
      </c>
      <c r="E265" s="120">
        <f t="shared" si="32"/>
        <v>0.000001015090333</v>
      </c>
      <c r="F265" s="120">
        <f t="shared" si="32"/>
        <v>0.0000012673444</v>
      </c>
      <c r="G265" s="120">
        <f t="shared" si="32"/>
        <v>0.000001947910535</v>
      </c>
      <c r="H265" s="120">
        <f t="shared" si="32"/>
        <v>0.0007956576499</v>
      </c>
      <c r="I265" s="120">
        <f t="shared" si="32"/>
        <v>0.001187755079</v>
      </c>
      <c r="J265" s="120">
        <f t="shared" si="32"/>
        <v>0.001397078583</v>
      </c>
      <c r="K265" s="120">
        <f t="shared" si="32"/>
        <v>0.00008340546306</v>
      </c>
      <c r="L265" s="120">
        <f t="shared" si="32"/>
        <v>0</v>
      </c>
      <c r="M265" s="120">
        <f t="shared" si="32"/>
        <v>0</v>
      </c>
      <c r="N265" s="120">
        <f t="shared" si="32"/>
        <v>0</v>
      </c>
      <c r="O265" s="120">
        <f t="shared" si="32"/>
        <v>0</v>
      </c>
      <c r="P265" s="120">
        <f t="shared" si="32"/>
        <v>0</v>
      </c>
      <c r="Q265" s="120">
        <f t="shared" si="32"/>
        <v>0.000098520096</v>
      </c>
      <c r="R265" s="120">
        <f t="shared" si="32"/>
        <v>0</v>
      </c>
      <c r="S265" s="120">
        <f t="shared" si="32"/>
        <v>0</v>
      </c>
      <c r="T265" s="120">
        <f t="shared" si="32"/>
        <v>0.001090600521</v>
      </c>
      <c r="U265" s="120">
        <f t="shared" si="32"/>
        <v>0.0001426684327</v>
      </c>
      <c r="V265" s="121">
        <f t="shared" si="4"/>
        <v>0.000319842249</v>
      </c>
    </row>
    <row r="266" ht="15.75" customHeight="1">
      <c r="A266" s="102" t="s">
        <v>113</v>
      </c>
      <c r="B266" s="120">
        <f t="shared" ref="B266:U266" si="33">B42/B$12</f>
        <v>0</v>
      </c>
      <c r="C266" s="120">
        <f t="shared" si="33"/>
        <v>0</v>
      </c>
      <c r="D266" s="120">
        <f t="shared" si="33"/>
        <v>0</v>
      </c>
      <c r="E266" s="120">
        <f t="shared" si="33"/>
        <v>0</v>
      </c>
      <c r="F266" s="120">
        <f t="shared" si="33"/>
        <v>0</v>
      </c>
      <c r="G266" s="120">
        <f t="shared" si="33"/>
        <v>0</v>
      </c>
      <c r="H266" s="120">
        <f t="shared" si="33"/>
        <v>0</v>
      </c>
      <c r="I266" s="120">
        <f t="shared" si="33"/>
        <v>0</v>
      </c>
      <c r="J266" s="120">
        <f t="shared" si="33"/>
        <v>0</v>
      </c>
      <c r="K266" s="120">
        <f t="shared" si="33"/>
        <v>0</v>
      </c>
      <c r="L266" s="120">
        <f t="shared" si="33"/>
        <v>0</v>
      </c>
      <c r="M266" s="120">
        <f t="shared" si="33"/>
        <v>0</v>
      </c>
      <c r="N266" s="120">
        <f t="shared" si="33"/>
        <v>0</v>
      </c>
      <c r="O266" s="120">
        <f t="shared" si="33"/>
        <v>0</v>
      </c>
      <c r="P266" s="120">
        <f t="shared" si="33"/>
        <v>0</v>
      </c>
      <c r="Q266" s="120">
        <f t="shared" si="33"/>
        <v>0</v>
      </c>
      <c r="R266" s="120">
        <f t="shared" si="33"/>
        <v>0</v>
      </c>
      <c r="S266" s="120">
        <f t="shared" si="33"/>
        <v>0</v>
      </c>
      <c r="T266" s="120">
        <f t="shared" si="33"/>
        <v>0</v>
      </c>
      <c r="U266" s="120">
        <f t="shared" si="33"/>
        <v>0</v>
      </c>
      <c r="V266" s="121">
        <f t="shared" si="4"/>
        <v>0</v>
      </c>
    </row>
    <row r="267" ht="15.75" customHeight="1">
      <c r="A267" s="102" t="s">
        <v>114</v>
      </c>
      <c r="B267" s="120">
        <f t="shared" ref="B267:U267" si="34">B43/B$12</f>
        <v>0</v>
      </c>
      <c r="C267" s="120">
        <f t="shared" si="34"/>
        <v>0</v>
      </c>
      <c r="D267" s="120">
        <f t="shared" si="34"/>
        <v>0</v>
      </c>
      <c r="E267" s="120">
        <f t="shared" si="34"/>
        <v>0</v>
      </c>
      <c r="F267" s="120">
        <f t="shared" si="34"/>
        <v>0</v>
      </c>
      <c r="G267" s="120">
        <f t="shared" si="34"/>
        <v>0</v>
      </c>
      <c r="H267" s="120">
        <f t="shared" si="34"/>
        <v>0</v>
      </c>
      <c r="I267" s="120">
        <f t="shared" si="34"/>
        <v>0</v>
      </c>
      <c r="J267" s="120">
        <f t="shared" si="34"/>
        <v>0</v>
      </c>
      <c r="K267" s="120">
        <f t="shared" si="34"/>
        <v>0</v>
      </c>
      <c r="L267" s="120">
        <f t="shared" si="34"/>
        <v>0</v>
      </c>
      <c r="M267" s="120">
        <f t="shared" si="34"/>
        <v>0</v>
      </c>
      <c r="N267" s="120">
        <f t="shared" si="34"/>
        <v>0</v>
      </c>
      <c r="O267" s="120">
        <f t="shared" si="34"/>
        <v>0</v>
      </c>
      <c r="P267" s="120">
        <f t="shared" si="34"/>
        <v>0</v>
      </c>
      <c r="Q267" s="120">
        <f t="shared" si="34"/>
        <v>0</v>
      </c>
      <c r="R267" s="120">
        <f t="shared" si="34"/>
        <v>0</v>
      </c>
      <c r="S267" s="120">
        <f t="shared" si="34"/>
        <v>0</v>
      </c>
      <c r="T267" s="120">
        <f t="shared" si="34"/>
        <v>0</v>
      </c>
      <c r="U267" s="120">
        <f t="shared" si="34"/>
        <v>0</v>
      </c>
      <c r="V267" s="121">
        <f t="shared" si="4"/>
        <v>0</v>
      </c>
    </row>
    <row r="268" ht="15.75" customHeight="1">
      <c r="A268" s="102" t="s">
        <v>9</v>
      </c>
      <c r="B268" s="116">
        <f t="shared" ref="B268:U268" si="35">B44/B$12</f>
        <v>0</v>
      </c>
      <c r="C268" s="116">
        <f t="shared" si="35"/>
        <v>0</v>
      </c>
      <c r="D268" s="116">
        <f t="shared" si="35"/>
        <v>0</v>
      </c>
      <c r="E268" s="116">
        <f t="shared" si="35"/>
        <v>0</v>
      </c>
      <c r="F268" s="116">
        <f t="shared" si="35"/>
        <v>0</v>
      </c>
      <c r="G268" s="116">
        <f t="shared" si="35"/>
        <v>0.0000005843731604</v>
      </c>
      <c r="H268" s="116">
        <f t="shared" si="35"/>
        <v>0</v>
      </c>
      <c r="I268" s="116">
        <f t="shared" si="35"/>
        <v>0</v>
      </c>
      <c r="J268" s="116">
        <f t="shared" si="35"/>
        <v>0</v>
      </c>
      <c r="K268" s="116">
        <f t="shared" si="35"/>
        <v>0</v>
      </c>
      <c r="L268" s="116">
        <f t="shared" si="35"/>
        <v>0</v>
      </c>
      <c r="M268" s="116">
        <f t="shared" si="35"/>
        <v>0</v>
      </c>
      <c r="N268" s="116">
        <f t="shared" si="35"/>
        <v>0</v>
      </c>
      <c r="O268" s="116">
        <f t="shared" si="35"/>
        <v>0</v>
      </c>
      <c r="P268" s="116">
        <f t="shared" si="35"/>
        <v>0</v>
      </c>
      <c r="Q268" s="116">
        <f t="shared" si="35"/>
        <v>0</v>
      </c>
      <c r="R268" s="116">
        <f t="shared" si="35"/>
        <v>0</v>
      </c>
      <c r="S268" s="116">
        <f t="shared" si="35"/>
        <v>0</v>
      </c>
      <c r="T268" s="116">
        <f t="shared" si="35"/>
        <v>0</v>
      </c>
      <c r="U268" s="116">
        <f t="shared" si="35"/>
        <v>0</v>
      </c>
      <c r="V268" s="117">
        <f t="shared" si="4"/>
        <v>0.0000000389582107</v>
      </c>
    </row>
    <row r="269" ht="15.75" customHeight="1">
      <c r="A269" s="102" t="s">
        <v>69</v>
      </c>
      <c r="B269" s="120">
        <f t="shared" ref="B269:U269" si="36">B45/B$12</f>
        <v>0</v>
      </c>
      <c r="C269" s="120">
        <f t="shared" si="36"/>
        <v>0</v>
      </c>
      <c r="D269" s="120">
        <f t="shared" si="36"/>
        <v>0</v>
      </c>
      <c r="E269" s="120">
        <f t="shared" si="36"/>
        <v>0</v>
      </c>
      <c r="F269" s="120">
        <f t="shared" si="36"/>
        <v>0</v>
      </c>
      <c r="G269" s="120">
        <f t="shared" si="36"/>
        <v>0.000001363537374</v>
      </c>
      <c r="H269" s="120">
        <f t="shared" si="36"/>
        <v>0</v>
      </c>
      <c r="I269" s="120">
        <f t="shared" si="36"/>
        <v>0</v>
      </c>
      <c r="J269" s="120">
        <f t="shared" si="36"/>
        <v>0</v>
      </c>
      <c r="K269" s="120">
        <f t="shared" si="36"/>
        <v>0</v>
      </c>
      <c r="L269" s="120">
        <f t="shared" si="36"/>
        <v>0</v>
      </c>
      <c r="M269" s="120">
        <f t="shared" si="36"/>
        <v>0</v>
      </c>
      <c r="N269" s="120">
        <f t="shared" si="36"/>
        <v>0</v>
      </c>
      <c r="O269" s="120">
        <f t="shared" si="36"/>
        <v>0</v>
      </c>
      <c r="P269" s="120">
        <f t="shared" si="36"/>
        <v>0</v>
      </c>
      <c r="Q269" s="120">
        <f t="shared" si="36"/>
        <v>0</v>
      </c>
      <c r="R269" s="120">
        <f t="shared" si="36"/>
        <v>0</v>
      </c>
      <c r="S269" s="120">
        <f t="shared" si="36"/>
        <v>0</v>
      </c>
      <c r="T269" s="120">
        <f t="shared" si="36"/>
        <v>0</v>
      </c>
      <c r="U269" s="120">
        <f t="shared" si="36"/>
        <v>0</v>
      </c>
      <c r="V269" s="121">
        <f t="shared" si="4"/>
        <v>0.00000009090249162</v>
      </c>
    </row>
    <row r="270" ht="15.75" customHeight="1">
      <c r="A270" s="102" t="s">
        <v>10</v>
      </c>
      <c r="B270" s="120">
        <f t="shared" ref="B270:U270" si="37">B46/B$12</f>
        <v>0.0003563121968</v>
      </c>
      <c r="C270" s="120">
        <f t="shared" si="37"/>
        <v>0.0002097371054</v>
      </c>
      <c r="D270" s="120">
        <f t="shared" si="37"/>
        <v>0</v>
      </c>
      <c r="E270" s="120">
        <f t="shared" si="37"/>
        <v>0.001045543043</v>
      </c>
      <c r="F270" s="120">
        <f t="shared" si="37"/>
        <v>0.001217284296</v>
      </c>
      <c r="G270" s="120">
        <f t="shared" si="37"/>
        <v>0</v>
      </c>
      <c r="H270" s="120">
        <f t="shared" si="37"/>
        <v>0.0001120712909</v>
      </c>
      <c r="I270" s="120">
        <f t="shared" si="37"/>
        <v>0</v>
      </c>
      <c r="J270" s="120">
        <f t="shared" si="37"/>
        <v>0</v>
      </c>
      <c r="K270" s="120">
        <f t="shared" si="37"/>
        <v>0.00002850186687</v>
      </c>
      <c r="L270" s="120">
        <f t="shared" si="37"/>
        <v>0</v>
      </c>
      <c r="M270" s="120">
        <f t="shared" si="37"/>
        <v>0.0000008199472391</v>
      </c>
      <c r="N270" s="120">
        <f t="shared" si="37"/>
        <v>0.001542596302</v>
      </c>
      <c r="O270" s="120">
        <f t="shared" si="37"/>
        <v>0.000006163577494</v>
      </c>
      <c r="P270" s="120">
        <f t="shared" si="37"/>
        <v>0.00004137490735</v>
      </c>
      <c r="Q270" s="120">
        <f t="shared" si="37"/>
        <v>0</v>
      </c>
      <c r="R270" s="120">
        <f t="shared" si="37"/>
        <v>0</v>
      </c>
      <c r="S270" s="120">
        <f t="shared" si="37"/>
        <v>0</v>
      </c>
      <c r="T270" s="120">
        <f t="shared" si="37"/>
        <v>0.0000009662020121</v>
      </c>
      <c r="U270" s="120">
        <f t="shared" si="37"/>
        <v>0.000002842708497</v>
      </c>
      <c r="V270" s="121">
        <f t="shared" si="4"/>
        <v>0.0001156891201</v>
      </c>
    </row>
    <row r="271" ht="15.75" customHeight="1">
      <c r="A271" s="102" t="s">
        <v>515</v>
      </c>
      <c r="B271" s="120">
        <f t="shared" ref="B271:U271" si="38">B47/B$12</f>
        <v>0</v>
      </c>
      <c r="C271" s="120">
        <f t="shared" si="38"/>
        <v>0</v>
      </c>
      <c r="D271" s="120">
        <f t="shared" si="38"/>
        <v>0</v>
      </c>
      <c r="E271" s="120">
        <f t="shared" si="38"/>
        <v>0</v>
      </c>
      <c r="F271" s="120">
        <f t="shared" si="38"/>
        <v>0</v>
      </c>
      <c r="G271" s="120">
        <f t="shared" si="38"/>
        <v>0</v>
      </c>
      <c r="H271" s="120">
        <f t="shared" si="38"/>
        <v>0</v>
      </c>
      <c r="I271" s="120">
        <f t="shared" si="38"/>
        <v>0</v>
      </c>
      <c r="J271" s="120">
        <f t="shared" si="38"/>
        <v>0</v>
      </c>
      <c r="K271" s="120">
        <f t="shared" si="38"/>
        <v>0</v>
      </c>
      <c r="L271" s="120">
        <f t="shared" si="38"/>
        <v>0</v>
      </c>
      <c r="M271" s="120">
        <f t="shared" si="38"/>
        <v>0</v>
      </c>
      <c r="N271" s="120">
        <f t="shared" si="38"/>
        <v>0</v>
      </c>
      <c r="O271" s="120">
        <f t="shared" si="38"/>
        <v>0</v>
      </c>
      <c r="P271" s="120">
        <f t="shared" si="38"/>
        <v>0</v>
      </c>
      <c r="Q271" s="120">
        <f t="shared" si="38"/>
        <v>0</v>
      </c>
      <c r="R271" s="120">
        <f t="shared" si="38"/>
        <v>0</v>
      </c>
      <c r="S271" s="120">
        <f t="shared" si="38"/>
        <v>0</v>
      </c>
      <c r="T271" s="120">
        <f t="shared" si="38"/>
        <v>0</v>
      </c>
      <c r="U271" s="120">
        <f t="shared" si="38"/>
        <v>0</v>
      </c>
      <c r="V271" s="121">
        <f t="shared" si="4"/>
        <v>0</v>
      </c>
    </row>
    <row r="272" ht="15.75" customHeight="1">
      <c r="A272" s="102" t="s">
        <v>115</v>
      </c>
      <c r="B272" s="120">
        <f t="shared" ref="B272:U272" si="39">B48/B$12</f>
        <v>0</v>
      </c>
      <c r="C272" s="120">
        <f t="shared" si="39"/>
        <v>0</v>
      </c>
      <c r="D272" s="120">
        <f t="shared" si="39"/>
        <v>0</v>
      </c>
      <c r="E272" s="120">
        <f t="shared" si="39"/>
        <v>0</v>
      </c>
      <c r="F272" s="120">
        <f t="shared" si="39"/>
        <v>0</v>
      </c>
      <c r="G272" s="120">
        <f t="shared" si="39"/>
        <v>0</v>
      </c>
      <c r="H272" s="120">
        <f t="shared" si="39"/>
        <v>0</v>
      </c>
      <c r="I272" s="120">
        <f t="shared" si="39"/>
        <v>0</v>
      </c>
      <c r="J272" s="120">
        <f t="shared" si="39"/>
        <v>0</v>
      </c>
      <c r="K272" s="120">
        <f t="shared" si="39"/>
        <v>0</v>
      </c>
      <c r="L272" s="120">
        <f t="shared" si="39"/>
        <v>0</v>
      </c>
      <c r="M272" s="120">
        <f t="shared" si="39"/>
        <v>0</v>
      </c>
      <c r="N272" s="120">
        <f t="shared" si="39"/>
        <v>0</v>
      </c>
      <c r="O272" s="120">
        <f t="shared" si="39"/>
        <v>0</v>
      </c>
      <c r="P272" s="120">
        <f t="shared" si="39"/>
        <v>0</v>
      </c>
      <c r="Q272" s="120">
        <f t="shared" si="39"/>
        <v>0</v>
      </c>
      <c r="R272" s="120">
        <f t="shared" si="39"/>
        <v>0</v>
      </c>
      <c r="S272" s="120">
        <f t="shared" si="39"/>
        <v>0</v>
      </c>
      <c r="T272" s="120">
        <f t="shared" si="39"/>
        <v>0</v>
      </c>
      <c r="U272" s="120">
        <f t="shared" si="39"/>
        <v>0</v>
      </c>
      <c r="V272" s="121">
        <f t="shared" si="4"/>
        <v>0</v>
      </c>
    </row>
    <row r="273" ht="15.75" customHeight="1">
      <c r="A273" s="102" t="s">
        <v>116</v>
      </c>
      <c r="B273" s="120">
        <f t="shared" ref="B273:U273" si="40">B49/B$12</f>
        <v>0</v>
      </c>
      <c r="C273" s="120">
        <f t="shared" si="40"/>
        <v>0</v>
      </c>
      <c r="D273" s="120">
        <f t="shared" si="40"/>
        <v>0</v>
      </c>
      <c r="E273" s="120">
        <f t="shared" si="40"/>
        <v>0</v>
      </c>
      <c r="F273" s="120">
        <f t="shared" si="40"/>
        <v>0</v>
      </c>
      <c r="G273" s="120">
        <f t="shared" si="40"/>
        <v>0</v>
      </c>
      <c r="H273" s="120">
        <f t="shared" si="40"/>
        <v>0</v>
      </c>
      <c r="I273" s="120">
        <f t="shared" si="40"/>
        <v>0</v>
      </c>
      <c r="J273" s="120">
        <f t="shared" si="40"/>
        <v>0</v>
      </c>
      <c r="K273" s="120">
        <f t="shared" si="40"/>
        <v>0</v>
      </c>
      <c r="L273" s="120">
        <f t="shared" si="40"/>
        <v>0</v>
      </c>
      <c r="M273" s="120">
        <f t="shared" si="40"/>
        <v>0</v>
      </c>
      <c r="N273" s="120">
        <f t="shared" si="40"/>
        <v>0</v>
      </c>
      <c r="O273" s="120">
        <f t="shared" si="40"/>
        <v>0</v>
      </c>
      <c r="P273" s="120">
        <f t="shared" si="40"/>
        <v>0</v>
      </c>
      <c r="Q273" s="120">
        <f t="shared" si="40"/>
        <v>0</v>
      </c>
      <c r="R273" s="120">
        <f t="shared" si="40"/>
        <v>0</v>
      </c>
      <c r="S273" s="120">
        <f t="shared" si="40"/>
        <v>0</v>
      </c>
      <c r="T273" s="120">
        <f t="shared" si="40"/>
        <v>0</v>
      </c>
      <c r="U273" s="120">
        <f t="shared" si="40"/>
        <v>0</v>
      </c>
      <c r="V273" s="121">
        <f t="shared" si="4"/>
        <v>0</v>
      </c>
    </row>
    <row r="274" ht="15.75" customHeight="1">
      <c r="A274" s="102" t="s">
        <v>516</v>
      </c>
      <c r="B274" s="120">
        <f t="shared" ref="B274:U274" si="41">B50/B$12</f>
        <v>0</v>
      </c>
      <c r="C274" s="120">
        <f t="shared" si="41"/>
        <v>0</v>
      </c>
      <c r="D274" s="120">
        <f t="shared" si="41"/>
        <v>0</v>
      </c>
      <c r="E274" s="120">
        <f t="shared" si="41"/>
        <v>0</v>
      </c>
      <c r="F274" s="120">
        <f t="shared" si="41"/>
        <v>0</v>
      </c>
      <c r="G274" s="120">
        <f t="shared" si="41"/>
        <v>0</v>
      </c>
      <c r="H274" s="120">
        <f t="shared" si="41"/>
        <v>0</v>
      </c>
      <c r="I274" s="120">
        <f t="shared" si="41"/>
        <v>0</v>
      </c>
      <c r="J274" s="120">
        <f t="shared" si="41"/>
        <v>0</v>
      </c>
      <c r="K274" s="120">
        <f t="shared" si="41"/>
        <v>0</v>
      </c>
      <c r="L274" s="120">
        <f t="shared" si="41"/>
        <v>0</v>
      </c>
      <c r="M274" s="120">
        <f t="shared" si="41"/>
        <v>0</v>
      </c>
      <c r="N274" s="120">
        <f t="shared" si="41"/>
        <v>0</v>
      </c>
      <c r="O274" s="120">
        <f t="shared" si="41"/>
        <v>0</v>
      </c>
      <c r="P274" s="120">
        <f t="shared" si="41"/>
        <v>0</v>
      </c>
      <c r="Q274" s="120">
        <f t="shared" si="41"/>
        <v>0</v>
      </c>
      <c r="R274" s="120">
        <f t="shared" si="41"/>
        <v>0</v>
      </c>
      <c r="S274" s="120">
        <f t="shared" si="41"/>
        <v>0</v>
      </c>
      <c r="T274" s="120">
        <f t="shared" si="41"/>
        <v>0</v>
      </c>
      <c r="U274" s="120">
        <f t="shared" si="41"/>
        <v>0</v>
      </c>
      <c r="V274" s="121">
        <f t="shared" si="4"/>
        <v>0</v>
      </c>
    </row>
    <row r="275" ht="15.75" customHeight="1">
      <c r="A275" s="102" t="s">
        <v>11</v>
      </c>
      <c r="B275" s="116">
        <f t="shared" ref="B275:U275" si="42">B51/B$12</f>
        <v>0</v>
      </c>
      <c r="C275" s="116">
        <f t="shared" si="42"/>
        <v>0.0001627270645</v>
      </c>
      <c r="D275" s="116">
        <f t="shared" si="42"/>
        <v>0.0008199705171</v>
      </c>
      <c r="E275" s="116">
        <f t="shared" si="42"/>
        <v>0.0004151719462</v>
      </c>
      <c r="F275" s="116">
        <f t="shared" si="42"/>
        <v>0</v>
      </c>
      <c r="G275" s="116">
        <f t="shared" si="42"/>
        <v>0.000008765597407</v>
      </c>
      <c r="H275" s="116">
        <f t="shared" si="42"/>
        <v>0.00002377269808</v>
      </c>
      <c r="I275" s="116">
        <f t="shared" si="42"/>
        <v>0.00001282518981</v>
      </c>
      <c r="J275" s="116">
        <f t="shared" si="42"/>
        <v>0.000003417033571</v>
      </c>
      <c r="K275" s="116">
        <f t="shared" si="42"/>
        <v>0</v>
      </c>
      <c r="L275" s="116">
        <f t="shared" si="42"/>
        <v>0.0000009940291156</v>
      </c>
      <c r="M275" s="116">
        <f t="shared" si="42"/>
        <v>0</v>
      </c>
      <c r="N275" s="116">
        <f t="shared" si="42"/>
        <v>0</v>
      </c>
      <c r="O275" s="116">
        <f t="shared" si="42"/>
        <v>0.000001540894374</v>
      </c>
      <c r="P275" s="116">
        <f t="shared" si="42"/>
        <v>0.000001096024036</v>
      </c>
      <c r="Q275" s="116">
        <f t="shared" si="42"/>
        <v>0</v>
      </c>
      <c r="R275" s="116">
        <f t="shared" si="42"/>
        <v>0.0000004224750829</v>
      </c>
      <c r="S275" s="116">
        <f t="shared" si="42"/>
        <v>0</v>
      </c>
      <c r="T275" s="116">
        <f t="shared" si="42"/>
        <v>0.00004154668652</v>
      </c>
      <c r="U275" s="116">
        <f t="shared" si="42"/>
        <v>0.00000337571634</v>
      </c>
      <c r="V275" s="117">
        <f t="shared" si="4"/>
        <v>0.000006517089622</v>
      </c>
    </row>
    <row r="276" ht="15.75" customHeight="1">
      <c r="A276" s="102" t="s">
        <v>517</v>
      </c>
      <c r="B276" s="120">
        <f t="shared" ref="B276:U276" si="43">B52/B$12</f>
        <v>0.001357914199</v>
      </c>
      <c r="C276" s="120">
        <f t="shared" si="43"/>
        <v>0.0004954135076</v>
      </c>
      <c r="D276" s="120">
        <f t="shared" si="43"/>
        <v>0.0003333946059</v>
      </c>
      <c r="E276" s="120">
        <f t="shared" si="43"/>
        <v>0.0003370099905</v>
      </c>
      <c r="F276" s="120">
        <f t="shared" si="43"/>
        <v>0.0003694308927</v>
      </c>
      <c r="G276" s="120">
        <f t="shared" si="43"/>
        <v>0.0001351849911</v>
      </c>
      <c r="H276" s="120">
        <f t="shared" si="43"/>
        <v>0.002900754322</v>
      </c>
      <c r="I276" s="120">
        <f t="shared" si="43"/>
        <v>0.00583379884</v>
      </c>
      <c r="J276" s="120">
        <f t="shared" si="43"/>
        <v>0.006915099652</v>
      </c>
      <c r="K276" s="120">
        <f t="shared" si="43"/>
        <v>0.007180070295</v>
      </c>
      <c r="L276" s="120">
        <f t="shared" si="43"/>
        <v>0.002361564671</v>
      </c>
      <c r="M276" s="120">
        <f t="shared" si="43"/>
        <v>0.0005963749586</v>
      </c>
      <c r="N276" s="120">
        <f t="shared" si="43"/>
        <v>0.001880651306</v>
      </c>
      <c r="O276" s="120">
        <f t="shared" si="43"/>
        <v>0.002734317066</v>
      </c>
      <c r="P276" s="120">
        <f t="shared" si="43"/>
        <v>0.002190678042</v>
      </c>
      <c r="Q276" s="120">
        <f t="shared" si="43"/>
        <v>0.002475818022</v>
      </c>
      <c r="R276" s="120">
        <f t="shared" si="43"/>
        <v>0.002135611544</v>
      </c>
      <c r="S276" s="120">
        <f t="shared" si="43"/>
        <v>0.002355205673</v>
      </c>
      <c r="T276" s="120">
        <f t="shared" si="43"/>
        <v>0.001711385314</v>
      </c>
      <c r="U276" s="120">
        <f t="shared" si="43"/>
        <v>0.00121348119</v>
      </c>
      <c r="V276" s="121">
        <f t="shared" si="4"/>
        <v>0.002841333059</v>
      </c>
    </row>
    <row r="277" ht="15.75" customHeight="1">
      <c r="A277" s="102" t="s">
        <v>117</v>
      </c>
      <c r="B277" s="116">
        <f t="shared" ref="B277:U277" si="44">B53/B$12</f>
        <v>0.000002805607849</v>
      </c>
      <c r="C277" s="116">
        <f t="shared" si="44"/>
        <v>0</v>
      </c>
      <c r="D277" s="116">
        <f t="shared" si="44"/>
        <v>0.0000009010665023</v>
      </c>
      <c r="E277" s="116">
        <f t="shared" si="44"/>
        <v>0</v>
      </c>
      <c r="F277" s="116">
        <f t="shared" si="44"/>
        <v>0</v>
      </c>
      <c r="G277" s="116">
        <f t="shared" si="44"/>
        <v>0</v>
      </c>
      <c r="H277" s="116">
        <f t="shared" si="44"/>
        <v>0</v>
      </c>
      <c r="I277" s="116">
        <f t="shared" si="44"/>
        <v>0</v>
      </c>
      <c r="J277" s="116">
        <f t="shared" si="44"/>
        <v>0.00004002810754</v>
      </c>
      <c r="K277" s="116">
        <f t="shared" si="44"/>
        <v>0.000005400353723</v>
      </c>
      <c r="L277" s="116">
        <f t="shared" si="44"/>
        <v>0</v>
      </c>
      <c r="M277" s="116">
        <f t="shared" si="44"/>
        <v>0</v>
      </c>
      <c r="N277" s="116">
        <f t="shared" si="44"/>
        <v>0</v>
      </c>
      <c r="O277" s="116">
        <f t="shared" si="44"/>
        <v>0</v>
      </c>
      <c r="P277" s="116">
        <f t="shared" si="44"/>
        <v>0</v>
      </c>
      <c r="Q277" s="116">
        <f t="shared" si="44"/>
        <v>0</v>
      </c>
      <c r="R277" s="116">
        <f t="shared" si="44"/>
        <v>0</v>
      </c>
      <c r="S277" s="116">
        <f t="shared" si="44"/>
        <v>0.0001828043103</v>
      </c>
      <c r="T277" s="116">
        <f t="shared" si="44"/>
        <v>0</v>
      </c>
      <c r="U277" s="116">
        <f t="shared" si="44"/>
        <v>0</v>
      </c>
      <c r="V277" s="117">
        <f t="shared" si="4"/>
        <v>0.0000152155181</v>
      </c>
    </row>
    <row r="278" ht="15.75" customHeight="1">
      <c r="A278" s="102" t="s">
        <v>62</v>
      </c>
      <c r="B278" s="116">
        <f t="shared" ref="B278:U278" si="45">B54/B$12</f>
        <v>0</v>
      </c>
      <c r="C278" s="116">
        <f t="shared" si="45"/>
        <v>0</v>
      </c>
      <c r="D278" s="116">
        <f t="shared" si="45"/>
        <v>0</v>
      </c>
      <c r="E278" s="116">
        <f t="shared" si="45"/>
        <v>0</v>
      </c>
      <c r="F278" s="116">
        <f t="shared" si="45"/>
        <v>0</v>
      </c>
      <c r="G278" s="116">
        <f t="shared" si="45"/>
        <v>0</v>
      </c>
      <c r="H278" s="116">
        <f t="shared" si="45"/>
        <v>0</v>
      </c>
      <c r="I278" s="116">
        <f t="shared" si="45"/>
        <v>0</v>
      </c>
      <c r="J278" s="116">
        <f t="shared" si="45"/>
        <v>0</v>
      </c>
      <c r="K278" s="116">
        <f t="shared" si="45"/>
        <v>0</v>
      </c>
      <c r="L278" s="116">
        <f t="shared" si="45"/>
        <v>0</v>
      </c>
      <c r="M278" s="116">
        <f t="shared" si="45"/>
        <v>0</v>
      </c>
      <c r="N278" s="116">
        <f t="shared" si="45"/>
        <v>0</v>
      </c>
      <c r="O278" s="116">
        <f t="shared" si="45"/>
        <v>0</v>
      </c>
      <c r="P278" s="116">
        <f t="shared" si="45"/>
        <v>0</v>
      </c>
      <c r="Q278" s="116">
        <f t="shared" si="45"/>
        <v>0</v>
      </c>
      <c r="R278" s="116">
        <f t="shared" si="45"/>
        <v>0</v>
      </c>
      <c r="S278" s="116">
        <f t="shared" si="45"/>
        <v>0</v>
      </c>
      <c r="T278" s="116">
        <f t="shared" si="45"/>
        <v>0</v>
      </c>
      <c r="U278" s="116">
        <f t="shared" si="45"/>
        <v>0</v>
      </c>
      <c r="V278" s="117">
        <f t="shared" si="4"/>
        <v>0</v>
      </c>
    </row>
    <row r="279" ht="15.75" customHeight="1">
      <c r="A279" s="102" t="s">
        <v>118</v>
      </c>
      <c r="B279" s="116">
        <f t="shared" ref="B279:U279" si="46">B55/B$12</f>
        <v>0</v>
      </c>
      <c r="C279" s="116">
        <f t="shared" si="46"/>
        <v>0</v>
      </c>
      <c r="D279" s="116">
        <f t="shared" si="46"/>
        <v>0</v>
      </c>
      <c r="E279" s="116">
        <f t="shared" si="46"/>
        <v>0</v>
      </c>
      <c r="F279" s="116">
        <f t="shared" si="46"/>
        <v>0</v>
      </c>
      <c r="G279" s="116">
        <f t="shared" si="46"/>
        <v>0.0000001947910535</v>
      </c>
      <c r="H279" s="116">
        <f t="shared" si="46"/>
        <v>0.0000004851571036</v>
      </c>
      <c r="I279" s="116">
        <f t="shared" si="46"/>
        <v>0.0000002375035151</v>
      </c>
      <c r="J279" s="116">
        <f t="shared" si="46"/>
        <v>0</v>
      </c>
      <c r="K279" s="116">
        <f t="shared" si="46"/>
        <v>0</v>
      </c>
      <c r="L279" s="116">
        <f t="shared" si="46"/>
        <v>0</v>
      </c>
      <c r="M279" s="116">
        <f t="shared" si="46"/>
        <v>0</v>
      </c>
      <c r="N279" s="116">
        <f t="shared" si="46"/>
        <v>0</v>
      </c>
      <c r="O279" s="116">
        <f t="shared" si="46"/>
        <v>0</v>
      </c>
      <c r="P279" s="116">
        <f t="shared" si="46"/>
        <v>0</v>
      </c>
      <c r="Q279" s="116">
        <f t="shared" si="46"/>
        <v>0</v>
      </c>
      <c r="R279" s="116">
        <f t="shared" si="46"/>
        <v>0</v>
      </c>
      <c r="S279" s="116">
        <f t="shared" si="46"/>
        <v>0</v>
      </c>
      <c r="T279" s="116">
        <f t="shared" si="46"/>
        <v>0</v>
      </c>
      <c r="U279" s="116">
        <f t="shared" si="46"/>
        <v>0</v>
      </c>
      <c r="V279" s="117">
        <f t="shared" si="4"/>
        <v>0.00000006116344481</v>
      </c>
    </row>
    <row r="280" ht="15.75" customHeight="1">
      <c r="A280" s="102" t="s">
        <v>119</v>
      </c>
      <c r="B280" s="120">
        <f t="shared" ref="B280:U280" si="47">B56/B$12</f>
        <v>0</v>
      </c>
      <c r="C280" s="120">
        <f t="shared" si="47"/>
        <v>0</v>
      </c>
      <c r="D280" s="120">
        <f t="shared" si="47"/>
        <v>0</v>
      </c>
      <c r="E280" s="120">
        <f t="shared" si="47"/>
        <v>0</v>
      </c>
      <c r="F280" s="120">
        <f t="shared" si="47"/>
        <v>0</v>
      </c>
      <c r="G280" s="120">
        <f t="shared" si="47"/>
        <v>0</v>
      </c>
      <c r="H280" s="120">
        <f t="shared" si="47"/>
        <v>0</v>
      </c>
      <c r="I280" s="120">
        <f t="shared" si="47"/>
        <v>0</v>
      </c>
      <c r="J280" s="120">
        <f t="shared" si="47"/>
        <v>0</v>
      </c>
      <c r="K280" s="120">
        <f t="shared" si="47"/>
        <v>0</v>
      </c>
      <c r="L280" s="120">
        <f t="shared" si="47"/>
        <v>0</v>
      </c>
      <c r="M280" s="120">
        <f t="shared" si="47"/>
        <v>0</v>
      </c>
      <c r="N280" s="120">
        <f t="shared" si="47"/>
        <v>0</v>
      </c>
      <c r="O280" s="120">
        <f t="shared" si="47"/>
        <v>0</v>
      </c>
      <c r="P280" s="120">
        <f t="shared" si="47"/>
        <v>0</v>
      </c>
      <c r="Q280" s="120">
        <f t="shared" si="47"/>
        <v>0.0001095335214</v>
      </c>
      <c r="R280" s="120">
        <f t="shared" si="47"/>
        <v>0.000001056187707</v>
      </c>
      <c r="S280" s="120">
        <f t="shared" si="47"/>
        <v>0.00003789220998</v>
      </c>
      <c r="T280" s="120">
        <f t="shared" si="47"/>
        <v>0.0003229530225</v>
      </c>
      <c r="U280" s="122">
        <f t="shared" si="47"/>
        <v>0.0000001776692811</v>
      </c>
      <c r="V280" s="123">
        <f t="shared" si="4"/>
        <v>0.00003144084072</v>
      </c>
    </row>
    <row r="281" ht="15.75" customHeight="1">
      <c r="A281" s="102" t="s">
        <v>120</v>
      </c>
      <c r="B281" s="120">
        <f t="shared" ref="B281:U281" si="48">B57/B$12</f>
        <v>0</v>
      </c>
      <c r="C281" s="120">
        <f t="shared" si="48"/>
        <v>0</v>
      </c>
      <c r="D281" s="120">
        <f t="shared" si="48"/>
        <v>0</v>
      </c>
      <c r="E281" s="120">
        <f t="shared" si="48"/>
        <v>0</v>
      </c>
      <c r="F281" s="120">
        <f t="shared" si="48"/>
        <v>0</v>
      </c>
      <c r="G281" s="120">
        <f t="shared" si="48"/>
        <v>0</v>
      </c>
      <c r="H281" s="120">
        <f t="shared" si="48"/>
        <v>0</v>
      </c>
      <c r="I281" s="120">
        <f t="shared" si="48"/>
        <v>0</v>
      </c>
      <c r="J281" s="120">
        <f t="shared" si="48"/>
        <v>0</v>
      </c>
      <c r="K281" s="120">
        <f t="shared" si="48"/>
        <v>0</v>
      </c>
      <c r="L281" s="120">
        <f t="shared" si="48"/>
        <v>0</v>
      </c>
      <c r="M281" s="120">
        <f t="shared" si="48"/>
        <v>0</v>
      </c>
      <c r="N281" s="120">
        <f t="shared" si="48"/>
        <v>0</v>
      </c>
      <c r="O281" s="120">
        <f t="shared" si="48"/>
        <v>0</v>
      </c>
      <c r="P281" s="120">
        <f t="shared" si="48"/>
        <v>0</v>
      </c>
      <c r="Q281" s="120">
        <f t="shared" si="48"/>
        <v>0</v>
      </c>
      <c r="R281" s="120">
        <f t="shared" si="48"/>
        <v>0</v>
      </c>
      <c r="S281" s="120">
        <f t="shared" si="48"/>
        <v>0</v>
      </c>
      <c r="T281" s="120">
        <f t="shared" si="48"/>
        <v>0</v>
      </c>
      <c r="U281" s="122">
        <f t="shared" si="48"/>
        <v>0</v>
      </c>
      <c r="V281" s="123">
        <f t="shared" si="4"/>
        <v>0</v>
      </c>
    </row>
    <row r="282" ht="15.75" customHeight="1">
      <c r="A282" s="102" t="s">
        <v>121</v>
      </c>
      <c r="B282" s="116">
        <f t="shared" ref="B282:U282" si="49">B58/B$12</f>
        <v>0.0009146281588</v>
      </c>
      <c r="C282" s="116">
        <f t="shared" si="49"/>
        <v>0.005124094454</v>
      </c>
      <c r="D282" s="116">
        <f t="shared" si="49"/>
        <v>0.0003117690098</v>
      </c>
      <c r="E282" s="116">
        <f t="shared" si="49"/>
        <v>0</v>
      </c>
      <c r="F282" s="116">
        <f t="shared" si="49"/>
        <v>0.00007477331961</v>
      </c>
      <c r="G282" s="116">
        <f t="shared" si="49"/>
        <v>0.002187113948</v>
      </c>
      <c r="H282" s="116">
        <f t="shared" si="49"/>
        <v>0.009585248895</v>
      </c>
      <c r="I282" s="116">
        <f t="shared" si="49"/>
        <v>0.004101210698</v>
      </c>
      <c r="J282" s="116">
        <f t="shared" si="49"/>
        <v>0.001658725725</v>
      </c>
      <c r="K282" s="116">
        <f t="shared" si="49"/>
        <v>0.004229977063</v>
      </c>
      <c r="L282" s="116">
        <f t="shared" si="49"/>
        <v>0.005003197046</v>
      </c>
      <c r="M282" s="116">
        <f t="shared" si="49"/>
        <v>0.008116384404</v>
      </c>
      <c r="N282" s="116">
        <f t="shared" si="49"/>
        <v>0.00787632906</v>
      </c>
      <c r="O282" s="116">
        <f t="shared" si="49"/>
        <v>0.004960909436</v>
      </c>
      <c r="P282" s="116">
        <f t="shared" si="49"/>
        <v>0.01422392593</v>
      </c>
      <c r="Q282" s="116">
        <f t="shared" si="49"/>
        <v>0.02059750836</v>
      </c>
      <c r="R282" s="116">
        <f t="shared" si="49"/>
        <v>0.02680393164</v>
      </c>
      <c r="S282" s="116">
        <f t="shared" si="49"/>
        <v>0.02976586711</v>
      </c>
      <c r="T282" s="116">
        <f t="shared" si="49"/>
        <v>0.01816532248</v>
      </c>
      <c r="U282" s="116">
        <f t="shared" si="49"/>
        <v>0.01484462377</v>
      </c>
      <c r="V282" s="117">
        <f t="shared" si="4"/>
        <v>0.01147468504</v>
      </c>
    </row>
    <row r="283" ht="15.75" customHeight="1">
      <c r="A283" s="102" t="s">
        <v>122</v>
      </c>
      <c r="B283" s="116">
        <f t="shared" ref="B283:U283" si="50">B59/B$12</f>
        <v>0</v>
      </c>
      <c r="C283" s="116">
        <f t="shared" si="50"/>
        <v>0</v>
      </c>
      <c r="D283" s="116">
        <f t="shared" si="50"/>
        <v>0</v>
      </c>
      <c r="E283" s="116">
        <f t="shared" si="50"/>
        <v>0</v>
      </c>
      <c r="F283" s="116">
        <f t="shared" si="50"/>
        <v>0</v>
      </c>
      <c r="G283" s="116">
        <f t="shared" si="50"/>
        <v>0</v>
      </c>
      <c r="H283" s="116">
        <f t="shared" si="50"/>
        <v>0</v>
      </c>
      <c r="I283" s="116">
        <f t="shared" si="50"/>
        <v>0</v>
      </c>
      <c r="J283" s="116">
        <f t="shared" si="50"/>
        <v>0</v>
      </c>
      <c r="K283" s="116">
        <f t="shared" si="50"/>
        <v>0</v>
      </c>
      <c r="L283" s="116">
        <f t="shared" si="50"/>
        <v>0</v>
      </c>
      <c r="M283" s="116">
        <f t="shared" si="50"/>
        <v>0</v>
      </c>
      <c r="N283" s="116">
        <f t="shared" si="50"/>
        <v>0</v>
      </c>
      <c r="O283" s="116">
        <f t="shared" si="50"/>
        <v>0</v>
      </c>
      <c r="P283" s="116">
        <f t="shared" si="50"/>
        <v>0</v>
      </c>
      <c r="Q283" s="116">
        <f t="shared" si="50"/>
        <v>0</v>
      </c>
      <c r="R283" s="116">
        <f t="shared" si="50"/>
        <v>0</v>
      </c>
      <c r="S283" s="116">
        <f t="shared" si="50"/>
        <v>0</v>
      </c>
      <c r="T283" s="116">
        <f t="shared" si="50"/>
        <v>0</v>
      </c>
      <c r="U283" s="116">
        <f t="shared" si="50"/>
        <v>0</v>
      </c>
      <c r="V283" s="117">
        <f t="shared" si="4"/>
        <v>0</v>
      </c>
    </row>
    <row r="284" ht="15.75" customHeight="1">
      <c r="A284" s="102" t="s">
        <v>56</v>
      </c>
      <c r="B284" s="116">
        <f t="shared" ref="B284:U284" si="51">B60/B$12</f>
        <v>0</v>
      </c>
      <c r="C284" s="116">
        <f t="shared" si="51"/>
        <v>0</v>
      </c>
      <c r="D284" s="116">
        <f t="shared" si="51"/>
        <v>0</v>
      </c>
      <c r="E284" s="116">
        <f t="shared" si="51"/>
        <v>0</v>
      </c>
      <c r="F284" s="116">
        <f t="shared" si="51"/>
        <v>0</v>
      </c>
      <c r="G284" s="116">
        <f t="shared" si="51"/>
        <v>0</v>
      </c>
      <c r="H284" s="116">
        <f t="shared" si="51"/>
        <v>0</v>
      </c>
      <c r="I284" s="116">
        <f t="shared" si="51"/>
        <v>0</v>
      </c>
      <c r="J284" s="116">
        <f t="shared" si="51"/>
        <v>0</v>
      </c>
      <c r="K284" s="116">
        <f t="shared" si="51"/>
        <v>0</v>
      </c>
      <c r="L284" s="116">
        <f t="shared" si="51"/>
        <v>0</v>
      </c>
      <c r="M284" s="116">
        <f t="shared" si="51"/>
        <v>0</v>
      </c>
      <c r="N284" s="116">
        <f t="shared" si="51"/>
        <v>0</v>
      </c>
      <c r="O284" s="116">
        <f t="shared" si="51"/>
        <v>0</v>
      </c>
      <c r="P284" s="116">
        <f t="shared" si="51"/>
        <v>0</v>
      </c>
      <c r="Q284" s="116">
        <f t="shared" si="51"/>
        <v>0</v>
      </c>
      <c r="R284" s="116">
        <f t="shared" si="51"/>
        <v>0</v>
      </c>
      <c r="S284" s="116">
        <f t="shared" si="51"/>
        <v>0</v>
      </c>
      <c r="T284" s="116">
        <f t="shared" si="51"/>
        <v>0</v>
      </c>
      <c r="U284" s="116">
        <f t="shared" si="51"/>
        <v>0</v>
      </c>
      <c r="V284" s="117">
        <f t="shared" si="4"/>
        <v>0</v>
      </c>
    </row>
    <row r="285" ht="15.75" customHeight="1">
      <c r="A285" s="102" t="s">
        <v>518</v>
      </c>
      <c r="B285" s="116">
        <f t="shared" ref="B285:U285" si="52">B61/B$12</f>
        <v>0</v>
      </c>
      <c r="C285" s="116">
        <f t="shared" si="52"/>
        <v>0</v>
      </c>
      <c r="D285" s="116">
        <f t="shared" si="52"/>
        <v>0</v>
      </c>
      <c r="E285" s="116">
        <f t="shared" si="52"/>
        <v>0</v>
      </c>
      <c r="F285" s="116">
        <f t="shared" si="52"/>
        <v>0</v>
      </c>
      <c r="G285" s="116">
        <f t="shared" si="52"/>
        <v>0</v>
      </c>
      <c r="H285" s="116">
        <f t="shared" si="52"/>
        <v>0</v>
      </c>
      <c r="I285" s="116">
        <f t="shared" si="52"/>
        <v>0</v>
      </c>
      <c r="J285" s="116">
        <f t="shared" si="52"/>
        <v>0</v>
      </c>
      <c r="K285" s="116">
        <f t="shared" si="52"/>
        <v>0</v>
      </c>
      <c r="L285" s="116">
        <f t="shared" si="52"/>
        <v>0</v>
      </c>
      <c r="M285" s="116">
        <f t="shared" si="52"/>
        <v>0</v>
      </c>
      <c r="N285" s="116">
        <f t="shared" si="52"/>
        <v>0</v>
      </c>
      <c r="O285" s="116">
        <f t="shared" si="52"/>
        <v>0</v>
      </c>
      <c r="P285" s="116">
        <f t="shared" si="52"/>
        <v>0</v>
      </c>
      <c r="Q285" s="116">
        <f t="shared" si="52"/>
        <v>0</v>
      </c>
      <c r="R285" s="116">
        <f t="shared" si="52"/>
        <v>0</v>
      </c>
      <c r="S285" s="116">
        <f t="shared" si="52"/>
        <v>0</v>
      </c>
      <c r="T285" s="116">
        <f t="shared" si="52"/>
        <v>0</v>
      </c>
      <c r="U285" s="116">
        <f t="shared" si="52"/>
        <v>0</v>
      </c>
      <c r="V285" s="117">
        <f t="shared" si="4"/>
        <v>0</v>
      </c>
    </row>
    <row r="286" ht="15.75" customHeight="1">
      <c r="A286" s="102" t="s">
        <v>123</v>
      </c>
      <c r="B286" s="120">
        <f t="shared" ref="B286:U286" si="53">B62/B$12</f>
        <v>0.00002525047064</v>
      </c>
      <c r="C286" s="120">
        <f t="shared" si="53"/>
        <v>0.0001374139656</v>
      </c>
      <c r="D286" s="120">
        <f t="shared" si="53"/>
        <v>0.00002252666256</v>
      </c>
      <c r="E286" s="120">
        <f t="shared" si="53"/>
        <v>0.00002131689699</v>
      </c>
      <c r="F286" s="120">
        <f t="shared" si="53"/>
        <v>0.0000196438382</v>
      </c>
      <c r="G286" s="120">
        <f t="shared" si="53"/>
        <v>0.00001869994113</v>
      </c>
      <c r="H286" s="120">
        <f t="shared" si="53"/>
        <v>0</v>
      </c>
      <c r="I286" s="120">
        <f t="shared" si="53"/>
        <v>0</v>
      </c>
      <c r="J286" s="120">
        <f t="shared" si="53"/>
        <v>0.000009518879233</v>
      </c>
      <c r="K286" s="120">
        <f t="shared" si="53"/>
        <v>0.00008400550236</v>
      </c>
      <c r="L286" s="120">
        <f t="shared" si="53"/>
        <v>0.00001192834939</v>
      </c>
      <c r="M286" s="120">
        <f t="shared" si="53"/>
        <v>0.000006286262167</v>
      </c>
      <c r="N286" s="120">
        <f t="shared" si="53"/>
        <v>0.00001018473942</v>
      </c>
      <c r="O286" s="120">
        <f t="shared" si="53"/>
        <v>0.00006934024681</v>
      </c>
      <c r="P286" s="120">
        <f t="shared" si="53"/>
        <v>0.000006028132197</v>
      </c>
      <c r="Q286" s="120">
        <f t="shared" si="53"/>
        <v>0.000006007322927</v>
      </c>
      <c r="R286" s="120">
        <f t="shared" si="53"/>
        <v>0.000009928164449</v>
      </c>
      <c r="S286" s="120">
        <f t="shared" si="53"/>
        <v>0.00001305745074</v>
      </c>
      <c r="T286" s="120">
        <f t="shared" si="53"/>
        <v>0.00001449303018</v>
      </c>
      <c r="U286" s="120">
        <f t="shared" si="53"/>
        <v>0.000004264062746</v>
      </c>
      <c r="V286" s="121">
        <f t="shared" si="4"/>
        <v>0.00001758280558</v>
      </c>
    </row>
    <row r="287" ht="15.75" customHeight="1">
      <c r="A287" s="102" t="s">
        <v>124</v>
      </c>
      <c r="B287" s="120">
        <f t="shared" ref="B287:U287" si="54">B63/B$12</f>
        <v>0</v>
      </c>
      <c r="C287" s="120">
        <f t="shared" si="54"/>
        <v>0</v>
      </c>
      <c r="D287" s="120">
        <f t="shared" si="54"/>
        <v>0</v>
      </c>
      <c r="E287" s="120">
        <f t="shared" si="54"/>
        <v>0</v>
      </c>
      <c r="F287" s="120">
        <f t="shared" si="54"/>
        <v>0</v>
      </c>
      <c r="G287" s="120">
        <f t="shared" si="54"/>
        <v>0</v>
      </c>
      <c r="H287" s="120">
        <f t="shared" si="54"/>
        <v>0</v>
      </c>
      <c r="I287" s="120">
        <f t="shared" si="54"/>
        <v>0</v>
      </c>
      <c r="J287" s="120">
        <f t="shared" si="54"/>
        <v>0</v>
      </c>
      <c r="K287" s="120">
        <f t="shared" si="54"/>
        <v>0.00002100137559</v>
      </c>
      <c r="L287" s="120">
        <f t="shared" si="54"/>
        <v>0.00001565595857</v>
      </c>
      <c r="M287" s="120">
        <f t="shared" si="54"/>
        <v>0</v>
      </c>
      <c r="N287" s="120">
        <f t="shared" si="54"/>
        <v>0</v>
      </c>
      <c r="O287" s="120">
        <f t="shared" si="54"/>
        <v>0.00005046429074</v>
      </c>
      <c r="P287" s="120">
        <f t="shared" si="54"/>
        <v>0.00008713391085</v>
      </c>
      <c r="Q287" s="120">
        <f t="shared" si="54"/>
        <v>0.00006928445775</v>
      </c>
      <c r="R287" s="120">
        <f t="shared" si="54"/>
        <v>0.00006907467606</v>
      </c>
      <c r="S287" s="120">
        <f t="shared" si="54"/>
        <v>0.00004480497801</v>
      </c>
      <c r="T287" s="120">
        <f t="shared" si="54"/>
        <v>0.00004251288853</v>
      </c>
      <c r="U287" s="120">
        <f t="shared" si="54"/>
        <v>0.00003198047059</v>
      </c>
      <c r="V287" s="121">
        <f t="shared" si="4"/>
        <v>0.00002879420045</v>
      </c>
    </row>
    <row r="288" ht="15.75" customHeight="1">
      <c r="A288" s="102" t="s">
        <v>125</v>
      </c>
      <c r="B288" s="120">
        <f t="shared" ref="B288:U288" si="55">B64/B$12</f>
        <v>0</v>
      </c>
      <c r="C288" s="120">
        <f t="shared" si="55"/>
        <v>0</v>
      </c>
      <c r="D288" s="120">
        <f t="shared" si="55"/>
        <v>0</v>
      </c>
      <c r="E288" s="120">
        <f t="shared" si="55"/>
        <v>0</v>
      </c>
      <c r="F288" s="120">
        <f t="shared" si="55"/>
        <v>0</v>
      </c>
      <c r="G288" s="120">
        <f t="shared" si="55"/>
        <v>0</v>
      </c>
      <c r="H288" s="120">
        <f t="shared" si="55"/>
        <v>0</v>
      </c>
      <c r="I288" s="120">
        <f t="shared" si="55"/>
        <v>0</v>
      </c>
      <c r="J288" s="120">
        <f t="shared" si="55"/>
        <v>0</v>
      </c>
      <c r="K288" s="120">
        <f t="shared" si="55"/>
        <v>0</v>
      </c>
      <c r="L288" s="120">
        <f t="shared" si="55"/>
        <v>0</v>
      </c>
      <c r="M288" s="120">
        <f t="shared" si="55"/>
        <v>0</v>
      </c>
      <c r="N288" s="120">
        <f t="shared" si="55"/>
        <v>0</v>
      </c>
      <c r="O288" s="120">
        <f t="shared" si="55"/>
        <v>0</v>
      </c>
      <c r="P288" s="120">
        <f t="shared" si="55"/>
        <v>0</v>
      </c>
      <c r="Q288" s="120">
        <f t="shared" si="55"/>
        <v>0</v>
      </c>
      <c r="R288" s="120">
        <f t="shared" si="55"/>
        <v>0</v>
      </c>
      <c r="S288" s="120">
        <f t="shared" si="55"/>
        <v>0</v>
      </c>
      <c r="T288" s="120">
        <f t="shared" si="55"/>
        <v>0</v>
      </c>
      <c r="U288" s="120">
        <f t="shared" si="55"/>
        <v>0</v>
      </c>
      <c r="V288" s="121">
        <f t="shared" si="4"/>
        <v>0</v>
      </c>
    </row>
    <row r="289" ht="15.75" customHeight="1">
      <c r="A289" s="102" t="s">
        <v>126</v>
      </c>
      <c r="B289" s="120">
        <f t="shared" ref="B289:U289" si="56">B65/B$12</f>
        <v>0</v>
      </c>
      <c r="C289" s="120">
        <f t="shared" si="56"/>
        <v>0</v>
      </c>
      <c r="D289" s="120">
        <f t="shared" si="56"/>
        <v>0</v>
      </c>
      <c r="E289" s="120">
        <f t="shared" si="56"/>
        <v>0</v>
      </c>
      <c r="F289" s="120">
        <f t="shared" si="56"/>
        <v>0</v>
      </c>
      <c r="G289" s="120">
        <f t="shared" si="56"/>
        <v>0</v>
      </c>
      <c r="H289" s="120">
        <f t="shared" si="56"/>
        <v>0</v>
      </c>
      <c r="I289" s="120">
        <f t="shared" si="56"/>
        <v>0</v>
      </c>
      <c r="J289" s="120">
        <f t="shared" si="56"/>
        <v>0</v>
      </c>
      <c r="K289" s="120">
        <f t="shared" si="56"/>
        <v>0</v>
      </c>
      <c r="L289" s="120">
        <f t="shared" si="56"/>
        <v>0</v>
      </c>
      <c r="M289" s="120">
        <f t="shared" si="56"/>
        <v>0</v>
      </c>
      <c r="N289" s="120">
        <f t="shared" si="56"/>
        <v>0</v>
      </c>
      <c r="O289" s="120">
        <f t="shared" si="56"/>
        <v>0</v>
      </c>
      <c r="P289" s="120">
        <f t="shared" si="56"/>
        <v>0</v>
      </c>
      <c r="Q289" s="120">
        <f t="shared" si="56"/>
        <v>0</v>
      </c>
      <c r="R289" s="120">
        <f t="shared" si="56"/>
        <v>0</v>
      </c>
      <c r="S289" s="120">
        <f t="shared" si="56"/>
        <v>0</v>
      </c>
      <c r="T289" s="120">
        <f t="shared" si="56"/>
        <v>0</v>
      </c>
      <c r="U289" s="120">
        <f t="shared" si="56"/>
        <v>0</v>
      </c>
      <c r="V289" s="121">
        <f t="shared" si="4"/>
        <v>0</v>
      </c>
    </row>
    <row r="290" ht="15.75" customHeight="1">
      <c r="A290" s="102" t="s">
        <v>127</v>
      </c>
      <c r="B290" s="120">
        <f t="shared" ref="B290:U290" si="57">B66/B$12</f>
        <v>0</v>
      </c>
      <c r="C290" s="120">
        <f t="shared" si="57"/>
        <v>0</v>
      </c>
      <c r="D290" s="120">
        <f t="shared" si="57"/>
        <v>0</v>
      </c>
      <c r="E290" s="120">
        <f t="shared" si="57"/>
        <v>0</v>
      </c>
      <c r="F290" s="120">
        <f t="shared" si="57"/>
        <v>0</v>
      </c>
      <c r="G290" s="120">
        <f t="shared" si="57"/>
        <v>0</v>
      </c>
      <c r="H290" s="120">
        <f t="shared" si="57"/>
        <v>0</v>
      </c>
      <c r="I290" s="120">
        <f t="shared" si="57"/>
        <v>0</v>
      </c>
      <c r="J290" s="120">
        <f t="shared" si="57"/>
        <v>0</v>
      </c>
      <c r="K290" s="120">
        <f t="shared" si="57"/>
        <v>0</v>
      </c>
      <c r="L290" s="120">
        <f t="shared" si="57"/>
        <v>0</v>
      </c>
      <c r="M290" s="120">
        <f t="shared" si="57"/>
        <v>0</v>
      </c>
      <c r="N290" s="120">
        <f t="shared" si="57"/>
        <v>0</v>
      </c>
      <c r="O290" s="120">
        <f t="shared" si="57"/>
        <v>0</v>
      </c>
      <c r="P290" s="120">
        <f t="shared" si="57"/>
        <v>0</v>
      </c>
      <c r="Q290" s="120">
        <f t="shared" si="57"/>
        <v>0</v>
      </c>
      <c r="R290" s="120">
        <f t="shared" si="57"/>
        <v>0</v>
      </c>
      <c r="S290" s="120">
        <f t="shared" si="57"/>
        <v>0</v>
      </c>
      <c r="T290" s="120">
        <f t="shared" si="57"/>
        <v>0</v>
      </c>
      <c r="U290" s="120">
        <f t="shared" si="57"/>
        <v>0</v>
      </c>
      <c r="V290" s="121">
        <f t="shared" si="4"/>
        <v>0</v>
      </c>
    </row>
    <row r="291" ht="15.75" customHeight="1">
      <c r="A291" s="102" t="s">
        <v>128</v>
      </c>
      <c r="B291" s="120">
        <f t="shared" ref="B291:U291" si="58">B67/B$12</f>
        <v>0</v>
      </c>
      <c r="C291" s="120">
        <f t="shared" si="58"/>
        <v>0</v>
      </c>
      <c r="D291" s="120">
        <f t="shared" si="58"/>
        <v>0</v>
      </c>
      <c r="E291" s="120">
        <f t="shared" si="58"/>
        <v>0</v>
      </c>
      <c r="F291" s="120">
        <f t="shared" si="58"/>
        <v>0</v>
      </c>
      <c r="G291" s="120">
        <f t="shared" si="58"/>
        <v>0</v>
      </c>
      <c r="H291" s="120">
        <f t="shared" si="58"/>
        <v>0</v>
      </c>
      <c r="I291" s="120">
        <f t="shared" si="58"/>
        <v>0</v>
      </c>
      <c r="J291" s="120">
        <f t="shared" si="58"/>
        <v>0</v>
      </c>
      <c r="K291" s="120">
        <f t="shared" si="58"/>
        <v>0</v>
      </c>
      <c r="L291" s="120">
        <f t="shared" si="58"/>
        <v>0</v>
      </c>
      <c r="M291" s="120">
        <f t="shared" si="58"/>
        <v>0</v>
      </c>
      <c r="N291" s="120">
        <f t="shared" si="58"/>
        <v>0</v>
      </c>
      <c r="O291" s="120">
        <f t="shared" si="58"/>
        <v>0</v>
      </c>
      <c r="P291" s="120">
        <f t="shared" si="58"/>
        <v>0</v>
      </c>
      <c r="Q291" s="120">
        <f t="shared" si="58"/>
        <v>0</v>
      </c>
      <c r="R291" s="120">
        <f t="shared" si="58"/>
        <v>0</v>
      </c>
      <c r="S291" s="120">
        <f t="shared" si="58"/>
        <v>0</v>
      </c>
      <c r="T291" s="120">
        <f t="shared" si="58"/>
        <v>0</v>
      </c>
      <c r="U291" s="120">
        <f t="shared" si="58"/>
        <v>0</v>
      </c>
      <c r="V291" s="121">
        <f t="shared" si="4"/>
        <v>0</v>
      </c>
    </row>
    <row r="292" ht="15.75" customHeight="1">
      <c r="A292" s="102" t="s">
        <v>12</v>
      </c>
      <c r="B292" s="116">
        <f t="shared" ref="B292:U292" si="59">B68/B$12</f>
        <v>0.000002805607849</v>
      </c>
      <c r="C292" s="116">
        <f t="shared" si="59"/>
        <v>0.0004206795964</v>
      </c>
      <c r="D292" s="116">
        <f t="shared" si="59"/>
        <v>0.0002667156847</v>
      </c>
      <c r="E292" s="116">
        <f t="shared" si="59"/>
        <v>0.000004060361332</v>
      </c>
      <c r="F292" s="116">
        <f t="shared" si="59"/>
        <v>0.0002433301248</v>
      </c>
      <c r="G292" s="116">
        <f t="shared" si="59"/>
        <v>0.0005376233076</v>
      </c>
      <c r="H292" s="116">
        <f t="shared" si="59"/>
        <v>0.00008878374995</v>
      </c>
      <c r="I292" s="116">
        <f t="shared" si="59"/>
        <v>0.0004678819247</v>
      </c>
      <c r="J292" s="116">
        <f t="shared" si="59"/>
        <v>0.0002472467862</v>
      </c>
      <c r="K292" s="116">
        <f t="shared" si="59"/>
        <v>0.001891923921</v>
      </c>
      <c r="L292" s="116">
        <f t="shared" si="59"/>
        <v>0.001327277377</v>
      </c>
      <c r="M292" s="116">
        <f t="shared" si="59"/>
        <v>0.002612078588</v>
      </c>
      <c r="N292" s="116">
        <f t="shared" si="59"/>
        <v>0.00001096818092</v>
      </c>
      <c r="O292" s="116">
        <f t="shared" si="59"/>
        <v>0.001501986791</v>
      </c>
      <c r="P292" s="116">
        <f t="shared" si="59"/>
        <v>0.00001753638457</v>
      </c>
      <c r="Q292" s="116">
        <f t="shared" si="59"/>
        <v>0.0004417384792</v>
      </c>
      <c r="R292" s="116">
        <f t="shared" si="59"/>
        <v>0.000249682774</v>
      </c>
      <c r="S292" s="116">
        <f t="shared" si="59"/>
        <v>0.00004019646599</v>
      </c>
      <c r="T292" s="116">
        <f t="shared" si="59"/>
        <v>0.00005024250463</v>
      </c>
      <c r="U292" s="116">
        <f t="shared" si="59"/>
        <v>0</v>
      </c>
      <c r="V292" s="117">
        <f t="shared" si="4"/>
        <v>0.0006323444823</v>
      </c>
    </row>
    <row r="293" ht="15.75" customHeight="1">
      <c r="A293" s="102" t="s">
        <v>129</v>
      </c>
      <c r="B293" s="116">
        <f t="shared" ref="B293:U293" si="60">B69/B$12</f>
        <v>0</v>
      </c>
      <c r="C293" s="116">
        <f t="shared" si="60"/>
        <v>0</v>
      </c>
      <c r="D293" s="116">
        <f t="shared" si="60"/>
        <v>0</v>
      </c>
      <c r="E293" s="116">
        <f t="shared" si="60"/>
        <v>0</v>
      </c>
      <c r="F293" s="116">
        <f t="shared" si="60"/>
        <v>0</v>
      </c>
      <c r="G293" s="116">
        <f t="shared" si="60"/>
        <v>0</v>
      </c>
      <c r="H293" s="116">
        <f t="shared" si="60"/>
        <v>0</v>
      </c>
      <c r="I293" s="116">
        <f t="shared" si="60"/>
        <v>0</v>
      </c>
      <c r="J293" s="116">
        <f t="shared" si="60"/>
        <v>0</v>
      </c>
      <c r="K293" s="116">
        <f t="shared" si="60"/>
        <v>0</v>
      </c>
      <c r="L293" s="116">
        <f t="shared" si="60"/>
        <v>0</v>
      </c>
      <c r="M293" s="116">
        <f t="shared" si="60"/>
        <v>0</v>
      </c>
      <c r="N293" s="116">
        <f t="shared" si="60"/>
        <v>0</v>
      </c>
      <c r="O293" s="116">
        <f t="shared" si="60"/>
        <v>0</v>
      </c>
      <c r="P293" s="116">
        <f t="shared" si="60"/>
        <v>0</v>
      </c>
      <c r="Q293" s="116">
        <f t="shared" si="60"/>
        <v>0</v>
      </c>
      <c r="R293" s="116">
        <f t="shared" si="60"/>
        <v>0</v>
      </c>
      <c r="S293" s="116">
        <f t="shared" si="60"/>
        <v>0</v>
      </c>
      <c r="T293" s="116">
        <f t="shared" si="60"/>
        <v>0</v>
      </c>
      <c r="U293" s="116">
        <f t="shared" si="60"/>
        <v>0</v>
      </c>
      <c r="V293" s="117">
        <f t="shared" si="4"/>
        <v>0</v>
      </c>
    </row>
    <row r="294" ht="15.75" customHeight="1">
      <c r="A294" s="102" t="s">
        <v>130</v>
      </c>
      <c r="B294" s="120">
        <f t="shared" ref="B294:U294" si="61">B70/B$12</f>
        <v>0</v>
      </c>
      <c r="C294" s="120">
        <f t="shared" si="61"/>
        <v>0</v>
      </c>
      <c r="D294" s="120">
        <f t="shared" si="61"/>
        <v>0</v>
      </c>
      <c r="E294" s="120">
        <f t="shared" si="61"/>
        <v>0</v>
      </c>
      <c r="F294" s="120">
        <f t="shared" si="61"/>
        <v>0</v>
      </c>
      <c r="G294" s="120">
        <f t="shared" si="61"/>
        <v>0</v>
      </c>
      <c r="H294" s="120">
        <f t="shared" si="61"/>
        <v>0</v>
      </c>
      <c r="I294" s="120">
        <f t="shared" si="61"/>
        <v>0</v>
      </c>
      <c r="J294" s="120">
        <f t="shared" si="61"/>
        <v>0</v>
      </c>
      <c r="K294" s="120">
        <f t="shared" si="61"/>
        <v>0</v>
      </c>
      <c r="L294" s="120">
        <f t="shared" si="61"/>
        <v>0</v>
      </c>
      <c r="M294" s="120">
        <f t="shared" si="61"/>
        <v>0</v>
      </c>
      <c r="N294" s="120">
        <f t="shared" si="61"/>
        <v>0</v>
      </c>
      <c r="O294" s="120">
        <f t="shared" si="61"/>
        <v>0</v>
      </c>
      <c r="P294" s="120">
        <f t="shared" si="61"/>
        <v>0</v>
      </c>
      <c r="Q294" s="120">
        <f t="shared" si="61"/>
        <v>0</v>
      </c>
      <c r="R294" s="120">
        <f t="shared" si="61"/>
        <v>0</v>
      </c>
      <c r="S294" s="120">
        <f t="shared" si="61"/>
        <v>0</v>
      </c>
      <c r="T294" s="120">
        <f t="shared" si="61"/>
        <v>0</v>
      </c>
      <c r="U294" s="122">
        <f t="shared" si="61"/>
        <v>0.00001012714902</v>
      </c>
      <c r="V294" s="123">
        <f t="shared" si="4"/>
        <v>0.0000006751432681</v>
      </c>
    </row>
    <row r="295" ht="15.75" customHeight="1">
      <c r="A295" s="102" t="s">
        <v>131</v>
      </c>
      <c r="B295" s="120">
        <f t="shared" ref="B295:U295" si="62">B71/B$12</f>
        <v>0</v>
      </c>
      <c r="C295" s="120">
        <f t="shared" si="62"/>
        <v>0</v>
      </c>
      <c r="D295" s="120">
        <f t="shared" si="62"/>
        <v>0</v>
      </c>
      <c r="E295" s="120">
        <f t="shared" si="62"/>
        <v>0</v>
      </c>
      <c r="F295" s="120">
        <f t="shared" si="62"/>
        <v>0</v>
      </c>
      <c r="G295" s="120">
        <f t="shared" si="62"/>
        <v>0</v>
      </c>
      <c r="H295" s="120">
        <f t="shared" si="62"/>
        <v>0</v>
      </c>
      <c r="I295" s="120">
        <f t="shared" si="62"/>
        <v>0</v>
      </c>
      <c r="J295" s="120">
        <f t="shared" si="62"/>
        <v>0</v>
      </c>
      <c r="K295" s="120">
        <f t="shared" si="62"/>
        <v>0</v>
      </c>
      <c r="L295" s="120">
        <f t="shared" si="62"/>
        <v>0</v>
      </c>
      <c r="M295" s="120">
        <f t="shared" si="62"/>
        <v>0</v>
      </c>
      <c r="N295" s="120">
        <f t="shared" si="62"/>
        <v>0</v>
      </c>
      <c r="O295" s="120">
        <f t="shared" si="62"/>
        <v>0</v>
      </c>
      <c r="P295" s="120">
        <f t="shared" si="62"/>
        <v>0</v>
      </c>
      <c r="Q295" s="120">
        <f t="shared" si="62"/>
        <v>0</v>
      </c>
      <c r="R295" s="120">
        <f t="shared" si="62"/>
        <v>0</v>
      </c>
      <c r="S295" s="120">
        <f t="shared" si="62"/>
        <v>0</v>
      </c>
      <c r="T295" s="120">
        <f t="shared" si="62"/>
        <v>0</v>
      </c>
      <c r="U295" s="122">
        <f t="shared" si="62"/>
        <v>0</v>
      </c>
      <c r="V295" s="123">
        <f t="shared" si="4"/>
        <v>0</v>
      </c>
    </row>
    <row r="296" ht="15.75" customHeight="1">
      <c r="A296" s="102" t="s">
        <v>132</v>
      </c>
      <c r="B296" s="120">
        <f t="shared" ref="B296:U296" si="63">B72/B$12</f>
        <v>0</v>
      </c>
      <c r="C296" s="120">
        <f t="shared" si="63"/>
        <v>0</v>
      </c>
      <c r="D296" s="120">
        <f t="shared" si="63"/>
        <v>0</v>
      </c>
      <c r="E296" s="120">
        <f t="shared" si="63"/>
        <v>0</v>
      </c>
      <c r="F296" s="120">
        <f t="shared" si="63"/>
        <v>0</v>
      </c>
      <c r="G296" s="120">
        <f t="shared" si="63"/>
        <v>0</v>
      </c>
      <c r="H296" s="120">
        <f t="shared" si="63"/>
        <v>0</v>
      </c>
      <c r="I296" s="120">
        <f t="shared" si="63"/>
        <v>0</v>
      </c>
      <c r="J296" s="120">
        <f t="shared" si="63"/>
        <v>0</v>
      </c>
      <c r="K296" s="120">
        <f t="shared" si="63"/>
        <v>0</v>
      </c>
      <c r="L296" s="120">
        <f t="shared" si="63"/>
        <v>0</v>
      </c>
      <c r="M296" s="120">
        <f t="shared" si="63"/>
        <v>0</v>
      </c>
      <c r="N296" s="120">
        <f t="shared" si="63"/>
        <v>0</v>
      </c>
      <c r="O296" s="120">
        <f t="shared" si="63"/>
        <v>0</v>
      </c>
      <c r="P296" s="120">
        <f t="shared" si="63"/>
        <v>0</v>
      </c>
      <c r="Q296" s="120">
        <f t="shared" si="63"/>
        <v>0</v>
      </c>
      <c r="R296" s="120">
        <f t="shared" si="63"/>
        <v>0</v>
      </c>
      <c r="S296" s="120">
        <f t="shared" si="63"/>
        <v>0</v>
      </c>
      <c r="T296" s="120">
        <f t="shared" si="63"/>
        <v>0</v>
      </c>
      <c r="U296" s="122">
        <f t="shared" si="63"/>
        <v>0</v>
      </c>
      <c r="V296" s="123">
        <f t="shared" si="4"/>
        <v>0</v>
      </c>
    </row>
    <row r="297" ht="15.75" customHeight="1">
      <c r="A297" s="102" t="s">
        <v>75</v>
      </c>
      <c r="B297" s="116">
        <f t="shared" ref="B297:U297" si="64">B73/B$12</f>
        <v>0</v>
      </c>
      <c r="C297" s="116">
        <f t="shared" si="64"/>
        <v>0</v>
      </c>
      <c r="D297" s="116">
        <f t="shared" si="64"/>
        <v>0</v>
      </c>
      <c r="E297" s="116">
        <f t="shared" si="64"/>
        <v>0</v>
      </c>
      <c r="F297" s="116">
        <f t="shared" si="64"/>
        <v>0</v>
      </c>
      <c r="G297" s="116">
        <f t="shared" si="64"/>
        <v>0</v>
      </c>
      <c r="H297" s="116">
        <f t="shared" si="64"/>
        <v>0</v>
      </c>
      <c r="I297" s="116">
        <f t="shared" si="64"/>
        <v>0</v>
      </c>
      <c r="J297" s="116">
        <f t="shared" si="64"/>
        <v>0</v>
      </c>
      <c r="K297" s="116">
        <f t="shared" si="64"/>
        <v>0</v>
      </c>
      <c r="L297" s="116">
        <f t="shared" si="64"/>
        <v>0</v>
      </c>
      <c r="M297" s="116">
        <f t="shared" si="64"/>
        <v>0</v>
      </c>
      <c r="N297" s="116">
        <f t="shared" si="64"/>
        <v>0</v>
      </c>
      <c r="O297" s="116">
        <f t="shared" si="64"/>
        <v>0</v>
      </c>
      <c r="P297" s="116">
        <f t="shared" si="64"/>
        <v>0</v>
      </c>
      <c r="Q297" s="116">
        <f t="shared" si="64"/>
        <v>0.00004685711883</v>
      </c>
      <c r="R297" s="116">
        <f t="shared" si="64"/>
        <v>0.00008977595513</v>
      </c>
      <c r="S297" s="116">
        <f t="shared" si="64"/>
        <v>0</v>
      </c>
      <c r="T297" s="116">
        <f t="shared" si="64"/>
        <v>0</v>
      </c>
      <c r="U297" s="116">
        <f t="shared" si="64"/>
        <v>0.00001066015686</v>
      </c>
      <c r="V297" s="117">
        <f t="shared" si="4"/>
        <v>0.000009819548721</v>
      </c>
    </row>
    <row r="298" ht="15.75" customHeight="1">
      <c r="A298" s="102" t="s">
        <v>13</v>
      </c>
      <c r="B298" s="114">
        <f t="shared" ref="B298:U298" si="65">B74/B$12</f>
        <v>0.1016612004</v>
      </c>
      <c r="C298" s="114">
        <f t="shared" si="65"/>
        <v>0.04652065428</v>
      </c>
      <c r="D298" s="114">
        <f t="shared" si="65"/>
        <v>0.02848451427</v>
      </c>
      <c r="E298" s="114">
        <f t="shared" si="65"/>
        <v>0.04616326307</v>
      </c>
      <c r="F298" s="114">
        <f t="shared" si="65"/>
        <v>0.04568269625</v>
      </c>
      <c r="G298" s="114">
        <f t="shared" si="65"/>
        <v>0.03883646629</v>
      </c>
      <c r="H298" s="114">
        <f t="shared" si="65"/>
        <v>0.02778203638</v>
      </c>
      <c r="I298" s="114">
        <f t="shared" si="65"/>
        <v>0.01258246122</v>
      </c>
      <c r="J298" s="114">
        <f t="shared" si="65"/>
        <v>0.01643641962</v>
      </c>
      <c r="K298" s="114">
        <f t="shared" si="65"/>
        <v>0.0177893652</v>
      </c>
      <c r="L298" s="114">
        <f t="shared" si="65"/>
        <v>0.01686817708</v>
      </c>
      <c r="M298" s="114">
        <f t="shared" si="65"/>
        <v>0.01016078619</v>
      </c>
      <c r="N298" s="114">
        <f t="shared" si="65"/>
        <v>0.01111429275</v>
      </c>
      <c r="O298" s="114">
        <f t="shared" si="65"/>
        <v>0.01172004261</v>
      </c>
      <c r="P298" s="114">
        <f t="shared" si="65"/>
        <v>0.01860829608</v>
      </c>
      <c r="Q298" s="114">
        <f t="shared" si="65"/>
        <v>0.009781123189</v>
      </c>
      <c r="R298" s="114">
        <f t="shared" si="65"/>
        <v>0.00990577327</v>
      </c>
      <c r="S298" s="114">
        <f t="shared" si="65"/>
        <v>0.01003887536</v>
      </c>
      <c r="T298" s="114">
        <f t="shared" si="65"/>
        <v>0.01254830708</v>
      </c>
      <c r="U298" s="114">
        <f t="shared" si="65"/>
        <v>0.01133068073</v>
      </c>
      <c r="V298" s="115">
        <f t="shared" si="4"/>
        <v>0.01570020687</v>
      </c>
    </row>
    <row r="299" ht="15.75" customHeight="1">
      <c r="A299" s="102" t="s">
        <v>519</v>
      </c>
      <c r="B299" s="114">
        <f t="shared" ref="B299:U299" si="66">B75/B$12</f>
        <v>0</v>
      </c>
      <c r="C299" s="114">
        <f t="shared" si="66"/>
        <v>0</v>
      </c>
      <c r="D299" s="114">
        <f t="shared" si="66"/>
        <v>0</v>
      </c>
      <c r="E299" s="114">
        <f t="shared" si="66"/>
        <v>0</v>
      </c>
      <c r="F299" s="114">
        <f t="shared" si="66"/>
        <v>0</v>
      </c>
      <c r="G299" s="114">
        <f t="shared" si="66"/>
        <v>0</v>
      </c>
      <c r="H299" s="114">
        <f t="shared" si="66"/>
        <v>0</v>
      </c>
      <c r="I299" s="114">
        <f t="shared" si="66"/>
        <v>0</v>
      </c>
      <c r="J299" s="114">
        <f t="shared" si="66"/>
        <v>0</v>
      </c>
      <c r="K299" s="114">
        <f t="shared" si="66"/>
        <v>0</v>
      </c>
      <c r="L299" s="114">
        <f t="shared" si="66"/>
        <v>0</v>
      </c>
      <c r="M299" s="114">
        <f t="shared" si="66"/>
        <v>0</v>
      </c>
      <c r="N299" s="114">
        <f t="shared" si="66"/>
        <v>0</v>
      </c>
      <c r="O299" s="114">
        <f t="shared" si="66"/>
        <v>0</v>
      </c>
      <c r="P299" s="114">
        <f t="shared" si="66"/>
        <v>0</v>
      </c>
      <c r="Q299" s="114">
        <f t="shared" si="66"/>
        <v>0</v>
      </c>
      <c r="R299" s="114">
        <f t="shared" si="66"/>
        <v>0</v>
      </c>
      <c r="S299" s="114">
        <f t="shared" si="66"/>
        <v>0</v>
      </c>
      <c r="T299" s="114">
        <f t="shared" si="66"/>
        <v>0</v>
      </c>
      <c r="U299" s="114">
        <f t="shared" si="66"/>
        <v>0</v>
      </c>
      <c r="V299" s="115">
        <f t="shared" si="4"/>
        <v>0</v>
      </c>
    </row>
    <row r="300" ht="15.75" customHeight="1">
      <c r="A300" s="102" t="s">
        <v>133</v>
      </c>
      <c r="B300" s="114">
        <f t="shared" ref="B300:U300" si="67">B76/B$12</f>
        <v>0</v>
      </c>
      <c r="C300" s="114">
        <f t="shared" si="67"/>
        <v>0</v>
      </c>
      <c r="D300" s="114">
        <f t="shared" si="67"/>
        <v>0</v>
      </c>
      <c r="E300" s="114">
        <f t="shared" si="67"/>
        <v>0</v>
      </c>
      <c r="F300" s="114">
        <f t="shared" si="67"/>
        <v>0</v>
      </c>
      <c r="G300" s="114">
        <f t="shared" si="67"/>
        <v>0</v>
      </c>
      <c r="H300" s="114">
        <f t="shared" si="67"/>
        <v>0</v>
      </c>
      <c r="I300" s="114">
        <f t="shared" si="67"/>
        <v>0</v>
      </c>
      <c r="J300" s="114">
        <f t="shared" si="67"/>
        <v>0</v>
      </c>
      <c r="K300" s="114">
        <f t="shared" si="67"/>
        <v>0</v>
      </c>
      <c r="L300" s="114">
        <f t="shared" si="67"/>
        <v>0</v>
      </c>
      <c r="M300" s="114">
        <f t="shared" si="67"/>
        <v>0</v>
      </c>
      <c r="N300" s="114">
        <f t="shared" si="67"/>
        <v>0</v>
      </c>
      <c r="O300" s="114">
        <f t="shared" si="67"/>
        <v>0</v>
      </c>
      <c r="P300" s="114">
        <f t="shared" si="67"/>
        <v>0</v>
      </c>
      <c r="Q300" s="114">
        <f t="shared" si="67"/>
        <v>0</v>
      </c>
      <c r="R300" s="114">
        <f t="shared" si="67"/>
        <v>0</v>
      </c>
      <c r="S300" s="114">
        <f t="shared" si="67"/>
        <v>0</v>
      </c>
      <c r="T300" s="114">
        <f t="shared" si="67"/>
        <v>0</v>
      </c>
      <c r="U300" s="114">
        <f t="shared" si="67"/>
        <v>0</v>
      </c>
      <c r="V300" s="115">
        <f t="shared" si="4"/>
        <v>0</v>
      </c>
    </row>
    <row r="301" ht="15.75" customHeight="1">
      <c r="A301" s="102" t="s">
        <v>520</v>
      </c>
      <c r="B301" s="114">
        <f t="shared" ref="B301:U301" si="68">B77/B$12</f>
        <v>0</v>
      </c>
      <c r="C301" s="114">
        <f t="shared" si="68"/>
        <v>0</v>
      </c>
      <c r="D301" s="114">
        <f t="shared" si="68"/>
        <v>0</v>
      </c>
      <c r="E301" s="114">
        <f t="shared" si="68"/>
        <v>0</v>
      </c>
      <c r="F301" s="114">
        <f t="shared" si="68"/>
        <v>0</v>
      </c>
      <c r="G301" s="114">
        <f t="shared" si="68"/>
        <v>0</v>
      </c>
      <c r="H301" s="114">
        <f t="shared" si="68"/>
        <v>0</v>
      </c>
      <c r="I301" s="114">
        <f t="shared" si="68"/>
        <v>0</v>
      </c>
      <c r="J301" s="114">
        <f t="shared" si="68"/>
        <v>0</v>
      </c>
      <c r="K301" s="114">
        <f t="shared" si="68"/>
        <v>0</v>
      </c>
      <c r="L301" s="114">
        <f t="shared" si="68"/>
        <v>0</v>
      </c>
      <c r="M301" s="114">
        <f t="shared" si="68"/>
        <v>0</v>
      </c>
      <c r="N301" s="114">
        <f t="shared" si="68"/>
        <v>0</v>
      </c>
      <c r="O301" s="114">
        <f t="shared" si="68"/>
        <v>0</v>
      </c>
      <c r="P301" s="114">
        <f t="shared" si="68"/>
        <v>0</v>
      </c>
      <c r="Q301" s="114">
        <f t="shared" si="68"/>
        <v>0</v>
      </c>
      <c r="R301" s="114">
        <f t="shared" si="68"/>
        <v>0</v>
      </c>
      <c r="S301" s="114">
        <f t="shared" si="68"/>
        <v>0</v>
      </c>
      <c r="T301" s="114">
        <f t="shared" si="68"/>
        <v>0</v>
      </c>
      <c r="U301" s="114">
        <f t="shared" si="68"/>
        <v>0</v>
      </c>
      <c r="V301" s="115">
        <f t="shared" si="4"/>
        <v>0</v>
      </c>
    </row>
    <row r="302" ht="15.75" customHeight="1">
      <c r="A302" s="102" t="s">
        <v>134</v>
      </c>
      <c r="B302" s="120">
        <f t="shared" ref="B302:U302" si="69">B78/B$12</f>
        <v>0.08236142401</v>
      </c>
      <c r="C302" s="120">
        <f t="shared" si="69"/>
        <v>0.1819348851</v>
      </c>
      <c r="D302" s="120">
        <f t="shared" si="69"/>
        <v>0.161630606</v>
      </c>
      <c r="E302" s="120">
        <f t="shared" si="69"/>
        <v>0.18962801</v>
      </c>
      <c r="F302" s="120">
        <f t="shared" si="69"/>
        <v>0.1421485163</v>
      </c>
      <c r="G302" s="120">
        <f t="shared" si="69"/>
        <v>0.048009177</v>
      </c>
      <c r="H302" s="120">
        <f t="shared" si="69"/>
        <v>0.07985249283</v>
      </c>
      <c r="I302" s="120">
        <f t="shared" si="69"/>
        <v>0.04958859641</v>
      </c>
      <c r="J302" s="120">
        <f t="shared" si="69"/>
        <v>0.04762563761</v>
      </c>
      <c r="K302" s="120">
        <f t="shared" si="69"/>
        <v>0.04406448622</v>
      </c>
      <c r="L302" s="120">
        <f t="shared" si="69"/>
        <v>0.04488687576</v>
      </c>
      <c r="M302" s="120">
        <f t="shared" si="69"/>
        <v>0.04053409177</v>
      </c>
      <c r="N302" s="120">
        <f t="shared" si="69"/>
        <v>0.06069791319</v>
      </c>
      <c r="O302" s="120">
        <f t="shared" si="69"/>
        <v>0.06217816976</v>
      </c>
      <c r="P302" s="120">
        <f t="shared" si="69"/>
        <v>0.04974990102</v>
      </c>
      <c r="Q302" s="120">
        <f t="shared" si="69"/>
        <v>0.0498199305</v>
      </c>
      <c r="R302" s="120">
        <f t="shared" si="69"/>
        <v>0.0673013369</v>
      </c>
      <c r="S302" s="120">
        <f t="shared" si="69"/>
        <v>0.1154317049</v>
      </c>
      <c r="T302" s="120">
        <f t="shared" si="69"/>
        <v>0.1303010371</v>
      </c>
      <c r="U302" s="122">
        <f t="shared" si="69"/>
        <v>0.3155346024</v>
      </c>
      <c r="V302" s="123">
        <f t="shared" si="4"/>
        <v>0.08037173023</v>
      </c>
    </row>
    <row r="303" ht="15.75" customHeight="1">
      <c r="A303" s="102" t="s">
        <v>135</v>
      </c>
      <c r="B303" s="120">
        <f t="shared" ref="B303:U303" si="70">B79/B$12</f>
        <v>0</v>
      </c>
      <c r="C303" s="120">
        <f t="shared" si="70"/>
        <v>0</v>
      </c>
      <c r="D303" s="120">
        <f t="shared" si="70"/>
        <v>0</v>
      </c>
      <c r="E303" s="120">
        <f t="shared" si="70"/>
        <v>0</v>
      </c>
      <c r="F303" s="120">
        <f t="shared" si="70"/>
        <v>0</v>
      </c>
      <c r="G303" s="120">
        <f t="shared" si="70"/>
        <v>0</v>
      </c>
      <c r="H303" s="120">
        <f t="shared" si="70"/>
        <v>0</v>
      </c>
      <c r="I303" s="120">
        <f t="shared" si="70"/>
        <v>0</v>
      </c>
      <c r="J303" s="120">
        <f t="shared" si="70"/>
        <v>0</v>
      </c>
      <c r="K303" s="120">
        <f t="shared" si="70"/>
        <v>0</v>
      </c>
      <c r="L303" s="120">
        <f t="shared" si="70"/>
        <v>0</v>
      </c>
      <c r="M303" s="120">
        <f t="shared" si="70"/>
        <v>0</v>
      </c>
      <c r="N303" s="120">
        <f t="shared" si="70"/>
        <v>0</v>
      </c>
      <c r="O303" s="120">
        <f t="shared" si="70"/>
        <v>0</v>
      </c>
      <c r="P303" s="120">
        <f t="shared" si="70"/>
        <v>0</v>
      </c>
      <c r="Q303" s="120">
        <f t="shared" si="70"/>
        <v>0</v>
      </c>
      <c r="R303" s="120">
        <f t="shared" si="70"/>
        <v>0</v>
      </c>
      <c r="S303" s="120">
        <f t="shared" si="70"/>
        <v>0</v>
      </c>
      <c r="T303" s="120">
        <f t="shared" si="70"/>
        <v>0</v>
      </c>
      <c r="U303" s="122">
        <f t="shared" si="70"/>
        <v>0</v>
      </c>
      <c r="V303" s="123">
        <f t="shared" si="4"/>
        <v>0</v>
      </c>
    </row>
    <row r="304" ht="15.75" customHeight="1">
      <c r="A304" s="102" t="s">
        <v>14</v>
      </c>
      <c r="B304" s="116">
        <f t="shared" ref="B304:U304" si="71">B80/B$12</f>
        <v>0.02316870962</v>
      </c>
      <c r="C304" s="116">
        <f t="shared" si="71"/>
        <v>0.008012198503</v>
      </c>
      <c r="D304" s="116">
        <f t="shared" si="71"/>
        <v>0.001272305901</v>
      </c>
      <c r="E304" s="116">
        <f t="shared" si="71"/>
        <v>0.001138931354</v>
      </c>
      <c r="F304" s="116">
        <f t="shared" si="71"/>
        <v>0.0000278815768</v>
      </c>
      <c r="G304" s="116">
        <f t="shared" si="71"/>
        <v>0.0001647932312</v>
      </c>
      <c r="H304" s="116">
        <f t="shared" si="71"/>
        <v>0.0008024498493</v>
      </c>
      <c r="I304" s="116">
        <f t="shared" si="71"/>
        <v>0.0006255842586</v>
      </c>
      <c r="J304" s="116">
        <f t="shared" si="71"/>
        <v>0.001630169087</v>
      </c>
      <c r="K304" s="116">
        <f t="shared" si="71"/>
        <v>0.001129573987</v>
      </c>
      <c r="L304" s="116">
        <f t="shared" si="71"/>
        <v>0.0006443793742</v>
      </c>
      <c r="M304" s="116">
        <f t="shared" si="71"/>
        <v>0.0007024214682</v>
      </c>
      <c r="N304" s="116">
        <f t="shared" si="71"/>
        <v>0.001239012723</v>
      </c>
      <c r="O304" s="116">
        <f t="shared" si="71"/>
        <v>0.007647844</v>
      </c>
      <c r="P304" s="116">
        <f t="shared" si="71"/>
        <v>0.0009162760939</v>
      </c>
      <c r="Q304" s="116">
        <f t="shared" si="71"/>
        <v>0.002013654645</v>
      </c>
      <c r="R304" s="116">
        <f t="shared" si="71"/>
        <v>0.001309039045</v>
      </c>
      <c r="S304" s="116">
        <f t="shared" si="71"/>
        <v>0.0008003449215</v>
      </c>
      <c r="T304" s="116">
        <f t="shared" si="71"/>
        <v>0.0004123267086</v>
      </c>
      <c r="U304" s="116">
        <f t="shared" si="71"/>
        <v>0.000699128621</v>
      </c>
      <c r="V304" s="117">
        <f t="shared" si="4"/>
        <v>0.001382466534</v>
      </c>
    </row>
    <row r="305" ht="15.75" customHeight="1">
      <c r="A305" s="102" t="s">
        <v>136</v>
      </c>
      <c r="B305" s="116">
        <f t="shared" ref="B305:U305" si="72">B81/B$12</f>
        <v>0.08141873978</v>
      </c>
      <c r="C305" s="116">
        <f t="shared" si="72"/>
        <v>0.00532539386</v>
      </c>
      <c r="D305" s="116">
        <f t="shared" si="72"/>
        <v>0.03606698889</v>
      </c>
      <c r="E305" s="116">
        <f t="shared" si="72"/>
        <v>0.006766592159</v>
      </c>
      <c r="F305" s="116">
        <f t="shared" si="72"/>
        <v>0.01664530135</v>
      </c>
      <c r="G305" s="116">
        <f t="shared" si="72"/>
        <v>0.009173684664</v>
      </c>
      <c r="H305" s="116">
        <f t="shared" si="72"/>
        <v>0.0227024415</v>
      </c>
      <c r="I305" s="116">
        <f t="shared" si="72"/>
        <v>0.01835997173</v>
      </c>
      <c r="J305" s="116">
        <f t="shared" si="72"/>
        <v>0.02621499341</v>
      </c>
      <c r="K305" s="116">
        <f t="shared" si="72"/>
        <v>0.03129504983</v>
      </c>
      <c r="L305" s="116">
        <f t="shared" si="72"/>
        <v>0.03343963646</v>
      </c>
      <c r="M305" s="116">
        <f t="shared" si="72"/>
        <v>0.02577586141</v>
      </c>
      <c r="N305" s="116">
        <f t="shared" si="72"/>
        <v>0.02930345392</v>
      </c>
      <c r="O305" s="116">
        <f t="shared" si="72"/>
        <v>0.03877776258</v>
      </c>
      <c r="P305" s="116">
        <f t="shared" si="72"/>
        <v>0.04257532768</v>
      </c>
      <c r="Q305" s="116">
        <f t="shared" si="72"/>
        <v>0.0576853184</v>
      </c>
      <c r="R305" s="116">
        <f t="shared" si="72"/>
        <v>0.07383575901</v>
      </c>
      <c r="S305" s="118">
        <f t="shared" si="72"/>
        <v>0.06678758037</v>
      </c>
      <c r="T305" s="118">
        <f t="shared" si="72"/>
        <v>0.0858112993</v>
      </c>
      <c r="U305" s="118">
        <f t="shared" si="72"/>
        <v>0.09131294934</v>
      </c>
      <c r="V305" s="119">
        <f t="shared" si="4"/>
        <v>0.04353673931</v>
      </c>
    </row>
    <row r="306" ht="15.75" customHeight="1">
      <c r="A306" s="102" t="s">
        <v>521</v>
      </c>
      <c r="B306" s="120">
        <f t="shared" ref="B306:U306" si="73">B82/B$12</f>
        <v>0</v>
      </c>
      <c r="C306" s="122">
        <f t="shared" si="73"/>
        <v>0.000003616156989</v>
      </c>
      <c r="D306" s="120">
        <f t="shared" si="73"/>
        <v>0</v>
      </c>
      <c r="E306" s="120">
        <f t="shared" si="73"/>
        <v>0</v>
      </c>
      <c r="F306" s="120">
        <f t="shared" si="73"/>
        <v>0</v>
      </c>
      <c r="G306" s="120">
        <f t="shared" si="73"/>
        <v>0</v>
      </c>
      <c r="H306" s="120">
        <f t="shared" si="73"/>
        <v>0</v>
      </c>
      <c r="I306" s="120">
        <f t="shared" si="73"/>
        <v>0</v>
      </c>
      <c r="J306" s="120">
        <f t="shared" si="73"/>
        <v>0</v>
      </c>
      <c r="K306" s="120">
        <f t="shared" si="73"/>
        <v>0</v>
      </c>
      <c r="L306" s="120">
        <f t="shared" si="73"/>
        <v>0</v>
      </c>
      <c r="M306" s="120">
        <f t="shared" si="73"/>
        <v>0</v>
      </c>
      <c r="N306" s="120">
        <f t="shared" si="73"/>
        <v>0</v>
      </c>
      <c r="O306" s="120">
        <f t="shared" si="73"/>
        <v>0</v>
      </c>
      <c r="P306" s="120">
        <f t="shared" si="73"/>
        <v>0</v>
      </c>
      <c r="Q306" s="120">
        <f t="shared" si="73"/>
        <v>0</v>
      </c>
      <c r="R306" s="120">
        <f t="shared" si="73"/>
        <v>0</v>
      </c>
      <c r="S306" s="120">
        <f t="shared" si="73"/>
        <v>0</v>
      </c>
      <c r="T306" s="120">
        <f t="shared" si="73"/>
        <v>0</v>
      </c>
      <c r="U306" s="120">
        <f t="shared" si="73"/>
        <v>0</v>
      </c>
      <c r="V306" s="121">
        <f t="shared" si="4"/>
        <v>0</v>
      </c>
    </row>
    <row r="307" ht="15.75" customHeight="1">
      <c r="A307" s="102" t="s">
        <v>522</v>
      </c>
      <c r="B307" s="120">
        <f t="shared" ref="B307:U307" si="74">B83/B$12</f>
        <v>0</v>
      </c>
      <c r="C307" s="122">
        <f t="shared" si="74"/>
        <v>0</v>
      </c>
      <c r="D307" s="120">
        <f t="shared" si="74"/>
        <v>0</v>
      </c>
      <c r="E307" s="120">
        <f t="shared" si="74"/>
        <v>0</v>
      </c>
      <c r="F307" s="120">
        <f t="shared" si="74"/>
        <v>0</v>
      </c>
      <c r="G307" s="120">
        <f t="shared" si="74"/>
        <v>0</v>
      </c>
      <c r="H307" s="120">
        <f t="shared" si="74"/>
        <v>0</v>
      </c>
      <c r="I307" s="120">
        <f t="shared" si="74"/>
        <v>0</v>
      </c>
      <c r="J307" s="120">
        <f t="shared" si="74"/>
        <v>0</v>
      </c>
      <c r="K307" s="120">
        <f t="shared" si="74"/>
        <v>0</v>
      </c>
      <c r="L307" s="120">
        <f t="shared" si="74"/>
        <v>0</v>
      </c>
      <c r="M307" s="120">
        <f t="shared" si="74"/>
        <v>0</v>
      </c>
      <c r="N307" s="120">
        <f t="shared" si="74"/>
        <v>0</v>
      </c>
      <c r="O307" s="120">
        <f t="shared" si="74"/>
        <v>0</v>
      </c>
      <c r="P307" s="120">
        <f t="shared" si="74"/>
        <v>0</v>
      </c>
      <c r="Q307" s="120">
        <f t="shared" si="74"/>
        <v>0</v>
      </c>
      <c r="R307" s="120">
        <f t="shared" si="74"/>
        <v>0</v>
      </c>
      <c r="S307" s="120">
        <f t="shared" si="74"/>
        <v>0</v>
      </c>
      <c r="T307" s="120">
        <f t="shared" si="74"/>
        <v>0</v>
      </c>
      <c r="U307" s="120">
        <f t="shared" si="74"/>
        <v>0</v>
      </c>
      <c r="V307" s="121">
        <f t="shared" si="4"/>
        <v>0</v>
      </c>
    </row>
    <row r="308" ht="15.75" customHeight="1">
      <c r="A308" s="102" t="s">
        <v>137</v>
      </c>
      <c r="B308" s="120">
        <f t="shared" ref="B308:U308" si="75">B84/B$12</f>
        <v>0</v>
      </c>
      <c r="C308" s="122">
        <f t="shared" si="75"/>
        <v>0</v>
      </c>
      <c r="D308" s="120">
        <f t="shared" si="75"/>
        <v>0</v>
      </c>
      <c r="E308" s="120">
        <f t="shared" si="75"/>
        <v>0</v>
      </c>
      <c r="F308" s="120">
        <f t="shared" si="75"/>
        <v>0</v>
      </c>
      <c r="G308" s="120">
        <f t="shared" si="75"/>
        <v>0</v>
      </c>
      <c r="H308" s="120">
        <f t="shared" si="75"/>
        <v>0</v>
      </c>
      <c r="I308" s="120">
        <f t="shared" si="75"/>
        <v>0</v>
      </c>
      <c r="J308" s="120">
        <f t="shared" si="75"/>
        <v>0</v>
      </c>
      <c r="K308" s="120">
        <f t="shared" si="75"/>
        <v>0</v>
      </c>
      <c r="L308" s="120">
        <f t="shared" si="75"/>
        <v>0</v>
      </c>
      <c r="M308" s="120">
        <f t="shared" si="75"/>
        <v>0</v>
      </c>
      <c r="N308" s="120">
        <f t="shared" si="75"/>
        <v>0</v>
      </c>
      <c r="O308" s="120">
        <f t="shared" si="75"/>
        <v>0</v>
      </c>
      <c r="P308" s="120">
        <f t="shared" si="75"/>
        <v>0</v>
      </c>
      <c r="Q308" s="120">
        <f t="shared" si="75"/>
        <v>0</v>
      </c>
      <c r="R308" s="120">
        <f t="shared" si="75"/>
        <v>0</v>
      </c>
      <c r="S308" s="120">
        <f t="shared" si="75"/>
        <v>0</v>
      </c>
      <c r="T308" s="120">
        <f t="shared" si="75"/>
        <v>0</v>
      </c>
      <c r="U308" s="120">
        <f t="shared" si="75"/>
        <v>0</v>
      </c>
      <c r="V308" s="121">
        <f t="shared" si="4"/>
        <v>0</v>
      </c>
    </row>
    <row r="309" ht="15.75" customHeight="1">
      <c r="A309" s="102" t="s">
        <v>523</v>
      </c>
      <c r="B309" s="120">
        <f t="shared" ref="B309:U309" si="76">B85/B$12</f>
        <v>0</v>
      </c>
      <c r="C309" s="122">
        <f t="shared" si="76"/>
        <v>0</v>
      </c>
      <c r="D309" s="120">
        <f t="shared" si="76"/>
        <v>0</v>
      </c>
      <c r="E309" s="120">
        <f t="shared" si="76"/>
        <v>0</v>
      </c>
      <c r="F309" s="120">
        <f t="shared" si="76"/>
        <v>0</v>
      </c>
      <c r="G309" s="120">
        <f t="shared" si="76"/>
        <v>0</v>
      </c>
      <c r="H309" s="120">
        <f t="shared" si="76"/>
        <v>0</v>
      </c>
      <c r="I309" s="120">
        <f t="shared" si="76"/>
        <v>0</v>
      </c>
      <c r="J309" s="120">
        <f t="shared" si="76"/>
        <v>0</v>
      </c>
      <c r="K309" s="120">
        <f t="shared" si="76"/>
        <v>0</v>
      </c>
      <c r="L309" s="120">
        <f t="shared" si="76"/>
        <v>0</v>
      </c>
      <c r="M309" s="120">
        <f t="shared" si="76"/>
        <v>0</v>
      </c>
      <c r="N309" s="120">
        <f t="shared" si="76"/>
        <v>0</v>
      </c>
      <c r="O309" s="120">
        <f t="shared" si="76"/>
        <v>0</v>
      </c>
      <c r="P309" s="120">
        <f t="shared" si="76"/>
        <v>0</v>
      </c>
      <c r="Q309" s="120">
        <f t="shared" si="76"/>
        <v>0</v>
      </c>
      <c r="R309" s="120">
        <f t="shared" si="76"/>
        <v>0</v>
      </c>
      <c r="S309" s="120">
        <f t="shared" si="76"/>
        <v>0</v>
      </c>
      <c r="T309" s="120">
        <f t="shared" si="76"/>
        <v>0</v>
      </c>
      <c r="U309" s="120">
        <f t="shared" si="76"/>
        <v>0</v>
      </c>
      <c r="V309" s="121">
        <f t="shared" si="4"/>
        <v>0</v>
      </c>
    </row>
    <row r="310" ht="15.75" customHeight="1">
      <c r="A310" s="102" t="s">
        <v>138</v>
      </c>
      <c r="B310" s="116">
        <f t="shared" ref="B310:U310" si="77">B86/B$12</f>
        <v>0</v>
      </c>
      <c r="C310" s="116">
        <f t="shared" si="77"/>
        <v>0</v>
      </c>
      <c r="D310" s="116">
        <f t="shared" si="77"/>
        <v>0</v>
      </c>
      <c r="E310" s="116">
        <f t="shared" si="77"/>
        <v>0</v>
      </c>
      <c r="F310" s="116">
        <f t="shared" si="77"/>
        <v>0.000008237738601</v>
      </c>
      <c r="G310" s="116">
        <f t="shared" si="77"/>
        <v>0.00001090829899</v>
      </c>
      <c r="H310" s="116">
        <f t="shared" si="77"/>
        <v>0</v>
      </c>
      <c r="I310" s="116">
        <f t="shared" si="77"/>
        <v>0.000005462580846</v>
      </c>
      <c r="J310" s="116">
        <f t="shared" si="77"/>
        <v>0.00000414925505</v>
      </c>
      <c r="K310" s="116">
        <f t="shared" si="77"/>
        <v>0</v>
      </c>
      <c r="L310" s="116">
        <f t="shared" si="77"/>
        <v>0</v>
      </c>
      <c r="M310" s="116">
        <f t="shared" si="77"/>
        <v>0.000001639894478</v>
      </c>
      <c r="N310" s="116">
        <f t="shared" si="77"/>
        <v>0</v>
      </c>
      <c r="O310" s="116">
        <f t="shared" si="77"/>
        <v>0.000003081788747</v>
      </c>
      <c r="P310" s="116">
        <f t="shared" si="77"/>
        <v>0</v>
      </c>
      <c r="Q310" s="116">
        <f t="shared" si="77"/>
        <v>0</v>
      </c>
      <c r="R310" s="116">
        <f t="shared" si="77"/>
        <v>0.0000002112375415</v>
      </c>
      <c r="S310" s="116">
        <f t="shared" si="77"/>
        <v>0</v>
      </c>
      <c r="T310" s="116">
        <f t="shared" si="77"/>
        <v>0.00004178823702</v>
      </c>
      <c r="U310" s="116">
        <f t="shared" si="77"/>
        <v>0.0000001776692811</v>
      </c>
      <c r="V310" s="117">
        <f t="shared" si="4"/>
        <v>0.000004494597464</v>
      </c>
    </row>
    <row r="311" ht="15.75" customHeight="1">
      <c r="A311" s="102" t="s">
        <v>139</v>
      </c>
      <c r="B311" s="116">
        <f t="shared" ref="B311:U311" si="78">B87/B$12</f>
        <v>0</v>
      </c>
      <c r="C311" s="116">
        <f t="shared" si="78"/>
        <v>0</v>
      </c>
      <c r="D311" s="116">
        <f t="shared" si="78"/>
        <v>0</v>
      </c>
      <c r="E311" s="116">
        <f t="shared" si="78"/>
        <v>0</v>
      </c>
      <c r="F311" s="116">
        <f t="shared" si="78"/>
        <v>0</v>
      </c>
      <c r="G311" s="116">
        <f t="shared" si="78"/>
        <v>0</v>
      </c>
      <c r="H311" s="116">
        <f t="shared" si="78"/>
        <v>0</v>
      </c>
      <c r="I311" s="116">
        <f t="shared" si="78"/>
        <v>0</v>
      </c>
      <c r="J311" s="116">
        <f t="shared" si="78"/>
        <v>0</v>
      </c>
      <c r="K311" s="116">
        <f t="shared" si="78"/>
        <v>0</v>
      </c>
      <c r="L311" s="116">
        <f t="shared" si="78"/>
        <v>0</v>
      </c>
      <c r="M311" s="116">
        <f t="shared" si="78"/>
        <v>0</v>
      </c>
      <c r="N311" s="116">
        <f t="shared" si="78"/>
        <v>0</v>
      </c>
      <c r="O311" s="116">
        <f t="shared" si="78"/>
        <v>0</v>
      </c>
      <c r="P311" s="116">
        <f t="shared" si="78"/>
        <v>0</v>
      </c>
      <c r="Q311" s="116">
        <f t="shared" si="78"/>
        <v>0</v>
      </c>
      <c r="R311" s="116">
        <f t="shared" si="78"/>
        <v>0</v>
      </c>
      <c r="S311" s="116">
        <f t="shared" si="78"/>
        <v>0</v>
      </c>
      <c r="T311" s="116">
        <f t="shared" si="78"/>
        <v>0</v>
      </c>
      <c r="U311" s="116">
        <f t="shared" si="78"/>
        <v>0</v>
      </c>
      <c r="V311" s="117">
        <f t="shared" si="4"/>
        <v>0</v>
      </c>
    </row>
    <row r="312" ht="15.75" customHeight="1">
      <c r="A312" s="102" t="s">
        <v>140</v>
      </c>
      <c r="B312" s="116">
        <f t="shared" ref="B312:U312" si="79">B88/B$12</f>
        <v>0</v>
      </c>
      <c r="C312" s="116">
        <f t="shared" si="79"/>
        <v>0</v>
      </c>
      <c r="D312" s="116">
        <f t="shared" si="79"/>
        <v>0</v>
      </c>
      <c r="E312" s="116">
        <f t="shared" si="79"/>
        <v>0</v>
      </c>
      <c r="F312" s="116">
        <f t="shared" si="79"/>
        <v>0</v>
      </c>
      <c r="G312" s="116">
        <f t="shared" si="79"/>
        <v>0</v>
      </c>
      <c r="H312" s="116">
        <f t="shared" si="79"/>
        <v>0</v>
      </c>
      <c r="I312" s="116">
        <f t="shared" si="79"/>
        <v>0</v>
      </c>
      <c r="J312" s="116">
        <f t="shared" si="79"/>
        <v>0</v>
      </c>
      <c r="K312" s="116">
        <f t="shared" si="79"/>
        <v>0</v>
      </c>
      <c r="L312" s="116">
        <f t="shared" si="79"/>
        <v>0</v>
      </c>
      <c r="M312" s="116">
        <f t="shared" si="79"/>
        <v>0</v>
      </c>
      <c r="N312" s="116">
        <f t="shared" si="79"/>
        <v>0</v>
      </c>
      <c r="O312" s="116">
        <f t="shared" si="79"/>
        <v>0</v>
      </c>
      <c r="P312" s="116">
        <f t="shared" si="79"/>
        <v>0</v>
      </c>
      <c r="Q312" s="116">
        <f t="shared" si="79"/>
        <v>0</v>
      </c>
      <c r="R312" s="116">
        <f t="shared" si="79"/>
        <v>0</v>
      </c>
      <c r="S312" s="116">
        <f t="shared" si="79"/>
        <v>0</v>
      </c>
      <c r="T312" s="116">
        <f t="shared" si="79"/>
        <v>0</v>
      </c>
      <c r="U312" s="116">
        <f t="shared" si="79"/>
        <v>0</v>
      </c>
      <c r="V312" s="117">
        <f t="shared" si="4"/>
        <v>0</v>
      </c>
    </row>
    <row r="313" ht="15.75" customHeight="1">
      <c r="A313" s="102" t="s">
        <v>141</v>
      </c>
      <c r="B313" s="120">
        <f t="shared" ref="B313:U313" si="80">B89/B$12</f>
        <v>0</v>
      </c>
      <c r="C313" s="120">
        <f t="shared" si="80"/>
        <v>0</v>
      </c>
      <c r="D313" s="120">
        <f t="shared" si="80"/>
        <v>0</v>
      </c>
      <c r="E313" s="120">
        <f t="shared" si="80"/>
        <v>0</v>
      </c>
      <c r="F313" s="120">
        <f t="shared" si="80"/>
        <v>0</v>
      </c>
      <c r="G313" s="120">
        <f t="shared" si="80"/>
        <v>0</v>
      </c>
      <c r="H313" s="120">
        <f t="shared" si="80"/>
        <v>0</v>
      </c>
      <c r="I313" s="120">
        <f t="shared" si="80"/>
        <v>0</v>
      </c>
      <c r="J313" s="120">
        <f t="shared" si="80"/>
        <v>0</v>
      </c>
      <c r="K313" s="120">
        <f t="shared" si="80"/>
        <v>0</v>
      </c>
      <c r="L313" s="120">
        <f t="shared" si="80"/>
        <v>0.0000004970145578</v>
      </c>
      <c r="M313" s="120">
        <f t="shared" si="80"/>
        <v>0</v>
      </c>
      <c r="N313" s="120">
        <f t="shared" si="80"/>
        <v>0</v>
      </c>
      <c r="O313" s="120">
        <f t="shared" si="80"/>
        <v>0</v>
      </c>
      <c r="P313" s="120">
        <f t="shared" si="80"/>
        <v>0</v>
      </c>
      <c r="Q313" s="120">
        <f t="shared" si="80"/>
        <v>0</v>
      </c>
      <c r="R313" s="120">
        <f t="shared" si="80"/>
        <v>0</v>
      </c>
      <c r="S313" s="120">
        <f t="shared" si="80"/>
        <v>0</v>
      </c>
      <c r="T313" s="120">
        <f t="shared" si="80"/>
        <v>0</v>
      </c>
      <c r="U313" s="120">
        <f t="shared" si="80"/>
        <v>0.0004750876576</v>
      </c>
      <c r="V313" s="121">
        <f t="shared" si="4"/>
        <v>0.00003170564481</v>
      </c>
    </row>
    <row r="314" ht="15.75" customHeight="1">
      <c r="A314" s="102" t="s">
        <v>76</v>
      </c>
      <c r="B314" s="120">
        <f t="shared" ref="B314:U314" si="81">B90/B$12</f>
        <v>0</v>
      </c>
      <c r="C314" s="120">
        <f t="shared" si="81"/>
        <v>0</v>
      </c>
      <c r="D314" s="120">
        <f t="shared" si="81"/>
        <v>0</v>
      </c>
      <c r="E314" s="120">
        <f t="shared" si="81"/>
        <v>0</v>
      </c>
      <c r="F314" s="120">
        <f t="shared" si="81"/>
        <v>0</v>
      </c>
      <c r="G314" s="120">
        <f t="shared" si="81"/>
        <v>0</v>
      </c>
      <c r="H314" s="120">
        <f t="shared" si="81"/>
        <v>0</v>
      </c>
      <c r="I314" s="120">
        <f t="shared" si="81"/>
        <v>0</v>
      </c>
      <c r="J314" s="120">
        <f t="shared" si="81"/>
        <v>0</v>
      </c>
      <c r="K314" s="120">
        <f t="shared" si="81"/>
        <v>0</v>
      </c>
      <c r="L314" s="120">
        <f t="shared" si="81"/>
        <v>0</v>
      </c>
      <c r="M314" s="120">
        <f t="shared" si="81"/>
        <v>0</v>
      </c>
      <c r="N314" s="120">
        <f t="shared" si="81"/>
        <v>0</v>
      </c>
      <c r="O314" s="120">
        <f t="shared" si="81"/>
        <v>0</v>
      </c>
      <c r="P314" s="120">
        <f t="shared" si="81"/>
        <v>0</v>
      </c>
      <c r="Q314" s="120">
        <f t="shared" si="81"/>
        <v>0</v>
      </c>
      <c r="R314" s="120">
        <f t="shared" si="81"/>
        <v>0</v>
      </c>
      <c r="S314" s="120">
        <f t="shared" si="81"/>
        <v>0</v>
      </c>
      <c r="T314" s="120">
        <f t="shared" si="81"/>
        <v>0</v>
      </c>
      <c r="U314" s="120">
        <f t="shared" si="81"/>
        <v>0</v>
      </c>
      <c r="V314" s="121">
        <f t="shared" si="4"/>
        <v>0</v>
      </c>
    </row>
    <row r="315" ht="15.75" customHeight="1">
      <c r="A315" s="102" t="s">
        <v>142</v>
      </c>
      <c r="B315" s="120">
        <f t="shared" ref="B315:U315" si="82">B91/B$12</f>
        <v>0.003703402361</v>
      </c>
      <c r="C315" s="120">
        <f t="shared" si="82"/>
        <v>0</v>
      </c>
      <c r="D315" s="120">
        <f t="shared" si="82"/>
        <v>0</v>
      </c>
      <c r="E315" s="120">
        <f t="shared" si="82"/>
        <v>0</v>
      </c>
      <c r="F315" s="120">
        <f t="shared" si="82"/>
        <v>0</v>
      </c>
      <c r="G315" s="120">
        <f t="shared" si="82"/>
        <v>0</v>
      </c>
      <c r="H315" s="120">
        <f t="shared" si="82"/>
        <v>0</v>
      </c>
      <c r="I315" s="120">
        <f t="shared" si="82"/>
        <v>0</v>
      </c>
      <c r="J315" s="120">
        <f t="shared" si="82"/>
        <v>0</v>
      </c>
      <c r="K315" s="120">
        <f t="shared" si="82"/>
        <v>0</v>
      </c>
      <c r="L315" s="120">
        <f t="shared" si="82"/>
        <v>0</v>
      </c>
      <c r="M315" s="120">
        <f t="shared" si="82"/>
        <v>0</v>
      </c>
      <c r="N315" s="120">
        <f t="shared" si="82"/>
        <v>0</v>
      </c>
      <c r="O315" s="120">
        <f t="shared" si="82"/>
        <v>0</v>
      </c>
      <c r="P315" s="120">
        <f t="shared" si="82"/>
        <v>0</v>
      </c>
      <c r="Q315" s="120">
        <f t="shared" si="82"/>
        <v>0</v>
      </c>
      <c r="R315" s="120">
        <f t="shared" si="82"/>
        <v>0.000001689900332</v>
      </c>
      <c r="S315" s="120">
        <f t="shared" si="82"/>
        <v>0</v>
      </c>
      <c r="T315" s="120">
        <f t="shared" si="82"/>
        <v>0</v>
      </c>
      <c r="U315" s="120">
        <f t="shared" si="82"/>
        <v>0</v>
      </c>
      <c r="V315" s="121">
        <f t="shared" si="4"/>
        <v>0.0000001126600221</v>
      </c>
    </row>
    <row r="316" ht="15.75" customHeight="1">
      <c r="A316" s="102" t="s">
        <v>15</v>
      </c>
      <c r="B316" s="116">
        <f t="shared" ref="B316:U316" si="83">B92/B$12</f>
        <v>0</v>
      </c>
      <c r="C316" s="116">
        <f t="shared" si="83"/>
        <v>0</v>
      </c>
      <c r="D316" s="116">
        <f t="shared" si="83"/>
        <v>0.000001802133005</v>
      </c>
      <c r="E316" s="116">
        <f t="shared" si="83"/>
        <v>0.000003045270999</v>
      </c>
      <c r="F316" s="116">
        <f t="shared" si="83"/>
        <v>0</v>
      </c>
      <c r="G316" s="116">
        <f t="shared" si="83"/>
        <v>0</v>
      </c>
      <c r="H316" s="116">
        <f t="shared" si="83"/>
        <v>0.000007762513657</v>
      </c>
      <c r="I316" s="116">
        <f t="shared" si="83"/>
        <v>0</v>
      </c>
      <c r="J316" s="116">
        <f t="shared" si="83"/>
        <v>0</v>
      </c>
      <c r="K316" s="116">
        <f t="shared" si="83"/>
        <v>0</v>
      </c>
      <c r="L316" s="116">
        <f t="shared" si="83"/>
        <v>0</v>
      </c>
      <c r="M316" s="116">
        <f t="shared" si="83"/>
        <v>0.00002979141635</v>
      </c>
      <c r="N316" s="116">
        <f t="shared" si="83"/>
        <v>0</v>
      </c>
      <c r="O316" s="116">
        <f t="shared" si="83"/>
        <v>0</v>
      </c>
      <c r="P316" s="116">
        <f t="shared" si="83"/>
        <v>0</v>
      </c>
      <c r="Q316" s="116">
        <f t="shared" si="83"/>
        <v>0</v>
      </c>
      <c r="R316" s="116">
        <f t="shared" si="83"/>
        <v>0</v>
      </c>
      <c r="S316" s="116">
        <f t="shared" si="83"/>
        <v>0</v>
      </c>
      <c r="T316" s="116">
        <f t="shared" si="83"/>
        <v>0</v>
      </c>
      <c r="U316" s="116">
        <f t="shared" si="83"/>
        <v>0.0000008883464054</v>
      </c>
      <c r="V316" s="117">
        <f t="shared" si="4"/>
        <v>0.000002562818428</v>
      </c>
    </row>
    <row r="317" ht="15.75" customHeight="1">
      <c r="A317" s="102" t="s">
        <v>16</v>
      </c>
      <c r="B317" s="120">
        <f t="shared" ref="B317:U317" si="84">B93/B$12</f>
        <v>0</v>
      </c>
      <c r="C317" s="120">
        <f t="shared" si="84"/>
        <v>0.000001205385663</v>
      </c>
      <c r="D317" s="120">
        <f t="shared" si="84"/>
        <v>0</v>
      </c>
      <c r="E317" s="120">
        <f t="shared" si="84"/>
        <v>0</v>
      </c>
      <c r="F317" s="120">
        <f t="shared" si="84"/>
        <v>0</v>
      </c>
      <c r="G317" s="120">
        <f t="shared" si="84"/>
        <v>0</v>
      </c>
      <c r="H317" s="120">
        <f t="shared" si="84"/>
        <v>0</v>
      </c>
      <c r="I317" s="120">
        <f t="shared" si="84"/>
        <v>0.000002137531635</v>
      </c>
      <c r="J317" s="120">
        <f t="shared" si="84"/>
        <v>0.0000002440738265</v>
      </c>
      <c r="K317" s="120">
        <f t="shared" si="84"/>
        <v>0.0000003000196513</v>
      </c>
      <c r="L317" s="120">
        <f t="shared" si="84"/>
        <v>0.0000004970145578</v>
      </c>
      <c r="M317" s="120">
        <f t="shared" si="84"/>
        <v>0.0000002733157464</v>
      </c>
      <c r="N317" s="120">
        <f t="shared" si="84"/>
        <v>0</v>
      </c>
      <c r="O317" s="120">
        <f t="shared" si="84"/>
        <v>0</v>
      </c>
      <c r="P317" s="120">
        <f t="shared" si="84"/>
        <v>0</v>
      </c>
      <c r="Q317" s="120">
        <f t="shared" si="84"/>
        <v>0</v>
      </c>
      <c r="R317" s="120">
        <f t="shared" si="84"/>
        <v>0</v>
      </c>
      <c r="S317" s="120">
        <f t="shared" si="84"/>
        <v>0</v>
      </c>
      <c r="T317" s="120">
        <f t="shared" si="84"/>
        <v>0.000000241550503</v>
      </c>
      <c r="U317" s="120">
        <f t="shared" si="84"/>
        <v>0</v>
      </c>
      <c r="V317" s="121">
        <f t="shared" si="4"/>
        <v>0.000000246233728</v>
      </c>
    </row>
    <row r="318" ht="15.75" customHeight="1">
      <c r="A318" s="102" t="s">
        <v>17</v>
      </c>
      <c r="B318" s="116">
        <f t="shared" ref="B318:U318" si="85">B94/B$12</f>
        <v>0</v>
      </c>
      <c r="C318" s="116">
        <f t="shared" si="85"/>
        <v>0</v>
      </c>
      <c r="D318" s="116">
        <f t="shared" si="85"/>
        <v>0</v>
      </c>
      <c r="E318" s="116">
        <f t="shared" si="85"/>
        <v>0</v>
      </c>
      <c r="F318" s="116">
        <f t="shared" si="85"/>
        <v>0</v>
      </c>
      <c r="G318" s="116">
        <f t="shared" si="85"/>
        <v>0</v>
      </c>
      <c r="H318" s="116">
        <f t="shared" si="85"/>
        <v>0</v>
      </c>
      <c r="I318" s="116">
        <f t="shared" si="85"/>
        <v>0</v>
      </c>
      <c r="J318" s="116">
        <f t="shared" si="85"/>
        <v>0</v>
      </c>
      <c r="K318" s="116">
        <f t="shared" si="85"/>
        <v>0</v>
      </c>
      <c r="L318" s="116">
        <f t="shared" si="85"/>
        <v>0</v>
      </c>
      <c r="M318" s="116">
        <f t="shared" si="85"/>
        <v>0</v>
      </c>
      <c r="N318" s="116">
        <f t="shared" si="85"/>
        <v>0.0000125350639</v>
      </c>
      <c r="O318" s="116">
        <f t="shared" si="85"/>
        <v>0</v>
      </c>
      <c r="P318" s="116">
        <f t="shared" si="85"/>
        <v>0</v>
      </c>
      <c r="Q318" s="116">
        <f t="shared" si="85"/>
        <v>0</v>
      </c>
      <c r="R318" s="116">
        <f t="shared" si="85"/>
        <v>0</v>
      </c>
      <c r="S318" s="116">
        <f t="shared" si="85"/>
        <v>0.0000363560393</v>
      </c>
      <c r="T318" s="116">
        <f t="shared" si="85"/>
        <v>0</v>
      </c>
      <c r="U318" s="116">
        <f t="shared" si="85"/>
        <v>0</v>
      </c>
      <c r="V318" s="117">
        <f t="shared" si="4"/>
        <v>0.00000325940688</v>
      </c>
    </row>
    <row r="319" ht="15.75" customHeight="1">
      <c r="A319" s="102" t="s">
        <v>143</v>
      </c>
      <c r="B319" s="116">
        <f t="shared" ref="B319:U319" si="86">B95/B$12</f>
        <v>0.02407772656</v>
      </c>
      <c r="C319" s="116">
        <f t="shared" si="86"/>
        <v>0.01451404877</v>
      </c>
      <c r="D319" s="116">
        <f t="shared" si="86"/>
        <v>0.01138497526</v>
      </c>
      <c r="E319" s="116">
        <f t="shared" si="86"/>
        <v>0.0142802908</v>
      </c>
      <c r="F319" s="116">
        <f t="shared" si="86"/>
        <v>0.004961653327</v>
      </c>
      <c r="G319" s="116">
        <f t="shared" si="86"/>
        <v>0.006615298967</v>
      </c>
      <c r="H319" s="116">
        <f t="shared" si="86"/>
        <v>0.008805116273</v>
      </c>
      <c r="I319" s="116">
        <f t="shared" si="86"/>
        <v>0.006558184561</v>
      </c>
      <c r="J319" s="116">
        <f t="shared" si="86"/>
        <v>0.001544011026</v>
      </c>
      <c r="K319" s="116">
        <f t="shared" si="86"/>
        <v>0.002608670868</v>
      </c>
      <c r="L319" s="116">
        <f t="shared" si="86"/>
        <v>0.0008175889476</v>
      </c>
      <c r="M319" s="116">
        <f t="shared" si="86"/>
        <v>0.0005597506486</v>
      </c>
      <c r="N319" s="116">
        <f t="shared" si="86"/>
        <v>0.00008030275313</v>
      </c>
      <c r="O319" s="116">
        <f t="shared" si="86"/>
        <v>0.00008821620289</v>
      </c>
      <c r="P319" s="116">
        <f t="shared" si="86"/>
        <v>0.00006822749623</v>
      </c>
      <c r="Q319" s="116">
        <f t="shared" si="86"/>
        <v>0.001660424057</v>
      </c>
      <c r="R319" s="116">
        <f t="shared" si="86"/>
        <v>0.0008303747755</v>
      </c>
      <c r="S319" s="116">
        <f t="shared" si="86"/>
        <v>0.003136604489</v>
      </c>
      <c r="T319" s="116">
        <f t="shared" si="86"/>
        <v>0.002288207915</v>
      </c>
      <c r="U319" s="118">
        <f t="shared" si="86"/>
        <v>0.000191527485</v>
      </c>
      <c r="V319" s="119">
        <f t="shared" si="4"/>
        <v>0.002390167098</v>
      </c>
    </row>
    <row r="320" ht="15.75" customHeight="1">
      <c r="A320" s="102" t="s">
        <v>18</v>
      </c>
      <c r="B320" s="120">
        <f t="shared" ref="B320:U320" si="87">B96/B$12</f>
        <v>0.00008136262762</v>
      </c>
      <c r="C320" s="120">
        <f t="shared" si="87"/>
        <v>0.00005183158352</v>
      </c>
      <c r="D320" s="120">
        <f t="shared" si="87"/>
        <v>0.0006181316206</v>
      </c>
      <c r="E320" s="120">
        <f t="shared" si="87"/>
        <v>0.001422141556</v>
      </c>
      <c r="F320" s="120">
        <f t="shared" si="87"/>
        <v>0.004442675795</v>
      </c>
      <c r="G320" s="120">
        <f t="shared" si="87"/>
        <v>0.003510524366</v>
      </c>
      <c r="H320" s="120">
        <f t="shared" si="87"/>
        <v>0.0121910277</v>
      </c>
      <c r="I320" s="120">
        <f t="shared" si="87"/>
        <v>0.007450960274</v>
      </c>
      <c r="J320" s="120">
        <f t="shared" si="87"/>
        <v>0.004170245399</v>
      </c>
      <c r="K320" s="120">
        <f t="shared" si="87"/>
        <v>0.000916260015</v>
      </c>
      <c r="L320" s="120">
        <f t="shared" si="87"/>
        <v>0.0002499983226</v>
      </c>
      <c r="M320" s="120">
        <f t="shared" si="87"/>
        <v>0</v>
      </c>
      <c r="N320" s="120">
        <f t="shared" si="87"/>
        <v>0</v>
      </c>
      <c r="O320" s="120">
        <f t="shared" si="87"/>
        <v>0</v>
      </c>
      <c r="P320" s="120">
        <f t="shared" si="87"/>
        <v>0.0005354077415</v>
      </c>
      <c r="Q320" s="120">
        <f t="shared" si="87"/>
        <v>0.0004655675268</v>
      </c>
      <c r="R320" s="120">
        <f t="shared" si="87"/>
        <v>0.00001415291528</v>
      </c>
      <c r="S320" s="120">
        <f t="shared" si="87"/>
        <v>0.0003466625156</v>
      </c>
      <c r="T320" s="120">
        <f t="shared" si="87"/>
        <v>0.000242999806</v>
      </c>
      <c r="U320" s="120">
        <f t="shared" si="87"/>
        <v>0</v>
      </c>
      <c r="V320" s="121">
        <f t="shared" si="4"/>
        <v>0.002006253772</v>
      </c>
    </row>
    <row r="321" ht="15.75" customHeight="1">
      <c r="A321" s="102" t="s">
        <v>144</v>
      </c>
      <c r="B321" s="116">
        <f t="shared" ref="B321:U321" si="88">B97/B$12</f>
        <v>0</v>
      </c>
      <c r="C321" s="116">
        <f t="shared" si="88"/>
        <v>0</v>
      </c>
      <c r="D321" s="116">
        <f t="shared" si="88"/>
        <v>0</v>
      </c>
      <c r="E321" s="116">
        <f t="shared" si="88"/>
        <v>0</v>
      </c>
      <c r="F321" s="116">
        <f t="shared" si="88"/>
        <v>0</v>
      </c>
      <c r="G321" s="116">
        <f t="shared" si="88"/>
        <v>0.0001303152148</v>
      </c>
      <c r="H321" s="116">
        <f t="shared" si="88"/>
        <v>0.0001533096447</v>
      </c>
      <c r="I321" s="116">
        <f t="shared" si="88"/>
        <v>0.0001007014904</v>
      </c>
      <c r="J321" s="116">
        <f t="shared" si="88"/>
        <v>0.000003905181224</v>
      </c>
      <c r="K321" s="116">
        <f t="shared" si="88"/>
        <v>0.0000003000196513</v>
      </c>
      <c r="L321" s="116">
        <f t="shared" si="88"/>
        <v>0</v>
      </c>
      <c r="M321" s="116">
        <f t="shared" si="88"/>
        <v>0.00004619036114</v>
      </c>
      <c r="N321" s="116">
        <f t="shared" si="88"/>
        <v>0.0001805832644</v>
      </c>
      <c r="O321" s="116">
        <f t="shared" si="88"/>
        <v>0.00003890758293</v>
      </c>
      <c r="P321" s="116">
        <f t="shared" si="88"/>
        <v>0.00005973330995</v>
      </c>
      <c r="Q321" s="116">
        <f t="shared" si="88"/>
        <v>0.0000002002440976</v>
      </c>
      <c r="R321" s="116">
        <f t="shared" si="88"/>
        <v>0</v>
      </c>
      <c r="S321" s="116">
        <f t="shared" si="88"/>
        <v>0</v>
      </c>
      <c r="T321" s="116">
        <f t="shared" si="88"/>
        <v>0</v>
      </c>
      <c r="U321" s="116">
        <f t="shared" si="88"/>
        <v>0</v>
      </c>
      <c r="V321" s="117">
        <f t="shared" si="4"/>
        <v>0.00004760975422</v>
      </c>
    </row>
    <row r="322" ht="15.75" customHeight="1">
      <c r="A322" s="102" t="s">
        <v>145</v>
      </c>
      <c r="B322" s="116">
        <f t="shared" ref="B322:U322" si="89">B98/B$12</f>
        <v>0</v>
      </c>
      <c r="C322" s="116">
        <f t="shared" si="89"/>
        <v>0</v>
      </c>
      <c r="D322" s="116">
        <f t="shared" si="89"/>
        <v>0</v>
      </c>
      <c r="E322" s="116">
        <f t="shared" si="89"/>
        <v>0</v>
      </c>
      <c r="F322" s="116">
        <f t="shared" si="89"/>
        <v>0</v>
      </c>
      <c r="G322" s="116">
        <f t="shared" si="89"/>
        <v>0</v>
      </c>
      <c r="H322" s="116">
        <f t="shared" si="89"/>
        <v>0</v>
      </c>
      <c r="I322" s="116">
        <f t="shared" si="89"/>
        <v>0</v>
      </c>
      <c r="J322" s="116">
        <f t="shared" si="89"/>
        <v>0</v>
      </c>
      <c r="K322" s="116">
        <f t="shared" si="89"/>
        <v>0</v>
      </c>
      <c r="L322" s="116">
        <f t="shared" si="89"/>
        <v>0</v>
      </c>
      <c r="M322" s="116">
        <f t="shared" si="89"/>
        <v>0</v>
      </c>
      <c r="N322" s="116">
        <f t="shared" si="89"/>
        <v>0</v>
      </c>
      <c r="O322" s="116">
        <f t="shared" si="89"/>
        <v>0</v>
      </c>
      <c r="P322" s="116">
        <f t="shared" si="89"/>
        <v>0</v>
      </c>
      <c r="Q322" s="116">
        <f t="shared" si="89"/>
        <v>0</v>
      </c>
      <c r="R322" s="116">
        <f t="shared" si="89"/>
        <v>0</v>
      </c>
      <c r="S322" s="116">
        <f t="shared" si="89"/>
        <v>0</v>
      </c>
      <c r="T322" s="116">
        <f t="shared" si="89"/>
        <v>0</v>
      </c>
      <c r="U322" s="116">
        <f t="shared" si="89"/>
        <v>0</v>
      </c>
      <c r="V322" s="117">
        <f t="shared" si="4"/>
        <v>0</v>
      </c>
    </row>
    <row r="323" ht="15.75" customHeight="1">
      <c r="A323" s="102" t="s">
        <v>524</v>
      </c>
      <c r="B323" s="116">
        <f t="shared" ref="B323:U323" si="90">B99/B$12</f>
        <v>0</v>
      </c>
      <c r="C323" s="116">
        <f t="shared" si="90"/>
        <v>0</v>
      </c>
      <c r="D323" s="116">
        <f t="shared" si="90"/>
        <v>0</v>
      </c>
      <c r="E323" s="116">
        <f t="shared" si="90"/>
        <v>0</v>
      </c>
      <c r="F323" s="116">
        <f t="shared" si="90"/>
        <v>0</v>
      </c>
      <c r="G323" s="116">
        <f t="shared" si="90"/>
        <v>0</v>
      </c>
      <c r="H323" s="116">
        <f t="shared" si="90"/>
        <v>0</v>
      </c>
      <c r="I323" s="116">
        <f t="shared" si="90"/>
        <v>0</v>
      </c>
      <c r="J323" s="116">
        <f t="shared" si="90"/>
        <v>0</v>
      </c>
      <c r="K323" s="116">
        <f t="shared" si="90"/>
        <v>0</v>
      </c>
      <c r="L323" s="116">
        <f t="shared" si="90"/>
        <v>0</v>
      </c>
      <c r="M323" s="116">
        <f t="shared" si="90"/>
        <v>0</v>
      </c>
      <c r="N323" s="116">
        <f t="shared" si="90"/>
        <v>0</v>
      </c>
      <c r="O323" s="116">
        <f t="shared" si="90"/>
        <v>0</v>
      </c>
      <c r="P323" s="116">
        <f t="shared" si="90"/>
        <v>0</v>
      </c>
      <c r="Q323" s="116">
        <f t="shared" si="90"/>
        <v>0</v>
      </c>
      <c r="R323" s="116">
        <f t="shared" si="90"/>
        <v>0</v>
      </c>
      <c r="S323" s="116">
        <f t="shared" si="90"/>
        <v>0</v>
      </c>
      <c r="T323" s="116">
        <f t="shared" si="90"/>
        <v>0</v>
      </c>
      <c r="U323" s="116">
        <f t="shared" si="90"/>
        <v>0</v>
      </c>
      <c r="V323" s="117">
        <f t="shared" si="4"/>
        <v>0</v>
      </c>
    </row>
    <row r="324" ht="15.75" customHeight="1">
      <c r="A324" s="102" t="s">
        <v>146</v>
      </c>
      <c r="B324" s="116">
        <f t="shared" ref="B324:U324" si="91">B100/B$12</f>
        <v>0</v>
      </c>
      <c r="C324" s="116">
        <f t="shared" si="91"/>
        <v>0</v>
      </c>
      <c r="D324" s="116">
        <f t="shared" si="91"/>
        <v>0</v>
      </c>
      <c r="E324" s="116">
        <f t="shared" si="91"/>
        <v>0</v>
      </c>
      <c r="F324" s="116">
        <f t="shared" si="91"/>
        <v>0</v>
      </c>
      <c r="G324" s="116">
        <f t="shared" si="91"/>
        <v>0.00005337274865</v>
      </c>
      <c r="H324" s="116">
        <f t="shared" si="91"/>
        <v>0</v>
      </c>
      <c r="I324" s="116">
        <f t="shared" si="91"/>
        <v>0</v>
      </c>
      <c r="J324" s="116">
        <f t="shared" si="91"/>
        <v>0</v>
      </c>
      <c r="K324" s="116">
        <f t="shared" si="91"/>
        <v>0</v>
      </c>
      <c r="L324" s="116">
        <f t="shared" si="91"/>
        <v>0</v>
      </c>
      <c r="M324" s="116">
        <f t="shared" si="91"/>
        <v>0</v>
      </c>
      <c r="N324" s="116">
        <f t="shared" si="91"/>
        <v>0</v>
      </c>
      <c r="O324" s="116">
        <f t="shared" si="91"/>
        <v>0</v>
      </c>
      <c r="P324" s="116">
        <f t="shared" si="91"/>
        <v>0</v>
      </c>
      <c r="Q324" s="116">
        <f t="shared" si="91"/>
        <v>0</v>
      </c>
      <c r="R324" s="116">
        <f t="shared" si="91"/>
        <v>0</v>
      </c>
      <c r="S324" s="116">
        <f t="shared" si="91"/>
        <v>0</v>
      </c>
      <c r="T324" s="116">
        <f t="shared" si="91"/>
        <v>0.000000241550503</v>
      </c>
      <c r="U324" s="116">
        <f t="shared" si="91"/>
        <v>0</v>
      </c>
      <c r="V324" s="117">
        <f t="shared" si="4"/>
        <v>0.00000357428661</v>
      </c>
    </row>
    <row r="325" ht="15.75" customHeight="1">
      <c r="A325" s="102" t="s">
        <v>147</v>
      </c>
      <c r="B325" s="116">
        <f t="shared" ref="B325:U325" si="92">B101/B$12</f>
        <v>0</v>
      </c>
      <c r="C325" s="116">
        <f t="shared" si="92"/>
        <v>0</v>
      </c>
      <c r="D325" s="116">
        <f t="shared" si="92"/>
        <v>0</v>
      </c>
      <c r="E325" s="116">
        <f t="shared" si="92"/>
        <v>0</v>
      </c>
      <c r="F325" s="116">
        <f t="shared" si="92"/>
        <v>0</v>
      </c>
      <c r="G325" s="116">
        <f t="shared" si="92"/>
        <v>0</v>
      </c>
      <c r="H325" s="116">
        <f t="shared" si="92"/>
        <v>0</v>
      </c>
      <c r="I325" s="116">
        <f t="shared" si="92"/>
        <v>0</v>
      </c>
      <c r="J325" s="116">
        <f t="shared" si="92"/>
        <v>0</v>
      </c>
      <c r="K325" s="116">
        <f t="shared" si="92"/>
        <v>0</v>
      </c>
      <c r="L325" s="116">
        <f t="shared" si="92"/>
        <v>0</v>
      </c>
      <c r="M325" s="116">
        <f t="shared" si="92"/>
        <v>0</v>
      </c>
      <c r="N325" s="116">
        <f t="shared" si="92"/>
        <v>0</v>
      </c>
      <c r="O325" s="116">
        <f t="shared" si="92"/>
        <v>0</v>
      </c>
      <c r="P325" s="116">
        <f t="shared" si="92"/>
        <v>0</v>
      </c>
      <c r="Q325" s="116">
        <f t="shared" si="92"/>
        <v>0</v>
      </c>
      <c r="R325" s="116">
        <f t="shared" si="92"/>
        <v>0</v>
      </c>
      <c r="S325" s="116">
        <f t="shared" si="92"/>
        <v>0</v>
      </c>
      <c r="T325" s="116">
        <f t="shared" si="92"/>
        <v>0</v>
      </c>
      <c r="U325" s="116">
        <f t="shared" si="92"/>
        <v>0</v>
      </c>
      <c r="V325" s="117">
        <f t="shared" si="4"/>
        <v>0</v>
      </c>
    </row>
    <row r="326" ht="15.75" customHeight="1">
      <c r="A326" s="102" t="s">
        <v>19</v>
      </c>
      <c r="B326" s="116">
        <f t="shared" ref="B326:U326" si="93">B102/B$12</f>
        <v>0.00003647290204</v>
      </c>
      <c r="C326" s="116">
        <f t="shared" si="93"/>
        <v>0.005273562276</v>
      </c>
      <c r="D326" s="116">
        <f t="shared" si="93"/>
        <v>0.002901434137</v>
      </c>
      <c r="E326" s="116">
        <f t="shared" si="93"/>
        <v>0.0001979426149</v>
      </c>
      <c r="F326" s="116">
        <f t="shared" si="93"/>
        <v>0.002522649029</v>
      </c>
      <c r="G326" s="116">
        <f t="shared" si="93"/>
        <v>0.0009001294581</v>
      </c>
      <c r="H326" s="116">
        <f t="shared" si="93"/>
        <v>0</v>
      </c>
      <c r="I326" s="116">
        <f t="shared" si="93"/>
        <v>0.0001007014904</v>
      </c>
      <c r="J326" s="116">
        <f t="shared" si="93"/>
        <v>0</v>
      </c>
      <c r="K326" s="116">
        <f t="shared" si="93"/>
        <v>0</v>
      </c>
      <c r="L326" s="116">
        <f t="shared" si="93"/>
        <v>0</v>
      </c>
      <c r="M326" s="116">
        <f t="shared" si="93"/>
        <v>0.00002541836441</v>
      </c>
      <c r="N326" s="116">
        <f t="shared" si="93"/>
        <v>0.000001175162241</v>
      </c>
      <c r="O326" s="116">
        <f t="shared" si="93"/>
        <v>0.00000231134156</v>
      </c>
      <c r="P326" s="116">
        <f t="shared" si="93"/>
        <v>0.00001315228843</v>
      </c>
      <c r="Q326" s="116">
        <f t="shared" si="93"/>
        <v>0.0001039266866</v>
      </c>
      <c r="R326" s="116">
        <f t="shared" si="93"/>
        <v>0</v>
      </c>
      <c r="S326" s="116">
        <f t="shared" si="93"/>
        <v>0.000003328369795</v>
      </c>
      <c r="T326" s="116">
        <f t="shared" si="93"/>
        <v>0.000009662020121</v>
      </c>
      <c r="U326" s="116">
        <f t="shared" si="93"/>
        <v>0.000007462109805</v>
      </c>
      <c r="V326" s="117">
        <f t="shared" si="4"/>
        <v>0.00007781781943</v>
      </c>
    </row>
    <row r="327" ht="15.75" customHeight="1">
      <c r="A327" s="102" t="s">
        <v>148</v>
      </c>
      <c r="B327" s="120">
        <f t="shared" ref="B327:U327" si="94">B103/B$12</f>
        <v>0</v>
      </c>
      <c r="C327" s="120">
        <f t="shared" si="94"/>
        <v>0</v>
      </c>
      <c r="D327" s="120">
        <f t="shared" si="94"/>
        <v>0</v>
      </c>
      <c r="E327" s="120">
        <f t="shared" si="94"/>
        <v>0</v>
      </c>
      <c r="F327" s="120">
        <f t="shared" si="94"/>
        <v>0</v>
      </c>
      <c r="G327" s="120">
        <f t="shared" si="94"/>
        <v>0</v>
      </c>
      <c r="H327" s="120">
        <f t="shared" si="94"/>
        <v>0</v>
      </c>
      <c r="I327" s="120">
        <f t="shared" si="94"/>
        <v>0</v>
      </c>
      <c r="J327" s="120">
        <f t="shared" si="94"/>
        <v>0</v>
      </c>
      <c r="K327" s="120">
        <f t="shared" si="94"/>
        <v>0</v>
      </c>
      <c r="L327" s="120">
        <f t="shared" si="94"/>
        <v>0</v>
      </c>
      <c r="M327" s="120">
        <f t="shared" si="94"/>
        <v>0</v>
      </c>
      <c r="N327" s="120">
        <f t="shared" si="94"/>
        <v>0</v>
      </c>
      <c r="O327" s="120">
        <f t="shared" si="94"/>
        <v>0.000009630589835</v>
      </c>
      <c r="P327" s="120">
        <f t="shared" si="94"/>
        <v>0</v>
      </c>
      <c r="Q327" s="120">
        <f t="shared" si="94"/>
        <v>0</v>
      </c>
      <c r="R327" s="120">
        <f t="shared" si="94"/>
        <v>0</v>
      </c>
      <c r="S327" s="120">
        <f t="shared" si="94"/>
        <v>0</v>
      </c>
      <c r="T327" s="120">
        <f t="shared" si="94"/>
        <v>0</v>
      </c>
      <c r="U327" s="120">
        <f t="shared" si="94"/>
        <v>0</v>
      </c>
      <c r="V327" s="121">
        <f t="shared" si="4"/>
        <v>0.0000006420393223</v>
      </c>
    </row>
    <row r="328" ht="15.75" customHeight="1">
      <c r="A328" s="102" t="s">
        <v>20</v>
      </c>
      <c r="B328" s="116">
        <f t="shared" ref="B328:U328" si="95">B104/B$12</f>
        <v>0.07439069212</v>
      </c>
      <c r="C328" s="116">
        <f t="shared" si="95"/>
        <v>0.05392051687</v>
      </c>
      <c r="D328" s="116">
        <f t="shared" si="95"/>
        <v>0.03324124434</v>
      </c>
      <c r="E328" s="116">
        <f t="shared" si="95"/>
        <v>0.04301343777</v>
      </c>
      <c r="F328" s="116">
        <f t="shared" si="95"/>
        <v>0.03345535748</v>
      </c>
      <c r="G328" s="116">
        <f t="shared" si="95"/>
        <v>0.03741059578</v>
      </c>
      <c r="H328" s="116">
        <f t="shared" si="95"/>
        <v>0.03346565185</v>
      </c>
      <c r="I328" s="116">
        <f t="shared" si="95"/>
        <v>0.01530757655</v>
      </c>
      <c r="J328" s="116">
        <f t="shared" si="95"/>
        <v>0.02574441907</v>
      </c>
      <c r="K328" s="116">
        <f t="shared" si="95"/>
        <v>0.02394096813</v>
      </c>
      <c r="L328" s="116">
        <f t="shared" si="95"/>
        <v>0.02559699525</v>
      </c>
      <c r="M328" s="116">
        <f t="shared" si="95"/>
        <v>0.02188001876</v>
      </c>
      <c r="N328" s="116">
        <f t="shared" si="95"/>
        <v>0.007870061528</v>
      </c>
      <c r="O328" s="116">
        <f t="shared" si="95"/>
        <v>0.008039231171</v>
      </c>
      <c r="P328" s="116">
        <f t="shared" si="95"/>
        <v>0.01305885238</v>
      </c>
      <c r="Q328" s="116">
        <f t="shared" si="95"/>
        <v>0.006626077188</v>
      </c>
      <c r="R328" s="116">
        <f t="shared" si="95"/>
        <v>0.006181444176</v>
      </c>
      <c r="S328" s="116">
        <f t="shared" si="95"/>
        <v>0.006771952391</v>
      </c>
      <c r="T328" s="116">
        <f t="shared" si="95"/>
        <v>0.003191365246</v>
      </c>
      <c r="U328" s="118">
        <f t="shared" si="95"/>
        <v>0.0005161292615</v>
      </c>
      <c r="V328" s="119">
        <f t="shared" si="4"/>
        <v>0.01570675592</v>
      </c>
    </row>
    <row r="329" ht="15.75" customHeight="1">
      <c r="A329" s="102" t="s">
        <v>149</v>
      </c>
      <c r="B329" s="116">
        <f t="shared" ref="B329:U329" si="96">B105/B$12</f>
        <v>0</v>
      </c>
      <c r="C329" s="116">
        <f t="shared" si="96"/>
        <v>0</v>
      </c>
      <c r="D329" s="116">
        <f t="shared" si="96"/>
        <v>0</v>
      </c>
      <c r="E329" s="116">
        <f t="shared" si="96"/>
        <v>0.00005684505864</v>
      </c>
      <c r="F329" s="116">
        <f t="shared" si="96"/>
        <v>0</v>
      </c>
      <c r="G329" s="116">
        <f t="shared" si="96"/>
        <v>0</v>
      </c>
      <c r="H329" s="116">
        <f t="shared" si="96"/>
        <v>0.0001275963182</v>
      </c>
      <c r="I329" s="116">
        <f t="shared" si="96"/>
        <v>0.0001700525168</v>
      </c>
      <c r="J329" s="116">
        <f t="shared" si="96"/>
        <v>0.00002367516117</v>
      </c>
      <c r="K329" s="116">
        <f t="shared" si="96"/>
        <v>0.001049168721</v>
      </c>
      <c r="L329" s="116">
        <f t="shared" si="96"/>
        <v>0.0004035758209</v>
      </c>
      <c r="M329" s="116">
        <f t="shared" si="96"/>
        <v>0.0001221721386</v>
      </c>
      <c r="N329" s="116">
        <f t="shared" si="96"/>
        <v>0</v>
      </c>
      <c r="O329" s="116">
        <f t="shared" si="96"/>
        <v>0.00003081788747</v>
      </c>
      <c r="P329" s="116">
        <f t="shared" si="96"/>
        <v>0.0001898861642</v>
      </c>
      <c r="Q329" s="116">
        <f t="shared" si="96"/>
        <v>0.0003151842096</v>
      </c>
      <c r="R329" s="116">
        <f t="shared" si="96"/>
        <v>0.0006552588537</v>
      </c>
      <c r="S329" s="116">
        <f t="shared" si="96"/>
        <v>0.0006372548016</v>
      </c>
      <c r="T329" s="116">
        <f t="shared" si="96"/>
        <v>0.001816459783</v>
      </c>
      <c r="U329" s="116">
        <f t="shared" si="96"/>
        <v>0.002935096523</v>
      </c>
      <c r="V329" s="117">
        <f t="shared" si="4"/>
        <v>0.0005650799266</v>
      </c>
    </row>
    <row r="330" ht="15.75" customHeight="1">
      <c r="A330" s="102" t="s">
        <v>150</v>
      </c>
      <c r="B330" s="116">
        <f t="shared" ref="B330:U330" si="97">B106/B$12</f>
        <v>0</v>
      </c>
      <c r="C330" s="116">
        <f t="shared" si="97"/>
        <v>0</v>
      </c>
      <c r="D330" s="116">
        <f t="shared" si="97"/>
        <v>0</v>
      </c>
      <c r="E330" s="116">
        <f t="shared" si="97"/>
        <v>0</v>
      </c>
      <c r="F330" s="116">
        <f t="shared" si="97"/>
        <v>0</v>
      </c>
      <c r="G330" s="116">
        <f t="shared" si="97"/>
        <v>0</v>
      </c>
      <c r="H330" s="116">
        <f t="shared" si="97"/>
        <v>0</v>
      </c>
      <c r="I330" s="116">
        <f t="shared" si="97"/>
        <v>0</v>
      </c>
      <c r="J330" s="116">
        <f t="shared" si="97"/>
        <v>0</v>
      </c>
      <c r="K330" s="116">
        <f t="shared" si="97"/>
        <v>0</v>
      </c>
      <c r="L330" s="116">
        <f t="shared" si="97"/>
        <v>0</v>
      </c>
      <c r="M330" s="116">
        <f t="shared" si="97"/>
        <v>0</v>
      </c>
      <c r="N330" s="116">
        <f t="shared" si="97"/>
        <v>0</v>
      </c>
      <c r="O330" s="116">
        <f t="shared" si="97"/>
        <v>0</v>
      </c>
      <c r="P330" s="116">
        <f t="shared" si="97"/>
        <v>0</v>
      </c>
      <c r="Q330" s="116">
        <f t="shared" si="97"/>
        <v>0</v>
      </c>
      <c r="R330" s="116">
        <f t="shared" si="97"/>
        <v>0</v>
      </c>
      <c r="S330" s="116">
        <f t="shared" si="97"/>
        <v>0</v>
      </c>
      <c r="T330" s="116">
        <f t="shared" si="97"/>
        <v>0</v>
      </c>
      <c r="U330" s="116">
        <f t="shared" si="97"/>
        <v>0</v>
      </c>
      <c r="V330" s="117">
        <f t="shared" si="4"/>
        <v>0</v>
      </c>
    </row>
    <row r="331" ht="15.75" customHeight="1">
      <c r="A331" s="102" t="s">
        <v>525</v>
      </c>
      <c r="B331" s="116">
        <f t="shared" ref="B331:U331" si="98">B107/B$12</f>
        <v>0</v>
      </c>
      <c r="C331" s="116">
        <f t="shared" si="98"/>
        <v>0</v>
      </c>
      <c r="D331" s="116">
        <f t="shared" si="98"/>
        <v>0</v>
      </c>
      <c r="E331" s="116">
        <f t="shared" si="98"/>
        <v>0</v>
      </c>
      <c r="F331" s="116">
        <f t="shared" si="98"/>
        <v>0</v>
      </c>
      <c r="G331" s="116">
        <f t="shared" si="98"/>
        <v>0</v>
      </c>
      <c r="H331" s="116">
        <f t="shared" si="98"/>
        <v>0</v>
      </c>
      <c r="I331" s="116">
        <f t="shared" si="98"/>
        <v>0</v>
      </c>
      <c r="J331" s="116">
        <f t="shared" si="98"/>
        <v>0</v>
      </c>
      <c r="K331" s="116">
        <f t="shared" si="98"/>
        <v>0</v>
      </c>
      <c r="L331" s="116">
        <f t="shared" si="98"/>
        <v>0</v>
      </c>
      <c r="M331" s="116">
        <f t="shared" si="98"/>
        <v>0</v>
      </c>
      <c r="N331" s="116">
        <f t="shared" si="98"/>
        <v>0</v>
      </c>
      <c r="O331" s="116">
        <f t="shared" si="98"/>
        <v>0</v>
      </c>
      <c r="P331" s="116">
        <f t="shared" si="98"/>
        <v>0</v>
      </c>
      <c r="Q331" s="116">
        <f t="shared" si="98"/>
        <v>0</v>
      </c>
      <c r="R331" s="116">
        <f t="shared" si="98"/>
        <v>0</v>
      </c>
      <c r="S331" s="116">
        <f t="shared" si="98"/>
        <v>0</v>
      </c>
      <c r="T331" s="116">
        <f t="shared" si="98"/>
        <v>0</v>
      </c>
      <c r="U331" s="116">
        <f t="shared" si="98"/>
        <v>0</v>
      </c>
      <c r="V331" s="117">
        <f t="shared" si="4"/>
        <v>0</v>
      </c>
    </row>
    <row r="332" ht="15.75" customHeight="1">
      <c r="A332" s="102" t="s">
        <v>21</v>
      </c>
      <c r="B332" s="120">
        <f t="shared" ref="B332:U332" si="99">B108/B$12</f>
        <v>0</v>
      </c>
      <c r="C332" s="120">
        <f t="shared" si="99"/>
        <v>0</v>
      </c>
      <c r="D332" s="120">
        <f t="shared" si="99"/>
        <v>0</v>
      </c>
      <c r="E332" s="120">
        <f t="shared" si="99"/>
        <v>0</v>
      </c>
      <c r="F332" s="120">
        <f t="shared" si="99"/>
        <v>0.0005614335693</v>
      </c>
      <c r="G332" s="120">
        <f t="shared" si="99"/>
        <v>0</v>
      </c>
      <c r="H332" s="120">
        <f t="shared" si="99"/>
        <v>0.0003303919875</v>
      </c>
      <c r="I332" s="120">
        <f t="shared" si="99"/>
        <v>0.0000002375035151</v>
      </c>
      <c r="J332" s="120">
        <f t="shared" si="99"/>
        <v>0.000002440738265</v>
      </c>
      <c r="K332" s="120">
        <f t="shared" si="99"/>
        <v>0</v>
      </c>
      <c r="L332" s="120">
        <f t="shared" si="99"/>
        <v>0.00001043730571</v>
      </c>
      <c r="M332" s="120">
        <f t="shared" si="99"/>
        <v>0</v>
      </c>
      <c r="N332" s="120">
        <f t="shared" si="99"/>
        <v>0.000005875811205</v>
      </c>
      <c r="O332" s="120">
        <f t="shared" si="99"/>
        <v>0.000001540894374</v>
      </c>
      <c r="P332" s="120">
        <f t="shared" si="99"/>
        <v>0</v>
      </c>
      <c r="Q332" s="120">
        <f t="shared" si="99"/>
        <v>0.00001481806322</v>
      </c>
      <c r="R332" s="120">
        <f t="shared" si="99"/>
        <v>0.00001161806478</v>
      </c>
      <c r="S332" s="120">
        <f t="shared" si="99"/>
        <v>0</v>
      </c>
      <c r="T332" s="120">
        <f t="shared" si="99"/>
        <v>0</v>
      </c>
      <c r="U332" s="120">
        <f t="shared" si="99"/>
        <v>0.0000008883464054</v>
      </c>
      <c r="V332" s="121">
        <f t="shared" si="4"/>
        <v>0.000025216581</v>
      </c>
    </row>
    <row r="333" ht="15.75" customHeight="1">
      <c r="A333" s="102" t="s">
        <v>151</v>
      </c>
      <c r="B333" s="120">
        <f t="shared" ref="B333:U333" si="100">B109/B$12</f>
        <v>0</v>
      </c>
      <c r="C333" s="120">
        <f t="shared" si="100"/>
        <v>0</v>
      </c>
      <c r="D333" s="120">
        <f t="shared" si="100"/>
        <v>0</v>
      </c>
      <c r="E333" s="120">
        <f t="shared" si="100"/>
        <v>0</v>
      </c>
      <c r="F333" s="120">
        <f t="shared" si="100"/>
        <v>0</v>
      </c>
      <c r="G333" s="120">
        <f t="shared" si="100"/>
        <v>0</v>
      </c>
      <c r="H333" s="120">
        <f t="shared" si="100"/>
        <v>0</v>
      </c>
      <c r="I333" s="120">
        <f t="shared" si="100"/>
        <v>0</v>
      </c>
      <c r="J333" s="120">
        <f t="shared" si="100"/>
        <v>0</v>
      </c>
      <c r="K333" s="120">
        <f t="shared" si="100"/>
        <v>0</v>
      </c>
      <c r="L333" s="120">
        <f t="shared" si="100"/>
        <v>0</v>
      </c>
      <c r="M333" s="120">
        <f t="shared" si="100"/>
        <v>0</v>
      </c>
      <c r="N333" s="120">
        <f t="shared" si="100"/>
        <v>0</v>
      </c>
      <c r="O333" s="120">
        <f t="shared" si="100"/>
        <v>0</v>
      </c>
      <c r="P333" s="120">
        <f t="shared" si="100"/>
        <v>0</v>
      </c>
      <c r="Q333" s="120">
        <f t="shared" si="100"/>
        <v>0</v>
      </c>
      <c r="R333" s="120">
        <f t="shared" si="100"/>
        <v>0</v>
      </c>
      <c r="S333" s="120">
        <f t="shared" si="100"/>
        <v>0</v>
      </c>
      <c r="T333" s="120">
        <f t="shared" si="100"/>
        <v>0</v>
      </c>
      <c r="U333" s="120">
        <f t="shared" si="100"/>
        <v>0</v>
      </c>
      <c r="V333" s="121">
        <f t="shared" si="4"/>
        <v>0</v>
      </c>
    </row>
    <row r="334" ht="15.75" customHeight="1">
      <c r="A334" s="102" t="s">
        <v>152</v>
      </c>
      <c r="B334" s="120">
        <f t="shared" ref="B334:U334" si="101">B110/B$12</f>
        <v>0</v>
      </c>
      <c r="C334" s="120">
        <f t="shared" si="101"/>
        <v>0</v>
      </c>
      <c r="D334" s="120">
        <f t="shared" si="101"/>
        <v>0</v>
      </c>
      <c r="E334" s="120">
        <f t="shared" si="101"/>
        <v>0</v>
      </c>
      <c r="F334" s="120">
        <f t="shared" si="101"/>
        <v>0</v>
      </c>
      <c r="G334" s="120">
        <f t="shared" si="101"/>
        <v>0</v>
      </c>
      <c r="H334" s="120">
        <f t="shared" si="101"/>
        <v>0</v>
      </c>
      <c r="I334" s="120">
        <f t="shared" si="101"/>
        <v>0</v>
      </c>
      <c r="J334" s="120">
        <f t="shared" si="101"/>
        <v>0.0000002440738265</v>
      </c>
      <c r="K334" s="120">
        <f t="shared" si="101"/>
        <v>0</v>
      </c>
      <c r="L334" s="120">
        <f t="shared" si="101"/>
        <v>0</v>
      </c>
      <c r="M334" s="120">
        <f t="shared" si="101"/>
        <v>0</v>
      </c>
      <c r="N334" s="120">
        <f t="shared" si="101"/>
        <v>0</v>
      </c>
      <c r="O334" s="120">
        <f t="shared" si="101"/>
        <v>0</v>
      </c>
      <c r="P334" s="120">
        <f t="shared" si="101"/>
        <v>0.000004384096143</v>
      </c>
      <c r="Q334" s="120">
        <f t="shared" si="101"/>
        <v>0.0000002002440976</v>
      </c>
      <c r="R334" s="120">
        <f t="shared" si="101"/>
        <v>0</v>
      </c>
      <c r="S334" s="120">
        <f t="shared" si="101"/>
        <v>0</v>
      </c>
      <c r="T334" s="120">
        <f t="shared" si="101"/>
        <v>0</v>
      </c>
      <c r="U334" s="120">
        <f t="shared" si="101"/>
        <v>0</v>
      </c>
      <c r="V334" s="121">
        <f t="shared" si="4"/>
        <v>0.0000003218942712</v>
      </c>
    </row>
    <row r="335" ht="15.75" customHeight="1">
      <c r="A335" s="102" t="s">
        <v>153</v>
      </c>
      <c r="B335" s="116">
        <f t="shared" ref="B335:U335" si="102">B111/B$12</f>
        <v>0</v>
      </c>
      <c r="C335" s="116">
        <f t="shared" si="102"/>
        <v>0</v>
      </c>
      <c r="D335" s="116">
        <f t="shared" si="102"/>
        <v>0</v>
      </c>
      <c r="E335" s="116">
        <f t="shared" si="102"/>
        <v>0</v>
      </c>
      <c r="F335" s="116">
        <f t="shared" si="102"/>
        <v>0</v>
      </c>
      <c r="G335" s="116">
        <f t="shared" si="102"/>
        <v>0</v>
      </c>
      <c r="H335" s="116">
        <f t="shared" si="102"/>
        <v>0</v>
      </c>
      <c r="I335" s="116">
        <f t="shared" si="102"/>
        <v>0</v>
      </c>
      <c r="J335" s="116">
        <f t="shared" si="102"/>
        <v>0.000001952590612</v>
      </c>
      <c r="K335" s="116">
        <f t="shared" si="102"/>
        <v>0</v>
      </c>
      <c r="L335" s="116">
        <f t="shared" si="102"/>
        <v>0</v>
      </c>
      <c r="M335" s="116">
        <f t="shared" si="102"/>
        <v>0.0000002733157464</v>
      </c>
      <c r="N335" s="116">
        <f t="shared" si="102"/>
        <v>0</v>
      </c>
      <c r="O335" s="116">
        <f t="shared" si="102"/>
        <v>0.000007704471868</v>
      </c>
      <c r="P335" s="116">
        <f t="shared" si="102"/>
        <v>0.000004658102152</v>
      </c>
      <c r="Q335" s="116">
        <f t="shared" si="102"/>
        <v>0</v>
      </c>
      <c r="R335" s="116">
        <f t="shared" si="102"/>
        <v>0</v>
      </c>
      <c r="S335" s="116">
        <f t="shared" si="102"/>
        <v>0</v>
      </c>
      <c r="T335" s="116">
        <f t="shared" si="102"/>
        <v>0.0000243966008</v>
      </c>
      <c r="U335" s="116">
        <f t="shared" si="102"/>
        <v>0.00003766588759</v>
      </c>
      <c r="V335" s="117">
        <f t="shared" si="4"/>
        <v>0.000005110064585</v>
      </c>
    </row>
    <row r="336" ht="15.75" customHeight="1">
      <c r="A336" s="102" t="s">
        <v>22</v>
      </c>
      <c r="B336" s="116">
        <f t="shared" ref="B336:U336" si="103">B112/B$12</f>
        <v>0</v>
      </c>
      <c r="C336" s="116">
        <f t="shared" si="103"/>
        <v>0</v>
      </c>
      <c r="D336" s="116">
        <f t="shared" si="103"/>
        <v>0</v>
      </c>
      <c r="E336" s="116">
        <f t="shared" si="103"/>
        <v>0</v>
      </c>
      <c r="F336" s="116">
        <f t="shared" si="103"/>
        <v>0</v>
      </c>
      <c r="G336" s="116">
        <f t="shared" si="103"/>
        <v>0</v>
      </c>
      <c r="H336" s="116">
        <f t="shared" si="103"/>
        <v>0</v>
      </c>
      <c r="I336" s="116">
        <f t="shared" si="103"/>
        <v>0.0000002375035151</v>
      </c>
      <c r="J336" s="116">
        <f t="shared" si="103"/>
        <v>0.00002440738265</v>
      </c>
      <c r="K336" s="116">
        <f t="shared" si="103"/>
        <v>0.00000240015721</v>
      </c>
      <c r="L336" s="116">
        <f t="shared" si="103"/>
        <v>0</v>
      </c>
      <c r="M336" s="116">
        <f t="shared" si="103"/>
        <v>0</v>
      </c>
      <c r="N336" s="116">
        <f t="shared" si="103"/>
        <v>0</v>
      </c>
      <c r="O336" s="116">
        <f t="shared" si="103"/>
        <v>0</v>
      </c>
      <c r="P336" s="116">
        <f t="shared" si="103"/>
        <v>0</v>
      </c>
      <c r="Q336" s="116">
        <f t="shared" si="103"/>
        <v>0.000004004881951</v>
      </c>
      <c r="R336" s="116">
        <f t="shared" si="103"/>
        <v>0</v>
      </c>
      <c r="S336" s="116">
        <f t="shared" si="103"/>
        <v>0</v>
      </c>
      <c r="T336" s="116">
        <f t="shared" si="103"/>
        <v>0</v>
      </c>
      <c r="U336" s="118">
        <f t="shared" si="103"/>
        <v>0.00001012714902</v>
      </c>
      <c r="V336" s="119">
        <f t="shared" si="4"/>
        <v>0.00000274513829</v>
      </c>
    </row>
    <row r="337" ht="15.75" customHeight="1">
      <c r="A337" s="102" t="s">
        <v>154</v>
      </c>
      <c r="B337" s="116">
        <f t="shared" ref="B337:U337" si="104">B113/B$12</f>
        <v>0</v>
      </c>
      <c r="C337" s="116">
        <f t="shared" si="104"/>
        <v>0</v>
      </c>
      <c r="D337" s="116">
        <f t="shared" si="104"/>
        <v>0</v>
      </c>
      <c r="E337" s="116">
        <f t="shared" si="104"/>
        <v>0</v>
      </c>
      <c r="F337" s="116">
        <f t="shared" si="104"/>
        <v>0</v>
      </c>
      <c r="G337" s="116">
        <f t="shared" si="104"/>
        <v>0</v>
      </c>
      <c r="H337" s="116">
        <f t="shared" si="104"/>
        <v>0</v>
      </c>
      <c r="I337" s="116">
        <f t="shared" si="104"/>
        <v>0</v>
      </c>
      <c r="J337" s="116">
        <f t="shared" si="104"/>
        <v>0</v>
      </c>
      <c r="K337" s="116">
        <f t="shared" si="104"/>
        <v>0</v>
      </c>
      <c r="L337" s="116">
        <f t="shared" si="104"/>
        <v>0</v>
      </c>
      <c r="M337" s="116">
        <f t="shared" si="104"/>
        <v>0</v>
      </c>
      <c r="N337" s="116">
        <f t="shared" si="104"/>
        <v>0</v>
      </c>
      <c r="O337" s="116">
        <f t="shared" si="104"/>
        <v>0</v>
      </c>
      <c r="P337" s="116">
        <f t="shared" si="104"/>
        <v>0</v>
      </c>
      <c r="Q337" s="116">
        <f t="shared" si="104"/>
        <v>0</v>
      </c>
      <c r="R337" s="116">
        <f t="shared" si="104"/>
        <v>0</v>
      </c>
      <c r="S337" s="116">
        <f t="shared" si="104"/>
        <v>0</v>
      </c>
      <c r="T337" s="116">
        <f t="shared" si="104"/>
        <v>0</v>
      </c>
      <c r="U337" s="118">
        <f t="shared" si="104"/>
        <v>0</v>
      </c>
      <c r="V337" s="119">
        <f t="shared" si="4"/>
        <v>0</v>
      </c>
    </row>
    <row r="338" ht="15.75" customHeight="1">
      <c r="A338" s="102" t="s">
        <v>155</v>
      </c>
      <c r="B338" s="116">
        <f t="shared" ref="B338:U338" si="105">B114/B$12</f>
        <v>0</v>
      </c>
      <c r="C338" s="116">
        <f t="shared" si="105"/>
        <v>0</v>
      </c>
      <c r="D338" s="116">
        <f t="shared" si="105"/>
        <v>0</v>
      </c>
      <c r="E338" s="116">
        <f t="shared" si="105"/>
        <v>0</v>
      </c>
      <c r="F338" s="116">
        <f t="shared" si="105"/>
        <v>0</v>
      </c>
      <c r="G338" s="116">
        <f t="shared" si="105"/>
        <v>0</v>
      </c>
      <c r="H338" s="116">
        <f t="shared" si="105"/>
        <v>0</v>
      </c>
      <c r="I338" s="116">
        <f t="shared" si="105"/>
        <v>0</v>
      </c>
      <c r="J338" s="116">
        <f t="shared" si="105"/>
        <v>0</v>
      </c>
      <c r="K338" s="116">
        <f t="shared" si="105"/>
        <v>0</v>
      </c>
      <c r="L338" s="116">
        <f t="shared" si="105"/>
        <v>0</v>
      </c>
      <c r="M338" s="116">
        <f t="shared" si="105"/>
        <v>0</v>
      </c>
      <c r="N338" s="116">
        <f t="shared" si="105"/>
        <v>0</v>
      </c>
      <c r="O338" s="116">
        <f t="shared" si="105"/>
        <v>0</v>
      </c>
      <c r="P338" s="116">
        <f t="shared" si="105"/>
        <v>0</v>
      </c>
      <c r="Q338" s="116">
        <f t="shared" si="105"/>
        <v>0</v>
      </c>
      <c r="R338" s="116">
        <f t="shared" si="105"/>
        <v>0</v>
      </c>
      <c r="S338" s="116">
        <f t="shared" si="105"/>
        <v>0</v>
      </c>
      <c r="T338" s="116">
        <f t="shared" si="105"/>
        <v>0</v>
      </c>
      <c r="U338" s="118">
        <f t="shared" si="105"/>
        <v>0</v>
      </c>
      <c r="V338" s="119">
        <f t="shared" si="4"/>
        <v>0</v>
      </c>
    </row>
    <row r="339" ht="15.75" customHeight="1">
      <c r="A339" s="102" t="s">
        <v>156</v>
      </c>
      <c r="B339" s="116">
        <f t="shared" ref="B339:U339" si="106">B115/B$12</f>
        <v>0</v>
      </c>
      <c r="C339" s="116">
        <f t="shared" si="106"/>
        <v>0</v>
      </c>
      <c r="D339" s="116">
        <f t="shared" si="106"/>
        <v>0</v>
      </c>
      <c r="E339" s="116">
        <f t="shared" si="106"/>
        <v>0</v>
      </c>
      <c r="F339" s="116">
        <f t="shared" si="106"/>
        <v>0</v>
      </c>
      <c r="G339" s="116">
        <f t="shared" si="106"/>
        <v>0</v>
      </c>
      <c r="H339" s="116">
        <f t="shared" si="106"/>
        <v>0</v>
      </c>
      <c r="I339" s="116">
        <f t="shared" si="106"/>
        <v>0</v>
      </c>
      <c r="J339" s="116">
        <f t="shared" si="106"/>
        <v>0</v>
      </c>
      <c r="K339" s="116">
        <f t="shared" si="106"/>
        <v>0</v>
      </c>
      <c r="L339" s="116">
        <f t="shared" si="106"/>
        <v>0</v>
      </c>
      <c r="M339" s="116">
        <f t="shared" si="106"/>
        <v>0</v>
      </c>
      <c r="N339" s="116">
        <f t="shared" si="106"/>
        <v>0</v>
      </c>
      <c r="O339" s="116">
        <f t="shared" si="106"/>
        <v>0</v>
      </c>
      <c r="P339" s="116">
        <f t="shared" si="106"/>
        <v>0</v>
      </c>
      <c r="Q339" s="116">
        <f t="shared" si="106"/>
        <v>0</v>
      </c>
      <c r="R339" s="116">
        <f t="shared" si="106"/>
        <v>0</v>
      </c>
      <c r="S339" s="116">
        <f t="shared" si="106"/>
        <v>0</v>
      </c>
      <c r="T339" s="116">
        <f t="shared" si="106"/>
        <v>0</v>
      </c>
      <c r="U339" s="118">
        <f t="shared" si="106"/>
        <v>0</v>
      </c>
      <c r="V339" s="119">
        <f t="shared" si="4"/>
        <v>0</v>
      </c>
    </row>
    <row r="340" ht="15.75" customHeight="1">
      <c r="A340" s="102" t="s">
        <v>157</v>
      </c>
      <c r="B340" s="116">
        <f t="shared" ref="B340:U340" si="107">B116/B$12</f>
        <v>0</v>
      </c>
      <c r="C340" s="116">
        <f t="shared" si="107"/>
        <v>0</v>
      </c>
      <c r="D340" s="116">
        <f t="shared" si="107"/>
        <v>0</v>
      </c>
      <c r="E340" s="116">
        <f t="shared" si="107"/>
        <v>0</v>
      </c>
      <c r="F340" s="116">
        <f t="shared" si="107"/>
        <v>0.0000019010166</v>
      </c>
      <c r="G340" s="116">
        <f t="shared" si="107"/>
        <v>0</v>
      </c>
      <c r="H340" s="116">
        <f t="shared" si="107"/>
        <v>0</v>
      </c>
      <c r="I340" s="116">
        <f t="shared" si="107"/>
        <v>0</v>
      </c>
      <c r="J340" s="116">
        <f t="shared" si="107"/>
        <v>0</v>
      </c>
      <c r="K340" s="116">
        <f t="shared" si="107"/>
        <v>0</v>
      </c>
      <c r="L340" s="116">
        <f t="shared" si="107"/>
        <v>0</v>
      </c>
      <c r="M340" s="116">
        <f t="shared" si="107"/>
        <v>0</v>
      </c>
      <c r="N340" s="116">
        <f t="shared" si="107"/>
        <v>0</v>
      </c>
      <c r="O340" s="116">
        <f t="shared" si="107"/>
        <v>0</v>
      </c>
      <c r="P340" s="116">
        <f t="shared" si="107"/>
        <v>0</v>
      </c>
      <c r="Q340" s="116">
        <f t="shared" si="107"/>
        <v>0</v>
      </c>
      <c r="R340" s="116">
        <f t="shared" si="107"/>
        <v>0</v>
      </c>
      <c r="S340" s="118">
        <f t="shared" si="107"/>
        <v>0.000004608512024</v>
      </c>
      <c r="T340" s="116">
        <f t="shared" si="107"/>
        <v>0</v>
      </c>
      <c r="U340" s="116">
        <f t="shared" si="107"/>
        <v>0</v>
      </c>
      <c r="V340" s="117">
        <f t="shared" si="4"/>
        <v>0.0000003072341349</v>
      </c>
    </row>
    <row r="341" ht="15.75" customHeight="1">
      <c r="A341" s="102" t="s">
        <v>158</v>
      </c>
      <c r="B341" s="116">
        <f t="shared" ref="B341:U341" si="108">B117/B$12</f>
        <v>0</v>
      </c>
      <c r="C341" s="116">
        <f t="shared" si="108"/>
        <v>0</v>
      </c>
      <c r="D341" s="116">
        <f t="shared" si="108"/>
        <v>0</v>
      </c>
      <c r="E341" s="116">
        <f t="shared" si="108"/>
        <v>0</v>
      </c>
      <c r="F341" s="116">
        <f t="shared" si="108"/>
        <v>0</v>
      </c>
      <c r="G341" s="116">
        <f t="shared" si="108"/>
        <v>0</v>
      </c>
      <c r="H341" s="116">
        <f t="shared" si="108"/>
        <v>0</v>
      </c>
      <c r="I341" s="116">
        <f t="shared" si="108"/>
        <v>0</v>
      </c>
      <c r="J341" s="116">
        <f t="shared" si="108"/>
        <v>0</v>
      </c>
      <c r="K341" s="116">
        <f t="shared" si="108"/>
        <v>0</v>
      </c>
      <c r="L341" s="116">
        <f t="shared" si="108"/>
        <v>0</v>
      </c>
      <c r="M341" s="116">
        <f t="shared" si="108"/>
        <v>0</v>
      </c>
      <c r="N341" s="116">
        <f t="shared" si="108"/>
        <v>0</v>
      </c>
      <c r="O341" s="116">
        <f t="shared" si="108"/>
        <v>0</v>
      </c>
      <c r="P341" s="116">
        <f t="shared" si="108"/>
        <v>0</v>
      </c>
      <c r="Q341" s="116">
        <f t="shared" si="108"/>
        <v>0</v>
      </c>
      <c r="R341" s="116">
        <f t="shared" si="108"/>
        <v>0</v>
      </c>
      <c r="S341" s="118">
        <f t="shared" si="108"/>
        <v>0</v>
      </c>
      <c r="T341" s="116">
        <f t="shared" si="108"/>
        <v>0</v>
      </c>
      <c r="U341" s="116">
        <f t="shared" si="108"/>
        <v>0</v>
      </c>
      <c r="V341" s="117">
        <f t="shared" si="4"/>
        <v>0</v>
      </c>
    </row>
    <row r="342" ht="15.75" customHeight="1">
      <c r="A342" s="102" t="s">
        <v>23</v>
      </c>
      <c r="B342" s="124">
        <f t="shared" ref="B342:U342" si="109">B118/B$12</f>
        <v>0</v>
      </c>
      <c r="C342" s="124">
        <f t="shared" si="109"/>
        <v>0</v>
      </c>
      <c r="D342" s="124">
        <f t="shared" si="109"/>
        <v>0</v>
      </c>
      <c r="E342" s="124">
        <f t="shared" si="109"/>
        <v>0</v>
      </c>
      <c r="F342" s="124">
        <f t="shared" si="109"/>
        <v>0</v>
      </c>
      <c r="G342" s="124">
        <f t="shared" si="109"/>
        <v>0</v>
      </c>
      <c r="H342" s="124">
        <f t="shared" si="109"/>
        <v>0</v>
      </c>
      <c r="I342" s="124">
        <f t="shared" si="109"/>
        <v>0</v>
      </c>
      <c r="J342" s="124">
        <f t="shared" si="109"/>
        <v>0</v>
      </c>
      <c r="K342" s="124">
        <f t="shared" si="109"/>
        <v>0</v>
      </c>
      <c r="L342" s="124">
        <f t="shared" si="109"/>
        <v>0</v>
      </c>
      <c r="M342" s="124">
        <f t="shared" si="109"/>
        <v>0</v>
      </c>
      <c r="N342" s="124">
        <f t="shared" si="109"/>
        <v>0</v>
      </c>
      <c r="O342" s="124">
        <f t="shared" si="109"/>
        <v>0</v>
      </c>
      <c r="P342" s="124">
        <f t="shared" si="109"/>
        <v>0</v>
      </c>
      <c r="Q342" s="124">
        <f t="shared" si="109"/>
        <v>0</v>
      </c>
      <c r="R342" s="124">
        <f t="shared" si="109"/>
        <v>0</v>
      </c>
      <c r="S342" s="124">
        <f t="shared" si="109"/>
        <v>0</v>
      </c>
      <c r="T342" s="124">
        <f t="shared" si="109"/>
        <v>0</v>
      </c>
      <c r="U342" s="124">
        <f t="shared" si="109"/>
        <v>0</v>
      </c>
      <c r="V342" s="125">
        <f t="shared" si="4"/>
        <v>0</v>
      </c>
    </row>
    <row r="343" ht="15.75" customHeight="1">
      <c r="A343" s="102" t="s">
        <v>159</v>
      </c>
      <c r="B343" s="120">
        <f t="shared" ref="B343:U343" si="110">B119/B$12</f>
        <v>0</v>
      </c>
      <c r="C343" s="120">
        <f t="shared" si="110"/>
        <v>0</v>
      </c>
      <c r="D343" s="120">
        <f t="shared" si="110"/>
        <v>0</v>
      </c>
      <c r="E343" s="120">
        <f t="shared" si="110"/>
        <v>0</v>
      </c>
      <c r="F343" s="120">
        <f t="shared" si="110"/>
        <v>0</v>
      </c>
      <c r="G343" s="120">
        <f t="shared" si="110"/>
        <v>0</v>
      </c>
      <c r="H343" s="120">
        <f t="shared" si="110"/>
        <v>0</v>
      </c>
      <c r="I343" s="120">
        <f t="shared" si="110"/>
        <v>0</v>
      </c>
      <c r="J343" s="120">
        <f t="shared" si="110"/>
        <v>0.0000007322214794</v>
      </c>
      <c r="K343" s="120">
        <f t="shared" si="110"/>
        <v>0.000004500294769</v>
      </c>
      <c r="L343" s="120">
        <f t="shared" si="110"/>
        <v>0.000006461189251</v>
      </c>
      <c r="M343" s="120">
        <f t="shared" si="110"/>
        <v>0.000007652840899</v>
      </c>
      <c r="N343" s="120">
        <f t="shared" si="110"/>
        <v>0</v>
      </c>
      <c r="O343" s="120">
        <f t="shared" si="110"/>
        <v>0</v>
      </c>
      <c r="P343" s="120">
        <f t="shared" si="110"/>
        <v>0.000001644036054</v>
      </c>
      <c r="Q343" s="120">
        <f t="shared" si="110"/>
        <v>0</v>
      </c>
      <c r="R343" s="120">
        <f t="shared" si="110"/>
        <v>0.00002788335547</v>
      </c>
      <c r="S343" s="120">
        <f t="shared" si="110"/>
        <v>0.00005222980294</v>
      </c>
      <c r="T343" s="120">
        <f t="shared" si="110"/>
        <v>0</v>
      </c>
      <c r="U343" s="120">
        <f t="shared" si="110"/>
        <v>0.00002380768366</v>
      </c>
      <c r="V343" s="121">
        <f t="shared" si="4"/>
        <v>0.000008327428302</v>
      </c>
    </row>
    <row r="344" ht="15.75" customHeight="1">
      <c r="A344" s="102" t="s">
        <v>54</v>
      </c>
      <c r="B344" s="120">
        <f t="shared" ref="B344:U344" si="111">B120/B$12</f>
        <v>0</v>
      </c>
      <c r="C344" s="120">
        <f t="shared" si="111"/>
        <v>0</v>
      </c>
      <c r="D344" s="120">
        <f t="shared" si="111"/>
        <v>0</v>
      </c>
      <c r="E344" s="120">
        <f t="shared" si="111"/>
        <v>0</v>
      </c>
      <c r="F344" s="120">
        <f t="shared" si="111"/>
        <v>0</v>
      </c>
      <c r="G344" s="120">
        <f t="shared" si="111"/>
        <v>0</v>
      </c>
      <c r="H344" s="120">
        <f t="shared" si="111"/>
        <v>0</v>
      </c>
      <c r="I344" s="120">
        <f t="shared" si="111"/>
        <v>0</v>
      </c>
      <c r="J344" s="120">
        <f t="shared" si="111"/>
        <v>0</v>
      </c>
      <c r="K344" s="120">
        <f t="shared" si="111"/>
        <v>0</v>
      </c>
      <c r="L344" s="120">
        <f t="shared" si="111"/>
        <v>0</v>
      </c>
      <c r="M344" s="120">
        <f t="shared" si="111"/>
        <v>0</v>
      </c>
      <c r="N344" s="120">
        <f t="shared" si="111"/>
        <v>0</v>
      </c>
      <c r="O344" s="120">
        <f t="shared" si="111"/>
        <v>0</v>
      </c>
      <c r="P344" s="120">
        <f t="shared" si="111"/>
        <v>0</v>
      </c>
      <c r="Q344" s="120">
        <f t="shared" si="111"/>
        <v>0</v>
      </c>
      <c r="R344" s="120">
        <f t="shared" si="111"/>
        <v>0</v>
      </c>
      <c r="S344" s="120">
        <f t="shared" si="111"/>
        <v>0</v>
      </c>
      <c r="T344" s="120">
        <f t="shared" si="111"/>
        <v>0</v>
      </c>
      <c r="U344" s="120">
        <f t="shared" si="111"/>
        <v>0</v>
      </c>
      <c r="V344" s="121">
        <f t="shared" si="4"/>
        <v>0</v>
      </c>
    </row>
    <row r="345" ht="15.75" customHeight="1">
      <c r="A345" s="102" t="s">
        <v>24</v>
      </c>
      <c r="B345" s="120">
        <f t="shared" ref="B345:U345" si="112">B121/B$12</f>
        <v>0</v>
      </c>
      <c r="C345" s="120">
        <f t="shared" si="112"/>
        <v>0.0008064030086</v>
      </c>
      <c r="D345" s="120">
        <f t="shared" si="112"/>
        <v>0.000398271394</v>
      </c>
      <c r="E345" s="120">
        <f t="shared" si="112"/>
        <v>0.0001258712013</v>
      </c>
      <c r="F345" s="120">
        <f t="shared" si="112"/>
        <v>0.001122233466</v>
      </c>
      <c r="G345" s="120">
        <f t="shared" si="112"/>
        <v>0.003811476543</v>
      </c>
      <c r="H345" s="120">
        <f t="shared" si="112"/>
        <v>0.01141768728</v>
      </c>
      <c r="I345" s="120">
        <f t="shared" si="112"/>
        <v>0.007718864239</v>
      </c>
      <c r="J345" s="120">
        <f t="shared" si="112"/>
        <v>0.007491113882</v>
      </c>
      <c r="K345" s="120">
        <f t="shared" si="112"/>
        <v>0.01371689846</v>
      </c>
      <c r="L345" s="120">
        <f t="shared" si="112"/>
        <v>0.01371511672</v>
      </c>
      <c r="M345" s="120">
        <f t="shared" si="112"/>
        <v>0.01114417624</v>
      </c>
      <c r="N345" s="120">
        <f t="shared" si="112"/>
        <v>0.01135911822</v>
      </c>
      <c r="O345" s="120">
        <f t="shared" si="112"/>
        <v>0.0131665572</v>
      </c>
      <c r="P345" s="120">
        <f t="shared" si="112"/>
        <v>0.006351459288</v>
      </c>
      <c r="Q345" s="120">
        <f t="shared" si="112"/>
        <v>0.004624036701</v>
      </c>
      <c r="R345" s="120">
        <f t="shared" si="112"/>
        <v>0.01227015507</v>
      </c>
      <c r="S345" s="120">
        <f t="shared" si="112"/>
        <v>0.01360688778</v>
      </c>
      <c r="T345" s="120">
        <f t="shared" si="112"/>
        <v>0.008850410431</v>
      </c>
      <c r="U345" s="120">
        <f t="shared" si="112"/>
        <v>0.006306193462</v>
      </c>
      <c r="V345" s="121">
        <f t="shared" si="4"/>
        <v>0.009703343434</v>
      </c>
    </row>
    <row r="346" ht="15.75" customHeight="1">
      <c r="A346" s="102" t="s">
        <v>160</v>
      </c>
      <c r="B346" s="120">
        <f t="shared" ref="B346:U346" si="113">B122/B$12</f>
        <v>0</v>
      </c>
      <c r="C346" s="120">
        <f t="shared" si="113"/>
        <v>0</v>
      </c>
      <c r="D346" s="120">
        <f t="shared" si="113"/>
        <v>0</v>
      </c>
      <c r="E346" s="120">
        <f t="shared" si="113"/>
        <v>0</v>
      </c>
      <c r="F346" s="120">
        <f t="shared" si="113"/>
        <v>0</v>
      </c>
      <c r="G346" s="120">
        <f t="shared" si="113"/>
        <v>0</v>
      </c>
      <c r="H346" s="120">
        <f t="shared" si="113"/>
        <v>0</v>
      </c>
      <c r="I346" s="120">
        <f t="shared" si="113"/>
        <v>0</v>
      </c>
      <c r="J346" s="120">
        <f t="shared" si="113"/>
        <v>0</v>
      </c>
      <c r="K346" s="120">
        <f t="shared" si="113"/>
        <v>0</v>
      </c>
      <c r="L346" s="120">
        <f t="shared" si="113"/>
        <v>0</v>
      </c>
      <c r="M346" s="120">
        <f t="shared" si="113"/>
        <v>0</v>
      </c>
      <c r="N346" s="120">
        <f t="shared" si="113"/>
        <v>0</v>
      </c>
      <c r="O346" s="120">
        <f t="shared" si="113"/>
        <v>0</v>
      </c>
      <c r="P346" s="120">
        <f t="shared" si="113"/>
        <v>0</v>
      </c>
      <c r="Q346" s="120">
        <f t="shared" si="113"/>
        <v>0</v>
      </c>
      <c r="R346" s="120">
        <f t="shared" si="113"/>
        <v>0</v>
      </c>
      <c r="S346" s="120">
        <f t="shared" si="113"/>
        <v>0</v>
      </c>
      <c r="T346" s="120">
        <f t="shared" si="113"/>
        <v>0</v>
      </c>
      <c r="U346" s="120">
        <f t="shared" si="113"/>
        <v>0</v>
      </c>
      <c r="V346" s="121">
        <f t="shared" si="4"/>
        <v>0</v>
      </c>
    </row>
    <row r="347" ht="15.75" customHeight="1">
      <c r="A347" s="102" t="s">
        <v>161</v>
      </c>
      <c r="B347" s="120">
        <f t="shared" ref="B347:U347" si="114">B123/B$12</f>
        <v>0</v>
      </c>
      <c r="C347" s="120">
        <f t="shared" si="114"/>
        <v>0</v>
      </c>
      <c r="D347" s="120">
        <f t="shared" si="114"/>
        <v>0</v>
      </c>
      <c r="E347" s="120">
        <f t="shared" si="114"/>
        <v>0</v>
      </c>
      <c r="F347" s="120">
        <f t="shared" si="114"/>
        <v>0</v>
      </c>
      <c r="G347" s="120">
        <f t="shared" si="114"/>
        <v>0</v>
      </c>
      <c r="H347" s="120">
        <f t="shared" si="114"/>
        <v>0</v>
      </c>
      <c r="I347" s="120">
        <f t="shared" si="114"/>
        <v>0</v>
      </c>
      <c r="J347" s="120">
        <f t="shared" si="114"/>
        <v>0</v>
      </c>
      <c r="K347" s="120">
        <f t="shared" si="114"/>
        <v>0</v>
      </c>
      <c r="L347" s="120">
        <f t="shared" si="114"/>
        <v>0</v>
      </c>
      <c r="M347" s="120">
        <f t="shared" si="114"/>
        <v>0</v>
      </c>
      <c r="N347" s="120">
        <f t="shared" si="114"/>
        <v>0</v>
      </c>
      <c r="O347" s="120">
        <f t="shared" si="114"/>
        <v>0</v>
      </c>
      <c r="P347" s="120">
        <f t="shared" si="114"/>
        <v>0</v>
      </c>
      <c r="Q347" s="120">
        <f t="shared" si="114"/>
        <v>0</v>
      </c>
      <c r="R347" s="120">
        <f t="shared" si="114"/>
        <v>0</v>
      </c>
      <c r="S347" s="122">
        <f t="shared" si="114"/>
        <v>0.0006771952391</v>
      </c>
      <c r="T347" s="122">
        <f t="shared" si="114"/>
        <v>0.001909456726</v>
      </c>
      <c r="U347" s="122">
        <f t="shared" si="114"/>
        <v>0.0008469494629</v>
      </c>
      <c r="V347" s="123">
        <f t="shared" si="4"/>
        <v>0.0002289067619</v>
      </c>
    </row>
    <row r="348" ht="15.75" customHeight="1">
      <c r="A348" s="102" t="s">
        <v>162</v>
      </c>
      <c r="B348" s="116">
        <f t="shared" ref="B348:U348" si="115">B124/B$12</f>
        <v>0</v>
      </c>
      <c r="C348" s="116">
        <f t="shared" si="115"/>
        <v>0</v>
      </c>
      <c r="D348" s="116">
        <f t="shared" si="115"/>
        <v>0</v>
      </c>
      <c r="E348" s="116">
        <f t="shared" si="115"/>
        <v>0</v>
      </c>
      <c r="F348" s="116">
        <f t="shared" si="115"/>
        <v>0</v>
      </c>
      <c r="G348" s="116">
        <f t="shared" si="115"/>
        <v>0</v>
      </c>
      <c r="H348" s="116">
        <f t="shared" si="115"/>
        <v>0</v>
      </c>
      <c r="I348" s="118">
        <f t="shared" si="115"/>
        <v>0.00003847556944</v>
      </c>
      <c r="J348" s="116">
        <f t="shared" si="115"/>
        <v>0</v>
      </c>
      <c r="K348" s="116">
        <f t="shared" si="115"/>
        <v>0</v>
      </c>
      <c r="L348" s="116">
        <f t="shared" si="115"/>
        <v>0</v>
      </c>
      <c r="M348" s="116">
        <f t="shared" si="115"/>
        <v>0</v>
      </c>
      <c r="N348" s="116">
        <f t="shared" si="115"/>
        <v>0</v>
      </c>
      <c r="O348" s="116">
        <f t="shared" si="115"/>
        <v>0</v>
      </c>
      <c r="P348" s="116">
        <f t="shared" si="115"/>
        <v>0</v>
      </c>
      <c r="Q348" s="116">
        <f t="shared" si="115"/>
        <v>0</v>
      </c>
      <c r="R348" s="116">
        <f t="shared" si="115"/>
        <v>0</v>
      </c>
      <c r="S348" s="116">
        <f t="shared" si="115"/>
        <v>0</v>
      </c>
      <c r="T348" s="116">
        <f t="shared" si="115"/>
        <v>0</v>
      </c>
      <c r="U348" s="116">
        <f t="shared" si="115"/>
        <v>0</v>
      </c>
      <c r="V348" s="117">
        <f t="shared" si="4"/>
        <v>0.000002565037963</v>
      </c>
    </row>
    <row r="349" ht="15.75" customHeight="1">
      <c r="A349" s="102" t="s">
        <v>163</v>
      </c>
      <c r="B349" s="120">
        <f t="shared" ref="B349:U349" si="116">B125/B$12</f>
        <v>0</v>
      </c>
      <c r="C349" s="120">
        <f t="shared" si="116"/>
        <v>0</v>
      </c>
      <c r="D349" s="120">
        <f t="shared" si="116"/>
        <v>0</v>
      </c>
      <c r="E349" s="120">
        <f t="shared" si="116"/>
        <v>0</v>
      </c>
      <c r="F349" s="120">
        <f t="shared" si="116"/>
        <v>0</v>
      </c>
      <c r="G349" s="120">
        <f t="shared" si="116"/>
        <v>0</v>
      </c>
      <c r="H349" s="120">
        <f t="shared" si="116"/>
        <v>0</v>
      </c>
      <c r="I349" s="120">
        <f t="shared" si="116"/>
        <v>0</v>
      </c>
      <c r="J349" s="120">
        <f t="shared" si="116"/>
        <v>0</v>
      </c>
      <c r="K349" s="120">
        <f t="shared" si="116"/>
        <v>0</v>
      </c>
      <c r="L349" s="120">
        <f t="shared" si="116"/>
        <v>0</v>
      </c>
      <c r="M349" s="120">
        <f t="shared" si="116"/>
        <v>0</v>
      </c>
      <c r="N349" s="120">
        <f t="shared" si="116"/>
        <v>0</v>
      </c>
      <c r="O349" s="120">
        <f t="shared" si="116"/>
        <v>0</v>
      </c>
      <c r="P349" s="120">
        <f t="shared" si="116"/>
        <v>0</v>
      </c>
      <c r="Q349" s="120">
        <f t="shared" si="116"/>
        <v>0</v>
      </c>
      <c r="R349" s="120">
        <f t="shared" si="116"/>
        <v>0.0002101813538</v>
      </c>
      <c r="S349" s="120">
        <f t="shared" si="116"/>
        <v>0</v>
      </c>
      <c r="T349" s="120">
        <f t="shared" si="116"/>
        <v>0</v>
      </c>
      <c r="U349" s="122">
        <f t="shared" si="116"/>
        <v>0.00006786966537</v>
      </c>
      <c r="V349" s="123">
        <f t="shared" si="4"/>
        <v>0.00001853673461</v>
      </c>
    </row>
    <row r="350" ht="15.75" customHeight="1">
      <c r="A350" s="102" t="s">
        <v>164</v>
      </c>
      <c r="B350" s="120">
        <f t="shared" ref="B350:U350" si="117">B126/B$12</f>
        <v>0</v>
      </c>
      <c r="C350" s="120">
        <f t="shared" si="117"/>
        <v>0</v>
      </c>
      <c r="D350" s="120">
        <f t="shared" si="117"/>
        <v>0</v>
      </c>
      <c r="E350" s="120">
        <f t="shared" si="117"/>
        <v>0</v>
      </c>
      <c r="F350" s="120">
        <f t="shared" si="117"/>
        <v>0</v>
      </c>
      <c r="G350" s="120">
        <f t="shared" si="117"/>
        <v>0</v>
      </c>
      <c r="H350" s="120">
        <f t="shared" si="117"/>
        <v>0</v>
      </c>
      <c r="I350" s="120">
        <f t="shared" si="117"/>
        <v>0</v>
      </c>
      <c r="J350" s="120">
        <f t="shared" si="117"/>
        <v>0</v>
      </c>
      <c r="K350" s="120">
        <f t="shared" si="117"/>
        <v>0</v>
      </c>
      <c r="L350" s="120">
        <f t="shared" si="117"/>
        <v>0</v>
      </c>
      <c r="M350" s="120">
        <f t="shared" si="117"/>
        <v>0</v>
      </c>
      <c r="N350" s="120">
        <f t="shared" si="117"/>
        <v>0</v>
      </c>
      <c r="O350" s="120">
        <f t="shared" si="117"/>
        <v>0</v>
      </c>
      <c r="P350" s="120">
        <f t="shared" si="117"/>
        <v>0</v>
      </c>
      <c r="Q350" s="120">
        <f t="shared" si="117"/>
        <v>0</v>
      </c>
      <c r="R350" s="120">
        <f t="shared" si="117"/>
        <v>0</v>
      </c>
      <c r="S350" s="120">
        <f t="shared" si="117"/>
        <v>0</v>
      </c>
      <c r="T350" s="120">
        <f t="shared" si="117"/>
        <v>0</v>
      </c>
      <c r="U350" s="122">
        <f t="shared" si="117"/>
        <v>0</v>
      </c>
      <c r="V350" s="123">
        <f t="shared" si="4"/>
        <v>0</v>
      </c>
    </row>
    <row r="351" ht="15.75" customHeight="1">
      <c r="A351" s="102" t="s">
        <v>165</v>
      </c>
      <c r="B351" s="120">
        <f t="shared" ref="B351:U351" si="118">B127/B$12</f>
        <v>0.006483759739</v>
      </c>
      <c r="C351" s="120">
        <f t="shared" si="118"/>
        <v>0.002573498391</v>
      </c>
      <c r="D351" s="120">
        <f t="shared" si="118"/>
        <v>0.002421165692</v>
      </c>
      <c r="E351" s="120">
        <f t="shared" si="118"/>
        <v>0.002506258032</v>
      </c>
      <c r="F351" s="120">
        <f t="shared" si="118"/>
        <v>0.005694812062</v>
      </c>
      <c r="G351" s="120">
        <f t="shared" si="118"/>
        <v>0.001780195438</v>
      </c>
      <c r="H351" s="120">
        <f t="shared" si="118"/>
        <v>0.004264045783</v>
      </c>
      <c r="I351" s="120">
        <f t="shared" si="118"/>
        <v>0.003074007995</v>
      </c>
      <c r="J351" s="120">
        <f t="shared" si="118"/>
        <v>0.0009638475407</v>
      </c>
      <c r="K351" s="120">
        <f t="shared" si="118"/>
        <v>0.001077670587</v>
      </c>
      <c r="L351" s="120">
        <f t="shared" si="118"/>
        <v>0.002749733041</v>
      </c>
      <c r="M351" s="120">
        <f t="shared" si="118"/>
        <v>0.00002213857546</v>
      </c>
      <c r="N351" s="120">
        <f t="shared" si="118"/>
        <v>0.004718276397</v>
      </c>
      <c r="O351" s="120">
        <f t="shared" si="118"/>
        <v>0.008372064355</v>
      </c>
      <c r="P351" s="120">
        <f t="shared" si="118"/>
        <v>0.004428211111</v>
      </c>
      <c r="Q351" s="120">
        <f t="shared" si="118"/>
        <v>0.001997434873</v>
      </c>
      <c r="R351" s="120">
        <f t="shared" si="118"/>
        <v>0</v>
      </c>
      <c r="S351" s="120">
        <f t="shared" si="118"/>
        <v>0</v>
      </c>
      <c r="T351" s="120">
        <f t="shared" si="118"/>
        <v>0</v>
      </c>
      <c r="U351" s="120">
        <f t="shared" si="118"/>
        <v>0</v>
      </c>
      <c r="V351" s="121">
        <f t="shared" si="4"/>
        <v>0.002229841713</v>
      </c>
    </row>
    <row r="352" ht="15.75" customHeight="1">
      <c r="A352" s="102" t="s">
        <v>166</v>
      </c>
      <c r="B352" s="120">
        <f t="shared" ref="B352:U352" si="119">B128/B$12</f>
        <v>0</v>
      </c>
      <c r="C352" s="120">
        <f t="shared" si="119"/>
        <v>0</v>
      </c>
      <c r="D352" s="120">
        <f t="shared" si="119"/>
        <v>0</v>
      </c>
      <c r="E352" s="120">
        <f t="shared" si="119"/>
        <v>0</v>
      </c>
      <c r="F352" s="120">
        <f t="shared" si="119"/>
        <v>0</v>
      </c>
      <c r="G352" s="120">
        <f t="shared" si="119"/>
        <v>0</v>
      </c>
      <c r="H352" s="120">
        <f t="shared" si="119"/>
        <v>0</v>
      </c>
      <c r="I352" s="120">
        <f t="shared" si="119"/>
        <v>0</v>
      </c>
      <c r="J352" s="120">
        <f t="shared" si="119"/>
        <v>0</v>
      </c>
      <c r="K352" s="120">
        <f t="shared" si="119"/>
        <v>0</v>
      </c>
      <c r="L352" s="120">
        <f t="shared" si="119"/>
        <v>0</v>
      </c>
      <c r="M352" s="120">
        <f t="shared" si="119"/>
        <v>0</v>
      </c>
      <c r="N352" s="120">
        <f t="shared" si="119"/>
        <v>0</v>
      </c>
      <c r="O352" s="120">
        <f t="shared" si="119"/>
        <v>0</v>
      </c>
      <c r="P352" s="120">
        <f t="shared" si="119"/>
        <v>0</v>
      </c>
      <c r="Q352" s="120">
        <f t="shared" si="119"/>
        <v>0</v>
      </c>
      <c r="R352" s="120">
        <f t="shared" si="119"/>
        <v>0</v>
      </c>
      <c r="S352" s="120">
        <f t="shared" si="119"/>
        <v>0</v>
      </c>
      <c r="T352" s="120">
        <f t="shared" si="119"/>
        <v>0</v>
      </c>
      <c r="U352" s="120">
        <f t="shared" si="119"/>
        <v>0</v>
      </c>
      <c r="V352" s="121">
        <f t="shared" si="4"/>
        <v>0</v>
      </c>
    </row>
    <row r="353" ht="15.75" customHeight="1">
      <c r="A353" s="102" t="s">
        <v>167</v>
      </c>
      <c r="B353" s="120">
        <f t="shared" ref="B353:U353" si="120">B129/B$12</f>
        <v>0</v>
      </c>
      <c r="C353" s="120">
        <f t="shared" si="120"/>
        <v>0</v>
      </c>
      <c r="D353" s="120">
        <f t="shared" si="120"/>
        <v>0</v>
      </c>
      <c r="E353" s="120">
        <f t="shared" si="120"/>
        <v>0</v>
      </c>
      <c r="F353" s="120">
        <f t="shared" si="120"/>
        <v>0</v>
      </c>
      <c r="G353" s="120">
        <f t="shared" si="120"/>
        <v>0</v>
      </c>
      <c r="H353" s="120">
        <f t="shared" si="120"/>
        <v>0</v>
      </c>
      <c r="I353" s="120">
        <f t="shared" si="120"/>
        <v>0</v>
      </c>
      <c r="J353" s="120">
        <f t="shared" si="120"/>
        <v>0</v>
      </c>
      <c r="K353" s="120">
        <f t="shared" si="120"/>
        <v>0</v>
      </c>
      <c r="L353" s="120">
        <f t="shared" si="120"/>
        <v>0</v>
      </c>
      <c r="M353" s="120">
        <f t="shared" si="120"/>
        <v>0</v>
      </c>
      <c r="N353" s="120">
        <f t="shared" si="120"/>
        <v>0</v>
      </c>
      <c r="O353" s="120">
        <f t="shared" si="120"/>
        <v>0</v>
      </c>
      <c r="P353" s="120">
        <f t="shared" si="120"/>
        <v>0</v>
      </c>
      <c r="Q353" s="120">
        <f t="shared" si="120"/>
        <v>0</v>
      </c>
      <c r="R353" s="120">
        <f t="shared" si="120"/>
        <v>0</v>
      </c>
      <c r="S353" s="120">
        <f t="shared" si="120"/>
        <v>0</v>
      </c>
      <c r="T353" s="120">
        <f t="shared" si="120"/>
        <v>0</v>
      </c>
      <c r="U353" s="120">
        <f t="shared" si="120"/>
        <v>0</v>
      </c>
      <c r="V353" s="121">
        <f t="shared" si="4"/>
        <v>0</v>
      </c>
    </row>
    <row r="354" ht="15.75" customHeight="1">
      <c r="A354" s="102" t="s">
        <v>168</v>
      </c>
      <c r="B354" s="120">
        <f t="shared" ref="B354:U354" si="121">B130/B$12</f>
        <v>0</v>
      </c>
      <c r="C354" s="120">
        <f t="shared" si="121"/>
        <v>0</v>
      </c>
      <c r="D354" s="120">
        <f t="shared" si="121"/>
        <v>0</v>
      </c>
      <c r="E354" s="120">
        <f t="shared" si="121"/>
        <v>0</v>
      </c>
      <c r="F354" s="120">
        <f t="shared" si="121"/>
        <v>0</v>
      </c>
      <c r="G354" s="120">
        <f t="shared" si="121"/>
        <v>0</v>
      </c>
      <c r="H354" s="120">
        <f t="shared" si="121"/>
        <v>0</v>
      </c>
      <c r="I354" s="120">
        <f t="shared" si="121"/>
        <v>0</v>
      </c>
      <c r="J354" s="120">
        <f t="shared" si="121"/>
        <v>0</v>
      </c>
      <c r="K354" s="120">
        <f t="shared" si="121"/>
        <v>0</v>
      </c>
      <c r="L354" s="120">
        <f t="shared" si="121"/>
        <v>0</v>
      </c>
      <c r="M354" s="120">
        <f t="shared" si="121"/>
        <v>0</v>
      </c>
      <c r="N354" s="120">
        <f t="shared" si="121"/>
        <v>0</v>
      </c>
      <c r="O354" s="120">
        <f t="shared" si="121"/>
        <v>0</v>
      </c>
      <c r="P354" s="120">
        <f t="shared" si="121"/>
        <v>0</v>
      </c>
      <c r="Q354" s="120">
        <f t="shared" si="121"/>
        <v>0</v>
      </c>
      <c r="R354" s="120">
        <f t="shared" si="121"/>
        <v>0</v>
      </c>
      <c r="S354" s="120">
        <f t="shared" si="121"/>
        <v>0</v>
      </c>
      <c r="T354" s="120">
        <f t="shared" si="121"/>
        <v>0</v>
      </c>
      <c r="U354" s="120">
        <f t="shared" si="121"/>
        <v>0</v>
      </c>
      <c r="V354" s="121">
        <f t="shared" si="4"/>
        <v>0</v>
      </c>
    </row>
    <row r="355" ht="15.75" customHeight="1">
      <c r="A355" s="102" t="s">
        <v>25</v>
      </c>
      <c r="B355" s="120">
        <f t="shared" ref="B355:U355" si="122">B131/B$12</f>
        <v>0</v>
      </c>
      <c r="C355" s="120">
        <f t="shared" si="122"/>
        <v>0</v>
      </c>
      <c r="D355" s="120">
        <f t="shared" si="122"/>
        <v>0</v>
      </c>
      <c r="E355" s="120">
        <f t="shared" si="122"/>
        <v>0</v>
      </c>
      <c r="F355" s="120">
        <f t="shared" si="122"/>
        <v>0</v>
      </c>
      <c r="G355" s="120">
        <f t="shared" si="122"/>
        <v>0</v>
      </c>
      <c r="H355" s="120">
        <f t="shared" si="122"/>
        <v>0</v>
      </c>
      <c r="I355" s="120">
        <f t="shared" si="122"/>
        <v>0.0000004750070301</v>
      </c>
      <c r="J355" s="120">
        <f t="shared" si="122"/>
        <v>0.0000002440738265</v>
      </c>
      <c r="K355" s="120">
        <f t="shared" si="122"/>
        <v>0</v>
      </c>
      <c r="L355" s="120">
        <f t="shared" si="122"/>
        <v>0</v>
      </c>
      <c r="M355" s="120">
        <f t="shared" si="122"/>
        <v>0</v>
      </c>
      <c r="N355" s="120">
        <f t="shared" si="122"/>
        <v>0.00007364350043</v>
      </c>
      <c r="O355" s="120">
        <f t="shared" si="122"/>
        <v>0.002166497489</v>
      </c>
      <c r="P355" s="120">
        <f t="shared" si="122"/>
        <v>0.001054101116</v>
      </c>
      <c r="Q355" s="120">
        <f t="shared" si="122"/>
        <v>0.00007549202478</v>
      </c>
      <c r="R355" s="120">
        <f t="shared" si="122"/>
        <v>0</v>
      </c>
      <c r="S355" s="120">
        <f t="shared" si="122"/>
        <v>0.000001024113783</v>
      </c>
      <c r="T355" s="120">
        <f t="shared" si="122"/>
        <v>0</v>
      </c>
      <c r="U355" s="120">
        <f t="shared" si="122"/>
        <v>0.00007835215295</v>
      </c>
      <c r="V355" s="121">
        <f t="shared" si="4"/>
        <v>0.0002299886319</v>
      </c>
    </row>
    <row r="356" ht="15.75" customHeight="1">
      <c r="A356" s="102" t="s">
        <v>169</v>
      </c>
      <c r="B356" s="120">
        <f t="shared" ref="B356:U356" si="123">B132/B$12</f>
        <v>0</v>
      </c>
      <c r="C356" s="120">
        <f t="shared" si="123"/>
        <v>0</v>
      </c>
      <c r="D356" s="120">
        <f t="shared" si="123"/>
        <v>0</v>
      </c>
      <c r="E356" s="120">
        <f t="shared" si="123"/>
        <v>0</v>
      </c>
      <c r="F356" s="120">
        <f t="shared" si="123"/>
        <v>0</v>
      </c>
      <c r="G356" s="120">
        <f t="shared" si="123"/>
        <v>0</v>
      </c>
      <c r="H356" s="120">
        <f t="shared" si="123"/>
        <v>0</v>
      </c>
      <c r="I356" s="120">
        <f t="shared" si="123"/>
        <v>0</v>
      </c>
      <c r="J356" s="120">
        <f t="shared" si="123"/>
        <v>0</v>
      </c>
      <c r="K356" s="120">
        <f t="shared" si="123"/>
        <v>0</v>
      </c>
      <c r="L356" s="120">
        <f t="shared" si="123"/>
        <v>0</v>
      </c>
      <c r="M356" s="120">
        <f t="shared" si="123"/>
        <v>0</v>
      </c>
      <c r="N356" s="120">
        <f t="shared" si="123"/>
        <v>0</v>
      </c>
      <c r="O356" s="120">
        <f t="shared" si="123"/>
        <v>0</v>
      </c>
      <c r="P356" s="120">
        <f t="shared" si="123"/>
        <v>0</v>
      </c>
      <c r="Q356" s="120">
        <f t="shared" si="123"/>
        <v>0</v>
      </c>
      <c r="R356" s="120">
        <f t="shared" si="123"/>
        <v>0</v>
      </c>
      <c r="S356" s="120">
        <f t="shared" si="123"/>
        <v>0</v>
      </c>
      <c r="T356" s="120">
        <f t="shared" si="123"/>
        <v>0</v>
      </c>
      <c r="U356" s="120">
        <f t="shared" si="123"/>
        <v>0</v>
      </c>
      <c r="V356" s="121">
        <f t="shared" si="4"/>
        <v>0</v>
      </c>
    </row>
    <row r="357" ht="15.75" customHeight="1">
      <c r="A357" s="102" t="s">
        <v>26</v>
      </c>
      <c r="B357" s="120">
        <f t="shared" ref="B357:U357" si="124">B133/B$12</f>
        <v>0.0001515028238</v>
      </c>
      <c r="C357" s="120">
        <f t="shared" si="124"/>
        <v>0.00001205385663</v>
      </c>
      <c r="D357" s="120">
        <f t="shared" si="124"/>
        <v>0.001233560042</v>
      </c>
      <c r="E357" s="120">
        <f t="shared" si="124"/>
        <v>0.002886916907</v>
      </c>
      <c r="F357" s="120">
        <f t="shared" si="124"/>
        <v>0.004608697911</v>
      </c>
      <c r="G357" s="120">
        <f t="shared" si="124"/>
        <v>0.004728358032</v>
      </c>
      <c r="H357" s="120">
        <f t="shared" si="124"/>
        <v>0.005528365195</v>
      </c>
      <c r="I357" s="120">
        <f t="shared" si="124"/>
        <v>0.004002171732</v>
      </c>
      <c r="J357" s="120">
        <f t="shared" si="124"/>
        <v>0.00267773395</v>
      </c>
      <c r="K357" s="120">
        <f t="shared" si="124"/>
        <v>0.005022929002</v>
      </c>
      <c r="L357" s="120">
        <f t="shared" si="124"/>
        <v>0.005497726531</v>
      </c>
      <c r="M357" s="120">
        <f t="shared" si="124"/>
        <v>0.003474936399</v>
      </c>
      <c r="N357" s="120">
        <f t="shared" si="124"/>
        <v>0.005245924244</v>
      </c>
      <c r="O357" s="120">
        <f t="shared" si="124"/>
        <v>0.00814632333</v>
      </c>
      <c r="P357" s="120">
        <f t="shared" si="124"/>
        <v>0.004738933925</v>
      </c>
      <c r="Q357" s="120">
        <f t="shared" si="124"/>
        <v>0.004116017425</v>
      </c>
      <c r="R357" s="120">
        <f t="shared" si="124"/>
        <v>0.003100333396</v>
      </c>
      <c r="S357" s="120">
        <f t="shared" si="124"/>
        <v>0.006490065072</v>
      </c>
      <c r="T357" s="120">
        <f t="shared" si="124"/>
        <v>0.006022337141</v>
      </c>
      <c r="U357" s="120">
        <f t="shared" si="124"/>
        <v>0.004461275648</v>
      </c>
      <c r="V357" s="121">
        <f t="shared" si="4"/>
        <v>0.004883562068</v>
      </c>
    </row>
    <row r="358" ht="15.75" customHeight="1">
      <c r="A358" s="102" t="s">
        <v>170</v>
      </c>
      <c r="B358" s="120">
        <f t="shared" ref="B358:U358" si="125">B134/B$12</f>
        <v>0</v>
      </c>
      <c r="C358" s="120">
        <f t="shared" si="125"/>
        <v>0</v>
      </c>
      <c r="D358" s="120">
        <f t="shared" si="125"/>
        <v>0</v>
      </c>
      <c r="E358" s="120">
        <f t="shared" si="125"/>
        <v>0</v>
      </c>
      <c r="F358" s="120">
        <f t="shared" si="125"/>
        <v>0</v>
      </c>
      <c r="G358" s="120">
        <f t="shared" si="125"/>
        <v>0</v>
      </c>
      <c r="H358" s="120">
        <f t="shared" si="125"/>
        <v>0</v>
      </c>
      <c r="I358" s="120">
        <f t="shared" si="125"/>
        <v>0</v>
      </c>
      <c r="J358" s="120">
        <f t="shared" si="125"/>
        <v>0</v>
      </c>
      <c r="K358" s="120">
        <f t="shared" si="125"/>
        <v>0</v>
      </c>
      <c r="L358" s="120">
        <f t="shared" si="125"/>
        <v>0</v>
      </c>
      <c r="M358" s="120">
        <f t="shared" si="125"/>
        <v>0</v>
      </c>
      <c r="N358" s="120">
        <f t="shared" si="125"/>
        <v>0</v>
      </c>
      <c r="O358" s="120">
        <f t="shared" si="125"/>
        <v>0</v>
      </c>
      <c r="P358" s="120">
        <f t="shared" si="125"/>
        <v>0</v>
      </c>
      <c r="Q358" s="120">
        <f t="shared" si="125"/>
        <v>0</v>
      </c>
      <c r="R358" s="120">
        <f t="shared" si="125"/>
        <v>0</v>
      </c>
      <c r="S358" s="120">
        <f t="shared" si="125"/>
        <v>0</v>
      </c>
      <c r="T358" s="120">
        <f t="shared" si="125"/>
        <v>0</v>
      </c>
      <c r="U358" s="120">
        <f t="shared" si="125"/>
        <v>0.000009416471897</v>
      </c>
      <c r="V358" s="121">
        <f t="shared" si="4"/>
        <v>0.0000006277647931</v>
      </c>
    </row>
    <row r="359" ht="15.75" customHeight="1">
      <c r="A359" s="102" t="s">
        <v>171</v>
      </c>
      <c r="B359" s="120">
        <f t="shared" ref="B359:U359" si="126">B135/B$12</f>
        <v>0</v>
      </c>
      <c r="C359" s="120">
        <f t="shared" si="126"/>
        <v>0</v>
      </c>
      <c r="D359" s="120">
        <f t="shared" si="126"/>
        <v>0</v>
      </c>
      <c r="E359" s="120">
        <f t="shared" si="126"/>
        <v>0</v>
      </c>
      <c r="F359" s="120">
        <f t="shared" si="126"/>
        <v>0</v>
      </c>
      <c r="G359" s="120">
        <f t="shared" si="126"/>
        <v>0</v>
      </c>
      <c r="H359" s="120">
        <f t="shared" si="126"/>
        <v>0</v>
      </c>
      <c r="I359" s="120">
        <f t="shared" si="126"/>
        <v>0</v>
      </c>
      <c r="J359" s="120">
        <f t="shared" si="126"/>
        <v>0.00001830553699</v>
      </c>
      <c r="K359" s="120">
        <f t="shared" si="126"/>
        <v>0.0000930060919</v>
      </c>
      <c r="L359" s="120">
        <f t="shared" si="126"/>
        <v>0.0002442826552</v>
      </c>
      <c r="M359" s="120">
        <f t="shared" si="126"/>
        <v>0</v>
      </c>
      <c r="N359" s="120">
        <f t="shared" si="126"/>
        <v>0</v>
      </c>
      <c r="O359" s="120">
        <f t="shared" si="126"/>
        <v>0.000005393130308</v>
      </c>
      <c r="P359" s="120">
        <f t="shared" si="126"/>
        <v>0.00000274006009</v>
      </c>
      <c r="Q359" s="120">
        <f t="shared" si="126"/>
        <v>0</v>
      </c>
      <c r="R359" s="120">
        <f t="shared" si="126"/>
        <v>0</v>
      </c>
      <c r="S359" s="120">
        <f t="shared" si="126"/>
        <v>0</v>
      </c>
      <c r="T359" s="120">
        <f t="shared" si="126"/>
        <v>0.00009734485272</v>
      </c>
      <c r="U359" s="120">
        <f t="shared" si="126"/>
        <v>0.0001249015046</v>
      </c>
      <c r="V359" s="121">
        <f t="shared" si="4"/>
        <v>0.00003906492212</v>
      </c>
    </row>
    <row r="360" ht="15.75" customHeight="1">
      <c r="A360" s="102" t="s">
        <v>79</v>
      </c>
      <c r="B360" s="116">
        <f t="shared" ref="B360:U360" si="127">B136/B$12</f>
        <v>0.00001963925494</v>
      </c>
      <c r="C360" s="116">
        <f t="shared" si="127"/>
        <v>0</v>
      </c>
      <c r="D360" s="116">
        <f t="shared" si="127"/>
        <v>0.000001802133005</v>
      </c>
      <c r="E360" s="116">
        <f t="shared" si="127"/>
        <v>0.000004060361332</v>
      </c>
      <c r="F360" s="116">
        <f t="shared" si="127"/>
        <v>0.0006716925321</v>
      </c>
      <c r="G360" s="116">
        <f t="shared" si="127"/>
        <v>0.0007729309002</v>
      </c>
      <c r="H360" s="116">
        <f t="shared" si="127"/>
        <v>0.003320900374</v>
      </c>
      <c r="I360" s="116">
        <f t="shared" si="127"/>
        <v>0.003820006536</v>
      </c>
      <c r="J360" s="116">
        <f t="shared" si="127"/>
        <v>0.0021578567</v>
      </c>
      <c r="K360" s="116">
        <f t="shared" si="127"/>
        <v>0.0009834644169</v>
      </c>
      <c r="L360" s="116">
        <f t="shared" si="127"/>
        <v>0.00144482132</v>
      </c>
      <c r="M360" s="116">
        <f t="shared" si="127"/>
        <v>0.003784329824</v>
      </c>
      <c r="N360" s="116">
        <f t="shared" si="127"/>
        <v>0.000775607079</v>
      </c>
      <c r="O360" s="116">
        <f t="shared" si="127"/>
        <v>0.0002923847074</v>
      </c>
      <c r="P360" s="116">
        <f t="shared" si="127"/>
        <v>0.0005365037655</v>
      </c>
      <c r="Q360" s="116">
        <f t="shared" si="127"/>
        <v>0.000311980304</v>
      </c>
      <c r="R360" s="116">
        <f t="shared" si="127"/>
        <v>0.00232762647</v>
      </c>
      <c r="S360" s="116">
        <f t="shared" si="127"/>
        <v>0.005791363444</v>
      </c>
      <c r="T360" s="118">
        <f t="shared" si="127"/>
        <v>0.00087876073</v>
      </c>
      <c r="U360" s="118">
        <f t="shared" si="127"/>
        <v>0.0008112379374</v>
      </c>
      <c r="V360" s="119">
        <f t="shared" si="4"/>
        <v>0.0018673183</v>
      </c>
    </row>
    <row r="361" ht="15.75" customHeight="1">
      <c r="A361" s="102" t="s">
        <v>172</v>
      </c>
      <c r="B361" s="116">
        <f t="shared" ref="B361:U361" si="128">B137/B$12</f>
        <v>0</v>
      </c>
      <c r="C361" s="116">
        <f t="shared" si="128"/>
        <v>0</v>
      </c>
      <c r="D361" s="116">
        <f t="shared" si="128"/>
        <v>0</v>
      </c>
      <c r="E361" s="116">
        <f t="shared" si="128"/>
        <v>0</v>
      </c>
      <c r="F361" s="116">
        <f t="shared" si="128"/>
        <v>0</v>
      </c>
      <c r="G361" s="116">
        <f t="shared" si="128"/>
        <v>0</v>
      </c>
      <c r="H361" s="116">
        <f t="shared" si="128"/>
        <v>0</v>
      </c>
      <c r="I361" s="116">
        <f t="shared" si="128"/>
        <v>0</v>
      </c>
      <c r="J361" s="116">
        <f t="shared" si="128"/>
        <v>0</v>
      </c>
      <c r="K361" s="116">
        <f t="shared" si="128"/>
        <v>0</v>
      </c>
      <c r="L361" s="116">
        <f t="shared" si="128"/>
        <v>0</v>
      </c>
      <c r="M361" s="116">
        <f t="shared" si="128"/>
        <v>0</v>
      </c>
      <c r="N361" s="116">
        <f t="shared" si="128"/>
        <v>0</v>
      </c>
      <c r="O361" s="116">
        <f t="shared" si="128"/>
        <v>0</v>
      </c>
      <c r="P361" s="116">
        <f t="shared" si="128"/>
        <v>0</v>
      </c>
      <c r="Q361" s="116">
        <f t="shared" si="128"/>
        <v>0</v>
      </c>
      <c r="R361" s="116">
        <f t="shared" si="128"/>
        <v>0</v>
      </c>
      <c r="S361" s="116">
        <f t="shared" si="128"/>
        <v>0</v>
      </c>
      <c r="T361" s="118">
        <f t="shared" si="128"/>
        <v>0</v>
      </c>
      <c r="U361" s="118">
        <f t="shared" si="128"/>
        <v>0</v>
      </c>
      <c r="V361" s="119">
        <f t="shared" si="4"/>
        <v>0</v>
      </c>
    </row>
    <row r="362" ht="15.75" customHeight="1">
      <c r="A362" s="102" t="s">
        <v>173</v>
      </c>
      <c r="B362" s="116">
        <f t="shared" ref="B362:U362" si="129">B138/B$12</f>
        <v>0</v>
      </c>
      <c r="C362" s="116">
        <f t="shared" si="129"/>
        <v>0</v>
      </c>
      <c r="D362" s="116">
        <f t="shared" si="129"/>
        <v>0</v>
      </c>
      <c r="E362" s="116">
        <f t="shared" si="129"/>
        <v>0</v>
      </c>
      <c r="F362" s="116">
        <f t="shared" si="129"/>
        <v>0</v>
      </c>
      <c r="G362" s="116">
        <f t="shared" si="129"/>
        <v>0</v>
      </c>
      <c r="H362" s="116">
        <f t="shared" si="129"/>
        <v>0</v>
      </c>
      <c r="I362" s="116">
        <f t="shared" si="129"/>
        <v>0</v>
      </c>
      <c r="J362" s="116">
        <f t="shared" si="129"/>
        <v>0</v>
      </c>
      <c r="K362" s="116">
        <f t="shared" si="129"/>
        <v>0</v>
      </c>
      <c r="L362" s="116">
        <f t="shared" si="129"/>
        <v>0</v>
      </c>
      <c r="M362" s="116">
        <f t="shared" si="129"/>
        <v>0</v>
      </c>
      <c r="N362" s="116">
        <f t="shared" si="129"/>
        <v>0</v>
      </c>
      <c r="O362" s="116">
        <f t="shared" si="129"/>
        <v>0</v>
      </c>
      <c r="P362" s="116">
        <f t="shared" si="129"/>
        <v>0</v>
      </c>
      <c r="Q362" s="116">
        <f t="shared" si="129"/>
        <v>0</v>
      </c>
      <c r="R362" s="116">
        <f t="shared" si="129"/>
        <v>0</v>
      </c>
      <c r="S362" s="116">
        <f t="shared" si="129"/>
        <v>0</v>
      </c>
      <c r="T362" s="118">
        <f t="shared" si="129"/>
        <v>0</v>
      </c>
      <c r="U362" s="118">
        <f t="shared" si="129"/>
        <v>0</v>
      </c>
      <c r="V362" s="119">
        <f t="shared" si="4"/>
        <v>0</v>
      </c>
    </row>
    <row r="363" ht="15.75" customHeight="1">
      <c r="A363" s="102" t="s">
        <v>67</v>
      </c>
      <c r="B363" s="116">
        <f t="shared" ref="B363:U363" si="130">B139/B$12</f>
        <v>0</v>
      </c>
      <c r="C363" s="116">
        <f t="shared" si="130"/>
        <v>0</v>
      </c>
      <c r="D363" s="116">
        <f t="shared" si="130"/>
        <v>0</v>
      </c>
      <c r="E363" s="116">
        <f t="shared" si="130"/>
        <v>0</v>
      </c>
      <c r="F363" s="116">
        <f t="shared" si="130"/>
        <v>0</v>
      </c>
      <c r="G363" s="116">
        <f t="shared" si="130"/>
        <v>0</v>
      </c>
      <c r="H363" s="116">
        <f t="shared" si="130"/>
        <v>0</v>
      </c>
      <c r="I363" s="116">
        <f t="shared" si="130"/>
        <v>0</v>
      </c>
      <c r="J363" s="116">
        <f t="shared" si="130"/>
        <v>0</v>
      </c>
      <c r="K363" s="116">
        <f t="shared" si="130"/>
        <v>0</v>
      </c>
      <c r="L363" s="116">
        <f t="shared" si="130"/>
        <v>0</v>
      </c>
      <c r="M363" s="116">
        <f t="shared" si="130"/>
        <v>0</v>
      </c>
      <c r="N363" s="116">
        <f t="shared" si="130"/>
        <v>0</v>
      </c>
      <c r="O363" s="116">
        <f t="shared" si="130"/>
        <v>0</v>
      </c>
      <c r="P363" s="116">
        <f t="shared" si="130"/>
        <v>0</v>
      </c>
      <c r="Q363" s="116">
        <f t="shared" si="130"/>
        <v>0</v>
      </c>
      <c r="R363" s="116">
        <f t="shared" si="130"/>
        <v>0</v>
      </c>
      <c r="S363" s="116">
        <f t="shared" si="130"/>
        <v>0</v>
      </c>
      <c r="T363" s="118">
        <f t="shared" si="130"/>
        <v>0</v>
      </c>
      <c r="U363" s="118">
        <f t="shared" si="130"/>
        <v>0</v>
      </c>
      <c r="V363" s="119">
        <f t="shared" si="4"/>
        <v>0</v>
      </c>
    </row>
    <row r="364" ht="15.75" customHeight="1">
      <c r="A364" s="102" t="s">
        <v>27</v>
      </c>
      <c r="B364" s="116">
        <f t="shared" ref="B364:U364" si="131">B140/B$12</f>
        <v>0</v>
      </c>
      <c r="C364" s="116">
        <f t="shared" si="131"/>
        <v>0</v>
      </c>
      <c r="D364" s="116">
        <f t="shared" si="131"/>
        <v>0</v>
      </c>
      <c r="E364" s="116">
        <f t="shared" si="131"/>
        <v>0</v>
      </c>
      <c r="F364" s="116">
        <f t="shared" si="131"/>
        <v>0</v>
      </c>
      <c r="G364" s="116">
        <f t="shared" si="131"/>
        <v>0</v>
      </c>
      <c r="H364" s="116">
        <f t="shared" si="131"/>
        <v>0</v>
      </c>
      <c r="I364" s="116">
        <f t="shared" si="131"/>
        <v>0</v>
      </c>
      <c r="J364" s="116">
        <f t="shared" si="131"/>
        <v>0</v>
      </c>
      <c r="K364" s="116">
        <f t="shared" si="131"/>
        <v>0</v>
      </c>
      <c r="L364" s="116">
        <f t="shared" si="131"/>
        <v>0</v>
      </c>
      <c r="M364" s="116">
        <f t="shared" si="131"/>
        <v>0</v>
      </c>
      <c r="N364" s="116">
        <f t="shared" si="131"/>
        <v>0</v>
      </c>
      <c r="O364" s="116">
        <f t="shared" si="131"/>
        <v>0</v>
      </c>
      <c r="P364" s="116">
        <f t="shared" si="131"/>
        <v>0</v>
      </c>
      <c r="Q364" s="116">
        <f t="shared" si="131"/>
        <v>0</v>
      </c>
      <c r="R364" s="116">
        <f t="shared" si="131"/>
        <v>0</v>
      </c>
      <c r="S364" s="116">
        <f t="shared" si="131"/>
        <v>0</v>
      </c>
      <c r="T364" s="118">
        <f t="shared" si="131"/>
        <v>0</v>
      </c>
      <c r="U364" s="118">
        <f t="shared" si="131"/>
        <v>0</v>
      </c>
      <c r="V364" s="119">
        <f t="shared" si="4"/>
        <v>0</v>
      </c>
    </row>
    <row r="365" ht="15.75" customHeight="1">
      <c r="A365" s="102" t="s">
        <v>174</v>
      </c>
      <c r="B365" s="116">
        <f t="shared" ref="B365:U365" si="132">B141/B$12</f>
        <v>0</v>
      </c>
      <c r="C365" s="116">
        <f t="shared" si="132"/>
        <v>0</v>
      </c>
      <c r="D365" s="116">
        <f t="shared" si="132"/>
        <v>0</v>
      </c>
      <c r="E365" s="116">
        <f t="shared" si="132"/>
        <v>0</v>
      </c>
      <c r="F365" s="116">
        <f t="shared" si="132"/>
        <v>0</v>
      </c>
      <c r="G365" s="116">
        <f t="shared" si="132"/>
        <v>0</v>
      </c>
      <c r="H365" s="116">
        <f t="shared" si="132"/>
        <v>0</v>
      </c>
      <c r="I365" s="116">
        <f t="shared" si="132"/>
        <v>0</v>
      </c>
      <c r="J365" s="116">
        <f t="shared" si="132"/>
        <v>0</v>
      </c>
      <c r="K365" s="116">
        <f t="shared" si="132"/>
        <v>0</v>
      </c>
      <c r="L365" s="116">
        <f t="shared" si="132"/>
        <v>0</v>
      </c>
      <c r="M365" s="116">
        <f t="shared" si="132"/>
        <v>0</v>
      </c>
      <c r="N365" s="116">
        <f t="shared" si="132"/>
        <v>0</v>
      </c>
      <c r="O365" s="116">
        <f t="shared" si="132"/>
        <v>0</v>
      </c>
      <c r="P365" s="116">
        <f t="shared" si="132"/>
        <v>0</v>
      </c>
      <c r="Q365" s="116">
        <f t="shared" si="132"/>
        <v>0</v>
      </c>
      <c r="R365" s="116">
        <f t="shared" si="132"/>
        <v>0</v>
      </c>
      <c r="S365" s="116">
        <f t="shared" si="132"/>
        <v>0</v>
      </c>
      <c r="T365" s="118">
        <f t="shared" si="132"/>
        <v>0</v>
      </c>
      <c r="U365" s="118">
        <f t="shared" si="132"/>
        <v>0</v>
      </c>
      <c r="V365" s="119">
        <f t="shared" si="4"/>
        <v>0</v>
      </c>
    </row>
    <row r="366" ht="15.75" customHeight="1">
      <c r="A366" s="102" t="s">
        <v>61</v>
      </c>
      <c r="B366" s="120">
        <f t="shared" ref="B366:U366" si="133">B142/B$12</f>
        <v>0</v>
      </c>
      <c r="C366" s="120">
        <f t="shared" si="133"/>
        <v>0</v>
      </c>
      <c r="D366" s="120">
        <f t="shared" si="133"/>
        <v>0</v>
      </c>
      <c r="E366" s="120">
        <f t="shared" si="133"/>
        <v>0</v>
      </c>
      <c r="F366" s="120">
        <f t="shared" si="133"/>
        <v>0</v>
      </c>
      <c r="G366" s="120">
        <f t="shared" si="133"/>
        <v>0</v>
      </c>
      <c r="H366" s="120">
        <f t="shared" si="133"/>
        <v>0</v>
      </c>
      <c r="I366" s="120">
        <f t="shared" si="133"/>
        <v>0</v>
      </c>
      <c r="J366" s="120">
        <f t="shared" si="133"/>
        <v>0</v>
      </c>
      <c r="K366" s="120">
        <f t="shared" si="133"/>
        <v>0</v>
      </c>
      <c r="L366" s="120">
        <f t="shared" si="133"/>
        <v>0</v>
      </c>
      <c r="M366" s="120">
        <f t="shared" si="133"/>
        <v>0</v>
      </c>
      <c r="N366" s="120">
        <f t="shared" si="133"/>
        <v>0</v>
      </c>
      <c r="O366" s="120">
        <f t="shared" si="133"/>
        <v>0</v>
      </c>
      <c r="P366" s="120">
        <f t="shared" si="133"/>
        <v>0.000000274006009</v>
      </c>
      <c r="Q366" s="120">
        <f t="shared" si="133"/>
        <v>0</v>
      </c>
      <c r="R366" s="120">
        <f t="shared" si="133"/>
        <v>0</v>
      </c>
      <c r="S366" s="120">
        <f t="shared" si="133"/>
        <v>0</v>
      </c>
      <c r="T366" s="120">
        <f t="shared" si="133"/>
        <v>0</v>
      </c>
      <c r="U366" s="120">
        <f t="shared" si="133"/>
        <v>0</v>
      </c>
      <c r="V366" s="121">
        <f t="shared" si="4"/>
        <v>0.00000001826706726</v>
      </c>
    </row>
    <row r="367" ht="15.75" customHeight="1">
      <c r="A367" s="102" t="s">
        <v>28</v>
      </c>
      <c r="B367" s="120">
        <f t="shared" ref="B367:U367" si="134">B143/B$12</f>
        <v>0</v>
      </c>
      <c r="C367" s="120">
        <f t="shared" si="134"/>
        <v>0</v>
      </c>
      <c r="D367" s="120">
        <f t="shared" si="134"/>
        <v>0</v>
      </c>
      <c r="E367" s="120">
        <f t="shared" si="134"/>
        <v>0</v>
      </c>
      <c r="F367" s="120">
        <f t="shared" si="134"/>
        <v>0.0001039222408</v>
      </c>
      <c r="G367" s="120">
        <f t="shared" si="134"/>
        <v>0.0001932327251</v>
      </c>
      <c r="H367" s="120">
        <f t="shared" si="134"/>
        <v>0.00006307042346</v>
      </c>
      <c r="I367" s="120">
        <f t="shared" si="134"/>
        <v>0.00009975147632</v>
      </c>
      <c r="J367" s="120">
        <f t="shared" si="134"/>
        <v>0.0001064161883</v>
      </c>
      <c r="K367" s="120">
        <f t="shared" si="134"/>
        <v>0.0001464095898</v>
      </c>
      <c r="L367" s="120">
        <f t="shared" si="134"/>
        <v>0</v>
      </c>
      <c r="M367" s="120">
        <f t="shared" si="134"/>
        <v>0.00002186525971</v>
      </c>
      <c r="N367" s="120">
        <f t="shared" si="134"/>
        <v>0.00321994454</v>
      </c>
      <c r="O367" s="120">
        <f t="shared" si="134"/>
        <v>0.001642978626</v>
      </c>
      <c r="P367" s="120">
        <f t="shared" si="134"/>
        <v>0.00006959752627</v>
      </c>
      <c r="Q367" s="120">
        <f t="shared" si="134"/>
        <v>0.0003279998318</v>
      </c>
      <c r="R367" s="120">
        <f t="shared" si="134"/>
        <v>0</v>
      </c>
      <c r="S367" s="120">
        <f t="shared" si="134"/>
        <v>0.0005023278106</v>
      </c>
      <c r="T367" s="120">
        <f t="shared" si="134"/>
        <v>0.001206786313</v>
      </c>
      <c r="U367" s="120">
        <f t="shared" si="134"/>
        <v>0.0007195605883</v>
      </c>
      <c r="V367" s="121">
        <f t="shared" si="4"/>
        <v>0.0005546627266</v>
      </c>
    </row>
    <row r="368" ht="15.75" customHeight="1">
      <c r="A368" s="102" t="s">
        <v>175</v>
      </c>
      <c r="B368" s="120">
        <f t="shared" ref="B368:U368" si="135">B144/B$12</f>
        <v>0</v>
      </c>
      <c r="C368" s="120">
        <f t="shared" si="135"/>
        <v>0</v>
      </c>
      <c r="D368" s="120">
        <f t="shared" si="135"/>
        <v>0</v>
      </c>
      <c r="E368" s="120">
        <f t="shared" si="135"/>
        <v>0.0001847464406</v>
      </c>
      <c r="F368" s="120">
        <f t="shared" si="135"/>
        <v>0</v>
      </c>
      <c r="G368" s="120">
        <f t="shared" si="135"/>
        <v>0.0005058723659</v>
      </c>
      <c r="H368" s="120">
        <f t="shared" si="135"/>
        <v>0</v>
      </c>
      <c r="I368" s="120">
        <f t="shared" si="135"/>
        <v>0</v>
      </c>
      <c r="J368" s="120">
        <f t="shared" si="135"/>
        <v>0</v>
      </c>
      <c r="K368" s="120">
        <f t="shared" si="135"/>
        <v>0</v>
      </c>
      <c r="L368" s="120">
        <f t="shared" si="135"/>
        <v>0</v>
      </c>
      <c r="M368" s="120">
        <f t="shared" si="135"/>
        <v>0</v>
      </c>
      <c r="N368" s="120">
        <f t="shared" si="135"/>
        <v>0.000001566882988</v>
      </c>
      <c r="O368" s="120">
        <f t="shared" si="135"/>
        <v>0</v>
      </c>
      <c r="P368" s="120">
        <f t="shared" si="135"/>
        <v>0</v>
      </c>
      <c r="Q368" s="120">
        <f t="shared" si="135"/>
        <v>0</v>
      </c>
      <c r="R368" s="120">
        <f t="shared" si="135"/>
        <v>0</v>
      </c>
      <c r="S368" s="120">
        <f t="shared" si="135"/>
        <v>0.0000002560284458</v>
      </c>
      <c r="T368" s="120">
        <f t="shared" si="135"/>
        <v>0</v>
      </c>
      <c r="U368" s="120">
        <f t="shared" si="135"/>
        <v>0</v>
      </c>
      <c r="V368" s="121">
        <f t="shared" si="4"/>
        <v>0.00003384635182</v>
      </c>
    </row>
    <row r="369" ht="15.75" customHeight="1">
      <c r="A369" s="102" t="s">
        <v>526</v>
      </c>
      <c r="B369" s="120">
        <f t="shared" ref="B369:U369" si="136">B145/B$12</f>
        <v>0</v>
      </c>
      <c r="C369" s="120">
        <f t="shared" si="136"/>
        <v>0</v>
      </c>
      <c r="D369" s="120">
        <f t="shared" si="136"/>
        <v>0</v>
      </c>
      <c r="E369" s="120">
        <f t="shared" si="136"/>
        <v>0</v>
      </c>
      <c r="F369" s="120">
        <f t="shared" si="136"/>
        <v>0</v>
      </c>
      <c r="G369" s="120">
        <f t="shared" si="136"/>
        <v>0</v>
      </c>
      <c r="H369" s="120">
        <f t="shared" si="136"/>
        <v>0</v>
      </c>
      <c r="I369" s="120">
        <f t="shared" si="136"/>
        <v>0</v>
      </c>
      <c r="J369" s="120">
        <f t="shared" si="136"/>
        <v>0</v>
      </c>
      <c r="K369" s="120">
        <f t="shared" si="136"/>
        <v>0</v>
      </c>
      <c r="L369" s="120">
        <f t="shared" si="136"/>
        <v>0</v>
      </c>
      <c r="M369" s="120">
        <f t="shared" si="136"/>
        <v>0</v>
      </c>
      <c r="N369" s="120">
        <f t="shared" si="136"/>
        <v>0</v>
      </c>
      <c r="O369" s="120">
        <f t="shared" si="136"/>
        <v>0</v>
      </c>
      <c r="P369" s="120">
        <f t="shared" si="136"/>
        <v>0</v>
      </c>
      <c r="Q369" s="120">
        <f t="shared" si="136"/>
        <v>0</v>
      </c>
      <c r="R369" s="120">
        <f t="shared" si="136"/>
        <v>0</v>
      </c>
      <c r="S369" s="120">
        <f t="shared" si="136"/>
        <v>0</v>
      </c>
      <c r="T369" s="120">
        <f t="shared" si="136"/>
        <v>0</v>
      </c>
      <c r="U369" s="120">
        <f t="shared" si="136"/>
        <v>0</v>
      </c>
      <c r="V369" s="121">
        <f t="shared" si="4"/>
        <v>0</v>
      </c>
    </row>
    <row r="370" ht="15.75" customHeight="1">
      <c r="A370" s="102" t="s">
        <v>176</v>
      </c>
      <c r="B370" s="116">
        <f t="shared" ref="B370:U370" si="137">B146/B$12</f>
        <v>0</v>
      </c>
      <c r="C370" s="116">
        <f t="shared" si="137"/>
        <v>0.00001325924229</v>
      </c>
      <c r="D370" s="116">
        <f t="shared" si="137"/>
        <v>0.00003694372659</v>
      </c>
      <c r="E370" s="116">
        <f t="shared" si="137"/>
        <v>0.0008394797053</v>
      </c>
      <c r="F370" s="116">
        <f t="shared" si="137"/>
        <v>0.004929969717</v>
      </c>
      <c r="G370" s="116">
        <f t="shared" si="137"/>
        <v>0.0007345570627</v>
      </c>
      <c r="H370" s="116">
        <f t="shared" si="137"/>
        <v>0.002344279124</v>
      </c>
      <c r="I370" s="116">
        <f t="shared" si="137"/>
        <v>0.0005742834994</v>
      </c>
      <c r="J370" s="116">
        <f t="shared" si="137"/>
        <v>0.0001222809871</v>
      </c>
      <c r="K370" s="116">
        <f t="shared" si="137"/>
        <v>0.001920125768</v>
      </c>
      <c r="L370" s="116">
        <f t="shared" si="137"/>
        <v>0.0003292721445</v>
      </c>
      <c r="M370" s="116">
        <f t="shared" si="137"/>
        <v>0.0000907408278</v>
      </c>
      <c r="N370" s="116">
        <f t="shared" si="137"/>
        <v>0.0006890367939</v>
      </c>
      <c r="O370" s="116">
        <f t="shared" si="137"/>
        <v>0.0003952394068</v>
      </c>
      <c r="P370" s="116">
        <f t="shared" si="137"/>
        <v>0.0002570176364</v>
      </c>
      <c r="Q370" s="116">
        <f t="shared" si="137"/>
        <v>0.001043271748</v>
      </c>
      <c r="R370" s="116">
        <f t="shared" si="137"/>
        <v>0.001437682707</v>
      </c>
      <c r="S370" s="116">
        <f t="shared" si="137"/>
        <v>0.0004385767276</v>
      </c>
      <c r="T370" s="116">
        <f t="shared" si="137"/>
        <v>0.0001582155795</v>
      </c>
      <c r="U370" s="116">
        <f t="shared" si="137"/>
        <v>0.0001448004641</v>
      </c>
      <c r="V370" s="117">
        <f t="shared" si="4"/>
        <v>0.0007119586985</v>
      </c>
    </row>
    <row r="371" ht="15.75" customHeight="1">
      <c r="A371" s="102" t="s">
        <v>177</v>
      </c>
      <c r="B371" s="120">
        <f t="shared" ref="B371:U371" si="138">B147/B$12</f>
        <v>0</v>
      </c>
      <c r="C371" s="120">
        <f t="shared" si="138"/>
        <v>0</v>
      </c>
      <c r="D371" s="120">
        <f t="shared" si="138"/>
        <v>0</v>
      </c>
      <c r="E371" s="120">
        <f t="shared" si="138"/>
        <v>0</v>
      </c>
      <c r="F371" s="120">
        <f t="shared" si="138"/>
        <v>0</v>
      </c>
      <c r="G371" s="120">
        <f t="shared" si="138"/>
        <v>0</v>
      </c>
      <c r="H371" s="120">
        <f t="shared" si="138"/>
        <v>0.0000130992418</v>
      </c>
      <c r="I371" s="120">
        <f t="shared" si="138"/>
        <v>0</v>
      </c>
      <c r="J371" s="120">
        <f t="shared" si="138"/>
        <v>0.000670958949</v>
      </c>
      <c r="K371" s="120">
        <f t="shared" si="138"/>
        <v>0.0007134467308</v>
      </c>
      <c r="L371" s="120">
        <f t="shared" si="138"/>
        <v>0.0006906017281</v>
      </c>
      <c r="M371" s="120">
        <f t="shared" si="138"/>
        <v>0.0001106928773</v>
      </c>
      <c r="N371" s="120">
        <f t="shared" si="138"/>
        <v>0.0004798579151</v>
      </c>
      <c r="O371" s="120">
        <f t="shared" si="138"/>
        <v>0.0002507805593</v>
      </c>
      <c r="P371" s="120">
        <f t="shared" si="138"/>
        <v>0.0003348353429</v>
      </c>
      <c r="Q371" s="120">
        <f t="shared" si="138"/>
        <v>0.0004327274948</v>
      </c>
      <c r="R371" s="120">
        <f t="shared" si="138"/>
        <v>0.0004385291361</v>
      </c>
      <c r="S371" s="120">
        <f t="shared" si="138"/>
        <v>0.0001193092557</v>
      </c>
      <c r="T371" s="120">
        <f t="shared" si="138"/>
        <v>0.00002898606036</v>
      </c>
      <c r="U371" s="120">
        <f t="shared" si="138"/>
        <v>0</v>
      </c>
      <c r="V371" s="121">
        <f t="shared" si="4"/>
        <v>0.0002855883527</v>
      </c>
    </row>
    <row r="372" ht="15.75" customHeight="1">
      <c r="A372" s="102" t="s">
        <v>29</v>
      </c>
      <c r="B372" s="120">
        <f t="shared" ref="B372:U372" si="139">B148/B$12</f>
        <v>0</v>
      </c>
      <c r="C372" s="120">
        <f t="shared" si="139"/>
        <v>0</v>
      </c>
      <c r="D372" s="120">
        <f t="shared" si="139"/>
        <v>0.0003505148694</v>
      </c>
      <c r="E372" s="120">
        <f t="shared" si="139"/>
        <v>0.00009237322029</v>
      </c>
      <c r="F372" s="120">
        <f t="shared" si="139"/>
        <v>0.0003257075109</v>
      </c>
      <c r="G372" s="120">
        <f t="shared" si="139"/>
        <v>0.0003915300175</v>
      </c>
      <c r="H372" s="120">
        <f t="shared" si="139"/>
        <v>0.0005516236268</v>
      </c>
      <c r="I372" s="120">
        <f t="shared" si="139"/>
        <v>0.0001935653648</v>
      </c>
      <c r="J372" s="120">
        <f t="shared" si="139"/>
        <v>0.00006150660427</v>
      </c>
      <c r="K372" s="120">
        <f t="shared" si="139"/>
        <v>0.0000579037927</v>
      </c>
      <c r="L372" s="120">
        <f t="shared" si="139"/>
        <v>0.00002534774245</v>
      </c>
      <c r="M372" s="120">
        <f t="shared" si="139"/>
        <v>0.000005192999181</v>
      </c>
      <c r="N372" s="120">
        <f t="shared" si="139"/>
        <v>0</v>
      </c>
      <c r="O372" s="120">
        <f t="shared" si="139"/>
        <v>0.00003582579419</v>
      </c>
      <c r="P372" s="120">
        <f t="shared" si="139"/>
        <v>0.00004575900349</v>
      </c>
      <c r="Q372" s="120">
        <f t="shared" si="139"/>
        <v>0.0001814211524</v>
      </c>
      <c r="R372" s="120">
        <f t="shared" si="139"/>
        <v>0.0002230668438</v>
      </c>
      <c r="S372" s="120">
        <f t="shared" si="139"/>
        <v>0.0001177730851</v>
      </c>
      <c r="T372" s="120">
        <f t="shared" si="139"/>
        <v>0.00005000095412</v>
      </c>
      <c r="U372" s="122">
        <f t="shared" si="139"/>
        <v>0.00001456888105</v>
      </c>
      <c r="V372" s="123">
        <f t="shared" si="4"/>
        <v>0.0001303390574</v>
      </c>
    </row>
    <row r="373" ht="15.75" customHeight="1">
      <c r="A373" s="102" t="s">
        <v>178</v>
      </c>
      <c r="B373" s="120">
        <f t="shared" ref="B373:U373" si="140">B149/B$12</f>
        <v>0</v>
      </c>
      <c r="C373" s="120">
        <f t="shared" si="140"/>
        <v>0</v>
      </c>
      <c r="D373" s="120">
        <f t="shared" si="140"/>
        <v>0</v>
      </c>
      <c r="E373" s="120">
        <f t="shared" si="140"/>
        <v>0</v>
      </c>
      <c r="F373" s="120">
        <f t="shared" si="140"/>
        <v>0</v>
      </c>
      <c r="G373" s="120">
        <f t="shared" si="140"/>
        <v>0</v>
      </c>
      <c r="H373" s="120">
        <f t="shared" si="140"/>
        <v>0</v>
      </c>
      <c r="I373" s="120">
        <f t="shared" si="140"/>
        <v>0</v>
      </c>
      <c r="J373" s="120">
        <f t="shared" si="140"/>
        <v>0</v>
      </c>
      <c r="K373" s="120">
        <f t="shared" si="140"/>
        <v>0</v>
      </c>
      <c r="L373" s="120">
        <f t="shared" si="140"/>
        <v>0</v>
      </c>
      <c r="M373" s="120">
        <f t="shared" si="140"/>
        <v>0</v>
      </c>
      <c r="N373" s="120">
        <f t="shared" si="140"/>
        <v>0</v>
      </c>
      <c r="O373" s="120">
        <f t="shared" si="140"/>
        <v>0</v>
      </c>
      <c r="P373" s="120">
        <f t="shared" si="140"/>
        <v>0</v>
      </c>
      <c r="Q373" s="120">
        <f t="shared" si="140"/>
        <v>0</v>
      </c>
      <c r="R373" s="120">
        <f t="shared" si="140"/>
        <v>0</v>
      </c>
      <c r="S373" s="120">
        <f t="shared" si="140"/>
        <v>0</v>
      </c>
      <c r="T373" s="120">
        <f t="shared" si="140"/>
        <v>0</v>
      </c>
      <c r="U373" s="122">
        <f t="shared" si="140"/>
        <v>0</v>
      </c>
      <c r="V373" s="123">
        <f t="shared" si="4"/>
        <v>0</v>
      </c>
    </row>
    <row r="374" ht="15.75" customHeight="1">
      <c r="A374" s="102" t="s">
        <v>179</v>
      </c>
      <c r="B374" s="120">
        <f t="shared" ref="B374:U374" si="141">B150/B$12</f>
        <v>0</v>
      </c>
      <c r="C374" s="120">
        <f t="shared" si="141"/>
        <v>0</v>
      </c>
      <c r="D374" s="120">
        <f t="shared" si="141"/>
        <v>0</v>
      </c>
      <c r="E374" s="120">
        <f t="shared" si="141"/>
        <v>0</v>
      </c>
      <c r="F374" s="120">
        <f t="shared" si="141"/>
        <v>0.0000006336722001</v>
      </c>
      <c r="G374" s="120">
        <f t="shared" si="141"/>
        <v>0</v>
      </c>
      <c r="H374" s="120">
        <f t="shared" si="141"/>
        <v>0</v>
      </c>
      <c r="I374" s="120">
        <f t="shared" si="141"/>
        <v>0</v>
      </c>
      <c r="J374" s="120">
        <f t="shared" si="141"/>
        <v>0</v>
      </c>
      <c r="K374" s="120">
        <f t="shared" si="141"/>
        <v>0</v>
      </c>
      <c r="L374" s="120">
        <f t="shared" si="141"/>
        <v>0</v>
      </c>
      <c r="M374" s="120">
        <f t="shared" si="141"/>
        <v>0</v>
      </c>
      <c r="N374" s="120">
        <f t="shared" si="141"/>
        <v>0</v>
      </c>
      <c r="O374" s="120">
        <f t="shared" si="141"/>
        <v>0</v>
      </c>
      <c r="P374" s="120">
        <f t="shared" si="141"/>
        <v>0</v>
      </c>
      <c r="Q374" s="120">
        <f t="shared" si="141"/>
        <v>0</v>
      </c>
      <c r="R374" s="120">
        <f t="shared" si="141"/>
        <v>0</v>
      </c>
      <c r="S374" s="120">
        <f t="shared" si="141"/>
        <v>0</v>
      </c>
      <c r="T374" s="120">
        <f t="shared" si="141"/>
        <v>0</v>
      </c>
      <c r="U374" s="120">
        <f t="shared" si="141"/>
        <v>0</v>
      </c>
      <c r="V374" s="121">
        <f t="shared" si="4"/>
        <v>0</v>
      </c>
    </row>
    <row r="375" ht="15.75" customHeight="1">
      <c r="A375" s="102" t="s">
        <v>73</v>
      </c>
      <c r="B375" s="116">
        <f t="shared" ref="B375:U375" si="142">B151/B$12</f>
        <v>0</v>
      </c>
      <c r="C375" s="116">
        <f t="shared" si="142"/>
        <v>0</v>
      </c>
      <c r="D375" s="116">
        <f t="shared" si="142"/>
        <v>0</v>
      </c>
      <c r="E375" s="116">
        <f t="shared" si="142"/>
        <v>0</v>
      </c>
      <c r="F375" s="116">
        <f t="shared" si="142"/>
        <v>0</v>
      </c>
      <c r="G375" s="116">
        <f t="shared" si="142"/>
        <v>0</v>
      </c>
      <c r="H375" s="116">
        <f t="shared" si="142"/>
        <v>0</v>
      </c>
      <c r="I375" s="116">
        <f t="shared" si="142"/>
        <v>0</v>
      </c>
      <c r="J375" s="116">
        <f t="shared" si="142"/>
        <v>0</v>
      </c>
      <c r="K375" s="116">
        <f t="shared" si="142"/>
        <v>0</v>
      </c>
      <c r="L375" s="116">
        <f t="shared" si="142"/>
        <v>0</v>
      </c>
      <c r="M375" s="116">
        <f t="shared" si="142"/>
        <v>0</v>
      </c>
      <c r="N375" s="116">
        <f t="shared" si="142"/>
        <v>0</v>
      </c>
      <c r="O375" s="116">
        <f t="shared" si="142"/>
        <v>0</v>
      </c>
      <c r="P375" s="116">
        <f t="shared" si="142"/>
        <v>0</v>
      </c>
      <c r="Q375" s="116">
        <f t="shared" si="142"/>
        <v>0</v>
      </c>
      <c r="R375" s="116">
        <f t="shared" si="142"/>
        <v>0</v>
      </c>
      <c r="S375" s="116">
        <f t="shared" si="142"/>
        <v>0</v>
      </c>
      <c r="T375" s="116">
        <f t="shared" si="142"/>
        <v>0.001531430189</v>
      </c>
      <c r="U375" s="116">
        <f t="shared" si="142"/>
        <v>0</v>
      </c>
      <c r="V375" s="117">
        <f t="shared" si="4"/>
        <v>0.0001020953459</v>
      </c>
    </row>
    <row r="376" ht="15.75" customHeight="1">
      <c r="A376" s="102" t="s">
        <v>180</v>
      </c>
      <c r="B376" s="116">
        <f t="shared" ref="B376:U376" si="143">B152/B$12</f>
        <v>0</v>
      </c>
      <c r="C376" s="116">
        <f t="shared" si="143"/>
        <v>0</v>
      </c>
      <c r="D376" s="116">
        <f t="shared" si="143"/>
        <v>0</v>
      </c>
      <c r="E376" s="116">
        <f t="shared" si="143"/>
        <v>0</v>
      </c>
      <c r="F376" s="116">
        <f t="shared" si="143"/>
        <v>0</v>
      </c>
      <c r="G376" s="116">
        <f t="shared" si="143"/>
        <v>0</v>
      </c>
      <c r="H376" s="116">
        <f t="shared" si="143"/>
        <v>0</v>
      </c>
      <c r="I376" s="116">
        <f t="shared" si="143"/>
        <v>0</v>
      </c>
      <c r="J376" s="116">
        <f t="shared" si="143"/>
        <v>0</v>
      </c>
      <c r="K376" s="116">
        <f t="shared" si="143"/>
        <v>0</v>
      </c>
      <c r="L376" s="116">
        <f t="shared" si="143"/>
        <v>0</v>
      </c>
      <c r="M376" s="116">
        <f t="shared" si="143"/>
        <v>0</v>
      </c>
      <c r="N376" s="116">
        <f t="shared" si="143"/>
        <v>0</v>
      </c>
      <c r="O376" s="116">
        <f t="shared" si="143"/>
        <v>0</v>
      </c>
      <c r="P376" s="116">
        <f t="shared" si="143"/>
        <v>0</v>
      </c>
      <c r="Q376" s="116">
        <f t="shared" si="143"/>
        <v>0</v>
      </c>
      <c r="R376" s="116">
        <f t="shared" si="143"/>
        <v>0</v>
      </c>
      <c r="S376" s="116">
        <f t="shared" si="143"/>
        <v>0</v>
      </c>
      <c r="T376" s="116">
        <f t="shared" si="143"/>
        <v>0</v>
      </c>
      <c r="U376" s="116">
        <f t="shared" si="143"/>
        <v>0</v>
      </c>
      <c r="V376" s="117">
        <f t="shared" si="4"/>
        <v>0</v>
      </c>
    </row>
    <row r="377" ht="15.75" customHeight="1">
      <c r="A377" s="102" t="s">
        <v>181</v>
      </c>
      <c r="B377" s="116">
        <f t="shared" ref="B377:U377" si="144">B153/B$12</f>
        <v>0.0001458916081</v>
      </c>
      <c r="C377" s="116">
        <f t="shared" si="144"/>
        <v>0.0001048685527</v>
      </c>
      <c r="D377" s="116">
        <f t="shared" si="144"/>
        <v>0.00001171386453</v>
      </c>
      <c r="E377" s="116">
        <f t="shared" si="144"/>
        <v>0</v>
      </c>
      <c r="F377" s="116">
        <f t="shared" si="144"/>
        <v>0</v>
      </c>
      <c r="G377" s="116">
        <f t="shared" si="144"/>
        <v>0.0000005843731604</v>
      </c>
      <c r="H377" s="116">
        <f t="shared" si="144"/>
        <v>0.00003396099725</v>
      </c>
      <c r="I377" s="116">
        <f t="shared" si="144"/>
        <v>0.00002375035151</v>
      </c>
      <c r="J377" s="116">
        <f t="shared" si="144"/>
        <v>0.0001552309536</v>
      </c>
      <c r="K377" s="116">
        <f t="shared" si="144"/>
        <v>0.00006570430363</v>
      </c>
      <c r="L377" s="116">
        <f t="shared" si="144"/>
        <v>0.00002808132252</v>
      </c>
      <c r="M377" s="116">
        <f t="shared" si="144"/>
        <v>0.00003881083599</v>
      </c>
      <c r="N377" s="116">
        <f t="shared" si="144"/>
        <v>0.00002546184855</v>
      </c>
      <c r="O377" s="116">
        <f t="shared" si="144"/>
        <v>0.0000003852235934</v>
      </c>
      <c r="P377" s="116">
        <f t="shared" si="144"/>
        <v>0.000001096024036</v>
      </c>
      <c r="Q377" s="116">
        <f t="shared" si="144"/>
        <v>0.00004585589834</v>
      </c>
      <c r="R377" s="116">
        <f t="shared" si="144"/>
        <v>0.00004119132059</v>
      </c>
      <c r="S377" s="116">
        <f t="shared" si="144"/>
        <v>0.00004122057977</v>
      </c>
      <c r="T377" s="116">
        <f t="shared" si="144"/>
        <v>0.00003333396942</v>
      </c>
      <c r="U377" s="116">
        <f t="shared" si="144"/>
        <v>0.000004441732027</v>
      </c>
      <c r="V377" s="117">
        <f t="shared" si="4"/>
        <v>0.00003594064893</v>
      </c>
    </row>
    <row r="378" ht="15.75" customHeight="1">
      <c r="A378" s="102" t="s">
        <v>182</v>
      </c>
      <c r="B378" s="116">
        <f t="shared" ref="B378:U378" si="145">B154/B$12</f>
        <v>0</v>
      </c>
      <c r="C378" s="116">
        <f t="shared" si="145"/>
        <v>0.0008751099914</v>
      </c>
      <c r="D378" s="116">
        <f t="shared" si="145"/>
        <v>0.001560647182</v>
      </c>
      <c r="E378" s="116">
        <f t="shared" si="145"/>
        <v>0.0009298227449</v>
      </c>
      <c r="F378" s="116">
        <f t="shared" si="145"/>
        <v>0.0001685568052</v>
      </c>
      <c r="G378" s="116">
        <f t="shared" si="145"/>
        <v>0.000262188758</v>
      </c>
      <c r="H378" s="116">
        <f t="shared" si="145"/>
        <v>0.0006355558057</v>
      </c>
      <c r="I378" s="116">
        <f t="shared" si="145"/>
        <v>0.0001351395001</v>
      </c>
      <c r="J378" s="116">
        <f t="shared" si="145"/>
        <v>0.0001601124302</v>
      </c>
      <c r="K378" s="116">
        <f t="shared" si="145"/>
        <v>0.000005400353723</v>
      </c>
      <c r="L378" s="116">
        <f t="shared" si="145"/>
        <v>0.0001970662722</v>
      </c>
      <c r="M378" s="116">
        <f t="shared" si="145"/>
        <v>0.00001995204949</v>
      </c>
      <c r="N378" s="116">
        <f t="shared" si="145"/>
        <v>0</v>
      </c>
      <c r="O378" s="116">
        <f t="shared" si="145"/>
        <v>0</v>
      </c>
      <c r="P378" s="116">
        <f t="shared" si="145"/>
        <v>0</v>
      </c>
      <c r="Q378" s="116">
        <f t="shared" si="145"/>
        <v>0.0000006007322927</v>
      </c>
      <c r="R378" s="116">
        <f t="shared" si="145"/>
        <v>0.0000008449501659</v>
      </c>
      <c r="S378" s="116">
        <f t="shared" si="145"/>
        <v>0</v>
      </c>
      <c r="T378" s="116">
        <f t="shared" si="145"/>
        <v>0</v>
      </c>
      <c r="U378" s="116">
        <f t="shared" si="145"/>
        <v>0</v>
      </c>
      <c r="V378" s="117">
        <f t="shared" si="4"/>
        <v>0.00009445739012</v>
      </c>
    </row>
    <row r="379" ht="15.75" customHeight="1">
      <c r="A379" s="102" t="s">
        <v>68</v>
      </c>
      <c r="B379" s="120">
        <f t="shared" ref="B379:U379" si="146">B155/B$12</f>
        <v>0</v>
      </c>
      <c r="C379" s="120">
        <f t="shared" si="146"/>
        <v>0.000001205385663</v>
      </c>
      <c r="D379" s="120">
        <f t="shared" si="146"/>
        <v>0.005660499768</v>
      </c>
      <c r="E379" s="120">
        <f t="shared" si="146"/>
        <v>0.0001380522853</v>
      </c>
      <c r="F379" s="120">
        <f t="shared" si="146"/>
        <v>0.0001704578218</v>
      </c>
      <c r="G379" s="120">
        <f t="shared" si="146"/>
        <v>0.000006428104765</v>
      </c>
      <c r="H379" s="120">
        <f t="shared" si="146"/>
        <v>0.000009703142071</v>
      </c>
      <c r="I379" s="120">
        <f t="shared" si="146"/>
        <v>0</v>
      </c>
      <c r="J379" s="120">
        <f t="shared" si="146"/>
        <v>0.000005125550356</v>
      </c>
      <c r="K379" s="120">
        <f t="shared" si="146"/>
        <v>0.0000003000196513</v>
      </c>
      <c r="L379" s="120">
        <f t="shared" si="146"/>
        <v>0.00002460222061</v>
      </c>
      <c r="M379" s="120">
        <f t="shared" si="146"/>
        <v>0.00001229920859</v>
      </c>
      <c r="N379" s="120">
        <f t="shared" si="146"/>
        <v>0.000000391720747</v>
      </c>
      <c r="O379" s="120">
        <f t="shared" si="146"/>
        <v>0.0000007704471868</v>
      </c>
      <c r="P379" s="120">
        <f t="shared" si="146"/>
        <v>0.003781008918</v>
      </c>
      <c r="Q379" s="120">
        <f t="shared" si="146"/>
        <v>0.006053979801</v>
      </c>
      <c r="R379" s="120">
        <f t="shared" si="146"/>
        <v>0.006105187424</v>
      </c>
      <c r="S379" s="120">
        <f t="shared" si="146"/>
        <v>0.004351459465</v>
      </c>
      <c r="T379" s="120">
        <f t="shared" si="146"/>
        <v>0.006846990559</v>
      </c>
      <c r="U379" s="120">
        <f t="shared" si="146"/>
        <v>0.002802910578</v>
      </c>
      <c r="V379" s="121">
        <f t="shared" si="4"/>
        <v>0.002000077144</v>
      </c>
    </row>
    <row r="380" ht="15.75" customHeight="1">
      <c r="A380" s="102" t="s">
        <v>82</v>
      </c>
      <c r="B380" s="120">
        <f t="shared" ref="B380:U380" si="147">B156/B$12</f>
        <v>0</v>
      </c>
      <c r="C380" s="120">
        <f t="shared" si="147"/>
        <v>0</v>
      </c>
      <c r="D380" s="120">
        <f t="shared" si="147"/>
        <v>0</v>
      </c>
      <c r="E380" s="120">
        <f t="shared" si="147"/>
        <v>0</v>
      </c>
      <c r="F380" s="120">
        <f t="shared" si="147"/>
        <v>0</v>
      </c>
      <c r="G380" s="120">
        <f t="shared" si="147"/>
        <v>0</v>
      </c>
      <c r="H380" s="120">
        <f t="shared" si="147"/>
        <v>0</v>
      </c>
      <c r="I380" s="120">
        <f t="shared" si="147"/>
        <v>0</v>
      </c>
      <c r="J380" s="120">
        <f t="shared" si="147"/>
        <v>0</v>
      </c>
      <c r="K380" s="120">
        <f t="shared" si="147"/>
        <v>0</v>
      </c>
      <c r="L380" s="120">
        <f t="shared" si="147"/>
        <v>0</v>
      </c>
      <c r="M380" s="120">
        <f t="shared" si="147"/>
        <v>0</v>
      </c>
      <c r="N380" s="120">
        <f t="shared" si="147"/>
        <v>0</v>
      </c>
      <c r="O380" s="120">
        <f t="shared" si="147"/>
        <v>0</v>
      </c>
      <c r="P380" s="120">
        <f t="shared" si="147"/>
        <v>0</v>
      </c>
      <c r="Q380" s="120">
        <f t="shared" si="147"/>
        <v>0</v>
      </c>
      <c r="R380" s="120">
        <f t="shared" si="147"/>
        <v>0</v>
      </c>
      <c r="S380" s="120">
        <f t="shared" si="147"/>
        <v>0</v>
      </c>
      <c r="T380" s="120">
        <f t="shared" si="147"/>
        <v>0</v>
      </c>
      <c r="U380" s="120">
        <f t="shared" si="147"/>
        <v>0</v>
      </c>
      <c r="V380" s="121">
        <f t="shared" si="4"/>
        <v>0</v>
      </c>
    </row>
    <row r="381" ht="15.75" customHeight="1">
      <c r="A381" s="102" t="s">
        <v>30</v>
      </c>
      <c r="B381" s="120">
        <f t="shared" ref="B381:U381" si="148">B157/B$12</f>
        <v>0</v>
      </c>
      <c r="C381" s="120">
        <f t="shared" si="148"/>
        <v>0</v>
      </c>
      <c r="D381" s="120">
        <f t="shared" si="148"/>
        <v>0.00009190878324</v>
      </c>
      <c r="E381" s="120">
        <f t="shared" si="148"/>
        <v>0</v>
      </c>
      <c r="F381" s="120">
        <f t="shared" si="148"/>
        <v>0</v>
      </c>
      <c r="G381" s="120">
        <f t="shared" si="148"/>
        <v>0</v>
      </c>
      <c r="H381" s="120">
        <f t="shared" si="148"/>
        <v>0</v>
      </c>
      <c r="I381" s="120">
        <f t="shared" si="148"/>
        <v>0</v>
      </c>
      <c r="J381" s="120">
        <f t="shared" si="148"/>
        <v>0</v>
      </c>
      <c r="K381" s="120">
        <f t="shared" si="148"/>
        <v>0</v>
      </c>
      <c r="L381" s="120">
        <f t="shared" si="148"/>
        <v>0</v>
      </c>
      <c r="M381" s="120">
        <f t="shared" si="148"/>
        <v>0</v>
      </c>
      <c r="N381" s="120">
        <f t="shared" si="148"/>
        <v>0</v>
      </c>
      <c r="O381" s="120">
        <f t="shared" si="148"/>
        <v>0</v>
      </c>
      <c r="P381" s="120">
        <f t="shared" si="148"/>
        <v>0</v>
      </c>
      <c r="Q381" s="120">
        <f t="shared" si="148"/>
        <v>0.000003203905561</v>
      </c>
      <c r="R381" s="120">
        <f t="shared" si="148"/>
        <v>0</v>
      </c>
      <c r="S381" s="120">
        <f t="shared" si="148"/>
        <v>0</v>
      </c>
      <c r="T381" s="120">
        <f t="shared" si="148"/>
        <v>0</v>
      </c>
      <c r="U381" s="120">
        <f t="shared" si="148"/>
        <v>0</v>
      </c>
      <c r="V381" s="121">
        <f t="shared" si="4"/>
        <v>0.0000002135937041</v>
      </c>
    </row>
    <row r="382" ht="15.75" customHeight="1">
      <c r="A382" s="102" t="s">
        <v>183</v>
      </c>
      <c r="B382" s="116">
        <f t="shared" ref="B382:U382" si="149">B158/B$12</f>
        <v>0.003807209851</v>
      </c>
      <c r="C382" s="116">
        <f t="shared" si="149"/>
        <v>0.000239871747</v>
      </c>
      <c r="D382" s="116">
        <f t="shared" si="149"/>
        <v>0</v>
      </c>
      <c r="E382" s="116">
        <f t="shared" si="149"/>
        <v>0</v>
      </c>
      <c r="F382" s="116">
        <f t="shared" si="149"/>
        <v>0</v>
      </c>
      <c r="G382" s="116">
        <f t="shared" si="149"/>
        <v>0</v>
      </c>
      <c r="H382" s="116">
        <f t="shared" si="149"/>
        <v>0</v>
      </c>
      <c r="I382" s="116">
        <f t="shared" si="149"/>
        <v>0</v>
      </c>
      <c r="J382" s="116">
        <f t="shared" si="149"/>
        <v>0</v>
      </c>
      <c r="K382" s="116">
        <f t="shared" si="149"/>
        <v>0.00006990457875</v>
      </c>
      <c r="L382" s="116">
        <f t="shared" si="149"/>
        <v>0.00004075519374</v>
      </c>
      <c r="M382" s="116">
        <f t="shared" si="149"/>
        <v>0.0001981539161</v>
      </c>
      <c r="N382" s="116">
        <f t="shared" si="149"/>
        <v>0.0005346988196</v>
      </c>
      <c r="O382" s="116">
        <f t="shared" si="149"/>
        <v>0.0001440736239</v>
      </c>
      <c r="P382" s="116">
        <f t="shared" si="149"/>
        <v>0.0003745662142</v>
      </c>
      <c r="Q382" s="116">
        <f t="shared" si="149"/>
        <v>0.0003780608562</v>
      </c>
      <c r="R382" s="116">
        <f t="shared" si="149"/>
        <v>0.000580480764</v>
      </c>
      <c r="S382" s="116">
        <f t="shared" si="149"/>
        <v>0.0006953732588</v>
      </c>
      <c r="T382" s="116">
        <f t="shared" si="149"/>
        <v>0.0004275443903</v>
      </c>
      <c r="U382" s="116">
        <f t="shared" si="149"/>
        <v>0.0003892733948</v>
      </c>
      <c r="V382" s="117">
        <f t="shared" si="4"/>
        <v>0.0002555256674</v>
      </c>
    </row>
    <row r="383" ht="15.75" customHeight="1">
      <c r="A383" s="102" t="s">
        <v>31</v>
      </c>
      <c r="B383" s="120">
        <f t="shared" ref="B383:U383" si="150">B159/B$12</f>
        <v>0</v>
      </c>
      <c r="C383" s="120">
        <f t="shared" si="150"/>
        <v>0.000007232313979</v>
      </c>
      <c r="D383" s="120">
        <f t="shared" si="150"/>
        <v>0.00001171386453</v>
      </c>
      <c r="E383" s="120">
        <f t="shared" si="150"/>
        <v>0</v>
      </c>
      <c r="F383" s="120">
        <f t="shared" si="150"/>
        <v>0.000003802033201</v>
      </c>
      <c r="G383" s="120">
        <f t="shared" si="150"/>
        <v>0</v>
      </c>
      <c r="H383" s="120">
        <f t="shared" si="150"/>
        <v>0.000004851571036</v>
      </c>
      <c r="I383" s="120">
        <f t="shared" si="150"/>
        <v>0</v>
      </c>
      <c r="J383" s="120">
        <f t="shared" si="150"/>
        <v>0</v>
      </c>
      <c r="K383" s="120">
        <f t="shared" si="150"/>
        <v>0.00004470292804</v>
      </c>
      <c r="L383" s="120">
        <f t="shared" si="150"/>
        <v>0.0004008422409</v>
      </c>
      <c r="M383" s="120">
        <f t="shared" si="150"/>
        <v>0.0001590697644</v>
      </c>
      <c r="N383" s="120">
        <f t="shared" si="150"/>
        <v>0.00001057646017</v>
      </c>
      <c r="O383" s="120">
        <f t="shared" si="150"/>
        <v>0.0006024897001</v>
      </c>
      <c r="P383" s="120">
        <f t="shared" si="150"/>
        <v>0.001739938157</v>
      </c>
      <c r="Q383" s="120">
        <f t="shared" si="150"/>
        <v>0.002640618914</v>
      </c>
      <c r="R383" s="120">
        <f t="shared" si="150"/>
        <v>0.001022812176</v>
      </c>
      <c r="S383" s="120">
        <f t="shared" si="150"/>
        <v>0.0002959688833</v>
      </c>
      <c r="T383" s="120">
        <f t="shared" si="150"/>
        <v>0.0001231907565</v>
      </c>
      <c r="U383" s="122">
        <f t="shared" si="150"/>
        <v>0.0000003553385621</v>
      </c>
      <c r="V383" s="123">
        <f t="shared" si="4"/>
        <v>0.0004696944593</v>
      </c>
    </row>
    <row r="384" ht="15.75" customHeight="1">
      <c r="A384" s="102" t="s">
        <v>184</v>
      </c>
      <c r="B384" s="120">
        <f t="shared" ref="B384:U384" si="151">B160/B$12</f>
        <v>0</v>
      </c>
      <c r="C384" s="120">
        <f t="shared" si="151"/>
        <v>0</v>
      </c>
      <c r="D384" s="120">
        <f t="shared" si="151"/>
        <v>0</v>
      </c>
      <c r="E384" s="120">
        <f t="shared" si="151"/>
        <v>0</v>
      </c>
      <c r="F384" s="120">
        <f t="shared" si="151"/>
        <v>0</v>
      </c>
      <c r="G384" s="120">
        <f t="shared" si="151"/>
        <v>0</v>
      </c>
      <c r="H384" s="120">
        <f t="shared" si="151"/>
        <v>0</v>
      </c>
      <c r="I384" s="120">
        <f t="shared" si="151"/>
        <v>0</v>
      </c>
      <c r="J384" s="120">
        <f t="shared" si="151"/>
        <v>0</v>
      </c>
      <c r="K384" s="120">
        <f t="shared" si="151"/>
        <v>0</v>
      </c>
      <c r="L384" s="120">
        <f t="shared" si="151"/>
        <v>0</v>
      </c>
      <c r="M384" s="120">
        <f t="shared" si="151"/>
        <v>0</v>
      </c>
      <c r="N384" s="120">
        <f t="shared" si="151"/>
        <v>0</v>
      </c>
      <c r="O384" s="120">
        <f t="shared" si="151"/>
        <v>0</v>
      </c>
      <c r="P384" s="120">
        <f t="shared" si="151"/>
        <v>0</v>
      </c>
      <c r="Q384" s="120">
        <f t="shared" si="151"/>
        <v>0</v>
      </c>
      <c r="R384" s="120">
        <f t="shared" si="151"/>
        <v>0</v>
      </c>
      <c r="S384" s="120">
        <f t="shared" si="151"/>
        <v>0</v>
      </c>
      <c r="T384" s="120">
        <f t="shared" si="151"/>
        <v>0</v>
      </c>
      <c r="U384" s="122">
        <f t="shared" si="151"/>
        <v>0</v>
      </c>
      <c r="V384" s="123">
        <f t="shared" si="4"/>
        <v>0</v>
      </c>
    </row>
    <row r="385" ht="15.75" customHeight="1">
      <c r="A385" s="102" t="s">
        <v>185</v>
      </c>
      <c r="B385" s="120">
        <f t="shared" ref="B385:U385" si="152">B161/B$12</f>
        <v>0</v>
      </c>
      <c r="C385" s="120">
        <f t="shared" si="152"/>
        <v>0</v>
      </c>
      <c r="D385" s="120">
        <f t="shared" si="152"/>
        <v>0</v>
      </c>
      <c r="E385" s="120">
        <f t="shared" si="152"/>
        <v>0</v>
      </c>
      <c r="F385" s="120">
        <f t="shared" si="152"/>
        <v>0</v>
      </c>
      <c r="G385" s="120">
        <f t="shared" si="152"/>
        <v>0</v>
      </c>
      <c r="H385" s="120">
        <f t="shared" si="152"/>
        <v>0</v>
      </c>
      <c r="I385" s="120">
        <f t="shared" si="152"/>
        <v>0</v>
      </c>
      <c r="J385" s="120">
        <f t="shared" si="152"/>
        <v>0</v>
      </c>
      <c r="K385" s="120">
        <f t="shared" si="152"/>
        <v>0</v>
      </c>
      <c r="L385" s="120">
        <f t="shared" si="152"/>
        <v>0</v>
      </c>
      <c r="M385" s="120">
        <f t="shared" si="152"/>
        <v>0</v>
      </c>
      <c r="N385" s="120">
        <f t="shared" si="152"/>
        <v>0</v>
      </c>
      <c r="O385" s="120">
        <f t="shared" si="152"/>
        <v>0</v>
      </c>
      <c r="P385" s="120">
        <f t="shared" si="152"/>
        <v>0</v>
      </c>
      <c r="Q385" s="120">
        <f t="shared" si="152"/>
        <v>0</v>
      </c>
      <c r="R385" s="120">
        <f t="shared" si="152"/>
        <v>0</v>
      </c>
      <c r="S385" s="120">
        <f t="shared" si="152"/>
        <v>0</v>
      </c>
      <c r="T385" s="120">
        <f t="shared" si="152"/>
        <v>0</v>
      </c>
      <c r="U385" s="122">
        <f t="shared" si="152"/>
        <v>0</v>
      </c>
      <c r="V385" s="123">
        <f t="shared" si="4"/>
        <v>0</v>
      </c>
    </row>
    <row r="386" ht="15.75" customHeight="1">
      <c r="A386" s="102" t="s">
        <v>57</v>
      </c>
      <c r="B386" s="120">
        <f t="shared" ref="B386:U386" si="153">B162/B$12</f>
        <v>0</v>
      </c>
      <c r="C386" s="120">
        <f t="shared" si="153"/>
        <v>0</v>
      </c>
      <c r="D386" s="120">
        <f t="shared" si="153"/>
        <v>0</v>
      </c>
      <c r="E386" s="120">
        <f t="shared" si="153"/>
        <v>0</v>
      </c>
      <c r="F386" s="120">
        <f t="shared" si="153"/>
        <v>0</v>
      </c>
      <c r="G386" s="120">
        <f t="shared" si="153"/>
        <v>0</v>
      </c>
      <c r="H386" s="120">
        <f t="shared" si="153"/>
        <v>0</v>
      </c>
      <c r="I386" s="120">
        <f t="shared" si="153"/>
        <v>0</v>
      </c>
      <c r="J386" s="120">
        <f t="shared" si="153"/>
        <v>0</v>
      </c>
      <c r="K386" s="120">
        <f t="shared" si="153"/>
        <v>0</v>
      </c>
      <c r="L386" s="120">
        <f t="shared" si="153"/>
        <v>0</v>
      </c>
      <c r="M386" s="120">
        <f t="shared" si="153"/>
        <v>0</v>
      </c>
      <c r="N386" s="120">
        <f t="shared" si="153"/>
        <v>0</v>
      </c>
      <c r="O386" s="120">
        <f t="shared" si="153"/>
        <v>0</v>
      </c>
      <c r="P386" s="120">
        <f t="shared" si="153"/>
        <v>0</v>
      </c>
      <c r="Q386" s="120">
        <f t="shared" si="153"/>
        <v>0</v>
      </c>
      <c r="R386" s="120">
        <f t="shared" si="153"/>
        <v>0</v>
      </c>
      <c r="S386" s="120">
        <f t="shared" si="153"/>
        <v>0</v>
      </c>
      <c r="T386" s="120">
        <f t="shared" si="153"/>
        <v>0</v>
      </c>
      <c r="U386" s="122">
        <f t="shared" si="153"/>
        <v>0</v>
      </c>
      <c r="V386" s="123">
        <f t="shared" si="4"/>
        <v>0</v>
      </c>
    </row>
    <row r="387" ht="15.75" customHeight="1">
      <c r="A387" s="102" t="s">
        <v>527</v>
      </c>
      <c r="B387" s="120">
        <f t="shared" ref="B387:U387" si="154">B163/B$12</f>
        <v>0</v>
      </c>
      <c r="C387" s="120">
        <f t="shared" si="154"/>
        <v>0</v>
      </c>
      <c r="D387" s="120">
        <f t="shared" si="154"/>
        <v>0</v>
      </c>
      <c r="E387" s="120">
        <f t="shared" si="154"/>
        <v>0</v>
      </c>
      <c r="F387" s="120">
        <f t="shared" si="154"/>
        <v>0</v>
      </c>
      <c r="G387" s="120">
        <f t="shared" si="154"/>
        <v>0</v>
      </c>
      <c r="H387" s="120">
        <f t="shared" si="154"/>
        <v>0</v>
      </c>
      <c r="I387" s="120">
        <f t="shared" si="154"/>
        <v>0</v>
      </c>
      <c r="J387" s="120">
        <f t="shared" si="154"/>
        <v>0</v>
      </c>
      <c r="K387" s="120">
        <f t="shared" si="154"/>
        <v>0</v>
      </c>
      <c r="L387" s="120">
        <f t="shared" si="154"/>
        <v>0</v>
      </c>
      <c r="M387" s="120">
        <f t="shared" si="154"/>
        <v>0</v>
      </c>
      <c r="N387" s="120">
        <f t="shared" si="154"/>
        <v>0</v>
      </c>
      <c r="O387" s="120">
        <f t="shared" si="154"/>
        <v>0</v>
      </c>
      <c r="P387" s="120">
        <f t="shared" si="154"/>
        <v>0</v>
      </c>
      <c r="Q387" s="120">
        <f t="shared" si="154"/>
        <v>0</v>
      </c>
      <c r="R387" s="120">
        <f t="shared" si="154"/>
        <v>0</v>
      </c>
      <c r="S387" s="120">
        <f t="shared" si="154"/>
        <v>0</v>
      </c>
      <c r="T387" s="120">
        <f t="shared" si="154"/>
        <v>0</v>
      </c>
      <c r="U387" s="122">
        <f t="shared" si="154"/>
        <v>0</v>
      </c>
      <c r="V387" s="123">
        <f t="shared" si="4"/>
        <v>0</v>
      </c>
    </row>
    <row r="388" ht="15.75" customHeight="1">
      <c r="A388" s="102" t="s">
        <v>186</v>
      </c>
      <c r="B388" s="120">
        <f t="shared" ref="B388:U388" si="155">B164/B$12</f>
        <v>0</v>
      </c>
      <c r="C388" s="120">
        <f t="shared" si="155"/>
        <v>0</v>
      </c>
      <c r="D388" s="120">
        <f t="shared" si="155"/>
        <v>0</v>
      </c>
      <c r="E388" s="120">
        <f t="shared" si="155"/>
        <v>0</v>
      </c>
      <c r="F388" s="120">
        <f t="shared" si="155"/>
        <v>0</v>
      </c>
      <c r="G388" s="120">
        <f t="shared" si="155"/>
        <v>0</v>
      </c>
      <c r="H388" s="120">
        <f t="shared" si="155"/>
        <v>0</v>
      </c>
      <c r="I388" s="120">
        <f t="shared" si="155"/>
        <v>0</v>
      </c>
      <c r="J388" s="120">
        <f t="shared" si="155"/>
        <v>0</v>
      </c>
      <c r="K388" s="120">
        <f t="shared" si="155"/>
        <v>0</v>
      </c>
      <c r="L388" s="120">
        <f t="shared" si="155"/>
        <v>0</v>
      </c>
      <c r="M388" s="120">
        <f t="shared" si="155"/>
        <v>0</v>
      </c>
      <c r="N388" s="120">
        <f t="shared" si="155"/>
        <v>0</v>
      </c>
      <c r="O388" s="120">
        <f t="shared" si="155"/>
        <v>0</v>
      </c>
      <c r="P388" s="120">
        <f t="shared" si="155"/>
        <v>0</v>
      </c>
      <c r="Q388" s="120">
        <f t="shared" si="155"/>
        <v>0</v>
      </c>
      <c r="R388" s="120">
        <f t="shared" si="155"/>
        <v>0</v>
      </c>
      <c r="S388" s="120">
        <f t="shared" si="155"/>
        <v>0</v>
      </c>
      <c r="T388" s="120">
        <f t="shared" si="155"/>
        <v>0</v>
      </c>
      <c r="U388" s="122">
        <f t="shared" si="155"/>
        <v>0</v>
      </c>
      <c r="V388" s="123">
        <f t="shared" si="4"/>
        <v>0</v>
      </c>
    </row>
    <row r="389" ht="15.75" customHeight="1">
      <c r="A389" s="102" t="s">
        <v>187</v>
      </c>
      <c r="B389" s="120">
        <f t="shared" ref="B389:U389" si="156">B165/B$12</f>
        <v>0</v>
      </c>
      <c r="C389" s="120">
        <f t="shared" si="156"/>
        <v>0</v>
      </c>
      <c r="D389" s="120">
        <f t="shared" si="156"/>
        <v>0</v>
      </c>
      <c r="E389" s="120">
        <f t="shared" si="156"/>
        <v>0</v>
      </c>
      <c r="F389" s="120">
        <f t="shared" si="156"/>
        <v>0</v>
      </c>
      <c r="G389" s="120">
        <f t="shared" si="156"/>
        <v>0</v>
      </c>
      <c r="H389" s="120">
        <f t="shared" si="156"/>
        <v>0</v>
      </c>
      <c r="I389" s="120">
        <f t="shared" si="156"/>
        <v>0</v>
      </c>
      <c r="J389" s="120">
        <f t="shared" si="156"/>
        <v>0</v>
      </c>
      <c r="K389" s="120">
        <f t="shared" si="156"/>
        <v>0</v>
      </c>
      <c r="L389" s="120">
        <f t="shared" si="156"/>
        <v>0</v>
      </c>
      <c r="M389" s="120">
        <f t="shared" si="156"/>
        <v>0</v>
      </c>
      <c r="N389" s="120">
        <f t="shared" si="156"/>
        <v>0</v>
      </c>
      <c r="O389" s="120">
        <f t="shared" si="156"/>
        <v>0</v>
      </c>
      <c r="P389" s="120">
        <f t="shared" si="156"/>
        <v>0</v>
      </c>
      <c r="Q389" s="120">
        <f t="shared" si="156"/>
        <v>0</v>
      </c>
      <c r="R389" s="120">
        <f t="shared" si="156"/>
        <v>0</v>
      </c>
      <c r="S389" s="120">
        <f t="shared" si="156"/>
        <v>0</v>
      </c>
      <c r="T389" s="120">
        <f t="shared" si="156"/>
        <v>0</v>
      </c>
      <c r="U389" s="122">
        <f t="shared" si="156"/>
        <v>0</v>
      </c>
      <c r="V389" s="123">
        <f t="shared" si="4"/>
        <v>0</v>
      </c>
    </row>
    <row r="390" ht="15.75" customHeight="1">
      <c r="A390" s="102" t="s">
        <v>188</v>
      </c>
      <c r="B390" s="120">
        <f t="shared" ref="B390:U390" si="157">B166/B$12</f>
        <v>0</v>
      </c>
      <c r="C390" s="120">
        <f t="shared" si="157"/>
        <v>0</v>
      </c>
      <c r="D390" s="120">
        <f t="shared" si="157"/>
        <v>0</v>
      </c>
      <c r="E390" s="120">
        <f t="shared" si="157"/>
        <v>0</v>
      </c>
      <c r="F390" s="120">
        <f t="shared" si="157"/>
        <v>0</v>
      </c>
      <c r="G390" s="120">
        <f t="shared" si="157"/>
        <v>0</v>
      </c>
      <c r="H390" s="120">
        <f t="shared" si="157"/>
        <v>0</v>
      </c>
      <c r="I390" s="120">
        <f t="shared" si="157"/>
        <v>0</v>
      </c>
      <c r="J390" s="120">
        <f t="shared" si="157"/>
        <v>0</v>
      </c>
      <c r="K390" s="120">
        <f t="shared" si="157"/>
        <v>0</v>
      </c>
      <c r="L390" s="120">
        <f t="shared" si="157"/>
        <v>0</v>
      </c>
      <c r="M390" s="120">
        <f t="shared" si="157"/>
        <v>0</v>
      </c>
      <c r="N390" s="120">
        <f t="shared" si="157"/>
        <v>0</v>
      </c>
      <c r="O390" s="120">
        <f t="shared" si="157"/>
        <v>0</v>
      </c>
      <c r="P390" s="120">
        <f t="shared" si="157"/>
        <v>0</v>
      </c>
      <c r="Q390" s="120">
        <f t="shared" si="157"/>
        <v>0</v>
      </c>
      <c r="R390" s="120">
        <f t="shared" si="157"/>
        <v>0</v>
      </c>
      <c r="S390" s="120">
        <f t="shared" si="157"/>
        <v>0</v>
      </c>
      <c r="T390" s="120">
        <f t="shared" si="157"/>
        <v>0</v>
      </c>
      <c r="U390" s="122">
        <f t="shared" si="157"/>
        <v>0</v>
      </c>
      <c r="V390" s="123">
        <f t="shared" si="4"/>
        <v>0</v>
      </c>
    </row>
    <row r="391" ht="15.75" customHeight="1">
      <c r="A391" s="102" t="s">
        <v>189</v>
      </c>
      <c r="B391" s="120">
        <f t="shared" ref="B391:U391" si="158">B167/B$12</f>
        <v>0</v>
      </c>
      <c r="C391" s="120">
        <f t="shared" si="158"/>
        <v>0</v>
      </c>
      <c r="D391" s="120">
        <f t="shared" si="158"/>
        <v>0</v>
      </c>
      <c r="E391" s="120">
        <f t="shared" si="158"/>
        <v>0</v>
      </c>
      <c r="F391" s="120">
        <f t="shared" si="158"/>
        <v>0</v>
      </c>
      <c r="G391" s="120">
        <f t="shared" si="158"/>
        <v>0</v>
      </c>
      <c r="H391" s="120">
        <f t="shared" si="158"/>
        <v>0</v>
      </c>
      <c r="I391" s="120">
        <f t="shared" si="158"/>
        <v>0</v>
      </c>
      <c r="J391" s="120">
        <f t="shared" si="158"/>
        <v>0</v>
      </c>
      <c r="K391" s="120">
        <f t="shared" si="158"/>
        <v>0</v>
      </c>
      <c r="L391" s="120">
        <f t="shared" si="158"/>
        <v>0</v>
      </c>
      <c r="M391" s="120">
        <f t="shared" si="158"/>
        <v>0</v>
      </c>
      <c r="N391" s="120">
        <f t="shared" si="158"/>
        <v>0</v>
      </c>
      <c r="O391" s="120">
        <f t="shared" si="158"/>
        <v>0</v>
      </c>
      <c r="P391" s="120">
        <f t="shared" si="158"/>
        <v>0</v>
      </c>
      <c r="Q391" s="120">
        <f t="shared" si="158"/>
        <v>0</v>
      </c>
      <c r="R391" s="120">
        <f t="shared" si="158"/>
        <v>0</v>
      </c>
      <c r="S391" s="120">
        <f t="shared" si="158"/>
        <v>0</v>
      </c>
      <c r="T391" s="120">
        <f t="shared" si="158"/>
        <v>0</v>
      </c>
      <c r="U391" s="122">
        <f t="shared" si="158"/>
        <v>0</v>
      </c>
      <c r="V391" s="123">
        <f t="shared" si="4"/>
        <v>0</v>
      </c>
    </row>
    <row r="392" ht="15.75" customHeight="1">
      <c r="A392" s="102" t="s">
        <v>190</v>
      </c>
      <c r="B392" s="116">
        <f t="shared" ref="B392:U392" si="159">B168/B$12</f>
        <v>0</v>
      </c>
      <c r="C392" s="116">
        <f t="shared" si="159"/>
        <v>0.00004821542653</v>
      </c>
      <c r="D392" s="116">
        <f t="shared" si="159"/>
        <v>0</v>
      </c>
      <c r="E392" s="116">
        <f t="shared" si="159"/>
        <v>0.0009430189193</v>
      </c>
      <c r="F392" s="116">
        <f t="shared" si="159"/>
        <v>0.001085480479</v>
      </c>
      <c r="G392" s="116">
        <f t="shared" si="159"/>
        <v>0</v>
      </c>
      <c r="H392" s="116">
        <f t="shared" si="159"/>
        <v>0</v>
      </c>
      <c r="I392" s="116">
        <f t="shared" si="159"/>
        <v>0</v>
      </c>
      <c r="J392" s="116">
        <f t="shared" si="159"/>
        <v>0</v>
      </c>
      <c r="K392" s="116">
        <f t="shared" si="159"/>
        <v>0</v>
      </c>
      <c r="L392" s="116">
        <f t="shared" si="159"/>
        <v>0</v>
      </c>
      <c r="M392" s="116">
        <f t="shared" si="159"/>
        <v>0</v>
      </c>
      <c r="N392" s="116">
        <f t="shared" si="159"/>
        <v>0</v>
      </c>
      <c r="O392" s="116">
        <f t="shared" si="159"/>
        <v>0</v>
      </c>
      <c r="P392" s="116">
        <f t="shared" si="159"/>
        <v>0</v>
      </c>
      <c r="Q392" s="116">
        <f t="shared" si="159"/>
        <v>0</v>
      </c>
      <c r="R392" s="116">
        <f t="shared" si="159"/>
        <v>0</v>
      </c>
      <c r="S392" s="116">
        <f t="shared" si="159"/>
        <v>0</v>
      </c>
      <c r="T392" s="116">
        <f t="shared" si="159"/>
        <v>0</v>
      </c>
      <c r="U392" s="116">
        <f t="shared" si="159"/>
        <v>0</v>
      </c>
      <c r="V392" s="117">
        <f t="shared" si="4"/>
        <v>0</v>
      </c>
    </row>
    <row r="393" ht="15.75" customHeight="1">
      <c r="A393" s="102" t="s">
        <v>191</v>
      </c>
      <c r="B393" s="116">
        <f t="shared" ref="B393:U393" si="160">B169/B$12</f>
        <v>0</v>
      </c>
      <c r="C393" s="116">
        <f t="shared" si="160"/>
        <v>0</v>
      </c>
      <c r="D393" s="116">
        <f t="shared" si="160"/>
        <v>0</v>
      </c>
      <c r="E393" s="116">
        <f t="shared" si="160"/>
        <v>0</v>
      </c>
      <c r="F393" s="116">
        <f t="shared" si="160"/>
        <v>0</v>
      </c>
      <c r="G393" s="116">
        <f t="shared" si="160"/>
        <v>0</v>
      </c>
      <c r="H393" s="116">
        <f t="shared" si="160"/>
        <v>0</v>
      </c>
      <c r="I393" s="116">
        <f t="shared" si="160"/>
        <v>0</v>
      </c>
      <c r="J393" s="116">
        <f t="shared" si="160"/>
        <v>0</v>
      </c>
      <c r="K393" s="116">
        <f t="shared" si="160"/>
        <v>0</v>
      </c>
      <c r="L393" s="116">
        <f t="shared" si="160"/>
        <v>0.00001242536395</v>
      </c>
      <c r="M393" s="116">
        <f t="shared" si="160"/>
        <v>0.0001749220777</v>
      </c>
      <c r="N393" s="116">
        <f t="shared" si="160"/>
        <v>0.000195076932</v>
      </c>
      <c r="O393" s="116">
        <f t="shared" si="160"/>
        <v>0.00003582579419</v>
      </c>
      <c r="P393" s="116">
        <f t="shared" si="160"/>
        <v>0.00007261159237</v>
      </c>
      <c r="Q393" s="116">
        <f t="shared" si="160"/>
        <v>0</v>
      </c>
      <c r="R393" s="116">
        <f t="shared" si="160"/>
        <v>0</v>
      </c>
      <c r="S393" s="116">
        <f t="shared" si="160"/>
        <v>0</v>
      </c>
      <c r="T393" s="116">
        <f t="shared" si="160"/>
        <v>0</v>
      </c>
      <c r="U393" s="116">
        <f t="shared" si="160"/>
        <v>0</v>
      </c>
      <c r="V393" s="117">
        <f t="shared" si="4"/>
        <v>0.00003272411735</v>
      </c>
    </row>
    <row r="394" ht="15.75" customHeight="1">
      <c r="A394" s="102" t="s">
        <v>32</v>
      </c>
      <c r="B394" s="120">
        <f t="shared" ref="B394:U394" si="161">B170/B$12</f>
        <v>0</v>
      </c>
      <c r="C394" s="120">
        <f t="shared" si="161"/>
        <v>0</v>
      </c>
      <c r="D394" s="120">
        <f t="shared" si="161"/>
        <v>0</v>
      </c>
      <c r="E394" s="120">
        <f t="shared" si="161"/>
        <v>0</v>
      </c>
      <c r="F394" s="120">
        <f t="shared" si="161"/>
        <v>0</v>
      </c>
      <c r="G394" s="120">
        <f t="shared" si="161"/>
        <v>0</v>
      </c>
      <c r="H394" s="120">
        <f t="shared" si="161"/>
        <v>0</v>
      </c>
      <c r="I394" s="120">
        <f t="shared" si="161"/>
        <v>0</v>
      </c>
      <c r="J394" s="120">
        <f t="shared" si="161"/>
        <v>0</v>
      </c>
      <c r="K394" s="120">
        <f t="shared" si="161"/>
        <v>0</v>
      </c>
      <c r="L394" s="120">
        <f t="shared" si="161"/>
        <v>0.000001988058231</v>
      </c>
      <c r="M394" s="120">
        <f t="shared" si="161"/>
        <v>0</v>
      </c>
      <c r="N394" s="120">
        <f t="shared" si="161"/>
        <v>0</v>
      </c>
      <c r="O394" s="120">
        <f t="shared" si="161"/>
        <v>0</v>
      </c>
      <c r="P394" s="120">
        <f t="shared" si="161"/>
        <v>0</v>
      </c>
      <c r="Q394" s="120">
        <f t="shared" si="161"/>
        <v>0</v>
      </c>
      <c r="R394" s="120">
        <f t="shared" si="161"/>
        <v>0</v>
      </c>
      <c r="S394" s="120">
        <f t="shared" si="161"/>
        <v>0</v>
      </c>
      <c r="T394" s="120">
        <f t="shared" si="161"/>
        <v>0</v>
      </c>
      <c r="U394" s="120">
        <f t="shared" si="161"/>
        <v>0</v>
      </c>
      <c r="V394" s="121">
        <f t="shared" si="4"/>
        <v>0.0000001325372154</v>
      </c>
    </row>
    <row r="395" ht="15.75" customHeight="1">
      <c r="A395" s="102" t="s">
        <v>192</v>
      </c>
      <c r="B395" s="120">
        <f t="shared" ref="B395:U395" si="162">B171/B$12</f>
        <v>0</v>
      </c>
      <c r="C395" s="120">
        <f t="shared" si="162"/>
        <v>0</v>
      </c>
      <c r="D395" s="120">
        <f t="shared" si="162"/>
        <v>0</v>
      </c>
      <c r="E395" s="120">
        <f t="shared" si="162"/>
        <v>0</v>
      </c>
      <c r="F395" s="120">
        <f t="shared" si="162"/>
        <v>0</v>
      </c>
      <c r="G395" s="120">
        <f t="shared" si="162"/>
        <v>0</v>
      </c>
      <c r="H395" s="120">
        <f t="shared" si="162"/>
        <v>0</v>
      </c>
      <c r="I395" s="120">
        <f t="shared" si="162"/>
        <v>0</v>
      </c>
      <c r="J395" s="120">
        <f t="shared" si="162"/>
        <v>0</v>
      </c>
      <c r="K395" s="120">
        <f t="shared" si="162"/>
        <v>0</v>
      </c>
      <c r="L395" s="120">
        <f t="shared" si="162"/>
        <v>0</v>
      </c>
      <c r="M395" s="120">
        <f t="shared" si="162"/>
        <v>0</v>
      </c>
      <c r="N395" s="120">
        <f t="shared" si="162"/>
        <v>0</v>
      </c>
      <c r="O395" s="120">
        <f t="shared" si="162"/>
        <v>0</v>
      </c>
      <c r="P395" s="120">
        <f t="shared" si="162"/>
        <v>0</v>
      </c>
      <c r="Q395" s="120">
        <f t="shared" si="162"/>
        <v>0</v>
      </c>
      <c r="R395" s="120">
        <f t="shared" si="162"/>
        <v>0</v>
      </c>
      <c r="S395" s="120">
        <f t="shared" si="162"/>
        <v>0</v>
      </c>
      <c r="T395" s="120">
        <f t="shared" si="162"/>
        <v>0</v>
      </c>
      <c r="U395" s="120">
        <f t="shared" si="162"/>
        <v>0</v>
      </c>
      <c r="V395" s="121">
        <f t="shared" si="4"/>
        <v>0</v>
      </c>
    </row>
    <row r="396" ht="15.75" customHeight="1">
      <c r="A396" s="102" t="s">
        <v>193</v>
      </c>
      <c r="B396" s="116">
        <f t="shared" ref="B396:U396" si="163">B172/B$12</f>
        <v>0</v>
      </c>
      <c r="C396" s="116">
        <f t="shared" si="163"/>
        <v>0</v>
      </c>
      <c r="D396" s="116">
        <f t="shared" si="163"/>
        <v>0</v>
      </c>
      <c r="E396" s="116">
        <f t="shared" si="163"/>
        <v>0</v>
      </c>
      <c r="F396" s="116">
        <f t="shared" si="163"/>
        <v>0</v>
      </c>
      <c r="G396" s="116">
        <f t="shared" si="163"/>
        <v>0</v>
      </c>
      <c r="H396" s="116">
        <f t="shared" si="163"/>
        <v>0</v>
      </c>
      <c r="I396" s="116">
        <f t="shared" si="163"/>
        <v>0</v>
      </c>
      <c r="J396" s="116">
        <f t="shared" si="163"/>
        <v>0</v>
      </c>
      <c r="K396" s="116">
        <f t="shared" si="163"/>
        <v>0</v>
      </c>
      <c r="L396" s="116">
        <f t="shared" si="163"/>
        <v>0</v>
      </c>
      <c r="M396" s="116">
        <f t="shared" si="163"/>
        <v>0</v>
      </c>
      <c r="N396" s="116">
        <f t="shared" si="163"/>
        <v>0.000009401297928</v>
      </c>
      <c r="O396" s="116">
        <f t="shared" si="163"/>
        <v>0</v>
      </c>
      <c r="P396" s="116">
        <f t="shared" si="163"/>
        <v>0</v>
      </c>
      <c r="Q396" s="116">
        <f t="shared" si="163"/>
        <v>0</v>
      </c>
      <c r="R396" s="116">
        <f t="shared" si="163"/>
        <v>0</v>
      </c>
      <c r="S396" s="116">
        <f t="shared" si="163"/>
        <v>0</v>
      </c>
      <c r="T396" s="116">
        <f t="shared" si="163"/>
        <v>0</v>
      </c>
      <c r="U396" s="116">
        <f t="shared" si="163"/>
        <v>0</v>
      </c>
      <c r="V396" s="117">
        <f t="shared" si="4"/>
        <v>0.0000006267531952</v>
      </c>
    </row>
    <row r="397" ht="15.75" customHeight="1">
      <c r="A397" s="102" t="s">
        <v>33</v>
      </c>
      <c r="B397" s="116">
        <f t="shared" ref="B397:U397" si="164">B173/B$12</f>
        <v>0.03161078363</v>
      </c>
      <c r="C397" s="116">
        <f t="shared" si="164"/>
        <v>0.01399934909</v>
      </c>
      <c r="D397" s="116">
        <f t="shared" si="164"/>
        <v>0</v>
      </c>
      <c r="E397" s="116">
        <f t="shared" si="164"/>
        <v>0</v>
      </c>
      <c r="F397" s="116">
        <f t="shared" si="164"/>
        <v>0</v>
      </c>
      <c r="G397" s="116">
        <f t="shared" si="164"/>
        <v>0</v>
      </c>
      <c r="H397" s="116">
        <f t="shared" si="164"/>
        <v>0</v>
      </c>
      <c r="I397" s="116">
        <f t="shared" si="164"/>
        <v>0</v>
      </c>
      <c r="J397" s="116">
        <f t="shared" si="164"/>
        <v>0</v>
      </c>
      <c r="K397" s="116">
        <f t="shared" si="164"/>
        <v>0</v>
      </c>
      <c r="L397" s="116">
        <f t="shared" si="164"/>
        <v>0</v>
      </c>
      <c r="M397" s="116">
        <f t="shared" si="164"/>
        <v>0.003428472723</v>
      </c>
      <c r="N397" s="116">
        <f t="shared" si="164"/>
        <v>0.003464770007</v>
      </c>
      <c r="O397" s="116">
        <f t="shared" si="164"/>
        <v>0.003777502557</v>
      </c>
      <c r="P397" s="116">
        <f t="shared" si="164"/>
        <v>0.001645954096</v>
      </c>
      <c r="Q397" s="116">
        <f t="shared" si="164"/>
        <v>0.001147398679</v>
      </c>
      <c r="R397" s="116">
        <f t="shared" si="164"/>
        <v>0.00301921818</v>
      </c>
      <c r="S397" s="116">
        <f t="shared" si="164"/>
        <v>0.000002560284458</v>
      </c>
      <c r="T397" s="116">
        <f t="shared" si="164"/>
        <v>0.000000483101006</v>
      </c>
      <c r="U397" s="116">
        <f t="shared" si="164"/>
        <v>0.00000497473987</v>
      </c>
      <c r="V397" s="117">
        <f t="shared" si="4"/>
        <v>0.001099422291</v>
      </c>
    </row>
    <row r="398" ht="15.75" customHeight="1">
      <c r="A398" s="102" t="s">
        <v>528</v>
      </c>
      <c r="B398" s="116">
        <f t="shared" ref="B398:U398" si="165">B174/B$12</f>
        <v>0</v>
      </c>
      <c r="C398" s="116">
        <f t="shared" si="165"/>
        <v>0</v>
      </c>
      <c r="D398" s="116">
        <f t="shared" si="165"/>
        <v>0</v>
      </c>
      <c r="E398" s="116">
        <f t="shared" si="165"/>
        <v>0</v>
      </c>
      <c r="F398" s="116">
        <f t="shared" si="165"/>
        <v>0</v>
      </c>
      <c r="G398" s="116">
        <f t="shared" si="165"/>
        <v>0</v>
      </c>
      <c r="H398" s="116">
        <f t="shared" si="165"/>
        <v>0</v>
      </c>
      <c r="I398" s="116">
        <f t="shared" si="165"/>
        <v>0</v>
      </c>
      <c r="J398" s="116">
        <f t="shared" si="165"/>
        <v>0</v>
      </c>
      <c r="K398" s="116">
        <f t="shared" si="165"/>
        <v>0</v>
      </c>
      <c r="L398" s="116">
        <f t="shared" si="165"/>
        <v>0</v>
      </c>
      <c r="M398" s="116">
        <f t="shared" si="165"/>
        <v>0</v>
      </c>
      <c r="N398" s="116">
        <f t="shared" si="165"/>
        <v>0</v>
      </c>
      <c r="O398" s="116">
        <f t="shared" si="165"/>
        <v>0</v>
      </c>
      <c r="P398" s="116">
        <f t="shared" si="165"/>
        <v>0</v>
      </c>
      <c r="Q398" s="116">
        <f t="shared" si="165"/>
        <v>0</v>
      </c>
      <c r="R398" s="116">
        <f t="shared" si="165"/>
        <v>0</v>
      </c>
      <c r="S398" s="116">
        <f t="shared" si="165"/>
        <v>0</v>
      </c>
      <c r="T398" s="116">
        <f t="shared" si="165"/>
        <v>0</v>
      </c>
      <c r="U398" s="116">
        <f t="shared" si="165"/>
        <v>0</v>
      </c>
      <c r="V398" s="117">
        <f t="shared" si="4"/>
        <v>0</v>
      </c>
    </row>
    <row r="399" ht="15.75" customHeight="1">
      <c r="A399" s="102" t="s">
        <v>195</v>
      </c>
      <c r="B399" s="116">
        <f t="shared" ref="B399:U399" si="166">B175/B$12</f>
        <v>0</v>
      </c>
      <c r="C399" s="116">
        <f t="shared" si="166"/>
        <v>0</v>
      </c>
      <c r="D399" s="116">
        <f t="shared" si="166"/>
        <v>0</v>
      </c>
      <c r="E399" s="116">
        <f t="shared" si="166"/>
        <v>0</v>
      </c>
      <c r="F399" s="116">
        <f t="shared" si="166"/>
        <v>0</v>
      </c>
      <c r="G399" s="116">
        <f t="shared" si="166"/>
        <v>0</v>
      </c>
      <c r="H399" s="116">
        <f t="shared" si="166"/>
        <v>0</v>
      </c>
      <c r="I399" s="116">
        <f t="shared" si="166"/>
        <v>0</v>
      </c>
      <c r="J399" s="116">
        <f t="shared" si="166"/>
        <v>0</v>
      </c>
      <c r="K399" s="116">
        <f t="shared" si="166"/>
        <v>0</v>
      </c>
      <c r="L399" s="116">
        <f t="shared" si="166"/>
        <v>0</v>
      </c>
      <c r="M399" s="116">
        <f t="shared" si="166"/>
        <v>0</v>
      </c>
      <c r="N399" s="116">
        <f t="shared" si="166"/>
        <v>0</v>
      </c>
      <c r="O399" s="116">
        <f t="shared" si="166"/>
        <v>0</v>
      </c>
      <c r="P399" s="116">
        <f t="shared" si="166"/>
        <v>0</v>
      </c>
      <c r="Q399" s="116">
        <f t="shared" si="166"/>
        <v>0</v>
      </c>
      <c r="R399" s="116">
        <f t="shared" si="166"/>
        <v>0</v>
      </c>
      <c r="S399" s="116">
        <f t="shared" si="166"/>
        <v>0</v>
      </c>
      <c r="T399" s="116">
        <f t="shared" si="166"/>
        <v>0</v>
      </c>
      <c r="U399" s="116">
        <f t="shared" si="166"/>
        <v>0</v>
      </c>
      <c r="V399" s="117">
        <f t="shared" si="4"/>
        <v>0</v>
      </c>
    </row>
    <row r="400" ht="15.75" customHeight="1">
      <c r="A400" s="102" t="s">
        <v>196</v>
      </c>
      <c r="B400" s="116">
        <f t="shared" ref="B400:U400" si="167">B176/B$12</f>
        <v>0</v>
      </c>
      <c r="C400" s="116">
        <f t="shared" si="167"/>
        <v>0</v>
      </c>
      <c r="D400" s="116">
        <f t="shared" si="167"/>
        <v>0</v>
      </c>
      <c r="E400" s="116">
        <f t="shared" si="167"/>
        <v>0</v>
      </c>
      <c r="F400" s="116">
        <f t="shared" si="167"/>
        <v>0</v>
      </c>
      <c r="G400" s="116">
        <f t="shared" si="167"/>
        <v>0</v>
      </c>
      <c r="H400" s="116">
        <f t="shared" si="167"/>
        <v>0</v>
      </c>
      <c r="I400" s="116">
        <f t="shared" si="167"/>
        <v>0</v>
      </c>
      <c r="J400" s="116">
        <f t="shared" si="167"/>
        <v>0</v>
      </c>
      <c r="K400" s="116">
        <f t="shared" si="167"/>
        <v>0</v>
      </c>
      <c r="L400" s="116">
        <f t="shared" si="167"/>
        <v>0</v>
      </c>
      <c r="M400" s="116">
        <f t="shared" si="167"/>
        <v>0</v>
      </c>
      <c r="N400" s="116">
        <f t="shared" si="167"/>
        <v>0</v>
      </c>
      <c r="O400" s="116">
        <f t="shared" si="167"/>
        <v>0</v>
      </c>
      <c r="P400" s="116">
        <f t="shared" si="167"/>
        <v>0</v>
      </c>
      <c r="Q400" s="116">
        <f t="shared" si="167"/>
        <v>0</v>
      </c>
      <c r="R400" s="116">
        <f t="shared" si="167"/>
        <v>0</v>
      </c>
      <c r="S400" s="116">
        <f t="shared" si="167"/>
        <v>0</v>
      </c>
      <c r="T400" s="116">
        <f t="shared" si="167"/>
        <v>0</v>
      </c>
      <c r="U400" s="116">
        <f t="shared" si="167"/>
        <v>0</v>
      </c>
      <c r="V400" s="117">
        <f t="shared" si="4"/>
        <v>0</v>
      </c>
    </row>
    <row r="401" ht="15.75" customHeight="1">
      <c r="A401" s="102" t="s">
        <v>34</v>
      </c>
      <c r="B401" s="116">
        <f t="shared" ref="B401:U401" si="168">B177/B$12</f>
        <v>0.3337551097</v>
      </c>
      <c r="C401" s="116">
        <f t="shared" si="168"/>
        <v>0.2224780318</v>
      </c>
      <c r="D401" s="116">
        <f t="shared" si="168"/>
        <v>0.2226994871</v>
      </c>
      <c r="E401" s="116">
        <f t="shared" si="168"/>
        <v>0.2654034883</v>
      </c>
      <c r="F401" s="116">
        <f t="shared" si="168"/>
        <v>0.2640442354</v>
      </c>
      <c r="G401" s="116">
        <f t="shared" si="168"/>
        <v>0.3694101298</v>
      </c>
      <c r="H401" s="116">
        <f t="shared" si="168"/>
        <v>0.2549461767</v>
      </c>
      <c r="I401" s="116">
        <f t="shared" si="168"/>
        <v>0.3372583164</v>
      </c>
      <c r="J401" s="116">
        <f t="shared" si="168"/>
        <v>0.2971130216</v>
      </c>
      <c r="K401" s="116">
        <f t="shared" si="168"/>
        <v>0.359801267</v>
      </c>
      <c r="L401" s="116">
        <f t="shared" si="168"/>
        <v>0.3894727844</v>
      </c>
      <c r="M401" s="116">
        <f t="shared" si="168"/>
        <v>0.4492111014</v>
      </c>
      <c r="N401" s="116">
        <f t="shared" si="168"/>
        <v>0.4430063941</v>
      </c>
      <c r="O401" s="116">
        <f t="shared" si="168"/>
        <v>0.5379843946</v>
      </c>
      <c r="P401" s="116">
        <f t="shared" si="168"/>
        <v>0.7183738839</v>
      </c>
      <c r="Q401" s="116">
        <f t="shared" si="168"/>
        <v>0.7263416104</v>
      </c>
      <c r="R401" s="116">
        <f t="shared" si="168"/>
        <v>0.6686946175</v>
      </c>
      <c r="S401" s="116">
        <f t="shared" si="168"/>
        <v>0.6328101477</v>
      </c>
      <c r="T401" s="116">
        <f t="shared" si="168"/>
        <v>0.6663933925</v>
      </c>
      <c r="U401" s="116">
        <f t="shared" si="168"/>
        <v>0.5165855162</v>
      </c>
      <c r="V401" s="117">
        <f t="shared" si="4"/>
        <v>0.4911601836</v>
      </c>
    </row>
    <row r="402" ht="15.75" customHeight="1">
      <c r="A402" s="102" t="s">
        <v>63</v>
      </c>
      <c r="B402" s="116">
        <f t="shared" ref="B402:U402" si="169">B178/B$12</f>
        <v>0</v>
      </c>
      <c r="C402" s="116">
        <f t="shared" si="169"/>
        <v>0</v>
      </c>
      <c r="D402" s="116">
        <f t="shared" si="169"/>
        <v>0</v>
      </c>
      <c r="E402" s="116">
        <f t="shared" si="169"/>
        <v>0</v>
      </c>
      <c r="F402" s="116">
        <f t="shared" si="169"/>
        <v>0</v>
      </c>
      <c r="G402" s="116">
        <f t="shared" si="169"/>
        <v>0</v>
      </c>
      <c r="H402" s="116">
        <f t="shared" si="169"/>
        <v>0</v>
      </c>
      <c r="I402" s="116">
        <f t="shared" si="169"/>
        <v>0</v>
      </c>
      <c r="J402" s="116">
        <f t="shared" si="169"/>
        <v>0</v>
      </c>
      <c r="K402" s="116">
        <f t="shared" si="169"/>
        <v>0</v>
      </c>
      <c r="L402" s="116">
        <f t="shared" si="169"/>
        <v>0</v>
      </c>
      <c r="M402" s="116">
        <f t="shared" si="169"/>
        <v>0</v>
      </c>
      <c r="N402" s="116">
        <f t="shared" si="169"/>
        <v>0</v>
      </c>
      <c r="O402" s="116">
        <f t="shared" si="169"/>
        <v>0</v>
      </c>
      <c r="P402" s="116">
        <f t="shared" si="169"/>
        <v>0</v>
      </c>
      <c r="Q402" s="116">
        <f t="shared" si="169"/>
        <v>0</v>
      </c>
      <c r="R402" s="116">
        <f t="shared" si="169"/>
        <v>0</v>
      </c>
      <c r="S402" s="116">
        <f t="shared" si="169"/>
        <v>0</v>
      </c>
      <c r="T402" s="116">
        <f t="shared" si="169"/>
        <v>0</v>
      </c>
      <c r="U402" s="116">
        <f t="shared" si="169"/>
        <v>0</v>
      </c>
      <c r="V402" s="117">
        <f t="shared" si="4"/>
        <v>0</v>
      </c>
    </row>
    <row r="403" ht="15.75" customHeight="1">
      <c r="A403" s="102" t="s">
        <v>35</v>
      </c>
      <c r="B403" s="120">
        <f t="shared" ref="B403:U403" si="170">B179/B$12</f>
        <v>0</v>
      </c>
      <c r="C403" s="120">
        <f t="shared" si="170"/>
        <v>0.000003616156989</v>
      </c>
      <c r="D403" s="120">
        <f t="shared" si="170"/>
        <v>0</v>
      </c>
      <c r="E403" s="120">
        <f t="shared" si="170"/>
        <v>0</v>
      </c>
      <c r="F403" s="120">
        <f t="shared" si="170"/>
        <v>0</v>
      </c>
      <c r="G403" s="120">
        <f t="shared" si="170"/>
        <v>0</v>
      </c>
      <c r="H403" s="120">
        <f t="shared" si="170"/>
        <v>0</v>
      </c>
      <c r="I403" s="120">
        <f t="shared" si="170"/>
        <v>0</v>
      </c>
      <c r="J403" s="120">
        <f t="shared" si="170"/>
        <v>0</v>
      </c>
      <c r="K403" s="120">
        <f t="shared" si="170"/>
        <v>0</v>
      </c>
      <c r="L403" s="120">
        <f t="shared" si="170"/>
        <v>0</v>
      </c>
      <c r="M403" s="120">
        <f t="shared" si="170"/>
        <v>0</v>
      </c>
      <c r="N403" s="120">
        <f t="shared" si="170"/>
        <v>0</v>
      </c>
      <c r="O403" s="120">
        <f t="shared" si="170"/>
        <v>0.00000231134156</v>
      </c>
      <c r="P403" s="120">
        <f t="shared" si="170"/>
        <v>0</v>
      </c>
      <c r="Q403" s="120">
        <f t="shared" si="170"/>
        <v>0</v>
      </c>
      <c r="R403" s="120">
        <f t="shared" si="170"/>
        <v>0</v>
      </c>
      <c r="S403" s="120">
        <f t="shared" si="170"/>
        <v>0</v>
      </c>
      <c r="T403" s="120">
        <f t="shared" si="170"/>
        <v>0</v>
      </c>
      <c r="U403" s="120">
        <f t="shared" si="170"/>
        <v>0</v>
      </c>
      <c r="V403" s="121">
        <f t="shared" si="4"/>
        <v>0.0000001540894374</v>
      </c>
    </row>
    <row r="404" ht="15.75" customHeight="1">
      <c r="A404" s="102" t="s">
        <v>197</v>
      </c>
      <c r="B404" s="120">
        <f t="shared" ref="B404:U404" si="171">B180/B$12</f>
        <v>0</v>
      </c>
      <c r="C404" s="120">
        <f t="shared" si="171"/>
        <v>0</v>
      </c>
      <c r="D404" s="120">
        <f t="shared" si="171"/>
        <v>0</v>
      </c>
      <c r="E404" s="120">
        <f t="shared" si="171"/>
        <v>0</v>
      </c>
      <c r="F404" s="120">
        <f t="shared" si="171"/>
        <v>0</v>
      </c>
      <c r="G404" s="120">
        <f t="shared" si="171"/>
        <v>0</v>
      </c>
      <c r="H404" s="120">
        <f t="shared" si="171"/>
        <v>0</v>
      </c>
      <c r="I404" s="120">
        <f t="shared" si="171"/>
        <v>0.000009025133572</v>
      </c>
      <c r="J404" s="120">
        <f t="shared" si="171"/>
        <v>0</v>
      </c>
      <c r="K404" s="116">
        <f t="shared" si="171"/>
        <v>0</v>
      </c>
      <c r="L404" s="116">
        <f t="shared" si="171"/>
        <v>0</v>
      </c>
      <c r="M404" s="116">
        <f t="shared" si="171"/>
        <v>0.00001393910307</v>
      </c>
      <c r="N404" s="116">
        <f t="shared" si="171"/>
        <v>0.00007521038342</v>
      </c>
      <c r="O404" s="116">
        <f t="shared" si="171"/>
        <v>0.00016294958</v>
      </c>
      <c r="P404" s="116">
        <f t="shared" si="171"/>
        <v>0</v>
      </c>
      <c r="Q404" s="116">
        <f t="shared" si="171"/>
        <v>0</v>
      </c>
      <c r="R404" s="118">
        <f t="shared" si="171"/>
        <v>0.00002281365448</v>
      </c>
      <c r="S404" s="116">
        <f t="shared" si="171"/>
        <v>0</v>
      </c>
      <c r="T404" s="116">
        <f t="shared" si="171"/>
        <v>0</v>
      </c>
      <c r="U404" s="116">
        <f t="shared" si="171"/>
        <v>0</v>
      </c>
      <c r="V404" s="117">
        <f t="shared" si="4"/>
        <v>0.0000189291903</v>
      </c>
    </row>
    <row r="405" ht="15.75" customHeight="1">
      <c r="A405" s="102" t="s">
        <v>36</v>
      </c>
      <c r="B405" s="120">
        <f t="shared" ref="B405:U405" si="172">B181/B$12</f>
        <v>0</v>
      </c>
      <c r="C405" s="120">
        <f t="shared" si="172"/>
        <v>0</v>
      </c>
      <c r="D405" s="120">
        <f t="shared" si="172"/>
        <v>0</v>
      </c>
      <c r="E405" s="120">
        <f t="shared" si="172"/>
        <v>0</v>
      </c>
      <c r="F405" s="120">
        <f t="shared" si="172"/>
        <v>0</v>
      </c>
      <c r="G405" s="120">
        <f t="shared" si="172"/>
        <v>0</v>
      </c>
      <c r="H405" s="120">
        <f t="shared" si="172"/>
        <v>0</v>
      </c>
      <c r="I405" s="120">
        <f t="shared" si="172"/>
        <v>0</v>
      </c>
      <c r="J405" s="120">
        <f t="shared" si="172"/>
        <v>0</v>
      </c>
      <c r="K405" s="116">
        <f t="shared" si="172"/>
        <v>0</v>
      </c>
      <c r="L405" s="116">
        <f t="shared" si="172"/>
        <v>0</v>
      </c>
      <c r="M405" s="116">
        <f t="shared" si="172"/>
        <v>0</v>
      </c>
      <c r="N405" s="116">
        <f t="shared" si="172"/>
        <v>0</v>
      </c>
      <c r="O405" s="116">
        <f t="shared" si="172"/>
        <v>0</v>
      </c>
      <c r="P405" s="116">
        <f t="shared" si="172"/>
        <v>0</v>
      </c>
      <c r="Q405" s="116">
        <f t="shared" si="172"/>
        <v>0</v>
      </c>
      <c r="R405" s="118">
        <f t="shared" si="172"/>
        <v>0</v>
      </c>
      <c r="S405" s="116">
        <f t="shared" si="172"/>
        <v>0</v>
      </c>
      <c r="T405" s="116">
        <f t="shared" si="172"/>
        <v>0</v>
      </c>
      <c r="U405" s="116">
        <f t="shared" si="172"/>
        <v>0</v>
      </c>
      <c r="V405" s="117">
        <f t="shared" si="4"/>
        <v>0</v>
      </c>
    </row>
    <row r="406" ht="15.75" customHeight="1">
      <c r="A406" s="102" t="s">
        <v>198</v>
      </c>
      <c r="B406" s="120">
        <f t="shared" ref="B406:U406" si="173">B182/B$12</f>
        <v>0.00002244486279</v>
      </c>
      <c r="C406" s="120">
        <f t="shared" si="173"/>
        <v>0.000004821542653</v>
      </c>
      <c r="D406" s="120">
        <f t="shared" si="173"/>
        <v>0.000006307465516</v>
      </c>
      <c r="E406" s="120">
        <f t="shared" si="173"/>
        <v>0.00000710563233</v>
      </c>
      <c r="F406" s="120">
        <f t="shared" si="173"/>
        <v>0.000005069377601</v>
      </c>
      <c r="G406" s="120">
        <f t="shared" si="173"/>
        <v>0.000001558328428</v>
      </c>
      <c r="H406" s="120">
        <f t="shared" si="173"/>
        <v>0.00001552502731</v>
      </c>
      <c r="I406" s="120">
        <f t="shared" si="173"/>
        <v>0.000007362608967</v>
      </c>
      <c r="J406" s="120">
        <f t="shared" si="173"/>
        <v>0.000009518879233</v>
      </c>
      <c r="K406" s="120">
        <f t="shared" si="173"/>
        <v>0.000008700569887</v>
      </c>
      <c r="L406" s="120">
        <f t="shared" si="173"/>
        <v>0.000006958203809</v>
      </c>
      <c r="M406" s="120">
        <f t="shared" si="173"/>
        <v>0.000004373051942</v>
      </c>
      <c r="N406" s="120">
        <f t="shared" si="173"/>
        <v>0.00001057646017</v>
      </c>
      <c r="O406" s="120">
        <f t="shared" si="173"/>
        <v>0.000008089695461</v>
      </c>
      <c r="P406" s="120">
        <f t="shared" si="173"/>
        <v>0</v>
      </c>
      <c r="Q406" s="120">
        <f t="shared" si="173"/>
        <v>0.000003003661463</v>
      </c>
      <c r="R406" s="120">
        <f t="shared" si="173"/>
        <v>0.000004647225912</v>
      </c>
      <c r="S406" s="120">
        <f t="shared" si="173"/>
        <v>0.00000665673959</v>
      </c>
      <c r="T406" s="120">
        <f t="shared" si="173"/>
        <v>0.00007294825191</v>
      </c>
      <c r="U406" s="120">
        <f t="shared" si="173"/>
        <v>0.00001670091242</v>
      </c>
      <c r="V406" s="121">
        <f t="shared" si="4"/>
        <v>0.0000117746411</v>
      </c>
    </row>
    <row r="407" ht="15.75" customHeight="1">
      <c r="A407" s="102" t="s">
        <v>37</v>
      </c>
      <c r="B407" s="120">
        <f t="shared" ref="B407:U407" si="174">B183/B$12</f>
        <v>0</v>
      </c>
      <c r="C407" s="120">
        <f t="shared" si="174"/>
        <v>0</v>
      </c>
      <c r="D407" s="120">
        <f t="shared" si="174"/>
        <v>0.000004505332512</v>
      </c>
      <c r="E407" s="120">
        <f t="shared" si="174"/>
        <v>0</v>
      </c>
      <c r="F407" s="120">
        <f t="shared" si="174"/>
        <v>0.0000006336722001</v>
      </c>
      <c r="G407" s="120">
        <f t="shared" si="174"/>
        <v>0.0000001947910535</v>
      </c>
      <c r="H407" s="120">
        <f t="shared" si="174"/>
        <v>0</v>
      </c>
      <c r="I407" s="120">
        <f t="shared" si="174"/>
        <v>0</v>
      </c>
      <c r="J407" s="120">
        <f t="shared" si="174"/>
        <v>0.00000414925505</v>
      </c>
      <c r="K407" s="120">
        <f t="shared" si="174"/>
        <v>0</v>
      </c>
      <c r="L407" s="120">
        <f t="shared" si="174"/>
        <v>0</v>
      </c>
      <c r="M407" s="120">
        <f t="shared" si="174"/>
        <v>0</v>
      </c>
      <c r="N407" s="120">
        <f t="shared" si="174"/>
        <v>0.000000783441494</v>
      </c>
      <c r="O407" s="120">
        <f t="shared" si="174"/>
        <v>0.00000115567078</v>
      </c>
      <c r="P407" s="120">
        <f t="shared" si="174"/>
        <v>0</v>
      </c>
      <c r="Q407" s="120">
        <f t="shared" si="174"/>
        <v>0</v>
      </c>
      <c r="R407" s="120">
        <f t="shared" si="174"/>
        <v>0</v>
      </c>
      <c r="S407" s="120">
        <f t="shared" si="174"/>
        <v>0</v>
      </c>
      <c r="T407" s="120">
        <f t="shared" si="174"/>
        <v>0</v>
      </c>
      <c r="U407" s="120">
        <f t="shared" si="174"/>
        <v>0</v>
      </c>
      <c r="V407" s="121">
        <f t="shared" si="4"/>
        <v>0.0000004188772252</v>
      </c>
    </row>
    <row r="408" ht="15.75" customHeight="1">
      <c r="A408" s="102" t="s">
        <v>199</v>
      </c>
      <c r="B408" s="116">
        <f t="shared" ref="B408:U408" si="175">B184/B$12</f>
        <v>0</v>
      </c>
      <c r="C408" s="116">
        <f t="shared" si="175"/>
        <v>0</v>
      </c>
      <c r="D408" s="116">
        <f t="shared" si="175"/>
        <v>0</v>
      </c>
      <c r="E408" s="116">
        <f t="shared" si="175"/>
        <v>0</v>
      </c>
      <c r="F408" s="116">
        <f t="shared" si="175"/>
        <v>0</v>
      </c>
      <c r="G408" s="116">
        <f t="shared" si="175"/>
        <v>0</v>
      </c>
      <c r="H408" s="116">
        <f t="shared" si="175"/>
        <v>0.0000009703142071</v>
      </c>
      <c r="I408" s="116">
        <f t="shared" si="175"/>
        <v>0</v>
      </c>
      <c r="J408" s="116">
        <f t="shared" si="175"/>
        <v>0</v>
      </c>
      <c r="K408" s="116">
        <f t="shared" si="175"/>
        <v>0</v>
      </c>
      <c r="L408" s="116">
        <f t="shared" si="175"/>
        <v>0</v>
      </c>
      <c r="M408" s="116">
        <f t="shared" si="175"/>
        <v>0</v>
      </c>
      <c r="N408" s="116">
        <f t="shared" si="175"/>
        <v>0</v>
      </c>
      <c r="O408" s="116">
        <f t="shared" si="175"/>
        <v>0</v>
      </c>
      <c r="P408" s="116">
        <f t="shared" si="175"/>
        <v>0</v>
      </c>
      <c r="Q408" s="116">
        <f t="shared" si="175"/>
        <v>0</v>
      </c>
      <c r="R408" s="116">
        <f t="shared" si="175"/>
        <v>0</v>
      </c>
      <c r="S408" s="116">
        <f t="shared" si="175"/>
        <v>0</v>
      </c>
      <c r="T408" s="116">
        <f t="shared" si="175"/>
        <v>0</v>
      </c>
      <c r="U408" s="116">
        <f t="shared" si="175"/>
        <v>0</v>
      </c>
      <c r="V408" s="117">
        <f t="shared" si="4"/>
        <v>0.00000006468761381</v>
      </c>
    </row>
    <row r="409" ht="15.75" customHeight="1">
      <c r="A409" s="102" t="s">
        <v>200</v>
      </c>
      <c r="B409" s="116">
        <f t="shared" ref="B409:U409" si="176">B185/B$12</f>
        <v>0.00007294580407</v>
      </c>
      <c r="C409" s="116">
        <f t="shared" si="176"/>
        <v>0.00006509082581</v>
      </c>
      <c r="D409" s="116">
        <f t="shared" si="176"/>
        <v>0.00005676718965</v>
      </c>
      <c r="E409" s="116">
        <f t="shared" si="176"/>
        <v>0.00005887523931</v>
      </c>
      <c r="F409" s="116">
        <f t="shared" si="176"/>
        <v>0.0000209111826</v>
      </c>
      <c r="G409" s="116">
        <f t="shared" si="176"/>
        <v>0.00001714161271</v>
      </c>
      <c r="H409" s="116">
        <f t="shared" si="176"/>
        <v>0.00006210010926</v>
      </c>
      <c r="I409" s="116">
        <f t="shared" si="176"/>
        <v>0.00005296328386</v>
      </c>
      <c r="J409" s="116">
        <f t="shared" si="176"/>
        <v>0.00005198772504</v>
      </c>
      <c r="K409" s="116">
        <f t="shared" si="176"/>
        <v>0.00005370351758</v>
      </c>
      <c r="L409" s="116">
        <f t="shared" si="176"/>
        <v>0.0007701240573</v>
      </c>
      <c r="M409" s="116">
        <f t="shared" si="176"/>
        <v>0.0004288324061</v>
      </c>
      <c r="N409" s="116">
        <f t="shared" si="176"/>
        <v>0.00006306704026</v>
      </c>
      <c r="O409" s="116">
        <f t="shared" si="176"/>
        <v>0.0002041685045</v>
      </c>
      <c r="P409" s="116">
        <f t="shared" si="176"/>
        <v>0.00004767704556</v>
      </c>
      <c r="Q409" s="116">
        <f t="shared" si="176"/>
        <v>0.00003844686673</v>
      </c>
      <c r="R409" s="116">
        <f t="shared" si="176"/>
        <v>0.00003992389534</v>
      </c>
      <c r="S409" s="116">
        <f t="shared" si="176"/>
        <v>0.00008244115954</v>
      </c>
      <c r="T409" s="116">
        <f t="shared" si="176"/>
        <v>0.00007729616097</v>
      </c>
      <c r="U409" s="116">
        <f t="shared" si="176"/>
        <v>0.00007248906668</v>
      </c>
      <c r="V409" s="117">
        <f t="shared" si="4"/>
        <v>0.0001374908301</v>
      </c>
    </row>
    <row r="410" ht="15.75" customHeight="1">
      <c r="A410" s="102" t="s">
        <v>38</v>
      </c>
      <c r="B410" s="120">
        <f t="shared" ref="B410:U410" si="177">B186/B$12</f>
        <v>0</v>
      </c>
      <c r="C410" s="120">
        <f t="shared" si="177"/>
        <v>0</v>
      </c>
      <c r="D410" s="120">
        <f t="shared" si="177"/>
        <v>0</v>
      </c>
      <c r="E410" s="120">
        <f t="shared" si="177"/>
        <v>0</v>
      </c>
      <c r="F410" s="120">
        <f t="shared" si="177"/>
        <v>0</v>
      </c>
      <c r="G410" s="120">
        <f t="shared" si="177"/>
        <v>0</v>
      </c>
      <c r="H410" s="120">
        <f t="shared" si="177"/>
        <v>0</v>
      </c>
      <c r="I410" s="120">
        <f t="shared" si="177"/>
        <v>0</v>
      </c>
      <c r="J410" s="120">
        <f t="shared" si="177"/>
        <v>0</v>
      </c>
      <c r="K410" s="120">
        <f t="shared" si="177"/>
        <v>0</v>
      </c>
      <c r="L410" s="120">
        <f t="shared" si="177"/>
        <v>0</v>
      </c>
      <c r="M410" s="120">
        <f t="shared" si="177"/>
        <v>0</v>
      </c>
      <c r="N410" s="120">
        <f t="shared" si="177"/>
        <v>0</v>
      </c>
      <c r="O410" s="120">
        <f t="shared" si="177"/>
        <v>0</v>
      </c>
      <c r="P410" s="120">
        <f t="shared" si="177"/>
        <v>0</v>
      </c>
      <c r="Q410" s="120">
        <f t="shared" si="177"/>
        <v>0</v>
      </c>
      <c r="R410" s="120">
        <f t="shared" si="177"/>
        <v>0</v>
      </c>
      <c r="S410" s="120">
        <f t="shared" si="177"/>
        <v>0</v>
      </c>
      <c r="T410" s="120">
        <f t="shared" si="177"/>
        <v>0.000000241550503</v>
      </c>
      <c r="U410" s="120">
        <f t="shared" si="177"/>
        <v>0</v>
      </c>
      <c r="V410" s="121">
        <f t="shared" si="4"/>
        <v>0.00000001610336687</v>
      </c>
    </row>
    <row r="411" ht="15.75" customHeight="1">
      <c r="A411" s="102" t="s">
        <v>201</v>
      </c>
      <c r="B411" s="120">
        <f t="shared" ref="B411:U411" si="178">B187/B$12</f>
        <v>0</v>
      </c>
      <c r="C411" s="120">
        <f t="shared" si="178"/>
        <v>0</v>
      </c>
      <c r="D411" s="120">
        <f t="shared" si="178"/>
        <v>0</v>
      </c>
      <c r="E411" s="120">
        <f t="shared" si="178"/>
        <v>0</v>
      </c>
      <c r="F411" s="120">
        <f t="shared" si="178"/>
        <v>0</v>
      </c>
      <c r="G411" s="120">
        <f t="shared" si="178"/>
        <v>0</v>
      </c>
      <c r="H411" s="120">
        <f t="shared" si="178"/>
        <v>0</v>
      </c>
      <c r="I411" s="120">
        <f t="shared" si="178"/>
        <v>0.08473270404</v>
      </c>
      <c r="J411" s="120">
        <f t="shared" si="178"/>
        <v>0.116584548</v>
      </c>
      <c r="K411" s="120">
        <f t="shared" si="178"/>
        <v>0.02505944139</v>
      </c>
      <c r="L411" s="120">
        <f t="shared" si="178"/>
        <v>0.00004497981748</v>
      </c>
      <c r="M411" s="120">
        <f t="shared" si="178"/>
        <v>0.00001639894478</v>
      </c>
      <c r="N411" s="120">
        <f t="shared" si="178"/>
        <v>0</v>
      </c>
      <c r="O411" s="120">
        <f t="shared" si="178"/>
        <v>0</v>
      </c>
      <c r="P411" s="120">
        <f t="shared" si="178"/>
        <v>0</v>
      </c>
      <c r="Q411" s="120">
        <f t="shared" si="178"/>
        <v>0.0000004004881951</v>
      </c>
      <c r="R411" s="120">
        <f t="shared" si="178"/>
        <v>0</v>
      </c>
      <c r="S411" s="120">
        <f t="shared" si="178"/>
        <v>0</v>
      </c>
      <c r="T411" s="120">
        <f t="shared" si="178"/>
        <v>0.00001183597465</v>
      </c>
      <c r="U411" s="122">
        <f t="shared" si="178"/>
        <v>0.0003995782131</v>
      </c>
      <c r="V411" s="123">
        <f t="shared" si="4"/>
        <v>0.01512332579</v>
      </c>
    </row>
    <row r="412" ht="15.75" customHeight="1">
      <c r="A412" s="102" t="s">
        <v>39</v>
      </c>
      <c r="B412" s="116">
        <f t="shared" ref="B412:U412" si="179">B188/B$12</f>
        <v>0</v>
      </c>
      <c r="C412" s="116">
        <f t="shared" si="179"/>
        <v>0</v>
      </c>
      <c r="D412" s="116">
        <f t="shared" si="179"/>
        <v>0.00008289811821</v>
      </c>
      <c r="E412" s="116">
        <f t="shared" si="179"/>
        <v>0.00006395069097</v>
      </c>
      <c r="F412" s="116">
        <f t="shared" si="179"/>
        <v>0.000123566079</v>
      </c>
      <c r="G412" s="116">
        <f t="shared" si="179"/>
        <v>0.0004815234842</v>
      </c>
      <c r="H412" s="116">
        <f t="shared" si="179"/>
        <v>0.0007767365228</v>
      </c>
      <c r="I412" s="116">
        <f t="shared" si="179"/>
        <v>0.005677759031</v>
      </c>
      <c r="J412" s="116">
        <f t="shared" si="179"/>
        <v>0.0005069413376</v>
      </c>
      <c r="K412" s="116">
        <f t="shared" si="179"/>
        <v>0.0004983326408</v>
      </c>
      <c r="L412" s="116">
        <f t="shared" si="179"/>
        <v>0.0002606841356</v>
      </c>
      <c r="M412" s="116">
        <f t="shared" si="179"/>
        <v>0.0008204938706</v>
      </c>
      <c r="N412" s="116">
        <f t="shared" si="179"/>
        <v>0.002279423027</v>
      </c>
      <c r="O412" s="116">
        <f t="shared" si="179"/>
        <v>0.0008682939795</v>
      </c>
      <c r="P412" s="116">
        <f t="shared" si="179"/>
        <v>0.0006354199348</v>
      </c>
      <c r="Q412" s="116">
        <f t="shared" si="179"/>
        <v>0.0007130692314</v>
      </c>
      <c r="R412" s="116">
        <f t="shared" si="179"/>
        <v>0.00263772318</v>
      </c>
      <c r="S412" s="116">
        <f t="shared" si="179"/>
        <v>0.001857486374</v>
      </c>
      <c r="T412" s="116">
        <f t="shared" si="179"/>
        <v>0.0006236833988</v>
      </c>
      <c r="U412" s="116">
        <f t="shared" si="179"/>
        <v>0.0004466605726</v>
      </c>
      <c r="V412" s="117">
        <f t="shared" si="4"/>
        <v>0.001272282048</v>
      </c>
    </row>
    <row r="413" ht="15.75" customHeight="1">
      <c r="A413" s="102" t="s">
        <v>74</v>
      </c>
      <c r="B413" s="116">
        <f t="shared" ref="B413:U413" si="180">B189/B$12</f>
        <v>0</v>
      </c>
      <c r="C413" s="116">
        <f t="shared" si="180"/>
        <v>0</v>
      </c>
      <c r="D413" s="116">
        <f t="shared" si="180"/>
        <v>0</v>
      </c>
      <c r="E413" s="116">
        <f t="shared" si="180"/>
        <v>0</v>
      </c>
      <c r="F413" s="116">
        <f t="shared" si="180"/>
        <v>0</v>
      </c>
      <c r="G413" s="116">
        <f t="shared" si="180"/>
        <v>0</v>
      </c>
      <c r="H413" s="116">
        <f t="shared" si="180"/>
        <v>0</v>
      </c>
      <c r="I413" s="116">
        <f t="shared" si="180"/>
        <v>0</v>
      </c>
      <c r="J413" s="116">
        <f t="shared" si="180"/>
        <v>0</v>
      </c>
      <c r="K413" s="116">
        <f t="shared" si="180"/>
        <v>0</v>
      </c>
      <c r="L413" s="116">
        <f t="shared" si="180"/>
        <v>0</v>
      </c>
      <c r="M413" s="116">
        <f t="shared" si="180"/>
        <v>0</v>
      </c>
      <c r="N413" s="116">
        <f t="shared" si="180"/>
        <v>0</v>
      </c>
      <c r="O413" s="116">
        <f t="shared" si="180"/>
        <v>0</v>
      </c>
      <c r="P413" s="116">
        <f t="shared" si="180"/>
        <v>0</v>
      </c>
      <c r="Q413" s="116">
        <f t="shared" si="180"/>
        <v>0</v>
      </c>
      <c r="R413" s="116">
        <f t="shared" si="180"/>
        <v>0</v>
      </c>
      <c r="S413" s="116">
        <f t="shared" si="180"/>
        <v>0</v>
      </c>
      <c r="T413" s="116">
        <f t="shared" si="180"/>
        <v>0</v>
      </c>
      <c r="U413" s="116">
        <f t="shared" si="180"/>
        <v>0</v>
      </c>
      <c r="V413" s="117">
        <f t="shared" si="4"/>
        <v>0</v>
      </c>
    </row>
    <row r="414" ht="15.75" customHeight="1">
      <c r="A414" s="102" t="s">
        <v>202</v>
      </c>
      <c r="B414" s="120">
        <f t="shared" ref="B414:U414" si="181">B190/B$12</f>
        <v>0</v>
      </c>
      <c r="C414" s="120">
        <f t="shared" si="181"/>
        <v>0</v>
      </c>
      <c r="D414" s="120">
        <f t="shared" si="181"/>
        <v>0</v>
      </c>
      <c r="E414" s="120">
        <f t="shared" si="181"/>
        <v>0</v>
      </c>
      <c r="F414" s="120">
        <f t="shared" si="181"/>
        <v>0</v>
      </c>
      <c r="G414" s="120">
        <f t="shared" si="181"/>
        <v>0</v>
      </c>
      <c r="H414" s="120">
        <f t="shared" si="181"/>
        <v>0</v>
      </c>
      <c r="I414" s="120">
        <f t="shared" si="181"/>
        <v>0</v>
      </c>
      <c r="J414" s="120">
        <f t="shared" si="181"/>
        <v>0</v>
      </c>
      <c r="K414" s="120">
        <f t="shared" si="181"/>
        <v>0</v>
      </c>
      <c r="L414" s="120">
        <f t="shared" si="181"/>
        <v>0.0000004970145578</v>
      </c>
      <c r="M414" s="120">
        <f t="shared" si="181"/>
        <v>0</v>
      </c>
      <c r="N414" s="120">
        <f t="shared" si="181"/>
        <v>0</v>
      </c>
      <c r="O414" s="120">
        <f t="shared" si="181"/>
        <v>0</v>
      </c>
      <c r="P414" s="120">
        <f t="shared" si="181"/>
        <v>0</v>
      </c>
      <c r="Q414" s="120">
        <f t="shared" si="181"/>
        <v>0</v>
      </c>
      <c r="R414" s="120">
        <f t="shared" si="181"/>
        <v>0.0000002112375415</v>
      </c>
      <c r="S414" s="120">
        <f t="shared" si="181"/>
        <v>0</v>
      </c>
      <c r="T414" s="120">
        <f t="shared" si="181"/>
        <v>0</v>
      </c>
      <c r="U414" s="120">
        <f t="shared" si="181"/>
        <v>0</v>
      </c>
      <c r="V414" s="121">
        <f t="shared" si="4"/>
        <v>0.00000004721680662</v>
      </c>
    </row>
    <row r="415" ht="15.75" customHeight="1">
      <c r="A415" s="102" t="s">
        <v>203</v>
      </c>
      <c r="B415" s="120">
        <f t="shared" ref="B415:U415" si="182">B191/B$12</f>
        <v>0</v>
      </c>
      <c r="C415" s="120">
        <f t="shared" si="182"/>
        <v>0</v>
      </c>
      <c r="D415" s="120">
        <f t="shared" si="182"/>
        <v>0</v>
      </c>
      <c r="E415" s="120">
        <f t="shared" si="182"/>
        <v>0</v>
      </c>
      <c r="F415" s="120">
        <f t="shared" si="182"/>
        <v>0</v>
      </c>
      <c r="G415" s="120">
        <f t="shared" si="182"/>
        <v>0</v>
      </c>
      <c r="H415" s="120">
        <f t="shared" si="182"/>
        <v>0</v>
      </c>
      <c r="I415" s="120">
        <f t="shared" si="182"/>
        <v>0</v>
      </c>
      <c r="J415" s="120">
        <f t="shared" si="182"/>
        <v>0</v>
      </c>
      <c r="K415" s="120">
        <f t="shared" si="182"/>
        <v>0</v>
      </c>
      <c r="L415" s="120">
        <f t="shared" si="182"/>
        <v>0</v>
      </c>
      <c r="M415" s="120">
        <f t="shared" si="182"/>
        <v>0</v>
      </c>
      <c r="N415" s="120">
        <f t="shared" si="182"/>
        <v>0</v>
      </c>
      <c r="O415" s="120">
        <f t="shared" si="182"/>
        <v>0</v>
      </c>
      <c r="P415" s="120">
        <f t="shared" si="182"/>
        <v>0</v>
      </c>
      <c r="Q415" s="120">
        <f t="shared" si="182"/>
        <v>0</v>
      </c>
      <c r="R415" s="120">
        <f t="shared" si="182"/>
        <v>0</v>
      </c>
      <c r="S415" s="120">
        <f t="shared" si="182"/>
        <v>0</v>
      </c>
      <c r="T415" s="120">
        <f t="shared" si="182"/>
        <v>0</v>
      </c>
      <c r="U415" s="120">
        <f t="shared" si="182"/>
        <v>0</v>
      </c>
      <c r="V415" s="121">
        <f t="shared" si="4"/>
        <v>0</v>
      </c>
    </row>
    <row r="416" ht="15.75" customHeight="1">
      <c r="A416" s="102" t="s">
        <v>204</v>
      </c>
      <c r="B416" s="120">
        <f t="shared" ref="B416:U416" si="183">B192/B$12</f>
        <v>0</v>
      </c>
      <c r="C416" s="120">
        <f t="shared" si="183"/>
        <v>0</v>
      </c>
      <c r="D416" s="120">
        <f t="shared" si="183"/>
        <v>0</v>
      </c>
      <c r="E416" s="120">
        <f t="shared" si="183"/>
        <v>0</v>
      </c>
      <c r="F416" s="120">
        <f t="shared" si="183"/>
        <v>0</v>
      </c>
      <c r="G416" s="120">
        <f t="shared" si="183"/>
        <v>0</v>
      </c>
      <c r="H416" s="120">
        <f t="shared" si="183"/>
        <v>0</v>
      </c>
      <c r="I416" s="120">
        <f t="shared" si="183"/>
        <v>0</v>
      </c>
      <c r="J416" s="120">
        <f t="shared" si="183"/>
        <v>0</v>
      </c>
      <c r="K416" s="120">
        <f t="shared" si="183"/>
        <v>0</v>
      </c>
      <c r="L416" s="120">
        <f t="shared" si="183"/>
        <v>0</v>
      </c>
      <c r="M416" s="120">
        <f t="shared" si="183"/>
        <v>0</v>
      </c>
      <c r="N416" s="120">
        <f t="shared" si="183"/>
        <v>0</v>
      </c>
      <c r="O416" s="120">
        <f t="shared" si="183"/>
        <v>0</v>
      </c>
      <c r="P416" s="120">
        <f t="shared" si="183"/>
        <v>0</v>
      </c>
      <c r="Q416" s="120">
        <f t="shared" si="183"/>
        <v>0</v>
      </c>
      <c r="R416" s="120">
        <f t="shared" si="183"/>
        <v>0</v>
      </c>
      <c r="S416" s="120">
        <f t="shared" si="183"/>
        <v>0</v>
      </c>
      <c r="T416" s="120">
        <f t="shared" si="183"/>
        <v>0</v>
      </c>
      <c r="U416" s="120">
        <f t="shared" si="183"/>
        <v>0</v>
      </c>
      <c r="V416" s="121">
        <f t="shared" si="4"/>
        <v>0</v>
      </c>
    </row>
    <row r="417" ht="15.75" customHeight="1">
      <c r="A417" s="102" t="s">
        <v>205</v>
      </c>
      <c r="B417" s="120">
        <f t="shared" ref="B417:U417" si="184">B193/B$12</f>
        <v>0</v>
      </c>
      <c r="C417" s="120">
        <f t="shared" si="184"/>
        <v>0</v>
      </c>
      <c r="D417" s="120">
        <f t="shared" si="184"/>
        <v>0</v>
      </c>
      <c r="E417" s="120">
        <f t="shared" si="184"/>
        <v>0</v>
      </c>
      <c r="F417" s="120">
        <f t="shared" si="184"/>
        <v>0</v>
      </c>
      <c r="G417" s="120">
        <f t="shared" si="184"/>
        <v>0</v>
      </c>
      <c r="H417" s="120">
        <f t="shared" si="184"/>
        <v>0</v>
      </c>
      <c r="I417" s="120">
        <f t="shared" si="184"/>
        <v>0</v>
      </c>
      <c r="J417" s="120">
        <f t="shared" si="184"/>
        <v>0</v>
      </c>
      <c r="K417" s="120">
        <f t="shared" si="184"/>
        <v>0</v>
      </c>
      <c r="L417" s="120">
        <f t="shared" si="184"/>
        <v>0</v>
      </c>
      <c r="M417" s="120">
        <f t="shared" si="184"/>
        <v>0</v>
      </c>
      <c r="N417" s="120">
        <f t="shared" si="184"/>
        <v>0</v>
      </c>
      <c r="O417" s="120">
        <f t="shared" si="184"/>
        <v>0</v>
      </c>
      <c r="P417" s="120">
        <f t="shared" si="184"/>
        <v>0</v>
      </c>
      <c r="Q417" s="120">
        <f t="shared" si="184"/>
        <v>0</v>
      </c>
      <c r="R417" s="120">
        <f t="shared" si="184"/>
        <v>0</v>
      </c>
      <c r="S417" s="120">
        <f t="shared" si="184"/>
        <v>0</v>
      </c>
      <c r="T417" s="120">
        <f t="shared" si="184"/>
        <v>0</v>
      </c>
      <c r="U417" s="120">
        <f t="shared" si="184"/>
        <v>0</v>
      </c>
      <c r="V417" s="121">
        <f t="shared" si="4"/>
        <v>0</v>
      </c>
    </row>
    <row r="418" ht="15.75" customHeight="1">
      <c r="A418" s="102" t="s">
        <v>40</v>
      </c>
      <c r="B418" s="116">
        <f t="shared" ref="B418:U418" si="185">B194/B$12</f>
        <v>0</v>
      </c>
      <c r="C418" s="116">
        <f t="shared" si="185"/>
        <v>0.005032485144</v>
      </c>
      <c r="D418" s="116">
        <f t="shared" si="185"/>
        <v>0.00006397572166</v>
      </c>
      <c r="E418" s="116">
        <f t="shared" si="185"/>
        <v>0.0002182444216</v>
      </c>
      <c r="F418" s="116">
        <f t="shared" si="185"/>
        <v>0.0008168034659</v>
      </c>
      <c r="G418" s="116">
        <f t="shared" si="185"/>
        <v>0.003761415243</v>
      </c>
      <c r="H418" s="116">
        <f t="shared" si="185"/>
        <v>0.003427634937</v>
      </c>
      <c r="I418" s="116">
        <f t="shared" si="185"/>
        <v>0.001757763515</v>
      </c>
      <c r="J418" s="116">
        <f t="shared" si="185"/>
        <v>0.00383415574</v>
      </c>
      <c r="K418" s="116">
        <f t="shared" si="185"/>
        <v>0.004877119451</v>
      </c>
      <c r="L418" s="116">
        <f t="shared" si="185"/>
        <v>0.01161895783</v>
      </c>
      <c r="M418" s="116">
        <f t="shared" si="185"/>
        <v>0.003745518988</v>
      </c>
      <c r="N418" s="116">
        <f t="shared" si="185"/>
        <v>0.0005676033624</v>
      </c>
      <c r="O418" s="116">
        <f t="shared" si="185"/>
        <v>0.001255828914</v>
      </c>
      <c r="P418" s="116">
        <f t="shared" si="185"/>
        <v>0.001318790921</v>
      </c>
      <c r="Q418" s="116">
        <f t="shared" si="185"/>
        <v>0.00131700543</v>
      </c>
      <c r="R418" s="116">
        <f t="shared" si="185"/>
        <v>0.001201096661</v>
      </c>
      <c r="S418" s="116">
        <f t="shared" si="185"/>
        <v>0.0004838937625</v>
      </c>
      <c r="T418" s="116">
        <f t="shared" si="185"/>
        <v>0.001206544763</v>
      </c>
      <c r="U418" s="116">
        <f t="shared" si="185"/>
        <v>0.001207085096</v>
      </c>
      <c r="V418" s="117">
        <f t="shared" si="4"/>
        <v>0.002772027641</v>
      </c>
    </row>
    <row r="419" ht="15.75" customHeight="1">
      <c r="A419" s="102" t="s">
        <v>206</v>
      </c>
      <c r="B419" s="116">
        <f t="shared" ref="B419:U419" si="186">B195/B$12</f>
        <v>0</v>
      </c>
      <c r="C419" s="116">
        <f t="shared" si="186"/>
        <v>0</v>
      </c>
      <c r="D419" s="116">
        <f t="shared" si="186"/>
        <v>0</v>
      </c>
      <c r="E419" s="116">
        <f t="shared" si="186"/>
        <v>0</v>
      </c>
      <c r="F419" s="116">
        <f t="shared" si="186"/>
        <v>0</v>
      </c>
      <c r="G419" s="116">
        <f t="shared" si="186"/>
        <v>0</v>
      </c>
      <c r="H419" s="116">
        <f t="shared" si="186"/>
        <v>0</v>
      </c>
      <c r="I419" s="116">
        <f t="shared" si="186"/>
        <v>0</v>
      </c>
      <c r="J419" s="116">
        <f t="shared" si="186"/>
        <v>0</v>
      </c>
      <c r="K419" s="116">
        <f t="shared" si="186"/>
        <v>0</v>
      </c>
      <c r="L419" s="116">
        <f t="shared" si="186"/>
        <v>0</v>
      </c>
      <c r="M419" s="116">
        <f t="shared" si="186"/>
        <v>0</v>
      </c>
      <c r="N419" s="116">
        <f t="shared" si="186"/>
        <v>0</v>
      </c>
      <c r="O419" s="116">
        <f t="shared" si="186"/>
        <v>0</v>
      </c>
      <c r="P419" s="116">
        <f t="shared" si="186"/>
        <v>0</v>
      </c>
      <c r="Q419" s="116">
        <f t="shared" si="186"/>
        <v>0</v>
      </c>
      <c r="R419" s="116">
        <f t="shared" si="186"/>
        <v>0</v>
      </c>
      <c r="S419" s="116">
        <f t="shared" si="186"/>
        <v>0</v>
      </c>
      <c r="T419" s="116">
        <f t="shared" si="186"/>
        <v>0</v>
      </c>
      <c r="U419" s="116">
        <f t="shared" si="186"/>
        <v>0</v>
      </c>
      <c r="V419" s="117">
        <f t="shared" si="4"/>
        <v>0</v>
      </c>
    </row>
    <row r="420" ht="15.75" customHeight="1">
      <c r="A420" s="102" t="s">
        <v>529</v>
      </c>
      <c r="B420" s="116">
        <f t="shared" ref="B420:U420" si="187">B196/B$12</f>
        <v>0</v>
      </c>
      <c r="C420" s="116">
        <f t="shared" si="187"/>
        <v>0</v>
      </c>
      <c r="D420" s="116">
        <f t="shared" si="187"/>
        <v>0</v>
      </c>
      <c r="E420" s="116">
        <f t="shared" si="187"/>
        <v>0</v>
      </c>
      <c r="F420" s="116">
        <f t="shared" si="187"/>
        <v>0</v>
      </c>
      <c r="G420" s="116">
        <f t="shared" si="187"/>
        <v>0</v>
      </c>
      <c r="H420" s="116">
        <f t="shared" si="187"/>
        <v>0</v>
      </c>
      <c r="I420" s="116">
        <f t="shared" si="187"/>
        <v>0</v>
      </c>
      <c r="J420" s="116">
        <f t="shared" si="187"/>
        <v>0</v>
      </c>
      <c r="K420" s="116">
        <f t="shared" si="187"/>
        <v>0</v>
      </c>
      <c r="L420" s="116">
        <f t="shared" si="187"/>
        <v>0</v>
      </c>
      <c r="M420" s="116">
        <f t="shared" si="187"/>
        <v>0</v>
      </c>
      <c r="N420" s="116">
        <f t="shared" si="187"/>
        <v>0</v>
      </c>
      <c r="O420" s="116">
        <f t="shared" si="187"/>
        <v>0</v>
      </c>
      <c r="P420" s="116">
        <f t="shared" si="187"/>
        <v>0</v>
      </c>
      <c r="Q420" s="116">
        <f t="shared" si="187"/>
        <v>0</v>
      </c>
      <c r="R420" s="116">
        <f t="shared" si="187"/>
        <v>0</v>
      </c>
      <c r="S420" s="116">
        <f t="shared" si="187"/>
        <v>0</v>
      </c>
      <c r="T420" s="116">
        <f t="shared" si="187"/>
        <v>0</v>
      </c>
      <c r="U420" s="116">
        <f t="shared" si="187"/>
        <v>0</v>
      </c>
      <c r="V420" s="117">
        <f t="shared" si="4"/>
        <v>0</v>
      </c>
    </row>
    <row r="421" ht="15.75" customHeight="1">
      <c r="A421" s="102" t="s">
        <v>207</v>
      </c>
      <c r="B421" s="116">
        <f t="shared" ref="B421:U421" si="188">B197/B$12</f>
        <v>0</v>
      </c>
      <c r="C421" s="116">
        <f t="shared" si="188"/>
        <v>0</v>
      </c>
      <c r="D421" s="116">
        <f t="shared" si="188"/>
        <v>0</v>
      </c>
      <c r="E421" s="116">
        <f t="shared" si="188"/>
        <v>0</v>
      </c>
      <c r="F421" s="116">
        <f t="shared" si="188"/>
        <v>0</v>
      </c>
      <c r="G421" s="116">
        <f t="shared" si="188"/>
        <v>0</v>
      </c>
      <c r="H421" s="116">
        <f t="shared" si="188"/>
        <v>0</v>
      </c>
      <c r="I421" s="116">
        <f t="shared" si="188"/>
        <v>0</v>
      </c>
      <c r="J421" s="116">
        <f t="shared" si="188"/>
        <v>0</v>
      </c>
      <c r="K421" s="116">
        <f t="shared" si="188"/>
        <v>0</v>
      </c>
      <c r="L421" s="116">
        <f t="shared" si="188"/>
        <v>0</v>
      </c>
      <c r="M421" s="116">
        <f t="shared" si="188"/>
        <v>0</v>
      </c>
      <c r="N421" s="116">
        <f t="shared" si="188"/>
        <v>0</v>
      </c>
      <c r="O421" s="116">
        <f t="shared" si="188"/>
        <v>0</v>
      </c>
      <c r="P421" s="116">
        <f t="shared" si="188"/>
        <v>0</v>
      </c>
      <c r="Q421" s="116">
        <f t="shared" si="188"/>
        <v>0</v>
      </c>
      <c r="R421" s="116">
        <f t="shared" si="188"/>
        <v>0</v>
      </c>
      <c r="S421" s="116">
        <f t="shared" si="188"/>
        <v>0</v>
      </c>
      <c r="T421" s="116">
        <f t="shared" si="188"/>
        <v>0</v>
      </c>
      <c r="U421" s="116">
        <f t="shared" si="188"/>
        <v>0</v>
      </c>
      <c r="V421" s="117">
        <f t="shared" si="4"/>
        <v>0</v>
      </c>
    </row>
    <row r="422" ht="15.75" customHeight="1">
      <c r="A422" s="102" t="s">
        <v>208</v>
      </c>
      <c r="B422" s="120">
        <f t="shared" ref="B422:U422" si="189">B198/B$12</f>
        <v>0</v>
      </c>
      <c r="C422" s="120">
        <f t="shared" si="189"/>
        <v>0</v>
      </c>
      <c r="D422" s="120">
        <f t="shared" si="189"/>
        <v>0.0000009010665023</v>
      </c>
      <c r="E422" s="120">
        <f t="shared" si="189"/>
        <v>0</v>
      </c>
      <c r="F422" s="120">
        <f t="shared" si="189"/>
        <v>0</v>
      </c>
      <c r="G422" s="120">
        <f t="shared" si="189"/>
        <v>0.000003311447909</v>
      </c>
      <c r="H422" s="120">
        <f t="shared" si="189"/>
        <v>0.00004317898222</v>
      </c>
      <c r="I422" s="120">
        <f t="shared" si="189"/>
        <v>0.00002161281987</v>
      </c>
      <c r="J422" s="120">
        <f t="shared" si="189"/>
        <v>0.000008786657753</v>
      </c>
      <c r="K422" s="120">
        <f t="shared" si="189"/>
        <v>0.00002040133629</v>
      </c>
      <c r="L422" s="120">
        <f t="shared" si="189"/>
        <v>0.000009940291156</v>
      </c>
      <c r="M422" s="120">
        <f t="shared" si="189"/>
        <v>0</v>
      </c>
      <c r="N422" s="120">
        <f t="shared" si="189"/>
        <v>0</v>
      </c>
      <c r="O422" s="120">
        <f t="shared" si="189"/>
        <v>0</v>
      </c>
      <c r="P422" s="120">
        <f t="shared" si="189"/>
        <v>0</v>
      </c>
      <c r="Q422" s="120">
        <f t="shared" si="189"/>
        <v>0</v>
      </c>
      <c r="R422" s="120">
        <f t="shared" si="189"/>
        <v>0</v>
      </c>
      <c r="S422" s="120">
        <f t="shared" si="189"/>
        <v>0</v>
      </c>
      <c r="T422" s="120">
        <f t="shared" si="189"/>
        <v>0</v>
      </c>
      <c r="U422" s="122">
        <f t="shared" si="189"/>
        <v>0.0000001776692811</v>
      </c>
      <c r="V422" s="123">
        <f t="shared" si="4"/>
        <v>0.000007160613632</v>
      </c>
    </row>
    <row r="423" ht="15.75" customHeight="1">
      <c r="A423" s="102" t="s">
        <v>41</v>
      </c>
      <c r="B423" s="116">
        <f t="shared" ref="B423:U423" si="190">B199/B$12</f>
        <v>0.04844162512</v>
      </c>
      <c r="C423" s="116">
        <f t="shared" si="190"/>
        <v>0.0266944709</v>
      </c>
      <c r="D423" s="116">
        <f t="shared" si="190"/>
        <v>0.01714729554</v>
      </c>
      <c r="E423" s="116">
        <f t="shared" si="190"/>
        <v>0.001469850802</v>
      </c>
      <c r="F423" s="116">
        <f t="shared" si="190"/>
        <v>0.001721687368</v>
      </c>
      <c r="G423" s="116">
        <f t="shared" si="190"/>
        <v>0.001078363272</v>
      </c>
      <c r="H423" s="116">
        <f t="shared" si="190"/>
        <v>0.0004613844055</v>
      </c>
      <c r="I423" s="116">
        <f t="shared" si="190"/>
        <v>0.003040757503</v>
      </c>
      <c r="J423" s="116">
        <f t="shared" si="190"/>
        <v>0.004661566012</v>
      </c>
      <c r="K423" s="116">
        <f t="shared" si="190"/>
        <v>0.0009108596613</v>
      </c>
      <c r="L423" s="116">
        <f t="shared" si="190"/>
        <v>0.001579760772</v>
      </c>
      <c r="M423" s="116">
        <f t="shared" si="190"/>
        <v>0.001138086768</v>
      </c>
      <c r="N423" s="116">
        <f t="shared" si="190"/>
        <v>0.004450731127</v>
      </c>
      <c r="O423" s="116">
        <f t="shared" si="190"/>
        <v>0.001080552179</v>
      </c>
      <c r="P423" s="116">
        <f t="shared" si="190"/>
        <v>0.001296048422</v>
      </c>
      <c r="Q423" s="116">
        <f t="shared" si="190"/>
        <v>0.0007667346495</v>
      </c>
      <c r="R423" s="116">
        <f t="shared" si="190"/>
        <v>0.00070025245</v>
      </c>
      <c r="S423" s="116">
        <f t="shared" si="190"/>
        <v>0.00276920367</v>
      </c>
      <c r="T423" s="116">
        <f t="shared" si="190"/>
        <v>0.00002149799477</v>
      </c>
      <c r="U423" s="116">
        <f t="shared" si="190"/>
        <v>0</v>
      </c>
      <c r="V423" s="117">
        <f t="shared" si="4"/>
        <v>0.001597053259</v>
      </c>
    </row>
    <row r="424" ht="15.75" customHeight="1">
      <c r="A424" s="102" t="s">
        <v>42</v>
      </c>
      <c r="B424" s="120">
        <f t="shared" ref="B424:U424" si="191">B200/B$12</f>
        <v>0</v>
      </c>
      <c r="C424" s="120">
        <f t="shared" si="191"/>
        <v>0</v>
      </c>
      <c r="D424" s="120">
        <f t="shared" si="191"/>
        <v>0</v>
      </c>
      <c r="E424" s="120">
        <f t="shared" si="191"/>
        <v>0</v>
      </c>
      <c r="F424" s="120">
        <f t="shared" si="191"/>
        <v>0.00005196112041</v>
      </c>
      <c r="G424" s="120">
        <f t="shared" si="191"/>
        <v>0.00002064785167</v>
      </c>
      <c r="H424" s="120">
        <f t="shared" si="191"/>
        <v>0</v>
      </c>
      <c r="I424" s="120">
        <f t="shared" si="191"/>
        <v>0</v>
      </c>
      <c r="J424" s="120">
        <f t="shared" si="191"/>
        <v>0</v>
      </c>
      <c r="K424" s="120">
        <f t="shared" si="191"/>
        <v>0.0000006000393026</v>
      </c>
      <c r="L424" s="120">
        <f t="shared" si="191"/>
        <v>0</v>
      </c>
      <c r="M424" s="120">
        <f t="shared" si="191"/>
        <v>0.0000005466314928</v>
      </c>
      <c r="N424" s="120">
        <f t="shared" si="191"/>
        <v>0.000005092369711</v>
      </c>
      <c r="O424" s="120">
        <f t="shared" si="191"/>
        <v>0</v>
      </c>
      <c r="P424" s="120">
        <f t="shared" si="191"/>
        <v>0</v>
      </c>
      <c r="Q424" s="120">
        <f t="shared" si="191"/>
        <v>0</v>
      </c>
      <c r="R424" s="120">
        <f t="shared" si="191"/>
        <v>0</v>
      </c>
      <c r="S424" s="120">
        <f t="shared" si="191"/>
        <v>0.0002404107106</v>
      </c>
      <c r="T424" s="120">
        <f t="shared" si="191"/>
        <v>0.000003140156539</v>
      </c>
      <c r="U424" s="120">
        <f t="shared" si="191"/>
        <v>0</v>
      </c>
      <c r="V424" s="121">
        <f t="shared" si="4"/>
        <v>0.00001802918395</v>
      </c>
    </row>
    <row r="425" ht="15.75" customHeight="1">
      <c r="A425" s="102" t="s">
        <v>43</v>
      </c>
      <c r="B425" s="116">
        <f t="shared" ref="B425:U425" si="192">B201/B$12</f>
        <v>0.002222041416</v>
      </c>
      <c r="C425" s="116">
        <f t="shared" si="192"/>
        <v>0.0007666252818</v>
      </c>
      <c r="D425" s="116">
        <f t="shared" si="192"/>
        <v>0.00006577785467</v>
      </c>
      <c r="E425" s="116">
        <f t="shared" si="192"/>
        <v>0.0003481759842</v>
      </c>
      <c r="F425" s="116">
        <f t="shared" si="192"/>
        <v>0.0001184967014</v>
      </c>
      <c r="G425" s="116">
        <f t="shared" si="192"/>
        <v>0.00007499455559</v>
      </c>
      <c r="H425" s="116">
        <f t="shared" si="192"/>
        <v>0.00006695168029</v>
      </c>
      <c r="I425" s="116">
        <f t="shared" si="192"/>
        <v>0.00002303784096</v>
      </c>
      <c r="J425" s="116">
        <f t="shared" si="192"/>
        <v>0.00004368921494</v>
      </c>
      <c r="K425" s="116">
        <f t="shared" si="192"/>
        <v>0.000214214031</v>
      </c>
      <c r="L425" s="116">
        <f t="shared" si="192"/>
        <v>0.00009915440428</v>
      </c>
      <c r="M425" s="116">
        <f t="shared" si="192"/>
        <v>0.0004411316147</v>
      </c>
      <c r="N425" s="116">
        <f t="shared" si="192"/>
        <v>0.00039328763</v>
      </c>
      <c r="O425" s="116">
        <f t="shared" si="192"/>
        <v>0.0002611815963</v>
      </c>
      <c r="P425" s="116">
        <f t="shared" si="192"/>
        <v>0.0001723497796</v>
      </c>
      <c r="Q425" s="116">
        <f t="shared" si="192"/>
        <v>0.0001902318927</v>
      </c>
      <c r="R425" s="116">
        <f t="shared" si="192"/>
        <v>0.00005217567274</v>
      </c>
      <c r="S425" s="116">
        <f t="shared" si="192"/>
        <v>0.00004506100646</v>
      </c>
      <c r="T425" s="116">
        <f t="shared" si="192"/>
        <v>0.00009492934769</v>
      </c>
      <c r="U425" s="116">
        <f t="shared" si="192"/>
        <v>0.0001224141347</v>
      </c>
      <c r="V425" s="117">
        <f t="shared" si="4"/>
        <v>0.0001529869601</v>
      </c>
    </row>
    <row r="426" ht="15.75" customHeight="1">
      <c r="A426" s="102" t="s">
        <v>209</v>
      </c>
      <c r="B426" s="120">
        <f t="shared" ref="B426:U426" si="193">B202/B$12</f>
        <v>0.02634185209</v>
      </c>
      <c r="C426" s="120">
        <f t="shared" si="193"/>
        <v>0.02271910898</v>
      </c>
      <c r="D426" s="120">
        <f t="shared" si="193"/>
        <v>0.008423169664</v>
      </c>
      <c r="E426" s="120">
        <f t="shared" si="193"/>
        <v>0.001137916263</v>
      </c>
      <c r="F426" s="120">
        <f t="shared" si="193"/>
        <v>0.004151186583</v>
      </c>
      <c r="G426" s="120">
        <f t="shared" si="193"/>
        <v>0.002098873601</v>
      </c>
      <c r="H426" s="120">
        <f t="shared" si="193"/>
        <v>0.001948390928</v>
      </c>
      <c r="I426" s="120">
        <f t="shared" si="193"/>
        <v>0.001631886652</v>
      </c>
      <c r="J426" s="120">
        <f t="shared" si="193"/>
        <v>0.0003817314646</v>
      </c>
      <c r="K426" s="120">
        <f t="shared" si="193"/>
        <v>0.0006057396759</v>
      </c>
      <c r="L426" s="120">
        <f t="shared" si="193"/>
        <v>0.0004572533932</v>
      </c>
      <c r="M426" s="120">
        <f t="shared" si="193"/>
        <v>0.0007928889802</v>
      </c>
      <c r="N426" s="120">
        <f t="shared" si="193"/>
        <v>0.00100711404</v>
      </c>
      <c r="O426" s="120">
        <f t="shared" si="193"/>
        <v>0.000783544789</v>
      </c>
      <c r="P426" s="120">
        <f t="shared" si="193"/>
        <v>0.0006178835502</v>
      </c>
      <c r="Q426" s="120">
        <f t="shared" si="193"/>
        <v>0.0006842340813</v>
      </c>
      <c r="R426" s="120">
        <f t="shared" si="193"/>
        <v>0.0003259395265</v>
      </c>
      <c r="S426" s="120">
        <f t="shared" si="193"/>
        <v>0.000365864649</v>
      </c>
      <c r="T426" s="120">
        <f t="shared" si="193"/>
        <v>0.0002350286394</v>
      </c>
      <c r="U426" s="120">
        <f t="shared" si="193"/>
        <v>0.0001854867294</v>
      </c>
      <c r="V426" s="121">
        <f t="shared" si="4"/>
        <v>0.0008081240467</v>
      </c>
    </row>
    <row r="427" ht="15.75" customHeight="1">
      <c r="A427" s="102" t="s">
        <v>210</v>
      </c>
      <c r="B427" s="120">
        <f t="shared" ref="B427:U427" si="194">B203/B$12</f>
        <v>0</v>
      </c>
      <c r="C427" s="120">
        <f t="shared" si="194"/>
        <v>0</v>
      </c>
      <c r="D427" s="120">
        <f t="shared" si="194"/>
        <v>0</v>
      </c>
      <c r="E427" s="120">
        <f t="shared" si="194"/>
        <v>0</v>
      </c>
      <c r="F427" s="120">
        <f t="shared" si="194"/>
        <v>0</v>
      </c>
      <c r="G427" s="120">
        <f t="shared" si="194"/>
        <v>0</v>
      </c>
      <c r="H427" s="120">
        <f t="shared" si="194"/>
        <v>0</v>
      </c>
      <c r="I427" s="120">
        <f t="shared" si="194"/>
        <v>0</v>
      </c>
      <c r="J427" s="120">
        <f t="shared" si="194"/>
        <v>0</v>
      </c>
      <c r="K427" s="120">
        <f t="shared" si="194"/>
        <v>0</v>
      </c>
      <c r="L427" s="120">
        <f t="shared" si="194"/>
        <v>0</v>
      </c>
      <c r="M427" s="120">
        <f t="shared" si="194"/>
        <v>0</v>
      </c>
      <c r="N427" s="120">
        <f t="shared" si="194"/>
        <v>0</v>
      </c>
      <c r="O427" s="120">
        <f t="shared" si="194"/>
        <v>0</v>
      </c>
      <c r="P427" s="120">
        <f t="shared" si="194"/>
        <v>0</v>
      </c>
      <c r="Q427" s="120">
        <f t="shared" si="194"/>
        <v>0</v>
      </c>
      <c r="R427" s="120">
        <f t="shared" si="194"/>
        <v>0</v>
      </c>
      <c r="S427" s="120">
        <f t="shared" si="194"/>
        <v>0</v>
      </c>
      <c r="T427" s="120">
        <f t="shared" si="194"/>
        <v>0</v>
      </c>
      <c r="U427" s="120">
        <f t="shared" si="194"/>
        <v>0</v>
      </c>
      <c r="V427" s="121">
        <f t="shared" si="4"/>
        <v>0</v>
      </c>
    </row>
    <row r="428" ht="15.75" customHeight="1">
      <c r="A428" s="102" t="s">
        <v>44</v>
      </c>
      <c r="B428" s="120">
        <f t="shared" ref="B428:U428" si="195">B204/B$12</f>
        <v>0</v>
      </c>
      <c r="C428" s="120">
        <f t="shared" si="195"/>
        <v>0</v>
      </c>
      <c r="D428" s="120">
        <f t="shared" si="195"/>
        <v>0</v>
      </c>
      <c r="E428" s="120">
        <f t="shared" si="195"/>
        <v>0</v>
      </c>
      <c r="F428" s="120">
        <f t="shared" si="195"/>
        <v>0</v>
      </c>
      <c r="G428" s="120">
        <f t="shared" si="195"/>
        <v>0</v>
      </c>
      <c r="H428" s="120">
        <f t="shared" si="195"/>
        <v>0</v>
      </c>
      <c r="I428" s="120">
        <f t="shared" si="195"/>
        <v>0</v>
      </c>
      <c r="J428" s="120">
        <f t="shared" si="195"/>
        <v>0</v>
      </c>
      <c r="K428" s="120">
        <f t="shared" si="195"/>
        <v>0</v>
      </c>
      <c r="L428" s="120">
        <f t="shared" si="195"/>
        <v>0</v>
      </c>
      <c r="M428" s="120">
        <f t="shared" si="195"/>
        <v>0</v>
      </c>
      <c r="N428" s="120">
        <f t="shared" si="195"/>
        <v>0</v>
      </c>
      <c r="O428" s="120">
        <f t="shared" si="195"/>
        <v>0</v>
      </c>
      <c r="P428" s="120">
        <f t="shared" si="195"/>
        <v>0</v>
      </c>
      <c r="Q428" s="120">
        <f t="shared" si="195"/>
        <v>0</v>
      </c>
      <c r="R428" s="120">
        <f t="shared" si="195"/>
        <v>0</v>
      </c>
      <c r="S428" s="120">
        <f t="shared" si="195"/>
        <v>0</v>
      </c>
      <c r="T428" s="120">
        <f t="shared" si="195"/>
        <v>0</v>
      </c>
      <c r="U428" s="120">
        <f t="shared" si="195"/>
        <v>0.000001066015686</v>
      </c>
      <c r="V428" s="121">
        <f t="shared" si="4"/>
        <v>0.00000007106771243</v>
      </c>
    </row>
    <row r="429" ht="15.75" customHeight="1">
      <c r="A429" s="102" t="s">
        <v>72</v>
      </c>
      <c r="B429" s="116">
        <f t="shared" ref="B429:U429" si="196">B205/B$12</f>
        <v>0</v>
      </c>
      <c r="C429" s="116">
        <f t="shared" si="196"/>
        <v>0</v>
      </c>
      <c r="D429" s="116">
        <f t="shared" si="196"/>
        <v>0</v>
      </c>
      <c r="E429" s="116">
        <f t="shared" si="196"/>
        <v>0.0001553088209</v>
      </c>
      <c r="F429" s="116">
        <f t="shared" si="196"/>
        <v>0</v>
      </c>
      <c r="G429" s="116">
        <f t="shared" si="196"/>
        <v>0</v>
      </c>
      <c r="H429" s="116">
        <f t="shared" si="196"/>
        <v>0.000002425785518</v>
      </c>
      <c r="I429" s="116">
        <f t="shared" si="196"/>
        <v>0.00000190002812</v>
      </c>
      <c r="J429" s="116">
        <f t="shared" si="196"/>
        <v>0</v>
      </c>
      <c r="K429" s="116">
        <f t="shared" si="196"/>
        <v>0</v>
      </c>
      <c r="L429" s="116">
        <f t="shared" si="196"/>
        <v>0</v>
      </c>
      <c r="M429" s="116">
        <f t="shared" si="196"/>
        <v>0</v>
      </c>
      <c r="N429" s="116">
        <f t="shared" si="196"/>
        <v>0</v>
      </c>
      <c r="O429" s="116">
        <f t="shared" si="196"/>
        <v>0</v>
      </c>
      <c r="P429" s="116">
        <f t="shared" si="196"/>
        <v>0</v>
      </c>
      <c r="Q429" s="116">
        <f t="shared" si="196"/>
        <v>0</v>
      </c>
      <c r="R429" s="116">
        <f t="shared" si="196"/>
        <v>0</v>
      </c>
      <c r="S429" s="116">
        <f t="shared" si="196"/>
        <v>0</v>
      </c>
      <c r="T429" s="116">
        <f t="shared" si="196"/>
        <v>0</v>
      </c>
      <c r="U429" s="116">
        <f t="shared" si="196"/>
        <v>0</v>
      </c>
      <c r="V429" s="117">
        <f t="shared" si="4"/>
        <v>0.0000002883875759</v>
      </c>
    </row>
    <row r="430" ht="15.75" customHeight="1">
      <c r="A430" s="102" t="s">
        <v>211</v>
      </c>
      <c r="B430" s="120">
        <f t="shared" ref="B430:U430" si="197">B206/B$12</f>
        <v>0</v>
      </c>
      <c r="C430" s="120">
        <f t="shared" si="197"/>
        <v>0</v>
      </c>
      <c r="D430" s="120">
        <f t="shared" si="197"/>
        <v>0.00005406399014</v>
      </c>
      <c r="E430" s="120">
        <f t="shared" si="197"/>
        <v>0</v>
      </c>
      <c r="F430" s="120">
        <f t="shared" si="197"/>
        <v>0</v>
      </c>
      <c r="G430" s="120">
        <f t="shared" si="197"/>
        <v>0</v>
      </c>
      <c r="H430" s="120">
        <f t="shared" si="197"/>
        <v>0</v>
      </c>
      <c r="I430" s="120">
        <f t="shared" si="197"/>
        <v>0</v>
      </c>
      <c r="J430" s="120">
        <f t="shared" si="197"/>
        <v>0</v>
      </c>
      <c r="K430" s="120">
        <f t="shared" si="197"/>
        <v>0</v>
      </c>
      <c r="L430" s="120">
        <f t="shared" si="197"/>
        <v>0</v>
      </c>
      <c r="M430" s="120">
        <f t="shared" si="197"/>
        <v>0</v>
      </c>
      <c r="N430" s="120">
        <f t="shared" si="197"/>
        <v>0</v>
      </c>
      <c r="O430" s="120">
        <f t="shared" si="197"/>
        <v>0</v>
      </c>
      <c r="P430" s="120">
        <f t="shared" si="197"/>
        <v>0</v>
      </c>
      <c r="Q430" s="120">
        <f t="shared" si="197"/>
        <v>0</v>
      </c>
      <c r="R430" s="120">
        <f t="shared" si="197"/>
        <v>0</v>
      </c>
      <c r="S430" s="120">
        <f t="shared" si="197"/>
        <v>0</v>
      </c>
      <c r="T430" s="120">
        <f t="shared" si="197"/>
        <v>0</v>
      </c>
      <c r="U430" s="120">
        <f t="shared" si="197"/>
        <v>0</v>
      </c>
      <c r="V430" s="121">
        <f t="shared" si="4"/>
        <v>0</v>
      </c>
    </row>
    <row r="431" ht="15.75" customHeight="1">
      <c r="A431" s="102" t="s">
        <v>212</v>
      </c>
      <c r="B431" s="120">
        <f t="shared" ref="B431:U431" si="198">B207/B$12</f>
        <v>0.006556705543</v>
      </c>
      <c r="C431" s="120">
        <f t="shared" si="198"/>
        <v>0.005113245983</v>
      </c>
      <c r="D431" s="120">
        <f t="shared" si="198"/>
        <v>0.002113000948</v>
      </c>
      <c r="E431" s="120">
        <f t="shared" si="198"/>
        <v>0.003387356441</v>
      </c>
      <c r="F431" s="120">
        <f t="shared" si="198"/>
        <v>0.002052464256</v>
      </c>
      <c r="G431" s="120">
        <f t="shared" si="198"/>
        <v>0.001068234137</v>
      </c>
      <c r="H431" s="120">
        <f t="shared" si="198"/>
        <v>0.00133660782</v>
      </c>
      <c r="I431" s="120">
        <f t="shared" si="198"/>
        <v>0.0003401050336</v>
      </c>
      <c r="J431" s="120">
        <f t="shared" si="198"/>
        <v>0.0007336859224</v>
      </c>
      <c r="K431" s="120">
        <f t="shared" si="198"/>
        <v>0.00003030198478</v>
      </c>
      <c r="L431" s="120">
        <f t="shared" si="198"/>
        <v>0.0004324026653</v>
      </c>
      <c r="M431" s="120">
        <f t="shared" si="198"/>
        <v>0.0000489235186</v>
      </c>
      <c r="N431" s="120">
        <f t="shared" si="198"/>
        <v>0</v>
      </c>
      <c r="O431" s="120">
        <f t="shared" si="198"/>
        <v>0</v>
      </c>
      <c r="P431" s="120">
        <f t="shared" si="198"/>
        <v>0.00003397674511</v>
      </c>
      <c r="Q431" s="120">
        <f t="shared" si="198"/>
        <v>0</v>
      </c>
      <c r="R431" s="120">
        <f t="shared" si="198"/>
        <v>0</v>
      </c>
      <c r="S431" s="120">
        <f t="shared" si="198"/>
        <v>0</v>
      </c>
      <c r="T431" s="120">
        <f t="shared" si="198"/>
        <v>0</v>
      </c>
      <c r="U431" s="122">
        <f t="shared" si="198"/>
        <v>0.000004619401308</v>
      </c>
      <c r="V431" s="123">
        <f t="shared" si="4"/>
        <v>0.0002685904819</v>
      </c>
    </row>
    <row r="432" ht="15.75" customHeight="1">
      <c r="A432" s="102" t="s">
        <v>530</v>
      </c>
      <c r="B432" s="120">
        <f t="shared" ref="B432:U432" si="199">B208/B$12</f>
        <v>0</v>
      </c>
      <c r="C432" s="120">
        <f t="shared" si="199"/>
        <v>0</v>
      </c>
      <c r="D432" s="120">
        <f t="shared" si="199"/>
        <v>0</v>
      </c>
      <c r="E432" s="120">
        <f t="shared" si="199"/>
        <v>0</v>
      </c>
      <c r="F432" s="120">
        <f t="shared" si="199"/>
        <v>0</v>
      </c>
      <c r="G432" s="120">
        <f t="shared" si="199"/>
        <v>0</v>
      </c>
      <c r="H432" s="120">
        <f t="shared" si="199"/>
        <v>0</v>
      </c>
      <c r="I432" s="120">
        <f t="shared" si="199"/>
        <v>0</v>
      </c>
      <c r="J432" s="120">
        <f t="shared" si="199"/>
        <v>0</v>
      </c>
      <c r="K432" s="120">
        <f t="shared" si="199"/>
        <v>0</v>
      </c>
      <c r="L432" s="120">
        <f t="shared" si="199"/>
        <v>0</v>
      </c>
      <c r="M432" s="120">
        <f t="shared" si="199"/>
        <v>0</v>
      </c>
      <c r="N432" s="120">
        <f t="shared" si="199"/>
        <v>0</v>
      </c>
      <c r="O432" s="120">
        <f t="shared" si="199"/>
        <v>0</v>
      </c>
      <c r="P432" s="120">
        <f t="shared" si="199"/>
        <v>0</v>
      </c>
      <c r="Q432" s="120">
        <f t="shared" si="199"/>
        <v>0</v>
      </c>
      <c r="R432" s="120">
        <f t="shared" si="199"/>
        <v>0</v>
      </c>
      <c r="S432" s="120">
        <f t="shared" si="199"/>
        <v>0</v>
      </c>
      <c r="T432" s="120">
        <f t="shared" si="199"/>
        <v>0</v>
      </c>
      <c r="U432" s="122">
        <f t="shared" si="199"/>
        <v>0</v>
      </c>
      <c r="V432" s="123">
        <f t="shared" si="4"/>
        <v>0</v>
      </c>
    </row>
    <row r="433" ht="15.75" customHeight="1">
      <c r="A433" s="102" t="s">
        <v>213</v>
      </c>
      <c r="B433" s="120">
        <f t="shared" ref="B433:U433" si="200">B209/B$12</f>
        <v>0</v>
      </c>
      <c r="C433" s="120">
        <f t="shared" si="200"/>
        <v>0</v>
      </c>
      <c r="D433" s="120">
        <f t="shared" si="200"/>
        <v>0</v>
      </c>
      <c r="E433" s="120">
        <f t="shared" si="200"/>
        <v>0</v>
      </c>
      <c r="F433" s="120">
        <f t="shared" si="200"/>
        <v>0</v>
      </c>
      <c r="G433" s="120">
        <f t="shared" si="200"/>
        <v>0</v>
      </c>
      <c r="H433" s="120">
        <f t="shared" si="200"/>
        <v>0</v>
      </c>
      <c r="I433" s="120">
        <f t="shared" si="200"/>
        <v>0</v>
      </c>
      <c r="J433" s="120">
        <f t="shared" si="200"/>
        <v>0</v>
      </c>
      <c r="K433" s="120">
        <f t="shared" si="200"/>
        <v>0</v>
      </c>
      <c r="L433" s="120">
        <f t="shared" si="200"/>
        <v>0</v>
      </c>
      <c r="M433" s="120">
        <f t="shared" si="200"/>
        <v>0</v>
      </c>
      <c r="N433" s="120">
        <f t="shared" si="200"/>
        <v>0</v>
      </c>
      <c r="O433" s="120">
        <f t="shared" si="200"/>
        <v>0</v>
      </c>
      <c r="P433" s="120">
        <f t="shared" si="200"/>
        <v>0</v>
      </c>
      <c r="Q433" s="120">
        <f t="shared" si="200"/>
        <v>0</v>
      </c>
      <c r="R433" s="120">
        <f t="shared" si="200"/>
        <v>0</v>
      </c>
      <c r="S433" s="120">
        <f t="shared" si="200"/>
        <v>0</v>
      </c>
      <c r="T433" s="120">
        <f t="shared" si="200"/>
        <v>0</v>
      </c>
      <c r="U433" s="122">
        <f t="shared" si="200"/>
        <v>0</v>
      </c>
      <c r="V433" s="123">
        <f t="shared" si="4"/>
        <v>0</v>
      </c>
    </row>
    <row r="434" ht="15.75" customHeight="1">
      <c r="A434" s="102" t="s">
        <v>214</v>
      </c>
      <c r="B434" s="120">
        <f t="shared" ref="B434:U434" si="201">B210/B$12</f>
        <v>0</v>
      </c>
      <c r="C434" s="120">
        <f t="shared" si="201"/>
        <v>0</v>
      </c>
      <c r="D434" s="120">
        <f t="shared" si="201"/>
        <v>0</v>
      </c>
      <c r="E434" s="120">
        <f t="shared" si="201"/>
        <v>0</v>
      </c>
      <c r="F434" s="120">
        <f t="shared" si="201"/>
        <v>0</v>
      </c>
      <c r="G434" s="120">
        <f t="shared" si="201"/>
        <v>0</v>
      </c>
      <c r="H434" s="120">
        <f t="shared" si="201"/>
        <v>0</v>
      </c>
      <c r="I434" s="120">
        <f t="shared" si="201"/>
        <v>0</v>
      </c>
      <c r="J434" s="120">
        <f t="shared" si="201"/>
        <v>0</v>
      </c>
      <c r="K434" s="120">
        <f t="shared" si="201"/>
        <v>0</v>
      </c>
      <c r="L434" s="120">
        <f t="shared" si="201"/>
        <v>0</v>
      </c>
      <c r="M434" s="120">
        <f t="shared" si="201"/>
        <v>0</v>
      </c>
      <c r="N434" s="120">
        <f t="shared" si="201"/>
        <v>0</v>
      </c>
      <c r="O434" s="120">
        <f t="shared" si="201"/>
        <v>0</v>
      </c>
      <c r="P434" s="120">
        <f t="shared" si="201"/>
        <v>0</v>
      </c>
      <c r="Q434" s="120">
        <f t="shared" si="201"/>
        <v>0</v>
      </c>
      <c r="R434" s="120">
        <f t="shared" si="201"/>
        <v>0</v>
      </c>
      <c r="S434" s="120">
        <f t="shared" si="201"/>
        <v>0</v>
      </c>
      <c r="T434" s="120">
        <f t="shared" si="201"/>
        <v>0</v>
      </c>
      <c r="U434" s="122">
        <f t="shared" si="201"/>
        <v>0</v>
      </c>
      <c r="V434" s="123">
        <f t="shared" si="4"/>
        <v>0</v>
      </c>
    </row>
    <row r="435" ht="15.75" customHeight="1">
      <c r="A435" s="102" t="s">
        <v>215</v>
      </c>
      <c r="B435" s="120">
        <f t="shared" ref="B435:U435" si="202">B211/B$12</f>
        <v>0</v>
      </c>
      <c r="C435" s="120">
        <f t="shared" si="202"/>
        <v>0</v>
      </c>
      <c r="D435" s="120">
        <f t="shared" si="202"/>
        <v>0.00003424052709</v>
      </c>
      <c r="E435" s="120">
        <f t="shared" si="202"/>
        <v>0</v>
      </c>
      <c r="F435" s="120">
        <f t="shared" si="202"/>
        <v>0.0002338250418</v>
      </c>
      <c r="G435" s="120">
        <f t="shared" si="202"/>
        <v>0.001471451618</v>
      </c>
      <c r="H435" s="120">
        <f t="shared" si="202"/>
        <v>0.00265817577</v>
      </c>
      <c r="I435" s="120">
        <f t="shared" si="202"/>
        <v>0.004572655175</v>
      </c>
      <c r="J435" s="120">
        <f t="shared" si="202"/>
        <v>0.003068007999</v>
      </c>
      <c r="K435" s="120">
        <f t="shared" si="202"/>
        <v>0.004557598523</v>
      </c>
      <c r="L435" s="120">
        <f t="shared" si="202"/>
        <v>0.006927637414</v>
      </c>
      <c r="M435" s="120">
        <f t="shared" si="202"/>
        <v>0.003764104459</v>
      </c>
      <c r="N435" s="120">
        <f t="shared" si="202"/>
        <v>0.0003294371482</v>
      </c>
      <c r="O435" s="120">
        <f t="shared" si="202"/>
        <v>0.002421900732</v>
      </c>
      <c r="P435" s="120">
        <f t="shared" si="202"/>
        <v>0.008446783238</v>
      </c>
      <c r="Q435" s="120">
        <f t="shared" si="202"/>
        <v>0.01229859198</v>
      </c>
      <c r="R435" s="120">
        <f t="shared" si="202"/>
        <v>0.003817907325</v>
      </c>
      <c r="S435" s="120">
        <f t="shared" si="202"/>
        <v>0.00255337169</v>
      </c>
      <c r="T435" s="120">
        <f t="shared" si="202"/>
        <v>0.002520821049</v>
      </c>
      <c r="U435" s="120">
        <f t="shared" si="202"/>
        <v>0.0006388987347</v>
      </c>
      <c r="V435" s="121">
        <f t="shared" si="4"/>
        <v>0.004003156191</v>
      </c>
    </row>
    <row r="436" ht="15.75" customHeight="1">
      <c r="A436" s="102" t="s">
        <v>216</v>
      </c>
      <c r="B436" s="116">
        <f t="shared" ref="B436:U436" si="203">B212/B$12</f>
        <v>0</v>
      </c>
      <c r="C436" s="116">
        <f t="shared" si="203"/>
        <v>0</v>
      </c>
      <c r="D436" s="116">
        <f t="shared" si="203"/>
        <v>0.00001441706404</v>
      </c>
      <c r="E436" s="116">
        <f t="shared" si="203"/>
        <v>0.0000710563233</v>
      </c>
      <c r="F436" s="116">
        <f t="shared" si="203"/>
        <v>0.00005766417021</v>
      </c>
      <c r="G436" s="116">
        <f t="shared" si="203"/>
        <v>0.00001246662742</v>
      </c>
      <c r="H436" s="116">
        <f t="shared" si="203"/>
        <v>0.00002862426911</v>
      </c>
      <c r="I436" s="116">
        <f t="shared" si="203"/>
        <v>0.00001045015466</v>
      </c>
      <c r="J436" s="116">
        <f t="shared" si="203"/>
        <v>0.00001147146984</v>
      </c>
      <c r="K436" s="116">
        <f t="shared" si="203"/>
        <v>0</v>
      </c>
      <c r="L436" s="116">
        <f t="shared" si="203"/>
        <v>0.00001814103136</v>
      </c>
      <c r="M436" s="116">
        <f t="shared" si="203"/>
        <v>0.0000153056818</v>
      </c>
      <c r="N436" s="116">
        <f t="shared" si="203"/>
        <v>0</v>
      </c>
      <c r="O436" s="116">
        <f t="shared" si="203"/>
        <v>0.00001964640326</v>
      </c>
      <c r="P436" s="116">
        <f t="shared" si="203"/>
        <v>0.000008494186278</v>
      </c>
      <c r="Q436" s="116">
        <f t="shared" si="203"/>
        <v>0.00001161415766</v>
      </c>
      <c r="R436" s="116">
        <f t="shared" si="203"/>
        <v>0.00001584281561</v>
      </c>
      <c r="S436" s="116">
        <f t="shared" si="203"/>
        <v>0.0000184340481</v>
      </c>
      <c r="T436" s="116">
        <f t="shared" si="203"/>
        <v>0.00009106453964</v>
      </c>
      <c r="U436" s="118">
        <f t="shared" si="203"/>
        <v>0.00001563489673</v>
      </c>
      <c r="V436" s="119">
        <f t="shared" si="4"/>
        <v>0.0000184793521</v>
      </c>
    </row>
    <row r="437" ht="15.75" customHeight="1">
      <c r="V437" s="126"/>
    </row>
    <row r="438" ht="15.75" customHeight="1">
      <c r="A438" s="89" t="s">
        <v>443</v>
      </c>
      <c r="B438" s="127"/>
      <c r="C438" s="127"/>
      <c r="D438" s="127"/>
      <c r="E438" s="127"/>
      <c r="F438" s="127"/>
      <c r="G438" s="127"/>
      <c r="H438" s="127"/>
      <c r="I438" s="127"/>
      <c r="J438" s="127"/>
      <c r="K438" s="127"/>
      <c r="L438" s="127"/>
      <c r="M438" s="127"/>
      <c r="N438" s="127"/>
      <c r="O438" s="127"/>
      <c r="P438" s="127"/>
      <c r="Q438" s="127"/>
      <c r="R438" s="127"/>
      <c r="S438" s="127"/>
      <c r="T438" s="127"/>
      <c r="U438" s="127"/>
      <c r="V438" s="126"/>
      <c r="W438" s="3"/>
    </row>
    <row r="439" ht="15.75" customHeight="1">
      <c r="A439" s="111" t="s">
        <v>454</v>
      </c>
      <c r="B439" s="128">
        <f t="shared" ref="B439:U439" si="204">B215/B$12</f>
        <v>0.08084078456</v>
      </c>
      <c r="C439" s="128">
        <f t="shared" si="204"/>
        <v>0.03524065525</v>
      </c>
      <c r="D439" s="128">
        <f t="shared" si="204"/>
        <v>0.01863495633</v>
      </c>
      <c r="E439" s="128">
        <f t="shared" si="204"/>
        <v>0.03544390915</v>
      </c>
      <c r="F439" s="128">
        <f t="shared" si="204"/>
        <v>0.03734420377</v>
      </c>
      <c r="G439" s="128">
        <f t="shared" si="204"/>
        <v>0.03434692209</v>
      </c>
      <c r="H439" s="128">
        <f t="shared" si="204"/>
        <v>0.01602862039</v>
      </c>
      <c r="I439" s="128">
        <f t="shared" si="204"/>
        <v>0.008164658337</v>
      </c>
      <c r="J439" s="128">
        <f t="shared" si="204"/>
        <v>0.009515462199</v>
      </c>
      <c r="K439" s="128">
        <f t="shared" si="204"/>
        <v>0.01085531102</v>
      </c>
      <c r="L439" s="128">
        <f t="shared" si="204"/>
        <v>0.009366736356</v>
      </c>
      <c r="M439" s="128">
        <f t="shared" si="204"/>
        <v>0.003073708884</v>
      </c>
      <c r="N439" s="128">
        <f t="shared" si="204"/>
        <v>0.003543505877</v>
      </c>
      <c r="O439" s="128">
        <f t="shared" si="204"/>
        <v>0.008549267208</v>
      </c>
      <c r="P439" s="128">
        <f t="shared" si="204"/>
        <v>0.01103394797</v>
      </c>
      <c r="Q439" s="128">
        <f t="shared" si="204"/>
        <v>0.003813048106</v>
      </c>
      <c r="R439" s="128">
        <f t="shared" si="204"/>
        <v>0.003183138512</v>
      </c>
      <c r="S439" s="128">
        <f t="shared" si="204"/>
        <v>0.002680361799</v>
      </c>
      <c r="T439" s="128">
        <f t="shared" si="204"/>
        <v>0.005600589963</v>
      </c>
      <c r="U439" s="128">
        <f t="shared" si="204"/>
        <v>0.005980881009</v>
      </c>
      <c r="V439" s="129">
        <f t="shared" ref="V439:V455" si="206">AVERAGE(G439:U439)</f>
        <v>0.009049077315</v>
      </c>
    </row>
    <row r="440" ht="15.75" customHeight="1">
      <c r="A440" s="111" t="s">
        <v>480</v>
      </c>
      <c r="B440" s="128">
        <f t="shared" ref="B440:U440" si="205">B216/B$12</f>
        <v>0.01152824265</v>
      </c>
      <c r="C440" s="128">
        <f t="shared" si="205"/>
        <v>0.005893130507</v>
      </c>
      <c r="D440" s="128">
        <f t="shared" si="205"/>
        <v>0.005690234962</v>
      </c>
      <c r="E440" s="128">
        <f t="shared" si="205"/>
        <v>0.007081270162</v>
      </c>
      <c r="F440" s="128">
        <f t="shared" si="205"/>
        <v>0.002428231871</v>
      </c>
      <c r="G440" s="128">
        <f t="shared" si="205"/>
        <v>0.002741878869</v>
      </c>
      <c r="H440" s="128">
        <f t="shared" si="205"/>
        <v>0.004592497142</v>
      </c>
      <c r="I440" s="128">
        <f t="shared" si="205"/>
        <v>0.003170196919</v>
      </c>
      <c r="J440" s="128">
        <f t="shared" si="205"/>
        <v>0.005166310685</v>
      </c>
      <c r="K440" s="128">
        <f t="shared" si="205"/>
        <v>0.005469658263</v>
      </c>
      <c r="L440" s="128">
        <f t="shared" si="205"/>
        <v>0.005631423447</v>
      </c>
      <c r="M440" s="128">
        <f t="shared" si="205"/>
        <v>0.00581315261</v>
      </c>
      <c r="N440" s="128">
        <f t="shared" si="205"/>
        <v>0.004427227882</v>
      </c>
      <c r="O440" s="128">
        <f t="shared" si="205"/>
        <v>0.001483496058</v>
      </c>
      <c r="P440" s="128">
        <f t="shared" si="205"/>
        <v>0.004147628958</v>
      </c>
      <c r="Q440" s="128">
        <f t="shared" si="205"/>
        <v>0.002960608982</v>
      </c>
      <c r="R440" s="128">
        <f t="shared" si="205"/>
        <v>0.003297840497</v>
      </c>
      <c r="S440" s="128">
        <f t="shared" si="205"/>
        <v>0.004262361565</v>
      </c>
      <c r="T440" s="128">
        <f t="shared" si="205"/>
        <v>0.004116503672</v>
      </c>
      <c r="U440" s="128">
        <f t="shared" si="205"/>
        <v>0.002615469487</v>
      </c>
      <c r="V440" s="129">
        <f t="shared" si="206"/>
        <v>0.003993083669</v>
      </c>
    </row>
    <row r="441" ht="15.75" customHeight="1">
      <c r="A441" s="111" t="s">
        <v>446</v>
      </c>
      <c r="B441" s="128">
        <f t="shared" ref="B441:U441" si="207">B217/B$12</f>
        <v>0.008010010409</v>
      </c>
      <c r="C441" s="128">
        <f t="shared" si="207"/>
        <v>0.004497293909</v>
      </c>
      <c r="D441" s="128">
        <f t="shared" si="207"/>
        <v>0.003377197251</v>
      </c>
      <c r="E441" s="128">
        <f t="shared" si="207"/>
        <v>0.002472760051</v>
      </c>
      <c r="F441" s="128">
        <f t="shared" si="207"/>
        <v>0.003258976125</v>
      </c>
      <c r="G441" s="128">
        <f t="shared" si="207"/>
        <v>0.001157058858</v>
      </c>
      <c r="H441" s="128">
        <f t="shared" si="207"/>
        <v>0.001728129603</v>
      </c>
      <c r="I441" s="128">
        <f t="shared" si="207"/>
        <v>0.0006908977253</v>
      </c>
      <c r="J441" s="128">
        <f t="shared" si="207"/>
        <v>0.001001190836</v>
      </c>
      <c r="K441" s="128">
        <f t="shared" si="207"/>
        <v>0.0007461488728</v>
      </c>
      <c r="L441" s="128">
        <f t="shared" si="207"/>
        <v>0.001079018605</v>
      </c>
      <c r="M441" s="128">
        <f t="shared" si="207"/>
        <v>0.0006480316347</v>
      </c>
      <c r="N441" s="128">
        <f t="shared" si="207"/>
        <v>0.0008230052894</v>
      </c>
      <c r="O441" s="128">
        <f t="shared" si="207"/>
        <v>0.0008898665008</v>
      </c>
      <c r="P441" s="128">
        <f t="shared" si="207"/>
        <v>0.002615661361</v>
      </c>
      <c r="Q441" s="128">
        <f t="shared" si="207"/>
        <v>0.001962992888</v>
      </c>
      <c r="R441" s="128">
        <f t="shared" si="207"/>
        <v>0.002602024036</v>
      </c>
      <c r="S441" s="128">
        <f t="shared" si="207"/>
        <v>0.00214321412</v>
      </c>
      <c r="T441" s="128">
        <f t="shared" si="207"/>
        <v>0.002090136503</v>
      </c>
      <c r="U441" s="128">
        <f t="shared" si="207"/>
        <v>0.001688924186</v>
      </c>
      <c r="V441" s="129">
        <f t="shared" si="206"/>
        <v>0.001457753401</v>
      </c>
    </row>
    <row r="442" ht="15.75" customHeight="1">
      <c r="A442" s="111" t="s">
        <v>462</v>
      </c>
      <c r="B442" s="128">
        <f t="shared" ref="B442:U442" si="208">B218/B$12</f>
        <v>0.00001683364709</v>
      </c>
      <c r="C442" s="128">
        <f t="shared" si="208"/>
        <v>0.0002012994057</v>
      </c>
      <c r="D442" s="128">
        <f t="shared" si="208"/>
        <v>0.0000009010665023</v>
      </c>
      <c r="E442" s="128">
        <f t="shared" si="208"/>
        <v>0.00003451307132</v>
      </c>
      <c r="F442" s="128">
        <f t="shared" si="208"/>
        <v>0.0000133071162</v>
      </c>
      <c r="G442" s="128">
        <f t="shared" si="208"/>
        <v>0.00003175094172</v>
      </c>
      <c r="H442" s="128">
        <f t="shared" si="208"/>
        <v>0.00001746565573</v>
      </c>
      <c r="I442" s="128">
        <f t="shared" si="208"/>
        <v>0.00001045015466</v>
      </c>
      <c r="J442" s="128">
        <f t="shared" si="208"/>
        <v>0.000001220369132</v>
      </c>
      <c r="K442" s="128">
        <f t="shared" si="208"/>
        <v>0.000002100137559</v>
      </c>
      <c r="L442" s="128">
        <f t="shared" si="208"/>
        <v>0.000004721638299</v>
      </c>
      <c r="M442" s="128">
        <f t="shared" si="208"/>
        <v>0.00002705825889</v>
      </c>
      <c r="N442" s="128">
        <f t="shared" si="208"/>
        <v>0.00002036947884</v>
      </c>
      <c r="O442" s="128">
        <f t="shared" si="208"/>
        <v>0.000003467012341</v>
      </c>
      <c r="P442" s="128">
        <f t="shared" si="208"/>
        <v>0.000004110090134</v>
      </c>
      <c r="Q442" s="128">
        <f t="shared" si="208"/>
        <v>0.00002683270907</v>
      </c>
      <c r="R442" s="128">
        <f t="shared" si="208"/>
        <v>0.00004309245846</v>
      </c>
      <c r="S442" s="128">
        <f t="shared" si="208"/>
        <v>0.00008320924488</v>
      </c>
      <c r="T442" s="128">
        <f t="shared" si="208"/>
        <v>0.00009468779718</v>
      </c>
      <c r="U442" s="128">
        <f t="shared" si="208"/>
        <v>0.0003487647987</v>
      </c>
      <c r="V442" s="129">
        <f t="shared" si="206"/>
        <v>0.00004795338304</v>
      </c>
    </row>
    <row r="443" ht="15.75" customHeight="1">
      <c r="A443" s="111" t="s">
        <v>456</v>
      </c>
      <c r="B443" s="128">
        <f t="shared" ref="B443:U443" si="209">B219/B$12</f>
        <v>0.0004208411773</v>
      </c>
      <c r="C443" s="128">
        <f t="shared" si="209"/>
        <v>0.0002229963477</v>
      </c>
      <c r="D443" s="128">
        <f t="shared" si="209"/>
        <v>0.0002613092857</v>
      </c>
      <c r="E443" s="128">
        <f t="shared" si="209"/>
        <v>0.0003715230618</v>
      </c>
      <c r="F443" s="128">
        <f t="shared" si="209"/>
        <v>0.0009448052504</v>
      </c>
      <c r="G443" s="128">
        <f t="shared" si="209"/>
        <v>0.000389776898</v>
      </c>
      <c r="H443" s="128">
        <f t="shared" si="209"/>
        <v>0.0009446008807</v>
      </c>
      <c r="I443" s="128">
        <f t="shared" si="209"/>
        <v>0.0003807181346</v>
      </c>
      <c r="J443" s="128">
        <f t="shared" si="209"/>
        <v>0.0005779668211</v>
      </c>
      <c r="K443" s="128">
        <f t="shared" si="209"/>
        <v>0.0005355350775</v>
      </c>
      <c r="L443" s="128">
        <f t="shared" si="209"/>
        <v>0.000418734765</v>
      </c>
      <c r="M443" s="128">
        <f t="shared" si="209"/>
        <v>0.000225212175</v>
      </c>
      <c r="N443" s="128">
        <f t="shared" si="209"/>
        <v>0.0004767241491</v>
      </c>
      <c r="O443" s="128">
        <f t="shared" si="209"/>
        <v>0.0003389967622</v>
      </c>
      <c r="P443" s="128">
        <f t="shared" si="209"/>
        <v>0.0004822505758</v>
      </c>
      <c r="Q443" s="128">
        <f t="shared" si="209"/>
        <v>0.0004481462903</v>
      </c>
      <c r="R443" s="128">
        <f t="shared" si="209"/>
        <v>0.0004085334052</v>
      </c>
      <c r="S443" s="128">
        <f t="shared" si="209"/>
        <v>0.0004068292004</v>
      </c>
      <c r="T443" s="128">
        <f t="shared" si="209"/>
        <v>0.0003413108608</v>
      </c>
      <c r="U443" s="128">
        <f t="shared" si="209"/>
        <v>0.0003082562027</v>
      </c>
      <c r="V443" s="129">
        <f t="shared" si="206"/>
        <v>0.0004455728132</v>
      </c>
    </row>
    <row r="444" ht="15.75" customHeight="1">
      <c r="A444" s="111" t="s">
        <v>474</v>
      </c>
      <c r="B444" s="128">
        <f t="shared" ref="B444:U444" si="210">B220/B$12</f>
        <v>0</v>
      </c>
      <c r="C444" s="128">
        <f t="shared" si="210"/>
        <v>0</v>
      </c>
      <c r="D444" s="128">
        <f t="shared" si="210"/>
        <v>0.0001576866379</v>
      </c>
      <c r="E444" s="128">
        <f t="shared" si="210"/>
        <v>0</v>
      </c>
      <c r="F444" s="128">
        <f t="shared" si="210"/>
        <v>0</v>
      </c>
      <c r="G444" s="128">
        <f t="shared" si="210"/>
        <v>0</v>
      </c>
      <c r="H444" s="128">
        <f t="shared" si="210"/>
        <v>0.0001416658742</v>
      </c>
      <c r="I444" s="128">
        <f t="shared" si="210"/>
        <v>0</v>
      </c>
      <c r="J444" s="128">
        <f t="shared" si="210"/>
        <v>0.00002904478535</v>
      </c>
      <c r="K444" s="128">
        <f t="shared" si="210"/>
        <v>0</v>
      </c>
      <c r="L444" s="128">
        <f t="shared" si="210"/>
        <v>0</v>
      </c>
      <c r="M444" s="128">
        <f t="shared" si="210"/>
        <v>0.0001754687092</v>
      </c>
      <c r="N444" s="128">
        <f t="shared" si="210"/>
        <v>0.0004081730184</v>
      </c>
      <c r="O444" s="128">
        <f t="shared" si="210"/>
        <v>0.0001810550889</v>
      </c>
      <c r="P444" s="128">
        <f t="shared" si="210"/>
        <v>0.0001298788482</v>
      </c>
      <c r="Q444" s="128">
        <f t="shared" si="210"/>
        <v>0.0004319265184</v>
      </c>
      <c r="R444" s="128">
        <f t="shared" si="210"/>
        <v>0.0002420782225</v>
      </c>
      <c r="S444" s="128">
        <f t="shared" si="210"/>
        <v>0.00008653761468</v>
      </c>
      <c r="T444" s="128">
        <f t="shared" si="210"/>
        <v>0.0001403408423</v>
      </c>
      <c r="U444" s="128">
        <f t="shared" si="210"/>
        <v>0.0002279496876</v>
      </c>
      <c r="V444" s="129">
        <f t="shared" si="206"/>
        <v>0.000146274614</v>
      </c>
    </row>
    <row r="445" ht="15.75" customHeight="1">
      <c r="A445" s="111" t="s">
        <v>478</v>
      </c>
      <c r="B445" s="128">
        <f t="shared" ref="B445:U445" si="211">B221/B$12</f>
        <v>0.0006200393346</v>
      </c>
      <c r="C445" s="128">
        <f t="shared" si="211"/>
        <v>0.0003748749412</v>
      </c>
      <c r="D445" s="128">
        <f t="shared" si="211"/>
        <v>0.0002513975541</v>
      </c>
      <c r="E445" s="128">
        <f t="shared" si="211"/>
        <v>0.0004375039335</v>
      </c>
      <c r="F445" s="128">
        <f t="shared" si="211"/>
        <v>0.0003263411831</v>
      </c>
      <c r="G445" s="128">
        <f t="shared" si="211"/>
        <v>0.0001036288405</v>
      </c>
      <c r="H445" s="128">
        <f t="shared" si="211"/>
        <v>0.004236391828</v>
      </c>
      <c r="I445" s="128">
        <f t="shared" si="211"/>
        <v>0.0001593648586</v>
      </c>
      <c r="J445" s="128">
        <f t="shared" si="211"/>
        <v>0.0001313117186</v>
      </c>
      <c r="K445" s="128">
        <f t="shared" si="211"/>
        <v>0.0001734113584</v>
      </c>
      <c r="L445" s="128">
        <f t="shared" si="211"/>
        <v>0.0003658027145</v>
      </c>
      <c r="M445" s="128">
        <f t="shared" si="211"/>
        <v>0.000189681128</v>
      </c>
      <c r="N445" s="128">
        <f t="shared" si="211"/>
        <v>0.001407452644</v>
      </c>
      <c r="O445" s="128">
        <f t="shared" si="211"/>
        <v>0.0002727383041</v>
      </c>
      <c r="P445" s="128">
        <f t="shared" si="211"/>
        <v>0.000184954056</v>
      </c>
      <c r="Q445" s="128">
        <f t="shared" si="211"/>
        <v>0.0001043271748</v>
      </c>
      <c r="R445" s="128">
        <f t="shared" si="211"/>
        <v>0.0001231514867</v>
      </c>
      <c r="S445" s="128">
        <f t="shared" si="211"/>
        <v>0.0003717533033</v>
      </c>
      <c r="T445" s="128">
        <f t="shared" si="211"/>
        <v>0.0001582155795</v>
      </c>
      <c r="U445" s="128">
        <f t="shared" si="211"/>
        <v>0.0001343179765</v>
      </c>
      <c r="V445" s="129">
        <f t="shared" si="206"/>
        <v>0.0005411001981</v>
      </c>
    </row>
    <row r="446" ht="15.75" customHeight="1">
      <c r="A446" s="111" t="s">
        <v>466</v>
      </c>
      <c r="B446" s="128">
        <f t="shared" ref="B446:U446" si="212">B222/B$12</f>
        <v>0.0000112224314</v>
      </c>
      <c r="C446" s="128">
        <f t="shared" si="212"/>
        <v>0.000009643085305</v>
      </c>
      <c r="D446" s="128">
        <f t="shared" si="212"/>
        <v>0.000005406399014</v>
      </c>
      <c r="E446" s="128">
        <f t="shared" si="212"/>
        <v>0.0001674899049</v>
      </c>
      <c r="F446" s="128">
        <f t="shared" si="212"/>
        <v>0.0004955316605</v>
      </c>
      <c r="G446" s="128">
        <f t="shared" si="212"/>
        <v>0.00005921648026</v>
      </c>
      <c r="H446" s="128">
        <f t="shared" si="212"/>
        <v>0.00008975406416</v>
      </c>
      <c r="I446" s="128">
        <f t="shared" si="212"/>
        <v>0.000003087545696</v>
      </c>
      <c r="J446" s="128">
        <f t="shared" si="212"/>
        <v>0.000002928885918</v>
      </c>
      <c r="K446" s="128">
        <f t="shared" si="212"/>
        <v>0.000001800117908</v>
      </c>
      <c r="L446" s="128">
        <f t="shared" si="212"/>
        <v>0</v>
      </c>
      <c r="M446" s="128">
        <f t="shared" si="212"/>
        <v>0.0000002733157464</v>
      </c>
      <c r="N446" s="128">
        <f t="shared" si="212"/>
        <v>0.000000391720747</v>
      </c>
      <c r="O446" s="128">
        <f t="shared" si="212"/>
        <v>0.0000003852235934</v>
      </c>
      <c r="P446" s="128">
        <f t="shared" si="212"/>
        <v>0</v>
      </c>
      <c r="Q446" s="128">
        <f t="shared" si="212"/>
        <v>0.0000002002440976</v>
      </c>
      <c r="R446" s="128">
        <f t="shared" si="212"/>
        <v>0.0000002112375415</v>
      </c>
      <c r="S446" s="128">
        <f t="shared" si="212"/>
        <v>0</v>
      </c>
      <c r="T446" s="128">
        <f t="shared" si="212"/>
        <v>0.0000007246515091</v>
      </c>
      <c r="U446" s="128">
        <f t="shared" si="212"/>
        <v>0.00001812226667</v>
      </c>
      <c r="V446" s="129">
        <f t="shared" si="206"/>
        <v>0.00001180638359</v>
      </c>
    </row>
    <row r="447" ht="15.75" customHeight="1">
      <c r="A447" s="111" t="s">
        <v>464</v>
      </c>
      <c r="B447" s="128">
        <f t="shared" ref="B447:U447" si="213">B223/B$12</f>
        <v>0</v>
      </c>
      <c r="C447" s="128">
        <f t="shared" si="213"/>
        <v>0</v>
      </c>
      <c r="D447" s="128">
        <f t="shared" si="213"/>
        <v>0</v>
      </c>
      <c r="E447" s="128">
        <f t="shared" si="213"/>
        <v>0</v>
      </c>
      <c r="F447" s="128">
        <f t="shared" si="213"/>
        <v>0</v>
      </c>
      <c r="G447" s="128">
        <f t="shared" si="213"/>
        <v>0</v>
      </c>
      <c r="H447" s="128">
        <f t="shared" si="213"/>
        <v>0</v>
      </c>
      <c r="I447" s="128">
        <f t="shared" si="213"/>
        <v>0.000002612538666</v>
      </c>
      <c r="J447" s="128">
        <f t="shared" si="213"/>
        <v>0.00001049517454</v>
      </c>
      <c r="K447" s="128">
        <f t="shared" si="213"/>
        <v>0.000004800314421</v>
      </c>
      <c r="L447" s="128">
        <f t="shared" si="213"/>
        <v>0.000001739550952</v>
      </c>
      <c r="M447" s="128">
        <f t="shared" si="213"/>
        <v>0.000006559577913</v>
      </c>
      <c r="N447" s="128">
        <f t="shared" si="213"/>
        <v>0.000007442694193</v>
      </c>
      <c r="O447" s="128">
        <f t="shared" si="213"/>
        <v>0.0000007704471868</v>
      </c>
      <c r="P447" s="128">
        <f t="shared" si="213"/>
        <v>0.000004658102152</v>
      </c>
      <c r="Q447" s="128">
        <f t="shared" si="213"/>
        <v>0.000003804637854</v>
      </c>
      <c r="R447" s="128">
        <f t="shared" si="213"/>
        <v>0</v>
      </c>
      <c r="S447" s="128">
        <f t="shared" si="213"/>
        <v>0.000003072341349</v>
      </c>
      <c r="T447" s="128">
        <f t="shared" si="213"/>
        <v>0.000005072560563</v>
      </c>
      <c r="U447" s="128">
        <f t="shared" si="213"/>
        <v>0.000006396094119</v>
      </c>
      <c r="V447" s="129">
        <f t="shared" si="206"/>
        <v>0.000003828268927</v>
      </c>
    </row>
    <row r="448" ht="15.75" customHeight="1">
      <c r="A448" s="111" t="s">
        <v>460</v>
      </c>
      <c r="B448" s="128">
        <f t="shared" ref="B448:U448" si="214">B224/B$12</f>
        <v>0</v>
      </c>
      <c r="C448" s="128">
        <f t="shared" si="214"/>
        <v>0</v>
      </c>
      <c r="D448" s="128">
        <f t="shared" si="214"/>
        <v>0</v>
      </c>
      <c r="E448" s="128">
        <f t="shared" si="214"/>
        <v>0</v>
      </c>
      <c r="F448" s="128">
        <f t="shared" si="214"/>
        <v>0</v>
      </c>
      <c r="G448" s="128">
        <f t="shared" si="214"/>
        <v>0</v>
      </c>
      <c r="H448" s="128">
        <f t="shared" si="214"/>
        <v>0</v>
      </c>
      <c r="I448" s="128">
        <f t="shared" si="214"/>
        <v>0</v>
      </c>
      <c r="J448" s="128">
        <f t="shared" si="214"/>
        <v>0.0000004881476529</v>
      </c>
      <c r="K448" s="128">
        <f t="shared" si="214"/>
        <v>0</v>
      </c>
      <c r="L448" s="128">
        <f t="shared" si="214"/>
        <v>0</v>
      </c>
      <c r="M448" s="128">
        <f t="shared" si="214"/>
        <v>0</v>
      </c>
      <c r="N448" s="128">
        <f t="shared" si="214"/>
        <v>0</v>
      </c>
      <c r="O448" s="128">
        <f t="shared" si="214"/>
        <v>0</v>
      </c>
      <c r="P448" s="128">
        <f t="shared" si="214"/>
        <v>0</v>
      </c>
      <c r="Q448" s="128">
        <f t="shared" si="214"/>
        <v>0.0000004004881951</v>
      </c>
      <c r="R448" s="128">
        <f t="shared" si="214"/>
        <v>0.0000002112375415</v>
      </c>
      <c r="S448" s="128">
        <f t="shared" si="214"/>
        <v>0</v>
      </c>
      <c r="T448" s="128">
        <f t="shared" si="214"/>
        <v>0</v>
      </c>
      <c r="U448" s="128">
        <f t="shared" si="214"/>
        <v>0.000001066015686</v>
      </c>
      <c r="V448" s="129">
        <f t="shared" si="206"/>
        <v>0.0000001443926051</v>
      </c>
    </row>
    <row r="449" ht="15.75" customHeight="1">
      <c r="A449" s="111" t="s">
        <v>472</v>
      </c>
      <c r="B449" s="128">
        <f t="shared" ref="B449:U449" si="215">B225/B$12</f>
        <v>0</v>
      </c>
      <c r="C449" s="128">
        <f t="shared" si="215"/>
        <v>0</v>
      </c>
      <c r="D449" s="128">
        <f t="shared" si="215"/>
        <v>0</v>
      </c>
      <c r="E449" s="128">
        <f t="shared" si="215"/>
        <v>0</v>
      </c>
      <c r="F449" s="128">
        <f t="shared" si="215"/>
        <v>0.000008237738601</v>
      </c>
      <c r="G449" s="128">
        <f t="shared" si="215"/>
        <v>0</v>
      </c>
      <c r="H449" s="128">
        <f t="shared" si="215"/>
        <v>0</v>
      </c>
      <c r="I449" s="128">
        <f t="shared" si="215"/>
        <v>0</v>
      </c>
      <c r="J449" s="128">
        <f t="shared" si="215"/>
        <v>0</v>
      </c>
      <c r="K449" s="128">
        <f t="shared" si="215"/>
        <v>0</v>
      </c>
      <c r="L449" s="128">
        <f t="shared" si="215"/>
        <v>0</v>
      </c>
      <c r="M449" s="128">
        <f t="shared" si="215"/>
        <v>0</v>
      </c>
      <c r="N449" s="128">
        <f t="shared" si="215"/>
        <v>0</v>
      </c>
      <c r="O449" s="128">
        <f t="shared" si="215"/>
        <v>0</v>
      </c>
      <c r="P449" s="128">
        <f t="shared" si="215"/>
        <v>0</v>
      </c>
      <c r="Q449" s="128">
        <f t="shared" si="215"/>
        <v>0</v>
      </c>
      <c r="R449" s="128">
        <f t="shared" si="215"/>
        <v>0</v>
      </c>
      <c r="S449" s="128">
        <f t="shared" si="215"/>
        <v>0</v>
      </c>
      <c r="T449" s="128">
        <f t="shared" si="215"/>
        <v>0</v>
      </c>
      <c r="U449" s="128">
        <f t="shared" si="215"/>
        <v>0.0000005330078432</v>
      </c>
      <c r="V449" s="129">
        <f t="shared" si="206"/>
        <v>0.00000003553385621</v>
      </c>
    </row>
    <row r="450" ht="15.75" customHeight="1">
      <c r="A450" s="111" t="s">
        <v>476</v>
      </c>
      <c r="B450" s="128">
        <f t="shared" ref="B450:U450" si="216">B226/B$12</f>
        <v>0.0001515028238</v>
      </c>
      <c r="C450" s="128">
        <f t="shared" si="216"/>
        <v>0.000001205385663</v>
      </c>
      <c r="D450" s="128">
        <f t="shared" si="216"/>
        <v>0</v>
      </c>
      <c r="E450" s="128">
        <f t="shared" si="216"/>
        <v>0.00001928671632</v>
      </c>
      <c r="F450" s="128">
        <f t="shared" si="216"/>
        <v>0.00007540699181</v>
      </c>
      <c r="G450" s="128">
        <f t="shared" si="216"/>
        <v>0.0000005843731604</v>
      </c>
      <c r="H450" s="128">
        <f t="shared" si="216"/>
        <v>0.000001455471311</v>
      </c>
      <c r="I450" s="128">
        <f t="shared" si="216"/>
        <v>0</v>
      </c>
      <c r="J450" s="128">
        <f t="shared" si="216"/>
        <v>0</v>
      </c>
      <c r="K450" s="128">
        <f t="shared" si="216"/>
        <v>0</v>
      </c>
      <c r="L450" s="128">
        <f t="shared" si="216"/>
        <v>0</v>
      </c>
      <c r="M450" s="128">
        <f t="shared" si="216"/>
        <v>0</v>
      </c>
      <c r="N450" s="128">
        <f t="shared" si="216"/>
        <v>0</v>
      </c>
      <c r="O450" s="128">
        <f t="shared" si="216"/>
        <v>0</v>
      </c>
      <c r="P450" s="128">
        <f t="shared" si="216"/>
        <v>0.000003288072107</v>
      </c>
      <c r="Q450" s="128">
        <f t="shared" si="216"/>
        <v>0</v>
      </c>
      <c r="R450" s="128">
        <f t="shared" si="216"/>
        <v>0</v>
      </c>
      <c r="S450" s="128">
        <f t="shared" si="216"/>
        <v>0.0000005120568916</v>
      </c>
      <c r="T450" s="128">
        <f t="shared" si="216"/>
        <v>0</v>
      </c>
      <c r="U450" s="128">
        <f t="shared" si="216"/>
        <v>0</v>
      </c>
      <c r="V450" s="129">
        <f t="shared" si="206"/>
        <v>0.0000003893315647</v>
      </c>
    </row>
    <row r="451" ht="15.75" customHeight="1">
      <c r="A451" s="111" t="s">
        <v>458</v>
      </c>
      <c r="B451" s="128">
        <f t="shared" ref="B451:U451" si="217">B227/B$12</f>
        <v>0</v>
      </c>
      <c r="C451" s="128">
        <f t="shared" si="217"/>
        <v>0</v>
      </c>
      <c r="D451" s="128">
        <f t="shared" si="217"/>
        <v>0</v>
      </c>
      <c r="E451" s="128">
        <f t="shared" si="217"/>
        <v>0</v>
      </c>
      <c r="F451" s="128">
        <f t="shared" si="217"/>
        <v>0</v>
      </c>
      <c r="G451" s="128">
        <f t="shared" si="217"/>
        <v>0</v>
      </c>
      <c r="H451" s="128">
        <f t="shared" si="217"/>
        <v>0</v>
      </c>
      <c r="I451" s="128">
        <f t="shared" si="217"/>
        <v>0</v>
      </c>
      <c r="J451" s="128">
        <f t="shared" si="217"/>
        <v>0</v>
      </c>
      <c r="K451" s="128">
        <f t="shared" si="217"/>
        <v>0</v>
      </c>
      <c r="L451" s="128">
        <f t="shared" si="217"/>
        <v>0</v>
      </c>
      <c r="M451" s="128">
        <f t="shared" si="217"/>
        <v>0</v>
      </c>
      <c r="N451" s="128">
        <f t="shared" si="217"/>
        <v>0</v>
      </c>
      <c r="O451" s="128">
        <f t="shared" si="217"/>
        <v>0</v>
      </c>
      <c r="P451" s="128">
        <f t="shared" si="217"/>
        <v>0.0000005480120179</v>
      </c>
      <c r="Q451" s="128">
        <f t="shared" si="217"/>
        <v>0.000003604393756</v>
      </c>
      <c r="R451" s="128">
        <f t="shared" si="217"/>
        <v>0.000004435988371</v>
      </c>
      <c r="S451" s="128">
        <f t="shared" si="217"/>
        <v>0</v>
      </c>
      <c r="T451" s="128">
        <f t="shared" si="217"/>
        <v>0</v>
      </c>
      <c r="U451" s="128">
        <f t="shared" si="217"/>
        <v>0</v>
      </c>
      <c r="V451" s="129">
        <f t="shared" si="206"/>
        <v>0.0000005725596097</v>
      </c>
    </row>
    <row r="452" ht="15.75" customHeight="1">
      <c r="A452" s="111" t="s">
        <v>468</v>
      </c>
      <c r="B452" s="128">
        <f t="shared" ref="B452:U452" si="218">B228/B$12</f>
        <v>0</v>
      </c>
      <c r="C452" s="128">
        <f t="shared" si="218"/>
        <v>0</v>
      </c>
      <c r="D452" s="128">
        <f t="shared" si="218"/>
        <v>0</v>
      </c>
      <c r="E452" s="128">
        <f t="shared" si="218"/>
        <v>0</v>
      </c>
      <c r="F452" s="128">
        <f t="shared" si="218"/>
        <v>0.0007122475529</v>
      </c>
      <c r="G452" s="128">
        <f t="shared" si="218"/>
        <v>0</v>
      </c>
      <c r="H452" s="128">
        <f t="shared" si="218"/>
        <v>0</v>
      </c>
      <c r="I452" s="128">
        <f t="shared" si="218"/>
        <v>0</v>
      </c>
      <c r="J452" s="128">
        <f t="shared" si="218"/>
        <v>0</v>
      </c>
      <c r="K452" s="128">
        <f t="shared" si="218"/>
        <v>0</v>
      </c>
      <c r="L452" s="128">
        <f t="shared" si="218"/>
        <v>0</v>
      </c>
      <c r="M452" s="128">
        <f t="shared" si="218"/>
        <v>0</v>
      </c>
      <c r="N452" s="128">
        <f t="shared" si="218"/>
        <v>0</v>
      </c>
      <c r="O452" s="128">
        <f t="shared" si="218"/>
        <v>0</v>
      </c>
      <c r="P452" s="128">
        <f t="shared" si="218"/>
        <v>0.000001096024036</v>
      </c>
      <c r="Q452" s="128">
        <f t="shared" si="218"/>
        <v>0.000001401708683</v>
      </c>
      <c r="R452" s="128">
        <f t="shared" si="218"/>
        <v>0.000001056187707</v>
      </c>
      <c r="S452" s="128">
        <f t="shared" si="218"/>
        <v>0.000001024113783</v>
      </c>
      <c r="T452" s="128">
        <f t="shared" si="218"/>
        <v>0.0000007246515091</v>
      </c>
      <c r="U452" s="128">
        <f t="shared" si="218"/>
        <v>0</v>
      </c>
      <c r="V452" s="129">
        <f t="shared" si="206"/>
        <v>0.0000003535123812</v>
      </c>
    </row>
    <row r="453" ht="15.75" customHeight="1">
      <c r="A453" s="111" t="s">
        <v>450</v>
      </c>
      <c r="B453" s="128">
        <f t="shared" ref="B453:U453" si="219">B229/B$12</f>
        <v>0</v>
      </c>
      <c r="C453" s="128">
        <f t="shared" si="219"/>
        <v>0</v>
      </c>
      <c r="D453" s="128">
        <f t="shared" si="219"/>
        <v>0</v>
      </c>
      <c r="E453" s="128">
        <f t="shared" si="219"/>
        <v>0</v>
      </c>
      <c r="F453" s="128">
        <f t="shared" si="219"/>
        <v>0</v>
      </c>
      <c r="G453" s="128">
        <f t="shared" si="219"/>
        <v>0</v>
      </c>
      <c r="H453" s="128">
        <f t="shared" si="219"/>
        <v>0</v>
      </c>
      <c r="I453" s="128">
        <f t="shared" si="219"/>
        <v>0</v>
      </c>
      <c r="J453" s="128">
        <f t="shared" si="219"/>
        <v>0</v>
      </c>
      <c r="K453" s="128">
        <f t="shared" si="219"/>
        <v>0.0000003000196513</v>
      </c>
      <c r="L453" s="128">
        <f t="shared" si="219"/>
        <v>0</v>
      </c>
      <c r="M453" s="128">
        <f t="shared" si="219"/>
        <v>0</v>
      </c>
      <c r="N453" s="128">
        <f t="shared" si="219"/>
        <v>0</v>
      </c>
      <c r="O453" s="128">
        <f t="shared" si="219"/>
        <v>0</v>
      </c>
      <c r="P453" s="128">
        <f t="shared" si="219"/>
        <v>0</v>
      </c>
      <c r="Q453" s="128">
        <f t="shared" si="219"/>
        <v>0.00002382904761</v>
      </c>
      <c r="R453" s="128">
        <f t="shared" si="219"/>
        <v>0</v>
      </c>
      <c r="S453" s="128">
        <f t="shared" si="219"/>
        <v>0</v>
      </c>
      <c r="T453" s="128">
        <f t="shared" si="219"/>
        <v>0</v>
      </c>
      <c r="U453" s="128">
        <f t="shared" si="219"/>
        <v>0</v>
      </c>
      <c r="V453" s="129">
        <f t="shared" si="206"/>
        <v>0.000001608604484</v>
      </c>
    </row>
    <row r="454" ht="15.75" customHeight="1">
      <c r="A454" s="111" t="s">
        <v>452</v>
      </c>
      <c r="B454" s="128">
        <f t="shared" ref="B454:U454" si="220">B230/B$12</f>
        <v>0.00006172337268</v>
      </c>
      <c r="C454" s="128">
        <f t="shared" si="220"/>
        <v>0.00007955545377</v>
      </c>
      <c r="D454" s="128">
        <f t="shared" si="220"/>
        <v>0.0001000183818</v>
      </c>
      <c r="E454" s="128">
        <f t="shared" si="220"/>
        <v>0.0001279013819</v>
      </c>
      <c r="F454" s="128">
        <f t="shared" si="220"/>
        <v>0.00007223863081</v>
      </c>
      <c r="G454" s="128">
        <f t="shared" si="220"/>
        <v>0.000004869776337</v>
      </c>
      <c r="H454" s="128">
        <f t="shared" si="220"/>
        <v>0</v>
      </c>
      <c r="I454" s="128">
        <f t="shared" si="220"/>
        <v>0</v>
      </c>
      <c r="J454" s="128">
        <f t="shared" si="220"/>
        <v>0</v>
      </c>
      <c r="K454" s="128">
        <f t="shared" si="220"/>
        <v>0</v>
      </c>
      <c r="L454" s="128">
        <f t="shared" si="220"/>
        <v>0</v>
      </c>
      <c r="M454" s="128">
        <f t="shared" si="220"/>
        <v>0</v>
      </c>
      <c r="N454" s="128">
        <f t="shared" si="220"/>
        <v>0</v>
      </c>
      <c r="O454" s="128">
        <f t="shared" si="220"/>
        <v>0</v>
      </c>
      <c r="P454" s="128">
        <f t="shared" si="220"/>
        <v>0.000000274006009</v>
      </c>
      <c r="Q454" s="128">
        <f t="shared" si="220"/>
        <v>0</v>
      </c>
      <c r="R454" s="128">
        <f t="shared" si="220"/>
        <v>0</v>
      </c>
      <c r="S454" s="128">
        <f t="shared" si="220"/>
        <v>0</v>
      </c>
      <c r="T454" s="128">
        <f t="shared" si="220"/>
        <v>0</v>
      </c>
      <c r="U454" s="128">
        <f t="shared" si="220"/>
        <v>0</v>
      </c>
      <c r="V454" s="129">
        <f t="shared" si="206"/>
        <v>0.0000003429188231</v>
      </c>
    </row>
    <row r="455" ht="15.75" customHeight="1">
      <c r="A455" s="111" t="s">
        <v>444</v>
      </c>
      <c r="B455" s="128">
        <f t="shared" ref="B455:U455" si="221">B231/B$12</f>
        <v>0</v>
      </c>
      <c r="C455" s="128">
        <f t="shared" si="221"/>
        <v>0</v>
      </c>
      <c r="D455" s="128">
        <f t="shared" si="221"/>
        <v>0.000005406399014</v>
      </c>
      <c r="E455" s="128">
        <f t="shared" si="221"/>
        <v>0.00000710563233</v>
      </c>
      <c r="F455" s="128">
        <f t="shared" si="221"/>
        <v>0.000003168361001</v>
      </c>
      <c r="G455" s="128">
        <f t="shared" si="221"/>
        <v>0.0000007791642139</v>
      </c>
      <c r="H455" s="128">
        <f t="shared" si="221"/>
        <v>0.000001455471311</v>
      </c>
      <c r="I455" s="128">
        <f t="shared" si="221"/>
        <v>0.0000004750070301</v>
      </c>
      <c r="J455" s="128">
        <f t="shared" si="221"/>
        <v>0</v>
      </c>
      <c r="K455" s="128">
        <f t="shared" si="221"/>
        <v>0.0000003000196513</v>
      </c>
      <c r="L455" s="128">
        <f t="shared" si="221"/>
        <v>0</v>
      </c>
      <c r="M455" s="128">
        <f t="shared" si="221"/>
        <v>0.000001639894478</v>
      </c>
      <c r="N455" s="128">
        <f t="shared" si="221"/>
        <v>0</v>
      </c>
      <c r="O455" s="128">
        <f t="shared" si="221"/>
        <v>0</v>
      </c>
      <c r="P455" s="128">
        <f t="shared" si="221"/>
        <v>0</v>
      </c>
      <c r="Q455" s="128">
        <f t="shared" si="221"/>
        <v>0</v>
      </c>
      <c r="R455" s="128">
        <f t="shared" si="221"/>
        <v>0</v>
      </c>
      <c r="S455" s="128">
        <f t="shared" si="221"/>
        <v>0</v>
      </c>
      <c r="T455" s="128">
        <f t="shared" si="221"/>
        <v>0</v>
      </c>
      <c r="U455" s="128">
        <f t="shared" si="221"/>
        <v>0</v>
      </c>
      <c r="V455" s="129">
        <f t="shared" si="206"/>
        <v>0.0000003099704456</v>
      </c>
    </row>
    <row r="456" ht="15.75" customHeight="1">
      <c r="V456" s="126"/>
    </row>
    <row r="457" ht="15.75" customHeight="1">
      <c r="V457" s="126"/>
    </row>
    <row r="458" ht="15.75" customHeight="1">
      <c r="A458" s="113" t="s">
        <v>533</v>
      </c>
      <c r="V458" s="126"/>
    </row>
    <row r="459" ht="15.75" customHeight="1">
      <c r="A459" s="99" t="s">
        <v>490</v>
      </c>
      <c r="B459" s="100" t="s">
        <v>491</v>
      </c>
      <c r="C459" s="100" t="s">
        <v>492</v>
      </c>
      <c r="D459" s="100" t="s">
        <v>493</v>
      </c>
      <c r="E459" s="100" t="s">
        <v>494</v>
      </c>
      <c r="F459" s="100" t="s">
        <v>495</v>
      </c>
      <c r="G459" s="100" t="s">
        <v>496</v>
      </c>
      <c r="H459" s="100" t="s">
        <v>497</v>
      </c>
      <c r="I459" s="100" t="s">
        <v>498</v>
      </c>
      <c r="J459" s="100" t="s">
        <v>499</v>
      </c>
      <c r="K459" s="100" t="s">
        <v>500</v>
      </c>
      <c r="L459" s="100" t="s">
        <v>501</v>
      </c>
      <c r="M459" s="100" t="s">
        <v>502</v>
      </c>
      <c r="N459" s="100" t="s">
        <v>503</v>
      </c>
      <c r="O459" s="100" t="s">
        <v>504</v>
      </c>
      <c r="P459" s="100" t="s">
        <v>505</v>
      </c>
      <c r="Q459" s="100" t="s">
        <v>506</v>
      </c>
      <c r="R459" s="100" t="s">
        <v>507</v>
      </c>
      <c r="S459" s="100" t="s">
        <v>508</v>
      </c>
      <c r="T459" s="100" t="s">
        <v>509</v>
      </c>
      <c r="U459" s="101" t="s">
        <v>510</v>
      </c>
      <c r="V459" s="101" t="s">
        <v>534</v>
      </c>
    </row>
    <row r="460" ht="15.75" customHeight="1">
      <c r="A460" s="130" t="s">
        <v>101</v>
      </c>
      <c r="B460" s="103">
        <f t="shared" ref="B460:U460" si="222">_xlfn.RANK.EQ(B237,B$237:B$436,0)</f>
        <v>32</v>
      </c>
      <c r="C460" s="103">
        <f t="shared" si="222"/>
        <v>42</v>
      </c>
      <c r="D460" s="103">
        <f t="shared" si="222"/>
        <v>47</v>
      </c>
      <c r="E460" s="103">
        <f t="shared" si="222"/>
        <v>44</v>
      </c>
      <c r="F460" s="103">
        <f t="shared" si="222"/>
        <v>49</v>
      </c>
      <c r="G460" s="103">
        <f t="shared" si="222"/>
        <v>51</v>
      </c>
      <c r="H460" s="103">
        <f t="shared" si="222"/>
        <v>51</v>
      </c>
      <c r="I460" s="103">
        <f t="shared" si="222"/>
        <v>52</v>
      </c>
      <c r="J460" s="103">
        <f t="shared" si="222"/>
        <v>56</v>
      </c>
      <c r="K460" s="103">
        <f t="shared" si="222"/>
        <v>53</v>
      </c>
      <c r="L460" s="103">
        <f t="shared" si="222"/>
        <v>54</v>
      </c>
      <c r="M460" s="103">
        <f t="shared" si="222"/>
        <v>54</v>
      </c>
      <c r="N460" s="103">
        <f t="shared" si="222"/>
        <v>48</v>
      </c>
      <c r="O460" s="103">
        <f t="shared" si="222"/>
        <v>55</v>
      </c>
      <c r="P460" s="103">
        <f t="shared" si="222"/>
        <v>51</v>
      </c>
      <c r="Q460" s="103">
        <f t="shared" si="222"/>
        <v>53</v>
      </c>
      <c r="R460" s="103">
        <f t="shared" si="222"/>
        <v>50</v>
      </c>
      <c r="S460" s="103">
        <f t="shared" si="222"/>
        <v>48</v>
      </c>
      <c r="T460" s="103">
        <f t="shared" si="222"/>
        <v>54</v>
      </c>
      <c r="U460" s="103">
        <f t="shared" si="222"/>
        <v>59</v>
      </c>
      <c r="V460" s="131">
        <f t="shared" ref="V460:V659" si="224">AVERAGE(G460:U460)</f>
        <v>52.6</v>
      </c>
      <c r="W460" s="65"/>
      <c r="X460" s="65"/>
      <c r="Y460" s="65"/>
      <c r="Z460" s="65"/>
      <c r="AA460" s="65"/>
      <c r="AB460" s="65"/>
      <c r="AC460" s="65"/>
      <c r="AD460" s="65"/>
      <c r="AE460" s="65"/>
      <c r="AF460" s="65"/>
    </row>
    <row r="461" ht="15.75" customHeight="1">
      <c r="A461" s="130" t="s">
        <v>2</v>
      </c>
      <c r="B461" s="103">
        <f t="shared" ref="B461:U461" si="223">_xlfn.RANK.EQ(B238,B$237:B$436,0)</f>
        <v>32</v>
      </c>
      <c r="C461" s="103">
        <f t="shared" si="223"/>
        <v>33</v>
      </c>
      <c r="D461" s="103">
        <f t="shared" si="223"/>
        <v>47</v>
      </c>
      <c r="E461" s="103">
        <f t="shared" si="223"/>
        <v>44</v>
      </c>
      <c r="F461" s="103">
        <f t="shared" si="223"/>
        <v>49</v>
      </c>
      <c r="G461" s="103">
        <f t="shared" si="223"/>
        <v>51</v>
      </c>
      <c r="H461" s="103">
        <f t="shared" si="223"/>
        <v>51</v>
      </c>
      <c r="I461" s="103">
        <f t="shared" si="223"/>
        <v>52</v>
      </c>
      <c r="J461" s="103">
        <f t="shared" si="223"/>
        <v>56</v>
      </c>
      <c r="K461" s="103">
        <f t="shared" si="223"/>
        <v>53</v>
      </c>
      <c r="L461" s="103">
        <f t="shared" si="223"/>
        <v>54</v>
      </c>
      <c r="M461" s="103">
        <f t="shared" si="223"/>
        <v>54</v>
      </c>
      <c r="N461" s="103">
        <f t="shared" si="223"/>
        <v>48</v>
      </c>
      <c r="O461" s="103">
        <f t="shared" si="223"/>
        <v>55</v>
      </c>
      <c r="P461" s="103">
        <f t="shared" si="223"/>
        <v>51</v>
      </c>
      <c r="Q461" s="103">
        <f t="shared" si="223"/>
        <v>53</v>
      </c>
      <c r="R461" s="103">
        <f t="shared" si="223"/>
        <v>50</v>
      </c>
      <c r="S461" s="103">
        <f t="shared" si="223"/>
        <v>48</v>
      </c>
      <c r="T461" s="103">
        <f t="shared" si="223"/>
        <v>54</v>
      </c>
      <c r="U461" s="103">
        <f t="shared" si="223"/>
        <v>59</v>
      </c>
      <c r="V461" s="131">
        <f t="shared" si="224"/>
        <v>52.6</v>
      </c>
      <c r="W461" s="65"/>
      <c r="X461" s="65"/>
      <c r="Y461" s="65"/>
      <c r="Z461" s="65"/>
      <c r="AA461" s="65"/>
      <c r="AB461" s="65"/>
      <c r="AC461" s="65"/>
      <c r="AD461" s="65"/>
      <c r="AE461" s="65"/>
      <c r="AF461" s="65"/>
    </row>
    <row r="462" ht="15.75" customHeight="1">
      <c r="A462" s="130" t="s">
        <v>70</v>
      </c>
      <c r="B462" s="103">
        <f t="shared" ref="B462:U462" si="225">_xlfn.RANK.EQ(B239,B$237:B$436,0)</f>
        <v>32</v>
      </c>
      <c r="C462" s="103">
        <f t="shared" si="225"/>
        <v>42</v>
      </c>
      <c r="D462" s="103">
        <f t="shared" si="225"/>
        <v>47</v>
      </c>
      <c r="E462" s="103">
        <f t="shared" si="225"/>
        <v>44</v>
      </c>
      <c r="F462" s="103">
        <f t="shared" si="225"/>
        <v>49</v>
      </c>
      <c r="G462" s="103">
        <f t="shared" si="225"/>
        <v>51</v>
      </c>
      <c r="H462" s="103">
        <f t="shared" si="225"/>
        <v>51</v>
      </c>
      <c r="I462" s="103">
        <f t="shared" si="225"/>
        <v>52</v>
      </c>
      <c r="J462" s="103">
        <f t="shared" si="225"/>
        <v>56</v>
      </c>
      <c r="K462" s="103">
        <f t="shared" si="225"/>
        <v>53</v>
      </c>
      <c r="L462" s="103">
        <f t="shared" si="225"/>
        <v>54</v>
      </c>
      <c r="M462" s="103">
        <f t="shared" si="225"/>
        <v>54</v>
      </c>
      <c r="N462" s="103">
        <f t="shared" si="225"/>
        <v>48</v>
      </c>
      <c r="O462" s="103">
        <f t="shared" si="225"/>
        <v>55</v>
      </c>
      <c r="P462" s="103">
        <f t="shared" si="225"/>
        <v>51</v>
      </c>
      <c r="Q462" s="103">
        <f t="shared" si="225"/>
        <v>53</v>
      </c>
      <c r="R462" s="103">
        <f t="shared" si="225"/>
        <v>50</v>
      </c>
      <c r="S462" s="103">
        <f t="shared" si="225"/>
        <v>48</v>
      </c>
      <c r="T462" s="103">
        <f t="shared" si="225"/>
        <v>54</v>
      </c>
      <c r="U462" s="103">
        <f t="shared" si="225"/>
        <v>59</v>
      </c>
      <c r="V462" s="131">
        <f t="shared" si="224"/>
        <v>52.6</v>
      </c>
      <c r="W462" s="65"/>
      <c r="X462" s="65"/>
      <c r="Y462" s="65"/>
      <c r="Z462" s="65"/>
      <c r="AA462" s="65"/>
      <c r="AB462" s="65"/>
      <c r="AC462" s="65"/>
      <c r="AD462" s="65"/>
      <c r="AE462" s="65"/>
      <c r="AF462" s="65"/>
    </row>
    <row r="463" ht="15.75" customHeight="1">
      <c r="A463" s="130" t="s">
        <v>512</v>
      </c>
      <c r="B463" s="103">
        <f t="shared" ref="B463:U463" si="226">_xlfn.RANK.EQ(B240,B$237:B$436,0)</f>
        <v>32</v>
      </c>
      <c r="C463" s="103">
        <f t="shared" si="226"/>
        <v>42</v>
      </c>
      <c r="D463" s="103">
        <f t="shared" si="226"/>
        <v>47</v>
      </c>
      <c r="E463" s="103">
        <f t="shared" si="226"/>
        <v>44</v>
      </c>
      <c r="F463" s="103">
        <f t="shared" si="226"/>
        <v>49</v>
      </c>
      <c r="G463" s="103">
        <f t="shared" si="226"/>
        <v>51</v>
      </c>
      <c r="H463" s="103">
        <f t="shared" si="226"/>
        <v>51</v>
      </c>
      <c r="I463" s="103">
        <f t="shared" si="226"/>
        <v>52</v>
      </c>
      <c r="J463" s="103">
        <f t="shared" si="226"/>
        <v>56</v>
      </c>
      <c r="K463" s="103">
        <f t="shared" si="226"/>
        <v>53</v>
      </c>
      <c r="L463" s="103">
        <f t="shared" si="226"/>
        <v>54</v>
      </c>
      <c r="M463" s="103">
        <f t="shared" si="226"/>
        <v>54</v>
      </c>
      <c r="N463" s="103">
        <f t="shared" si="226"/>
        <v>48</v>
      </c>
      <c r="O463" s="103">
        <f t="shared" si="226"/>
        <v>55</v>
      </c>
      <c r="P463" s="103">
        <f t="shared" si="226"/>
        <v>51</v>
      </c>
      <c r="Q463" s="103">
        <f t="shared" si="226"/>
        <v>53</v>
      </c>
      <c r="R463" s="103">
        <f t="shared" si="226"/>
        <v>50</v>
      </c>
      <c r="S463" s="103">
        <f t="shared" si="226"/>
        <v>48</v>
      </c>
      <c r="T463" s="103">
        <f t="shared" si="226"/>
        <v>54</v>
      </c>
      <c r="U463" s="103">
        <f t="shared" si="226"/>
        <v>59</v>
      </c>
      <c r="V463" s="131">
        <f t="shared" si="224"/>
        <v>52.6</v>
      </c>
      <c r="W463" s="65"/>
      <c r="X463" s="65"/>
      <c r="Y463" s="65"/>
      <c r="Z463" s="65"/>
      <c r="AA463" s="65"/>
      <c r="AB463" s="65"/>
      <c r="AC463" s="65"/>
      <c r="AD463" s="65"/>
      <c r="AE463" s="65"/>
      <c r="AF463" s="65"/>
    </row>
    <row r="464" ht="15.75" customHeight="1">
      <c r="A464" s="130" t="s">
        <v>55</v>
      </c>
      <c r="B464" s="103">
        <f t="shared" ref="B464:U464" si="227">_xlfn.RANK.EQ(B241,B$237:B$436,0)</f>
        <v>32</v>
      </c>
      <c r="C464" s="103">
        <f t="shared" si="227"/>
        <v>42</v>
      </c>
      <c r="D464" s="103">
        <f t="shared" si="227"/>
        <v>47</v>
      </c>
      <c r="E464" s="103">
        <f t="shared" si="227"/>
        <v>44</v>
      </c>
      <c r="F464" s="103">
        <f t="shared" si="227"/>
        <v>49</v>
      </c>
      <c r="G464" s="103">
        <f t="shared" si="227"/>
        <v>51</v>
      </c>
      <c r="H464" s="103">
        <f t="shared" si="227"/>
        <v>51</v>
      </c>
      <c r="I464" s="103">
        <f t="shared" si="227"/>
        <v>52</v>
      </c>
      <c r="J464" s="103">
        <f t="shared" si="227"/>
        <v>56</v>
      </c>
      <c r="K464" s="103">
        <f t="shared" si="227"/>
        <v>53</v>
      </c>
      <c r="L464" s="103">
        <f t="shared" si="227"/>
        <v>54</v>
      </c>
      <c r="M464" s="103">
        <f t="shared" si="227"/>
        <v>54</v>
      </c>
      <c r="N464" s="103">
        <f t="shared" si="227"/>
        <v>48</v>
      </c>
      <c r="O464" s="103">
        <f t="shared" si="227"/>
        <v>55</v>
      </c>
      <c r="P464" s="103">
        <f t="shared" si="227"/>
        <v>51</v>
      </c>
      <c r="Q464" s="103">
        <f t="shared" si="227"/>
        <v>53</v>
      </c>
      <c r="R464" s="103">
        <f t="shared" si="227"/>
        <v>50</v>
      </c>
      <c r="S464" s="103">
        <f t="shared" si="227"/>
        <v>48</v>
      </c>
      <c r="T464" s="103">
        <f t="shared" si="227"/>
        <v>54</v>
      </c>
      <c r="U464" s="103">
        <f t="shared" si="227"/>
        <v>59</v>
      </c>
      <c r="V464" s="131">
        <f t="shared" si="224"/>
        <v>52.6</v>
      </c>
      <c r="W464" s="65"/>
      <c r="X464" s="65"/>
      <c r="Y464" s="65"/>
      <c r="Z464" s="65"/>
      <c r="AA464" s="65"/>
      <c r="AB464" s="65"/>
      <c r="AC464" s="65"/>
      <c r="AD464" s="65"/>
      <c r="AE464" s="65"/>
      <c r="AF464" s="65"/>
    </row>
    <row r="465" ht="15.75" customHeight="1">
      <c r="A465" s="130" t="s">
        <v>102</v>
      </c>
      <c r="B465" s="103">
        <f t="shared" ref="B465:U465" si="228">_xlfn.RANK.EQ(B242,B$237:B$436,0)</f>
        <v>32</v>
      </c>
      <c r="C465" s="103">
        <f t="shared" si="228"/>
        <v>42</v>
      </c>
      <c r="D465" s="103">
        <f t="shared" si="228"/>
        <v>47</v>
      </c>
      <c r="E465" s="103">
        <f t="shared" si="228"/>
        <v>44</v>
      </c>
      <c r="F465" s="103">
        <f t="shared" si="228"/>
        <v>49</v>
      </c>
      <c r="G465" s="103">
        <f t="shared" si="228"/>
        <v>51</v>
      </c>
      <c r="H465" s="103">
        <f t="shared" si="228"/>
        <v>51</v>
      </c>
      <c r="I465" s="103">
        <f t="shared" si="228"/>
        <v>52</v>
      </c>
      <c r="J465" s="103">
        <f t="shared" si="228"/>
        <v>56</v>
      </c>
      <c r="K465" s="103">
        <f t="shared" si="228"/>
        <v>53</v>
      </c>
      <c r="L465" s="103">
        <f t="shared" si="228"/>
        <v>54</v>
      </c>
      <c r="M465" s="103">
        <f t="shared" si="228"/>
        <v>54</v>
      </c>
      <c r="N465" s="103">
        <f t="shared" si="228"/>
        <v>48</v>
      </c>
      <c r="O465" s="103">
        <f t="shared" si="228"/>
        <v>55</v>
      </c>
      <c r="P465" s="103">
        <f t="shared" si="228"/>
        <v>51</v>
      </c>
      <c r="Q465" s="103">
        <f t="shared" si="228"/>
        <v>53</v>
      </c>
      <c r="R465" s="103">
        <f t="shared" si="228"/>
        <v>50</v>
      </c>
      <c r="S465" s="103">
        <f t="shared" si="228"/>
        <v>48</v>
      </c>
      <c r="T465" s="103">
        <f t="shared" si="228"/>
        <v>54</v>
      </c>
      <c r="U465" s="103">
        <f t="shared" si="228"/>
        <v>11</v>
      </c>
      <c r="V465" s="131">
        <f t="shared" si="224"/>
        <v>49.4</v>
      </c>
      <c r="W465" s="65"/>
      <c r="X465" s="65"/>
      <c r="Y465" s="65"/>
      <c r="Z465" s="65"/>
      <c r="AA465" s="65"/>
      <c r="AB465" s="65"/>
      <c r="AC465" s="65"/>
      <c r="AD465" s="65"/>
      <c r="AE465" s="65"/>
      <c r="AF465" s="65"/>
    </row>
    <row r="466" ht="15.75" customHeight="1">
      <c r="A466" s="130" t="s">
        <v>78</v>
      </c>
      <c r="B466" s="103">
        <f t="shared" ref="B466:U466" si="229">_xlfn.RANK.EQ(B243,B$237:B$436,0)</f>
        <v>32</v>
      </c>
      <c r="C466" s="103">
        <f t="shared" si="229"/>
        <v>42</v>
      </c>
      <c r="D466" s="103">
        <f t="shared" si="229"/>
        <v>47</v>
      </c>
      <c r="E466" s="103">
        <f t="shared" si="229"/>
        <v>44</v>
      </c>
      <c r="F466" s="103">
        <f t="shared" si="229"/>
        <v>49</v>
      </c>
      <c r="G466" s="103">
        <f t="shared" si="229"/>
        <v>51</v>
      </c>
      <c r="H466" s="103">
        <f t="shared" si="229"/>
        <v>51</v>
      </c>
      <c r="I466" s="103">
        <f t="shared" si="229"/>
        <v>52</v>
      </c>
      <c r="J466" s="103">
        <f t="shared" si="229"/>
        <v>56</v>
      </c>
      <c r="K466" s="103">
        <f t="shared" si="229"/>
        <v>53</v>
      </c>
      <c r="L466" s="103">
        <f t="shared" si="229"/>
        <v>54</v>
      </c>
      <c r="M466" s="103">
        <f t="shared" si="229"/>
        <v>54</v>
      </c>
      <c r="N466" s="103">
        <f t="shared" si="229"/>
        <v>48</v>
      </c>
      <c r="O466" s="103">
        <f t="shared" si="229"/>
        <v>55</v>
      </c>
      <c r="P466" s="103">
        <f t="shared" si="229"/>
        <v>51</v>
      </c>
      <c r="Q466" s="103">
        <f t="shared" si="229"/>
        <v>53</v>
      </c>
      <c r="R466" s="103">
        <f t="shared" si="229"/>
        <v>50</v>
      </c>
      <c r="S466" s="103">
        <f t="shared" si="229"/>
        <v>48</v>
      </c>
      <c r="T466" s="103">
        <f t="shared" si="229"/>
        <v>54</v>
      </c>
      <c r="U466" s="103">
        <f t="shared" si="229"/>
        <v>59</v>
      </c>
      <c r="V466" s="131">
        <f t="shared" si="224"/>
        <v>52.6</v>
      </c>
      <c r="W466" s="65"/>
      <c r="X466" s="65"/>
      <c r="Y466" s="65"/>
      <c r="Z466" s="65"/>
      <c r="AA466" s="65"/>
      <c r="AB466" s="65"/>
      <c r="AC466" s="65"/>
      <c r="AD466" s="65"/>
      <c r="AE466" s="65"/>
      <c r="AF466" s="65"/>
    </row>
    <row r="467" ht="15.75" customHeight="1">
      <c r="A467" s="130" t="s">
        <v>4</v>
      </c>
      <c r="B467" s="103">
        <f t="shared" ref="B467:U467" si="230">_xlfn.RANK.EQ(B244,B$237:B$436,0)</f>
        <v>29</v>
      </c>
      <c r="C467" s="103">
        <f t="shared" si="230"/>
        <v>42</v>
      </c>
      <c r="D467" s="103">
        <f t="shared" si="230"/>
        <v>39</v>
      </c>
      <c r="E467" s="103">
        <f t="shared" si="230"/>
        <v>29</v>
      </c>
      <c r="F467" s="103">
        <f t="shared" si="230"/>
        <v>41</v>
      </c>
      <c r="G467" s="103">
        <f t="shared" si="230"/>
        <v>34</v>
      </c>
      <c r="H467" s="103">
        <f t="shared" si="230"/>
        <v>33</v>
      </c>
      <c r="I467" s="103">
        <f t="shared" si="230"/>
        <v>37</v>
      </c>
      <c r="J467" s="103">
        <f t="shared" si="230"/>
        <v>43</v>
      </c>
      <c r="K467" s="103">
        <f t="shared" si="230"/>
        <v>32</v>
      </c>
      <c r="L467" s="103">
        <f t="shared" si="230"/>
        <v>33</v>
      </c>
      <c r="M467" s="103">
        <f t="shared" si="230"/>
        <v>54</v>
      </c>
      <c r="N467" s="103">
        <f t="shared" si="230"/>
        <v>48</v>
      </c>
      <c r="O467" s="103">
        <f t="shared" si="230"/>
        <v>55</v>
      </c>
      <c r="P467" s="103">
        <f t="shared" si="230"/>
        <v>51</v>
      </c>
      <c r="Q467" s="103">
        <f t="shared" si="230"/>
        <v>53</v>
      </c>
      <c r="R467" s="103">
        <f t="shared" si="230"/>
        <v>50</v>
      </c>
      <c r="S467" s="103">
        <f t="shared" si="230"/>
        <v>48</v>
      </c>
      <c r="T467" s="103">
        <f t="shared" si="230"/>
        <v>54</v>
      </c>
      <c r="U467" s="103">
        <f t="shared" si="230"/>
        <v>59</v>
      </c>
      <c r="V467" s="131">
        <f t="shared" si="224"/>
        <v>45.6</v>
      </c>
      <c r="W467" s="65"/>
      <c r="X467" s="65"/>
      <c r="Y467" s="65"/>
      <c r="Z467" s="65"/>
      <c r="AA467" s="65"/>
      <c r="AB467" s="65"/>
      <c r="AC467" s="65"/>
      <c r="AD467" s="65"/>
      <c r="AE467" s="65"/>
      <c r="AF467" s="65"/>
    </row>
    <row r="468" ht="15.75" customHeight="1">
      <c r="A468" s="130" t="s">
        <v>5</v>
      </c>
      <c r="B468" s="103">
        <f t="shared" ref="B468:U468" si="231">_xlfn.RANK.EQ(B245,B$237:B$436,0)</f>
        <v>32</v>
      </c>
      <c r="C468" s="103">
        <f t="shared" si="231"/>
        <v>42</v>
      </c>
      <c r="D468" s="103">
        <f t="shared" si="231"/>
        <v>47</v>
      </c>
      <c r="E468" s="103">
        <f t="shared" si="231"/>
        <v>44</v>
      </c>
      <c r="F468" s="103">
        <f t="shared" si="231"/>
        <v>46</v>
      </c>
      <c r="G468" s="103">
        <f t="shared" si="231"/>
        <v>51</v>
      </c>
      <c r="H468" s="103">
        <f t="shared" si="231"/>
        <v>51</v>
      </c>
      <c r="I468" s="103">
        <f t="shared" si="231"/>
        <v>52</v>
      </c>
      <c r="J468" s="103">
        <f t="shared" si="231"/>
        <v>56</v>
      </c>
      <c r="K468" s="103">
        <f t="shared" si="231"/>
        <v>53</v>
      </c>
      <c r="L468" s="103">
        <f t="shared" si="231"/>
        <v>54</v>
      </c>
      <c r="M468" s="103">
        <f t="shared" si="231"/>
        <v>54</v>
      </c>
      <c r="N468" s="103">
        <f t="shared" si="231"/>
        <v>48</v>
      </c>
      <c r="O468" s="103">
        <f t="shared" si="231"/>
        <v>55</v>
      </c>
      <c r="P468" s="103">
        <f t="shared" si="231"/>
        <v>51</v>
      </c>
      <c r="Q468" s="103">
        <f t="shared" si="231"/>
        <v>53</v>
      </c>
      <c r="R468" s="103">
        <f t="shared" si="231"/>
        <v>50</v>
      </c>
      <c r="S468" s="103">
        <f t="shared" si="231"/>
        <v>48</v>
      </c>
      <c r="T468" s="103">
        <f t="shared" si="231"/>
        <v>54</v>
      </c>
      <c r="U468" s="103">
        <f t="shared" si="231"/>
        <v>59</v>
      </c>
      <c r="V468" s="131">
        <f t="shared" si="224"/>
        <v>52.6</v>
      </c>
      <c r="W468" s="65"/>
      <c r="X468" s="65"/>
      <c r="Y468" s="65"/>
      <c r="Z468" s="65"/>
      <c r="AA468" s="65"/>
      <c r="AB468" s="65"/>
      <c r="AC468" s="65"/>
      <c r="AD468" s="65"/>
      <c r="AE468" s="65"/>
      <c r="AF468" s="65"/>
    </row>
    <row r="469" ht="15.75" customHeight="1">
      <c r="A469" s="130" t="s">
        <v>103</v>
      </c>
      <c r="B469" s="103">
        <f t="shared" ref="B469:U469" si="232">_xlfn.RANK.EQ(B246,B$237:B$436,0)</f>
        <v>32</v>
      </c>
      <c r="C469" s="103">
        <f t="shared" si="232"/>
        <v>42</v>
      </c>
      <c r="D469" s="103">
        <f t="shared" si="232"/>
        <v>47</v>
      </c>
      <c r="E469" s="103">
        <f t="shared" si="232"/>
        <v>44</v>
      </c>
      <c r="F469" s="103">
        <f t="shared" si="232"/>
        <v>49</v>
      </c>
      <c r="G469" s="103">
        <f t="shared" si="232"/>
        <v>51</v>
      </c>
      <c r="H469" s="103">
        <f t="shared" si="232"/>
        <v>51</v>
      </c>
      <c r="I469" s="103">
        <f t="shared" si="232"/>
        <v>52</v>
      </c>
      <c r="J469" s="103">
        <f t="shared" si="232"/>
        <v>56</v>
      </c>
      <c r="K469" s="103">
        <f t="shared" si="232"/>
        <v>53</v>
      </c>
      <c r="L469" s="103">
        <f t="shared" si="232"/>
        <v>54</v>
      </c>
      <c r="M469" s="103">
        <f t="shared" si="232"/>
        <v>54</v>
      </c>
      <c r="N469" s="103">
        <f t="shared" si="232"/>
        <v>48</v>
      </c>
      <c r="O469" s="103">
        <f t="shared" si="232"/>
        <v>55</v>
      </c>
      <c r="P469" s="103">
        <f t="shared" si="232"/>
        <v>51</v>
      </c>
      <c r="Q469" s="103">
        <f t="shared" si="232"/>
        <v>53</v>
      </c>
      <c r="R469" s="103">
        <f t="shared" si="232"/>
        <v>50</v>
      </c>
      <c r="S469" s="103">
        <f t="shared" si="232"/>
        <v>48</v>
      </c>
      <c r="T469" s="103">
        <f t="shared" si="232"/>
        <v>54</v>
      </c>
      <c r="U469" s="103">
        <f t="shared" si="232"/>
        <v>59</v>
      </c>
      <c r="V469" s="131">
        <f t="shared" si="224"/>
        <v>52.6</v>
      </c>
      <c r="W469" s="65"/>
      <c r="X469" s="65"/>
      <c r="Y469" s="65"/>
      <c r="Z469" s="65"/>
      <c r="AA469" s="65"/>
      <c r="AB469" s="65"/>
      <c r="AC469" s="65"/>
      <c r="AD469" s="65"/>
      <c r="AE469" s="65"/>
      <c r="AF469" s="65"/>
    </row>
    <row r="470" ht="15.75" customHeight="1">
      <c r="A470" s="130" t="s">
        <v>6</v>
      </c>
      <c r="B470" s="103">
        <f t="shared" ref="B470:U470" si="233">_xlfn.RANK.EQ(B247,B$237:B$436,0)</f>
        <v>32</v>
      </c>
      <c r="C470" s="103">
        <f t="shared" si="233"/>
        <v>1</v>
      </c>
      <c r="D470" s="103">
        <f t="shared" si="233"/>
        <v>1</v>
      </c>
      <c r="E470" s="103">
        <f t="shared" si="233"/>
        <v>1</v>
      </c>
      <c r="F470" s="103">
        <f t="shared" si="233"/>
        <v>1</v>
      </c>
      <c r="G470" s="103">
        <f t="shared" si="233"/>
        <v>2</v>
      </c>
      <c r="H470" s="103">
        <f t="shared" si="233"/>
        <v>1</v>
      </c>
      <c r="I470" s="103">
        <f t="shared" si="233"/>
        <v>2</v>
      </c>
      <c r="J470" s="103">
        <f t="shared" si="233"/>
        <v>1</v>
      </c>
      <c r="K470" s="103">
        <f t="shared" si="233"/>
        <v>1</v>
      </c>
      <c r="L470" s="103">
        <f t="shared" si="233"/>
        <v>2</v>
      </c>
      <c r="M470" s="103">
        <f t="shared" si="233"/>
        <v>2</v>
      </c>
      <c r="N470" s="103">
        <f t="shared" si="233"/>
        <v>2</v>
      </c>
      <c r="O470" s="103">
        <f t="shared" si="233"/>
        <v>2</v>
      </c>
      <c r="P470" s="103">
        <f t="shared" si="233"/>
        <v>51</v>
      </c>
      <c r="Q470" s="103">
        <f t="shared" si="233"/>
        <v>53</v>
      </c>
      <c r="R470" s="103">
        <f t="shared" si="233"/>
        <v>50</v>
      </c>
      <c r="S470" s="103">
        <f t="shared" si="233"/>
        <v>48</v>
      </c>
      <c r="T470" s="103">
        <f t="shared" si="233"/>
        <v>54</v>
      </c>
      <c r="U470" s="103">
        <f t="shared" si="233"/>
        <v>59</v>
      </c>
      <c r="V470" s="131">
        <f t="shared" si="224"/>
        <v>22</v>
      </c>
      <c r="W470" s="65"/>
      <c r="X470" s="65"/>
      <c r="Y470" s="65"/>
      <c r="Z470" s="65"/>
      <c r="AA470" s="65"/>
      <c r="AB470" s="65"/>
      <c r="AC470" s="65"/>
      <c r="AD470" s="65"/>
      <c r="AE470" s="65"/>
      <c r="AF470" s="65"/>
    </row>
    <row r="471" ht="15.75" customHeight="1">
      <c r="A471" s="130" t="s">
        <v>104</v>
      </c>
      <c r="B471" s="103">
        <f t="shared" ref="B471:U471" si="234">_xlfn.RANK.EQ(B248,B$237:B$436,0)</f>
        <v>32</v>
      </c>
      <c r="C471" s="103">
        <f t="shared" si="234"/>
        <v>42</v>
      </c>
      <c r="D471" s="103">
        <f t="shared" si="234"/>
        <v>47</v>
      </c>
      <c r="E471" s="103">
        <f t="shared" si="234"/>
        <v>44</v>
      </c>
      <c r="F471" s="103">
        <f t="shared" si="234"/>
        <v>49</v>
      </c>
      <c r="G471" s="103">
        <f t="shared" si="234"/>
        <v>51</v>
      </c>
      <c r="H471" s="103">
        <f t="shared" si="234"/>
        <v>51</v>
      </c>
      <c r="I471" s="103">
        <f t="shared" si="234"/>
        <v>52</v>
      </c>
      <c r="J471" s="103">
        <f t="shared" si="234"/>
        <v>56</v>
      </c>
      <c r="K471" s="103">
        <f t="shared" si="234"/>
        <v>53</v>
      </c>
      <c r="L471" s="103">
        <f t="shared" si="234"/>
        <v>54</v>
      </c>
      <c r="M471" s="103">
        <f t="shared" si="234"/>
        <v>54</v>
      </c>
      <c r="N471" s="103">
        <f t="shared" si="234"/>
        <v>48</v>
      </c>
      <c r="O471" s="103">
        <f t="shared" si="234"/>
        <v>55</v>
      </c>
      <c r="P471" s="103">
        <f t="shared" si="234"/>
        <v>51</v>
      </c>
      <c r="Q471" s="103">
        <f t="shared" si="234"/>
        <v>53</v>
      </c>
      <c r="R471" s="103">
        <f t="shared" si="234"/>
        <v>50</v>
      </c>
      <c r="S471" s="103">
        <f t="shared" si="234"/>
        <v>48</v>
      </c>
      <c r="T471" s="103">
        <f t="shared" si="234"/>
        <v>54</v>
      </c>
      <c r="U471" s="103">
        <f t="shared" si="234"/>
        <v>59</v>
      </c>
      <c r="V471" s="131">
        <f t="shared" si="224"/>
        <v>52.6</v>
      </c>
      <c r="W471" s="65"/>
      <c r="X471" s="65"/>
      <c r="Y471" s="65"/>
      <c r="Z471" s="65"/>
      <c r="AA471" s="65"/>
      <c r="AB471" s="65"/>
      <c r="AC471" s="65"/>
      <c r="AD471" s="65"/>
      <c r="AE471" s="65"/>
      <c r="AF471" s="65"/>
    </row>
    <row r="472" ht="15.75" customHeight="1">
      <c r="A472" s="130" t="s">
        <v>80</v>
      </c>
      <c r="B472" s="103">
        <f t="shared" ref="B472:U472" si="235">_xlfn.RANK.EQ(B249,B$237:B$436,0)</f>
        <v>32</v>
      </c>
      <c r="C472" s="103">
        <f t="shared" si="235"/>
        <v>42</v>
      </c>
      <c r="D472" s="103">
        <f t="shared" si="235"/>
        <v>47</v>
      </c>
      <c r="E472" s="103">
        <f t="shared" si="235"/>
        <v>44</v>
      </c>
      <c r="F472" s="103">
        <f t="shared" si="235"/>
        <v>49</v>
      </c>
      <c r="G472" s="103">
        <f t="shared" si="235"/>
        <v>51</v>
      </c>
      <c r="H472" s="103">
        <f t="shared" si="235"/>
        <v>51</v>
      </c>
      <c r="I472" s="103">
        <f t="shared" si="235"/>
        <v>52</v>
      </c>
      <c r="J472" s="103">
        <f t="shared" si="235"/>
        <v>56</v>
      </c>
      <c r="K472" s="103">
        <f t="shared" si="235"/>
        <v>53</v>
      </c>
      <c r="L472" s="103">
        <f t="shared" si="235"/>
        <v>54</v>
      </c>
      <c r="M472" s="103">
        <f t="shared" si="235"/>
        <v>54</v>
      </c>
      <c r="N472" s="103">
        <f t="shared" si="235"/>
        <v>48</v>
      </c>
      <c r="O472" s="103">
        <f t="shared" si="235"/>
        <v>55</v>
      </c>
      <c r="P472" s="103">
        <f t="shared" si="235"/>
        <v>51</v>
      </c>
      <c r="Q472" s="103">
        <f t="shared" si="235"/>
        <v>53</v>
      </c>
      <c r="R472" s="103">
        <f t="shared" si="235"/>
        <v>50</v>
      </c>
      <c r="S472" s="103">
        <f t="shared" si="235"/>
        <v>48</v>
      </c>
      <c r="T472" s="103">
        <f t="shared" si="235"/>
        <v>54</v>
      </c>
      <c r="U472" s="103">
        <f t="shared" si="235"/>
        <v>59</v>
      </c>
      <c r="V472" s="131">
        <f t="shared" si="224"/>
        <v>52.6</v>
      </c>
      <c r="W472" s="65"/>
      <c r="X472" s="65"/>
      <c r="Y472" s="65"/>
      <c r="Z472" s="65"/>
      <c r="AA472" s="65"/>
      <c r="AB472" s="65"/>
      <c r="AC472" s="65"/>
      <c r="AD472" s="65"/>
      <c r="AE472" s="65"/>
      <c r="AF472" s="65"/>
    </row>
    <row r="473" ht="15.75" customHeight="1">
      <c r="A473" s="130" t="s">
        <v>52</v>
      </c>
      <c r="B473" s="103">
        <f t="shared" ref="B473:U473" si="236">_xlfn.RANK.EQ(B250,B$237:B$436,0)</f>
        <v>32</v>
      </c>
      <c r="C473" s="103">
        <f t="shared" si="236"/>
        <v>42</v>
      </c>
      <c r="D473" s="103">
        <f t="shared" si="236"/>
        <v>41</v>
      </c>
      <c r="E473" s="103">
        <f t="shared" si="236"/>
        <v>44</v>
      </c>
      <c r="F473" s="103">
        <f t="shared" si="236"/>
        <v>49</v>
      </c>
      <c r="G473" s="103">
        <f t="shared" si="236"/>
        <v>51</v>
      </c>
      <c r="H473" s="103">
        <f t="shared" si="236"/>
        <v>51</v>
      </c>
      <c r="I473" s="103">
        <f t="shared" si="236"/>
        <v>52</v>
      </c>
      <c r="J473" s="103">
        <f t="shared" si="236"/>
        <v>56</v>
      </c>
      <c r="K473" s="103">
        <f t="shared" si="236"/>
        <v>53</v>
      </c>
      <c r="L473" s="103">
        <f t="shared" si="236"/>
        <v>54</v>
      </c>
      <c r="M473" s="103">
        <f t="shared" si="236"/>
        <v>54</v>
      </c>
      <c r="N473" s="103">
        <f t="shared" si="236"/>
        <v>48</v>
      </c>
      <c r="O473" s="103">
        <f t="shared" si="236"/>
        <v>30</v>
      </c>
      <c r="P473" s="103">
        <f t="shared" si="236"/>
        <v>51</v>
      </c>
      <c r="Q473" s="103">
        <f t="shared" si="236"/>
        <v>53</v>
      </c>
      <c r="R473" s="103">
        <f t="shared" si="236"/>
        <v>50</v>
      </c>
      <c r="S473" s="103">
        <f t="shared" si="236"/>
        <v>48</v>
      </c>
      <c r="T473" s="103">
        <f t="shared" si="236"/>
        <v>54</v>
      </c>
      <c r="U473" s="103">
        <f t="shared" si="236"/>
        <v>59</v>
      </c>
      <c r="V473" s="131">
        <f t="shared" si="224"/>
        <v>50.93333333</v>
      </c>
      <c r="W473" s="65"/>
      <c r="X473" s="65"/>
      <c r="Y473" s="65"/>
      <c r="Z473" s="65"/>
      <c r="AA473" s="65"/>
      <c r="AB473" s="65"/>
      <c r="AC473" s="65"/>
      <c r="AD473" s="65"/>
      <c r="AE473" s="65"/>
      <c r="AF473" s="65"/>
    </row>
    <row r="474" ht="15.75" customHeight="1">
      <c r="A474" s="130" t="s">
        <v>64</v>
      </c>
      <c r="B474" s="103">
        <f t="shared" ref="B474:U474" si="237">_xlfn.RANK.EQ(B251,B$237:B$436,0)</f>
        <v>32</v>
      </c>
      <c r="C474" s="103">
        <f t="shared" si="237"/>
        <v>42</v>
      </c>
      <c r="D474" s="103">
        <f t="shared" si="237"/>
        <v>47</v>
      </c>
      <c r="E474" s="103">
        <f t="shared" si="237"/>
        <v>44</v>
      </c>
      <c r="F474" s="103">
        <f t="shared" si="237"/>
        <v>49</v>
      </c>
      <c r="G474" s="103">
        <f t="shared" si="237"/>
        <v>51</v>
      </c>
      <c r="H474" s="103">
        <f t="shared" si="237"/>
        <v>30</v>
      </c>
      <c r="I474" s="103">
        <f t="shared" si="237"/>
        <v>52</v>
      </c>
      <c r="J474" s="103">
        <f t="shared" si="237"/>
        <v>56</v>
      </c>
      <c r="K474" s="103">
        <f t="shared" si="237"/>
        <v>53</v>
      </c>
      <c r="L474" s="103">
        <f t="shared" si="237"/>
        <v>54</v>
      </c>
      <c r="M474" s="103">
        <f t="shared" si="237"/>
        <v>54</v>
      </c>
      <c r="N474" s="103">
        <f t="shared" si="237"/>
        <v>48</v>
      </c>
      <c r="O474" s="103">
        <f t="shared" si="237"/>
        <v>55</v>
      </c>
      <c r="P474" s="103">
        <f t="shared" si="237"/>
        <v>51</v>
      </c>
      <c r="Q474" s="103">
        <f t="shared" si="237"/>
        <v>53</v>
      </c>
      <c r="R474" s="103">
        <f t="shared" si="237"/>
        <v>50</v>
      </c>
      <c r="S474" s="103">
        <f t="shared" si="237"/>
        <v>48</v>
      </c>
      <c r="T474" s="103">
        <f t="shared" si="237"/>
        <v>54</v>
      </c>
      <c r="U474" s="103">
        <f t="shared" si="237"/>
        <v>54</v>
      </c>
      <c r="V474" s="131">
        <f t="shared" si="224"/>
        <v>50.86666667</v>
      </c>
      <c r="W474" s="65"/>
      <c r="X474" s="65"/>
      <c r="Y474" s="65"/>
      <c r="Z474" s="65"/>
      <c r="AA474" s="65"/>
      <c r="AB474" s="65"/>
      <c r="AC474" s="65"/>
      <c r="AD474" s="65"/>
      <c r="AE474" s="65"/>
      <c r="AF474" s="65"/>
    </row>
    <row r="475" ht="15.75" customHeight="1">
      <c r="A475" s="130" t="s">
        <v>105</v>
      </c>
      <c r="B475" s="103">
        <f t="shared" ref="B475:U475" si="238">_xlfn.RANK.EQ(B252,B$237:B$436,0)</f>
        <v>32</v>
      </c>
      <c r="C475" s="103">
        <f t="shared" si="238"/>
        <v>42</v>
      </c>
      <c r="D475" s="103">
        <f t="shared" si="238"/>
        <v>47</v>
      </c>
      <c r="E475" s="103">
        <f t="shared" si="238"/>
        <v>44</v>
      </c>
      <c r="F475" s="103">
        <f t="shared" si="238"/>
        <v>49</v>
      </c>
      <c r="G475" s="103">
        <f t="shared" si="238"/>
        <v>51</v>
      </c>
      <c r="H475" s="103">
        <f t="shared" si="238"/>
        <v>51</v>
      </c>
      <c r="I475" s="103">
        <f t="shared" si="238"/>
        <v>52</v>
      </c>
      <c r="J475" s="103">
        <f t="shared" si="238"/>
        <v>56</v>
      </c>
      <c r="K475" s="103">
        <f t="shared" si="238"/>
        <v>53</v>
      </c>
      <c r="L475" s="103">
        <f t="shared" si="238"/>
        <v>54</v>
      </c>
      <c r="M475" s="103">
        <f t="shared" si="238"/>
        <v>54</v>
      </c>
      <c r="N475" s="103">
        <f t="shared" si="238"/>
        <v>48</v>
      </c>
      <c r="O475" s="103">
        <f t="shared" si="238"/>
        <v>55</v>
      </c>
      <c r="P475" s="103">
        <f t="shared" si="238"/>
        <v>51</v>
      </c>
      <c r="Q475" s="103">
        <f t="shared" si="238"/>
        <v>53</v>
      </c>
      <c r="R475" s="103">
        <f t="shared" si="238"/>
        <v>50</v>
      </c>
      <c r="S475" s="103">
        <f t="shared" si="238"/>
        <v>48</v>
      </c>
      <c r="T475" s="103">
        <f t="shared" si="238"/>
        <v>54</v>
      </c>
      <c r="U475" s="103">
        <f t="shared" si="238"/>
        <v>59</v>
      </c>
      <c r="V475" s="131">
        <f t="shared" si="224"/>
        <v>52.6</v>
      </c>
      <c r="W475" s="65"/>
      <c r="X475" s="65"/>
      <c r="Y475" s="65"/>
      <c r="Z475" s="65"/>
      <c r="AA475" s="65"/>
      <c r="AB475" s="65"/>
      <c r="AC475" s="65"/>
      <c r="AD475" s="65"/>
      <c r="AE475" s="65"/>
      <c r="AF475" s="65"/>
    </row>
    <row r="476" ht="15.75" customHeight="1">
      <c r="A476" s="130" t="s">
        <v>7</v>
      </c>
      <c r="B476" s="103">
        <f t="shared" ref="B476:U476" si="239">_xlfn.RANK.EQ(B253,B$237:B$436,0)</f>
        <v>32</v>
      </c>
      <c r="C476" s="103">
        <f t="shared" si="239"/>
        <v>42</v>
      </c>
      <c r="D476" s="103">
        <f t="shared" si="239"/>
        <v>47</v>
      </c>
      <c r="E476" s="103">
        <f t="shared" si="239"/>
        <v>36</v>
      </c>
      <c r="F476" s="103">
        <f t="shared" si="239"/>
        <v>49</v>
      </c>
      <c r="G476" s="103">
        <f t="shared" si="239"/>
        <v>51</v>
      </c>
      <c r="H476" s="103">
        <f t="shared" si="239"/>
        <v>51</v>
      </c>
      <c r="I476" s="103">
        <f t="shared" si="239"/>
        <v>52</v>
      </c>
      <c r="J476" s="103">
        <f t="shared" si="239"/>
        <v>56</v>
      </c>
      <c r="K476" s="103">
        <f t="shared" si="239"/>
        <v>53</v>
      </c>
      <c r="L476" s="103">
        <f t="shared" si="239"/>
        <v>54</v>
      </c>
      <c r="M476" s="103">
        <f t="shared" si="239"/>
        <v>54</v>
      </c>
      <c r="N476" s="103">
        <f t="shared" si="239"/>
        <v>48</v>
      </c>
      <c r="O476" s="103">
        <f t="shared" si="239"/>
        <v>55</v>
      </c>
      <c r="P476" s="103">
        <f t="shared" si="239"/>
        <v>51</v>
      </c>
      <c r="Q476" s="103">
        <f t="shared" si="239"/>
        <v>53</v>
      </c>
      <c r="R476" s="103">
        <f t="shared" si="239"/>
        <v>50</v>
      </c>
      <c r="S476" s="103">
        <f t="shared" si="239"/>
        <v>48</v>
      </c>
      <c r="T476" s="103">
        <f t="shared" si="239"/>
        <v>54</v>
      </c>
      <c r="U476" s="103">
        <f t="shared" si="239"/>
        <v>59</v>
      </c>
      <c r="V476" s="131">
        <f t="shared" si="224"/>
        <v>52.6</v>
      </c>
      <c r="W476" s="65"/>
      <c r="X476" s="65"/>
      <c r="Y476" s="65"/>
      <c r="Z476" s="65"/>
      <c r="AA476" s="65"/>
      <c r="AB476" s="65"/>
      <c r="AC476" s="65"/>
      <c r="AD476" s="65"/>
      <c r="AE476" s="65"/>
      <c r="AF476" s="65"/>
    </row>
    <row r="477" ht="15.75" customHeight="1">
      <c r="A477" s="130" t="s">
        <v>106</v>
      </c>
      <c r="B477" s="103">
        <f t="shared" ref="B477:U477" si="240">_xlfn.RANK.EQ(B254,B$237:B$436,0)</f>
        <v>32</v>
      </c>
      <c r="C477" s="103">
        <f t="shared" si="240"/>
        <v>42</v>
      </c>
      <c r="D477" s="103">
        <f t="shared" si="240"/>
        <v>47</v>
      </c>
      <c r="E477" s="103">
        <f t="shared" si="240"/>
        <v>44</v>
      </c>
      <c r="F477" s="103">
        <f t="shared" si="240"/>
        <v>49</v>
      </c>
      <c r="G477" s="103">
        <f t="shared" si="240"/>
        <v>51</v>
      </c>
      <c r="H477" s="103">
        <f t="shared" si="240"/>
        <v>51</v>
      </c>
      <c r="I477" s="103">
        <f t="shared" si="240"/>
        <v>52</v>
      </c>
      <c r="J477" s="103">
        <f t="shared" si="240"/>
        <v>56</v>
      </c>
      <c r="K477" s="103">
        <f t="shared" si="240"/>
        <v>53</v>
      </c>
      <c r="L477" s="103">
        <f t="shared" si="240"/>
        <v>54</v>
      </c>
      <c r="M477" s="103">
        <f t="shared" si="240"/>
        <v>54</v>
      </c>
      <c r="N477" s="103">
        <f t="shared" si="240"/>
        <v>48</v>
      </c>
      <c r="O477" s="103">
        <f t="shared" si="240"/>
        <v>55</v>
      </c>
      <c r="P477" s="103">
        <f t="shared" si="240"/>
        <v>51</v>
      </c>
      <c r="Q477" s="103">
        <f t="shared" si="240"/>
        <v>53</v>
      </c>
      <c r="R477" s="103">
        <f t="shared" si="240"/>
        <v>50</v>
      </c>
      <c r="S477" s="103">
        <f t="shared" si="240"/>
        <v>48</v>
      </c>
      <c r="T477" s="103">
        <f t="shared" si="240"/>
        <v>54</v>
      </c>
      <c r="U477" s="103">
        <f t="shared" si="240"/>
        <v>59</v>
      </c>
      <c r="V477" s="131">
        <f t="shared" si="224"/>
        <v>52.6</v>
      </c>
      <c r="W477" s="65"/>
      <c r="X477" s="65"/>
      <c r="Y477" s="65"/>
      <c r="Z477" s="65"/>
      <c r="AA477" s="65"/>
      <c r="AB477" s="65"/>
      <c r="AC477" s="65"/>
      <c r="AD477" s="65"/>
      <c r="AE477" s="65"/>
      <c r="AF477" s="65"/>
    </row>
    <row r="478" ht="15.75" customHeight="1">
      <c r="A478" s="130" t="s">
        <v>107</v>
      </c>
      <c r="B478" s="103">
        <f t="shared" ref="B478:U478" si="241">_xlfn.RANK.EQ(B255,B$237:B$436,0)</f>
        <v>32</v>
      </c>
      <c r="C478" s="103">
        <f t="shared" si="241"/>
        <v>42</v>
      </c>
      <c r="D478" s="103">
        <f t="shared" si="241"/>
        <v>47</v>
      </c>
      <c r="E478" s="103">
        <f t="shared" si="241"/>
        <v>44</v>
      </c>
      <c r="F478" s="103">
        <f t="shared" si="241"/>
        <v>49</v>
      </c>
      <c r="G478" s="103">
        <f t="shared" si="241"/>
        <v>51</v>
      </c>
      <c r="H478" s="103">
        <f t="shared" si="241"/>
        <v>51</v>
      </c>
      <c r="I478" s="103">
        <f t="shared" si="241"/>
        <v>52</v>
      </c>
      <c r="J478" s="103">
        <f t="shared" si="241"/>
        <v>56</v>
      </c>
      <c r="K478" s="103">
        <f t="shared" si="241"/>
        <v>53</v>
      </c>
      <c r="L478" s="103">
        <f t="shared" si="241"/>
        <v>54</v>
      </c>
      <c r="M478" s="103">
        <f t="shared" si="241"/>
        <v>54</v>
      </c>
      <c r="N478" s="103">
        <f t="shared" si="241"/>
        <v>48</v>
      </c>
      <c r="O478" s="103">
        <f t="shared" si="241"/>
        <v>55</v>
      </c>
      <c r="P478" s="103">
        <f t="shared" si="241"/>
        <v>51</v>
      </c>
      <c r="Q478" s="103">
        <f t="shared" si="241"/>
        <v>53</v>
      </c>
      <c r="R478" s="103">
        <f t="shared" si="241"/>
        <v>50</v>
      </c>
      <c r="S478" s="103">
        <f t="shared" si="241"/>
        <v>48</v>
      </c>
      <c r="T478" s="103">
        <f t="shared" si="241"/>
        <v>54</v>
      </c>
      <c r="U478" s="103">
        <f t="shared" si="241"/>
        <v>59</v>
      </c>
      <c r="V478" s="131">
        <f t="shared" si="224"/>
        <v>52.6</v>
      </c>
      <c r="W478" s="65"/>
      <c r="X478" s="65"/>
      <c r="Y478" s="65"/>
      <c r="Z478" s="65"/>
      <c r="AA478" s="65"/>
      <c r="AB478" s="65"/>
      <c r="AC478" s="65"/>
      <c r="AD478" s="65"/>
      <c r="AE478" s="65"/>
      <c r="AF478" s="65"/>
    </row>
    <row r="479" ht="15.75" customHeight="1">
      <c r="A479" s="130" t="s">
        <v>513</v>
      </c>
      <c r="B479" s="103">
        <f t="shared" ref="B479:U479" si="242">_xlfn.RANK.EQ(B256,B$237:B$436,0)</f>
        <v>32</v>
      </c>
      <c r="C479" s="103">
        <f t="shared" si="242"/>
        <v>42</v>
      </c>
      <c r="D479" s="103">
        <f t="shared" si="242"/>
        <v>47</v>
      </c>
      <c r="E479" s="103">
        <f t="shared" si="242"/>
        <v>44</v>
      </c>
      <c r="F479" s="103">
        <f t="shared" si="242"/>
        <v>49</v>
      </c>
      <c r="G479" s="103">
        <f t="shared" si="242"/>
        <v>51</v>
      </c>
      <c r="H479" s="103">
        <f t="shared" si="242"/>
        <v>51</v>
      </c>
      <c r="I479" s="103">
        <f t="shared" si="242"/>
        <v>52</v>
      </c>
      <c r="J479" s="103">
        <f t="shared" si="242"/>
        <v>56</v>
      </c>
      <c r="K479" s="103">
        <f t="shared" si="242"/>
        <v>53</v>
      </c>
      <c r="L479" s="103">
        <f t="shared" si="242"/>
        <v>54</v>
      </c>
      <c r="M479" s="103">
        <f t="shared" si="242"/>
        <v>54</v>
      </c>
      <c r="N479" s="103">
        <f t="shared" si="242"/>
        <v>48</v>
      </c>
      <c r="O479" s="103">
        <f t="shared" si="242"/>
        <v>55</v>
      </c>
      <c r="P479" s="103">
        <f t="shared" si="242"/>
        <v>51</v>
      </c>
      <c r="Q479" s="103">
        <f t="shared" si="242"/>
        <v>53</v>
      </c>
      <c r="R479" s="103">
        <f t="shared" si="242"/>
        <v>50</v>
      </c>
      <c r="S479" s="103">
        <f t="shared" si="242"/>
        <v>48</v>
      </c>
      <c r="T479" s="103">
        <f t="shared" si="242"/>
        <v>54</v>
      </c>
      <c r="U479" s="103">
        <f t="shared" si="242"/>
        <v>59</v>
      </c>
      <c r="V479" s="131">
        <f t="shared" si="224"/>
        <v>52.6</v>
      </c>
      <c r="W479" s="65"/>
      <c r="X479" s="65"/>
      <c r="Y479" s="65"/>
      <c r="Z479" s="65"/>
      <c r="AA479" s="65"/>
      <c r="AB479" s="65"/>
      <c r="AC479" s="65"/>
      <c r="AD479" s="65"/>
      <c r="AE479" s="65"/>
      <c r="AF479" s="65"/>
    </row>
    <row r="480" ht="15.75" customHeight="1">
      <c r="A480" s="130" t="s">
        <v>108</v>
      </c>
      <c r="B480" s="103">
        <f t="shared" ref="B480:U480" si="243">_xlfn.RANK.EQ(B257,B$237:B$436,0)</f>
        <v>32</v>
      </c>
      <c r="C480" s="103">
        <f t="shared" si="243"/>
        <v>42</v>
      </c>
      <c r="D480" s="103">
        <f t="shared" si="243"/>
        <v>47</v>
      </c>
      <c r="E480" s="103">
        <f t="shared" si="243"/>
        <v>44</v>
      </c>
      <c r="F480" s="103">
        <f t="shared" si="243"/>
        <v>49</v>
      </c>
      <c r="G480" s="103">
        <f t="shared" si="243"/>
        <v>51</v>
      </c>
      <c r="H480" s="103">
        <f t="shared" si="243"/>
        <v>51</v>
      </c>
      <c r="I480" s="103">
        <f t="shared" si="243"/>
        <v>52</v>
      </c>
      <c r="J480" s="103">
        <f t="shared" si="243"/>
        <v>56</v>
      </c>
      <c r="K480" s="103">
        <f t="shared" si="243"/>
        <v>53</v>
      </c>
      <c r="L480" s="103">
        <f t="shared" si="243"/>
        <v>54</v>
      </c>
      <c r="M480" s="103">
        <f t="shared" si="243"/>
        <v>54</v>
      </c>
      <c r="N480" s="103">
        <f t="shared" si="243"/>
        <v>48</v>
      </c>
      <c r="O480" s="103">
        <f t="shared" si="243"/>
        <v>55</v>
      </c>
      <c r="P480" s="103">
        <f t="shared" si="243"/>
        <v>51</v>
      </c>
      <c r="Q480" s="103">
        <f t="shared" si="243"/>
        <v>53</v>
      </c>
      <c r="R480" s="103">
        <f t="shared" si="243"/>
        <v>50</v>
      </c>
      <c r="S480" s="103">
        <f t="shared" si="243"/>
        <v>48</v>
      </c>
      <c r="T480" s="103">
        <f t="shared" si="243"/>
        <v>54</v>
      </c>
      <c r="U480" s="103">
        <f t="shared" si="243"/>
        <v>59</v>
      </c>
      <c r="V480" s="131">
        <f t="shared" si="224"/>
        <v>52.6</v>
      </c>
      <c r="W480" s="65"/>
      <c r="X480" s="65"/>
      <c r="Y480" s="65"/>
      <c r="Z480" s="65"/>
      <c r="AA480" s="65"/>
      <c r="AB480" s="65"/>
      <c r="AC480" s="65"/>
      <c r="AD480" s="65"/>
      <c r="AE480" s="65"/>
      <c r="AF480" s="65"/>
    </row>
    <row r="481" ht="15.75" customHeight="1">
      <c r="A481" s="130" t="s">
        <v>109</v>
      </c>
      <c r="B481" s="103">
        <f t="shared" ref="B481:U481" si="244">_xlfn.RANK.EQ(B258,B$237:B$436,0)</f>
        <v>32</v>
      </c>
      <c r="C481" s="103">
        <f t="shared" si="244"/>
        <v>42</v>
      </c>
      <c r="D481" s="103">
        <f t="shared" si="244"/>
        <v>34</v>
      </c>
      <c r="E481" s="103">
        <f t="shared" si="244"/>
        <v>39</v>
      </c>
      <c r="F481" s="103">
        <f t="shared" si="244"/>
        <v>37</v>
      </c>
      <c r="G481" s="103">
        <f t="shared" si="244"/>
        <v>38</v>
      </c>
      <c r="H481" s="103">
        <f t="shared" si="244"/>
        <v>46</v>
      </c>
      <c r="I481" s="103">
        <f t="shared" si="244"/>
        <v>27</v>
      </c>
      <c r="J481" s="103">
        <f t="shared" si="244"/>
        <v>25</v>
      </c>
      <c r="K481" s="103">
        <f t="shared" si="244"/>
        <v>28</v>
      </c>
      <c r="L481" s="103">
        <f t="shared" si="244"/>
        <v>34</v>
      </c>
      <c r="M481" s="103">
        <f t="shared" si="244"/>
        <v>46</v>
      </c>
      <c r="N481" s="103">
        <f t="shared" si="244"/>
        <v>48</v>
      </c>
      <c r="O481" s="103">
        <f t="shared" si="244"/>
        <v>55</v>
      </c>
      <c r="P481" s="103">
        <f t="shared" si="244"/>
        <v>51</v>
      </c>
      <c r="Q481" s="103">
        <f t="shared" si="244"/>
        <v>44</v>
      </c>
      <c r="R481" s="103">
        <f t="shared" si="244"/>
        <v>29</v>
      </c>
      <c r="S481" s="103">
        <f t="shared" si="244"/>
        <v>24</v>
      </c>
      <c r="T481" s="103">
        <f t="shared" si="244"/>
        <v>25</v>
      </c>
      <c r="U481" s="103">
        <f t="shared" si="244"/>
        <v>35</v>
      </c>
      <c r="V481" s="131">
        <f t="shared" si="224"/>
        <v>37</v>
      </c>
      <c r="W481" s="65"/>
      <c r="X481" s="65"/>
      <c r="Y481" s="65"/>
      <c r="Z481" s="65"/>
      <c r="AA481" s="65"/>
      <c r="AB481" s="65"/>
      <c r="AC481" s="65"/>
      <c r="AD481" s="65"/>
      <c r="AE481" s="65"/>
      <c r="AF481" s="65"/>
    </row>
    <row r="482" ht="15.75" customHeight="1">
      <c r="A482" s="130" t="s">
        <v>110</v>
      </c>
      <c r="B482" s="103">
        <f t="shared" ref="B482:U482" si="245">_xlfn.RANK.EQ(B259,B$237:B$436,0)</f>
        <v>32</v>
      </c>
      <c r="C482" s="103">
        <f t="shared" si="245"/>
        <v>42</v>
      </c>
      <c r="D482" s="103">
        <f t="shared" si="245"/>
        <v>47</v>
      </c>
      <c r="E482" s="103">
        <f t="shared" si="245"/>
        <v>44</v>
      </c>
      <c r="F482" s="103">
        <f t="shared" si="245"/>
        <v>49</v>
      </c>
      <c r="G482" s="103">
        <f t="shared" si="245"/>
        <v>51</v>
      </c>
      <c r="H482" s="103">
        <f t="shared" si="245"/>
        <v>51</v>
      </c>
      <c r="I482" s="103">
        <f t="shared" si="245"/>
        <v>52</v>
      </c>
      <c r="J482" s="103">
        <f t="shared" si="245"/>
        <v>56</v>
      </c>
      <c r="K482" s="103">
        <f t="shared" si="245"/>
        <v>53</v>
      </c>
      <c r="L482" s="103">
        <f t="shared" si="245"/>
        <v>48</v>
      </c>
      <c r="M482" s="103">
        <f t="shared" si="245"/>
        <v>30</v>
      </c>
      <c r="N482" s="103">
        <f t="shared" si="245"/>
        <v>35</v>
      </c>
      <c r="O482" s="103">
        <f t="shared" si="245"/>
        <v>40</v>
      </c>
      <c r="P482" s="103">
        <f t="shared" si="245"/>
        <v>51</v>
      </c>
      <c r="Q482" s="103">
        <f t="shared" si="245"/>
        <v>38</v>
      </c>
      <c r="R482" s="103">
        <f t="shared" si="245"/>
        <v>31</v>
      </c>
      <c r="S482" s="103">
        <f t="shared" si="245"/>
        <v>48</v>
      </c>
      <c r="T482" s="103">
        <f t="shared" si="245"/>
        <v>54</v>
      </c>
      <c r="U482" s="103">
        <f t="shared" si="245"/>
        <v>59</v>
      </c>
      <c r="V482" s="131">
        <f t="shared" si="224"/>
        <v>46.46666667</v>
      </c>
      <c r="W482" s="65"/>
      <c r="X482" s="65"/>
      <c r="Y482" s="65"/>
      <c r="Z482" s="65"/>
      <c r="AA482" s="65"/>
      <c r="AB482" s="65"/>
      <c r="AC482" s="65"/>
      <c r="AD482" s="65"/>
      <c r="AE482" s="65"/>
      <c r="AF482" s="65"/>
    </row>
    <row r="483" ht="15.75" customHeight="1">
      <c r="A483" s="130" t="s">
        <v>111</v>
      </c>
      <c r="B483" s="103">
        <f t="shared" ref="B483:U483" si="246">_xlfn.RANK.EQ(B260,B$237:B$436,0)</f>
        <v>32</v>
      </c>
      <c r="C483" s="103">
        <f t="shared" si="246"/>
        <v>32</v>
      </c>
      <c r="D483" s="103">
        <f t="shared" si="246"/>
        <v>47</v>
      </c>
      <c r="E483" s="103">
        <f t="shared" si="246"/>
        <v>44</v>
      </c>
      <c r="F483" s="103">
        <f t="shared" si="246"/>
        <v>49</v>
      </c>
      <c r="G483" s="103">
        <f t="shared" si="246"/>
        <v>51</v>
      </c>
      <c r="H483" s="103">
        <f t="shared" si="246"/>
        <v>51</v>
      </c>
      <c r="I483" s="103">
        <f t="shared" si="246"/>
        <v>52</v>
      </c>
      <c r="J483" s="103">
        <f t="shared" si="246"/>
        <v>56</v>
      </c>
      <c r="K483" s="103">
        <f t="shared" si="246"/>
        <v>53</v>
      </c>
      <c r="L483" s="103">
        <f t="shared" si="246"/>
        <v>54</v>
      </c>
      <c r="M483" s="103">
        <f t="shared" si="246"/>
        <v>54</v>
      </c>
      <c r="N483" s="103">
        <f t="shared" si="246"/>
        <v>48</v>
      </c>
      <c r="O483" s="103">
        <f t="shared" si="246"/>
        <v>55</v>
      </c>
      <c r="P483" s="103">
        <f t="shared" si="246"/>
        <v>49</v>
      </c>
      <c r="Q483" s="103">
        <f t="shared" si="246"/>
        <v>53</v>
      </c>
      <c r="R483" s="103">
        <f t="shared" si="246"/>
        <v>50</v>
      </c>
      <c r="S483" s="103">
        <f t="shared" si="246"/>
        <v>48</v>
      </c>
      <c r="T483" s="103">
        <f t="shared" si="246"/>
        <v>54</v>
      </c>
      <c r="U483" s="103">
        <f t="shared" si="246"/>
        <v>59</v>
      </c>
      <c r="V483" s="131">
        <f t="shared" si="224"/>
        <v>52.46666667</v>
      </c>
      <c r="W483" s="65"/>
      <c r="X483" s="65"/>
      <c r="Y483" s="65"/>
      <c r="Z483" s="65"/>
      <c r="AA483" s="65"/>
      <c r="AB483" s="65"/>
      <c r="AC483" s="65"/>
      <c r="AD483" s="65"/>
      <c r="AE483" s="65"/>
      <c r="AF483" s="65"/>
    </row>
    <row r="484" ht="15.75" customHeight="1">
      <c r="A484" s="130" t="s">
        <v>8</v>
      </c>
      <c r="B484" s="103">
        <f t="shared" ref="B484:U484" si="247">_xlfn.RANK.EQ(B261,B$237:B$436,0)</f>
        <v>2</v>
      </c>
      <c r="C484" s="103">
        <f t="shared" si="247"/>
        <v>4</v>
      </c>
      <c r="D484" s="103">
        <f t="shared" si="247"/>
        <v>4</v>
      </c>
      <c r="E484" s="103">
        <f t="shared" si="247"/>
        <v>4</v>
      </c>
      <c r="F484" s="103">
        <f t="shared" si="247"/>
        <v>4</v>
      </c>
      <c r="G484" s="103">
        <f t="shared" si="247"/>
        <v>3</v>
      </c>
      <c r="H484" s="103">
        <f t="shared" si="247"/>
        <v>3</v>
      </c>
      <c r="I484" s="103">
        <f t="shared" si="247"/>
        <v>3</v>
      </c>
      <c r="J484" s="103">
        <f t="shared" si="247"/>
        <v>4</v>
      </c>
      <c r="K484" s="103">
        <f t="shared" si="247"/>
        <v>3</v>
      </c>
      <c r="L484" s="103">
        <f t="shared" si="247"/>
        <v>3</v>
      </c>
      <c r="M484" s="103">
        <f t="shared" si="247"/>
        <v>3</v>
      </c>
      <c r="N484" s="103">
        <f t="shared" si="247"/>
        <v>4</v>
      </c>
      <c r="O484" s="103">
        <f t="shared" si="247"/>
        <v>3</v>
      </c>
      <c r="P484" s="103">
        <f t="shared" si="247"/>
        <v>2</v>
      </c>
      <c r="Q484" s="103">
        <f t="shared" si="247"/>
        <v>2</v>
      </c>
      <c r="R484" s="103">
        <f t="shared" si="247"/>
        <v>2</v>
      </c>
      <c r="S484" s="103">
        <f t="shared" si="247"/>
        <v>3</v>
      </c>
      <c r="T484" s="103">
        <f t="shared" si="247"/>
        <v>4</v>
      </c>
      <c r="U484" s="103">
        <f t="shared" si="247"/>
        <v>4</v>
      </c>
      <c r="V484" s="131">
        <f t="shared" si="224"/>
        <v>3.066666667</v>
      </c>
      <c r="W484" s="65"/>
      <c r="X484" s="65"/>
      <c r="Y484" s="65"/>
      <c r="Z484" s="65"/>
      <c r="AA484" s="65"/>
      <c r="AB484" s="65"/>
      <c r="AC484" s="65"/>
      <c r="AD484" s="65"/>
      <c r="AE484" s="65"/>
      <c r="AF484" s="65"/>
    </row>
    <row r="485" ht="15.75" customHeight="1">
      <c r="A485" s="130" t="s">
        <v>514</v>
      </c>
      <c r="B485" s="103">
        <f t="shared" ref="B485:U485" si="248">_xlfn.RANK.EQ(B262,B$237:B$436,0)</f>
        <v>32</v>
      </c>
      <c r="C485" s="103">
        <f t="shared" si="248"/>
        <v>42</v>
      </c>
      <c r="D485" s="103">
        <f t="shared" si="248"/>
        <v>47</v>
      </c>
      <c r="E485" s="103">
        <f t="shared" si="248"/>
        <v>44</v>
      </c>
      <c r="F485" s="103">
        <f t="shared" si="248"/>
        <v>49</v>
      </c>
      <c r="G485" s="103">
        <f t="shared" si="248"/>
        <v>51</v>
      </c>
      <c r="H485" s="103">
        <f t="shared" si="248"/>
        <v>51</v>
      </c>
      <c r="I485" s="103">
        <f t="shared" si="248"/>
        <v>52</v>
      </c>
      <c r="J485" s="103">
        <f t="shared" si="248"/>
        <v>56</v>
      </c>
      <c r="K485" s="103">
        <f t="shared" si="248"/>
        <v>53</v>
      </c>
      <c r="L485" s="103">
        <f t="shared" si="248"/>
        <v>54</v>
      </c>
      <c r="M485" s="103">
        <f t="shared" si="248"/>
        <v>54</v>
      </c>
      <c r="N485" s="103">
        <f t="shared" si="248"/>
        <v>48</v>
      </c>
      <c r="O485" s="103">
        <f t="shared" si="248"/>
        <v>55</v>
      </c>
      <c r="P485" s="103">
        <f t="shared" si="248"/>
        <v>51</v>
      </c>
      <c r="Q485" s="103">
        <f t="shared" si="248"/>
        <v>53</v>
      </c>
      <c r="R485" s="103">
        <f t="shared" si="248"/>
        <v>50</v>
      </c>
      <c r="S485" s="103">
        <f t="shared" si="248"/>
        <v>48</v>
      </c>
      <c r="T485" s="103">
        <f t="shared" si="248"/>
        <v>54</v>
      </c>
      <c r="U485" s="103">
        <f t="shared" si="248"/>
        <v>59</v>
      </c>
      <c r="V485" s="131">
        <f t="shared" si="224"/>
        <v>52.6</v>
      </c>
      <c r="W485" s="65"/>
      <c r="X485" s="65"/>
      <c r="Y485" s="65"/>
      <c r="Z485" s="65"/>
      <c r="AA485" s="65"/>
      <c r="AB485" s="65"/>
      <c r="AC485" s="65"/>
      <c r="AD485" s="65"/>
      <c r="AE485" s="65"/>
      <c r="AF485" s="65"/>
    </row>
    <row r="486" ht="15.75" customHeight="1">
      <c r="A486" s="130" t="s">
        <v>112</v>
      </c>
      <c r="B486" s="103">
        <f t="shared" ref="B486:U486" si="249">_xlfn.RANK.EQ(B263,B$237:B$436,0)</f>
        <v>32</v>
      </c>
      <c r="C486" s="103">
        <f t="shared" si="249"/>
        <v>42</v>
      </c>
      <c r="D486" s="103">
        <f t="shared" si="249"/>
        <v>47</v>
      </c>
      <c r="E486" s="103">
        <f t="shared" si="249"/>
        <v>44</v>
      </c>
      <c r="F486" s="103">
        <f t="shared" si="249"/>
        <v>49</v>
      </c>
      <c r="G486" s="103">
        <f t="shared" si="249"/>
        <v>51</v>
      </c>
      <c r="H486" s="103">
        <f t="shared" si="249"/>
        <v>51</v>
      </c>
      <c r="I486" s="103">
        <f t="shared" si="249"/>
        <v>52</v>
      </c>
      <c r="J486" s="103">
        <f t="shared" si="249"/>
        <v>56</v>
      </c>
      <c r="K486" s="103">
        <f t="shared" si="249"/>
        <v>53</v>
      </c>
      <c r="L486" s="103">
        <f t="shared" si="249"/>
        <v>54</v>
      </c>
      <c r="M486" s="103">
        <f t="shared" si="249"/>
        <v>54</v>
      </c>
      <c r="N486" s="103">
        <f t="shared" si="249"/>
        <v>48</v>
      </c>
      <c r="O486" s="103">
        <f t="shared" si="249"/>
        <v>55</v>
      </c>
      <c r="P486" s="103">
        <f t="shared" si="249"/>
        <v>51</v>
      </c>
      <c r="Q486" s="103">
        <f t="shared" si="249"/>
        <v>53</v>
      </c>
      <c r="R486" s="103">
        <f t="shared" si="249"/>
        <v>50</v>
      </c>
      <c r="S486" s="103">
        <f t="shared" si="249"/>
        <v>48</v>
      </c>
      <c r="T486" s="103">
        <f t="shared" si="249"/>
        <v>54</v>
      </c>
      <c r="U486" s="103">
        <f t="shared" si="249"/>
        <v>59</v>
      </c>
      <c r="V486" s="131">
        <f t="shared" si="224"/>
        <v>52.6</v>
      </c>
      <c r="W486" s="65"/>
      <c r="X486" s="65"/>
      <c r="Y486" s="65"/>
      <c r="Z486" s="65"/>
      <c r="AA486" s="65"/>
      <c r="AB486" s="65"/>
      <c r="AC486" s="65"/>
      <c r="AD486" s="65"/>
      <c r="AE486" s="65"/>
      <c r="AF486" s="65"/>
    </row>
    <row r="487" ht="15.75" customHeight="1">
      <c r="A487" s="130" t="s">
        <v>81</v>
      </c>
      <c r="B487" s="103">
        <f t="shared" ref="B487:U487" si="250">_xlfn.RANK.EQ(B264,B$237:B$436,0)</f>
        <v>19</v>
      </c>
      <c r="C487" s="103">
        <f t="shared" si="250"/>
        <v>18</v>
      </c>
      <c r="D487" s="103">
        <f t="shared" si="250"/>
        <v>18</v>
      </c>
      <c r="E487" s="103">
        <f t="shared" si="250"/>
        <v>14</v>
      </c>
      <c r="F487" s="103">
        <f t="shared" si="250"/>
        <v>19</v>
      </c>
      <c r="G487" s="103">
        <f t="shared" si="250"/>
        <v>26</v>
      </c>
      <c r="H487" s="103">
        <f t="shared" si="250"/>
        <v>21</v>
      </c>
      <c r="I487" s="103">
        <f t="shared" si="250"/>
        <v>20</v>
      </c>
      <c r="J487" s="103">
        <f t="shared" si="250"/>
        <v>21</v>
      </c>
      <c r="K487" s="103">
        <f t="shared" si="250"/>
        <v>18</v>
      </c>
      <c r="L487" s="103">
        <f t="shared" si="250"/>
        <v>22</v>
      </c>
      <c r="M487" s="103">
        <f t="shared" si="250"/>
        <v>17</v>
      </c>
      <c r="N487" s="103">
        <f t="shared" si="250"/>
        <v>15</v>
      </c>
      <c r="O487" s="103">
        <f t="shared" si="250"/>
        <v>21</v>
      </c>
      <c r="P487" s="103">
        <f t="shared" si="250"/>
        <v>18</v>
      </c>
      <c r="Q487" s="103">
        <f t="shared" si="250"/>
        <v>35</v>
      </c>
      <c r="R487" s="103">
        <f t="shared" si="250"/>
        <v>47</v>
      </c>
      <c r="S487" s="103">
        <f t="shared" si="250"/>
        <v>48</v>
      </c>
      <c r="T487" s="103">
        <f t="shared" si="250"/>
        <v>23</v>
      </c>
      <c r="U487" s="103">
        <f t="shared" si="250"/>
        <v>59</v>
      </c>
      <c r="V487" s="131">
        <f t="shared" si="224"/>
        <v>27.4</v>
      </c>
      <c r="W487" s="65"/>
      <c r="X487" s="65"/>
      <c r="Y487" s="65"/>
      <c r="Z487" s="65"/>
      <c r="AA487" s="65"/>
      <c r="AB487" s="65"/>
      <c r="AC487" s="65"/>
      <c r="AD487" s="65"/>
      <c r="AE487" s="65"/>
      <c r="AF487" s="65"/>
    </row>
    <row r="488" ht="15.75" customHeight="1">
      <c r="A488" s="130" t="s">
        <v>65</v>
      </c>
      <c r="B488" s="103">
        <f t="shared" ref="B488:U488" si="251">_xlfn.RANK.EQ(B265,B$237:B$436,0)</f>
        <v>32</v>
      </c>
      <c r="C488" s="103">
        <f t="shared" si="251"/>
        <v>42</v>
      </c>
      <c r="D488" s="103">
        <f t="shared" si="251"/>
        <v>47</v>
      </c>
      <c r="E488" s="103">
        <f t="shared" si="251"/>
        <v>43</v>
      </c>
      <c r="F488" s="103">
        <f t="shared" si="251"/>
        <v>45</v>
      </c>
      <c r="G488" s="103">
        <f t="shared" si="251"/>
        <v>44</v>
      </c>
      <c r="H488" s="103">
        <f t="shared" si="251"/>
        <v>23</v>
      </c>
      <c r="I488" s="103">
        <f t="shared" si="251"/>
        <v>23</v>
      </c>
      <c r="J488" s="103">
        <f t="shared" si="251"/>
        <v>20</v>
      </c>
      <c r="K488" s="103">
        <f t="shared" si="251"/>
        <v>34</v>
      </c>
      <c r="L488" s="103">
        <f t="shared" si="251"/>
        <v>54</v>
      </c>
      <c r="M488" s="103">
        <f t="shared" si="251"/>
        <v>54</v>
      </c>
      <c r="N488" s="103">
        <f t="shared" si="251"/>
        <v>48</v>
      </c>
      <c r="O488" s="103">
        <f t="shared" si="251"/>
        <v>55</v>
      </c>
      <c r="P488" s="103">
        <f t="shared" si="251"/>
        <v>51</v>
      </c>
      <c r="Q488" s="103">
        <f t="shared" si="251"/>
        <v>34</v>
      </c>
      <c r="R488" s="103">
        <f t="shared" si="251"/>
        <v>50</v>
      </c>
      <c r="S488" s="103">
        <f t="shared" si="251"/>
        <v>48</v>
      </c>
      <c r="T488" s="103">
        <f t="shared" si="251"/>
        <v>19</v>
      </c>
      <c r="U488" s="103">
        <f t="shared" si="251"/>
        <v>27</v>
      </c>
      <c r="V488" s="131">
        <f t="shared" si="224"/>
        <v>38.93333333</v>
      </c>
      <c r="W488" s="65"/>
      <c r="X488" s="65"/>
      <c r="Y488" s="65"/>
      <c r="Z488" s="65"/>
      <c r="AA488" s="65"/>
      <c r="AB488" s="65"/>
      <c r="AC488" s="65"/>
      <c r="AD488" s="65"/>
      <c r="AE488" s="65"/>
      <c r="AF488" s="65"/>
    </row>
    <row r="489" ht="15.75" customHeight="1">
      <c r="A489" s="130" t="s">
        <v>113</v>
      </c>
      <c r="B489" s="103">
        <f t="shared" ref="B489:U489" si="252">_xlfn.RANK.EQ(B266,B$237:B$436,0)</f>
        <v>32</v>
      </c>
      <c r="C489" s="103">
        <f t="shared" si="252"/>
        <v>42</v>
      </c>
      <c r="D489" s="103">
        <f t="shared" si="252"/>
        <v>47</v>
      </c>
      <c r="E489" s="103">
        <f t="shared" si="252"/>
        <v>44</v>
      </c>
      <c r="F489" s="103">
        <f t="shared" si="252"/>
        <v>49</v>
      </c>
      <c r="G489" s="103">
        <f t="shared" si="252"/>
        <v>51</v>
      </c>
      <c r="H489" s="103">
        <f t="shared" si="252"/>
        <v>51</v>
      </c>
      <c r="I489" s="103">
        <f t="shared" si="252"/>
        <v>52</v>
      </c>
      <c r="J489" s="103">
        <f t="shared" si="252"/>
        <v>56</v>
      </c>
      <c r="K489" s="103">
        <f t="shared" si="252"/>
        <v>53</v>
      </c>
      <c r="L489" s="103">
        <f t="shared" si="252"/>
        <v>54</v>
      </c>
      <c r="M489" s="103">
        <f t="shared" si="252"/>
        <v>54</v>
      </c>
      <c r="N489" s="103">
        <f t="shared" si="252"/>
        <v>48</v>
      </c>
      <c r="O489" s="103">
        <f t="shared" si="252"/>
        <v>55</v>
      </c>
      <c r="P489" s="103">
        <f t="shared" si="252"/>
        <v>51</v>
      </c>
      <c r="Q489" s="103">
        <f t="shared" si="252"/>
        <v>53</v>
      </c>
      <c r="R489" s="103">
        <f t="shared" si="252"/>
        <v>50</v>
      </c>
      <c r="S489" s="103">
        <f t="shared" si="252"/>
        <v>48</v>
      </c>
      <c r="T489" s="103">
        <f t="shared" si="252"/>
        <v>54</v>
      </c>
      <c r="U489" s="103">
        <f t="shared" si="252"/>
        <v>59</v>
      </c>
      <c r="V489" s="131">
        <f t="shared" si="224"/>
        <v>52.6</v>
      </c>
      <c r="W489" s="65"/>
      <c r="X489" s="65"/>
      <c r="Y489" s="65"/>
      <c r="Z489" s="65"/>
      <c r="AA489" s="65"/>
      <c r="AB489" s="65"/>
      <c r="AC489" s="65"/>
      <c r="AD489" s="65"/>
      <c r="AE489" s="65"/>
      <c r="AF489" s="65"/>
    </row>
    <row r="490" ht="15.75" customHeight="1">
      <c r="A490" s="130" t="s">
        <v>114</v>
      </c>
      <c r="B490" s="103">
        <f t="shared" ref="B490:U490" si="253">_xlfn.RANK.EQ(B267,B$237:B$436,0)</f>
        <v>32</v>
      </c>
      <c r="C490" s="103">
        <f t="shared" si="253"/>
        <v>42</v>
      </c>
      <c r="D490" s="103">
        <f t="shared" si="253"/>
        <v>47</v>
      </c>
      <c r="E490" s="103">
        <f t="shared" si="253"/>
        <v>44</v>
      </c>
      <c r="F490" s="103">
        <f t="shared" si="253"/>
        <v>49</v>
      </c>
      <c r="G490" s="103">
        <f t="shared" si="253"/>
        <v>51</v>
      </c>
      <c r="H490" s="103">
        <f t="shared" si="253"/>
        <v>51</v>
      </c>
      <c r="I490" s="103">
        <f t="shared" si="253"/>
        <v>52</v>
      </c>
      <c r="J490" s="103">
        <f t="shared" si="253"/>
        <v>56</v>
      </c>
      <c r="K490" s="103">
        <f t="shared" si="253"/>
        <v>53</v>
      </c>
      <c r="L490" s="103">
        <f t="shared" si="253"/>
        <v>54</v>
      </c>
      <c r="M490" s="103">
        <f t="shared" si="253"/>
        <v>54</v>
      </c>
      <c r="N490" s="103">
        <f t="shared" si="253"/>
        <v>48</v>
      </c>
      <c r="O490" s="103">
        <f t="shared" si="253"/>
        <v>55</v>
      </c>
      <c r="P490" s="103">
        <f t="shared" si="253"/>
        <v>51</v>
      </c>
      <c r="Q490" s="103">
        <f t="shared" si="253"/>
        <v>53</v>
      </c>
      <c r="R490" s="103">
        <f t="shared" si="253"/>
        <v>50</v>
      </c>
      <c r="S490" s="103">
        <f t="shared" si="253"/>
        <v>48</v>
      </c>
      <c r="T490" s="103">
        <f t="shared" si="253"/>
        <v>54</v>
      </c>
      <c r="U490" s="103">
        <f t="shared" si="253"/>
        <v>59</v>
      </c>
      <c r="V490" s="131">
        <f t="shared" si="224"/>
        <v>52.6</v>
      </c>
      <c r="W490" s="65"/>
      <c r="X490" s="65"/>
      <c r="Y490" s="65"/>
      <c r="Z490" s="65"/>
      <c r="AA490" s="65"/>
      <c r="AB490" s="65"/>
      <c r="AC490" s="65"/>
      <c r="AD490" s="65"/>
      <c r="AE490" s="65"/>
      <c r="AF490" s="65"/>
    </row>
    <row r="491" ht="15.75" customHeight="1">
      <c r="A491" s="130" t="s">
        <v>9</v>
      </c>
      <c r="B491" s="103">
        <f t="shared" ref="B491:U491" si="254">_xlfn.RANK.EQ(B268,B$237:B$436,0)</f>
        <v>32</v>
      </c>
      <c r="C491" s="103">
        <f t="shared" si="254"/>
        <v>42</v>
      </c>
      <c r="D491" s="103">
        <f t="shared" si="254"/>
        <v>47</v>
      </c>
      <c r="E491" s="103">
        <f t="shared" si="254"/>
        <v>44</v>
      </c>
      <c r="F491" s="103">
        <f t="shared" si="254"/>
        <v>49</v>
      </c>
      <c r="G491" s="103">
        <f t="shared" si="254"/>
        <v>47</v>
      </c>
      <c r="H491" s="103">
        <f t="shared" si="254"/>
        <v>51</v>
      </c>
      <c r="I491" s="103">
        <f t="shared" si="254"/>
        <v>52</v>
      </c>
      <c r="J491" s="103">
        <f t="shared" si="254"/>
        <v>56</v>
      </c>
      <c r="K491" s="103">
        <f t="shared" si="254"/>
        <v>53</v>
      </c>
      <c r="L491" s="103">
        <f t="shared" si="254"/>
        <v>54</v>
      </c>
      <c r="M491" s="103">
        <f t="shared" si="254"/>
        <v>54</v>
      </c>
      <c r="N491" s="103">
        <f t="shared" si="254"/>
        <v>48</v>
      </c>
      <c r="O491" s="103">
        <f t="shared" si="254"/>
        <v>55</v>
      </c>
      <c r="P491" s="103">
        <f t="shared" si="254"/>
        <v>51</v>
      </c>
      <c r="Q491" s="103">
        <f t="shared" si="254"/>
        <v>53</v>
      </c>
      <c r="R491" s="103">
        <f t="shared" si="254"/>
        <v>50</v>
      </c>
      <c r="S491" s="103">
        <f t="shared" si="254"/>
        <v>48</v>
      </c>
      <c r="T491" s="103">
        <f t="shared" si="254"/>
        <v>54</v>
      </c>
      <c r="U491" s="103">
        <f t="shared" si="254"/>
        <v>59</v>
      </c>
      <c r="V491" s="131">
        <f t="shared" si="224"/>
        <v>52.33333333</v>
      </c>
      <c r="W491" s="65"/>
      <c r="X491" s="65"/>
      <c r="Y491" s="65"/>
      <c r="Z491" s="65"/>
      <c r="AA491" s="65"/>
      <c r="AB491" s="65"/>
      <c r="AC491" s="65"/>
      <c r="AD491" s="65"/>
      <c r="AE491" s="65"/>
      <c r="AF491" s="65"/>
    </row>
    <row r="492" ht="15.75" customHeight="1">
      <c r="A492" s="130" t="s">
        <v>69</v>
      </c>
      <c r="B492" s="103">
        <f t="shared" ref="B492:U492" si="255">_xlfn.RANK.EQ(B269,B$237:B$436,0)</f>
        <v>32</v>
      </c>
      <c r="C492" s="103">
        <f t="shared" si="255"/>
        <v>42</v>
      </c>
      <c r="D492" s="103">
        <f t="shared" si="255"/>
        <v>47</v>
      </c>
      <c r="E492" s="103">
        <f t="shared" si="255"/>
        <v>44</v>
      </c>
      <c r="F492" s="103">
        <f t="shared" si="255"/>
        <v>49</v>
      </c>
      <c r="G492" s="103">
        <f t="shared" si="255"/>
        <v>46</v>
      </c>
      <c r="H492" s="103">
        <f t="shared" si="255"/>
        <v>51</v>
      </c>
      <c r="I492" s="103">
        <f t="shared" si="255"/>
        <v>52</v>
      </c>
      <c r="J492" s="103">
        <f t="shared" si="255"/>
        <v>56</v>
      </c>
      <c r="K492" s="103">
        <f t="shared" si="255"/>
        <v>53</v>
      </c>
      <c r="L492" s="103">
        <f t="shared" si="255"/>
        <v>54</v>
      </c>
      <c r="M492" s="103">
        <f t="shared" si="255"/>
        <v>54</v>
      </c>
      <c r="N492" s="103">
        <f t="shared" si="255"/>
        <v>48</v>
      </c>
      <c r="O492" s="103">
        <f t="shared" si="255"/>
        <v>55</v>
      </c>
      <c r="P492" s="103">
        <f t="shared" si="255"/>
        <v>51</v>
      </c>
      <c r="Q492" s="103">
        <f t="shared" si="255"/>
        <v>53</v>
      </c>
      <c r="R492" s="103">
        <f t="shared" si="255"/>
        <v>50</v>
      </c>
      <c r="S492" s="103">
        <f t="shared" si="255"/>
        <v>48</v>
      </c>
      <c r="T492" s="103">
        <f t="shared" si="255"/>
        <v>54</v>
      </c>
      <c r="U492" s="103">
        <f t="shared" si="255"/>
        <v>59</v>
      </c>
      <c r="V492" s="131">
        <f t="shared" si="224"/>
        <v>52.26666667</v>
      </c>
      <c r="W492" s="65"/>
      <c r="X492" s="65"/>
      <c r="Y492" s="65"/>
      <c r="Z492" s="65"/>
      <c r="AA492" s="65"/>
      <c r="AB492" s="65"/>
      <c r="AC492" s="65"/>
      <c r="AD492" s="65"/>
      <c r="AE492" s="65"/>
      <c r="AF492" s="65"/>
    </row>
    <row r="493" ht="15.75" customHeight="1">
      <c r="A493" s="130" t="s">
        <v>10</v>
      </c>
      <c r="B493" s="103">
        <f t="shared" ref="B493:U493" si="256">_xlfn.RANK.EQ(B270,B$237:B$436,0)</f>
        <v>20</v>
      </c>
      <c r="C493" s="103">
        <f t="shared" si="256"/>
        <v>25</v>
      </c>
      <c r="D493" s="103">
        <f t="shared" si="256"/>
        <v>47</v>
      </c>
      <c r="E493" s="103">
        <f t="shared" si="256"/>
        <v>17</v>
      </c>
      <c r="F493" s="103">
        <f t="shared" si="256"/>
        <v>17</v>
      </c>
      <c r="G493" s="103">
        <f t="shared" si="256"/>
        <v>51</v>
      </c>
      <c r="H493" s="103">
        <f t="shared" si="256"/>
        <v>32</v>
      </c>
      <c r="I493" s="103">
        <f t="shared" si="256"/>
        <v>52</v>
      </c>
      <c r="J493" s="103">
        <f t="shared" si="256"/>
        <v>56</v>
      </c>
      <c r="K493" s="103">
        <f t="shared" si="256"/>
        <v>41</v>
      </c>
      <c r="L493" s="103">
        <f t="shared" si="256"/>
        <v>54</v>
      </c>
      <c r="M493" s="103">
        <f t="shared" si="256"/>
        <v>50</v>
      </c>
      <c r="N493" s="103">
        <f t="shared" si="256"/>
        <v>18</v>
      </c>
      <c r="O493" s="103">
        <f t="shared" si="256"/>
        <v>45</v>
      </c>
      <c r="P493" s="103">
        <f t="shared" si="256"/>
        <v>37</v>
      </c>
      <c r="Q493" s="103">
        <f t="shared" si="256"/>
        <v>53</v>
      </c>
      <c r="R493" s="103">
        <f t="shared" si="256"/>
        <v>50</v>
      </c>
      <c r="S493" s="103">
        <f t="shared" si="256"/>
        <v>48</v>
      </c>
      <c r="T493" s="103">
        <f t="shared" si="256"/>
        <v>49</v>
      </c>
      <c r="U493" s="103">
        <f t="shared" si="256"/>
        <v>50</v>
      </c>
      <c r="V493" s="131">
        <f t="shared" si="224"/>
        <v>45.73333333</v>
      </c>
      <c r="W493" s="65"/>
      <c r="X493" s="65"/>
      <c r="Y493" s="65"/>
      <c r="Z493" s="65"/>
      <c r="AA493" s="65"/>
      <c r="AB493" s="65"/>
      <c r="AC493" s="65"/>
      <c r="AD493" s="65"/>
      <c r="AE493" s="65"/>
      <c r="AF493" s="65"/>
    </row>
    <row r="494" ht="15.75" customHeight="1">
      <c r="A494" s="130" t="s">
        <v>515</v>
      </c>
      <c r="B494" s="103">
        <f t="shared" ref="B494:U494" si="257">_xlfn.RANK.EQ(B271,B$237:B$436,0)</f>
        <v>32</v>
      </c>
      <c r="C494" s="103">
        <f t="shared" si="257"/>
        <v>42</v>
      </c>
      <c r="D494" s="103">
        <f t="shared" si="257"/>
        <v>47</v>
      </c>
      <c r="E494" s="103">
        <f t="shared" si="257"/>
        <v>44</v>
      </c>
      <c r="F494" s="103">
        <f t="shared" si="257"/>
        <v>49</v>
      </c>
      <c r="G494" s="103">
        <f t="shared" si="257"/>
        <v>51</v>
      </c>
      <c r="H494" s="103">
        <f t="shared" si="257"/>
        <v>51</v>
      </c>
      <c r="I494" s="103">
        <f t="shared" si="257"/>
        <v>52</v>
      </c>
      <c r="J494" s="103">
        <f t="shared" si="257"/>
        <v>56</v>
      </c>
      <c r="K494" s="103">
        <f t="shared" si="257"/>
        <v>53</v>
      </c>
      <c r="L494" s="103">
        <f t="shared" si="257"/>
        <v>54</v>
      </c>
      <c r="M494" s="103">
        <f t="shared" si="257"/>
        <v>54</v>
      </c>
      <c r="N494" s="103">
        <f t="shared" si="257"/>
        <v>48</v>
      </c>
      <c r="O494" s="103">
        <f t="shared" si="257"/>
        <v>55</v>
      </c>
      <c r="P494" s="103">
        <f t="shared" si="257"/>
        <v>51</v>
      </c>
      <c r="Q494" s="103">
        <f t="shared" si="257"/>
        <v>53</v>
      </c>
      <c r="R494" s="103">
        <f t="shared" si="257"/>
        <v>50</v>
      </c>
      <c r="S494" s="103">
        <f t="shared" si="257"/>
        <v>48</v>
      </c>
      <c r="T494" s="103">
        <f t="shared" si="257"/>
        <v>54</v>
      </c>
      <c r="U494" s="103">
        <f t="shared" si="257"/>
        <v>59</v>
      </c>
      <c r="V494" s="131">
        <f t="shared" si="224"/>
        <v>52.6</v>
      </c>
      <c r="W494" s="65"/>
      <c r="X494" s="65"/>
      <c r="Y494" s="65"/>
      <c r="Z494" s="65"/>
      <c r="AA494" s="65"/>
      <c r="AB494" s="65"/>
      <c r="AC494" s="65"/>
      <c r="AD494" s="65"/>
      <c r="AE494" s="65"/>
      <c r="AF494" s="65"/>
    </row>
    <row r="495" ht="15.75" customHeight="1">
      <c r="A495" s="130" t="s">
        <v>115</v>
      </c>
      <c r="B495" s="103">
        <f t="shared" ref="B495:U495" si="258">_xlfn.RANK.EQ(B272,B$237:B$436,0)</f>
        <v>32</v>
      </c>
      <c r="C495" s="103">
        <f t="shared" si="258"/>
        <v>42</v>
      </c>
      <c r="D495" s="103">
        <f t="shared" si="258"/>
        <v>47</v>
      </c>
      <c r="E495" s="103">
        <f t="shared" si="258"/>
        <v>44</v>
      </c>
      <c r="F495" s="103">
        <f t="shared" si="258"/>
        <v>49</v>
      </c>
      <c r="G495" s="103">
        <f t="shared" si="258"/>
        <v>51</v>
      </c>
      <c r="H495" s="103">
        <f t="shared" si="258"/>
        <v>51</v>
      </c>
      <c r="I495" s="103">
        <f t="shared" si="258"/>
        <v>52</v>
      </c>
      <c r="J495" s="103">
        <f t="shared" si="258"/>
        <v>56</v>
      </c>
      <c r="K495" s="103">
        <f t="shared" si="258"/>
        <v>53</v>
      </c>
      <c r="L495" s="103">
        <f t="shared" si="258"/>
        <v>54</v>
      </c>
      <c r="M495" s="103">
        <f t="shared" si="258"/>
        <v>54</v>
      </c>
      <c r="N495" s="103">
        <f t="shared" si="258"/>
        <v>48</v>
      </c>
      <c r="O495" s="103">
        <f t="shared" si="258"/>
        <v>55</v>
      </c>
      <c r="P495" s="103">
        <f t="shared" si="258"/>
        <v>51</v>
      </c>
      <c r="Q495" s="103">
        <f t="shared" si="258"/>
        <v>53</v>
      </c>
      <c r="R495" s="103">
        <f t="shared" si="258"/>
        <v>50</v>
      </c>
      <c r="S495" s="103">
        <f t="shared" si="258"/>
        <v>48</v>
      </c>
      <c r="T495" s="103">
        <f t="shared" si="258"/>
        <v>54</v>
      </c>
      <c r="U495" s="103">
        <f t="shared" si="258"/>
        <v>59</v>
      </c>
      <c r="V495" s="131">
        <f t="shared" si="224"/>
        <v>52.6</v>
      </c>
      <c r="W495" s="65"/>
      <c r="X495" s="65"/>
      <c r="Y495" s="65"/>
      <c r="Z495" s="65"/>
      <c r="AA495" s="65"/>
      <c r="AB495" s="65"/>
      <c r="AC495" s="65"/>
      <c r="AD495" s="65"/>
      <c r="AE495" s="65"/>
      <c r="AF495" s="65"/>
    </row>
    <row r="496" ht="15.75" customHeight="1">
      <c r="A496" s="130" t="s">
        <v>116</v>
      </c>
      <c r="B496" s="103">
        <f t="shared" ref="B496:U496" si="259">_xlfn.RANK.EQ(B273,B$237:B$436,0)</f>
        <v>32</v>
      </c>
      <c r="C496" s="103">
        <f t="shared" si="259"/>
        <v>42</v>
      </c>
      <c r="D496" s="103">
        <f t="shared" si="259"/>
        <v>47</v>
      </c>
      <c r="E496" s="103">
        <f t="shared" si="259"/>
        <v>44</v>
      </c>
      <c r="F496" s="103">
        <f t="shared" si="259"/>
        <v>49</v>
      </c>
      <c r="G496" s="103">
        <f t="shared" si="259"/>
        <v>51</v>
      </c>
      <c r="H496" s="103">
        <f t="shared" si="259"/>
        <v>51</v>
      </c>
      <c r="I496" s="103">
        <f t="shared" si="259"/>
        <v>52</v>
      </c>
      <c r="J496" s="103">
        <f t="shared" si="259"/>
        <v>56</v>
      </c>
      <c r="K496" s="103">
        <f t="shared" si="259"/>
        <v>53</v>
      </c>
      <c r="L496" s="103">
        <f t="shared" si="259"/>
        <v>54</v>
      </c>
      <c r="M496" s="103">
        <f t="shared" si="259"/>
        <v>54</v>
      </c>
      <c r="N496" s="103">
        <f t="shared" si="259"/>
        <v>48</v>
      </c>
      <c r="O496" s="103">
        <f t="shared" si="259"/>
        <v>55</v>
      </c>
      <c r="P496" s="103">
        <f t="shared" si="259"/>
        <v>51</v>
      </c>
      <c r="Q496" s="103">
        <f t="shared" si="259"/>
        <v>53</v>
      </c>
      <c r="R496" s="103">
        <f t="shared" si="259"/>
        <v>50</v>
      </c>
      <c r="S496" s="103">
        <f t="shared" si="259"/>
        <v>48</v>
      </c>
      <c r="T496" s="103">
        <f t="shared" si="259"/>
        <v>54</v>
      </c>
      <c r="U496" s="103">
        <f t="shared" si="259"/>
        <v>59</v>
      </c>
      <c r="V496" s="131">
        <f t="shared" si="224"/>
        <v>52.6</v>
      </c>
      <c r="W496" s="65"/>
      <c r="X496" s="65"/>
      <c r="Y496" s="65"/>
      <c r="Z496" s="65"/>
      <c r="AA496" s="65"/>
      <c r="AB496" s="65"/>
      <c r="AC496" s="65"/>
      <c r="AD496" s="65"/>
      <c r="AE496" s="65"/>
      <c r="AF496" s="65"/>
    </row>
    <row r="497" ht="15.75" customHeight="1">
      <c r="A497" s="130" t="s">
        <v>516</v>
      </c>
      <c r="B497" s="103">
        <f t="shared" ref="B497:U497" si="260">_xlfn.RANK.EQ(B274,B$237:B$436,0)</f>
        <v>32</v>
      </c>
      <c r="C497" s="103">
        <f t="shared" si="260"/>
        <v>42</v>
      </c>
      <c r="D497" s="103">
        <f t="shared" si="260"/>
        <v>47</v>
      </c>
      <c r="E497" s="103">
        <f t="shared" si="260"/>
        <v>44</v>
      </c>
      <c r="F497" s="103">
        <f t="shared" si="260"/>
        <v>49</v>
      </c>
      <c r="G497" s="103">
        <f t="shared" si="260"/>
        <v>51</v>
      </c>
      <c r="H497" s="103">
        <f t="shared" si="260"/>
        <v>51</v>
      </c>
      <c r="I497" s="103">
        <f t="shared" si="260"/>
        <v>52</v>
      </c>
      <c r="J497" s="103">
        <f t="shared" si="260"/>
        <v>56</v>
      </c>
      <c r="K497" s="103">
        <f t="shared" si="260"/>
        <v>53</v>
      </c>
      <c r="L497" s="103">
        <f t="shared" si="260"/>
        <v>54</v>
      </c>
      <c r="M497" s="103">
        <f t="shared" si="260"/>
        <v>54</v>
      </c>
      <c r="N497" s="103">
        <f t="shared" si="260"/>
        <v>48</v>
      </c>
      <c r="O497" s="103">
        <f t="shared" si="260"/>
        <v>55</v>
      </c>
      <c r="P497" s="103">
        <f t="shared" si="260"/>
        <v>51</v>
      </c>
      <c r="Q497" s="103">
        <f t="shared" si="260"/>
        <v>53</v>
      </c>
      <c r="R497" s="103">
        <f t="shared" si="260"/>
        <v>50</v>
      </c>
      <c r="S497" s="103">
        <f t="shared" si="260"/>
        <v>48</v>
      </c>
      <c r="T497" s="103">
        <f t="shared" si="260"/>
        <v>54</v>
      </c>
      <c r="U497" s="103">
        <f t="shared" si="260"/>
        <v>59</v>
      </c>
      <c r="V497" s="131">
        <f t="shared" si="224"/>
        <v>52.6</v>
      </c>
      <c r="W497" s="65"/>
      <c r="X497" s="65"/>
      <c r="Y497" s="65"/>
      <c r="Z497" s="65"/>
      <c r="AA497" s="65"/>
      <c r="AB497" s="65"/>
      <c r="AC497" s="65"/>
      <c r="AD497" s="65"/>
      <c r="AE497" s="65"/>
      <c r="AF497" s="65"/>
    </row>
    <row r="498" ht="15.75" customHeight="1">
      <c r="A498" s="130" t="s">
        <v>11</v>
      </c>
      <c r="B498" s="103">
        <f t="shared" ref="B498:U498" si="261">_xlfn.RANK.EQ(B275,B$237:B$436,0)</f>
        <v>32</v>
      </c>
      <c r="C498" s="103">
        <f t="shared" si="261"/>
        <v>26</v>
      </c>
      <c r="D498" s="103">
        <f t="shared" si="261"/>
        <v>19</v>
      </c>
      <c r="E498" s="103">
        <f t="shared" si="261"/>
        <v>21</v>
      </c>
      <c r="F498" s="103">
        <f t="shared" si="261"/>
        <v>49</v>
      </c>
      <c r="G498" s="103">
        <f t="shared" si="261"/>
        <v>41</v>
      </c>
      <c r="H498" s="103">
        <f t="shared" si="261"/>
        <v>41</v>
      </c>
      <c r="I498" s="103">
        <f t="shared" si="261"/>
        <v>41</v>
      </c>
      <c r="J498" s="103">
        <f t="shared" si="261"/>
        <v>49</v>
      </c>
      <c r="K498" s="103">
        <f t="shared" si="261"/>
        <v>53</v>
      </c>
      <c r="L498" s="103">
        <f t="shared" si="261"/>
        <v>50</v>
      </c>
      <c r="M498" s="103">
        <f t="shared" si="261"/>
        <v>54</v>
      </c>
      <c r="N498" s="103">
        <f t="shared" si="261"/>
        <v>48</v>
      </c>
      <c r="O498" s="103">
        <f t="shared" si="261"/>
        <v>50</v>
      </c>
      <c r="P498" s="103">
        <f t="shared" si="261"/>
        <v>47</v>
      </c>
      <c r="Q498" s="103">
        <f t="shared" si="261"/>
        <v>53</v>
      </c>
      <c r="R498" s="103">
        <f t="shared" si="261"/>
        <v>46</v>
      </c>
      <c r="S498" s="103">
        <f t="shared" si="261"/>
        <v>48</v>
      </c>
      <c r="T498" s="103">
        <f t="shared" si="261"/>
        <v>40</v>
      </c>
      <c r="U498" s="103">
        <f t="shared" si="261"/>
        <v>49</v>
      </c>
      <c r="V498" s="131">
        <f t="shared" si="224"/>
        <v>47.33333333</v>
      </c>
      <c r="W498" s="65"/>
      <c r="X498" s="65"/>
      <c r="Y498" s="65"/>
      <c r="Z498" s="65"/>
      <c r="AA498" s="65"/>
      <c r="AB498" s="65"/>
      <c r="AC498" s="65"/>
      <c r="AD498" s="65"/>
      <c r="AE498" s="65"/>
      <c r="AF498" s="65"/>
    </row>
    <row r="499" ht="15.75" customHeight="1">
      <c r="A499" s="130" t="s">
        <v>517</v>
      </c>
      <c r="B499" s="103">
        <f t="shared" ref="B499:U499" si="262">_xlfn.RANK.EQ(B276,B$237:B$436,0)</f>
        <v>17</v>
      </c>
      <c r="C499" s="103">
        <f t="shared" si="262"/>
        <v>22</v>
      </c>
      <c r="D499" s="103">
        <f t="shared" si="262"/>
        <v>23</v>
      </c>
      <c r="E499" s="103">
        <f t="shared" si="262"/>
        <v>23</v>
      </c>
      <c r="F499" s="103">
        <f t="shared" si="262"/>
        <v>24</v>
      </c>
      <c r="G499" s="103">
        <f t="shared" si="262"/>
        <v>30</v>
      </c>
      <c r="H499" s="103">
        <f t="shared" si="262"/>
        <v>16</v>
      </c>
      <c r="I499" s="103">
        <f t="shared" si="262"/>
        <v>12</v>
      </c>
      <c r="J499" s="103">
        <f t="shared" si="262"/>
        <v>10</v>
      </c>
      <c r="K499" s="103">
        <f t="shared" si="262"/>
        <v>10</v>
      </c>
      <c r="L499" s="103">
        <f t="shared" si="262"/>
        <v>14</v>
      </c>
      <c r="M499" s="103">
        <f t="shared" si="262"/>
        <v>21</v>
      </c>
      <c r="N499" s="103">
        <f t="shared" si="262"/>
        <v>17</v>
      </c>
      <c r="O499" s="103">
        <f t="shared" si="262"/>
        <v>14</v>
      </c>
      <c r="P499" s="103">
        <f t="shared" si="262"/>
        <v>13</v>
      </c>
      <c r="Q499" s="103">
        <f t="shared" si="262"/>
        <v>13</v>
      </c>
      <c r="R499" s="103">
        <f t="shared" si="262"/>
        <v>15</v>
      </c>
      <c r="S499" s="103">
        <f t="shared" si="262"/>
        <v>15</v>
      </c>
      <c r="T499" s="103">
        <f t="shared" si="262"/>
        <v>15</v>
      </c>
      <c r="U499" s="103">
        <f t="shared" si="262"/>
        <v>12</v>
      </c>
      <c r="V499" s="131">
        <f t="shared" si="224"/>
        <v>15.13333333</v>
      </c>
      <c r="W499" s="65"/>
      <c r="X499" s="65"/>
      <c r="Y499" s="65"/>
      <c r="Z499" s="65"/>
      <c r="AA499" s="65"/>
      <c r="AB499" s="65"/>
      <c r="AC499" s="65"/>
      <c r="AD499" s="65"/>
      <c r="AE499" s="65"/>
      <c r="AF499" s="65"/>
    </row>
    <row r="500" ht="15.75" customHeight="1">
      <c r="A500" s="130" t="s">
        <v>117</v>
      </c>
      <c r="B500" s="103">
        <f t="shared" ref="B500:U500" si="263">_xlfn.RANK.EQ(B277,B$237:B$436,0)</f>
        <v>29</v>
      </c>
      <c r="C500" s="103">
        <f t="shared" si="263"/>
        <v>42</v>
      </c>
      <c r="D500" s="103">
        <f t="shared" si="263"/>
        <v>45</v>
      </c>
      <c r="E500" s="103">
        <f t="shared" si="263"/>
        <v>44</v>
      </c>
      <c r="F500" s="103">
        <f t="shared" si="263"/>
        <v>49</v>
      </c>
      <c r="G500" s="103">
        <f t="shared" si="263"/>
        <v>51</v>
      </c>
      <c r="H500" s="103">
        <f t="shared" si="263"/>
        <v>51</v>
      </c>
      <c r="I500" s="103">
        <f t="shared" si="263"/>
        <v>52</v>
      </c>
      <c r="J500" s="103">
        <f t="shared" si="263"/>
        <v>36</v>
      </c>
      <c r="K500" s="103">
        <f t="shared" si="263"/>
        <v>45</v>
      </c>
      <c r="L500" s="103">
        <f t="shared" si="263"/>
        <v>54</v>
      </c>
      <c r="M500" s="103">
        <f t="shared" si="263"/>
        <v>54</v>
      </c>
      <c r="N500" s="103">
        <f t="shared" si="263"/>
        <v>48</v>
      </c>
      <c r="O500" s="103">
        <f t="shared" si="263"/>
        <v>55</v>
      </c>
      <c r="P500" s="103">
        <f t="shared" si="263"/>
        <v>51</v>
      </c>
      <c r="Q500" s="103">
        <f t="shared" si="263"/>
        <v>53</v>
      </c>
      <c r="R500" s="103">
        <f t="shared" si="263"/>
        <v>50</v>
      </c>
      <c r="S500" s="103">
        <f t="shared" si="263"/>
        <v>29</v>
      </c>
      <c r="T500" s="103">
        <f t="shared" si="263"/>
        <v>54</v>
      </c>
      <c r="U500" s="103">
        <f t="shared" si="263"/>
        <v>59</v>
      </c>
      <c r="V500" s="131">
        <f t="shared" si="224"/>
        <v>49.46666667</v>
      </c>
      <c r="W500" s="65"/>
      <c r="X500" s="65"/>
      <c r="Y500" s="65"/>
      <c r="Z500" s="65"/>
      <c r="AA500" s="65"/>
      <c r="AB500" s="65"/>
      <c r="AC500" s="65"/>
      <c r="AD500" s="65"/>
      <c r="AE500" s="65"/>
      <c r="AF500" s="65"/>
    </row>
    <row r="501" ht="15.75" customHeight="1">
      <c r="A501" s="130" t="s">
        <v>62</v>
      </c>
      <c r="B501" s="103">
        <f t="shared" ref="B501:U501" si="264">_xlfn.RANK.EQ(B278,B$237:B$436,0)</f>
        <v>32</v>
      </c>
      <c r="C501" s="103">
        <f t="shared" si="264"/>
        <v>42</v>
      </c>
      <c r="D501" s="103">
        <f t="shared" si="264"/>
        <v>47</v>
      </c>
      <c r="E501" s="103">
        <f t="shared" si="264"/>
        <v>44</v>
      </c>
      <c r="F501" s="103">
        <f t="shared" si="264"/>
        <v>49</v>
      </c>
      <c r="G501" s="103">
        <f t="shared" si="264"/>
        <v>51</v>
      </c>
      <c r="H501" s="103">
        <f t="shared" si="264"/>
        <v>51</v>
      </c>
      <c r="I501" s="103">
        <f t="shared" si="264"/>
        <v>52</v>
      </c>
      <c r="J501" s="103">
        <f t="shared" si="264"/>
        <v>56</v>
      </c>
      <c r="K501" s="103">
        <f t="shared" si="264"/>
        <v>53</v>
      </c>
      <c r="L501" s="103">
        <f t="shared" si="264"/>
        <v>54</v>
      </c>
      <c r="M501" s="103">
        <f t="shared" si="264"/>
        <v>54</v>
      </c>
      <c r="N501" s="103">
        <f t="shared" si="264"/>
        <v>48</v>
      </c>
      <c r="O501" s="103">
        <f t="shared" si="264"/>
        <v>55</v>
      </c>
      <c r="P501" s="103">
        <f t="shared" si="264"/>
        <v>51</v>
      </c>
      <c r="Q501" s="103">
        <f t="shared" si="264"/>
        <v>53</v>
      </c>
      <c r="R501" s="103">
        <f t="shared" si="264"/>
        <v>50</v>
      </c>
      <c r="S501" s="103">
        <f t="shared" si="264"/>
        <v>48</v>
      </c>
      <c r="T501" s="103">
        <f t="shared" si="264"/>
        <v>54</v>
      </c>
      <c r="U501" s="103">
        <f t="shared" si="264"/>
        <v>59</v>
      </c>
      <c r="V501" s="131">
        <f t="shared" si="224"/>
        <v>52.6</v>
      </c>
      <c r="W501" s="65"/>
      <c r="X501" s="65"/>
      <c r="Y501" s="65"/>
      <c r="Z501" s="65"/>
      <c r="AA501" s="65"/>
      <c r="AB501" s="65"/>
      <c r="AC501" s="65"/>
      <c r="AD501" s="65"/>
      <c r="AE501" s="65"/>
      <c r="AF501" s="65"/>
    </row>
    <row r="502" ht="15.75" customHeight="1">
      <c r="A502" s="130" t="s">
        <v>118</v>
      </c>
      <c r="B502" s="103">
        <f t="shared" ref="B502:U502" si="265">_xlfn.RANK.EQ(B279,B$237:B$436,0)</f>
        <v>32</v>
      </c>
      <c r="C502" s="103">
        <f t="shared" si="265"/>
        <v>42</v>
      </c>
      <c r="D502" s="103">
        <f t="shared" si="265"/>
        <v>47</v>
      </c>
      <c r="E502" s="103">
        <f t="shared" si="265"/>
        <v>44</v>
      </c>
      <c r="F502" s="103">
        <f t="shared" si="265"/>
        <v>49</v>
      </c>
      <c r="G502" s="103">
        <f t="shared" si="265"/>
        <v>49</v>
      </c>
      <c r="H502" s="103">
        <f t="shared" si="265"/>
        <v>50</v>
      </c>
      <c r="I502" s="103">
        <f t="shared" si="265"/>
        <v>49</v>
      </c>
      <c r="J502" s="103">
        <f t="shared" si="265"/>
        <v>56</v>
      </c>
      <c r="K502" s="103">
        <f t="shared" si="265"/>
        <v>53</v>
      </c>
      <c r="L502" s="103">
        <f t="shared" si="265"/>
        <v>54</v>
      </c>
      <c r="M502" s="103">
        <f t="shared" si="265"/>
        <v>54</v>
      </c>
      <c r="N502" s="103">
        <f t="shared" si="265"/>
        <v>48</v>
      </c>
      <c r="O502" s="103">
        <f t="shared" si="265"/>
        <v>55</v>
      </c>
      <c r="P502" s="103">
        <f t="shared" si="265"/>
        <v>51</v>
      </c>
      <c r="Q502" s="103">
        <f t="shared" si="265"/>
        <v>53</v>
      </c>
      <c r="R502" s="103">
        <f t="shared" si="265"/>
        <v>50</v>
      </c>
      <c r="S502" s="103">
        <f t="shared" si="265"/>
        <v>48</v>
      </c>
      <c r="T502" s="103">
        <f t="shared" si="265"/>
        <v>54</v>
      </c>
      <c r="U502" s="103">
        <f t="shared" si="265"/>
        <v>59</v>
      </c>
      <c r="V502" s="131">
        <f t="shared" si="224"/>
        <v>52.2</v>
      </c>
      <c r="W502" s="65"/>
      <c r="X502" s="65"/>
      <c r="Y502" s="65"/>
      <c r="Z502" s="65"/>
      <c r="AA502" s="65"/>
      <c r="AB502" s="65"/>
      <c r="AC502" s="65"/>
      <c r="AD502" s="65"/>
      <c r="AE502" s="65"/>
      <c r="AF502" s="65"/>
    </row>
    <row r="503" ht="15.75" customHeight="1">
      <c r="A503" s="130" t="s">
        <v>119</v>
      </c>
      <c r="B503" s="103">
        <f t="shared" ref="B503:U503" si="266">_xlfn.RANK.EQ(B280,B$237:B$436,0)</f>
        <v>32</v>
      </c>
      <c r="C503" s="103">
        <f t="shared" si="266"/>
        <v>42</v>
      </c>
      <c r="D503" s="103">
        <f t="shared" si="266"/>
        <v>47</v>
      </c>
      <c r="E503" s="103">
        <f t="shared" si="266"/>
        <v>44</v>
      </c>
      <c r="F503" s="103">
        <f t="shared" si="266"/>
        <v>49</v>
      </c>
      <c r="G503" s="103">
        <f t="shared" si="266"/>
        <v>51</v>
      </c>
      <c r="H503" s="103">
        <f t="shared" si="266"/>
        <v>51</v>
      </c>
      <c r="I503" s="103">
        <f t="shared" si="266"/>
        <v>52</v>
      </c>
      <c r="J503" s="103">
        <f t="shared" si="266"/>
        <v>56</v>
      </c>
      <c r="K503" s="103">
        <f t="shared" si="266"/>
        <v>53</v>
      </c>
      <c r="L503" s="103">
        <f t="shared" si="266"/>
        <v>54</v>
      </c>
      <c r="M503" s="103">
        <f t="shared" si="266"/>
        <v>54</v>
      </c>
      <c r="N503" s="103">
        <f t="shared" si="266"/>
        <v>48</v>
      </c>
      <c r="O503" s="103">
        <f t="shared" si="266"/>
        <v>55</v>
      </c>
      <c r="P503" s="103">
        <f t="shared" si="266"/>
        <v>51</v>
      </c>
      <c r="Q503" s="103">
        <f t="shared" si="266"/>
        <v>32</v>
      </c>
      <c r="R503" s="103">
        <f t="shared" si="266"/>
        <v>44</v>
      </c>
      <c r="S503" s="103">
        <f t="shared" si="266"/>
        <v>38</v>
      </c>
      <c r="T503" s="103">
        <f t="shared" si="266"/>
        <v>26</v>
      </c>
      <c r="U503" s="103">
        <f t="shared" si="266"/>
        <v>56</v>
      </c>
      <c r="V503" s="131">
        <f t="shared" si="224"/>
        <v>48.06666667</v>
      </c>
      <c r="W503" s="65"/>
      <c r="X503" s="65"/>
      <c r="Y503" s="65"/>
      <c r="Z503" s="65"/>
      <c r="AA503" s="65"/>
      <c r="AB503" s="65"/>
      <c r="AC503" s="65"/>
      <c r="AD503" s="65"/>
      <c r="AE503" s="65"/>
      <c r="AF503" s="65"/>
    </row>
    <row r="504" ht="15.75" customHeight="1">
      <c r="A504" s="130" t="s">
        <v>120</v>
      </c>
      <c r="B504" s="103">
        <f t="shared" ref="B504:U504" si="267">_xlfn.RANK.EQ(B281,B$237:B$436,0)</f>
        <v>32</v>
      </c>
      <c r="C504" s="103">
        <f t="shared" si="267"/>
        <v>42</v>
      </c>
      <c r="D504" s="103">
        <f t="shared" si="267"/>
        <v>47</v>
      </c>
      <c r="E504" s="103">
        <f t="shared" si="267"/>
        <v>44</v>
      </c>
      <c r="F504" s="103">
        <f t="shared" si="267"/>
        <v>49</v>
      </c>
      <c r="G504" s="103">
        <f t="shared" si="267"/>
        <v>51</v>
      </c>
      <c r="H504" s="103">
        <f t="shared" si="267"/>
        <v>51</v>
      </c>
      <c r="I504" s="103">
        <f t="shared" si="267"/>
        <v>52</v>
      </c>
      <c r="J504" s="103">
        <f t="shared" si="267"/>
        <v>56</v>
      </c>
      <c r="K504" s="103">
        <f t="shared" si="267"/>
        <v>53</v>
      </c>
      <c r="L504" s="103">
        <f t="shared" si="267"/>
        <v>54</v>
      </c>
      <c r="M504" s="103">
        <f t="shared" si="267"/>
        <v>54</v>
      </c>
      <c r="N504" s="103">
        <f t="shared" si="267"/>
        <v>48</v>
      </c>
      <c r="O504" s="103">
        <f t="shared" si="267"/>
        <v>55</v>
      </c>
      <c r="P504" s="103">
        <f t="shared" si="267"/>
        <v>51</v>
      </c>
      <c r="Q504" s="103">
        <f t="shared" si="267"/>
        <v>53</v>
      </c>
      <c r="R504" s="103">
        <f t="shared" si="267"/>
        <v>50</v>
      </c>
      <c r="S504" s="103">
        <f t="shared" si="267"/>
        <v>48</v>
      </c>
      <c r="T504" s="103">
        <f t="shared" si="267"/>
        <v>54</v>
      </c>
      <c r="U504" s="103">
        <f t="shared" si="267"/>
        <v>59</v>
      </c>
      <c r="V504" s="131">
        <f t="shared" si="224"/>
        <v>52.6</v>
      </c>
      <c r="W504" s="65"/>
      <c r="X504" s="65"/>
      <c r="Y504" s="65"/>
      <c r="Z504" s="65"/>
      <c r="AA504" s="65"/>
      <c r="AB504" s="65"/>
      <c r="AC504" s="65"/>
      <c r="AD504" s="65"/>
      <c r="AE504" s="65"/>
      <c r="AF504" s="65"/>
    </row>
    <row r="505" ht="15.75" customHeight="1">
      <c r="A505" s="130" t="s">
        <v>121</v>
      </c>
      <c r="B505" s="103">
        <f t="shared" ref="B505:U505" si="268">_xlfn.RANK.EQ(B282,B$237:B$436,0)</f>
        <v>18</v>
      </c>
      <c r="C505" s="103">
        <f t="shared" si="268"/>
        <v>14</v>
      </c>
      <c r="D505" s="103">
        <f t="shared" si="268"/>
        <v>24</v>
      </c>
      <c r="E505" s="103">
        <f t="shared" si="268"/>
        <v>44</v>
      </c>
      <c r="F505" s="103">
        <f t="shared" si="268"/>
        <v>33</v>
      </c>
      <c r="G505" s="103">
        <f t="shared" si="268"/>
        <v>13</v>
      </c>
      <c r="H505" s="103">
        <f t="shared" si="268"/>
        <v>10</v>
      </c>
      <c r="I505" s="103">
        <f t="shared" si="268"/>
        <v>15</v>
      </c>
      <c r="J505" s="103">
        <f t="shared" si="268"/>
        <v>17</v>
      </c>
      <c r="K505" s="103">
        <f t="shared" si="268"/>
        <v>14</v>
      </c>
      <c r="L505" s="103">
        <f t="shared" si="268"/>
        <v>12</v>
      </c>
      <c r="M505" s="103">
        <f t="shared" si="268"/>
        <v>9</v>
      </c>
      <c r="N505" s="103">
        <f t="shared" si="268"/>
        <v>8</v>
      </c>
      <c r="O505" s="103">
        <f t="shared" si="268"/>
        <v>12</v>
      </c>
      <c r="P505" s="103">
        <f t="shared" si="268"/>
        <v>6</v>
      </c>
      <c r="Q505" s="103">
        <f t="shared" si="268"/>
        <v>5</v>
      </c>
      <c r="R505" s="103">
        <f t="shared" si="268"/>
        <v>5</v>
      </c>
      <c r="S505" s="103">
        <f t="shared" si="268"/>
        <v>5</v>
      </c>
      <c r="T505" s="103">
        <f t="shared" si="268"/>
        <v>5</v>
      </c>
      <c r="U505" s="103">
        <f t="shared" si="268"/>
        <v>5</v>
      </c>
      <c r="V505" s="131">
        <f t="shared" si="224"/>
        <v>9.4</v>
      </c>
      <c r="W505" s="65"/>
      <c r="X505" s="65"/>
      <c r="Y505" s="65"/>
      <c r="Z505" s="65"/>
      <c r="AA505" s="65"/>
      <c r="AB505" s="65"/>
      <c r="AC505" s="65"/>
      <c r="AD505" s="65"/>
      <c r="AE505" s="65"/>
      <c r="AF505" s="65"/>
    </row>
    <row r="506" ht="15.75" customHeight="1">
      <c r="A506" s="130" t="s">
        <v>122</v>
      </c>
      <c r="B506" s="103">
        <f t="shared" ref="B506:U506" si="269">_xlfn.RANK.EQ(B283,B$237:B$436,0)</f>
        <v>32</v>
      </c>
      <c r="C506" s="103">
        <f t="shared" si="269"/>
        <v>42</v>
      </c>
      <c r="D506" s="103">
        <f t="shared" si="269"/>
        <v>47</v>
      </c>
      <c r="E506" s="103">
        <f t="shared" si="269"/>
        <v>44</v>
      </c>
      <c r="F506" s="103">
        <f t="shared" si="269"/>
        <v>49</v>
      </c>
      <c r="G506" s="103">
        <f t="shared" si="269"/>
        <v>51</v>
      </c>
      <c r="H506" s="103">
        <f t="shared" si="269"/>
        <v>51</v>
      </c>
      <c r="I506" s="103">
        <f t="shared" si="269"/>
        <v>52</v>
      </c>
      <c r="J506" s="103">
        <f t="shared" si="269"/>
        <v>56</v>
      </c>
      <c r="K506" s="103">
        <f t="shared" si="269"/>
        <v>53</v>
      </c>
      <c r="L506" s="103">
        <f t="shared" si="269"/>
        <v>54</v>
      </c>
      <c r="M506" s="103">
        <f t="shared" si="269"/>
        <v>54</v>
      </c>
      <c r="N506" s="103">
        <f t="shared" si="269"/>
        <v>48</v>
      </c>
      <c r="O506" s="103">
        <f t="shared" si="269"/>
        <v>55</v>
      </c>
      <c r="P506" s="103">
        <f t="shared" si="269"/>
        <v>51</v>
      </c>
      <c r="Q506" s="103">
        <f t="shared" si="269"/>
        <v>53</v>
      </c>
      <c r="R506" s="103">
        <f t="shared" si="269"/>
        <v>50</v>
      </c>
      <c r="S506" s="103">
        <f t="shared" si="269"/>
        <v>48</v>
      </c>
      <c r="T506" s="103">
        <f t="shared" si="269"/>
        <v>54</v>
      </c>
      <c r="U506" s="103">
        <f t="shared" si="269"/>
        <v>59</v>
      </c>
      <c r="V506" s="131">
        <f t="shared" si="224"/>
        <v>52.6</v>
      </c>
      <c r="W506" s="65"/>
      <c r="X506" s="65"/>
      <c r="Y506" s="65"/>
      <c r="Z506" s="65"/>
      <c r="AA506" s="65"/>
      <c r="AB506" s="65"/>
      <c r="AC506" s="65"/>
      <c r="AD506" s="65"/>
      <c r="AE506" s="65"/>
      <c r="AF506" s="65"/>
    </row>
    <row r="507" ht="15.75" customHeight="1">
      <c r="A507" s="130" t="s">
        <v>56</v>
      </c>
      <c r="B507" s="103">
        <f t="shared" ref="B507:U507" si="270">_xlfn.RANK.EQ(B284,B$237:B$436,0)</f>
        <v>32</v>
      </c>
      <c r="C507" s="103">
        <f t="shared" si="270"/>
        <v>42</v>
      </c>
      <c r="D507" s="103">
        <f t="shared" si="270"/>
        <v>47</v>
      </c>
      <c r="E507" s="103">
        <f t="shared" si="270"/>
        <v>44</v>
      </c>
      <c r="F507" s="103">
        <f t="shared" si="270"/>
        <v>49</v>
      </c>
      <c r="G507" s="103">
        <f t="shared" si="270"/>
        <v>51</v>
      </c>
      <c r="H507" s="103">
        <f t="shared" si="270"/>
        <v>51</v>
      </c>
      <c r="I507" s="103">
        <f t="shared" si="270"/>
        <v>52</v>
      </c>
      <c r="J507" s="103">
        <f t="shared" si="270"/>
        <v>56</v>
      </c>
      <c r="K507" s="103">
        <f t="shared" si="270"/>
        <v>53</v>
      </c>
      <c r="L507" s="103">
        <f t="shared" si="270"/>
        <v>54</v>
      </c>
      <c r="M507" s="103">
        <f t="shared" si="270"/>
        <v>54</v>
      </c>
      <c r="N507" s="103">
        <f t="shared" si="270"/>
        <v>48</v>
      </c>
      <c r="O507" s="103">
        <f t="shared" si="270"/>
        <v>55</v>
      </c>
      <c r="P507" s="103">
        <f t="shared" si="270"/>
        <v>51</v>
      </c>
      <c r="Q507" s="103">
        <f t="shared" si="270"/>
        <v>53</v>
      </c>
      <c r="R507" s="103">
        <f t="shared" si="270"/>
        <v>50</v>
      </c>
      <c r="S507" s="103">
        <f t="shared" si="270"/>
        <v>48</v>
      </c>
      <c r="T507" s="103">
        <f t="shared" si="270"/>
        <v>54</v>
      </c>
      <c r="U507" s="103">
        <f t="shared" si="270"/>
        <v>59</v>
      </c>
      <c r="V507" s="131">
        <f t="shared" si="224"/>
        <v>52.6</v>
      </c>
      <c r="W507" s="65"/>
      <c r="X507" s="65"/>
      <c r="Y507" s="65"/>
      <c r="Z507" s="65"/>
      <c r="AA507" s="65"/>
      <c r="AB507" s="65"/>
      <c r="AC507" s="65"/>
      <c r="AD507" s="65"/>
      <c r="AE507" s="65"/>
      <c r="AF507" s="65"/>
    </row>
    <row r="508" ht="15.75" customHeight="1">
      <c r="A508" s="130" t="s">
        <v>518</v>
      </c>
      <c r="B508" s="103">
        <f t="shared" ref="B508:U508" si="271">_xlfn.RANK.EQ(B285,B$237:B$436,0)</f>
        <v>32</v>
      </c>
      <c r="C508" s="103">
        <f t="shared" si="271"/>
        <v>42</v>
      </c>
      <c r="D508" s="103">
        <f t="shared" si="271"/>
        <v>47</v>
      </c>
      <c r="E508" s="103">
        <f t="shared" si="271"/>
        <v>44</v>
      </c>
      <c r="F508" s="103">
        <f t="shared" si="271"/>
        <v>49</v>
      </c>
      <c r="G508" s="103">
        <f t="shared" si="271"/>
        <v>51</v>
      </c>
      <c r="H508" s="103">
        <f t="shared" si="271"/>
        <v>51</v>
      </c>
      <c r="I508" s="103">
        <f t="shared" si="271"/>
        <v>52</v>
      </c>
      <c r="J508" s="103">
        <f t="shared" si="271"/>
        <v>56</v>
      </c>
      <c r="K508" s="103">
        <f t="shared" si="271"/>
        <v>53</v>
      </c>
      <c r="L508" s="103">
        <f t="shared" si="271"/>
        <v>54</v>
      </c>
      <c r="M508" s="103">
        <f t="shared" si="271"/>
        <v>54</v>
      </c>
      <c r="N508" s="103">
        <f t="shared" si="271"/>
        <v>48</v>
      </c>
      <c r="O508" s="103">
        <f t="shared" si="271"/>
        <v>55</v>
      </c>
      <c r="P508" s="103">
        <f t="shared" si="271"/>
        <v>51</v>
      </c>
      <c r="Q508" s="103">
        <f t="shared" si="271"/>
        <v>53</v>
      </c>
      <c r="R508" s="103">
        <f t="shared" si="271"/>
        <v>50</v>
      </c>
      <c r="S508" s="103">
        <f t="shared" si="271"/>
        <v>48</v>
      </c>
      <c r="T508" s="103">
        <f t="shared" si="271"/>
        <v>54</v>
      </c>
      <c r="U508" s="103">
        <f t="shared" si="271"/>
        <v>59</v>
      </c>
      <c r="V508" s="131">
        <f t="shared" si="224"/>
        <v>52.6</v>
      </c>
      <c r="W508" s="65"/>
      <c r="X508" s="65"/>
      <c r="Y508" s="65"/>
      <c r="Z508" s="65"/>
      <c r="AA508" s="65"/>
      <c r="AB508" s="65"/>
      <c r="AC508" s="65"/>
      <c r="AD508" s="65"/>
      <c r="AE508" s="65"/>
      <c r="AF508" s="65"/>
    </row>
    <row r="509" ht="15.75" customHeight="1">
      <c r="A509" s="130" t="s">
        <v>123</v>
      </c>
      <c r="B509" s="103">
        <f t="shared" ref="B509:U509" si="272">_xlfn.RANK.EQ(B286,B$237:B$436,0)</f>
        <v>26</v>
      </c>
      <c r="C509" s="103">
        <f t="shared" si="272"/>
        <v>27</v>
      </c>
      <c r="D509" s="103">
        <f t="shared" si="272"/>
        <v>35</v>
      </c>
      <c r="E509" s="103">
        <f t="shared" si="272"/>
        <v>37</v>
      </c>
      <c r="F509" s="103">
        <f t="shared" si="272"/>
        <v>39</v>
      </c>
      <c r="G509" s="103">
        <f t="shared" si="272"/>
        <v>36</v>
      </c>
      <c r="H509" s="103">
        <f t="shared" si="272"/>
        <v>51</v>
      </c>
      <c r="I509" s="103">
        <f t="shared" si="272"/>
        <v>52</v>
      </c>
      <c r="J509" s="103">
        <f t="shared" si="272"/>
        <v>41</v>
      </c>
      <c r="K509" s="103">
        <f t="shared" si="272"/>
        <v>33</v>
      </c>
      <c r="L509" s="103">
        <f t="shared" si="272"/>
        <v>43</v>
      </c>
      <c r="M509" s="103">
        <f t="shared" si="272"/>
        <v>45</v>
      </c>
      <c r="N509" s="103">
        <f t="shared" si="272"/>
        <v>40</v>
      </c>
      <c r="O509" s="103">
        <f t="shared" si="272"/>
        <v>34</v>
      </c>
      <c r="P509" s="103">
        <f t="shared" si="272"/>
        <v>42</v>
      </c>
      <c r="Q509" s="103">
        <f t="shared" si="272"/>
        <v>45</v>
      </c>
      <c r="R509" s="103">
        <f t="shared" si="272"/>
        <v>41</v>
      </c>
      <c r="S509" s="103">
        <f t="shared" si="272"/>
        <v>41</v>
      </c>
      <c r="T509" s="103">
        <f t="shared" si="272"/>
        <v>45</v>
      </c>
      <c r="U509" s="103">
        <f t="shared" si="272"/>
        <v>48</v>
      </c>
      <c r="V509" s="131">
        <f t="shared" si="224"/>
        <v>42.46666667</v>
      </c>
      <c r="W509" s="65"/>
      <c r="X509" s="65"/>
      <c r="Y509" s="65"/>
      <c r="Z509" s="65"/>
      <c r="AA509" s="65"/>
      <c r="AB509" s="65"/>
      <c r="AC509" s="65"/>
      <c r="AD509" s="65"/>
      <c r="AE509" s="65"/>
      <c r="AF509" s="65"/>
    </row>
    <row r="510" ht="15.75" customHeight="1">
      <c r="A510" s="130" t="s">
        <v>124</v>
      </c>
      <c r="B510" s="103">
        <f t="shared" ref="B510:U510" si="273">_xlfn.RANK.EQ(B287,B$237:B$436,0)</f>
        <v>32</v>
      </c>
      <c r="C510" s="103">
        <f t="shared" si="273"/>
        <v>42</v>
      </c>
      <c r="D510" s="103">
        <f t="shared" si="273"/>
        <v>47</v>
      </c>
      <c r="E510" s="103">
        <f t="shared" si="273"/>
        <v>44</v>
      </c>
      <c r="F510" s="103">
        <f t="shared" si="273"/>
        <v>49</v>
      </c>
      <c r="G510" s="103">
        <f t="shared" si="273"/>
        <v>51</v>
      </c>
      <c r="H510" s="103">
        <f t="shared" si="273"/>
        <v>51</v>
      </c>
      <c r="I510" s="103">
        <f t="shared" si="273"/>
        <v>52</v>
      </c>
      <c r="J510" s="103">
        <f t="shared" si="273"/>
        <v>56</v>
      </c>
      <c r="K510" s="103">
        <f t="shared" si="273"/>
        <v>42</v>
      </c>
      <c r="L510" s="103">
        <f t="shared" si="273"/>
        <v>41</v>
      </c>
      <c r="M510" s="103">
        <f t="shared" si="273"/>
        <v>54</v>
      </c>
      <c r="N510" s="103">
        <f t="shared" si="273"/>
        <v>48</v>
      </c>
      <c r="O510" s="103">
        <f t="shared" si="273"/>
        <v>35</v>
      </c>
      <c r="P510" s="103">
        <f t="shared" si="273"/>
        <v>30</v>
      </c>
      <c r="Q510" s="103">
        <f t="shared" si="273"/>
        <v>37</v>
      </c>
      <c r="R510" s="103">
        <f t="shared" si="273"/>
        <v>32</v>
      </c>
      <c r="S510" s="103">
        <f t="shared" si="273"/>
        <v>35</v>
      </c>
      <c r="T510" s="103">
        <f t="shared" si="273"/>
        <v>38</v>
      </c>
      <c r="U510" s="103">
        <f t="shared" si="273"/>
        <v>34</v>
      </c>
      <c r="V510" s="131">
        <f t="shared" si="224"/>
        <v>42.4</v>
      </c>
      <c r="W510" s="65"/>
      <c r="X510" s="65"/>
      <c r="Y510" s="65"/>
      <c r="Z510" s="65"/>
      <c r="AA510" s="65"/>
      <c r="AB510" s="65"/>
      <c r="AC510" s="65"/>
      <c r="AD510" s="65"/>
      <c r="AE510" s="65"/>
      <c r="AF510" s="65"/>
    </row>
    <row r="511" ht="15.75" customHeight="1">
      <c r="A511" s="130" t="s">
        <v>125</v>
      </c>
      <c r="B511" s="103">
        <f t="shared" ref="B511:U511" si="274">_xlfn.RANK.EQ(B288,B$237:B$436,0)</f>
        <v>32</v>
      </c>
      <c r="C511" s="103">
        <f t="shared" si="274"/>
        <v>42</v>
      </c>
      <c r="D511" s="103">
        <f t="shared" si="274"/>
        <v>47</v>
      </c>
      <c r="E511" s="103">
        <f t="shared" si="274"/>
        <v>44</v>
      </c>
      <c r="F511" s="103">
        <f t="shared" si="274"/>
        <v>49</v>
      </c>
      <c r="G511" s="103">
        <f t="shared" si="274"/>
        <v>51</v>
      </c>
      <c r="H511" s="103">
        <f t="shared" si="274"/>
        <v>51</v>
      </c>
      <c r="I511" s="103">
        <f t="shared" si="274"/>
        <v>52</v>
      </c>
      <c r="J511" s="103">
        <f t="shared" si="274"/>
        <v>56</v>
      </c>
      <c r="K511" s="103">
        <f t="shared" si="274"/>
        <v>53</v>
      </c>
      <c r="L511" s="103">
        <f t="shared" si="274"/>
        <v>54</v>
      </c>
      <c r="M511" s="103">
        <f t="shared" si="274"/>
        <v>54</v>
      </c>
      <c r="N511" s="103">
        <f t="shared" si="274"/>
        <v>48</v>
      </c>
      <c r="O511" s="103">
        <f t="shared" si="274"/>
        <v>55</v>
      </c>
      <c r="P511" s="103">
        <f t="shared" si="274"/>
        <v>51</v>
      </c>
      <c r="Q511" s="103">
        <f t="shared" si="274"/>
        <v>53</v>
      </c>
      <c r="R511" s="103">
        <f t="shared" si="274"/>
        <v>50</v>
      </c>
      <c r="S511" s="103">
        <f t="shared" si="274"/>
        <v>48</v>
      </c>
      <c r="T511" s="103">
        <f t="shared" si="274"/>
        <v>54</v>
      </c>
      <c r="U511" s="103">
        <f t="shared" si="274"/>
        <v>59</v>
      </c>
      <c r="V511" s="131">
        <f t="shared" si="224"/>
        <v>52.6</v>
      </c>
      <c r="W511" s="65"/>
      <c r="X511" s="65"/>
      <c r="Y511" s="65"/>
      <c r="Z511" s="65"/>
      <c r="AA511" s="65"/>
      <c r="AB511" s="65"/>
      <c r="AC511" s="65"/>
      <c r="AD511" s="65"/>
      <c r="AE511" s="65"/>
      <c r="AF511" s="65"/>
    </row>
    <row r="512" ht="15.75" customHeight="1">
      <c r="A512" s="130" t="s">
        <v>126</v>
      </c>
      <c r="B512" s="103">
        <f t="shared" ref="B512:U512" si="275">_xlfn.RANK.EQ(B289,B$237:B$436,0)</f>
        <v>32</v>
      </c>
      <c r="C512" s="103">
        <f t="shared" si="275"/>
        <v>42</v>
      </c>
      <c r="D512" s="103">
        <f t="shared" si="275"/>
        <v>47</v>
      </c>
      <c r="E512" s="103">
        <f t="shared" si="275"/>
        <v>44</v>
      </c>
      <c r="F512" s="103">
        <f t="shared" si="275"/>
        <v>49</v>
      </c>
      <c r="G512" s="103">
        <f t="shared" si="275"/>
        <v>51</v>
      </c>
      <c r="H512" s="103">
        <f t="shared" si="275"/>
        <v>51</v>
      </c>
      <c r="I512" s="103">
        <f t="shared" si="275"/>
        <v>52</v>
      </c>
      <c r="J512" s="103">
        <f t="shared" si="275"/>
        <v>56</v>
      </c>
      <c r="K512" s="103">
        <f t="shared" si="275"/>
        <v>53</v>
      </c>
      <c r="L512" s="103">
        <f t="shared" si="275"/>
        <v>54</v>
      </c>
      <c r="M512" s="103">
        <f t="shared" si="275"/>
        <v>54</v>
      </c>
      <c r="N512" s="103">
        <f t="shared" si="275"/>
        <v>48</v>
      </c>
      <c r="O512" s="103">
        <f t="shared" si="275"/>
        <v>55</v>
      </c>
      <c r="P512" s="103">
        <f t="shared" si="275"/>
        <v>51</v>
      </c>
      <c r="Q512" s="103">
        <f t="shared" si="275"/>
        <v>53</v>
      </c>
      <c r="R512" s="103">
        <f t="shared" si="275"/>
        <v>50</v>
      </c>
      <c r="S512" s="103">
        <f t="shared" si="275"/>
        <v>48</v>
      </c>
      <c r="T512" s="103">
        <f t="shared" si="275"/>
        <v>54</v>
      </c>
      <c r="U512" s="103">
        <f t="shared" si="275"/>
        <v>59</v>
      </c>
      <c r="V512" s="131">
        <f t="shared" si="224"/>
        <v>52.6</v>
      </c>
      <c r="W512" s="65"/>
      <c r="X512" s="65"/>
      <c r="Y512" s="65"/>
      <c r="Z512" s="65"/>
      <c r="AA512" s="65"/>
      <c r="AB512" s="65"/>
      <c r="AC512" s="65"/>
      <c r="AD512" s="65"/>
      <c r="AE512" s="65"/>
      <c r="AF512" s="65"/>
    </row>
    <row r="513" ht="15.75" customHeight="1">
      <c r="A513" s="130" t="s">
        <v>127</v>
      </c>
      <c r="B513" s="103">
        <f t="shared" ref="B513:U513" si="276">_xlfn.RANK.EQ(B290,B$237:B$436,0)</f>
        <v>32</v>
      </c>
      <c r="C513" s="103">
        <f t="shared" si="276"/>
        <v>42</v>
      </c>
      <c r="D513" s="103">
        <f t="shared" si="276"/>
        <v>47</v>
      </c>
      <c r="E513" s="103">
        <f t="shared" si="276"/>
        <v>44</v>
      </c>
      <c r="F513" s="103">
        <f t="shared" si="276"/>
        <v>49</v>
      </c>
      <c r="G513" s="103">
        <f t="shared" si="276"/>
        <v>51</v>
      </c>
      <c r="H513" s="103">
        <f t="shared" si="276"/>
        <v>51</v>
      </c>
      <c r="I513" s="103">
        <f t="shared" si="276"/>
        <v>52</v>
      </c>
      <c r="J513" s="103">
        <f t="shared" si="276"/>
        <v>56</v>
      </c>
      <c r="K513" s="103">
        <f t="shared" si="276"/>
        <v>53</v>
      </c>
      <c r="L513" s="103">
        <f t="shared" si="276"/>
        <v>54</v>
      </c>
      <c r="M513" s="103">
        <f t="shared" si="276"/>
        <v>54</v>
      </c>
      <c r="N513" s="103">
        <f t="shared" si="276"/>
        <v>48</v>
      </c>
      <c r="O513" s="103">
        <f t="shared" si="276"/>
        <v>55</v>
      </c>
      <c r="P513" s="103">
        <f t="shared" si="276"/>
        <v>51</v>
      </c>
      <c r="Q513" s="103">
        <f t="shared" si="276"/>
        <v>53</v>
      </c>
      <c r="R513" s="103">
        <f t="shared" si="276"/>
        <v>50</v>
      </c>
      <c r="S513" s="103">
        <f t="shared" si="276"/>
        <v>48</v>
      </c>
      <c r="T513" s="103">
        <f t="shared" si="276"/>
        <v>54</v>
      </c>
      <c r="U513" s="103">
        <f t="shared" si="276"/>
        <v>59</v>
      </c>
      <c r="V513" s="131">
        <f t="shared" si="224"/>
        <v>52.6</v>
      </c>
      <c r="W513" s="65"/>
      <c r="X513" s="65"/>
      <c r="Y513" s="65"/>
      <c r="Z513" s="65"/>
      <c r="AA513" s="65"/>
      <c r="AB513" s="65"/>
      <c r="AC513" s="65"/>
      <c r="AD513" s="65"/>
      <c r="AE513" s="65"/>
      <c r="AF513" s="65"/>
    </row>
    <row r="514" ht="15.75" customHeight="1">
      <c r="A514" s="130" t="s">
        <v>128</v>
      </c>
      <c r="B514" s="103">
        <f t="shared" ref="B514:U514" si="277">_xlfn.RANK.EQ(B291,B$237:B$436,0)</f>
        <v>32</v>
      </c>
      <c r="C514" s="103">
        <f t="shared" si="277"/>
        <v>42</v>
      </c>
      <c r="D514" s="103">
        <f t="shared" si="277"/>
        <v>47</v>
      </c>
      <c r="E514" s="103">
        <f t="shared" si="277"/>
        <v>44</v>
      </c>
      <c r="F514" s="103">
        <f t="shared" si="277"/>
        <v>49</v>
      </c>
      <c r="G514" s="103">
        <f t="shared" si="277"/>
        <v>51</v>
      </c>
      <c r="H514" s="103">
        <f t="shared" si="277"/>
        <v>51</v>
      </c>
      <c r="I514" s="103">
        <f t="shared" si="277"/>
        <v>52</v>
      </c>
      <c r="J514" s="103">
        <f t="shared" si="277"/>
        <v>56</v>
      </c>
      <c r="K514" s="103">
        <f t="shared" si="277"/>
        <v>53</v>
      </c>
      <c r="L514" s="103">
        <f t="shared" si="277"/>
        <v>54</v>
      </c>
      <c r="M514" s="103">
        <f t="shared" si="277"/>
        <v>54</v>
      </c>
      <c r="N514" s="103">
        <f t="shared" si="277"/>
        <v>48</v>
      </c>
      <c r="O514" s="103">
        <f t="shared" si="277"/>
        <v>55</v>
      </c>
      <c r="P514" s="103">
        <f t="shared" si="277"/>
        <v>51</v>
      </c>
      <c r="Q514" s="103">
        <f t="shared" si="277"/>
        <v>53</v>
      </c>
      <c r="R514" s="103">
        <f t="shared" si="277"/>
        <v>50</v>
      </c>
      <c r="S514" s="103">
        <f t="shared" si="277"/>
        <v>48</v>
      </c>
      <c r="T514" s="103">
        <f t="shared" si="277"/>
        <v>54</v>
      </c>
      <c r="U514" s="103">
        <f t="shared" si="277"/>
        <v>59</v>
      </c>
      <c r="V514" s="131">
        <f t="shared" si="224"/>
        <v>52.6</v>
      </c>
      <c r="W514" s="65"/>
      <c r="X514" s="65"/>
      <c r="Y514" s="65"/>
      <c r="Z514" s="65"/>
      <c r="AA514" s="65"/>
      <c r="AB514" s="65"/>
      <c r="AC514" s="65"/>
      <c r="AD514" s="65"/>
      <c r="AE514" s="65"/>
      <c r="AF514" s="65"/>
    </row>
    <row r="515" ht="15.75" customHeight="1">
      <c r="A515" s="130" t="s">
        <v>12</v>
      </c>
      <c r="B515" s="103">
        <f t="shared" ref="B515:U515" si="278">_xlfn.RANK.EQ(B292,B$237:B$436,0)</f>
        <v>29</v>
      </c>
      <c r="C515" s="103">
        <f t="shared" si="278"/>
        <v>23</v>
      </c>
      <c r="D515" s="103">
        <f t="shared" si="278"/>
        <v>25</v>
      </c>
      <c r="E515" s="103">
        <f t="shared" si="278"/>
        <v>40</v>
      </c>
      <c r="F515" s="103">
        <f t="shared" si="278"/>
        <v>26</v>
      </c>
      <c r="G515" s="103">
        <f t="shared" si="278"/>
        <v>22</v>
      </c>
      <c r="H515" s="103">
        <f t="shared" si="278"/>
        <v>34</v>
      </c>
      <c r="I515" s="103">
        <f t="shared" si="278"/>
        <v>26</v>
      </c>
      <c r="J515" s="103">
        <f t="shared" si="278"/>
        <v>28</v>
      </c>
      <c r="K515" s="103">
        <f t="shared" si="278"/>
        <v>17</v>
      </c>
      <c r="L515" s="103">
        <f t="shared" si="278"/>
        <v>17</v>
      </c>
      <c r="M515" s="103">
        <f t="shared" si="278"/>
        <v>15</v>
      </c>
      <c r="N515" s="103">
        <f t="shared" si="278"/>
        <v>37</v>
      </c>
      <c r="O515" s="103">
        <f t="shared" si="278"/>
        <v>18</v>
      </c>
      <c r="P515" s="103">
        <f t="shared" si="278"/>
        <v>39</v>
      </c>
      <c r="Q515" s="103">
        <f t="shared" si="278"/>
        <v>24</v>
      </c>
      <c r="R515" s="103">
        <f t="shared" si="278"/>
        <v>26</v>
      </c>
      <c r="S515" s="103">
        <f t="shared" si="278"/>
        <v>37</v>
      </c>
      <c r="T515" s="103">
        <f t="shared" si="278"/>
        <v>36</v>
      </c>
      <c r="U515" s="103">
        <f t="shared" si="278"/>
        <v>59</v>
      </c>
      <c r="V515" s="131">
        <f t="shared" si="224"/>
        <v>29</v>
      </c>
      <c r="W515" s="65"/>
      <c r="X515" s="65"/>
      <c r="Y515" s="65"/>
      <c r="Z515" s="65"/>
      <c r="AA515" s="65"/>
      <c r="AB515" s="65"/>
      <c r="AC515" s="65"/>
      <c r="AD515" s="65"/>
      <c r="AE515" s="65"/>
      <c r="AF515" s="65"/>
    </row>
    <row r="516" ht="15.75" customHeight="1">
      <c r="A516" s="130" t="s">
        <v>129</v>
      </c>
      <c r="B516" s="103">
        <f t="shared" ref="B516:U516" si="279">_xlfn.RANK.EQ(B293,B$237:B$436,0)</f>
        <v>32</v>
      </c>
      <c r="C516" s="103">
        <f t="shared" si="279"/>
        <v>42</v>
      </c>
      <c r="D516" s="103">
        <f t="shared" si="279"/>
        <v>47</v>
      </c>
      <c r="E516" s="103">
        <f t="shared" si="279"/>
        <v>44</v>
      </c>
      <c r="F516" s="103">
        <f t="shared" si="279"/>
        <v>49</v>
      </c>
      <c r="G516" s="103">
        <f t="shared" si="279"/>
        <v>51</v>
      </c>
      <c r="H516" s="103">
        <f t="shared" si="279"/>
        <v>51</v>
      </c>
      <c r="I516" s="103">
        <f t="shared" si="279"/>
        <v>52</v>
      </c>
      <c r="J516" s="103">
        <f t="shared" si="279"/>
        <v>56</v>
      </c>
      <c r="K516" s="103">
        <f t="shared" si="279"/>
        <v>53</v>
      </c>
      <c r="L516" s="103">
        <f t="shared" si="279"/>
        <v>54</v>
      </c>
      <c r="M516" s="103">
        <f t="shared" si="279"/>
        <v>54</v>
      </c>
      <c r="N516" s="103">
        <f t="shared" si="279"/>
        <v>48</v>
      </c>
      <c r="O516" s="103">
        <f t="shared" si="279"/>
        <v>55</v>
      </c>
      <c r="P516" s="103">
        <f t="shared" si="279"/>
        <v>51</v>
      </c>
      <c r="Q516" s="103">
        <f t="shared" si="279"/>
        <v>53</v>
      </c>
      <c r="R516" s="103">
        <f t="shared" si="279"/>
        <v>50</v>
      </c>
      <c r="S516" s="103">
        <f t="shared" si="279"/>
        <v>48</v>
      </c>
      <c r="T516" s="103">
        <f t="shared" si="279"/>
        <v>54</v>
      </c>
      <c r="U516" s="103">
        <f t="shared" si="279"/>
        <v>59</v>
      </c>
      <c r="V516" s="131">
        <f t="shared" si="224"/>
        <v>52.6</v>
      </c>
      <c r="W516" s="65"/>
      <c r="X516" s="65"/>
      <c r="Y516" s="65"/>
      <c r="Z516" s="65"/>
      <c r="AA516" s="65"/>
      <c r="AB516" s="65"/>
      <c r="AC516" s="65"/>
      <c r="AD516" s="65"/>
      <c r="AE516" s="65"/>
      <c r="AF516" s="65"/>
    </row>
    <row r="517" ht="15.75" customHeight="1">
      <c r="A517" s="130" t="s">
        <v>130</v>
      </c>
      <c r="B517" s="103">
        <f t="shared" ref="B517:U517" si="280">_xlfn.RANK.EQ(B294,B$237:B$436,0)</f>
        <v>32</v>
      </c>
      <c r="C517" s="103">
        <f t="shared" si="280"/>
        <v>42</v>
      </c>
      <c r="D517" s="103">
        <f t="shared" si="280"/>
        <v>47</v>
      </c>
      <c r="E517" s="103">
        <f t="shared" si="280"/>
        <v>44</v>
      </c>
      <c r="F517" s="103">
        <f t="shared" si="280"/>
        <v>49</v>
      </c>
      <c r="G517" s="103">
        <f t="shared" si="280"/>
        <v>51</v>
      </c>
      <c r="H517" s="103">
        <f t="shared" si="280"/>
        <v>51</v>
      </c>
      <c r="I517" s="103">
        <f t="shared" si="280"/>
        <v>52</v>
      </c>
      <c r="J517" s="103">
        <f t="shared" si="280"/>
        <v>56</v>
      </c>
      <c r="K517" s="103">
        <f t="shared" si="280"/>
        <v>53</v>
      </c>
      <c r="L517" s="103">
        <f t="shared" si="280"/>
        <v>54</v>
      </c>
      <c r="M517" s="103">
        <f t="shared" si="280"/>
        <v>54</v>
      </c>
      <c r="N517" s="103">
        <f t="shared" si="280"/>
        <v>48</v>
      </c>
      <c r="O517" s="103">
        <f t="shared" si="280"/>
        <v>55</v>
      </c>
      <c r="P517" s="103">
        <f t="shared" si="280"/>
        <v>51</v>
      </c>
      <c r="Q517" s="103">
        <f t="shared" si="280"/>
        <v>53</v>
      </c>
      <c r="R517" s="103">
        <f t="shared" si="280"/>
        <v>50</v>
      </c>
      <c r="S517" s="103">
        <f t="shared" si="280"/>
        <v>48</v>
      </c>
      <c r="T517" s="103">
        <f t="shared" si="280"/>
        <v>54</v>
      </c>
      <c r="U517" s="103">
        <f t="shared" si="280"/>
        <v>41</v>
      </c>
      <c r="V517" s="131">
        <f t="shared" si="224"/>
        <v>51.4</v>
      </c>
      <c r="W517" s="65"/>
      <c r="X517" s="65"/>
      <c r="Y517" s="65"/>
      <c r="Z517" s="65"/>
      <c r="AA517" s="65"/>
      <c r="AB517" s="65"/>
      <c r="AC517" s="65"/>
      <c r="AD517" s="65"/>
      <c r="AE517" s="65"/>
      <c r="AF517" s="65"/>
    </row>
    <row r="518" ht="15.75" customHeight="1">
      <c r="A518" s="130" t="s">
        <v>131</v>
      </c>
      <c r="B518" s="103">
        <f t="shared" ref="B518:U518" si="281">_xlfn.RANK.EQ(B295,B$237:B$436,0)</f>
        <v>32</v>
      </c>
      <c r="C518" s="103">
        <f t="shared" si="281"/>
        <v>42</v>
      </c>
      <c r="D518" s="103">
        <f t="shared" si="281"/>
        <v>47</v>
      </c>
      <c r="E518" s="103">
        <f t="shared" si="281"/>
        <v>44</v>
      </c>
      <c r="F518" s="103">
        <f t="shared" si="281"/>
        <v>49</v>
      </c>
      <c r="G518" s="103">
        <f t="shared" si="281"/>
        <v>51</v>
      </c>
      <c r="H518" s="103">
        <f t="shared" si="281"/>
        <v>51</v>
      </c>
      <c r="I518" s="103">
        <f t="shared" si="281"/>
        <v>52</v>
      </c>
      <c r="J518" s="103">
        <f t="shared" si="281"/>
        <v>56</v>
      </c>
      <c r="K518" s="103">
        <f t="shared" si="281"/>
        <v>53</v>
      </c>
      <c r="L518" s="103">
        <f t="shared" si="281"/>
        <v>54</v>
      </c>
      <c r="M518" s="103">
        <f t="shared" si="281"/>
        <v>54</v>
      </c>
      <c r="N518" s="103">
        <f t="shared" si="281"/>
        <v>48</v>
      </c>
      <c r="O518" s="103">
        <f t="shared" si="281"/>
        <v>55</v>
      </c>
      <c r="P518" s="103">
        <f t="shared" si="281"/>
        <v>51</v>
      </c>
      <c r="Q518" s="103">
        <f t="shared" si="281"/>
        <v>53</v>
      </c>
      <c r="R518" s="103">
        <f t="shared" si="281"/>
        <v>50</v>
      </c>
      <c r="S518" s="103">
        <f t="shared" si="281"/>
        <v>48</v>
      </c>
      <c r="T518" s="103">
        <f t="shared" si="281"/>
        <v>54</v>
      </c>
      <c r="U518" s="103">
        <f t="shared" si="281"/>
        <v>59</v>
      </c>
      <c r="V518" s="131">
        <f t="shared" si="224"/>
        <v>52.6</v>
      </c>
      <c r="W518" s="65"/>
      <c r="X518" s="65"/>
      <c r="Y518" s="65"/>
      <c r="Z518" s="65"/>
      <c r="AA518" s="65"/>
      <c r="AB518" s="65"/>
      <c r="AC518" s="65"/>
      <c r="AD518" s="65"/>
      <c r="AE518" s="65"/>
      <c r="AF518" s="65"/>
    </row>
    <row r="519" ht="15.75" customHeight="1">
      <c r="A519" s="130" t="s">
        <v>132</v>
      </c>
      <c r="B519" s="103">
        <f t="shared" ref="B519:U519" si="282">_xlfn.RANK.EQ(B296,B$237:B$436,0)</f>
        <v>32</v>
      </c>
      <c r="C519" s="103">
        <f t="shared" si="282"/>
        <v>42</v>
      </c>
      <c r="D519" s="103">
        <f t="shared" si="282"/>
        <v>47</v>
      </c>
      <c r="E519" s="103">
        <f t="shared" si="282"/>
        <v>44</v>
      </c>
      <c r="F519" s="103">
        <f t="shared" si="282"/>
        <v>49</v>
      </c>
      <c r="G519" s="103">
        <f t="shared" si="282"/>
        <v>51</v>
      </c>
      <c r="H519" s="103">
        <f t="shared" si="282"/>
        <v>51</v>
      </c>
      <c r="I519" s="103">
        <f t="shared" si="282"/>
        <v>52</v>
      </c>
      <c r="J519" s="103">
        <f t="shared" si="282"/>
        <v>56</v>
      </c>
      <c r="K519" s="103">
        <f t="shared" si="282"/>
        <v>53</v>
      </c>
      <c r="L519" s="103">
        <f t="shared" si="282"/>
        <v>54</v>
      </c>
      <c r="M519" s="103">
        <f t="shared" si="282"/>
        <v>54</v>
      </c>
      <c r="N519" s="103">
        <f t="shared" si="282"/>
        <v>48</v>
      </c>
      <c r="O519" s="103">
        <f t="shared" si="282"/>
        <v>55</v>
      </c>
      <c r="P519" s="103">
        <f t="shared" si="282"/>
        <v>51</v>
      </c>
      <c r="Q519" s="103">
        <f t="shared" si="282"/>
        <v>53</v>
      </c>
      <c r="R519" s="103">
        <f t="shared" si="282"/>
        <v>50</v>
      </c>
      <c r="S519" s="103">
        <f t="shared" si="282"/>
        <v>48</v>
      </c>
      <c r="T519" s="103">
        <f t="shared" si="282"/>
        <v>54</v>
      </c>
      <c r="U519" s="103">
        <f t="shared" si="282"/>
        <v>59</v>
      </c>
      <c r="V519" s="131">
        <f t="shared" si="224"/>
        <v>52.6</v>
      </c>
      <c r="W519" s="65"/>
      <c r="X519" s="65"/>
      <c r="Y519" s="65"/>
      <c r="Z519" s="65"/>
      <c r="AA519" s="65"/>
      <c r="AB519" s="65"/>
      <c r="AC519" s="65"/>
      <c r="AD519" s="65"/>
      <c r="AE519" s="65"/>
      <c r="AF519" s="65"/>
    </row>
    <row r="520" ht="15.75" customHeight="1">
      <c r="A520" s="130" t="s">
        <v>75</v>
      </c>
      <c r="B520" s="103">
        <f t="shared" ref="B520:U520" si="283">_xlfn.RANK.EQ(B297,B$237:B$436,0)</f>
        <v>32</v>
      </c>
      <c r="C520" s="103">
        <f t="shared" si="283"/>
        <v>42</v>
      </c>
      <c r="D520" s="103">
        <f t="shared" si="283"/>
        <v>47</v>
      </c>
      <c r="E520" s="103">
        <f t="shared" si="283"/>
        <v>44</v>
      </c>
      <c r="F520" s="103">
        <f t="shared" si="283"/>
        <v>49</v>
      </c>
      <c r="G520" s="103">
        <f t="shared" si="283"/>
        <v>51</v>
      </c>
      <c r="H520" s="103">
        <f t="shared" si="283"/>
        <v>51</v>
      </c>
      <c r="I520" s="103">
        <f t="shared" si="283"/>
        <v>52</v>
      </c>
      <c r="J520" s="103">
        <f t="shared" si="283"/>
        <v>56</v>
      </c>
      <c r="K520" s="103">
        <f t="shared" si="283"/>
        <v>53</v>
      </c>
      <c r="L520" s="103">
        <f t="shared" si="283"/>
        <v>54</v>
      </c>
      <c r="M520" s="103">
        <f t="shared" si="283"/>
        <v>54</v>
      </c>
      <c r="N520" s="103">
        <f t="shared" si="283"/>
        <v>48</v>
      </c>
      <c r="O520" s="103">
        <f t="shared" si="283"/>
        <v>55</v>
      </c>
      <c r="P520" s="103">
        <f t="shared" si="283"/>
        <v>51</v>
      </c>
      <c r="Q520" s="103">
        <f t="shared" si="283"/>
        <v>39</v>
      </c>
      <c r="R520" s="103">
        <f t="shared" si="283"/>
        <v>30</v>
      </c>
      <c r="S520" s="103">
        <f t="shared" si="283"/>
        <v>48</v>
      </c>
      <c r="T520" s="103">
        <f t="shared" si="283"/>
        <v>54</v>
      </c>
      <c r="U520" s="103">
        <f t="shared" si="283"/>
        <v>40</v>
      </c>
      <c r="V520" s="131">
        <f t="shared" si="224"/>
        <v>49.06666667</v>
      </c>
      <c r="W520" s="65"/>
      <c r="X520" s="65"/>
      <c r="Y520" s="65"/>
      <c r="Z520" s="65"/>
      <c r="AA520" s="65"/>
      <c r="AB520" s="65"/>
      <c r="AC520" s="65"/>
      <c r="AD520" s="65"/>
      <c r="AE520" s="65"/>
      <c r="AF520" s="65"/>
    </row>
    <row r="521" ht="15.75" customHeight="1">
      <c r="A521" s="130" t="s">
        <v>13</v>
      </c>
      <c r="B521" s="103">
        <f t="shared" ref="B521:U521" si="284">_xlfn.RANK.EQ(B298,B$237:B$436,0)</f>
        <v>3</v>
      </c>
      <c r="C521" s="103">
        <f t="shared" si="284"/>
        <v>6</v>
      </c>
      <c r="D521" s="103">
        <f t="shared" si="284"/>
        <v>7</v>
      </c>
      <c r="E521" s="103">
        <f t="shared" si="284"/>
        <v>5</v>
      </c>
      <c r="F521" s="103">
        <f t="shared" si="284"/>
        <v>5</v>
      </c>
      <c r="G521" s="103">
        <f t="shared" si="284"/>
        <v>5</v>
      </c>
      <c r="H521" s="103">
        <f t="shared" si="284"/>
        <v>6</v>
      </c>
      <c r="I521" s="103">
        <f t="shared" si="284"/>
        <v>8</v>
      </c>
      <c r="J521" s="103">
        <f t="shared" si="284"/>
        <v>8</v>
      </c>
      <c r="K521" s="103">
        <f t="shared" si="284"/>
        <v>8</v>
      </c>
      <c r="L521" s="103">
        <f t="shared" si="284"/>
        <v>7</v>
      </c>
      <c r="M521" s="103">
        <f t="shared" si="284"/>
        <v>8</v>
      </c>
      <c r="N521" s="103">
        <f t="shared" si="284"/>
        <v>7</v>
      </c>
      <c r="O521" s="103">
        <f t="shared" si="284"/>
        <v>7</v>
      </c>
      <c r="P521" s="103">
        <f t="shared" si="284"/>
        <v>5</v>
      </c>
      <c r="Q521" s="103">
        <f t="shared" si="284"/>
        <v>7</v>
      </c>
      <c r="R521" s="103">
        <f t="shared" si="284"/>
        <v>7</v>
      </c>
      <c r="S521" s="103">
        <f t="shared" si="284"/>
        <v>7</v>
      </c>
      <c r="T521" s="103">
        <f t="shared" si="284"/>
        <v>6</v>
      </c>
      <c r="U521" s="103">
        <f t="shared" si="284"/>
        <v>6</v>
      </c>
      <c r="V521" s="131">
        <f t="shared" si="224"/>
        <v>6.8</v>
      </c>
      <c r="W521" s="65"/>
      <c r="X521" s="65"/>
      <c r="Y521" s="65"/>
      <c r="Z521" s="65"/>
      <c r="AA521" s="65"/>
      <c r="AB521" s="65"/>
      <c r="AC521" s="65"/>
      <c r="AD521" s="65"/>
      <c r="AE521" s="65"/>
      <c r="AF521" s="65"/>
    </row>
    <row r="522" ht="15.75" customHeight="1">
      <c r="A522" s="130" t="s">
        <v>519</v>
      </c>
      <c r="B522" s="103">
        <f t="shared" ref="B522:U522" si="285">_xlfn.RANK.EQ(B299,B$237:B$436,0)</f>
        <v>32</v>
      </c>
      <c r="C522" s="103">
        <f t="shared" si="285"/>
        <v>42</v>
      </c>
      <c r="D522" s="103">
        <f t="shared" si="285"/>
        <v>47</v>
      </c>
      <c r="E522" s="103">
        <f t="shared" si="285"/>
        <v>44</v>
      </c>
      <c r="F522" s="103">
        <f t="shared" si="285"/>
        <v>49</v>
      </c>
      <c r="G522" s="103">
        <f t="shared" si="285"/>
        <v>51</v>
      </c>
      <c r="H522" s="103">
        <f t="shared" si="285"/>
        <v>51</v>
      </c>
      <c r="I522" s="103">
        <f t="shared" si="285"/>
        <v>52</v>
      </c>
      <c r="J522" s="103">
        <f t="shared" si="285"/>
        <v>56</v>
      </c>
      <c r="K522" s="103">
        <f t="shared" si="285"/>
        <v>53</v>
      </c>
      <c r="L522" s="103">
        <f t="shared" si="285"/>
        <v>54</v>
      </c>
      <c r="M522" s="103">
        <f t="shared" si="285"/>
        <v>54</v>
      </c>
      <c r="N522" s="103">
        <f t="shared" si="285"/>
        <v>48</v>
      </c>
      <c r="O522" s="103">
        <f t="shared" si="285"/>
        <v>55</v>
      </c>
      <c r="P522" s="103">
        <f t="shared" si="285"/>
        <v>51</v>
      </c>
      <c r="Q522" s="103">
        <f t="shared" si="285"/>
        <v>53</v>
      </c>
      <c r="R522" s="103">
        <f t="shared" si="285"/>
        <v>50</v>
      </c>
      <c r="S522" s="103">
        <f t="shared" si="285"/>
        <v>48</v>
      </c>
      <c r="T522" s="103">
        <f t="shared" si="285"/>
        <v>54</v>
      </c>
      <c r="U522" s="103">
        <f t="shared" si="285"/>
        <v>59</v>
      </c>
      <c r="V522" s="131">
        <f t="shared" si="224"/>
        <v>52.6</v>
      </c>
      <c r="W522" s="65"/>
      <c r="X522" s="65"/>
      <c r="Y522" s="65"/>
      <c r="Z522" s="65"/>
      <c r="AA522" s="65"/>
      <c r="AB522" s="65"/>
      <c r="AC522" s="65"/>
      <c r="AD522" s="65"/>
      <c r="AE522" s="65"/>
      <c r="AF522" s="65"/>
    </row>
    <row r="523" ht="15.75" customHeight="1">
      <c r="A523" s="130" t="s">
        <v>133</v>
      </c>
      <c r="B523" s="103">
        <f t="shared" ref="B523:U523" si="286">_xlfn.RANK.EQ(B300,B$237:B$436,0)</f>
        <v>32</v>
      </c>
      <c r="C523" s="103">
        <f t="shared" si="286"/>
        <v>42</v>
      </c>
      <c r="D523" s="103">
        <f t="shared" si="286"/>
        <v>47</v>
      </c>
      <c r="E523" s="103">
        <f t="shared" si="286"/>
        <v>44</v>
      </c>
      <c r="F523" s="103">
        <f t="shared" si="286"/>
        <v>49</v>
      </c>
      <c r="G523" s="103">
        <f t="shared" si="286"/>
        <v>51</v>
      </c>
      <c r="H523" s="103">
        <f t="shared" si="286"/>
        <v>51</v>
      </c>
      <c r="I523" s="103">
        <f t="shared" si="286"/>
        <v>52</v>
      </c>
      <c r="J523" s="103">
        <f t="shared" si="286"/>
        <v>56</v>
      </c>
      <c r="K523" s="103">
        <f t="shared" si="286"/>
        <v>53</v>
      </c>
      <c r="L523" s="103">
        <f t="shared" si="286"/>
        <v>54</v>
      </c>
      <c r="M523" s="103">
        <f t="shared" si="286"/>
        <v>54</v>
      </c>
      <c r="N523" s="103">
        <f t="shared" si="286"/>
        <v>48</v>
      </c>
      <c r="O523" s="103">
        <f t="shared" si="286"/>
        <v>55</v>
      </c>
      <c r="P523" s="103">
        <f t="shared" si="286"/>
        <v>51</v>
      </c>
      <c r="Q523" s="103">
        <f t="shared" si="286"/>
        <v>53</v>
      </c>
      <c r="R523" s="103">
        <f t="shared" si="286"/>
        <v>50</v>
      </c>
      <c r="S523" s="103">
        <f t="shared" si="286"/>
        <v>48</v>
      </c>
      <c r="T523" s="103">
        <f t="shared" si="286"/>
        <v>54</v>
      </c>
      <c r="U523" s="103">
        <f t="shared" si="286"/>
        <v>59</v>
      </c>
      <c r="V523" s="131">
        <f t="shared" si="224"/>
        <v>52.6</v>
      </c>
      <c r="W523" s="65"/>
      <c r="X523" s="65"/>
      <c r="Y523" s="65"/>
      <c r="Z523" s="65"/>
      <c r="AA523" s="65"/>
      <c r="AB523" s="65"/>
      <c r="AC523" s="65"/>
      <c r="AD523" s="65"/>
      <c r="AE523" s="65"/>
      <c r="AF523" s="65"/>
    </row>
    <row r="524" ht="15.75" customHeight="1">
      <c r="A524" s="130" t="s">
        <v>520</v>
      </c>
      <c r="B524" s="103">
        <f t="shared" ref="B524:U524" si="287">_xlfn.RANK.EQ(B301,B$237:B$436,0)</f>
        <v>32</v>
      </c>
      <c r="C524" s="103">
        <f t="shared" si="287"/>
        <v>42</v>
      </c>
      <c r="D524" s="103">
        <f t="shared" si="287"/>
        <v>47</v>
      </c>
      <c r="E524" s="103">
        <f t="shared" si="287"/>
        <v>44</v>
      </c>
      <c r="F524" s="103">
        <f t="shared" si="287"/>
        <v>49</v>
      </c>
      <c r="G524" s="103">
        <f t="shared" si="287"/>
        <v>51</v>
      </c>
      <c r="H524" s="103">
        <f t="shared" si="287"/>
        <v>51</v>
      </c>
      <c r="I524" s="103">
        <f t="shared" si="287"/>
        <v>52</v>
      </c>
      <c r="J524" s="103">
        <f t="shared" si="287"/>
        <v>56</v>
      </c>
      <c r="K524" s="103">
        <f t="shared" si="287"/>
        <v>53</v>
      </c>
      <c r="L524" s="103">
        <f t="shared" si="287"/>
        <v>54</v>
      </c>
      <c r="M524" s="103">
        <f t="shared" si="287"/>
        <v>54</v>
      </c>
      <c r="N524" s="103">
        <f t="shared" si="287"/>
        <v>48</v>
      </c>
      <c r="O524" s="103">
        <f t="shared" si="287"/>
        <v>55</v>
      </c>
      <c r="P524" s="103">
        <f t="shared" si="287"/>
        <v>51</v>
      </c>
      <c r="Q524" s="103">
        <f t="shared" si="287"/>
        <v>53</v>
      </c>
      <c r="R524" s="103">
        <f t="shared" si="287"/>
        <v>50</v>
      </c>
      <c r="S524" s="103">
        <f t="shared" si="287"/>
        <v>48</v>
      </c>
      <c r="T524" s="103">
        <f t="shared" si="287"/>
        <v>54</v>
      </c>
      <c r="U524" s="103">
        <f t="shared" si="287"/>
        <v>59</v>
      </c>
      <c r="V524" s="131">
        <f t="shared" si="224"/>
        <v>52.6</v>
      </c>
      <c r="W524" s="65"/>
      <c r="X524" s="65"/>
      <c r="Y524" s="65"/>
      <c r="Z524" s="65"/>
      <c r="AA524" s="65"/>
      <c r="AB524" s="65"/>
      <c r="AC524" s="65"/>
      <c r="AD524" s="65"/>
      <c r="AE524" s="65"/>
      <c r="AF524" s="65"/>
    </row>
    <row r="525" ht="15.75" customHeight="1">
      <c r="A525" s="130" t="s">
        <v>134</v>
      </c>
      <c r="B525" s="103">
        <f t="shared" ref="B525:U525" si="288">_xlfn.RANK.EQ(B302,B$237:B$436,0)</f>
        <v>4</v>
      </c>
      <c r="C525" s="103">
        <f t="shared" si="288"/>
        <v>3</v>
      </c>
      <c r="D525" s="103">
        <f t="shared" si="288"/>
        <v>3</v>
      </c>
      <c r="E525" s="103">
        <f t="shared" si="288"/>
        <v>3</v>
      </c>
      <c r="F525" s="103">
        <f t="shared" si="288"/>
        <v>3</v>
      </c>
      <c r="G525" s="103">
        <f t="shared" si="288"/>
        <v>4</v>
      </c>
      <c r="H525" s="103">
        <f t="shared" si="288"/>
        <v>4</v>
      </c>
      <c r="I525" s="103">
        <f t="shared" si="288"/>
        <v>5</v>
      </c>
      <c r="J525" s="103">
        <f t="shared" si="288"/>
        <v>5</v>
      </c>
      <c r="K525" s="103">
        <f t="shared" si="288"/>
        <v>4</v>
      </c>
      <c r="L525" s="103">
        <f t="shared" si="288"/>
        <v>4</v>
      </c>
      <c r="M525" s="103">
        <f t="shared" si="288"/>
        <v>4</v>
      </c>
      <c r="N525" s="103">
        <f t="shared" si="288"/>
        <v>3</v>
      </c>
      <c r="O525" s="103">
        <f t="shared" si="288"/>
        <v>4</v>
      </c>
      <c r="P525" s="103">
        <f t="shared" si="288"/>
        <v>3</v>
      </c>
      <c r="Q525" s="103">
        <f t="shared" si="288"/>
        <v>4</v>
      </c>
      <c r="R525" s="103">
        <f t="shared" si="288"/>
        <v>4</v>
      </c>
      <c r="S525" s="103">
        <f t="shared" si="288"/>
        <v>2</v>
      </c>
      <c r="T525" s="103">
        <f t="shared" si="288"/>
        <v>2</v>
      </c>
      <c r="U525" s="103">
        <f t="shared" si="288"/>
        <v>2</v>
      </c>
      <c r="V525" s="131">
        <f t="shared" si="224"/>
        <v>3.6</v>
      </c>
      <c r="W525" s="65"/>
      <c r="X525" s="65"/>
      <c r="Y525" s="65"/>
      <c r="Z525" s="65"/>
      <c r="AA525" s="65"/>
      <c r="AB525" s="65"/>
      <c r="AC525" s="65"/>
      <c r="AD525" s="65"/>
      <c r="AE525" s="65"/>
      <c r="AF525" s="65"/>
    </row>
    <row r="526" ht="15.75" customHeight="1">
      <c r="A526" s="130" t="s">
        <v>135</v>
      </c>
      <c r="B526" s="103">
        <f t="shared" ref="B526:U526" si="289">_xlfn.RANK.EQ(B303,B$237:B$436,0)</f>
        <v>32</v>
      </c>
      <c r="C526" s="103">
        <f t="shared" si="289"/>
        <v>42</v>
      </c>
      <c r="D526" s="103">
        <f t="shared" si="289"/>
        <v>47</v>
      </c>
      <c r="E526" s="103">
        <f t="shared" si="289"/>
        <v>44</v>
      </c>
      <c r="F526" s="103">
        <f t="shared" si="289"/>
        <v>49</v>
      </c>
      <c r="G526" s="103">
        <f t="shared" si="289"/>
        <v>51</v>
      </c>
      <c r="H526" s="103">
        <f t="shared" si="289"/>
        <v>51</v>
      </c>
      <c r="I526" s="103">
        <f t="shared" si="289"/>
        <v>52</v>
      </c>
      <c r="J526" s="103">
        <f t="shared" si="289"/>
        <v>56</v>
      </c>
      <c r="K526" s="103">
        <f t="shared" si="289"/>
        <v>53</v>
      </c>
      <c r="L526" s="103">
        <f t="shared" si="289"/>
        <v>54</v>
      </c>
      <c r="M526" s="103">
        <f t="shared" si="289"/>
        <v>54</v>
      </c>
      <c r="N526" s="103">
        <f t="shared" si="289"/>
        <v>48</v>
      </c>
      <c r="O526" s="103">
        <f t="shared" si="289"/>
        <v>55</v>
      </c>
      <c r="P526" s="103">
        <f t="shared" si="289"/>
        <v>51</v>
      </c>
      <c r="Q526" s="103">
        <f t="shared" si="289"/>
        <v>53</v>
      </c>
      <c r="R526" s="103">
        <f t="shared" si="289"/>
        <v>50</v>
      </c>
      <c r="S526" s="103">
        <f t="shared" si="289"/>
        <v>48</v>
      </c>
      <c r="T526" s="103">
        <f t="shared" si="289"/>
        <v>54</v>
      </c>
      <c r="U526" s="103">
        <f t="shared" si="289"/>
        <v>59</v>
      </c>
      <c r="V526" s="131">
        <f t="shared" si="224"/>
        <v>52.6</v>
      </c>
      <c r="W526" s="65"/>
      <c r="X526" s="65"/>
      <c r="Y526" s="65"/>
      <c r="Z526" s="65"/>
      <c r="AA526" s="65"/>
      <c r="AB526" s="65"/>
      <c r="AC526" s="65"/>
      <c r="AD526" s="65"/>
      <c r="AE526" s="65"/>
      <c r="AF526" s="65"/>
    </row>
    <row r="527" ht="15.75" customHeight="1">
      <c r="A527" s="130" t="s">
        <v>14</v>
      </c>
      <c r="B527" s="103">
        <f t="shared" ref="B527:U527" si="290">_xlfn.RANK.EQ(B304,B$237:B$436,0)</f>
        <v>11</v>
      </c>
      <c r="C527" s="103">
        <f t="shared" si="290"/>
        <v>11</v>
      </c>
      <c r="D527" s="103">
        <f t="shared" si="290"/>
        <v>16</v>
      </c>
      <c r="E527" s="103">
        <f t="shared" si="290"/>
        <v>15</v>
      </c>
      <c r="F527" s="103">
        <f t="shared" si="290"/>
        <v>36</v>
      </c>
      <c r="G527" s="103">
        <f t="shared" si="290"/>
        <v>29</v>
      </c>
      <c r="H527" s="103">
        <f t="shared" si="290"/>
        <v>22</v>
      </c>
      <c r="I527" s="103">
        <f t="shared" si="290"/>
        <v>24</v>
      </c>
      <c r="J527" s="103">
        <f t="shared" si="290"/>
        <v>18</v>
      </c>
      <c r="K527" s="103">
        <f t="shared" si="290"/>
        <v>19</v>
      </c>
      <c r="L527" s="103">
        <f t="shared" si="290"/>
        <v>21</v>
      </c>
      <c r="M527" s="103">
        <f t="shared" si="290"/>
        <v>20</v>
      </c>
      <c r="N527" s="103">
        <f t="shared" si="290"/>
        <v>19</v>
      </c>
      <c r="O527" s="103">
        <f t="shared" si="290"/>
        <v>11</v>
      </c>
      <c r="P527" s="103">
        <f t="shared" si="290"/>
        <v>20</v>
      </c>
      <c r="Q527" s="103">
        <f t="shared" si="290"/>
        <v>14</v>
      </c>
      <c r="R527" s="103">
        <f t="shared" si="290"/>
        <v>17</v>
      </c>
      <c r="S527" s="103">
        <f t="shared" si="290"/>
        <v>17</v>
      </c>
      <c r="T527" s="103">
        <f t="shared" si="290"/>
        <v>24</v>
      </c>
      <c r="U527" s="103">
        <f t="shared" si="290"/>
        <v>17</v>
      </c>
      <c r="V527" s="131">
        <f t="shared" si="224"/>
        <v>19.46666667</v>
      </c>
      <c r="W527" s="65"/>
      <c r="X527" s="65"/>
      <c r="Y527" s="65"/>
      <c r="Z527" s="65"/>
      <c r="AA527" s="65"/>
      <c r="AB527" s="65"/>
      <c r="AC527" s="65"/>
      <c r="AD527" s="65"/>
      <c r="AE527" s="65"/>
      <c r="AF527" s="65"/>
    </row>
    <row r="528" ht="15.75" customHeight="1">
      <c r="A528" s="130" t="s">
        <v>136</v>
      </c>
      <c r="B528" s="103">
        <f t="shared" ref="B528:U528" si="291">_xlfn.RANK.EQ(B305,B$237:B$436,0)</f>
        <v>5</v>
      </c>
      <c r="C528" s="103">
        <f t="shared" si="291"/>
        <v>12</v>
      </c>
      <c r="D528" s="103">
        <f t="shared" si="291"/>
        <v>5</v>
      </c>
      <c r="E528" s="103">
        <f t="shared" si="291"/>
        <v>8</v>
      </c>
      <c r="F528" s="103">
        <f t="shared" si="291"/>
        <v>7</v>
      </c>
      <c r="G528" s="103">
        <f t="shared" si="291"/>
        <v>7</v>
      </c>
      <c r="H528" s="103">
        <f t="shared" si="291"/>
        <v>7</v>
      </c>
      <c r="I528" s="103">
        <f t="shared" si="291"/>
        <v>6</v>
      </c>
      <c r="J528" s="103">
        <f t="shared" si="291"/>
        <v>6</v>
      </c>
      <c r="K528" s="103">
        <f t="shared" si="291"/>
        <v>5</v>
      </c>
      <c r="L528" s="103">
        <f t="shared" si="291"/>
        <v>5</v>
      </c>
      <c r="M528" s="103">
        <f t="shared" si="291"/>
        <v>5</v>
      </c>
      <c r="N528" s="103">
        <f t="shared" si="291"/>
        <v>5</v>
      </c>
      <c r="O528" s="103">
        <f t="shared" si="291"/>
        <v>5</v>
      </c>
      <c r="P528" s="103">
        <f t="shared" si="291"/>
        <v>4</v>
      </c>
      <c r="Q528" s="103">
        <f t="shared" si="291"/>
        <v>3</v>
      </c>
      <c r="R528" s="103">
        <f t="shared" si="291"/>
        <v>3</v>
      </c>
      <c r="S528" s="103">
        <f t="shared" si="291"/>
        <v>4</v>
      </c>
      <c r="T528" s="103">
        <f t="shared" si="291"/>
        <v>3</v>
      </c>
      <c r="U528" s="103">
        <f t="shared" si="291"/>
        <v>3</v>
      </c>
      <c r="V528" s="131">
        <f t="shared" si="224"/>
        <v>4.733333333</v>
      </c>
      <c r="W528" s="65"/>
      <c r="X528" s="65"/>
      <c r="Y528" s="65"/>
      <c r="Z528" s="65"/>
      <c r="AA528" s="65"/>
      <c r="AB528" s="65"/>
      <c r="AC528" s="65"/>
      <c r="AD528" s="65"/>
      <c r="AE528" s="65"/>
      <c r="AF528" s="65"/>
    </row>
    <row r="529" ht="15.75" customHeight="1">
      <c r="A529" s="130" t="s">
        <v>521</v>
      </c>
      <c r="B529" s="103">
        <f t="shared" ref="B529:U529" si="292">_xlfn.RANK.EQ(B306,B$237:B$436,0)</f>
        <v>32</v>
      </c>
      <c r="C529" s="103">
        <f t="shared" si="292"/>
        <v>38</v>
      </c>
      <c r="D529" s="103">
        <f t="shared" si="292"/>
        <v>47</v>
      </c>
      <c r="E529" s="103">
        <f t="shared" si="292"/>
        <v>44</v>
      </c>
      <c r="F529" s="103">
        <f t="shared" si="292"/>
        <v>49</v>
      </c>
      <c r="G529" s="103">
        <f t="shared" si="292"/>
        <v>51</v>
      </c>
      <c r="H529" s="103">
        <f t="shared" si="292"/>
        <v>51</v>
      </c>
      <c r="I529" s="103">
        <f t="shared" si="292"/>
        <v>52</v>
      </c>
      <c r="J529" s="103">
        <f t="shared" si="292"/>
        <v>56</v>
      </c>
      <c r="K529" s="103">
        <f t="shared" si="292"/>
        <v>53</v>
      </c>
      <c r="L529" s="103">
        <f t="shared" si="292"/>
        <v>54</v>
      </c>
      <c r="M529" s="103">
        <f t="shared" si="292"/>
        <v>54</v>
      </c>
      <c r="N529" s="103">
        <f t="shared" si="292"/>
        <v>48</v>
      </c>
      <c r="O529" s="103">
        <f t="shared" si="292"/>
        <v>55</v>
      </c>
      <c r="P529" s="103">
        <f t="shared" si="292"/>
        <v>51</v>
      </c>
      <c r="Q529" s="103">
        <f t="shared" si="292"/>
        <v>53</v>
      </c>
      <c r="R529" s="103">
        <f t="shared" si="292"/>
        <v>50</v>
      </c>
      <c r="S529" s="103">
        <f t="shared" si="292"/>
        <v>48</v>
      </c>
      <c r="T529" s="103">
        <f t="shared" si="292"/>
        <v>54</v>
      </c>
      <c r="U529" s="103">
        <f t="shared" si="292"/>
        <v>59</v>
      </c>
      <c r="V529" s="131">
        <f t="shared" si="224"/>
        <v>52.6</v>
      </c>
      <c r="W529" s="65"/>
      <c r="X529" s="65"/>
      <c r="Y529" s="65"/>
      <c r="Z529" s="65"/>
      <c r="AA529" s="65"/>
      <c r="AB529" s="65"/>
      <c r="AC529" s="65"/>
      <c r="AD529" s="65"/>
      <c r="AE529" s="65"/>
      <c r="AF529" s="65"/>
    </row>
    <row r="530" ht="15.75" customHeight="1">
      <c r="A530" s="130" t="s">
        <v>522</v>
      </c>
      <c r="B530" s="103">
        <f t="shared" ref="B530:U530" si="293">_xlfn.RANK.EQ(B307,B$237:B$436,0)</f>
        <v>32</v>
      </c>
      <c r="C530" s="103">
        <f t="shared" si="293"/>
        <v>42</v>
      </c>
      <c r="D530" s="103">
        <f t="shared" si="293"/>
        <v>47</v>
      </c>
      <c r="E530" s="103">
        <f t="shared" si="293"/>
        <v>44</v>
      </c>
      <c r="F530" s="103">
        <f t="shared" si="293"/>
        <v>49</v>
      </c>
      <c r="G530" s="103">
        <f t="shared" si="293"/>
        <v>51</v>
      </c>
      <c r="H530" s="103">
        <f t="shared" si="293"/>
        <v>51</v>
      </c>
      <c r="I530" s="103">
        <f t="shared" si="293"/>
        <v>52</v>
      </c>
      <c r="J530" s="103">
        <f t="shared" si="293"/>
        <v>56</v>
      </c>
      <c r="K530" s="103">
        <f t="shared" si="293"/>
        <v>53</v>
      </c>
      <c r="L530" s="103">
        <f t="shared" si="293"/>
        <v>54</v>
      </c>
      <c r="M530" s="103">
        <f t="shared" si="293"/>
        <v>54</v>
      </c>
      <c r="N530" s="103">
        <f t="shared" si="293"/>
        <v>48</v>
      </c>
      <c r="O530" s="103">
        <f t="shared" si="293"/>
        <v>55</v>
      </c>
      <c r="P530" s="103">
        <f t="shared" si="293"/>
        <v>51</v>
      </c>
      <c r="Q530" s="103">
        <f t="shared" si="293"/>
        <v>53</v>
      </c>
      <c r="R530" s="103">
        <f t="shared" si="293"/>
        <v>50</v>
      </c>
      <c r="S530" s="103">
        <f t="shared" si="293"/>
        <v>48</v>
      </c>
      <c r="T530" s="103">
        <f t="shared" si="293"/>
        <v>54</v>
      </c>
      <c r="U530" s="103">
        <f t="shared" si="293"/>
        <v>59</v>
      </c>
      <c r="V530" s="131">
        <f t="shared" si="224"/>
        <v>52.6</v>
      </c>
      <c r="W530" s="65"/>
      <c r="X530" s="65"/>
      <c r="Y530" s="65"/>
      <c r="Z530" s="65"/>
      <c r="AA530" s="65"/>
      <c r="AB530" s="65"/>
      <c r="AC530" s="65"/>
      <c r="AD530" s="65"/>
      <c r="AE530" s="65"/>
      <c r="AF530" s="65"/>
    </row>
    <row r="531" ht="15.75" customHeight="1">
      <c r="A531" s="130" t="s">
        <v>137</v>
      </c>
      <c r="B531" s="103">
        <f t="shared" ref="B531:U531" si="294">_xlfn.RANK.EQ(B308,B$237:B$436,0)</f>
        <v>32</v>
      </c>
      <c r="C531" s="103">
        <f t="shared" si="294"/>
        <v>42</v>
      </c>
      <c r="D531" s="103">
        <f t="shared" si="294"/>
        <v>47</v>
      </c>
      <c r="E531" s="103">
        <f t="shared" si="294"/>
        <v>44</v>
      </c>
      <c r="F531" s="103">
        <f t="shared" si="294"/>
        <v>49</v>
      </c>
      <c r="G531" s="103">
        <f t="shared" si="294"/>
        <v>51</v>
      </c>
      <c r="H531" s="103">
        <f t="shared" si="294"/>
        <v>51</v>
      </c>
      <c r="I531" s="103">
        <f t="shared" si="294"/>
        <v>52</v>
      </c>
      <c r="J531" s="103">
        <f t="shared" si="294"/>
        <v>56</v>
      </c>
      <c r="K531" s="103">
        <f t="shared" si="294"/>
        <v>53</v>
      </c>
      <c r="L531" s="103">
        <f t="shared" si="294"/>
        <v>54</v>
      </c>
      <c r="M531" s="103">
        <f t="shared" si="294"/>
        <v>54</v>
      </c>
      <c r="N531" s="103">
        <f t="shared" si="294"/>
        <v>48</v>
      </c>
      <c r="O531" s="103">
        <f t="shared" si="294"/>
        <v>55</v>
      </c>
      <c r="P531" s="103">
        <f t="shared" si="294"/>
        <v>51</v>
      </c>
      <c r="Q531" s="103">
        <f t="shared" si="294"/>
        <v>53</v>
      </c>
      <c r="R531" s="103">
        <f t="shared" si="294"/>
        <v>50</v>
      </c>
      <c r="S531" s="103">
        <f t="shared" si="294"/>
        <v>48</v>
      </c>
      <c r="T531" s="103">
        <f t="shared" si="294"/>
        <v>54</v>
      </c>
      <c r="U531" s="103">
        <f t="shared" si="294"/>
        <v>59</v>
      </c>
      <c r="V531" s="131">
        <f t="shared" si="224"/>
        <v>52.6</v>
      </c>
      <c r="W531" s="65"/>
      <c r="X531" s="65"/>
      <c r="Y531" s="65"/>
      <c r="Z531" s="65"/>
      <c r="AA531" s="65"/>
      <c r="AB531" s="65"/>
      <c r="AC531" s="65"/>
      <c r="AD531" s="65"/>
      <c r="AE531" s="65"/>
      <c r="AF531" s="65"/>
    </row>
    <row r="532" ht="15.75" customHeight="1">
      <c r="A532" s="130" t="s">
        <v>523</v>
      </c>
      <c r="B532" s="103">
        <f t="shared" ref="B532:U532" si="295">_xlfn.RANK.EQ(B309,B$237:B$436,0)</f>
        <v>32</v>
      </c>
      <c r="C532" s="103">
        <f t="shared" si="295"/>
        <v>42</v>
      </c>
      <c r="D532" s="103">
        <f t="shared" si="295"/>
        <v>47</v>
      </c>
      <c r="E532" s="103">
        <f t="shared" si="295"/>
        <v>44</v>
      </c>
      <c r="F532" s="103">
        <f t="shared" si="295"/>
        <v>49</v>
      </c>
      <c r="G532" s="103">
        <f t="shared" si="295"/>
        <v>51</v>
      </c>
      <c r="H532" s="103">
        <f t="shared" si="295"/>
        <v>51</v>
      </c>
      <c r="I532" s="103">
        <f t="shared" si="295"/>
        <v>52</v>
      </c>
      <c r="J532" s="103">
        <f t="shared" si="295"/>
        <v>56</v>
      </c>
      <c r="K532" s="103">
        <f t="shared" si="295"/>
        <v>53</v>
      </c>
      <c r="L532" s="103">
        <f t="shared" si="295"/>
        <v>54</v>
      </c>
      <c r="M532" s="103">
        <f t="shared" si="295"/>
        <v>54</v>
      </c>
      <c r="N532" s="103">
        <f t="shared" si="295"/>
        <v>48</v>
      </c>
      <c r="O532" s="103">
        <f t="shared" si="295"/>
        <v>55</v>
      </c>
      <c r="P532" s="103">
        <f t="shared" si="295"/>
        <v>51</v>
      </c>
      <c r="Q532" s="103">
        <f t="shared" si="295"/>
        <v>53</v>
      </c>
      <c r="R532" s="103">
        <f t="shared" si="295"/>
        <v>50</v>
      </c>
      <c r="S532" s="103">
        <f t="shared" si="295"/>
        <v>48</v>
      </c>
      <c r="T532" s="103">
        <f t="shared" si="295"/>
        <v>54</v>
      </c>
      <c r="U532" s="103">
        <f t="shared" si="295"/>
        <v>59</v>
      </c>
      <c r="V532" s="131">
        <f t="shared" si="224"/>
        <v>52.6</v>
      </c>
      <c r="W532" s="65"/>
      <c r="X532" s="65"/>
      <c r="Y532" s="65"/>
      <c r="Z532" s="65"/>
      <c r="AA532" s="65"/>
      <c r="AB532" s="65"/>
      <c r="AC532" s="65"/>
      <c r="AD532" s="65"/>
      <c r="AE532" s="65"/>
      <c r="AF532" s="65"/>
    </row>
    <row r="533" ht="15.75" customHeight="1">
      <c r="A533" s="130" t="s">
        <v>138</v>
      </c>
      <c r="B533" s="103">
        <f t="shared" ref="B533:U533" si="296">_xlfn.RANK.EQ(B310,B$237:B$436,0)</f>
        <v>32</v>
      </c>
      <c r="C533" s="103">
        <f t="shared" si="296"/>
        <v>42</v>
      </c>
      <c r="D533" s="103">
        <f t="shared" si="296"/>
        <v>47</v>
      </c>
      <c r="E533" s="103">
        <f t="shared" si="296"/>
        <v>44</v>
      </c>
      <c r="F533" s="103">
        <f t="shared" si="296"/>
        <v>40</v>
      </c>
      <c r="G533" s="103">
        <f t="shared" si="296"/>
        <v>40</v>
      </c>
      <c r="H533" s="103">
        <f t="shared" si="296"/>
        <v>51</v>
      </c>
      <c r="I533" s="103">
        <f t="shared" si="296"/>
        <v>45</v>
      </c>
      <c r="J533" s="103">
        <f t="shared" si="296"/>
        <v>46</v>
      </c>
      <c r="K533" s="103">
        <f t="shared" si="296"/>
        <v>53</v>
      </c>
      <c r="L533" s="103">
        <f t="shared" si="296"/>
        <v>54</v>
      </c>
      <c r="M533" s="103">
        <f t="shared" si="296"/>
        <v>49</v>
      </c>
      <c r="N533" s="103">
        <f t="shared" si="296"/>
        <v>48</v>
      </c>
      <c r="O533" s="103">
        <f t="shared" si="296"/>
        <v>47</v>
      </c>
      <c r="P533" s="103">
        <f t="shared" si="296"/>
        <v>51</v>
      </c>
      <c r="Q533" s="103">
        <f t="shared" si="296"/>
        <v>53</v>
      </c>
      <c r="R533" s="103">
        <f t="shared" si="296"/>
        <v>47</v>
      </c>
      <c r="S533" s="103">
        <f t="shared" si="296"/>
        <v>48</v>
      </c>
      <c r="T533" s="103">
        <f t="shared" si="296"/>
        <v>39</v>
      </c>
      <c r="U533" s="103">
        <f t="shared" si="296"/>
        <v>56</v>
      </c>
      <c r="V533" s="131">
        <f t="shared" si="224"/>
        <v>48.46666667</v>
      </c>
      <c r="W533" s="65"/>
      <c r="X533" s="65"/>
      <c r="Y533" s="65"/>
      <c r="Z533" s="65"/>
      <c r="AA533" s="65"/>
      <c r="AB533" s="65"/>
      <c r="AC533" s="65"/>
      <c r="AD533" s="65"/>
      <c r="AE533" s="65"/>
      <c r="AF533" s="65"/>
    </row>
    <row r="534" ht="15.75" customHeight="1">
      <c r="A534" s="130" t="s">
        <v>139</v>
      </c>
      <c r="B534" s="103">
        <f t="shared" ref="B534:U534" si="297">_xlfn.RANK.EQ(B311,B$237:B$436,0)</f>
        <v>32</v>
      </c>
      <c r="C534" s="103">
        <f t="shared" si="297"/>
        <v>42</v>
      </c>
      <c r="D534" s="103">
        <f t="shared" si="297"/>
        <v>47</v>
      </c>
      <c r="E534" s="103">
        <f t="shared" si="297"/>
        <v>44</v>
      </c>
      <c r="F534" s="103">
        <f t="shared" si="297"/>
        <v>49</v>
      </c>
      <c r="G534" s="103">
        <f t="shared" si="297"/>
        <v>51</v>
      </c>
      <c r="H534" s="103">
        <f t="shared" si="297"/>
        <v>51</v>
      </c>
      <c r="I534" s="103">
        <f t="shared" si="297"/>
        <v>52</v>
      </c>
      <c r="J534" s="103">
        <f t="shared" si="297"/>
        <v>56</v>
      </c>
      <c r="K534" s="103">
        <f t="shared" si="297"/>
        <v>53</v>
      </c>
      <c r="L534" s="103">
        <f t="shared" si="297"/>
        <v>54</v>
      </c>
      <c r="M534" s="103">
        <f t="shared" si="297"/>
        <v>54</v>
      </c>
      <c r="N534" s="103">
        <f t="shared" si="297"/>
        <v>48</v>
      </c>
      <c r="O534" s="103">
        <f t="shared" si="297"/>
        <v>55</v>
      </c>
      <c r="P534" s="103">
        <f t="shared" si="297"/>
        <v>51</v>
      </c>
      <c r="Q534" s="103">
        <f t="shared" si="297"/>
        <v>53</v>
      </c>
      <c r="R534" s="103">
        <f t="shared" si="297"/>
        <v>50</v>
      </c>
      <c r="S534" s="103">
        <f t="shared" si="297"/>
        <v>48</v>
      </c>
      <c r="T534" s="103">
        <f t="shared" si="297"/>
        <v>54</v>
      </c>
      <c r="U534" s="103">
        <f t="shared" si="297"/>
        <v>59</v>
      </c>
      <c r="V534" s="131">
        <f t="shared" si="224"/>
        <v>52.6</v>
      </c>
      <c r="W534" s="65"/>
      <c r="X534" s="65"/>
      <c r="Y534" s="65"/>
      <c r="Z534" s="65"/>
      <c r="AA534" s="65"/>
      <c r="AB534" s="65"/>
      <c r="AC534" s="65"/>
      <c r="AD534" s="65"/>
      <c r="AE534" s="65"/>
      <c r="AF534" s="65"/>
    </row>
    <row r="535" ht="15.75" customHeight="1">
      <c r="A535" s="130" t="s">
        <v>140</v>
      </c>
      <c r="B535" s="103">
        <f t="shared" ref="B535:U535" si="298">_xlfn.RANK.EQ(B312,B$237:B$436,0)</f>
        <v>32</v>
      </c>
      <c r="C535" s="103">
        <f t="shared" si="298"/>
        <v>42</v>
      </c>
      <c r="D535" s="103">
        <f t="shared" si="298"/>
        <v>47</v>
      </c>
      <c r="E535" s="103">
        <f t="shared" si="298"/>
        <v>44</v>
      </c>
      <c r="F535" s="103">
        <f t="shared" si="298"/>
        <v>49</v>
      </c>
      <c r="G535" s="103">
        <f t="shared" si="298"/>
        <v>51</v>
      </c>
      <c r="H535" s="103">
        <f t="shared" si="298"/>
        <v>51</v>
      </c>
      <c r="I535" s="103">
        <f t="shared" si="298"/>
        <v>52</v>
      </c>
      <c r="J535" s="103">
        <f t="shared" si="298"/>
        <v>56</v>
      </c>
      <c r="K535" s="103">
        <f t="shared" si="298"/>
        <v>53</v>
      </c>
      <c r="L535" s="103">
        <f t="shared" si="298"/>
        <v>54</v>
      </c>
      <c r="M535" s="103">
        <f t="shared" si="298"/>
        <v>54</v>
      </c>
      <c r="N535" s="103">
        <f t="shared" si="298"/>
        <v>48</v>
      </c>
      <c r="O535" s="103">
        <f t="shared" si="298"/>
        <v>55</v>
      </c>
      <c r="P535" s="103">
        <f t="shared" si="298"/>
        <v>51</v>
      </c>
      <c r="Q535" s="103">
        <f t="shared" si="298"/>
        <v>53</v>
      </c>
      <c r="R535" s="103">
        <f t="shared" si="298"/>
        <v>50</v>
      </c>
      <c r="S535" s="103">
        <f t="shared" si="298"/>
        <v>48</v>
      </c>
      <c r="T535" s="103">
        <f t="shared" si="298"/>
        <v>54</v>
      </c>
      <c r="U535" s="103">
        <f t="shared" si="298"/>
        <v>59</v>
      </c>
      <c r="V535" s="131">
        <f t="shared" si="224"/>
        <v>52.6</v>
      </c>
      <c r="W535" s="65"/>
      <c r="X535" s="65"/>
      <c r="Y535" s="65"/>
      <c r="Z535" s="65"/>
      <c r="AA535" s="65"/>
      <c r="AB535" s="65"/>
      <c r="AC535" s="65"/>
      <c r="AD535" s="65"/>
      <c r="AE535" s="65"/>
      <c r="AF535" s="65"/>
    </row>
    <row r="536" ht="15.75" customHeight="1">
      <c r="A536" s="130" t="s">
        <v>141</v>
      </c>
      <c r="B536" s="103">
        <f t="shared" ref="B536:U536" si="299">_xlfn.RANK.EQ(B313,B$237:B$436,0)</f>
        <v>32</v>
      </c>
      <c r="C536" s="103">
        <f t="shared" si="299"/>
        <v>42</v>
      </c>
      <c r="D536" s="103">
        <f t="shared" si="299"/>
        <v>47</v>
      </c>
      <c r="E536" s="103">
        <f t="shared" si="299"/>
        <v>44</v>
      </c>
      <c r="F536" s="103">
        <f t="shared" si="299"/>
        <v>49</v>
      </c>
      <c r="G536" s="103">
        <f t="shared" si="299"/>
        <v>51</v>
      </c>
      <c r="H536" s="103">
        <f t="shared" si="299"/>
        <v>51</v>
      </c>
      <c r="I536" s="103">
        <f t="shared" si="299"/>
        <v>52</v>
      </c>
      <c r="J536" s="103">
        <f t="shared" si="299"/>
        <v>56</v>
      </c>
      <c r="K536" s="103">
        <f t="shared" si="299"/>
        <v>53</v>
      </c>
      <c r="L536" s="103">
        <f t="shared" si="299"/>
        <v>51</v>
      </c>
      <c r="M536" s="103">
        <f t="shared" si="299"/>
        <v>54</v>
      </c>
      <c r="N536" s="103">
        <f t="shared" si="299"/>
        <v>48</v>
      </c>
      <c r="O536" s="103">
        <f t="shared" si="299"/>
        <v>55</v>
      </c>
      <c r="P536" s="103">
        <f t="shared" si="299"/>
        <v>51</v>
      </c>
      <c r="Q536" s="103">
        <f t="shared" si="299"/>
        <v>53</v>
      </c>
      <c r="R536" s="103">
        <f t="shared" si="299"/>
        <v>50</v>
      </c>
      <c r="S536" s="103">
        <f t="shared" si="299"/>
        <v>48</v>
      </c>
      <c r="T536" s="103">
        <f t="shared" si="299"/>
        <v>54</v>
      </c>
      <c r="U536" s="103">
        <f t="shared" si="299"/>
        <v>20</v>
      </c>
      <c r="V536" s="131">
        <f t="shared" si="224"/>
        <v>49.8</v>
      </c>
      <c r="W536" s="65"/>
      <c r="X536" s="65"/>
      <c r="Y536" s="65"/>
      <c r="Z536" s="65"/>
      <c r="AA536" s="65"/>
      <c r="AB536" s="65"/>
      <c r="AC536" s="65"/>
      <c r="AD536" s="65"/>
      <c r="AE536" s="65"/>
      <c r="AF536" s="65"/>
    </row>
    <row r="537" ht="15.75" customHeight="1">
      <c r="A537" s="130" t="s">
        <v>76</v>
      </c>
      <c r="B537" s="103">
        <f t="shared" ref="B537:U537" si="300">_xlfn.RANK.EQ(B314,B$237:B$436,0)</f>
        <v>32</v>
      </c>
      <c r="C537" s="103">
        <f t="shared" si="300"/>
        <v>42</v>
      </c>
      <c r="D537" s="103">
        <f t="shared" si="300"/>
        <v>47</v>
      </c>
      <c r="E537" s="103">
        <f t="shared" si="300"/>
        <v>44</v>
      </c>
      <c r="F537" s="103">
        <f t="shared" si="300"/>
        <v>49</v>
      </c>
      <c r="G537" s="103">
        <f t="shared" si="300"/>
        <v>51</v>
      </c>
      <c r="H537" s="103">
        <f t="shared" si="300"/>
        <v>51</v>
      </c>
      <c r="I537" s="103">
        <f t="shared" si="300"/>
        <v>52</v>
      </c>
      <c r="J537" s="103">
        <f t="shared" si="300"/>
        <v>56</v>
      </c>
      <c r="K537" s="103">
        <f t="shared" si="300"/>
        <v>53</v>
      </c>
      <c r="L537" s="103">
        <f t="shared" si="300"/>
        <v>54</v>
      </c>
      <c r="M537" s="103">
        <f t="shared" si="300"/>
        <v>54</v>
      </c>
      <c r="N537" s="103">
        <f t="shared" si="300"/>
        <v>48</v>
      </c>
      <c r="O537" s="103">
        <f t="shared" si="300"/>
        <v>55</v>
      </c>
      <c r="P537" s="103">
        <f t="shared" si="300"/>
        <v>51</v>
      </c>
      <c r="Q537" s="103">
        <f t="shared" si="300"/>
        <v>53</v>
      </c>
      <c r="R537" s="103">
        <f t="shared" si="300"/>
        <v>50</v>
      </c>
      <c r="S537" s="103">
        <f t="shared" si="300"/>
        <v>48</v>
      </c>
      <c r="T537" s="103">
        <f t="shared" si="300"/>
        <v>54</v>
      </c>
      <c r="U537" s="103">
        <f t="shared" si="300"/>
        <v>59</v>
      </c>
      <c r="V537" s="131">
        <f t="shared" si="224"/>
        <v>52.6</v>
      </c>
      <c r="W537" s="65"/>
      <c r="X537" s="65"/>
      <c r="Y537" s="65"/>
      <c r="Z537" s="65"/>
      <c r="AA537" s="65"/>
      <c r="AB537" s="65"/>
      <c r="AC537" s="65"/>
      <c r="AD537" s="65"/>
      <c r="AE537" s="65"/>
      <c r="AF537" s="65"/>
    </row>
    <row r="538" ht="15.75" customHeight="1">
      <c r="A538" s="130" t="s">
        <v>142</v>
      </c>
      <c r="B538" s="103">
        <f t="shared" ref="B538:U538" si="301">_xlfn.RANK.EQ(B315,B$237:B$436,0)</f>
        <v>15</v>
      </c>
      <c r="C538" s="103">
        <f t="shared" si="301"/>
        <v>42</v>
      </c>
      <c r="D538" s="103">
        <f t="shared" si="301"/>
        <v>47</v>
      </c>
      <c r="E538" s="103">
        <f t="shared" si="301"/>
        <v>44</v>
      </c>
      <c r="F538" s="103">
        <f t="shared" si="301"/>
        <v>49</v>
      </c>
      <c r="G538" s="103">
        <f t="shared" si="301"/>
        <v>51</v>
      </c>
      <c r="H538" s="103">
        <f t="shared" si="301"/>
        <v>51</v>
      </c>
      <c r="I538" s="103">
        <f t="shared" si="301"/>
        <v>52</v>
      </c>
      <c r="J538" s="103">
        <f t="shared" si="301"/>
        <v>56</v>
      </c>
      <c r="K538" s="103">
        <f t="shared" si="301"/>
        <v>53</v>
      </c>
      <c r="L538" s="103">
        <f t="shared" si="301"/>
        <v>54</v>
      </c>
      <c r="M538" s="103">
        <f t="shared" si="301"/>
        <v>54</v>
      </c>
      <c r="N538" s="103">
        <f t="shared" si="301"/>
        <v>48</v>
      </c>
      <c r="O538" s="103">
        <f t="shared" si="301"/>
        <v>55</v>
      </c>
      <c r="P538" s="103">
        <f t="shared" si="301"/>
        <v>51</v>
      </c>
      <c r="Q538" s="103">
        <f t="shared" si="301"/>
        <v>53</v>
      </c>
      <c r="R538" s="103">
        <f t="shared" si="301"/>
        <v>43</v>
      </c>
      <c r="S538" s="103">
        <f t="shared" si="301"/>
        <v>48</v>
      </c>
      <c r="T538" s="103">
        <f t="shared" si="301"/>
        <v>54</v>
      </c>
      <c r="U538" s="103">
        <f t="shared" si="301"/>
        <v>59</v>
      </c>
      <c r="V538" s="131">
        <f t="shared" si="224"/>
        <v>52.13333333</v>
      </c>
      <c r="W538" s="65"/>
      <c r="X538" s="65"/>
      <c r="Y538" s="65"/>
      <c r="Z538" s="65"/>
      <c r="AA538" s="65"/>
      <c r="AB538" s="65"/>
      <c r="AC538" s="65"/>
      <c r="AD538" s="65"/>
      <c r="AE538" s="65"/>
      <c r="AF538" s="65"/>
    </row>
    <row r="539" ht="15.75" customHeight="1">
      <c r="A539" s="130" t="s">
        <v>15</v>
      </c>
      <c r="B539" s="103">
        <f t="shared" ref="B539:U539" si="302">_xlfn.RANK.EQ(B316,B$237:B$436,0)</f>
        <v>32</v>
      </c>
      <c r="C539" s="103">
        <f t="shared" si="302"/>
        <v>42</v>
      </c>
      <c r="D539" s="103">
        <f t="shared" si="302"/>
        <v>43</v>
      </c>
      <c r="E539" s="103">
        <f t="shared" si="302"/>
        <v>42</v>
      </c>
      <c r="F539" s="103">
        <f t="shared" si="302"/>
        <v>49</v>
      </c>
      <c r="G539" s="103">
        <f t="shared" si="302"/>
        <v>51</v>
      </c>
      <c r="H539" s="103">
        <f t="shared" si="302"/>
        <v>45</v>
      </c>
      <c r="I539" s="103">
        <f t="shared" si="302"/>
        <v>52</v>
      </c>
      <c r="J539" s="103">
        <f t="shared" si="302"/>
        <v>56</v>
      </c>
      <c r="K539" s="103">
        <f t="shared" si="302"/>
        <v>53</v>
      </c>
      <c r="L539" s="103">
        <f t="shared" si="302"/>
        <v>54</v>
      </c>
      <c r="M539" s="103">
        <f t="shared" si="302"/>
        <v>35</v>
      </c>
      <c r="N539" s="103">
        <f t="shared" si="302"/>
        <v>48</v>
      </c>
      <c r="O539" s="103">
        <f t="shared" si="302"/>
        <v>55</v>
      </c>
      <c r="P539" s="103">
        <f t="shared" si="302"/>
        <v>51</v>
      </c>
      <c r="Q539" s="103">
        <f t="shared" si="302"/>
        <v>53</v>
      </c>
      <c r="R539" s="103">
        <f t="shared" si="302"/>
        <v>50</v>
      </c>
      <c r="S539" s="103">
        <f t="shared" si="302"/>
        <v>48</v>
      </c>
      <c r="T539" s="103">
        <f t="shared" si="302"/>
        <v>54</v>
      </c>
      <c r="U539" s="103">
        <f t="shared" si="302"/>
        <v>52</v>
      </c>
      <c r="V539" s="131">
        <f t="shared" si="224"/>
        <v>50.46666667</v>
      </c>
      <c r="W539" s="65"/>
      <c r="X539" s="65"/>
      <c r="Y539" s="65"/>
      <c r="Z539" s="65"/>
      <c r="AA539" s="65"/>
      <c r="AB539" s="65"/>
      <c r="AC539" s="65"/>
      <c r="AD539" s="65"/>
      <c r="AE539" s="65"/>
      <c r="AF539" s="65"/>
    </row>
    <row r="540" ht="15.75" customHeight="1">
      <c r="A540" s="130" t="s">
        <v>16</v>
      </c>
      <c r="B540" s="103">
        <f t="shared" ref="B540:U540" si="303">_xlfn.RANK.EQ(B317,B$237:B$436,0)</f>
        <v>32</v>
      </c>
      <c r="C540" s="103">
        <f t="shared" si="303"/>
        <v>40</v>
      </c>
      <c r="D540" s="103">
        <f t="shared" si="303"/>
        <v>47</v>
      </c>
      <c r="E540" s="103">
        <f t="shared" si="303"/>
        <v>44</v>
      </c>
      <c r="F540" s="103">
        <f t="shared" si="303"/>
        <v>49</v>
      </c>
      <c r="G540" s="103">
        <f t="shared" si="303"/>
        <v>51</v>
      </c>
      <c r="H540" s="103">
        <f t="shared" si="303"/>
        <v>51</v>
      </c>
      <c r="I540" s="103">
        <f t="shared" si="303"/>
        <v>46</v>
      </c>
      <c r="J540" s="103">
        <f t="shared" si="303"/>
        <v>53</v>
      </c>
      <c r="K540" s="103">
        <f t="shared" si="303"/>
        <v>50</v>
      </c>
      <c r="L540" s="103">
        <f t="shared" si="303"/>
        <v>51</v>
      </c>
      <c r="M540" s="103">
        <f t="shared" si="303"/>
        <v>52</v>
      </c>
      <c r="N540" s="103">
        <f t="shared" si="303"/>
        <v>48</v>
      </c>
      <c r="O540" s="103">
        <f t="shared" si="303"/>
        <v>55</v>
      </c>
      <c r="P540" s="103">
        <f t="shared" si="303"/>
        <v>51</v>
      </c>
      <c r="Q540" s="103">
        <f t="shared" si="303"/>
        <v>53</v>
      </c>
      <c r="R540" s="103">
        <f t="shared" si="303"/>
        <v>50</v>
      </c>
      <c r="S540" s="103">
        <f t="shared" si="303"/>
        <v>48</v>
      </c>
      <c r="T540" s="103">
        <f t="shared" si="303"/>
        <v>51</v>
      </c>
      <c r="U540" s="103">
        <f t="shared" si="303"/>
        <v>59</v>
      </c>
      <c r="V540" s="131">
        <f t="shared" si="224"/>
        <v>51.26666667</v>
      </c>
      <c r="W540" s="65"/>
      <c r="X540" s="65"/>
      <c r="Y540" s="65"/>
      <c r="Z540" s="65"/>
      <c r="AA540" s="65"/>
      <c r="AB540" s="65"/>
      <c r="AC540" s="65"/>
      <c r="AD540" s="65"/>
      <c r="AE540" s="65"/>
      <c r="AF540" s="65"/>
    </row>
    <row r="541" ht="15.75" customHeight="1">
      <c r="A541" s="130" t="s">
        <v>17</v>
      </c>
      <c r="B541" s="103">
        <f t="shared" ref="B541:U541" si="304">_xlfn.RANK.EQ(B318,B$237:B$436,0)</f>
        <v>32</v>
      </c>
      <c r="C541" s="103">
        <f t="shared" si="304"/>
        <v>42</v>
      </c>
      <c r="D541" s="103">
        <f t="shared" si="304"/>
        <v>47</v>
      </c>
      <c r="E541" s="103">
        <f t="shared" si="304"/>
        <v>44</v>
      </c>
      <c r="F541" s="103">
        <f t="shared" si="304"/>
        <v>49</v>
      </c>
      <c r="G541" s="103">
        <f t="shared" si="304"/>
        <v>51</v>
      </c>
      <c r="H541" s="103">
        <f t="shared" si="304"/>
        <v>51</v>
      </c>
      <c r="I541" s="103">
        <f t="shared" si="304"/>
        <v>52</v>
      </c>
      <c r="J541" s="103">
        <f t="shared" si="304"/>
        <v>56</v>
      </c>
      <c r="K541" s="103">
        <f t="shared" si="304"/>
        <v>53</v>
      </c>
      <c r="L541" s="103">
        <f t="shared" si="304"/>
        <v>54</v>
      </c>
      <c r="M541" s="103">
        <f t="shared" si="304"/>
        <v>54</v>
      </c>
      <c r="N541" s="103">
        <f t="shared" si="304"/>
        <v>36</v>
      </c>
      <c r="O541" s="103">
        <f t="shared" si="304"/>
        <v>55</v>
      </c>
      <c r="P541" s="103">
        <f t="shared" si="304"/>
        <v>51</v>
      </c>
      <c r="Q541" s="103">
        <f t="shared" si="304"/>
        <v>53</v>
      </c>
      <c r="R541" s="103">
        <f t="shared" si="304"/>
        <v>50</v>
      </c>
      <c r="S541" s="103">
        <f t="shared" si="304"/>
        <v>39</v>
      </c>
      <c r="T541" s="103">
        <f t="shared" si="304"/>
        <v>54</v>
      </c>
      <c r="U541" s="103">
        <f t="shared" si="304"/>
        <v>59</v>
      </c>
      <c r="V541" s="131">
        <f t="shared" si="224"/>
        <v>51.2</v>
      </c>
      <c r="W541" s="65"/>
      <c r="X541" s="65"/>
      <c r="Y541" s="65"/>
      <c r="Z541" s="65"/>
      <c r="AA541" s="65"/>
      <c r="AB541" s="65"/>
      <c r="AC541" s="65"/>
      <c r="AD541" s="65"/>
      <c r="AE541" s="65"/>
      <c r="AF541" s="65"/>
    </row>
    <row r="542" ht="15.75" customHeight="1">
      <c r="A542" s="130" t="s">
        <v>143</v>
      </c>
      <c r="B542" s="103">
        <f t="shared" ref="B542:U542" si="305">_xlfn.RANK.EQ(B319,B$237:B$436,0)</f>
        <v>10</v>
      </c>
      <c r="C542" s="103">
        <f t="shared" si="305"/>
        <v>9</v>
      </c>
      <c r="D542" s="103">
        <f t="shared" si="305"/>
        <v>9</v>
      </c>
      <c r="E542" s="103">
        <f t="shared" si="305"/>
        <v>7</v>
      </c>
      <c r="F542" s="103">
        <f t="shared" si="305"/>
        <v>9</v>
      </c>
      <c r="G542" s="103">
        <f t="shared" si="305"/>
        <v>8</v>
      </c>
      <c r="H542" s="103">
        <f t="shared" si="305"/>
        <v>11</v>
      </c>
      <c r="I542" s="103">
        <f t="shared" si="305"/>
        <v>11</v>
      </c>
      <c r="J542" s="103">
        <f t="shared" si="305"/>
        <v>19</v>
      </c>
      <c r="K542" s="103">
        <f t="shared" si="305"/>
        <v>15</v>
      </c>
      <c r="L542" s="103">
        <f t="shared" si="305"/>
        <v>18</v>
      </c>
      <c r="M542" s="103">
        <f t="shared" si="305"/>
        <v>22</v>
      </c>
      <c r="N542" s="103">
        <f t="shared" si="305"/>
        <v>30</v>
      </c>
      <c r="O542" s="103">
        <f t="shared" si="305"/>
        <v>33</v>
      </c>
      <c r="P542" s="103">
        <f t="shared" si="305"/>
        <v>33</v>
      </c>
      <c r="Q542" s="103">
        <f t="shared" si="305"/>
        <v>16</v>
      </c>
      <c r="R542" s="103">
        <f t="shared" si="305"/>
        <v>20</v>
      </c>
      <c r="S542" s="103">
        <f t="shared" si="305"/>
        <v>12</v>
      </c>
      <c r="T542" s="103">
        <f t="shared" si="305"/>
        <v>12</v>
      </c>
      <c r="U542" s="103">
        <f t="shared" si="305"/>
        <v>24</v>
      </c>
      <c r="V542" s="131">
        <f t="shared" si="224"/>
        <v>18.93333333</v>
      </c>
      <c r="W542" s="65"/>
      <c r="X542" s="65"/>
      <c r="Y542" s="65"/>
      <c r="Z542" s="65"/>
      <c r="AA542" s="65"/>
      <c r="AB542" s="65"/>
      <c r="AC542" s="65"/>
      <c r="AD542" s="65"/>
      <c r="AE542" s="65"/>
      <c r="AF542" s="65"/>
    </row>
    <row r="543" ht="15.75" customHeight="1">
      <c r="A543" s="130" t="s">
        <v>18</v>
      </c>
      <c r="B543" s="103">
        <f t="shared" ref="B543:U543" si="306">_xlfn.RANK.EQ(B320,B$237:B$436,0)</f>
        <v>23</v>
      </c>
      <c r="C543" s="103">
        <f t="shared" si="306"/>
        <v>30</v>
      </c>
      <c r="D543" s="103">
        <f t="shared" si="306"/>
        <v>20</v>
      </c>
      <c r="E543" s="103">
        <f t="shared" si="306"/>
        <v>13</v>
      </c>
      <c r="F543" s="103">
        <f t="shared" si="306"/>
        <v>12</v>
      </c>
      <c r="G543" s="103">
        <f t="shared" si="306"/>
        <v>12</v>
      </c>
      <c r="H543" s="103">
        <f t="shared" si="306"/>
        <v>8</v>
      </c>
      <c r="I543" s="103">
        <f t="shared" si="306"/>
        <v>10</v>
      </c>
      <c r="J543" s="103">
        <f t="shared" si="306"/>
        <v>12</v>
      </c>
      <c r="K543" s="103">
        <f t="shared" si="306"/>
        <v>23</v>
      </c>
      <c r="L543" s="103">
        <f t="shared" si="306"/>
        <v>29</v>
      </c>
      <c r="M543" s="103">
        <f t="shared" si="306"/>
        <v>54</v>
      </c>
      <c r="N543" s="103">
        <f t="shared" si="306"/>
        <v>48</v>
      </c>
      <c r="O543" s="103">
        <f t="shared" si="306"/>
        <v>55</v>
      </c>
      <c r="P543" s="103">
        <f t="shared" si="306"/>
        <v>24</v>
      </c>
      <c r="Q543" s="103">
        <f t="shared" si="306"/>
        <v>23</v>
      </c>
      <c r="R543" s="103">
        <f t="shared" si="306"/>
        <v>39</v>
      </c>
      <c r="S543" s="103">
        <f t="shared" si="306"/>
        <v>26</v>
      </c>
      <c r="T543" s="103">
        <f t="shared" si="306"/>
        <v>27</v>
      </c>
      <c r="U543" s="103">
        <f t="shared" si="306"/>
        <v>59</v>
      </c>
      <c r="V543" s="131">
        <f t="shared" si="224"/>
        <v>29.93333333</v>
      </c>
      <c r="W543" s="65"/>
      <c r="X543" s="65"/>
      <c r="Y543" s="65"/>
      <c r="Z543" s="65"/>
      <c r="AA543" s="65"/>
      <c r="AB543" s="65"/>
      <c r="AC543" s="65"/>
      <c r="AD543" s="65"/>
      <c r="AE543" s="65"/>
      <c r="AF543" s="65"/>
    </row>
    <row r="544" ht="15.75" customHeight="1">
      <c r="A544" s="130" t="s">
        <v>144</v>
      </c>
      <c r="B544" s="103">
        <f t="shared" ref="B544:U544" si="307">_xlfn.RANK.EQ(B321,B$237:B$436,0)</f>
        <v>32</v>
      </c>
      <c r="C544" s="103">
        <f t="shared" si="307"/>
        <v>42</v>
      </c>
      <c r="D544" s="103">
        <f t="shared" si="307"/>
        <v>47</v>
      </c>
      <c r="E544" s="103">
        <f t="shared" si="307"/>
        <v>44</v>
      </c>
      <c r="F544" s="103">
        <f t="shared" si="307"/>
        <v>49</v>
      </c>
      <c r="G544" s="103">
        <f t="shared" si="307"/>
        <v>31</v>
      </c>
      <c r="H544" s="103">
        <f t="shared" si="307"/>
        <v>29</v>
      </c>
      <c r="I544" s="103">
        <f t="shared" si="307"/>
        <v>32</v>
      </c>
      <c r="J544" s="103">
        <f t="shared" si="307"/>
        <v>48</v>
      </c>
      <c r="K544" s="103">
        <f t="shared" si="307"/>
        <v>50</v>
      </c>
      <c r="L544" s="103">
        <f t="shared" si="307"/>
        <v>54</v>
      </c>
      <c r="M544" s="103">
        <f t="shared" si="307"/>
        <v>33</v>
      </c>
      <c r="N544" s="103">
        <f t="shared" si="307"/>
        <v>29</v>
      </c>
      <c r="O544" s="103">
        <f t="shared" si="307"/>
        <v>36</v>
      </c>
      <c r="P544" s="103">
        <f t="shared" si="307"/>
        <v>34</v>
      </c>
      <c r="Q544" s="103">
        <f t="shared" si="307"/>
        <v>51</v>
      </c>
      <c r="R544" s="103">
        <f t="shared" si="307"/>
        <v>50</v>
      </c>
      <c r="S544" s="103">
        <f t="shared" si="307"/>
        <v>48</v>
      </c>
      <c r="T544" s="103">
        <f t="shared" si="307"/>
        <v>54</v>
      </c>
      <c r="U544" s="103">
        <f t="shared" si="307"/>
        <v>59</v>
      </c>
      <c r="V544" s="131">
        <f t="shared" si="224"/>
        <v>42.53333333</v>
      </c>
      <c r="W544" s="65"/>
      <c r="X544" s="65"/>
      <c r="Y544" s="65"/>
      <c r="Z544" s="65"/>
      <c r="AA544" s="65"/>
      <c r="AB544" s="65"/>
      <c r="AC544" s="65"/>
      <c r="AD544" s="65"/>
      <c r="AE544" s="65"/>
      <c r="AF544" s="65"/>
    </row>
    <row r="545" ht="15.75" customHeight="1">
      <c r="A545" s="130" t="s">
        <v>145</v>
      </c>
      <c r="B545" s="103">
        <f t="shared" ref="B545:U545" si="308">_xlfn.RANK.EQ(B322,B$237:B$436,0)</f>
        <v>32</v>
      </c>
      <c r="C545" s="103">
        <f t="shared" si="308"/>
        <v>42</v>
      </c>
      <c r="D545" s="103">
        <f t="shared" si="308"/>
        <v>47</v>
      </c>
      <c r="E545" s="103">
        <f t="shared" si="308"/>
        <v>44</v>
      </c>
      <c r="F545" s="103">
        <f t="shared" si="308"/>
        <v>49</v>
      </c>
      <c r="G545" s="103">
        <f t="shared" si="308"/>
        <v>51</v>
      </c>
      <c r="H545" s="103">
        <f t="shared" si="308"/>
        <v>51</v>
      </c>
      <c r="I545" s="103">
        <f t="shared" si="308"/>
        <v>52</v>
      </c>
      <c r="J545" s="103">
        <f t="shared" si="308"/>
        <v>56</v>
      </c>
      <c r="K545" s="103">
        <f t="shared" si="308"/>
        <v>53</v>
      </c>
      <c r="L545" s="103">
        <f t="shared" si="308"/>
        <v>54</v>
      </c>
      <c r="M545" s="103">
        <f t="shared" si="308"/>
        <v>54</v>
      </c>
      <c r="N545" s="103">
        <f t="shared" si="308"/>
        <v>48</v>
      </c>
      <c r="O545" s="103">
        <f t="shared" si="308"/>
        <v>55</v>
      </c>
      <c r="P545" s="103">
        <f t="shared" si="308"/>
        <v>51</v>
      </c>
      <c r="Q545" s="103">
        <f t="shared" si="308"/>
        <v>53</v>
      </c>
      <c r="R545" s="103">
        <f t="shared" si="308"/>
        <v>50</v>
      </c>
      <c r="S545" s="103">
        <f t="shared" si="308"/>
        <v>48</v>
      </c>
      <c r="T545" s="103">
        <f t="shared" si="308"/>
        <v>54</v>
      </c>
      <c r="U545" s="103">
        <f t="shared" si="308"/>
        <v>59</v>
      </c>
      <c r="V545" s="131">
        <f t="shared" si="224"/>
        <v>52.6</v>
      </c>
      <c r="W545" s="65"/>
      <c r="X545" s="65"/>
      <c r="Y545" s="65"/>
      <c r="Z545" s="65"/>
      <c r="AA545" s="65"/>
      <c r="AB545" s="65"/>
      <c r="AC545" s="65"/>
      <c r="AD545" s="65"/>
      <c r="AE545" s="65"/>
      <c r="AF545" s="65"/>
    </row>
    <row r="546" ht="15.75" customHeight="1">
      <c r="A546" s="130" t="s">
        <v>524</v>
      </c>
      <c r="B546" s="103">
        <f t="shared" ref="B546:U546" si="309">_xlfn.RANK.EQ(B323,B$237:B$436,0)</f>
        <v>32</v>
      </c>
      <c r="C546" s="103">
        <f t="shared" si="309"/>
        <v>42</v>
      </c>
      <c r="D546" s="103">
        <f t="shared" si="309"/>
        <v>47</v>
      </c>
      <c r="E546" s="103">
        <f t="shared" si="309"/>
        <v>44</v>
      </c>
      <c r="F546" s="103">
        <f t="shared" si="309"/>
        <v>49</v>
      </c>
      <c r="G546" s="103">
        <f t="shared" si="309"/>
        <v>51</v>
      </c>
      <c r="H546" s="103">
        <f t="shared" si="309"/>
        <v>51</v>
      </c>
      <c r="I546" s="103">
        <f t="shared" si="309"/>
        <v>52</v>
      </c>
      <c r="J546" s="103">
        <f t="shared" si="309"/>
        <v>56</v>
      </c>
      <c r="K546" s="103">
        <f t="shared" si="309"/>
        <v>53</v>
      </c>
      <c r="L546" s="103">
        <f t="shared" si="309"/>
        <v>54</v>
      </c>
      <c r="M546" s="103">
        <f t="shared" si="309"/>
        <v>54</v>
      </c>
      <c r="N546" s="103">
        <f t="shared" si="309"/>
        <v>48</v>
      </c>
      <c r="O546" s="103">
        <f t="shared" si="309"/>
        <v>55</v>
      </c>
      <c r="P546" s="103">
        <f t="shared" si="309"/>
        <v>51</v>
      </c>
      <c r="Q546" s="103">
        <f t="shared" si="309"/>
        <v>53</v>
      </c>
      <c r="R546" s="103">
        <f t="shared" si="309"/>
        <v>50</v>
      </c>
      <c r="S546" s="103">
        <f t="shared" si="309"/>
        <v>48</v>
      </c>
      <c r="T546" s="103">
        <f t="shared" si="309"/>
        <v>54</v>
      </c>
      <c r="U546" s="103">
        <f t="shared" si="309"/>
        <v>59</v>
      </c>
      <c r="V546" s="131">
        <f t="shared" si="224"/>
        <v>52.6</v>
      </c>
      <c r="W546" s="65"/>
      <c r="X546" s="65"/>
      <c r="Y546" s="65"/>
      <c r="Z546" s="65"/>
      <c r="AA546" s="65"/>
      <c r="AB546" s="65"/>
      <c r="AC546" s="65"/>
      <c r="AD546" s="65"/>
      <c r="AE546" s="65"/>
      <c r="AF546" s="65"/>
    </row>
    <row r="547" ht="15.75" customHeight="1">
      <c r="A547" s="130" t="s">
        <v>146</v>
      </c>
      <c r="B547" s="103">
        <f t="shared" ref="B547:U547" si="310">_xlfn.RANK.EQ(B324,B$237:B$436,0)</f>
        <v>32</v>
      </c>
      <c r="C547" s="103">
        <f t="shared" si="310"/>
        <v>42</v>
      </c>
      <c r="D547" s="103">
        <f t="shared" si="310"/>
        <v>47</v>
      </c>
      <c r="E547" s="103">
        <f t="shared" si="310"/>
        <v>44</v>
      </c>
      <c r="F547" s="103">
        <f t="shared" si="310"/>
        <v>49</v>
      </c>
      <c r="G547" s="103">
        <f t="shared" si="310"/>
        <v>33</v>
      </c>
      <c r="H547" s="103">
        <f t="shared" si="310"/>
        <v>51</v>
      </c>
      <c r="I547" s="103">
        <f t="shared" si="310"/>
        <v>52</v>
      </c>
      <c r="J547" s="103">
        <f t="shared" si="310"/>
        <v>56</v>
      </c>
      <c r="K547" s="103">
        <f t="shared" si="310"/>
        <v>53</v>
      </c>
      <c r="L547" s="103">
        <f t="shared" si="310"/>
        <v>54</v>
      </c>
      <c r="M547" s="103">
        <f t="shared" si="310"/>
        <v>54</v>
      </c>
      <c r="N547" s="103">
        <f t="shared" si="310"/>
        <v>48</v>
      </c>
      <c r="O547" s="103">
        <f t="shared" si="310"/>
        <v>55</v>
      </c>
      <c r="P547" s="103">
        <f t="shared" si="310"/>
        <v>51</v>
      </c>
      <c r="Q547" s="103">
        <f t="shared" si="310"/>
        <v>53</v>
      </c>
      <c r="R547" s="103">
        <f t="shared" si="310"/>
        <v>50</v>
      </c>
      <c r="S547" s="103">
        <f t="shared" si="310"/>
        <v>48</v>
      </c>
      <c r="T547" s="103">
        <f t="shared" si="310"/>
        <v>51</v>
      </c>
      <c r="U547" s="103">
        <f t="shared" si="310"/>
        <v>59</v>
      </c>
      <c r="V547" s="131">
        <f t="shared" si="224"/>
        <v>51.2</v>
      </c>
      <c r="W547" s="65"/>
      <c r="X547" s="65"/>
      <c r="Y547" s="65"/>
      <c r="Z547" s="65"/>
      <c r="AA547" s="65"/>
      <c r="AB547" s="65"/>
      <c r="AC547" s="65"/>
      <c r="AD547" s="65"/>
      <c r="AE547" s="65"/>
      <c r="AF547" s="65"/>
    </row>
    <row r="548" ht="15.75" customHeight="1">
      <c r="A548" s="130" t="s">
        <v>147</v>
      </c>
      <c r="B548" s="103">
        <f t="shared" ref="B548:U548" si="311">_xlfn.RANK.EQ(B325,B$237:B$436,0)</f>
        <v>32</v>
      </c>
      <c r="C548" s="103">
        <f t="shared" si="311"/>
        <v>42</v>
      </c>
      <c r="D548" s="103">
        <f t="shared" si="311"/>
        <v>47</v>
      </c>
      <c r="E548" s="103">
        <f t="shared" si="311"/>
        <v>44</v>
      </c>
      <c r="F548" s="103">
        <f t="shared" si="311"/>
        <v>49</v>
      </c>
      <c r="G548" s="103">
        <f t="shared" si="311"/>
        <v>51</v>
      </c>
      <c r="H548" s="103">
        <f t="shared" si="311"/>
        <v>51</v>
      </c>
      <c r="I548" s="103">
        <f t="shared" si="311"/>
        <v>52</v>
      </c>
      <c r="J548" s="103">
        <f t="shared" si="311"/>
        <v>56</v>
      </c>
      <c r="K548" s="103">
        <f t="shared" si="311"/>
        <v>53</v>
      </c>
      <c r="L548" s="103">
        <f t="shared" si="311"/>
        <v>54</v>
      </c>
      <c r="M548" s="103">
        <f t="shared" si="311"/>
        <v>54</v>
      </c>
      <c r="N548" s="103">
        <f t="shared" si="311"/>
        <v>48</v>
      </c>
      <c r="O548" s="103">
        <f t="shared" si="311"/>
        <v>55</v>
      </c>
      <c r="P548" s="103">
        <f t="shared" si="311"/>
        <v>51</v>
      </c>
      <c r="Q548" s="103">
        <f t="shared" si="311"/>
        <v>53</v>
      </c>
      <c r="R548" s="103">
        <f t="shared" si="311"/>
        <v>50</v>
      </c>
      <c r="S548" s="103">
        <f t="shared" si="311"/>
        <v>48</v>
      </c>
      <c r="T548" s="103">
        <f t="shared" si="311"/>
        <v>54</v>
      </c>
      <c r="U548" s="103">
        <f t="shared" si="311"/>
        <v>59</v>
      </c>
      <c r="V548" s="131">
        <f t="shared" si="224"/>
        <v>52.6</v>
      </c>
      <c r="W548" s="65"/>
      <c r="X548" s="65"/>
      <c r="Y548" s="65"/>
      <c r="Z548" s="65"/>
      <c r="AA548" s="65"/>
      <c r="AB548" s="65"/>
      <c r="AC548" s="65"/>
      <c r="AD548" s="65"/>
      <c r="AE548" s="65"/>
      <c r="AF548" s="65"/>
    </row>
    <row r="549" ht="15.75" customHeight="1">
      <c r="A549" s="130" t="s">
        <v>19</v>
      </c>
      <c r="B549" s="103">
        <f t="shared" ref="B549:U549" si="312">_xlfn.RANK.EQ(B326,B$237:B$436,0)</f>
        <v>25</v>
      </c>
      <c r="C549" s="103">
        <f t="shared" si="312"/>
        <v>13</v>
      </c>
      <c r="D549" s="103">
        <f t="shared" si="312"/>
        <v>12</v>
      </c>
      <c r="E549" s="103">
        <f t="shared" si="312"/>
        <v>25</v>
      </c>
      <c r="F549" s="103">
        <f t="shared" si="312"/>
        <v>14</v>
      </c>
      <c r="G549" s="103">
        <f t="shared" si="312"/>
        <v>19</v>
      </c>
      <c r="H549" s="103">
        <f t="shared" si="312"/>
        <v>51</v>
      </c>
      <c r="I549" s="103">
        <f t="shared" si="312"/>
        <v>32</v>
      </c>
      <c r="J549" s="103">
        <f t="shared" si="312"/>
        <v>56</v>
      </c>
      <c r="K549" s="103">
        <f t="shared" si="312"/>
        <v>53</v>
      </c>
      <c r="L549" s="103">
        <f t="shared" si="312"/>
        <v>54</v>
      </c>
      <c r="M549" s="103">
        <f t="shared" si="312"/>
        <v>36</v>
      </c>
      <c r="N549" s="103">
        <f t="shared" si="312"/>
        <v>45</v>
      </c>
      <c r="O549" s="103">
        <f t="shared" si="312"/>
        <v>48</v>
      </c>
      <c r="P549" s="103">
        <f t="shared" si="312"/>
        <v>40</v>
      </c>
      <c r="Q549" s="103">
        <f t="shared" si="312"/>
        <v>33</v>
      </c>
      <c r="R549" s="103">
        <f t="shared" si="312"/>
        <v>50</v>
      </c>
      <c r="S549" s="103">
        <f t="shared" si="312"/>
        <v>44</v>
      </c>
      <c r="T549" s="103">
        <f t="shared" si="312"/>
        <v>47</v>
      </c>
      <c r="U549" s="103">
        <f t="shared" si="312"/>
        <v>44</v>
      </c>
      <c r="V549" s="131">
        <f t="shared" si="224"/>
        <v>43.46666667</v>
      </c>
      <c r="W549" s="65"/>
      <c r="X549" s="65"/>
      <c r="Y549" s="65"/>
      <c r="Z549" s="65"/>
      <c r="AA549" s="65"/>
      <c r="AB549" s="65"/>
      <c r="AC549" s="65"/>
      <c r="AD549" s="65"/>
      <c r="AE549" s="65"/>
      <c r="AF549" s="65"/>
    </row>
    <row r="550" ht="15.75" customHeight="1">
      <c r="A550" s="130" t="s">
        <v>148</v>
      </c>
      <c r="B550" s="103">
        <f t="shared" ref="B550:U550" si="313">_xlfn.RANK.EQ(B327,B$237:B$436,0)</f>
        <v>32</v>
      </c>
      <c r="C550" s="103">
        <f t="shared" si="313"/>
        <v>42</v>
      </c>
      <c r="D550" s="103">
        <f t="shared" si="313"/>
        <v>47</v>
      </c>
      <c r="E550" s="103">
        <f t="shared" si="313"/>
        <v>44</v>
      </c>
      <c r="F550" s="103">
        <f t="shared" si="313"/>
        <v>49</v>
      </c>
      <c r="G550" s="103">
        <f t="shared" si="313"/>
        <v>51</v>
      </c>
      <c r="H550" s="103">
        <f t="shared" si="313"/>
        <v>51</v>
      </c>
      <c r="I550" s="103">
        <f t="shared" si="313"/>
        <v>52</v>
      </c>
      <c r="J550" s="103">
        <f t="shared" si="313"/>
        <v>56</v>
      </c>
      <c r="K550" s="103">
        <f t="shared" si="313"/>
        <v>53</v>
      </c>
      <c r="L550" s="103">
        <f t="shared" si="313"/>
        <v>54</v>
      </c>
      <c r="M550" s="103">
        <f t="shared" si="313"/>
        <v>54</v>
      </c>
      <c r="N550" s="103">
        <f t="shared" si="313"/>
        <v>48</v>
      </c>
      <c r="O550" s="103">
        <f t="shared" si="313"/>
        <v>42</v>
      </c>
      <c r="P550" s="103">
        <f t="shared" si="313"/>
        <v>51</v>
      </c>
      <c r="Q550" s="103">
        <f t="shared" si="313"/>
        <v>53</v>
      </c>
      <c r="R550" s="103">
        <f t="shared" si="313"/>
        <v>50</v>
      </c>
      <c r="S550" s="103">
        <f t="shared" si="313"/>
        <v>48</v>
      </c>
      <c r="T550" s="103">
        <f t="shared" si="313"/>
        <v>54</v>
      </c>
      <c r="U550" s="103">
        <f t="shared" si="313"/>
        <v>59</v>
      </c>
      <c r="V550" s="131">
        <f t="shared" si="224"/>
        <v>51.73333333</v>
      </c>
      <c r="W550" s="65"/>
      <c r="X550" s="65"/>
      <c r="Y550" s="65"/>
      <c r="Z550" s="65"/>
      <c r="AA550" s="65"/>
      <c r="AB550" s="65"/>
      <c r="AC550" s="65"/>
      <c r="AD550" s="65"/>
      <c r="AE550" s="65"/>
      <c r="AF550" s="65"/>
    </row>
    <row r="551" ht="15.75" customHeight="1">
      <c r="A551" s="130" t="s">
        <v>20</v>
      </c>
      <c r="B551" s="103">
        <f t="shared" ref="B551:U551" si="314">_xlfn.RANK.EQ(B328,B$237:B$436,0)</f>
        <v>6</v>
      </c>
      <c r="C551" s="103">
        <f t="shared" si="314"/>
        <v>5</v>
      </c>
      <c r="D551" s="103">
        <f t="shared" si="314"/>
        <v>6</v>
      </c>
      <c r="E551" s="103">
        <f t="shared" si="314"/>
        <v>6</v>
      </c>
      <c r="F551" s="103">
        <f t="shared" si="314"/>
        <v>6</v>
      </c>
      <c r="G551" s="103">
        <f t="shared" si="314"/>
        <v>6</v>
      </c>
      <c r="H551" s="103">
        <f t="shared" si="314"/>
        <v>5</v>
      </c>
      <c r="I551" s="103">
        <f t="shared" si="314"/>
        <v>7</v>
      </c>
      <c r="J551" s="103">
        <f t="shared" si="314"/>
        <v>7</v>
      </c>
      <c r="K551" s="103">
        <f t="shared" si="314"/>
        <v>7</v>
      </c>
      <c r="L551" s="103">
        <f t="shared" si="314"/>
        <v>6</v>
      </c>
      <c r="M551" s="103">
        <f t="shared" si="314"/>
        <v>6</v>
      </c>
      <c r="N551" s="103">
        <f t="shared" si="314"/>
        <v>9</v>
      </c>
      <c r="O551" s="103">
        <f t="shared" si="314"/>
        <v>10</v>
      </c>
      <c r="P551" s="103">
        <f t="shared" si="314"/>
        <v>7</v>
      </c>
      <c r="Q551" s="103">
        <f t="shared" si="314"/>
        <v>8</v>
      </c>
      <c r="R551" s="103">
        <f t="shared" si="314"/>
        <v>8</v>
      </c>
      <c r="S551" s="103">
        <f t="shared" si="314"/>
        <v>8</v>
      </c>
      <c r="T551" s="103">
        <f t="shared" si="314"/>
        <v>10</v>
      </c>
      <c r="U551" s="103">
        <f t="shared" si="314"/>
        <v>19</v>
      </c>
      <c r="V551" s="131">
        <f t="shared" si="224"/>
        <v>8.2</v>
      </c>
      <c r="W551" s="65"/>
      <c r="X551" s="65"/>
      <c r="Y551" s="65"/>
      <c r="Z551" s="65"/>
      <c r="AA551" s="65"/>
      <c r="AB551" s="65"/>
      <c r="AC551" s="65"/>
      <c r="AD551" s="65"/>
      <c r="AE551" s="65"/>
      <c r="AF551" s="65"/>
    </row>
    <row r="552" ht="15.75" customHeight="1">
      <c r="A552" s="130" t="s">
        <v>149</v>
      </c>
      <c r="B552" s="103">
        <f t="shared" ref="B552:U552" si="315">_xlfn.RANK.EQ(B329,B$237:B$436,0)</f>
        <v>32</v>
      </c>
      <c r="C552" s="103">
        <f t="shared" si="315"/>
        <v>42</v>
      </c>
      <c r="D552" s="103">
        <f t="shared" si="315"/>
        <v>47</v>
      </c>
      <c r="E552" s="103">
        <f t="shared" si="315"/>
        <v>35</v>
      </c>
      <c r="F552" s="103">
        <f t="shared" si="315"/>
        <v>49</v>
      </c>
      <c r="G552" s="103">
        <f t="shared" si="315"/>
        <v>51</v>
      </c>
      <c r="H552" s="103">
        <f t="shared" si="315"/>
        <v>31</v>
      </c>
      <c r="I552" s="103">
        <f t="shared" si="315"/>
        <v>30</v>
      </c>
      <c r="J552" s="103">
        <f t="shared" si="315"/>
        <v>38</v>
      </c>
      <c r="K552" s="103">
        <f t="shared" si="315"/>
        <v>21</v>
      </c>
      <c r="L552" s="103">
        <f t="shared" si="315"/>
        <v>25</v>
      </c>
      <c r="M552" s="103">
        <f t="shared" si="315"/>
        <v>28</v>
      </c>
      <c r="N552" s="103">
        <f t="shared" si="315"/>
        <v>48</v>
      </c>
      <c r="O552" s="103">
        <f t="shared" si="315"/>
        <v>39</v>
      </c>
      <c r="P552" s="103">
        <f t="shared" si="315"/>
        <v>28</v>
      </c>
      <c r="Q552" s="103">
        <f t="shared" si="315"/>
        <v>28</v>
      </c>
      <c r="R552" s="103">
        <f t="shared" si="315"/>
        <v>22</v>
      </c>
      <c r="S552" s="103">
        <f t="shared" si="315"/>
        <v>20</v>
      </c>
      <c r="T552" s="103">
        <f t="shared" si="315"/>
        <v>14</v>
      </c>
      <c r="U552" s="103">
        <f t="shared" si="315"/>
        <v>9</v>
      </c>
      <c r="V552" s="131">
        <f t="shared" si="224"/>
        <v>28.8</v>
      </c>
      <c r="W552" s="65"/>
      <c r="X552" s="65"/>
      <c r="Y552" s="65"/>
      <c r="Z552" s="65"/>
      <c r="AA552" s="65"/>
      <c r="AB552" s="65"/>
      <c r="AC552" s="65"/>
      <c r="AD552" s="65"/>
      <c r="AE552" s="65"/>
      <c r="AF552" s="65"/>
    </row>
    <row r="553" ht="15.75" customHeight="1">
      <c r="A553" s="130" t="s">
        <v>150</v>
      </c>
      <c r="B553" s="103">
        <f t="shared" ref="B553:U553" si="316">_xlfn.RANK.EQ(B330,B$237:B$436,0)</f>
        <v>32</v>
      </c>
      <c r="C553" s="103">
        <f t="shared" si="316"/>
        <v>42</v>
      </c>
      <c r="D553" s="103">
        <f t="shared" si="316"/>
        <v>47</v>
      </c>
      <c r="E553" s="103">
        <f t="shared" si="316"/>
        <v>44</v>
      </c>
      <c r="F553" s="103">
        <f t="shared" si="316"/>
        <v>49</v>
      </c>
      <c r="G553" s="103">
        <f t="shared" si="316"/>
        <v>51</v>
      </c>
      <c r="H553" s="103">
        <f t="shared" si="316"/>
        <v>51</v>
      </c>
      <c r="I553" s="103">
        <f t="shared" si="316"/>
        <v>52</v>
      </c>
      <c r="J553" s="103">
        <f t="shared" si="316"/>
        <v>56</v>
      </c>
      <c r="K553" s="103">
        <f t="shared" si="316"/>
        <v>53</v>
      </c>
      <c r="L553" s="103">
        <f t="shared" si="316"/>
        <v>54</v>
      </c>
      <c r="M553" s="103">
        <f t="shared" si="316"/>
        <v>54</v>
      </c>
      <c r="N553" s="103">
        <f t="shared" si="316"/>
        <v>48</v>
      </c>
      <c r="O553" s="103">
        <f t="shared" si="316"/>
        <v>55</v>
      </c>
      <c r="P553" s="103">
        <f t="shared" si="316"/>
        <v>51</v>
      </c>
      <c r="Q553" s="103">
        <f t="shared" si="316"/>
        <v>53</v>
      </c>
      <c r="R553" s="103">
        <f t="shared" si="316"/>
        <v>50</v>
      </c>
      <c r="S553" s="103">
        <f t="shared" si="316"/>
        <v>48</v>
      </c>
      <c r="T553" s="103">
        <f t="shared" si="316"/>
        <v>54</v>
      </c>
      <c r="U553" s="103">
        <f t="shared" si="316"/>
        <v>59</v>
      </c>
      <c r="V553" s="131">
        <f t="shared" si="224"/>
        <v>52.6</v>
      </c>
      <c r="W553" s="65"/>
      <c r="X553" s="65"/>
      <c r="Y553" s="65"/>
      <c r="Z553" s="65"/>
      <c r="AA553" s="65"/>
      <c r="AB553" s="65"/>
      <c r="AC553" s="65"/>
      <c r="AD553" s="65"/>
      <c r="AE553" s="65"/>
      <c r="AF553" s="65"/>
    </row>
    <row r="554" ht="15.75" customHeight="1">
      <c r="A554" s="130" t="s">
        <v>525</v>
      </c>
      <c r="B554" s="103">
        <f t="shared" ref="B554:U554" si="317">_xlfn.RANK.EQ(B331,B$237:B$436,0)</f>
        <v>32</v>
      </c>
      <c r="C554" s="103">
        <f t="shared" si="317"/>
        <v>42</v>
      </c>
      <c r="D554" s="103">
        <f t="shared" si="317"/>
        <v>47</v>
      </c>
      <c r="E554" s="103">
        <f t="shared" si="317"/>
        <v>44</v>
      </c>
      <c r="F554" s="103">
        <f t="shared" si="317"/>
        <v>49</v>
      </c>
      <c r="G554" s="103">
        <f t="shared" si="317"/>
        <v>51</v>
      </c>
      <c r="H554" s="103">
        <f t="shared" si="317"/>
        <v>51</v>
      </c>
      <c r="I554" s="103">
        <f t="shared" si="317"/>
        <v>52</v>
      </c>
      <c r="J554" s="103">
        <f t="shared" si="317"/>
        <v>56</v>
      </c>
      <c r="K554" s="103">
        <f t="shared" si="317"/>
        <v>53</v>
      </c>
      <c r="L554" s="103">
        <f t="shared" si="317"/>
        <v>54</v>
      </c>
      <c r="M554" s="103">
        <f t="shared" si="317"/>
        <v>54</v>
      </c>
      <c r="N554" s="103">
        <f t="shared" si="317"/>
        <v>48</v>
      </c>
      <c r="O554" s="103">
        <f t="shared" si="317"/>
        <v>55</v>
      </c>
      <c r="P554" s="103">
        <f t="shared" si="317"/>
        <v>51</v>
      </c>
      <c r="Q554" s="103">
        <f t="shared" si="317"/>
        <v>53</v>
      </c>
      <c r="R554" s="103">
        <f t="shared" si="317"/>
        <v>50</v>
      </c>
      <c r="S554" s="103">
        <f t="shared" si="317"/>
        <v>48</v>
      </c>
      <c r="T554" s="103">
        <f t="shared" si="317"/>
        <v>54</v>
      </c>
      <c r="U554" s="103">
        <f t="shared" si="317"/>
        <v>59</v>
      </c>
      <c r="V554" s="131">
        <f t="shared" si="224"/>
        <v>52.6</v>
      </c>
      <c r="W554" s="65"/>
      <c r="X554" s="65"/>
      <c r="Y554" s="65"/>
      <c r="Z554" s="65"/>
      <c r="AA554" s="65"/>
      <c r="AB554" s="65"/>
      <c r="AC554" s="65"/>
      <c r="AD554" s="65"/>
      <c r="AE554" s="65"/>
      <c r="AF554" s="65"/>
    </row>
    <row r="555" ht="15.75" customHeight="1">
      <c r="A555" s="130" t="s">
        <v>21</v>
      </c>
      <c r="B555" s="103">
        <f t="shared" ref="B555:U555" si="318">_xlfn.RANK.EQ(B332,B$237:B$436,0)</f>
        <v>32</v>
      </c>
      <c r="C555" s="103">
        <f t="shared" si="318"/>
        <v>42</v>
      </c>
      <c r="D555" s="103">
        <f t="shared" si="318"/>
        <v>47</v>
      </c>
      <c r="E555" s="103">
        <f t="shared" si="318"/>
        <v>44</v>
      </c>
      <c r="F555" s="103">
        <f t="shared" si="318"/>
        <v>23</v>
      </c>
      <c r="G555" s="103">
        <f t="shared" si="318"/>
        <v>51</v>
      </c>
      <c r="H555" s="103">
        <f t="shared" si="318"/>
        <v>28</v>
      </c>
      <c r="I555" s="103">
        <f t="shared" si="318"/>
        <v>49</v>
      </c>
      <c r="J555" s="103">
        <f t="shared" si="318"/>
        <v>50</v>
      </c>
      <c r="K555" s="103">
        <f t="shared" si="318"/>
        <v>53</v>
      </c>
      <c r="L555" s="103">
        <f t="shared" si="318"/>
        <v>44</v>
      </c>
      <c r="M555" s="103">
        <f t="shared" si="318"/>
        <v>54</v>
      </c>
      <c r="N555" s="103">
        <f t="shared" si="318"/>
        <v>42</v>
      </c>
      <c r="O555" s="103">
        <f t="shared" si="318"/>
        <v>50</v>
      </c>
      <c r="P555" s="103">
        <f t="shared" si="318"/>
        <v>51</v>
      </c>
      <c r="Q555" s="103">
        <f t="shared" si="318"/>
        <v>42</v>
      </c>
      <c r="R555" s="103">
        <f t="shared" si="318"/>
        <v>40</v>
      </c>
      <c r="S555" s="103">
        <f t="shared" si="318"/>
        <v>48</v>
      </c>
      <c r="T555" s="103">
        <f t="shared" si="318"/>
        <v>54</v>
      </c>
      <c r="U555" s="103">
        <f t="shared" si="318"/>
        <v>52</v>
      </c>
      <c r="V555" s="131">
        <f t="shared" si="224"/>
        <v>47.2</v>
      </c>
      <c r="W555" s="65"/>
      <c r="X555" s="65"/>
      <c r="Y555" s="65"/>
      <c r="Z555" s="65"/>
      <c r="AA555" s="65"/>
      <c r="AB555" s="65"/>
      <c r="AC555" s="65"/>
      <c r="AD555" s="65"/>
      <c r="AE555" s="65"/>
      <c r="AF555" s="65"/>
    </row>
    <row r="556" ht="15.75" customHeight="1">
      <c r="A556" s="130" t="s">
        <v>151</v>
      </c>
      <c r="B556" s="103">
        <f t="shared" ref="B556:U556" si="319">_xlfn.RANK.EQ(B333,B$237:B$436,0)</f>
        <v>32</v>
      </c>
      <c r="C556" s="103">
        <f t="shared" si="319"/>
        <v>42</v>
      </c>
      <c r="D556" s="103">
        <f t="shared" si="319"/>
        <v>47</v>
      </c>
      <c r="E556" s="103">
        <f t="shared" si="319"/>
        <v>44</v>
      </c>
      <c r="F556" s="103">
        <f t="shared" si="319"/>
        <v>49</v>
      </c>
      <c r="G556" s="103">
        <f t="shared" si="319"/>
        <v>51</v>
      </c>
      <c r="H556" s="103">
        <f t="shared" si="319"/>
        <v>51</v>
      </c>
      <c r="I556" s="103">
        <f t="shared" si="319"/>
        <v>52</v>
      </c>
      <c r="J556" s="103">
        <f t="shared" si="319"/>
        <v>56</v>
      </c>
      <c r="K556" s="103">
        <f t="shared" si="319"/>
        <v>53</v>
      </c>
      <c r="L556" s="103">
        <f t="shared" si="319"/>
        <v>54</v>
      </c>
      <c r="M556" s="103">
        <f t="shared" si="319"/>
        <v>54</v>
      </c>
      <c r="N556" s="103">
        <f t="shared" si="319"/>
        <v>48</v>
      </c>
      <c r="O556" s="103">
        <f t="shared" si="319"/>
        <v>55</v>
      </c>
      <c r="P556" s="103">
        <f t="shared" si="319"/>
        <v>51</v>
      </c>
      <c r="Q556" s="103">
        <f t="shared" si="319"/>
        <v>53</v>
      </c>
      <c r="R556" s="103">
        <f t="shared" si="319"/>
        <v>50</v>
      </c>
      <c r="S556" s="103">
        <f t="shared" si="319"/>
        <v>48</v>
      </c>
      <c r="T556" s="103">
        <f t="shared" si="319"/>
        <v>54</v>
      </c>
      <c r="U556" s="103">
        <f t="shared" si="319"/>
        <v>59</v>
      </c>
      <c r="V556" s="131">
        <f t="shared" si="224"/>
        <v>52.6</v>
      </c>
      <c r="W556" s="65"/>
      <c r="X556" s="65"/>
      <c r="Y556" s="65"/>
      <c r="Z556" s="65"/>
      <c r="AA556" s="65"/>
      <c r="AB556" s="65"/>
      <c r="AC556" s="65"/>
      <c r="AD556" s="65"/>
      <c r="AE556" s="65"/>
      <c r="AF556" s="65"/>
    </row>
    <row r="557" ht="15.75" customHeight="1">
      <c r="A557" s="130" t="s">
        <v>152</v>
      </c>
      <c r="B557" s="103">
        <f t="shared" ref="B557:U557" si="320">_xlfn.RANK.EQ(B334,B$237:B$436,0)</f>
        <v>32</v>
      </c>
      <c r="C557" s="103">
        <f t="shared" si="320"/>
        <v>42</v>
      </c>
      <c r="D557" s="103">
        <f t="shared" si="320"/>
        <v>47</v>
      </c>
      <c r="E557" s="103">
        <f t="shared" si="320"/>
        <v>44</v>
      </c>
      <c r="F557" s="103">
        <f t="shared" si="320"/>
        <v>49</v>
      </c>
      <c r="G557" s="103">
        <f t="shared" si="320"/>
        <v>51</v>
      </c>
      <c r="H557" s="103">
        <f t="shared" si="320"/>
        <v>51</v>
      </c>
      <c r="I557" s="103">
        <f t="shared" si="320"/>
        <v>52</v>
      </c>
      <c r="J557" s="103">
        <f t="shared" si="320"/>
        <v>53</v>
      </c>
      <c r="K557" s="103">
        <f t="shared" si="320"/>
        <v>53</v>
      </c>
      <c r="L557" s="103">
        <f t="shared" si="320"/>
        <v>54</v>
      </c>
      <c r="M557" s="103">
        <f t="shared" si="320"/>
        <v>54</v>
      </c>
      <c r="N557" s="103">
        <f t="shared" si="320"/>
        <v>48</v>
      </c>
      <c r="O557" s="103">
        <f t="shared" si="320"/>
        <v>55</v>
      </c>
      <c r="P557" s="103">
        <f t="shared" si="320"/>
        <v>44</v>
      </c>
      <c r="Q557" s="103">
        <f t="shared" si="320"/>
        <v>51</v>
      </c>
      <c r="R557" s="103">
        <f t="shared" si="320"/>
        <v>50</v>
      </c>
      <c r="S557" s="103">
        <f t="shared" si="320"/>
        <v>48</v>
      </c>
      <c r="T557" s="103">
        <f t="shared" si="320"/>
        <v>54</v>
      </c>
      <c r="U557" s="103">
        <f t="shared" si="320"/>
        <v>59</v>
      </c>
      <c r="V557" s="131">
        <f t="shared" si="224"/>
        <v>51.8</v>
      </c>
      <c r="W557" s="65"/>
      <c r="X557" s="65"/>
      <c r="Y557" s="65"/>
      <c r="Z557" s="65"/>
      <c r="AA557" s="65"/>
      <c r="AB557" s="65"/>
      <c r="AC557" s="65"/>
      <c r="AD557" s="65"/>
      <c r="AE557" s="65"/>
      <c r="AF557" s="65"/>
    </row>
    <row r="558" ht="15.75" customHeight="1">
      <c r="A558" s="130" t="s">
        <v>153</v>
      </c>
      <c r="B558" s="103">
        <f t="shared" ref="B558:U558" si="321">_xlfn.RANK.EQ(B335,B$237:B$436,0)</f>
        <v>32</v>
      </c>
      <c r="C558" s="103">
        <f t="shared" si="321"/>
        <v>42</v>
      </c>
      <c r="D558" s="103">
        <f t="shared" si="321"/>
        <v>47</v>
      </c>
      <c r="E558" s="103">
        <f t="shared" si="321"/>
        <v>44</v>
      </c>
      <c r="F558" s="103">
        <f t="shared" si="321"/>
        <v>49</v>
      </c>
      <c r="G558" s="103">
        <f t="shared" si="321"/>
        <v>51</v>
      </c>
      <c r="H558" s="103">
        <f t="shared" si="321"/>
        <v>51</v>
      </c>
      <c r="I558" s="103">
        <f t="shared" si="321"/>
        <v>52</v>
      </c>
      <c r="J558" s="103">
        <f t="shared" si="321"/>
        <v>51</v>
      </c>
      <c r="K558" s="103">
        <f t="shared" si="321"/>
        <v>53</v>
      </c>
      <c r="L558" s="103">
        <f t="shared" si="321"/>
        <v>54</v>
      </c>
      <c r="M558" s="103">
        <f t="shared" si="321"/>
        <v>52</v>
      </c>
      <c r="N558" s="103">
        <f t="shared" si="321"/>
        <v>48</v>
      </c>
      <c r="O558" s="103">
        <f t="shared" si="321"/>
        <v>44</v>
      </c>
      <c r="P558" s="103">
        <f t="shared" si="321"/>
        <v>43</v>
      </c>
      <c r="Q558" s="103">
        <f t="shared" si="321"/>
        <v>53</v>
      </c>
      <c r="R558" s="103">
        <f t="shared" si="321"/>
        <v>50</v>
      </c>
      <c r="S558" s="103">
        <f t="shared" si="321"/>
        <v>48</v>
      </c>
      <c r="T558" s="103">
        <f t="shared" si="321"/>
        <v>43</v>
      </c>
      <c r="U558" s="103">
        <f t="shared" si="321"/>
        <v>33</v>
      </c>
      <c r="V558" s="131">
        <f t="shared" si="224"/>
        <v>48.4</v>
      </c>
      <c r="W558" s="65"/>
      <c r="X558" s="65"/>
      <c r="Y558" s="65"/>
      <c r="Z558" s="65"/>
      <c r="AA558" s="65"/>
      <c r="AB558" s="65"/>
      <c r="AC558" s="65"/>
      <c r="AD558" s="65"/>
      <c r="AE558" s="65"/>
      <c r="AF558" s="65"/>
    </row>
    <row r="559" ht="15.75" customHeight="1">
      <c r="A559" s="130" t="s">
        <v>22</v>
      </c>
      <c r="B559" s="103">
        <f t="shared" ref="B559:U559" si="322">_xlfn.RANK.EQ(B336,B$237:B$436,0)</f>
        <v>32</v>
      </c>
      <c r="C559" s="103">
        <f t="shared" si="322"/>
        <v>42</v>
      </c>
      <c r="D559" s="103">
        <f t="shared" si="322"/>
        <v>47</v>
      </c>
      <c r="E559" s="103">
        <f t="shared" si="322"/>
        <v>44</v>
      </c>
      <c r="F559" s="103">
        <f t="shared" si="322"/>
        <v>49</v>
      </c>
      <c r="G559" s="103">
        <f t="shared" si="322"/>
        <v>51</v>
      </c>
      <c r="H559" s="103">
        <f t="shared" si="322"/>
        <v>51</v>
      </c>
      <c r="I559" s="103">
        <f t="shared" si="322"/>
        <v>49</v>
      </c>
      <c r="J559" s="103">
        <f t="shared" si="322"/>
        <v>37</v>
      </c>
      <c r="K559" s="103">
        <f t="shared" si="322"/>
        <v>48</v>
      </c>
      <c r="L559" s="103">
        <f t="shared" si="322"/>
        <v>54</v>
      </c>
      <c r="M559" s="103">
        <f t="shared" si="322"/>
        <v>54</v>
      </c>
      <c r="N559" s="103">
        <f t="shared" si="322"/>
        <v>48</v>
      </c>
      <c r="O559" s="103">
        <f t="shared" si="322"/>
        <v>55</v>
      </c>
      <c r="P559" s="103">
        <f t="shared" si="322"/>
        <v>51</v>
      </c>
      <c r="Q559" s="103">
        <f t="shared" si="322"/>
        <v>46</v>
      </c>
      <c r="R559" s="103">
        <f t="shared" si="322"/>
        <v>50</v>
      </c>
      <c r="S559" s="103">
        <f t="shared" si="322"/>
        <v>48</v>
      </c>
      <c r="T559" s="103">
        <f t="shared" si="322"/>
        <v>54</v>
      </c>
      <c r="U559" s="103">
        <f t="shared" si="322"/>
        <v>41</v>
      </c>
      <c r="V559" s="131">
        <f t="shared" si="224"/>
        <v>49.13333333</v>
      </c>
      <c r="W559" s="65"/>
      <c r="X559" s="65"/>
      <c r="Y559" s="65"/>
      <c r="Z559" s="65"/>
      <c r="AA559" s="65"/>
      <c r="AB559" s="65"/>
      <c r="AC559" s="65"/>
      <c r="AD559" s="65"/>
      <c r="AE559" s="65"/>
      <c r="AF559" s="65"/>
    </row>
    <row r="560" ht="15.75" customHeight="1">
      <c r="A560" s="130" t="s">
        <v>154</v>
      </c>
      <c r="B560" s="103">
        <f t="shared" ref="B560:U560" si="323">_xlfn.RANK.EQ(B337,B$237:B$436,0)</f>
        <v>32</v>
      </c>
      <c r="C560" s="103">
        <f t="shared" si="323"/>
        <v>42</v>
      </c>
      <c r="D560" s="103">
        <f t="shared" si="323"/>
        <v>47</v>
      </c>
      <c r="E560" s="103">
        <f t="shared" si="323"/>
        <v>44</v>
      </c>
      <c r="F560" s="103">
        <f t="shared" si="323"/>
        <v>49</v>
      </c>
      <c r="G560" s="103">
        <f t="shared" si="323"/>
        <v>51</v>
      </c>
      <c r="H560" s="103">
        <f t="shared" si="323"/>
        <v>51</v>
      </c>
      <c r="I560" s="103">
        <f t="shared" si="323"/>
        <v>52</v>
      </c>
      <c r="J560" s="103">
        <f t="shared" si="323"/>
        <v>56</v>
      </c>
      <c r="K560" s="103">
        <f t="shared" si="323"/>
        <v>53</v>
      </c>
      <c r="L560" s="103">
        <f t="shared" si="323"/>
        <v>54</v>
      </c>
      <c r="M560" s="103">
        <f t="shared" si="323"/>
        <v>54</v>
      </c>
      <c r="N560" s="103">
        <f t="shared" si="323"/>
        <v>48</v>
      </c>
      <c r="O560" s="103">
        <f t="shared" si="323"/>
        <v>55</v>
      </c>
      <c r="P560" s="103">
        <f t="shared" si="323"/>
        <v>51</v>
      </c>
      <c r="Q560" s="103">
        <f t="shared" si="323"/>
        <v>53</v>
      </c>
      <c r="R560" s="103">
        <f t="shared" si="323"/>
        <v>50</v>
      </c>
      <c r="S560" s="103">
        <f t="shared" si="323"/>
        <v>48</v>
      </c>
      <c r="T560" s="103">
        <f t="shared" si="323"/>
        <v>54</v>
      </c>
      <c r="U560" s="103">
        <f t="shared" si="323"/>
        <v>59</v>
      </c>
      <c r="V560" s="131">
        <f t="shared" si="224"/>
        <v>52.6</v>
      </c>
      <c r="W560" s="65"/>
      <c r="X560" s="65"/>
      <c r="Y560" s="65"/>
      <c r="Z560" s="65"/>
      <c r="AA560" s="65"/>
      <c r="AB560" s="65"/>
      <c r="AC560" s="65"/>
      <c r="AD560" s="65"/>
      <c r="AE560" s="65"/>
      <c r="AF560" s="65"/>
    </row>
    <row r="561" ht="15.75" customHeight="1">
      <c r="A561" s="130" t="s">
        <v>155</v>
      </c>
      <c r="B561" s="103">
        <f t="shared" ref="B561:U561" si="324">_xlfn.RANK.EQ(B338,B$237:B$436,0)</f>
        <v>32</v>
      </c>
      <c r="C561" s="103">
        <f t="shared" si="324"/>
        <v>42</v>
      </c>
      <c r="D561" s="103">
        <f t="shared" si="324"/>
        <v>47</v>
      </c>
      <c r="E561" s="103">
        <f t="shared" si="324"/>
        <v>44</v>
      </c>
      <c r="F561" s="103">
        <f t="shared" si="324"/>
        <v>49</v>
      </c>
      <c r="G561" s="103">
        <f t="shared" si="324"/>
        <v>51</v>
      </c>
      <c r="H561" s="103">
        <f t="shared" si="324"/>
        <v>51</v>
      </c>
      <c r="I561" s="103">
        <f t="shared" si="324"/>
        <v>52</v>
      </c>
      <c r="J561" s="103">
        <f t="shared" si="324"/>
        <v>56</v>
      </c>
      <c r="K561" s="103">
        <f t="shared" si="324"/>
        <v>53</v>
      </c>
      <c r="L561" s="103">
        <f t="shared" si="324"/>
        <v>54</v>
      </c>
      <c r="M561" s="103">
        <f t="shared" si="324"/>
        <v>54</v>
      </c>
      <c r="N561" s="103">
        <f t="shared" si="324"/>
        <v>48</v>
      </c>
      <c r="O561" s="103">
        <f t="shared" si="324"/>
        <v>55</v>
      </c>
      <c r="P561" s="103">
        <f t="shared" si="324"/>
        <v>51</v>
      </c>
      <c r="Q561" s="103">
        <f t="shared" si="324"/>
        <v>53</v>
      </c>
      <c r="R561" s="103">
        <f t="shared" si="324"/>
        <v>50</v>
      </c>
      <c r="S561" s="103">
        <f t="shared" si="324"/>
        <v>48</v>
      </c>
      <c r="T561" s="103">
        <f t="shared" si="324"/>
        <v>54</v>
      </c>
      <c r="U561" s="103">
        <f t="shared" si="324"/>
        <v>59</v>
      </c>
      <c r="V561" s="131">
        <f t="shared" si="224"/>
        <v>52.6</v>
      </c>
      <c r="W561" s="65"/>
      <c r="X561" s="65"/>
      <c r="Y561" s="65"/>
      <c r="Z561" s="65"/>
      <c r="AA561" s="65"/>
      <c r="AB561" s="65"/>
      <c r="AC561" s="65"/>
      <c r="AD561" s="65"/>
      <c r="AE561" s="65"/>
      <c r="AF561" s="65"/>
    </row>
    <row r="562" ht="15.75" customHeight="1">
      <c r="A562" s="130" t="s">
        <v>156</v>
      </c>
      <c r="B562" s="103">
        <f t="shared" ref="B562:U562" si="325">_xlfn.RANK.EQ(B339,B$237:B$436,0)</f>
        <v>32</v>
      </c>
      <c r="C562" s="103">
        <f t="shared" si="325"/>
        <v>42</v>
      </c>
      <c r="D562" s="103">
        <f t="shared" si="325"/>
        <v>47</v>
      </c>
      <c r="E562" s="103">
        <f t="shared" si="325"/>
        <v>44</v>
      </c>
      <c r="F562" s="103">
        <f t="shared" si="325"/>
        <v>49</v>
      </c>
      <c r="G562" s="103">
        <f t="shared" si="325"/>
        <v>51</v>
      </c>
      <c r="H562" s="103">
        <f t="shared" si="325"/>
        <v>51</v>
      </c>
      <c r="I562" s="103">
        <f t="shared" si="325"/>
        <v>52</v>
      </c>
      <c r="J562" s="103">
        <f t="shared" si="325"/>
        <v>56</v>
      </c>
      <c r="K562" s="103">
        <f t="shared" si="325"/>
        <v>53</v>
      </c>
      <c r="L562" s="103">
        <f t="shared" si="325"/>
        <v>54</v>
      </c>
      <c r="M562" s="103">
        <f t="shared" si="325"/>
        <v>54</v>
      </c>
      <c r="N562" s="103">
        <f t="shared" si="325"/>
        <v>48</v>
      </c>
      <c r="O562" s="103">
        <f t="shared" si="325"/>
        <v>55</v>
      </c>
      <c r="P562" s="103">
        <f t="shared" si="325"/>
        <v>51</v>
      </c>
      <c r="Q562" s="103">
        <f t="shared" si="325"/>
        <v>53</v>
      </c>
      <c r="R562" s="103">
        <f t="shared" si="325"/>
        <v>50</v>
      </c>
      <c r="S562" s="103">
        <f t="shared" si="325"/>
        <v>48</v>
      </c>
      <c r="T562" s="103">
        <f t="shared" si="325"/>
        <v>54</v>
      </c>
      <c r="U562" s="103">
        <f t="shared" si="325"/>
        <v>59</v>
      </c>
      <c r="V562" s="131">
        <f t="shared" si="224"/>
        <v>52.6</v>
      </c>
      <c r="W562" s="65"/>
      <c r="X562" s="65"/>
      <c r="Y562" s="65"/>
      <c r="Z562" s="65"/>
      <c r="AA562" s="65"/>
      <c r="AB562" s="65"/>
      <c r="AC562" s="65"/>
      <c r="AD562" s="65"/>
      <c r="AE562" s="65"/>
      <c r="AF562" s="65"/>
    </row>
    <row r="563" ht="15.75" customHeight="1">
      <c r="A563" s="130" t="s">
        <v>157</v>
      </c>
      <c r="B563" s="103">
        <f t="shared" ref="B563:U563" si="326">_xlfn.RANK.EQ(B340,B$237:B$436,0)</f>
        <v>32</v>
      </c>
      <c r="C563" s="103">
        <f t="shared" si="326"/>
        <v>42</v>
      </c>
      <c r="D563" s="103">
        <f t="shared" si="326"/>
        <v>47</v>
      </c>
      <c r="E563" s="103">
        <f t="shared" si="326"/>
        <v>44</v>
      </c>
      <c r="F563" s="103">
        <f t="shared" si="326"/>
        <v>44</v>
      </c>
      <c r="G563" s="103">
        <f t="shared" si="326"/>
        <v>51</v>
      </c>
      <c r="H563" s="103">
        <f t="shared" si="326"/>
        <v>51</v>
      </c>
      <c r="I563" s="103">
        <f t="shared" si="326"/>
        <v>52</v>
      </c>
      <c r="J563" s="103">
        <f t="shared" si="326"/>
        <v>56</v>
      </c>
      <c r="K563" s="103">
        <f t="shared" si="326"/>
        <v>53</v>
      </c>
      <c r="L563" s="103">
        <f t="shared" si="326"/>
        <v>54</v>
      </c>
      <c r="M563" s="103">
        <f t="shared" si="326"/>
        <v>54</v>
      </c>
      <c r="N563" s="103">
        <f t="shared" si="326"/>
        <v>48</v>
      </c>
      <c r="O563" s="103">
        <f t="shared" si="326"/>
        <v>55</v>
      </c>
      <c r="P563" s="103">
        <f t="shared" si="326"/>
        <v>51</v>
      </c>
      <c r="Q563" s="103">
        <f t="shared" si="326"/>
        <v>53</v>
      </c>
      <c r="R563" s="103">
        <f t="shared" si="326"/>
        <v>50</v>
      </c>
      <c r="S563" s="103">
        <f t="shared" si="326"/>
        <v>43</v>
      </c>
      <c r="T563" s="103">
        <f t="shared" si="326"/>
        <v>54</v>
      </c>
      <c r="U563" s="103">
        <f t="shared" si="326"/>
        <v>59</v>
      </c>
      <c r="V563" s="131">
        <f t="shared" si="224"/>
        <v>52.26666667</v>
      </c>
      <c r="W563" s="65"/>
      <c r="X563" s="65"/>
      <c r="Y563" s="65"/>
      <c r="Z563" s="65"/>
      <c r="AA563" s="65"/>
      <c r="AB563" s="65"/>
      <c r="AC563" s="65"/>
      <c r="AD563" s="65"/>
      <c r="AE563" s="65"/>
      <c r="AF563" s="65"/>
    </row>
    <row r="564" ht="15.75" customHeight="1">
      <c r="A564" s="130" t="s">
        <v>158</v>
      </c>
      <c r="B564" s="103">
        <f t="shared" ref="B564:U564" si="327">_xlfn.RANK.EQ(B341,B$237:B$436,0)</f>
        <v>32</v>
      </c>
      <c r="C564" s="103">
        <f t="shared" si="327"/>
        <v>42</v>
      </c>
      <c r="D564" s="103">
        <f t="shared" si="327"/>
        <v>47</v>
      </c>
      <c r="E564" s="103">
        <f t="shared" si="327"/>
        <v>44</v>
      </c>
      <c r="F564" s="103">
        <f t="shared" si="327"/>
        <v>49</v>
      </c>
      <c r="G564" s="103">
        <f t="shared" si="327"/>
        <v>51</v>
      </c>
      <c r="H564" s="103">
        <f t="shared" si="327"/>
        <v>51</v>
      </c>
      <c r="I564" s="103">
        <f t="shared" si="327"/>
        <v>52</v>
      </c>
      <c r="J564" s="103">
        <f t="shared" si="327"/>
        <v>56</v>
      </c>
      <c r="K564" s="103">
        <f t="shared" si="327"/>
        <v>53</v>
      </c>
      <c r="L564" s="103">
        <f t="shared" si="327"/>
        <v>54</v>
      </c>
      <c r="M564" s="103">
        <f t="shared" si="327"/>
        <v>54</v>
      </c>
      <c r="N564" s="103">
        <f t="shared" si="327"/>
        <v>48</v>
      </c>
      <c r="O564" s="103">
        <f t="shared" si="327"/>
        <v>55</v>
      </c>
      <c r="P564" s="103">
        <f t="shared" si="327"/>
        <v>51</v>
      </c>
      <c r="Q564" s="103">
        <f t="shared" si="327"/>
        <v>53</v>
      </c>
      <c r="R564" s="103">
        <f t="shared" si="327"/>
        <v>50</v>
      </c>
      <c r="S564" s="103">
        <f t="shared" si="327"/>
        <v>48</v>
      </c>
      <c r="T564" s="103">
        <f t="shared" si="327"/>
        <v>54</v>
      </c>
      <c r="U564" s="103">
        <f t="shared" si="327"/>
        <v>59</v>
      </c>
      <c r="V564" s="131">
        <f t="shared" si="224"/>
        <v>52.6</v>
      </c>
      <c r="W564" s="65"/>
      <c r="X564" s="65"/>
      <c r="Y564" s="65"/>
      <c r="Z564" s="65"/>
      <c r="AA564" s="65"/>
      <c r="AB564" s="65"/>
      <c r="AC564" s="65"/>
      <c r="AD564" s="65"/>
      <c r="AE564" s="65"/>
      <c r="AF564" s="65"/>
    </row>
    <row r="565" ht="15.75" customHeight="1">
      <c r="A565" s="130" t="s">
        <v>23</v>
      </c>
      <c r="B565" s="103">
        <f t="shared" ref="B565:U565" si="328">_xlfn.RANK.EQ(B342,B$237:B$436,0)</f>
        <v>32</v>
      </c>
      <c r="C565" s="103">
        <f t="shared" si="328"/>
        <v>42</v>
      </c>
      <c r="D565" s="103">
        <f t="shared" si="328"/>
        <v>47</v>
      </c>
      <c r="E565" s="103">
        <f t="shared" si="328"/>
        <v>44</v>
      </c>
      <c r="F565" s="103">
        <f t="shared" si="328"/>
        <v>49</v>
      </c>
      <c r="G565" s="103">
        <f t="shared" si="328"/>
        <v>51</v>
      </c>
      <c r="H565" s="103">
        <f t="shared" si="328"/>
        <v>51</v>
      </c>
      <c r="I565" s="103">
        <f t="shared" si="328"/>
        <v>52</v>
      </c>
      <c r="J565" s="103">
        <f t="shared" si="328"/>
        <v>56</v>
      </c>
      <c r="K565" s="103">
        <f t="shared" si="328"/>
        <v>53</v>
      </c>
      <c r="L565" s="103">
        <f t="shared" si="328"/>
        <v>54</v>
      </c>
      <c r="M565" s="103">
        <f t="shared" si="328"/>
        <v>54</v>
      </c>
      <c r="N565" s="103">
        <f t="shared" si="328"/>
        <v>48</v>
      </c>
      <c r="O565" s="103">
        <f t="shared" si="328"/>
        <v>55</v>
      </c>
      <c r="P565" s="103">
        <f t="shared" si="328"/>
        <v>51</v>
      </c>
      <c r="Q565" s="103">
        <f t="shared" si="328"/>
        <v>53</v>
      </c>
      <c r="R565" s="103">
        <f t="shared" si="328"/>
        <v>50</v>
      </c>
      <c r="S565" s="103">
        <f t="shared" si="328"/>
        <v>48</v>
      </c>
      <c r="T565" s="103">
        <f t="shared" si="328"/>
        <v>54</v>
      </c>
      <c r="U565" s="103">
        <f t="shared" si="328"/>
        <v>59</v>
      </c>
      <c r="V565" s="131">
        <f t="shared" si="224"/>
        <v>52.6</v>
      </c>
      <c r="W565" s="65"/>
      <c r="X565" s="65"/>
      <c r="Y565" s="65"/>
      <c r="Z565" s="65"/>
      <c r="AA565" s="65"/>
      <c r="AB565" s="65"/>
      <c r="AC565" s="65"/>
      <c r="AD565" s="65"/>
      <c r="AE565" s="65"/>
      <c r="AF565" s="65"/>
    </row>
    <row r="566" ht="15.75" customHeight="1">
      <c r="A566" s="130" t="s">
        <v>159</v>
      </c>
      <c r="B566" s="103">
        <f t="shared" ref="B566:U566" si="329">_xlfn.RANK.EQ(B343,B$237:B$436,0)</f>
        <v>32</v>
      </c>
      <c r="C566" s="103">
        <f t="shared" si="329"/>
        <v>42</v>
      </c>
      <c r="D566" s="103">
        <f t="shared" si="329"/>
        <v>47</v>
      </c>
      <c r="E566" s="103">
        <f t="shared" si="329"/>
        <v>44</v>
      </c>
      <c r="F566" s="103">
        <f t="shared" si="329"/>
        <v>49</v>
      </c>
      <c r="G566" s="103">
        <f t="shared" si="329"/>
        <v>51</v>
      </c>
      <c r="H566" s="103">
        <f t="shared" si="329"/>
        <v>51</v>
      </c>
      <c r="I566" s="103">
        <f t="shared" si="329"/>
        <v>52</v>
      </c>
      <c r="J566" s="103">
        <f t="shared" si="329"/>
        <v>52</v>
      </c>
      <c r="K566" s="103">
        <f t="shared" si="329"/>
        <v>47</v>
      </c>
      <c r="L566" s="103">
        <f t="shared" si="329"/>
        <v>47</v>
      </c>
      <c r="M566" s="103">
        <f t="shared" si="329"/>
        <v>44</v>
      </c>
      <c r="N566" s="103">
        <f t="shared" si="329"/>
        <v>48</v>
      </c>
      <c r="O566" s="103">
        <f t="shared" si="329"/>
        <v>55</v>
      </c>
      <c r="P566" s="103">
        <f t="shared" si="329"/>
        <v>46</v>
      </c>
      <c r="Q566" s="103">
        <f t="shared" si="329"/>
        <v>53</v>
      </c>
      <c r="R566" s="103">
        <f t="shared" si="329"/>
        <v>36</v>
      </c>
      <c r="S566" s="103">
        <f t="shared" si="329"/>
        <v>33</v>
      </c>
      <c r="T566" s="103">
        <f t="shared" si="329"/>
        <v>54</v>
      </c>
      <c r="U566" s="103">
        <f t="shared" si="329"/>
        <v>36</v>
      </c>
      <c r="V566" s="131">
        <f t="shared" si="224"/>
        <v>47</v>
      </c>
      <c r="W566" s="65"/>
      <c r="X566" s="65"/>
      <c r="Y566" s="65"/>
      <c r="Z566" s="65"/>
      <c r="AA566" s="65"/>
      <c r="AB566" s="65"/>
      <c r="AC566" s="65"/>
      <c r="AD566" s="65"/>
      <c r="AE566" s="65"/>
      <c r="AF566" s="65"/>
    </row>
    <row r="567" ht="15.75" customHeight="1">
      <c r="A567" s="130" t="s">
        <v>54</v>
      </c>
      <c r="B567" s="103">
        <f t="shared" ref="B567:U567" si="330">_xlfn.RANK.EQ(B344,B$237:B$436,0)</f>
        <v>32</v>
      </c>
      <c r="C567" s="103">
        <f t="shared" si="330"/>
        <v>42</v>
      </c>
      <c r="D567" s="103">
        <f t="shared" si="330"/>
        <v>47</v>
      </c>
      <c r="E567" s="103">
        <f t="shared" si="330"/>
        <v>44</v>
      </c>
      <c r="F567" s="103">
        <f t="shared" si="330"/>
        <v>49</v>
      </c>
      <c r="G567" s="103">
        <f t="shared" si="330"/>
        <v>51</v>
      </c>
      <c r="H567" s="103">
        <f t="shared" si="330"/>
        <v>51</v>
      </c>
      <c r="I567" s="103">
        <f t="shared" si="330"/>
        <v>52</v>
      </c>
      <c r="J567" s="103">
        <f t="shared" si="330"/>
        <v>56</v>
      </c>
      <c r="K567" s="103">
        <f t="shared" si="330"/>
        <v>53</v>
      </c>
      <c r="L567" s="103">
        <f t="shared" si="330"/>
        <v>54</v>
      </c>
      <c r="M567" s="103">
        <f t="shared" si="330"/>
        <v>54</v>
      </c>
      <c r="N567" s="103">
        <f t="shared" si="330"/>
        <v>48</v>
      </c>
      <c r="O567" s="103">
        <f t="shared" si="330"/>
        <v>55</v>
      </c>
      <c r="P567" s="103">
        <f t="shared" si="330"/>
        <v>51</v>
      </c>
      <c r="Q567" s="103">
        <f t="shared" si="330"/>
        <v>53</v>
      </c>
      <c r="R567" s="103">
        <f t="shared" si="330"/>
        <v>50</v>
      </c>
      <c r="S567" s="103">
        <f t="shared" si="330"/>
        <v>48</v>
      </c>
      <c r="T567" s="103">
        <f t="shared" si="330"/>
        <v>54</v>
      </c>
      <c r="U567" s="103">
        <f t="shared" si="330"/>
        <v>59</v>
      </c>
      <c r="V567" s="131">
        <f t="shared" si="224"/>
        <v>52.6</v>
      </c>
      <c r="W567" s="65"/>
      <c r="X567" s="65"/>
      <c r="Y567" s="65"/>
      <c r="Z567" s="65"/>
      <c r="AA567" s="65"/>
      <c r="AB567" s="65"/>
      <c r="AC567" s="65"/>
      <c r="AD567" s="65"/>
      <c r="AE567" s="65"/>
      <c r="AF567" s="65"/>
    </row>
    <row r="568" ht="15.75" customHeight="1">
      <c r="A568" s="130" t="s">
        <v>24</v>
      </c>
      <c r="B568" s="103">
        <f t="shared" ref="B568:U568" si="331">_xlfn.RANK.EQ(B345,B$237:B$436,0)</f>
        <v>32</v>
      </c>
      <c r="C568" s="103">
        <f t="shared" si="331"/>
        <v>20</v>
      </c>
      <c r="D568" s="103">
        <f t="shared" si="331"/>
        <v>21</v>
      </c>
      <c r="E568" s="103">
        <f t="shared" si="331"/>
        <v>30</v>
      </c>
      <c r="F568" s="103">
        <f t="shared" si="331"/>
        <v>18</v>
      </c>
      <c r="G568" s="103">
        <f t="shared" si="331"/>
        <v>10</v>
      </c>
      <c r="H568" s="103">
        <f t="shared" si="331"/>
        <v>9</v>
      </c>
      <c r="I568" s="103">
        <f t="shared" si="331"/>
        <v>9</v>
      </c>
      <c r="J568" s="103">
        <f t="shared" si="331"/>
        <v>9</v>
      </c>
      <c r="K568" s="103">
        <f t="shared" si="331"/>
        <v>9</v>
      </c>
      <c r="L568" s="103">
        <f t="shared" si="331"/>
        <v>8</v>
      </c>
      <c r="M568" s="103">
        <f t="shared" si="331"/>
        <v>7</v>
      </c>
      <c r="N568" s="103">
        <f t="shared" si="331"/>
        <v>6</v>
      </c>
      <c r="O568" s="103">
        <f t="shared" si="331"/>
        <v>6</v>
      </c>
      <c r="P568" s="103">
        <f t="shared" si="331"/>
        <v>9</v>
      </c>
      <c r="Q568" s="103">
        <f t="shared" si="331"/>
        <v>10</v>
      </c>
      <c r="R568" s="103">
        <f t="shared" si="331"/>
        <v>6</v>
      </c>
      <c r="S568" s="103">
        <f t="shared" si="331"/>
        <v>6</v>
      </c>
      <c r="T568" s="103">
        <f t="shared" si="331"/>
        <v>7</v>
      </c>
      <c r="U568" s="103">
        <f t="shared" si="331"/>
        <v>7</v>
      </c>
      <c r="V568" s="131">
        <f t="shared" si="224"/>
        <v>7.866666667</v>
      </c>
      <c r="W568" s="65"/>
      <c r="X568" s="65"/>
      <c r="Y568" s="65"/>
      <c r="Z568" s="65"/>
      <c r="AA568" s="65"/>
      <c r="AB568" s="65"/>
      <c r="AC568" s="65"/>
      <c r="AD568" s="65"/>
      <c r="AE568" s="65"/>
      <c r="AF568" s="65"/>
    </row>
    <row r="569" ht="15.75" customHeight="1">
      <c r="A569" s="130" t="s">
        <v>160</v>
      </c>
      <c r="B569" s="103">
        <f t="shared" ref="B569:U569" si="332">_xlfn.RANK.EQ(B346,B$237:B$436,0)</f>
        <v>32</v>
      </c>
      <c r="C569" s="103">
        <f t="shared" si="332"/>
        <v>42</v>
      </c>
      <c r="D569" s="103">
        <f t="shared" si="332"/>
        <v>47</v>
      </c>
      <c r="E569" s="103">
        <f t="shared" si="332"/>
        <v>44</v>
      </c>
      <c r="F569" s="103">
        <f t="shared" si="332"/>
        <v>49</v>
      </c>
      <c r="G569" s="103">
        <f t="shared" si="332"/>
        <v>51</v>
      </c>
      <c r="H569" s="103">
        <f t="shared" si="332"/>
        <v>51</v>
      </c>
      <c r="I569" s="103">
        <f t="shared" si="332"/>
        <v>52</v>
      </c>
      <c r="J569" s="103">
        <f t="shared" si="332"/>
        <v>56</v>
      </c>
      <c r="K569" s="103">
        <f t="shared" si="332"/>
        <v>53</v>
      </c>
      <c r="L569" s="103">
        <f t="shared" si="332"/>
        <v>54</v>
      </c>
      <c r="M569" s="103">
        <f t="shared" si="332"/>
        <v>54</v>
      </c>
      <c r="N569" s="103">
        <f t="shared" si="332"/>
        <v>48</v>
      </c>
      <c r="O569" s="103">
        <f t="shared" si="332"/>
        <v>55</v>
      </c>
      <c r="P569" s="103">
        <f t="shared" si="332"/>
        <v>51</v>
      </c>
      <c r="Q569" s="103">
        <f t="shared" si="332"/>
        <v>53</v>
      </c>
      <c r="R569" s="103">
        <f t="shared" si="332"/>
        <v>50</v>
      </c>
      <c r="S569" s="103">
        <f t="shared" si="332"/>
        <v>48</v>
      </c>
      <c r="T569" s="103">
        <f t="shared" si="332"/>
        <v>54</v>
      </c>
      <c r="U569" s="103">
        <f t="shared" si="332"/>
        <v>59</v>
      </c>
      <c r="V569" s="131">
        <f t="shared" si="224"/>
        <v>52.6</v>
      </c>
      <c r="W569" s="65"/>
      <c r="X569" s="65"/>
      <c r="Y569" s="65"/>
      <c r="Z569" s="65"/>
      <c r="AA569" s="65"/>
      <c r="AB569" s="65"/>
      <c r="AC569" s="65"/>
      <c r="AD569" s="65"/>
      <c r="AE569" s="65"/>
      <c r="AF569" s="65"/>
    </row>
    <row r="570" ht="15.75" customHeight="1">
      <c r="A570" s="130" t="s">
        <v>161</v>
      </c>
      <c r="B570" s="103">
        <f t="shared" ref="B570:U570" si="333">_xlfn.RANK.EQ(B347,B$237:B$436,0)</f>
        <v>32</v>
      </c>
      <c r="C570" s="103">
        <f t="shared" si="333"/>
        <v>42</v>
      </c>
      <c r="D570" s="103">
        <f t="shared" si="333"/>
        <v>47</v>
      </c>
      <c r="E570" s="103">
        <f t="shared" si="333"/>
        <v>44</v>
      </c>
      <c r="F570" s="103">
        <f t="shared" si="333"/>
        <v>49</v>
      </c>
      <c r="G570" s="103">
        <f t="shared" si="333"/>
        <v>51</v>
      </c>
      <c r="H570" s="103">
        <f t="shared" si="333"/>
        <v>51</v>
      </c>
      <c r="I570" s="103">
        <f t="shared" si="333"/>
        <v>52</v>
      </c>
      <c r="J570" s="103">
        <f t="shared" si="333"/>
        <v>56</v>
      </c>
      <c r="K570" s="103">
        <f t="shared" si="333"/>
        <v>53</v>
      </c>
      <c r="L570" s="103">
        <f t="shared" si="333"/>
        <v>54</v>
      </c>
      <c r="M570" s="103">
        <f t="shared" si="333"/>
        <v>54</v>
      </c>
      <c r="N570" s="103">
        <f t="shared" si="333"/>
        <v>48</v>
      </c>
      <c r="O570" s="103">
        <f t="shared" si="333"/>
        <v>55</v>
      </c>
      <c r="P570" s="103">
        <f t="shared" si="333"/>
        <v>51</v>
      </c>
      <c r="Q570" s="103">
        <f t="shared" si="333"/>
        <v>53</v>
      </c>
      <c r="R570" s="103">
        <f t="shared" si="333"/>
        <v>50</v>
      </c>
      <c r="S570" s="103">
        <f t="shared" si="333"/>
        <v>19</v>
      </c>
      <c r="T570" s="103">
        <f t="shared" si="333"/>
        <v>13</v>
      </c>
      <c r="U570" s="103">
        <f t="shared" si="333"/>
        <v>14</v>
      </c>
      <c r="V570" s="131">
        <f t="shared" si="224"/>
        <v>44.93333333</v>
      </c>
      <c r="W570" s="65"/>
      <c r="X570" s="65"/>
      <c r="Y570" s="65"/>
      <c r="Z570" s="65"/>
      <c r="AA570" s="65"/>
      <c r="AB570" s="65"/>
      <c r="AC570" s="65"/>
      <c r="AD570" s="65"/>
      <c r="AE570" s="65"/>
      <c r="AF570" s="65"/>
    </row>
    <row r="571" ht="15.75" customHeight="1">
      <c r="A571" s="130" t="s">
        <v>162</v>
      </c>
      <c r="B571" s="103">
        <f t="shared" ref="B571:U571" si="334">_xlfn.RANK.EQ(B348,B$237:B$436,0)</f>
        <v>32</v>
      </c>
      <c r="C571" s="103">
        <f t="shared" si="334"/>
        <v>42</v>
      </c>
      <c r="D571" s="103">
        <f t="shared" si="334"/>
        <v>47</v>
      </c>
      <c r="E571" s="103">
        <f t="shared" si="334"/>
        <v>44</v>
      </c>
      <c r="F571" s="103">
        <f t="shared" si="334"/>
        <v>49</v>
      </c>
      <c r="G571" s="103">
        <f t="shared" si="334"/>
        <v>51</v>
      </c>
      <c r="H571" s="103">
        <f t="shared" si="334"/>
        <v>51</v>
      </c>
      <c r="I571" s="103">
        <f t="shared" si="334"/>
        <v>36</v>
      </c>
      <c r="J571" s="103">
        <f t="shared" si="334"/>
        <v>56</v>
      </c>
      <c r="K571" s="103">
        <f t="shared" si="334"/>
        <v>53</v>
      </c>
      <c r="L571" s="103">
        <f t="shared" si="334"/>
        <v>54</v>
      </c>
      <c r="M571" s="103">
        <f t="shared" si="334"/>
        <v>54</v>
      </c>
      <c r="N571" s="103">
        <f t="shared" si="334"/>
        <v>48</v>
      </c>
      <c r="O571" s="103">
        <f t="shared" si="334"/>
        <v>55</v>
      </c>
      <c r="P571" s="103">
        <f t="shared" si="334"/>
        <v>51</v>
      </c>
      <c r="Q571" s="103">
        <f t="shared" si="334"/>
        <v>53</v>
      </c>
      <c r="R571" s="103">
        <f t="shared" si="334"/>
        <v>50</v>
      </c>
      <c r="S571" s="103">
        <f t="shared" si="334"/>
        <v>48</v>
      </c>
      <c r="T571" s="103">
        <f t="shared" si="334"/>
        <v>54</v>
      </c>
      <c r="U571" s="103">
        <f t="shared" si="334"/>
        <v>59</v>
      </c>
      <c r="V571" s="131">
        <f t="shared" si="224"/>
        <v>51.53333333</v>
      </c>
      <c r="W571" s="65"/>
      <c r="X571" s="65"/>
      <c r="Y571" s="65"/>
      <c r="Z571" s="65"/>
      <c r="AA571" s="65"/>
      <c r="AB571" s="65"/>
      <c r="AC571" s="65"/>
      <c r="AD571" s="65"/>
      <c r="AE571" s="65"/>
      <c r="AF571" s="65"/>
    </row>
    <row r="572" ht="15.75" customHeight="1">
      <c r="A572" s="130" t="s">
        <v>163</v>
      </c>
      <c r="B572" s="103">
        <f t="shared" ref="B572:U572" si="335">_xlfn.RANK.EQ(B349,B$237:B$436,0)</f>
        <v>32</v>
      </c>
      <c r="C572" s="103">
        <f t="shared" si="335"/>
        <v>42</v>
      </c>
      <c r="D572" s="103">
        <f t="shared" si="335"/>
        <v>47</v>
      </c>
      <c r="E572" s="103">
        <f t="shared" si="335"/>
        <v>44</v>
      </c>
      <c r="F572" s="103">
        <f t="shared" si="335"/>
        <v>49</v>
      </c>
      <c r="G572" s="103">
        <f t="shared" si="335"/>
        <v>51</v>
      </c>
      <c r="H572" s="103">
        <f t="shared" si="335"/>
        <v>51</v>
      </c>
      <c r="I572" s="103">
        <f t="shared" si="335"/>
        <v>52</v>
      </c>
      <c r="J572" s="103">
        <f t="shared" si="335"/>
        <v>56</v>
      </c>
      <c r="K572" s="103">
        <f t="shared" si="335"/>
        <v>53</v>
      </c>
      <c r="L572" s="103">
        <f t="shared" si="335"/>
        <v>54</v>
      </c>
      <c r="M572" s="103">
        <f t="shared" si="335"/>
        <v>54</v>
      </c>
      <c r="N572" s="103">
        <f t="shared" si="335"/>
        <v>48</v>
      </c>
      <c r="O572" s="103">
        <f t="shared" si="335"/>
        <v>55</v>
      </c>
      <c r="P572" s="103">
        <f t="shared" si="335"/>
        <v>51</v>
      </c>
      <c r="Q572" s="103">
        <f t="shared" si="335"/>
        <v>53</v>
      </c>
      <c r="R572" s="103">
        <f t="shared" si="335"/>
        <v>28</v>
      </c>
      <c r="S572" s="103">
        <f t="shared" si="335"/>
        <v>48</v>
      </c>
      <c r="T572" s="103">
        <f t="shared" si="335"/>
        <v>54</v>
      </c>
      <c r="U572" s="103">
        <f t="shared" si="335"/>
        <v>32</v>
      </c>
      <c r="V572" s="131">
        <f t="shared" si="224"/>
        <v>49.33333333</v>
      </c>
      <c r="W572" s="65"/>
      <c r="X572" s="65"/>
      <c r="Y572" s="65"/>
      <c r="Z572" s="65"/>
      <c r="AA572" s="65"/>
      <c r="AB572" s="65"/>
      <c r="AC572" s="65"/>
      <c r="AD572" s="65"/>
      <c r="AE572" s="65"/>
      <c r="AF572" s="65"/>
    </row>
    <row r="573" ht="15.75" customHeight="1">
      <c r="A573" s="130" t="s">
        <v>164</v>
      </c>
      <c r="B573" s="103">
        <f t="shared" ref="B573:U573" si="336">_xlfn.RANK.EQ(B350,B$237:B$436,0)</f>
        <v>32</v>
      </c>
      <c r="C573" s="103">
        <f t="shared" si="336"/>
        <v>42</v>
      </c>
      <c r="D573" s="103">
        <f t="shared" si="336"/>
        <v>47</v>
      </c>
      <c r="E573" s="103">
        <f t="shared" si="336"/>
        <v>44</v>
      </c>
      <c r="F573" s="103">
        <f t="shared" si="336"/>
        <v>49</v>
      </c>
      <c r="G573" s="103">
        <f t="shared" si="336"/>
        <v>51</v>
      </c>
      <c r="H573" s="103">
        <f t="shared" si="336"/>
        <v>51</v>
      </c>
      <c r="I573" s="103">
        <f t="shared" si="336"/>
        <v>52</v>
      </c>
      <c r="J573" s="103">
        <f t="shared" si="336"/>
        <v>56</v>
      </c>
      <c r="K573" s="103">
        <f t="shared" si="336"/>
        <v>53</v>
      </c>
      <c r="L573" s="103">
        <f t="shared" si="336"/>
        <v>54</v>
      </c>
      <c r="M573" s="103">
        <f t="shared" si="336"/>
        <v>54</v>
      </c>
      <c r="N573" s="103">
        <f t="shared" si="336"/>
        <v>48</v>
      </c>
      <c r="O573" s="103">
        <f t="shared" si="336"/>
        <v>55</v>
      </c>
      <c r="P573" s="103">
        <f t="shared" si="336"/>
        <v>51</v>
      </c>
      <c r="Q573" s="103">
        <f t="shared" si="336"/>
        <v>53</v>
      </c>
      <c r="R573" s="103">
        <f t="shared" si="336"/>
        <v>50</v>
      </c>
      <c r="S573" s="103">
        <f t="shared" si="336"/>
        <v>48</v>
      </c>
      <c r="T573" s="103">
        <f t="shared" si="336"/>
        <v>54</v>
      </c>
      <c r="U573" s="103">
        <f t="shared" si="336"/>
        <v>59</v>
      </c>
      <c r="V573" s="131">
        <f t="shared" si="224"/>
        <v>52.6</v>
      </c>
      <c r="W573" s="65"/>
      <c r="X573" s="65"/>
      <c r="Y573" s="65"/>
      <c r="Z573" s="65"/>
      <c r="AA573" s="65"/>
      <c r="AB573" s="65"/>
      <c r="AC573" s="65"/>
      <c r="AD573" s="65"/>
      <c r="AE573" s="65"/>
      <c r="AF573" s="65"/>
    </row>
    <row r="574" ht="15.75" customHeight="1">
      <c r="A574" s="130" t="s">
        <v>165</v>
      </c>
      <c r="B574" s="103">
        <f t="shared" ref="B574:U574" si="337">_xlfn.RANK.EQ(B351,B$237:B$436,0)</f>
        <v>13</v>
      </c>
      <c r="C574" s="103">
        <f t="shared" si="337"/>
        <v>17</v>
      </c>
      <c r="D574" s="103">
        <f t="shared" si="337"/>
        <v>13</v>
      </c>
      <c r="E574" s="103">
        <f t="shared" si="337"/>
        <v>11</v>
      </c>
      <c r="F574" s="103">
        <f t="shared" si="337"/>
        <v>8</v>
      </c>
      <c r="G574" s="103">
        <f t="shared" si="337"/>
        <v>15</v>
      </c>
      <c r="H574" s="103">
        <f t="shared" si="337"/>
        <v>13</v>
      </c>
      <c r="I574" s="103">
        <f t="shared" si="337"/>
        <v>18</v>
      </c>
      <c r="J574" s="103">
        <f t="shared" si="337"/>
        <v>22</v>
      </c>
      <c r="K574" s="103">
        <f t="shared" si="337"/>
        <v>20</v>
      </c>
      <c r="L574" s="103">
        <f t="shared" si="337"/>
        <v>13</v>
      </c>
      <c r="M574" s="103">
        <f t="shared" si="337"/>
        <v>37</v>
      </c>
      <c r="N574" s="103">
        <f t="shared" si="337"/>
        <v>11</v>
      </c>
      <c r="O574" s="103">
        <f t="shared" si="337"/>
        <v>8</v>
      </c>
      <c r="P574" s="103">
        <f t="shared" si="337"/>
        <v>11</v>
      </c>
      <c r="Q574" s="103">
        <f t="shared" si="337"/>
        <v>15</v>
      </c>
      <c r="R574" s="103">
        <f t="shared" si="337"/>
        <v>50</v>
      </c>
      <c r="S574" s="103">
        <f t="shared" si="337"/>
        <v>48</v>
      </c>
      <c r="T574" s="103">
        <f t="shared" si="337"/>
        <v>54</v>
      </c>
      <c r="U574" s="103">
        <f t="shared" si="337"/>
        <v>59</v>
      </c>
      <c r="V574" s="131">
        <f t="shared" si="224"/>
        <v>26.26666667</v>
      </c>
      <c r="W574" s="65"/>
      <c r="X574" s="65"/>
      <c r="Y574" s="65"/>
      <c r="Z574" s="65"/>
      <c r="AA574" s="65"/>
      <c r="AB574" s="65"/>
      <c r="AC574" s="65"/>
      <c r="AD574" s="65"/>
      <c r="AE574" s="65"/>
      <c r="AF574" s="65"/>
    </row>
    <row r="575" ht="15.75" customHeight="1">
      <c r="A575" s="130" t="s">
        <v>166</v>
      </c>
      <c r="B575" s="103">
        <f t="shared" ref="B575:U575" si="338">_xlfn.RANK.EQ(B352,B$237:B$436,0)</f>
        <v>32</v>
      </c>
      <c r="C575" s="103">
        <f t="shared" si="338"/>
        <v>42</v>
      </c>
      <c r="D575" s="103">
        <f t="shared" si="338"/>
        <v>47</v>
      </c>
      <c r="E575" s="103">
        <f t="shared" si="338"/>
        <v>44</v>
      </c>
      <c r="F575" s="103">
        <f t="shared" si="338"/>
        <v>49</v>
      </c>
      <c r="G575" s="103">
        <f t="shared" si="338"/>
        <v>51</v>
      </c>
      <c r="H575" s="103">
        <f t="shared" si="338"/>
        <v>51</v>
      </c>
      <c r="I575" s="103">
        <f t="shared" si="338"/>
        <v>52</v>
      </c>
      <c r="J575" s="103">
        <f t="shared" si="338"/>
        <v>56</v>
      </c>
      <c r="K575" s="103">
        <f t="shared" si="338"/>
        <v>53</v>
      </c>
      <c r="L575" s="103">
        <f t="shared" si="338"/>
        <v>54</v>
      </c>
      <c r="M575" s="103">
        <f t="shared" si="338"/>
        <v>54</v>
      </c>
      <c r="N575" s="103">
        <f t="shared" si="338"/>
        <v>48</v>
      </c>
      <c r="O575" s="103">
        <f t="shared" si="338"/>
        <v>55</v>
      </c>
      <c r="P575" s="103">
        <f t="shared" si="338"/>
        <v>51</v>
      </c>
      <c r="Q575" s="103">
        <f t="shared" si="338"/>
        <v>53</v>
      </c>
      <c r="R575" s="103">
        <f t="shared" si="338"/>
        <v>50</v>
      </c>
      <c r="S575" s="103">
        <f t="shared" si="338"/>
        <v>48</v>
      </c>
      <c r="T575" s="103">
        <f t="shared" si="338"/>
        <v>54</v>
      </c>
      <c r="U575" s="103">
        <f t="shared" si="338"/>
        <v>59</v>
      </c>
      <c r="V575" s="131">
        <f t="shared" si="224"/>
        <v>52.6</v>
      </c>
      <c r="W575" s="65"/>
      <c r="X575" s="65"/>
      <c r="Y575" s="65"/>
      <c r="Z575" s="65"/>
      <c r="AA575" s="65"/>
      <c r="AB575" s="65"/>
      <c r="AC575" s="65"/>
      <c r="AD575" s="65"/>
      <c r="AE575" s="65"/>
      <c r="AF575" s="65"/>
    </row>
    <row r="576" ht="15.75" customHeight="1">
      <c r="A576" s="130" t="s">
        <v>167</v>
      </c>
      <c r="B576" s="103">
        <f t="shared" ref="B576:U576" si="339">_xlfn.RANK.EQ(B353,B$237:B$436,0)</f>
        <v>32</v>
      </c>
      <c r="C576" s="103">
        <f t="shared" si="339"/>
        <v>42</v>
      </c>
      <c r="D576" s="103">
        <f t="shared" si="339"/>
        <v>47</v>
      </c>
      <c r="E576" s="103">
        <f t="shared" si="339"/>
        <v>44</v>
      </c>
      <c r="F576" s="103">
        <f t="shared" si="339"/>
        <v>49</v>
      </c>
      <c r="G576" s="103">
        <f t="shared" si="339"/>
        <v>51</v>
      </c>
      <c r="H576" s="103">
        <f t="shared" si="339"/>
        <v>51</v>
      </c>
      <c r="I576" s="103">
        <f t="shared" si="339"/>
        <v>52</v>
      </c>
      <c r="J576" s="103">
        <f t="shared" si="339"/>
        <v>56</v>
      </c>
      <c r="K576" s="103">
        <f t="shared" si="339"/>
        <v>53</v>
      </c>
      <c r="L576" s="103">
        <f t="shared" si="339"/>
        <v>54</v>
      </c>
      <c r="M576" s="103">
        <f t="shared" si="339"/>
        <v>54</v>
      </c>
      <c r="N576" s="103">
        <f t="shared" si="339"/>
        <v>48</v>
      </c>
      <c r="O576" s="103">
        <f t="shared" si="339"/>
        <v>55</v>
      </c>
      <c r="P576" s="103">
        <f t="shared" si="339"/>
        <v>51</v>
      </c>
      <c r="Q576" s="103">
        <f t="shared" si="339"/>
        <v>53</v>
      </c>
      <c r="R576" s="103">
        <f t="shared" si="339"/>
        <v>50</v>
      </c>
      <c r="S576" s="103">
        <f t="shared" si="339"/>
        <v>48</v>
      </c>
      <c r="T576" s="103">
        <f t="shared" si="339"/>
        <v>54</v>
      </c>
      <c r="U576" s="103">
        <f t="shared" si="339"/>
        <v>59</v>
      </c>
      <c r="V576" s="131">
        <f t="shared" si="224"/>
        <v>52.6</v>
      </c>
      <c r="W576" s="65"/>
      <c r="X576" s="65"/>
      <c r="Y576" s="65"/>
      <c r="Z576" s="65"/>
      <c r="AA576" s="65"/>
      <c r="AB576" s="65"/>
      <c r="AC576" s="65"/>
      <c r="AD576" s="65"/>
      <c r="AE576" s="65"/>
      <c r="AF576" s="65"/>
    </row>
    <row r="577" ht="15.75" customHeight="1">
      <c r="A577" s="130" t="s">
        <v>168</v>
      </c>
      <c r="B577" s="103">
        <f t="shared" ref="B577:U577" si="340">_xlfn.RANK.EQ(B354,B$237:B$436,0)</f>
        <v>32</v>
      </c>
      <c r="C577" s="103">
        <f t="shared" si="340"/>
        <v>42</v>
      </c>
      <c r="D577" s="103">
        <f t="shared" si="340"/>
        <v>47</v>
      </c>
      <c r="E577" s="103">
        <f t="shared" si="340"/>
        <v>44</v>
      </c>
      <c r="F577" s="103">
        <f t="shared" si="340"/>
        <v>49</v>
      </c>
      <c r="G577" s="103">
        <f t="shared" si="340"/>
        <v>51</v>
      </c>
      <c r="H577" s="103">
        <f t="shared" si="340"/>
        <v>51</v>
      </c>
      <c r="I577" s="103">
        <f t="shared" si="340"/>
        <v>52</v>
      </c>
      <c r="J577" s="103">
        <f t="shared" si="340"/>
        <v>56</v>
      </c>
      <c r="K577" s="103">
        <f t="shared" si="340"/>
        <v>53</v>
      </c>
      <c r="L577" s="103">
        <f t="shared" si="340"/>
        <v>54</v>
      </c>
      <c r="M577" s="103">
        <f t="shared" si="340"/>
        <v>54</v>
      </c>
      <c r="N577" s="103">
        <f t="shared" si="340"/>
        <v>48</v>
      </c>
      <c r="O577" s="103">
        <f t="shared" si="340"/>
        <v>55</v>
      </c>
      <c r="P577" s="103">
        <f t="shared" si="340"/>
        <v>51</v>
      </c>
      <c r="Q577" s="103">
        <f t="shared" si="340"/>
        <v>53</v>
      </c>
      <c r="R577" s="103">
        <f t="shared" si="340"/>
        <v>50</v>
      </c>
      <c r="S577" s="103">
        <f t="shared" si="340"/>
        <v>48</v>
      </c>
      <c r="T577" s="103">
        <f t="shared" si="340"/>
        <v>54</v>
      </c>
      <c r="U577" s="103">
        <f t="shared" si="340"/>
        <v>59</v>
      </c>
      <c r="V577" s="131">
        <f t="shared" si="224"/>
        <v>52.6</v>
      </c>
      <c r="W577" s="65"/>
      <c r="X577" s="65"/>
      <c r="Y577" s="65"/>
      <c r="Z577" s="65"/>
      <c r="AA577" s="65"/>
      <c r="AB577" s="65"/>
      <c r="AC577" s="65"/>
      <c r="AD577" s="65"/>
      <c r="AE577" s="65"/>
      <c r="AF577" s="65"/>
    </row>
    <row r="578" ht="15.75" customHeight="1">
      <c r="A578" s="130" t="s">
        <v>25</v>
      </c>
      <c r="B578" s="103">
        <f t="shared" ref="B578:U578" si="341">_xlfn.RANK.EQ(B355,B$237:B$436,0)</f>
        <v>32</v>
      </c>
      <c r="C578" s="103">
        <f t="shared" si="341"/>
        <v>42</v>
      </c>
      <c r="D578" s="103">
        <f t="shared" si="341"/>
        <v>47</v>
      </c>
      <c r="E578" s="103">
        <f t="shared" si="341"/>
        <v>44</v>
      </c>
      <c r="F578" s="103">
        <f t="shared" si="341"/>
        <v>49</v>
      </c>
      <c r="G578" s="103">
        <f t="shared" si="341"/>
        <v>51</v>
      </c>
      <c r="H578" s="103">
        <f t="shared" si="341"/>
        <v>51</v>
      </c>
      <c r="I578" s="103">
        <f t="shared" si="341"/>
        <v>48</v>
      </c>
      <c r="J578" s="103">
        <f t="shared" si="341"/>
        <v>53</v>
      </c>
      <c r="K578" s="103">
        <f t="shared" si="341"/>
        <v>53</v>
      </c>
      <c r="L578" s="103">
        <f t="shared" si="341"/>
        <v>54</v>
      </c>
      <c r="M578" s="103">
        <f t="shared" si="341"/>
        <v>54</v>
      </c>
      <c r="N578" s="103">
        <f t="shared" si="341"/>
        <v>32</v>
      </c>
      <c r="O578" s="103">
        <f t="shared" si="341"/>
        <v>16</v>
      </c>
      <c r="P578" s="103">
        <f t="shared" si="341"/>
        <v>19</v>
      </c>
      <c r="Q578" s="103">
        <f t="shared" si="341"/>
        <v>36</v>
      </c>
      <c r="R578" s="103">
        <f t="shared" si="341"/>
        <v>50</v>
      </c>
      <c r="S578" s="103">
        <f t="shared" si="341"/>
        <v>46</v>
      </c>
      <c r="T578" s="103">
        <f t="shared" si="341"/>
        <v>54</v>
      </c>
      <c r="U578" s="103">
        <f t="shared" si="341"/>
        <v>30</v>
      </c>
      <c r="V578" s="131">
        <f t="shared" si="224"/>
        <v>43.13333333</v>
      </c>
      <c r="W578" s="65"/>
      <c r="X578" s="65"/>
      <c r="Y578" s="65"/>
      <c r="Z578" s="65"/>
      <c r="AA578" s="65"/>
      <c r="AB578" s="65"/>
      <c r="AC578" s="65"/>
      <c r="AD578" s="65"/>
      <c r="AE578" s="65"/>
      <c r="AF578" s="65"/>
    </row>
    <row r="579" ht="15.75" customHeight="1">
      <c r="A579" s="130" t="s">
        <v>169</v>
      </c>
      <c r="B579" s="103">
        <f t="shared" ref="B579:U579" si="342">_xlfn.RANK.EQ(B356,B$237:B$436,0)</f>
        <v>32</v>
      </c>
      <c r="C579" s="103">
        <f t="shared" si="342"/>
        <v>42</v>
      </c>
      <c r="D579" s="103">
        <f t="shared" si="342"/>
        <v>47</v>
      </c>
      <c r="E579" s="103">
        <f t="shared" si="342"/>
        <v>44</v>
      </c>
      <c r="F579" s="103">
        <f t="shared" si="342"/>
        <v>49</v>
      </c>
      <c r="G579" s="103">
        <f t="shared" si="342"/>
        <v>51</v>
      </c>
      <c r="H579" s="103">
        <f t="shared" si="342"/>
        <v>51</v>
      </c>
      <c r="I579" s="103">
        <f t="shared" si="342"/>
        <v>52</v>
      </c>
      <c r="J579" s="103">
        <f t="shared" si="342"/>
        <v>56</v>
      </c>
      <c r="K579" s="103">
        <f t="shared" si="342"/>
        <v>53</v>
      </c>
      <c r="L579" s="103">
        <f t="shared" si="342"/>
        <v>54</v>
      </c>
      <c r="M579" s="103">
        <f t="shared" si="342"/>
        <v>54</v>
      </c>
      <c r="N579" s="103">
        <f t="shared" si="342"/>
        <v>48</v>
      </c>
      <c r="O579" s="103">
        <f t="shared" si="342"/>
        <v>55</v>
      </c>
      <c r="P579" s="103">
        <f t="shared" si="342"/>
        <v>51</v>
      </c>
      <c r="Q579" s="103">
        <f t="shared" si="342"/>
        <v>53</v>
      </c>
      <c r="R579" s="103">
        <f t="shared" si="342"/>
        <v>50</v>
      </c>
      <c r="S579" s="103">
        <f t="shared" si="342"/>
        <v>48</v>
      </c>
      <c r="T579" s="103">
        <f t="shared" si="342"/>
        <v>54</v>
      </c>
      <c r="U579" s="103">
        <f t="shared" si="342"/>
        <v>59</v>
      </c>
      <c r="V579" s="131">
        <f t="shared" si="224"/>
        <v>52.6</v>
      </c>
      <c r="W579" s="65"/>
      <c r="X579" s="65"/>
      <c r="Y579" s="65"/>
      <c r="Z579" s="65"/>
      <c r="AA579" s="65"/>
      <c r="AB579" s="65"/>
      <c r="AC579" s="65"/>
      <c r="AD579" s="65"/>
      <c r="AE579" s="65"/>
      <c r="AF579" s="65"/>
    </row>
    <row r="580" ht="15.75" customHeight="1">
      <c r="A580" s="130" t="s">
        <v>26</v>
      </c>
      <c r="B580" s="103">
        <f t="shared" ref="B580:U580" si="343">_xlfn.RANK.EQ(B357,B$237:B$436,0)</f>
        <v>21</v>
      </c>
      <c r="C580" s="103">
        <f t="shared" si="343"/>
        <v>35</v>
      </c>
      <c r="D580" s="103">
        <f t="shared" si="343"/>
        <v>17</v>
      </c>
      <c r="E580" s="103">
        <f t="shared" si="343"/>
        <v>10</v>
      </c>
      <c r="F580" s="103">
        <f t="shared" si="343"/>
        <v>11</v>
      </c>
      <c r="G580" s="103">
        <f t="shared" si="343"/>
        <v>9</v>
      </c>
      <c r="H580" s="103">
        <f t="shared" si="343"/>
        <v>12</v>
      </c>
      <c r="I580" s="103">
        <f t="shared" si="343"/>
        <v>16</v>
      </c>
      <c r="J580" s="103">
        <f t="shared" si="343"/>
        <v>15</v>
      </c>
      <c r="K580" s="103">
        <f t="shared" si="343"/>
        <v>11</v>
      </c>
      <c r="L580" s="103">
        <f t="shared" si="343"/>
        <v>11</v>
      </c>
      <c r="M580" s="103">
        <f t="shared" si="343"/>
        <v>13</v>
      </c>
      <c r="N580" s="103">
        <f t="shared" si="343"/>
        <v>10</v>
      </c>
      <c r="O580" s="103">
        <f t="shared" si="343"/>
        <v>9</v>
      </c>
      <c r="P580" s="103">
        <f t="shared" si="343"/>
        <v>10</v>
      </c>
      <c r="Q580" s="103">
        <f t="shared" si="343"/>
        <v>11</v>
      </c>
      <c r="R580" s="103">
        <f t="shared" si="343"/>
        <v>11</v>
      </c>
      <c r="S580" s="103">
        <f t="shared" si="343"/>
        <v>9</v>
      </c>
      <c r="T580" s="103">
        <f t="shared" si="343"/>
        <v>9</v>
      </c>
      <c r="U580" s="103">
        <f t="shared" si="343"/>
        <v>8</v>
      </c>
      <c r="V580" s="131">
        <f t="shared" si="224"/>
        <v>10.93333333</v>
      </c>
      <c r="W580" s="65"/>
      <c r="X580" s="65"/>
      <c r="Y580" s="65"/>
      <c r="Z580" s="65"/>
      <c r="AA580" s="65"/>
      <c r="AB580" s="65"/>
      <c r="AC580" s="65"/>
      <c r="AD580" s="65"/>
      <c r="AE580" s="65"/>
      <c r="AF580" s="65"/>
    </row>
    <row r="581" ht="15.75" customHeight="1">
      <c r="A581" s="130" t="s">
        <v>170</v>
      </c>
      <c r="B581" s="103">
        <f t="shared" ref="B581:U581" si="344">_xlfn.RANK.EQ(B358,B$237:B$436,0)</f>
        <v>32</v>
      </c>
      <c r="C581" s="103">
        <f t="shared" si="344"/>
        <v>42</v>
      </c>
      <c r="D581" s="103">
        <f t="shared" si="344"/>
        <v>47</v>
      </c>
      <c r="E581" s="103">
        <f t="shared" si="344"/>
        <v>44</v>
      </c>
      <c r="F581" s="103">
        <f t="shared" si="344"/>
        <v>49</v>
      </c>
      <c r="G581" s="103">
        <f t="shared" si="344"/>
        <v>51</v>
      </c>
      <c r="H581" s="103">
        <f t="shared" si="344"/>
        <v>51</v>
      </c>
      <c r="I581" s="103">
        <f t="shared" si="344"/>
        <v>52</v>
      </c>
      <c r="J581" s="103">
        <f t="shared" si="344"/>
        <v>56</v>
      </c>
      <c r="K581" s="103">
        <f t="shared" si="344"/>
        <v>53</v>
      </c>
      <c r="L581" s="103">
        <f t="shared" si="344"/>
        <v>54</v>
      </c>
      <c r="M581" s="103">
        <f t="shared" si="344"/>
        <v>54</v>
      </c>
      <c r="N581" s="103">
        <f t="shared" si="344"/>
        <v>48</v>
      </c>
      <c r="O581" s="103">
        <f t="shared" si="344"/>
        <v>55</v>
      </c>
      <c r="P581" s="103">
        <f t="shared" si="344"/>
        <v>51</v>
      </c>
      <c r="Q581" s="103">
        <f t="shared" si="344"/>
        <v>53</v>
      </c>
      <c r="R581" s="103">
        <f t="shared" si="344"/>
        <v>50</v>
      </c>
      <c r="S581" s="103">
        <f t="shared" si="344"/>
        <v>48</v>
      </c>
      <c r="T581" s="103">
        <f t="shared" si="344"/>
        <v>54</v>
      </c>
      <c r="U581" s="103">
        <f t="shared" si="344"/>
        <v>43</v>
      </c>
      <c r="V581" s="131">
        <f t="shared" si="224"/>
        <v>51.53333333</v>
      </c>
      <c r="W581" s="65"/>
      <c r="X581" s="65"/>
      <c r="Y581" s="65"/>
      <c r="Z581" s="65"/>
      <c r="AA581" s="65"/>
      <c r="AB581" s="65"/>
      <c r="AC581" s="65"/>
      <c r="AD581" s="65"/>
      <c r="AE581" s="65"/>
      <c r="AF581" s="65"/>
    </row>
    <row r="582" ht="15.75" customHeight="1">
      <c r="A582" s="130" t="s">
        <v>171</v>
      </c>
      <c r="B582" s="103">
        <f t="shared" ref="B582:U582" si="345">_xlfn.RANK.EQ(B359,B$237:B$436,0)</f>
        <v>32</v>
      </c>
      <c r="C582" s="103">
        <f t="shared" si="345"/>
        <v>42</v>
      </c>
      <c r="D582" s="103">
        <f t="shared" si="345"/>
        <v>47</v>
      </c>
      <c r="E582" s="103">
        <f t="shared" si="345"/>
        <v>44</v>
      </c>
      <c r="F582" s="103">
        <f t="shared" si="345"/>
        <v>49</v>
      </c>
      <c r="G582" s="103">
        <f t="shared" si="345"/>
        <v>51</v>
      </c>
      <c r="H582" s="103">
        <f t="shared" si="345"/>
        <v>51</v>
      </c>
      <c r="I582" s="103">
        <f t="shared" si="345"/>
        <v>52</v>
      </c>
      <c r="J582" s="103">
        <f t="shared" si="345"/>
        <v>39</v>
      </c>
      <c r="K582" s="103">
        <f t="shared" si="345"/>
        <v>31</v>
      </c>
      <c r="L582" s="103">
        <f t="shared" si="345"/>
        <v>30</v>
      </c>
      <c r="M582" s="103">
        <f t="shared" si="345"/>
        <v>54</v>
      </c>
      <c r="N582" s="103">
        <f t="shared" si="345"/>
        <v>48</v>
      </c>
      <c r="O582" s="103">
        <f t="shared" si="345"/>
        <v>46</v>
      </c>
      <c r="P582" s="103">
        <f t="shared" si="345"/>
        <v>45</v>
      </c>
      <c r="Q582" s="103">
        <f t="shared" si="345"/>
        <v>53</v>
      </c>
      <c r="R582" s="103">
        <f t="shared" si="345"/>
        <v>50</v>
      </c>
      <c r="S582" s="103">
        <f t="shared" si="345"/>
        <v>48</v>
      </c>
      <c r="T582" s="103">
        <f t="shared" si="345"/>
        <v>31</v>
      </c>
      <c r="U582" s="103">
        <f t="shared" si="345"/>
        <v>28</v>
      </c>
      <c r="V582" s="131">
        <f t="shared" si="224"/>
        <v>43.8</v>
      </c>
      <c r="W582" s="65"/>
      <c r="X582" s="65"/>
      <c r="Y582" s="65"/>
      <c r="Z582" s="65"/>
      <c r="AA582" s="65"/>
      <c r="AB582" s="65"/>
      <c r="AC582" s="65"/>
      <c r="AD582" s="65"/>
      <c r="AE582" s="65"/>
      <c r="AF582" s="65"/>
    </row>
    <row r="583" ht="15.75" customHeight="1">
      <c r="A583" s="130" t="s">
        <v>79</v>
      </c>
      <c r="B583" s="103">
        <f t="shared" ref="B583:U583" si="346">_xlfn.RANK.EQ(B360,B$237:B$436,0)</f>
        <v>28</v>
      </c>
      <c r="C583" s="103">
        <f t="shared" si="346"/>
        <v>42</v>
      </c>
      <c r="D583" s="103">
        <f t="shared" si="346"/>
        <v>43</v>
      </c>
      <c r="E583" s="103">
        <f t="shared" si="346"/>
        <v>40</v>
      </c>
      <c r="F583" s="103">
        <f t="shared" si="346"/>
        <v>22</v>
      </c>
      <c r="G583" s="103">
        <f t="shared" si="346"/>
        <v>20</v>
      </c>
      <c r="H583" s="103">
        <f t="shared" si="346"/>
        <v>15</v>
      </c>
      <c r="I583" s="103">
        <f t="shared" si="346"/>
        <v>17</v>
      </c>
      <c r="J583" s="103">
        <f t="shared" si="346"/>
        <v>16</v>
      </c>
      <c r="K583" s="103">
        <f t="shared" si="346"/>
        <v>22</v>
      </c>
      <c r="L583" s="103">
        <f t="shared" si="346"/>
        <v>16</v>
      </c>
      <c r="M583" s="103">
        <f t="shared" si="346"/>
        <v>10</v>
      </c>
      <c r="N583" s="103">
        <f t="shared" si="346"/>
        <v>21</v>
      </c>
      <c r="O583" s="103">
        <f t="shared" si="346"/>
        <v>26</v>
      </c>
      <c r="P583" s="103">
        <f t="shared" si="346"/>
        <v>23</v>
      </c>
      <c r="Q583" s="103">
        <f t="shared" si="346"/>
        <v>29</v>
      </c>
      <c r="R583" s="103">
        <f t="shared" si="346"/>
        <v>14</v>
      </c>
      <c r="S583" s="103">
        <f t="shared" si="346"/>
        <v>10</v>
      </c>
      <c r="T583" s="103">
        <f t="shared" si="346"/>
        <v>20</v>
      </c>
      <c r="U583" s="103">
        <f t="shared" si="346"/>
        <v>15</v>
      </c>
      <c r="V583" s="131">
        <f t="shared" si="224"/>
        <v>18.26666667</v>
      </c>
      <c r="W583" s="65"/>
      <c r="X583" s="65"/>
      <c r="Y583" s="65"/>
      <c r="Z583" s="65"/>
      <c r="AA583" s="65"/>
      <c r="AB583" s="65"/>
      <c r="AC583" s="65"/>
      <c r="AD583" s="65"/>
      <c r="AE583" s="65"/>
      <c r="AF583" s="65"/>
    </row>
    <row r="584" ht="15.75" customHeight="1">
      <c r="A584" s="130" t="s">
        <v>172</v>
      </c>
      <c r="B584" s="103">
        <f t="shared" ref="B584:U584" si="347">_xlfn.RANK.EQ(B361,B$237:B$436,0)</f>
        <v>32</v>
      </c>
      <c r="C584" s="103">
        <f t="shared" si="347"/>
        <v>42</v>
      </c>
      <c r="D584" s="103">
        <f t="shared" si="347"/>
        <v>47</v>
      </c>
      <c r="E584" s="103">
        <f t="shared" si="347"/>
        <v>44</v>
      </c>
      <c r="F584" s="103">
        <f t="shared" si="347"/>
        <v>49</v>
      </c>
      <c r="G584" s="103">
        <f t="shared" si="347"/>
        <v>51</v>
      </c>
      <c r="H584" s="103">
        <f t="shared" si="347"/>
        <v>51</v>
      </c>
      <c r="I584" s="103">
        <f t="shared" si="347"/>
        <v>52</v>
      </c>
      <c r="J584" s="103">
        <f t="shared" si="347"/>
        <v>56</v>
      </c>
      <c r="K584" s="103">
        <f t="shared" si="347"/>
        <v>53</v>
      </c>
      <c r="L584" s="103">
        <f t="shared" si="347"/>
        <v>54</v>
      </c>
      <c r="M584" s="103">
        <f t="shared" si="347"/>
        <v>54</v>
      </c>
      <c r="N584" s="103">
        <f t="shared" si="347"/>
        <v>48</v>
      </c>
      <c r="O584" s="103">
        <f t="shared" si="347"/>
        <v>55</v>
      </c>
      <c r="P584" s="103">
        <f t="shared" si="347"/>
        <v>51</v>
      </c>
      <c r="Q584" s="103">
        <f t="shared" si="347"/>
        <v>53</v>
      </c>
      <c r="R584" s="103">
        <f t="shared" si="347"/>
        <v>50</v>
      </c>
      <c r="S584" s="103">
        <f t="shared" si="347"/>
        <v>48</v>
      </c>
      <c r="T584" s="103">
        <f t="shared" si="347"/>
        <v>54</v>
      </c>
      <c r="U584" s="103">
        <f t="shared" si="347"/>
        <v>59</v>
      </c>
      <c r="V584" s="131">
        <f t="shared" si="224"/>
        <v>52.6</v>
      </c>
      <c r="W584" s="65"/>
      <c r="X584" s="65"/>
      <c r="Y584" s="65"/>
      <c r="Z584" s="65"/>
      <c r="AA584" s="65"/>
      <c r="AB584" s="65"/>
      <c r="AC584" s="65"/>
      <c r="AD584" s="65"/>
      <c r="AE584" s="65"/>
      <c r="AF584" s="65"/>
    </row>
    <row r="585" ht="15.75" customHeight="1">
      <c r="A585" s="130" t="s">
        <v>173</v>
      </c>
      <c r="B585" s="103">
        <f t="shared" ref="B585:U585" si="348">_xlfn.RANK.EQ(B362,B$237:B$436,0)</f>
        <v>32</v>
      </c>
      <c r="C585" s="103">
        <f t="shared" si="348"/>
        <v>42</v>
      </c>
      <c r="D585" s="103">
        <f t="shared" si="348"/>
        <v>47</v>
      </c>
      <c r="E585" s="103">
        <f t="shared" si="348"/>
        <v>44</v>
      </c>
      <c r="F585" s="103">
        <f t="shared" si="348"/>
        <v>49</v>
      </c>
      <c r="G585" s="103">
        <f t="shared" si="348"/>
        <v>51</v>
      </c>
      <c r="H585" s="103">
        <f t="shared" si="348"/>
        <v>51</v>
      </c>
      <c r="I585" s="103">
        <f t="shared" si="348"/>
        <v>52</v>
      </c>
      <c r="J585" s="103">
        <f t="shared" si="348"/>
        <v>56</v>
      </c>
      <c r="K585" s="103">
        <f t="shared" si="348"/>
        <v>53</v>
      </c>
      <c r="L585" s="103">
        <f t="shared" si="348"/>
        <v>54</v>
      </c>
      <c r="M585" s="103">
        <f t="shared" si="348"/>
        <v>54</v>
      </c>
      <c r="N585" s="103">
        <f t="shared" si="348"/>
        <v>48</v>
      </c>
      <c r="O585" s="103">
        <f t="shared" si="348"/>
        <v>55</v>
      </c>
      <c r="P585" s="103">
        <f t="shared" si="348"/>
        <v>51</v>
      </c>
      <c r="Q585" s="103">
        <f t="shared" si="348"/>
        <v>53</v>
      </c>
      <c r="R585" s="103">
        <f t="shared" si="348"/>
        <v>50</v>
      </c>
      <c r="S585" s="103">
        <f t="shared" si="348"/>
        <v>48</v>
      </c>
      <c r="T585" s="103">
        <f t="shared" si="348"/>
        <v>54</v>
      </c>
      <c r="U585" s="103">
        <f t="shared" si="348"/>
        <v>59</v>
      </c>
      <c r="V585" s="131">
        <f t="shared" si="224"/>
        <v>52.6</v>
      </c>
      <c r="W585" s="65"/>
      <c r="X585" s="65"/>
      <c r="Y585" s="65"/>
      <c r="Z585" s="65"/>
      <c r="AA585" s="65"/>
      <c r="AB585" s="65"/>
      <c r="AC585" s="65"/>
      <c r="AD585" s="65"/>
      <c r="AE585" s="65"/>
      <c r="AF585" s="65"/>
    </row>
    <row r="586" ht="15.75" customHeight="1">
      <c r="A586" s="130" t="s">
        <v>67</v>
      </c>
      <c r="B586" s="103">
        <f t="shared" ref="B586:U586" si="349">_xlfn.RANK.EQ(B363,B$237:B$436,0)</f>
        <v>32</v>
      </c>
      <c r="C586" s="103">
        <f t="shared" si="349"/>
        <v>42</v>
      </c>
      <c r="D586" s="103">
        <f t="shared" si="349"/>
        <v>47</v>
      </c>
      <c r="E586" s="103">
        <f t="shared" si="349"/>
        <v>44</v>
      </c>
      <c r="F586" s="103">
        <f t="shared" si="349"/>
        <v>49</v>
      </c>
      <c r="G586" s="103">
        <f t="shared" si="349"/>
        <v>51</v>
      </c>
      <c r="H586" s="103">
        <f t="shared" si="349"/>
        <v>51</v>
      </c>
      <c r="I586" s="103">
        <f t="shared" si="349"/>
        <v>52</v>
      </c>
      <c r="J586" s="103">
        <f t="shared" si="349"/>
        <v>56</v>
      </c>
      <c r="K586" s="103">
        <f t="shared" si="349"/>
        <v>53</v>
      </c>
      <c r="L586" s="103">
        <f t="shared" si="349"/>
        <v>54</v>
      </c>
      <c r="M586" s="103">
        <f t="shared" si="349"/>
        <v>54</v>
      </c>
      <c r="N586" s="103">
        <f t="shared" si="349"/>
        <v>48</v>
      </c>
      <c r="O586" s="103">
        <f t="shared" si="349"/>
        <v>55</v>
      </c>
      <c r="P586" s="103">
        <f t="shared" si="349"/>
        <v>51</v>
      </c>
      <c r="Q586" s="103">
        <f t="shared" si="349"/>
        <v>53</v>
      </c>
      <c r="R586" s="103">
        <f t="shared" si="349"/>
        <v>50</v>
      </c>
      <c r="S586" s="103">
        <f t="shared" si="349"/>
        <v>48</v>
      </c>
      <c r="T586" s="103">
        <f t="shared" si="349"/>
        <v>54</v>
      </c>
      <c r="U586" s="103">
        <f t="shared" si="349"/>
        <v>59</v>
      </c>
      <c r="V586" s="131">
        <f t="shared" si="224"/>
        <v>52.6</v>
      </c>
      <c r="W586" s="65"/>
      <c r="X586" s="65"/>
      <c r="Y586" s="65"/>
      <c r="Z586" s="65"/>
      <c r="AA586" s="65"/>
      <c r="AB586" s="65"/>
      <c r="AC586" s="65"/>
      <c r="AD586" s="65"/>
      <c r="AE586" s="65"/>
      <c r="AF586" s="65"/>
    </row>
    <row r="587" ht="15.75" customHeight="1">
      <c r="A587" s="130" t="s">
        <v>27</v>
      </c>
      <c r="B587" s="103">
        <f t="shared" ref="B587:U587" si="350">_xlfn.RANK.EQ(B364,B$237:B$436,0)</f>
        <v>32</v>
      </c>
      <c r="C587" s="103">
        <f t="shared" si="350"/>
        <v>42</v>
      </c>
      <c r="D587" s="103">
        <f t="shared" si="350"/>
        <v>47</v>
      </c>
      <c r="E587" s="103">
        <f t="shared" si="350"/>
        <v>44</v>
      </c>
      <c r="F587" s="103">
        <f t="shared" si="350"/>
        <v>49</v>
      </c>
      <c r="G587" s="103">
        <f t="shared" si="350"/>
        <v>51</v>
      </c>
      <c r="H587" s="103">
        <f t="shared" si="350"/>
        <v>51</v>
      </c>
      <c r="I587" s="103">
        <f t="shared" si="350"/>
        <v>52</v>
      </c>
      <c r="J587" s="103">
        <f t="shared" si="350"/>
        <v>56</v>
      </c>
      <c r="K587" s="103">
        <f t="shared" si="350"/>
        <v>53</v>
      </c>
      <c r="L587" s="103">
        <f t="shared" si="350"/>
        <v>54</v>
      </c>
      <c r="M587" s="103">
        <f t="shared" si="350"/>
        <v>54</v>
      </c>
      <c r="N587" s="103">
        <f t="shared" si="350"/>
        <v>48</v>
      </c>
      <c r="O587" s="103">
        <f t="shared" si="350"/>
        <v>55</v>
      </c>
      <c r="P587" s="103">
        <f t="shared" si="350"/>
        <v>51</v>
      </c>
      <c r="Q587" s="103">
        <f t="shared" si="350"/>
        <v>53</v>
      </c>
      <c r="R587" s="103">
        <f t="shared" si="350"/>
        <v>50</v>
      </c>
      <c r="S587" s="103">
        <f t="shared" si="350"/>
        <v>48</v>
      </c>
      <c r="T587" s="103">
        <f t="shared" si="350"/>
        <v>54</v>
      </c>
      <c r="U587" s="103">
        <f t="shared" si="350"/>
        <v>59</v>
      </c>
      <c r="V587" s="131">
        <f t="shared" si="224"/>
        <v>52.6</v>
      </c>
      <c r="W587" s="65"/>
      <c r="X587" s="65"/>
      <c r="Y587" s="65"/>
      <c r="Z587" s="65"/>
      <c r="AA587" s="65"/>
      <c r="AB587" s="65"/>
      <c r="AC587" s="65"/>
      <c r="AD587" s="65"/>
      <c r="AE587" s="65"/>
      <c r="AF587" s="65"/>
    </row>
    <row r="588" ht="15.75" customHeight="1">
      <c r="A588" s="130" t="s">
        <v>174</v>
      </c>
      <c r="B588" s="103">
        <f t="shared" ref="B588:U588" si="351">_xlfn.RANK.EQ(B365,B$237:B$436,0)</f>
        <v>32</v>
      </c>
      <c r="C588" s="103">
        <f t="shared" si="351"/>
        <v>42</v>
      </c>
      <c r="D588" s="103">
        <f t="shared" si="351"/>
        <v>47</v>
      </c>
      <c r="E588" s="103">
        <f t="shared" si="351"/>
        <v>44</v>
      </c>
      <c r="F588" s="103">
        <f t="shared" si="351"/>
        <v>49</v>
      </c>
      <c r="G588" s="103">
        <f t="shared" si="351"/>
        <v>51</v>
      </c>
      <c r="H588" s="103">
        <f t="shared" si="351"/>
        <v>51</v>
      </c>
      <c r="I588" s="103">
        <f t="shared" si="351"/>
        <v>52</v>
      </c>
      <c r="J588" s="103">
        <f t="shared" si="351"/>
        <v>56</v>
      </c>
      <c r="K588" s="103">
        <f t="shared" si="351"/>
        <v>53</v>
      </c>
      <c r="L588" s="103">
        <f t="shared" si="351"/>
        <v>54</v>
      </c>
      <c r="M588" s="103">
        <f t="shared" si="351"/>
        <v>54</v>
      </c>
      <c r="N588" s="103">
        <f t="shared" si="351"/>
        <v>48</v>
      </c>
      <c r="O588" s="103">
        <f t="shared" si="351"/>
        <v>55</v>
      </c>
      <c r="P588" s="103">
        <f t="shared" si="351"/>
        <v>51</v>
      </c>
      <c r="Q588" s="103">
        <f t="shared" si="351"/>
        <v>53</v>
      </c>
      <c r="R588" s="103">
        <f t="shared" si="351"/>
        <v>50</v>
      </c>
      <c r="S588" s="103">
        <f t="shared" si="351"/>
        <v>48</v>
      </c>
      <c r="T588" s="103">
        <f t="shared" si="351"/>
        <v>54</v>
      </c>
      <c r="U588" s="103">
        <f t="shared" si="351"/>
        <v>59</v>
      </c>
      <c r="V588" s="131">
        <f t="shared" si="224"/>
        <v>52.6</v>
      </c>
      <c r="W588" s="65"/>
      <c r="X588" s="65"/>
      <c r="Y588" s="65"/>
      <c r="Z588" s="65"/>
      <c r="AA588" s="65"/>
      <c r="AB588" s="65"/>
      <c r="AC588" s="65"/>
      <c r="AD588" s="65"/>
      <c r="AE588" s="65"/>
      <c r="AF588" s="65"/>
    </row>
    <row r="589" ht="15.75" customHeight="1">
      <c r="A589" s="130" t="s">
        <v>61</v>
      </c>
      <c r="B589" s="103">
        <f t="shared" ref="B589:U589" si="352">_xlfn.RANK.EQ(B366,B$237:B$436,0)</f>
        <v>32</v>
      </c>
      <c r="C589" s="103">
        <f t="shared" si="352"/>
        <v>42</v>
      </c>
      <c r="D589" s="103">
        <f t="shared" si="352"/>
        <v>47</v>
      </c>
      <c r="E589" s="103">
        <f t="shared" si="352"/>
        <v>44</v>
      </c>
      <c r="F589" s="103">
        <f t="shared" si="352"/>
        <v>49</v>
      </c>
      <c r="G589" s="103">
        <f t="shared" si="352"/>
        <v>51</v>
      </c>
      <c r="H589" s="103">
        <f t="shared" si="352"/>
        <v>51</v>
      </c>
      <c r="I589" s="103">
        <f t="shared" si="352"/>
        <v>52</v>
      </c>
      <c r="J589" s="103">
        <f t="shared" si="352"/>
        <v>56</v>
      </c>
      <c r="K589" s="103">
        <f t="shared" si="352"/>
        <v>53</v>
      </c>
      <c r="L589" s="103">
        <f t="shared" si="352"/>
        <v>54</v>
      </c>
      <c r="M589" s="103">
        <f t="shared" si="352"/>
        <v>54</v>
      </c>
      <c r="N589" s="103">
        <f t="shared" si="352"/>
        <v>48</v>
      </c>
      <c r="O589" s="103">
        <f t="shared" si="352"/>
        <v>55</v>
      </c>
      <c r="P589" s="103">
        <f t="shared" si="352"/>
        <v>50</v>
      </c>
      <c r="Q589" s="103">
        <f t="shared" si="352"/>
        <v>53</v>
      </c>
      <c r="R589" s="103">
        <f t="shared" si="352"/>
        <v>50</v>
      </c>
      <c r="S589" s="103">
        <f t="shared" si="352"/>
        <v>48</v>
      </c>
      <c r="T589" s="103">
        <f t="shared" si="352"/>
        <v>54</v>
      </c>
      <c r="U589" s="103">
        <f t="shared" si="352"/>
        <v>59</v>
      </c>
      <c r="V589" s="131">
        <f t="shared" si="224"/>
        <v>52.53333333</v>
      </c>
      <c r="W589" s="65"/>
      <c r="X589" s="65"/>
      <c r="Y589" s="65"/>
      <c r="Z589" s="65"/>
      <c r="AA589" s="65"/>
      <c r="AB589" s="65"/>
      <c r="AC589" s="65"/>
      <c r="AD589" s="65"/>
      <c r="AE589" s="65"/>
      <c r="AF589" s="65"/>
    </row>
    <row r="590" ht="15.75" customHeight="1">
      <c r="A590" s="130" t="s">
        <v>28</v>
      </c>
      <c r="B590" s="103">
        <f t="shared" ref="B590:U590" si="353">_xlfn.RANK.EQ(B367,B$237:B$436,0)</f>
        <v>32</v>
      </c>
      <c r="C590" s="103">
        <f t="shared" si="353"/>
        <v>42</v>
      </c>
      <c r="D590" s="103">
        <f t="shared" si="353"/>
        <v>47</v>
      </c>
      <c r="E590" s="103">
        <f t="shared" si="353"/>
        <v>44</v>
      </c>
      <c r="F590" s="103">
        <f t="shared" si="353"/>
        <v>32</v>
      </c>
      <c r="G590" s="103">
        <f t="shared" si="353"/>
        <v>28</v>
      </c>
      <c r="H590" s="103">
        <f t="shared" si="353"/>
        <v>36</v>
      </c>
      <c r="I590" s="103">
        <f t="shared" si="353"/>
        <v>34</v>
      </c>
      <c r="J590" s="103">
        <f t="shared" si="353"/>
        <v>32</v>
      </c>
      <c r="K590" s="103">
        <f t="shared" si="353"/>
        <v>30</v>
      </c>
      <c r="L590" s="103">
        <f t="shared" si="353"/>
        <v>54</v>
      </c>
      <c r="M590" s="103">
        <f t="shared" si="353"/>
        <v>38</v>
      </c>
      <c r="N590" s="103">
        <f t="shared" si="353"/>
        <v>14</v>
      </c>
      <c r="O590" s="103">
        <f t="shared" si="353"/>
        <v>17</v>
      </c>
      <c r="P590" s="103">
        <f t="shared" si="353"/>
        <v>32</v>
      </c>
      <c r="Q590" s="103">
        <f t="shared" si="353"/>
        <v>27</v>
      </c>
      <c r="R590" s="103">
        <f t="shared" si="353"/>
        <v>50</v>
      </c>
      <c r="S590" s="103">
        <f t="shared" si="353"/>
        <v>21</v>
      </c>
      <c r="T590" s="103">
        <f t="shared" si="353"/>
        <v>17</v>
      </c>
      <c r="U590" s="103">
        <f t="shared" si="353"/>
        <v>16</v>
      </c>
      <c r="V590" s="131">
        <f t="shared" si="224"/>
        <v>29.73333333</v>
      </c>
      <c r="W590" s="65"/>
      <c r="X590" s="65"/>
      <c r="Y590" s="65"/>
      <c r="Z590" s="65"/>
      <c r="AA590" s="65"/>
      <c r="AB590" s="65"/>
      <c r="AC590" s="65"/>
      <c r="AD590" s="65"/>
      <c r="AE590" s="65"/>
      <c r="AF590" s="65"/>
    </row>
    <row r="591" ht="15.75" customHeight="1">
      <c r="A591" s="130" t="s">
        <v>175</v>
      </c>
      <c r="B591" s="103">
        <f t="shared" ref="B591:U591" si="354">_xlfn.RANK.EQ(B368,B$237:B$436,0)</f>
        <v>32</v>
      </c>
      <c r="C591" s="103">
        <f t="shared" si="354"/>
        <v>42</v>
      </c>
      <c r="D591" s="103">
        <f t="shared" si="354"/>
        <v>47</v>
      </c>
      <c r="E591" s="103">
        <f t="shared" si="354"/>
        <v>26</v>
      </c>
      <c r="F591" s="103">
        <f t="shared" si="354"/>
        <v>49</v>
      </c>
      <c r="G591" s="103">
        <f t="shared" si="354"/>
        <v>23</v>
      </c>
      <c r="H591" s="103">
        <f t="shared" si="354"/>
        <v>51</v>
      </c>
      <c r="I591" s="103">
        <f t="shared" si="354"/>
        <v>52</v>
      </c>
      <c r="J591" s="103">
        <f t="shared" si="354"/>
        <v>56</v>
      </c>
      <c r="K591" s="103">
        <f t="shared" si="354"/>
        <v>53</v>
      </c>
      <c r="L591" s="103">
        <f t="shared" si="354"/>
        <v>54</v>
      </c>
      <c r="M591" s="103">
        <f t="shared" si="354"/>
        <v>54</v>
      </c>
      <c r="N591" s="103">
        <f t="shared" si="354"/>
        <v>44</v>
      </c>
      <c r="O591" s="103">
        <f t="shared" si="354"/>
        <v>55</v>
      </c>
      <c r="P591" s="103">
        <f t="shared" si="354"/>
        <v>51</v>
      </c>
      <c r="Q591" s="103">
        <f t="shared" si="354"/>
        <v>53</v>
      </c>
      <c r="R591" s="103">
        <f t="shared" si="354"/>
        <v>50</v>
      </c>
      <c r="S591" s="103">
        <f t="shared" si="354"/>
        <v>47</v>
      </c>
      <c r="T591" s="103">
        <f t="shared" si="354"/>
        <v>54</v>
      </c>
      <c r="U591" s="103">
        <f t="shared" si="354"/>
        <v>59</v>
      </c>
      <c r="V591" s="131">
        <f t="shared" si="224"/>
        <v>50.4</v>
      </c>
      <c r="W591" s="65"/>
      <c r="X591" s="65"/>
      <c r="Y591" s="65"/>
      <c r="Z591" s="65"/>
      <c r="AA591" s="65"/>
      <c r="AB591" s="65"/>
      <c r="AC591" s="65"/>
      <c r="AD591" s="65"/>
      <c r="AE591" s="65"/>
      <c r="AF591" s="65"/>
    </row>
    <row r="592" ht="15.75" customHeight="1">
      <c r="A592" s="130" t="s">
        <v>526</v>
      </c>
      <c r="B592" s="103">
        <f t="shared" ref="B592:U592" si="355">_xlfn.RANK.EQ(B369,B$237:B$436,0)</f>
        <v>32</v>
      </c>
      <c r="C592" s="103">
        <f t="shared" si="355"/>
        <v>42</v>
      </c>
      <c r="D592" s="103">
        <f t="shared" si="355"/>
        <v>47</v>
      </c>
      <c r="E592" s="103">
        <f t="shared" si="355"/>
        <v>44</v>
      </c>
      <c r="F592" s="103">
        <f t="shared" si="355"/>
        <v>49</v>
      </c>
      <c r="G592" s="103">
        <f t="shared" si="355"/>
        <v>51</v>
      </c>
      <c r="H592" s="103">
        <f t="shared" si="355"/>
        <v>51</v>
      </c>
      <c r="I592" s="103">
        <f t="shared" si="355"/>
        <v>52</v>
      </c>
      <c r="J592" s="103">
        <f t="shared" si="355"/>
        <v>56</v>
      </c>
      <c r="K592" s="103">
        <f t="shared" si="355"/>
        <v>53</v>
      </c>
      <c r="L592" s="103">
        <f t="shared" si="355"/>
        <v>54</v>
      </c>
      <c r="M592" s="103">
        <f t="shared" si="355"/>
        <v>54</v>
      </c>
      <c r="N592" s="103">
        <f t="shared" si="355"/>
        <v>48</v>
      </c>
      <c r="O592" s="103">
        <f t="shared" si="355"/>
        <v>55</v>
      </c>
      <c r="P592" s="103">
        <f t="shared" si="355"/>
        <v>51</v>
      </c>
      <c r="Q592" s="103">
        <f t="shared" si="355"/>
        <v>53</v>
      </c>
      <c r="R592" s="103">
        <f t="shared" si="355"/>
        <v>50</v>
      </c>
      <c r="S592" s="103">
        <f t="shared" si="355"/>
        <v>48</v>
      </c>
      <c r="T592" s="103">
        <f t="shared" si="355"/>
        <v>54</v>
      </c>
      <c r="U592" s="103">
        <f t="shared" si="355"/>
        <v>59</v>
      </c>
      <c r="V592" s="131">
        <f t="shared" si="224"/>
        <v>52.6</v>
      </c>
      <c r="W592" s="65"/>
      <c r="X592" s="65"/>
      <c r="Y592" s="65"/>
      <c r="Z592" s="65"/>
      <c r="AA592" s="65"/>
      <c r="AB592" s="65"/>
      <c r="AC592" s="65"/>
      <c r="AD592" s="65"/>
      <c r="AE592" s="65"/>
      <c r="AF592" s="65"/>
    </row>
    <row r="593" ht="15.75" customHeight="1">
      <c r="A593" s="130" t="s">
        <v>176</v>
      </c>
      <c r="B593" s="103">
        <f t="shared" ref="B593:U593" si="356">_xlfn.RANK.EQ(B370,B$237:B$436,0)</f>
        <v>32</v>
      </c>
      <c r="C593" s="103">
        <f t="shared" si="356"/>
        <v>34</v>
      </c>
      <c r="D593" s="103">
        <f t="shared" si="356"/>
        <v>32</v>
      </c>
      <c r="E593" s="103">
        <f t="shared" si="356"/>
        <v>20</v>
      </c>
      <c r="F593" s="103">
        <f t="shared" si="356"/>
        <v>10</v>
      </c>
      <c r="G593" s="103">
        <f t="shared" si="356"/>
        <v>21</v>
      </c>
      <c r="H593" s="103">
        <f t="shared" si="356"/>
        <v>18</v>
      </c>
      <c r="I593" s="103">
        <f t="shared" si="356"/>
        <v>25</v>
      </c>
      <c r="J593" s="103">
        <f t="shared" si="356"/>
        <v>31</v>
      </c>
      <c r="K593" s="103">
        <f t="shared" si="356"/>
        <v>16</v>
      </c>
      <c r="L593" s="103">
        <f t="shared" si="356"/>
        <v>27</v>
      </c>
      <c r="M593" s="103">
        <f t="shared" si="356"/>
        <v>31</v>
      </c>
      <c r="N593" s="103">
        <f t="shared" si="356"/>
        <v>22</v>
      </c>
      <c r="O593" s="103">
        <f t="shared" si="356"/>
        <v>25</v>
      </c>
      <c r="P593" s="103">
        <f t="shared" si="356"/>
        <v>27</v>
      </c>
      <c r="Q593" s="103">
        <f t="shared" si="356"/>
        <v>19</v>
      </c>
      <c r="R593" s="103">
        <f t="shared" si="356"/>
        <v>16</v>
      </c>
      <c r="S593" s="103">
        <f t="shared" si="356"/>
        <v>23</v>
      </c>
      <c r="T593" s="103">
        <f t="shared" si="356"/>
        <v>29</v>
      </c>
      <c r="U593" s="103">
        <f t="shared" si="356"/>
        <v>26</v>
      </c>
      <c r="V593" s="131">
        <f t="shared" si="224"/>
        <v>23.73333333</v>
      </c>
      <c r="W593" s="65"/>
      <c r="X593" s="65"/>
      <c r="Y593" s="65"/>
      <c r="Z593" s="65"/>
      <c r="AA593" s="65"/>
      <c r="AB593" s="65"/>
      <c r="AC593" s="65"/>
      <c r="AD593" s="65"/>
      <c r="AE593" s="65"/>
      <c r="AF593" s="65"/>
    </row>
    <row r="594" ht="15.75" customHeight="1">
      <c r="A594" s="130" t="s">
        <v>177</v>
      </c>
      <c r="B594" s="103">
        <f t="shared" ref="B594:U594" si="357">_xlfn.RANK.EQ(B371,B$237:B$436,0)</f>
        <v>32</v>
      </c>
      <c r="C594" s="103">
        <f t="shared" si="357"/>
        <v>42</v>
      </c>
      <c r="D594" s="103">
        <f t="shared" si="357"/>
        <v>47</v>
      </c>
      <c r="E594" s="103">
        <f t="shared" si="357"/>
        <v>44</v>
      </c>
      <c r="F594" s="103">
        <f t="shared" si="357"/>
        <v>49</v>
      </c>
      <c r="G594" s="103">
        <f t="shared" si="357"/>
        <v>51</v>
      </c>
      <c r="H594" s="103">
        <f t="shared" si="357"/>
        <v>43</v>
      </c>
      <c r="I594" s="103">
        <f t="shared" si="357"/>
        <v>52</v>
      </c>
      <c r="J594" s="103">
        <f t="shared" si="357"/>
        <v>24</v>
      </c>
      <c r="K594" s="103">
        <f t="shared" si="357"/>
        <v>25</v>
      </c>
      <c r="L594" s="103">
        <f t="shared" si="357"/>
        <v>20</v>
      </c>
      <c r="M594" s="103">
        <f t="shared" si="357"/>
        <v>29</v>
      </c>
      <c r="N594" s="103">
        <f t="shared" si="357"/>
        <v>25</v>
      </c>
      <c r="O594" s="103">
        <f t="shared" si="357"/>
        <v>28</v>
      </c>
      <c r="P594" s="103">
        <f t="shared" si="357"/>
        <v>26</v>
      </c>
      <c r="Q594" s="103">
        <f t="shared" si="357"/>
        <v>25</v>
      </c>
      <c r="R594" s="103">
        <f t="shared" si="357"/>
        <v>24</v>
      </c>
      <c r="S594" s="103">
        <f t="shared" si="357"/>
        <v>30</v>
      </c>
      <c r="T594" s="103">
        <f t="shared" si="357"/>
        <v>42</v>
      </c>
      <c r="U594" s="103">
        <f t="shared" si="357"/>
        <v>59</v>
      </c>
      <c r="V594" s="131">
        <f t="shared" si="224"/>
        <v>33.53333333</v>
      </c>
      <c r="W594" s="65"/>
      <c r="X594" s="65"/>
      <c r="Y594" s="65"/>
      <c r="Z594" s="65"/>
      <c r="AA594" s="65"/>
      <c r="AB594" s="65"/>
      <c r="AC594" s="65"/>
      <c r="AD594" s="65"/>
      <c r="AE594" s="65"/>
      <c r="AF594" s="65"/>
    </row>
    <row r="595" ht="15.75" customHeight="1">
      <c r="A595" s="130" t="s">
        <v>29</v>
      </c>
      <c r="B595" s="103">
        <f t="shared" ref="B595:U595" si="358">_xlfn.RANK.EQ(B372,B$237:B$436,0)</f>
        <v>32</v>
      </c>
      <c r="C595" s="103">
        <f t="shared" si="358"/>
        <v>42</v>
      </c>
      <c r="D595" s="103">
        <f t="shared" si="358"/>
        <v>22</v>
      </c>
      <c r="E595" s="103">
        <f t="shared" si="358"/>
        <v>31</v>
      </c>
      <c r="F595" s="103">
        <f t="shared" si="358"/>
        <v>25</v>
      </c>
      <c r="G595" s="103">
        <f t="shared" si="358"/>
        <v>25</v>
      </c>
      <c r="H595" s="103">
        <f t="shared" si="358"/>
        <v>26</v>
      </c>
      <c r="I595" s="103">
        <f t="shared" si="358"/>
        <v>29</v>
      </c>
      <c r="J595" s="103">
        <f t="shared" si="358"/>
        <v>33</v>
      </c>
      <c r="K595" s="103">
        <f t="shared" si="358"/>
        <v>37</v>
      </c>
      <c r="L595" s="103">
        <f t="shared" si="358"/>
        <v>38</v>
      </c>
      <c r="M595" s="103">
        <f t="shared" si="358"/>
        <v>47</v>
      </c>
      <c r="N595" s="103">
        <f t="shared" si="358"/>
        <v>48</v>
      </c>
      <c r="O595" s="103">
        <f t="shared" si="358"/>
        <v>37</v>
      </c>
      <c r="P595" s="103">
        <f t="shared" si="358"/>
        <v>36</v>
      </c>
      <c r="Q595" s="103">
        <f t="shared" si="358"/>
        <v>31</v>
      </c>
      <c r="R595" s="103">
        <f t="shared" si="358"/>
        <v>27</v>
      </c>
      <c r="S595" s="103">
        <f t="shared" si="358"/>
        <v>31</v>
      </c>
      <c r="T595" s="103">
        <f t="shared" si="358"/>
        <v>37</v>
      </c>
      <c r="U595" s="103">
        <f t="shared" si="358"/>
        <v>39</v>
      </c>
      <c r="V595" s="131">
        <f t="shared" si="224"/>
        <v>34.73333333</v>
      </c>
      <c r="W595" s="65"/>
      <c r="X595" s="65"/>
      <c r="Y595" s="65"/>
      <c r="Z595" s="65"/>
      <c r="AA595" s="65"/>
      <c r="AB595" s="65"/>
      <c r="AC595" s="65"/>
      <c r="AD595" s="65"/>
      <c r="AE595" s="65"/>
      <c r="AF595" s="65"/>
    </row>
    <row r="596" ht="15.75" customHeight="1">
      <c r="A596" s="130" t="s">
        <v>178</v>
      </c>
      <c r="B596" s="103">
        <f t="shared" ref="B596:U596" si="359">_xlfn.RANK.EQ(B373,B$237:B$436,0)</f>
        <v>32</v>
      </c>
      <c r="C596" s="103">
        <f t="shared" si="359"/>
        <v>42</v>
      </c>
      <c r="D596" s="103">
        <f t="shared" si="359"/>
        <v>47</v>
      </c>
      <c r="E596" s="103">
        <f t="shared" si="359"/>
        <v>44</v>
      </c>
      <c r="F596" s="103">
        <f t="shared" si="359"/>
        <v>49</v>
      </c>
      <c r="G596" s="103">
        <f t="shared" si="359"/>
        <v>51</v>
      </c>
      <c r="H596" s="103">
        <f t="shared" si="359"/>
        <v>51</v>
      </c>
      <c r="I596" s="103">
        <f t="shared" si="359"/>
        <v>52</v>
      </c>
      <c r="J596" s="103">
        <f t="shared" si="359"/>
        <v>56</v>
      </c>
      <c r="K596" s="103">
        <f t="shared" si="359"/>
        <v>53</v>
      </c>
      <c r="L596" s="103">
        <f t="shared" si="359"/>
        <v>54</v>
      </c>
      <c r="M596" s="103">
        <f t="shared" si="359"/>
        <v>54</v>
      </c>
      <c r="N596" s="103">
        <f t="shared" si="359"/>
        <v>48</v>
      </c>
      <c r="O596" s="103">
        <f t="shared" si="359"/>
        <v>55</v>
      </c>
      <c r="P596" s="103">
        <f t="shared" si="359"/>
        <v>51</v>
      </c>
      <c r="Q596" s="103">
        <f t="shared" si="359"/>
        <v>53</v>
      </c>
      <c r="R596" s="103">
        <f t="shared" si="359"/>
        <v>50</v>
      </c>
      <c r="S596" s="103">
        <f t="shared" si="359"/>
        <v>48</v>
      </c>
      <c r="T596" s="103">
        <f t="shared" si="359"/>
        <v>54</v>
      </c>
      <c r="U596" s="103">
        <f t="shared" si="359"/>
        <v>59</v>
      </c>
      <c r="V596" s="131">
        <f t="shared" si="224"/>
        <v>52.6</v>
      </c>
      <c r="W596" s="65"/>
      <c r="X596" s="65"/>
      <c r="Y596" s="65"/>
      <c r="Z596" s="65"/>
      <c r="AA596" s="65"/>
      <c r="AB596" s="65"/>
      <c r="AC596" s="65"/>
      <c r="AD596" s="65"/>
      <c r="AE596" s="65"/>
      <c r="AF596" s="65"/>
    </row>
    <row r="597" ht="15.75" customHeight="1">
      <c r="A597" s="130" t="s">
        <v>179</v>
      </c>
      <c r="B597" s="103">
        <f t="shared" ref="B597:U597" si="360">_xlfn.RANK.EQ(B374,B$237:B$436,0)</f>
        <v>32</v>
      </c>
      <c r="C597" s="103">
        <f t="shared" si="360"/>
        <v>42</v>
      </c>
      <c r="D597" s="103">
        <f t="shared" si="360"/>
        <v>47</v>
      </c>
      <c r="E597" s="103">
        <f t="shared" si="360"/>
        <v>44</v>
      </c>
      <c r="F597" s="103">
        <f t="shared" si="360"/>
        <v>46</v>
      </c>
      <c r="G597" s="103">
        <f t="shared" si="360"/>
        <v>51</v>
      </c>
      <c r="H597" s="103">
        <f t="shared" si="360"/>
        <v>51</v>
      </c>
      <c r="I597" s="103">
        <f t="shared" si="360"/>
        <v>52</v>
      </c>
      <c r="J597" s="103">
        <f t="shared" si="360"/>
        <v>56</v>
      </c>
      <c r="K597" s="103">
        <f t="shared" si="360"/>
        <v>53</v>
      </c>
      <c r="L597" s="103">
        <f t="shared" si="360"/>
        <v>54</v>
      </c>
      <c r="M597" s="103">
        <f t="shared" si="360"/>
        <v>54</v>
      </c>
      <c r="N597" s="103">
        <f t="shared" si="360"/>
        <v>48</v>
      </c>
      <c r="O597" s="103">
        <f t="shared" si="360"/>
        <v>55</v>
      </c>
      <c r="P597" s="103">
        <f t="shared" si="360"/>
        <v>51</v>
      </c>
      <c r="Q597" s="103">
        <f t="shared" si="360"/>
        <v>53</v>
      </c>
      <c r="R597" s="103">
        <f t="shared" si="360"/>
        <v>50</v>
      </c>
      <c r="S597" s="103">
        <f t="shared" si="360"/>
        <v>48</v>
      </c>
      <c r="T597" s="103">
        <f t="shared" si="360"/>
        <v>54</v>
      </c>
      <c r="U597" s="103">
        <f t="shared" si="360"/>
        <v>59</v>
      </c>
      <c r="V597" s="131">
        <f t="shared" si="224"/>
        <v>52.6</v>
      </c>
      <c r="W597" s="65"/>
      <c r="X597" s="65"/>
      <c r="Y597" s="65"/>
      <c r="Z597" s="65"/>
      <c r="AA597" s="65"/>
      <c r="AB597" s="65"/>
      <c r="AC597" s="65"/>
      <c r="AD597" s="65"/>
      <c r="AE597" s="65"/>
      <c r="AF597" s="65"/>
    </row>
    <row r="598" ht="15.75" customHeight="1">
      <c r="A598" s="130" t="s">
        <v>73</v>
      </c>
      <c r="B598" s="103">
        <f t="shared" ref="B598:U598" si="361">_xlfn.RANK.EQ(B375,B$237:B$436,0)</f>
        <v>32</v>
      </c>
      <c r="C598" s="103">
        <f t="shared" si="361"/>
        <v>42</v>
      </c>
      <c r="D598" s="103">
        <f t="shared" si="361"/>
        <v>47</v>
      </c>
      <c r="E598" s="103">
        <f t="shared" si="361"/>
        <v>44</v>
      </c>
      <c r="F598" s="103">
        <f t="shared" si="361"/>
        <v>49</v>
      </c>
      <c r="G598" s="103">
        <f t="shared" si="361"/>
        <v>51</v>
      </c>
      <c r="H598" s="103">
        <f t="shared" si="361"/>
        <v>51</v>
      </c>
      <c r="I598" s="103">
        <f t="shared" si="361"/>
        <v>52</v>
      </c>
      <c r="J598" s="103">
        <f t="shared" si="361"/>
        <v>56</v>
      </c>
      <c r="K598" s="103">
        <f t="shared" si="361"/>
        <v>53</v>
      </c>
      <c r="L598" s="103">
        <f t="shared" si="361"/>
        <v>54</v>
      </c>
      <c r="M598" s="103">
        <f t="shared" si="361"/>
        <v>54</v>
      </c>
      <c r="N598" s="103">
        <f t="shared" si="361"/>
        <v>48</v>
      </c>
      <c r="O598" s="103">
        <f t="shared" si="361"/>
        <v>55</v>
      </c>
      <c r="P598" s="103">
        <f t="shared" si="361"/>
        <v>51</v>
      </c>
      <c r="Q598" s="103">
        <f t="shared" si="361"/>
        <v>53</v>
      </c>
      <c r="R598" s="103">
        <f t="shared" si="361"/>
        <v>50</v>
      </c>
      <c r="S598" s="103">
        <f t="shared" si="361"/>
        <v>48</v>
      </c>
      <c r="T598" s="103">
        <f t="shared" si="361"/>
        <v>16</v>
      </c>
      <c r="U598" s="103">
        <f t="shared" si="361"/>
        <v>59</v>
      </c>
      <c r="V598" s="131">
        <f t="shared" si="224"/>
        <v>50.06666667</v>
      </c>
      <c r="W598" s="65"/>
      <c r="X598" s="65"/>
      <c r="Y598" s="65"/>
      <c r="Z598" s="65"/>
      <c r="AA598" s="65"/>
      <c r="AB598" s="65"/>
      <c r="AC598" s="65"/>
      <c r="AD598" s="65"/>
      <c r="AE598" s="65"/>
      <c r="AF598" s="65"/>
    </row>
    <row r="599" ht="15.75" customHeight="1">
      <c r="A599" s="130" t="s">
        <v>180</v>
      </c>
      <c r="B599" s="103">
        <f t="shared" ref="B599:U599" si="362">_xlfn.RANK.EQ(B376,B$237:B$436,0)</f>
        <v>32</v>
      </c>
      <c r="C599" s="103">
        <f t="shared" si="362"/>
        <v>42</v>
      </c>
      <c r="D599" s="103">
        <f t="shared" si="362"/>
        <v>47</v>
      </c>
      <c r="E599" s="103">
        <f t="shared" si="362"/>
        <v>44</v>
      </c>
      <c r="F599" s="103">
        <f t="shared" si="362"/>
        <v>49</v>
      </c>
      <c r="G599" s="103">
        <f t="shared" si="362"/>
        <v>51</v>
      </c>
      <c r="H599" s="103">
        <f t="shared" si="362"/>
        <v>51</v>
      </c>
      <c r="I599" s="103">
        <f t="shared" si="362"/>
        <v>52</v>
      </c>
      <c r="J599" s="103">
        <f t="shared" si="362"/>
        <v>56</v>
      </c>
      <c r="K599" s="103">
        <f t="shared" si="362"/>
        <v>53</v>
      </c>
      <c r="L599" s="103">
        <f t="shared" si="362"/>
        <v>54</v>
      </c>
      <c r="M599" s="103">
        <f t="shared" si="362"/>
        <v>54</v>
      </c>
      <c r="N599" s="103">
        <f t="shared" si="362"/>
        <v>48</v>
      </c>
      <c r="O599" s="103">
        <f t="shared" si="362"/>
        <v>55</v>
      </c>
      <c r="P599" s="103">
        <f t="shared" si="362"/>
        <v>51</v>
      </c>
      <c r="Q599" s="103">
        <f t="shared" si="362"/>
        <v>53</v>
      </c>
      <c r="R599" s="103">
        <f t="shared" si="362"/>
        <v>50</v>
      </c>
      <c r="S599" s="103">
        <f t="shared" si="362"/>
        <v>48</v>
      </c>
      <c r="T599" s="103">
        <f t="shared" si="362"/>
        <v>54</v>
      </c>
      <c r="U599" s="103">
        <f t="shared" si="362"/>
        <v>59</v>
      </c>
      <c r="V599" s="131">
        <f t="shared" si="224"/>
        <v>52.6</v>
      </c>
      <c r="W599" s="65"/>
      <c r="X599" s="65"/>
      <c r="Y599" s="65"/>
      <c r="Z599" s="65"/>
      <c r="AA599" s="65"/>
      <c r="AB599" s="65"/>
      <c r="AC599" s="65"/>
      <c r="AD599" s="65"/>
      <c r="AE599" s="65"/>
      <c r="AF599" s="65"/>
    </row>
    <row r="600" ht="15.75" customHeight="1">
      <c r="A600" s="130" t="s">
        <v>181</v>
      </c>
      <c r="B600" s="103">
        <f t="shared" ref="B600:U600" si="363">_xlfn.RANK.EQ(B377,B$237:B$436,0)</f>
        <v>22</v>
      </c>
      <c r="C600" s="103">
        <f t="shared" si="363"/>
        <v>28</v>
      </c>
      <c r="D600" s="103">
        <f t="shared" si="363"/>
        <v>37</v>
      </c>
      <c r="E600" s="103">
        <f t="shared" si="363"/>
        <v>44</v>
      </c>
      <c r="F600" s="103">
        <f t="shared" si="363"/>
        <v>49</v>
      </c>
      <c r="G600" s="103">
        <f t="shared" si="363"/>
        <v>47</v>
      </c>
      <c r="H600" s="103">
        <f t="shared" si="363"/>
        <v>39</v>
      </c>
      <c r="I600" s="103">
        <f t="shared" si="363"/>
        <v>38</v>
      </c>
      <c r="J600" s="103">
        <f t="shared" si="363"/>
        <v>30</v>
      </c>
      <c r="K600" s="103">
        <f t="shared" si="363"/>
        <v>36</v>
      </c>
      <c r="L600" s="103">
        <f t="shared" si="363"/>
        <v>37</v>
      </c>
      <c r="M600" s="103">
        <f t="shared" si="363"/>
        <v>34</v>
      </c>
      <c r="N600" s="103">
        <f t="shared" si="363"/>
        <v>34</v>
      </c>
      <c r="O600" s="103">
        <f t="shared" si="363"/>
        <v>54</v>
      </c>
      <c r="P600" s="103">
        <f t="shared" si="363"/>
        <v>47</v>
      </c>
      <c r="Q600" s="103">
        <f t="shared" si="363"/>
        <v>40</v>
      </c>
      <c r="R600" s="103">
        <f t="shared" si="363"/>
        <v>34</v>
      </c>
      <c r="S600" s="103">
        <f t="shared" si="363"/>
        <v>36</v>
      </c>
      <c r="T600" s="103">
        <f t="shared" si="363"/>
        <v>41</v>
      </c>
      <c r="U600" s="103">
        <f t="shared" si="363"/>
        <v>47</v>
      </c>
      <c r="V600" s="131">
        <f t="shared" si="224"/>
        <v>39.6</v>
      </c>
      <c r="W600" s="65"/>
      <c r="X600" s="65"/>
      <c r="Y600" s="65"/>
      <c r="Z600" s="65"/>
      <c r="AA600" s="65"/>
      <c r="AB600" s="65"/>
      <c r="AC600" s="65"/>
      <c r="AD600" s="65"/>
      <c r="AE600" s="65"/>
      <c r="AF600" s="65"/>
    </row>
    <row r="601" ht="15.75" customHeight="1">
      <c r="A601" s="130" t="s">
        <v>182</v>
      </c>
      <c r="B601" s="103">
        <f t="shared" ref="B601:U601" si="364">_xlfn.RANK.EQ(B378,B$237:B$436,0)</f>
        <v>32</v>
      </c>
      <c r="C601" s="103">
        <f t="shared" si="364"/>
        <v>19</v>
      </c>
      <c r="D601" s="103">
        <f t="shared" si="364"/>
        <v>15</v>
      </c>
      <c r="E601" s="103">
        <f t="shared" si="364"/>
        <v>19</v>
      </c>
      <c r="F601" s="103">
        <f t="shared" si="364"/>
        <v>29</v>
      </c>
      <c r="G601" s="103">
        <f t="shared" si="364"/>
        <v>27</v>
      </c>
      <c r="H601" s="103">
        <f t="shared" si="364"/>
        <v>25</v>
      </c>
      <c r="I601" s="103">
        <f t="shared" si="364"/>
        <v>31</v>
      </c>
      <c r="J601" s="103">
        <f t="shared" si="364"/>
        <v>29</v>
      </c>
      <c r="K601" s="103">
        <f t="shared" si="364"/>
        <v>45</v>
      </c>
      <c r="L601" s="103">
        <f t="shared" si="364"/>
        <v>31</v>
      </c>
      <c r="M601" s="103">
        <f t="shared" si="364"/>
        <v>39</v>
      </c>
      <c r="N601" s="103">
        <f t="shared" si="364"/>
        <v>48</v>
      </c>
      <c r="O601" s="103">
        <f t="shared" si="364"/>
        <v>55</v>
      </c>
      <c r="P601" s="103">
        <f t="shared" si="364"/>
        <v>51</v>
      </c>
      <c r="Q601" s="103">
        <f t="shared" si="364"/>
        <v>49</v>
      </c>
      <c r="R601" s="103">
        <f t="shared" si="364"/>
        <v>45</v>
      </c>
      <c r="S601" s="103">
        <f t="shared" si="364"/>
        <v>48</v>
      </c>
      <c r="T601" s="103">
        <f t="shared" si="364"/>
        <v>54</v>
      </c>
      <c r="U601" s="103">
        <f t="shared" si="364"/>
        <v>59</v>
      </c>
      <c r="V601" s="131">
        <f t="shared" si="224"/>
        <v>42.4</v>
      </c>
      <c r="W601" s="65"/>
      <c r="X601" s="65"/>
      <c r="Y601" s="65"/>
      <c r="Z601" s="65"/>
      <c r="AA601" s="65"/>
      <c r="AB601" s="65"/>
      <c r="AC601" s="65"/>
      <c r="AD601" s="65"/>
      <c r="AE601" s="65"/>
      <c r="AF601" s="65"/>
    </row>
    <row r="602" ht="15.75" customHeight="1">
      <c r="A602" s="130" t="s">
        <v>68</v>
      </c>
      <c r="B602" s="103">
        <f t="shared" ref="B602:U602" si="365">_xlfn.RANK.EQ(B379,B$237:B$436,0)</f>
        <v>32</v>
      </c>
      <c r="C602" s="103">
        <f t="shared" si="365"/>
        <v>40</v>
      </c>
      <c r="D602" s="103">
        <f t="shared" si="365"/>
        <v>11</v>
      </c>
      <c r="E602" s="103">
        <f t="shared" si="365"/>
        <v>28</v>
      </c>
      <c r="F602" s="103">
        <f t="shared" si="365"/>
        <v>28</v>
      </c>
      <c r="G602" s="103">
        <f t="shared" si="365"/>
        <v>42</v>
      </c>
      <c r="H602" s="103">
        <f t="shared" si="365"/>
        <v>44</v>
      </c>
      <c r="I602" s="103">
        <f t="shared" si="365"/>
        <v>52</v>
      </c>
      <c r="J602" s="103">
        <f t="shared" si="365"/>
        <v>45</v>
      </c>
      <c r="K602" s="103">
        <f t="shared" si="365"/>
        <v>50</v>
      </c>
      <c r="L602" s="103">
        <f t="shared" si="365"/>
        <v>39</v>
      </c>
      <c r="M602" s="103">
        <f t="shared" si="365"/>
        <v>43</v>
      </c>
      <c r="N602" s="103">
        <f t="shared" si="365"/>
        <v>47</v>
      </c>
      <c r="O602" s="103">
        <f t="shared" si="365"/>
        <v>53</v>
      </c>
      <c r="P602" s="103">
        <f t="shared" si="365"/>
        <v>12</v>
      </c>
      <c r="Q602" s="103">
        <f t="shared" si="365"/>
        <v>9</v>
      </c>
      <c r="R602" s="103">
        <f t="shared" si="365"/>
        <v>9</v>
      </c>
      <c r="S602" s="103">
        <f t="shared" si="365"/>
        <v>11</v>
      </c>
      <c r="T602" s="103">
        <f t="shared" si="365"/>
        <v>8</v>
      </c>
      <c r="U602" s="103">
        <f t="shared" si="365"/>
        <v>10</v>
      </c>
      <c r="V602" s="131">
        <f t="shared" si="224"/>
        <v>31.6</v>
      </c>
      <c r="W602" s="65"/>
      <c r="X602" s="65"/>
      <c r="Y602" s="65"/>
      <c r="Z602" s="65"/>
      <c r="AA602" s="65"/>
      <c r="AB602" s="65"/>
      <c r="AC602" s="65"/>
      <c r="AD602" s="65"/>
      <c r="AE602" s="65"/>
      <c r="AF602" s="65"/>
    </row>
    <row r="603" ht="15.75" customHeight="1">
      <c r="A603" s="130" t="s">
        <v>82</v>
      </c>
      <c r="B603" s="103">
        <f t="shared" ref="B603:U603" si="366">_xlfn.RANK.EQ(B380,B$237:B$436,0)</f>
        <v>32</v>
      </c>
      <c r="C603" s="103">
        <f t="shared" si="366"/>
        <v>42</v>
      </c>
      <c r="D603" s="103">
        <f t="shared" si="366"/>
        <v>47</v>
      </c>
      <c r="E603" s="103">
        <f t="shared" si="366"/>
        <v>44</v>
      </c>
      <c r="F603" s="103">
        <f t="shared" si="366"/>
        <v>49</v>
      </c>
      <c r="G603" s="103">
        <f t="shared" si="366"/>
        <v>51</v>
      </c>
      <c r="H603" s="103">
        <f t="shared" si="366"/>
        <v>51</v>
      </c>
      <c r="I603" s="103">
        <f t="shared" si="366"/>
        <v>52</v>
      </c>
      <c r="J603" s="103">
        <f t="shared" si="366"/>
        <v>56</v>
      </c>
      <c r="K603" s="103">
        <f t="shared" si="366"/>
        <v>53</v>
      </c>
      <c r="L603" s="103">
        <f t="shared" si="366"/>
        <v>54</v>
      </c>
      <c r="M603" s="103">
        <f t="shared" si="366"/>
        <v>54</v>
      </c>
      <c r="N603" s="103">
        <f t="shared" si="366"/>
        <v>48</v>
      </c>
      <c r="O603" s="103">
        <f t="shared" si="366"/>
        <v>55</v>
      </c>
      <c r="P603" s="103">
        <f t="shared" si="366"/>
        <v>51</v>
      </c>
      <c r="Q603" s="103">
        <f t="shared" si="366"/>
        <v>53</v>
      </c>
      <c r="R603" s="103">
        <f t="shared" si="366"/>
        <v>50</v>
      </c>
      <c r="S603" s="103">
        <f t="shared" si="366"/>
        <v>48</v>
      </c>
      <c r="T603" s="103">
        <f t="shared" si="366"/>
        <v>54</v>
      </c>
      <c r="U603" s="103">
        <f t="shared" si="366"/>
        <v>59</v>
      </c>
      <c r="V603" s="131">
        <f t="shared" si="224"/>
        <v>52.6</v>
      </c>
      <c r="W603" s="65"/>
      <c r="X603" s="65"/>
      <c r="Y603" s="65"/>
      <c r="Z603" s="65"/>
      <c r="AA603" s="65"/>
      <c r="AB603" s="65"/>
      <c r="AC603" s="65"/>
      <c r="AD603" s="65"/>
      <c r="AE603" s="65"/>
      <c r="AF603" s="65"/>
    </row>
    <row r="604" ht="15.75" customHeight="1">
      <c r="A604" s="130" t="s">
        <v>30</v>
      </c>
      <c r="B604" s="103">
        <f t="shared" ref="B604:U604" si="367">_xlfn.RANK.EQ(B381,B$237:B$436,0)</f>
        <v>32</v>
      </c>
      <c r="C604" s="103">
        <f t="shared" si="367"/>
        <v>42</v>
      </c>
      <c r="D604" s="103">
        <f t="shared" si="367"/>
        <v>26</v>
      </c>
      <c r="E604" s="103">
        <f t="shared" si="367"/>
        <v>44</v>
      </c>
      <c r="F604" s="103">
        <f t="shared" si="367"/>
        <v>49</v>
      </c>
      <c r="G604" s="103">
        <f t="shared" si="367"/>
        <v>51</v>
      </c>
      <c r="H604" s="103">
        <f t="shared" si="367"/>
        <v>51</v>
      </c>
      <c r="I604" s="103">
        <f t="shared" si="367"/>
        <v>52</v>
      </c>
      <c r="J604" s="103">
        <f t="shared" si="367"/>
        <v>56</v>
      </c>
      <c r="K604" s="103">
        <f t="shared" si="367"/>
        <v>53</v>
      </c>
      <c r="L604" s="103">
        <f t="shared" si="367"/>
        <v>54</v>
      </c>
      <c r="M604" s="103">
        <f t="shared" si="367"/>
        <v>54</v>
      </c>
      <c r="N604" s="103">
        <f t="shared" si="367"/>
        <v>48</v>
      </c>
      <c r="O604" s="103">
        <f t="shared" si="367"/>
        <v>55</v>
      </c>
      <c r="P604" s="103">
        <f t="shared" si="367"/>
        <v>51</v>
      </c>
      <c r="Q604" s="103">
        <f t="shared" si="367"/>
        <v>47</v>
      </c>
      <c r="R604" s="103">
        <f t="shared" si="367"/>
        <v>50</v>
      </c>
      <c r="S604" s="103">
        <f t="shared" si="367"/>
        <v>48</v>
      </c>
      <c r="T604" s="103">
        <f t="shared" si="367"/>
        <v>54</v>
      </c>
      <c r="U604" s="103">
        <f t="shared" si="367"/>
        <v>59</v>
      </c>
      <c r="V604" s="131">
        <f t="shared" si="224"/>
        <v>52.2</v>
      </c>
      <c r="W604" s="65"/>
      <c r="X604" s="65"/>
      <c r="Y604" s="65"/>
      <c r="Z604" s="65"/>
      <c r="AA604" s="65"/>
      <c r="AB604" s="65"/>
      <c r="AC604" s="65"/>
      <c r="AD604" s="65"/>
      <c r="AE604" s="65"/>
      <c r="AF604" s="65"/>
    </row>
    <row r="605" ht="15.75" customHeight="1">
      <c r="A605" s="130" t="s">
        <v>183</v>
      </c>
      <c r="B605" s="103">
        <f t="shared" ref="B605:U605" si="368">_xlfn.RANK.EQ(B382,B$237:B$436,0)</f>
        <v>14</v>
      </c>
      <c r="C605" s="103">
        <f t="shared" si="368"/>
        <v>24</v>
      </c>
      <c r="D605" s="103">
        <f t="shared" si="368"/>
        <v>47</v>
      </c>
      <c r="E605" s="103">
        <f t="shared" si="368"/>
        <v>44</v>
      </c>
      <c r="F605" s="103">
        <f t="shared" si="368"/>
        <v>49</v>
      </c>
      <c r="G605" s="103">
        <f t="shared" si="368"/>
        <v>51</v>
      </c>
      <c r="H605" s="103">
        <f t="shared" si="368"/>
        <v>51</v>
      </c>
      <c r="I605" s="103">
        <f t="shared" si="368"/>
        <v>52</v>
      </c>
      <c r="J605" s="103">
        <f t="shared" si="368"/>
        <v>56</v>
      </c>
      <c r="K605" s="103">
        <f t="shared" si="368"/>
        <v>35</v>
      </c>
      <c r="L605" s="103">
        <f t="shared" si="368"/>
        <v>36</v>
      </c>
      <c r="M605" s="103">
        <f t="shared" si="368"/>
        <v>25</v>
      </c>
      <c r="N605" s="103">
        <f t="shared" si="368"/>
        <v>24</v>
      </c>
      <c r="O605" s="103">
        <f t="shared" si="368"/>
        <v>32</v>
      </c>
      <c r="P605" s="103">
        <f t="shared" si="368"/>
        <v>25</v>
      </c>
      <c r="Q605" s="103">
        <f t="shared" si="368"/>
        <v>26</v>
      </c>
      <c r="R605" s="103">
        <f t="shared" si="368"/>
        <v>23</v>
      </c>
      <c r="S605" s="103">
        <f t="shared" si="368"/>
        <v>18</v>
      </c>
      <c r="T605" s="103">
        <f t="shared" si="368"/>
        <v>22</v>
      </c>
      <c r="U605" s="103">
        <f t="shared" si="368"/>
        <v>23</v>
      </c>
      <c r="V605" s="131">
        <f t="shared" si="224"/>
        <v>33.26666667</v>
      </c>
      <c r="W605" s="65"/>
      <c r="X605" s="65"/>
      <c r="Y605" s="65"/>
      <c r="Z605" s="65"/>
      <c r="AA605" s="65"/>
      <c r="AB605" s="65"/>
      <c r="AC605" s="65"/>
      <c r="AD605" s="65"/>
      <c r="AE605" s="65"/>
      <c r="AF605" s="65"/>
    </row>
    <row r="606" ht="15.75" customHeight="1">
      <c r="A606" s="130" t="s">
        <v>31</v>
      </c>
      <c r="B606" s="103">
        <f t="shared" ref="B606:U606" si="369">_xlfn.RANK.EQ(B383,B$237:B$436,0)</f>
        <v>32</v>
      </c>
      <c r="C606" s="103">
        <f t="shared" si="369"/>
        <v>36</v>
      </c>
      <c r="D606" s="103">
        <f t="shared" si="369"/>
        <v>37</v>
      </c>
      <c r="E606" s="103">
        <f t="shared" si="369"/>
        <v>44</v>
      </c>
      <c r="F606" s="103">
        <f t="shared" si="369"/>
        <v>43</v>
      </c>
      <c r="G606" s="103">
        <f t="shared" si="369"/>
        <v>51</v>
      </c>
      <c r="H606" s="103">
        <f t="shared" si="369"/>
        <v>46</v>
      </c>
      <c r="I606" s="103">
        <f t="shared" si="369"/>
        <v>52</v>
      </c>
      <c r="J606" s="103">
        <f t="shared" si="369"/>
        <v>56</v>
      </c>
      <c r="K606" s="103">
        <f t="shared" si="369"/>
        <v>39</v>
      </c>
      <c r="L606" s="103">
        <f t="shared" si="369"/>
        <v>26</v>
      </c>
      <c r="M606" s="103">
        <f t="shared" si="369"/>
        <v>27</v>
      </c>
      <c r="N606" s="103">
        <f t="shared" si="369"/>
        <v>38</v>
      </c>
      <c r="O606" s="103">
        <f t="shared" si="369"/>
        <v>24</v>
      </c>
      <c r="P606" s="103">
        <f t="shared" si="369"/>
        <v>14</v>
      </c>
      <c r="Q606" s="103">
        <f t="shared" si="369"/>
        <v>12</v>
      </c>
      <c r="R606" s="103">
        <f t="shared" si="369"/>
        <v>19</v>
      </c>
      <c r="S606" s="103">
        <f t="shared" si="369"/>
        <v>27</v>
      </c>
      <c r="T606" s="103">
        <f t="shared" si="369"/>
        <v>30</v>
      </c>
      <c r="U606" s="103">
        <f t="shared" si="369"/>
        <v>54</v>
      </c>
      <c r="V606" s="131">
        <f t="shared" si="224"/>
        <v>34.33333333</v>
      </c>
      <c r="W606" s="65"/>
      <c r="X606" s="65"/>
      <c r="Y606" s="65"/>
      <c r="Z606" s="65"/>
      <c r="AA606" s="65"/>
      <c r="AB606" s="65"/>
      <c r="AC606" s="65"/>
      <c r="AD606" s="65"/>
      <c r="AE606" s="65"/>
      <c r="AF606" s="65"/>
    </row>
    <row r="607" ht="15.75" customHeight="1">
      <c r="A607" s="130" t="s">
        <v>184</v>
      </c>
      <c r="B607" s="103">
        <f t="shared" ref="B607:U607" si="370">_xlfn.RANK.EQ(B384,B$237:B$436,0)</f>
        <v>32</v>
      </c>
      <c r="C607" s="103">
        <f t="shared" si="370"/>
        <v>42</v>
      </c>
      <c r="D607" s="103">
        <f t="shared" si="370"/>
        <v>47</v>
      </c>
      <c r="E607" s="103">
        <f t="shared" si="370"/>
        <v>44</v>
      </c>
      <c r="F607" s="103">
        <f t="shared" si="370"/>
        <v>49</v>
      </c>
      <c r="G607" s="103">
        <f t="shared" si="370"/>
        <v>51</v>
      </c>
      <c r="H607" s="103">
        <f t="shared" si="370"/>
        <v>51</v>
      </c>
      <c r="I607" s="103">
        <f t="shared" si="370"/>
        <v>52</v>
      </c>
      <c r="J607" s="103">
        <f t="shared" si="370"/>
        <v>56</v>
      </c>
      <c r="K607" s="103">
        <f t="shared" si="370"/>
        <v>53</v>
      </c>
      <c r="L607" s="103">
        <f t="shared" si="370"/>
        <v>54</v>
      </c>
      <c r="M607" s="103">
        <f t="shared" si="370"/>
        <v>54</v>
      </c>
      <c r="N607" s="103">
        <f t="shared" si="370"/>
        <v>48</v>
      </c>
      <c r="O607" s="103">
        <f t="shared" si="370"/>
        <v>55</v>
      </c>
      <c r="P607" s="103">
        <f t="shared" si="370"/>
        <v>51</v>
      </c>
      <c r="Q607" s="103">
        <f t="shared" si="370"/>
        <v>53</v>
      </c>
      <c r="R607" s="103">
        <f t="shared" si="370"/>
        <v>50</v>
      </c>
      <c r="S607" s="103">
        <f t="shared" si="370"/>
        <v>48</v>
      </c>
      <c r="T607" s="103">
        <f t="shared" si="370"/>
        <v>54</v>
      </c>
      <c r="U607" s="103">
        <f t="shared" si="370"/>
        <v>59</v>
      </c>
      <c r="V607" s="131">
        <f t="shared" si="224"/>
        <v>52.6</v>
      </c>
      <c r="W607" s="65"/>
      <c r="X607" s="65"/>
      <c r="Y607" s="65"/>
      <c r="Z607" s="65"/>
      <c r="AA607" s="65"/>
      <c r="AB607" s="65"/>
      <c r="AC607" s="65"/>
      <c r="AD607" s="65"/>
      <c r="AE607" s="65"/>
      <c r="AF607" s="65"/>
    </row>
    <row r="608" ht="15.75" customHeight="1">
      <c r="A608" s="130" t="s">
        <v>185</v>
      </c>
      <c r="B608" s="103">
        <f t="shared" ref="B608:U608" si="371">_xlfn.RANK.EQ(B385,B$237:B$436,0)</f>
        <v>32</v>
      </c>
      <c r="C608" s="103">
        <f t="shared" si="371"/>
        <v>42</v>
      </c>
      <c r="D608" s="103">
        <f t="shared" si="371"/>
        <v>47</v>
      </c>
      <c r="E608" s="103">
        <f t="shared" si="371"/>
        <v>44</v>
      </c>
      <c r="F608" s="103">
        <f t="shared" si="371"/>
        <v>49</v>
      </c>
      <c r="G608" s="103">
        <f t="shared" si="371"/>
        <v>51</v>
      </c>
      <c r="H608" s="103">
        <f t="shared" si="371"/>
        <v>51</v>
      </c>
      <c r="I608" s="103">
        <f t="shared" si="371"/>
        <v>52</v>
      </c>
      <c r="J608" s="103">
        <f t="shared" si="371"/>
        <v>56</v>
      </c>
      <c r="K608" s="103">
        <f t="shared" si="371"/>
        <v>53</v>
      </c>
      <c r="L608" s="103">
        <f t="shared" si="371"/>
        <v>54</v>
      </c>
      <c r="M608" s="103">
        <f t="shared" si="371"/>
        <v>54</v>
      </c>
      <c r="N608" s="103">
        <f t="shared" si="371"/>
        <v>48</v>
      </c>
      <c r="O608" s="103">
        <f t="shared" si="371"/>
        <v>55</v>
      </c>
      <c r="P608" s="103">
        <f t="shared" si="371"/>
        <v>51</v>
      </c>
      <c r="Q608" s="103">
        <f t="shared" si="371"/>
        <v>53</v>
      </c>
      <c r="R608" s="103">
        <f t="shared" si="371"/>
        <v>50</v>
      </c>
      <c r="S608" s="103">
        <f t="shared" si="371"/>
        <v>48</v>
      </c>
      <c r="T608" s="103">
        <f t="shared" si="371"/>
        <v>54</v>
      </c>
      <c r="U608" s="103">
        <f t="shared" si="371"/>
        <v>59</v>
      </c>
      <c r="V608" s="131">
        <f t="shared" si="224"/>
        <v>52.6</v>
      </c>
      <c r="W608" s="65"/>
      <c r="X608" s="65"/>
      <c r="Y608" s="65"/>
      <c r="Z608" s="65"/>
      <c r="AA608" s="65"/>
      <c r="AB608" s="65"/>
      <c r="AC608" s="65"/>
      <c r="AD608" s="65"/>
      <c r="AE608" s="65"/>
      <c r="AF608" s="65"/>
    </row>
    <row r="609" ht="15.75" customHeight="1">
      <c r="A609" s="130" t="s">
        <v>57</v>
      </c>
      <c r="B609" s="103">
        <f t="shared" ref="B609:U609" si="372">_xlfn.RANK.EQ(B386,B$237:B$436,0)</f>
        <v>32</v>
      </c>
      <c r="C609" s="103">
        <f t="shared" si="372"/>
        <v>42</v>
      </c>
      <c r="D609" s="103">
        <f t="shared" si="372"/>
        <v>47</v>
      </c>
      <c r="E609" s="103">
        <f t="shared" si="372"/>
        <v>44</v>
      </c>
      <c r="F609" s="103">
        <f t="shared" si="372"/>
        <v>49</v>
      </c>
      <c r="G609" s="103">
        <f t="shared" si="372"/>
        <v>51</v>
      </c>
      <c r="H609" s="103">
        <f t="shared" si="372"/>
        <v>51</v>
      </c>
      <c r="I609" s="103">
        <f t="shared" si="372"/>
        <v>52</v>
      </c>
      <c r="J609" s="103">
        <f t="shared" si="372"/>
        <v>56</v>
      </c>
      <c r="K609" s="103">
        <f t="shared" si="372"/>
        <v>53</v>
      </c>
      <c r="L609" s="103">
        <f t="shared" si="372"/>
        <v>54</v>
      </c>
      <c r="M609" s="103">
        <f t="shared" si="372"/>
        <v>54</v>
      </c>
      <c r="N609" s="103">
        <f t="shared" si="372"/>
        <v>48</v>
      </c>
      <c r="O609" s="103">
        <f t="shared" si="372"/>
        <v>55</v>
      </c>
      <c r="P609" s="103">
        <f t="shared" si="372"/>
        <v>51</v>
      </c>
      <c r="Q609" s="103">
        <f t="shared" si="372"/>
        <v>53</v>
      </c>
      <c r="R609" s="103">
        <f t="shared" si="372"/>
        <v>50</v>
      </c>
      <c r="S609" s="103">
        <f t="shared" si="372"/>
        <v>48</v>
      </c>
      <c r="T609" s="103">
        <f t="shared" si="372"/>
        <v>54</v>
      </c>
      <c r="U609" s="103">
        <f t="shared" si="372"/>
        <v>59</v>
      </c>
      <c r="V609" s="131">
        <f t="shared" si="224"/>
        <v>52.6</v>
      </c>
      <c r="W609" s="65"/>
      <c r="X609" s="65"/>
      <c r="Y609" s="65"/>
      <c r="Z609" s="65"/>
      <c r="AA609" s="65"/>
      <c r="AB609" s="65"/>
      <c r="AC609" s="65"/>
      <c r="AD609" s="65"/>
      <c r="AE609" s="65"/>
      <c r="AF609" s="65"/>
    </row>
    <row r="610" ht="15.75" customHeight="1">
      <c r="A610" s="130" t="s">
        <v>527</v>
      </c>
      <c r="B610" s="103">
        <f t="shared" ref="B610:U610" si="373">_xlfn.RANK.EQ(B387,B$237:B$436,0)</f>
        <v>32</v>
      </c>
      <c r="C610" s="103">
        <f t="shared" si="373"/>
        <v>42</v>
      </c>
      <c r="D610" s="103">
        <f t="shared" si="373"/>
        <v>47</v>
      </c>
      <c r="E610" s="103">
        <f t="shared" si="373"/>
        <v>44</v>
      </c>
      <c r="F610" s="103">
        <f t="shared" si="373"/>
        <v>49</v>
      </c>
      <c r="G610" s="103">
        <f t="shared" si="373"/>
        <v>51</v>
      </c>
      <c r="H610" s="103">
        <f t="shared" si="373"/>
        <v>51</v>
      </c>
      <c r="I610" s="103">
        <f t="shared" si="373"/>
        <v>52</v>
      </c>
      <c r="J610" s="103">
        <f t="shared" si="373"/>
        <v>56</v>
      </c>
      <c r="K610" s="103">
        <f t="shared" si="373"/>
        <v>53</v>
      </c>
      <c r="L610" s="103">
        <f t="shared" si="373"/>
        <v>54</v>
      </c>
      <c r="M610" s="103">
        <f t="shared" si="373"/>
        <v>54</v>
      </c>
      <c r="N610" s="103">
        <f t="shared" si="373"/>
        <v>48</v>
      </c>
      <c r="O610" s="103">
        <f t="shared" si="373"/>
        <v>55</v>
      </c>
      <c r="P610" s="103">
        <f t="shared" si="373"/>
        <v>51</v>
      </c>
      <c r="Q610" s="103">
        <f t="shared" si="373"/>
        <v>53</v>
      </c>
      <c r="R610" s="103">
        <f t="shared" si="373"/>
        <v>50</v>
      </c>
      <c r="S610" s="103">
        <f t="shared" si="373"/>
        <v>48</v>
      </c>
      <c r="T610" s="103">
        <f t="shared" si="373"/>
        <v>54</v>
      </c>
      <c r="U610" s="103">
        <f t="shared" si="373"/>
        <v>59</v>
      </c>
      <c r="V610" s="131">
        <f t="shared" si="224"/>
        <v>52.6</v>
      </c>
      <c r="W610" s="65"/>
      <c r="X610" s="65"/>
      <c r="Y610" s="65"/>
      <c r="Z610" s="65"/>
      <c r="AA610" s="65"/>
      <c r="AB610" s="65"/>
      <c r="AC610" s="65"/>
      <c r="AD610" s="65"/>
      <c r="AE610" s="65"/>
      <c r="AF610" s="65"/>
    </row>
    <row r="611" ht="15.75" customHeight="1">
      <c r="A611" s="130" t="s">
        <v>186</v>
      </c>
      <c r="B611" s="103">
        <f t="shared" ref="B611:U611" si="374">_xlfn.RANK.EQ(B388,B$237:B$436,0)</f>
        <v>32</v>
      </c>
      <c r="C611" s="103">
        <f t="shared" si="374"/>
        <v>42</v>
      </c>
      <c r="D611" s="103">
        <f t="shared" si="374"/>
        <v>47</v>
      </c>
      <c r="E611" s="103">
        <f t="shared" si="374"/>
        <v>44</v>
      </c>
      <c r="F611" s="103">
        <f t="shared" si="374"/>
        <v>49</v>
      </c>
      <c r="G611" s="103">
        <f t="shared" si="374"/>
        <v>51</v>
      </c>
      <c r="H611" s="103">
        <f t="shared" si="374"/>
        <v>51</v>
      </c>
      <c r="I611" s="103">
        <f t="shared" si="374"/>
        <v>52</v>
      </c>
      <c r="J611" s="103">
        <f t="shared" si="374"/>
        <v>56</v>
      </c>
      <c r="K611" s="103">
        <f t="shared" si="374"/>
        <v>53</v>
      </c>
      <c r="L611" s="103">
        <f t="shared" si="374"/>
        <v>54</v>
      </c>
      <c r="M611" s="103">
        <f t="shared" si="374"/>
        <v>54</v>
      </c>
      <c r="N611" s="103">
        <f t="shared" si="374"/>
        <v>48</v>
      </c>
      <c r="O611" s="103">
        <f t="shared" si="374"/>
        <v>55</v>
      </c>
      <c r="P611" s="103">
        <f t="shared" si="374"/>
        <v>51</v>
      </c>
      <c r="Q611" s="103">
        <f t="shared" si="374"/>
        <v>53</v>
      </c>
      <c r="R611" s="103">
        <f t="shared" si="374"/>
        <v>50</v>
      </c>
      <c r="S611" s="103">
        <f t="shared" si="374"/>
        <v>48</v>
      </c>
      <c r="T611" s="103">
        <f t="shared" si="374"/>
        <v>54</v>
      </c>
      <c r="U611" s="103">
        <f t="shared" si="374"/>
        <v>59</v>
      </c>
      <c r="V611" s="131">
        <f t="shared" si="224"/>
        <v>52.6</v>
      </c>
      <c r="W611" s="65"/>
      <c r="X611" s="65"/>
      <c r="Y611" s="65"/>
      <c r="Z611" s="65"/>
      <c r="AA611" s="65"/>
      <c r="AB611" s="65"/>
      <c r="AC611" s="65"/>
      <c r="AD611" s="65"/>
      <c r="AE611" s="65"/>
      <c r="AF611" s="65"/>
    </row>
    <row r="612" ht="15.75" customHeight="1">
      <c r="A612" s="130" t="s">
        <v>187</v>
      </c>
      <c r="B612" s="103">
        <f t="shared" ref="B612:U612" si="375">_xlfn.RANK.EQ(B389,B$237:B$436,0)</f>
        <v>32</v>
      </c>
      <c r="C612" s="103">
        <f t="shared" si="375"/>
        <v>42</v>
      </c>
      <c r="D612" s="103">
        <f t="shared" si="375"/>
        <v>47</v>
      </c>
      <c r="E612" s="103">
        <f t="shared" si="375"/>
        <v>44</v>
      </c>
      <c r="F612" s="103">
        <f t="shared" si="375"/>
        <v>49</v>
      </c>
      <c r="G612" s="103">
        <f t="shared" si="375"/>
        <v>51</v>
      </c>
      <c r="H612" s="103">
        <f t="shared" si="375"/>
        <v>51</v>
      </c>
      <c r="I612" s="103">
        <f t="shared" si="375"/>
        <v>52</v>
      </c>
      <c r="J612" s="103">
        <f t="shared" si="375"/>
        <v>56</v>
      </c>
      <c r="K612" s="103">
        <f t="shared" si="375"/>
        <v>53</v>
      </c>
      <c r="L612" s="103">
        <f t="shared" si="375"/>
        <v>54</v>
      </c>
      <c r="M612" s="103">
        <f t="shared" si="375"/>
        <v>54</v>
      </c>
      <c r="N612" s="103">
        <f t="shared" si="375"/>
        <v>48</v>
      </c>
      <c r="O612" s="103">
        <f t="shared" si="375"/>
        <v>55</v>
      </c>
      <c r="P612" s="103">
        <f t="shared" si="375"/>
        <v>51</v>
      </c>
      <c r="Q612" s="103">
        <f t="shared" si="375"/>
        <v>53</v>
      </c>
      <c r="R612" s="103">
        <f t="shared" si="375"/>
        <v>50</v>
      </c>
      <c r="S612" s="103">
        <f t="shared" si="375"/>
        <v>48</v>
      </c>
      <c r="T612" s="103">
        <f t="shared" si="375"/>
        <v>54</v>
      </c>
      <c r="U612" s="103">
        <f t="shared" si="375"/>
        <v>59</v>
      </c>
      <c r="V612" s="131">
        <f t="shared" si="224"/>
        <v>52.6</v>
      </c>
      <c r="W612" s="65"/>
      <c r="X612" s="65"/>
      <c r="Y612" s="65"/>
      <c r="Z612" s="65"/>
      <c r="AA612" s="65"/>
      <c r="AB612" s="65"/>
      <c r="AC612" s="65"/>
      <c r="AD612" s="65"/>
      <c r="AE612" s="65"/>
      <c r="AF612" s="65"/>
    </row>
    <row r="613" ht="15.75" customHeight="1">
      <c r="A613" s="130" t="s">
        <v>188</v>
      </c>
      <c r="B613" s="103">
        <f t="shared" ref="B613:U613" si="376">_xlfn.RANK.EQ(B390,B$237:B$436,0)</f>
        <v>32</v>
      </c>
      <c r="C613" s="103">
        <f t="shared" si="376"/>
        <v>42</v>
      </c>
      <c r="D613" s="103">
        <f t="shared" si="376"/>
        <v>47</v>
      </c>
      <c r="E613" s="103">
        <f t="shared" si="376"/>
        <v>44</v>
      </c>
      <c r="F613" s="103">
        <f t="shared" si="376"/>
        <v>49</v>
      </c>
      <c r="G613" s="103">
        <f t="shared" si="376"/>
        <v>51</v>
      </c>
      <c r="H613" s="103">
        <f t="shared" si="376"/>
        <v>51</v>
      </c>
      <c r="I613" s="103">
        <f t="shared" si="376"/>
        <v>52</v>
      </c>
      <c r="J613" s="103">
        <f t="shared" si="376"/>
        <v>56</v>
      </c>
      <c r="K613" s="103">
        <f t="shared" si="376"/>
        <v>53</v>
      </c>
      <c r="L613" s="103">
        <f t="shared" si="376"/>
        <v>54</v>
      </c>
      <c r="M613" s="103">
        <f t="shared" si="376"/>
        <v>54</v>
      </c>
      <c r="N613" s="103">
        <f t="shared" si="376"/>
        <v>48</v>
      </c>
      <c r="O613" s="103">
        <f t="shared" si="376"/>
        <v>55</v>
      </c>
      <c r="P613" s="103">
        <f t="shared" si="376"/>
        <v>51</v>
      </c>
      <c r="Q613" s="103">
        <f t="shared" si="376"/>
        <v>53</v>
      </c>
      <c r="R613" s="103">
        <f t="shared" si="376"/>
        <v>50</v>
      </c>
      <c r="S613" s="103">
        <f t="shared" si="376"/>
        <v>48</v>
      </c>
      <c r="T613" s="103">
        <f t="shared" si="376"/>
        <v>54</v>
      </c>
      <c r="U613" s="103">
        <f t="shared" si="376"/>
        <v>59</v>
      </c>
      <c r="V613" s="131">
        <f t="shared" si="224"/>
        <v>52.6</v>
      </c>
      <c r="W613" s="65"/>
      <c r="X613" s="65"/>
      <c r="Y613" s="65"/>
      <c r="Z613" s="65"/>
      <c r="AA613" s="65"/>
      <c r="AB613" s="65"/>
      <c r="AC613" s="65"/>
      <c r="AD613" s="65"/>
      <c r="AE613" s="65"/>
      <c r="AF613" s="65"/>
    </row>
    <row r="614" ht="15.75" customHeight="1">
      <c r="A614" s="130" t="s">
        <v>189</v>
      </c>
      <c r="B614" s="103">
        <f t="shared" ref="B614:U614" si="377">_xlfn.RANK.EQ(B391,B$237:B$436,0)</f>
        <v>32</v>
      </c>
      <c r="C614" s="103">
        <f t="shared" si="377"/>
        <v>42</v>
      </c>
      <c r="D614" s="103">
        <f t="shared" si="377"/>
        <v>47</v>
      </c>
      <c r="E614" s="103">
        <f t="shared" si="377"/>
        <v>44</v>
      </c>
      <c r="F614" s="103">
        <f t="shared" si="377"/>
        <v>49</v>
      </c>
      <c r="G614" s="103">
        <f t="shared" si="377"/>
        <v>51</v>
      </c>
      <c r="H614" s="103">
        <f t="shared" si="377"/>
        <v>51</v>
      </c>
      <c r="I614" s="103">
        <f t="shared" si="377"/>
        <v>52</v>
      </c>
      <c r="J614" s="103">
        <f t="shared" si="377"/>
        <v>56</v>
      </c>
      <c r="K614" s="103">
        <f t="shared" si="377"/>
        <v>53</v>
      </c>
      <c r="L614" s="103">
        <f t="shared" si="377"/>
        <v>54</v>
      </c>
      <c r="M614" s="103">
        <f t="shared" si="377"/>
        <v>54</v>
      </c>
      <c r="N614" s="103">
        <f t="shared" si="377"/>
        <v>48</v>
      </c>
      <c r="O614" s="103">
        <f t="shared" si="377"/>
        <v>55</v>
      </c>
      <c r="P614" s="103">
        <f t="shared" si="377"/>
        <v>51</v>
      </c>
      <c r="Q614" s="103">
        <f t="shared" si="377"/>
        <v>53</v>
      </c>
      <c r="R614" s="103">
        <f t="shared" si="377"/>
        <v>50</v>
      </c>
      <c r="S614" s="103">
        <f t="shared" si="377"/>
        <v>48</v>
      </c>
      <c r="T614" s="103">
        <f t="shared" si="377"/>
        <v>54</v>
      </c>
      <c r="U614" s="103">
        <f t="shared" si="377"/>
        <v>59</v>
      </c>
      <c r="V614" s="131">
        <f t="shared" si="224"/>
        <v>52.6</v>
      </c>
      <c r="W614" s="65"/>
      <c r="X614" s="65"/>
      <c r="Y614" s="65"/>
      <c r="Z614" s="65"/>
      <c r="AA614" s="65"/>
      <c r="AB614" s="65"/>
      <c r="AC614" s="65"/>
      <c r="AD614" s="65"/>
      <c r="AE614" s="65"/>
      <c r="AF614" s="65"/>
    </row>
    <row r="615" ht="15.75" customHeight="1">
      <c r="A615" s="130" t="s">
        <v>190</v>
      </c>
      <c r="B615" s="103">
        <f t="shared" ref="B615:U615" si="378">_xlfn.RANK.EQ(B392,B$237:B$436,0)</f>
        <v>32</v>
      </c>
      <c r="C615" s="103">
        <f t="shared" si="378"/>
        <v>31</v>
      </c>
      <c r="D615" s="103">
        <f t="shared" si="378"/>
        <v>47</v>
      </c>
      <c r="E615" s="103">
        <f t="shared" si="378"/>
        <v>18</v>
      </c>
      <c r="F615" s="103">
        <f t="shared" si="378"/>
        <v>20</v>
      </c>
      <c r="G615" s="103">
        <f t="shared" si="378"/>
        <v>51</v>
      </c>
      <c r="H615" s="103">
        <f t="shared" si="378"/>
        <v>51</v>
      </c>
      <c r="I615" s="103">
        <f t="shared" si="378"/>
        <v>52</v>
      </c>
      <c r="J615" s="103">
        <f t="shared" si="378"/>
        <v>56</v>
      </c>
      <c r="K615" s="103">
        <f t="shared" si="378"/>
        <v>53</v>
      </c>
      <c r="L615" s="103">
        <f t="shared" si="378"/>
        <v>54</v>
      </c>
      <c r="M615" s="103">
        <f t="shared" si="378"/>
        <v>54</v>
      </c>
      <c r="N615" s="103">
        <f t="shared" si="378"/>
        <v>48</v>
      </c>
      <c r="O615" s="103">
        <f t="shared" si="378"/>
        <v>55</v>
      </c>
      <c r="P615" s="103">
        <f t="shared" si="378"/>
        <v>51</v>
      </c>
      <c r="Q615" s="103">
        <f t="shared" si="378"/>
        <v>53</v>
      </c>
      <c r="R615" s="103">
        <f t="shared" si="378"/>
        <v>50</v>
      </c>
      <c r="S615" s="103">
        <f t="shared" si="378"/>
        <v>48</v>
      </c>
      <c r="T615" s="103">
        <f t="shared" si="378"/>
        <v>54</v>
      </c>
      <c r="U615" s="103">
        <f t="shared" si="378"/>
        <v>59</v>
      </c>
      <c r="V615" s="131">
        <f t="shared" si="224"/>
        <v>52.6</v>
      </c>
      <c r="W615" s="65"/>
      <c r="X615" s="65"/>
      <c r="Y615" s="65"/>
      <c r="Z615" s="65"/>
      <c r="AA615" s="65"/>
      <c r="AB615" s="65"/>
      <c r="AC615" s="65"/>
      <c r="AD615" s="65"/>
      <c r="AE615" s="65"/>
      <c r="AF615" s="65"/>
    </row>
    <row r="616" ht="15.75" customHeight="1">
      <c r="A616" s="130" t="s">
        <v>191</v>
      </c>
      <c r="B616" s="103">
        <f t="shared" ref="B616:U616" si="379">_xlfn.RANK.EQ(B393,B$237:B$436,0)</f>
        <v>32</v>
      </c>
      <c r="C616" s="103">
        <f t="shared" si="379"/>
        <v>42</v>
      </c>
      <c r="D616" s="103">
        <f t="shared" si="379"/>
        <v>47</v>
      </c>
      <c r="E616" s="103">
        <f t="shared" si="379"/>
        <v>44</v>
      </c>
      <c r="F616" s="103">
        <f t="shared" si="379"/>
        <v>49</v>
      </c>
      <c r="G616" s="103">
        <f t="shared" si="379"/>
        <v>51</v>
      </c>
      <c r="H616" s="103">
        <f t="shared" si="379"/>
        <v>51</v>
      </c>
      <c r="I616" s="103">
        <f t="shared" si="379"/>
        <v>52</v>
      </c>
      <c r="J616" s="103">
        <f t="shared" si="379"/>
        <v>56</v>
      </c>
      <c r="K616" s="103">
        <f t="shared" si="379"/>
        <v>53</v>
      </c>
      <c r="L616" s="103">
        <f t="shared" si="379"/>
        <v>42</v>
      </c>
      <c r="M616" s="103">
        <f t="shared" si="379"/>
        <v>26</v>
      </c>
      <c r="N616" s="103">
        <f t="shared" si="379"/>
        <v>28</v>
      </c>
      <c r="O616" s="103">
        <f t="shared" si="379"/>
        <v>37</v>
      </c>
      <c r="P616" s="103">
        <f t="shared" si="379"/>
        <v>31</v>
      </c>
      <c r="Q616" s="103">
        <f t="shared" si="379"/>
        <v>53</v>
      </c>
      <c r="R616" s="103">
        <f t="shared" si="379"/>
        <v>50</v>
      </c>
      <c r="S616" s="103">
        <f t="shared" si="379"/>
        <v>48</v>
      </c>
      <c r="T616" s="103">
        <f t="shared" si="379"/>
        <v>54</v>
      </c>
      <c r="U616" s="103">
        <f t="shared" si="379"/>
        <v>59</v>
      </c>
      <c r="V616" s="131">
        <f t="shared" si="224"/>
        <v>46.06666667</v>
      </c>
      <c r="W616" s="65"/>
      <c r="X616" s="65"/>
      <c r="Y616" s="65"/>
      <c r="Z616" s="65"/>
      <c r="AA616" s="65"/>
      <c r="AB616" s="65"/>
      <c r="AC616" s="65"/>
      <c r="AD616" s="65"/>
      <c r="AE616" s="65"/>
      <c r="AF616" s="65"/>
    </row>
    <row r="617" ht="15.75" customHeight="1">
      <c r="A617" s="130" t="s">
        <v>32</v>
      </c>
      <c r="B617" s="103">
        <f t="shared" ref="B617:U617" si="380">_xlfn.RANK.EQ(B394,B$237:B$436,0)</f>
        <v>32</v>
      </c>
      <c r="C617" s="103">
        <f t="shared" si="380"/>
        <v>42</v>
      </c>
      <c r="D617" s="103">
        <f t="shared" si="380"/>
        <v>47</v>
      </c>
      <c r="E617" s="103">
        <f t="shared" si="380"/>
        <v>44</v>
      </c>
      <c r="F617" s="103">
        <f t="shared" si="380"/>
        <v>49</v>
      </c>
      <c r="G617" s="103">
        <f t="shared" si="380"/>
        <v>51</v>
      </c>
      <c r="H617" s="103">
        <f t="shared" si="380"/>
        <v>51</v>
      </c>
      <c r="I617" s="103">
        <f t="shared" si="380"/>
        <v>52</v>
      </c>
      <c r="J617" s="103">
        <f t="shared" si="380"/>
        <v>56</v>
      </c>
      <c r="K617" s="103">
        <f t="shared" si="380"/>
        <v>53</v>
      </c>
      <c r="L617" s="103">
        <f t="shared" si="380"/>
        <v>49</v>
      </c>
      <c r="M617" s="103">
        <f t="shared" si="380"/>
        <v>54</v>
      </c>
      <c r="N617" s="103">
        <f t="shared" si="380"/>
        <v>48</v>
      </c>
      <c r="O617" s="103">
        <f t="shared" si="380"/>
        <v>55</v>
      </c>
      <c r="P617" s="103">
        <f t="shared" si="380"/>
        <v>51</v>
      </c>
      <c r="Q617" s="103">
        <f t="shared" si="380"/>
        <v>53</v>
      </c>
      <c r="R617" s="103">
        <f t="shared" si="380"/>
        <v>50</v>
      </c>
      <c r="S617" s="103">
        <f t="shared" si="380"/>
        <v>48</v>
      </c>
      <c r="T617" s="103">
        <f t="shared" si="380"/>
        <v>54</v>
      </c>
      <c r="U617" s="103">
        <f t="shared" si="380"/>
        <v>59</v>
      </c>
      <c r="V617" s="131">
        <f t="shared" si="224"/>
        <v>52.26666667</v>
      </c>
      <c r="W617" s="65"/>
      <c r="X617" s="65"/>
      <c r="Y617" s="65"/>
      <c r="Z617" s="65"/>
      <c r="AA617" s="65"/>
      <c r="AB617" s="65"/>
      <c r="AC617" s="65"/>
      <c r="AD617" s="65"/>
      <c r="AE617" s="65"/>
      <c r="AF617" s="65"/>
    </row>
    <row r="618" ht="15.75" customHeight="1">
      <c r="A618" s="130" t="s">
        <v>192</v>
      </c>
      <c r="B618" s="103">
        <f t="shared" ref="B618:U618" si="381">_xlfn.RANK.EQ(B395,B$237:B$436,0)</f>
        <v>32</v>
      </c>
      <c r="C618" s="103">
        <f t="shared" si="381"/>
        <v>42</v>
      </c>
      <c r="D618" s="103">
        <f t="shared" si="381"/>
        <v>47</v>
      </c>
      <c r="E618" s="103">
        <f t="shared" si="381"/>
        <v>44</v>
      </c>
      <c r="F618" s="103">
        <f t="shared" si="381"/>
        <v>49</v>
      </c>
      <c r="G618" s="103">
        <f t="shared" si="381"/>
        <v>51</v>
      </c>
      <c r="H618" s="103">
        <f t="shared" si="381"/>
        <v>51</v>
      </c>
      <c r="I618" s="103">
        <f t="shared" si="381"/>
        <v>52</v>
      </c>
      <c r="J618" s="103">
        <f t="shared" si="381"/>
        <v>56</v>
      </c>
      <c r="K618" s="103">
        <f t="shared" si="381"/>
        <v>53</v>
      </c>
      <c r="L618" s="103">
        <f t="shared" si="381"/>
        <v>54</v>
      </c>
      <c r="M618" s="103">
        <f t="shared" si="381"/>
        <v>54</v>
      </c>
      <c r="N618" s="103">
        <f t="shared" si="381"/>
        <v>48</v>
      </c>
      <c r="O618" s="103">
        <f t="shared" si="381"/>
        <v>55</v>
      </c>
      <c r="P618" s="103">
        <f t="shared" si="381"/>
        <v>51</v>
      </c>
      <c r="Q618" s="103">
        <f t="shared" si="381"/>
        <v>53</v>
      </c>
      <c r="R618" s="103">
        <f t="shared" si="381"/>
        <v>50</v>
      </c>
      <c r="S618" s="103">
        <f t="shared" si="381"/>
        <v>48</v>
      </c>
      <c r="T618" s="103">
        <f t="shared" si="381"/>
        <v>54</v>
      </c>
      <c r="U618" s="103">
        <f t="shared" si="381"/>
        <v>59</v>
      </c>
      <c r="V618" s="131">
        <f t="shared" si="224"/>
        <v>52.6</v>
      </c>
      <c r="W618" s="65"/>
      <c r="X618" s="65"/>
      <c r="Y618" s="65"/>
      <c r="Z618" s="65"/>
      <c r="AA618" s="65"/>
      <c r="AB618" s="65"/>
      <c r="AC618" s="65"/>
      <c r="AD618" s="65"/>
      <c r="AE618" s="65"/>
      <c r="AF618" s="65"/>
    </row>
    <row r="619" ht="15.75" customHeight="1">
      <c r="A619" s="130" t="s">
        <v>193</v>
      </c>
      <c r="B619" s="103">
        <f t="shared" ref="B619:U619" si="382">_xlfn.RANK.EQ(B396,B$237:B$436,0)</f>
        <v>32</v>
      </c>
      <c r="C619" s="103">
        <f t="shared" si="382"/>
        <v>42</v>
      </c>
      <c r="D619" s="103">
        <f t="shared" si="382"/>
        <v>47</v>
      </c>
      <c r="E619" s="103">
        <f t="shared" si="382"/>
        <v>44</v>
      </c>
      <c r="F619" s="103">
        <f t="shared" si="382"/>
        <v>49</v>
      </c>
      <c r="G619" s="103">
        <f t="shared" si="382"/>
        <v>51</v>
      </c>
      <c r="H619" s="103">
        <f t="shared" si="382"/>
        <v>51</v>
      </c>
      <c r="I619" s="103">
        <f t="shared" si="382"/>
        <v>52</v>
      </c>
      <c r="J619" s="103">
        <f t="shared" si="382"/>
        <v>56</v>
      </c>
      <c r="K619" s="103">
        <f t="shared" si="382"/>
        <v>53</v>
      </c>
      <c r="L619" s="103">
        <f t="shared" si="382"/>
        <v>54</v>
      </c>
      <c r="M619" s="103">
        <f t="shared" si="382"/>
        <v>54</v>
      </c>
      <c r="N619" s="103">
        <f t="shared" si="382"/>
        <v>41</v>
      </c>
      <c r="O619" s="103">
        <f t="shared" si="382"/>
        <v>55</v>
      </c>
      <c r="P619" s="103">
        <f t="shared" si="382"/>
        <v>51</v>
      </c>
      <c r="Q619" s="103">
        <f t="shared" si="382"/>
        <v>53</v>
      </c>
      <c r="R619" s="103">
        <f t="shared" si="382"/>
        <v>50</v>
      </c>
      <c r="S619" s="103">
        <f t="shared" si="382"/>
        <v>48</v>
      </c>
      <c r="T619" s="103">
        <f t="shared" si="382"/>
        <v>54</v>
      </c>
      <c r="U619" s="103">
        <f t="shared" si="382"/>
        <v>59</v>
      </c>
      <c r="V619" s="131">
        <f t="shared" si="224"/>
        <v>52.13333333</v>
      </c>
      <c r="W619" s="65"/>
      <c r="X619" s="65"/>
      <c r="Y619" s="65"/>
      <c r="Z619" s="65"/>
      <c r="AA619" s="65"/>
      <c r="AB619" s="65"/>
      <c r="AC619" s="65"/>
      <c r="AD619" s="65"/>
      <c r="AE619" s="65"/>
      <c r="AF619" s="65"/>
    </row>
    <row r="620" ht="15.75" customHeight="1">
      <c r="A620" s="130" t="s">
        <v>33</v>
      </c>
      <c r="B620" s="103">
        <f t="shared" ref="B620:U620" si="383">_xlfn.RANK.EQ(B397,B$237:B$436,0)</f>
        <v>8</v>
      </c>
      <c r="C620" s="103">
        <f t="shared" si="383"/>
        <v>10</v>
      </c>
      <c r="D620" s="103">
        <f t="shared" si="383"/>
        <v>47</v>
      </c>
      <c r="E620" s="103">
        <f t="shared" si="383"/>
        <v>44</v>
      </c>
      <c r="F620" s="103">
        <f t="shared" si="383"/>
        <v>49</v>
      </c>
      <c r="G620" s="103">
        <f t="shared" si="383"/>
        <v>51</v>
      </c>
      <c r="H620" s="103">
        <f t="shared" si="383"/>
        <v>51</v>
      </c>
      <c r="I620" s="103">
        <f t="shared" si="383"/>
        <v>52</v>
      </c>
      <c r="J620" s="103">
        <f t="shared" si="383"/>
        <v>56</v>
      </c>
      <c r="K620" s="103">
        <f t="shared" si="383"/>
        <v>53</v>
      </c>
      <c r="L620" s="103">
        <f t="shared" si="383"/>
        <v>54</v>
      </c>
      <c r="M620" s="103">
        <f t="shared" si="383"/>
        <v>14</v>
      </c>
      <c r="N620" s="103">
        <f t="shared" si="383"/>
        <v>13</v>
      </c>
      <c r="O620" s="103">
        <f t="shared" si="383"/>
        <v>13</v>
      </c>
      <c r="P620" s="103">
        <f t="shared" si="383"/>
        <v>15</v>
      </c>
      <c r="Q620" s="103">
        <f t="shared" si="383"/>
        <v>18</v>
      </c>
      <c r="R620" s="103">
        <f t="shared" si="383"/>
        <v>12</v>
      </c>
      <c r="S620" s="103">
        <f t="shared" si="383"/>
        <v>45</v>
      </c>
      <c r="T620" s="103">
        <f t="shared" si="383"/>
        <v>50</v>
      </c>
      <c r="U620" s="103">
        <f t="shared" si="383"/>
        <v>45</v>
      </c>
      <c r="V620" s="131">
        <f t="shared" si="224"/>
        <v>36.13333333</v>
      </c>
      <c r="W620" s="65"/>
      <c r="X620" s="65"/>
      <c r="Y620" s="65"/>
      <c r="Z620" s="65"/>
      <c r="AA620" s="65"/>
      <c r="AB620" s="65"/>
      <c r="AC620" s="65"/>
      <c r="AD620" s="65"/>
      <c r="AE620" s="65"/>
      <c r="AF620" s="65"/>
    </row>
    <row r="621" ht="15.75" customHeight="1">
      <c r="A621" s="130" t="s">
        <v>528</v>
      </c>
      <c r="B621" s="103">
        <f t="shared" ref="B621:U621" si="384">_xlfn.RANK.EQ(B398,B$237:B$436,0)</f>
        <v>32</v>
      </c>
      <c r="C621" s="103">
        <f t="shared" si="384"/>
        <v>42</v>
      </c>
      <c r="D621" s="103">
        <f t="shared" si="384"/>
        <v>47</v>
      </c>
      <c r="E621" s="103">
        <f t="shared" si="384"/>
        <v>44</v>
      </c>
      <c r="F621" s="103">
        <f t="shared" si="384"/>
        <v>49</v>
      </c>
      <c r="G621" s="103">
        <f t="shared" si="384"/>
        <v>51</v>
      </c>
      <c r="H621" s="103">
        <f t="shared" si="384"/>
        <v>51</v>
      </c>
      <c r="I621" s="103">
        <f t="shared" si="384"/>
        <v>52</v>
      </c>
      <c r="J621" s="103">
        <f t="shared" si="384"/>
        <v>56</v>
      </c>
      <c r="K621" s="103">
        <f t="shared" si="384"/>
        <v>53</v>
      </c>
      <c r="L621" s="103">
        <f t="shared" si="384"/>
        <v>54</v>
      </c>
      <c r="M621" s="103">
        <f t="shared" si="384"/>
        <v>54</v>
      </c>
      <c r="N621" s="103">
        <f t="shared" si="384"/>
        <v>48</v>
      </c>
      <c r="O621" s="103">
        <f t="shared" si="384"/>
        <v>55</v>
      </c>
      <c r="P621" s="103">
        <f t="shared" si="384"/>
        <v>51</v>
      </c>
      <c r="Q621" s="103">
        <f t="shared" si="384"/>
        <v>53</v>
      </c>
      <c r="R621" s="103">
        <f t="shared" si="384"/>
        <v>50</v>
      </c>
      <c r="S621" s="103">
        <f t="shared" si="384"/>
        <v>48</v>
      </c>
      <c r="T621" s="103">
        <f t="shared" si="384"/>
        <v>54</v>
      </c>
      <c r="U621" s="103">
        <f t="shared" si="384"/>
        <v>59</v>
      </c>
      <c r="V621" s="131">
        <f t="shared" si="224"/>
        <v>52.6</v>
      </c>
      <c r="W621" s="65"/>
      <c r="X621" s="65"/>
      <c r="Y621" s="65"/>
      <c r="Z621" s="65"/>
      <c r="AA621" s="65"/>
      <c r="AB621" s="65"/>
      <c r="AC621" s="65"/>
      <c r="AD621" s="65"/>
      <c r="AE621" s="65"/>
      <c r="AF621" s="65"/>
    </row>
    <row r="622" ht="15.75" customHeight="1">
      <c r="A622" s="130" t="s">
        <v>195</v>
      </c>
      <c r="B622" s="103">
        <f t="shared" ref="B622:U622" si="385">_xlfn.RANK.EQ(B399,B$237:B$436,0)</f>
        <v>32</v>
      </c>
      <c r="C622" s="103">
        <f t="shared" si="385"/>
        <v>42</v>
      </c>
      <c r="D622" s="103">
        <f t="shared" si="385"/>
        <v>47</v>
      </c>
      <c r="E622" s="103">
        <f t="shared" si="385"/>
        <v>44</v>
      </c>
      <c r="F622" s="103">
        <f t="shared" si="385"/>
        <v>49</v>
      </c>
      <c r="G622" s="103">
        <f t="shared" si="385"/>
        <v>51</v>
      </c>
      <c r="H622" s="103">
        <f t="shared" si="385"/>
        <v>51</v>
      </c>
      <c r="I622" s="103">
        <f t="shared" si="385"/>
        <v>52</v>
      </c>
      <c r="J622" s="103">
        <f t="shared" si="385"/>
        <v>56</v>
      </c>
      <c r="K622" s="103">
        <f t="shared" si="385"/>
        <v>53</v>
      </c>
      <c r="L622" s="103">
        <f t="shared" si="385"/>
        <v>54</v>
      </c>
      <c r="M622" s="103">
        <f t="shared" si="385"/>
        <v>54</v>
      </c>
      <c r="N622" s="103">
        <f t="shared" si="385"/>
        <v>48</v>
      </c>
      <c r="O622" s="103">
        <f t="shared" si="385"/>
        <v>55</v>
      </c>
      <c r="P622" s="103">
        <f t="shared" si="385"/>
        <v>51</v>
      </c>
      <c r="Q622" s="103">
        <f t="shared" si="385"/>
        <v>53</v>
      </c>
      <c r="R622" s="103">
        <f t="shared" si="385"/>
        <v>50</v>
      </c>
      <c r="S622" s="103">
        <f t="shared" si="385"/>
        <v>48</v>
      </c>
      <c r="T622" s="103">
        <f t="shared" si="385"/>
        <v>54</v>
      </c>
      <c r="U622" s="103">
        <f t="shared" si="385"/>
        <v>59</v>
      </c>
      <c r="V622" s="131">
        <f t="shared" si="224"/>
        <v>52.6</v>
      </c>
      <c r="W622" s="65"/>
      <c r="X622" s="65"/>
      <c r="Y622" s="65"/>
      <c r="Z622" s="65"/>
      <c r="AA622" s="65"/>
      <c r="AB622" s="65"/>
      <c r="AC622" s="65"/>
      <c r="AD622" s="65"/>
      <c r="AE622" s="65"/>
      <c r="AF622" s="65"/>
    </row>
    <row r="623" ht="15.75" customHeight="1">
      <c r="A623" s="130" t="s">
        <v>196</v>
      </c>
      <c r="B623" s="103">
        <f t="shared" ref="B623:U623" si="386">_xlfn.RANK.EQ(B400,B$237:B$436,0)</f>
        <v>32</v>
      </c>
      <c r="C623" s="103">
        <f t="shared" si="386"/>
        <v>42</v>
      </c>
      <c r="D623" s="103">
        <f t="shared" si="386"/>
        <v>47</v>
      </c>
      <c r="E623" s="103">
        <f t="shared" si="386"/>
        <v>44</v>
      </c>
      <c r="F623" s="103">
        <f t="shared" si="386"/>
        <v>49</v>
      </c>
      <c r="G623" s="103">
        <f t="shared" si="386"/>
        <v>51</v>
      </c>
      <c r="H623" s="103">
        <f t="shared" si="386"/>
        <v>51</v>
      </c>
      <c r="I623" s="103">
        <f t="shared" si="386"/>
        <v>52</v>
      </c>
      <c r="J623" s="103">
        <f t="shared" si="386"/>
        <v>56</v>
      </c>
      <c r="K623" s="103">
        <f t="shared" si="386"/>
        <v>53</v>
      </c>
      <c r="L623" s="103">
        <f t="shared" si="386"/>
        <v>54</v>
      </c>
      <c r="M623" s="103">
        <f t="shared" si="386"/>
        <v>54</v>
      </c>
      <c r="N623" s="103">
        <f t="shared" si="386"/>
        <v>48</v>
      </c>
      <c r="O623" s="103">
        <f t="shared" si="386"/>
        <v>55</v>
      </c>
      <c r="P623" s="103">
        <f t="shared" si="386"/>
        <v>51</v>
      </c>
      <c r="Q623" s="103">
        <f t="shared" si="386"/>
        <v>53</v>
      </c>
      <c r="R623" s="103">
        <f t="shared" si="386"/>
        <v>50</v>
      </c>
      <c r="S623" s="103">
        <f t="shared" si="386"/>
        <v>48</v>
      </c>
      <c r="T623" s="103">
        <f t="shared" si="386"/>
        <v>54</v>
      </c>
      <c r="U623" s="103">
        <f t="shared" si="386"/>
        <v>59</v>
      </c>
      <c r="V623" s="131">
        <f t="shared" si="224"/>
        <v>52.6</v>
      </c>
      <c r="W623" s="65"/>
      <c r="X623" s="65"/>
      <c r="Y623" s="65"/>
      <c r="Z623" s="65"/>
      <c r="AA623" s="65"/>
      <c r="AB623" s="65"/>
      <c r="AC623" s="65"/>
      <c r="AD623" s="65"/>
      <c r="AE623" s="65"/>
      <c r="AF623" s="65"/>
    </row>
    <row r="624" ht="15.75" customHeight="1">
      <c r="A624" s="130" t="s">
        <v>34</v>
      </c>
      <c r="B624" s="103">
        <f t="shared" ref="B624:U624" si="387">_xlfn.RANK.EQ(B401,B$237:B$436,0)</f>
        <v>1</v>
      </c>
      <c r="C624" s="103">
        <f t="shared" si="387"/>
        <v>2</v>
      </c>
      <c r="D624" s="103">
        <f t="shared" si="387"/>
        <v>2</v>
      </c>
      <c r="E624" s="103">
        <f t="shared" si="387"/>
        <v>2</v>
      </c>
      <c r="F624" s="103">
        <f t="shared" si="387"/>
        <v>2</v>
      </c>
      <c r="G624" s="103">
        <f t="shared" si="387"/>
        <v>1</v>
      </c>
      <c r="H624" s="103">
        <f t="shared" si="387"/>
        <v>2</v>
      </c>
      <c r="I624" s="103">
        <f t="shared" si="387"/>
        <v>1</v>
      </c>
      <c r="J624" s="103">
        <f t="shared" si="387"/>
        <v>2</v>
      </c>
      <c r="K624" s="103">
        <f t="shared" si="387"/>
        <v>2</v>
      </c>
      <c r="L624" s="103">
        <f t="shared" si="387"/>
        <v>1</v>
      </c>
      <c r="M624" s="103">
        <f t="shared" si="387"/>
        <v>1</v>
      </c>
      <c r="N624" s="103">
        <f t="shared" si="387"/>
        <v>1</v>
      </c>
      <c r="O624" s="103">
        <f t="shared" si="387"/>
        <v>1</v>
      </c>
      <c r="P624" s="103">
        <f t="shared" si="387"/>
        <v>1</v>
      </c>
      <c r="Q624" s="103">
        <f t="shared" si="387"/>
        <v>1</v>
      </c>
      <c r="R624" s="103">
        <f t="shared" si="387"/>
        <v>1</v>
      </c>
      <c r="S624" s="103">
        <f t="shared" si="387"/>
        <v>1</v>
      </c>
      <c r="T624" s="103">
        <f t="shared" si="387"/>
        <v>1</v>
      </c>
      <c r="U624" s="103">
        <f t="shared" si="387"/>
        <v>1</v>
      </c>
      <c r="V624" s="131">
        <f t="shared" si="224"/>
        <v>1.2</v>
      </c>
      <c r="W624" s="65"/>
      <c r="X624" s="65"/>
      <c r="Y624" s="65"/>
      <c r="Z624" s="65"/>
      <c r="AA624" s="65"/>
      <c r="AB624" s="65"/>
      <c r="AC624" s="65"/>
      <c r="AD624" s="65"/>
      <c r="AE624" s="65"/>
      <c r="AF624" s="65"/>
    </row>
    <row r="625" ht="15.75" customHeight="1">
      <c r="A625" s="130" t="s">
        <v>63</v>
      </c>
      <c r="B625" s="103">
        <f t="shared" ref="B625:U625" si="388">_xlfn.RANK.EQ(B402,B$237:B$436,0)</f>
        <v>32</v>
      </c>
      <c r="C625" s="103">
        <f t="shared" si="388"/>
        <v>42</v>
      </c>
      <c r="D625" s="103">
        <f t="shared" si="388"/>
        <v>47</v>
      </c>
      <c r="E625" s="103">
        <f t="shared" si="388"/>
        <v>44</v>
      </c>
      <c r="F625" s="103">
        <f t="shared" si="388"/>
        <v>49</v>
      </c>
      <c r="G625" s="103">
        <f t="shared" si="388"/>
        <v>51</v>
      </c>
      <c r="H625" s="103">
        <f t="shared" si="388"/>
        <v>51</v>
      </c>
      <c r="I625" s="103">
        <f t="shared" si="388"/>
        <v>52</v>
      </c>
      <c r="J625" s="103">
        <f t="shared" si="388"/>
        <v>56</v>
      </c>
      <c r="K625" s="103">
        <f t="shared" si="388"/>
        <v>53</v>
      </c>
      <c r="L625" s="103">
        <f t="shared" si="388"/>
        <v>54</v>
      </c>
      <c r="M625" s="103">
        <f t="shared" si="388"/>
        <v>54</v>
      </c>
      <c r="N625" s="103">
        <f t="shared" si="388"/>
        <v>48</v>
      </c>
      <c r="O625" s="103">
        <f t="shared" si="388"/>
        <v>55</v>
      </c>
      <c r="P625" s="103">
        <f t="shared" si="388"/>
        <v>51</v>
      </c>
      <c r="Q625" s="103">
        <f t="shared" si="388"/>
        <v>53</v>
      </c>
      <c r="R625" s="103">
        <f t="shared" si="388"/>
        <v>50</v>
      </c>
      <c r="S625" s="103">
        <f t="shared" si="388"/>
        <v>48</v>
      </c>
      <c r="T625" s="103">
        <f t="shared" si="388"/>
        <v>54</v>
      </c>
      <c r="U625" s="103">
        <f t="shared" si="388"/>
        <v>59</v>
      </c>
      <c r="V625" s="131">
        <f t="shared" si="224"/>
        <v>52.6</v>
      </c>
      <c r="W625" s="65"/>
      <c r="X625" s="65"/>
      <c r="Y625" s="65"/>
      <c r="Z625" s="65"/>
      <c r="AA625" s="65"/>
      <c r="AB625" s="65"/>
      <c r="AC625" s="65"/>
      <c r="AD625" s="65"/>
      <c r="AE625" s="65"/>
      <c r="AF625" s="65"/>
    </row>
    <row r="626" ht="15.75" customHeight="1">
      <c r="A626" s="130" t="s">
        <v>35</v>
      </c>
      <c r="B626" s="103">
        <f t="shared" ref="B626:U626" si="389">_xlfn.RANK.EQ(B403,B$237:B$436,0)</f>
        <v>32</v>
      </c>
      <c r="C626" s="103">
        <f t="shared" si="389"/>
        <v>38</v>
      </c>
      <c r="D626" s="103">
        <f t="shared" si="389"/>
        <v>47</v>
      </c>
      <c r="E626" s="103">
        <f t="shared" si="389"/>
        <v>44</v>
      </c>
      <c r="F626" s="103">
        <f t="shared" si="389"/>
        <v>49</v>
      </c>
      <c r="G626" s="103">
        <f t="shared" si="389"/>
        <v>51</v>
      </c>
      <c r="H626" s="103">
        <f t="shared" si="389"/>
        <v>51</v>
      </c>
      <c r="I626" s="103">
        <f t="shared" si="389"/>
        <v>52</v>
      </c>
      <c r="J626" s="103">
        <f t="shared" si="389"/>
        <v>56</v>
      </c>
      <c r="K626" s="103">
        <f t="shared" si="389"/>
        <v>53</v>
      </c>
      <c r="L626" s="103">
        <f t="shared" si="389"/>
        <v>54</v>
      </c>
      <c r="M626" s="103">
        <f t="shared" si="389"/>
        <v>54</v>
      </c>
      <c r="N626" s="103">
        <f t="shared" si="389"/>
        <v>48</v>
      </c>
      <c r="O626" s="103">
        <f t="shared" si="389"/>
        <v>48</v>
      </c>
      <c r="P626" s="103">
        <f t="shared" si="389"/>
        <v>51</v>
      </c>
      <c r="Q626" s="103">
        <f t="shared" si="389"/>
        <v>53</v>
      </c>
      <c r="R626" s="103">
        <f t="shared" si="389"/>
        <v>50</v>
      </c>
      <c r="S626" s="103">
        <f t="shared" si="389"/>
        <v>48</v>
      </c>
      <c r="T626" s="103">
        <f t="shared" si="389"/>
        <v>54</v>
      </c>
      <c r="U626" s="103">
        <f t="shared" si="389"/>
        <v>59</v>
      </c>
      <c r="V626" s="131">
        <f t="shared" si="224"/>
        <v>52.13333333</v>
      </c>
      <c r="W626" s="65"/>
      <c r="X626" s="65"/>
      <c r="Y626" s="65"/>
      <c r="Z626" s="65"/>
      <c r="AA626" s="65"/>
      <c r="AB626" s="65"/>
      <c r="AC626" s="65"/>
      <c r="AD626" s="65"/>
      <c r="AE626" s="65"/>
      <c r="AF626" s="65"/>
    </row>
    <row r="627" ht="15.75" customHeight="1">
      <c r="A627" s="130" t="s">
        <v>197</v>
      </c>
      <c r="B627" s="103">
        <f t="shared" ref="B627:U627" si="390">_xlfn.RANK.EQ(B404,B$237:B$436,0)</f>
        <v>32</v>
      </c>
      <c r="C627" s="103">
        <f t="shared" si="390"/>
        <v>42</v>
      </c>
      <c r="D627" s="103">
        <f t="shared" si="390"/>
        <v>47</v>
      </c>
      <c r="E627" s="103">
        <f t="shared" si="390"/>
        <v>44</v>
      </c>
      <c r="F627" s="103">
        <f t="shared" si="390"/>
        <v>49</v>
      </c>
      <c r="G627" s="103">
        <f t="shared" si="390"/>
        <v>51</v>
      </c>
      <c r="H627" s="103">
        <f t="shared" si="390"/>
        <v>51</v>
      </c>
      <c r="I627" s="103">
        <f t="shared" si="390"/>
        <v>43</v>
      </c>
      <c r="J627" s="103">
        <f t="shared" si="390"/>
        <v>56</v>
      </c>
      <c r="K627" s="103">
        <f t="shared" si="390"/>
        <v>53</v>
      </c>
      <c r="L627" s="103">
        <f t="shared" si="390"/>
        <v>54</v>
      </c>
      <c r="M627" s="103">
        <f t="shared" si="390"/>
        <v>42</v>
      </c>
      <c r="N627" s="103">
        <f t="shared" si="390"/>
        <v>31</v>
      </c>
      <c r="O627" s="103">
        <f t="shared" si="390"/>
        <v>31</v>
      </c>
      <c r="P627" s="103">
        <f t="shared" si="390"/>
        <v>51</v>
      </c>
      <c r="Q627" s="103">
        <f t="shared" si="390"/>
        <v>53</v>
      </c>
      <c r="R627" s="103">
        <f t="shared" si="390"/>
        <v>37</v>
      </c>
      <c r="S627" s="103">
        <f t="shared" si="390"/>
        <v>48</v>
      </c>
      <c r="T627" s="103">
        <f t="shared" si="390"/>
        <v>54</v>
      </c>
      <c r="U627" s="103">
        <f t="shared" si="390"/>
        <v>59</v>
      </c>
      <c r="V627" s="131">
        <f t="shared" si="224"/>
        <v>47.6</v>
      </c>
      <c r="W627" s="65"/>
      <c r="X627" s="65"/>
      <c r="Y627" s="65"/>
      <c r="Z627" s="65"/>
      <c r="AA627" s="65"/>
      <c r="AB627" s="65"/>
      <c r="AC627" s="65"/>
      <c r="AD627" s="65"/>
      <c r="AE627" s="65"/>
      <c r="AF627" s="65"/>
    </row>
    <row r="628" ht="15.75" customHeight="1">
      <c r="A628" s="130" t="s">
        <v>36</v>
      </c>
      <c r="B628" s="103">
        <f t="shared" ref="B628:U628" si="391">_xlfn.RANK.EQ(B405,B$237:B$436,0)</f>
        <v>32</v>
      </c>
      <c r="C628" s="103">
        <f t="shared" si="391"/>
        <v>42</v>
      </c>
      <c r="D628" s="103">
        <f t="shared" si="391"/>
        <v>47</v>
      </c>
      <c r="E628" s="103">
        <f t="shared" si="391"/>
        <v>44</v>
      </c>
      <c r="F628" s="103">
        <f t="shared" si="391"/>
        <v>49</v>
      </c>
      <c r="G628" s="103">
        <f t="shared" si="391"/>
        <v>51</v>
      </c>
      <c r="H628" s="103">
        <f t="shared" si="391"/>
        <v>51</v>
      </c>
      <c r="I628" s="103">
        <f t="shared" si="391"/>
        <v>52</v>
      </c>
      <c r="J628" s="103">
        <f t="shared" si="391"/>
        <v>56</v>
      </c>
      <c r="K628" s="103">
        <f t="shared" si="391"/>
        <v>53</v>
      </c>
      <c r="L628" s="103">
        <f t="shared" si="391"/>
        <v>54</v>
      </c>
      <c r="M628" s="103">
        <f t="shared" si="391"/>
        <v>54</v>
      </c>
      <c r="N628" s="103">
        <f t="shared" si="391"/>
        <v>48</v>
      </c>
      <c r="O628" s="103">
        <f t="shared" si="391"/>
        <v>55</v>
      </c>
      <c r="P628" s="103">
        <f t="shared" si="391"/>
        <v>51</v>
      </c>
      <c r="Q628" s="103">
        <f t="shared" si="391"/>
        <v>53</v>
      </c>
      <c r="R628" s="103">
        <f t="shared" si="391"/>
        <v>50</v>
      </c>
      <c r="S628" s="103">
        <f t="shared" si="391"/>
        <v>48</v>
      </c>
      <c r="T628" s="103">
        <f t="shared" si="391"/>
        <v>54</v>
      </c>
      <c r="U628" s="103">
        <f t="shared" si="391"/>
        <v>59</v>
      </c>
      <c r="V628" s="131">
        <f t="shared" si="224"/>
        <v>52.6</v>
      </c>
      <c r="W628" s="65"/>
      <c r="X628" s="65"/>
      <c r="Y628" s="65"/>
      <c r="Z628" s="65"/>
      <c r="AA628" s="65"/>
      <c r="AB628" s="65"/>
      <c r="AC628" s="65"/>
      <c r="AD628" s="65"/>
      <c r="AE628" s="65"/>
      <c r="AF628" s="65"/>
    </row>
    <row r="629" ht="15.75" customHeight="1">
      <c r="A629" s="130" t="s">
        <v>198</v>
      </c>
      <c r="B629" s="103">
        <f t="shared" ref="B629:U629" si="392">_xlfn.RANK.EQ(B406,B$237:B$436,0)</f>
        <v>27</v>
      </c>
      <c r="C629" s="103">
        <f t="shared" si="392"/>
        <v>37</v>
      </c>
      <c r="D629" s="103">
        <f t="shared" si="392"/>
        <v>40</v>
      </c>
      <c r="E629" s="103">
        <f t="shared" si="392"/>
        <v>38</v>
      </c>
      <c r="F629" s="103">
        <f t="shared" si="392"/>
        <v>42</v>
      </c>
      <c r="G629" s="103">
        <f t="shared" si="392"/>
        <v>45</v>
      </c>
      <c r="H629" s="103">
        <f t="shared" si="392"/>
        <v>42</v>
      </c>
      <c r="I629" s="103">
        <f t="shared" si="392"/>
        <v>44</v>
      </c>
      <c r="J629" s="103">
        <f t="shared" si="392"/>
        <v>41</v>
      </c>
      <c r="K629" s="103">
        <f t="shared" si="392"/>
        <v>44</v>
      </c>
      <c r="L629" s="103">
        <f t="shared" si="392"/>
        <v>46</v>
      </c>
      <c r="M629" s="103">
        <f t="shared" si="392"/>
        <v>48</v>
      </c>
      <c r="N629" s="103">
        <f t="shared" si="392"/>
        <v>38</v>
      </c>
      <c r="O629" s="103">
        <f t="shared" si="392"/>
        <v>43</v>
      </c>
      <c r="P629" s="103">
        <f t="shared" si="392"/>
        <v>51</v>
      </c>
      <c r="Q629" s="103">
        <f t="shared" si="392"/>
        <v>48</v>
      </c>
      <c r="R629" s="103">
        <f t="shared" si="392"/>
        <v>42</v>
      </c>
      <c r="S629" s="103">
        <f t="shared" si="392"/>
        <v>42</v>
      </c>
      <c r="T629" s="103">
        <f t="shared" si="392"/>
        <v>35</v>
      </c>
      <c r="U629" s="103">
        <f t="shared" si="392"/>
        <v>37</v>
      </c>
      <c r="V629" s="131">
        <f t="shared" si="224"/>
        <v>43.06666667</v>
      </c>
      <c r="W629" s="65"/>
      <c r="X629" s="65"/>
      <c r="Y629" s="65"/>
      <c r="Z629" s="65"/>
      <c r="AA629" s="65"/>
      <c r="AB629" s="65"/>
      <c r="AC629" s="65"/>
      <c r="AD629" s="65"/>
      <c r="AE629" s="65"/>
      <c r="AF629" s="65"/>
    </row>
    <row r="630" ht="15.75" customHeight="1">
      <c r="A630" s="130" t="s">
        <v>37</v>
      </c>
      <c r="B630" s="103">
        <f t="shared" ref="B630:U630" si="393">_xlfn.RANK.EQ(B407,B$237:B$436,0)</f>
        <v>32</v>
      </c>
      <c r="C630" s="103">
        <f t="shared" si="393"/>
        <v>42</v>
      </c>
      <c r="D630" s="103">
        <f t="shared" si="393"/>
        <v>41</v>
      </c>
      <c r="E630" s="103">
        <f t="shared" si="393"/>
        <v>44</v>
      </c>
      <c r="F630" s="103">
        <f t="shared" si="393"/>
        <v>46</v>
      </c>
      <c r="G630" s="103">
        <f t="shared" si="393"/>
        <v>49</v>
      </c>
      <c r="H630" s="103">
        <f t="shared" si="393"/>
        <v>51</v>
      </c>
      <c r="I630" s="103">
        <f t="shared" si="393"/>
        <v>52</v>
      </c>
      <c r="J630" s="103">
        <f t="shared" si="393"/>
        <v>46</v>
      </c>
      <c r="K630" s="103">
        <f t="shared" si="393"/>
        <v>53</v>
      </c>
      <c r="L630" s="103">
        <f t="shared" si="393"/>
        <v>54</v>
      </c>
      <c r="M630" s="103">
        <f t="shared" si="393"/>
        <v>54</v>
      </c>
      <c r="N630" s="103">
        <f t="shared" si="393"/>
        <v>46</v>
      </c>
      <c r="O630" s="103">
        <f t="shared" si="393"/>
        <v>52</v>
      </c>
      <c r="P630" s="103">
        <f t="shared" si="393"/>
        <v>51</v>
      </c>
      <c r="Q630" s="103">
        <f t="shared" si="393"/>
        <v>53</v>
      </c>
      <c r="R630" s="103">
        <f t="shared" si="393"/>
        <v>50</v>
      </c>
      <c r="S630" s="103">
        <f t="shared" si="393"/>
        <v>48</v>
      </c>
      <c r="T630" s="103">
        <f t="shared" si="393"/>
        <v>54</v>
      </c>
      <c r="U630" s="103">
        <f t="shared" si="393"/>
        <v>59</v>
      </c>
      <c r="V630" s="131">
        <f t="shared" si="224"/>
        <v>51.46666667</v>
      </c>
      <c r="W630" s="65"/>
      <c r="X630" s="65"/>
      <c r="Y630" s="65"/>
      <c r="Z630" s="65"/>
      <c r="AA630" s="65"/>
      <c r="AB630" s="65"/>
      <c r="AC630" s="65"/>
      <c r="AD630" s="65"/>
      <c r="AE630" s="65"/>
      <c r="AF630" s="65"/>
    </row>
    <row r="631" ht="15.75" customHeight="1">
      <c r="A631" s="130" t="s">
        <v>199</v>
      </c>
      <c r="B631" s="103">
        <f t="shared" ref="B631:U631" si="394">_xlfn.RANK.EQ(B408,B$237:B$436,0)</f>
        <v>32</v>
      </c>
      <c r="C631" s="103">
        <f t="shared" si="394"/>
        <v>42</v>
      </c>
      <c r="D631" s="103">
        <f t="shared" si="394"/>
        <v>47</v>
      </c>
      <c r="E631" s="103">
        <f t="shared" si="394"/>
        <v>44</v>
      </c>
      <c r="F631" s="103">
        <f t="shared" si="394"/>
        <v>49</v>
      </c>
      <c r="G631" s="103">
        <f t="shared" si="394"/>
        <v>51</v>
      </c>
      <c r="H631" s="103">
        <f t="shared" si="394"/>
        <v>49</v>
      </c>
      <c r="I631" s="103">
        <f t="shared" si="394"/>
        <v>52</v>
      </c>
      <c r="J631" s="103">
        <f t="shared" si="394"/>
        <v>56</v>
      </c>
      <c r="K631" s="103">
        <f t="shared" si="394"/>
        <v>53</v>
      </c>
      <c r="L631" s="103">
        <f t="shared" si="394"/>
        <v>54</v>
      </c>
      <c r="M631" s="103">
        <f t="shared" si="394"/>
        <v>54</v>
      </c>
      <c r="N631" s="103">
        <f t="shared" si="394"/>
        <v>48</v>
      </c>
      <c r="O631" s="103">
        <f t="shared" si="394"/>
        <v>55</v>
      </c>
      <c r="P631" s="103">
        <f t="shared" si="394"/>
        <v>51</v>
      </c>
      <c r="Q631" s="103">
        <f t="shared" si="394"/>
        <v>53</v>
      </c>
      <c r="R631" s="103">
        <f t="shared" si="394"/>
        <v>50</v>
      </c>
      <c r="S631" s="103">
        <f t="shared" si="394"/>
        <v>48</v>
      </c>
      <c r="T631" s="103">
        <f t="shared" si="394"/>
        <v>54</v>
      </c>
      <c r="U631" s="103">
        <f t="shared" si="394"/>
        <v>59</v>
      </c>
      <c r="V631" s="131">
        <f t="shared" si="224"/>
        <v>52.46666667</v>
      </c>
      <c r="W631" s="65"/>
      <c r="X631" s="65"/>
      <c r="Y631" s="65"/>
      <c r="Z631" s="65"/>
      <c r="AA631" s="65"/>
      <c r="AB631" s="65"/>
      <c r="AC631" s="65"/>
      <c r="AD631" s="65"/>
      <c r="AE631" s="65"/>
      <c r="AF631" s="65"/>
    </row>
    <row r="632" ht="15.75" customHeight="1">
      <c r="A632" s="130" t="s">
        <v>200</v>
      </c>
      <c r="B632" s="103">
        <f t="shared" ref="B632:U632" si="395">_xlfn.RANK.EQ(B409,B$237:B$436,0)</f>
        <v>24</v>
      </c>
      <c r="C632" s="103">
        <f t="shared" si="395"/>
        <v>29</v>
      </c>
      <c r="D632" s="103">
        <f t="shared" si="395"/>
        <v>30</v>
      </c>
      <c r="E632" s="103">
        <f t="shared" si="395"/>
        <v>34</v>
      </c>
      <c r="F632" s="103">
        <f t="shared" si="395"/>
        <v>38</v>
      </c>
      <c r="G632" s="103">
        <f t="shared" si="395"/>
        <v>37</v>
      </c>
      <c r="H632" s="103">
        <f t="shared" si="395"/>
        <v>37</v>
      </c>
      <c r="I632" s="103">
        <f t="shared" si="395"/>
        <v>35</v>
      </c>
      <c r="J632" s="103">
        <f t="shared" si="395"/>
        <v>34</v>
      </c>
      <c r="K632" s="103">
        <f t="shared" si="395"/>
        <v>38</v>
      </c>
      <c r="L632" s="103">
        <f t="shared" si="395"/>
        <v>19</v>
      </c>
      <c r="M632" s="103">
        <f t="shared" si="395"/>
        <v>24</v>
      </c>
      <c r="N632" s="103">
        <f t="shared" si="395"/>
        <v>33</v>
      </c>
      <c r="O632" s="103">
        <f t="shared" si="395"/>
        <v>29</v>
      </c>
      <c r="P632" s="103">
        <f t="shared" si="395"/>
        <v>35</v>
      </c>
      <c r="Q632" s="103">
        <f t="shared" si="395"/>
        <v>41</v>
      </c>
      <c r="R632" s="103">
        <f t="shared" si="395"/>
        <v>35</v>
      </c>
      <c r="S632" s="103">
        <f t="shared" si="395"/>
        <v>32</v>
      </c>
      <c r="T632" s="103">
        <f t="shared" si="395"/>
        <v>34</v>
      </c>
      <c r="U632" s="103">
        <f t="shared" si="395"/>
        <v>31</v>
      </c>
      <c r="V632" s="131">
        <f t="shared" si="224"/>
        <v>32.93333333</v>
      </c>
      <c r="W632" s="65"/>
      <c r="X632" s="65"/>
      <c r="Y632" s="65"/>
      <c r="Z632" s="65"/>
      <c r="AA632" s="65"/>
      <c r="AB632" s="65"/>
      <c r="AC632" s="65"/>
      <c r="AD632" s="65"/>
      <c r="AE632" s="65"/>
      <c r="AF632" s="65"/>
    </row>
    <row r="633" ht="15.75" customHeight="1">
      <c r="A633" s="130" t="s">
        <v>38</v>
      </c>
      <c r="B633" s="103">
        <f t="shared" ref="B633:U633" si="396">_xlfn.RANK.EQ(B410,B$237:B$436,0)</f>
        <v>32</v>
      </c>
      <c r="C633" s="103">
        <f t="shared" si="396"/>
        <v>42</v>
      </c>
      <c r="D633" s="103">
        <f t="shared" si="396"/>
        <v>47</v>
      </c>
      <c r="E633" s="103">
        <f t="shared" si="396"/>
        <v>44</v>
      </c>
      <c r="F633" s="103">
        <f t="shared" si="396"/>
        <v>49</v>
      </c>
      <c r="G633" s="103">
        <f t="shared" si="396"/>
        <v>51</v>
      </c>
      <c r="H633" s="103">
        <f t="shared" si="396"/>
        <v>51</v>
      </c>
      <c r="I633" s="103">
        <f t="shared" si="396"/>
        <v>52</v>
      </c>
      <c r="J633" s="103">
        <f t="shared" si="396"/>
        <v>56</v>
      </c>
      <c r="K633" s="103">
        <f t="shared" si="396"/>
        <v>53</v>
      </c>
      <c r="L633" s="103">
        <f t="shared" si="396"/>
        <v>54</v>
      </c>
      <c r="M633" s="103">
        <f t="shared" si="396"/>
        <v>54</v>
      </c>
      <c r="N633" s="103">
        <f t="shared" si="396"/>
        <v>48</v>
      </c>
      <c r="O633" s="103">
        <f t="shared" si="396"/>
        <v>55</v>
      </c>
      <c r="P633" s="103">
        <f t="shared" si="396"/>
        <v>51</v>
      </c>
      <c r="Q633" s="103">
        <f t="shared" si="396"/>
        <v>53</v>
      </c>
      <c r="R633" s="103">
        <f t="shared" si="396"/>
        <v>50</v>
      </c>
      <c r="S633" s="103">
        <f t="shared" si="396"/>
        <v>48</v>
      </c>
      <c r="T633" s="103">
        <f t="shared" si="396"/>
        <v>51</v>
      </c>
      <c r="U633" s="103">
        <f t="shared" si="396"/>
        <v>59</v>
      </c>
      <c r="V633" s="131">
        <f t="shared" si="224"/>
        <v>52.4</v>
      </c>
      <c r="W633" s="65"/>
      <c r="X633" s="65"/>
      <c r="Y633" s="65"/>
      <c r="Z633" s="65"/>
      <c r="AA633" s="65"/>
      <c r="AB633" s="65"/>
      <c r="AC633" s="65"/>
      <c r="AD633" s="65"/>
      <c r="AE633" s="65"/>
      <c r="AF633" s="65"/>
    </row>
    <row r="634" ht="15.75" customHeight="1">
      <c r="A634" s="130" t="s">
        <v>201</v>
      </c>
      <c r="B634" s="103">
        <f t="shared" ref="B634:U634" si="397">_xlfn.RANK.EQ(B411,B$237:B$436,0)</f>
        <v>32</v>
      </c>
      <c r="C634" s="103">
        <f t="shared" si="397"/>
        <v>42</v>
      </c>
      <c r="D634" s="103">
        <f t="shared" si="397"/>
        <v>47</v>
      </c>
      <c r="E634" s="103">
        <f t="shared" si="397"/>
        <v>44</v>
      </c>
      <c r="F634" s="103">
        <f t="shared" si="397"/>
        <v>49</v>
      </c>
      <c r="G634" s="103">
        <f t="shared" si="397"/>
        <v>51</v>
      </c>
      <c r="H634" s="103">
        <f t="shared" si="397"/>
        <v>51</v>
      </c>
      <c r="I634" s="103">
        <f t="shared" si="397"/>
        <v>4</v>
      </c>
      <c r="J634" s="103">
        <f t="shared" si="397"/>
        <v>3</v>
      </c>
      <c r="K634" s="103">
        <f t="shared" si="397"/>
        <v>6</v>
      </c>
      <c r="L634" s="103">
        <f t="shared" si="397"/>
        <v>35</v>
      </c>
      <c r="M634" s="103">
        <f t="shared" si="397"/>
        <v>40</v>
      </c>
      <c r="N634" s="103">
        <f t="shared" si="397"/>
        <v>48</v>
      </c>
      <c r="O634" s="103">
        <f t="shared" si="397"/>
        <v>55</v>
      </c>
      <c r="P634" s="103">
        <f t="shared" si="397"/>
        <v>51</v>
      </c>
      <c r="Q634" s="103">
        <f t="shared" si="397"/>
        <v>50</v>
      </c>
      <c r="R634" s="103">
        <f t="shared" si="397"/>
        <v>50</v>
      </c>
      <c r="S634" s="103">
        <f t="shared" si="397"/>
        <v>48</v>
      </c>
      <c r="T634" s="103">
        <f t="shared" si="397"/>
        <v>46</v>
      </c>
      <c r="U634" s="103">
        <f t="shared" si="397"/>
        <v>22</v>
      </c>
      <c r="V634" s="131">
        <f t="shared" si="224"/>
        <v>37.33333333</v>
      </c>
      <c r="W634" s="65"/>
      <c r="X634" s="65"/>
      <c r="Y634" s="65"/>
      <c r="Z634" s="65"/>
      <c r="AA634" s="65"/>
      <c r="AB634" s="65"/>
      <c r="AC634" s="65"/>
      <c r="AD634" s="65"/>
      <c r="AE634" s="65"/>
      <c r="AF634" s="65"/>
    </row>
    <row r="635" ht="15.75" customHeight="1">
      <c r="A635" s="130" t="s">
        <v>39</v>
      </c>
      <c r="B635" s="103">
        <f t="shared" ref="B635:U635" si="398">_xlfn.RANK.EQ(B412,B$237:B$436,0)</f>
        <v>32</v>
      </c>
      <c r="C635" s="103">
        <f t="shared" si="398"/>
        <v>42</v>
      </c>
      <c r="D635" s="103">
        <f t="shared" si="398"/>
        <v>27</v>
      </c>
      <c r="E635" s="103">
        <f t="shared" si="398"/>
        <v>33</v>
      </c>
      <c r="F635" s="103">
        <f t="shared" si="398"/>
        <v>30</v>
      </c>
      <c r="G635" s="103">
        <f t="shared" si="398"/>
        <v>24</v>
      </c>
      <c r="H635" s="103">
        <f t="shared" si="398"/>
        <v>24</v>
      </c>
      <c r="I635" s="103">
        <f t="shared" si="398"/>
        <v>13</v>
      </c>
      <c r="J635" s="103">
        <f t="shared" si="398"/>
        <v>26</v>
      </c>
      <c r="K635" s="103">
        <f t="shared" si="398"/>
        <v>27</v>
      </c>
      <c r="L635" s="103">
        <f t="shared" si="398"/>
        <v>28</v>
      </c>
      <c r="M635" s="103">
        <f t="shared" si="398"/>
        <v>18</v>
      </c>
      <c r="N635" s="103">
        <f t="shared" si="398"/>
        <v>16</v>
      </c>
      <c r="O635" s="103">
        <f t="shared" si="398"/>
        <v>22</v>
      </c>
      <c r="P635" s="103">
        <f t="shared" si="398"/>
        <v>21</v>
      </c>
      <c r="Q635" s="103">
        <f t="shared" si="398"/>
        <v>21</v>
      </c>
      <c r="R635" s="103">
        <f t="shared" si="398"/>
        <v>13</v>
      </c>
      <c r="S635" s="103">
        <f t="shared" si="398"/>
        <v>16</v>
      </c>
      <c r="T635" s="103">
        <f t="shared" si="398"/>
        <v>21</v>
      </c>
      <c r="U635" s="103">
        <f t="shared" si="398"/>
        <v>21</v>
      </c>
      <c r="V635" s="131">
        <f t="shared" si="224"/>
        <v>20.73333333</v>
      </c>
      <c r="W635" s="65"/>
      <c r="X635" s="65"/>
      <c r="Y635" s="65"/>
      <c r="Z635" s="65"/>
      <c r="AA635" s="65"/>
      <c r="AB635" s="65"/>
      <c r="AC635" s="65"/>
      <c r="AD635" s="65"/>
      <c r="AE635" s="65"/>
      <c r="AF635" s="65"/>
    </row>
    <row r="636" ht="15.75" customHeight="1">
      <c r="A636" s="130" t="s">
        <v>74</v>
      </c>
      <c r="B636" s="103">
        <f t="shared" ref="B636:U636" si="399">_xlfn.RANK.EQ(B413,B$237:B$436,0)</f>
        <v>32</v>
      </c>
      <c r="C636" s="103">
        <f t="shared" si="399"/>
        <v>42</v>
      </c>
      <c r="D636" s="103">
        <f t="shared" si="399"/>
        <v>47</v>
      </c>
      <c r="E636" s="103">
        <f t="shared" si="399"/>
        <v>44</v>
      </c>
      <c r="F636" s="103">
        <f t="shared" si="399"/>
        <v>49</v>
      </c>
      <c r="G636" s="103">
        <f t="shared" si="399"/>
        <v>51</v>
      </c>
      <c r="H636" s="103">
        <f t="shared" si="399"/>
        <v>51</v>
      </c>
      <c r="I636" s="103">
        <f t="shared" si="399"/>
        <v>52</v>
      </c>
      <c r="J636" s="103">
        <f t="shared" si="399"/>
        <v>56</v>
      </c>
      <c r="K636" s="103">
        <f t="shared" si="399"/>
        <v>53</v>
      </c>
      <c r="L636" s="103">
        <f t="shared" si="399"/>
        <v>54</v>
      </c>
      <c r="M636" s="103">
        <f t="shared" si="399"/>
        <v>54</v>
      </c>
      <c r="N636" s="103">
        <f t="shared" si="399"/>
        <v>48</v>
      </c>
      <c r="O636" s="103">
        <f t="shared" si="399"/>
        <v>55</v>
      </c>
      <c r="P636" s="103">
        <f t="shared" si="399"/>
        <v>51</v>
      </c>
      <c r="Q636" s="103">
        <f t="shared" si="399"/>
        <v>53</v>
      </c>
      <c r="R636" s="103">
        <f t="shared" si="399"/>
        <v>50</v>
      </c>
      <c r="S636" s="103">
        <f t="shared" si="399"/>
        <v>48</v>
      </c>
      <c r="T636" s="103">
        <f t="shared" si="399"/>
        <v>54</v>
      </c>
      <c r="U636" s="103">
        <f t="shared" si="399"/>
        <v>59</v>
      </c>
      <c r="V636" s="131">
        <f t="shared" si="224"/>
        <v>52.6</v>
      </c>
      <c r="W636" s="65"/>
      <c r="X636" s="65"/>
      <c r="Y636" s="65"/>
      <c r="Z636" s="65"/>
      <c r="AA636" s="65"/>
      <c r="AB636" s="65"/>
      <c r="AC636" s="65"/>
      <c r="AD636" s="65"/>
      <c r="AE636" s="65"/>
      <c r="AF636" s="65"/>
    </row>
    <row r="637" ht="15.75" customHeight="1">
      <c r="A637" s="130" t="s">
        <v>202</v>
      </c>
      <c r="B637" s="103">
        <f t="shared" ref="B637:U637" si="400">_xlfn.RANK.EQ(B414,B$237:B$436,0)</f>
        <v>32</v>
      </c>
      <c r="C637" s="103">
        <f t="shared" si="400"/>
        <v>42</v>
      </c>
      <c r="D637" s="103">
        <f t="shared" si="400"/>
        <v>47</v>
      </c>
      <c r="E637" s="103">
        <f t="shared" si="400"/>
        <v>44</v>
      </c>
      <c r="F637" s="103">
        <f t="shared" si="400"/>
        <v>49</v>
      </c>
      <c r="G637" s="103">
        <f t="shared" si="400"/>
        <v>51</v>
      </c>
      <c r="H637" s="103">
        <f t="shared" si="400"/>
        <v>51</v>
      </c>
      <c r="I637" s="103">
        <f t="shared" si="400"/>
        <v>52</v>
      </c>
      <c r="J637" s="103">
        <f t="shared" si="400"/>
        <v>56</v>
      </c>
      <c r="K637" s="103">
        <f t="shared" si="400"/>
        <v>53</v>
      </c>
      <c r="L637" s="103">
        <f t="shared" si="400"/>
        <v>51</v>
      </c>
      <c r="M637" s="103">
        <f t="shared" si="400"/>
        <v>54</v>
      </c>
      <c r="N637" s="103">
        <f t="shared" si="400"/>
        <v>48</v>
      </c>
      <c r="O637" s="103">
        <f t="shared" si="400"/>
        <v>55</v>
      </c>
      <c r="P637" s="103">
        <f t="shared" si="400"/>
        <v>51</v>
      </c>
      <c r="Q637" s="103">
        <f t="shared" si="400"/>
        <v>53</v>
      </c>
      <c r="R637" s="103">
        <f t="shared" si="400"/>
        <v>47</v>
      </c>
      <c r="S637" s="103">
        <f t="shared" si="400"/>
        <v>48</v>
      </c>
      <c r="T637" s="103">
        <f t="shared" si="400"/>
        <v>54</v>
      </c>
      <c r="U637" s="103">
        <f t="shared" si="400"/>
        <v>59</v>
      </c>
      <c r="V637" s="131">
        <f t="shared" si="224"/>
        <v>52.2</v>
      </c>
      <c r="W637" s="65"/>
      <c r="X637" s="65"/>
      <c r="Y637" s="65"/>
      <c r="Z637" s="65"/>
      <c r="AA637" s="65"/>
      <c r="AB637" s="65"/>
      <c r="AC637" s="65"/>
      <c r="AD637" s="65"/>
      <c r="AE637" s="65"/>
      <c r="AF637" s="65"/>
    </row>
    <row r="638" ht="15.75" customHeight="1">
      <c r="A638" s="130" t="s">
        <v>203</v>
      </c>
      <c r="B638" s="103">
        <f t="shared" ref="B638:U638" si="401">_xlfn.RANK.EQ(B415,B$237:B$436,0)</f>
        <v>32</v>
      </c>
      <c r="C638" s="103">
        <f t="shared" si="401"/>
        <v>42</v>
      </c>
      <c r="D638" s="103">
        <f t="shared" si="401"/>
        <v>47</v>
      </c>
      <c r="E638" s="103">
        <f t="shared" si="401"/>
        <v>44</v>
      </c>
      <c r="F638" s="103">
        <f t="shared" si="401"/>
        <v>49</v>
      </c>
      <c r="G638" s="103">
        <f t="shared" si="401"/>
        <v>51</v>
      </c>
      <c r="H638" s="103">
        <f t="shared" si="401"/>
        <v>51</v>
      </c>
      <c r="I638" s="103">
        <f t="shared" si="401"/>
        <v>52</v>
      </c>
      <c r="J638" s="103">
        <f t="shared" si="401"/>
        <v>56</v>
      </c>
      <c r="K638" s="103">
        <f t="shared" si="401"/>
        <v>53</v>
      </c>
      <c r="L638" s="103">
        <f t="shared" si="401"/>
        <v>54</v>
      </c>
      <c r="M638" s="103">
        <f t="shared" si="401"/>
        <v>54</v>
      </c>
      <c r="N638" s="103">
        <f t="shared" si="401"/>
        <v>48</v>
      </c>
      <c r="O638" s="103">
        <f t="shared" si="401"/>
        <v>55</v>
      </c>
      <c r="P638" s="103">
        <f t="shared" si="401"/>
        <v>51</v>
      </c>
      <c r="Q638" s="103">
        <f t="shared" si="401"/>
        <v>53</v>
      </c>
      <c r="R638" s="103">
        <f t="shared" si="401"/>
        <v>50</v>
      </c>
      <c r="S638" s="103">
        <f t="shared" si="401"/>
        <v>48</v>
      </c>
      <c r="T638" s="103">
        <f t="shared" si="401"/>
        <v>54</v>
      </c>
      <c r="U638" s="103">
        <f t="shared" si="401"/>
        <v>59</v>
      </c>
      <c r="V638" s="131">
        <f t="shared" si="224"/>
        <v>52.6</v>
      </c>
      <c r="W638" s="65"/>
      <c r="X638" s="65"/>
      <c r="Y638" s="65"/>
      <c r="Z638" s="65"/>
      <c r="AA638" s="65"/>
      <c r="AB638" s="65"/>
      <c r="AC638" s="65"/>
      <c r="AD638" s="65"/>
      <c r="AE638" s="65"/>
      <c r="AF638" s="65"/>
    </row>
    <row r="639" ht="15.75" customHeight="1">
      <c r="A639" s="130" t="s">
        <v>204</v>
      </c>
      <c r="B639" s="103">
        <f t="shared" ref="B639:U639" si="402">_xlfn.RANK.EQ(B416,B$237:B$436,0)</f>
        <v>32</v>
      </c>
      <c r="C639" s="103">
        <f t="shared" si="402"/>
        <v>42</v>
      </c>
      <c r="D639" s="103">
        <f t="shared" si="402"/>
        <v>47</v>
      </c>
      <c r="E639" s="103">
        <f t="shared" si="402"/>
        <v>44</v>
      </c>
      <c r="F639" s="103">
        <f t="shared" si="402"/>
        <v>49</v>
      </c>
      <c r="G639" s="103">
        <f t="shared" si="402"/>
        <v>51</v>
      </c>
      <c r="H639" s="103">
        <f t="shared" si="402"/>
        <v>51</v>
      </c>
      <c r="I639" s="103">
        <f t="shared" si="402"/>
        <v>52</v>
      </c>
      <c r="J639" s="103">
        <f t="shared" si="402"/>
        <v>56</v>
      </c>
      <c r="K639" s="103">
        <f t="shared" si="402"/>
        <v>53</v>
      </c>
      <c r="L639" s="103">
        <f t="shared" si="402"/>
        <v>54</v>
      </c>
      <c r="M639" s="103">
        <f t="shared" si="402"/>
        <v>54</v>
      </c>
      <c r="N639" s="103">
        <f t="shared" si="402"/>
        <v>48</v>
      </c>
      <c r="O639" s="103">
        <f t="shared" si="402"/>
        <v>55</v>
      </c>
      <c r="P639" s="103">
        <f t="shared" si="402"/>
        <v>51</v>
      </c>
      <c r="Q639" s="103">
        <f t="shared" si="402"/>
        <v>53</v>
      </c>
      <c r="R639" s="103">
        <f t="shared" si="402"/>
        <v>50</v>
      </c>
      <c r="S639" s="103">
        <f t="shared" si="402"/>
        <v>48</v>
      </c>
      <c r="T639" s="103">
        <f t="shared" si="402"/>
        <v>54</v>
      </c>
      <c r="U639" s="103">
        <f t="shared" si="402"/>
        <v>59</v>
      </c>
      <c r="V639" s="131">
        <f t="shared" si="224"/>
        <v>52.6</v>
      </c>
      <c r="W639" s="65"/>
      <c r="X639" s="65"/>
      <c r="Y639" s="65"/>
      <c r="Z639" s="65"/>
      <c r="AA639" s="65"/>
      <c r="AB639" s="65"/>
      <c r="AC639" s="65"/>
      <c r="AD639" s="65"/>
      <c r="AE639" s="65"/>
      <c r="AF639" s="65"/>
    </row>
    <row r="640" ht="15.75" customHeight="1">
      <c r="A640" s="130" t="s">
        <v>205</v>
      </c>
      <c r="B640" s="103">
        <f t="shared" ref="B640:U640" si="403">_xlfn.RANK.EQ(B417,B$237:B$436,0)</f>
        <v>32</v>
      </c>
      <c r="C640" s="103">
        <f t="shared" si="403"/>
        <v>42</v>
      </c>
      <c r="D640" s="103">
        <f t="shared" si="403"/>
        <v>47</v>
      </c>
      <c r="E640" s="103">
        <f t="shared" si="403"/>
        <v>44</v>
      </c>
      <c r="F640" s="103">
        <f t="shared" si="403"/>
        <v>49</v>
      </c>
      <c r="G640" s="103">
        <f t="shared" si="403"/>
        <v>51</v>
      </c>
      <c r="H640" s="103">
        <f t="shared" si="403"/>
        <v>51</v>
      </c>
      <c r="I640" s="103">
        <f t="shared" si="403"/>
        <v>52</v>
      </c>
      <c r="J640" s="103">
        <f t="shared" si="403"/>
        <v>56</v>
      </c>
      <c r="K640" s="103">
        <f t="shared" si="403"/>
        <v>53</v>
      </c>
      <c r="L640" s="103">
        <f t="shared" si="403"/>
        <v>54</v>
      </c>
      <c r="M640" s="103">
        <f t="shared" si="403"/>
        <v>54</v>
      </c>
      <c r="N640" s="103">
        <f t="shared" si="403"/>
        <v>48</v>
      </c>
      <c r="O640" s="103">
        <f t="shared" si="403"/>
        <v>55</v>
      </c>
      <c r="P640" s="103">
        <f t="shared" si="403"/>
        <v>51</v>
      </c>
      <c r="Q640" s="103">
        <f t="shared" si="403"/>
        <v>53</v>
      </c>
      <c r="R640" s="103">
        <f t="shared" si="403"/>
        <v>50</v>
      </c>
      <c r="S640" s="103">
        <f t="shared" si="403"/>
        <v>48</v>
      </c>
      <c r="T640" s="103">
        <f t="shared" si="403"/>
        <v>54</v>
      </c>
      <c r="U640" s="103">
        <f t="shared" si="403"/>
        <v>59</v>
      </c>
      <c r="V640" s="131">
        <f t="shared" si="224"/>
        <v>52.6</v>
      </c>
      <c r="W640" s="65"/>
      <c r="X640" s="65"/>
      <c r="Y640" s="65"/>
      <c r="Z640" s="65"/>
      <c r="AA640" s="65"/>
      <c r="AB640" s="65"/>
      <c r="AC640" s="65"/>
      <c r="AD640" s="65"/>
      <c r="AE640" s="65"/>
      <c r="AF640" s="65"/>
    </row>
    <row r="641" ht="15.75" customHeight="1">
      <c r="A641" s="130" t="s">
        <v>40</v>
      </c>
      <c r="B641" s="103">
        <f t="shared" ref="B641:U641" si="404">_xlfn.RANK.EQ(B418,B$237:B$436,0)</f>
        <v>32</v>
      </c>
      <c r="C641" s="103">
        <f t="shared" si="404"/>
        <v>16</v>
      </c>
      <c r="D641" s="103">
        <f t="shared" si="404"/>
        <v>29</v>
      </c>
      <c r="E641" s="103">
        <f t="shared" si="404"/>
        <v>24</v>
      </c>
      <c r="F641" s="103">
        <f t="shared" si="404"/>
        <v>21</v>
      </c>
      <c r="G641" s="103">
        <f t="shared" si="404"/>
        <v>11</v>
      </c>
      <c r="H641" s="103">
        <f t="shared" si="404"/>
        <v>14</v>
      </c>
      <c r="I641" s="103">
        <f t="shared" si="404"/>
        <v>21</v>
      </c>
      <c r="J641" s="103">
        <f t="shared" si="404"/>
        <v>13</v>
      </c>
      <c r="K641" s="103">
        <f t="shared" si="404"/>
        <v>12</v>
      </c>
      <c r="L641" s="103">
        <f t="shared" si="404"/>
        <v>9</v>
      </c>
      <c r="M641" s="103">
        <f t="shared" si="404"/>
        <v>12</v>
      </c>
      <c r="N641" s="103">
        <f t="shared" si="404"/>
        <v>23</v>
      </c>
      <c r="O641" s="103">
        <f t="shared" si="404"/>
        <v>19</v>
      </c>
      <c r="P641" s="103">
        <f t="shared" si="404"/>
        <v>16</v>
      </c>
      <c r="Q641" s="103">
        <f t="shared" si="404"/>
        <v>17</v>
      </c>
      <c r="R641" s="103">
        <f t="shared" si="404"/>
        <v>18</v>
      </c>
      <c r="S641" s="103">
        <f t="shared" si="404"/>
        <v>22</v>
      </c>
      <c r="T641" s="103">
        <f t="shared" si="404"/>
        <v>18</v>
      </c>
      <c r="U641" s="103">
        <f t="shared" si="404"/>
        <v>13</v>
      </c>
      <c r="V641" s="131">
        <f t="shared" si="224"/>
        <v>15.86666667</v>
      </c>
      <c r="W641" s="65"/>
      <c r="X641" s="65"/>
      <c r="Y641" s="65"/>
      <c r="Z641" s="65"/>
      <c r="AA641" s="65"/>
      <c r="AB641" s="65"/>
      <c r="AC641" s="65"/>
      <c r="AD641" s="65"/>
      <c r="AE641" s="65"/>
      <c r="AF641" s="65"/>
    </row>
    <row r="642" ht="15.75" customHeight="1">
      <c r="A642" s="130" t="s">
        <v>206</v>
      </c>
      <c r="B642" s="103">
        <f t="shared" ref="B642:U642" si="405">_xlfn.RANK.EQ(B419,B$237:B$436,0)</f>
        <v>32</v>
      </c>
      <c r="C642" s="103">
        <f t="shared" si="405"/>
        <v>42</v>
      </c>
      <c r="D642" s="103">
        <f t="shared" si="405"/>
        <v>47</v>
      </c>
      <c r="E642" s="103">
        <f t="shared" si="405"/>
        <v>44</v>
      </c>
      <c r="F642" s="103">
        <f t="shared" si="405"/>
        <v>49</v>
      </c>
      <c r="G642" s="103">
        <f t="shared" si="405"/>
        <v>51</v>
      </c>
      <c r="H642" s="103">
        <f t="shared" si="405"/>
        <v>51</v>
      </c>
      <c r="I642" s="103">
        <f t="shared" si="405"/>
        <v>52</v>
      </c>
      <c r="J642" s="103">
        <f t="shared" si="405"/>
        <v>56</v>
      </c>
      <c r="K642" s="103">
        <f t="shared" si="405"/>
        <v>53</v>
      </c>
      <c r="L642" s="103">
        <f t="shared" si="405"/>
        <v>54</v>
      </c>
      <c r="M642" s="103">
        <f t="shared" si="405"/>
        <v>54</v>
      </c>
      <c r="N642" s="103">
        <f t="shared" si="405"/>
        <v>48</v>
      </c>
      <c r="O642" s="103">
        <f t="shared" si="405"/>
        <v>55</v>
      </c>
      <c r="P642" s="103">
        <f t="shared" si="405"/>
        <v>51</v>
      </c>
      <c r="Q642" s="103">
        <f t="shared" si="405"/>
        <v>53</v>
      </c>
      <c r="R642" s="103">
        <f t="shared" si="405"/>
        <v>50</v>
      </c>
      <c r="S642" s="103">
        <f t="shared" si="405"/>
        <v>48</v>
      </c>
      <c r="T642" s="103">
        <f t="shared" si="405"/>
        <v>54</v>
      </c>
      <c r="U642" s="103">
        <f t="shared" si="405"/>
        <v>59</v>
      </c>
      <c r="V642" s="131">
        <f t="shared" si="224"/>
        <v>52.6</v>
      </c>
      <c r="W642" s="65"/>
      <c r="X642" s="65"/>
      <c r="Y642" s="65"/>
      <c r="Z642" s="65"/>
      <c r="AA642" s="65"/>
      <c r="AB642" s="65"/>
      <c r="AC642" s="65"/>
      <c r="AD642" s="65"/>
      <c r="AE642" s="65"/>
      <c r="AF642" s="65"/>
    </row>
    <row r="643" ht="15.75" customHeight="1">
      <c r="A643" s="130" t="s">
        <v>529</v>
      </c>
      <c r="B643" s="103">
        <f t="shared" ref="B643:U643" si="406">_xlfn.RANK.EQ(B420,B$237:B$436,0)</f>
        <v>32</v>
      </c>
      <c r="C643" s="103">
        <f t="shared" si="406"/>
        <v>42</v>
      </c>
      <c r="D643" s="103">
        <f t="shared" si="406"/>
        <v>47</v>
      </c>
      <c r="E643" s="103">
        <f t="shared" si="406"/>
        <v>44</v>
      </c>
      <c r="F643" s="103">
        <f t="shared" si="406"/>
        <v>49</v>
      </c>
      <c r="G643" s="103">
        <f t="shared" si="406"/>
        <v>51</v>
      </c>
      <c r="H643" s="103">
        <f t="shared" si="406"/>
        <v>51</v>
      </c>
      <c r="I643" s="103">
        <f t="shared" si="406"/>
        <v>52</v>
      </c>
      <c r="J643" s="103">
        <f t="shared" si="406"/>
        <v>56</v>
      </c>
      <c r="K643" s="103">
        <f t="shared" si="406"/>
        <v>53</v>
      </c>
      <c r="L643" s="103">
        <f t="shared" si="406"/>
        <v>54</v>
      </c>
      <c r="M643" s="103">
        <f t="shared" si="406"/>
        <v>54</v>
      </c>
      <c r="N643" s="103">
        <f t="shared" si="406"/>
        <v>48</v>
      </c>
      <c r="O643" s="103">
        <f t="shared" si="406"/>
        <v>55</v>
      </c>
      <c r="P643" s="103">
        <f t="shared" si="406"/>
        <v>51</v>
      </c>
      <c r="Q643" s="103">
        <f t="shared" si="406"/>
        <v>53</v>
      </c>
      <c r="R643" s="103">
        <f t="shared" si="406"/>
        <v>50</v>
      </c>
      <c r="S643" s="103">
        <f t="shared" si="406"/>
        <v>48</v>
      </c>
      <c r="T643" s="103">
        <f t="shared" si="406"/>
        <v>54</v>
      </c>
      <c r="U643" s="103">
        <f t="shared" si="406"/>
        <v>59</v>
      </c>
      <c r="V643" s="131">
        <f t="shared" si="224"/>
        <v>52.6</v>
      </c>
      <c r="W643" s="65"/>
      <c r="X643" s="65"/>
      <c r="Y643" s="65"/>
      <c r="Z643" s="65"/>
      <c r="AA643" s="65"/>
      <c r="AB643" s="65"/>
      <c r="AC643" s="65"/>
      <c r="AD643" s="65"/>
      <c r="AE643" s="65"/>
      <c r="AF643" s="65"/>
    </row>
    <row r="644" ht="15.75" customHeight="1">
      <c r="A644" s="130" t="s">
        <v>207</v>
      </c>
      <c r="B644" s="103">
        <f t="shared" ref="B644:U644" si="407">_xlfn.RANK.EQ(B421,B$237:B$436,0)</f>
        <v>32</v>
      </c>
      <c r="C644" s="103">
        <f t="shared" si="407"/>
        <v>42</v>
      </c>
      <c r="D644" s="103">
        <f t="shared" si="407"/>
        <v>47</v>
      </c>
      <c r="E644" s="103">
        <f t="shared" si="407"/>
        <v>44</v>
      </c>
      <c r="F644" s="103">
        <f t="shared" si="407"/>
        <v>49</v>
      </c>
      <c r="G644" s="103">
        <f t="shared" si="407"/>
        <v>51</v>
      </c>
      <c r="H644" s="103">
        <f t="shared" si="407"/>
        <v>51</v>
      </c>
      <c r="I644" s="103">
        <f t="shared" si="407"/>
        <v>52</v>
      </c>
      <c r="J644" s="103">
        <f t="shared" si="407"/>
        <v>56</v>
      </c>
      <c r="K644" s="103">
        <f t="shared" si="407"/>
        <v>53</v>
      </c>
      <c r="L644" s="103">
        <f t="shared" si="407"/>
        <v>54</v>
      </c>
      <c r="M644" s="103">
        <f t="shared" si="407"/>
        <v>54</v>
      </c>
      <c r="N644" s="103">
        <f t="shared" si="407"/>
        <v>48</v>
      </c>
      <c r="O644" s="103">
        <f t="shared" si="407"/>
        <v>55</v>
      </c>
      <c r="P644" s="103">
        <f t="shared" si="407"/>
        <v>51</v>
      </c>
      <c r="Q644" s="103">
        <f t="shared" si="407"/>
        <v>53</v>
      </c>
      <c r="R644" s="103">
        <f t="shared" si="407"/>
        <v>50</v>
      </c>
      <c r="S644" s="103">
        <f t="shared" si="407"/>
        <v>48</v>
      </c>
      <c r="T644" s="103">
        <f t="shared" si="407"/>
        <v>54</v>
      </c>
      <c r="U644" s="103">
        <f t="shared" si="407"/>
        <v>59</v>
      </c>
      <c r="V644" s="131">
        <f t="shared" si="224"/>
        <v>52.6</v>
      </c>
      <c r="W644" s="65"/>
      <c r="X644" s="65"/>
      <c r="Y644" s="65"/>
      <c r="Z644" s="65"/>
      <c r="AA644" s="65"/>
      <c r="AB644" s="65"/>
      <c r="AC644" s="65"/>
      <c r="AD644" s="65"/>
      <c r="AE644" s="65"/>
      <c r="AF644" s="65"/>
    </row>
    <row r="645" ht="15.75" customHeight="1">
      <c r="A645" s="130" t="s">
        <v>208</v>
      </c>
      <c r="B645" s="103">
        <f t="shared" ref="B645:U645" si="408">_xlfn.RANK.EQ(B422,B$237:B$436,0)</f>
        <v>32</v>
      </c>
      <c r="C645" s="103">
        <f t="shared" si="408"/>
        <v>42</v>
      </c>
      <c r="D645" s="103">
        <f t="shared" si="408"/>
        <v>45</v>
      </c>
      <c r="E645" s="103">
        <f t="shared" si="408"/>
        <v>44</v>
      </c>
      <c r="F645" s="103">
        <f t="shared" si="408"/>
        <v>49</v>
      </c>
      <c r="G645" s="103">
        <f t="shared" si="408"/>
        <v>43</v>
      </c>
      <c r="H645" s="103">
        <f t="shared" si="408"/>
        <v>38</v>
      </c>
      <c r="I645" s="103">
        <f t="shared" si="408"/>
        <v>40</v>
      </c>
      <c r="J645" s="103">
        <f t="shared" si="408"/>
        <v>44</v>
      </c>
      <c r="K645" s="103">
        <f t="shared" si="408"/>
        <v>43</v>
      </c>
      <c r="L645" s="103">
        <f t="shared" si="408"/>
        <v>45</v>
      </c>
      <c r="M645" s="103">
        <f t="shared" si="408"/>
        <v>54</v>
      </c>
      <c r="N645" s="103">
        <f t="shared" si="408"/>
        <v>48</v>
      </c>
      <c r="O645" s="103">
        <f t="shared" si="408"/>
        <v>55</v>
      </c>
      <c r="P645" s="103">
        <f t="shared" si="408"/>
        <v>51</v>
      </c>
      <c r="Q645" s="103">
        <f t="shared" si="408"/>
        <v>53</v>
      </c>
      <c r="R645" s="103">
        <f t="shared" si="408"/>
        <v>50</v>
      </c>
      <c r="S645" s="103">
        <f t="shared" si="408"/>
        <v>48</v>
      </c>
      <c r="T645" s="103">
        <f t="shared" si="408"/>
        <v>54</v>
      </c>
      <c r="U645" s="103">
        <f t="shared" si="408"/>
        <v>56</v>
      </c>
      <c r="V645" s="131">
        <f t="shared" si="224"/>
        <v>48.13333333</v>
      </c>
      <c r="W645" s="65"/>
      <c r="X645" s="65"/>
      <c r="Y645" s="65"/>
      <c r="Z645" s="65"/>
      <c r="AA645" s="65"/>
      <c r="AB645" s="65"/>
      <c r="AC645" s="65"/>
      <c r="AD645" s="65"/>
      <c r="AE645" s="65"/>
      <c r="AF645" s="65"/>
    </row>
    <row r="646" ht="15.75" customHeight="1">
      <c r="A646" s="130" t="s">
        <v>41</v>
      </c>
      <c r="B646" s="103">
        <f t="shared" ref="B646:U646" si="409">_xlfn.RANK.EQ(B423,B$237:B$436,0)</f>
        <v>7</v>
      </c>
      <c r="C646" s="103">
        <f t="shared" si="409"/>
        <v>7</v>
      </c>
      <c r="D646" s="103">
        <f t="shared" si="409"/>
        <v>8</v>
      </c>
      <c r="E646" s="103">
        <f t="shared" si="409"/>
        <v>12</v>
      </c>
      <c r="F646" s="103">
        <f t="shared" si="409"/>
        <v>16</v>
      </c>
      <c r="G646" s="103">
        <f t="shared" si="409"/>
        <v>17</v>
      </c>
      <c r="H646" s="103">
        <f t="shared" si="409"/>
        <v>27</v>
      </c>
      <c r="I646" s="103">
        <f t="shared" si="409"/>
        <v>19</v>
      </c>
      <c r="J646" s="103">
        <f t="shared" si="409"/>
        <v>11</v>
      </c>
      <c r="K646" s="103">
        <f t="shared" si="409"/>
        <v>24</v>
      </c>
      <c r="L646" s="103">
        <f t="shared" si="409"/>
        <v>15</v>
      </c>
      <c r="M646" s="103">
        <f t="shared" si="409"/>
        <v>16</v>
      </c>
      <c r="N646" s="103">
        <f t="shared" si="409"/>
        <v>12</v>
      </c>
      <c r="O646" s="103">
        <f t="shared" si="409"/>
        <v>20</v>
      </c>
      <c r="P646" s="103">
        <f t="shared" si="409"/>
        <v>17</v>
      </c>
      <c r="Q646" s="103">
        <f t="shared" si="409"/>
        <v>20</v>
      </c>
      <c r="R646" s="103">
        <f t="shared" si="409"/>
        <v>21</v>
      </c>
      <c r="S646" s="103">
        <f t="shared" si="409"/>
        <v>13</v>
      </c>
      <c r="T646" s="103">
        <f t="shared" si="409"/>
        <v>44</v>
      </c>
      <c r="U646" s="103">
        <f t="shared" si="409"/>
        <v>59</v>
      </c>
      <c r="V646" s="131">
        <f t="shared" si="224"/>
        <v>22.33333333</v>
      </c>
      <c r="W646" s="65"/>
      <c r="X646" s="65"/>
      <c r="Y646" s="65"/>
      <c r="Z646" s="65"/>
      <c r="AA646" s="65"/>
      <c r="AB646" s="65"/>
      <c r="AC646" s="65"/>
      <c r="AD646" s="65"/>
      <c r="AE646" s="65"/>
      <c r="AF646" s="65"/>
    </row>
    <row r="647" ht="15.75" customHeight="1">
      <c r="A647" s="130" t="s">
        <v>42</v>
      </c>
      <c r="B647" s="103">
        <f t="shared" ref="B647:U647" si="410">_xlfn.RANK.EQ(B424,B$237:B$436,0)</f>
        <v>32</v>
      </c>
      <c r="C647" s="103">
        <f t="shared" si="410"/>
        <v>42</v>
      </c>
      <c r="D647" s="103">
        <f t="shared" si="410"/>
        <v>47</v>
      </c>
      <c r="E647" s="103">
        <f t="shared" si="410"/>
        <v>44</v>
      </c>
      <c r="F647" s="103">
        <f t="shared" si="410"/>
        <v>35</v>
      </c>
      <c r="G647" s="103">
        <f t="shared" si="410"/>
        <v>35</v>
      </c>
      <c r="H647" s="103">
        <f t="shared" si="410"/>
        <v>51</v>
      </c>
      <c r="I647" s="103">
        <f t="shared" si="410"/>
        <v>52</v>
      </c>
      <c r="J647" s="103">
        <f t="shared" si="410"/>
        <v>56</v>
      </c>
      <c r="K647" s="103">
        <f t="shared" si="410"/>
        <v>49</v>
      </c>
      <c r="L647" s="103">
        <f t="shared" si="410"/>
        <v>54</v>
      </c>
      <c r="M647" s="103">
        <f t="shared" si="410"/>
        <v>51</v>
      </c>
      <c r="N647" s="103">
        <f t="shared" si="410"/>
        <v>43</v>
      </c>
      <c r="O647" s="103">
        <f t="shared" si="410"/>
        <v>55</v>
      </c>
      <c r="P647" s="103">
        <f t="shared" si="410"/>
        <v>51</v>
      </c>
      <c r="Q647" s="103">
        <f t="shared" si="410"/>
        <v>53</v>
      </c>
      <c r="R647" s="103">
        <f t="shared" si="410"/>
        <v>50</v>
      </c>
      <c r="S647" s="103">
        <f t="shared" si="410"/>
        <v>28</v>
      </c>
      <c r="T647" s="103">
        <f t="shared" si="410"/>
        <v>48</v>
      </c>
      <c r="U647" s="103">
        <f t="shared" si="410"/>
        <v>59</v>
      </c>
      <c r="V647" s="131">
        <f t="shared" si="224"/>
        <v>49</v>
      </c>
      <c r="W647" s="65"/>
      <c r="X647" s="65"/>
      <c r="Y647" s="65"/>
      <c r="Z647" s="65"/>
      <c r="AA647" s="65"/>
      <c r="AB647" s="65"/>
      <c r="AC647" s="65"/>
      <c r="AD647" s="65"/>
      <c r="AE647" s="65"/>
      <c r="AF647" s="65"/>
    </row>
    <row r="648" ht="15.75" customHeight="1">
      <c r="A648" s="130" t="s">
        <v>43</v>
      </c>
      <c r="B648" s="103">
        <f t="shared" ref="B648:U648" si="411">_xlfn.RANK.EQ(B425,B$237:B$436,0)</f>
        <v>16</v>
      </c>
      <c r="C648" s="103">
        <f t="shared" si="411"/>
        <v>21</v>
      </c>
      <c r="D648" s="103">
        <f t="shared" si="411"/>
        <v>28</v>
      </c>
      <c r="E648" s="103">
        <f t="shared" si="411"/>
        <v>22</v>
      </c>
      <c r="F648" s="103">
        <f t="shared" si="411"/>
        <v>31</v>
      </c>
      <c r="G648" s="103">
        <f t="shared" si="411"/>
        <v>32</v>
      </c>
      <c r="H648" s="103">
        <f t="shared" si="411"/>
        <v>35</v>
      </c>
      <c r="I648" s="103">
        <f t="shared" si="411"/>
        <v>39</v>
      </c>
      <c r="J648" s="103">
        <f t="shared" si="411"/>
        <v>35</v>
      </c>
      <c r="K648" s="103">
        <f t="shared" si="411"/>
        <v>29</v>
      </c>
      <c r="L648" s="103">
        <f t="shared" si="411"/>
        <v>32</v>
      </c>
      <c r="M648" s="103">
        <f t="shared" si="411"/>
        <v>23</v>
      </c>
      <c r="N648" s="103">
        <f t="shared" si="411"/>
        <v>26</v>
      </c>
      <c r="O648" s="103">
        <f t="shared" si="411"/>
        <v>27</v>
      </c>
      <c r="P648" s="103">
        <f t="shared" si="411"/>
        <v>29</v>
      </c>
      <c r="Q648" s="103">
        <f t="shared" si="411"/>
        <v>30</v>
      </c>
      <c r="R648" s="103">
        <f t="shared" si="411"/>
        <v>33</v>
      </c>
      <c r="S648" s="103">
        <f t="shared" si="411"/>
        <v>34</v>
      </c>
      <c r="T648" s="103">
        <f t="shared" si="411"/>
        <v>32</v>
      </c>
      <c r="U648" s="103">
        <f t="shared" si="411"/>
        <v>29</v>
      </c>
      <c r="V648" s="131">
        <f t="shared" si="224"/>
        <v>31</v>
      </c>
      <c r="W648" s="65"/>
      <c r="X648" s="65"/>
      <c r="Y648" s="65"/>
      <c r="Z648" s="65"/>
      <c r="AA648" s="65"/>
      <c r="AB648" s="65"/>
      <c r="AC648" s="65"/>
      <c r="AD648" s="65"/>
      <c r="AE648" s="65"/>
      <c r="AF648" s="65"/>
    </row>
    <row r="649" ht="15.75" customHeight="1">
      <c r="A649" s="130" t="s">
        <v>209</v>
      </c>
      <c r="B649" s="103">
        <f t="shared" ref="B649:U649" si="412">_xlfn.RANK.EQ(B426,B$237:B$436,0)</f>
        <v>9</v>
      </c>
      <c r="C649" s="103">
        <f t="shared" si="412"/>
        <v>8</v>
      </c>
      <c r="D649" s="103">
        <f t="shared" si="412"/>
        <v>10</v>
      </c>
      <c r="E649" s="103">
        <f t="shared" si="412"/>
        <v>16</v>
      </c>
      <c r="F649" s="103">
        <f t="shared" si="412"/>
        <v>13</v>
      </c>
      <c r="G649" s="103">
        <f t="shared" si="412"/>
        <v>14</v>
      </c>
      <c r="H649" s="103">
        <f t="shared" si="412"/>
        <v>19</v>
      </c>
      <c r="I649" s="103">
        <f t="shared" si="412"/>
        <v>22</v>
      </c>
      <c r="J649" s="103">
        <f t="shared" si="412"/>
        <v>27</v>
      </c>
      <c r="K649" s="103">
        <f t="shared" si="412"/>
        <v>26</v>
      </c>
      <c r="L649" s="103">
        <f t="shared" si="412"/>
        <v>23</v>
      </c>
      <c r="M649" s="103">
        <f t="shared" si="412"/>
        <v>19</v>
      </c>
      <c r="N649" s="103">
        <f t="shared" si="412"/>
        <v>20</v>
      </c>
      <c r="O649" s="103">
        <f t="shared" si="412"/>
        <v>23</v>
      </c>
      <c r="P649" s="103">
        <f t="shared" si="412"/>
        <v>22</v>
      </c>
      <c r="Q649" s="103">
        <f t="shared" si="412"/>
        <v>22</v>
      </c>
      <c r="R649" s="103">
        <f t="shared" si="412"/>
        <v>25</v>
      </c>
      <c r="S649" s="103">
        <f t="shared" si="412"/>
        <v>25</v>
      </c>
      <c r="T649" s="103">
        <f t="shared" si="412"/>
        <v>28</v>
      </c>
      <c r="U649" s="103">
        <f t="shared" si="412"/>
        <v>25</v>
      </c>
      <c r="V649" s="131">
        <f t="shared" si="224"/>
        <v>22.66666667</v>
      </c>
      <c r="W649" s="65"/>
      <c r="X649" s="65"/>
      <c r="Y649" s="65"/>
      <c r="Z649" s="65"/>
      <c r="AA649" s="65"/>
      <c r="AB649" s="65"/>
      <c r="AC649" s="65"/>
      <c r="AD649" s="65"/>
      <c r="AE649" s="65"/>
      <c r="AF649" s="65"/>
    </row>
    <row r="650" ht="15.75" customHeight="1">
      <c r="A650" s="130" t="s">
        <v>210</v>
      </c>
      <c r="B650" s="103">
        <f t="shared" ref="B650:U650" si="413">_xlfn.RANK.EQ(B427,B$237:B$436,0)</f>
        <v>32</v>
      </c>
      <c r="C650" s="103">
        <f t="shared" si="413"/>
        <v>42</v>
      </c>
      <c r="D650" s="103">
        <f t="shared" si="413"/>
        <v>47</v>
      </c>
      <c r="E650" s="103">
        <f t="shared" si="413"/>
        <v>44</v>
      </c>
      <c r="F650" s="103">
        <f t="shared" si="413"/>
        <v>49</v>
      </c>
      <c r="G650" s="103">
        <f t="shared" si="413"/>
        <v>51</v>
      </c>
      <c r="H650" s="103">
        <f t="shared" si="413"/>
        <v>51</v>
      </c>
      <c r="I650" s="103">
        <f t="shared" si="413"/>
        <v>52</v>
      </c>
      <c r="J650" s="103">
        <f t="shared" si="413"/>
        <v>56</v>
      </c>
      <c r="K650" s="103">
        <f t="shared" si="413"/>
        <v>53</v>
      </c>
      <c r="L650" s="103">
        <f t="shared" si="413"/>
        <v>54</v>
      </c>
      <c r="M650" s="103">
        <f t="shared" si="413"/>
        <v>54</v>
      </c>
      <c r="N650" s="103">
        <f t="shared" si="413"/>
        <v>48</v>
      </c>
      <c r="O650" s="103">
        <f t="shared" si="413"/>
        <v>55</v>
      </c>
      <c r="P650" s="103">
        <f t="shared" si="413"/>
        <v>51</v>
      </c>
      <c r="Q650" s="103">
        <f t="shared" si="413"/>
        <v>53</v>
      </c>
      <c r="R650" s="103">
        <f t="shared" si="413"/>
        <v>50</v>
      </c>
      <c r="S650" s="103">
        <f t="shared" si="413"/>
        <v>48</v>
      </c>
      <c r="T650" s="103">
        <f t="shared" si="413"/>
        <v>54</v>
      </c>
      <c r="U650" s="103">
        <f t="shared" si="413"/>
        <v>59</v>
      </c>
      <c r="V650" s="131">
        <f t="shared" si="224"/>
        <v>52.6</v>
      </c>
      <c r="W650" s="65"/>
      <c r="X650" s="65"/>
      <c r="Y650" s="65"/>
      <c r="Z650" s="65"/>
      <c r="AA650" s="65"/>
      <c r="AB650" s="65"/>
      <c r="AC650" s="65"/>
      <c r="AD650" s="65"/>
      <c r="AE650" s="65"/>
      <c r="AF650" s="65"/>
    </row>
    <row r="651" ht="15.75" customHeight="1">
      <c r="A651" s="130" t="s">
        <v>44</v>
      </c>
      <c r="B651" s="103">
        <f t="shared" ref="B651:U651" si="414">_xlfn.RANK.EQ(B428,B$237:B$436,0)</f>
        <v>32</v>
      </c>
      <c r="C651" s="103">
        <f t="shared" si="414"/>
        <v>42</v>
      </c>
      <c r="D651" s="103">
        <f t="shared" si="414"/>
        <v>47</v>
      </c>
      <c r="E651" s="103">
        <f t="shared" si="414"/>
        <v>44</v>
      </c>
      <c r="F651" s="103">
        <f t="shared" si="414"/>
        <v>49</v>
      </c>
      <c r="G651" s="103">
        <f t="shared" si="414"/>
        <v>51</v>
      </c>
      <c r="H651" s="103">
        <f t="shared" si="414"/>
        <v>51</v>
      </c>
      <c r="I651" s="103">
        <f t="shared" si="414"/>
        <v>52</v>
      </c>
      <c r="J651" s="103">
        <f t="shared" si="414"/>
        <v>56</v>
      </c>
      <c r="K651" s="103">
        <f t="shared" si="414"/>
        <v>53</v>
      </c>
      <c r="L651" s="103">
        <f t="shared" si="414"/>
        <v>54</v>
      </c>
      <c r="M651" s="103">
        <f t="shared" si="414"/>
        <v>54</v>
      </c>
      <c r="N651" s="103">
        <f t="shared" si="414"/>
        <v>48</v>
      </c>
      <c r="O651" s="103">
        <f t="shared" si="414"/>
        <v>55</v>
      </c>
      <c r="P651" s="103">
        <f t="shared" si="414"/>
        <v>51</v>
      </c>
      <c r="Q651" s="103">
        <f t="shared" si="414"/>
        <v>53</v>
      </c>
      <c r="R651" s="103">
        <f t="shared" si="414"/>
        <v>50</v>
      </c>
      <c r="S651" s="103">
        <f t="shared" si="414"/>
        <v>48</v>
      </c>
      <c r="T651" s="103">
        <f t="shared" si="414"/>
        <v>54</v>
      </c>
      <c r="U651" s="103">
        <f t="shared" si="414"/>
        <v>51</v>
      </c>
      <c r="V651" s="131">
        <f t="shared" si="224"/>
        <v>52.06666667</v>
      </c>
      <c r="W651" s="65"/>
      <c r="X651" s="65"/>
      <c r="Y651" s="65"/>
      <c r="Z651" s="65"/>
      <c r="AA651" s="65"/>
      <c r="AB651" s="65"/>
      <c r="AC651" s="65"/>
      <c r="AD651" s="65"/>
      <c r="AE651" s="65"/>
      <c r="AF651" s="65"/>
    </row>
    <row r="652" ht="15.75" customHeight="1">
      <c r="A652" s="130" t="s">
        <v>72</v>
      </c>
      <c r="B652" s="103">
        <f t="shared" ref="B652:U652" si="415">_xlfn.RANK.EQ(B429,B$237:B$436,0)</f>
        <v>32</v>
      </c>
      <c r="C652" s="103">
        <f t="shared" si="415"/>
        <v>42</v>
      </c>
      <c r="D652" s="103">
        <f t="shared" si="415"/>
        <v>47</v>
      </c>
      <c r="E652" s="103">
        <f t="shared" si="415"/>
        <v>27</v>
      </c>
      <c r="F652" s="103">
        <f t="shared" si="415"/>
        <v>49</v>
      </c>
      <c r="G652" s="103">
        <f t="shared" si="415"/>
        <v>51</v>
      </c>
      <c r="H652" s="103">
        <f t="shared" si="415"/>
        <v>48</v>
      </c>
      <c r="I652" s="103">
        <f t="shared" si="415"/>
        <v>47</v>
      </c>
      <c r="J652" s="103">
        <f t="shared" si="415"/>
        <v>56</v>
      </c>
      <c r="K652" s="103">
        <f t="shared" si="415"/>
        <v>53</v>
      </c>
      <c r="L652" s="103">
        <f t="shared" si="415"/>
        <v>54</v>
      </c>
      <c r="M652" s="103">
        <f t="shared" si="415"/>
        <v>54</v>
      </c>
      <c r="N652" s="103">
        <f t="shared" si="415"/>
        <v>48</v>
      </c>
      <c r="O652" s="103">
        <f t="shared" si="415"/>
        <v>55</v>
      </c>
      <c r="P652" s="103">
        <f t="shared" si="415"/>
        <v>51</v>
      </c>
      <c r="Q652" s="103">
        <f t="shared" si="415"/>
        <v>53</v>
      </c>
      <c r="R652" s="103">
        <f t="shared" si="415"/>
        <v>50</v>
      </c>
      <c r="S652" s="103">
        <f t="shared" si="415"/>
        <v>48</v>
      </c>
      <c r="T652" s="103">
        <f t="shared" si="415"/>
        <v>54</v>
      </c>
      <c r="U652" s="103">
        <f t="shared" si="415"/>
        <v>59</v>
      </c>
      <c r="V652" s="131">
        <f t="shared" si="224"/>
        <v>52.06666667</v>
      </c>
      <c r="W652" s="65"/>
      <c r="X652" s="65"/>
      <c r="Y652" s="65"/>
      <c r="Z652" s="65"/>
      <c r="AA652" s="65"/>
      <c r="AB652" s="65"/>
      <c r="AC652" s="65"/>
      <c r="AD652" s="65"/>
      <c r="AE652" s="65"/>
      <c r="AF652" s="65"/>
    </row>
    <row r="653" ht="15.75" customHeight="1">
      <c r="A653" s="130" t="s">
        <v>211</v>
      </c>
      <c r="B653" s="103">
        <f t="shared" ref="B653:U653" si="416">_xlfn.RANK.EQ(B430,B$237:B$436,0)</f>
        <v>32</v>
      </c>
      <c r="C653" s="103">
        <f t="shared" si="416"/>
        <v>42</v>
      </c>
      <c r="D653" s="103">
        <f t="shared" si="416"/>
        <v>31</v>
      </c>
      <c r="E653" s="103">
        <f t="shared" si="416"/>
        <v>44</v>
      </c>
      <c r="F653" s="103">
        <f t="shared" si="416"/>
        <v>49</v>
      </c>
      <c r="G653" s="103">
        <f t="shared" si="416"/>
        <v>51</v>
      </c>
      <c r="H653" s="103">
        <f t="shared" si="416"/>
        <v>51</v>
      </c>
      <c r="I653" s="103">
        <f t="shared" si="416"/>
        <v>52</v>
      </c>
      <c r="J653" s="103">
        <f t="shared" si="416"/>
        <v>56</v>
      </c>
      <c r="K653" s="103">
        <f t="shared" si="416"/>
        <v>53</v>
      </c>
      <c r="L653" s="103">
        <f t="shared" si="416"/>
        <v>54</v>
      </c>
      <c r="M653" s="103">
        <f t="shared" si="416"/>
        <v>54</v>
      </c>
      <c r="N653" s="103">
        <f t="shared" si="416"/>
        <v>48</v>
      </c>
      <c r="O653" s="103">
        <f t="shared" si="416"/>
        <v>55</v>
      </c>
      <c r="P653" s="103">
        <f t="shared" si="416"/>
        <v>51</v>
      </c>
      <c r="Q653" s="103">
        <f t="shared" si="416"/>
        <v>53</v>
      </c>
      <c r="R653" s="103">
        <f t="shared" si="416"/>
        <v>50</v>
      </c>
      <c r="S653" s="103">
        <f t="shared" si="416"/>
        <v>48</v>
      </c>
      <c r="T653" s="103">
        <f t="shared" si="416"/>
        <v>54</v>
      </c>
      <c r="U653" s="103">
        <f t="shared" si="416"/>
        <v>59</v>
      </c>
      <c r="V653" s="131">
        <f t="shared" si="224"/>
        <v>52.6</v>
      </c>
      <c r="W653" s="65"/>
      <c r="X653" s="65"/>
      <c r="Y653" s="65"/>
      <c r="Z653" s="65"/>
      <c r="AA653" s="65"/>
      <c r="AB653" s="65"/>
      <c r="AC653" s="65"/>
      <c r="AD653" s="65"/>
      <c r="AE653" s="65"/>
      <c r="AF653" s="65"/>
    </row>
    <row r="654" ht="15.75" customHeight="1">
      <c r="A654" s="130" t="s">
        <v>212</v>
      </c>
      <c r="B654" s="103">
        <f t="shared" ref="B654:U654" si="417">_xlfn.RANK.EQ(B431,B$237:B$436,0)</f>
        <v>12</v>
      </c>
      <c r="C654" s="103">
        <f t="shared" si="417"/>
        <v>15</v>
      </c>
      <c r="D654" s="103">
        <f t="shared" si="417"/>
        <v>14</v>
      </c>
      <c r="E654" s="103">
        <f t="shared" si="417"/>
        <v>9</v>
      </c>
      <c r="F654" s="103">
        <f t="shared" si="417"/>
        <v>15</v>
      </c>
      <c r="G654" s="103">
        <f t="shared" si="417"/>
        <v>18</v>
      </c>
      <c r="H654" s="103">
        <f t="shared" si="417"/>
        <v>20</v>
      </c>
      <c r="I654" s="103">
        <f t="shared" si="417"/>
        <v>28</v>
      </c>
      <c r="J654" s="103">
        <f t="shared" si="417"/>
        <v>23</v>
      </c>
      <c r="K654" s="103">
        <f t="shared" si="417"/>
        <v>40</v>
      </c>
      <c r="L654" s="103">
        <f t="shared" si="417"/>
        <v>24</v>
      </c>
      <c r="M654" s="103">
        <f t="shared" si="417"/>
        <v>32</v>
      </c>
      <c r="N654" s="103">
        <f t="shared" si="417"/>
        <v>48</v>
      </c>
      <c r="O654" s="103">
        <f t="shared" si="417"/>
        <v>55</v>
      </c>
      <c r="P654" s="103">
        <f t="shared" si="417"/>
        <v>38</v>
      </c>
      <c r="Q654" s="103">
        <f t="shared" si="417"/>
        <v>53</v>
      </c>
      <c r="R654" s="103">
        <f t="shared" si="417"/>
        <v>50</v>
      </c>
      <c r="S654" s="103">
        <f t="shared" si="417"/>
        <v>48</v>
      </c>
      <c r="T654" s="103">
        <f t="shared" si="417"/>
        <v>54</v>
      </c>
      <c r="U654" s="103">
        <f t="shared" si="417"/>
        <v>46</v>
      </c>
      <c r="V654" s="131">
        <f t="shared" si="224"/>
        <v>38.46666667</v>
      </c>
      <c r="W654" s="65"/>
      <c r="X654" s="65"/>
      <c r="Y654" s="65"/>
      <c r="Z654" s="65"/>
      <c r="AA654" s="65"/>
      <c r="AB654" s="65"/>
      <c r="AC654" s="65"/>
      <c r="AD654" s="65"/>
      <c r="AE654" s="65"/>
      <c r="AF654" s="65"/>
    </row>
    <row r="655" ht="15.75" customHeight="1">
      <c r="A655" s="130" t="s">
        <v>530</v>
      </c>
      <c r="B655" s="103">
        <f t="shared" ref="B655:U655" si="418">_xlfn.RANK.EQ(B432,B$237:B$436,0)</f>
        <v>32</v>
      </c>
      <c r="C655" s="103">
        <f t="shared" si="418"/>
        <v>42</v>
      </c>
      <c r="D655" s="103">
        <f t="shared" si="418"/>
        <v>47</v>
      </c>
      <c r="E655" s="103">
        <f t="shared" si="418"/>
        <v>44</v>
      </c>
      <c r="F655" s="103">
        <f t="shared" si="418"/>
        <v>49</v>
      </c>
      <c r="G655" s="103">
        <f t="shared" si="418"/>
        <v>51</v>
      </c>
      <c r="H655" s="103">
        <f t="shared" si="418"/>
        <v>51</v>
      </c>
      <c r="I655" s="103">
        <f t="shared" si="418"/>
        <v>52</v>
      </c>
      <c r="J655" s="103">
        <f t="shared" si="418"/>
        <v>56</v>
      </c>
      <c r="K655" s="103">
        <f t="shared" si="418"/>
        <v>53</v>
      </c>
      <c r="L655" s="103">
        <f t="shared" si="418"/>
        <v>54</v>
      </c>
      <c r="M655" s="103">
        <f t="shared" si="418"/>
        <v>54</v>
      </c>
      <c r="N655" s="103">
        <f t="shared" si="418"/>
        <v>48</v>
      </c>
      <c r="O655" s="103">
        <f t="shared" si="418"/>
        <v>55</v>
      </c>
      <c r="P655" s="103">
        <f t="shared" si="418"/>
        <v>51</v>
      </c>
      <c r="Q655" s="103">
        <f t="shared" si="418"/>
        <v>53</v>
      </c>
      <c r="R655" s="103">
        <f t="shared" si="418"/>
        <v>50</v>
      </c>
      <c r="S655" s="103">
        <f t="shared" si="418"/>
        <v>48</v>
      </c>
      <c r="T655" s="103">
        <f t="shared" si="418"/>
        <v>54</v>
      </c>
      <c r="U655" s="103">
        <f t="shared" si="418"/>
        <v>59</v>
      </c>
      <c r="V655" s="131">
        <f t="shared" si="224"/>
        <v>52.6</v>
      </c>
      <c r="W655" s="65"/>
      <c r="X655" s="65"/>
      <c r="Y655" s="65"/>
      <c r="Z655" s="65"/>
      <c r="AA655" s="65"/>
      <c r="AB655" s="65"/>
      <c r="AC655" s="65"/>
      <c r="AD655" s="65"/>
      <c r="AE655" s="65"/>
      <c r="AF655" s="65"/>
    </row>
    <row r="656" ht="15.75" customHeight="1">
      <c r="A656" s="130" t="s">
        <v>213</v>
      </c>
      <c r="B656" s="103">
        <f t="shared" ref="B656:U656" si="419">_xlfn.RANK.EQ(B433,B$237:B$436,0)</f>
        <v>32</v>
      </c>
      <c r="C656" s="103">
        <f t="shared" si="419"/>
        <v>42</v>
      </c>
      <c r="D656" s="103">
        <f t="shared" si="419"/>
        <v>47</v>
      </c>
      <c r="E656" s="103">
        <f t="shared" si="419"/>
        <v>44</v>
      </c>
      <c r="F656" s="103">
        <f t="shared" si="419"/>
        <v>49</v>
      </c>
      <c r="G656" s="103">
        <f t="shared" si="419"/>
        <v>51</v>
      </c>
      <c r="H656" s="103">
        <f t="shared" si="419"/>
        <v>51</v>
      </c>
      <c r="I656" s="103">
        <f t="shared" si="419"/>
        <v>52</v>
      </c>
      <c r="J656" s="103">
        <f t="shared" si="419"/>
        <v>56</v>
      </c>
      <c r="K656" s="103">
        <f t="shared" si="419"/>
        <v>53</v>
      </c>
      <c r="L656" s="103">
        <f t="shared" si="419"/>
        <v>54</v>
      </c>
      <c r="M656" s="103">
        <f t="shared" si="419"/>
        <v>54</v>
      </c>
      <c r="N656" s="103">
        <f t="shared" si="419"/>
        <v>48</v>
      </c>
      <c r="O656" s="103">
        <f t="shared" si="419"/>
        <v>55</v>
      </c>
      <c r="P656" s="103">
        <f t="shared" si="419"/>
        <v>51</v>
      </c>
      <c r="Q656" s="103">
        <f t="shared" si="419"/>
        <v>53</v>
      </c>
      <c r="R656" s="103">
        <f t="shared" si="419"/>
        <v>50</v>
      </c>
      <c r="S656" s="103">
        <f t="shared" si="419"/>
        <v>48</v>
      </c>
      <c r="T656" s="103">
        <f t="shared" si="419"/>
        <v>54</v>
      </c>
      <c r="U656" s="103">
        <f t="shared" si="419"/>
        <v>59</v>
      </c>
      <c r="V656" s="131">
        <f t="shared" si="224"/>
        <v>52.6</v>
      </c>
      <c r="W656" s="65"/>
      <c r="X656" s="65"/>
      <c r="Y656" s="65"/>
      <c r="Z656" s="65"/>
      <c r="AA656" s="65"/>
      <c r="AB656" s="65"/>
      <c r="AC656" s="65"/>
      <c r="AD656" s="65"/>
      <c r="AE656" s="65"/>
      <c r="AF656" s="65"/>
    </row>
    <row r="657" ht="15.75" customHeight="1">
      <c r="A657" s="130" t="s">
        <v>214</v>
      </c>
      <c r="B657" s="103">
        <f t="shared" ref="B657:U657" si="420">_xlfn.RANK.EQ(B434,B$237:B$436,0)</f>
        <v>32</v>
      </c>
      <c r="C657" s="103">
        <f t="shared" si="420"/>
        <v>42</v>
      </c>
      <c r="D657" s="103">
        <f t="shared" si="420"/>
        <v>47</v>
      </c>
      <c r="E657" s="103">
        <f t="shared" si="420"/>
        <v>44</v>
      </c>
      <c r="F657" s="103">
        <f t="shared" si="420"/>
        <v>49</v>
      </c>
      <c r="G657" s="103">
        <f t="shared" si="420"/>
        <v>51</v>
      </c>
      <c r="H657" s="103">
        <f t="shared" si="420"/>
        <v>51</v>
      </c>
      <c r="I657" s="103">
        <f t="shared" si="420"/>
        <v>52</v>
      </c>
      <c r="J657" s="103">
        <f t="shared" si="420"/>
        <v>56</v>
      </c>
      <c r="K657" s="103">
        <f t="shared" si="420"/>
        <v>53</v>
      </c>
      <c r="L657" s="103">
        <f t="shared" si="420"/>
        <v>54</v>
      </c>
      <c r="M657" s="103">
        <f t="shared" si="420"/>
        <v>54</v>
      </c>
      <c r="N657" s="103">
        <f t="shared" si="420"/>
        <v>48</v>
      </c>
      <c r="O657" s="103">
        <f t="shared" si="420"/>
        <v>55</v>
      </c>
      <c r="P657" s="103">
        <f t="shared" si="420"/>
        <v>51</v>
      </c>
      <c r="Q657" s="103">
        <f t="shared" si="420"/>
        <v>53</v>
      </c>
      <c r="R657" s="103">
        <f t="shared" si="420"/>
        <v>50</v>
      </c>
      <c r="S657" s="103">
        <f t="shared" si="420"/>
        <v>48</v>
      </c>
      <c r="T657" s="103">
        <f t="shared" si="420"/>
        <v>54</v>
      </c>
      <c r="U657" s="103">
        <f t="shared" si="420"/>
        <v>59</v>
      </c>
      <c r="V657" s="131">
        <f t="shared" si="224"/>
        <v>52.6</v>
      </c>
      <c r="W657" s="65"/>
      <c r="X657" s="65"/>
      <c r="Y657" s="65"/>
      <c r="Z657" s="65"/>
      <c r="AA657" s="65"/>
      <c r="AB657" s="65"/>
      <c r="AC657" s="65"/>
      <c r="AD657" s="65"/>
      <c r="AE657" s="65"/>
      <c r="AF657" s="65"/>
    </row>
    <row r="658" ht="15.75" customHeight="1">
      <c r="A658" s="130" t="s">
        <v>215</v>
      </c>
      <c r="B658" s="103">
        <f t="shared" ref="B658:U658" si="421">_xlfn.RANK.EQ(B435,B$237:B$436,0)</f>
        <v>32</v>
      </c>
      <c r="C658" s="103">
        <f t="shared" si="421"/>
        <v>42</v>
      </c>
      <c r="D658" s="103">
        <f t="shared" si="421"/>
        <v>33</v>
      </c>
      <c r="E658" s="103">
        <f t="shared" si="421"/>
        <v>44</v>
      </c>
      <c r="F658" s="103">
        <f t="shared" si="421"/>
        <v>27</v>
      </c>
      <c r="G658" s="103">
        <f t="shared" si="421"/>
        <v>16</v>
      </c>
      <c r="H658" s="103">
        <f t="shared" si="421"/>
        <v>17</v>
      </c>
      <c r="I658" s="103">
        <f t="shared" si="421"/>
        <v>14</v>
      </c>
      <c r="J658" s="103">
        <f t="shared" si="421"/>
        <v>14</v>
      </c>
      <c r="K658" s="103">
        <f t="shared" si="421"/>
        <v>13</v>
      </c>
      <c r="L658" s="103">
        <f t="shared" si="421"/>
        <v>10</v>
      </c>
      <c r="M658" s="103">
        <f t="shared" si="421"/>
        <v>11</v>
      </c>
      <c r="N658" s="103">
        <f t="shared" si="421"/>
        <v>27</v>
      </c>
      <c r="O658" s="103">
        <f t="shared" si="421"/>
        <v>15</v>
      </c>
      <c r="P658" s="103">
        <f t="shared" si="421"/>
        <v>8</v>
      </c>
      <c r="Q658" s="103">
        <f t="shared" si="421"/>
        <v>6</v>
      </c>
      <c r="R658" s="103">
        <f t="shared" si="421"/>
        <v>10</v>
      </c>
      <c r="S658" s="103">
        <f t="shared" si="421"/>
        <v>14</v>
      </c>
      <c r="T658" s="103">
        <f t="shared" si="421"/>
        <v>11</v>
      </c>
      <c r="U658" s="103">
        <f t="shared" si="421"/>
        <v>18</v>
      </c>
      <c r="V658" s="131">
        <f t="shared" si="224"/>
        <v>13.6</v>
      </c>
      <c r="W658" s="65"/>
      <c r="X658" s="65"/>
      <c r="Y658" s="65"/>
      <c r="Z658" s="65"/>
      <c r="AA658" s="65"/>
      <c r="AB658" s="65"/>
      <c r="AC658" s="65"/>
      <c r="AD658" s="65"/>
      <c r="AE658" s="65"/>
      <c r="AF658" s="65"/>
    </row>
    <row r="659" ht="15.75" customHeight="1">
      <c r="A659" s="130" t="s">
        <v>216</v>
      </c>
      <c r="B659" s="103">
        <f t="shared" ref="B659:U659" si="422">_xlfn.RANK.EQ(B436,B$237:B$436,0)</f>
        <v>32</v>
      </c>
      <c r="C659" s="103">
        <f t="shared" si="422"/>
        <v>42</v>
      </c>
      <c r="D659" s="103">
        <f t="shared" si="422"/>
        <v>36</v>
      </c>
      <c r="E659" s="103">
        <f t="shared" si="422"/>
        <v>32</v>
      </c>
      <c r="F659" s="103">
        <f t="shared" si="422"/>
        <v>34</v>
      </c>
      <c r="G659" s="103">
        <f t="shared" si="422"/>
        <v>39</v>
      </c>
      <c r="H659" s="103">
        <f t="shared" si="422"/>
        <v>40</v>
      </c>
      <c r="I659" s="103">
        <f t="shared" si="422"/>
        <v>42</v>
      </c>
      <c r="J659" s="103">
        <f t="shared" si="422"/>
        <v>40</v>
      </c>
      <c r="K659" s="103">
        <f t="shared" si="422"/>
        <v>53</v>
      </c>
      <c r="L659" s="103">
        <f t="shared" si="422"/>
        <v>40</v>
      </c>
      <c r="M659" s="103">
        <f t="shared" si="422"/>
        <v>41</v>
      </c>
      <c r="N659" s="103">
        <f t="shared" si="422"/>
        <v>48</v>
      </c>
      <c r="O659" s="103">
        <f t="shared" si="422"/>
        <v>41</v>
      </c>
      <c r="P659" s="103">
        <f t="shared" si="422"/>
        <v>41</v>
      </c>
      <c r="Q659" s="103">
        <f t="shared" si="422"/>
        <v>43</v>
      </c>
      <c r="R659" s="103">
        <f t="shared" si="422"/>
        <v>38</v>
      </c>
      <c r="S659" s="103">
        <f t="shared" si="422"/>
        <v>40</v>
      </c>
      <c r="T659" s="103">
        <f t="shared" si="422"/>
        <v>33</v>
      </c>
      <c r="U659" s="103">
        <f t="shared" si="422"/>
        <v>38</v>
      </c>
      <c r="V659" s="131">
        <f t="shared" si="224"/>
        <v>41.13333333</v>
      </c>
      <c r="W659" s="65"/>
      <c r="X659" s="65"/>
      <c r="Y659" s="65"/>
      <c r="Z659" s="65"/>
      <c r="AA659" s="65"/>
      <c r="AB659" s="65"/>
      <c r="AC659" s="65"/>
      <c r="AD659" s="65"/>
      <c r="AE659" s="65"/>
      <c r="AF659" s="65"/>
    </row>
    <row r="660" ht="15.75" customHeight="1">
      <c r="A660" s="65"/>
      <c r="B660" s="65"/>
      <c r="C660" s="65"/>
      <c r="D660" s="65"/>
      <c r="E660" s="65"/>
      <c r="F660" s="65"/>
      <c r="G660" s="65"/>
      <c r="H660" s="65"/>
      <c r="I660" s="65"/>
      <c r="J660" s="65"/>
      <c r="K660" s="65"/>
      <c r="L660" s="65"/>
      <c r="M660" s="65"/>
      <c r="N660" s="65"/>
      <c r="O660" s="65"/>
      <c r="P660" s="65"/>
      <c r="Q660" s="65"/>
      <c r="R660" s="65"/>
      <c r="S660" s="65"/>
      <c r="T660" s="65"/>
      <c r="U660" s="65"/>
      <c r="V660" s="104"/>
      <c r="W660" s="65"/>
      <c r="X660" s="65"/>
      <c r="Y660" s="65"/>
      <c r="Z660" s="65"/>
      <c r="AA660" s="65"/>
      <c r="AB660" s="65"/>
      <c r="AC660" s="65"/>
      <c r="AD660" s="65"/>
      <c r="AE660" s="65"/>
      <c r="AF660" s="65"/>
    </row>
    <row r="661" ht="15.75" customHeight="1">
      <c r="A661" s="132" t="s">
        <v>443</v>
      </c>
      <c r="B661" s="132"/>
      <c r="C661" s="132"/>
      <c r="D661" s="132"/>
      <c r="E661" s="132"/>
      <c r="F661" s="132"/>
      <c r="G661" s="132"/>
      <c r="H661" s="132"/>
      <c r="I661" s="132"/>
      <c r="J661" s="132"/>
      <c r="K661" s="132"/>
      <c r="L661" s="132"/>
      <c r="M661" s="132"/>
      <c r="N661" s="132"/>
      <c r="O661" s="132"/>
      <c r="P661" s="132"/>
      <c r="Q661" s="132"/>
      <c r="R661" s="132"/>
      <c r="S661" s="132"/>
      <c r="T661" s="132"/>
      <c r="U661" s="132"/>
      <c r="V661" s="104"/>
      <c r="W661" s="65"/>
      <c r="X661" s="65"/>
      <c r="Y661" s="65"/>
      <c r="Z661" s="65"/>
      <c r="AA661" s="65"/>
      <c r="AB661" s="65"/>
      <c r="AC661" s="65"/>
      <c r="AD661" s="65"/>
      <c r="AE661" s="65"/>
      <c r="AF661" s="65"/>
    </row>
    <row r="662" ht="15.75" customHeight="1">
      <c r="A662" s="133" t="s">
        <v>454</v>
      </c>
      <c r="B662" s="112"/>
      <c r="C662" s="112"/>
      <c r="D662" s="112"/>
      <c r="E662" s="112"/>
      <c r="F662" s="112"/>
      <c r="G662" s="112"/>
      <c r="H662" s="112"/>
      <c r="I662" s="112"/>
      <c r="J662" s="112"/>
      <c r="K662" s="112"/>
      <c r="L662" s="112"/>
      <c r="M662" s="112"/>
      <c r="N662" s="112"/>
      <c r="O662" s="112"/>
      <c r="P662" s="112"/>
      <c r="Q662" s="112"/>
      <c r="R662" s="112"/>
      <c r="S662" s="112"/>
      <c r="T662" s="112"/>
      <c r="U662" s="112"/>
      <c r="V662" s="104"/>
      <c r="W662" s="65"/>
      <c r="X662" s="65"/>
      <c r="Y662" s="65"/>
      <c r="Z662" s="65"/>
      <c r="AA662" s="65"/>
      <c r="AB662" s="65"/>
      <c r="AC662" s="65"/>
      <c r="AD662" s="65"/>
      <c r="AE662" s="65"/>
      <c r="AF662" s="65"/>
    </row>
    <row r="663" ht="15.75" customHeight="1">
      <c r="A663" s="133" t="s">
        <v>480</v>
      </c>
      <c r="B663" s="112"/>
      <c r="C663" s="112"/>
      <c r="D663" s="112"/>
      <c r="E663" s="112"/>
      <c r="F663" s="112"/>
      <c r="G663" s="112"/>
      <c r="H663" s="112"/>
      <c r="I663" s="112"/>
      <c r="J663" s="112"/>
      <c r="K663" s="112"/>
      <c r="L663" s="112"/>
      <c r="M663" s="112"/>
      <c r="N663" s="112"/>
      <c r="O663" s="112"/>
      <c r="P663" s="112"/>
      <c r="Q663" s="112"/>
      <c r="R663" s="112"/>
      <c r="S663" s="112"/>
      <c r="T663" s="112"/>
      <c r="U663" s="112"/>
      <c r="V663" s="104"/>
      <c r="W663" s="65"/>
      <c r="X663" s="65"/>
      <c r="Y663" s="65"/>
      <c r="Z663" s="65"/>
      <c r="AA663" s="65"/>
      <c r="AB663" s="65"/>
      <c r="AC663" s="65"/>
      <c r="AD663" s="65"/>
      <c r="AE663" s="65"/>
      <c r="AF663" s="65"/>
    </row>
    <row r="664" ht="15.75" customHeight="1">
      <c r="A664" s="133" t="s">
        <v>446</v>
      </c>
      <c r="B664" s="112"/>
      <c r="C664" s="112"/>
      <c r="D664" s="112"/>
      <c r="E664" s="112"/>
      <c r="F664" s="112"/>
      <c r="G664" s="112"/>
      <c r="H664" s="112"/>
      <c r="I664" s="112"/>
      <c r="J664" s="112"/>
      <c r="K664" s="112"/>
      <c r="L664" s="112"/>
      <c r="M664" s="112"/>
      <c r="N664" s="112"/>
      <c r="O664" s="112"/>
      <c r="P664" s="112"/>
      <c r="Q664" s="112"/>
      <c r="R664" s="112"/>
      <c r="S664" s="112"/>
      <c r="T664" s="112"/>
      <c r="U664" s="112"/>
      <c r="V664" s="104"/>
      <c r="W664" s="65"/>
      <c r="X664" s="65"/>
      <c r="Y664" s="65"/>
      <c r="Z664" s="65"/>
      <c r="AA664" s="65"/>
      <c r="AB664" s="65"/>
      <c r="AC664" s="65"/>
      <c r="AD664" s="65"/>
      <c r="AE664" s="65"/>
      <c r="AF664" s="65"/>
    </row>
    <row r="665" ht="15.75" customHeight="1">
      <c r="A665" s="133" t="s">
        <v>462</v>
      </c>
      <c r="B665" s="112"/>
      <c r="C665" s="112"/>
      <c r="D665" s="112"/>
      <c r="E665" s="112"/>
      <c r="F665" s="112"/>
      <c r="G665" s="112"/>
      <c r="H665" s="112"/>
      <c r="I665" s="112"/>
      <c r="J665" s="112"/>
      <c r="K665" s="112"/>
      <c r="L665" s="112"/>
      <c r="M665" s="112"/>
      <c r="N665" s="112"/>
      <c r="O665" s="112"/>
      <c r="P665" s="112"/>
      <c r="Q665" s="112"/>
      <c r="R665" s="112"/>
      <c r="S665" s="112"/>
      <c r="T665" s="112"/>
      <c r="U665" s="112"/>
      <c r="V665" s="104"/>
      <c r="W665" s="65"/>
      <c r="X665" s="65"/>
      <c r="Y665" s="65"/>
      <c r="Z665" s="65"/>
      <c r="AA665" s="65"/>
      <c r="AB665" s="65"/>
      <c r="AC665" s="65"/>
      <c r="AD665" s="65"/>
      <c r="AE665" s="65"/>
      <c r="AF665" s="65"/>
    </row>
    <row r="666" ht="15.75" customHeight="1">
      <c r="A666" s="133" t="s">
        <v>456</v>
      </c>
      <c r="B666" s="112"/>
      <c r="C666" s="112"/>
      <c r="D666" s="112"/>
      <c r="E666" s="112"/>
      <c r="F666" s="112"/>
      <c r="G666" s="112"/>
      <c r="H666" s="112"/>
      <c r="I666" s="112"/>
      <c r="J666" s="112"/>
      <c r="K666" s="112"/>
      <c r="L666" s="112"/>
      <c r="M666" s="112"/>
      <c r="N666" s="112"/>
      <c r="O666" s="112"/>
      <c r="P666" s="112"/>
      <c r="Q666" s="112"/>
      <c r="R666" s="112"/>
      <c r="S666" s="112"/>
      <c r="T666" s="112"/>
      <c r="U666" s="112"/>
      <c r="V666" s="104"/>
      <c r="W666" s="65"/>
      <c r="X666" s="65"/>
      <c r="Y666" s="65"/>
      <c r="Z666" s="65"/>
      <c r="AA666" s="65"/>
      <c r="AB666" s="65"/>
      <c r="AC666" s="65"/>
      <c r="AD666" s="65"/>
      <c r="AE666" s="65"/>
      <c r="AF666" s="65"/>
    </row>
    <row r="667" ht="15.75" customHeight="1">
      <c r="A667" s="133" t="s">
        <v>474</v>
      </c>
      <c r="B667" s="112"/>
      <c r="C667" s="112"/>
      <c r="D667" s="112"/>
      <c r="E667" s="112"/>
      <c r="F667" s="112"/>
      <c r="G667" s="112"/>
      <c r="H667" s="112"/>
      <c r="I667" s="112"/>
      <c r="J667" s="112"/>
      <c r="K667" s="112"/>
      <c r="L667" s="112"/>
      <c r="M667" s="112"/>
      <c r="N667" s="112"/>
      <c r="O667" s="112"/>
      <c r="P667" s="112"/>
      <c r="Q667" s="112"/>
      <c r="R667" s="112"/>
      <c r="S667" s="112"/>
      <c r="T667" s="112"/>
      <c r="U667" s="112"/>
      <c r="V667" s="104"/>
      <c r="W667" s="65"/>
      <c r="X667" s="65"/>
      <c r="Y667" s="65"/>
      <c r="Z667" s="65"/>
      <c r="AA667" s="65"/>
      <c r="AB667" s="65"/>
      <c r="AC667" s="65"/>
      <c r="AD667" s="65"/>
      <c r="AE667" s="65"/>
      <c r="AF667" s="65"/>
    </row>
    <row r="668" ht="15.75" customHeight="1">
      <c r="A668" s="133" t="s">
        <v>478</v>
      </c>
      <c r="B668" s="112"/>
      <c r="C668" s="112"/>
      <c r="D668" s="112"/>
      <c r="E668" s="112"/>
      <c r="F668" s="112"/>
      <c r="G668" s="112"/>
      <c r="H668" s="112"/>
      <c r="I668" s="112"/>
      <c r="J668" s="112"/>
      <c r="K668" s="112"/>
      <c r="L668" s="112"/>
      <c r="M668" s="112"/>
      <c r="N668" s="112"/>
      <c r="O668" s="112"/>
      <c r="P668" s="112"/>
      <c r="Q668" s="112"/>
      <c r="R668" s="112"/>
      <c r="S668" s="112"/>
      <c r="T668" s="112"/>
      <c r="U668" s="112"/>
      <c r="V668" s="104"/>
      <c r="W668" s="65"/>
      <c r="X668" s="65"/>
      <c r="Y668" s="65"/>
      <c r="Z668" s="65"/>
      <c r="AA668" s="65"/>
      <c r="AB668" s="65"/>
      <c r="AC668" s="65"/>
      <c r="AD668" s="65"/>
      <c r="AE668" s="65"/>
      <c r="AF668" s="65"/>
    </row>
    <row r="669" ht="15.75" customHeight="1">
      <c r="A669" s="133" t="s">
        <v>466</v>
      </c>
      <c r="B669" s="112"/>
      <c r="C669" s="112"/>
      <c r="D669" s="112"/>
      <c r="E669" s="112"/>
      <c r="F669" s="112"/>
      <c r="G669" s="112"/>
      <c r="H669" s="112"/>
      <c r="I669" s="112"/>
      <c r="J669" s="112"/>
      <c r="K669" s="112"/>
      <c r="L669" s="112"/>
      <c r="M669" s="112"/>
      <c r="N669" s="112"/>
      <c r="O669" s="112"/>
      <c r="P669" s="112"/>
      <c r="Q669" s="112"/>
      <c r="R669" s="112"/>
      <c r="S669" s="112"/>
      <c r="T669" s="112"/>
      <c r="U669" s="112"/>
      <c r="V669" s="104"/>
      <c r="W669" s="65"/>
      <c r="X669" s="65"/>
      <c r="Y669" s="65"/>
      <c r="Z669" s="65"/>
      <c r="AA669" s="65"/>
      <c r="AB669" s="65"/>
      <c r="AC669" s="65"/>
      <c r="AD669" s="65"/>
      <c r="AE669" s="65"/>
      <c r="AF669" s="65"/>
    </row>
    <row r="670" ht="15.75" customHeight="1">
      <c r="A670" s="133" t="s">
        <v>464</v>
      </c>
      <c r="B670" s="112"/>
      <c r="C670" s="112"/>
      <c r="D670" s="112"/>
      <c r="E670" s="112"/>
      <c r="F670" s="112"/>
      <c r="G670" s="112"/>
      <c r="H670" s="112"/>
      <c r="I670" s="112"/>
      <c r="J670" s="112"/>
      <c r="K670" s="112"/>
      <c r="L670" s="112"/>
      <c r="M670" s="112"/>
      <c r="N670" s="112"/>
      <c r="O670" s="112"/>
      <c r="P670" s="112"/>
      <c r="Q670" s="112"/>
      <c r="R670" s="112"/>
      <c r="S670" s="112"/>
      <c r="T670" s="112"/>
      <c r="U670" s="112"/>
      <c r="V670" s="104"/>
      <c r="W670" s="65"/>
      <c r="X670" s="65"/>
      <c r="Y670" s="65"/>
      <c r="Z670" s="65"/>
      <c r="AA670" s="65"/>
      <c r="AB670" s="65"/>
      <c r="AC670" s="65"/>
      <c r="AD670" s="65"/>
      <c r="AE670" s="65"/>
      <c r="AF670" s="65"/>
    </row>
    <row r="671" ht="15.75" customHeight="1">
      <c r="A671" s="133" t="s">
        <v>460</v>
      </c>
      <c r="B671" s="112"/>
      <c r="C671" s="112"/>
      <c r="D671" s="112"/>
      <c r="E671" s="112"/>
      <c r="F671" s="112"/>
      <c r="G671" s="112"/>
      <c r="H671" s="112"/>
      <c r="I671" s="112"/>
      <c r="J671" s="112"/>
      <c r="K671" s="112"/>
      <c r="L671" s="112"/>
      <c r="M671" s="112"/>
      <c r="N671" s="112"/>
      <c r="O671" s="112"/>
      <c r="P671" s="112"/>
      <c r="Q671" s="112"/>
      <c r="R671" s="112"/>
      <c r="S671" s="112"/>
      <c r="T671" s="112"/>
      <c r="U671" s="112"/>
      <c r="V671" s="104"/>
      <c r="W671" s="65"/>
      <c r="X671" s="65"/>
      <c r="Y671" s="65"/>
      <c r="Z671" s="65"/>
      <c r="AA671" s="65"/>
      <c r="AB671" s="65"/>
      <c r="AC671" s="65"/>
      <c r="AD671" s="65"/>
      <c r="AE671" s="65"/>
      <c r="AF671" s="65"/>
    </row>
    <row r="672" ht="15.75" customHeight="1">
      <c r="A672" s="133" t="s">
        <v>472</v>
      </c>
      <c r="B672" s="112"/>
      <c r="C672" s="112"/>
      <c r="D672" s="112"/>
      <c r="E672" s="112"/>
      <c r="F672" s="112"/>
      <c r="G672" s="112"/>
      <c r="H672" s="112"/>
      <c r="I672" s="112"/>
      <c r="J672" s="112"/>
      <c r="K672" s="112"/>
      <c r="L672" s="112"/>
      <c r="M672" s="112"/>
      <c r="N672" s="112"/>
      <c r="O672" s="112"/>
      <c r="P672" s="112"/>
      <c r="Q672" s="112"/>
      <c r="R672" s="112"/>
      <c r="S672" s="112"/>
      <c r="T672" s="112"/>
      <c r="U672" s="112"/>
      <c r="V672" s="104"/>
      <c r="W672" s="65"/>
      <c r="X672" s="65"/>
      <c r="Y672" s="65"/>
      <c r="Z672" s="65"/>
      <c r="AA672" s="65"/>
      <c r="AB672" s="65"/>
      <c r="AC672" s="65"/>
      <c r="AD672" s="65"/>
      <c r="AE672" s="65"/>
      <c r="AF672" s="65"/>
    </row>
    <row r="673" ht="15.75" customHeight="1">
      <c r="A673" s="133" t="s">
        <v>476</v>
      </c>
      <c r="B673" s="112"/>
      <c r="C673" s="112"/>
      <c r="D673" s="112"/>
      <c r="E673" s="112"/>
      <c r="F673" s="112"/>
      <c r="G673" s="112"/>
      <c r="H673" s="112"/>
      <c r="I673" s="112"/>
      <c r="J673" s="112"/>
      <c r="K673" s="112"/>
      <c r="L673" s="112"/>
      <c r="M673" s="112"/>
      <c r="N673" s="112"/>
      <c r="O673" s="112"/>
      <c r="P673" s="112"/>
      <c r="Q673" s="112"/>
      <c r="R673" s="112"/>
      <c r="S673" s="112"/>
      <c r="T673" s="112"/>
      <c r="U673" s="112"/>
      <c r="V673" s="104"/>
      <c r="W673" s="65"/>
      <c r="X673" s="65"/>
      <c r="Y673" s="65"/>
      <c r="Z673" s="65"/>
      <c r="AA673" s="65"/>
      <c r="AB673" s="65"/>
      <c r="AC673" s="65"/>
      <c r="AD673" s="65"/>
      <c r="AE673" s="65"/>
      <c r="AF673" s="65"/>
    </row>
    <row r="674" ht="15.75" customHeight="1">
      <c r="A674" s="133" t="s">
        <v>458</v>
      </c>
      <c r="B674" s="112"/>
      <c r="C674" s="112"/>
      <c r="D674" s="112"/>
      <c r="E674" s="112"/>
      <c r="F674" s="112"/>
      <c r="G674" s="112"/>
      <c r="H674" s="112"/>
      <c r="I674" s="112"/>
      <c r="J674" s="112"/>
      <c r="K674" s="112"/>
      <c r="L674" s="112"/>
      <c r="M674" s="112"/>
      <c r="N674" s="112"/>
      <c r="O674" s="112"/>
      <c r="P674" s="112"/>
      <c r="Q674" s="112"/>
      <c r="R674" s="112"/>
      <c r="S674" s="112"/>
      <c r="T674" s="112"/>
      <c r="U674" s="112"/>
      <c r="V674" s="104"/>
      <c r="W674" s="65"/>
      <c r="X674" s="65"/>
      <c r="Y674" s="65"/>
      <c r="Z674" s="65"/>
      <c r="AA674" s="65"/>
      <c r="AB674" s="65"/>
      <c r="AC674" s="65"/>
      <c r="AD674" s="65"/>
      <c r="AE674" s="65"/>
      <c r="AF674" s="65"/>
    </row>
    <row r="675" ht="15.75" customHeight="1">
      <c r="A675" s="133" t="s">
        <v>468</v>
      </c>
      <c r="B675" s="112"/>
      <c r="C675" s="112"/>
      <c r="D675" s="112"/>
      <c r="E675" s="112"/>
      <c r="F675" s="112"/>
      <c r="G675" s="112"/>
      <c r="H675" s="112"/>
      <c r="I675" s="112"/>
      <c r="J675" s="112"/>
      <c r="K675" s="112"/>
      <c r="L675" s="112"/>
      <c r="M675" s="112"/>
      <c r="N675" s="112"/>
      <c r="O675" s="112"/>
      <c r="P675" s="112"/>
      <c r="Q675" s="112"/>
      <c r="R675" s="112"/>
      <c r="S675" s="112"/>
      <c r="T675" s="112"/>
      <c r="U675" s="112"/>
      <c r="V675" s="104"/>
      <c r="W675" s="65"/>
      <c r="X675" s="65"/>
      <c r="Y675" s="65"/>
      <c r="Z675" s="65"/>
      <c r="AA675" s="65"/>
      <c r="AB675" s="65"/>
      <c r="AC675" s="65"/>
      <c r="AD675" s="65"/>
      <c r="AE675" s="65"/>
      <c r="AF675" s="65"/>
    </row>
    <row r="676" ht="15.75" customHeight="1">
      <c r="A676" s="133" t="s">
        <v>450</v>
      </c>
      <c r="B676" s="112"/>
      <c r="C676" s="112"/>
      <c r="D676" s="112"/>
      <c r="E676" s="112"/>
      <c r="F676" s="112"/>
      <c r="G676" s="112"/>
      <c r="H676" s="112"/>
      <c r="I676" s="112"/>
      <c r="J676" s="112"/>
      <c r="K676" s="112"/>
      <c r="L676" s="112"/>
      <c r="M676" s="112"/>
      <c r="N676" s="112"/>
      <c r="O676" s="112"/>
      <c r="P676" s="112"/>
      <c r="Q676" s="112"/>
      <c r="R676" s="112"/>
      <c r="S676" s="112"/>
      <c r="T676" s="112"/>
      <c r="U676" s="112"/>
      <c r="V676" s="104"/>
      <c r="W676" s="65"/>
      <c r="X676" s="65"/>
      <c r="Y676" s="65"/>
      <c r="Z676" s="65"/>
      <c r="AA676" s="65"/>
      <c r="AB676" s="65"/>
      <c r="AC676" s="65"/>
      <c r="AD676" s="65"/>
      <c r="AE676" s="65"/>
      <c r="AF676" s="65"/>
    </row>
    <row r="677" ht="15.75" customHeight="1">
      <c r="A677" s="133" t="s">
        <v>452</v>
      </c>
      <c r="B677" s="112"/>
      <c r="C677" s="112"/>
      <c r="D677" s="112"/>
      <c r="E677" s="112"/>
      <c r="F677" s="112"/>
      <c r="G677" s="112"/>
      <c r="H677" s="112"/>
      <c r="I677" s="112"/>
      <c r="J677" s="112"/>
      <c r="K677" s="112"/>
      <c r="L677" s="112"/>
      <c r="M677" s="112"/>
      <c r="N677" s="112"/>
      <c r="O677" s="112"/>
      <c r="P677" s="112"/>
      <c r="Q677" s="112"/>
      <c r="R677" s="112"/>
      <c r="S677" s="112"/>
      <c r="T677" s="112"/>
      <c r="U677" s="112"/>
      <c r="V677" s="104"/>
      <c r="W677" s="65"/>
      <c r="X677" s="65"/>
      <c r="Y677" s="65"/>
      <c r="Z677" s="65"/>
      <c r="AA677" s="65"/>
      <c r="AB677" s="65"/>
      <c r="AC677" s="65"/>
      <c r="AD677" s="65"/>
      <c r="AE677" s="65"/>
      <c r="AF677" s="65"/>
    </row>
    <row r="678" ht="15.75" customHeight="1">
      <c r="A678" s="133" t="s">
        <v>444</v>
      </c>
      <c r="B678" s="112"/>
      <c r="C678" s="112"/>
      <c r="D678" s="112"/>
      <c r="E678" s="112"/>
      <c r="F678" s="112"/>
      <c r="G678" s="112"/>
      <c r="H678" s="112"/>
      <c r="I678" s="112"/>
      <c r="J678" s="112"/>
      <c r="K678" s="112"/>
      <c r="L678" s="112"/>
      <c r="M678" s="112"/>
      <c r="N678" s="112"/>
      <c r="O678" s="112"/>
      <c r="P678" s="112"/>
      <c r="Q678" s="112"/>
      <c r="R678" s="112"/>
      <c r="S678" s="112"/>
      <c r="T678" s="112"/>
      <c r="U678" s="112"/>
      <c r="V678" s="104"/>
      <c r="W678" s="65"/>
      <c r="X678" s="65"/>
      <c r="Y678" s="65"/>
      <c r="Z678" s="65"/>
      <c r="AA678" s="65"/>
      <c r="AB678" s="65"/>
      <c r="AC678" s="65"/>
      <c r="AD678" s="65"/>
      <c r="AE678" s="65"/>
      <c r="AF678" s="65"/>
    </row>
    <row r="679" ht="15.75" customHeight="1">
      <c r="A679" s="65"/>
      <c r="B679" s="65"/>
      <c r="C679" s="65"/>
      <c r="D679" s="65"/>
      <c r="E679" s="65"/>
      <c r="F679" s="65"/>
      <c r="G679" s="65"/>
      <c r="H679" s="65"/>
      <c r="I679" s="65"/>
      <c r="J679" s="65"/>
      <c r="K679" s="65"/>
      <c r="L679" s="65"/>
      <c r="M679" s="65"/>
      <c r="N679" s="65"/>
      <c r="O679" s="65"/>
      <c r="P679" s="65"/>
      <c r="Q679" s="65"/>
      <c r="R679" s="65"/>
      <c r="S679" s="65"/>
      <c r="T679" s="65"/>
      <c r="U679" s="65"/>
      <c r="V679" s="104"/>
      <c r="W679" s="65"/>
      <c r="X679" s="65"/>
      <c r="Y679" s="65"/>
      <c r="Z679" s="65"/>
      <c r="AA679" s="65"/>
      <c r="AB679" s="65"/>
      <c r="AC679" s="65"/>
      <c r="AD679" s="65"/>
      <c r="AE679" s="65"/>
      <c r="AF679" s="65"/>
    </row>
    <row r="680" ht="15.75" customHeight="1">
      <c r="A680" s="65"/>
      <c r="B680" s="65"/>
      <c r="C680" s="65"/>
      <c r="D680" s="65"/>
      <c r="E680" s="65"/>
      <c r="F680" s="65"/>
      <c r="G680" s="65"/>
      <c r="H680" s="65"/>
      <c r="I680" s="65"/>
      <c r="J680" s="65"/>
      <c r="K680" s="65"/>
      <c r="L680" s="65"/>
      <c r="M680" s="65"/>
      <c r="N680" s="65"/>
      <c r="O680" s="65"/>
      <c r="P680" s="65"/>
      <c r="Q680" s="65"/>
      <c r="R680" s="65"/>
      <c r="S680" s="65"/>
      <c r="T680" s="65"/>
      <c r="U680" s="65"/>
      <c r="V680" s="104"/>
      <c r="W680" s="65"/>
      <c r="X680" s="65"/>
      <c r="Y680" s="65"/>
      <c r="Z680" s="65"/>
      <c r="AA680" s="65"/>
      <c r="AB680" s="65"/>
      <c r="AC680" s="65"/>
      <c r="AD680" s="65"/>
      <c r="AE680" s="65"/>
      <c r="AF680" s="65"/>
    </row>
    <row r="681" ht="15.75" customHeight="1">
      <c r="V681" s="94"/>
    </row>
    <row r="682" ht="15.75" customHeight="1">
      <c r="V682" s="94"/>
    </row>
    <row r="683" ht="15.75" customHeight="1">
      <c r="V683" s="94"/>
    </row>
    <row r="684" ht="15.75" customHeight="1">
      <c r="V684" s="94"/>
    </row>
    <row r="685" ht="15.75" customHeight="1">
      <c r="V685" s="94"/>
    </row>
    <row r="686" ht="15.75" customHeight="1">
      <c r="V686" s="94"/>
    </row>
    <row r="687" ht="15.75" customHeight="1">
      <c r="V687" s="94"/>
    </row>
    <row r="688" ht="15.75" customHeight="1">
      <c r="V688" s="94"/>
    </row>
    <row r="689" ht="15.75" customHeight="1">
      <c r="V689" s="94"/>
    </row>
    <row r="690" ht="15.75" customHeight="1">
      <c r="V690" s="94"/>
    </row>
    <row r="691" ht="15.75" customHeight="1">
      <c r="V691" s="94"/>
    </row>
    <row r="692" ht="15.75" customHeight="1">
      <c r="V692" s="94"/>
    </row>
    <row r="693" ht="15.75" customHeight="1">
      <c r="V693" s="94"/>
    </row>
    <row r="694" ht="15.75" customHeight="1">
      <c r="V694" s="94"/>
    </row>
    <row r="695" ht="15.75" customHeight="1">
      <c r="V695" s="94"/>
    </row>
    <row r="696" ht="15.75" customHeight="1">
      <c r="V696" s="94"/>
    </row>
    <row r="697" ht="15.75" customHeight="1">
      <c r="V697" s="94"/>
    </row>
    <row r="698" ht="15.75" customHeight="1">
      <c r="V698" s="94"/>
    </row>
    <row r="699" ht="15.75" customHeight="1">
      <c r="V699" s="94"/>
    </row>
    <row r="700" ht="15.75" customHeight="1">
      <c r="V700" s="94"/>
    </row>
    <row r="701" ht="15.75" customHeight="1">
      <c r="V701" s="94"/>
    </row>
    <row r="702" ht="15.75" customHeight="1">
      <c r="V702" s="94"/>
    </row>
    <row r="703" ht="15.75" customHeight="1">
      <c r="V703" s="94"/>
    </row>
    <row r="704" ht="15.75" customHeight="1">
      <c r="V704" s="94"/>
    </row>
    <row r="705" ht="15.75" customHeight="1">
      <c r="V705" s="94"/>
    </row>
    <row r="706" ht="15.75" customHeight="1">
      <c r="V706" s="94"/>
    </row>
    <row r="707" ht="15.75" customHeight="1">
      <c r="V707" s="94"/>
    </row>
    <row r="708" ht="15.75" customHeight="1">
      <c r="V708" s="94"/>
    </row>
    <row r="709" ht="15.75" customHeight="1">
      <c r="V709" s="94"/>
    </row>
    <row r="710" ht="15.75" customHeight="1">
      <c r="V710" s="94"/>
    </row>
    <row r="711" ht="15.75" customHeight="1">
      <c r="V711" s="94"/>
    </row>
    <row r="712" ht="15.75" customHeight="1">
      <c r="V712" s="94"/>
    </row>
    <row r="713" ht="15.75" customHeight="1">
      <c r="V713" s="94"/>
    </row>
    <row r="714" ht="15.75" customHeight="1">
      <c r="V714" s="94"/>
    </row>
    <row r="715" ht="15.75" customHeight="1">
      <c r="V715" s="94"/>
    </row>
    <row r="716" ht="15.75" customHeight="1">
      <c r="V716" s="94"/>
    </row>
    <row r="717" ht="15.75" customHeight="1">
      <c r="V717" s="94"/>
    </row>
    <row r="718" ht="15.75" customHeight="1">
      <c r="V718" s="94"/>
    </row>
    <row r="719" ht="15.75" customHeight="1">
      <c r="V719" s="94"/>
    </row>
    <row r="720" ht="15.75" customHeight="1">
      <c r="V720" s="94"/>
    </row>
    <row r="721" ht="15.75" customHeight="1">
      <c r="V721" s="94"/>
    </row>
    <row r="722" ht="15.75" customHeight="1">
      <c r="V722" s="94"/>
    </row>
    <row r="723" ht="15.75" customHeight="1">
      <c r="V723" s="94"/>
    </row>
    <row r="724" ht="15.75" customHeight="1">
      <c r="V724" s="94"/>
    </row>
    <row r="725" ht="15.75" customHeight="1">
      <c r="V725" s="94"/>
    </row>
    <row r="726" ht="15.75" customHeight="1">
      <c r="V726" s="94"/>
    </row>
    <row r="727" ht="15.75" customHeight="1">
      <c r="V727" s="94"/>
    </row>
    <row r="728" ht="15.75" customHeight="1">
      <c r="V728" s="94"/>
    </row>
    <row r="729" ht="15.75" customHeight="1">
      <c r="V729" s="94"/>
    </row>
    <row r="730" ht="15.75" customHeight="1">
      <c r="V730" s="94"/>
    </row>
    <row r="731" ht="15.75" customHeight="1">
      <c r="V731" s="94"/>
    </row>
    <row r="732" ht="15.75" customHeight="1">
      <c r="V732" s="94"/>
    </row>
    <row r="733" ht="15.75" customHeight="1">
      <c r="V733" s="94"/>
    </row>
    <row r="734" ht="15.75" customHeight="1">
      <c r="V734" s="94"/>
    </row>
    <row r="735" ht="15.75" customHeight="1">
      <c r="V735" s="94"/>
    </row>
    <row r="736" ht="15.75" customHeight="1">
      <c r="V736" s="94"/>
    </row>
    <row r="737" ht="15.75" customHeight="1">
      <c r="V737" s="94"/>
    </row>
    <row r="738" ht="15.75" customHeight="1">
      <c r="V738" s="94"/>
    </row>
    <row r="739" ht="15.75" customHeight="1">
      <c r="V739" s="94"/>
    </row>
    <row r="740" ht="15.75" customHeight="1">
      <c r="V740" s="94"/>
    </row>
    <row r="741" ht="15.75" customHeight="1">
      <c r="V741" s="94"/>
    </row>
    <row r="742" ht="15.75" customHeight="1">
      <c r="V742" s="94"/>
    </row>
    <row r="743" ht="15.75" customHeight="1">
      <c r="V743" s="94"/>
    </row>
    <row r="744" ht="15.75" customHeight="1">
      <c r="V744" s="94"/>
    </row>
    <row r="745" ht="15.75" customHeight="1">
      <c r="V745" s="94"/>
    </row>
    <row r="746" ht="15.75" customHeight="1">
      <c r="V746" s="94"/>
    </row>
    <row r="747" ht="15.75" customHeight="1">
      <c r="V747" s="94"/>
    </row>
    <row r="748" ht="15.75" customHeight="1">
      <c r="V748" s="94"/>
    </row>
    <row r="749" ht="15.75" customHeight="1">
      <c r="V749" s="94"/>
    </row>
    <row r="750" ht="15.75" customHeight="1">
      <c r="V750" s="94"/>
    </row>
    <row r="751" ht="15.75" customHeight="1">
      <c r="V751" s="94"/>
    </row>
    <row r="752" ht="15.75" customHeight="1">
      <c r="V752" s="94"/>
    </row>
    <row r="753" ht="15.75" customHeight="1">
      <c r="V753" s="94"/>
    </row>
    <row r="754" ht="15.75" customHeight="1">
      <c r="V754" s="94"/>
    </row>
    <row r="755" ht="15.75" customHeight="1">
      <c r="V755" s="94"/>
    </row>
    <row r="756" ht="15.75" customHeight="1">
      <c r="V756" s="94"/>
    </row>
    <row r="757" ht="15.75" customHeight="1">
      <c r="V757" s="94"/>
    </row>
    <row r="758" ht="15.75" customHeight="1">
      <c r="V758" s="94"/>
    </row>
    <row r="759" ht="15.75" customHeight="1">
      <c r="V759" s="94"/>
    </row>
    <row r="760" ht="15.75" customHeight="1">
      <c r="V760" s="94"/>
    </row>
    <row r="761" ht="15.75" customHeight="1">
      <c r="V761" s="94"/>
    </row>
    <row r="762" ht="15.75" customHeight="1">
      <c r="V762" s="94"/>
    </row>
    <row r="763" ht="15.75" customHeight="1">
      <c r="V763" s="94"/>
    </row>
    <row r="764" ht="15.75" customHeight="1">
      <c r="V764" s="94"/>
    </row>
    <row r="765" ht="15.75" customHeight="1">
      <c r="V765" s="94"/>
    </row>
    <row r="766" ht="15.75" customHeight="1">
      <c r="V766" s="94"/>
    </row>
    <row r="767" ht="15.75" customHeight="1">
      <c r="V767" s="94"/>
    </row>
    <row r="768" ht="15.75" customHeight="1">
      <c r="V768" s="94"/>
    </row>
    <row r="769" ht="15.75" customHeight="1">
      <c r="V769" s="94"/>
    </row>
    <row r="770" ht="15.75" customHeight="1">
      <c r="V770" s="94"/>
    </row>
    <row r="771" ht="15.75" customHeight="1">
      <c r="V771" s="94"/>
    </row>
    <row r="772" ht="15.75" customHeight="1">
      <c r="V772" s="94"/>
    </row>
    <row r="773" ht="15.75" customHeight="1">
      <c r="V773" s="94"/>
    </row>
    <row r="774" ht="15.75" customHeight="1">
      <c r="V774" s="94"/>
    </row>
    <row r="775" ht="15.75" customHeight="1">
      <c r="V775" s="94"/>
    </row>
    <row r="776" ht="15.75" customHeight="1">
      <c r="V776" s="94"/>
    </row>
    <row r="777" ht="15.75" customHeight="1">
      <c r="V777" s="94"/>
    </row>
    <row r="778" ht="15.75" customHeight="1">
      <c r="V778" s="94"/>
    </row>
    <row r="779" ht="15.75" customHeight="1">
      <c r="V779" s="94"/>
    </row>
    <row r="780" ht="15.75" customHeight="1">
      <c r="V780" s="94"/>
    </row>
    <row r="781" ht="15.75" customHeight="1">
      <c r="V781" s="94"/>
    </row>
    <row r="782" ht="15.75" customHeight="1">
      <c r="V782" s="94"/>
    </row>
    <row r="783" ht="15.75" customHeight="1">
      <c r="V783" s="94"/>
    </row>
    <row r="784" ht="15.75" customHeight="1">
      <c r="V784" s="94"/>
    </row>
    <row r="785" ht="15.75" customHeight="1">
      <c r="V785" s="94"/>
    </row>
    <row r="786" ht="15.75" customHeight="1">
      <c r="V786" s="94"/>
    </row>
    <row r="787" ht="15.75" customHeight="1">
      <c r="V787" s="94"/>
    </row>
    <row r="788" ht="15.75" customHeight="1">
      <c r="V788" s="94"/>
    </row>
    <row r="789" ht="15.75" customHeight="1">
      <c r="V789" s="94"/>
    </row>
    <row r="790" ht="15.75" customHeight="1">
      <c r="V790" s="94"/>
    </row>
    <row r="791" ht="15.75" customHeight="1">
      <c r="V791" s="94"/>
    </row>
    <row r="792" ht="15.75" customHeight="1">
      <c r="V792" s="94"/>
    </row>
    <row r="793" ht="15.75" customHeight="1">
      <c r="V793" s="94"/>
    </row>
    <row r="794" ht="15.75" customHeight="1">
      <c r="V794" s="94"/>
    </row>
    <row r="795" ht="15.75" customHeight="1">
      <c r="V795" s="94"/>
    </row>
    <row r="796" ht="15.75" customHeight="1">
      <c r="V796" s="94"/>
    </row>
    <row r="797" ht="15.75" customHeight="1">
      <c r="V797" s="94"/>
    </row>
    <row r="798" ht="15.75" customHeight="1">
      <c r="V798" s="94"/>
    </row>
    <row r="799" ht="15.75" customHeight="1">
      <c r="V799" s="94"/>
    </row>
    <row r="800" ht="15.75" customHeight="1">
      <c r="V800" s="94"/>
    </row>
    <row r="801" ht="15.75" customHeight="1">
      <c r="V801" s="94"/>
    </row>
    <row r="802" ht="15.75" customHeight="1">
      <c r="V802" s="94"/>
    </row>
    <row r="803" ht="15.75" customHeight="1">
      <c r="V803" s="94"/>
    </row>
    <row r="804" ht="15.75" customHeight="1">
      <c r="V804" s="94"/>
    </row>
    <row r="805" ht="15.75" customHeight="1">
      <c r="V805" s="94"/>
    </row>
    <row r="806" ht="15.75" customHeight="1">
      <c r="V806" s="94"/>
    </row>
    <row r="807" ht="15.75" customHeight="1">
      <c r="V807" s="94"/>
    </row>
    <row r="808" ht="15.75" customHeight="1">
      <c r="V808" s="94"/>
    </row>
    <row r="809" ht="15.75" customHeight="1">
      <c r="V809" s="94"/>
    </row>
    <row r="810" ht="15.75" customHeight="1">
      <c r="V810" s="94"/>
    </row>
    <row r="811" ht="15.75" customHeight="1">
      <c r="V811" s="94"/>
    </row>
    <row r="812" ht="15.75" customHeight="1">
      <c r="V812" s="94"/>
    </row>
    <row r="813" ht="15.75" customHeight="1">
      <c r="V813" s="94"/>
    </row>
    <row r="814" ht="15.75" customHeight="1">
      <c r="V814" s="94"/>
    </row>
    <row r="815" ht="15.75" customHeight="1">
      <c r="V815" s="94"/>
    </row>
    <row r="816" ht="15.75" customHeight="1">
      <c r="V816" s="94"/>
    </row>
    <row r="817" ht="15.75" customHeight="1">
      <c r="V817" s="94"/>
    </row>
    <row r="818" ht="15.75" customHeight="1">
      <c r="V818" s="94"/>
    </row>
    <row r="819" ht="15.75" customHeight="1">
      <c r="V819" s="94"/>
    </row>
    <row r="820" ht="15.75" customHeight="1">
      <c r="V820" s="94"/>
    </row>
    <row r="821" ht="15.75" customHeight="1">
      <c r="V821" s="94"/>
    </row>
    <row r="822" ht="15.75" customHeight="1">
      <c r="V822" s="94"/>
    </row>
    <row r="823" ht="15.75" customHeight="1">
      <c r="V823" s="94"/>
    </row>
    <row r="824" ht="15.75" customHeight="1">
      <c r="V824" s="94"/>
    </row>
    <row r="825" ht="15.75" customHeight="1">
      <c r="V825" s="94"/>
    </row>
    <row r="826" ht="15.75" customHeight="1">
      <c r="V826" s="94"/>
    </row>
    <row r="827" ht="15.75" customHeight="1">
      <c r="V827" s="94"/>
    </row>
    <row r="828" ht="15.75" customHeight="1">
      <c r="V828" s="94"/>
    </row>
    <row r="829" ht="15.75" customHeight="1">
      <c r="V829" s="94"/>
    </row>
    <row r="830" ht="15.75" customHeight="1">
      <c r="V830" s="94"/>
    </row>
    <row r="831" ht="15.75" customHeight="1">
      <c r="V831" s="94"/>
    </row>
    <row r="832" ht="15.75" customHeight="1">
      <c r="V832" s="94"/>
    </row>
    <row r="833" ht="15.75" customHeight="1">
      <c r="V833" s="94"/>
    </row>
    <row r="834" ht="15.75" customHeight="1">
      <c r="V834" s="94"/>
    </row>
    <row r="835" ht="15.75" customHeight="1">
      <c r="V835" s="94"/>
    </row>
    <row r="836" ht="15.75" customHeight="1">
      <c r="V836" s="94"/>
    </row>
    <row r="837" ht="15.75" customHeight="1">
      <c r="V837" s="94"/>
    </row>
    <row r="838" ht="15.75" customHeight="1">
      <c r="V838" s="94"/>
    </row>
    <row r="839" ht="15.75" customHeight="1">
      <c r="V839" s="94"/>
    </row>
    <row r="840" ht="15.75" customHeight="1">
      <c r="V840" s="94"/>
    </row>
    <row r="841" ht="15.75" customHeight="1">
      <c r="V841" s="94"/>
    </row>
    <row r="842" ht="15.75" customHeight="1">
      <c r="V842" s="94"/>
    </row>
    <row r="843" ht="15.75" customHeight="1">
      <c r="V843" s="94"/>
    </row>
    <row r="844" ht="15.75" customHeight="1">
      <c r="V844" s="94"/>
    </row>
    <row r="845" ht="15.75" customHeight="1">
      <c r="V845" s="94"/>
    </row>
    <row r="846" ht="15.75" customHeight="1">
      <c r="V846" s="94"/>
    </row>
    <row r="847" ht="15.75" customHeight="1">
      <c r="V847" s="94"/>
    </row>
    <row r="848" ht="15.75" customHeight="1">
      <c r="V848" s="94"/>
    </row>
    <row r="849" ht="15.75" customHeight="1">
      <c r="V849" s="94"/>
    </row>
    <row r="850" ht="15.75" customHeight="1">
      <c r="V850" s="94"/>
    </row>
    <row r="851" ht="15.75" customHeight="1">
      <c r="V851" s="94"/>
    </row>
    <row r="852" ht="15.75" customHeight="1">
      <c r="V852" s="94"/>
    </row>
    <row r="853" ht="15.75" customHeight="1">
      <c r="V853" s="94"/>
    </row>
    <row r="854" ht="15.75" customHeight="1">
      <c r="V854" s="94"/>
    </row>
    <row r="855" ht="15.75" customHeight="1">
      <c r="V855" s="94"/>
    </row>
    <row r="856" ht="15.75" customHeight="1">
      <c r="V856" s="94"/>
    </row>
    <row r="857" ht="15.75" customHeight="1">
      <c r="V857" s="94"/>
    </row>
    <row r="858" ht="15.75" customHeight="1">
      <c r="V858" s="94"/>
    </row>
    <row r="859" ht="15.75" customHeight="1">
      <c r="V859" s="94"/>
    </row>
    <row r="860" ht="15.75" customHeight="1">
      <c r="V860" s="94"/>
    </row>
    <row r="861" ht="15.75" customHeight="1">
      <c r="V861" s="94"/>
    </row>
    <row r="862" ht="15.75" customHeight="1">
      <c r="V862" s="94"/>
    </row>
    <row r="863" ht="15.75" customHeight="1">
      <c r="V863" s="94"/>
    </row>
    <row r="864" ht="15.75" customHeight="1">
      <c r="V864" s="94"/>
    </row>
    <row r="865" ht="15.75" customHeight="1">
      <c r="V865" s="94"/>
    </row>
    <row r="866" ht="15.75" customHeight="1">
      <c r="V866" s="94"/>
    </row>
    <row r="867" ht="15.75" customHeight="1">
      <c r="V867" s="94"/>
    </row>
    <row r="868" ht="15.75" customHeight="1">
      <c r="V868" s="94"/>
    </row>
    <row r="869" ht="15.75" customHeight="1">
      <c r="V869" s="94"/>
    </row>
    <row r="870" ht="15.75" customHeight="1">
      <c r="V870" s="94"/>
    </row>
    <row r="871" ht="15.75" customHeight="1">
      <c r="V871" s="94"/>
    </row>
    <row r="872" ht="15.75" customHeight="1">
      <c r="V872" s="94"/>
    </row>
    <row r="873" ht="15.75" customHeight="1">
      <c r="V873" s="94"/>
    </row>
    <row r="874" ht="15.75" customHeight="1">
      <c r="V874" s="94"/>
    </row>
    <row r="875" ht="15.75" customHeight="1">
      <c r="V875" s="94"/>
    </row>
    <row r="876" ht="15.75" customHeight="1">
      <c r="V876" s="94"/>
    </row>
    <row r="877" ht="15.75" customHeight="1">
      <c r="V877" s="94"/>
    </row>
    <row r="878" ht="15.75" customHeight="1">
      <c r="V878" s="94"/>
    </row>
    <row r="879" ht="15.75" customHeight="1">
      <c r="V879" s="94"/>
    </row>
    <row r="880" ht="15.75" customHeight="1">
      <c r="V880" s="94"/>
    </row>
    <row r="881" ht="15.75" customHeight="1">
      <c r="V881" s="94"/>
    </row>
    <row r="882" ht="15.75" customHeight="1">
      <c r="V882" s="94"/>
    </row>
    <row r="883" ht="15.75" customHeight="1">
      <c r="V883" s="94"/>
    </row>
    <row r="884" ht="15.75" customHeight="1">
      <c r="V884" s="94"/>
    </row>
    <row r="885" ht="15.75" customHeight="1">
      <c r="V885" s="94"/>
    </row>
    <row r="886" ht="15.75" customHeight="1">
      <c r="V886" s="94"/>
    </row>
    <row r="887" ht="15.75" customHeight="1">
      <c r="V887" s="94"/>
    </row>
    <row r="888" ht="15.75" customHeight="1">
      <c r="V888" s="94"/>
    </row>
    <row r="889" ht="15.75" customHeight="1">
      <c r="V889" s="94"/>
    </row>
    <row r="890" ht="15.75" customHeight="1">
      <c r="V890" s="94"/>
    </row>
    <row r="891" ht="15.75" customHeight="1">
      <c r="V891" s="94"/>
    </row>
    <row r="892" ht="15.75" customHeight="1">
      <c r="V892" s="94"/>
    </row>
    <row r="893" ht="15.75" customHeight="1">
      <c r="V893" s="94"/>
    </row>
    <row r="894" ht="15.75" customHeight="1">
      <c r="V894" s="94"/>
    </row>
    <row r="895" ht="15.75" customHeight="1">
      <c r="V895" s="94"/>
    </row>
    <row r="896" ht="15.75" customHeight="1">
      <c r="V896" s="94"/>
    </row>
    <row r="897" ht="15.75" customHeight="1">
      <c r="V897" s="94"/>
    </row>
    <row r="898" ht="15.75" customHeight="1">
      <c r="V898" s="94"/>
    </row>
    <row r="899" ht="15.75" customHeight="1">
      <c r="V899" s="94"/>
    </row>
    <row r="900" ht="15.75" customHeight="1">
      <c r="V900" s="94"/>
    </row>
    <row r="901" ht="15.75" customHeight="1">
      <c r="V901" s="94"/>
    </row>
    <row r="902" ht="15.75" customHeight="1">
      <c r="V902" s="94"/>
    </row>
    <row r="903" ht="15.75" customHeight="1">
      <c r="V903" s="94"/>
    </row>
    <row r="904" ht="15.75" customHeight="1">
      <c r="V904" s="94"/>
    </row>
    <row r="905" ht="15.75" customHeight="1">
      <c r="V905" s="94"/>
    </row>
    <row r="906" ht="15.75" customHeight="1">
      <c r="V906" s="94"/>
    </row>
    <row r="907" ht="15.75" customHeight="1">
      <c r="V907" s="94"/>
    </row>
    <row r="908" ht="15.75" customHeight="1">
      <c r="V908" s="94"/>
    </row>
    <row r="909" ht="15.75" customHeight="1">
      <c r="V909" s="94"/>
    </row>
    <row r="910" ht="15.75" customHeight="1">
      <c r="V910" s="94"/>
    </row>
    <row r="911" ht="15.75" customHeight="1">
      <c r="V911" s="94"/>
    </row>
    <row r="912" ht="15.75" customHeight="1">
      <c r="V912" s="94"/>
    </row>
    <row r="913" ht="15.75" customHeight="1">
      <c r="V913" s="94"/>
    </row>
    <row r="914" ht="15.75" customHeight="1">
      <c r="V914" s="94"/>
    </row>
    <row r="915" ht="15.75" customHeight="1">
      <c r="V915" s="94"/>
    </row>
    <row r="916" ht="15.75" customHeight="1">
      <c r="V916" s="94"/>
    </row>
    <row r="917" ht="15.75" customHeight="1">
      <c r="V917" s="94"/>
    </row>
    <row r="918" ht="15.75" customHeight="1">
      <c r="V918" s="94"/>
    </row>
    <row r="919" ht="15.75" customHeight="1">
      <c r="V919" s="94"/>
    </row>
    <row r="920" ht="15.75" customHeight="1">
      <c r="V920" s="94"/>
    </row>
    <row r="921" ht="15.75" customHeight="1">
      <c r="V921" s="94"/>
    </row>
    <row r="922" ht="15.75" customHeight="1">
      <c r="V922" s="94"/>
    </row>
    <row r="923" ht="15.75" customHeight="1">
      <c r="V923" s="94"/>
    </row>
    <row r="924" ht="15.75" customHeight="1">
      <c r="V924" s="94"/>
    </row>
    <row r="925" ht="15.75" customHeight="1">
      <c r="V925" s="94"/>
    </row>
    <row r="926" ht="15.75" customHeight="1">
      <c r="V926" s="94"/>
    </row>
    <row r="927" ht="15.75" customHeight="1">
      <c r="V927" s="94"/>
    </row>
    <row r="928" ht="15.75" customHeight="1">
      <c r="V928" s="94"/>
    </row>
    <row r="929" ht="15.75" customHeight="1">
      <c r="V929" s="94"/>
    </row>
    <row r="930" ht="15.75" customHeight="1">
      <c r="V930" s="94"/>
    </row>
    <row r="931" ht="15.75" customHeight="1">
      <c r="V931" s="94"/>
    </row>
    <row r="932" ht="15.75" customHeight="1">
      <c r="V932" s="94"/>
    </row>
    <row r="933" ht="15.75" customHeight="1">
      <c r="V933" s="94"/>
    </row>
    <row r="934" ht="15.75" customHeight="1">
      <c r="V934" s="94"/>
    </row>
    <row r="935" ht="15.75" customHeight="1">
      <c r="V935" s="94"/>
    </row>
    <row r="936" ht="15.75" customHeight="1">
      <c r="V936" s="94"/>
    </row>
    <row r="937" ht="15.75" customHeight="1">
      <c r="V937" s="94"/>
    </row>
    <row r="938" ht="15.75" customHeight="1">
      <c r="V938" s="94"/>
    </row>
    <row r="939" ht="15.75" customHeight="1">
      <c r="V939" s="94"/>
    </row>
    <row r="940" ht="15.75" customHeight="1">
      <c r="V940" s="94"/>
    </row>
    <row r="941" ht="15.75" customHeight="1">
      <c r="V941" s="94"/>
    </row>
    <row r="942" ht="15.75" customHeight="1">
      <c r="V942" s="94"/>
    </row>
    <row r="943" ht="15.75" customHeight="1">
      <c r="V943" s="94"/>
    </row>
    <row r="944" ht="15.75" customHeight="1">
      <c r="V944" s="94"/>
    </row>
    <row r="945" ht="15.75" customHeight="1">
      <c r="V945" s="94"/>
    </row>
    <row r="946" ht="15.75" customHeight="1">
      <c r="V946" s="94"/>
    </row>
    <row r="947" ht="15.75" customHeight="1">
      <c r="V947" s="94"/>
    </row>
    <row r="948" ht="15.75" customHeight="1">
      <c r="V948" s="94"/>
    </row>
    <row r="949" ht="15.75" customHeight="1">
      <c r="V949" s="94"/>
    </row>
    <row r="950" ht="15.75" customHeight="1">
      <c r="V950" s="94"/>
    </row>
    <row r="951" ht="15.75" customHeight="1">
      <c r="V951" s="94"/>
    </row>
    <row r="952" ht="15.75" customHeight="1">
      <c r="V952" s="94"/>
    </row>
    <row r="953" ht="15.75" customHeight="1">
      <c r="V953" s="94"/>
    </row>
    <row r="954" ht="15.75" customHeight="1">
      <c r="V954" s="94"/>
    </row>
    <row r="955" ht="15.75" customHeight="1">
      <c r="V955" s="94"/>
    </row>
    <row r="956" ht="15.75" customHeight="1">
      <c r="V956" s="94"/>
    </row>
    <row r="957" ht="15.75" customHeight="1">
      <c r="V957" s="94"/>
    </row>
    <row r="958" ht="15.75" customHeight="1">
      <c r="V958" s="94"/>
    </row>
    <row r="959" ht="15.75" customHeight="1">
      <c r="V959" s="94"/>
    </row>
    <row r="960" ht="15.75" customHeight="1">
      <c r="V960" s="94"/>
    </row>
    <row r="961" ht="15.75" customHeight="1">
      <c r="V961" s="94"/>
    </row>
    <row r="962" ht="15.75" customHeight="1">
      <c r="V962" s="94"/>
    </row>
    <row r="963" ht="15.75" customHeight="1">
      <c r="V963" s="94"/>
    </row>
    <row r="964" ht="15.75" customHeight="1">
      <c r="V964" s="94"/>
    </row>
    <row r="965" ht="15.75" customHeight="1">
      <c r="V965" s="94"/>
    </row>
    <row r="966" ht="15.75" customHeight="1">
      <c r="V966" s="94"/>
    </row>
    <row r="967" ht="15.75" customHeight="1">
      <c r="V967" s="94"/>
    </row>
    <row r="968" ht="15.75" customHeight="1">
      <c r="V968" s="94"/>
    </row>
    <row r="969" ht="15.75" customHeight="1">
      <c r="V969" s="94"/>
    </row>
    <row r="970" ht="15.75" customHeight="1">
      <c r="V970" s="94"/>
    </row>
    <row r="971" ht="15.75" customHeight="1">
      <c r="V971" s="94"/>
    </row>
    <row r="972" ht="15.75" customHeight="1">
      <c r="V972" s="94"/>
    </row>
    <row r="973" ht="15.75" customHeight="1">
      <c r="V973" s="94"/>
    </row>
    <row r="974" ht="15.75" customHeight="1">
      <c r="V974" s="94"/>
    </row>
    <row r="975" ht="15.75" customHeight="1">
      <c r="V975" s="94"/>
    </row>
    <row r="976" ht="15.75" customHeight="1">
      <c r="V976" s="94"/>
    </row>
    <row r="977" ht="15.75" customHeight="1">
      <c r="V977" s="94"/>
    </row>
    <row r="978" ht="15.75" customHeight="1">
      <c r="V978" s="94"/>
    </row>
    <row r="979" ht="15.75" customHeight="1">
      <c r="V979" s="94"/>
    </row>
    <row r="980" ht="15.75" customHeight="1">
      <c r="V980" s="94"/>
    </row>
    <row r="981" ht="15.75" customHeight="1">
      <c r="V981" s="94"/>
    </row>
    <row r="982" ht="15.75" customHeight="1">
      <c r="V982" s="94"/>
    </row>
    <row r="983" ht="15.75" customHeight="1">
      <c r="V983" s="94"/>
    </row>
    <row r="984" ht="15.75" customHeight="1">
      <c r="V984" s="94"/>
    </row>
    <row r="985" ht="15.75" customHeight="1">
      <c r="V985" s="94"/>
    </row>
    <row r="986" ht="15.75" customHeight="1">
      <c r="V986" s="94"/>
    </row>
    <row r="987" ht="15.75" customHeight="1">
      <c r="V987" s="94"/>
    </row>
    <row r="988" ht="15.75" customHeight="1">
      <c r="V988" s="94"/>
    </row>
    <row r="989" ht="15.75" customHeight="1">
      <c r="V989" s="94"/>
    </row>
    <row r="990" ht="15.75" customHeight="1">
      <c r="V990" s="94"/>
    </row>
    <row r="991" ht="15.75" customHeight="1">
      <c r="V991" s="94"/>
    </row>
    <row r="992" ht="15.75" customHeight="1">
      <c r="V992" s="94"/>
    </row>
    <row r="993" ht="15.75" customHeight="1">
      <c r="V993" s="94"/>
    </row>
    <row r="994" ht="15.75" customHeight="1">
      <c r="V994" s="94"/>
    </row>
    <row r="995" ht="15.75" customHeight="1">
      <c r="V995" s="94"/>
    </row>
    <row r="996" ht="15.75" customHeight="1">
      <c r="V996" s="94"/>
    </row>
    <row r="997" ht="15.75" customHeight="1">
      <c r="V997" s="94"/>
    </row>
    <row r="998" ht="15.75" customHeight="1">
      <c r="V998" s="94"/>
    </row>
    <row r="999" ht="15.75" customHeight="1">
      <c r="V999" s="94"/>
    </row>
    <row r="1000" ht="15.75" customHeight="1">
      <c r="V1000" s="94"/>
    </row>
  </sheetData>
  <printOptions/>
  <pageMargins bottom="0.75" footer="0.0" header="0.0" left="0.7" right="0.7" top="0.75"/>
  <pageSetup paperSize="9" orientation="portrait"/>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6.57"/>
    <col customWidth="1" min="2" max="21" width="16.29"/>
    <col customWidth="1" min="22" max="32" width="8.71"/>
  </cols>
  <sheetData>
    <row r="1">
      <c r="A1" s="93" t="s">
        <v>483</v>
      </c>
      <c r="B1" s="93"/>
      <c r="C1" s="93"/>
      <c r="D1" s="93"/>
      <c r="E1" s="93"/>
      <c r="F1" s="93"/>
    </row>
    <row r="2" ht="15.0" customHeight="1">
      <c r="A2" s="96" t="s">
        <v>535</v>
      </c>
      <c r="B2" s="96"/>
      <c r="C2" s="96"/>
      <c r="D2" s="96"/>
      <c r="E2" s="96"/>
      <c r="F2" s="96"/>
    </row>
    <row r="3">
      <c r="A3" s="97"/>
    </row>
    <row r="4">
      <c r="A4" s="96" t="s">
        <v>485</v>
      </c>
    </row>
    <row r="5">
      <c r="A5" s="96" t="s">
        <v>486</v>
      </c>
    </row>
    <row r="6">
      <c r="A6" s="96" t="s">
        <v>487</v>
      </c>
    </row>
    <row r="7">
      <c r="A7" s="97"/>
    </row>
    <row r="8">
      <c r="A8" s="96" t="s">
        <v>488</v>
      </c>
    </row>
    <row r="9">
      <c r="A9" s="96"/>
    </row>
    <row r="10">
      <c r="A10" s="98" t="s">
        <v>489</v>
      </c>
    </row>
    <row r="11">
      <c r="A11" s="99" t="s">
        <v>490</v>
      </c>
      <c r="B11" s="134" t="s">
        <v>491</v>
      </c>
      <c r="C11" s="134" t="s">
        <v>492</v>
      </c>
      <c r="D11" s="134" t="s">
        <v>493</v>
      </c>
      <c r="E11" s="134" t="s">
        <v>494</v>
      </c>
      <c r="F11" s="134" t="s">
        <v>495</v>
      </c>
      <c r="G11" s="134" t="s">
        <v>496</v>
      </c>
      <c r="H11" s="134" t="s">
        <v>497</v>
      </c>
      <c r="I11" s="134" t="s">
        <v>498</v>
      </c>
      <c r="J11" s="134" t="s">
        <v>499</v>
      </c>
      <c r="K11" s="134" t="s">
        <v>500</v>
      </c>
      <c r="L11" s="134" t="s">
        <v>501</v>
      </c>
      <c r="M11" s="134" t="s">
        <v>502</v>
      </c>
      <c r="N11" s="134" t="s">
        <v>503</v>
      </c>
      <c r="O11" s="134" t="s">
        <v>504</v>
      </c>
      <c r="P11" s="134" t="s">
        <v>505</v>
      </c>
      <c r="Q11" s="134" t="s">
        <v>506</v>
      </c>
      <c r="R11" s="134" t="s">
        <v>507</v>
      </c>
      <c r="S11" s="134" t="s">
        <v>508</v>
      </c>
      <c r="T11" s="134" t="s">
        <v>509</v>
      </c>
      <c r="U11" s="135" t="s">
        <v>510</v>
      </c>
    </row>
    <row r="12">
      <c r="A12" s="136" t="s">
        <v>511</v>
      </c>
      <c r="B12" s="137">
        <v>7765878.0</v>
      </c>
      <c r="C12" s="137">
        <v>1.2826423E7</v>
      </c>
      <c r="D12" s="137">
        <v>1.8727166E7</v>
      </c>
      <c r="E12" s="137">
        <v>3.1624595E7</v>
      </c>
      <c r="F12" s="137">
        <v>3.7001072E7</v>
      </c>
      <c r="G12" s="137">
        <v>3.3422203E7</v>
      </c>
      <c r="H12" s="137">
        <v>3.1197464E7</v>
      </c>
      <c r="I12" s="137">
        <v>4.5058915E7</v>
      </c>
      <c r="J12" s="137">
        <v>5.0909653E7</v>
      </c>
      <c r="K12" s="137">
        <v>5.0575988E7</v>
      </c>
      <c r="L12" s="138">
        <v>5.2935823E7</v>
      </c>
      <c r="M12" s="137">
        <v>5.2042712E7</v>
      </c>
      <c r="N12" s="137">
        <v>4.5367122E7</v>
      </c>
      <c r="O12" s="137">
        <v>4.5198934E7</v>
      </c>
      <c r="P12" s="137">
        <v>5.5449413E7</v>
      </c>
      <c r="Q12" s="137">
        <v>6.2727581E7</v>
      </c>
      <c r="R12" s="137">
        <v>5.7995032E7</v>
      </c>
      <c r="S12" s="137">
        <v>5.7390778E7</v>
      </c>
      <c r="T12" s="137">
        <v>8.7979269E7</v>
      </c>
      <c r="U12" s="139">
        <v>8.9178437E7</v>
      </c>
    </row>
    <row r="13">
      <c r="A13" s="102" t="s">
        <v>101</v>
      </c>
      <c r="B13" s="103"/>
      <c r="C13" s="103"/>
      <c r="D13" s="103"/>
      <c r="E13" s="103"/>
      <c r="F13" s="103"/>
      <c r="G13" s="103"/>
      <c r="H13" s="103"/>
      <c r="I13" s="103"/>
      <c r="J13" s="103"/>
      <c r="K13" s="103"/>
      <c r="L13" s="103"/>
      <c r="M13" s="103"/>
      <c r="N13" s="103"/>
      <c r="O13" s="103"/>
      <c r="P13" s="103"/>
      <c r="Q13" s="103"/>
      <c r="R13" s="103"/>
      <c r="S13" s="103"/>
      <c r="T13" s="103"/>
      <c r="U13" s="103"/>
    </row>
    <row r="14">
      <c r="A14" s="140" t="s">
        <v>2</v>
      </c>
      <c r="B14" s="141">
        <v>42.0</v>
      </c>
      <c r="C14" s="141">
        <v>0.0</v>
      </c>
      <c r="D14" s="141">
        <v>2862.0</v>
      </c>
      <c r="E14" s="141">
        <v>720.0</v>
      </c>
      <c r="F14" s="141">
        <v>10565.0</v>
      </c>
      <c r="G14" s="141">
        <v>23227.0</v>
      </c>
      <c r="H14" s="141">
        <v>16137.0</v>
      </c>
      <c r="I14" s="141">
        <v>22355.0</v>
      </c>
      <c r="J14" s="141">
        <v>41414.0</v>
      </c>
      <c r="K14" s="141">
        <v>50793.0</v>
      </c>
      <c r="L14" s="141">
        <v>41150.0</v>
      </c>
      <c r="M14" s="141">
        <v>14.0</v>
      </c>
      <c r="N14" s="141">
        <v>9615.0</v>
      </c>
      <c r="O14" s="141">
        <v>0.0</v>
      </c>
      <c r="P14" s="141">
        <v>0.0</v>
      </c>
      <c r="Q14" s="141">
        <v>0.0</v>
      </c>
      <c r="R14" s="141">
        <v>0.0</v>
      </c>
      <c r="S14" s="141">
        <v>14751.0</v>
      </c>
      <c r="T14" s="142">
        <v>37104.0</v>
      </c>
      <c r="U14" s="142">
        <v>34676.0</v>
      </c>
    </row>
    <row r="15">
      <c r="A15" s="140" t="s">
        <v>70</v>
      </c>
      <c r="B15" s="143">
        <v>0.0</v>
      </c>
      <c r="C15" s="143">
        <v>0.0</v>
      </c>
      <c r="D15" s="143">
        <v>0.0</v>
      </c>
      <c r="E15" s="143">
        <v>0.0</v>
      </c>
      <c r="F15" s="143">
        <v>0.0</v>
      </c>
      <c r="G15" s="143">
        <v>0.0</v>
      </c>
      <c r="H15" s="143">
        <v>0.0</v>
      </c>
      <c r="I15" s="143">
        <v>0.0</v>
      </c>
      <c r="J15" s="143">
        <v>1.0</v>
      </c>
      <c r="K15" s="143">
        <v>1.0</v>
      </c>
      <c r="L15" s="143">
        <v>0.0</v>
      </c>
      <c r="M15" s="143">
        <v>0.0</v>
      </c>
      <c r="N15" s="143">
        <v>0.0</v>
      </c>
      <c r="O15" s="143">
        <v>0.0</v>
      </c>
      <c r="P15" s="143">
        <v>0.0</v>
      </c>
      <c r="Q15" s="143"/>
      <c r="R15" s="143"/>
      <c r="S15" s="143"/>
      <c r="T15" s="143"/>
      <c r="U15" s="143"/>
    </row>
    <row r="16">
      <c r="A16" s="140" t="s">
        <v>512</v>
      </c>
      <c r="B16" s="143"/>
      <c r="C16" s="143"/>
      <c r="D16" s="143"/>
      <c r="E16" s="143"/>
      <c r="F16" s="143"/>
      <c r="G16" s="143"/>
      <c r="H16" s="143"/>
      <c r="I16" s="143"/>
      <c r="J16" s="143"/>
      <c r="K16" s="143"/>
      <c r="L16" s="143"/>
      <c r="M16" s="143"/>
      <c r="N16" s="143"/>
      <c r="O16" s="143"/>
      <c r="P16" s="143"/>
      <c r="Q16" s="143"/>
      <c r="R16" s="143"/>
      <c r="S16" s="143"/>
      <c r="T16" s="143"/>
      <c r="U16" s="143"/>
    </row>
    <row r="17">
      <c r="A17" s="140" t="s">
        <v>55</v>
      </c>
      <c r="B17" s="143"/>
      <c r="C17" s="143"/>
      <c r="D17" s="143"/>
      <c r="E17" s="143"/>
      <c r="F17" s="143"/>
      <c r="G17" s="143"/>
      <c r="H17" s="143"/>
      <c r="I17" s="143"/>
      <c r="J17" s="143"/>
      <c r="K17" s="143"/>
      <c r="L17" s="143"/>
      <c r="M17" s="143"/>
      <c r="N17" s="143"/>
      <c r="O17" s="143"/>
      <c r="P17" s="143"/>
      <c r="Q17" s="143"/>
      <c r="R17" s="143"/>
      <c r="S17" s="143"/>
      <c r="T17" s="143"/>
      <c r="U17" s="143"/>
    </row>
    <row r="18">
      <c r="A18" s="140" t="s">
        <v>102</v>
      </c>
      <c r="B18" s="143"/>
      <c r="C18" s="143"/>
      <c r="D18" s="143"/>
      <c r="E18" s="143"/>
      <c r="F18" s="143"/>
      <c r="G18" s="143"/>
      <c r="H18" s="143"/>
      <c r="I18" s="143"/>
      <c r="J18" s="143"/>
      <c r="K18" s="143"/>
      <c r="L18" s="143"/>
      <c r="M18" s="143"/>
      <c r="N18" s="143"/>
      <c r="O18" s="143"/>
      <c r="P18" s="143"/>
      <c r="Q18" s="143"/>
      <c r="R18" s="143"/>
      <c r="S18" s="143"/>
      <c r="T18" s="143"/>
      <c r="U18" s="143"/>
    </row>
    <row r="19">
      <c r="A19" s="140" t="s">
        <v>78</v>
      </c>
      <c r="B19" s="143"/>
      <c r="C19" s="143"/>
      <c r="D19" s="143"/>
      <c r="E19" s="143"/>
      <c r="F19" s="143"/>
      <c r="G19" s="143"/>
      <c r="H19" s="143"/>
      <c r="I19" s="143"/>
      <c r="J19" s="143"/>
      <c r="K19" s="143"/>
      <c r="L19" s="143"/>
      <c r="M19" s="143"/>
      <c r="N19" s="143"/>
      <c r="O19" s="143"/>
      <c r="P19" s="143"/>
      <c r="Q19" s="143"/>
      <c r="R19" s="143"/>
      <c r="S19" s="143"/>
      <c r="T19" s="143"/>
      <c r="U19" s="143"/>
    </row>
    <row r="20">
      <c r="A20" s="140" t="s">
        <v>4</v>
      </c>
      <c r="B20" s="143">
        <v>467345.0</v>
      </c>
      <c r="C20" s="143">
        <v>904184.0</v>
      </c>
      <c r="D20" s="143">
        <v>761909.0</v>
      </c>
      <c r="E20" s="143">
        <v>1335014.0</v>
      </c>
      <c r="F20" s="143">
        <v>1358051.0</v>
      </c>
      <c r="G20" s="143">
        <v>1121930.0</v>
      </c>
      <c r="H20" s="143">
        <v>1126265.0</v>
      </c>
      <c r="I20" s="143">
        <v>1494473.0</v>
      </c>
      <c r="J20" s="143">
        <v>1442164.0</v>
      </c>
      <c r="K20" s="143">
        <v>1513252.0</v>
      </c>
      <c r="L20" s="143">
        <v>950278.0</v>
      </c>
      <c r="M20" s="143">
        <v>929139.0</v>
      </c>
      <c r="N20" s="143">
        <v>464804.0</v>
      </c>
      <c r="O20" s="143">
        <v>640858.0</v>
      </c>
      <c r="P20" s="143">
        <v>408834.0</v>
      </c>
      <c r="Q20" s="143">
        <v>0.0</v>
      </c>
      <c r="R20" s="143">
        <v>0.0</v>
      </c>
      <c r="S20" s="143">
        <v>0.0</v>
      </c>
      <c r="T20" s="143">
        <v>0.0</v>
      </c>
      <c r="U20" s="143">
        <v>0.0</v>
      </c>
    </row>
    <row r="21" ht="15.75" customHeight="1">
      <c r="A21" s="140" t="s">
        <v>5</v>
      </c>
      <c r="B21" s="143">
        <v>17022.0</v>
      </c>
      <c r="C21" s="143">
        <v>28916.0</v>
      </c>
      <c r="D21" s="143">
        <v>16626.0</v>
      </c>
      <c r="E21" s="143">
        <v>72783.0</v>
      </c>
      <c r="F21" s="143">
        <v>88062.0</v>
      </c>
      <c r="G21" s="143">
        <v>101560.0</v>
      </c>
      <c r="H21" s="143">
        <v>98755.0</v>
      </c>
      <c r="I21" s="143">
        <v>210646.0</v>
      </c>
      <c r="J21" s="143">
        <v>260553.0</v>
      </c>
      <c r="K21" s="143">
        <v>227580.0</v>
      </c>
      <c r="L21" s="143">
        <v>279914.0</v>
      </c>
      <c r="M21" s="143">
        <v>235872.0</v>
      </c>
      <c r="N21" s="143">
        <v>316636.0</v>
      </c>
      <c r="O21" s="143">
        <v>370050.0</v>
      </c>
      <c r="P21" s="143">
        <v>571485.0</v>
      </c>
      <c r="Q21" s="143">
        <v>0.0</v>
      </c>
      <c r="R21" s="143">
        <v>0.0</v>
      </c>
      <c r="S21" s="143">
        <v>0.0</v>
      </c>
      <c r="T21" s="143">
        <v>0.0</v>
      </c>
      <c r="U21" s="143">
        <v>0.0</v>
      </c>
    </row>
    <row r="22" ht="15.75" customHeight="1">
      <c r="A22" s="140" t="s">
        <v>103</v>
      </c>
      <c r="B22" s="143"/>
      <c r="C22" s="143"/>
      <c r="D22" s="143"/>
      <c r="E22" s="143"/>
      <c r="F22" s="143"/>
      <c r="G22" s="143"/>
      <c r="H22" s="143"/>
      <c r="I22" s="143"/>
      <c r="J22" s="143"/>
      <c r="K22" s="143"/>
      <c r="L22" s="143"/>
      <c r="M22" s="143"/>
      <c r="N22" s="143"/>
      <c r="O22" s="143"/>
      <c r="P22" s="143"/>
      <c r="Q22" s="143"/>
      <c r="R22" s="143"/>
      <c r="S22" s="143"/>
      <c r="T22" s="143"/>
      <c r="U22" s="143"/>
    </row>
    <row r="23" ht="15.75" customHeight="1">
      <c r="A23" s="140" t="s">
        <v>6</v>
      </c>
      <c r="B23" s="143">
        <v>767450.0</v>
      </c>
      <c r="C23" s="143">
        <v>1019778.0</v>
      </c>
      <c r="D23" s="143">
        <v>1949971.0</v>
      </c>
      <c r="E23" s="143">
        <v>3087372.0</v>
      </c>
      <c r="F23" s="143">
        <v>3226370.0</v>
      </c>
      <c r="G23" s="143">
        <v>3383945.0</v>
      </c>
      <c r="H23" s="143">
        <v>2976090.0</v>
      </c>
      <c r="I23" s="143">
        <v>4630078.0</v>
      </c>
      <c r="J23" s="143">
        <v>5615602.0</v>
      </c>
      <c r="K23" s="143">
        <v>5509173.0</v>
      </c>
      <c r="L23" s="143">
        <v>4961113.0</v>
      </c>
      <c r="M23" s="143">
        <v>4924529.0</v>
      </c>
      <c r="N23" s="143">
        <v>3708019.0</v>
      </c>
      <c r="O23" s="143">
        <v>3444415.0</v>
      </c>
      <c r="P23" s="143">
        <v>3642575.0</v>
      </c>
      <c r="Q23" s="143">
        <v>4504115.0</v>
      </c>
      <c r="R23" s="143">
        <v>4253445.0</v>
      </c>
      <c r="S23" s="143">
        <v>4613540.0</v>
      </c>
      <c r="T23" s="143">
        <v>5849603.0</v>
      </c>
      <c r="U23" s="143">
        <v>5106655.0</v>
      </c>
    </row>
    <row r="24" ht="15.75" customHeight="1">
      <c r="A24" s="140" t="s">
        <v>104</v>
      </c>
      <c r="B24" s="143">
        <v>0.0</v>
      </c>
      <c r="C24" s="143">
        <v>0.0</v>
      </c>
      <c r="D24" s="143">
        <v>0.0</v>
      </c>
      <c r="E24" s="143">
        <v>0.0</v>
      </c>
      <c r="F24" s="143">
        <v>0.0</v>
      </c>
      <c r="G24" s="143">
        <v>0.0</v>
      </c>
      <c r="H24" s="143">
        <v>0.0</v>
      </c>
      <c r="I24" s="143">
        <v>506.0</v>
      </c>
      <c r="J24" s="143">
        <v>5494.0</v>
      </c>
      <c r="K24" s="143">
        <v>2315.0</v>
      </c>
      <c r="L24" s="143">
        <v>8723.0</v>
      </c>
      <c r="M24" s="143">
        <v>4587.0</v>
      </c>
      <c r="N24" s="143">
        <v>4761.0</v>
      </c>
      <c r="O24" s="143">
        <v>14743.0</v>
      </c>
      <c r="P24" s="143">
        <v>19495.0</v>
      </c>
      <c r="Q24" s="143">
        <v>19103.0</v>
      </c>
      <c r="R24" s="143">
        <v>20711.0</v>
      </c>
      <c r="S24" s="143">
        <v>19771.0</v>
      </c>
      <c r="T24" s="143">
        <v>24738.0</v>
      </c>
      <c r="U24" s="143">
        <v>26753.0</v>
      </c>
    </row>
    <row r="25" ht="15.75" customHeight="1">
      <c r="A25" s="140" t="s">
        <v>80</v>
      </c>
      <c r="B25" s="143"/>
      <c r="C25" s="143"/>
      <c r="D25" s="143"/>
      <c r="E25" s="143"/>
      <c r="F25" s="143"/>
      <c r="G25" s="143"/>
      <c r="H25" s="143"/>
      <c r="I25" s="143"/>
      <c r="J25" s="143"/>
      <c r="K25" s="143"/>
      <c r="L25" s="143"/>
      <c r="M25" s="143"/>
      <c r="N25" s="143"/>
      <c r="O25" s="143"/>
      <c r="P25" s="143"/>
      <c r="Q25" s="143"/>
      <c r="R25" s="143"/>
      <c r="S25" s="143"/>
      <c r="T25" s="143"/>
      <c r="U25" s="143"/>
    </row>
    <row r="26" ht="15.75" customHeight="1">
      <c r="A26" s="140" t="s">
        <v>52</v>
      </c>
      <c r="B26" s="143">
        <v>0.0</v>
      </c>
      <c r="C26" s="143">
        <v>0.0</v>
      </c>
      <c r="D26" s="143">
        <v>0.0</v>
      </c>
      <c r="E26" s="143">
        <v>0.0</v>
      </c>
      <c r="F26" s="143">
        <v>0.0</v>
      </c>
      <c r="G26" s="143">
        <v>0.0</v>
      </c>
      <c r="H26" s="143">
        <v>0.0</v>
      </c>
      <c r="I26" s="143">
        <v>0.0</v>
      </c>
      <c r="J26" s="143">
        <v>0.0</v>
      </c>
      <c r="K26" s="143">
        <v>0.0</v>
      </c>
      <c r="L26" s="143">
        <v>0.0</v>
      </c>
      <c r="M26" s="143">
        <v>27.0</v>
      </c>
      <c r="N26" s="143">
        <v>23.0</v>
      </c>
      <c r="O26" s="143">
        <v>0.0</v>
      </c>
      <c r="P26" s="143">
        <v>0.0</v>
      </c>
      <c r="Q26" s="143">
        <v>0.0</v>
      </c>
      <c r="R26" s="143">
        <v>0.0</v>
      </c>
      <c r="S26" s="143">
        <v>0.0</v>
      </c>
      <c r="T26" s="143">
        <v>0.0</v>
      </c>
      <c r="U26" s="143"/>
    </row>
    <row r="27" ht="15.75" customHeight="1">
      <c r="A27" s="140" t="s">
        <v>64</v>
      </c>
      <c r="B27" s="143">
        <v>0.0</v>
      </c>
      <c r="C27" s="143">
        <v>0.0</v>
      </c>
      <c r="D27" s="143">
        <v>0.0</v>
      </c>
      <c r="E27" s="143">
        <v>0.0</v>
      </c>
      <c r="F27" s="143">
        <v>0.0</v>
      </c>
      <c r="G27" s="143">
        <v>0.0</v>
      </c>
      <c r="H27" s="143">
        <v>0.0</v>
      </c>
      <c r="I27" s="143">
        <v>0.0</v>
      </c>
      <c r="J27" s="143">
        <v>0.0</v>
      </c>
      <c r="K27" s="143">
        <v>0.0</v>
      </c>
      <c r="L27" s="143">
        <v>0.0</v>
      </c>
      <c r="M27" s="143"/>
      <c r="N27" s="143">
        <v>0.0</v>
      </c>
      <c r="O27" s="143"/>
      <c r="P27" s="143"/>
      <c r="Q27" s="143"/>
      <c r="R27" s="143"/>
      <c r="S27" s="143"/>
      <c r="T27" s="143"/>
      <c r="U27" s="143">
        <v>1.0</v>
      </c>
    </row>
    <row r="28" ht="15.75" customHeight="1">
      <c r="A28" s="140" t="s">
        <v>105</v>
      </c>
      <c r="B28" s="143"/>
      <c r="C28" s="143"/>
      <c r="D28" s="143"/>
      <c r="E28" s="143"/>
      <c r="F28" s="143"/>
      <c r="G28" s="143"/>
      <c r="H28" s="143"/>
      <c r="I28" s="143"/>
      <c r="J28" s="143"/>
      <c r="K28" s="143"/>
      <c r="L28" s="143"/>
      <c r="M28" s="143"/>
      <c r="N28" s="143"/>
      <c r="O28" s="143"/>
      <c r="P28" s="143"/>
      <c r="Q28" s="143"/>
      <c r="R28" s="143"/>
      <c r="S28" s="143"/>
      <c r="T28" s="143"/>
      <c r="U28" s="143"/>
    </row>
    <row r="29" ht="15.75" customHeight="1">
      <c r="A29" s="140" t="s">
        <v>7</v>
      </c>
      <c r="B29" s="143"/>
      <c r="C29" s="143"/>
      <c r="D29" s="143"/>
      <c r="E29" s="143"/>
      <c r="F29" s="143"/>
      <c r="G29" s="143"/>
      <c r="H29" s="143"/>
      <c r="I29" s="143"/>
      <c r="J29" s="143"/>
      <c r="K29" s="143"/>
      <c r="L29" s="143"/>
      <c r="M29" s="143"/>
      <c r="N29" s="143"/>
      <c r="O29" s="143"/>
      <c r="P29" s="143"/>
      <c r="Q29" s="143"/>
      <c r="R29" s="143"/>
      <c r="S29" s="143"/>
      <c r="T29" s="143"/>
      <c r="U29" s="143"/>
    </row>
    <row r="30" ht="15.75" customHeight="1">
      <c r="A30" s="140" t="s">
        <v>106</v>
      </c>
      <c r="B30" s="143"/>
      <c r="C30" s="143"/>
      <c r="D30" s="143"/>
      <c r="E30" s="143"/>
      <c r="F30" s="143"/>
      <c r="G30" s="143"/>
      <c r="H30" s="143"/>
      <c r="I30" s="143"/>
      <c r="J30" s="143"/>
      <c r="K30" s="143"/>
      <c r="L30" s="143"/>
      <c r="M30" s="143"/>
      <c r="N30" s="143"/>
      <c r="O30" s="143"/>
      <c r="P30" s="143"/>
      <c r="Q30" s="143"/>
      <c r="R30" s="143"/>
      <c r="S30" s="143"/>
      <c r="T30" s="143"/>
      <c r="U30" s="143"/>
    </row>
    <row r="31" ht="15.75" customHeight="1">
      <c r="A31" s="140" t="s">
        <v>107</v>
      </c>
      <c r="B31" s="143">
        <v>0.0</v>
      </c>
      <c r="C31" s="143">
        <v>0.0</v>
      </c>
      <c r="D31" s="143">
        <v>0.0</v>
      </c>
      <c r="E31" s="143">
        <v>0.0</v>
      </c>
      <c r="F31" s="143">
        <v>0.0</v>
      </c>
      <c r="G31" s="143">
        <v>0.0</v>
      </c>
      <c r="H31" s="143">
        <v>0.0</v>
      </c>
      <c r="I31" s="143">
        <v>0.0</v>
      </c>
      <c r="J31" s="143">
        <v>0.0</v>
      </c>
      <c r="K31" s="143">
        <v>0.0</v>
      </c>
      <c r="L31" s="143">
        <v>0.0</v>
      </c>
      <c r="M31" s="143">
        <v>0.0</v>
      </c>
      <c r="N31" s="143">
        <v>0.0</v>
      </c>
      <c r="O31" s="143">
        <v>0.0</v>
      </c>
      <c r="P31" s="143">
        <v>0.0</v>
      </c>
      <c r="Q31" s="143">
        <v>0.0</v>
      </c>
      <c r="R31" s="143">
        <v>2.0</v>
      </c>
      <c r="S31" s="143">
        <v>2.0</v>
      </c>
      <c r="T31" s="143">
        <v>0.0</v>
      </c>
      <c r="U31" s="143">
        <v>8.0</v>
      </c>
    </row>
    <row r="32" ht="15.75" customHeight="1">
      <c r="A32" s="140" t="s">
        <v>513</v>
      </c>
      <c r="B32" s="143"/>
      <c r="C32" s="143"/>
      <c r="D32" s="143"/>
      <c r="E32" s="143"/>
      <c r="F32" s="143"/>
      <c r="G32" s="143"/>
      <c r="H32" s="143"/>
      <c r="I32" s="143"/>
      <c r="J32" s="143"/>
      <c r="K32" s="143"/>
      <c r="L32" s="143"/>
      <c r="M32" s="143"/>
      <c r="N32" s="143"/>
      <c r="O32" s="143"/>
      <c r="P32" s="143"/>
      <c r="Q32" s="143"/>
      <c r="R32" s="143"/>
      <c r="S32" s="143"/>
      <c r="T32" s="143"/>
      <c r="U32" s="143"/>
    </row>
    <row r="33" ht="15.75" customHeight="1">
      <c r="A33" s="140" t="s">
        <v>108</v>
      </c>
      <c r="B33" s="143"/>
      <c r="C33" s="143"/>
      <c r="D33" s="143"/>
      <c r="E33" s="143"/>
      <c r="F33" s="143"/>
      <c r="G33" s="143"/>
      <c r="H33" s="143"/>
      <c r="I33" s="143"/>
      <c r="J33" s="143"/>
      <c r="K33" s="143"/>
      <c r="L33" s="143"/>
      <c r="M33" s="143"/>
      <c r="N33" s="143"/>
      <c r="O33" s="143"/>
      <c r="P33" s="143"/>
      <c r="Q33" s="143"/>
      <c r="R33" s="143"/>
      <c r="S33" s="143"/>
      <c r="T33" s="143"/>
      <c r="U33" s="143"/>
    </row>
    <row r="34" ht="15.75" customHeight="1">
      <c r="A34" s="140" t="s">
        <v>109</v>
      </c>
      <c r="B34" s="143">
        <v>286.0</v>
      </c>
      <c r="C34" s="143">
        <v>354.0</v>
      </c>
      <c r="D34" s="143">
        <v>131.0</v>
      </c>
      <c r="E34" s="143">
        <v>1271.0</v>
      </c>
      <c r="F34" s="143">
        <v>4678.0</v>
      </c>
      <c r="G34" s="143">
        <v>5527.0</v>
      </c>
      <c r="H34" s="143">
        <v>3700.0</v>
      </c>
      <c r="I34" s="143">
        <v>9076.0</v>
      </c>
      <c r="J34" s="143">
        <v>11317.0</v>
      </c>
      <c r="K34" s="143">
        <v>39349.0</v>
      </c>
      <c r="L34" s="143">
        <v>49054.0</v>
      </c>
      <c r="M34" s="143">
        <v>60014.0</v>
      </c>
      <c r="N34" s="143">
        <v>46641.0</v>
      </c>
      <c r="O34" s="143">
        <v>29389.0</v>
      </c>
      <c r="P34" s="143">
        <v>31576.0</v>
      </c>
      <c r="Q34" s="143">
        <v>16109.0</v>
      </c>
      <c r="R34" s="143">
        <v>8162.0</v>
      </c>
      <c r="S34" s="143">
        <v>7144.0</v>
      </c>
      <c r="T34" s="143">
        <v>14905.0</v>
      </c>
      <c r="U34" s="143">
        <v>21239.0</v>
      </c>
    </row>
    <row r="35" ht="15.75" customHeight="1">
      <c r="A35" s="140" t="s">
        <v>110</v>
      </c>
      <c r="B35" s="143">
        <v>0.0</v>
      </c>
      <c r="C35" s="143">
        <v>0.0</v>
      </c>
      <c r="D35" s="143">
        <v>0.0</v>
      </c>
      <c r="E35" s="143">
        <v>0.0</v>
      </c>
      <c r="F35" s="143">
        <v>0.0</v>
      </c>
      <c r="G35" s="143">
        <v>0.0</v>
      </c>
      <c r="H35" s="143">
        <v>0.0</v>
      </c>
      <c r="I35" s="143">
        <v>0.0</v>
      </c>
      <c r="J35" s="143">
        <v>0.0</v>
      </c>
      <c r="K35" s="143">
        <v>197.0</v>
      </c>
      <c r="L35" s="143">
        <v>383.0</v>
      </c>
      <c r="M35" s="143">
        <v>507.0</v>
      </c>
      <c r="N35" s="143">
        <v>367.0</v>
      </c>
      <c r="O35" s="143">
        <v>413.0</v>
      </c>
      <c r="P35" s="143">
        <v>100.0</v>
      </c>
      <c r="Q35" s="143">
        <v>548.0</v>
      </c>
      <c r="R35" s="143">
        <v>294.0</v>
      </c>
      <c r="S35" s="143">
        <v>0.0</v>
      </c>
      <c r="T35" s="143">
        <v>0.0</v>
      </c>
      <c r="U35" s="143">
        <v>0.0</v>
      </c>
    </row>
    <row r="36" ht="15.75" customHeight="1">
      <c r="A36" s="140" t="s">
        <v>111</v>
      </c>
      <c r="B36" s="143">
        <v>0.0</v>
      </c>
      <c r="C36" s="143">
        <v>19124.0</v>
      </c>
      <c r="D36" s="143">
        <v>576.0</v>
      </c>
      <c r="E36" s="143">
        <v>57758.0</v>
      </c>
      <c r="F36" s="143">
        <v>167454.0</v>
      </c>
      <c r="G36" s="143">
        <v>148105.0</v>
      </c>
      <c r="H36" s="143">
        <v>75268.0</v>
      </c>
      <c r="I36" s="143">
        <v>43374.0</v>
      </c>
      <c r="J36" s="143">
        <v>75300.0</v>
      </c>
      <c r="K36" s="143">
        <v>106989.0</v>
      </c>
      <c r="L36" s="143">
        <v>128191.0</v>
      </c>
      <c r="M36" s="143">
        <v>134024.0</v>
      </c>
      <c r="N36" s="143">
        <v>52950.0</v>
      </c>
      <c r="O36" s="143">
        <v>38.0</v>
      </c>
      <c r="P36" s="143">
        <v>3710.0</v>
      </c>
      <c r="Q36" s="143">
        <v>6796.0</v>
      </c>
      <c r="R36" s="143">
        <v>178.0</v>
      </c>
      <c r="S36" s="143">
        <v>26123.0</v>
      </c>
      <c r="T36" s="143">
        <v>110356.0</v>
      </c>
      <c r="U36" s="143">
        <v>357661.0</v>
      </c>
    </row>
    <row r="37" ht="15.75" customHeight="1">
      <c r="A37" s="140" t="s">
        <v>8</v>
      </c>
      <c r="B37" s="143">
        <v>0.0</v>
      </c>
      <c r="C37" s="143">
        <v>171540.0</v>
      </c>
      <c r="D37" s="143">
        <v>303714.0</v>
      </c>
      <c r="E37" s="143">
        <v>519969.0</v>
      </c>
      <c r="F37" s="143">
        <v>1032312.0</v>
      </c>
      <c r="G37" s="143">
        <v>1196341.0</v>
      </c>
      <c r="H37" s="143">
        <v>803013.0</v>
      </c>
      <c r="I37" s="143">
        <v>1237741.0</v>
      </c>
      <c r="J37" s="143">
        <v>1572792.0</v>
      </c>
      <c r="K37" s="143">
        <v>1510644.0</v>
      </c>
      <c r="L37" s="143">
        <v>1825968.0</v>
      </c>
      <c r="M37" s="143">
        <v>1805254.0</v>
      </c>
      <c r="N37" s="143">
        <v>1984114.0</v>
      </c>
      <c r="O37" s="143">
        <v>1928278.0</v>
      </c>
      <c r="P37" s="143">
        <v>2485258.0</v>
      </c>
      <c r="Q37" s="143">
        <v>2640445.0</v>
      </c>
      <c r="R37" s="143">
        <v>2253901.0</v>
      </c>
      <c r="S37" s="143">
        <v>2408931.0</v>
      </c>
      <c r="T37" s="143">
        <v>3369104.0</v>
      </c>
      <c r="U37" s="143">
        <v>2744076.0</v>
      </c>
    </row>
    <row r="38" ht="15.75" customHeight="1">
      <c r="A38" s="140" t="s">
        <v>514</v>
      </c>
      <c r="B38" s="143"/>
      <c r="C38" s="143"/>
      <c r="D38" s="143"/>
      <c r="E38" s="143">
        <v>121.0</v>
      </c>
      <c r="F38" s="143"/>
      <c r="G38" s="143"/>
      <c r="H38" s="143"/>
      <c r="I38" s="143"/>
      <c r="J38" s="143"/>
      <c r="K38" s="143"/>
      <c r="L38" s="143"/>
      <c r="M38" s="143"/>
      <c r="N38" s="143"/>
      <c r="O38" s="143"/>
      <c r="P38" s="143"/>
      <c r="Q38" s="143"/>
      <c r="R38" s="143"/>
      <c r="S38" s="143"/>
      <c r="T38" s="143"/>
      <c r="U38" s="143"/>
    </row>
    <row r="39" ht="15.75" customHeight="1">
      <c r="A39" s="140" t="s">
        <v>112</v>
      </c>
      <c r="B39" s="143"/>
      <c r="C39" s="143"/>
      <c r="D39" s="143"/>
      <c r="E39" s="143"/>
      <c r="F39" s="143"/>
      <c r="G39" s="143"/>
      <c r="H39" s="143"/>
      <c r="I39" s="143"/>
      <c r="J39" s="143"/>
      <c r="K39" s="143"/>
      <c r="L39" s="143"/>
      <c r="M39" s="143"/>
      <c r="N39" s="143"/>
      <c r="O39" s="143"/>
      <c r="P39" s="143"/>
      <c r="Q39" s="143"/>
      <c r="R39" s="143"/>
      <c r="S39" s="143"/>
      <c r="T39" s="143"/>
      <c r="U39" s="143"/>
    </row>
    <row r="40" ht="15.75" customHeight="1">
      <c r="A40" s="140" t="s">
        <v>81</v>
      </c>
      <c r="B40" s="143">
        <v>21996.0</v>
      </c>
      <c r="C40" s="143">
        <v>32282.0</v>
      </c>
      <c r="D40" s="143">
        <v>75786.0</v>
      </c>
      <c r="E40" s="143">
        <v>250471.0</v>
      </c>
      <c r="F40" s="143">
        <v>253591.0</v>
      </c>
      <c r="G40" s="143">
        <v>185805.0</v>
      </c>
      <c r="H40" s="143">
        <v>176342.0</v>
      </c>
      <c r="I40" s="143">
        <v>148278.0</v>
      </c>
      <c r="J40" s="143">
        <v>263294.0</v>
      </c>
      <c r="K40" s="143">
        <v>375841.0</v>
      </c>
      <c r="L40" s="143">
        <v>368448.0</v>
      </c>
      <c r="M40" s="143">
        <v>280593.0</v>
      </c>
      <c r="N40" s="143">
        <v>228468.0</v>
      </c>
      <c r="O40" s="143">
        <v>226007.0</v>
      </c>
      <c r="P40" s="143">
        <v>220151.0</v>
      </c>
      <c r="Q40" s="143">
        <v>232697.0</v>
      </c>
      <c r="R40" s="143">
        <v>268556.0</v>
      </c>
      <c r="S40" s="143">
        <v>304283.0</v>
      </c>
      <c r="T40" s="143">
        <v>415319.0</v>
      </c>
      <c r="U40" s="143">
        <v>306148.0</v>
      </c>
    </row>
    <row r="41" ht="15.75" customHeight="1">
      <c r="A41" s="140" t="s">
        <v>65</v>
      </c>
      <c r="B41" s="143"/>
      <c r="C41" s="143"/>
      <c r="D41" s="143"/>
      <c r="E41" s="143"/>
      <c r="F41" s="143"/>
      <c r="G41" s="143"/>
      <c r="H41" s="143"/>
      <c r="I41" s="143"/>
      <c r="J41" s="143"/>
      <c r="K41" s="143"/>
      <c r="L41" s="143"/>
      <c r="M41" s="143"/>
      <c r="N41" s="143"/>
      <c r="O41" s="143"/>
      <c r="P41" s="143"/>
      <c r="Q41" s="143"/>
      <c r="R41" s="143"/>
      <c r="S41" s="143"/>
      <c r="T41" s="143"/>
      <c r="U41" s="143"/>
    </row>
    <row r="42" ht="15.75" customHeight="1">
      <c r="A42" s="140" t="s">
        <v>113</v>
      </c>
      <c r="B42" s="143"/>
      <c r="C42" s="143"/>
      <c r="D42" s="143"/>
      <c r="E42" s="143"/>
      <c r="F42" s="143"/>
      <c r="G42" s="143"/>
      <c r="H42" s="143"/>
      <c r="I42" s="143"/>
      <c r="J42" s="143"/>
      <c r="K42" s="143"/>
      <c r="L42" s="143"/>
      <c r="M42" s="143"/>
      <c r="N42" s="143"/>
      <c r="O42" s="143"/>
      <c r="P42" s="143"/>
      <c r="Q42" s="143"/>
      <c r="R42" s="143"/>
      <c r="S42" s="143"/>
      <c r="T42" s="143"/>
      <c r="U42" s="143"/>
    </row>
    <row r="43" ht="15.75" customHeight="1">
      <c r="A43" s="140" t="s">
        <v>114</v>
      </c>
      <c r="B43" s="143"/>
      <c r="C43" s="143"/>
      <c r="D43" s="143"/>
      <c r="E43" s="143"/>
      <c r="F43" s="143"/>
      <c r="G43" s="143"/>
      <c r="H43" s="143"/>
      <c r="I43" s="143"/>
      <c r="J43" s="143"/>
      <c r="K43" s="143"/>
      <c r="L43" s="143"/>
      <c r="M43" s="143"/>
      <c r="N43" s="143"/>
      <c r="O43" s="143"/>
      <c r="P43" s="143"/>
      <c r="Q43" s="143"/>
      <c r="R43" s="143"/>
      <c r="S43" s="143"/>
      <c r="T43" s="143"/>
      <c r="U43" s="143"/>
    </row>
    <row r="44" ht="15.75" customHeight="1">
      <c r="A44" s="140" t="s">
        <v>9</v>
      </c>
      <c r="B44" s="143">
        <v>0.0</v>
      </c>
      <c r="C44" s="143">
        <v>0.0</v>
      </c>
      <c r="D44" s="143">
        <v>0.0</v>
      </c>
      <c r="E44" s="143">
        <v>0.0</v>
      </c>
      <c r="F44" s="143">
        <v>0.0</v>
      </c>
      <c r="G44" s="143">
        <v>0.0</v>
      </c>
      <c r="H44" s="143">
        <v>0.0</v>
      </c>
      <c r="I44" s="143">
        <v>0.0</v>
      </c>
      <c r="J44" s="143">
        <v>0.0</v>
      </c>
      <c r="K44" s="143">
        <v>0.0</v>
      </c>
      <c r="L44" s="143">
        <v>0.0</v>
      </c>
      <c r="M44" s="143">
        <v>0.0</v>
      </c>
      <c r="N44" s="143">
        <v>30.0</v>
      </c>
      <c r="O44" s="143">
        <v>0.0</v>
      </c>
      <c r="P44" s="143">
        <v>0.0</v>
      </c>
      <c r="Q44" s="143">
        <v>0.0</v>
      </c>
      <c r="R44" s="143">
        <v>0.0</v>
      </c>
      <c r="S44" s="143">
        <v>0.0</v>
      </c>
      <c r="T44" s="143">
        <v>0.0</v>
      </c>
      <c r="U44" s="143">
        <v>0.0</v>
      </c>
    </row>
    <row r="45" ht="15.75" customHeight="1">
      <c r="A45" s="140" t="s">
        <v>69</v>
      </c>
      <c r="B45" s="143"/>
      <c r="C45" s="143"/>
      <c r="D45" s="143"/>
      <c r="E45" s="143"/>
      <c r="F45" s="143"/>
      <c r="G45" s="143"/>
      <c r="H45" s="143"/>
      <c r="I45" s="143"/>
      <c r="J45" s="143"/>
      <c r="K45" s="143"/>
      <c r="L45" s="143"/>
      <c r="M45" s="143"/>
      <c r="N45" s="143"/>
      <c r="O45" s="143"/>
      <c r="P45" s="143"/>
      <c r="Q45" s="143"/>
      <c r="R45" s="143"/>
      <c r="S45" s="143"/>
      <c r="T45" s="143"/>
      <c r="U45" s="143"/>
    </row>
    <row r="46" ht="15.75" customHeight="1">
      <c r="A46" s="140" t="s">
        <v>10</v>
      </c>
      <c r="B46" s="143">
        <v>343319.0</v>
      </c>
      <c r="C46" s="143">
        <v>480899.0</v>
      </c>
      <c r="D46" s="143">
        <v>910422.0</v>
      </c>
      <c r="E46" s="143">
        <v>1589422.0</v>
      </c>
      <c r="F46" s="143">
        <v>1449603.0</v>
      </c>
      <c r="G46" s="143">
        <v>1615289.0</v>
      </c>
      <c r="H46" s="143">
        <v>1211086.0</v>
      </c>
      <c r="I46" s="143">
        <v>1917018.0</v>
      </c>
      <c r="J46" s="143">
        <v>3282990.0</v>
      </c>
      <c r="K46" s="143">
        <v>3059696.0</v>
      </c>
      <c r="L46" s="143">
        <v>2886195.0</v>
      </c>
      <c r="M46" s="143">
        <v>3300371.0</v>
      </c>
      <c r="N46" s="143">
        <v>3004916.0</v>
      </c>
      <c r="O46" s="143">
        <v>2704425.0</v>
      </c>
      <c r="P46" s="143">
        <v>2749818.0</v>
      </c>
      <c r="Q46" s="143">
        <v>2827583.0</v>
      </c>
      <c r="R46" s="143">
        <v>2835680.0</v>
      </c>
      <c r="S46" s="143">
        <v>3222094.0</v>
      </c>
      <c r="T46" s="143">
        <v>4138591.0</v>
      </c>
      <c r="U46" s="143">
        <v>3490804.0</v>
      </c>
    </row>
    <row r="47" ht="15.75" customHeight="1">
      <c r="A47" s="140" t="s">
        <v>515</v>
      </c>
      <c r="B47" s="143"/>
      <c r="C47" s="143"/>
      <c r="D47" s="143"/>
      <c r="E47" s="143"/>
      <c r="F47" s="143"/>
      <c r="G47" s="143"/>
      <c r="H47" s="143"/>
      <c r="I47" s="143"/>
      <c r="J47" s="143"/>
      <c r="K47" s="143"/>
      <c r="L47" s="143"/>
      <c r="M47" s="143"/>
      <c r="N47" s="143"/>
      <c r="O47" s="143"/>
      <c r="P47" s="143"/>
      <c r="Q47" s="143"/>
      <c r="R47" s="143"/>
      <c r="S47" s="143"/>
      <c r="T47" s="143"/>
      <c r="U47" s="143"/>
    </row>
    <row r="48" ht="15.75" customHeight="1">
      <c r="A48" s="140" t="s">
        <v>115</v>
      </c>
      <c r="B48" s="143"/>
      <c r="C48" s="143"/>
      <c r="D48" s="143"/>
      <c r="E48" s="143"/>
      <c r="F48" s="143"/>
      <c r="G48" s="143"/>
      <c r="H48" s="143"/>
      <c r="I48" s="143"/>
      <c r="J48" s="143"/>
      <c r="K48" s="143"/>
      <c r="L48" s="143"/>
      <c r="M48" s="143"/>
      <c r="N48" s="143"/>
      <c r="O48" s="143"/>
      <c r="P48" s="143"/>
      <c r="Q48" s="143"/>
      <c r="R48" s="143"/>
      <c r="S48" s="143"/>
      <c r="T48" s="143"/>
      <c r="U48" s="143"/>
    </row>
    <row r="49" ht="15.75" customHeight="1">
      <c r="A49" s="140" t="s">
        <v>116</v>
      </c>
      <c r="B49" s="143"/>
      <c r="C49" s="143"/>
      <c r="D49" s="143"/>
      <c r="E49" s="143"/>
      <c r="F49" s="143"/>
      <c r="G49" s="143"/>
      <c r="H49" s="143"/>
      <c r="I49" s="143"/>
      <c r="J49" s="143"/>
      <c r="K49" s="143"/>
      <c r="L49" s="143">
        <v>15644.0</v>
      </c>
      <c r="M49" s="143"/>
      <c r="N49" s="143"/>
      <c r="O49" s="143"/>
      <c r="P49" s="143"/>
      <c r="Q49" s="143"/>
      <c r="R49" s="143"/>
      <c r="S49" s="143"/>
      <c r="T49" s="143"/>
      <c r="U49" s="143"/>
    </row>
    <row r="50" ht="15.75" customHeight="1">
      <c r="A50" s="140" t="s">
        <v>516</v>
      </c>
      <c r="B50" s="143"/>
      <c r="C50" s="143"/>
      <c r="D50" s="143"/>
      <c r="E50" s="143"/>
      <c r="F50" s="143"/>
      <c r="G50" s="143"/>
      <c r="H50" s="143"/>
      <c r="I50" s="143"/>
      <c r="J50" s="143"/>
      <c r="K50" s="143"/>
      <c r="L50" s="143"/>
      <c r="M50" s="143"/>
      <c r="N50" s="143"/>
      <c r="O50" s="143"/>
      <c r="P50" s="143"/>
      <c r="Q50" s="143"/>
      <c r="R50" s="143"/>
      <c r="S50" s="143"/>
      <c r="T50" s="143"/>
      <c r="U50" s="143"/>
    </row>
    <row r="51" ht="15.75" customHeight="1">
      <c r="A51" s="140" t="s">
        <v>11</v>
      </c>
      <c r="B51" s="143">
        <v>2764068.0</v>
      </c>
      <c r="C51" s="143">
        <v>5491559.0</v>
      </c>
      <c r="D51" s="143">
        <v>7642359.0</v>
      </c>
      <c r="E51" s="143">
        <v>1.2496023E7</v>
      </c>
      <c r="F51" s="143">
        <v>1.4682516E7</v>
      </c>
      <c r="G51" s="143">
        <v>9836874.0</v>
      </c>
      <c r="H51" s="143">
        <v>9865510.0</v>
      </c>
      <c r="I51" s="143">
        <v>1.3753561E7</v>
      </c>
      <c r="J51" s="143">
        <v>1.4533652E7</v>
      </c>
      <c r="K51" s="143">
        <v>1.5912284E7</v>
      </c>
      <c r="L51" s="143">
        <v>1.6651451E7</v>
      </c>
      <c r="M51" s="143">
        <v>1.5788362E7</v>
      </c>
      <c r="N51" s="143">
        <v>1.2948831E7</v>
      </c>
      <c r="O51" s="143">
        <v>1.1267007E7</v>
      </c>
      <c r="P51" s="143">
        <v>1.4910208E7</v>
      </c>
      <c r="Q51" s="143">
        <v>1.8193332E7</v>
      </c>
      <c r="R51" s="143">
        <v>1.7955582E7</v>
      </c>
      <c r="S51" s="143">
        <v>1.7475792E7</v>
      </c>
      <c r="T51" s="143">
        <v>2.6659152E7</v>
      </c>
      <c r="U51" s="143">
        <v>2.3051192E7</v>
      </c>
    </row>
    <row r="52" ht="15.75" customHeight="1">
      <c r="A52" s="140" t="s">
        <v>517</v>
      </c>
      <c r="B52" s="143">
        <v>2823.0</v>
      </c>
      <c r="C52" s="143">
        <v>438.0</v>
      </c>
      <c r="D52" s="143">
        <v>169.0</v>
      </c>
      <c r="E52" s="143">
        <v>17.0</v>
      </c>
      <c r="F52" s="143">
        <v>95.0</v>
      </c>
      <c r="G52" s="143">
        <v>7889.0</v>
      </c>
      <c r="H52" s="143">
        <v>107.0</v>
      </c>
      <c r="I52" s="143">
        <v>123.0</v>
      </c>
      <c r="J52" s="143">
        <v>58.0</v>
      </c>
      <c r="K52" s="143">
        <v>657.0</v>
      </c>
      <c r="L52" s="143">
        <v>403.0</v>
      </c>
      <c r="M52" s="143">
        <v>563.0</v>
      </c>
      <c r="N52" s="143">
        <v>18938.0</v>
      </c>
      <c r="O52" s="143">
        <v>3357.0</v>
      </c>
      <c r="P52" s="143">
        <v>105.0</v>
      </c>
      <c r="Q52" s="143">
        <v>17380.0</v>
      </c>
      <c r="R52" s="143">
        <v>1438.0</v>
      </c>
      <c r="S52" s="143">
        <v>1538.0</v>
      </c>
      <c r="T52" s="143">
        <v>509.0</v>
      </c>
      <c r="U52" s="143">
        <v>739.0</v>
      </c>
    </row>
    <row r="53" ht="15.75" customHeight="1">
      <c r="A53" s="140" t="s">
        <v>117</v>
      </c>
      <c r="B53" s="143">
        <v>2840.0</v>
      </c>
      <c r="C53" s="143">
        <v>3140.0</v>
      </c>
      <c r="D53" s="143">
        <v>2768.0</v>
      </c>
      <c r="E53" s="143">
        <v>11948.0</v>
      </c>
      <c r="F53" s="143">
        <v>0.0</v>
      </c>
      <c r="G53" s="143">
        <v>10403.0</v>
      </c>
      <c r="H53" s="143">
        <v>49041.0</v>
      </c>
      <c r="I53" s="143">
        <v>9612.0</v>
      </c>
      <c r="J53" s="143">
        <v>8157.0</v>
      </c>
      <c r="K53" s="143">
        <v>15314.0</v>
      </c>
      <c r="L53" s="143">
        <v>4104.0</v>
      </c>
      <c r="M53" s="143">
        <v>18196.0</v>
      </c>
      <c r="N53" s="143">
        <v>25769.0</v>
      </c>
      <c r="O53" s="143">
        <v>38070.0</v>
      </c>
      <c r="P53" s="143">
        <v>58326.0</v>
      </c>
      <c r="Q53" s="143">
        <v>56853.0</v>
      </c>
      <c r="R53" s="143">
        <v>40661.0</v>
      </c>
      <c r="S53" s="143">
        <v>54110.0</v>
      </c>
      <c r="T53" s="143">
        <v>91228.0</v>
      </c>
      <c r="U53" s="143">
        <v>0.0</v>
      </c>
    </row>
    <row r="54" ht="15.75" customHeight="1">
      <c r="A54" s="140" t="s">
        <v>62</v>
      </c>
      <c r="B54" s="143"/>
      <c r="C54" s="143"/>
      <c r="D54" s="143"/>
      <c r="E54" s="143"/>
      <c r="F54" s="143"/>
      <c r="G54" s="143"/>
      <c r="H54" s="143"/>
      <c r="I54" s="143"/>
      <c r="J54" s="143"/>
      <c r="K54" s="143"/>
      <c r="L54" s="143"/>
      <c r="M54" s="143"/>
      <c r="N54" s="143"/>
      <c r="O54" s="143"/>
      <c r="P54" s="143"/>
      <c r="Q54" s="143"/>
      <c r="R54" s="143"/>
      <c r="S54" s="143"/>
      <c r="T54" s="143"/>
      <c r="U54" s="143"/>
    </row>
    <row r="55" ht="15.75" customHeight="1">
      <c r="A55" s="140" t="s">
        <v>118</v>
      </c>
      <c r="B55" s="143"/>
      <c r="C55" s="143"/>
      <c r="D55" s="143"/>
      <c r="E55" s="143"/>
      <c r="F55" s="143">
        <v>0.0</v>
      </c>
      <c r="G55" s="143">
        <v>15.0</v>
      </c>
      <c r="H55" s="143">
        <v>0.0</v>
      </c>
      <c r="I55" s="143">
        <v>0.0</v>
      </c>
      <c r="J55" s="143">
        <v>0.0</v>
      </c>
      <c r="K55" s="143">
        <v>0.0</v>
      </c>
      <c r="L55" s="143">
        <v>0.0</v>
      </c>
      <c r="M55" s="143">
        <v>43.0</v>
      </c>
      <c r="N55" s="143">
        <v>59.0</v>
      </c>
      <c r="O55" s="143">
        <v>0.0</v>
      </c>
      <c r="P55" s="143">
        <v>18.0</v>
      </c>
      <c r="Q55" s="143">
        <v>69.0</v>
      </c>
      <c r="R55" s="143">
        <v>0.0</v>
      </c>
      <c r="S55" s="143">
        <v>658.0</v>
      </c>
      <c r="T55" s="143">
        <v>477.0</v>
      </c>
      <c r="U55" s="143">
        <v>39313.0</v>
      </c>
    </row>
    <row r="56" ht="15.75" customHeight="1">
      <c r="A56" s="140" t="s">
        <v>119</v>
      </c>
      <c r="B56" s="143"/>
      <c r="C56" s="143"/>
      <c r="D56" s="143"/>
      <c r="E56" s="143"/>
      <c r="F56" s="143"/>
      <c r="G56" s="143"/>
      <c r="H56" s="143"/>
      <c r="I56" s="143"/>
      <c r="J56" s="143"/>
      <c r="K56" s="143"/>
      <c r="L56" s="143"/>
      <c r="M56" s="143"/>
      <c r="N56" s="143">
        <v>385889.0</v>
      </c>
      <c r="O56" s="143">
        <v>515574.0</v>
      </c>
      <c r="P56" s="143">
        <v>942309.0</v>
      </c>
      <c r="Q56" s="143">
        <v>1295487.0</v>
      </c>
      <c r="R56" s="143">
        <v>1114468.0</v>
      </c>
      <c r="S56" s="143">
        <v>812707.0</v>
      </c>
      <c r="T56" s="143">
        <v>1340113.0</v>
      </c>
      <c r="U56" s="143">
        <v>1796393.0</v>
      </c>
    </row>
    <row r="57" ht="15.75" customHeight="1">
      <c r="A57" s="140" t="s">
        <v>120</v>
      </c>
      <c r="B57" s="143"/>
      <c r="C57" s="143"/>
      <c r="D57" s="143"/>
      <c r="E57" s="143"/>
      <c r="F57" s="143"/>
      <c r="G57" s="143"/>
      <c r="H57" s="143"/>
      <c r="I57" s="143"/>
      <c r="J57" s="143"/>
      <c r="K57" s="143"/>
      <c r="L57" s="143"/>
      <c r="M57" s="143"/>
      <c r="N57" s="143"/>
      <c r="O57" s="143"/>
      <c r="P57" s="143"/>
      <c r="Q57" s="143"/>
      <c r="R57" s="143"/>
      <c r="S57" s="143"/>
      <c r="T57" s="143"/>
      <c r="U57" s="143"/>
    </row>
    <row r="58" ht="15.75" customHeight="1">
      <c r="A58" s="140" t="s">
        <v>121</v>
      </c>
      <c r="B58" s="143">
        <v>0.0</v>
      </c>
      <c r="C58" s="143">
        <v>0.0</v>
      </c>
      <c r="D58" s="143">
        <v>0.0</v>
      </c>
      <c r="E58" s="143">
        <v>0.0</v>
      </c>
      <c r="F58" s="143">
        <v>0.0</v>
      </c>
      <c r="G58" s="143">
        <v>0.0</v>
      </c>
      <c r="H58" s="143">
        <v>0.0</v>
      </c>
      <c r="I58" s="143">
        <v>0.0</v>
      </c>
      <c r="J58" s="143">
        <v>0.0</v>
      </c>
      <c r="K58" s="143">
        <v>0.0</v>
      </c>
      <c r="L58" s="143">
        <v>0.0</v>
      </c>
      <c r="M58" s="143">
        <v>0.0</v>
      </c>
      <c r="N58" s="143">
        <v>0.0</v>
      </c>
      <c r="O58" s="143">
        <v>0.0</v>
      </c>
      <c r="P58" s="143">
        <v>964.0</v>
      </c>
      <c r="Q58" s="143">
        <v>576.0</v>
      </c>
      <c r="R58" s="143">
        <v>0.0</v>
      </c>
      <c r="S58" s="143">
        <v>0.0</v>
      </c>
      <c r="T58" s="143">
        <v>0.0</v>
      </c>
      <c r="U58" s="143">
        <v>0.0</v>
      </c>
    </row>
    <row r="59" ht="15.75" customHeight="1">
      <c r="A59" s="140" t="s">
        <v>122</v>
      </c>
      <c r="B59" s="143"/>
      <c r="C59" s="143"/>
      <c r="D59" s="143"/>
      <c r="E59" s="143"/>
      <c r="F59" s="143"/>
      <c r="G59" s="143"/>
      <c r="H59" s="143"/>
      <c r="I59" s="143"/>
      <c r="J59" s="143"/>
      <c r="K59" s="143"/>
      <c r="L59" s="143"/>
      <c r="M59" s="143"/>
      <c r="N59" s="143"/>
      <c r="O59" s="143"/>
      <c r="P59" s="143"/>
      <c r="Q59" s="143"/>
      <c r="R59" s="143"/>
      <c r="S59" s="143"/>
      <c r="T59" s="143"/>
      <c r="U59" s="143"/>
    </row>
    <row r="60" ht="15.75" customHeight="1">
      <c r="A60" s="140" t="s">
        <v>56</v>
      </c>
      <c r="B60" s="143"/>
      <c r="C60" s="143"/>
      <c r="D60" s="143"/>
      <c r="E60" s="143"/>
      <c r="F60" s="143"/>
      <c r="G60" s="143"/>
      <c r="H60" s="143"/>
      <c r="I60" s="143"/>
      <c r="J60" s="143"/>
      <c r="K60" s="143"/>
      <c r="L60" s="143"/>
      <c r="M60" s="143"/>
      <c r="N60" s="143"/>
      <c r="O60" s="143"/>
      <c r="P60" s="143"/>
      <c r="Q60" s="143"/>
      <c r="R60" s="143"/>
      <c r="S60" s="143"/>
      <c r="T60" s="143"/>
      <c r="U60" s="143"/>
    </row>
    <row r="61" ht="15.75" customHeight="1">
      <c r="A61" s="140" t="s">
        <v>518</v>
      </c>
      <c r="B61" s="143"/>
      <c r="C61" s="143"/>
      <c r="D61" s="143"/>
      <c r="E61" s="143"/>
      <c r="F61" s="143"/>
      <c r="G61" s="143"/>
      <c r="H61" s="143"/>
      <c r="I61" s="143"/>
      <c r="J61" s="143"/>
      <c r="K61" s="143"/>
      <c r="L61" s="143"/>
      <c r="M61" s="143"/>
      <c r="N61" s="143"/>
      <c r="O61" s="143"/>
      <c r="P61" s="143"/>
      <c r="Q61" s="143"/>
      <c r="R61" s="143"/>
      <c r="S61" s="143"/>
      <c r="T61" s="143"/>
      <c r="U61" s="143"/>
    </row>
    <row r="62" ht="15.75" customHeight="1">
      <c r="A62" s="140" t="s">
        <v>123</v>
      </c>
      <c r="B62" s="143">
        <v>5.0</v>
      </c>
      <c r="C62" s="143">
        <v>9.0</v>
      </c>
      <c r="D62" s="143">
        <v>0.0</v>
      </c>
      <c r="E62" s="143">
        <v>2.0</v>
      </c>
      <c r="F62" s="143">
        <v>0.0</v>
      </c>
      <c r="G62" s="143">
        <v>0.0</v>
      </c>
      <c r="H62" s="143">
        <v>0.0</v>
      </c>
      <c r="I62" s="143">
        <v>0.0</v>
      </c>
      <c r="J62" s="143">
        <v>0.0</v>
      </c>
      <c r="K62" s="143">
        <v>7.0</v>
      </c>
      <c r="L62" s="143">
        <v>5.0</v>
      </c>
      <c r="M62" s="143">
        <v>0.0</v>
      </c>
      <c r="N62" s="143">
        <v>0.0</v>
      </c>
      <c r="O62" s="143">
        <v>12.0</v>
      </c>
      <c r="P62" s="143">
        <v>133.0</v>
      </c>
      <c r="Q62" s="143">
        <v>0.0</v>
      </c>
      <c r="R62" s="143">
        <v>0.0</v>
      </c>
      <c r="S62" s="143">
        <v>0.0</v>
      </c>
      <c r="T62" s="143">
        <v>0.0</v>
      </c>
      <c r="U62" s="143">
        <v>0.0</v>
      </c>
    </row>
    <row r="63" ht="15.75" customHeight="1">
      <c r="A63" s="140" t="s">
        <v>124</v>
      </c>
      <c r="B63" s="143">
        <v>0.0</v>
      </c>
      <c r="C63" s="143">
        <v>8.0</v>
      </c>
      <c r="D63" s="143">
        <v>0.0</v>
      </c>
      <c r="E63" s="143">
        <v>0.0</v>
      </c>
      <c r="F63" s="143">
        <v>0.0</v>
      </c>
      <c r="G63" s="143">
        <v>0.0</v>
      </c>
      <c r="H63" s="143">
        <v>0.0</v>
      </c>
      <c r="I63" s="143">
        <v>51.0</v>
      </c>
      <c r="J63" s="143">
        <v>0.0</v>
      </c>
      <c r="K63" s="143">
        <v>0.0</v>
      </c>
      <c r="L63" s="143">
        <v>0.0</v>
      </c>
      <c r="M63" s="143">
        <v>19.0</v>
      </c>
      <c r="N63" s="143">
        <v>3.0</v>
      </c>
      <c r="O63" s="143">
        <v>0.0</v>
      </c>
      <c r="P63" s="143">
        <v>0.0</v>
      </c>
      <c r="Q63" s="143">
        <v>0.0</v>
      </c>
      <c r="R63" s="143">
        <v>3.0</v>
      </c>
      <c r="S63" s="143">
        <v>0.0</v>
      </c>
      <c r="T63" s="143">
        <v>0.0</v>
      </c>
      <c r="U63" s="143">
        <v>3.0</v>
      </c>
    </row>
    <row r="64" ht="15.75" customHeight="1">
      <c r="A64" s="140" t="s">
        <v>125</v>
      </c>
      <c r="B64" s="143"/>
      <c r="C64" s="143"/>
      <c r="D64" s="143"/>
      <c r="E64" s="143"/>
      <c r="F64" s="143"/>
      <c r="G64" s="143"/>
      <c r="H64" s="143"/>
      <c r="I64" s="143"/>
      <c r="J64" s="143"/>
      <c r="K64" s="143"/>
      <c r="L64" s="143"/>
      <c r="M64" s="143"/>
      <c r="N64" s="143"/>
      <c r="O64" s="143"/>
      <c r="P64" s="143"/>
      <c r="Q64" s="143"/>
      <c r="R64" s="143"/>
      <c r="S64" s="143"/>
      <c r="T64" s="143"/>
      <c r="U64" s="143"/>
    </row>
    <row r="65" ht="15.75" customHeight="1">
      <c r="A65" s="140" t="s">
        <v>126</v>
      </c>
      <c r="B65" s="143"/>
      <c r="C65" s="143"/>
      <c r="D65" s="143"/>
      <c r="E65" s="143"/>
      <c r="F65" s="143"/>
      <c r="G65" s="143"/>
      <c r="H65" s="143"/>
      <c r="I65" s="143"/>
      <c r="J65" s="143"/>
      <c r="K65" s="143"/>
      <c r="L65" s="143"/>
      <c r="M65" s="143"/>
      <c r="N65" s="143"/>
      <c r="O65" s="143"/>
      <c r="P65" s="143"/>
      <c r="Q65" s="143"/>
      <c r="R65" s="143"/>
      <c r="S65" s="143"/>
      <c r="T65" s="143"/>
      <c r="U65" s="143"/>
    </row>
    <row r="66" ht="15.75" customHeight="1">
      <c r="A66" s="140" t="s">
        <v>127</v>
      </c>
      <c r="B66" s="143">
        <v>0.0</v>
      </c>
      <c r="C66" s="143">
        <v>0.0</v>
      </c>
      <c r="D66" s="143">
        <v>0.0</v>
      </c>
      <c r="E66" s="143">
        <v>0.0</v>
      </c>
      <c r="F66" s="143">
        <v>0.0</v>
      </c>
      <c r="G66" s="143">
        <v>0.0</v>
      </c>
      <c r="H66" s="143">
        <v>0.0</v>
      </c>
      <c r="I66" s="143">
        <v>0.0</v>
      </c>
      <c r="J66" s="143">
        <v>0.0</v>
      </c>
      <c r="K66" s="143">
        <v>99510.0</v>
      </c>
      <c r="L66" s="143">
        <v>80452.0</v>
      </c>
      <c r="M66" s="143">
        <v>60293.0</v>
      </c>
      <c r="N66" s="143">
        <v>32450.0</v>
      </c>
      <c r="O66" s="143">
        <v>52868.0</v>
      </c>
      <c r="P66" s="143">
        <v>50579.0</v>
      </c>
      <c r="Q66" s="143">
        <v>55304.0</v>
      </c>
      <c r="R66" s="143">
        <v>26264.0</v>
      </c>
      <c r="S66" s="143">
        <v>16207.0</v>
      </c>
      <c r="T66" s="143">
        <v>43274.0</v>
      </c>
      <c r="U66" s="143">
        <v>42565.0</v>
      </c>
    </row>
    <row r="67" ht="15.75" customHeight="1">
      <c r="A67" s="140" t="s">
        <v>128</v>
      </c>
      <c r="B67" s="143">
        <v>197.0</v>
      </c>
      <c r="C67" s="143">
        <v>314.0</v>
      </c>
      <c r="D67" s="143">
        <v>410.0</v>
      </c>
      <c r="E67" s="143">
        <v>396.0</v>
      </c>
      <c r="F67" s="143">
        <v>1428.0</v>
      </c>
      <c r="G67" s="143">
        <v>3848.0</v>
      </c>
      <c r="H67" s="143">
        <v>3081.0</v>
      </c>
      <c r="I67" s="143">
        <v>6784.0</v>
      </c>
      <c r="J67" s="143">
        <v>14088.0</v>
      </c>
      <c r="K67" s="143">
        <v>16289.0</v>
      </c>
      <c r="L67" s="143">
        <v>21402.0</v>
      </c>
      <c r="M67" s="143">
        <v>21678.0</v>
      </c>
      <c r="N67" s="143">
        <v>1231.0</v>
      </c>
      <c r="O67" s="143">
        <v>9561.0</v>
      </c>
      <c r="P67" s="143">
        <v>29216.0</v>
      </c>
      <c r="Q67" s="143">
        <v>31940.0</v>
      </c>
      <c r="R67" s="143">
        <v>31624.0</v>
      </c>
      <c r="S67" s="143">
        <v>177473.0</v>
      </c>
      <c r="T67" s="143">
        <v>490126.0</v>
      </c>
      <c r="U67" s="143">
        <v>1293780.0</v>
      </c>
    </row>
    <row r="68" ht="15.75" customHeight="1">
      <c r="A68" s="140" t="s">
        <v>12</v>
      </c>
      <c r="B68" s="143">
        <v>0.0</v>
      </c>
      <c r="C68" s="143">
        <v>0.0</v>
      </c>
      <c r="D68" s="143">
        <v>0.0</v>
      </c>
      <c r="E68" s="143">
        <v>0.0</v>
      </c>
      <c r="F68" s="143">
        <v>0.0</v>
      </c>
      <c r="G68" s="143">
        <v>0.0</v>
      </c>
      <c r="H68" s="143">
        <v>0.0</v>
      </c>
      <c r="I68" s="143">
        <v>0.0</v>
      </c>
      <c r="J68" s="143">
        <v>0.0</v>
      </c>
      <c r="K68" s="143">
        <v>352.0</v>
      </c>
      <c r="L68" s="143">
        <v>0.0</v>
      </c>
      <c r="M68" s="143">
        <v>42.0</v>
      </c>
      <c r="N68" s="143">
        <v>0.0</v>
      </c>
      <c r="O68" s="143">
        <v>0.0</v>
      </c>
      <c r="P68" s="143">
        <v>16.0</v>
      </c>
      <c r="Q68" s="143">
        <v>0.0</v>
      </c>
      <c r="R68" s="143">
        <v>1.0</v>
      </c>
      <c r="S68" s="143">
        <v>0.0</v>
      </c>
      <c r="T68" s="143">
        <v>0.0</v>
      </c>
      <c r="U68" s="143">
        <v>0.0</v>
      </c>
    </row>
    <row r="69" ht="15.75" customHeight="1">
      <c r="A69" s="140" t="s">
        <v>129</v>
      </c>
      <c r="B69" s="143"/>
      <c r="C69" s="143"/>
      <c r="D69" s="143"/>
      <c r="E69" s="143"/>
      <c r="F69" s="143"/>
      <c r="G69" s="143"/>
      <c r="H69" s="143"/>
      <c r="I69" s="143"/>
      <c r="J69" s="143"/>
      <c r="K69" s="143"/>
      <c r="L69" s="143"/>
      <c r="M69" s="143"/>
      <c r="N69" s="143"/>
      <c r="O69" s="143"/>
      <c r="P69" s="143"/>
      <c r="Q69" s="143"/>
      <c r="R69" s="143"/>
      <c r="S69" s="143"/>
      <c r="T69" s="143"/>
      <c r="U69" s="143"/>
    </row>
    <row r="70" ht="15.75" customHeight="1">
      <c r="A70" s="140" t="s">
        <v>130</v>
      </c>
      <c r="B70" s="143"/>
      <c r="C70" s="143"/>
      <c r="D70" s="143"/>
      <c r="E70" s="143"/>
      <c r="F70" s="143"/>
      <c r="G70" s="143"/>
      <c r="H70" s="143"/>
      <c r="I70" s="143"/>
      <c r="J70" s="143"/>
      <c r="K70" s="143"/>
      <c r="L70" s="143"/>
      <c r="M70" s="143"/>
      <c r="N70" s="143"/>
      <c r="O70" s="143"/>
      <c r="P70" s="143"/>
      <c r="Q70" s="143"/>
      <c r="R70" s="143"/>
      <c r="S70" s="143"/>
      <c r="T70" s="143"/>
      <c r="U70" s="143">
        <v>2.0</v>
      </c>
    </row>
    <row r="71" ht="15.75" customHeight="1">
      <c r="A71" s="140" t="s">
        <v>131</v>
      </c>
      <c r="B71" s="143">
        <v>0.0</v>
      </c>
      <c r="C71" s="143"/>
      <c r="D71" s="143"/>
      <c r="E71" s="143"/>
      <c r="F71" s="143"/>
      <c r="G71" s="143"/>
      <c r="H71" s="143">
        <v>1.0</v>
      </c>
      <c r="I71" s="143"/>
      <c r="J71" s="143"/>
      <c r="K71" s="143"/>
      <c r="L71" s="143">
        <v>67702.0</v>
      </c>
      <c r="M71" s="143">
        <v>528415.0</v>
      </c>
      <c r="N71" s="143">
        <v>405695.0</v>
      </c>
      <c r="O71" s="143">
        <v>160008.0</v>
      </c>
      <c r="P71" s="143">
        <v>36984.0</v>
      </c>
      <c r="Q71" s="143">
        <v>103319.0</v>
      </c>
      <c r="R71" s="143">
        <v>105098.0</v>
      </c>
      <c r="S71" s="143">
        <v>198506.0</v>
      </c>
      <c r="T71" s="143">
        <v>211645.0</v>
      </c>
      <c r="U71" s="143">
        <v>211244.0</v>
      </c>
    </row>
    <row r="72" ht="15.75" customHeight="1">
      <c r="A72" s="140" t="s">
        <v>132</v>
      </c>
      <c r="B72" s="143">
        <v>0.0</v>
      </c>
      <c r="C72" s="143">
        <v>0.0</v>
      </c>
      <c r="D72" s="143">
        <v>0.0</v>
      </c>
      <c r="E72" s="143">
        <v>0.0</v>
      </c>
      <c r="F72" s="143">
        <v>0.0</v>
      </c>
      <c r="G72" s="143">
        <v>0.0</v>
      </c>
      <c r="H72" s="143">
        <v>0.0</v>
      </c>
      <c r="I72" s="143">
        <v>0.0</v>
      </c>
      <c r="J72" s="143">
        <v>0.0</v>
      </c>
      <c r="K72" s="143">
        <v>0.0</v>
      </c>
      <c r="L72" s="143">
        <v>2.0</v>
      </c>
      <c r="M72" s="143">
        <v>0.0</v>
      </c>
      <c r="N72" s="143">
        <v>0.0</v>
      </c>
      <c r="O72" s="143">
        <v>0.0</v>
      </c>
      <c r="P72" s="143">
        <v>0.0</v>
      </c>
      <c r="Q72" s="143">
        <v>0.0</v>
      </c>
      <c r="R72" s="143">
        <v>0.0</v>
      </c>
      <c r="S72" s="143">
        <v>0.0</v>
      </c>
      <c r="T72" s="143">
        <v>0.0</v>
      </c>
      <c r="U72" s="143"/>
    </row>
    <row r="73" ht="15.75" customHeight="1">
      <c r="A73" s="140" t="s">
        <v>75</v>
      </c>
      <c r="B73" s="143">
        <v>0.0</v>
      </c>
      <c r="C73" s="143">
        <v>0.0</v>
      </c>
      <c r="D73" s="143">
        <v>0.0</v>
      </c>
      <c r="E73" s="143">
        <v>0.0</v>
      </c>
      <c r="F73" s="143">
        <v>0.0</v>
      </c>
      <c r="G73" s="143">
        <v>0.0</v>
      </c>
      <c r="H73" s="143">
        <v>0.0</v>
      </c>
      <c r="I73" s="143">
        <v>0.0</v>
      </c>
      <c r="J73" s="143">
        <v>0.0</v>
      </c>
      <c r="K73" s="143">
        <v>0.0</v>
      </c>
      <c r="L73" s="143">
        <v>0.0</v>
      </c>
      <c r="M73" s="143">
        <v>0.0</v>
      </c>
      <c r="N73" s="143">
        <v>0.0</v>
      </c>
      <c r="O73" s="143">
        <v>0.0</v>
      </c>
      <c r="P73" s="143">
        <v>0.0</v>
      </c>
      <c r="Q73" s="143">
        <v>34.0</v>
      </c>
      <c r="R73" s="143">
        <v>92.0</v>
      </c>
      <c r="S73" s="143">
        <v>114.0</v>
      </c>
      <c r="T73" s="143">
        <v>102.0</v>
      </c>
      <c r="U73" s="143">
        <v>27.0</v>
      </c>
    </row>
    <row r="74" ht="15.75" customHeight="1">
      <c r="A74" s="140" t="s">
        <v>13</v>
      </c>
      <c r="B74" s="143">
        <f t="shared" ref="B74:U74" si="1">SUM(B216:B231)</f>
        <v>122980</v>
      </c>
      <c r="C74" s="143">
        <f t="shared" si="1"/>
        <v>270462</v>
      </c>
      <c r="D74" s="143">
        <f t="shared" si="1"/>
        <v>339736</v>
      </c>
      <c r="E74" s="143">
        <f t="shared" si="1"/>
        <v>559226</v>
      </c>
      <c r="F74" s="143">
        <f t="shared" si="1"/>
        <v>648959</v>
      </c>
      <c r="G74" s="143">
        <f t="shared" si="1"/>
        <v>559712</v>
      </c>
      <c r="H74" s="143">
        <f t="shared" si="1"/>
        <v>581160</v>
      </c>
      <c r="I74" s="143">
        <f t="shared" si="1"/>
        <v>927395</v>
      </c>
      <c r="J74" s="143">
        <f t="shared" si="1"/>
        <v>1994508</v>
      </c>
      <c r="K74" s="143">
        <f t="shared" si="1"/>
        <v>1673796</v>
      </c>
      <c r="L74" s="143">
        <f t="shared" si="1"/>
        <v>1999184</v>
      </c>
      <c r="M74" s="143">
        <f t="shared" si="1"/>
        <v>1768575</v>
      </c>
      <c r="N74" s="143">
        <f t="shared" si="1"/>
        <v>1550796</v>
      </c>
      <c r="O74" s="143">
        <f t="shared" si="1"/>
        <v>1150962</v>
      </c>
      <c r="P74" s="143">
        <f t="shared" si="1"/>
        <v>2210221</v>
      </c>
      <c r="Q74" s="143">
        <f t="shared" si="1"/>
        <v>2686037</v>
      </c>
      <c r="R74" s="143">
        <f t="shared" si="1"/>
        <v>1776518</v>
      </c>
      <c r="S74" s="143">
        <f t="shared" si="1"/>
        <v>1078334</v>
      </c>
      <c r="T74" s="143">
        <f t="shared" si="1"/>
        <v>1767660</v>
      </c>
      <c r="U74" s="143">
        <f t="shared" si="1"/>
        <v>1728789</v>
      </c>
    </row>
    <row r="75" ht="15.75" customHeight="1">
      <c r="A75" s="140" t="s">
        <v>519</v>
      </c>
      <c r="B75" s="143"/>
      <c r="C75" s="143"/>
      <c r="D75" s="143"/>
      <c r="E75" s="143"/>
      <c r="F75" s="143"/>
      <c r="G75" s="143"/>
      <c r="H75" s="143"/>
      <c r="I75" s="143"/>
      <c r="J75" s="143"/>
      <c r="K75" s="143"/>
      <c r="L75" s="143"/>
      <c r="M75" s="143"/>
      <c r="N75" s="143"/>
      <c r="O75" s="143"/>
      <c r="P75" s="143"/>
      <c r="Q75" s="143"/>
      <c r="R75" s="143"/>
      <c r="S75" s="143"/>
      <c r="T75" s="143"/>
      <c r="U75" s="143"/>
    </row>
    <row r="76" ht="15.75" customHeight="1">
      <c r="A76" s="140" t="s">
        <v>133</v>
      </c>
      <c r="B76" s="143">
        <v>0.0</v>
      </c>
      <c r="C76" s="143">
        <v>0.0</v>
      </c>
      <c r="D76" s="143">
        <v>0.0</v>
      </c>
      <c r="E76" s="143">
        <v>0.0</v>
      </c>
      <c r="F76" s="143">
        <v>0.0</v>
      </c>
      <c r="G76" s="143">
        <v>0.0</v>
      </c>
      <c r="H76" s="143">
        <v>0.0</v>
      </c>
      <c r="I76" s="143">
        <v>0.0</v>
      </c>
      <c r="J76" s="143">
        <v>4.0</v>
      </c>
      <c r="K76" s="143">
        <v>0.0</v>
      </c>
      <c r="L76" s="143">
        <v>0.0</v>
      </c>
      <c r="M76" s="143">
        <v>0.0</v>
      </c>
      <c r="N76" s="143">
        <v>0.0</v>
      </c>
      <c r="O76" s="143">
        <v>0.0</v>
      </c>
      <c r="P76" s="143">
        <v>0.0</v>
      </c>
      <c r="Q76" s="143">
        <v>0.0</v>
      </c>
      <c r="R76" s="143">
        <v>0.0</v>
      </c>
      <c r="S76" s="143">
        <v>0.0</v>
      </c>
      <c r="T76" s="143">
        <v>0.0</v>
      </c>
      <c r="U76" s="143">
        <v>0.0</v>
      </c>
    </row>
    <row r="77" ht="15.75" customHeight="1">
      <c r="A77" s="140" t="s">
        <v>520</v>
      </c>
      <c r="B77" s="143"/>
      <c r="C77" s="143"/>
      <c r="D77" s="143"/>
      <c r="E77" s="143"/>
      <c r="F77" s="143"/>
      <c r="G77" s="143"/>
      <c r="H77" s="143"/>
      <c r="I77" s="143"/>
      <c r="J77" s="143"/>
      <c r="K77" s="143"/>
      <c r="L77" s="143"/>
      <c r="M77" s="143"/>
      <c r="N77" s="143"/>
      <c r="O77" s="143"/>
      <c r="P77" s="143"/>
      <c r="Q77" s="143"/>
      <c r="R77" s="143"/>
      <c r="S77" s="143"/>
      <c r="T77" s="143"/>
      <c r="U77" s="143"/>
    </row>
    <row r="78" ht="15.75" customHeight="1">
      <c r="A78" s="140" t="s">
        <v>134</v>
      </c>
      <c r="B78" s="143"/>
      <c r="C78" s="143"/>
      <c r="D78" s="143"/>
      <c r="E78" s="143"/>
      <c r="F78" s="143"/>
      <c r="G78" s="143"/>
      <c r="H78" s="143"/>
      <c r="I78" s="143"/>
      <c r="J78" s="143"/>
      <c r="K78" s="143"/>
      <c r="L78" s="143"/>
      <c r="M78" s="143"/>
      <c r="N78" s="143"/>
      <c r="O78" s="143"/>
      <c r="P78" s="143"/>
      <c r="Q78" s="143"/>
      <c r="R78" s="143"/>
      <c r="S78" s="143"/>
      <c r="T78" s="143"/>
      <c r="U78" s="143"/>
    </row>
    <row r="79" ht="15.75" customHeight="1">
      <c r="A79" s="140" t="s">
        <v>135</v>
      </c>
      <c r="B79" s="143"/>
      <c r="C79" s="143"/>
      <c r="D79" s="143"/>
      <c r="E79" s="143"/>
      <c r="F79" s="143"/>
      <c r="G79" s="143"/>
      <c r="H79" s="143"/>
      <c r="I79" s="143"/>
      <c r="J79" s="143"/>
      <c r="K79" s="143"/>
      <c r="L79" s="143"/>
      <c r="M79" s="143"/>
      <c r="N79" s="143"/>
      <c r="O79" s="143"/>
      <c r="P79" s="143"/>
      <c r="Q79" s="143"/>
      <c r="R79" s="143"/>
      <c r="S79" s="143"/>
      <c r="T79" s="143"/>
      <c r="U79" s="143"/>
    </row>
    <row r="80" ht="15.75" customHeight="1">
      <c r="A80" s="140" t="s">
        <v>14</v>
      </c>
      <c r="B80" s="143">
        <v>23439.0</v>
      </c>
      <c r="C80" s="143">
        <v>31825.0</v>
      </c>
      <c r="D80" s="143">
        <v>36386.0</v>
      </c>
      <c r="E80" s="143">
        <v>79536.0</v>
      </c>
      <c r="F80" s="143">
        <v>79213.0</v>
      </c>
      <c r="G80" s="143">
        <v>118265.0</v>
      </c>
      <c r="H80" s="143">
        <v>61868.0</v>
      </c>
      <c r="I80" s="143">
        <v>74504.0</v>
      </c>
      <c r="J80" s="143">
        <v>85135.0</v>
      </c>
      <c r="K80" s="143">
        <v>53535.0</v>
      </c>
      <c r="L80" s="143">
        <v>161633.0</v>
      </c>
      <c r="M80" s="143">
        <v>248008.0</v>
      </c>
      <c r="N80" s="143">
        <v>193570.0</v>
      </c>
      <c r="O80" s="143">
        <v>311703.0</v>
      </c>
      <c r="P80" s="143">
        <v>419805.0</v>
      </c>
      <c r="Q80" s="143">
        <v>493699.0</v>
      </c>
      <c r="R80" s="143">
        <v>651606.0</v>
      </c>
      <c r="S80" s="143">
        <v>743827.0</v>
      </c>
      <c r="T80" s="143">
        <v>817728.0</v>
      </c>
      <c r="U80" s="143">
        <v>978999.0</v>
      </c>
    </row>
    <row r="81" ht="15.75" customHeight="1">
      <c r="A81" s="140" t="s">
        <v>136</v>
      </c>
      <c r="B81" s="143">
        <v>48.0</v>
      </c>
      <c r="C81" s="143">
        <v>0.0</v>
      </c>
      <c r="D81" s="143">
        <v>429.0</v>
      </c>
      <c r="E81" s="143">
        <v>1086.0</v>
      </c>
      <c r="F81" s="143">
        <v>0.0</v>
      </c>
      <c r="G81" s="143">
        <v>0.0</v>
      </c>
      <c r="H81" s="143">
        <v>0.0</v>
      </c>
      <c r="I81" s="143">
        <v>0.0</v>
      </c>
      <c r="J81" s="143">
        <v>0.0</v>
      </c>
      <c r="K81" s="143">
        <v>85.0</v>
      </c>
      <c r="L81" s="143">
        <v>0.0</v>
      </c>
      <c r="M81" s="143">
        <v>0.0</v>
      </c>
      <c r="N81" s="143">
        <v>0.0</v>
      </c>
      <c r="O81" s="143">
        <v>0.0</v>
      </c>
      <c r="P81" s="143">
        <v>0.0</v>
      </c>
      <c r="Q81" s="143">
        <v>2.0</v>
      </c>
      <c r="R81" s="143">
        <v>49.0</v>
      </c>
      <c r="S81" s="143"/>
      <c r="T81" s="143">
        <v>1.0</v>
      </c>
      <c r="U81" s="143"/>
    </row>
    <row r="82" ht="15.75" customHeight="1">
      <c r="A82" s="140" t="s">
        <v>521</v>
      </c>
      <c r="B82" s="143"/>
      <c r="C82" s="143"/>
      <c r="D82" s="143"/>
      <c r="E82" s="143"/>
      <c r="F82" s="143"/>
      <c r="G82" s="143">
        <v>7630.0</v>
      </c>
      <c r="H82" s="143"/>
      <c r="I82" s="143"/>
      <c r="J82" s="143"/>
      <c r="K82" s="143"/>
      <c r="L82" s="143"/>
      <c r="M82" s="143"/>
      <c r="N82" s="143"/>
      <c r="O82" s="143"/>
      <c r="P82" s="143"/>
      <c r="Q82" s="143"/>
      <c r="R82" s="143"/>
      <c r="S82" s="143"/>
      <c r="T82" s="143"/>
      <c r="U82" s="143"/>
    </row>
    <row r="83" ht="15.75" customHeight="1">
      <c r="A83" s="140" t="s">
        <v>522</v>
      </c>
      <c r="B83" s="143"/>
      <c r="C83" s="143"/>
      <c r="D83" s="143"/>
      <c r="E83" s="143"/>
      <c r="F83" s="143"/>
      <c r="G83" s="143"/>
      <c r="H83" s="143"/>
      <c r="I83" s="143"/>
      <c r="J83" s="143"/>
      <c r="K83" s="143"/>
      <c r="L83" s="143"/>
      <c r="M83" s="143"/>
      <c r="N83" s="143"/>
      <c r="O83" s="143"/>
      <c r="P83" s="143"/>
      <c r="Q83" s="143"/>
      <c r="R83" s="143"/>
      <c r="S83" s="143"/>
      <c r="T83" s="143"/>
      <c r="U83" s="143"/>
    </row>
    <row r="84" ht="15.75" customHeight="1">
      <c r="A84" s="140" t="s">
        <v>137</v>
      </c>
      <c r="B84" s="143"/>
      <c r="C84" s="143"/>
      <c r="D84" s="143"/>
      <c r="E84" s="143"/>
      <c r="F84" s="143"/>
      <c r="G84" s="143"/>
      <c r="H84" s="143"/>
      <c r="I84" s="143"/>
      <c r="J84" s="143"/>
      <c r="K84" s="143"/>
      <c r="L84" s="143"/>
      <c r="M84" s="143"/>
      <c r="N84" s="143"/>
      <c r="O84" s="143"/>
      <c r="P84" s="143"/>
      <c r="Q84" s="143"/>
      <c r="R84" s="143"/>
      <c r="S84" s="143"/>
      <c r="T84" s="143"/>
      <c r="U84" s="143"/>
    </row>
    <row r="85" ht="15.75" customHeight="1">
      <c r="A85" s="140" t="s">
        <v>523</v>
      </c>
      <c r="B85" s="143"/>
      <c r="C85" s="143"/>
      <c r="D85" s="143"/>
      <c r="E85" s="143"/>
      <c r="F85" s="143"/>
      <c r="G85" s="143"/>
      <c r="H85" s="143"/>
      <c r="I85" s="143"/>
      <c r="J85" s="143"/>
      <c r="K85" s="143"/>
      <c r="L85" s="143"/>
      <c r="M85" s="143"/>
      <c r="N85" s="143"/>
      <c r="O85" s="143"/>
      <c r="P85" s="143"/>
      <c r="Q85" s="143"/>
      <c r="R85" s="143"/>
      <c r="S85" s="143"/>
      <c r="T85" s="143"/>
      <c r="U85" s="143"/>
    </row>
    <row r="86" ht="15.75" customHeight="1">
      <c r="A86" s="140" t="s">
        <v>138</v>
      </c>
      <c r="B86" s="143">
        <v>0.0</v>
      </c>
      <c r="C86" s="143">
        <v>0.0</v>
      </c>
      <c r="D86" s="143">
        <v>1.0</v>
      </c>
      <c r="E86" s="143">
        <v>0.0</v>
      </c>
      <c r="F86" s="143">
        <v>0.0</v>
      </c>
      <c r="G86" s="143">
        <v>0.0</v>
      </c>
      <c r="H86" s="143">
        <v>0.0</v>
      </c>
      <c r="I86" s="143">
        <v>0.0</v>
      </c>
      <c r="J86" s="143">
        <v>1.0</v>
      </c>
      <c r="K86" s="143">
        <v>0.0</v>
      </c>
      <c r="L86" s="143">
        <v>0.0</v>
      </c>
      <c r="M86" s="143">
        <v>0.0</v>
      </c>
      <c r="N86" s="143">
        <v>1.0</v>
      </c>
      <c r="O86" s="143">
        <v>0.0</v>
      </c>
      <c r="P86" s="143">
        <v>0.0</v>
      </c>
      <c r="Q86" s="143">
        <v>0.0</v>
      </c>
      <c r="R86" s="143">
        <v>0.0</v>
      </c>
      <c r="S86" s="143">
        <v>0.0</v>
      </c>
      <c r="T86" s="143">
        <v>0.0</v>
      </c>
      <c r="U86" s="143">
        <v>0.0</v>
      </c>
    </row>
    <row r="87" ht="15.75" customHeight="1">
      <c r="A87" s="140" t="s">
        <v>139</v>
      </c>
      <c r="B87" s="143"/>
      <c r="C87" s="143"/>
      <c r="D87" s="143"/>
      <c r="E87" s="143"/>
      <c r="F87" s="143"/>
      <c r="G87" s="143"/>
      <c r="H87" s="143"/>
      <c r="I87" s="143"/>
      <c r="J87" s="143"/>
      <c r="K87" s="143"/>
      <c r="L87" s="143"/>
      <c r="M87" s="143"/>
      <c r="N87" s="143"/>
      <c r="O87" s="143"/>
      <c r="P87" s="143"/>
      <c r="Q87" s="143"/>
      <c r="R87" s="143"/>
      <c r="S87" s="143"/>
      <c r="T87" s="143"/>
      <c r="U87" s="143"/>
    </row>
    <row r="88" ht="15.75" customHeight="1">
      <c r="A88" s="140" t="s">
        <v>140</v>
      </c>
      <c r="B88" s="143"/>
      <c r="C88" s="143"/>
      <c r="D88" s="143"/>
      <c r="E88" s="143"/>
      <c r="F88" s="143"/>
      <c r="G88" s="143"/>
      <c r="H88" s="143"/>
      <c r="I88" s="143"/>
      <c r="J88" s="143"/>
      <c r="K88" s="143"/>
      <c r="L88" s="143"/>
      <c r="M88" s="143"/>
      <c r="N88" s="143"/>
      <c r="O88" s="143"/>
      <c r="P88" s="143"/>
      <c r="Q88" s="143"/>
      <c r="R88" s="143"/>
      <c r="S88" s="143"/>
      <c r="T88" s="143"/>
      <c r="U88" s="143"/>
    </row>
    <row r="89" ht="15.75" customHeight="1">
      <c r="A89" s="140" t="s">
        <v>141</v>
      </c>
      <c r="B89" s="143">
        <v>0.0</v>
      </c>
      <c r="C89" s="143">
        <v>0.0</v>
      </c>
      <c r="D89" s="143">
        <v>1.0</v>
      </c>
      <c r="E89" s="143">
        <v>0.0</v>
      </c>
      <c r="F89" s="143">
        <v>0.0</v>
      </c>
      <c r="G89" s="143">
        <v>0.0</v>
      </c>
      <c r="H89" s="143">
        <v>0.0</v>
      </c>
      <c r="I89" s="143">
        <v>0.0</v>
      </c>
      <c r="J89" s="143">
        <v>0.0</v>
      </c>
      <c r="K89" s="143">
        <v>0.0</v>
      </c>
      <c r="L89" s="143">
        <v>0.0</v>
      </c>
      <c r="M89" s="143">
        <v>0.0</v>
      </c>
      <c r="N89" s="143">
        <v>0.0</v>
      </c>
      <c r="O89" s="143">
        <v>0.0</v>
      </c>
      <c r="P89" s="143">
        <v>0.0</v>
      </c>
      <c r="Q89" s="143">
        <v>0.0</v>
      </c>
      <c r="R89" s="143">
        <v>0.0</v>
      </c>
      <c r="S89" s="143">
        <v>0.0</v>
      </c>
      <c r="T89" s="143">
        <v>0.0</v>
      </c>
      <c r="U89" s="143">
        <v>0.0</v>
      </c>
    </row>
    <row r="90" ht="15.75" customHeight="1">
      <c r="A90" s="140" t="s">
        <v>76</v>
      </c>
      <c r="B90" s="143"/>
      <c r="C90" s="143"/>
      <c r="D90" s="143"/>
      <c r="E90" s="143"/>
      <c r="F90" s="143"/>
      <c r="G90" s="143"/>
      <c r="H90" s="143"/>
      <c r="I90" s="143"/>
      <c r="J90" s="143"/>
      <c r="K90" s="143"/>
      <c r="L90" s="143"/>
      <c r="M90" s="143"/>
      <c r="N90" s="143"/>
      <c r="O90" s="143"/>
      <c r="P90" s="143"/>
      <c r="Q90" s="143"/>
      <c r="R90" s="143"/>
      <c r="S90" s="143"/>
      <c r="T90" s="143"/>
      <c r="U90" s="143"/>
    </row>
    <row r="91" ht="15.75" customHeight="1">
      <c r="A91" s="140" t="s">
        <v>142</v>
      </c>
      <c r="B91" s="143">
        <v>0.0</v>
      </c>
      <c r="C91" s="143">
        <v>0.0</v>
      </c>
      <c r="D91" s="143">
        <v>0.0</v>
      </c>
      <c r="E91" s="143">
        <v>0.0</v>
      </c>
      <c r="F91" s="143">
        <v>0.0</v>
      </c>
      <c r="G91" s="143">
        <v>0.0</v>
      </c>
      <c r="H91" s="143">
        <v>0.0</v>
      </c>
      <c r="I91" s="143">
        <v>0.0</v>
      </c>
      <c r="J91" s="143">
        <v>0.0</v>
      </c>
      <c r="K91" s="143">
        <v>0.0</v>
      </c>
      <c r="L91" s="143">
        <v>0.0</v>
      </c>
      <c r="M91" s="143">
        <v>0.0</v>
      </c>
      <c r="N91" s="143">
        <v>0.0</v>
      </c>
      <c r="O91" s="143">
        <v>0.0</v>
      </c>
      <c r="P91" s="143">
        <v>0.0</v>
      </c>
      <c r="Q91" s="143">
        <v>0.0</v>
      </c>
      <c r="R91" s="143">
        <v>0.0</v>
      </c>
      <c r="S91" s="143">
        <v>0.0</v>
      </c>
      <c r="T91" s="143">
        <v>0.0</v>
      </c>
      <c r="U91" s="143">
        <v>453.0</v>
      </c>
    </row>
    <row r="92" ht="15.75" customHeight="1">
      <c r="A92" s="140" t="s">
        <v>15</v>
      </c>
      <c r="B92" s="143">
        <v>15.0</v>
      </c>
      <c r="C92" s="143">
        <v>556.0</v>
      </c>
      <c r="D92" s="143">
        <v>285.0</v>
      </c>
      <c r="E92" s="143">
        <v>181.0</v>
      </c>
      <c r="F92" s="143">
        <v>1439.0</v>
      </c>
      <c r="G92" s="143">
        <v>859.0</v>
      </c>
      <c r="H92" s="143">
        <v>1507.0</v>
      </c>
      <c r="I92" s="143">
        <v>5149.0</v>
      </c>
      <c r="J92" s="143">
        <v>5716.0</v>
      </c>
      <c r="K92" s="143">
        <v>12554.0</v>
      </c>
      <c r="L92" s="143">
        <v>8126.0</v>
      </c>
      <c r="M92" s="143">
        <v>3067.0</v>
      </c>
      <c r="N92" s="143">
        <v>17964.0</v>
      </c>
      <c r="O92" s="143">
        <v>5322.0</v>
      </c>
      <c r="P92" s="143">
        <v>1546.0</v>
      </c>
      <c r="Q92" s="143">
        <v>1455.0</v>
      </c>
      <c r="R92" s="143">
        <v>208.0</v>
      </c>
      <c r="S92" s="143">
        <v>145.0</v>
      </c>
      <c r="T92" s="143">
        <v>853.0</v>
      </c>
      <c r="U92" s="143">
        <v>216.0</v>
      </c>
    </row>
    <row r="93" ht="15.75" customHeight="1">
      <c r="A93" s="140" t="s">
        <v>16</v>
      </c>
      <c r="B93" s="143"/>
      <c r="C93" s="143"/>
      <c r="D93" s="143"/>
      <c r="E93" s="143"/>
      <c r="F93" s="143"/>
      <c r="G93" s="143"/>
      <c r="H93" s="143"/>
      <c r="I93" s="143"/>
      <c r="J93" s="143"/>
      <c r="K93" s="143"/>
      <c r="L93" s="143"/>
      <c r="M93" s="143"/>
      <c r="N93" s="143"/>
      <c r="O93" s="143"/>
      <c r="P93" s="143"/>
      <c r="Q93" s="143"/>
      <c r="R93" s="143"/>
      <c r="S93" s="143"/>
      <c r="T93" s="143"/>
      <c r="U93" s="143"/>
    </row>
    <row r="94" ht="15.75" customHeight="1">
      <c r="A94" s="140" t="s">
        <v>17</v>
      </c>
      <c r="B94" s="143">
        <v>0.0</v>
      </c>
      <c r="C94" s="143">
        <v>0.0</v>
      </c>
      <c r="D94" s="143">
        <v>0.0</v>
      </c>
      <c r="E94" s="143">
        <v>0.0</v>
      </c>
      <c r="F94" s="143">
        <v>0.0</v>
      </c>
      <c r="G94" s="143">
        <v>0.0</v>
      </c>
      <c r="H94" s="143">
        <v>0.0</v>
      </c>
      <c r="I94" s="143">
        <v>0.0</v>
      </c>
      <c r="J94" s="143">
        <v>0.0</v>
      </c>
      <c r="K94" s="143">
        <v>0.0</v>
      </c>
      <c r="L94" s="143">
        <v>0.0</v>
      </c>
      <c r="M94" s="143">
        <v>0.0</v>
      </c>
      <c r="N94" s="143">
        <v>0.0</v>
      </c>
      <c r="O94" s="143">
        <v>133.0</v>
      </c>
      <c r="P94" s="143">
        <v>0.0</v>
      </c>
      <c r="Q94" s="143">
        <v>0.0</v>
      </c>
      <c r="R94" s="143">
        <v>173.0</v>
      </c>
      <c r="S94" s="143">
        <v>0.0</v>
      </c>
      <c r="T94" s="143">
        <v>23.0</v>
      </c>
      <c r="U94" s="143">
        <v>0.0</v>
      </c>
    </row>
    <row r="95" ht="15.75" customHeight="1">
      <c r="A95" s="140" t="s">
        <v>143</v>
      </c>
      <c r="B95" s="143">
        <v>2815.0</v>
      </c>
      <c r="C95" s="143">
        <v>7.0</v>
      </c>
      <c r="D95" s="143">
        <v>3295.0</v>
      </c>
      <c r="E95" s="143">
        <v>2364.0</v>
      </c>
      <c r="F95" s="143">
        <v>397.0</v>
      </c>
      <c r="G95" s="143">
        <v>9227.0</v>
      </c>
      <c r="H95" s="143">
        <v>45.0</v>
      </c>
      <c r="I95" s="143">
        <v>6383.0</v>
      </c>
      <c r="J95" s="143">
        <v>29665.0</v>
      </c>
      <c r="K95" s="143">
        <v>61.0</v>
      </c>
      <c r="L95" s="143">
        <v>36445.0</v>
      </c>
      <c r="M95" s="143">
        <v>18668.0</v>
      </c>
      <c r="N95" s="143">
        <v>0.0</v>
      </c>
      <c r="O95" s="143">
        <v>26469.0</v>
      </c>
      <c r="P95" s="143">
        <v>42623.0</v>
      </c>
      <c r="Q95" s="143">
        <v>117415.0</v>
      </c>
      <c r="R95" s="143">
        <v>409408.0</v>
      </c>
      <c r="S95" s="143">
        <v>92475.0</v>
      </c>
      <c r="T95" s="143">
        <v>61042.0</v>
      </c>
      <c r="U95" s="143">
        <v>37819.0</v>
      </c>
    </row>
    <row r="96" ht="15.75" customHeight="1">
      <c r="A96" s="140" t="s">
        <v>18</v>
      </c>
      <c r="B96" s="143">
        <v>1854722.0</v>
      </c>
      <c r="C96" s="143">
        <v>1802388.0</v>
      </c>
      <c r="D96" s="143">
        <v>3310967.0</v>
      </c>
      <c r="E96" s="143">
        <v>4646069.0</v>
      </c>
      <c r="F96" s="143">
        <v>4212653.0</v>
      </c>
      <c r="G96" s="143">
        <v>3344574.0</v>
      </c>
      <c r="H96" s="143">
        <v>5101280.0</v>
      </c>
      <c r="I96" s="143">
        <v>6882171.0</v>
      </c>
      <c r="J96" s="143">
        <v>4700354.0</v>
      </c>
      <c r="K96" s="143">
        <v>2594674.0</v>
      </c>
      <c r="L96" s="143">
        <v>3006810.0</v>
      </c>
      <c r="M96" s="143">
        <v>1683588.0</v>
      </c>
      <c r="N96" s="143">
        <v>3277158.0</v>
      </c>
      <c r="O96" s="143">
        <v>3481557.0</v>
      </c>
      <c r="P96" s="143">
        <v>3439604.0</v>
      </c>
      <c r="Q96" s="143">
        <v>4186742.0</v>
      </c>
      <c r="R96" s="143">
        <v>1280054.0</v>
      </c>
      <c r="S96" s="143">
        <v>2412204.0</v>
      </c>
      <c r="T96" s="143">
        <v>5386226.0</v>
      </c>
      <c r="U96" s="143">
        <v>9243991.0</v>
      </c>
    </row>
    <row r="97" ht="15.75" customHeight="1">
      <c r="A97" s="140" t="s">
        <v>144</v>
      </c>
      <c r="B97" s="143">
        <v>288.0</v>
      </c>
      <c r="C97" s="143">
        <v>1.0</v>
      </c>
      <c r="D97" s="143">
        <v>8861.0</v>
      </c>
      <c r="E97" s="143">
        <v>13367.0</v>
      </c>
      <c r="F97" s="143">
        <v>26537.0</v>
      </c>
      <c r="G97" s="143">
        <v>40181.0</v>
      </c>
      <c r="H97" s="143">
        <v>37413.0</v>
      </c>
      <c r="I97" s="143">
        <v>36421.0</v>
      </c>
      <c r="J97" s="143">
        <v>41400.0</v>
      </c>
      <c r="K97" s="143">
        <v>35664.0</v>
      </c>
      <c r="L97" s="143">
        <v>14629.0</v>
      </c>
      <c r="M97" s="143">
        <v>31068.0</v>
      </c>
      <c r="N97" s="143">
        <v>49996.0</v>
      </c>
      <c r="O97" s="143">
        <v>110989.0</v>
      </c>
      <c r="P97" s="143">
        <v>575020.0</v>
      </c>
      <c r="Q97" s="143">
        <v>204482.0</v>
      </c>
      <c r="R97" s="143">
        <v>226468.0</v>
      </c>
      <c r="S97" s="143">
        <v>81905.0</v>
      </c>
      <c r="T97" s="143">
        <v>107847.0</v>
      </c>
      <c r="U97" s="143">
        <v>3154.0</v>
      </c>
    </row>
    <row r="98" ht="15.75" customHeight="1">
      <c r="A98" s="140" t="s">
        <v>145</v>
      </c>
      <c r="B98" s="143"/>
      <c r="C98" s="143"/>
      <c r="D98" s="143"/>
      <c r="E98" s="143"/>
      <c r="F98" s="143"/>
      <c r="G98" s="143"/>
      <c r="H98" s="143"/>
      <c r="I98" s="143"/>
      <c r="J98" s="143"/>
      <c r="K98" s="143"/>
      <c r="L98" s="143"/>
      <c r="M98" s="143"/>
      <c r="N98" s="143"/>
      <c r="O98" s="143"/>
      <c r="P98" s="143"/>
      <c r="Q98" s="143"/>
      <c r="R98" s="143"/>
      <c r="S98" s="143"/>
      <c r="T98" s="143"/>
      <c r="U98" s="143"/>
    </row>
    <row r="99" ht="15.75" customHeight="1">
      <c r="A99" s="140" t="s">
        <v>524</v>
      </c>
      <c r="B99" s="143"/>
      <c r="C99" s="143"/>
      <c r="D99" s="143"/>
      <c r="E99" s="143"/>
      <c r="F99" s="143"/>
      <c r="G99" s="143"/>
      <c r="H99" s="143"/>
      <c r="I99" s="143"/>
      <c r="J99" s="143"/>
      <c r="K99" s="143"/>
      <c r="L99" s="143"/>
      <c r="M99" s="143"/>
      <c r="N99" s="143"/>
      <c r="O99" s="143"/>
      <c r="P99" s="143"/>
      <c r="Q99" s="143"/>
      <c r="R99" s="143"/>
      <c r="S99" s="143"/>
      <c r="T99" s="143"/>
      <c r="U99" s="143"/>
    </row>
    <row r="100" ht="15.75" customHeight="1">
      <c r="A100" s="140" t="s">
        <v>146</v>
      </c>
      <c r="B100" s="143">
        <v>0.0</v>
      </c>
      <c r="C100" s="143">
        <v>0.0</v>
      </c>
      <c r="D100" s="143">
        <v>0.0</v>
      </c>
      <c r="E100" s="143">
        <v>0.0</v>
      </c>
      <c r="F100" s="143">
        <v>0.0</v>
      </c>
      <c r="G100" s="143">
        <v>0.0</v>
      </c>
      <c r="H100" s="143">
        <v>0.0</v>
      </c>
      <c r="I100" s="143">
        <v>0.0</v>
      </c>
      <c r="J100" s="143">
        <v>60.0</v>
      </c>
      <c r="K100" s="143">
        <v>0.0</v>
      </c>
      <c r="L100" s="143">
        <v>0.0</v>
      </c>
      <c r="M100" s="143">
        <v>0.0</v>
      </c>
      <c r="N100" s="143">
        <v>0.0</v>
      </c>
      <c r="O100" s="143">
        <v>0.0</v>
      </c>
      <c r="P100" s="143">
        <v>0.0</v>
      </c>
      <c r="Q100" s="143">
        <v>0.0</v>
      </c>
      <c r="R100" s="143">
        <v>2.0</v>
      </c>
      <c r="S100" s="143">
        <v>0.0</v>
      </c>
      <c r="T100" s="143">
        <v>7.0</v>
      </c>
      <c r="U100" s="143">
        <v>10.0</v>
      </c>
    </row>
    <row r="101" ht="15.75" customHeight="1">
      <c r="A101" s="140" t="s">
        <v>147</v>
      </c>
      <c r="B101" s="143"/>
      <c r="C101" s="143"/>
      <c r="D101" s="143"/>
      <c r="E101" s="143"/>
      <c r="F101" s="143"/>
      <c r="G101" s="143"/>
      <c r="H101" s="143"/>
      <c r="I101" s="143"/>
      <c r="J101" s="143"/>
      <c r="K101" s="143"/>
      <c r="L101" s="143"/>
      <c r="M101" s="143"/>
      <c r="N101" s="143"/>
      <c r="O101" s="143"/>
      <c r="P101" s="143"/>
      <c r="Q101" s="143"/>
      <c r="R101" s="143"/>
      <c r="S101" s="143"/>
      <c r="T101" s="143"/>
      <c r="U101" s="143"/>
    </row>
    <row r="102" ht="15.75" customHeight="1">
      <c r="A102" s="140" t="s">
        <v>19</v>
      </c>
      <c r="B102" s="143">
        <v>2074.0</v>
      </c>
      <c r="C102" s="143">
        <v>0.0</v>
      </c>
      <c r="D102" s="143">
        <v>0.0</v>
      </c>
      <c r="E102" s="143">
        <v>0.0</v>
      </c>
      <c r="F102" s="143">
        <v>0.0</v>
      </c>
      <c r="G102" s="143">
        <v>92.0</v>
      </c>
      <c r="H102" s="143">
        <v>0.0</v>
      </c>
      <c r="I102" s="143">
        <v>0.0</v>
      </c>
      <c r="J102" s="143">
        <v>3.0</v>
      </c>
      <c r="K102" s="143">
        <v>0.0</v>
      </c>
      <c r="L102" s="143">
        <v>0.0</v>
      </c>
      <c r="M102" s="143">
        <v>0.0</v>
      </c>
      <c r="N102" s="143">
        <v>0.0</v>
      </c>
      <c r="O102" s="143">
        <v>0.0</v>
      </c>
      <c r="P102" s="143">
        <v>78.0</v>
      </c>
      <c r="Q102" s="143">
        <v>0.0</v>
      </c>
      <c r="R102" s="143">
        <v>0.0</v>
      </c>
      <c r="S102" s="143">
        <v>0.0</v>
      </c>
      <c r="T102" s="143">
        <v>0.0</v>
      </c>
      <c r="U102" s="143">
        <v>0.0</v>
      </c>
    </row>
    <row r="103" ht="15.75" customHeight="1">
      <c r="A103" s="140" t="s">
        <v>148</v>
      </c>
      <c r="B103" s="143">
        <v>0.0</v>
      </c>
      <c r="C103" s="143">
        <v>0.0</v>
      </c>
      <c r="D103" s="143">
        <v>0.0</v>
      </c>
      <c r="E103" s="143">
        <v>0.0</v>
      </c>
      <c r="F103" s="143">
        <v>0.0</v>
      </c>
      <c r="G103" s="143">
        <v>0.0</v>
      </c>
      <c r="H103" s="143">
        <v>0.0</v>
      </c>
      <c r="I103" s="143">
        <v>0.0</v>
      </c>
      <c r="J103" s="143">
        <v>0.0</v>
      </c>
      <c r="K103" s="143">
        <v>0.0</v>
      </c>
      <c r="L103" s="143">
        <v>0.0</v>
      </c>
      <c r="M103" s="143">
        <v>0.0</v>
      </c>
      <c r="N103" s="143">
        <v>0.0</v>
      </c>
      <c r="O103" s="143">
        <v>0.0</v>
      </c>
      <c r="P103" s="143">
        <v>2.0</v>
      </c>
      <c r="Q103" s="143">
        <v>0.0</v>
      </c>
      <c r="R103" s="143">
        <v>0.0</v>
      </c>
      <c r="S103" s="143">
        <v>0.0</v>
      </c>
      <c r="T103" s="143">
        <v>0.0</v>
      </c>
      <c r="U103" s="143">
        <v>0.0</v>
      </c>
    </row>
    <row r="104" ht="15.75" customHeight="1">
      <c r="A104" s="140" t="s">
        <v>20</v>
      </c>
      <c r="B104" s="143">
        <v>70541.0</v>
      </c>
      <c r="C104" s="143">
        <v>143640.0</v>
      </c>
      <c r="D104" s="143">
        <v>99287.0</v>
      </c>
      <c r="E104" s="143">
        <v>122337.0</v>
      </c>
      <c r="F104" s="143">
        <v>248436.0</v>
      </c>
      <c r="G104" s="143">
        <v>357172.0</v>
      </c>
      <c r="H104" s="143">
        <v>456612.0</v>
      </c>
      <c r="I104" s="143">
        <v>545653.0</v>
      </c>
      <c r="J104" s="143">
        <v>880710.0</v>
      </c>
      <c r="K104" s="143">
        <v>818114.0</v>
      </c>
      <c r="L104" s="143">
        <v>587264.0</v>
      </c>
      <c r="M104" s="143">
        <v>825174.0</v>
      </c>
      <c r="N104" s="143">
        <v>310903.0</v>
      </c>
      <c r="O104" s="143">
        <v>444764.0</v>
      </c>
      <c r="P104" s="143">
        <v>1080350.0</v>
      </c>
      <c r="Q104" s="143">
        <v>1185483.0</v>
      </c>
      <c r="R104" s="143">
        <v>1153834.0</v>
      </c>
      <c r="S104" s="143">
        <v>1462860.0</v>
      </c>
      <c r="T104" s="143">
        <v>1606797.0</v>
      </c>
      <c r="U104" s="143">
        <v>3100672.0</v>
      </c>
    </row>
    <row r="105" ht="15.75" customHeight="1">
      <c r="A105" s="140" t="s">
        <v>149</v>
      </c>
      <c r="B105" s="143">
        <v>0.0</v>
      </c>
      <c r="C105" s="143">
        <v>0.0</v>
      </c>
      <c r="D105" s="143">
        <v>0.0</v>
      </c>
      <c r="E105" s="143">
        <v>0.0</v>
      </c>
      <c r="F105" s="143">
        <v>0.0</v>
      </c>
      <c r="G105" s="143">
        <v>19.0</v>
      </c>
      <c r="H105" s="143">
        <v>77.0</v>
      </c>
      <c r="I105" s="143">
        <v>0.0</v>
      </c>
      <c r="J105" s="143">
        <v>3.0</v>
      </c>
      <c r="K105" s="143">
        <v>75.0</v>
      </c>
      <c r="L105" s="143">
        <v>318.0</v>
      </c>
      <c r="M105" s="143">
        <v>46.0</v>
      </c>
      <c r="N105" s="143">
        <v>13.0</v>
      </c>
      <c r="O105" s="143">
        <v>17.0</v>
      </c>
      <c r="P105" s="143">
        <v>21.0</v>
      </c>
      <c r="Q105" s="143">
        <v>302.0</v>
      </c>
      <c r="R105" s="143">
        <v>15.0</v>
      </c>
      <c r="S105" s="143">
        <v>1021.0</v>
      </c>
      <c r="T105" s="143">
        <v>1126.0</v>
      </c>
      <c r="U105" s="143">
        <v>1766.0</v>
      </c>
    </row>
    <row r="106" ht="15.75" customHeight="1">
      <c r="A106" s="140" t="s">
        <v>150</v>
      </c>
      <c r="B106" s="143"/>
      <c r="C106" s="143"/>
      <c r="D106" s="143"/>
      <c r="E106" s="143"/>
      <c r="F106" s="143"/>
      <c r="G106" s="143"/>
      <c r="H106" s="143"/>
      <c r="I106" s="143"/>
      <c r="J106" s="143"/>
      <c r="K106" s="143"/>
      <c r="L106" s="143"/>
      <c r="M106" s="143"/>
      <c r="N106" s="143"/>
      <c r="O106" s="143"/>
      <c r="P106" s="143"/>
      <c r="Q106" s="143"/>
      <c r="R106" s="143"/>
      <c r="S106" s="143"/>
      <c r="T106" s="143"/>
      <c r="U106" s="143"/>
    </row>
    <row r="107" ht="15.75" customHeight="1">
      <c r="A107" s="140" t="s">
        <v>525</v>
      </c>
      <c r="B107" s="143">
        <v>759.0</v>
      </c>
      <c r="C107" s="143">
        <v>1074.0</v>
      </c>
      <c r="D107" s="143">
        <v>1417.0</v>
      </c>
      <c r="E107" s="143">
        <v>1089.0</v>
      </c>
      <c r="F107" s="143">
        <v>1312.0</v>
      </c>
      <c r="G107" s="143">
        <v>6303.0</v>
      </c>
      <c r="H107" s="143">
        <v>8057.0</v>
      </c>
      <c r="I107" s="143">
        <v>13137.0</v>
      </c>
      <c r="J107" s="143">
        <v>25396.0</v>
      </c>
      <c r="K107" s="143">
        <v>17351.0</v>
      </c>
      <c r="L107" s="143">
        <v>10064.0</v>
      </c>
      <c r="M107" s="143">
        <v>15438.0</v>
      </c>
      <c r="N107" s="143">
        <v>15796.0</v>
      </c>
      <c r="O107" s="143">
        <v>20855.0</v>
      </c>
      <c r="P107" s="143">
        <v>100.0</v>
      </c>
      <c r="Q107" s="143"/>
      <c r="R107" s="143"/>
      <c r="S107" s="143"/>
      <c r="T107" s="143"/>
      <c r="U107" s="143"/>
    </row>
    <row r="108" ht="15.75" customHeight="1">
      <c r="A108" s="140" t="s">
        <v>21</v>
      </c>
      <c r="B108" s="143">
        <v>0.0</v>
      </c>
      <c r="C108" s="143">
        <v>11.0</v>
      </c>
      <c r="D108" s="143">
        <v>58.0</v>
      </c>
      <c r="E108" s="143">
        <v>5.0</v>
      </c>
      <c r="F108" s="143">
        <v>359.0</v>
      </c>
      <c r="G108" s="143">
        <v>960.0</v>
      </c>
      <c r="H108" s="143">
        <v>674.0</v>
      </c>
      <c r="I108" s="143">
        <v>1381.0</v>
      </c>
      <c r="J108" s="143">
        <v>66714.0</v>
      </c>
      <c r="K108" s="143">
        <v>11807.0</v>
      </c>
      <c r="L108" s="143">
        <v>11219.0</v>
      </c>
      <c r="M108" s="143">
        <v>25950.0</v>
      </c>
      <c r="N108" s="143">
        <v>93621.0</v>
      </c>
      <c r="O108" s="143">
        <v>39093.0</v>
      </c>
      <c r="P108" s="143">
        <v>118578.0</v>
      </c>
      <c r="Q108" s="143">
        <v>200008.0</v>
      </c>
      <c r="R108" s="143">
        <v>260668.0</v>
      </c>
      <c r="S108" s="143">
        <v>388022.0</v>
      </c>
      <c r="T108" s="143">
        <v>1185736.0</v>
      </c>
      <c r="U108" s="143">
        <v>1582406.0</v>
      </c>
    </row>
    <row r="109" ht="15.75" customHeight="1">
      <c r="A109" s="140" t="s">
        <v>151</v>
      </c>
      <c r="B109" s="143"/>
      <c r="C109" s="143"/>
      <c r="D109" s="143"/>
      <c r="E109" s="143"/>
      <c r="F109" s="143"/>
      <c r="G109" s="143"/>
      <c r="H109" s="143"/>
      <c r="I109" s="143"/>
      <c r="J109" s="143"/>
      <c r="K109" s="143"/>
      <c r="L109" s="143"/>
      <c r="M109" s="143"/>
      <c r="N109" s="143"/>
      <c r="O109" s="143"/>
      <c r="P109" s="143"/>
      <c r="Q109" s="143"/>
      <c r="R109" s="143"/>
      <c r="S109" s="143"/>
      <c r="T109" s="143"/>
      <c r="U109" s="143"/>
    </row>
    <row r="110" ht="15.75" customHeight="1">
      <c r="A110" s="140" t="s">
        <v>152</v>
      </c>
      <c r="B110" s="143">
        <v>0.0</v>
      </c>
      <c r="C110" s="143">
        <v>0.0</v>
      </c>
      <c r="D110" s="143"/>
      <c r="E110" s="143">
        <v>0.0</v>
      </c>
      <c r="F110" s="143">
        <v>0.0</v>
      </c>
      <c r="G110" s="143">
        <v>0.0</v>
      </c>
      <c r="H110" s="143">
        <v>0.0</v>
      </c>
      <c r="I110" s="143">
        <v>0.0</v>
      </c>
      <c r="J110" s="143">
        <v>0.0</v>
      </c>
      <c r="K110" s="143">
        <v>0.0</v>
      </c>
      <c r="L110" s="143">
        <v>0.0</v>
      </c>
      <c r="M110" s="143">
        <v>0.0</v>
      </c>
      <c r="N110" s="143">
        <v>0.0</v>
      </c>
      <c r="O110" s="143">
        <v>0.0</v>
      </c>
      <c r="P110" s="143">
        <v>1.0</v>
      </c>
      <c r="Q110" s="143">
        <v>0.0</v>
      </c>
      <c r="R110" s="143">
        <v>0.0</v>
      </c>
      <c r="S110" s="143">
        <v>0.0</v>
      </c>
      <c r="T110" s="143">
        <v>0.0</v>
      </c>
      <c r="U110" s="143"/>
    </row>
    <row r="111" ht="15.75" customHeight="1">
      <c r="A111" s="140" t="s">
        <v>153</v>
      </c>
      <c r="B111" s="143">
        <v>0.0</v>
      </c>
      <c r="C111" s="143">
        <v>0.0</v>
      </c>
      <c r="D111" s="143">
        <v>0.0</v>
      </c>
      <c r="E111" s="143">
        <v>5.0</v>
      </c>
      <c r="F111" s="143">
        <v>0.0</v>
      </c>
      <c r="G111" s="143">
        <v>0.0</v>
      </c>
      <c r="H111" s="143">
        <v>3.0</v>
      </c>
      <c r="I111" s="143">
        <v>2.0</v>
      </c>
      <c r="J111" s="143">
        <v>2.0</v>
      </c>
      <c r="K111" s="143">
        <v>4.0</v>
      </c>
      <c r="L111" s="143">
        <v>8.0</v>
      </c>
      <c r="M111" s="143">
        <v>6.0</v>
      </c>
      <c r="N111" s="143">
        <v>5.0</v>
      </c>
      <c r="O111" s="143">
        <v>1.0</v>
      </c>
      <c r="P111" s="143">
        <v>0.0</v>
      </c>
      <c r="Q111" s="143">
        <v>1.0</v>
      </c>
      <c r="R111" s="143">
        <v>0.0</v>
      </c>
      <c r="S111" s="143">
        <v>429.0</v>
      </c>
      <c r="T111" s="143">
        <v>20979.0</v>
      </c>
      <c r="U111" s="143">
        <v>295.0</v>
      </c>
    </row>
    <row r="112" ht="15.75" customHeight="1">
      <c r="A112" s="140" t="s">
        <v>22</v>
      </c>
      <c r="B112" s="143"/>
      <c r="C112" s="143"/>
      <c r="D112" s="143"/>
      <c r="E112" s="143"/>
      <c r="F112" s="143"/>
      <c r="G112" s="143"/>
      <c r="H112" s="143"/>
      <c r="I112" s="143">
        <v>485773.0</v>
      </c>
      <c r="J112" s="143">
        <v>425461.0</v>
      </c>
      <c r="K112" s="143">
        <v>216597.0</v>
      </c>
      <c r="L112" s="143">
        <v>650848.0</v>
      </c>
      <c r="M112" s="143">
        <v>501054.0</v>
      </c>
      <c r="N112" s="143">
        <v>621827.0</v>
      </c>
      <c r="O112" s="143">
        <v>728000.0</v>
      </c>
      <c r="P112" s="143">
        <v>769006.0</v>
      </c>
      <c r="Q112" s="143">
        <v>707454.0</v>
      </c>
      <c r="R112" s="143">
        <v>589377.0</v>
      </c>
      <c r="S112" s="143">
        <v>436700.0</v>
      </c>
      <c r="T112" s="143">
        <v>330956.0</v>
      </c>
      <c r="U112" s="143">
        <v>372511.0</v>
      </c>
    </row>
    <row r="113" ht="15.75" customHeight="1">
      <c r="A113" s="140" t="s">
        <v>154</v>
      </c>
      <c r="B113" s="143"/>
      <c r="C113" s="143"/>
      <c r="D113" s="143"/>
      <c r="E113" s="143"/>
      <c r="F113" s="143"/>
      <c r="G113" s="143"/>
      <c r="H113" s="143"/>
      <c r="I113" s="143"/>
      <c r="J113" s="143"/>
      <c r="K113" s="143"/>
      <c r="L113" s="143"/>
      <c r="M113" s="143"/>
      <c r="N113" s="143"/>
      <c r="O113" s="143"/>
      <c r="P113" s="143"/>
      <c r="Q113" s="143"/>
      <c r="R113" s="143"/>
      <c r="S113" s="143"/>
      <c r="T113" s="143"/>
      <c r="U113" s="143"/>
    </row>
    <row r="114" ht="15.75" customHeight="1">
      <c r="A114" s="140" t="s">
        <v>155</v>
      </c>
      <c r="B114" s="143"/>
      <c r="C114" s="143"/>
      <c r="D114" s="143"/>
      <c r="E114" s="143"/>
      <c r="F114" s="143"/>
      <c r="G114" s="143"/>
      <c r="H114" s="143"/>
      <c r="I114" s="143"/>
      <c r="J114" s="143"/>
      <c r="K114" s="143"/>
      <c r="L114" s="143"/>
      <c r="M114" s="143"/>
      <c r="N114" s="143"/>
      <c r="O114" s="143"/>
      <c r="P114" s="143"/>
      <c r="Q114" s="143"/>
      <c r="R114" s="143"/>
      <c r="S114" s="143"/>
      <c r="T114" s="143"/>
      <c r="U114" s="143"/>
    </row>
    <row r="115" ht="15.75" customHeight="1">
      <c r="A115" s="140" t="s">
        <v>156</v>
      </c>
      <c r="B115" s="143"/>
      <c r="C115" s="143"/>
      <c r="D115" s="143"/>
      <c r="E115" s="143"/>
      <c r="F115" s="143"/>
      <c r="G115" s="143"/>
      <c r="H115" s="143"/>
      <c r="I115" s="143"/>
      <c r="J115" s="143"/>
      <c r="K115" s="143"/>
      <c r="L115" s="143"/>
      <c r="M115" s="143"/>
      <c r="N115" s="143"/>
      <c r="O115" s="143"/>
      <c r="P115" s="143"/>
      <c r="Q115" s="143"/>
      <c r="R115" s="143"/>
      <c r="S115" s="143"/>
      <c r="T115" s="143"/>
      <c r="U115" s="143"/>
    </row>
    <row r="116" ht="15.75" customHeight="1">
      <c r="A116" s="140" t="s">
        <v>157</v>
      </c>
      <c r="B116" s="143"/>
      <c r="C116" s="143"/>
      <c r="D116" s="143"/>
      <c r="E116" s="143"/>
      <c r="F116" s="143"/>
      <c r="G116" s="143"/>
      <c r="H116" s="143"/>
      <c r="I116" s="143"/>
      <c r="J116" s="143"/>
      <c r="K116" s="143"/>
      <c r="L116" s="143"/>
      <c r="M116" s="143"/>
      <c r="N116" s="143"/>
      <c r="O116" s="143"/>
      <c r="P116" s="143"/>
      <c r="Q116" s="143"/>
      <c r="R116" s="143"/>
      <c r="S116" s="143"/>
      <c r="T116" s="143"/>
      <c r="U116" s="143"/>
    </row>
    <row r="117" ht="15.75" customHeight="1">
      <c r="A117" s="140" t="s">
        <v>158</v>
      </c>
      <c r="B117" s="143"/>
      <c r="C117" s="143"/>
      <c r="D117" s="143"/>
      <c r="E117" s="143"/>
      <c r="F117" s="143"/>
      <c r="G117" s="143"/>
      <c r="H117" s="143"/>
      <c r="I117" s="143"/>
      <c r="J117" s="143"/>
      <c r="K117" s="143"/>
      <c r="L117" s="143"/>
      <c r="M117" s="143"/>
      <c r="N117" s="143"/>
      <c r="O117" s="143"/>
      <c r="P117" s="143"/>
      <c r="Q117" s="143"/>
      <c r="R117" s="143"/>
      <c r="S117" s="143"/>
      <c r="T117" s="143"/>
      <c r="U117" s="143"/>
    </row>
    <row r="118" ht="15.75" customHeight="1">
      <c r="A118" s="140" t="s">
        <v>23</v>
      </c>
      <c r="B118" s="143"/>
      <c r="C118" s="143"/>
      <c r="D118" s="143"/>
      <c r="E118" s="143"/>
      <c r="F118" s="143"/>
      <c r="G118" s="143"/>
      <c r="H118" s="143"/>
      <c r="I118" s="143"/>
      <c r="J118" s="143"/>
      <c r="K118" s="143"/>
      <c r="L118" s="143"/>
      <c r="M118" s="143"/>
      <c r="N118" s="143"/>
      <c r="O118" s="143"/>
      <c r="P118" s="143"/>
      <c r="Q118" s="143"/>
      <c r="R118" s="143"/>
      <c r="S118" s="143"/>
      <c r="T118" s="143"/>
      <c r="U118" s="143"/>
    </row>
    <row r="119" ht="15.75" customHeight="1">
      <c r="A119" s="140" t="s">
        <v>159</v>
      </c>
      <c r="B119" s="143">
        <v>0.0</v>
      </c>
      <c r="C119" s="143">
        <v>0.0</v>
      </c>
      <c r="D119" s="143">
        <v>0.0</v>
      </c>
      <c r="E119" s="143">
        <v>0.0</v>
      </c>
      <c r="F119" s="143">
        <v>0.0</v>
      </c>
      <c r="G119" s="143">
        <v>0.0</v>
      </c>
      <c r="H119" s="143">
        <v>0.0</v>
      </c>
      <c r="I119" s="143">
        <v>0.0</v>
      </c>
      <c r="J119" s="143">
        <v>0.0</v>
      </c>
      <c r="K119" s="143">
        <v>405.0</v>
      </c>
      <c r="L119" s="143">
        <v>266.0</v>
      </c>
      <c r="M119" s="143">
        <v>6.0</v>
      </c>
      <c r="N119" s="143">
        <v>0.0</v>
      </c>
      <c r="O119" s="143">
        <v>50.0</v>
      </c>
      <c r="P119" s="143">
        <v>114.0</v>
      </c>
      <c r="Q119" s="143">
        <v>312.0</v>
      </c>
      <c r="R119" s="143">
        <v>508.0</v>
      </c>
      <c r="S119" s="143">
        <v>104.0</v>
      </c>
      <c r="T119" s="143">
        <v>223.0</v>
      </c>
      <c r="U119" s="143">
        <v>0.0</v>
      </c>
    </row>
    <row r="120" ht="15.75" customHeight="1">
      <c r="A120" s="140" t="s">
        <v>54</v>
      </c>
      <c r="B120" s="143">
        <v>0.0</v>
      </c>
      <c r="C120" s="143">
        <v>0.0</v>
      </c>
      <c r="D120" s="143">
        <v>0.0</v>
      </c>
      <c r="E120" s="143">
        <v>0.0</v>
      </c>
      <c r="F120" s="143">
        <v>0.0</v>
      </c>
      <c r="G120" s="143">
        <v>0.0</v>
      </c>
      <c r="H120" s="143">
        <v>0.0</v>
      </c>
      <c r="I120" s="143">
        <v>7.0</v>
      </c>
      <c r="J120" s="143">
        <v>0.0</v>
      </c>
      <c r="K120" s="143">
        <v>0.0</v>
      </c>
      <c r="L120" s="143">
        <v>0.0</v>
      </c>
      <c r="M120" s="143">
        <v>0.0</v>
      </c>
      <c r="N120" s="143">
        <v>0.0</v>
      </c>
      <c r="O120" s="143">
        <v>0.0</v>
      </c>
      <c r="P120" s="143">
        <v>36.0</v>
      </c>
      <c r="Q120" s="143">
        <v>0.0</v>
      </c>
      <c r="R120" s="143">
        <v>0.0</v>
      </c>
      <c r="S120" s="143">
        <v>0.0</v>
      </c>
      <c r="T120" s="143">
        <v>0.0</v>
      </c>
      <c r="U120" s="143">
        <v>0.0</v>
      </c>
    </row>
    <row r="121" ht="15.75" customHeight="1">
      <c r="A121" s="140" t="s">
        <v>24</v>
      </c>
      <c r="B121" s="143">
        <v>0.0</v>
      </c>
      <c r="C121" s="143">
        <v>85.0</v>
      </c>
      <c r="D121" s="143">
        <v>68.0</v>
      </c>
      <c r="E121" s="143">
        <v>4.0</v>
      </c>
      <c r="F121" s="143">
        <v>0.0</v>
      </c>
      <c r="G121" s="143">
        <v>0.0</v>
      </c>
      <c r="H121" s="143">
        <v>6542.0</v>
      </c>
      <c r="I121" s="143">
        <v>326.0</v>
      </c>
      <c r="J121" s="143">
        <v>692.0</v>
      </c>
      <c r="K121" s="143">
        <v>1170.0</v>
      </c>
      <c r="L121" s="143">
        <v>45686.0</v>
      </c>
      <c r="M121" s="143">
        <v>62401.0</v>
      </c>
      <c r="N121" s="143">
        <v>110424.0</v>
      </c>
      <c r="O121" s="143">
        <v>83352.0</v>
      </c>
      <c r="P121" s="143">
        <v>290706.0</v>
      </c>
      <c r="Q121" s="143">
        <v>266068.0</v>
      </c>
      <c r="R121" s="143">
        <v>250514.0</v>
      </c>
      <c r="S121" s="143">
        <v>112134.0</v>
      </c>
      <c r="T121" s="143">
        <v>303852.0</v>
      </c>
      <c r="U121" s="143">
        <v>600159.0</v>
      </c>
    </row>
    <row r="122" ht="15.75" customHeight="1">
      <c r="A122" s="140" t="s">
        <v>160</v>
      </c>
      <c r="B122" s="143"/>
      <c r="C122" s="143"/>
      <c r="D122" s="143"/>
      <c r="E122" s="143"/>
      <c r="F122" s="143"/>
      <c r="G122" s="143"/>
      <c r="H122" s="143"/>
      <c r="I122" s="143"/>
      <c r="J122" s="143"/>
      <c r="K122" s="143"/>
      <c r="L122" s="143"/>
      <c r="M122" s="143"/>
      <c r="N122" s="143"/>
      <c r="O122" s="143"/>
      <c r="P122" s="143"/>
      <c r="Q122" s="143"/>
      <c r="R122" s="143"/>
      <c r="S122" s="143"/>
      <c r="T122" s="143"/>
      <c r="U122" s="143"/>
    </row>
    <row r="123" ht="15.75" customHeight="1">
      <c r="A123" s="140" t="s">
        <v>161</v>
      </c>
      <c r="B123" s="143">
        <v>0.0</v>
      </c>
      <c r="C123" s="143">
        <v>0.0</v>
      </c>
      <c r="D123" s="143">
        <v>0.0</v>
      </c>
      <c r="E123" s="143">
        <v>0.0</v>
      </c>
      <c r="F123" s="143">
        <v>0.0</v>
      </c>
      <c r="G123" s="143">
        <v>0.0</v>
      </c>
      <c r="H123" s="143"/>
      <c r="I123" s="143">
        <v>0.0</v>
      </c>
      <c r="J123" s="143">
        <v>0.0</v>
      </c>
      <c r="K123" s="143">
        <v>0.0</v>
      </c>
      <c r="L123" s="143"/>
      <c r="M123" s="143"/>
      <c r="N123" s="143"/>
      <c r="O123" s="143">
        <v>0.0</v>
      </c>
      <c r="P123" s="143">
        <v>0.0</v>
      </c>
      <c r="Q123" s="143">
        <v>3.0</v>
      </c>
      <c r="R123" s="143">
        <v>1.0</v>
      </c>
      <c r="S123" s="143"/>
      <c r="T123" s="143"/>
      <c r="U123" s="143"/>
    </row>
    <row r="124" ht="15.75" customHeight="1">
      <c r="A124" s="140" t="s">
        <v>162</v>
      </c>
      <c r="B124" s="143"/>
      <c r="C124" s="143"/>
      <c r="D124" s="143"/>
      <c r="E124" s="143"/>
      <c r="F124" s="143"/>
      <c r="G124" s="143"/>
      <c r="H124" s="143"/>
      <c r="I124" s="143"/>
      <c r="J124" s="143"/>
      <c r="K124" s="143"/>
      <c r="L124" s="143"/>
      <c r="M124" s="143"/>
      <c r="N124" s="143"/>
      <c r="O124" s="143"/>
      <c r="P124" s="143"/>
      <c r="Q124" s="143"/>
      <c r="R124" s="143"/>
      <c r="S124" s="143"/>
      <c r="T124" s="143"/>
      <c r="U124" s="143"/>
    </row>
    <row r="125" ht="15.75" customHeight="1">
      <c r="A125" s="140" t="s">
        <v>163</v>
      </c>
      <c r="B125" s="143">
        <v>0.0</v>
      </c>
      <c r="C125" s="143">
        <v>0.0</v>
      </c>
      <c r="D125" s="143">
        <v>0.0</v>
      </c>
      <c r="E125" s="143"/>
      <c r="F125" s="143">
        <v>170357.0</v>
      </c>
      <c r="G125" s="143">
        <v>128120.0</v>
      </c>
      <c r="H125" s="143">
        <v>153790.0</v>
      </c>
      <c r="I125" s="143">
        <v>121650.0</v>
      </c>
      <c r="J125" s="143">
        <v>179246.0</v>
      </c>
      <c r="K125" s="143">
        <v>312211.0</v>
      </c>
      <c r="L125" s="143">
        <v>303514.0</v>
      </c>
      <c r="M125" s="143">
        <v>216538.0</v>
      </c>
      <c r="N125" s="143">
        <v>298773.0</v>
      </c>
      <c r="O125" s="143">
        <v>204279.0</v>
      </c>
      <c r="P125" s="143">
        <v>194985.0</v>
      </c>
      <c r="Q125" s="143">
        <v>195919.0</v>
      </c>
      <c r="R125" s="143">
        <v>195646.0</v>
      </c>
      <c r="S125" s="143">
        <v>224798.0</v>
      </c>
      <c r="T125" s="143">
        <v>257725.0</v>
      </c>
      <c r="U125" s="143">
        <v>143978.0</v>
      </c>
    </row>
    <row r="126" ht="15.75" customHeight="1">
      <c r="A126" s="140" t="s">
        <v>164</v>
      </c>
      <c r="B126" s="143"/>
      <c r="C126" s="143"/>
      <c r="D126" s="143"/>
      <c r="E126" s="143"/>
      <c r="F126" s="143"/>
      <c r="G126" s="143"/>
      <c r="H126" s="143"/>
      <c r="I126" s="143"/>
      <c r="J126" s="143"/>
      <c r="K126" s="143"/>
      <c r="L126" s="143"/>
      <c r="M126" s="143"/>
      <c r="N126" s="143"/>
      <c r="O126" s="143"/>
      <c r="P126" s="143"/>
      <c r="Q126" s="143"/>
      <c r="R126" s="143"/>
      <c r="S126" s="143"/>
      <c r="T126" s="143"/>
      <c r="U126" s="143"/>
    </row>
    <row r="127" ht="15.75" customHeight="1">
      <c r="A127" s="140" t="s">
        <v>165</v>
      </c>
      <c r="B127" s="143">
        <v>55866.0</v>
      </c>
      <c r="C127" s="143">
        <v>142696.0</v>
      </c>
      <c r="D127" s="143">
        <v>89828.0</v>
      </c>
      <c r="E127" s="143">
        <v>146021.0</v>
      </c>
      <c r="F127" s="143">
        <v>267223.0</v>
      </c>
      <c r="G127" s="143">
        <v>327348.0</v>
      </c>
      <c r="H127" s="143">
        <v>288866.0</v>
      </c>
      <c r="I127" s="143">
        <v>684849.0</v>
      </c>
      <c r="J127" s="143">
        <v>1170994.0</v>
      </c>
      <c r="K127" s="143">
        <v>1362964.0</v>
      </c>
      <c r="L127" s="143">
        <v>1486417.0</v>
      </c>
      <c r="M127" s="143">
        <v>1170641.0</v>
      </c>
      <c r="N127" s="143">
        <v>1158703.0</v>
      </c>
      <c r="O127" s="143">
        <v>1418293.0</v>
      </c>
      <c r="P127" s="143">
        <v>1891122.0</v>
      </c>
      <c r="Q127" s="143">
        <v>2521404.0</v>
      </c>
      <c r="R127" s="143">
        <v>2339269.0</v>
      </c>
      <c r="S127" s="143">
        <v>2878627.0</v>
      </c>
      <c r="T127" s="143">
        <v>3420949.0</v>
      </c>
      <c r="U127" s="143">
        <v>3137588.0</v>
      </c>
    </row>
    <row r="128" ht="15.75" customHeight="1">
      <c r="A128" s="140" t="s">
        <v>166</v>
      </c>
      <c r="B128" s="143"/>
      <c r="C128" s="143"/>
      <c r="D128" s="143"/>
      <c r="E128" s="143"/>
      <c r="F128" s="143"/>
      <c r="G128" s="143"/>
      <c r="H128" s="143"/>
      <c r="I128" s="143"/>
      <c r="J128" s="143"/>
      <c r="K128" s="143"/>
      <c r="L128" s="143"/>
      <c r="M128" s="143"/>
      <c r="N128" s="143"/>
      <c r="O128" s="143"/>
      <c r="P128" s="143"/>
      <c r="Q128" s="143"/>
      <c r="R128" s="143"/>
      <c r="S128" s="143"/>
      <c r="T128" s="143"/>
      <c r="U128" s="143"/>
    </row>
    <row r="129" ht="15.75" customHeight="1">
      <c r="A129" s="140" t="s">
        <v>167</v>
      </c>
      <c r="B129" s="143"/>
      <c r="C129" s="143"/>
      <c r="D129" s="143"/>
      <c r="E129" s="143"/>
      <c r="F129" s="143"/>
      <c r="G129" s="143"/>
      <c r="H129" s="143"/>
      <c r="I129" s="143"/>
      <c r="J129" s="143"/>
      <c r="K129" s="143"/>
      <c r="L129" s="143"/>
      <c r="M129" s="143"/>
      <c r="N129" s="143"/>
      <c r="O129" s="143"/>
      <c r="P129" s="143"/>
      <c r="Q129" s="143"/>
      <c r="R129" s="143"/>
      <c r="S129" s="143"/>
      <c r="T129" s="143"/>
      <c r="U129" s="143"/>
    </row>
    <row r="130" ht="15.75" customHeight="1">
      <c r="A130" s="140" t="s">
        <v>168</v>
      </c>
      <c r="B130" s="143"/>
      <c r="C130" s="143"/>
      <c r="D130" s="143"/>
      <c r="E130" s="143"/>
      <c r="F130" s="143"/>
      <c r="G130" s="143"/>
      <c r="H130" s="143"/>
      <c r="I130" s="143"/>
      <c r="J130" s="143"/>
      <c r="K130" s="143"/>
      <c r="L130" s="143"/>
      <c r="M130" s="143"/>
      <c r="N130" s="143"/>
      <c r="O130" s="143"/>
      <c r="P130" s="143"/>
      <c r="Q130" s="143"/>
      <c r="R130" s="143"/>
      <c r="S130" s="143"/>
      <c r="T130" s="143"/>
      <c r="U130" s="143"/>
    </row>
    <row r="131" ht="15.75" customHeight="1">
      <c r="A131" s="140" t="s">
        <v>25</v>
      </c>
      <c r="B131" s="143">
        <v>163707.0</v>
      </c>
      <c r="C131" s="143">
        <v>284323.0</v>
      </c>
      <c r="D131" s="143">
        <v>326217.0</v>
      </c>
      <c r="E131" s="143">
        <v>635426.0</v>
      </c>
      <c r="F131" s="143">
        <v>811416.0</v>
      </c>
      <c r="G131" s="143"/>
      <c r="H131" s="143"/>
      <c r="I131" s="143">
        <v>770595.0</v>
      </c>
      <c r="J131" s="143">
        <v>968552.0</v>
      </c>
      <c r="K131" s="143">
        <v>838579.0</v>
      </c>
      <c r="L131" s="143">
        <v>948951.0</v>
      </c>
      <c r="M131" s="143">
        <v>2574706.0</v>
      </c>
      <c r="N131" s="143">
        <v>2280135.0</v>
      </c>
      <c r="O131" s="143">
        <v>1607754.0</v>
      </c>
      <c r="P131" s="143">
        <v>1613117.0</v>
      </c>
      <c r="Q131" s="143">
        <v>2012194.0</v>
      </c>
      <c r="R131" s="143">
        <v>1795868.0</v>
      </c>
      <c r="S131" s="143">
        <v>1778002.0</v>
      </c>
      <c r="T131" s="143">
        <v>2899857.0</v>
      </c>
      <c r="U131" s="143">
        <v>2734846.0</v>
      </c>
    </row>
    <row r="132" ht="15.75" customHeight="1">
      <c r="A132" s="140" t="s">
        <v>169</v>
      </c>
      <c r="B132" s="143"/>
      <c r="C132" s="143"/>
      <c r="D132" s="143"/>
      <c r="E132" s="143">
        <v>0.0</v>
      </c>
      <c r="F132" s="143">
        <v>0.0</v>
      </c>
      <c r="G132" s="143">
        <v>0.0</v>
      </c>
      <c r="H132" s="143">
        <v>0.0</v>
      </c>
      <c r="I132" s="143">
        <v>0.0</v>
      </c>
      <c r="J132" s="143">
        <v>24.0</v>
      </c>
      <c r="K132" s="143">
        <v>0.0</v>
      </c>
      <c r="L132" s="143">
        <v>0.0</v>
      </c>
      <c r="M132" s="143">
        <v>0.0</v>
      </c>
      <c r="N132" s="143">
        <v>0.0</v>
      </c>
      <c r="O132" s="143">
        <v>0.0</v>
      </c>
      <c r="P132" s="143">
        <v>0.0</v>
      </c>
      <c r="Q132" s="143">
        <v>0.0</v>
      </c>
      <c r="R132" s="143">
        <v>0.0</v>
      </c>
      <c r="S132" s="143">
        <v>0.0</v>
      </c>
      <c r="T132" s="143">
        <v>0.0</v>
      </c>
      <c r="U132" s="143">
        <v>0.0</v>
      </c>
    </row>
    <row r="133" ht="15.75" customHeight="1">
      <c r="A133" s="140" t="s">
        <v>26</v>
      </c>
      <c r="B133" s="143">
        <v>7167.0</v>
      </c>
      <c r="C133" s="143">
        <v>7754.0</v>
      </c>
      <c r="D133" s="143">
        <v>10629.0</v>
      </c>
      <c r="E133" s="143">
        <v>24393.0</v>
      </c>
      <c r="F133" s="143">
        <v>51782.0</v>
      </c>
      <c r="G133" s="143">
        <v>43680.0</v>
      </c>
      <c r="H133" s="143">
        <v>63094.0</v>
      </c>
      <c r="I133" s="143">
        <v>72672.0</v>
      </c>
      <c r="J133" s="143">
        <v>67151.0</v>
      </c>
      <c r="K133" s="143">
        <v>89019.0</v>
      </c>
      <c r="L133" s="143">
        <v>83321.0</v>
      </c>
      <c r="M133" s="143">
        <v>98940.0</v>
      </c>
      <c r="N133" s="143">
        <v>106806.0</v>
      </c>
      <c r="O133" s="143">
        <v>89648.0</v>
      </c>
      <c r="P133" s="143">
        <v>164090.0</v>
      </c>
      <c r="Q133" s="143">
        <v>124614.0</v>
      </c>
      <c r="R133" s="143">
        <v>95882.0</v>
      </c>
      <c r="S133" s="143">
        <v>117107.0</v>
      </c>
      <c r="T133" s="143">
        <v>184477.0</v>
      </c>
      <c r="U133" s="143">
        <v>161397.0</v>
      </c>
    </row>
    <row r="134" ht="15.75" customHeight="1">
      <c r="A134" s="140" t="s">
        <v>170</v>
      </c>
      <c r="B134" s="143">
        <v>0.0</v>
      </c>
      <c r="C134" s="143">
        <v>0.0</v>
      </c>
      <c r="D134" s="143">
        <v>0.0</v>
      </c>
      <c r="E134" s="143">
        <v>0.0</v>
      </c>
      <c r="F134" s="143">
        <v>0.0</v>
      </c>
      <c r="G134" s="143">
        <v>0.0</v>
      </c>
      <c r="H134" s="143">
        <v>0.0</v>
      </c>
      <c r="I134" s="143">
        <v>0.0</v>
      </c>
      <c r="J134" s="143">
        <v>0.0</v>
      </c>
      <c r="K134" s="143">
        <v>0.0</v>
      </c>
      <c r="L134" s="143">
        <v>0.0</v>
      </c>
      <c r="M134" s="143">
        <v>0.0</v>
      </c>
      <c r="N134" s="143">
        <v>0.0</v>
      </c>
      <c r="O134" s="143">
        <v>0.0</v>
      </c>
      <c r="P134" s="143">
        <v>0.0</v>
      </c>
      <c r="Q134" s="143">
        <v>0.0</v>
      </c>
      <c r="R134" s="143">
        <v>0.0</v>
      </c>
      <c r="S134" s="143">
        <v>0.0</v>
      </c>
      <c r="T134" s="143">
        <v>0.0</v>
      </c>
      <c r="U134" s="143">
        <v>4.0</v>
      </c>
    </row>
    <row r="135" ht="15.75" customHeight="1">
      <c r="A135" s="140" t="s">
        <v>171</v>
      </c>
      <c r="B135" s="143"/>
      <c r="C135" s="143"/>
      <c r="D135" s="143"/>
      <c r="E135" s="143"/>
      <c r="F135" s="143"/>
      <c r="G135" s="143"/>
      <c r="H135" s="143"/>
      <c r="I135" s="143">
        <v>0.0</v>
      </c>
      <c r="J135" s="143">
        <v>1.0</v>
      </c>
      <c r="K135" s="143">
        <v>0.0</v>
      </c>
      <c r="L135" s="143">
        <v>0.0</v>
      </c>
      <c r="M135" s="143">
        <v>13.0</v>
      </c>
      <c r="N135" s="143">
        <v>83.0</v>
      </c>
      <c r="O135" s="143">
        <v>24.0</v>
      </c>
      <c r="P135" s="143">
        <v>1561.0</v>
      </c>
      <c r="Q135" s="143">
        <v>37.0</v>
      </c>
      <c r="R135" s="143">
        <v>0.0</v>
      </c>
      <c r="S135" s="143">
        <v>0.0</v>
      </c>
      <c r="T135" s="143">
        <v>175.0</v>
      </c>
      <c r="U135" s="143">
        <v>23.0</v>
      </c>
    </row>
    <row r="136" ht="15.75" customHeight="1">
      <c r="A136" s="140" t="s">
        <v>79</v>
      </c>
      <c r="B136" s="143">
        <v>94.0</v>
      </c>
      <c r="C136" s="143">
        <v>4.0</v>
      </c>
      <c r="D136" s="143">
        <v>188.0</v>
      </c>
      <c r="E136" s="143">
        <v>11.0</v>
      </c>
      <c r="F136" s="143">
        <v>3.0</v>
      </c>
      <c r="G136" s="143">
        <v>350.0</v>
      </c>
      <c r="H136" s="143">
        <v>2707.0</v>
      </c>
      <c r="I136" s="143">
        <v>8.0</v>
      </c>
      <c r="J136" s="143">
        <v>30010.0</v>
      </c>
      <c r="K136" s="143">
        <v>176592.0</v>
      </c>
      <c r="L136" s="143">
        <v>215017.0</v>
      </c>
      <c r="M136" s="143">
        <v>227376.0</v>
      </c>
      <c r="N136" s="143">
        <v>76465.0</v>
      </c>
      <c r="O136" s="143">
        <v>547514.0</v>
      </c>
      <c r="P136" s="143">
        <v>218779.0</v>
      </c>
      <c r="Q136" s="143">
        <v>135.0</v>
      </c>
      <c r="R136" s="143">
        <v>12028.0</v>
      </c>
      <c r="S136" s="143">
        <v>17362.0</v>
      </c>
      <c r="T136" s="143">
        <v>8.0</v>
      </c>
      <c r="U136" s="143">
        <v>3304.0</v>
      </c>
    </row>
    <row r="137" ht="15.75" customHeight="1">
      <c r="A137" s="140" t="s">
        <v>172</v>
      </c>
      <c r="B137" s="143"/>
      <c r="C137" s="143"/>
      <c r="D137" s="143"/>
      <c r="E137" s="143"/>
      <c r="F137" s="143"/>
      <c r="G137" s="143"/>
      <c r="H137" s="143"/>
      <c r="I137" s="143"/>
      <c r="J137" s="143"/>
      <c r="K137" s="143"/>
      <c r="L137" s="143"/>
      <c r="M137" s="143"/>
      <c r="N137" s="143"/>
      <c r="O137" s="143"/>
      <c r="P137" s="143"/>
      <c r="Q137" s="143"/>
      <c r="R137" s="143"/>
      <c r="S137" s="143"/>
      <c r="T137" s="143"/>
      <c r="U137" s="143"/>
    </row>
    <row r="138" ht="15.75" customHeight="1">
      <c r="A138" s="140" t="s">
        <v>173</v>
      </c>
      <c r="B138" s="143"/>
      <c r="C138" s="143"/>
      <c r="D138" s="143"/>
      <c r="E138" s="143"/>
      <c r="F138" s="143"/>
      <c r="G138" s="143"/>
      <c r="H138" s="143"/>
      <c r="I138" s="143"/>
      <c r="J138" s="143"/>
      <c r="K138" s="143"/>
      <c r="L138" s="143"/>
      <c r="M138" s="143"/>
      <c r="N138" s="143"/>
      <c r="O138" s="143"/>
      <c r="P138" s="143"/>
      <c r="Q138" s="143"/>
      <c r="R138" s="143"/>
      <c r="S138" s="143"/>
      <c r="T138" s="143"/>
      <c r="U138" s="143"/>
    </row>
    <row r="139" ht="15.75" customHeight="1">
      <c r="A139" s="140" t="s">
        <v>67</v>
      </c>
      <c r="B139" s="143"/>
      <c r="C139" s="143"/>
      <c r="D139" s="143"/>
      <c r="E139" s="143"/>
      <c r="F139" s="143"/>
      <c r="G139" s="143"/>
      <c r="H139" s="143"/>
      <c r="I139" s="143"/>
      <c r="J139" s="143"/>
      <c r="K139" s="143"/>
      <c r="L139" s="143"/>
      <c r="M139" s="143"/>
      <c r="N139" s="143"/>
      <c r="O139" s="143"/>
      <c r="P139" s="143"/>
      <c r="Q139" s="143"/>
      <c r="R139" s="143"/>
      <c r="S139" s="143"/>
      <c r="T139" s="143"/>
      <c r="U139" s="143"/>
    </row>
    <row r="140" ht="15.75" customHeight="1">
      <c r="A140" s="140" t="s">
        <v>27</v>
      </c>
      <c r="B140" s="143"/>
      <c r="C140" s="143"/>
      <c r="D140" s="143"/>
      <c r="E140" s="143"/>
      <c r="F140" s="143"/>
      <c r="G140" s="143"/>
      <c r="H140" s="143"/>
      <c r="I140" s="143"/>
      <c r="J140" s="143"/>
      <c r="K140" s="143"/>
      <c r="L140" s="143"/>
      <c r="M140" s="143"/>
      <c r="N140" s="143"/>
      <c r="O140" s="143"/>
      <c r="P140" s="143"/>
      <c r="Q140" s="143"/>
      <c r="R140" s="143"/>
      <c r="S140" s="143"/>
      <c r="T140" s="143"/>
      <c r="U140" s="143"/>
    </row>
    <row r="141" ht="15.75" customHeight="1">
      <c r="A141" s="140" t="s">
        <v>174</v>
      </c>
      <c r="B141" s="143">
        <v>0.0</v>
      </c>
      <c r="C141" s="143">
        <v>0.0</v>
      </c>
      <c r="D141" s="143">
        <v>0.0</v>
      </c>
      <c r="E141" s="143">
        <v>0.0</v>
      </c>
      <c r="F141" s="143">
        <v>0.0</v>
      </c>
      <c r="G141" s="143">
        <v>0.0</v>
      </c>
      <c r="H141" s="143">
        <v>0.0</v>
      </c>
      <c r="I141" s="143">
        <v>0.0</v>
      </c>
      <c r="J141" s="143">
        <v>0.0</v>
      </c>
      <c r="K141" s="143">
        <v>0.0</v>
      </c>
      <c r="L141" s="143">
        <v>0.0</v>
      </c>
      <c r="M141" s="143">
        <v>0.0</v>
      </c>
      <c r="N141" s="143">
        <v>0.0</v>
      </c>
      <c r="O141" s="143">
        <v>0.0</v>
      </c>
      <c r="P141" s="143">
        <v>0.0</v>
      </c>
      <c r="Q141" s="143">
        <v>0.0</v>
      </c>
      <c r="R141" s="143">
        <v>0.0</v>
      </c>
      <c r="S141" s="143">
        <v>0.0</v>
      </c>
      <c r="T141" s="143">
        <v>307.0</v>
      </c>
      <c r="U141" s="143">
        <v>313.0</v>
      </c>
    </row>
    <row r="142" ht="15.75" customHeight="1">
      <c r="A142" s="140" t="s">
        <v>61</v>
      </c>
      <c r="B142" s="143">
        <v>0.0</v>
      </c>
      <c r="C142" s="143">
        <v>0.0</v>
      </c>
      <c r="D142" s="143">
        <v>0.0</v>
      </c>
      <c r="E142" s="143">
        <v>0.0</v>
      </c>
      <c r="F142" s="143">
        <v>0.0</v>
      </c>
      <c r="G142" s="143">
        <v>0.0</v>
      </c>
      <c r="H142" s="143">
        <v>0.0</v>
      </c>
      <c r="I142" s="143">
        <v>0.0</v>
      </c>
      <c r="J142" s="143">
        <v>0.0</v>
      </c>
      <c r="K142" s="143">
        <v>0.0</v>
      </c>
      <c r="L142" s="143">
        <v>0.0</v>
      </c>
      <c r="M142" s="143">
        <v>0.0</v>
      </c>
      <c r="N142" s="143">
        <v>0.0</v>
      </c>
      <c r="O142" s="143">
        <v>0.0</v>
      </c>
      <c r="P142" s="143">
        <v>0.0</v>
      </c>
      <c r="Q142" s="143">
        <v>0.0</v>
      </c>
      <c r="R142" s="143">
        <v>0.0</v>
      </c>
      <c r="S142" s="143">
        <v>4.0</v>
      </c>
      <c r="T142" s="143">
        <v>10.0</v>
      </c>
      <c r="U142" s="143">
        <v>29.0</v>
      </c>
    </row>
    <row r="143" ht="15.75" customHeight="1">
      <c r="A143" s="140" t="s">
        <v>28</v>
      </c>
      <c r="B143" s="143">
        <v>0.0</v>
      </c>
      <c r="C143" s="143"/>
      <c r="D143" s="143"/>
      <c r="E143" s="143">
        <v>0.0</v>
      </c>
      <c r="F143" s="143">
        <v>1225.0</v>
      </c>
      <c r="G143" s="143">
        <v>1254.0</v>
      </c>
      <c r="H143" s="143">
        <v>61.0</v>
      </c>
      <c r="I143" s="143">
        <v>1020.0</v>
      </c>
      <c r="J143" s="143">
        <v>2400.0</v>
      </c>
      <c r="K143" s="143">
        <v>304.0</v>
      </c>
      <c r="L143" s="143">
        <v>516.0</v>
      </c>
      <c r="M143" s="143">
        <v>5741.0</v>
      </c>
      <c r="N143" s="143">
        <v>2025.0</v>
      </c>
      <c r="O143" s="143">
        <v>0.0</v>
      </c>
      <c r="P143" s="143">
        <v>52.0</v>
      </c>
      <c r="Q143" s="143">
        <v>125.0</v>
      </c>
      <c r="R143" s="143">
        <v>180.0</v>
      </c>
      <c r="S143" s="143">
        <v>8.0</v>
      </c>
      <c r="T143" s="143">
        <v>2038.0</v>
      </c>
      <c r="U143" s="143">
        <v>642.0</v>
      </c>
    </row>
    <row r="144" ht="15.75" customHeight="1">
      <c r="A144" s="140" t="s">
        <v>175</v>
      </c>
      <c r="B144" s="143">
        <v>941.0</v>
      </c>
      <c r="C144" s="143">
        <v>283.0</v>
      </c>
      <c r="D144" s="143">
        <v>11387.0</v>
      </c>
      <c r="E144" s="143">
        <v>20206.0</v>
      </c>
      <c r="F144" s="143">
        <v>26901.0</v>
      </c>
      <c r="G144" s="143">
        <v>42360.0</v>
      </c>
      <c r="H144" s="143">
        <v>31132.0</v>
      </c>
      <c r="I144" s="143">
        <v>48929.0</v>
      </c>
      <c r="J144" s="143">
        <v>57862.0</v>
      </c>
      <c r="K144" s="143">
        <v>60047.0</v>
      </c>
      <c r="L144" s="143">
        <v>64901.0</v>
      </c>
      <c r="M144" s="143">
        <v>53996.0</v>
      </c>
      <c r="N144" s="143">
        <v>49690.0</v>
      </c>
      <c r="O144" s="143">
        <v>50746.0</v>
      </c>
      <c r="P144" s="143">
        <v>67678.0</v>
      </c>
      <c r="Q144" s="143">
        <v>61226.0</v>
      </c>
      <c r="R144" s="143">
        <v>51240.0</v>
      </c>
      <c r="S144" s="143">
        <v>46959.0</v>
      </c>
      <c r="T144" s="143">
        <v>61405.0</v>
      </c>
      <c r="U144" s="143">
        <v>68469.0</v>
      </c>
    </row>
    <row r="145" ht="15.75" customHeight="1">
      <c r="A145" s="140" t="s">
        <v>526</v>
      </c>
      <c r="B145" s="143"/>
      <c r="C145" s="143"/>
      <c r="D145" s="143"/>
      <c r="E145" s="143"/>
      <c r="F145" s="143"/>
      <c r="G145" s="143"/>
      <c r="H145" s="143"/>
      <c r="I145" s="143"/>
      <c r="J145" s="143"/>
      <c r="K145" s="143"/>
      <c r="L145" s="143"/>
      <c r="M145" s="143"/>
      <c r="N145" s="143"/>
      <c r="O145" s="143"/>
      <c r="P145" s="143"/>
      <c r="Q145" s="143"/>
      <c r="R145" s="143"/>
      <c r="S145" s="143"/>
      <c r="T145" s="143"/>
      <c r="U145" s="143"/>
    </row>
    <row r="146" ht="15.75" customHeight="1">
      <c r="A146" s="140" t="s">
        <v>176</v>
      </c>
      <c r="B146" s="143">
        <v>0.0</v>
      </c>
      <c r="C146" s="143">
        <v>0.0</v>
      </c>
      <c r="D146" s="143">
        <v>0.0</v>
      </c>
      <c r="E146" s="143">
        <v>0.0</v>
      </c>
      <c r="F146" s="143">
        <v>0.0</v>
      </c>
      <c r="G146" s="143">
        <v>0.0</v>
      </c>
      <c r="H146" s="143">
        <v>0.0</v>
      </c>
      <c r="I146" s="143">
        <v>0.0</v>
      </c>
      <c r="J146" s="143">
        <v>0.0</v>
      </c>
      <c r="K146" s="143">
        <v>0.0</v>
      </c>
      <c r="L146" s="143">
        <v>0.0</v>
      </c>
      <c r="M146" s="143">
        <v>0.0</v>
      </c>
      <c r="N146" s="143">
        <v>28.0</v>
      </c>
      <c r="O146" s="143">
        <v>0.0</v>
      </c>
      <c r="P146" s="143">
        <v>0.0</v>
      </c>
      <c r="Q146" s="143">
        <v>0.0</v>
      </c>
      <c r="R146" s="143">
        <v>0.0</v>
      </c>
      <c r="S146" s="143">
        <v>0.0</v>
      </c>
      <c r="T146" s="143">
        <v>0.0</v>
      </c>
      <c r="U146" s="143">
        <v>2.0</v>
      </c>
    </row>
    <row r="147" ht="15.75" customHeight="1">
      <c r="A147" s="140" t="s">
        <v>177</v>
      </c>
      <c r="B147" s="143">
        <v>0.0</v>
      </c>
      <c r="C147" s="143">
        <v>0.0</v>
      </c>
      <c r="D147" s="143">
        <v>0.0</v>
      </c>
      <c r="E147" s="143">
        <v>0.0</v>
      </c>
      <c r="F147" s="143">
        <v>0.0</v>
      </c>
      <c r="G147" s="143">
        <v>31702.0</v>
      </c>
      <c r="H147" s="143">
        <v>17757.0</v>
      </c>
      <c r="I147" s="143">
        <v>42769.0</v>
      </c>
      <c r="J147" s="143">
        <v>80256.0</v>
      </c>
      <c r="K147" s="143">
        <v>73740.0</v>
      </c>
      <c r="L147" s="143">
        <v>19154.0</v>
      </c>
      <c r="M147" s="143">
        <v>23715.0</v>
      </c>
      <c r="N147" s="143">
        <v>23609.0</v>
      </c>
      <c r="O147" s="143">
        <v>16718.0</v>
      </c>
      <c r="P147" s="143">
        <v>27871.0</v>
      </c>
      <c r="Q147" s="143">
        <v>1746.0</v>
      </c>
      <c r="R147" s="143">
        <v>3.0</v>
      </c>
      <c r="S147" s="143">
        <v>2.0</v>
      </c>
      <c r="T147" s="143">
        <v>0.0</v>
      </c>
      <c r="U147" s="143"/>
    </row>
    <row r="148" ht="15.75" customHeight="1">
      <c r="A148" s="140" t="s">
        <v>29</v>
      </c>
      <c r="B148" s="143">
        <v>0.0</v>
      </c>
      <c r="C148" s="143">
        <v>0.0</v>
      </c>
      <c r="D148" s="143">
        <v>0.0</v>
      </c>
      <c r="E148" s="143">
        <v>0.0</v>
      </c>
      <c r="F148" s="143">
        <v>601.0</v>
      </c>
      <c r="G148" s="143">
        <v>926.0</v>
      </c>
      <c r="H148" s="143">
        <v>324.0</v>
      </c>
      <c r="I148" s="143">
        <v>954.0</v>
      </c>
      <c r="J148" s="143">
        <v>503.0</v>
      </c>
      <c r="K148" s="143">
        <v>451.0</v>
      </c>
      <c r="L148" s="143">
        <v>1170.0</v>
      </c>
      <c r="M148" s="143">
        <v>794.0</v>
      </c>
      <c r="N148" s="143">
        <v>1173.0</v>
      </c>
      <c r="O148" s="143">
        <v>150.0</v>
      </c>
      <c r="P148" s="143">
        <v>301.0</v>
      </c>
      <c r="Q148" s="143">
        <v>59.0</v>
      </c>
      <c r="R148" s="143">
        <v>316.0</v>
      </c>
      <c r="S148" s="143">
        <v>6182.0</v>
      </c>
      <c r="T148" s="143">
        <v>11542.0</v>
      </c>
      <c r="U148" s="143">
        <v>15721.0</v>
      </c>
    </row>
    <row r="149" ht="15.75" customHeight="1">
      <c r="A149" s="140" t="s">
        <v>178</v>
      </c>
      <c r="B149" s="143"/>
      <c r="C149" s="143"/>
      <c r="D149" s="143"/>
      <c r="E149" s="143"/>
      <c r="F149" s="143"/>
      <c r="G149" s="143"/>
      <c r="H149" s="143"/>
      <c r="I149" s="143"/>
      <c r="J149" s="143"/>
      <c r="K149" s="143"/>
      <c r="L149" s="143"/>
      <c r="M149" s="143"/>
      <c r="N149" s="143"/>
      <c r="O149" s="143"/>
      <c r="P149" s="143"/>
      <c r="Q149" s="143"/>
      <c r="R149" s="143"/>
      <c r="S149" s="143"/>
      <c r="T149" s="143"/>
      <c r="U149" s="143"/>
    </row>
    <row r="150" ht="15.75" customHeight="1">
      <c r="A150" s="140" t="s">
        <v>179</v>
      </c>
      <c r="B150" s="143">
        <v>0.0</v>
      </c>
      <c r="C150" s="143">
        <v>0.0</v>
      </c>
      <c r="D150" s="143">
        <v>0.0</v>
      </c>
      <c r="E150" s="143">
        <v>0.0</v>
      </c>
      <c r="F150" s="143">
        <v>0.0</v>
      </c>
      <c r="G150" s="143">
        <v>0.0</v>
      </c>
      <c r="H150" s="143">
        <v>0.0</v>
      </c>
      <c r="I150" s="143">
        <v>0.0</v>
      </c>
      <c r="J150" s="143">
        <v>0.0</v>
      </c>
      <c r="K150" s="143">
        <v>0.0</v>
      </c>
      <c r="L150" s="143">
        <v>0.0</v>
      </c>
      <c r="M150" s="143">
        <v>0.0</v>
      </c>
      <c r="N150" s="143">
        <v>0.0</v>
      </c>
      <c r="O150" s="143">
        <v>0.0</v>
      </c>
      <c r="P150" s="143">
        <v>0.0</v>
      </c>
      <c r="Q150" s="143">
        <v>0.0</v>
      </c>
      <c r="R150" s="143">
        <v>792613.0</v>
      </c>
      <c r="S150" s="143">
        <v>1065593.0</v>
      </c>
      <c r="T150" s="143">
        <v>2813493.0</v>
      </c>
      <c r="U150" s="143">
        <v>2833670.0</v>
      </c>
    </row>
    <row r="151" ht="15.75" customHeight="1">
      <c r="A151" s="140" t="s">
        <v>73</v>
      </c>
      <c r="B151" s="143">
        <v>396787.0</v>
      </c>
      <c r="C151" s="143">
        <v>479789.0</v>
      </c>
      <c r="D151" s="143"/>
      <c r="E151" s="143"/>
      <c r="F151" s="143"/>
      <c r="G151" s="143"/>
      <c r="H151" s="143"/>
      <c r="I151" s="143"/>
      <c r="J151" s="143">
        <v>444615.0</v>
      </c>
      <c r="K151" s="143">
        <v>406233.0</v>
      </c>
      <c r="L151" s="143"/>
      <c r="M151" s="143"/>
      <c r="N151" s="143"/>
      <c r="O151" s="143"/>
      <c r="P151" s="143"/>
      <c r="Q151" s="143"/>
      <c r="R151" s="143">
        <v>610093.0</v>
      </c>
      <c r="S151" s="143">
        <v>486246.0</v>
      </c>
      <c r="T151" s="143">
        <v>501989.0</v>
      </c>
      <c r="U151" s="143">
        <v>759820.0</v>
      </c>
    </row>
    <row r="152" ht="15.75" customHeight="1">
      <c r="A152" s="140" t="s">
        <v>180</v>
      </c>
      <c r="B152" s="143"/>
      <c r="C152" s="143"/>
      <c r="D152" s="143"/>
      <c r="E152" s="143"/>
      <c r="F152" s="143"/>
      <c r="G152" s="143"/>
      <c r="H152" s="143"/>
      <c r="I152" s="143"/>
      <c r="J152" s="143"/>
      <c r="K152" s="143"/>
      <c r="L152" s="143"/>
      <c r="M152" s="143"/>
      <c r="N152" s="143"/>
      <c r="O152" s="143"/>
      <c r="P152" s="143"/>
      <c r="Q152" s="143"/>
      <c r="R152" s="143"/>
      <c r="S152" s="143"/>
      <c r="T152" s="143"/>
      <c r="U152" s="143"/>
    </row>
    <row r="153" ht="15.75" customHeight="1">
      <c r="A153" s="140" t="s">
        <v>181</v>
      </c>
      <c r="B153" s="143">
        <v>421976.0</v>
      </c>
      <c r="C153" s="143">
        <v>1103382.0</v>
      </c>
      <c r="D153" s="143">
        <v>1409967.0</v>
      </c>
      <c r="E153" s="143">
        <v>2863815.0</v>
      </c>
      <c r="F153" s="143">
        <v>4613512.0</v>
      </c>
      <c r="G153" s="143">
        <v>4897493.0</v>
      </c>
      <c r="H153" s="143">
        <v>3920885.0</v>
      </c>
      <c r="I153" s="143">
        <v>6159095.0</v>
      </c>
      <c r="J153" s="143">
        <v>7797056.0</v>
      </c>
      <c r="K153" s="143">
        <v>8418961.0</v>
      </c>
      <c r="L153" s="143">
        <v>7601498.0</v>
      </c>
      <c r="M153" s="143">
        <v>6913472.0</v>
      </c>
      <c r="N153" s="143">
        <v>6568098.0</v>
      </c>
      <c r="O153" s="143">
        <v>8727461.0</v>
      </c>
      <c r="P153" s="143">
        <v>1.1998806E7</v>
      </c>
      <c r="Q153" s="143">
        <v>1.2865031E7</v>
      </c>
      <c r="R153" s="143">
        <v>1.186569E7</v>
      </c>
      <c r="S153" s="143">
        <v>9177118.0</v>
      </c>
      <c r="T153" s="143">
        <v>1.5229585E7</v>
      </c>
      <c r="U153" s="143">
        <v>1.34144E7</v>
      </c>
    </row>
    <row r="154" ht="15.75" customHeight="1">
      <c r="A154" s="140" t="s">
        <v>182</v>
      </c>
      <c r="B154" s="143">
        <v>12319.0</v>
      </c>
      <c r="C154" s="143">
        <v>14261.0</v>
      </c>
      <c r="D154" s="143">
        <v>36919.0</v>
      </c>
      <c r="E154" s="143">
        <v>84584.0</v>
      </c>
      <c r="F154" s="143">
        <v>139264.0</v>
      </c>
      <c r="G154" s="143">
        <v>135718.0</v>
      </c>
      <c r="H154" s="143">
        <v>149825.0</v>
      </c>
      <c r="I154" s="143">
        <v>268199.0</v>
      </c>
      <c r="J154" s="143">
        <v>355938.0</v>
      </c>
      <c r="K154" s="143">
        <v>228507.0</v>
      </c>
      <c r="L154" s="143">
        <v>967997.0</v>
      </c>
      <c r="M154" s="143">
        <v>914404.0</v>
      </c>
      <c r="N154" s="143">
        <v>699962.0</v>
      </c>
      <c r="O154" s="143">
        <v>527020.0</v>
      </c>
      <c r="P154" s="143">
        <v>297705.0</v>
      </c>
      <c r="Q154" s="143">
        <v>617135.0</v>
      </c>
      <c r="R154" s="143">
        <v>439081.0</v>
      </c>
      <c r="S154" s="143">
        <v>160026.0</v>
      </c>
      <c r="T154" s="143">
        <v>299440.0</v>
      </c>
      <c r="U154" s="143">
        <v>401958.0</v>
      </c>
    </row>
    <row r="155" ht="15.75" customHeight="1">
      <c r="A155" s="140" t="s">
        <v>68</v>
      </c>
      <c r="B155" s="143">
        <v>0.0</v>
      </c>
      <c r="C155" s="143">
        <v>14.0</v>
      </c>
      <c r="D155" s="143">
        <v>18.0</v>
      </c>
      <c r="E155" s="143">
        <v>21611.0</v>
      </c>
      <c r="F155" s="143">
        <v>20.0</v>
      </c>
      <c r="G155" s="143">
        <v>15.0</v>
      </c>
      <c r="H155" s="143">
        <v>14.0</v>
      </c>
      <c r="I155" s="143">
        <v>3.0</v>
      </c>
      <c r="J155" s="143">
        <v>1.0</v>
      </c>
      <c r="K155" s="143">
        <v>6.0</v>
      </c>
      <c r="L155" s="143">
        <v>0.0</v>
      </c>
      <c r="M155" s="143">
        <v>51277.0</v>
      </c>
      <c r="N155" s="143">
        <v>0.0</v>
      </c>
      <c r="O155" s="143">
        <v>85288.0</v>
      </c>
      <c r="P155" s="143">
        <v>21434.0</v>
      </c>
      <c r="Q155" s="143">
        <v>152340.0</v>
      </c>
      <c r="R155" s="143">
        <v>1.0</v>
      </c>
      <c r="S155" s="143">
        <v>0.0</v>
      </c>
      <c r="T155" s="143">
        <v>189.0</v>
      </c>
      <c r="U155" s="143">
        <v>2376.0</v>
      </c>
    </row>
    <row r="156" ht="15.75" customHeight="1">
      <c r="A156" s="140" t="s">
        <v>82</v>
      </c>
      <c r="B156" s="143"/>
      <c r="C156" s="143"/>
      <c r="D156" s="143"/>
      <c r="E156" s="143"/>
      <c r="F156" s="143"/>
      <c r="G156" s="143"/>
      <c r="H156" s="143"/>
      <c r="I156" s="143"/>
      <c r="J156" s="143"/>
      <c r="K156" s="143"/>
      <c r="L156" s="143"/>
      <c r="M156" s="143"/>
      <c r="N156" s="143"/>
      <c r="O156" s="143"/>
      <c r="P156" s="143"/>
      <c r="Q156" s="143"/>
      <c r="R156" s="143"/>
      <c r="S156" s="143"/>
      <c r="T156" s="143"/>
      <c r="U156" s="143"/>
    </row>
    <row r="157" ht="15.75" customHeight="1">
      <c r="A157" s="140" t="s">
        <v>30</v>
      </c>
      <c r="B157" s="143">
        <v>0.0</v>
      </c>
      <c r="C157" s="143">
        <v>0.0</v>
      </c>
      <c r="D157" s="143">
        <v>0.0</v>
      </c>
      <c r="E157" s="143">
        <v>0.0</v>
      </c>
      <c r="F157" s="143">
        <v>0.0</v>
      </c>
      <c r="G157" s="143">
        <v>0.0</v>
      </c>
      <c r="H157" s="143">
        <v>0.0</v>
      </c>
      <c r="I157" s="143">
        <v>0.0</v>
      </c>
      <c r="J157" s="143">
        <v>0.0</v>
      </c>
      <c r="K157" s="143">
        <v>0.0</v>
      </c>
      <c r="L157" s="143">
        <v>0.0</v>
      </c>
      <c r="M157" s="143">
        <v>0.0</v>
      </c>
      <c r="N157" s="143">
        <v>0.0</v>
      </c>
      <c r="O157" s="143"/>
      <c r="P157" s="143">
        <v>0.0</v>
      </c>
      <c r="Q157" s="143">
        <v>0.0</v>
      </c>
      <c r="R157" s="143">
        <v>0.0</v>
      </c>
      <c r="S157" s="143">
        <v>0.0</v>
      </c>
      <c r="T157" s="143">
        <v>25.0</v>
      </c>
      <c r="U157" s="143"/>
    </row>
    <row r="158" ht="15.75" customHeight="1">
      <c r="A158" s="140" t="s">
        <v>183</v>
      </c>
      <c r="B158" s="143">
        <v>18600.0</v>
      </c>
      <c r="C158" s="143">
        <v>26007.0</v>
      </c>
      <c r="D158" s="143">
        <v>31540.0</v>
      </c>
      <c r="E158" s="143">
        <v>50326.0</v>
      </c>
      <c r="F158" s="143">
        <v>20558.0</v>
      </c>
      <c r="G158" s="143">
        <v>42074.0</v>
      </c>
      <c r="H158" s="143">
        <v>5215.0</v>
      </c>
      <c r="I158" s="143">
        <v>41381.0</v>
      </c>
      <c r="J158" s="143">
        <v>55885.0</v>
      </c>
      <c r="K158" s="143">
        <v>50193.0</v>
      </c>
      <c r="L158" s="143">
        <v>50159.0</v>
      </c>
      <c r="M158" s="143">
        <v>46646.0</v>
      </c>
      <c r="N158" s="143">
        <v>43192.0</v>
      </c>
      <c r="O158" s="143">
        <v>32768.0</v>
      </c>
      <c r="P158" s="143">
        <v>37366.0</v>
      </c>
      <c r="Q158" s="143">
        <v>57035.0</v>
      </c>
      <c r="R158" s="143">
        <v>62315.0</v>
      </c>
      <c r="S158" s="143">
        <v>59427.0</v>
      </c>
      <c r="T158" s="143">
        <v>72135.0</v>
      </c>
      <c r="U158" s="143">
        <v>75378.0</v>
      </c>
    </row>
    <row r="159" ht="15.75" customHeight="1">
      <c r="A159" s="140" t="s">
        <v>31</v>
      </c>
      <c r="B159" s="143">
        <v>2089.0</v>
      </c>
      <c r="C159" s="143">
        <v>18334.0</v>
      </c>
      <c r="D159" s="143">
        <v>26409.0</v>
      </c>
      <c r="E159" s="143">
        <v>503.0</v>
      </c>
      <c r="F159" s="143">
        <v>8330.0</v>
      </c>
      <c r="G159" s="143">
        <v>8398.0</v>
      </c>
      <c r="H159" s="143">
        <v>12897.0</v>
      </c>
      <c r="I159" s="143">
        <v>5901.0</v>
      </c>
      <c r="J159" s="143">
        <v>42563.0</v>
      </c>
      <c r="K159" s="143">
        <v>53524.0</v>
      </c>
      <c r="L159" s="143">
        <v>29790.0</v>
      </c>
      <c r="M159" s="143">
        <v>19113.0</v>
      </c>
      <c r="N159" s="143">
        <v>39652.0</v>
      </c>
      <c r="O159" s="143">
        <v>7363.0</v>
      </c>
      <c r="P159" s="143">
        <v>13358.0</v>
      </c>
      <c r="Q159" s="143">
        <v>158708.0</v>
      </c>
      <c r="R159" s="143">
        <v>230714.0</v>
      </c>
      <c r="S159" s="143">
        <v>663817.0</v>
      </c>
      <c r="T159" s="143">
        <v>1250913.0</v>
      </c>
      <c r="U159" s="143">
        <v>995201.0</v>
      </c>
    </row>
    <row r="160" ht="15.75" customHeight="1">
      <c r="A160" s="140" t="s">
        <v>184</v>
      </c>
      <c r="B160" s="143"/>
      <c r="C160" s="143"/>
      <c r="D160" s="143"/>
      <c r="E160" s="143"/>
      <c r="F160" s="143"/>
      <c r="G160" s="143"/>
      <c r="H160" s="143"/>
      <c r="I160" s="143"/>
      <c r="J160" s="143"/>
      <c r="K160" s="143"/>
      <c r="L160" s="143"/>
      <c r="M160" s="143"/>
      <c r="N160" s="143"/>
      <c r="O160" s="143"/>
      <c r="P160" s="143"/>
      <c r="Q160" s="143"/>
      <c r="R160" s="143"/>
      <c r="S160" s="143"/>
      <c r="T160" s="143"/>
      <c r="U160" s="143"/>
    </row>
    <row r="161" ht="15.75" customHeight="1">
      <c r="A161" s="140" t="s">
        <v>185</v>
      </c>
      <c r="B161" s="143"/>
      <c r="C161" s="143"/>
      <c r="D161" s="143"/>
      <c r="E161" s="143"/>
      <c r="F161" s="143"/>
      <c r="G161" s="143"/>
      <c r="H161" s="143"/>
      <c r="I161" s="143"/>
      <c r="J161" s="143"/>
      <c r="K161" s="143"/>
      <c r="L161" s="143"/>
      <c r="M161" s="143"/>
      <c r="N161" s="143"/>
      <c r="O161" s="143"/>
      <c r="P161" s="143"/>
      <c r="Q161" s="143"/>
      <c r="R161" s="143"/>
      <c r="S161" s="143"/>
      <c r="T161" s="143"/>
      <c r="U161" s="143"/>
    </row>
    <row r="162" ht="15.75" customHeight="1">
      <c r="A162" s="140" t="s">
        <v>57</v>
      </c>
      <c r="B162" s="143"/>
      <c r="C162" s="143"/>
      <c r="D162" s="143"/>
      <c r="E162" s="143"/>
      <c r="F162" s="143"/>
      <c r="G162" s="143"/>
      <c r="H162" s="143"/>
      <c r="I162" s="143"/>
      <c r="J162" s="143"/>
      <c r="K162" s="143"/>
      <c r="L162" s="143"/>
      <c r="M162" s="143"/>
      <c r="N162" s="143"/>
      <c r="O162" s="143"/>
      <c r="P162" s="143"/>
      <c r="Q162" s="143"/>
      <c r="R162" s="143"/>
      <c r="S162" s="143"/>
      <c r="T162" s="143"/>
      <c r="U162" s="143"/>
    </row>
    <row r="163" ht="15.75" customHeight="1">
      <c r="A163" s="140" t="s">
        <v>527</v>
      </c>
      <c r="B163" s="143"/>
      <c r="C163" s="143"/>
      <c r="D163" s="143"/>
      <c r="E163" s="143"/>
      <c r="F163" s="143"/>
      <c r="G163" s="143"/>
      <c r="H163" s="143"/>
      <c r="I163" s="143"/>
      <c r="J163" s="143"/>
      <c r="K163" s="143"/>
      <c r="L163" s="143"/>
      <c r="M163" s="143"/>
      <c r="N163" s="143"/>
      <c r="O163" s="143"/>
      <c r="P163" s="143"/>
      <c r="Q163" s="143"/>
      <c r="R163" s="143"/>
      <c r="S163" s="143"/>
      <c r="T163" s="143"/>
      <c r="U163" s="143"/>
    </row>
    <row r="164" ht="15.75" customHeight="1">
      <c r="A164" s="140" t="s">
        <v>186</v>
      </c>
      <c r="B164" s="143"/>
      <c r="C164" s="143"/>
      <c r="D164" s="143"/>
      <c r="E164" s="143"/>
      <c r="F164" s="143"/>
      <c r="G164" s="143"/>
      <c r="H164" s="143"/>
      <c r="I164" s="143"/>
      <c r="J164" s="143"/>
      <c r="K164" s="143"/>
      <c r="L164" s="143"/>
      <c r="M164" s="143"/>
      <c r="N164" s="143"/>
      <c r="O164" s="143"/>
      <c r="P164" s="143"/>
      <c r="Q164" s="143"/>
      <c r="R164" s="143"/>
      <c r="S164" s="143"/>
      <c r="T164" s="143"/>
      <c r="U164" s="143"/>
    </row>
    <row r="165" ht="15.75" customHeight="1">
      <c r="A165" s="140" t="s">
        <v>187</v>
      </c>
      <c r="B165" s="143"/>
      <c r="C165" s="143"/>
      <c r="D165" s="143"/>
      <c r="E165" s="143"/>
      <c r="F165" s="143"/>
      <c r="G165" s="143"/>
      <c r="H165" s="143"/>
      <c r="I165" s="143"/>
      <c r="J165" s="143"/>
      <c r="K165" s="143"/>
      <c r="L165" s="143"/>
      <c r="M165" s="143"/>
      <c r="N165" s="143"/>
      <c r="O165" s="143"/>
      <c r="P165" s="143"/>
      <c r="Q165" s="143"/>
      <c r="R165" s="143"/>
      <c r="S165" s="143"/>
      <c r="T165" s="143"/>
      <c r="U165" s="143"/>
    </row>
    <row r="166" ht="15.75" customHeight="1">
      <c r="A166" s="140" t="s">
        <v>188</v>
      </c>
      <c r="B166" s="143"/>
      <c r="C166" s="143"/>
      <c r="D166" s="143"/>
      <c r="E166" s="143"/>
      <c r="F166" s="143"/>
      <c r="G166" s="143"/>
      <c r="H166" s="143"/>
      <c r="I166" s="143"/>
      <c r="J166" s="143"/>
      <c r="K166" s="143"/>
      <c r="L166" s="143"/>
      <c r="M166" s="143"/>
      <c r="N166" s="143"/>
      <c r="O166" s="143"/>
      <c r="P166" s="143"/>
      <c r="Q166" s="143"/>
      <c r="R166" s="143"/>
      <c r="S166" s="143"/>
      <c r="T166" s="143"/>
      <c r="U166" s="143"/>
    </row>
    <row r="167" ht="15.75" customHeight="1">
      <c r="A167" s="140" t="s">
        <v>189</v>
      </c>
      <c r="B167" s="143"/>
      <c r="C167" s="143"/>
      <c r="D167" s="143"/>
      <c r="E167" s="143"/>
      <c r="F167" s="143"/>
      <c r="G167" s="143"/>
      <c r="H167" s="143"/>
      <c r="I167" s="143"/>
      <c r="J167" s="143"/>
      <c r="K167" s="143"/>
      <c r="L167" s="143"/>
      <c r="M167" s="143"/>
      <c r="N167" s="143"/>
      <c r="O167" s="143"/>
      <c r="P167" s="143"/>
      <c r="Q167" s="143"/>
      <c r="R167" s="143"/>
      <c r="S167" s="143"/>
      <c r="T167" s="143"/>
      <c r="U167" s="143"/>
    </row>
    <row r="168" ht="15.75" customHeight="1">
      <c r="A168" s="140" t="s">
        <v>190</v>
      </c>
      <c r="B168" s="143">
        <v>0.0</v>
      </c>
      <c r="C168" s="143">
        <v>0.0</v>
      </c>
      <c r="D168" s="143">
        <v>0.0</v>
      </c>
      <c r="E168" s="143">
        <v>0.0</v>
      </c>
      <c r="F168" s="143">
        <v>0.0</v>
      </c>
      <c r="G168" s="143">
        <v>0.0</v>
      </c>
      <c r="H168" s="143">
        <v>0.0</v>
      </c>
      <c r="I168" s="143">
        <v>0.0</v>
      </c>
      <c r="J168" s="143">
        <v>0.0</v>
      </c>
      <c r="K168" s="143">
        <v>11399.0</v>
      </c>
      <c r="L168" s="143">
        <v>71435.0</v>
      </c>
      <c r="M168" s="143">
        <v>69170.0</v>
      </c>
      <c r="N168" s="143">
        <v>84453.0</v>
      </c>
      <c r="O168" s="143">
        <v>113836.0</v>
      </c>
      <c r="P168" s="143">
        <v>177364.0</v>
      </c>
      <c r="Q168" s="143">
        <v>457934.0</v>
      </c>
      <c r="R168" s="143">
        <v>381136.0</v>
      </c>
      <c r="S168" s="143">
        <v>472944.0</v>
      </c>
      <c r="T168" s="143">
        <v>673809.0</v>
      </c>
      <c r="U168" s="143">
        <v>678558.0</v>
      </c>
    </row>
    <row r="169" ht="15.75" customHeight="1">
      <c r="A169" s="140" t="s">
        <v>191</v>
      </c>
      <c r="B169" s="143"/>
      <c r="C169" s="143"/>
      <c r="D169" s="143"/>
      <c r="E169" s="143"/>
      <c r="F169" s="143"/>
      <c r="G169" s="143"/>
      <c r="H169" s="143"/>
      <c r="I169" s="143"/>
      <c r="J169" s="143"/>
      <c r="K169" s="143"/>
      <c r="L169" s="143"/>
      <c r="M169" s="143"/>
      <c r="N169" s="143"/>
      <c r="O169" s="143"/>
      <c r="P169" s="143"/>
      <c r="Q169" s="143"/>
      <c r="R169" s="143"/>
      <c r="S169" s="143"/>
      <c r="T169" s="143"/>
      <c r="U169" s="143"/>
    </row>
    <row r="170" ht="15.75" customHeight="1">
      <c r="A170" s="140" t="s">
        <v>32</v>
      </c>
      <c r="B170" s="143"/>
      <c r="C170" s="143">
        <v>197.0</v>
      </c>
      <c r="D170" s="143">
        <v>220.0</v>
      </c>
      <c r="E170" s="143">
        <v>1218.0</v>
      </c>
      <c r="F170" s="143">
        <v>2033.0</v>
      </c>
      <c r="G170" s="143">
        <v>3506.0</v>
      </c>
      <c r="H170" s="143">
        <v>1296.0</v>
      </c>
      <c r="I170" s="143">
        <v>2354.0</v>
      </c>
      <c r="J170" s="143">
        <v>2896.0</v>
      </c>
      <c r="K170" s="143">
        <v>6837.0</v>
      </c>
      <c r="L170" s="143">
        <v>5735.0</v>
      </c>
      <c r="M170" s="143">
        <v>13538.0</v>
      </c>
      <c r="N170" s="143">
        <v>1412.0</v>
      </c>
      <c r="O170" s="143">
        <v>1851.0</v>
      </c>
      <c r="P170" s="143">
        <v>3103.0</v>
      </c>
      <c r="Q170" s="143">
        <v>2531.0</v>
      </c>
      <c r="R170" s="143">
        <v>375.0</v>
      </c>
      <c r="S170" s="143">
        <v>92850.0</v>
      </c>
      <c r="T170" s="143">
        <v>855093.0</v>
      </c>
      <c r="U170" s="143">
        <v>1800181.0</v>
      </c>
    </row>
    <row r="171" ht="15.75" customHeight="1">
      <c r="A171" s="140" t="s">
        <v>192</v>
      </c>
      <c r="B171" s="143"/>
      <c r="C171" s="143"/>
      <c r="D171" s="143"/>
      <c r="E171" s="143"/>
      <c r="F171" s="143"/>
      <c r="G171" s="143"/>
      <c r="H171" s="143"/>
      <c r="I171" s="143"/>
      <c r="J171" s="143"/>
      <c r="K171" s="143"/>
      <c r="L171" s="143"/>
      <c r="M171" s="143"/>
      <c r="N171" s="143"/>
      <c r="O171" s="143"/>
      <c r="P171" s="143"/>
      <c r="Q171" s="143"/>
      <c r="R171" s="143"/>
      <c r="S171" s="143"/>
      <c r="T171" s="143"/>
      <c r="U171" s="143"/>
    </row>
    <row r="172" ht="15.75" customHeight="1">
      <c r="A172" s="140" t="s">
        <v>193</v>
      </c>
      <c r="B172" s="143"/>
      <c r="C172" s="143"/>
      <c r="D172" s="143"/>
      <c r="E172" s="143"/>
      <c r="F172" s="143"/>
      <c r="G172" s="143"/>
      <c r="H172" s="143"/>
      <c r="I172" s="143"/>
      <c r="J172" s="143"/>
      <c r="K172" s="143"/>
      <c r="L172" s="143"/>
      <c r="M172" s="143"/>
      <c r="N172" s="143"/>
      <c r="O172" s="143"/>
      <c r="P172" s="143"/>
      <c r="Q172" s="143"/>
      <c r="R172" s="143"/>
      <c r="S172" s="143"/>
      <c r="T172" s="143"/>
      <c r="U172" s="143"/>
    </row>
    <row r="173" ht="15.75" customHeight="1">
      <c r="A173" s="140" t="s">
        <v>33</v>
      </c>
      <c r="B173" s="143">
        <v>147.0</v>
      </c>
      <c r="C173" s="143">
        <v>0.0</v>
      </c>
      <c r="D173" s="143">
        <v>33.0</v>
      </c>
      <c r="E173" s="143">
        <v>496.0</v>
      </c>
      <c r="F173" s="143">
        <v>509.0</v>
      </c>
      <c r="G173" s="143">
        <v>692.0</v>
      </c>
      <c r="H173" s="143">
        <v>627.0</v>
      </c>
      <c r="I173" s="143">
        <v>1832.0</v>
      </c>
      <c r="J173" s="143">
        <v>1618.0</v>
      </c>
      <c r="K173" s="143">
        <v>2180.0</v>
      </c>
      <c r="L173" s="143">
        <v>1316.0</v>
      </c>
      <c r="M173" s="143">
        <v>1949.0</v>
      </c>
      <c r="N173" s="143">
        <v>1270.0</v>
      </c>
      <c r="O173" s="143">
        <v>1059.0</v>
      </c>
      <c r="P173" s="143">
        <v>1124.0</v>
      </c>
      <c r="Q173" s="143">
        <v>978.0</v>
      </c>
      <c r="R173" s="143">
        <v>749.0</v>
      </c>
      <c r="S173" s="143">
        <v>619.0</v>
      </c>
      <c r="T173" s="143">
        <v>1052.0</v>
      </c>
      <c r="U173" s="143">
        <v>5530.0</v>
      </c>
    </row>
    <row r="174" ht="15.75" customHeight="1">
      <c r="A174" s="140" t="s">
        <v>194</v>
      </c>
      <c r="B174" s="143"/>
      <c r="C174" s="143"/>
      <c r="D174" s="143"/>
      <c r="E174" s="143"/>
      <c r="F174" s="143"/>
      <c r="G174" s="143"/>
      <c r="H174" s="143"/>
      <c r="I174" s="143"/>
      <c r="J174" s="143"/>
      <c r="K174" s="143"/>
      <c r="L174" s="143"/>
      <c r="M174" s="143"/>
      <c r="N174" s="143"/>
      <c r="O174" s="143"/>
      <c r="P174" s="143"/>
      <c r="Q174" s="143"/>
      <c r="R174" s="143"/>
      <c r="S174" s="143"/>
      <c r="T174" s="143"/>
      <c r="U174" s="143"/>
    </row>
    <row r="175" ht="15.75" customHeight="1">
      <c r="A175" s="140" t="s">
        <v>195</v>
      </c>
      <c r="B175" s="143"/>
      <c r="C175" s="143"/>
      <c r="D175" s="143"/>
      <c r="E175" s="143"/>
      <c r="F175" s="143"/>
      <c r="G175" s="143"/>
      <c r="H175" s="143"/>
      <c r="I175" s="143"/>
      <c r="J175" s="143"/>
      <c r="K175" s="143"/>
      <c r="L175" s="143"/>
      <c r="M175" s="143"/>
      <c r="N175" s="143"/>
      <c r="O175" s="143"/>
      <c r="P175" s="143"/>
      <c r="Q175" s="143"/>
      <c r="R175" s="143"/>
      <c r="S175" s="143"/>
      <c r="T175" s="143"/>
      <c r="U175" s="143"/>
    </row>
    <row r="176" ht="15.75" customHeight="1">
      <c r="A176" s="140" t="s">
        <v>196</v>
      </c>
      <c r="B176" s="143"/>
      <c r="C176" s="143"/>
      <c r="D176" s="143"/>
      <c r="E176" s="143"/>
      <c r="F176" s="143"/>
      <c r="G176" s="143"/>
      <c r="H176" s="143"/>
      <c r="I176" s="143"/>
      <c r="J176" s="143"/>
      <c r="K176" s="143"/>
      <c r="L176" s="143"/>
      <c r="M176" s="143"/>
      <c r="N176" s="143"/>
      <c r="O176" s="143"/>
      <c r="P176" s="143"/>
      <c r="Q176" s="143">
        <v>25.0</v>
      </c>
      <c r="R176" s="143">
        <v>127.0</v>
      </c>
      <c r="S176" s="143">
        <v>9.0</v>
      </c>
      <c r="T176" s="143">
        <v>13.0</v>
      </c>
      <c r="U176" s="143">
        <v>243.0</v>
      </c>
    </row>
    <row r="177" ht="15.75" customHeight="1">
      <c r="A177" s="140" t="s">
        <v>34</v>
      </c>
      <c r="B177" s="143">
        <v>5784.0</v>
      </c>
      <c r="C177" s="143">
        <v>34551.0</v>
      </c>
      <c r="D177" s="143">
        <v>116407.0</v>
      </c>
      <c r="E177" s="143">
        <v>113783.0</v>
      </c>
      <c r="F177" s="143">
        <v>274234.0</v>
      </c>
      <c r="G177" s="143">
        <v>356823.0</v>
      </c>
      <c r="H177" s="143">
        <v>309422.0</v>
      </c>
      <c r="I177" s="143">
        <v>431129.0</v>
      </c>
      <c r="J177" s="143">
        <v>635643.0</v>
      </c>
      <c r="K177" s="143">
        <v>531941.0</v>
      </c>
      <c r="L177" s="143">
        <v>474883.0</v>
      </c>
      <c r="M177" s="143">
        <v>464130.0</v>
      </c>
      <c r="N177" s="143">
        <v>276325.0</v>
      </c>
      <c r="O177" s="143">
        <v>104625.0</v>
      </c>
      <c r="P177" s="143">
        <v>209736.0</v>
      </c>
      <c r="Q177" s="143">
        <v>208523.0</v>
      </c>
      <c r="R177" s="143">
        <v>233095.0</v>
      </c>
      <c r="S177" s="143">
        <v>289747.0</v>
      </c>
      <c r="T177" s="143">
        <v>249864.0</v>
      </c>
      <c r="U177" s="143">
        <v>187429.0</v>
      </c>
    </row>
    <row r="178" ht="15.75" customHeight="1">
      <c r="A178" s="140" t="s">
        <v>63</v>
      </c>
      <c r="B178" s="143"/>
      <c r="C178" s="143"/>
      <c r="D178" s="143"/>
      <c r="E178" s="143"/>
      <c r="F178" s="143"/>
      <c r="G178" s="143"/>
      <c r="H178" s="143"/>
      <c r="I178" s="143"/>
      <c r="J178" s="143"/>
      <c r="K178" s="143"/>
      <c r="L178" s="143"/>
      <c r="M178" s="143"/>
      <c r="N178" s="143"/>
      <c r="O178" s="143"/>
      <c r="P178" s="143"/>
      <c r="Q178" s="143"/>
      <c r="R178" s="143"/>
      <c r="S178" s="143"/>
      <c r="T178" s="143"/>
      <c r="U178" s="143"/>
    </row>
    <row r="179" ht="15.75" customHeight="1">
      <c r="A179" s="140" t="s">
        <v>35</v>
      </c>
      <c r="B179" s="143">
        <v>0.0</v>
      </c>
      <c r="C179" s="143">
        <v>0.0</v>
      </c>
      <c r="D179" s="143">
        <v>0.0</v>
      </c>
      <c r="E179" s="143">
        <v>0.0</v>
      </c>
      <c r="F179" s="143">
        <v>0.0</v>
      </c>
      <c r="G179" s="143">
        <v>0.0</v>
      </c>
      <c r="H179" s="143">
        <v>0.0</v>
      </c>
      <c r="I179" s="143">
        <v>0.0</v>
      </c>
      <c r="J179" s="143">
        <v>0.0</v>
      </c>
      <c r="K179" s="143">
        <v>0.0</v>
      </c>
      <c r="L179" s="143">
        <v>0.0</v>
      </c>
      <c r="M179" s="143">
        <v>0.0</v>
      </c>
      <c r="N179" s="143">
        <v>0.0</v>
      </c>
      <c r="O179" s="143">
        <v>0.0</v>
      </c>
      <c r="P179" s="143">
        <v>0.0</v>
      </c>
      <c r="Q179" s="143"/>
      <c r="R179" s="143">
        <v>0.0</v>
      </c>
      <c r="S179" s="143">
        <v>47.0</v>
      </c>
      <c r="T179" s="143">
        <v>0.0</v>
      </c>
      <c r="U179" s="143">
        <v>0.0</v>
      </c>
    </row>
    <row r="180" ht="15.75" customHeight="1">
      <c r="A180" s="140" t="s">
        <v>197</v>
      </c>
      <c r="B180" s="143"/>
      <c r="C180" s="143"/>
      <c r="D180" s="143"/>
      <c r="E180" s="143"/>
      <c r="F180" s="143"/>
      <c r="G180" s="143"/>
      <c r="H180" s="143"/>
      <c r="I180" s="143"/>
      <c r="J180" s="143"/>
      <c r="K180" s="143">
        <v>0.0</v>
      </c>
      <c r="L180" s="143">
        <v>0.0</v>
      </c>
      <c r="M180" s="143">
        <v>0.0</v>
      </c>
      <c r="N180" s="143">
        <v>0.0</v>
      </c>
      <c r="O180" s="143">
        <v>0.0</v>
      </c>
      <c r="P180" s="143">
        <v>119.0</v>
      </c>
      <c r="Q180" s="143">
        <v>0.0</v>
      </c>
      <c r="R180" s="143"/>
      <c r="S180" s="143"/>
      <c r="T180" s="143"/>
      <c r="U180" s="143"/>
    </row>
    <row r="181" ht="15.75" customHeight="1">
      <c r="A181" s="140" t="s">
        <v>36</v>
      </c>
      <c r="B181" s="143"/>
      <c r="C181" s="143"/>
      <c r="D181" s="143"/>
      <c r="E181" s="143"/>
      <c r="F181" s="143"/>
      <c r="G181" s="143"/>
      <c r="H181" s="143"/>
      <c r="I181" s="143"/>
      <c r="J181" s="143"/>
      <c r="K181" s="143"/>
      <c r="L181" s="143"/>
      <c r="M181" s="143"/>
      <c r="N181" s="143"/>
      <c r="O181" s="143"/>
      <c r="P181" s="143"/>
      <c r="Q181" s="143"/>
      <c r="R181" s="143"/>
      <c r="S181" s="143"/>
      <c r="T181" s="143"/>
      <c r="U181" s="143"/>
    </row>
    <row r="182" ht="15.75" customHeight="1">
      <c r="A182" s="140" t="s">
        <v>198</v>
      </c>
      <c r="B182" s="143">
        <v>91.0</v>
      </c>
      <c r="C182" s="143">
        <v>35.0</v>
      </c>
      <c r="D182" s="143">
        <v>0.0</v>
      </c>
      <c r="E182" s="143">
        <v>6584.0</v>
      </c>
      <c r="F182" s="143">
        <v>0.0</v>
      </c>
      <c r="G182" s="143">
        <v>116.0</v>
      </c>
      <c r="H182" s="143">
        <v>0.0</v>
      </c>
      <c r="I182" s="143">
        <v>52.0</v>
      </c>
      <c r="J182" s="143">
        <v>19646.0</v>
      </c>
      <c r="K182" s="143">
        <v>11337.0</v>
      </c>
      <c r="L182" s="143">
        <v>5.0</v>
      </c>
      <c r="M182" s="143">
        <v>0.0</v>
      </c>
      <c r="N182" s="143">
        <v>0.0</v>
      </c>
      <c r="O182" s="143">
        <v>0.0</v>
      </c>
      <c r="P182" s="143">
        <v>0.0</v>
      </c>
      <c r="Q182" s="143">
        <v>31563.0</v>
      </c>
      <c r="R182" s="143">
        <v>41972.0</v>
      </c>
      <c r="S182" s="143">
        <v>26213.0</v>
      </c>
      <c r="T182" s="143">
        <v>1.0</v>
      </c>
      <c r="U182" s="143">
        <v>1.0</v>
      </c>
    </row>
    <row r="183" ht="15.75" customHeight="1">
      <c r="A183" s="140" t="s">
        <v>37</v>
      </c>
      <c r="B183" s="143">
        <v>0.0</v>
      </c>
      <c r="C183" s="143">
        <v>0.0</v>
      </c>
      <c r="D183" s="143">
        <v>5.0</v>
      </c>
      <c r="E183" s="143">
        <v>2.0</v>
      </c>
      <c r="F183" s="143">
        <v>0.0</v>
      </c>
      <c r="G183" s="143">
        <v>0.0</v>
      </c>
      <c r="H183" s="143">
        <v>0.0</v>
      </c>
      <c r="I183" s="143">
        <v>0.0</v>
      </c>
      <c r="J183" s="143">
        <v>29.0</v>
      </c>
      <c r="K183" s="143">
        <v>4.0</v>
      </c>
      <c r="L183" s="143">
        <v>3.0</v>
      </c>
      <c r="M183" s="143">
        <v>38.0</v>
      </c>
      <c r="N183" s="143">
        <v>4.0</v>
      </c>
      <c r="O183" s="143">
        <v>7.0</v>
      </c>
      <c r="P183" s="143">
        <v>4.0</v>
      </c>
      <c r="Q183" s="143">
        <v>12.0</v>
      </c>
      <c r="R183" s="143">
        <v>14.0</v>
      </c>
      <c r="S183" s="143">
        <v>8.0</v>
      </c>
      <c r="T183" s="143">
        <v>9.0</v>
      </c>
      <c r="U183" s="143">
        <v>7.0</v>
      </c>
    </row>
    <row r="184" ht="15.75" customHeight="1">
      <c r="A184" s="140" t="s">
        <v>199</v>
      </c>
      <c r="B184" s="143">
        <v>0.0</v>
      </c>
      <c r="C184" s="143">
        <v>0.0</v>
      </c>
      <c r="D184" s="143">
        <v>0.0</v>
      </c>
      <c r="E184" s="143">
        <v>3.0</v>
      </c>
      <c r="F184" s="143">
        <v>0.0</v>
      </c>
      <c r="G184" s="143">
        <v>0.0</v>
      </c>
      <c r="H184" s="143">
        <v>0.0</v>
      </c>
      <c r="I184" s="143">
        <v>0.0</v>
      </c>
      <c r="J184" s="143"/>
      <c r="K184" s="143"/>
      <c r="L184" s="143">
        <v>41.0</v>
      </c>
      <c r="M184" s="143"/>
      <c r="N184" s="143"/>
      <c r="O184" s="143"/>
      <c r="P184" s="143">
        <v>2.0</v>
      </c>
      <c r="Q184" s="143"/>
      <c r="R184" s="143"/>
      <c r="S184" s="143"/>
      <c r="T184" s="143"/>
      <c r="U184" s="143"/>
    </row>
    <row r="185" ht="15.75" customHeight="1">
      <c r="A185" s="140" t="s">
        <v>200</v>
      </c>
      <c r="B185" s="143">
        <v>9.0</v>
      </c>
      <c r="C185" s="143">
        <v>12.0</v>
      </c>
      <c r="D185" s="143">
        <v>0.0</v>
      </c>
      <c r="E185" s="143">
        <v>0.0</v>
      </c>
      <c r="F185" s="143">
        <v>7.0</v>
      </c>
      <c r="G185" s="143">
        <v>11.0</v>
      </c>
      <c r="H185" s="143">
        <v>65.0</v>
      </c>
      <c r="I185" s="143">
        <v>47.0</v>
      </c>
      <c r="J185" s="143">
        <v>357.0</v>
      </c>
      <c r="K185" s="143">
        <v>2080.0</v>
      </c>
      <c r="L185" s="143">
        <v>859.0</v>
      </c>
      <c r="M185" s="143">
        <v>1784.0</v>
      </c>
      <c r="N185" s="143">
        <v>553.0</v>
      </c>
      <c r="O185" s="143">
        <v>810302.0</v>
      </c>
      <c r="P185" s="143">
        <v>596860.0</v>
      </c>
      <c r="Q185" s="143">
        <v>392148.0</v>
      </c>
      <c r="R185" s="143">
        <v>807508.0</v>
      </c>
      <c r="S185" s="143">
        <v>747084.0</v>
      </c>
      <c r="T185" s="143">
        <v>1314632.0</v>
      </c>
      <c r="U185" s="143">
        <v>1628713.0</v>
      </c>
    </row>
    <row r="186" ht="15.75" customHeight="1">
      <c r="A186" s="140" t="s">
        <v>38</v>
      </c>
      <c r="B186" s="143"/>
      <c r="C186" s="143"/>
      <c r="D186" s="143"/>
      <c r="E186" s="143"/>
      <c r="F186" s="143"/>
      <c r="G186" s="143"/>
      <c r="H186" s="143"/>
      <c r="I186" s="143"/>
      <c r="J186" s="143"/>
      <c r="K186" s="143"/>
      <c r="L186" s="143"/>
      <c r="M186" s="143">
        <v>12163.0</v>
      </c>
      <c r="N186" s="143">
        <v>11130.0</v>
      </c>
      <c r="O186" s="143">
        <v>16253.0</v>
      </c>
      <c r="P186" s="143">
        <v>26636.0</v>
      </c>
      <c r="Q186" s="143">
        <v>75278.0</v>
      </c>
      <c r="R186" s="143">
        <v>17810.0</v>
      </c>
      <c r="S186" s="143">
        <v>7655.0</v>
      </c>
      <c r="T186" s="143">
        <v>50418.0</v>
      </c>
      <c r="U186" s="143"/>
    </row>
    <row r="187" ht="15.75" customHeight="1">
      <c r="A187" s="140" t="s">
        <v>201</v>
      </c>
      <c r="B187" s="143">
        <v>8.0</v>
      </c>
      <c r="C187" s="143">
        <v>5.0</v>
      </c>
      <c r="D187" s="143">
        <v>0.0</v>
      </c>
      <c r="E187" s="143">
        <v>0.0</v>
      </c>
      <c r="F187" s="143">
        <v>87.0</v>
      </c>
      <c r="G187" s="143">
        <v>855.0</v>
      </c>
      <c r="H187" s="143">
        <v>1092.0</v>
      </c>
      <c r="I187" s="143">
        <v>1335.0</v>
      </c>
      <c r="J187" s="143">
        <v>1875.0</v>
      </c>
      <c r="K187" s="143">
        <v>324344.0</v>
      </c>
      <c r="L187" s="143">
        <v>90883.0</v>
      </c>
      <c r="M187" s="143">
        <v>145621.0</v>
      </c>
      <c r="N187" s="143">
        <v>302.0</v>
      </c>
      <c r="O187" s="143">
        <v>176.0</v>
      </c>
      <c r="P187" s="143">
        <v>125.0</v>
      </c>
      <c r="Q187" s="143">
        <v>0.0</v>
      </c>
      <c r="R187" s="143">
        <v>0.0</v>
      </c>
      <c r="S187" s="143">
        <v>2370.0</v>
      </c>
      <c r="T187" s="143">
        <v>19790.0</v>
      </c>
      <c r="U187" s="143">
        <v>126333.0</v>
      </c>
    </row>
    <row r="188" ht="15.75" customHeight="1">
      <c r="A188" s="140" t="s">
        <v>39</v>
      </c>
      <c r="B188" s="143">
        <v>0.0</v>
      </c>
      <c r="C188" s="143">
        <v>0.0</v>
      </c>
      <c r="D188" s="143">
        <v>0.0</v>
      </c>
      <c r="E188" s="143">
        <v>0.0</v>
      </c>
      <c r="F188" s="143">
        <v>79611.0</v>
      </c>
      <c r="G188" s="143">
        <v>448.0</v>
      </c>
      <c r="H188" s="143">
        <v>31.0</v>
      </c>
      <c r="I188" s="143">
        <v>147.0</v>
      </c>
      <c r="J188" s="143">
        <v>239.0</v>
      </c>
      <c r="K188" s="143">
        <v>203.0</v>
      </c>
      <c r="L188" s="143">
        <v>7.0</v>
      </c>
      <c r="M188" s="143">
        <v>99.0</v>
      </c>
      <c r="N188" s="143">
        <v>89.0</v>
      </c>
      <c r="O188" s="143">
        <v>137.0</v>
      </c>
      <c r="P188" s="143">
        <v>73.0</v>
      </c>
      <c r="Q188" s="143">
        <v>4.0</v>
      </c>
      <c r="R188" s="143">
        <v>8.0</v>
      </c>
      <c r="S188" s="143">
        <v>356.0</v>
      </c>
      <c r="T188" s="143">
        <v>1407.0</v>
      </c>
      <c r="U188" s="143">
        <v>599.0</v>
      </c>
    </row>
    <row r="189" ht="15.75" customHeight="1">
      <c r="A189" s="140" t="s">
        <v>74</v>
      </c>
      <c r="B189" s="143"/>
      <c r="C189" s="143"/>
      <c r="D189" s="143"/>
      <c r="E189" s="143"/>
      <c r="F189" s="143"/>
      <c r="G189" s="143"/>
      <c r="H189" s="143"/>
      <c r="I189" s="143"/>
      <c r="J189" s="143"/>
      <c r="K189" s="143"/>
      <c r="L189" s="143"/>
      <c r="M189" s="143"/>
      <c r="N189" s="143"/>
      <c r="O189" s="143"/>
      <c r="P189" s="143"/>
      <c r="Q189" s="143"/>
      <c r="R189" s="143"/>
      <c r="S189" s="143"/>
      <c r="T189" s="143"/>
      <c r="U189" s="143"/>
    </row>
    <row r="190" ht="15.75" customHeight="1">
      <c r="A190" s="140" t="s">
        <v>202</v>
      </c>
      <c r="B190" s="143"/>
      <c r="C190" s="143"/>
      <c r="D190" s="143"/>
      <c r="E190" s="143"/>
      <c r="F190" s="143"/>
      <c r="G190" s="143"/>
      <c r="H190" s="143"/>
      <c r="I190" s="143"/>
      <c r="J190" s="143"/>
      <c r="K190" s="143"/>
      <c r="L190" s="143"/>
      <c r="M190" s="143"/>
      <c r="N190" s="143"/>
      <c r="O190" s="143"/>
      <c r="P190" s="143"/>
      <c r="Q190" s="143"/>
      <c r="R190" s="143"/>
      <c r="S190" s="143"/>
      <c r="T190" s="143"/>
      <c r="U190" s="143"/>
    </row>
    <row r="191" ht="15.75" customHeight="1">
      <c r="A191" s="140" t="s">
        <v>203</v>
      </c>
      <c r="B191" s="143"/>
      <c r="C191" s="143"/>
      <c r="D191" s="143"/>
      <c r="E191" s="143"/>
      <c r="F191" s="143"/>
      <c r="G191" s="143"/>
      <c r="H191" s="143"/>
      <c r="I191" s="143"/>
      <c r="J191" s="143"/>
      <c r="K191" s="143"/>
      <c r="L191" s="143"/>
      <c r="M191" s="143"/>
      <c r="N191" s="143"/>
      <c r="O191" s="143"/>
      <c r="P191" s="143"/>
      <c r="Q191" s="143"/>
      <c r="R191" s="143"/>
      <c r="S191" s="143"/>
      <c r="T191" s="143"/>
      <c r="U191" s="143"/>
    </row>
    <row r="192" ht="15.75" customHeight="1">
      <c r="A192" s="140" t="s">
        <v>204</v>
      </c>
      <c r="B192" s="143">
        <v>0.0</v>
      </c>
      <c r="C192" s="143">
        <v>0.0</v>
      </c>
      <c r="D192" s="143">
        <v>0.0</v>
      </c>
      <c r="E192" s="143">
        <v>0.0</v>
      </c>
      <c r="F192" s="143">
        <v>0.0</v>
      </c>
      <c r="G192" s="143">
        <v>0.0</v>
      </c>
      <c r="H192" s="143">
        <v>13.0</v>
      </c>
      <c r="I192" s="143">
        <v>0.0</v>
      </c>
      <c r="J192" s="143">
        <v>0.0</v>
      </c>
      <c r="K192" s="143">
        <v>0.0</v>
      </c>
      <c r="L192" s="143">
        <v>0.0</v>
      </c>
      <c r="M192" s="143">
        <v>0.0</v>
      </c>
      <c r="N192" s="143">
        <v>0.0</v>
      </c>
      <c r="O192" s="143">
        <v>0.0</v>
      </c>
      <c r="P192" s="143">
        <v>0.0</v>
      </c>
      <c r="Q192" s="143">
        <v>0.0</v>
      </c>
      <c r="R192" s="143">
        <v>0.0</v>
      </c>
      <c r="S192" s="143">
        <v>0.0</v>
      </c>
      <c r="T192" s="143">
        <v>0.0</v>
      </c>
      <c r="U192" s="143"/>
    </row>
    <row r="193" ht="15.75" customHeight="1">
      <c r="A193" s="140" t="s">
        <v>205</v>
      </c>
      <c r="B193" s="143">
        <v>0.0</v>
      </c>
      <c r="C193" s="143">
        <v>0.0</v>
      </c>
      <c r="D193" s="143">
        <v>0.0</v>
      </c>
      <c r="E193" s="143">
        <v>0.0</v>
      </c>
      <c r="F193" s="143">
        <v>0.0</v>
      </c>
      <c r="G193" s="143">
        <v>0.0</v>
      </c>
      <c r="H193" s="143">
        <v>0.0</v>
      </c>
      <c r="I193" s="143">
        <v>0.0</v>
      </c>
      <c r="J193" s="143">
        <v>0.0</v>
      </c>
      <c r="K193" s="143">
        <v>0.0</v>
      </c>
      <c r="L193" s="143">
        <v>0.0</v>
      </c>
      <c r="M193" s="143">
        <v>0.0</v>
      </c>
      <c r="N193" s="143">
        <v>0.0</v>
      </c>
      <c r="O193" s="143">
        <v>0.0</v>
      </c>
      <c r="P193" s="143">
        <v>0.0</v>
      </c>
      <c r="Q193" s="143">
        <v>0.0</v>
      </c>
      <c r="R193" s="143">
        <v>0.0</v>
      </c>
      <c r="S193" s="143">
        <v>0.0</v>
      </c>
      <c r="T193" s="143">
        <v>0.0</v>
      </c>
      <c r="U193" s="143">
        <v>7.0</v>
      </c>
    </row>
    <row r="194" ht="15.75" customHeight="1">
      <c r="A194" s="140" t="s">
        <v>40</v>
      </c>
      <c r="B194" s="143">
        <v>44613.0</v>
      </c>
      <c r="C194" s="143">
        <v>81560.0</v>
      </c>
      <c r="D194" s="143">
        <v>85255.0</v>
      </c>
      <c r="E194" s="143">
        <v>184476.0</v>
      </c>
      <c r="F194" s="143">
        <v>335019.0</v>
      </c>
      <c r="G194" s="143">
        <v>316790.0</v>
      </c>
      <c r="H194" s="143">
        <v>284597.0</v>
      </c>
      <c r="I194" s="143">
        <v>481566.0</v>
      </c>
      <c r="J194" s="143">
        <v>364876.0</v>
      </c>
      <c r="K194" s="143">
        <v>441688.0</v>
      </c>
      <c r="L194" s="143">
        <v>509540.0</v>
      </c>
      <c r="M194" s="143">
        <v>369530.0</v>
      </c>
      <c r="N194" s="143">
        <v>250418.0</v>
      </c>
      <c r="O194" s="143">
        <v>177879.0</v>
      </c>
      <c r="P194" s="143">
        <v>234846.0</v>
      </c>
      <c r="Q194" s="143">
        <v>122771.0</v>
      </c>
      <c r="R194" s="143">
        <v>174833.0</v>
      </c>
      <c r="S194" s="143">
        <v>304948.0</v>
      </c>
      <c r="T194" s="143">
        <v>454719.0</v>
      </c>
      <c r="U194" s="143">
        <v>523074.0</v>
      </c>
    </row>
    <row r="195" ht="15.75" customHeight="1">
      <c r="A195" s="140" t="s">
        <v>206</v>
      </c>
      <c r="B195" s="143"/>
      <c r="C195" s="143"/>
      <c r="D195" s="143"/>
      <c r="E195" s="143"/>
      <c r="F195" s="143"/>
      <c r="G195" s="143"/>
      <c r="H195" s="143"/>
      <c r="I195" s="143"/>
      <c r="J195" s="143"/>
      <c r="K195" s="143"/>
      <c r="L195" s="143"/>
      <c r="M195" s="143"/>
      <c r="N195" s="143"/>
      <c r="O195" s="143"/>
      <c r="P195" s="143"/>
      <c r="Q195" s="143"/>
      <c r="R195" s="143"/>
      <c r="S195" s="143"/>
      <c r="T195" s="143"/>
      <c r="U195" s="143"/>
    </row>
    <row r="196" ht="15.75" customHeight="1">
      <c r="A196" s="140" t="s">
        <v>529</v>
      </c>
      <c r="B196" s="143"/>
      <c r="C196" s="143"/>
      <c r="D196" s="143"/>
      <c r="E196" s="143"/>
      <c r="F196" s="143"/>
      <c r="G196" s="143"/>
      <c r="H196" s="143"/>
      <c r="I196" s="143"/>
      <c r="J196" s="143"/>
      <c r="K196" s="143"/>
      <c r="L196" s="143"/>
      <c r="M196" s="143"/>
      <c r="N196" s="143"/>
      <c r="O196" s="143"/>
      <c r="P196" s="143"/>
      <c r="Q196" s="143"/>
      <c r="R196" s="143"/>
      <c r="S196" s="143"/>
      <c r="T196" s="143"/>
      <c r="U196" s="143"/>
    </row>
    <row r="197" ht="15.75" customHeight="1">
      <c r="A197" s="140" t="s">
        <v>207</v>
      </c>
      <c r="B197" s="143"/>
      <c r="C197" s="143"/>
      <c r="D197" s="143"/>
      <c r="E197" s="143"/>
      <c r="F197" s="143"/>
      <c r="G197" s="143"/>
      <c r="H197" s="143"/>
      <c r="I197" s="143"/>
      <c r="J197" s="143"/>
      <c r="K197" s="143"/>
      <c r="L197" s="143"/>
      <c r="M197" s="143"/>
      <c r="N197" s="143"/>
      <c r="O197" s="143"/>
      <c r="P197" s="143"/>
      <c r="Q197" s="143"/>
      <c r="R197" s="143"/>
      <c r="S197" s="143"/>
      <c r="T197" s="143"/>
      <c r="U197" s="143"/>
    </row>
    <row r="198" ht="15.75" customHeight="1">
      <c r="A198" s="140" t="s">
        <v>208</v>
      </c>
      <c r="B198" s="143">
        <v>0.0</v>
      </c>
      <c r="C198" s="143">
        <v>0.0</v>
      </c>
      <c r="D198" s="143">
        <v>0.0</v>
      </c>
      <c r="E198" s="143">
        <v>0.0</v>
      </c>
      <c r="F198" s="143">
        <v>164.0</v>
      </c>
      <c r="G198" s="143">
        <v>50.0</v>
      </c>
      <c r="H198" s="143">
        <v>0.0</v>
      </c>
      <c r="I198" s="143">
        <v>0.0</v>
      </c>
      <c r="J198" s="143">
        <v>0.0</v>
      </c>
      <c r="K198" s="143">
        <v>0.0</v>
      </c>
      <c r="L198" s="143">
        <v>17.0</v>
      </c>
      <c r="M198" s="143">
        <v>0.0</v>
      </c>
      <c r="N198" s="143">
        <v>12.0</v>
      </c>
      <c r="O198" s="143">
        <v>0.0</v>
      </c>
      <c r="P198" s="143">
        <v>0.0</v>
      </c>
      <c r="Q198" s="143">
        <v>0.0</v>
      </c>
      <c r="R198" s="143">
        <v>0.0</v>
      </c>
      <c r="S198" s="143">
        <v>0.0</v>
      </c>
      <c r="T198" s="143">
        <v>1.0</v>
      </c>
      <c r="U198" s="143"/>
    </row>
    <row r="199" ht="15.75" customHeight="1">
      <c r="A199" s="140" t="s">
        <v>41</v>
      </c>
      <c r="B199" s="143">
        <v>0.0</v>
      </c>
      <c r="C199" s="143">
        <v>0.0</v>
      </c>
      <c r="D199" s="143">
        <v>0.0</v>
      </c>
      <c r="E199" s="143">
        <v>0.0</v>
      </c>
      <c r="F199" s="143">
        <v>0.0</v>
      </c>
      <c r="G199" s="143">
        <v>0.0</v>
      </c>
      <c r="H199" s="143">
        <v>0.0</v>
      </c>
      <c r="I199" s="143">
        <v>0.0</v>
      </c>
      <c r="J199" s="143">
        <v>0.0</v>
      </c>
      <c r="K199" s="143">
        <v>0.0</v>
      </c>
      <c r="L199" s="143">
        <v>0.0</v>
      </c>
      <c r="M199" s="143">
        <v>33.0</v>
      </c>
      <c r="N199" s="143">
        <v>11.0</v>
      </c>
      <c r="O199" s="143">
        <v>0.0</v>
      </c>
      <c r="P199" s="143">
        <v>2.0</v>
      </c>
      <c r="Q199" s="143">
        <v>0.0</v>
      </c>
      <c r="R199" s="143">
        <v>0.0</v>
      </c>
      <c r="S199" s="143">
        <v>0.0</v>
      </c>
      <c r="T199" s="143">
        <v>0.0</v>
      </c>
      <c r="U199" s="143">
        <v>0.0</v>
      </c>
    </row>
    <row r="200" ht="15.75" customHeight="1">
      <c r="A200" s="140" t="s">
        <v>42</v>
      </c>
      <c r="B200" s="143"/>
      <c r="C200" s="143"/>
      <c r="D200" s="143">
        <v>21.0</v>
      </c>
      <c r="E200" s="143"/>
      <c r="F200" s="143">
        <v>533.0</v>
      </c>
      <c r="G200" s="143">
        <v>5662.0</v>
      </c>
      <c r="H200" s="143"/>
      <c r="I200" s="143"/>
      <c r="J200" s="143"/>
      <c r="K200" s="143">
        <v>6.0</v>
      </c>
      <c r="L200" s="143">
        <v>2118.0</v>
      </c>
      <c r="M200" s="143">
        <v>18.0</v>
      </c>
      <c r="N200" s="143">
        <v>45.0</v>
      </c>
      <c r="O200" s="143">
        <v>2.0</v>
      </c>
      <c r="P200" s="143">
        <v>3.0</v>
      </c>
      <c r="Q200" s="143">
        <v>25.0</v>
      </c>
      <c r="R200" s="143">
        <v>1876.0</v>
      </c>
      <c r="S200" s="143">
        <v>349.0</v>
      </c>
      <c r="T200" s="143">
        <v>2924.0</v>
      </c>
      <c r="U200" s="143">
        <v>143457.0</v>
      </c>
    </row>
    <row r="201" ht="15.75" customHeight="1">
      <c r="A201" s="140" t="s">
        <v>43</v>
      </c>
      <c r="B201" s="143">
        <v>259.0</v>
      </c>
      <c r="C201" s="143">
        <v>154.0</v>
      </c>
      <c r="D201" s="143">
        <v>305.0</v>
      </c>
      <c r="E201" s="143">
        <v>325.0</v>
      </c>
      <c r="F201" s="143">
        <v>72.0</v>
      </c>
      <c r="G201" s="143">
        <v>255.0</v>
      </c>
      <c r="H201" s="143">
        <v>168.0</v>
      </c>
      <c r="I201" s="143">
        <v>234.0</v>
      </c>
      <c r="J201" s="143">
        <v>218.0</v>
      </c>
      <c r="K201" s="143">
        <v>74.0</v>
      </c>
      <c r="L201" s="143">
        <v>95.0</v>
      </c>
      <c r="M201" s="143">
        <v>19.0</v>
      </c>
      <c r="N201" s="143">
        <v>3616.0</v>
      </c>
      <c r="O201" s="143">
        <v>668.0</v>
      </c>
      <c r="P201" s="143">
        <v>1846.0</v>
      </c>
      <c r="Q201" s="143">
        <v>13863.0</v>
      </c>
      <c r="R201" s="143">
        <v>1780.0</v>
      </c>
      <c r="S201" s="143">
        <v>251.0</v>
      </c>
      <c r="T201" s="143">
        <v>58.0</v>
      </c>
      <c r="U201" s="143">
        <v>58.0</v>
      </c>
    </row>
    <row r="202" ht="15.75" customHeight="1">
      <c r="A202" s="140" t="s">
        <v>209</v>
      </c>
      <c r="B202" s="143">
        <v>73527.0</v>
      </c>
      <c r="C202" s="143">
        <v>138064.0</v>
      </c>
      <c r="D202" s="143">
        <v>363238.0</v>
      </c>
      <c r="E202" s="143">
        <v>775285.0</v>
      </c>
      <c r="F202" s="143">
        <v>1052479.0</v>
      </c>
      <c r="G202" s="143">
        <v>1746851.0</v>
      </c>
      <c r="H202" s="143">
        <v>984723.0</v>
      </c>
      <c r="I202" s="143">
        <v>1218499.0</v>
      </c>
      <c r="J202" s="143">
        <v>2308060.0</v>
      </c>
      <c r="K202" s="143">
        <v>2396482.0</v>
      </c>
      <c r="L202" s="143">
        <v>2601448.0</v>
      </c>
      <c r="M202" s="143">
        <v>3238020.0</v>
      </c>
      <c r="N202" s="143">
        <v>3082725.0</v>
      </c>
      <c r="O202" s="143">
        <v>2412905.0</v>
      </c>
      <c r="P202" s="143">
        <v>1715166.0</v>
      </c>
      <c r="Q202" s="143">
        <v>1815055.0</v>
      </c>
      <c r="R202" s="143">
        <v>2325251.0</v>
      </c>
      <c r="S202" s="143">
        <v>2353130.0</v>
      </c>
      <c r="T202" s="143">
        <v>2915783.0</v>
      </c>
      <c r="U202" s="143">
        <v>3039731.0</v>
      </c>
    </row>
    <row r="203" ht="15.75" customHeight="1">
      <c r="A203" s="140" t="s">
        <v>210</v>
      </c>
      <c r="B203" s="143"/>
      <c r="C203" s="143"/>
      <c r="D203" s="143"/>
      <c r="E203" s="143"/>
      <c r="F203" s="143"/>
      <c r="G203" s="143"/>
      <c r="H203" s="143"/>
      <c r="I203" s="143"/>
      <c r="J203" s="143"/>
      <c r="K203" s="143"/>
      <c r="L203" s="143"/>
      <c r="M203" s="143"/>
      <c r="N203" s="143"/>
      <c r="O203" s="143"/>
      <c r="P203" s="143"/>
      <c r="Q203" s="143"/>
      <c r="R203" s="143"/>
      <c r="S203" s="143"/>
      <c r="T203" s="143"/>
      <c r="U203" s="143"/>
    </row>
    <row r="204" ht="15.75" customHeight="1">
      <c r="A204" s="140" t="s">
        <v>44</v>
      </c>
      <c r="B204" s="143"/>
      <c r="C204" s="143"/>
      <c r="D204" s="143"/>
      <c r="E204" s="143"/>
      <c r="F204" s="143"/>
      <c r="G204" s="143"/>
      <c r="H204" s="143"/>
      <c r="I204" s="143"/>
      <c r="J204" s="143"/>
      <c r="K204" s="143"/>
      <c r="L204" s="143"/>
      <c r="M204" s="143"/>
      <c r="N204" s="143"/>
      <c r="O204" s="143"/>
      <c r="P204" s="143">
        <v>0.0</v>
      </c>
      <c r="Q204" s="143">
        <v>0.0</v>
      </c>
      <c r="R204" s="143">
        <v>20.0</v>
      </c>
      <c r="S204" s="143">
        <v>0.0</v>
      </c>
      <c r="T204" s="143">
        <v>0.0</v>
      </c>
      <c r="U204" s="143">
        <v>4159.0</v>
      </c>
    </row>
    <row r="205" ht="15.75" customHeight="1">
      <c r="A205" s="140" t="s">
        <v>72</v>
      </c>
      <c r="B205" s="143"/>
      <c r="C205" s="143"/>
      <c r="D205" s="143"/>
      <c r="E205" s="143"/>
      <c r="F205" s="143"/>
      <c r="G205" s="143"/>
      <c r="H205" s="143"/>
      <c r="I205" s="143"/>
      <c r="J205" s="143"/>
      <c r="K205" s="143"/>
      <c r="L205" s="143"/>
      <c r="M205" s="143"/>
      <c r="N205" s="143"/>
      <c r="O205" s="143"/>
      <c r="P205" s="143"/>
      <c r="Q205" s="143"/>
      <c r="R205" s="143"/>
      <c r="S205" s="143"/>
      <c r="T205" s="143"/>
      <c r="U205" s="143"/>
    </row>
    <row r="206" ht="15.75" customHeight="1">
      <c r="A206" s="140" t="s">
        <v>211</v>
      </c>
      <c r="B206" s="143"/>
      <c r="C206" s="143"/>
      <c r="D206" s="143"/>
      <c r="E206" s="143"/>
      <c r="F206" s="143"/>
      <c r="G206" s="143"/>
      <c r="H206" s="143"/>
      <c r="I206" s="143"/>
      <c r="J206" s="143"/>
      <c r="K206" s="143"/>
      <c r="L206" s="143"/>
      <c r="M206" s="143"/>
      <c r="N206" s="143"/>
      <c r="O206" s="143"/>
      <c r="P206" s="143"/>
      <c r="Q206" s="143"/>
      <c r="R206" s="143"/>
      <c r="S206" s="143"/>
      <c r="T206" s="143"/>
      <c r="U206" s="143"/>
    </row>
    <row r="207" ht="15.75" customHeight="1">
      <c r="A207" s="140" t="s">
        <v>212</v>
      </c>
      <c r="B207" s="143">
        <v>1411.0</v>
      </c>
      <c r="C207" s="143">
        <v>2061.0</v>
      </c>
      <c r="D207" s="143">
        <v>3790.0</v>
      </c>
      <c r="E207" s="143">
        <v>30262.0</v>
      </c>
      <c r="F207" s="143">
        <v>52914.0</v>
      </c>
      <c r="G207" s="143">
        <v>25254.0</v>
      </c>
      <c r="H207" s="143">
        <v>20473.0</v>
      </c>
      <c r="I207" s="143">
        <v>20384.0</v>
      </c>
      <c r="J207" s="143">
        <v>0.0</v>
      </c>
      <c r="K207" s="143">
        <v>50.0</v>
      </c>
      <c r="L207" s="143">
        <v>0.0</v>
      </c>
      <c r="M207" s="143">
        <v>2136.0</v>
      </c>
      <c r="N207" s="143">
        <v>6412.0</v>
      </c>
      <c r="O207" s="143">
        <v>454.0</v>
      </c>
      <c r="P207" s="143">
        <v>218.0</v>
      </c>
      <c r="Q207" s="143">
        <v>6753.0</v>
      </c>
      <c r="R207" s="143">
        <v>71.0</v>
      </c>
      <c r="S207" s="143">
        <v>52270.0</v>
      </c>
      <c r="T207" s="143">
        <v>0.0</v>
      </c>
      <c r="U207" s="143">
        <v>6744.0</v>
      </c>
    </row>
    <row r="208" ht="15.75" customHeight="1">
      <c r="A208" s="140" t="s">
        <v>530</v>
      </c>
      <c r="B208" s="143"/>
      <c r="C208" s="143"/>
      <c r="D208" s="143"/>
      <c r="E208" s="143"/>
      <c r="F208" s="143"/>
      <c r="G208" s="143"/>
      <c r="H208" s="143"/>
      <c r="I208" s="143"/>
      <c r="J208" s="143"/>
      <c r="K208" s="143"/>
      <c r="L208" s="143"/>
      <c r="M208" s="143"/>
      <c r="N208" s="143"/>
      <c r="O208" s="143"/>
      <c r="P208" s="143"/>
      <c r="Q208" s="143"/>
      <c r="R208" s="143"/>
      <c r="S208" s="143"/>
      <c r="T208" s="143"/>
      <c r="U208" s="143"/>
    </row>
    <row r="209" ht="15.75" customHeight="1">
      <c r="A209" s="140" t="s">
        <v>213</v>
      </c>
      <c r="B209" s="143"/>
      <c r="C209" s="143"/>
      <c r="D209" s="143"/>
      <c r="E209" s="143"/>
      <c r="F209" s="143">
        <v>21.0</v>
      </c>
      <c r="G209" s="143">
        <v>0.0</v>
      </c>
      <c r="H209" s="143">
        <v>189.0</v>
      </c>
      <c r="I209" s="143">
        <v>0.0</v>
      </c>
      <c r="J209" s="143">
        <v>1.0</v>
      </c>
      <c r="K209" s="143">
        <v>0.0</v>
      </c>
      <c r="L209" s="143">
        <v>0.0</v>
      </c>
      <c r="M209" s="143">
        <v>618.0</v>
      </c>
      <c r="N209" s="143">
        <v>0.0</v>
      </c>
      <c r="O209" s="143">
        <v>309.0</v>
      </c>
      <c r="P209" s="143">
        <v>0.0</v>
      </c>
      <c r="Q209" s="143">
        <v>438.0</v>
      </c>
      <c r="R209" s="143">
        <v>0.0</v>
      </c>
      <c r="S209" s="143">
        <v>301.0</v>
      </c>
      <c r="T209" s="143">
        <v>0.0</v>
      </c>
      <c r="U209" s="143"/>
    </row>
    <row r="210" ht="15.75" customHeight="1">
      <c r="A210" s="140" t="s">
        <v>214</v>
      </c>
      <c r="B210" s="143"/>
      <c r="C210" s="143">
        <v>0.0</v>
      </c>
      <c r="D210" s="143">
        <v>0.0</v>
      </c>
      <c r="E210" s="143">
        <v>0.0</v>
      </c>
      <c r="F210" s="143">
        <v>0.0</v>
      </c>
      <c r="G210" s="143">
        <v>160.0</v>
      </c>
      <c r="H210" s="143">
        <v>13.0</v>
      </c>
      <c r="I210" s="143">
        <v>0.0</v>
      </c>
      <c r="J210" s="143">
        <v>0.0</v>
      </c>
      <c r="K210" s="143">
        <v>0.0</v>
      </c>
      <c r="L210" s="143">
        <v>0.0</v>
      </c>
      <c r="M210" s="143">
        <v>0.0</v>
      </c>
      <c r="N210" s="143">
        <v>0.0</v>
      </c>
      <c r="O210" s="143"/>
      <c r="P210" s="143"/>
      <c r="Q210" s="143"/>
      <c r="R210" s="143"/>
      <c r="S210" s="143"/>
      <c r="T210" s="143"/>
      <c r="U210" s="143"/>
    </row>
    <row r="211" ht="15.75" customHeight="1">
      <c r="A211" s="140" t="s">
        <v>215</v>
      </c>
      <c r="B211" s="143">
        <v>12043.0</v>
      </c>
      <c r="C211" s="143">
        <v>36505.0</v>
      </c>
      <c r="D211" s="143">
        <v>97084.0</v>
      </c>
      <c r="E211" s="143">
        <v>492032.0</v>
      </c>
      <c r="F211" s="143">
        <v>277238.0</v>
      </c>
      <c r="G211" s="143">
        <v>503743.0</v>
      </c>
      <c r="H211" s="143">
        <v>9747.0</v>
      </c>
      <c r="I211" s="143">
        <v>93367.0</v>
      </c>
      <c r="J211" s="143">
        <v>6723.0</v>
      </c>
      <c r="K211" s="143">
        <v>6740.0</v>
      </c>
      <c r="L211" s="143">
        <v>65253.0</v>
      </c>
      <c r="M211" s="143">
        <v>43812.0</v>
      </c>
      <c r="N211" s="143">
        <v>35429.0</v>
      </c>
      <c r="O211" s="143">
        <v>12728.0</v>
      </c>
      <c r="P211" s="143">
        <v>5482.0</v>
      </c>
      <c r="Q211" s="143">
        <v>2345.0</v>
      </c>
      <c r="R211" s="143">
        <v>1830.0</v>
      </c>
      <c r="S211" s="143">
        <v>194388.0</v>
      </c>
      <c r="T211" s="143">
        <v>41601.0</v>
      </c>
      <c r="U211" s="143">
        <v>109725.0</v>
      </c>
    </row>
    <row r="212" ht="15.75" customHeight="1">
      <c r="A212" s="140" t="s">
        <v>216</v>
      </c>
      <c r="B212" s="143">
        <v>20.0</v>
      </c>
      <c r="C212" s="143">
        <v>0.0</v>
      </c>
      <c r="D212" s="143">
        <v>0.0</v>
      </c>
      <c r="E212" s="143">
        <v>762.0</v>
      </c>
      <c r="F212" s="143">
        <v>2420.0</v>
      </c>
      <c r="G212" s="143">
        <v>335.0</v>
      </c>
      <c r="H212" s="143">
        <v>663.0</v>
      </c>
      <c r="I212" s="143">
        <v>497.0</v>
      </c>
      <c r="J212" s="143">
        <v>0.0</v>
      </c>
      <c r="K212" s="143">
        <v>0.0</v>
      </c>
      <c r="L212" s="143">
        <v>319.0</v>
      </c>
      <c r="M212" s="143">
        <v>4581.0</v>
      </c>
      <c r="N212" s="143">
        <v>6454.0</v>
      </c>
      <c r="O212" s="143">
        <v>1100.0</v>
      </c>
      <c r="P212" s="143">
        <v>5146.0</v>
      </c>
      <c r="Q212" s="143">
        <v>0.0</v>
      </c>
      <c r="R212" s="143">
        <v>75.0</v>
      </c>
      <c r="S212" s="143">
        <v>57.0</v>
      </c>
      <c r="T212" s="143">
        <v>4431.0</v>
      </c>
      <c r="U212" s="143">
        <v>250.0</v>
      </c>
    </row>
    <row r="213" ht="15.75" customHeight="1">
      <c r="A213" s="144"/>
      <c r="B213" s="143"/>
      <c r="C213" s="143"/>
      <c r="D213" s="143"/>
      <c r="E213" s="143"/>
      <c r="F213" s="143"/>
      <c r="G213" s="143"/>
      <c r="H213" s="143"/>
      <c r="I213" s="143"/>
      <c r="J213" s="143"/>
      <c r="K213" s="143"/>
      <c r="L213" s="143"/>
      <c r="M213" s="143"/>
      <c r="N213" s="143"/>
      <c r="O213" s="143"/>
      <c r="P213" s="143"/>
      <c r="Q213" s="143"/>
      <c r="R213" s="143"/>
      <c r="S213" s="143"/>
      <c r="T213" s="143"/>
      <c r="U213" s="143"/>
    </row>
    <row r="214" ht="15.75" customHeight="1"/>
    <row r="215" ht="15.75" customHeight="1">
      <c r="A215" s="89" t="s">
        <v>443</v>
      </c>
      <c r="B215" s="89"/>
      <c r="C215" s="89"/>
      <c r="D215" s="89"/>
      <c r="E215" s="89"/>
      <c r="F215" s="89"/>
      <c r="G215" s="89"/>
      <c r="H215" s="89"/>
      <c r="I215" s="89"/>
      <c r="J215" s="89"/>
      <c r="K215" s="89"/>
      <c r="L215" s="89"/>
      <c r="M215" s="89"/>
      <c r="N215" s="89"/>
      <c r="O215" s="89"/>
      <c r="P215" s="89"/>
      <c r="Q215" s="89"/>
      <c r="R215" s="89"/>
      <c r="S215" s="89"/>
      <c r="T215" s="89"/>
      <c r="U215" s="89"/>
      <c r="V215" s="3"/>
      <c r="W215" s="3"/>
    </row>
    <row r="216" ht="15.75" customHeight="1">
      <c r="A216" s="145" t="s">
        <v>478</v>
      </c>
      <c r="B216" s="112">
        <v>10325.0</v>
      </c>
      <c r="C216" s="112">
        <v>19363.0</v>
      </c>
      <c r="D216" s="112">
        <v>26146.0</v>
      </c>
      <c r="E216" s="112">
        <v>21798.0</v>
      </c>
      <c r="F216" s="112">
        <v>8217.0</v>
      </c>
      <c r="G216" s="112">
        <v>279.0</v>
      </c>
      <c r="H216" s="112">
        <v>149302.0</v>
      </c>
      <c r="I216" s="112">
        <v>367680.0</v>
      </c>
      <c r="J216" s="112">
        <v>1339751.0</v>
      </c>
      <c r="K216" s="112">
        <v>1101715.0</v>
      </c>
      <c r="L216" s="112">
        <v>1386862.0</v>
      </c>
      <c r="M216" s="112">
        <v>1163917.0</v>
      </c>
      <c r="N216" s="112">
        <v>989487.0</v>
      </c>
      <c r="O216" s="112">
        <v>746744.0</v>
      </c>
      <c r="P216" s="112">
        <v>1644232.0</v>
      </c>
      <c r="Q216" s="112">
        <v>2151166.0</v>
      </c>
      <c r="R216" s="112">
        <v>1432648.0</v>
      </c>
      <c r="S216" s="112">
        <v>759765.0</v>
      </c>
      <c r="T216" s="112">
        <v>1111975.0</v>
      </c>
      <c r="U216" s="146">
        <v>1278341.0</v>
      </c>
      <c r="V216" s="3"/>
      <c r="W216" s="3"/>
    </row>
    <row r="217" ht="15.75" customHeight="1">
      <c r="A217" s="145" t="s">
        <v>472</v>
      </c>
      <c r="B217" s="112">
        <v>91430.0</v>
      </c>
      <c r="C217" s="112">
        <v>227705.0</v>
      </c>
      <c r="D217" s="112">
        <v>291478.0</v>
      </c>
      <c r="E217" s="112">
        <v>503171.0</v>
      </c>
      <c r="F217" s="112">
        <v>598929.0</v>
      </c>
      <c r="G217" s="112">
        <v>528590.0</v>
      </c>
      <c r="H217" s="112">
        <v>384302.0</v>
      </c>
      <c r="I217" s="112">
        <v>505839.0</v>
      </c>
      <c r="J217" s="112">
        <v>612328.0</v>
      </c>
      <c r="K217" s="112">
        <v>521064.0</v>
      </c>
      <c r="L217" s="112">
        <v>485128.0</v>
      </c>
      <c r="M217" s="112">
        <v>437727.0</v>
      </c>
      <c r="N217" s="112">
        <v>385692.0</v>
      </c>
      <c r="O217" s="112">
        <v>288026.0</v>
      </c>
      <c r="P217" s="112">
        <v>319552.0</v>
      </c>
      <c r="Q217" s="112">
        <v>317216.0</v>
      </c>
      <c r="R217" s="112">
        <v>211929.0</v>
      </c>
      <c r="S217" s="112">
        <v>162356.0</v>
      </c>
      <c r="T217" s="112">
        <v>321094.0</v>
      </c>
      <c r="U217" s="146">
        <v>259994.0</v>
      </c>
      <c r="V217" s="3"/>
      <c r="W217" s="3"/>
      <c r="X217" s="3"/>
      <c r="Y217" s="3"/>
      <c r="Z217" s="3"/>
      <c r="AA217" s="3"/>
      <c r="AB217" s="3"/>
    </row>
    <row r="218" ht="15.75" customHeight="1">
      <c r="A218" s="145" t="s">
        <v>452</v>
      </c>
      <c r="B218" s="112">
        <v>23.0</v>
      </c>
      <c r="C218" s="112">
        <v>0.0</v>
      </c>
      <c r="D218" s="112">
        <v>0.0</v>
      </c>
      <c r="E218" s="112">
        <v>0.0</v>
      </c>
      <c r="F218" s="112">
        <v>21.0</v>
      </c>
      <c r="G218" s="112">
        <v>0.0</v>
      </c>
      <c r="H218" s="112">
        <v>33.0</v>
      </c>
      <c r="I218" s="112">
        <v>35.0</v>
      </c>
      <c r="J218" s="112">
        <v>0.0</v>
      </c>
      <c r="K218" s="112">
        <v>65.0</v>
      </c>
      <c r="L218" s="112">
        <v>43.0</v>
      </c>
      <c r="M218" s="112">
        <v>0.0</v>
      </c>
      <c r="N218" s="112">
        <v>0.0</v>
      </c>
      <c r="O218" s="112">
        <v>24491.0</v>
      </c>
      <c r="P218" s="112">
        <v>155382.0</v>
      </c>
      <c r="Q218" s="112">
        <v>167157.0</v>
      </c>
      <c r="R218" s="112">
        <v>93206.0</v>
      </c>
      <c r="S218" s="112">
        <v>105778.0</v>
      </c>
      <c r="T218" s="112">
        <v>270821.0</v>
      </c>
      <c r="U218" s="146">
        <v>121917.0</v>
      </c>
      <c r="V218" s="3"/>
      <c r="W218" s="3"/>
      <c r="X218" s="3"/>
      <c r="Y218" s="3"/>
      <c r="Z218" s="3"/>
      <c r="AA218" s="3"/>
      <c r="AB218" s="3"/>
      <c r="AC218" s="3"/>
      <c r="AD218" s="3"/>
      <c r="AE218" s="3"/>
      <c r="AF218" s="3"/>
    </row>
    <row r="219" ht="15.75" customHeight="1">
      <c r="A219" s="145" t="s">
        <v>454</v>
      </c>
      <c r="B219" s="112">
        <v>723.0</v>
      </c>
      <c r="C219" s="112">
        <v>20.0</v>
      </c>
      <c r="D219" s="112">
        <v>47.0</v>
      </c>
      <c r="E219" s="112">
        <v>173.0</v>
      </c>
      <c r="F219" s="112">
        <v>10.0</v>
      </c>
      <c r="G219" s="112">
        <v>12.0</v>
      </c>
      <c r="H219" s="112">
        <v>282.0</v>
      </c>
      <c r="I219" s="112">
        <v>779.0</v>
      </c>
      <c r="J219" s="112">
        <v>101.0</v>
      </c>
      <c r="K219" s="112">
        <v>159.0</v>
      </c>
      <c r="L219" s="112">
        <v>4182.0</v>
      </c>
      <c r="M219" s="112">
        <v>111.0</v>
      </c>
      <c r="N219" s="112">
        <v>64.0</v>
      </c>
      <c r="O219" s="112">
        <v>937.0</v>
      </c>
      <c r="P219" s="112">
        <v>11131.0</v>
      </c>
      <c r="Q219" s="112">
        <v>17392.0</v>
      </c>
      <c r="R219" s="112">
        <v>14791.0</v>
      </c>
      <c r="S219" s="112">
        <v>21757.0</v>
      </c>
      <c r="T219" s="112">
        <v>35827.0</v>
      </c>
      <c r="U219" s="146">
        <v>42317.0</v>
      </c>
      <c r="V219" s="3"/>
      <c r="W219" s="3"/>
      <c r="X219" s="3"/>
      <c r="Y219" s="3"/>
      <c r="Z219" s="3"/>
      <c r="AA219" s="3"/>
      <c r="AB219" s="3"/>
      <c r="AC219" s="3"/>
      <c r="AD219" s="3"/>
      <c r="AE219" s="3"/>
      <c r="AF219" s="3"/>
    </row>
    <row r="220" ht="15.75" customHeight="1">
      <c r="A220" s="145" t="s">
        <v>456</v>
      </c>
      <c r="B220" s="112">
        <v>20149.0</v>
      </c>
      <c r="C220" s="112">
        <v>22408.0</v>
      </c>
      <c r="D220" s="112">
        <v>20614.0</v>
      </c>
      <c r="E220" s="112">
        <v>28813.0</v>
      </c>
      <c r="F220" s="112">
        <v>34483.0</v>
      </c>
      <c r="G220" s="112">
        <v>28875.0</v>
      </c>
      <c r="H220" s="112">
        <v>44734.0</v>
      </c>
      <c r="I220" s="112">
        <v>40910.0</v>
      </c>
      <c r="J220" s="112">
        <v>29932.0</v>
      </c>
      <c r="K220" s="112">
        <v>28962.0</v>
      </c>
      <c r="L220" s="112">
        <v>24915.0</v>
      </c>
      <c r="M220" s="112">
        <v>24206.0</v>
      </c>
      <c r="N220" s="112">
        <v>18824.0</v>
      </c>
      <c r="O220" s="112">
        <v>18270.0</v>
      </c>
      <c r="P220" s="112">
        <v>21926.0</v>
      </c>
      <c r="Q220" s="112">
        <v>31262.0</v>
      </c>
      <c r="R220" s="112">
        <v>19636.0</v>
      </c>
      <c r="S220" s="112">
        <v>17644.0</v>
      </c>
      <c r="T220" s="112">
        <v>24440.0</v>
      </c>
      <c r="U220" s="146">
        <v>24672.0</v>
      </c>
      <c r="V220" s="3"/>
      <c r="W220" s="3"/>
      <c r="X220" s="3"/>
      <c r="Y220" s="3"/>
      <c r="Z220" s="3"/>
      <c r="AA220" s="3"/>
      <c r="AB220" s="3"/>
      <c r="AC220" s="3"/>
      <c r="AD220" s="3"/>
      <c r="AE220" s="3"/>
      <c r="AF220" s="3"/>
    </row>
    <row r="221" ht="15.75" customHeight="1">
      <c r="A221" s="145" t="s">
        <v>446</v>
      </c>
      <c r="B221" s="112">
        <v>153.0</v>
      </c>
      <c r="C221" s="112">
        <v>805.0</v>
      </c>
      <c r="D221" s="112">
        <v>315.0</v>
      </c>
      <c r="E221" s="112">
        <v>628.0</v>
      </c>
      <c r="F221" s="112">
        <v>716.0</v>
      </c>
      <c r="G221" s="112">
        <v>1123.0</v>
      </c>
      <c r="H221" s="112">
        <v>2188.0</v>
      </c>
      <c r="I221" s="112">
        <v>3863.0</v>
      </c>
      <c r="J221" s="112">
        <v>7673.0</v>
      </c>
      <c r="K221" s="112">
        <v>6188.0</v>
      </c>
      <c r="L221" s="112">
        <v>2775.0</v>
      </c>
      <c r="M221" s="112">
        <v>841.0</v>
      </c>
      <c r="N221" s="112">
        <v>17782.0</v>
      </c>
      <c r="O221" s="112">
        <v>59565.0</v>
      </c>
      <c r="P221" s="112">
        <v>56204.0</v>
      </c>
      <c r="Q221" s="112">
        <v>678.0</v>
      </c>
      <c r="R221" s="112">
        <v>1978.0</v>
      </c>
      <c r="S221" s="112">
        <v>5202.0</v>
      </c>
      <c r="T221" s="112">
        <v>2543.0</v>
      </c>
      <c r="U221" s="146">
        <v>800.0</v>
      </c>
      <c r="V221" s="3"/>
      <c r="W221" s="3"/>
      <c r="X221" s="3"/>
      <c r="Y221" s="3"/>
      <c r="Z221" s="3"/>
      <c r="AA221" s="3"/>
      <c r="AB221" s="3"/>
      <c r="AC221" s="3"/>
      <c r="AD221" s="3"/>
      <c r="AE221" s="3"/>
      <c r="AF221" s="3"/>
    </row>
    <row r="222" ht="15.75" customHeight="1">
      <c r="A222" s="145" t="s">
        <v>462</v>
      </c>
      <c r="B222" s="112">
        <v>112.0</v>
      </c>
      <c r="C222" s="112">
        <v>86.0</v>
      </c>
      <c r="D222" s="112">
        <v>104.0</v>
      </c>
      <c r="E222" s="112">
        <v>144.0</v>
      </c>
      <c r="F222" s="112">
        <v>410.0</v>
      </c>
      <c r="G222" s="112">
        <v>148.0</v>
      </c>
      <c r="H222" s="112">
        <v>260.0</v>
      </c>
      <c r="I222" s="112">
        <v>5715.0</v>
      </c>
      <c r="J222" s="112">
        <v>1378.0</v>
      </c>
      <c r="K222" s="112">
        <v>861.0</v>
      </c>
      <c r="L222" s="112">
        <v>1213.0</v>
      </c>
      <c r="M222" s="112">
        <v>1592.0</v>
      </c>
      <c r="N222" s="112">
        <v>1230.0</v>
      </c>
      <c r="O222" s="112">
        <v>1254.0</v>
      </c>
      <c r="P222" s="112">
        <v>820.0</v>
      </c>
      <c r="Q222" s="112">
        <v>1134.0</v>
      </c>
      <c r="R222" s="112">
        <v>465.0</v>
      </c>
      <c r="S222" s="112">
        <v>439.0</v>
      </c>
      <c r="T222" s="112">
        <v>653.0</v>
      </c>
      <c r="U222" s="146">
        <v>688.0</v>
      </c>
      <c r="V222" s="3"/>
      <c r="W222" s="3"/>
      <c r="X222" s="3"/>
      <c r="Y222" s="3"/>
      <c r="Z222" s="3"/>
      <c r="AA222" s="3"/>
      <c r="AB222" s="3"/>
      <c r="AC222" s="3"/>
      <c r="AD222" s="3"/>
      <c r="AE222" s="3"/>
      <c r="AF222" s="3"/>
    </row>
    <row r="223" ht="15.75" customHeight="1">
      <c r="A223" s="145" t="s">
        <v>480</v>
      </c>
      <c r="B223" s="112">
        <v>2.0</v>
      </c>
      <c r="C223" s="112">
        <v>20.0</v>
      </c>
      <c r="D223" s="112">
        <v>20.0</v>
      </c>
      <c r="E223" s="112">
        <v>263.0</v>
      </c>
      <c r="F223" s="112">
        <v>0.0</v>
      </c>
      <c r="G223" s="112">
        <v>0.0</v>
      </c>
      <c r="H223" s="112">
        <v>7.0</v>
      </c>
      <c r="I223" s="112">
        <v>7.0</v>
      </c>
      <c r="J223" s="112">
        <v>20.0</v>
      </c>
      <c r="K223" s="112">
        <v>11908.0</v>
      </c>
      <c r="L223" s="112">
        <v>93011.0</v>
      </c>
      <c r="M223" s="112">
        <v>139017.0</v>
      </c>
      <c r="N223" s="112">
        <v>137717.0</v>
      </c>
      <c r="O223" s="112">
        <v>11672.0</v>
      </c>
      <c r="P223" s="112">
        <v>965.0</v>
      </c>
      <c r="Q223" s="112">
        <v>32.0</v>
      </c>
      <c r="R223" s="112">
        <v>1806.0</v>
      </c>
      <c r="S223" s="112">
        <v>5362.0</v>
      </c>
      <c r="T223" s="112">
        <v>2.0</v>
      </c>
      <c r="U223" s="146">
        <v>30.0</v>
      </c>
      <c r="V223" s="3"/>
      <c r="W223" s="3"/>
      <c r="X223" s="3"/>
      <c r="Y223" s="3"/>
      <c r="Z223" s="3"/>
      <c r="AA223" s="3"/>
      <c r="AB223" s="3"/>
      <c r="AC223" s="3"/>
      <c r="AD223" s="3"/>
      <c r="AE223" s="3"/>
      <c r="AF223" s="3"/>
    </row>
    <row r="224" ht="15.75" customHeight="1">
      <c r="A224" s="145" t="s">
        <v>458</v>
      </c>
      <c r="B224" s="112">
        <v>0.0</v>
      </c>
      <c r="C224" s="112">
        <v>0.0</v>
      </c>
      <c r="D224" s="112">
        <v>0.0</v>
      </c>
      <c r="E224" s="112">
        <v>0.0</v>
      </c>
      <c r="F224" s="112">
        <v>0.0</v>
      </c>
      <c r="G224" s="112">
        <v>0.0</v>
      </c>
      <c r="H224" s="112">
        <v>0.0</v>
      </c>
      <c r="I224" s="112">
        <v>0.0</v>
      </c>
      <c r="J224" s="112">
        <v>0.0</v>
      </c>
      <c r="K224" s="112">
        <v>166.0</v>
      </c>
      <c r="L224" s="112">
        <v>0.0</v>
      </c>
      <c r="M224" s="112">
        <v>783.0</v>
      </c>
      <c r="N224" s="112">
        <v>0.0</v>
      </c>
      <c r="O224" s="112">
        <v>3.0</v>
      </c>
      <c r="P224" s="112">
        <v>0.0</v>
      </c>
      <c r="Q224" s="112">
        <v>0.0</v>
      </c>
      <c r="R224" s="112">
        <v>0.0</v>
      </c>
      <c r="S224" s="112">
        <v>0.0</v>
      </c>
      <c r="T224" s="112">
        <v>3.0</v>
      </c>
      <c r="U224" s="146">
        <v>26.0</v>
      </c>
      <c r="V224" s="3"/>
      <c r="W224" s="3"/>
      <c r="X224" s="3"/>
      <c r="Y224" s="3"/>
      <c r="Z224" s="3"/>
      <c r="AA224" s="3"/>
      <c r="AB224" s="3"/>
      <c r="AC224" s="3"/>
      <c r="AD224" s="3"/>
      <c r="AE224" s="3"/>
      <c r="AF224" s="3"/>
    </row>
    <row r="225" ht="15.75" customHeight="1">
      <c r="A225" s="145" t="s">
        <v>460</v>
      </c>
      <c r="B225" s="112">
        <v>0.0</v>
      </c>
      <c r="C225" s="112">
        <v>0.0</v>
      </c>
      <c r="D225" s="112">
        <v>801.0</v>
      </c>
      <c r="E225" s="112">
        <v>4090.0</v>
      </c>
      <c r="F225" s="112">
        <v>5953.0</v>
      </c>
      <c r="G225" s="112">
        <v>604.0</v>
      </c>
      <c r="H225" s="112">
        <v>0.0</v>
      </c>
      <c r="I225" s="112">
        <v>2567.0</v>
      </c>
      <c r="J225" s="112">
        <v>3325.0</v>
      </c>
      <c r="K225" s="112">
        <v>2708.0</v>
      </c>
      <c r="L225" s="112">
        <v>1055.0</v>
      </c>
      <c r="M225" s="112">
        <v>381.0</v>
      </c>
      <c r="N225" s="112">
        <v>0.0</v>
      </c>
      <c r="O225" s="112">
        <v>0.0</v>
      </c>
      <c r="P225" s="112">
        <v>9.0</v>
      </c>
      <c r="Q225" s="112">
        <v>0.0</v>
      </c>
      <c r="R225" s="112">
        <v>0.0</v>
      </c>
      <c r="S225" s="112">
        <v>3.0</v>
      </c>
      <c r="T225" s="112">
        <v>6.0</v>
      </c>
      <c r="U225" s="146">
        <v>2.0</v>
      </c>
      <c r="V225" s="3"/>
      <c r="W225" s="3"/>
      <c r="X225" s="3"/>
      <c r="Y225" s="3"/>
      <c r="Z225" s="3"/>
      <c r="AA225" s="3"/>
      <c r="AB225" s="3"/>
      <c r="AC225" s="3"/>
      <c r="AD225" s="3"/>
      <c r="AE225" s="3"/>
      <c r="AF225" s="3"/>
    </row>
    <row r="226" ht="15.75" customHeight="1">
      <c r="A226" s="145" t="s">
        <v>468</v>
      </c>
      <c r="B226" s="112">
        <v>0.0</v>
      </c>
      <c r="C226" s="112">
        <v>0.0</v>
      </c>
      <c r="D226" s="112">
        <v>0.0</v>
      </c>
      <c r="E226" s="112">
        <v>0.0</v>
      </c>
      <c r="F226" s="112">
        <v>0.0</v>
      </c>
      <c r="G226" s="112">
        <v>0.0</v>
      </c>
      <c r="H226" s="112">
        <v>0.0</v>
      </c>
      <c r="I226" s="112">
        <v>0.0</v>
      </c>
      <c r="J226" s="112">
        <v>0.0</v>
      </c>
      <c r="K226" s="112">
        <v>0.0</v>
      </c>
      <c r="L226" s="112">
        <v>0.0</v>
      </c>
      <c r="M226" s="112">
        <v>0.0</v>
      </c>
      <c r="N226" s="112">
        <v>0.0</v>
      </c>
      <c r="O226" s="112">
        <v>0.0</v>
      </c>
      <c r="P226" s="112">
        <v>0.0</v>
      </c>
      <c r="Q226" s="112">
        <v>0.0</v>
      </c>
      <c r="R226" s="112">
        <v>55.0</v>
      </c>
      <c r="S226" s="112">
        <v>28.0</v>
      </c>
      <c r="T226" s="112">
        <v>0.0</v>
      </c>
      <c r="U226" s="146">
        <v>2.0</v>
      </c>
      <c r="V226" s="3"/>
      <c r="W226" s="3"/>
      <c r="X226" s="3"/>
      <c r="Y226" s="3"/>
      <c r="Z226" s="3"/>
      <c r="AA226" s="3"/>
      <c r="AB226" s="3"/>
      <c r="AC226" s="3"/>
      <c r="AD226" s="3"/>
      <c r="AE226" s="3"/>
      <c r="AF226" s="3"/>
    </row>
    <row r="227" ht="15.75" customHeight="1">
      <c r="A227" s="145" t="s">
        <v>444</v>
      </c>
      <c r="B227" s="112">
        <v>48.0</v>
      </c>
      <c r="C227" s="112">
        <v>55.0</v>
      </c>
      <c r="D227" s="112">
        <v>122.0</v>
      </c>
      <c r="E227" s="112">
        <v>146.0</v>
      </c>
      <c r="F227" s="112">
        <v>220.0</v>
      </c>
      <c r="G227" s="112">
        <v>81.0</v>
      </c>
      <c r="H227" s="112">
        <v>0.0</v>
      </c>
      <c r="I227" s="112">
        <v>0.0</v>
      </c>
      <c r="J227" s="112">
        <v>0.0</v>
      </c>
      <c r="K227" s="112">
        <v>0.0</v>
      </c>
      <c r="L227" s="112">
        <v>0.0</v>
      </c>
      <c r="M227" s="112">
        <v>0.0</v>
      </c>
      <c r="N227" s="112">
        <v>0.0</v>
      </c>
      <c r="O227" s="112">
        <v>0.0</v>
      </c>
      <c r="P227" s="112">
        <v>0.0</v>
      </c>
      <c r="Q227" s="112">
        <v>0.0</v>
      </c>
      <c r="R227" s="112">
        <v>0.0</v>
      </c>
      <c r="S227" s="112">
        <v>0.0</v>
      </c>
      <c r="T227" s="112">
        <v>0.0</v>
      </c>
      <c r="U227" s="146">
        <v>0.0</v>
      </c>
      <c r="V227" s="3"/>
      <c r="W227" s="3"/>
      <c r="X227" s="3"/>
      <c r="Y227" s="3"/>
      <c r="Z227" s="3"/>
      <c r="AA227" s="3"/>
      <c r="AB227" s="3"/>
      <c r="AC227" s="3"/>
      <c r="AD227" s="3"/>
      <c r="AE227" s="3"/>
      <c r="AF227" s="3"/>
    </row>
    <row r="228" ht="15.75" customHeight="1">
      <c r="A228" s="145" t="s">
        <v>450</v>
      </c>
      <c r="B228" s="112">
        <v>0.0</v>
      </c>
      <c r="C228" s="112">
        <v>0.0</v>
      </c>
      <c r="D228" s="112">
        <v>0.0</v>
      </c>
      <c r="E228" s="112">
        <v>0.0</v>
      </c>
      <c r="F228" s="112">
        <v>0.0</v>
      </c>
      <c r="G228" s="112">
        <v>0.0</v>
      </c>
      <c r="H228" s="112">
        <v>46.0</v>
      </c>
      <c r="I228" s="112">
        <v>0.0</v>
      </c>
      <c r="J228" s="112">
        <v>0.0</v>
      </c>
      <c r="K228" s="112">
        <v>0.0</v>
      </c>
      <c r="L228" s="112">
        <v>0.0</v>
      </c>
      <c r="M228" s="112">
        <v>0.0</v>
      </c>
      <c r="N228" s="112">
        <v>0.0</v>
      </c>
      <c r="O228" s="112">
        <v>0.0</v>
      </c>
      <c r="P228" s="112">
        <v>0.0</v>
      </c>
      <c r="Q228" s="112">
        <v>0.0</v>
      </c>
      <c r="R228" s="112">
        <v>0.0</v>
      </c>
      <c r="S228" s="112">
        <v>0.0</v>
      </c>
      <c r="T228" s="112">
        <v>0.0</v>
      </c>
      <c r="U228" s="146">
        <v>0.0</v>
      </c>
      <c r="V228" s="3"/>
      <c r="W228" s="3"/>
      <c r="X228" s="3"/>
      <c r="Y228" s="3"/>
      <c r="Z228" s="3"/>
      <c r="AA228" s="3"/>
      <c r="AB228" s="3"/>
      <c r="AC228" s="3"/>
      <c r="AD228" s="3"/>
      <c r="AE228" s="3"/>
      <c r="AF228" s="3"/>
    </row>
    <row r="229" ht="15.75" customHeight="1">
      <c r="A229" s="145" t="s">
        <v>466</v>
      </c>
      <c r="B229" s="112">
        <v>0.0</v>
      </c>
      <c r="C229" s="112">
        <v>0.0</v>
      </c>
      <c r="D229" s="112">
        <v>89.0</v>
      </c>
      <c r="E229" s="112">
        <v>0.0</v>
      </c>
      <c r="F229" s="112">
        <v>0.0</v>
      </c>
      <c r="G229" s="112">
        <v>0.0</v>
      </c>
      <c r="H229" s="112">
        <v>0.0</v>
      </c>
      <c r="I229" s="112">
        <v>0.0</v>
      </c>
      <c r="J229" s="112">
        <v>0.0</v>
      </c>
      <c r="K229" s="112">
        <v>0.0</v>
      </c>
      <c r="L229" s="112">
        <v>0.0</v>
      </c>
      <c r="M229" s="112">
        <v>0.0</v>
      </c>
      <c r="N229" s="112">
        <v>0.0</v>
      </c>
      <c r="O229" s="112">
        <v>0.0</v>
      </c>
      <c r="P229" s="112">
        <v>0.0</v>
      </c>
      <c r="Q229" s="112">
        <v>0.0</v>
      </c>
      <c r="R229" s="112">
        <v>0.0</v>
      </c>
      <c r="S229" s="112">
        <v>0.0</v>
      </c>
      <c r="T229" s="112">
        <v>296.0</v>
      </c>
      <c r="U229" s="146">
        <v>0.0</v>
      </c>
      <c r="V229" s="3"/>
      <c r="W229" s="3"/>
      <c r="X229" s="3"/>
      <c r="Y229" s="3"/>
      <c r="Z229" s="3"/>
      <c r="AA229" s="3"/>
      <c r="AB229" s="3"/>
      <c r="AC229" s="3"/>
      <c r="AD229" s="3"/>
      <c r="AE229" s="3"/>
      <c r="AF229" s="3"/>
    </row>
    <row r="230" ht="15.75" customHeight="1">
      <c r="A230" s="145" t="s">
        <v>470</v>
      </c>
      <c r="B230" s="112">
        <v>0.0</v>
      </c>
      <c r="C230" s="112">
        <v>0.0</v>
      </c>
      <c r="D230" s="112">
        <v>0.0</v>
      </c>
      <c r="E230" s="112">
        <v>0.0</v>
      </c>
      <c r="F230" s="112">
        <v>0.0</v>
      </c>
      <c r="G230" s="112">
        <v>0.0</v>
      </c>
      <c r="H230" s="112">
        <v>6.0</v>
      </c>
      <c r="I230" s="112">
        <v>0.0</v>
      </c>
      <c r="J230" s="112">
        <v>0.0</v>
      </c>
      <c r="K230" s="112">
        <v>0.0</v>
      </c>
      <c r="L230" s="112">
        <v>0.0</v>
      </c>
      <c r="M230" s="112">
        <v>0.0</v>
      </c>
      <c r="N230" s="112">
        <v>0.0</v>
      </c>
      <c r="O230" s="112">
        <v>0.0</v>
      </c>
      <c r="P230" s="112">
        <v>0.0</v>
      </c>
      <c r="Q230" s="112">
        <v>0.0</v>
      </c>
      <c r="R230" s="112">
        <v>4.0</v>
      </c>
      <c r="S230" s="112">
        <v>0.0</v>
      </c>
      <c r="T230" s="112">
        <v>0.0</v>
      </c>
      <c r="U230" s="146">
        <v>0.0</v>
      </c>
      <c r="V230" s="3"/>
      <c r="W230" s="3"/>
      <c r="X230" s="3"/>
      <c r="Y230" s="3"/>
      <c r="Z230" s="3"/>
      <c r="AA230" s="3"/>
      <c r="AB230" s="3"/>
      <c r="AC230" s="3"/>
      <c r="AD230" s="3"/>
      <c r="AE230" s="3"/>
      <c r="AF230" s="3"/>
    </row>
    <row r="231" ht="15.75" customHeight="1">
      <c r="A231" s="145" t="s">
        <v>476</v>
      </c>
      <c r="B231" s="112">
        <v>15.0</v>
      </c>
      <c r="C231" s="112">
        <v>0.0</v>
      </c>
      <c r="D231" s="112">
        <v>0.0</v>
      </c>
      <c r="E231" s="112">
        <v>0.0</v>
      </c>
      <c r="F231" s="112">
        <v>0.0</v>
      </c>
      <c r="G231" s="112">
        <v>0.0</v>
      </c>
      <c r="H231" s="112">
        <v>0.0</v>
      </c>
      <c r="I231" s="112">
        <v>0.0</v>
      </c>
      <c r="J231" s="112">
        <v>0.0</v>
      </c>
      <c r="K231" s="112">
        <v>0.0</v>
      </c>
      <c r="L231" s="112">
        <v>0.0</v>
      </c>
      <c r="M231" s="112">
        <v>0.0</v>
      </c>
      <c r="N231" s="112">
        <v>0.0</v>
      </c>
      <c r="O231" s="112">
        <v>0.0</v>
      </c>
      <c r="P231" s="112">
        <v>0.0</v>
      </c>
      <c r="Q231" s="112">
        <v>0.0</v>
      </c>
      <c r="R231" s="112">
        <v>0.0</v>
      </c>
      <c r="S231" s="112">
        <v>0.0</v>
      </c>
      <c r="T231" s="112">
        <v>0.0</v>
      </c>
      <c r="U231" s="146">
        <v>0.0</v>
      </c>
      <c r="V231" s="3"/>
      <c r="W231" s="3"/>
      <c r="X231" s="3"/>
      <c r="Y231" s="3"/>
      <c r="Z231" s="3"/>
      <c r="AA231" s="3"/>
      <c r="AB231" s="3"/>
      <c r="AC231" s="3"/>
      <c r="AD231" s="3"/>
      <c r="AE231" s="3"/>
      <c r="AF231" s="3"/>
    </row>
    <row r="232" ht="15.75" customHeight="1">
      <c r="X232" s="3"/>
      <c r="Y232" s="3"/>
      <c r="Z232" s="3"/>
      <c r="AA232" s="3"/>
      <c r="AB232" s="3"/>
      <c r="AC232" s="3"/>
      <c r="AD232" s="3"/>
      <c r="AE232" s="3"/>
      <c r="AF232" s="3"/>
    </row>
    <row r="233" ht="15.75" customHeight="1">
      <c r="A233" s="147" t="s">
        <v>531</v>
      </c>
      <c r="X233" s="3"/>
      <c r="Y233" s="3"/>
      <c r="Z233" s="3"/>
      <c r="AA233" s="3"/>
      <c r="AB233" s="3"/>
      <c r="AC233" s="3"/>
      <c r="AD233" s="3"/>
      <c r="AE233" s="3"/>
      <c r="AF233" s="3"/>
    </row>
    <row r="234" ht="15.75" customHeight="1">
      <c r="A234" s="99" t="s">
        <v>490</v>
      </c>
      <c r="B234" s="134" t="s">
        <v>491</v>
      </c>
      <c r="C234" s="134" t="s">
        <v>492</v>
      </c>
      <c r="D234" s="134" t="s">
        <v>493</v>
      </c>
      <c r="E234" s="134" t="s">
        <v>494</v>
      </c>
      <c r="F234" s="134" t="s">
        <v>495</v>
      </c>
      <c r="G234" s="134" t="s">
        <v>496</v>
      </c>
      <c r="H234" s="134" t="s">
        <v>497</v>
      </c>
      <c r="I234" s="134" t="s">
        <v>498</v>
      </c>
      <c r="J234" s="134" t="s">
        <v>499</v>
      </c>
      <c r="K234" s="134" t="s">
        <v>500</v>
      </c>
      <c r="L234" s="134" t="s">
        <v>501</v>
      </c>
      <c r="M234" s="134" t="s">
        <v>502</v>
      </c>
      <c r="N234" s="134" t="s">
        <v>503</v>
      </c>
      <c r="O234" s="134" t="s">
        <v>504</v>
      </c>
      <c r="P234" s="134" t="s">
        <v>505</v>
      </c>
      <c r="Q234" s="134" t="s">
        <v>506</v>
      </c>
      <c r="R234" s="134" t="s">
        <v>507</v>
      </c>
      <c r="S234" s="134" t="s">
        <v>508</v>
      </c>
      <c r="T234" s="134" t="s">
        <v>509</v>
      </c>
      <c r="U234" s="135" t="s">
        <v>510</v>
      </c>
      <c r="AC234" s="3"/>
      <c r="AD234" s="3"/>
      <c r="AE234" s="3"/>
      <c r="AF234" s="3"/>
    </row>
    <row r="235" ht="15.75" customHeight="1">
      <c r="A235" s="136" t="s">
        <v>511</v>
      </c>
      <c r="B235" s="148">
        <f t="shared" ref="B235:U235" si="2">B12/B$12</f>
        <v>1</v>
      </c>
      <c r="C235" s="148">
        <f t="shared" si="2"/>
        <v>1</v>
      </c>
      <c r="D235" s="148">
        <f t="shared" si="2"/>
        <v>1</v>
      </c>
      <c r="E235" s="148">
        <f t="shared" si="2"/>
        <v>1</v>
      </c>
      <c r="F235" s="148">
        <f t="shared" si="2"/>
        <v>1</v>
      </c>
      <c r="G235" s="148">
        <f t="shared" si="2"/>
        <v>1</v>
      </c>
      <c r="H235" s="148">
        <f t="shared" si="2"/>
        <v>1</v>
      </c>
      <c r="I235" s="148">
        <f t="shared" si="2"/>
        <v>1</v>
      </c>
      <c r="J235" s="148">
        <f t="shared" si="2"/>
        <v>1</v>
      </c>
      <c r="K235" s="148">
        <f t="shared" si="2"/>
        <v>1</v>
      </c>
      <c r="L235" s="149">
        <f t="shared" si="2"/>
        <v>1</v>
      </c>
      <c r="M235" s="148">
        <f t="shared" si="2"/>
        <v>1</v>
      </c>
      <c r="N235" s="148">
        <f t="shared" si="2"/>
        <v>1</v>
      </c>
      <c r="O235" s="148">
        <f t="shared" si="2"/>
        <v>1</v>
      </c>
      <c r="P235" s="148">
        <f t="shared" si="2"/>
        <v>1</v>
      </c>
      <c r="Q235" s="148">
        <f t="shared" si="2"/>
        <v>1</v>
      </c>
      <c r="R235" s="148">
        <f t="shared" si="2"/>
        <v>1</v>
      </c>
      <c r="S235" s="148">
        <f t="shared" si="2"/>
        <v>1</v>
      </c>
      <c r="T235" s="148">
        <f t="shared" si="2"/>
        <v>1</v>
      </c>
      <c r="U235" s="150">
        <f t="shared" si="2"/>
        <v>1</v>
      </c>
    </row>
    <row r="236" ht="15.75" customHeight="1">
      <c r="A236" s="102" t="s">
        <v>101</v>
      </c>
      <c r="B236" s="114">
        <f t="shared" ref="B236:U236" si="3">B13/B$12</f>
        <v>0</v>
      </c>
      <c r="C236" s="114">
        <f t="shared" si="3"/>
        <v>0</v>
      </c>
      <c r="D236" s="114">
        <f t="shared" si="3"/>
        <v>0</v>
      </c>
      <c r="E236" s="114">
        <f t="shared" si="3"/>
        <v>0</v>
      </c>
      <c r="F236" s="114">
        <f t="shared" si="3"/>
        <v>0</v>
      </c>
      <c r="G236" s="114">
        <f t="shared" si="3"/>
        <v>0</v>
      </c>
      <c r="H236" s="114">
        <f t="shared" si="3"/>
        <v>0</v>
      </c>
      <c r="I236" s="114">
        <f t="shared" si="3"/>
        <v>0</v>
      </c>
      <c r="J236" s="114">
        <f t="shared" si="3"/>
        <v>0</v>
      </c>
      <c r="K236" s="114">
        <f t="shared" si="3"/>
        <v>0</v>
      </c>
      <c r="L236" s="114">
        <f t="shared" si="3"/>
        <v>0</v>
      </c>
      <c r="M236" s="114">
        <f t="shared" si="3"/>
        <v>0</v>
      </c>
      <c r="N236" s="114">
        <f t="shared" si="3"/>
        <v>0</v>
      </c>
      <c r="O236" s="114">
        <f t="shared" si="3"/>
        <v>0</v>
      </c>
      <c r="P236" s="114">
        <f t="shared" si="3"/>
        <v>0</v>
      </c>
      <c r="Q236" s="114">
        <f t="shared" si="3"/>
        <v>0</v>
      </c>
      <c r="R236" s="114">
        <f t="shared" si="3"/>
        <v>0</v>
      </c>
      <c r="S236" s="114">
        <f t="shared" si="3"/>
        <v>0</v>
      </c>
      <c r="T236" s="114">
        <f t="shared" si="3"/>
        <v>0</v>
      </c>
      <c r="U236" s="114">
        <f t="shared" si="3"/>
        <v>0</v>
      </c>
    </row>
    <row r="237" ht="15.75" customHeight="1">
      <c r="A237" s="140" t="s">
        <v>2</v>
      </c>
      <c r="B237" s="151">
        <f t="shared" ref="B237:U237" si="4">B14/B$12</f>
        <v>0.000005408274505</v>
      </c>
      <c r="C237" s="151">
        <f t="shared" si="4"/>
        <v>0</v>
      </c>
      <c r="D237" s="151">
        <f t="shared" si="4"/>
        <v>0.0001528261137</v>
      </c>
      <c r="E237" s="151">
        <f t="shared" si="4"/>
        <v>0.00002276708998</v>
      </c>
      <c r="F237" s="151">
        <f t="shared" si="4"/>
        <v>0.0002855322678</v>
      </c>
      <c r="G237" s="151">
        <f t="shared" si="4"/>
        <v>0.0006949571816</v>
      </c>
      <c r="H237" s="151">
        <f t="shared" si="4"/>
        <v>0.0005172535819</v>
      </c>
      <c r="I237" s="151">
        <f t="shared" si="4"/>
        <v>0.0004961282357</v>
      </c>
      <c r="J237" s="151">
        <f t="shared" si="4"/>
        <v>0.000813480304</v>
      </c>
      <c r="K237" s="151">
        <f t="shared" si="4"/>
        <v>0.001004290811</v>
      </c>
      <c r="L237" s="151">
        <f t="shared" si="4"/>
        <v>0.0007773563849</v>
      </c>
      <c r="M237" s="151">
        <f t="shared" si="4"/>
        <v>0.0000002690098087</v>
      </c>
      <c r="N237" s="151">
        <f t="shared" si="4"/>
        <v>0.000211937623</v>
      </c>
      <c r="O237" s="151">
        <f t="shared" si="4"/>
        <v>0</v>
      </c>
      <c r="P237" s="151">
        <f t="shared" si="4"/>
        <v>0</v>
      </c>
      <c r="Q237" s="151">
        <f t="shared" si="4"/>
        <v>0</v>
      </c>
      <c r="R237" s="151">
        <f t="shared" si="4"/>
        <v>0</v>
      </c>
      <c r="S237" s="151">
        <f t="shared" si="4"/>
        <v>0.0002570273573</v>
      </c>
      <c r="T237" s="152">
        <f t="shared" si="4"/>
        <v>0.0004217357159</v>
      </c>
      <c r="U237" s="152">
        <f t="shared" si="4"/>
        <v>0.0003888383915</v>
      </c>
    </row>
    <row r="238" ht="15.75" customHeight="1">
      <c r="A238" s="140" t="s">
        <v>70</v>
      </c>
      <c r="B238" s="153">
        <f t="shared" ref="B238:U238" si="5">B15/B$12</f>
        <v>0</v>
      </c>
      <c r="C238" s="153">
        <f t="shared" si="5"/>
        <v>0</v>
      </c>
      <c r="D238" s="153">
        <f t="shared" si="5"/>
        <v>0</v>
      </c>
      <c r="E238" s="153">
        <f t="shared" si="5"/>
        <v>0</v>
      </c>
      <c r="F238" s="153">
        <f t="shared" si="5"/>
        <v>0</v>
      </c>
      <c r="G238" s="153">
        <f t="shared" si="5"/>
        <v>0</v>
      </c>
      <c r="H238" s="153">
        <f t="shared" si="5"/>
        <v>0</v>
      </c>
      <c r="I238" s="153">
        <f t="shared" si="5"/>
        <v>0</v>
      </c>
      <c r="J238" s="153">
        <f t="shared" si="5"/>
        <v>0.00000001964264027</v>
      </c>
      <c r="K238" s="153">
        <f t="shared" si="5"/>
        <v>0.00000001977222867</v>
      </c>
      <c r="L238" s="153">
        <f t="shared" si="5"/>
        <v>0</v>
      </c>
      <c r="M238" s="153">
        <f t="shared" si="5"/>
        <v>0</v>
      </c>
      <c r="N238" s="153">
        <f t="shared" si="5"/>
        <v>0</v>
      </c>
      <c r="O238" s="153">
        <f t="shared" si="5"/>
        <v>0</v>
      </c>
      <c r="P238" s="153">
        <f t="shared" si="5"/>
        <v>0</v>
      </c>
      <c r="Q238" s="153">
        <f t="shared" si="5"/>
        <v>0</v>
      </c>
      <c r="R238" s="153">
        <f t="shared" si="5"/>
        <v>0</v>
      </c>
      <c r="S238" s="153">
        <f t="shared" si="5"/>
        <v>0</v>
      </c>
      <c r="T238" s="153">
        <f t="shared" si="5"/>
        <v>0</v>
      </c>
      <c r="U238" s="153">
        <f t="shared" si="5"/>
        <v>0</v>
      </c>
    </row>
    <row r="239" ht="15.75" customHeight="1">
      <c r="A239" s="140" t="s">
        <v>512</v>
      </c>
      <c r="B239" s="153">
        <f t="shared" ref="B239:U239" si="6">B16/B$12</f>
        <v>0</v>
      </c>
      <c r="C239" s="153">
        <f t="shared" si="6"/>
        <v>0</v>
      </c>
      <c r="D239" s="153">
        <f t="shared" si="6"/>
        <v>0</v>
      </c>
      <c r="E239" s="153">
        <f t="shared" si="6"/>
        <v>0</v>
      </c>
      <c r="F239" s="153">
        <f t="shared" si="6"/>
        <v>0</v>
      </c>
      <c r="G239" s="153">
        <f t="shared" si="6"/>
        <v>0</v>
      </c>
      <c r="H239" s="153">
        <f t="shared" si="6"/>
        <v>0</v>
      </c>
      <c r="I239" s="153">
        <f t="shared" si="6"/>
        <v>0</v>
      </c>
      <c r="J239" s="153">
        <f t="shared" si="6"/>
        <v>0</v>
      </c>
      <c r="K239" s="153">
        <f t="shared" si="6"/>
        <v>0</v>
      </c>
      <c r="L239" s="153">
        <f t="shared" si="6"/>
        <v>0</v>
      </c>
      <c r="M239" s="153">
        <f t="shared" si="6"/>
        <v>0</v>
      </c>
      <c r="N239" s="153">
        <f t="shared" si="6"/>
        <v>0</v>
      </c>
      <c r="O239" s="153">
        <f t="shared" si="6"/>
        <v>0</v>
      </c>
      <c r="P239" s="153">
        <f t="shared" si="6"/>
        <v>0</v>
      </c>
      <c r="Q239" s="153">
        <f t="shared" si="6"/>
        <v>0</v>
      </c>
      <c r="R239" s="153">
        <f t="shared" si="6"/>
        <v>0</v>
      </c>
      <c r="S239" s="153">
        <f t="shared" si="6"/>
        <v>0</v>
      </c>
      <c r="T239" s="153">
        <f t="shared" si="6"/>
        <v>0</v>
      </c>
      <c r="U239" s="153">
        <f t="shared" si="6"/>
        <v>0</v>
      </c>
    </row>
    <row r="240" ht="15.75" customHeight="1">
      <c r="A240" s="140" t="s">
        <v>55</v>
      </c>
      <c r="B240" s="153">
        <f t="shared" ref="B240:U240" si="7">B17/B$12</f>
        <v>0</v>
      </c>
      <c r="C240" s="153">
        <f t="shared" si="7"/>
        <v>0</v>
      </c>
      <c r="D240" s="153">
        <f t="shared" si="7"/>
        <v>0</v>
      </c>
      <c r="E240" s="153">
        <f t="shared" si="7"/>
        <v>0</v>
      </c>
      <c r="F240" s="153">
        <f t="shared" si="7"/>
        <v>0</v>
      </c>
      <c r="G240" s="153">
        <f t="shared" si="7"/>
        <v>0</v>
      </c>
      <c r="H240" s="153">
        <f t="shared" si="7"/>
        <v>0</v>
      </c>
      <c r="I240" s="153">
        <f t="shared" si="7"/>
        <v>0</v>
      </c>
      <c r="J240" s="153">
        <f t="shared" si="7"/>
        <v>0</v>
      </c>
      <c r="K240" s="153">
        <f t="shared" si="7"/>
        <v>0</v>
      </c>
      <c r="L240" s="153">
        <f t="shared" si="7"/>
        <v>0</v>
      </c>
      <c r="M240" s="153">
        <f t="shared" si="7"/>
        <v>0</v>
      </c>
      <c r="N240" s="153">
        <f t="shared" si="7"/>
        <v>0</v>
      </c>
      <c r="O240" s="153">
        <f t="shared" si="7"/>
        <v>0</v>
      </c>
      <c r="P240" s="153">
        <f t="shared" si="7"/>
        <v>0</v>
      </c>
      <c r="Q240" s="153">
        <f t="shared" si="7"/>
        <v>0</v>
      </c>
      <c r="R240" s="153">
        <f t="shared" si="7"/>
        <v>0</v>
      </c>
      <c r="S240" s="153">
        <f t="shared" si="7"/>
        <v>0</v>
      </c>
      <c r="T240" s="153">
        <f t="shared" si="7"/>
        <v>0</v>
      </c>
      <c r="U240" s="153">
        <f t="shared" si="7"/>
        <v>0</v>
      </c>
    </row>
    <row r="241" ht="15.75" customHeight="1">
      <c r="A241" s="140" t="s">
        <v>102</v>
      </c>
      <c r="B241" s="153">
        <f t="shared" ref="B241:U241" si="8">B18/B$12</f>
        <v>0</v>
      </c>
      <c r="C241" s="153">
        <f t="shared" si="8"/>
        <v>0</v>
      </c>
      <c r="D241" s="153">
        <f t="shared" si="8"/>
        <v>0</v>
      </c>
      <c r="E241" s="153">
        <f t="shared" si="8"/>
        <v>0</v>
      </c>
      <c r="F241" s="153">
        <f t="shared" si="8"/>
        <v>0</v>
      </c>
      <c r="G241" s="153">
        <f t="shared" si="8"/>
        <v>0</v>
      </c>
      <c r="H241" s="153">
        <f t="shared" si="8"/>
        <v>0</v>
      </c>
      <c r="I241" s="153">
        <f t="shared" si="8"/>
        <v>0</v>
      </c>
      <c r="J241" s="153">
        <f t="shared" si="8"/>
        <v>0</v>
      </c>
      <c r="K241" s="153">
        <f t="shared" si="8"/>
        <v>0</v>
      </c>
      <c r="L241" s="153">
        <f t="shared" si="8"/>
        <v>0</v>
      </c>
      <c r="M241" s="153">
        <f t="shared" si="8"/>
        <v>0</v>
      </c>
      <c r="N241" s="153">
        <f t="shared" si="8"/>
        <v>0</v>
      </c>
      <c r="O241" s="153">
        <f t="shared" si="8"/>
        <v>0</v>
      </c>
      <c r="P241" s="153">
        <f t="shared" si="8"/>
        <v>0</v>
      </c>
      <c r="Q241" s="153">
        <f t="shared" si="8"/>
        <v>0</v>
      </c>
      <c r="R241" s="153">
        <f t="shared" si="8"/>
        <v>0</v>
      </c>
      <c r="S241" s="153">
        <f t="shared" si="8"/>
        <v>0</v>
      </c>
      <c r="T241" s="153">
        <f t="shared" si="8"/>
        <v>0</v>
      </c>
      <c r="U241" s="153">
        <f t="shared" si="8"/>
        <v>0</v>
      </c>
    </row>
    <row r="242" ht="15.75" customHeight="1">
      <c r="A242" s="140" t="s">
        <v>78</v>
      </c>
      <c r="B242" s="153">
        <f t="shared" ref="B242:U242" si="9">B19/B$12</f>
        <v>0</v>
      </c>
      <c r="C242" s="153">
        <f t="shared" si="9"/>
        <v>0</v>
      </c>
      <c r="D242" s="153">
        <f t="shared" si="9"/>
        <v>0</v>
      </c>
      <c r="E242" s="153">
        <f t="shared" si="9"/>
        <v>0</v>
      </c>
      <c r="F242" s="153">
        <f t="shared" si="9"/>
        <v>0</v>
      </c>
      <c r="G242" s="153">
        <f t="shared" si="9"/>
        <v>0</v>
      </c>
      <c r="H242" s="153">
        <f t="shared" si="9"/>
        <v>0</v>
      </c>
      <c r="I242" s="153">
        <f t="shared" si="9"/>
        <v>0</v>
      </c>
      <c r="J242" s="153">
        <f t="shared" si="9"/>
        <v>0</v>
      </c>
      <c r="K242" s="153">
        <f t="shared" si="9"/>
        <v>0</v>
      </c>
      <c r="L242" s="153">
        <f t="shared" si="9"/>
        <v>0</v>
      </c>
      <c r="M242" s="153">
        <f t="shared" si="9"/>
        <v>0</v>
      </c>
      <c r="N242" s="153">
        <f t="shared" si="9"/>
        <v>0</v>
      </c>
      <c r="O242" s="153">
        <f t="shared" si="9"/>
        <v>0</v>
      </c>
      <c r="P242" s="153">
        <f t="shared" si="9"/>
        <v>0</v>
      </c>
      <c r="Q242" s="153">
        <f t="shared" si="9"/>
        <v>0</v>
      </c>
      <c r="R242" s="153">
        <f t="shared" si="9"/>
        <v>0</v>
      </c>
      <c r="S242" s="153">
        <f t="shared" si="9"/>
        <v>0</v>
      </c>
      <c r="T242" s="153">
        <f t="shared" si="9"/>
        <v>0</v>
      </c>
      <c r="U242" s="153">
        <f t="shared" si="9"/>
        <v>0</v>
      </c>
    </row>
    <row r="243" ht="15.75" customHeight="1">
      <c r="A243" s="140" t="s">
        <v>4</v>
      </c>
      <c r="B243" s="153">
        <f t="shared" ref="B243:U243" si="10">B20/B$12</f>
        <v>0.06017928688</v>
      </c>
      <c r="C243" s="153">
        <f t="shared" si="10"/>
        <v>0.07049385476</v>
      </c>
      <c r="D243" s="153">
        <f t="shared" si="10"/>
        <v>0.04068469303</v>
      </c>
      <c r="E243" s="153">
        <f t="shared" si="10"/>
        <v>0.04221442203</v>
      </c>
      <c r="F243" s="153">
        <f t="shared" si="10"/>
        <v>0.03670301769</v>
      </c>
      <c r="G243" s="153">
        <f t="shared" si="10"/>
        <v>0.03356840361</v>
      </c>
      <c r="H243" s="153">
        <f t="shared" si="10"/>
        <v>0.03610117156</v>
      </c>
      <c r="I243" s="153">
        <f t="shared" si="10"/>
        <v>0.03316708802</v>
      </c>
      <c r="J243" s="153">
        <f t="shared" si="10"/>
        <v>0.02832790866</v>
      </c>
      <c r="K243" s="153">
        <f t="shared" si="10"/>
        <v>0.02992036458</v>
      </c>
      <c r="L243" s="153">
        <f t="shared" si="10"/>
        <v>0.01795151083</v>
      </c>
      <c r="M243" s="153">
        <f t="shared" si="10"/>
        <v>0.01785339319</v>
      </c>
      <c r="N243" s="153">
        <f t="shared" si="10"/>
        <v>0.01024539313</v>
      </c>
      <c r="O243" s="153">
        <f t="shared" si="10"/>
        <v>0.01417860873</v>
      </c>
      <c r="P243" s="153">
        <f t="shared" si="10"/>
        <v>0.007373098792</v>
      </c>
      <c r="Q243" s="153">
        <f t="shared" si="10"/>
        <v>0</v>
      </c>
      <c r="R243" s="153">
        <f t="shared" si="10"/>
        <v>0</v>
      </c>
      <c r="S243" s="153">
        <f t="shared" si="10"/>
        <v>0</v>
      </c>
      <c r="T243" s="153">
        <f t="shared" si="10"/>
        <v>0</v>
      </c>
      <c r="U243" s="153">
        <f t="shared" si="10"/>
        <v>0</v>
      </c>
    </row>
    <row r="244" ht="15.75" customHeight="1">
      <c r="A244" s="140" t="s">
        <v>5</v>
      </c>
      <c r="B244" s="153">
        <f t="shared" ref="B244:U244" si="11">B21/B$12</f>
        <v>0.002191896396</v>
      </c>
      <c r="C244" s="153">
        <f t="shared" si="11"/>
        <v>0.002254408731</v>
      </c>
      <c r="D244" s="153">
        <f t="shared" si="11"/>
        <v>0.0008878011761</v>
      </c>
      <c r="E244" s="153">
        <f t="shared" si="11"/>
        <v>0.002301468209</v>
      </c>
      <c r="F244" s="153">
        <f t="shared" si="11"/>
        <v>0.002379985099</v>
      </c>
      <c r="G244" s="153">
        <f t="shared" si="11"/>
        <v>0.003038698556</v>
      </c>
      <c r="H244" s="153">
        <f t="shared" si="11"/>
        <v>0.003165481656</v>
      </c>
      <c r="I244" s="153">
        <f t="shared" si="11"/>
        <v>0.004674901737</v>
      </c>
      <c r="J244" s="153">
        <f t="shared" si="11"/>
        <v>0.00511794885</v>
      </c>
      <c r="K244" s="153">
        <f t="shared" si="11"/>
        <v>0.004499763801</v>
      </c>
      <c r="L244" s="153">
        <f t="shared" si="11"/>
        <v>0.005287799153</v>
      </c>
      <c r="M244" s="153">
        <f t="shared" si="11"/>
        <v>0.004532277257</v>
      </c>
      <c r="N244" s="153">
        <f t="shared" si="11"/>
        <v>0.006979415622</v>
      </c>
      <c r="O244" s="153">
        <f t="shared" si="11"/>
        <v>0.008187139989</v>
      </c>
      <c r="P244" s="153">
        <f t="shared" si="11"/>
        <v>0.0103064211</v>
      </c>
      <c r="Q244" s="153">
        <f t="shared" si="11"/>
        <v>0</v>
      </c>
      <c r="R244" s="153">
        <f t="shared" si="11"/>
        <v>0</v>
      </c>
      <c r="S244" s="153">
        <f t="shared" si="11"/>
        <v>0</v>
      </c>
      <c r="T244" s="153">
        <f t="shared" si="11"/>
        <v>0</v>
      </c>
      <c r="U244" s="153">
        <f t="shared" si="11"/>
        <v>0</v>
      </c>
    </row>
    <row r="245" ht="15.75" customHeight="1">
      <c r="A245" s="140" t="s">
        <v>103</v>
      </c>
      <c r="B245" s="153">
        <f t="shared" ref="B245:U245" si="12">B22/B$12</f>
        <v>0</v>
      </c>
      <c r="C245" s="153">
        <f t="shared" si="12"/>
        <v>0</v>
      </c>
      <c r="D245" s="153">
        <f t="shared" si="12"/>
        <v>0</v>
      </c>
      <c r="E245" s="153">
        <f t="shared" si="12"/>
        <v>0</v>
      </c>
      <c r="F245" s="153">
        <f t="shared" si="12"/>
        <v>0</v>
      </c>
      <c r="G245" s="153">
        <f t="shared" si="12"/>
        <v>0</v>
      </c>
      <c r="H245" s="153">
        <f t="shared" si="12"/>
        <v>0</v>
      </c>
      <c r="I245" s="153">
        <f t="shared" si="12"/>
        <v>0</v>
      </c>
      <c r="J245" s="153">
        <f t="shared" si="12"/>
        <v>0</v>
      </c>
      <c r="K245" s="153">
        <f t="shared" si="12"/>
        <v>0</v>
      </c>
      <c r="L245" s="153">
        <f t="shared" si="12"/>
        <v>0</v>
      </c>
      <c r="M245" s="153">
        <f t="shared" si="12"/>
        <v>0</v>
      </c>
      <c r="N245" s="153">
        <f t="shared" si="12"/>
        <v>0</v>
      </c>
      <c r="O245" s="153">
        <f t="shared" si="12"/>
        <v>0</v>
      </c>
      <c r="P245" s="153">
        <f t="shared" si="12"/>
        <v>0</v>
      </c>
      <c r="Q245" s="153">
        <f t="shared" si="12"/>
        <v>0</v>
      </c>
      <c r="R245" s="153">
        <f t="shared" si="12"/>
        <v>0</v>
      </c>
      <c r="S245" s="153">
        <f t="shared" si="12"/>
        <v>0</v>
      </c>
      <c r="T245" s="153">
        <f t="shared" si="12"/>
        <v>0</v>
      </c>
      <c r="U245" s="153">
        <f t="shared" si="12"/>
        <v>0</v>
      </c>
    </row>
    <row r="246" ht="15.75" customHeight="1">
      <c r="A246" s="140" t="s">
        <v>6</v>
      </c>
      <c r="B246" s="153">
        <f t="shared" ref="B246:U246" si="13">B23/B$12</f>
        <v>0.09882333974</v>
      </c>
      <c r="C246" s="153">
        <f t="shared" si="13"/>
        <v>0.0795060322</v>
      </c>
      <c r="D246" s="153">
        <f t="shared" si="13"/>
        <v>0.1041252585</v>
      </c>
      <c r="E246" s="153">
        <f t="shared" si="13"/>
        <v>0.09762566129</v>
      </c>
      <c r="F246" s="153">
        <f t="shared" si="13"/>
        <v>0.08719666284</v>
      </c>
      <c r="G246" s="153">
        <f t="shared" si="13"/>
        <v>0.1012484126</v>
      </c>
      <c r="H246" s="153">
        <f t="shared" si="13"/>
        <v>0.09539525392</v>
      </c>
      <c r="I246" s="153">
        <f t="shared" si="13"/>
        <v>0.1027560917</v>
      </c>
      <c r="J246" s="153">
        <f t="shared" si="13"/>
        <v>0.11030525</v>
      </c>
      <c r="K246" s="153">
        <f t="shared" si="13"/>
        <v>0.1089286283</v>
      </c>
      <c r="L246" s="153">
        <f t="shared" si="13"/>
        <v>0.09371938923</v>
      </c>
      <c r="M246" s="153">
        <f t="shared" si="13"/>
        <v>0.09462475745</v>
      </c>
      <c r="N246" s="153">
        <f t="shared" si="13"/>
        <v>0.08173361757</v>
      </c>
      <c r="O246" s="153">
        <f t="shared" si="13"/>
        <v>0.07620566892</v>
      </c>
      <c r="P246" s="153">
        <f t="shared" si="13"/>
        <v>0.06569185863</v>
      </c>
      <c r="Q246" s="153">
        <f t="shared" si="13"/>
        <v>0.071804379</v>
      </c>
      <c r="R246" s="153">
        <f t="shared" si="13"/>
        <v>0.0733415407</v>
      </c>
      <c r="S246" s="153">
        <f t="shared" si="13"/>
        <v>0.08038817665</v>
      </c>
      <c r="T246" s="153">
        <f t="shared" si="13"/>
        <v>0.06648842468</v>
      </c>
      <c r="U246" s="153">
        <f t="shared" si="13"/>
        <v>0.05726333822</v>
      </c>
    </row>
    <row r="247" ht="15.75" customHeight="1">
      <c r="A247" s="140" t="s">
        <v>104</v>
      </c>
      <c r="B247" s="153">
        <f t="shared" ref="B247:U247" si="14">B24/B$12</f>
        <v>0</v>
      </c>
      <c r="C247" s="153">
        <f t="shared" si="14"/>
        <v>0</v>
      </c>
      <c r="D247" s="153">
        <f t="shared" si="14"/>
        <v>0</v>
      </c>
      <c r="E247" s="153">
        <f t="shared" si="14"/>
        <v>0</v>
      </c>
      <c r="F247" s="153">
        <f t="shared" si="14"/>
        <v>0</v>
      </c>
      <c r="G247" s="153">
        <f t="shared" si="14"/>
        <v>0</v>
      </c>
      <c r="H247" s="153">
        <f t="shared" si="14"/>
        <v>0</v>
      </c>
      <c r="I247" s="153">
        <f t="shared" si="14"/>
        <v>0.00001122974222</v>
      </c>
      <c r="J247" s="153">
        <f t="shared" si="14"/>
        <v>0.0001079166656</v>
      </c>
      <c r="K247" s="153">
        <f t="shared" si="14"/>
        <v>0.00004577270937</v>
      </c>
      <c r="L247" s="153">
        <f t="shared" si="14"/>
        <v>0.000164784441</v>
      </c>
      <c r="M247" s="153">
        <f t="shared" si="14"/>
        <v>0.00008813914233</v>
      </c>
      <c r="N247" s="153">
        <f t="shared" si="14"/>
        <v>0.0001049438402</v>
      </c>
      <c r="O247" s="153">
        <f t="shared" si="14"/>
        <v>0.000326180259</v>
      </c>
      <c r="P247" s="153">
        <f t="shared" si="14"/>
        <v>0.0003515817201</v>
      </c>
      <c r="Q247" s="153">
        <f t="shared" si="14"/>
        <v>0.0003045390831</v>
      </c>
      <c r="R247" s="153">
        <f t="shared" si="14"/>
        <v>0.0003571167958</v>
      </c>
      <c r="S247" s="153">
        <f t="shared" si="14"/>
        <v>0.0003444978564</v>
      </c>
      <c r="T247" s="153">
        <f t="shared" si="14"/>
        <v>0.0002811798766</v>
      </c>
      <c r="U247" s="153">
        <f t="shared" si="14"/>
        <v>0.0002999940445</v>
      </c>
    </row>
    <row r="248" ht="15.75" customHeight="1">
      <c r="A248" s="140" t="s">
        <v>80</v>
      </c>
      <c r="B248" s="153">
        <f t="shared" ref="B248:U248" si="15">B25/B$12</f>
        <v>0</v>
      </c>
      <c r="C248" s="153">
        <f t="shared" si="15"/>
        <v>0</v>
      </c>
      <c r="D248" s="153">
        <f t="shared" si="15"/>
        <v>0</v>
      </c>
      <c r="E248" s="153">
        <f t="shared" si="15"/>
        <v>0</v>
      </c>
      <c r="F248" s="153">
        <f t="shared" si="15"/>
        <v>0</v>
      </c>
      <c r="G248" s="153">
        <f t="shared" si="15"/>
        <v>0</v>
      </c>
      <c r="H248" s="153">
        <f t="shared" si="15"/>
        <v>0</v>
      </c>
      <c r="I248" s="153">
        <f t="shared" si="15"/>
        <v>0</v>
      </c>
      <c r="J248" s="153">
        <f t="shared" si="15"/>
        <v>0</v>
      </c>
      <c r="K248" s="153">
        <f t="shared" si="15"/>
        <v>0</v>
      </c>
      <c r="L248" s="153">
        <f t="shared" si="15"/>
        <v>0</v>
      </c>
      <c r="M248" s="153">
        <f t="shared" si="15"/>
        <v>0</v>
      </c>
      <c r="N248" s="153">
        <f t="shared" si="15"/>
        <v>0</v>
      </c>
      <c r="O248" s="153">
        <f t="shared" si="15"/>
        <v>0</v>
      </c>
      <c r="P248" s="153">
        <f t="shared" si="15"/>
        <v>0</v>
      </c>
      <c r="Q248" s="153">
        <f t="shared" si="15"/>
        <v>0</v>
      </c>
      <c r="R248" s="153">
        <f t="shared" si="15"/>
        <v>0</v>
      </c>
      <c r="S248" s="153">
        <f t="shared" si="15"/>
        <v>0</v>
      </c>
      <c r="T248" s="153">
        <f t="shared" si="15"/>
        <v>0</v>
      </c>
      <c r="U248" s="153">
        <f t="shared" si="15"/>
        <v>0</v>
      </c>
    </row>
    <row r="249" ht="15.75" customHeight="1">
      <c r="A249" s="140" t="s">
        <v>52</v>
      </c>
      <c r="B249" s="153">
        <f t="shared" ref="B249:U249" si="16">B26/B$12</f>
        <v>0</v>
      </c>
      <c r="C249" s="153">
        <f t="shared" si="16"/>
        <v>0</v>
      </c>
      <c r="D249" s="153">
        <f t="shared" si="16"/>
        <v>0</v>
      </c>
      <c r="E249" s="153">
        <f t="shared" si="16"/>
        <v>0</v>
      </c>
      <c r="F249" s="153">
        <f t="shared" si="16"/>
        <v>0</v>
      </c>
      <c r="G249" s="153">
        <f t="shared" si="16"/>
        <v>0</v>
      </c>
      <c r="H249" s="153">
        <f t="shared" si="16"/>
        <v>0</v>
      </c>
      <c r="I249" s="153">
        <f t="shared" si="16"/>
        <v>0</v>
      </c>
      <c r="J249" s="153">
        <f t="shared" si="16"/>
        <v>0</v>
      </c>
      <c r="K249" s="153">
        <f t="shared" si="16"/>
        <v>0</v>
      </c>
      <c r="L249" s="153">
        <f t="shared" si="16"/>
        <v>0</v>
      </c>
      <c r="M249" s="153">
        <f t="shared" si="16"/>
        <v>0.0000005188046311</v>
      </c>
      <c r="N249" s="153">
        <f t="shared" si="16"/>
        <v>0.0000005069750733</v>
      </c>
      <c r="O249" s="153">
        <f t="shared" si="16"/>
        <v>0</v>
      </c>
      <c r="P249" s="153">
        <f t="shared" si="16"/>
        <v>0</v>
      </c>
      <c r="Q249" s="153">
        <f t="shared" si="16"/>
        <v>0</v>
      </c>
      <c r="R249" s="153">
        <f t="shared" si="16"/>
        <v>0</v>
      </c>
      <c r="S249" s="153">
        <f t="shared" si="16"/>
        <v>0</v>
      </c>
      <c r="T249" s="153">
        <f t="shared" si="16"/>
        <v>0</v>
      </c>
      <c r="U249" s="153">
        <f t="shared" si="16"/>
        <v>0</v>
      </c>
    </row>
    <row r="250" ht="15.75" customHeight="1">
      <c r="A250" s="140" t="s">
        <v>64</v>
      </c>
      <c r="B250" s="153">
        <f t="shared" ref="B250:U250" si="17">B27/B$12</f>
        <v>0</v>
      </c>
      <c r="C250" s="153">
        <f t="shared" si="17"/>
        <v>0</v>
      </c>
      <c r="D250" s="153">
        <f t="shared" si="17"/>
        <v>0</v>
      </c>
      <c r="E250" s="153">
        <f t="shared" si="17"/>
        <v>0</v>
      </c>
      <c r="F250" s="153">
        <f t="shared" si="17"/>
        <v>0</v>
      </c>
      <c r="G250" s="153">
        <f t="shared" si="17"/>
        <v>0</v>
      </c>
      <c r="H250" s="153">
        <f t="shared" si="17"/>
        <v>0</v>
      </c>
      <c r="I250" s="153">
        <f t="shared" si="17"/>
        <v>0</v>
      </c>
      <c r="J250" s="153">
        <f t="shared" si="17"/>
        <v>0</v>
      </c>
      <c r="K250" s="153">
        <f t="shared" si="17"/>
        <v>0</v>
      </c>
      <c r="L250" s="153">
        <f t="shared" si="17"/>
        <v>0</v>
      </c>
      <c r="M250" s="153">
        <f t="shared" si="17"/>
        <v>0</v>
      </c>
      <c r="N250" s="153">
        <f t="shared" si="17"/>
        <v>0</v>
      </c>
      <c r="O250" s="153">
        <f t="shared" si="17"/>
        <v>0</v>
      </c>
      <c r="P250" s="153">
        <f t="shared" si="17"/>
        <v>0</v>
      </c>
      <c r="Q250" s="153">
        <f t="shared" si="17"/>
        <v>0</v>
      </c>
      <c r="R250" s="153">
        <f t="shared" si="17"/>
        <v>0</v>
      </c>
      <c r="S250" s="153">
        <f t="shared" si="17"/>
        <v>0</v>
      </c>
      <c r="T250" s="153">
        <f t="shared" si="17"/>
        <v>0</v>
      </c>
      <c r="U250" s="153">
        <f t="shared" si="17"/>
        <v>0.00000001121347305</v>
      </c>
    </row>
    <row r="251" ht="15.75" customHeight="1">
      <c r="A251" s="140" t="s">
        <v>105</v>
      </c>
      <c r="B251" s="153">
        <f t="shared" ref="B251:U251" si="18">B28/B$12</f>
        <v>0</v>
      </c>
      <c r="C251" s="153">
        <f t="shared" si="18"/>
        <v>0</v>
      </c>
      <c r="D251" s="153">
        <f t="shared" si="18"/>
        <v>0</v>
      </c>
      <c r="E251" s="153">
        <f t="shared" si="18"/>
        <v>0</v>
      </c>
      <c r="F251" s="153">
        <f t="shared" si="18"/>
        <v>0</v>
      </c>
      <c r="G251" s="153">
        <f t="shared" si="18"/>
        <v>0</v>
      </c>
      <c r="H251" s="153">
        <f t="shared" si="18"/>
        <v>0</v>
      </c>
      <c r="I251" s="153">
        <f t="shared" si="18"/>
        <v>0</v>
      </c>
      <c r="J251" s="153">
        <f t="shared" si="18"/>
        <v>0</v>
      </c>
      <c r="K251" s="153">
        <f t="shared" si="18"/>
        <v>0</v>
      </c>
      <c r="L251" s="153">
        <f t="shared" si="18"/>
        <v>0</v>
      </c>
      <c r="M251" s="153">
        <f t="shared" si="18"/>
        <v>0</v>
      </c>
      <c r="N251" s="153">
        <f t="shared" si="18"/>
        <v>0</v>
      </c>
      <c r="O251" s="153">
        <f t="shared" si="18"/>
        <v>0</v>
      </c>
      <c r="P251" s="153">
        <f t="shared" si="18"/>
        <v>0</v>
      </c>
      <c r="Q251" s="153">
        <f t="shared" si="18"/>
        <v>0</v>
      </c>
      <c r="R251" s="153">
        <f t="shared" si="18"/>
        <v>0</v>
      </c>
      <c r="S251" s="153">
        <f t="shared" si="18"/>
        <v>0</v>
      </c>
      <c r="T251" s="153">
        <f t="shared" si="18"/>
        <v>0</v>
      </c>
      <c r="U251" s="153">
        <f t="shared" si="18"/>
        <v>0</v>
      </c>
    </row>
    <row r="252" ht="15.75" customHeight="1">
      <c r="A252" s="140" t="s">
        <v>7</v>
      </c>
      <c r="B252" s="153">
        <f t="shared" ref="B252:U252" si="19">B29/B$12</f>
        <v>0</v>
      </c>
      <c r="C252" s="153">
        <f t="shared" si="19"/>
        <v>0</v>
      </c>
      <c r="D252" s="153">
        <f t="shared" si="19"/>
        <v>0</v>
      </c>
      <c r="E252" s="153">
        <f t="shared" si="19"/>
        <v>0</v>
      </c>
      <c r="F252" s="153">
        <f t="shared" si="19"/>
        <v>0</v>
      </c>
      <c r="G252" s="153">
        <f t="shared" si="19"/>
        <v>0</v>
      </c>
      <c r="H252" s="153">
        <f t="shared" si="19"/>
        <v>0</v>
      </c>
      <c r="I252" s="153">
        <f t="shared" si="19"/>
        <v>0</v>
      </c>
      <c r="J252" s="153">
        <f t="shared" si="19"/>
        <v>0</v>
      </c>
      <c r="K252" s="153">
        <f t="shared" si="19"/>
        <v>0</v>
      </c>
      <c r="L252" s="153">
        <f t="shared" si="19"/>
        <v>0</v>
      </c>
      <c r="M252" s="153">
        <f t="shared" si="19"/>
        <v>0</v>
      </c>
      <c r="N252" s="153">
        <f t="shared" si="19"/>
        <v>0</v>
      </c>
      <c r="O252" s="153">
        <f t="shared" si="19"/>
        <v>0</v>
      </c>
      <c r="P252" s="153">
        <f t="shared" si="19"/>
        <v>0</v>
      </c>
      <c r="Q252" s="153">
        <f t="shared" si="19"/>
        <v>0</v>
      </c>
      <c r="R252" s="153">
        <f t="shared" si="19"/>
        <v>0</v>
      </c>
      <c r="S252" s="153">
        <f t="shared" si="19"/>
        <v>0</v>
      </c>
      <c r="T252" s="153">
        <f t="shared" si="19"/>
        <v>0</v>
      </c>
      <c r="U252" s="153">
        <f t="shared" si="19"/>
        <v>0</v>
      </c>
    </row>
    <row r="253" ht="15.75" customHeight="1">
      <c r="A253" s="140" t="s">
        <v>106</v>
      </c>
      <c r="B253" s="153">
        <f t="shared" ref="B253:U253" si="20">B30/B$12</f>
        <v>0</v>
      </c>
      <c r="C253" s="153">
        <f t="shared" si="20"/>
        <v>0</v>
      </c>
      <c r="D253" s="153">
        <f t="shared" si="20"/>
        <v>0</v>
      </c>
      <c r="E253" s="153">
        <f t="shared" si="20"/>
        <v>0</v>
      </c>
      <c r="F253" s="153">
        <f t="shared" si="20"/>
        <v>0</v>
      </c>
      <c r="G253" s="153">
        <f t="shared" si="20"/>
        <v>0</v>
      </c>
      <c r="H253" s="153">
        <f t="shared" si="20"/>
        <v>0</v>
      </c>
      <c r="I253" s="153">
        <f t="shared" si="20"/>
        <v>0</v>
      </c>
      <c r="J253" s="153">
        <f t="shared" si="20"/>
        <v>0</v>
      </c>
      <c r="K253" s="153">
        <f t="shared" si="20"/>
        <v>0</v>
      </c>
      <c r="L253" s="153">
        <f t="shared" si="20"/>
        <v>0</v>
      </c>
      <c r="M253" s="153">
        <f t="shared" si="20"/>
        <v>0</v>
      </c>
      <c r="N253" s="153">
        <f t="shared" si="20"/>
        <v>0</v>
      </c>
      <c r="O253" s="153">
        <f t="shared" si="20"/>
        <v>0</v>
      </c>
      <c r="P253" s="153">
        <f t="shared" si="20"/>
        <v>0</v>
      </c>
      <c r="Q253" s="153">
        <f t="shared" si="20"/>
        <v>0</v>
      </c>
      <c r="R253" s="153">
        <f t="shared" si="20"/>
        <v>0</v>
      </c>
      <c r="S253" s="153">
        <f t="shared" si="20"/>
        <v>0</v>
      </c>
      <c r="T253" s="153">
        <f t="shared" si="20"/>
        <v>0</v>
      </c>
      <c r="U253" s="153">
        <f t="shared" si="20"/>
        <v>0</v>
      </c>
    </row>
    <row r="254" ht="15.75" customHeight="1">
      <c r="A254" s="140" t="s">
        <v>107</v>
      </c>
      <c r="B254" s="153">
        <f t="shared" ref="B254:U254" si="21">B31/B$12</f>
        <v>0</v>
      </c>
      <c r="C254" s="153">
        <f t="shared" si="21"/>
        <v>0</v>
      </c>
      <c r="D254" s="153">
        <f t="shared" si="21"/>
        <v>0</v>
      </c>
      <c r="E254" s="153">
        <f t="shared" si="21"/>
        <v>0</v>
      </c>
      <c r="F254" s="153">
        <f t="shared" si="21"/>
        <v>0</v>
      </c>
      <c r="G254" s="153">
        <f t="shared" si="21"/>
        <v>0</v>
      </c>
      <c r="H254" s="153">
        <f t="shared" si="21"/>
        <v>0</v>
      </c>
      <c r="I254" s="153">
        <f t="shared" si="21"/>
        <v>0</v>
      </c>
      <c r="J254" s="153">
        <f t="shared" si="21"/>
        <v>0</v>
      </c>
      <c r="K254" s="153">
        <f t="shared" si="21"/>
        <v>0</v>
      </c>
      <c r="L254" s="153">
        <f t="shared" si="21"/>
        <v>0</v>
      </c>
      <c r="M254" s="153">
        <f t="shared" si="21"/>
        <v>0</v>
      </c>
      <c r="N254" s="153">
        <f t="shared" si="21"/>
        <v>0</v>
      </c>
      <c r="O254" s="153">
        <f t="shared" si="21"/>
        <v>0</v>
      </c>
      <c r="P254" s="153">
        <f t="shared" si="21"/>
        <v>0</v>
      </c>
      <c r="Q254" s="153">
        <f t="shared" si="21"/>
        <v>0</v>
      </c>
      <c r="R254" s="153">
        <f t="shared" si="21"/>
        <v>0.0000000344857125</v>
      </c>
      <c r="S254" s="153">
        <f t="shared" si="21"/>
        <v>0.00000003484880445</v>
      </c>
      <c r="T254" s="153">
        <f t="shared" si="21"/>
        <v>0</v>
      </c>
      <c r="U254" s="153">
        <f t="shared" si="21"/>
        <v>0.00000008970778441</v>
      </c>
    </row>
    <row r="255" ht="15.75" customHeight="1">
      <c r="A255" s="140" t="s">
        <v>513</v>
      </c>
      <c r="B255" s="153">
        <f t="shared" ref="B255:U255" si="22">B32/B$12</f>
        <v>0</v>
      </c>
      <c r="C255" s="153">
        <f t="shared" si="22"/>
        <v>0</v>
      </c>
      <c r="D255" s="153">
        <f t="shared" si="22"/>
        <v>0</v>
      </c>
      <c r="E255" s="153">
        <f t="shared" si="22"/>
        <v>0</v>
      </c>
      <c r="F255" s="153">
        <f t="shared" si="22"/>
        <v>0</v>
      </c>
      <c r="G255" s="153">
        <f t="shared" si="22"/>
        <v>0</v>
      </c>
      <c r="H255" s="153">
        <f t="shared" si="22"/>
        <v>0</v>
      </c>
      <c r="I255" s="153">
        <f t="shared" si="22"/>
        <v>0</v>
      </c>
      <c r="J255" s="153">
        <f t="shared" si="22"/>
        <v>0</v>
      </c>
      <c r="K255" s="153">
        <f t="shared" si="22"/>
        <v>0</v>
      </c>
      <c r="L255" s="153">
        <f t="shared" si="22"/>
        <v>0</v>
      </c>
      <c r="M255" s="153">
        <f t="shared" si="22"/>
        <v>0</v>
      </c>
      <c r="N255" s="153">
        <f t="shared" si="22"/>
        <v>0</v>
      </c>
      <c r="O255" s="153">
        <f t="shared" si="22"/>
        <v>0</v>
      </c>
      <c r="P255" s="153">
        <f t="shared" si="22"/>
        <v>0</v>
      </c>
      <c r="Q255" s="153">
        <f t="shared" si="22"/>
        <v>0</v>
      </c>
      <c r="R255" s="153">
        <f t="shared" si="22"/>
        <v>0</v>
      </c>
      <c r="S255" s="153">
        <f t="shared" si="22"/>
        <v>0</v>
      </c>
      <c r="T255" s="153">
        <f t="shared" si="22"/>
        <v>0</v>
      </c>
      <c r="U255" s="153">
        <f t="shared" si="22"/>
        <v>0</v>
      </c>
    </row>
    <row r="256" ht="15.75" customHeight="1">
      <c r="A256" s="140" t="s">
        <v>108</v>
      </c>
      <c r="B256" s="153">
        <f t="shared" ref="B256:U256" si="23">B33/B$12</f>
        <v>0</v>
      </c>
      <c r="C256" s="153">
        <f t="shared" si="23"/>
        <v>0</v>
      </c>
      <c r="D256" s="153">
        <f t="shared" si="23"/>
        <v>0</v>
      </c>
      <c r="E256" s="153">
        <f t="shared" si="23"/>
        <v>0</v>
      </c>
      <c r="F256" s="153">
        <f t="shared" si="23"/>
        <v>0</v>
      </c>
      <c r="G256" s="153">
        <f t="shared" si="23"/>
        <v>0</v>
      </c>
      <c r="H256" s="153">
        <f t="shared" si="23"/>
        <v>0</v>
      </c>
      <c r="I256" s="153">
        <f t="shared" si="23"/>
        <v>0</v>
      </c>
      <c r="J256" s="153">
        <f t="shared" si="23"/>
        <v>0</v>
      </c>
      <c r="K256" s="153">
        <f t="shared" si="23"/>
        <v>0</v>
      </c>
      <c r="L256" s="153">
        <f t="shared" si="23"/>
        <v>0</v>
      </c>
      <c r="M256" s="153">
        <f t="shared" si="23"/>
        <v>0</v>
      </c>
      <c r="N256" s="153">
        <f t="shared" si="23"/>
        <v>0</v>
      </c>
      <c r="O256" s="153">
        <f t="shared" si="23"/>
        <v>0</v>
      </c>
      <c r="P256" s="153">
        <f t="shared" si="23"/>
        <v>0</v>
      </c>
      <c r="Q256" s="153">
        <f t="shared" si="23"/>
        <v>0</v>
      </c>
      <c r="R256" s="153">
        <f t="shared" si="23"/>
        <v>0</v>
      </c>
      <c r="S256" s="153">
        <f t="shared" si="23"/>
        <v>0</v>
      </c>
      <c r="T256" s="153">
        <f t="shared" si="23"/>
        <v>0</v>
      </c>
      <c r="U256" s="153">
        <f t="shared" si="23"/>
        <v>0</v>
      </c>
    </row>
    <row r="257" ht="15.75" customHeight="1">
      <c r="A257" s="140" t="s">
        <v>109</v>
      </c>
      <c r="B257" s="153">
        <f t="shared" ref="B257:U257" si="24">B34/B$12</f>
        <v>0.00003682777401</v>
      </c>
      <c r="C257" s="153">
        <f t="shared" si="24"/>
        <v>0.0000275992769</v>
      </c>
      <c r="D257" s="153">
        <f t="shared" si="24"/>
        <v>0.000006995185497</v>
      </c>
      <c r="E257" s="153">
        <f t="shared" si="24"/>
        <v>0.00004019023801</v>
      </c>
      <c r="F257" s="153">
        <f t="shared" si="24"/>
        <v>0.0001264287694</v>
      </c>
      <c r="G257" s="153">
        <f t="shared" si="24"/>
        <v>0.0001653691111</v>
      </c>
      <c r="H257" s="153">
        <f t="shared" si="24"/>
        <v>0.0001185993836</v>
      </c>
      <c r="I257" s="153">
        <f t="shared" si="24"/>
        <v>0.0002014251786</v>
      </c>
      <c r="J257" s="153">
        <f t="shared" si="24"/>
        <v>0.0002222957599</v>
      </c>
      <c r="K257" s="153">
        <f t="shared" si="24"/>
        <v>0.000778017426</v>
      </c>
      <c r="L257" s="153">
        <f t="shared" si="24"/>
        <v>0.0009266692614</v>
      </c>
      <c r="M257" s="153">
        <f t="shared" si="24"/>
        <v>0.00115316819</v>
      </c>
      <c r="N257" s="153">
        <f t="shared" si="24"/>
        <v>0.001028079321</v>
      </c>
      <c r="O257" s="153">
        <f t="shared" si="24"/>
        <v>0.0006502144497</v>
      </c>
      <c r="P257" s="153">
        <f t="shared" si="24"/>
        <v>0.0005694559832</v>
      </c>
      <c r="Q257" s="153">
        <f t="shared" si="24"/>
        <v>0.0002568088828</v>
      </c>
      <c r="R257" s="153">
        <f t="shared" si="24"/>
        <v>0.0001407361927</v>
      </c>
      <c r="S257" s="153">
        <f t="shared" si="24"/>
        <v>0.0001244799295</v>
      </c>
      <c r="T257" s="153">
        <f t="shared" si="24"/>
        <v>0.0001694149107</v>
      </c>
      <c r="U257" s="153">
        <f t="shared" si="24"/>
        <v>0.0002381629541</v>
      </c>
    </row>
    <row r="258" ht="15.75" customHeight="1">
      <c r="A258" s="140" t="s">
        <v>110</v>
      </c>
      <c r="B258" s="153">
        <f t="shared" ref="B258:U258" si="25">B35/B$12</f>
        <v>0</v>
      </c>
      <c r="C258" s="153">
        <f t="shared" si="25"/>
        <v>0</v>
      </c>
      <c r="D258" s="153">
        <f t="shared" si="25"/>
        <v>0</v>
      </c>
      <c r="E258" s="153">
        <f t="shared" si="25"/>
        <v>0</v>
      </c>
      <c r="F258" s="153">
        <f t="shared" si="25"/>
        <v>0</v>
      </c>
      <c r="G258" s="153">
        <f t="shared" si="25"/>
        <v>0</v>
      </c>
      <c r="H258" s="153">
        <f t="shared" si="25"/>
        <v>0</v>
      </c>
      <c r="I258" s="153">
        <f t="shared" si="25"/>
        <v>0</v>
      </c>
      <c r="J258" s="153">
        <f t="shared" si="25"/>
        <v>0</v>
      </c>
      <c r="K258" s="153">
        <f t="shared" si="25"/>
        <v>0.000003895129048</v>
      </c>
      <c r="L258" s="153">
        <f t="shared" si="25"/>
        <v>0.000007235176073</v>
      </c>
      <c r="M258" s="153">
        <f t="shared" si="25"/>
        <v>0.000009741998073</v>
      </c>
      <c r="N258" s="153">
        <f t="shared" si="25"/>
        <v>0.000008089558778</v>
      </c>
      <c r="O258" s="153">
        <f t="shared" si="25"/>
        <v>0.000009137383638</v>
      </c>
      <c r="P258" s="153">
        <f t="shared" si="25"/>
        <v>0.000001803445602</v>
      </c>
      <c r="Q258" s="153">
        <f t="shared" si="25"/>
        <v>0.00000873618895</v>
      </c>
      <c r="R258" s="153">
        <f t="shared" si="25"/>
        <v>0.000005069399738</v>
      </c>
      <c r="S258" s="153">
        <f t="shared" si="25"/>
        <v>0</v>
      </c>
      <c r="T258" s="153">
        <f t="shared" si="25"/>
        <v>0</v>
      </c>
      <c r="U258" s="153">
        <f t="shared" si="25"/>
        <v>0</v>
      </c>
    </row>
    <row r="259" ht="15.75" customHeight="1">
      <c r="A259" s="140" t="s">
        <v>111</v>
      </c>
      <c r="B259" s="153">
        <f t="shared" ref="B259:U259" si="26">B36/B$12</f>
        <v>0</v>
      </c>
      <c r="C259" s="153">
        <f t="shared" si="26"/>
        <v>0.001490984665</v>
      </c>
      <c r="D259" s="153">
        <f t="shared" si="26"/>
        <v>0.00003075745684</v>
      </c>
      <c r="E259" s="153">
        <f t="shared" si="26"/>
        <v>0.00182636331</v>
      </c>
      <c r="F259" s="153">
        <f t="shared" si="26"/>
        <v>0.004525652662</v>
      </c>
      <c r="G259" s="153">
        <f t="shared" si="26"/>
        <v>0.00443133566</v>
      </c>
      <c r="H259" s="153">
        <f t="shared" si="26"/>
        <v>0.002412632001</v>
      </c>
      <c r="I259" s="153">
        <f t="shared" si="26"/>
        <v>0.000962606401</v>
      </c>
      <c r="J259" s="153">
        <f t="shared" si="26"/>
        <v>0.001479090812</v>
      </c>
      <c r="K259" s="153">
        <f t="shared" si="26"/>
        <v>0.002115410973</v>
      </c>
      <c r="L259" s="153">
        <f t="shared" si="26"/>
        <v>0.002421630434</v>
      </c>
      <c r="M259" s="153">
        <f t="shared" si="26"/>
        <v>0.002575269329</v>
      </c>
      <c r="N259" s="153">
        <f t="shared" si="26"/>
        <v>0.001167144788</v>
      </c>
      <c r="O259" s="153">
        <f t="shared" si="26"/>
        <v>0.0000008407277924</v>
      </c>
      <c r="P259" s="153">
        <f t="shared" si="26"/>
        <v>0.00006690783183</v>
      </c>
      <c r="Q259" s="153">
        <f t="shared" si="26"/>
        <v>0.0001083414965</v>
      </c>
      <c r="R259" s="153">
        <f t="shared" si="26"/>
        <v>0.000003069228413</v>
      </c>
      <c r="S259" s="153">
        <f t="shared" si="26"/>
        <v>0.0004551776594</v>
      </c>
      <c r="T259" s="153">
        <f t="shared" si="26"/>
        <v>0.001254340952</v>
      </c>
      <c r="U259" s="153">
        <f t="shared" si="26"/>
        <v>0.004010621985</v>
      </c>
    </row>
    <row r="260" ht="15.75" customHeight="1">
      <c r="A260" s="140" t="s">
        <v>8</v>
      </c>
      <c r="B260" s="153">
        <f t="shared" ref="B260:U260" si="27">B37/B$12</f>
        <v>0</v>
      </c>
      <c r="C260" s="153">
        <f t="shared" si="27"/>
        <v>0.01337395469</v>
      </c>
      <c r="D260" s="153">
        <f t="shared" si="27"/>
        <v>0.01621783029</v>
      </c>
      <c r="E260" s="153">
        <f t="shared" si="27"/>
        <v>0.01644191807</v>
      </c>
      <c r="F260" s="153">
        <f t="shared" si="27"/>
        <v>0.02789951599</v>
      </c>
      <c r="G260" s="153">
        <f t="shared" si="27"/>
        <v>0.03579479785</v>
      </c>
      <c r="H260" s="153">
        <f t="shared" si="27"/>
        <v>0.02573968833</v>
      </c>
      <c r="I260" s="153">
        <f t="shared" si="27"/>
        <v>0.02746939202</v>
      </c>
      <c r="J260" s="153">
        <f t="shared" si="27"/>
        <v>0.03089378747</v>
      </c>
      <c r="K260" s="153">
        <f t="shared" si="27"/>
        <v>0.02986879861</v>
      </c>
      <c r="L260" s="153">
        <f t="shared" si="27"/>
        <v>0.03449399474</v>
      </c>
      <c r="M260" s="153">
        <f t="shared" si="27"/>
        <v>0.03468793094</v>
      </c>
      <c r="N260" s="153">
        <f t="shared" si="27"/>
        <v>0.0437346235</v>
      </c>
      <c r="O260" s="153">
        <f t="shared" si="27"/>
        <v>0.04266202384</v>
      </c>
      <c r="P260" s="153">
        <f t="shared" si="27"/>
        <v>0.0448202761</v>
      </c>
      <c r="Q260" s="153">
        <f t="shared" si="27"/>
        <v>0.04209384385</v>
      </c>
      <c r="R260" s="153">
        <f t="shared" si="27"/>
        <v>0.03886369095</v>
      </c>
      <c r="S260" s="153">
        <f t="shared" si="27"/>
        <v>0.04197418268</v>
      </c>
      <c r="T260" s="153">
        <f t="shared" si="27"/>
        <v>0.03829429408</v>
      </c>
      <c r="U260" s="153">
        <f t="shared" si="27"/>
        <v>0.03077062227</v>
      </c>
    </row>
    <row r="261" ht="15.75" customHeight="1">
      <c r="A261" s="140" t="s">
        <v>514</v>
      </c>
      <c r="B261" s="153">
        <f t="shared" ref="B261:U261" si="28">B38/B$12</f>
        <v>0</v>
      </c>
      <c r="C261" s="153">
        <f t="shared" si="28"/>
        <v>0</v>
      </c>
      <c r="D261" s="153">
        <f t="shared" si="28"/>
        <v>0</v>
      </c>
      <c r="E261" s="153">
        <f t="shared" si="28"/>
        <v>0.000003826135955</v>
      </c>
      <c r="F261" s="153">
        <f t="shared" si="28"/>
        <v>0</v>
      </c>
      <c r="G261" s="153">
        <f t="shared" si="28"/>
        <v>0</v>
      </c>
      <c r="H261" s="153">
        <f t="shared" si="28"/>
        <v>0</v>
      </c>
      <c r="I261" s="153">
        <f t="shared" si="28"/>
        <v>0</v>
      </c>
      <c r="J261" s="153">
        <f t="shared" si="28"/>
        <v>0</v>
      </c>
      <c r="K261" s="153">
        <f t="shared" si="28"/>
        <v>0</v>
      </c>
      <c r="L261" s="153">
        <f t="shared" si="28"/>
        <v>0</v>
      </c>
      <c r="M261" s="153">
        <f t="shared" si="28"/>
        <v>0</v>
      </c>
      <c r="N261" s="153">
        <f t="shared" si="28"/>
        <v>0</v>
      </c>
      <c r="O261" s="153">
        <f t="shared" si="28"/>
        <v>0</v>
      </c>
      <c r="P261" s="153">
        <f t="shared" si="28"/>
        <v>0</v>
      </c>
      <c r="Q261" s="153">
        <f t="shared" si="28"/>
        <v>0</v>
      </c>
      <c r="R261" s="153">
        <f t="shared" si="28"/>
        <v>0</v>
      </c>
      <c r="S261" s="153">
        <f t="shared" si="28"/>
        <v>0</v>
      </c>
      <c r="T261" s="153">
        <f t="shared" si="28"/>
        <v>0</v>
      </c>
      <c r="U261" s="153">
        <f t="shared" si="28"/>
        <v>0</v>
      </c>
    </row>
    <row r="262" ht="15.75" customHeight="1">
      <c r="A262" s="140" t="s">
        <v>112</v>
      </c>
      <c r="B262" s="153">
        <f t="shared" ref="B262:U262" si="29">B39/B$12</f>
        <v>0</v>
      </c>
      <c r="C262" s="153">
        <f t="shared" si="29"/>
        <v>0</v>
      </c>
      <c r="D262" s="153">
        <f t="shared" si="29"/>
        <v>0</v>
      </c>
      <c r="E262" s="153">
        <f t="shared" si="29"/>
        <v>0</v>
      </c>
      <c r="F262" s="153">
        <f t="shared" si="29"/>
        <v>0</v>
      </c>
      <c r="G262" s="153">
        <f t="shared" si="29"/>
        <v>0</v>
      </c>
      <c r="H262" s="153">
        <f t="shared" si="29"/>
        <v>0</v>
      </c>
      <c r="I262" s="153">
        <f t="shared" si="29"/>
        <v>0</v>
      </c>
      <c r="J262" s="153">
        <f t="shared" si="29"/>
        <v>0</v>
      </c>
      <c r="K262" s="153">
        <f t="shared" si="29"/>
        <v>0</v>
      </c>
      <c r="L262" s="153">
        <f t="shared" si="29"/>
        <v>0</v>
      </c>
      <c r="M262" s="153">
        <f t="shared" si="29"/>
        <v>0</v>
      </c>
      <c r="N262" s="153">
        <f t="shared" si="29"/>
        <v>0</v>
      </c>
      <c r="O262" s="153">
        <f t="shared" si="29"/>
        <v>0</v>
      </c>
      <c r="P262" s="153">
        <f t="shared" si="29"/>
        <v>0</v>
      </c>
      <c r="Q262" s="153">
        <f t="shared" si="29"/>
        <v>0</v>
      </c>
      <c r="R262" s="153">
        <f t="shared" si="29"/>
        <v>0</v>
      </c>
      <c r="S262" s="153">
        <f t="shared" si="29"/>
        <v>0</v>
      </c>
      <c r="T262" s="153">
        <f t="shared" si="29"/>
        <v>0</v>
      </c>
      <c r="U262" s="153">
        <f t="shared" si="29"/>
        <v>0</v>
      </c>
    </row>
    <row r="263" ht="15.75" customHeight="1">
      <c r="A263" s="140" t="s">
        <v>81</v>
      </c>
      <c r="B263" s="153">
        <f t="shared" ref="B263:U263" si="30">B40/B$12</f>
        <v>0.00283239062</v>
      </c>
      <c r="C263" s="153">
        <f t="shared" si="30"/>
        <v>0.002516835754</v>
      </c>
      <c r="D263" s="153">
        <f t="shared" si="30"/>
        <v>0.004046848306</v>
      </c>
      <c r="E263" s="153">
        <f t="shared" si="30"/>
        <v>0.007920133048</v>
      </c>
      <c r="F263" s="153">
        <f t="shared" si="30"/>
        <v>0.006853612241</v>
      </c>
      <c r="G263" s="153">
        <f t="shared" si="30"/>
        <v>0.00555932833</v>
      </c>
      <c r="H263" s="153">
        <f t="shared" si="30"/>
        <v>0.005652446622</v>
      </c>
      <c r="I263" s="153">
        <f t="shared" si="30"/>
        <v>0.003290758333</v>
      </c>
      <c r="J263" s="153">
        <f t="shared" si="30"/>
        <v>0.005171789326</v>
      </c>
      <c r="K263" s="153">
        <f t="shared" si="30"/>
        <v>0.007431214196</v>
      </c>
      <c r="L263" s="153">
        <f t="shared" si="30"/>
        <v>0.006960277164</v>
      </c>
      <c r="M263" s="153">
        <f t="shared" si="30"/>
        <v>0.005391590661</v>
      </c>
      <c r="N263" s="153">
        <f t="shared" si="30"/>
        <v>0.005035981784</v>
      </c>
      <c r="O263" s="153">
        <f t="shared" si="30"/>
        <v>0.005000272794</v>
      </c>
      <c r="P263" s="153">
        <f t="shared" si="30"/>
        <v>0.003970303527</v>
      </c>
      <c r="Q263" s="153">
        <f t="shared" si="30"/>
        <v>0.003709644088</v>
      </c>
      <c r="R263" s="153">
        <f t="shared" si="30"/>
        <v>0.004630672503</v>
      </c>
      <c r="S263" s="153">
        <f t="shared" si="30"/>
        <v>0.005301949383</v>
      </c>
      <c r="T263" s="153">
        <f t="shared" si="30"/>
        <v>0.004720646179</v>
      </c>
      <c r="U263" s="153">
        <f t="shared" si="30"/>
        <v>0.003432982348</v>
      </c>
    </row>
    <row r="264" ht="15.75" customHeight="1">
      <c r="A264" s="140" t="s">
        <v>65</v>
      </c>
      <c r="B264" s="153">
        <f t="shared" ref="B264:U264" si="31">B41/B$12</f>
        <v>0</v>
      </c>
      <c r="C264" s="153">
        <f t="shared" si="31"/>
        <v>0</v>
      </c>
      <c r="D264" s="153">
        <f t="shared" si="31"/>
        <v>0</v>
      </c>
      <c r="E264" s="153">
        <f t="shared" si="31"/>
        <v>0</v>
      </c>
      <c r="F264" s="153">
        <f t="shared" si="31"/>
        <v>0</v>
      </c>
      <c r="G264" s="153">
        <f t="shared" si="31"/>
        <v>0</v>
      </c>
      <c r="H264" s="153">
        <f t="shared" si="31"/>
        <v>0</v>
      </c>
      <c r="I264" s="153">
        <f t="shared" si="31"/>
        <v>0</v>
      </c>
      <c r="J264" s="153">
        <f t="shared" si="31"/>
        <v>0</v>
      </c>
      <c r="K264" s="153">
        <f t="shared" si="31"/>
        <v>0</v>
      </c>
      <c r="L264" s="153">
        <f t="shared" si="31"/>
        <v>0</v>
      </c>
      <c r="M264" s="153">
        <f t="shared" si="31"/>
        <v>0</v>
      </c>
      <c r="N264" s="153">
        <f t="shared" si="31"/>
        <v>0</v>
      </c>
      <c r="O264" s="153">
        <f t="shared" si="31"/>
        <v>0</v>
      </c>
      <c r="P264" s="153">
        <f t="shared" si="31"/>
        <v>0</v>
      </c>
      <c r="Q264" s="153">
        <f t="shared" si="31"/>
        <v>0</v>
      </c>
      <c r="R264" s="153">
        <f t="shared" si="31"/>
        <v>0</v>
      </c>
      <c r="S264" s="153">
        <f t="shared" si="31"/>
        <v>0</v>
      </c>
      <c r="T264" s="153">
        <f t="shared" si="31"/>
        <v>0</v>
      </c>
      <c r="U264" s="153">
        <f t="shared" si="31"/>
        <v>0</v>
      </c>
    </row>
    <row r="265" ht="15.75" customHeight="1">
      <c r="A265" s="140" t="s">
        <v>113</v>
      </c>
      <c r="B265" s="153">
        <f t="shared" ref="B265:U265" si="32">B42/B$12</f>
        <v>0</v>
      </c>
      <c r="C265" s="153">
        <f t="shared" si="32"/>
        <v>0</v>
      </c>
      <c r="D265" s="153">
        <f t="shared" si="32"/>
        <v>0</v>
      </c>
      <c r="E265" s="153">
        <f t="shared" si="32"/>
        <v>0</v>
      </c>
      <c r="F265" s="153">
        <f t="shared" si="32"/>
        <v>0</v>
      </c>
      <c r="G265" s="153">
        <f t="shared" si="32"/>
        <v>0</v>
      </c>
      <c r="H265" s="153">
        <f t="shared" si="32"/>
        <v>0</v>
      </c>
      <c r="I265" s="153">
        <f t="shared" si="32"/>
        <v>0</v>
      </c>
      <c r="J265" s="153">
        <f t="shared" si="32"/>
        <v>0</v>
      </c>
      <c r="K265" s="153">
        <f t="shared" si="32"/>
        <v>0</v>
      </c>
      <c r="L265" s="153">
        <f t="shared" si="32"/>
        <v>0</v>
      </c>
      <c r="M265" s="153">
        <f t="shared" si="32"/>
        <v>0</v>
      </c>
      <c r="N265" s="153">
        <f t="shared" si="32"/>
        <v>0</v>
      </c>
      <c r="O265" s="153">
        <f t="shared" si="32"/>
        <v>0</v>
      </c>
      <c r="P265" s="153">
        <f t="shared" si="32"/>
        <v>0</v>
      </c>
      <c r="Q265" s="153">
        <f t="shared" si="32"/>
        <v>0</v>
      </c>
      <c r="R265" s="153">
        <f t="shared" si="32"/>
        <v>0</v>
      </c>
      <c r="S265" s="153">
        <f t="shared" si="32"/>
        <v>0</v>
      </c>
      <c r="T265" s="153">
        <f t="shared" si="32"/>
        <v>0</v>
      </c>
      <c r="U265" s="153">
        <f t="shared" si="32"/>
        <v>0</v>
      </c>
    </row>
    <row r="266" ht="15.75" customHeight="1">
      <c r="A266" s="140" t="s">
        <v>114</v>
      </c>
      <c r="B266" s="153">
        <f t="shared" ref="B266:U266" si="33">B43/B$12</f>
        <v>0</v>
      </c>
      <c r="C266" s="153">
        <f t="shared" si="33"/>
        <v>0</v>
      </c>
      <c r="D266" s="153">
        <f t="shared" si="33"/>
        <v>0</v>
      </c>
      <c r="E266" s="153">
        <f t="shared" si="33"/>
        <v>0</v>
      </c>
      <c r="F266" s="153">
        <f t="shared" si="33"/>
        <v>0</v>
      </c>
      <c r="G266" s="153">
        <f t="shared" si="33"/>
        <v>0</v>
      </c>
      <c r="H266" s="153">
        <f t="shared" si="33"/>
        <v>0</v>
      </c>
      <c r="I266" s="153">
        <f t="shared" si="33"/>
        <v>0</v>
      </c>
      <c r="J266" s="153">
        <f t="shared" si="33"/>
        <v>0</v>
      </c>
      <c r="K266" s="153">
        <f t="shared" si="33"/>
        <v>0</v>
      </c>
      <c r="L266" s="153">
        <f t="shared" si="33"/>
        <v>0</v>
      </c>
      <c r="M266" s="153">
        <f t="shared" si="33"/>
        <v>0</v>
      </c>
      <c r="N266" s="153">
        <f t="shared" si="33"/>
        <v>0</v>
      </c>
      <c r="O266" s="153">
        <f t="shared" si="33"/>
        <v>0</v>
      </c>
      <c r="P266" s="153">
        <f t="shared" si="33"/>
        <v>0</v>
      </c>
      <c r="Q266" s="153">
        <f t="shared" si="33"/>
        <v>0</v>
      </c>
      <c r="R266" s="153">
        <f t="shared" si="33"/>
        <v>0</v>
      </c>
      <c r="S266" s="153">
        <f t="shared" si="33"/>
        <v>0</v>
      </c>
      <c r="T266" s="153">
        <f t="shared" si="33"/>
        <v>0</v>
      </c>
      <c r="U266" s="153">
        <f t="shared" si="33"/>
        <v>0</v>
      </c>
    </row>
    <row r="267" ht="15.75" customHeight="1">
      <c r="A267" s="140" t="s">
        <v>9</v>
      </c>
      <c r="B267" s="153">
        <f t="shared" ref="B267:U267" si="34">B44/B$12</f>
        <v>0</v>
      </c>
      <c r="C267" s="153">
        <f t="shared" si="34"/>
        <v>0</v>
      </c>
      <c r="D267" s="153">
        <f t="shared" si="34"/>
        <v>0</v>
      </c>
      <c r="E267" s="153">
        <f t="shared" si="34"/>
        <v>0</v>
      </c>
      <c r="F267" s="153">
        <f t="shared" si="34"/>
        <v>0</v>
      </c>
      <c r="G267" s="153">
        <f t="shared" si="34"/>
        <v>0</v>
      </c>
      <c r="H267" s="153">
        <f t="shared" si="34"/>
        <v>0</v>
      </c>
      <c r="I267" s="153">
        <f t="shared" si="34"/>
        <v>0</v>
      </c>
      <c r="J267" s="153">
        <f t="shared" si="34"/>
        <v>0</v>
      </c>
      <c r="K267" s="153">
        <f t="shared" si="34"/>
        <v>0</v>
      </c>
      <c r="L267" s="153">
        <f t="shared" si="34"/>
        <v>0</v>
      </c>
      <c r="M267" s="153">
        <f t="shared" si="34"/>
        <v>0</v>
      </c>
      <c r="N267" s="153">
        <f t="shared" si="34"/>
        <v>0.0000006612718347</v>
      </c>
      <c r="O267" s="153">
        <f t="shared" si="34"/>
        <v>0</v>
      </c>
      <c r="P267" s="153">
        <f t="shared" si="34"/>
        <v>0</v>
      </c>
      <c r="Q267" s="153">
        <f t="shared" si="34"/>
        <v>0</v>
      </c>
      <c r="R267" s="153">
        <f t="shared" si="34"/>
        <v>0</v>
      </c>
      <c r="S267" s="153">
        <f t="shared" si="34"/>
        <v>0</v>
      </c>
      <c r="T267" s="153">
        <f t="shared" si="34"/>
        <v>0</v>
      </c>
      <c r="U267" s="153">
        <f t="shared" si="34"/>
        <v>0</v>
      </c>
    </row>
    <row r="268" ht="15.75" customHeight="1">
      <c r="A268" s="140" t="s">
        <v>69</v>
      </c>
      <c r="B268" s="153">
        <f t="shared" ref="B268:U268" si="35">B45/B$12</f>
        <v>0</v>
      </c>
      <c r="C268" s="153">
        <f t="shared" si="35"/>
        <v>0</v>
      </c>
      <c r="D268" s="153">
        <f t="shared" si="35"/>
        <v>0</v>
      </c>
      <c r="E268" s="153">
        <f t="shared" si="35"/>
        <v>0</v>
      </c>
      <c r="F268" s="153">
        <f t="shared" si="35"/>
        <v>0</v>
      </c>
      <c r="G268" s="153">
        <f t="shared" si="35"/>
        <v>0</v>
      </c>
      <c r="H268" s="153">
        <f t="shared" si="35"/>
        <v>0</v>
      </c>
      <c r="I268" s="153">
        <f t="shared" si="35"/>
        <v>0</v>
      </c>
      <c r="J268" s="153">
        <f t="shared" si="35"/>
        <v>0</v>
      </c>
      <c r="K268" s="153">
        <f t="shared" si="35"/>
        <v>0</v>
      </c>
      <c r="L268" s="153">
        <f t="shared" si="35"/>
        <v>0</v>
      </c>
      <c r="M268" s="153">
        <f t="shared" si="35"/>
        <v>0</v>
      </c>
      <c r="N268" s="153">
        <f t="shared" si="35"/>
        <v>0</v>
      </c>
      <c r="O268" s="153">
        <f t="shared" si="35"/>
        <v>0</v>
      </c>
      <c r="P268" s="153">
        <f t="shared" si="35"/>
        <v>0</v>
      </c>
      <c r="Q268" s="153">
        <f t="shared" si="35"/>
        <v>0</v>
      </c>
      <c r="R268" s="153">
        <f t="shared" si="35"/>
        <v>0</v>
      </c>
      <c r="S268" s="153">
        <f t="shared" si="35"/>
        <v>0</v>
      </c>
      <c r="T268" s="153">
        <f t="shared" si="35"/>
        <v>0</v>
      </c>
      <c r="U268" s="153">
        <f t="shared" si="35"/>
        <v>0</v>
      </c>
    </row>
    <row r="269" ht="15.75" customHeight="1">
      <c r="A269" s="140" t="s">
        <v>10</v>
      </c>
      <c r="B269" s="153">
        <f t="shared" ref="B269:U269" si="36">B46/B$12</f>
        <v>0.04420865226</v>
      </c>
      <c r="C269" s="153">
        <f t="shared" si="36"/>
        <v>0.03749283803</v>
      </c>
      <c r="D269" s="153">
        <f t="shared" si="36"/>
        <v>0.04861504405</v>
      </c>
      <c r="E269" s="153">
        <f t="shared" si="36"/>
        <v>0.0502590468</v>
      </c>
      <c r="F269" s="153">
        <f t="shared" si="36"/>
        <v>0.03917732438</v>
      </c>
      <c r="G269" s="153">
        <f t="shared" si="36"/>
        <v>0.04832981835</v>
      </c>
      <c r="H269" s="153">
        <f t="shared" si="36"/>
        <v>0.03882001434</v>
      </c>
      <c r="I269" s="153">
        <f t="shared" si="36"/>
        <v>0.04254469953</v>
      </c>
      <c r="J269" s="153">
        <f t="shared" si="36"/>
        <v>0.06448659157</v>
      </c>
      <c r="K269" s="153">
        <f t="shared" si="36"/>
        <v>0.06049700898</v>
      </c>
      <c r="L269" s="153">
        <f t="shared" si="36"/>
        <v>0.05452253005</v>
      </c>
      <c r="M269" s="153">
        <f t="shared" si="36"/>
        <v>0.06341658367</v>
      </c>
      <c r="N269" s="153">
        <f t="shared" si="36"/>
        <v>0.06623554388</v>
      </c>
      <c r="O269" s="153">
        <f t="shared" si="36"/>
        <v>0.05983382263</v>
      </c>
      <c r="P269" s="153">
        <f t="shared" si="36"/>
        <v>0.04959147178</v>
      </c>
      <c r="Q269" s="153">
        <f t="shared" si="36"/>
        <v>0.04507718861</v>
      </c>
      <c r="R269" s="153">
        <f t="shared" si="36"/>
        <v>0.04889522261</v>
      </c>
      <c r="S269" s="153">
        <f t="shared" si="36"/>
        <v>0.05614306187</v>
      </c>
      <c r="T269" s="153">
        <f t="shared" si="36"/>
        <v>0.04704052497</v>
      </c>
      <c r="U269" s="153">
        <f t="shared" si="36"/>
        <v>0.03914403658</v>
      </c>
    </row>
    <row r="270" ht="15.75" customHeight="1">
      <c r="A270" s="140" t="s">
        <v>515</v>
      </c>
      <c r="B270" s="153">
        <f t="shared" ref="B270:U270" si="37">B47/B$12</f>
        <v>0</v>
      </c>
      <c r="C270" s="153">
        <f t="shared" si="37"/>
        <v>0</v>
      </c>
      <c r="D270" s="153">
        <f t="shared" si="37"/>
        <v>0</v>
      </c>
      <c r="E270" s="153">
        <f t="shared" si="37"/>
        <v>0</v>
      </c>
      <c r="F270" s="153">
        <f t="shared" si="37"/>
        <v>0</v>
      </c>
      <c r="G270" s="153">
        <f t="shared" si="37"/>
        <v>0</v>
      </c>
      <c r="H270" s="153">
        <f t="shared" si="37"/>
        <v>0</v>
      </c>
      <c r="I270" s="153">
        <f t="shared" si="37"/>
        <v>0</v>
      </c>
      <c r="J270" s="153">
        <f t="shared" si="37"/>
        <v>0</v>
      </c>
      <c r="K270" s="153">
        <f t="shared" si="37"/>
        <v>0</v>
      </c>
      <c r="L270" s="153">
        <f t="shared" si="37"/>
        <v>0</v>
      </c>
      <c r="M270" s="153">
        <f t="shared" si="37"/>
        <v>0</v>
      </c>
      <c r="N270" s="153">
        <f t="shared" si="37"/>
        <v>0</v>
      </c>
      <c r="O270" s="153">
        <f t="shared" si="37"/>
        <v>0</v>
      </c>
      <c r="P270" s="153">
        <f t="shared" si="37"/>
        <v>0</v>
      </c>
      <c r="Q270" s="153">
        <f t="shared" si="37"/>
        <v>0</v>
      </c>
      <c r="R270" s="153">
        <f t="shared" si="37"/>
        <v>0</v>
      </c>
      <c r="S270" s="153">
        <f t="shared" si="37"/>
        <v>0</v>
      </c>
      <c r="T270" s="153">
        <f t="shared" si="37"/>
        <v>0</v>
      </c>
      <c r="U270" s="153">
        <f t="shared" si="37"/>
        <v>0</v>
      </c>
    </row>
    <row r="271" ht="15.75" customHeight="1">
      <c r="A271" s="140" t="s">
        <v>115</v>
      </c>
      <c r="B271" s="153">
        <f t="shared" ref="B271:U271" si="38">B48/B$12</f>
        <v>0</v>
      </c>
      <c r="C271" s="153">
        <f t="shared" si="38"/>
        <v>0</v>
      </c>
      <c r="D271" s="153">
        <f t="shared" si="38"/>
        <v>0</v>
      </c>
      <c r="E271" s="153">
        <f t="shared" si="38"/>
        <v>0</v>
      </c>
      <c r="F271" s="153">
        <f t="shared" si="38"/>
        <v>0</v>
      </c>
      <c r="G271" s="153">
        <f t="shared" si="38"/>
        <v>0</v>
      </c>
      <c r="H271" s="153">
        <f t="shared" si="38"/>
        <v>0</v>
      </c>
      <c r="I271" s="153">
        <f t="shared" si="38"/>
        <v>0</v>
      </c>
      <c r="J271" s="153">
        <f t="shared" si="38"/>
        <v>0</v>
      </c>
      <c r="K271" s="153">
        <f t="shared" si="38"/>
        <v>0</v>
      </c>
      <c r="L271" s="153">
        <f t="shared" si="38"/>
        <v>0</v>
      </c>
      <c r="M271" s="153">
        <f t="shared" si="38"/>
        <v>0</v>
      </c>
      <c r="N271" s="153">
        <f t="shared" si="38"/>
        <v>0</v>
      </c>
      <c r="O271" s="153">
        <f t="shared" si="38"/>
        <v>0</v>
      </c>
      <c r="P271" s="153">
        <f t="shared" si="38"/>
        <v>0</v>
      </c>
      <c r="Q271" s="153">
        <f t="shared" si="38"/>
        <v>0</v>
      </c>
      <c r="R271" s="153">
        <f t="shared" si="38"/>
        <v>0</v>
      </c>
      <c r="S271" s="153">
        <f t="shared" si="38"/>
        <v>0</v>
      </c>
      <c r="T271" s="153">
        <f t="shared" si="38"/>
        <v>0</v>
      </c>
      <c r="U271" s="153">
        <f t="shared" si="38"/>
        <v>0</v>
      </c>
    </row>
    <row r="272" ht="15.75" customHeight="1">
      <c r="A272" s="140" t="s">
        <v>116</v>
      </c>
      <c r="B272" s="153">
        <f t="shared" ref="B272:U272" si="39">B49/B$12</f>
        <v>0</v>
      </c>
      <c r="C272" s="153">
        <f t="shared" si="39"/>
        <v>0</v>
      </c>
      <c r="D272" s="153">
        <f t="shared" si="39"/>
        <v>0</v>
      </c>
      <c r="E272" s="153">
        <f t="shared" si="39"/>
        <v>0</v>
      </c>
      <c r="F272" s="153">
        <f t="shared" si="39"/>
        <v>0</v>
      </c>
      <c r="G272" s="153">
        <f t="shared" si="39"/>
        <v>0</v>
      </c>
      <c r="H272" s="153">
        <f t="shared" si="39"/>
        <v>0</v>
      </c>
      <c r="I272" s="153">
        <f t="shared" si="39"/>
        <v>0</v>
      </c>
      <c r="J272" s="153">
        <f t="shared" si="39"/>
        <v>0</v>
      </c>
      <c r="K272" s="153">
        <f t="shared" si="39"/>
        <v>0</v>
      </c>
      <c r="L272" s="153">
        <f t="shared" si="39"/>
        <v>0.0002955276619</v>
      </c>
      <c r="M272" s="153">
        <f t="shared" si="39"/>
        <v>0</v>
      </c>
      <c r="N272" s="153">
        <f t="shared" si="39"/>
        <v>0</v>
      </c>
      <c r="O272" s="153">
        <f t="shared" si="39"/>
        <v>0</v>
      </c>
      <c r="P272" s="153">
        <f t="shared" si="39"/>
        <v>0</v>
      </c>
      <c r="Q272" s="153">
        <f t="shared" si="39"/>
        <v>0</v>
      </c>
      <c r="R272" s="153">
        <f t="shared" si="39"/>
        <v>0</v>
      </c>
      <c r="S272" s="153">
        <f t="shared" si="39"/>
        <v>0</v>
      </c>
      <c r="T272" s="153">
        <f t="shared" si="39"/>
        <v>0</v>
      </c>
      <c r="U272" s="153">
        <f t="shared" si="39"/>
        <v>0</v>
      </c>
    </row>
    <row r="273" ht="15.75" customHeight="1">
      <c r="A273" s="140" t="s">
        <v>516</v>
      </c>
      <c r="B273" s="153">
        <f t="shared" ref="B273:U273" si="40">B50/B$12</f>
        <v>0</v>
      </c>
      <c r="C273" s="153">
        <f t="shared" si="40"/>
        <v>0</v>
      </c>
      <c r="D273" s="153">
        <f t="shared" si="40"/>
        <v>0</v>
      </c>
      <c r="E273" s="153">
        <f t="shared" si="40"/>
        <v>0</v>
      </c>
      <c r="F273" s="153">
        <f t="shared" si="40"/>
        <v>0</v>
      </c>
      <c r="G273" s="153">
        <f t="shared" si="40"/>
        <v>0</v>
      </c>
      <c r="H273" s="153">
        <f t="shared" si="40"/>
        <v>0</v>
      </c>
      <c r="I273" s="153">
        <f t="shared" si="40"/>
        <v>0</v>
      </c>
      <c r="J273" s="153">
        <f t="shared" si="40"/>
        <v>0</v>
      </c>
      <c r="K273" s="153">
        <f t="shared" si="40"/>
        <v>0</v>
      </c>
      <c r="L273" s="153">
        <f t="shared" si="40"/>
        <v>0</v>
      </c>
      <c r="M273" s="153">
        <f t="shared" si="40"/>
        <v>0</v>
      </c>
      <c r="N273" s="153">
        <f t="shared" si="40"/>
        <v>0</v>
      </c>
      <c r="O273" s="153">
        <f t="shared" si="40"/>
        <v>0</v>
      </c>
      <c r="P273" s="153">
        <f t="shared" si="40"/>
        <v>0</v>
      </c>
      <c r="Q273" s="153">
        <f t="shared" si="40"/>
        <v>0</v>
      </c>
      <c r="R273" s="153">
        <f t="shared" si="40"/>
        <v>0</v>
      </c>
      <c r="S273" s="153">
        <f t="shared" si="40"/>
        <v>0</v>
      </c>
      <c r="T273" s="153">
        <f t="shared" si="40"/>
        <v>0</v>
      </c>
      <c r="U273" s="153">
        <f t="shared" si="40"/>
        <v>0</v>
      </c>
    </row>
    <row r="274" ht="15.75" customHeight="1">
      <c r="A274" s="140" t="s">
        <v>11</v>
      </c>
      <c r="B274" s="153">
        <f t="shared" ref="B274:U274" si="41">B51/B$12</f>
        <v>0.3559247261</v>
      </c>
      <c r="C274" s="153">
        <f t="shared" si="41"/>
        <v>0.4281442301</v>
      </c>
      <c r="D274" s="153">
        <f t="shared" si="41"/>
        <v>0.4080894568</v>
      </c>
      <c r="E274" s="153">
        <f t="shared" si="41"/>
        <v>0.3951362223</v>
      </c>
      <c r="F274" s="153">
        <f t="shared" si="41"/>
        <v>0.3968132599</v>
      </c>
      <c r="G274" s="153">
        <f t="shared" si="41"/>
        <v>0.2943215323</v>
      </c>
      <c r="H274" s="153">
        <f t="shared" si="41"/>
        <v>0.3162279472</v>
      </c>
      <c r="I274" s="153">
        <f t="shared" si="41"/>
        <v>0.3052350684</v>
      </c>
      <c r="J274" s="153">
        <f t="shared" si="41"/>
        <v>0.285479298</v>
      </c>
      <c r="K274" s="153">
        <f t="shared" si="41"/>
        <v>0.3146213179</v>
      </c>
      <c r="L274" s="153">
        <f t="shared" si="41"/>
        <v>0.3145592164</v>
      </c>
      <c r="M274" s="153">
        <f t="shared" si="41"/>
        <v>0.3033731601</v>
      </c>
      <c r="N274" s="153">
        <f t="shared" si="41"/>
        <v>0.2854232411</v>
      </c>
      <c r="O274" s="153">
        <f t="shared" si="41"/>
        <v>0.2492759453</v>
      </c>
      <c r="P274" s="153">
        <f t="shared" si="41"/>
        <v>0.2688974904</v>
      </c>
      <c r="Q274" s="153">
        <f t="shared" si="41"/>
        <v>0.2900372007</v>
      </c>
      <c r="R274" s="153">
        <f t="shared" si="41"/>
        <v>0.3096055193</v>
      </c>
      <c r="S274" s="153">
        <f t="shared" si="41"/>
        <v>0.304505229</v>
      </c>
      <c r="T274" s="153">
        <f t="shared" si="41"/>
        <v>0.3030162935</v>
      </c>
      <c r="U274" s="153">
        <f t="shared" si="41"/>
        <v>0.2584839203</v>
      </c>
    </row>
    <row r="275" ht="15.75" customHeight="1">
      <c r="A275" s="140" t="s">
        <v>517</v>
      </c>
      <c r="B275" s="153">
        <f t="shared" ref="B275:U275" si="42">B52/B$12</f>
        <v>0.0003635133078</v>
      </c>
      <c r="C275" s="153">
        <f t="shared" si="42"/>
        <v>0.00003414825786</v>
      </c>
      <c r="D275" s="153">
        <f t="shared" si="42"/>
        <v>0.000009024323275</v>
      </c>
      <c r="E275" s="153">
        <f t="shared" si="42"/>
        <v>0.0000005375562912</v>
      </c>
      <c r="F275" s="153">
        <f t="shared" si="42"/>
        <v>0.00000256749318</v>
      </c>
      <c r="G275" s="153">
        <f t="shared" si="42"/>
        <v>0.0002360406943</v>
      </c>
      <c r="H275" s="153">
        <f t="shared" si="42"/>
        <v>0.000003429765958</v>
      </c>
      <c r="I275" s="153">
        <f t="shared" si="42"/>
        <v>0.000002729759472</v>
      </c>
      <c r="J275" s="153">
        <f t="shared" si="42"/>
        <v>0.000001139273135</v>
      </c>
      <c r="K275" s="153">
        <f t="shared" si="42"/>
        <v>0.00001299035424</v>
      </c>
      <c r="L275" s="153">
        <f t="shared" si="42"/>
        <v>0.000007612992056</v>
      </c>
      <c r="M275" s="153">
        <f t="shared" si="42"/>
        <v>0.00001081803731</v>
      </c>
      <c r="N275" s="153">
        <f t="shared" si="42"/>
        <v>0.0004174388669</v>
      </c>
      <c r="O275" s="153">
        <f t="shared" si="42"/>
        <v>0.00007427166313</v>
      </c>
      <c r="P275" s="153">
        <f t="shared" si="42"/>
        <v>0.000001893617882</v>
      </c>
      <c r="Q275" s="153">
        <f t="shared" si="42"/>
        <v>0.0002770711021</v>
      </c>
      <c r="R275" s="153">
        <f t="shared" si="42"/>
        <v>0.00002479522729</v>
      </c>
      <c r="S275" s="153">
        <f t="shared" si="42"/>
        <v>0.00002679873063</v>
      </c>
      <c r="T275" s="153">
        <f t="shared" si="42"/>
        <v>0.000005785453844</v>
      </c>
      <c r="U275" s="153">
        <f t="shared" si="42"/>
        <v>0.000008286756584</v>
      </c>
    </row>
    <row r="276" ht="15.75" customHeight="1">
      <c r="A276" s="140" t="s">
        <v>117</v>
      </c>
      <c r="B276" s="153">
        <f t="shared" ref="B276:U276" si="43">B53/B$12</f>
        <v>0.0003657023713</v>
      </c>
      <c r="C276" s="153">
        <f t="shared" si="43"/>
        <v>0.0002448071454</v>
      </c>
      <c r="D276" s="153">
        <f t="shared" si="43"/>
        <v>0.0001478066676</v>
      </c>
      <c r="E276" s="153">
        <f t="shared" si="43"/>
        <v>0.0003778072099</v>
      </c>
      <c r="F276" s="153">
        <f t="shared" si="43"/>
        <v>0</v>
      </c>
      <c r="G276" s="153">
        <f t="shared" si="43"/>
        <v>0.0003112601524</v>
      </c>
      <c r="H276" s="153">
        <f t="shared" si="43"/>
        <v>0.001571954695</v>
      </c>
      <c r="I276" s="153">
        <f t="shared" si="43"/>
        <v>0.0002133207158</v>
      </c>
      <c r="J276" s="153">
        <f t="shared" si="43"/>
        <v>0.0001602250167</v>
      </c>
      <c r="K276" s="153">
        <f t="shared" si="43"/>
        <v>0.0003027919099</v>
      </c>
      <c r="L276" s="153">
        <f t="shared" si="43"/>
        <v>0.0000775278397</v>
      </c>
      <c r="M276" s="153">
        <f t="shared" si="43"/>
        <v>0.0003496358914</v>
      </c>
      <c r="N276" s="153">
        <f t="shared" si="43"/>
        <v>0.0005680104636</v>
      </c>
      <c r="O276" s="153">
        <f t="shared" si="43"/>
        <v>0.0008422765015</v>
      </c>
      <c r="P276" s="153">
        <f t="shared" si="43"/>
        <v>0.001051877682</v>
      </c>
      <c r="Q276" s="153">
        <f t="shared" si="43"/>
        <v>0.0009063477197</v>
      </c>
      <c r="R276" s="153">
        <f t="shared" si="43"/>
        <v>0.000701111778</v>
      </c>
      <c r="S276" s="153">
        <f t="shared" si="43"/>
        <v>0.0009428344045</v>
      </c>
      <c r="T276" s="153">
        <f t="shared" si="43"/>
        <v>0.001036926097</v>
      </c>
      <c r="U276" s="153">
        <f t="shared" si="43"/>
        <v>0</v>
      </c>
    </row>
    <row r="277" ht="15.75" customHeight="1">
      <c r="A277" s="140" t="s">
        <v>62</v>
      </c>
      <c r="B277" s="153">
        <f t="shared" ref="B277:U277" si="44">B54/B$12</f>
        <v>0</v>
      </c>
      <c r="C277" s="153">
        <f t="shared" si="44"/>
        <v>0</v>
      </c>
      <c r="D277" s="153">
        <f t="shared" si="44"/>
        <v>0</v>
      </c>
      <c r="E277" s="153">
        <f t="shared" si="44"/>
        <v>0</v>
      </c>
      <c r="F277" s="153">
        <f t="shared" si="44"/>
        <v>0</v>
      </c>
      <c r="G277" s="153">
        <f t="shared" si="44"/>
        <v>0</v>
      </c>
      <c r="H277" s="153">
        <f t="shared" si="44"/>
        <v>0</v>
      </c>
      <c r="I277" s="153">
        <f t="shared" si="44"/>
        <v>0</v>
      </c>
      <c r="J277" s="153">
        <f t="shared" si="44"/>
        <v>0</v>
      </c>
      <c r="K277" s="153">
        <f t="shared" si="44"/>
        <v>0</v>
      </c>
      <c r="L277" s="153">
        <f t="shared" si="44"/>
        <v>0</v>
      </c>
      <c r="M277" s="153">
        <f t="shared" si="44"/>
        <v>0</v>
      </c>
      <c r="N277" s="153">
        <f t="shared" si="44"/>
        <v>0</v>
      </c>
      <c r="O277" s="153">
        <f t="shared" si="44"/>
        <v>0</v>
      </c>
      <c r="P277" s="153">
        <f t="shared" si="44"/>
        <v>0</v>
      </c>
      <c r="Q277" s="153">
        <f t="shared" si="44"/>
        <v>0</v>
      </c>
      <c r="R277" s="153">
        <f t="shared" si="44"/>
        <v>0</v>
      </c>
      <c r="S277" s="153">
        <f t="shared" si="44"/>
        <v>0</v>
      </c>
      <c r="T277" s="153">
        <f t="shared" si="44"/>
        <v>0</v>
      </c>
      <c r="U277" s="153">
        <f t="shared" si="44"/>
        <v>0</v>
      </c>
    </row>
    <row r="278" ht="15.75" customHeight="1">
      <c r="A278" s="140" t="s">
        <v>118</v>
      </c>
      <c r="B278" s="153">
        <f t="shared" ref="B278:U278" si="45">B55/B$12</f>
        <v>0</v>
      </c>
      <c r="C278" s="153">
        <f t="shared" si="45"/>
        <v>0</v>
      </c>
      <c r="D278" s="153">
        <f t="shared" si="45"/>
        <v>0</v>
      </c>
      <c r="E278" s="153">
        <f t="shared" si="45"/>
        <v>0</v>
      </c>
      <c r="F278" s="153">
        <f t="shared" si="45"/>
        <v>0</v>
      </c>
      <c r="G278" s="153">
        <f t="shared" si="45"/>
        <v>0.0000004488034496</v>
      </c>
      <c r="H278" s="153">
        <f t="shared" si="45"/>
        <v>0</v>
      </c>
      <c r="I278" s="153">
        <f t="shared" si="45"/>
        <v>0</v>
      </c>
      <c r="J278" s="153">
        <f t="shared" si="45"/>
        <v>0</v>
      </c>
      <c r="K278" s="153">
        <f t="shared" si="45"/>
        <v>0</v>
      </c>
      <c r="L278" s="153">
        <f t="shared" si="45"/>
        <v>0</v>
      </c>
      <c r="M278" s="153">
        <f t="shared" si="45"/>
        <v>0.0000008262444125</v>
      </c>
      <c r="N278" s="153">
        <f t="shared" si="45"/>
        <v>0.000001300501275</v>
      </c>
      <c r="O278" s="153">
        <f t="shared" si="45"/>
        <v>0</v>
      </c>
      <c r="P278" s="153">
        <f t="shared" si="45"/>
        <v>0.0000003246202083</v>
      </c>
      <c r="Q278" s="153">
        <f t="shared" si="45"/>
        <v>0.000001099994594</v>
      </c>
      <c r="R278" s="153">
        <f t="shared" si="45"/>
        <v>0</v>
      </c>
      <c r="S278" s="153">
        <f t="shared" si="45"/>
        <v>0.00001146525667</v>
      </c>
      <c r="T278" s="153">
        <f t="shared" si="45"/>
        <v>0.000005421731795</v>
      </c>
      <c r="U278" s="153">
        <f t="shared" si="45"/>
        <v>0.000440835266</v>
      </c>
    </row>
    <row r="279" ht="15.75" customHeight="1">
      <c r="A279" s="140" t="s">
        <v>119</v>
      </c>
      <c r="B279" s="153">
        <f t="shared" ref="B279:U279" si="46">B56/B$12</f>
        <v>0</v>
      </c>
      <c r="C279" s="153">
        <f t="shared" si="46"/>
        <v>0</v>
      </c>
      <c r="D279" s="153">
        <f t="shared" si="46"/>
        <v>0</v>
      </c>
      <c r="E279" s="153">
        <f t="shared" si="46"/>
        <v>0</v>
      </c>
      <c r="F279" s="153">
        <f t="shared" si="46"/>
        <v>0</v>
      </c>
      <c r="G279" s="153">
        <f t="shared" si="46"/>
        <v>0</v>
      </c>
      <c r="H279" s="153">
        <f t="shared" si="46"/>
        <v>0</v>
      </c>
      <c r="I279" s="153">
        <f t="shared" si="46"/>
        <v>0</v>
      </c>
      <c r="J279" s="153">
        <f t="shared" si="46"/>
        <v>0</v>
      </c>
      <c r="K279" s="153">
        <f t="shared" si="46"/>
        <v>0</v>
      </c>
      <c r="L279" s="153">
        <f t="shared" si="46"/>
        <v>0</v>
      </c>
      <c r="M279" s="153">
        <f t="shared" si="46"/>
        <v>0</v>
      </c>
      <c r="N279" s="153">
        <f t="shared" si="46"/>
        <v>0.008505917567</v>
      </c>
      <c r="O279" s="153">
        <f t="shared" si="46"/>
        <v>0.01140677344</v>
      </c>
      <c r="P279" s="153">
        <f t="shared" si="46"/>
        <v>0.01699403022</v>
      </c>
      <c r="Q279" s="153">
        <f t="shared" si="46"/>
        <v>0.02065258981</v>
      </c>
      <c r="R279" s="153">
        <f t="shared" si="46"/>
        <v>0.01921661152</v>
      </c>
      <c r="S279" s="153">
        <f t="shared" si="46"/>
        <v>0.01416093366</v>
      </c>
      <c r="T279" s="153">
        <f t="shared" si="46"/>
        <v>0.0152321452</v>
      </c>
      <c r="U279" s="153">
        <f t="shared" si="46"/>
        <v>0.02014380449</v>
      </c>
    </row>
    <row r="280" ht="15.75" customHeight="1">
      <c r="A280" s="140" t="s">
        <v>120</v>
      </c>
      <c r="B280" s="153">
        <f t="shared" ref="B280:U280" si="47">B57/B$12</f>
        <v>0</v>
      </c>
      <c r="C280" s="153">
        <f t="shared" si="47"/>
        <v>0</v>
      </c>
      <c r="D280" s="153">
        <f t="shared" si="47"/>
        <v>0</v>
      </c>
      <c r="E280" s="153">
        <f t="shared" si="47"/>
        <v>0</v>
      </c>
      <c r="F280" s="153">
        <f t="shared" si="47"/>
        <v>0</v>
      </c>
      <c r="G280" s="153">
        <f t="shared" si="47"/>
        <v>0</v>
      </c>
      <c r="H280" s="153">
        <f t="shared" si="47"/>
        <v>0</v>
      </c>
      <c r="I280" s="153">
        <f t="shared" si="47"/>
        <v>0</v>
      </c>
      <c r="J280" s="153">
        <f t="shared" si="47"/>
        <v>0</v>
      </c>
      <c r="K280" s="153">
        <f t="shared" si="47"/>
        <v>0</v>
      </c>
      <c r="L280" s="153">
        <f t="shared" si="47"/>
        <v>0</v>
      </c>
      <c r="M280" s="153">
        <f t="shared" si="47"/>
        <v>0</v>
      </c>
      <c r="N280" s="153">
        <f t="shared" si="47"/>
        <v>0</v>
      </c>
      <c r="O280" s="153">
        <f t="shared" si="47"/>
        <v>0</v>
      </c>
      <c r="P280" s="153">
        <f t="shared" si="47"/>
        <v>0</v>
      </c>
      <c r="Q280" s="153">
        <f t="shared" si="47"/>
        <v>0</v>
      </c>
      <c r="R280" s="153">
        <f t="shared" si="47"/>
        <v>0</v>
      </c>
      <c r="S280" s="153">
        <f t="shared" si="47"/>
        <v>0</v>
      </c>
      <c r="T280" s="153">
        <f t="shared" si="47"/>
        <v>0</v>
      </c>
      <c r="U280" s="153">
        <f t="shared" si="47"/>
        <v>0</v>
      </c>
    </row>
    <row r="281" ht="15.75" customHeight="1">
      <c r="A281" s="140" t="s">
        <v>121</v>
      </c>
      <c r="B281" s="153">
        <f t="shared" ref="B281:U281" si="48">B58/B$12</f>
        <v>0</v>
      </c>
      <c r="C281" s="153">
        <f t="shared" si="48"/>
        <v>0</v>
      </c>
      <c r="D281" s="153">
        <f t="shared" si="48"/>
        <v>0</v>
      </c>
      <c r="E281" s="153">
        <f t="shared" si="48"/>
        <v>0</v>
      </c>
      <c r="F281" s="153">
        <f t="shared" si="48"/>
        <v>0</v>
      </c>
      <c r="G281" s="153">
        <f t="shared" si="48"/>
        <v>0</v>
      </c>
      <c r="H281" s="153">
        <f t="shared" si="48"/>
        <v>0</v>
      </c>
      <c r="I281" s="153">
        <f t="shared" si="48"/>
        <v>0</v>
      </c>
      <c r="J281" s="153">
        <f t="shared" si="48"/>
        <v>0</v>
      </c>
      <c r="K281" s="153">
        <f t="shared" si="48"/>
        <v>0</v>
      </c>
      <c r="L281" s="153">
        <f t="shared" si="48"/>
        <v>0</v>
      </c>
      <c r="M281" s="153">
        <f t="shared" si="48"/>
        <v>0</v>
      </c>
      <c r="N281" s="153">
        <f t="shared" si="48"/>
        <v>0</v>
      </c>
      <c r="O281" s="153">
        <f t="shared" si="48"/>
        <v>0</v>
      </c>
      <c r="P281" s="153">
        <f t="shared" si="48"/>
        <v>0.0000173852156</v>
      </c>
      <c r="Q281" s="153">
        <f t="shared" si="48"/>
        <v>0.000009182563568</v>
      </c>
      <c r="R281" s="153">
        <f t="shared" si="48"/>
        <v>0</v>
      </c>
      <c r="S281" s="153">
        <f t="shared" si="48"/>
        <v>0</v>
      </c>
      <c r="T281" s="153">
        <f t="shared" si="48"/>
        <v>0</v>
      </c>
      <c r="U281" s="153">
        <f t="shared" si="48"/>
        <v>0</v>
      </c>
    </row>
    <row r="282" ht="15.75" customHeight="1">
      <c r="A282" s="140" t="s">
        <v>122</v>
      </c>
      <c r="B282" s="153">
        <f t="shared" ref="B282:U282" si="49">B59/B$12</f>
        <v>0</v>
      </c>
      <c r="C282" s="153">
        <f t="shared" si="49"/>
        <v>0</v>
      </c>
      <c r="D282" s="153">
        <f t="shared" si="49"/>
        <v>0</v>
      </c>
      <c r="E282" s="153">
        <f t="shared" si="49"/>
        <v>0</v>
      </c>
      <c r="F282" s="153">
        <f t="shared" si="49"/>
        <v>0</v>
      </c>
      <c r="G282" s="153">
        <f t="shared" si="49"/>
        <v>0</v>
      </c>
      <c r="H282" s="153">
        <f t="shared" si="49"/>
        <v>0</v>
      </c>
      <c r="I282" s="153">
        <f t="shared" si="49"/>
        <v>0</v>
      </c>
      <c r="J282" s="153">
        <f t="shared" si="49"/>
        <v>0</v>
      </c>
      <c r="K282" s="153">
        <f t="shared" si="49"/>
        <v>0</v>
      </c>
      <c r="L282" s="153">
        <f t="shared" si="49"/>
        <v>0</v>
      </c>
      <c r="M282" s="153">
        <f t="shared" si="49"/>
        <v>0</v>
      </c>
      <c r="N282" s="153">
        <f t="shared" si="49"/>
        <v>0</v>
      </c>
      <c r="O282" s="153">
        <f t="shared" si="49"/>
        <v>0</v>
      </c>
      <c r="P282" s="153">
        <f t="shared" si="49"/>
        <v>0</v>
      </c>
      <c r="Q282" s="153">
        <f t="shared" si="49"/>
        <v>0</v>
      </c>
      <c r="R282" s="153">
        <f t="shared" si="49"/>
        <v>0</v>
      </c>
      <c r="S282" s="153">
        <f t="shared" si="49"/>
        <v>0</v>
      </c>
      <c r="T282" s="153">
        <f t="shared" si="49"/>
        <v>0</v>
      </c>
      <c r="U282" s="153">
        <f t="shared" si="49"/>
        <v>0</v>
      </c>
    </row>
    <row r="283" ht="15.75" customHeight="1">
      <c r="A283" s="140" t="s">
        <v>56</v>
      </c>
      <c r="B283" s="153">
        <f t="shared" ref="B283:U283" si="50">B60/B$12</f>
        <v>0</v>
      </c>
      <c r="C283" s="153">
        <f t="shared" si="50"/>
        <v>0</v>
      </c>
      <c r="D283" s="153">
        <f t="shared" si="50"/>
        <v>0</v>
      </c>
      <c r="E283" s="153">
        <f t="shared" si="50"/>
        <v>0</v>
      </c>
      <c r="F283" s="153">
        <f t="shared" si="50"/>
        <v>0</v>
      </c>
      <c r="G283" s="153">
        <f t="shared" si="50"/>
        <v>0</v>
      </c>
      <c r="H283" s="153">
        <f t="shared" si="50"/>
        <v>0</v>
      </c>
      <c r="I283" s="153">
        <f t="shared" si="50"/>
        <v>0</v>
      </c>
      <c r="J283" s="153">
        <f t="shared" si="50"/>
        <v>0</v>
      </c>
      <c r="K283" s="153">
        <f t="shared" si="50"/>
        <v>0</v>
      </c>
      <c r="L283" s="153">
        <f t="shared" si="50"/>
        <v>0</v>
      </c>
      <c r="M283" s="153">
        <f t="shared" si="50"/>
        <v>0</v>
      </c>
      <c r="N283" s="153">
        <f t="shared" si="50"/>
        <v>0</v>
      </c>
      <c r="O283" s="153">
        <f t="shared" si="50"/>
        <v>0</v>
      </c>
      <c r="P283" s="153">
        <f t="shared" si="50"/>
        <v>0</v>
      </c>
      <c r="Q283" s="153">
        <f t="shared" si="50"/>
        <v>0</v>
      </c>
      <c r="R283" s="153">
        <f t="shared" si="50"/>
        <v>0</v>
      </c>
      <c r="S283" s="153">
        <f t="shared" si="50"/>
        <v>0</v>
      </c>
      <c r="T283" s="153">
        <f t="shared" si="50"/>
        <v>0</v>
      </c>
      <c r="U283" s="153">
        <f t="shared" si="50"/>
        <v>0</v>
      </c>
    </row>
    <row r="284" ht="15.75" customHeight="1">
      <c r="A284" s="140" t="s">
        <v>518</v>
      </c>
      <c r="B284" s="153">
        <f t="shared" ref="B284:U284" si="51">B61/B$12</f>
        <v>0</v>
      </c>
      <c r="C284" s="153">
        <f t="shared" si="51"/>
        <v>0</v>
      </c>
      <c r="D284" s="153">
        <f t="shared" si="51"/>
        <v>0</v>
      </c>
      <c r="E284" s="153">
        <f t="shared" si="51"/>
        <v>0</v>
      </c>
      <c r="F284" s="153">
        <f t="shared" si="51"/>
        <v>0</v>
      </c>
      <c r="G284" s="153">
        <f t="shared" si="51"/>
        <v>0</v>
      </c>
      <c r="H284" s="153">
        <f t="shared" si="51"/>
        <v>0</v>
      </c>
      <c r="I284" s="153">
        <f t="shared" si="51"/>
        <v>0</v>
      </c>
      <c r="J284" s="153">
        <f t="shared" si="51"/>
        <v>0</v>
      </c>
      <c r="K284" s="153">
        <f t="shared" si="51"/>
        <v>0</v>
      </c>
      <c r="L284" s="153">
        <f t="shared" si="51"/>
        <v>0</v>
      </c>
      <c r="M284" s="153">
        <f t="shared" si="51"/>
        <v>0</v>
      </c>
      <c r="N284" s="153">
        <f t="shared" si="51"/>
        <v>0</v>
      </c>
      <c r="O284" s="153">
        <f t="shared" si="51"/>
        <v>0</v>
      </c>
      <c r="P284" s="153">
        <f t="shared" si="51"/>
        <v>0</v>
      </c>
      <c r="Q284" s="153">
        <f t="shared" si="51"/>
        <v>0</v>
      </c>
      <c r="R284" s="153">
        <f t="shared" si="51"/>
        <v>0</v>
      </c>
      <c r="S284" s="153">
        <f t="shared" si="51"/>
        <v>0</v>
      </c>
      <c r="T284" s="153">
        <f t="shared" si="51"/>
        <v>0</v>
      </c>
      <c r="U284" s="153">
        <f t="shared" si="51"/>
        <v>0</v>
      </c>
    </row>
    <row r="285" ht="15.75" customHeight="1">
      <c r="A285" s="140" t="s">
        <v>123</v>
      </c>
      <c r="B285" s="153">
        <f t="shared" ref="B285:U285" si="52">B62/B$12</f>
        <v>0.000000643842203</v>
      </c>
      <c r="C285" s="153">
        <f t="shared" si="52"/>
        <v>0.0000007016765313</v>
      </c>
      <c r="D285" s="153">
        <f t="shared" si="52"/>
        <v>0</v>
      </c>
      <c r="E285" s="153">
        <f t="shared" si="52"/>
        <v>0.00000006324191662</v>
      </c>
      <c r="F285" s="153">
        <f t="shared" si="52"/>
        <v>0</v>
      </c>
      <c r="G285" s="153">
        <f t="shared" si="52"/>
        <v>0</v>
      </c>
      <c r="H285" s="153">
        <f t="shared" si="52"/>
        <v>0</v>
      </c>
      <c r="I285" s="153">
        <f t="shared" si="52"/>
        <v>0</v>
      </c>
      <c r="J285" s="153">
        <f t="shared" si="52"/>
        <v>0</v>
      </c>
      <c r="K285" s="153">
        <f t="shared" si="52"/>
        <v>0.0000001384056007</v>
      </c>
      <c r="L285" s="153">
        <f t="shared" si="52"/>
        <v>0.00000009445399574</v>
      </c>
      <c r="M285" s="153">
        <f t="shared" si="52"/>
        <v>0</v>
      </c>
      <c r="N285" s="153">
        <f t="shared" si="52"/>
        <v>0</v>
      </c>
      <c r="O285" s="153">
        <f t="shared" si="52"/>
        <v>0.0000002654929871</v>
      </c>
      <c r="P285" s="153">
        <f t="shared" si="52"/>
        <v>0.00000239858265</v>
      </c>
      <c r="Q285" s="153">
        <f t="shared" si="52"/>
        <v>0</v>
      </c>
      <c r="R285" s="153">
        <f t="shared" si="52"/>
        <v>0</v>
      </c>
      <c r="S285" s="153">
        <f t="shared" si="52"/>
        <v>0</v>
      </c>
      <c r="T285" s="153">
        <f t="shared" si="52"/>
        <v>0</v>
      </c>
      <c r="U285" s="153">
        <f t="shared" si="52"/>
        <v>0</v>
      </c>
    </row>
    <row r="286" ht="15.75" customHeight="1">
      <c r="A286" s="140" t="s">
        <v>124</v>
      </c>
      <c r="B286" s="153">
        <f t="shared" ref="B286:U286" si="53">B63/B$12</f>
        <v>0</v>
      </c>
      <c r="C286" s="153">
        <f t="shared" si="53"/>
        <v>0.0000006237124723</v>
      </c>
      <c r="D286" s="153">
        <f t="shared" si="53"/>
        <v>0</v>
      </c>
      <c r="E286" s="153">
        <f t="shared" si="53"/>
        <v>0</v>
      </c>
      <c r="F286" s="153">
        <f t="shared" si="53"/>
        <v>0</v>
      </c>
      <c r="G286" s="153">
        <f t="shared" si="53"/>
        <v>0</v>
      </c>
      <c r="H286" s="153">
        <f t="shared" si="53"/>
        <v>0</v>
      </c>
      <c r="I286" s="153">
        <f t="shared" si="53"/>
        <v>0.000001131851488</v>
      </c>
      <c r="J286" s="153">
        <f t="shared" si="53"/>
        <v>0</v>
      </c>
      <c r="K286" s="153">
        <f t="shared" si="53"/>
        <v>0</v>
      </c>
      <c r="L286" s="153">
        <f t="shared" si="53"/>
        <v>0</v>
      </c>
      <c r="M286" s="153">
        <f t="shared" si="53"/>
        <v>0.0000003650847404</v>
      </c>
      <c r="N286" s="153">
        <f t="shared" si="53"/>
        <v>0.00000006612718347</v>
      </c>
      <c r="O286" s="153">
        <f t="shared" si="53"/>
        <v>0</v>
      </c>
      <c r="P286" s="153">
        <f t="shared" si="53"/>
        <v>0</v>
      </c>
      <c r="Q286" s="153">
        <f t="shared" si="53"/>
        <v>0</v>
      </c>
      <c r="R286" s="153">
        <f t="shared" si="53"/>
        <v>0.00000005172856875</v>
      </c>
      <c r="S286" s="153">
        <f t="shared" si="53"/>
        <v>0</v>
      </c>
      <c r="T286" s="153">
        <f t="shared" si="53"/>
        <v>0</v>
      </c>
      <c r="U286" s="153">
        <f t="shared" si="53"/>
        <v>0.00000003364041915</v>
      </c>
    </row>
    <row r="287" ht="15.75" customHeight="1">
      <c r="A287" s="140" t="s">
        <v>125</v>
      </c>
      <c r="B287" s="153">
        <f t="shared" ref="B287:U287" si="54">B64/B$12</f>
        <v>0</v>
      </c>
      <c r="C287" s="153">
        <f t="shared" si="54"/>
        <v>0</v>
      </c>
      <c r="D287" s="153">
        <f t="shared" si="54"/>
        <v>0</v>
      </c>
      <c r="E287" s="153">
        <f t="shared" si="54"/>
        <v>0</v>
      </c>
      <c r="F287" s="153">
        <f t="shared" si="54"/>
        <v>0</v>
      </c>
      <c r="G287" s="153">
        <f t="shared" si="54"/>
        <v>0</v>
      </c>
      <c r="H287" s="153">
        <f t="shared" si="54"/>
        <v>0</v>
      </c>
      <c r="I287" s="153">
        <f t="shared" si="54"/>
        <v>0</v>
      </c>
      <c r="J287" s="153">
        <f t="shared" si="54"/>
        <v>0</v>
      </c>
      <c r="K287" s="153">
        <f t="shared" si="54"/>
        <v>0</v>
      </c>
      <c r="L287" s="153">
        <f t="shared" si="54"/>
        <v>0</v>
      </c>
      <c r="M287" s="153">
        <f t="shared" si="54"/>
        <v>0</v>
      </c>
      <c r="N287" s="153">
        <f t="shared" si="54"/>
        <v>0</v>
      </c>
      <c r="O287" s="153">
        <f t="shared" si="54"/>
        <v>0</v>
      </c>
      <c r="P287" s="153">
        <f t="shared" si="54"/>
        <v>0</v>
      </c>
      <c r="Q287" s="153">
        <f t="shared" si="54"/>
        <v>0</v>
      </c>
      <c r="R287" s="153">
        <f t="shared" si="54"/>
        <v>0</v>
      </c>
      <c r="S287" s="153">
        <f t="shared" si="54"/>
        <v>0</v>
      </c>
      <c r="T287" s="153">
        <f t="shared" si="54"/>
        <v>0</v>
      </c>
      <c r="U287" s="153">
        <f t="shared" si="54"/>
        <v>0</v>
      </c>
    </row>
    <row r="288" ht="15.75" customHeight="1">
      <c r="A288" s="140" t="s">
        <v>126</v>
      </c>
      <c r="B288" s="153">
        <f t="shared" ref="B288:U288" si="55">B65/B$12</f>
        <v>0</v>
      </c>
      <c r="C288" s="153">
        <f t="shared" si="55"/>
        <v>0</v>
      </c>
      <c r="D288" s="153">
        <f t="shared" si="55"/>
        <v>0</v>
      </c>
      <c r="E288" s="153">
        <f t="shared" si="55"/>
        <v>0</v>
      </c>
      <c r="F288" s="153">
        <f t="shared" si="55"/>
        <v>0</v>
      </c>
      <c r="G288" s="153">
        <f t="shared" si="55"/>
        <v>0</v>
      </c>
      <c r="H288" s="153">
        <f t="shared" si="55"/>
        <v>0</v>
      </c>
      <c r="I288" s="153">
        <f t="shared" si="55"/>
        <v>0</v>
      </c>
      <c r="J288" s="153">
        <f t="shared" si="55"/>
        <v>0</v>
      </c>
      <c r="K288" s="153">
        <f t="shared" si="55"/>
        <v>0</v>
      </c>
      <c r="L288" s="153">
        <f t="shared" si="55"/>
        <v>0</v>
      </c>
      <c r="M288" s="153">
        <f t="shared" si="55"/>
        <v>0</v>
      </c>
      <c r="N288" s="153">
        <f t="shared" si="55"/>
        <v>0</v>
      </c>
      <c r="O288" s="153">
        <f t="shared" si="55"/>
        <v>0</v>
      </c>
      <c r="P288" s="153">
        <f t="shared" si="55"/>
        <v>0</v>
      </c>
      <c r="Q288" s="153">
        <f t="shared" si="55"/>
        <v>0</v>
      </c>
      <c r="R288" s="153">
        <f t="shared" si="55"/>
        <v>0</v>
      </c>
      <c r="S288" s="153">
        <f t="shared" si="55"/>
        <v>0</v>
      </c>
      <c r="T288" s="153">
        <f t="shared" si="55"/>
        <v>0</v>
      </c>
      <c r="U288" s="153">
        <f t="shared" si="55"/>
        <v>0</v>
      </c>
    </row>
    <row r="289" ht="15.75" customHeight="1">
      <c r="A289" s="140" t="s">
        <v>127</v>
      </c>
      <c r="B289" s="153">
        <f t="shared" ref="B289:U289" si="56">B66/B$12</f>
        <v>0</v>
      </c>
      <c r="C289" s="153">
        <f t="shared" si="56"/>
        <v>0</v>
      </c>
      <c r="D289" s="153">
        <f t="shared" si="56"/>
        <v>0</v>
      </c>
      <c r="E289" s="153">
        <f t="shared" si="56"/>
        <v>0</v>
      </c>
      <c r="F289" s="153">
        <f t="shared" si="56"/>
        <v>0</v>
      </c>
      <c r="G289" s="153">
        <f t="shared" si="56"/>
        <v>0</v>
      </c>
      <c r="H289" s="153">
        <f t="shared" si="56"/>
        <v>0</v>
      </c>
      <c r="I289" s="153">
        <f t="shared" si="56"/>
        <v>0</v>
      </c>
      <c r="J289" s="153">
        <f t="shared" si="56"/>
        <v>0</v>
      </c>
      <c r="K289" s="153">
        <f t="shared" si="56"/>
        <v>0.001967534475</v>
      </c>
      <c r="L289" s="153">
        <f t="shared" si="56"/>
        <v>0.001519802573</v>
      </c>
      <c r="M289" s="153">
        <f t="shared" si="56"/>
        <v>0.001158529171</v>
      </c>
      <c r="N289" s="153">
        <f t="shared" si="56"/>
        <v>0.0007152757012</v>
      </c>
      <c r="O289" s="153">
        <f t="shared" si="56"/>
        <v>0.001169673603</v>
      </c>
      <c r="P289" s="153">
        <f t="shared" si="56"/>
        <v>0.000912164751</v>
      </c>
      <c r="Q289" s="153">
        <f t="shared" si="56"/>
        <v>0.0008816536381</v>
      </c>
      <c r="R289" s="153">
        <f t="shared" si="56"/>
        <v>0.0004528663766</v>
      </c>
      <c r="S289" s="153">
        <f t="shared" si="56"/>
        <v>0.0002823972869</v>
      </c>
      <c r="T289" s="153">
        <f t="shared" si="56"/>
        <v>0.0004918658735</v>
      </c>
      <c r="U289" s="153">
        <f t="shared" si="56"/>
        <v>0.0004773014804</v>
      </c>
    </row>
    <row r="290" ht="15.75" customHeight="1">
      <c r="A290" s="140" t="s">
        <v>128</v>
      </c>
      <c r="B290" s="153">
        <f t="shared" ref="B290:U290" si="57">B67/B$12</f>
        <v>0.0000253673828</v>
      </c>
      <c r="C290" s="153">
        <f t="shared" si="57"/>
        <v>0.00002448071454</v>
      </c>
      <c r="D290" s="153">
        <f t="shared" si="57"/>
        <v>0.00002189332865</v>
      </c>
      <c r="E290" s="153">
        <f t="shared" si="57"/>
        <v>0.00001252189949</v>
      </c>
      <c r="F290" s="153">
        <f t="shared" si="57"/>
        <v>0.00003859347643</v>
      </c>
      <c r="G290" s="153">
        <f t="shared" si="57"/>
        <v>0.0001151330449</v>
      </c>
      <c r="H290" s="153">
        <f t="shared" si="57"/>
        <v>0.00009875802726</v>
      </c>
      <c r="I290" s="153">
        <f t="shared" si="57"/>
        <v>0.0001505584411</v>
      </c>
      <c r="J290" s="153">
        <f t="shared" si="57"/>
        <v>0.0002767255161</v>
      </c>
      <c r="K290" s="153">
        <f t="shared" si="57"/>
        <v>0.0003220698328</v>
      </c>
      <c r="L290" s="153">
        <f t="shared" si="57"/>
        <v>0.0004043008834</v>
      </c>
      <c r="M290" s="153">
        <f t="shared" si="57"/>
        <v>0.0004165424738</v>
      </c>
      <c r="N290" s="153">
        <f t="shared" si="57"/>
        <v>0.00002713418762</v>
      </c>
      <c r="O290" s="153">
        <f t="shared" si="57"/>
        <v>0.0002115315374</v>
      </c>
      <c r="P290" s="153">
        <f t="shared" si="57"/>
        <v>0.000526894667</v>
      </c>
      <c r="Q290" s="153">
        <f t="shared" si="57"/>
        <v>0.0005091859034</v>
      </c>
      <c r="R290" s="153">
        <f t="shared" si="57"/>
        <v>0.0005452880861</v>
      </c>
      <c r="S290" s="153">
        <f t="shared" si="57"/>
        <v>0.003092360936</v>
      </c>
      <c r="T290" s="153">
        <f t="shared" si="57"/>
        <v>0.005570926033</v>
      </c>
      <c r="U290" s="153">
        <f t="shared" si="57"/>
        <v>0.01450776716</v>
      </c>
    </row>
    <row r="291" ht="15.75" customHeight="1">
      <c r="A291" s="140" t="s">
        <v>12</v>
      </c>
      <c r="B291" s="153">
        <f t="shared" ref="B291:U291" si="58">B68/B$12</f>
        <v>0</v>
      </c>
      <c r="C291" s="153">
        <f t="shared" si="58"/>
        <v>0</v>
      </c>
      <c r="D291" s="153">
        <f t="shared" si="58"/>
        <v>0</v>
      </c>
      <c r="E291" s="153">
        <f t="shared" si="58"/>
        <v>0</v>
      </c>
      <c r="F291" s="153">
        <f t="shared" si="58"/>
        <v>0</v>
      </c>
      <c r="G291" s="153">
        <f t="shared" si="58"/>
        <v>0</v>
      </c>
      <c r="H291" s="153">
        <f t="shared" si="58"/>
        <v>0</v>
      </c>
      <c r="I291" s="153">
        <f t="shared" si="58"/>
        <v>0</v>
      </c>
      <c r="J291" s="153">
        <f t="shared" si="58"/>
        <v>0</v>
      </c>
      <c r="K291" s="153">
        <f t="shared" si="58"/>
        <v>0.000006959824492</v>
      </c>
      <c r="L291" s="153">
        <f t="shared" si="58"/>
        <v>0</v>
      </c>
      <c r="M291" s="153">
        <f t="shared" si="58"/>
        <v>0.0000008070294261</v>
      </c>
      <c r="N291" s="153">
        <f t="shared" si="58"/>
        <v>0</v>
      </c>
      <c r="O291" s="153">
        <f t="shared" si="58"/>
        <v>0</v>
      </c>
      <c r="P291" s="153">
        <f t="shared" si="58"/>
        <v>0.0000002885512963</v>
      </c>
      <c r="Q291" s="153">
        <f t="shared" si="58"/>
        <v>0</v>
      </c>
      <c r="R291" s="153">
        <f t="shared" si="58"/>
        <v>0.00000001724285625</v>
      </c>
      <c r="S291" s="153">
        <f t="shared" si="58"/>
        <v>0</v>
      </c>
      <c r="T291" s="153">
        <f t="shared" si="58"/>
        <v>0</v>
      </c>
      <c r="U291" s="153">
        <f t="shared" si="58"/>
        <v>0</v>
      </c>
    </row>
    <row r="292" ht="15.75" customHeight="1">
      <c r="A292" s="140" t="s">
        <v>129</v>
      </c>
      <c r="B292" s="153">
        <f t="shared" ref="B292:U292" si="59">B69/B$12</f>
        <v>0</v>
      </c>
      <c r="C292" s="153">
        <f t="shared" si="59"/>
        <v>0</v>
      </c>
      <c r="D292" s="153">
        <f t="shared" si="59"/>
        <v>0</v>
      </c>
      <c r="E292" s="153">
        <f t="shared" si="59"/>
        <v>0</v>
      </c>
      <c r="F292" s="153">
        <f t="shared" si="59"/>
        <v>0</v>
      </c>
      <c r="G292" s="153">
        <f t="shared" si="59"/>
        <v>0</v>
      </c>
      <c r="H292" s="153">
        <f t="shared" si="59"/>
        <v>0</v>
      </c>
      <c r="I292" s="153">
        <f t="shared" si="59"/>
        <v>0</v>
      </c>
      <c r="J292" s="153">
        <f t="shared" si="59"/>
        <v>0</v>
      </c>
      <c r="K292" s="153">
        <f t="shared" si="59"/>
        <v>0</v>
      </c>
      <c r="L292" s="153">
        <f t="shared" si="59"/>
        <v>0</v>
      </c>
      <c r="M292" s="153">
        <f t="shared" si="59"/>
        <v>0</v>
      </c>
      <c r="N292" s="153">
        <f t="shared" si="59"/>
        <v>0</v>
      </c>
      <c r="O292" s="153">
        <f t="shared" si="59"/>
        <v>0</v>
      </c>
      <c r="P292" s="153">
        <f t="shared" si="59"/>
        <v>0</v>
      </c>
      <c r="Q292" s="153">
        <f t="shared" si="59"/>
        <v>0</v>
      </c>
      <c r="R292" s="153">
        <f t="shared" si="59"/>
        <v>0</v>
      </c>
      <c r="S292" s="153">
        <f t="shared" si="59"/>
        <v>0</v>
      </c>
      <c r="T292" s="153">
        <f t="shared" si="59"/>
        <v>0</v>
      </c>
      <c r="U292" s="153">
        <f t="shared" si="59"/>
        <v>0</v>
      </c>
    </row>
    <row r="293" ht="15.75" customHeight="1">
      <c r="A293" s="140" t="s">
        <v>130</v>
      </c>
      <c r="B293" s="153">
        <f t="shared" ref="B293:U293" si="60">B70/B$12</f>
        <v>0</v>
      </c>
      <c r="C293" s="153">
        <f t="shared" si="60"/>
        <v>0</v>
      </c>
      <c r="D293" s="153">
        <f t="shared" si="60"/>
        <v>0</v>
      </c>
      <c r="E293" s="153">
        <f t="shared" si="60"/>
        <v>0</v>
      </c>
      <c r="F293" s="153">
        <f t="shared" si="60"/>
        <v>0</v>
      </c>
      <c r="G293" s="153">
        <f t="shared" si="60"/>
        <v>0</v>
      </c>
      <c r="H293" s="153">
        <f t="shared" si="60"/>
        <v>0</v>
      </c>
      <c r="I293" s="153">
        <f t="shared" si="60"/>
        <v>0</v>
      </c>
      <c r="J293" s="153">
        <f t="shared" si="60"/>
        <v>0</v>
      </c>
      <c r="K293" s="153">
        <f t="shared" si="60"/>
        <v>0</v>
      </c>
      <c r="L293" s="153">
        <f t="shared" si="60"/>
        <v>0</v>
      </c>
      <c r="M293" s="153">
        <f t="shared" si="60"/>
        <v>0</v>
      </c>
      <c r="N293" s="153">
        <f t="shared" si="60"/>
        <v>0</v>
      </c>
      <c r="O293" s="153">
        <f t="shared" si="60"/>
        <v>0</v>
      </c>
      <c r="P293" s="153">
        <f t="shared" si="60"/>
        <v>0</v>
      </c>
      <c r="Q293" s="153">
        <f t="shared" si="60"/>
        <v>0</v>
      </c>
      <c r="R293" s="153">
        <f t="shared" si="60"/>
        <v>0</v>
      </c>
      <c r="S293" s="153">
        <f t="shared" si="60"/>
        <v>0</v>
      </c>
      <c r="T293" s="153">
        <f t="shared" si="60"/>
        <v>0</v>
      </c>
      <c r="U293" s="153">
        <f t="shared" si="60"/>
        <v>0.0000000224269461</v>
      </c>
    </row>
    <row r="294" ht="15.75" customHeight="1">
      <c r="A294" s="140" t="s">
        <v>131</v>
      </c>
      <c r="B294" s="153">
        <f t="shared" ref="B294:U294" si="61">B71/B$12</f>
        <v>0</v>
      </c>
      <c r="C294" s="153">
        <f t="shared" si="61"/>
        <v>0</v>
      </c>
      <c r="D294" s="153">
        <f t="shared" si="61"/>
        <v>0</v>
      </c>
      <c r="E294" s="153">
        <f t="shared" si="61"/>
        <v>0</v>
      </c>
      <c r="F294" s="153">
        <f t="shared" si="61"/>
        <v>0</v>
      </c>
      <c r="G294" s="153">
        <f t="shared" si="61"/>
        <v>0</v>
      </c>
      <c r="H294" s="153">
        <f t="shared" si="61"/>
        <v>0.00000003205388746</v>
      </c>
      <c r="I294" s="153">
        <f t="shared" si="61"/>
        <v>0</v>
      </c>
      <c r="J294" s="153">
        <f t="shared" si="61"/>
        <v>0</v>
      </c>
      <c r="K294" s="153">
        <f t="shared" si="61"/>
        <v>0</v>
      </c>
      <c r="L294" s="153">
        <f t="shared" si="61"/>
        <v>0.001278944884</v>
      </c>
      <c r="M294" s="153">
        <f t="shared" si="61"/>
        <v>0.01015348701</v>
      </c>
      <c r="N294" s="153">
        <f t="shared" si="61"/>
        <v>0.008942489233</v>
      </c>
      <c r="O294" s="153">
        <f t="shared" si="61"/>
        <v>0.00354008349</v>
      </c>
      <c r="P294" s="153">
        <f t="shared" si="61"/>
        <v>0.0006669863214</v>
      </c>
      <c r="Q294" s="153">
        <f t="shared" si="61"/>
        <v>0.001647106398</v>
      </c>
      <c r="R294" s="153">
        <f t="shared" si="61"/>
        <v>0.001812189706</v>
      </c>
      <c r="S294" s="153">
        <f t="shared" si="61"/>
        <v>0.003458848388</v>
      </c>
      <c r="T294" s="153">
        <f t="shared" si="61"/>
        <v>0.002405623534</v>
      </c>
      <c r="U294" s="153">
        <f t="shared" si="61"/>
        <v>0.002368778901</v>
      </c>
    </row>
    <row r="295" ht="15.75" customHeight="1">
      <c r="A295" s="140" t="s">
        <v>132</v>
      </c>
      <c r="B295" s="153">
        <f t="shared" ref="B295:U295" si="62">B72/B$12</f>
        <v>0</v>
      </c>
      <c r="C295" s="153">
        <f t="shared" si="62"/>
        <v>0</v>
      </c>
      <c r="D295" s="153">
        <f t="shared" si="62"/>
        <v>0</v>
      </c>
      <c r="E295" s="153">
        <f t="shared" si="62"/>
        <v>0</v>
      </c>
      <c r="F295" s="153">
        <f t="shared" si="62"/>
        <v>0</v>
      </c>
      <c r="G295" s="153">
        <f t="shared" si="62"/>
        <v>0</v>
      </c>
      <c r="H295" s="153">
        <f t="shared" si="62"/>
        <v>0</v>
      </c>
      <c r="I295" s="153">
        <f t="shared" si="62"/>
        <v>0</v>
      </c>
      <c r="J295" s="153">
        <f t="shared" si="62"/>
        <v>0</v>
      </c>
      <c r="K295" s="153">
        <f t="shared" si="62"/>
        <v>0</v>
      </c>
      <c r="L295" s="153">
        <f t="shared" si="62"/>
        <v>0.00000003778159829</v>
      </c>
      <c r="M295" s="153">
        <f t="shared" si="62"/>
        <v>0</v>
      </c>
      <c r="N295" s="153">
        <f t="shared" si="62"/>
        <v>0</v>
      </c>
      <c r="O295" s="153">
        <f t="shared" si="62"/>
        <v>0</v>
      </c>
      <c r="P295" s="153">
        <f t="shared" si="62"/>
        <v>0</v>
      </c>
      <c r="Q295" s="153">
        <f t="shared" si="62"/>
        <v>0</v>
      </c>
      <c r="R295" s="153">
        <f t="shared" si="62"/>
        <v>0</v>
      </c>
      <c r="S295" s="153">
        <f t="shared" si="62"/>
        <v>0</v>
      </c>
      <c r="T295" s="153">
        <f t="shared" si="62"/>
        <v>0</v>
      </c>
      <c r="U295" s="153">
        <f t="shared" si="62"/>
        <v>0</v>
      </c>
    </row>
    <row r="296" ht="15.75" customHeight="1">
      <c r="A296" s="140" t="s">
        <v>75</v>
      </c>
      <c r="B296" s="153">
        <f t="shared" ref="B296:U296" si="63">B73/B$12</f>
        <v>0</v>
      </c>
      <c r="C296" s="153">
        <f t="shared" si="63"/>
        <v>0</v>
      </c>
      <c r="D296" s="153">
        <f t="shared" si="63"/>
        <v>0</v>
      </c>
      <c r="E296" s="153">
        <f t="shared" si="63"/>
        <v>0</v>
      </c>
      <c r="F296" s="153">
        <f t="shared" si="63"/>
        <v>0</v>
      </c>
      <c r="G296" s="153">
        <f t="shared" si="63"/>
        <v>0</v>
      </c>
      <c r="H296" s="153">
        <f t="shared" si="63"/>
        <v>0</v>
      </c>
      <c r="I296" s="153">
        <f t="shared" si="63"/>
        <v>0</v>
      </c>
      <c r="J296" s="153">
        <f t="shared" si="63"/>
        <v>0</v>
      </c>
      <c r="K296" s="153">
        <f t="shared" si="63"/>
        <v>0</v>
      </c>
      <c r="L296" s="153">
        <f t="shared" si="63"/>
        <v>0</v>
      </c>
      <c r="M296" s="153">
        <f t="shared" si="63"/>
        <v>0</v>
      </c>
      <c r="N296" s="153">
        <f t="shared" si="63"/>
        <v>0</v>
      </c>
      <c r="O296" s="153">
        <f t="shared" si="63"/>
        <v>0</v>
      </c>
      <c r="P296" s="153">
        <f t="shared" si="63"/>
        <v>0</v>
      </c>
      <c r="Q296" s="153">
        <f t="shared" si="63"/>
        <v>0.0000005420263217</v>
      </c>
      <c r="R296" s="153">
        <f t="shared" si="63"/>
        <v>0.000001586342775</v>
      </c>
      <c r="S296" s="153">
        <f t="shared" si="63"/>
        <v>0.000001986381854</v>
      </c>
      <c r="T296" s="153">
        <f t="shared" si="63"/>
        <v>0.000001159364032</v>
      </c>
      <c r="U296" s="153">
        <f t="shared" si="63"/>
        <v>0.0000003027637724</v>
      </c>
    </row>
    <row r="297" ht="15.75" customHeight="1">
      <c r="A297" s="140" t="s">
        <v>13</v>
      </c>
      <c r="B297" s="153">
        <f t="shared" ref="B297:U297" si="64">B74/B$12</f>
        <v>0.01583594283</v>
      </c>
      <c r="C297" s="153">
        <f t="shared" si="64"/>
        <v>0.02108631534</v>
      </c>
      <c r="D297" s="153">
        <f t="shared" si="64"/>
        <v>0.01814134611</v>
      </c>
      <c r="E297" s="153">
        <f t="shared" si="64"/>
        <v>0.01768326203</v>
      </c>
      <c r="F297" s="153">
        <f t="shared" si="64"/>
        <v>0.01753892428</v>
      </c>
      <c r="G297" s="153">
        <f t="shared" si="64"/>
        <v>0.01674671176</v>
      </c>
      <c r="H297" s="153">
        <f t="shared" si="64"/>
        <v>0.01862843723</v>
      </c>
      <c r="I297" s="153">
        <f t="shared" si="64"/>
        <v>0.02058183159</v>
      </c>
      <c r="J297" s="153">
        <f t="shared" si="64"/>
        <v>0.03917740315</v>
      </c>
      <c r="K297" s="153">
        <f t="shared" si="64"/>
        <v>0.03309467726</v>
      </c>
      <c r="L297" s="153">
        <f t="shared" si="64"/>
        <v>0.0377661834</v>
      </c>
      <c r="M297" s="153">
        <f t="shared" si="64"/>
        <v>0.03398314446</v>
      </c>
      <c r="N297" s="153">
        <f t="shared" si="64"/>
        <v>0.03418325721</v>
      </c>
      <c r="O297" s="153">
        <f t="shared" si="64"/>
        <v>0.02546436162</v>
      </c>
      <c r="P297" s="153">
        <f t="shared" si="64"/>
        <v>0.03986013342</v>
      </c>
      <c r="Q297" s="153">
        <f t="shared" si="64"/>
        <v>0.04282066927</v>
      </c>
      <c r="R297" s="153">
        <f t="shared" si="64"/>
        <v>0.0306322445</v>
      </c>
      <c r="S297" s="153">
        <f t="shared" si="64"/>
        <v>0.01878932535</v>
      </c>
      <c r="T297" s="153">
        <f t="shared" si="64"/>
        <v>0.02009177867</v>
      </c>
      <c r="U297" s="153">
        <f t="shared" si="64"/>
        <v>0.01938572886</v>
      </c>
    </row>
    <row r="298" ht="15.75" customHeight="1">
      <c r="A298" s="140" t="s">
        <v>519</v>
      </c>
      <c r="B298" s="153">
        <f t="shared" ref="B298:U298" si="65">B75/B$12</f>
        <v>0</v>
      </c>
      <c r="C298" s="153">
        <f t="shared" si="65"/>
        <v>0</v>
      </c>
      <c r="D298" s="153">
        <f t="shared" si="65"/>
        <v>0</v>
      </c>
      <c r="E298" s="153">
        <f t="shared" si="65"/>
        <v>0</v>
      </c>
      <c r="F298" s="153">
        <f t="shared" si="65"/>
        <v>0</v>
      </c>
      <c r="G298" s="153">
        <f t="shared" si="65"/>
        <v>0</v>
      </c>
      <c r="H298" s="153">
        <f t="shared" si="65"/>
        <v>0</v>
      </c>
      <c r="I298" s="153">
        <f t="shared" si="65"/>
        <v>0</v>
      </c>
      <c r="J298" s="153">
        <f t="shared" si="65"/>
        <v>0</v>
      </c>
      <c r="K298" s="153">
        <f t="shared" si="65"/>
        <v>0</v>
      </c>
      <c r="L298" s="153">
        <f t="shared" si="65"/>
        <v>0</v>
      </c>
      <c r="M298" s="153">
        <f t="shared" si="65"/>
        <v>0</v>
      </c>
      <c r="N298" s="153">
        <f t="shared" si="65"/>
        <v>0</v>
      </c>
      <c r="O298" s="153">
        <f t="shared" si="65"/>
        <v>0</v>
      </c>
      <c r="P298" s="153">
        <f t="shared" si="65"/>
        <v>0</v>
      </c>
      <c r="Q298" s="153">
        <f t="shared" si="65"/>
        <v>0</v>
      </c>
      <c r="R298" s="153">
        <f t="shared" si="65"/>
        <v>0</v>
      </c>
      <c r="S298" s="153">
        <f t="shared" si="65"/>
        <v>0</v>
      </c>
      <c r="T298" s="153">
        <f t="shared" si="65"/>
        <v>0</v>
      </c>
      <c r="U298" s="153">
        <f t="shared" si="65"/>
        <v>0</v>
      </c>
    </row>
    <row r="299" ht="15.75" customHeight="1">
      <c r="A299" s="140" t="s">
        <v>133</v>
      </c>
      <c r="B299" s="153">
        <f t="shared" ref="B299:U299" si="66">B76/B$12</f>
        <v>0</v>
      </c>
      <c r="C299" s="153">
        <f t="shared" si="66"/>
        <v>0</v>
      </c>
      <c r="D299" s="153">
        <f t="shared" si="66"/>
        <v>0</v>
      </c>
      <c r="E299" s="153">
        <f t="shared" si="66"/>
        <v>0</v>
      </c>
      <c r="F299" s="153">
        <f t="shared" si="66"/>
        <v>0</v>
      </c>
      <c r="G299" s="153">
        <f t="shared" si="66"/>
        <v>0</v>
      </c>
      <c r="H299" s="153">
        <f t="shared" si="66"/>
        <v>0</v>
      </c>
      <c r="I299" s="153">
        <f t="shared" si="66"/>
        <v>0</v>
      </c>
      <c r="J299" s="153">
        <f t="shared" si="66"/>
        <v>0.00000007857056107</v>
      </c>
      <c r="K299" s="153">
        <f t="shared" si="66"/>
        <v>0</v>
      </c>
      <c r="L299" s="153">
        <f t="shared" si="66"/>
        <v>0</v>
      </c>
      <c r="M299" s="153">
        <f t="shared" si="66"/>
        <v>0</v>
      </c>
      <c r="N299" s="153">
        <f t="shared" si="66"/>
        <v>0</v>
      </c>
      <c r="O299" s="153">
        <f t="shared" si="66"/>
        <v>0</v>
      </c>
      <c r="P299" s="153">
        <f t="shared" si="66"/>
        <v>0</v>
      </c>
      <c r="Q299" s="153">
        <f t="shared" si="66"/>
        <v>0</v>
      </c>
      <c r="R299" s="153">
        <f t="shared" si="66"/>
        <v>0</v>
      </c>
      <c r="S299" s="153">
        <f t="shared" si="66"/>
        <v>0</v>
      </c>
      <c r="T299" s="153">
        <f t="shared" si="66"/>
        <v>0</v>
      </c>
      <c r="U299" s="153">
        <f t="shared" si="66"/>
        <v>0</v>
      </c>
    </row>
    <row r="300" ht="15.75" customHeight="1">
      <c r="A300" s="140" t="s">
        <v>520</v>
      </c>
      <c r="B300" s="153">
        <f t="shared" ref="B300:U300" si="67">B77/B$12</f>
        <v>0</v>
      </c>
      <c r="C300" s="153">
        <f t="shared" si="67"/>
        <v>0</v>
      </c>
      <c r="D300" s="153">
        <f t="shared" si="67"/>
        <v>0</v>
      </c>
      <c r="E300" s="153">
        <f t="shared" si="67"/>
        <v>0</v>
      </c>
      <c r="F300" s="153">
        <f t="shared" si="67"/>
        <v>0</v>
      </c>
      <c r="G300" s="153">
        <f t="shared" si="67"/>
        <v>0</v>
      </c>
      <c r="H300" s="153">
        <f t="shared" si="67"/>
        <v>0</v>
      </c>
      <c r="I300" s="153">
        <f t="shared" si="67"/>
        <v>0</v>
      </c>
      <c r="J300" s="153">
        <f t="shared" si="67"/>
        <v>0</v>
      </c>
      <c r="K300" s="153">
        <f t="shared" si="67"/>
        <v>0</v>
      </c>
      <c r="L300" s="153">
        <f t="shared" si="67"/>
        <v>0</v>
      </c>
      <c r="M300" s="153">
        <f t="shared" si="67"/>
        <v>0</v>
      </c>
      <c r="N300" s="153">
        <f t="shared" si="67"/>
        <v>0</v>
      </c>
      <c r="O300" s="153">
        <f t="shared" si="67"/>
        <v>0</v>
      </c>
      <c r="P300" s="153">
        <f t="shared" si="67"/>
        <v>0</v>
      </c>
      <c r="Q300" s="153">
        <f t="shared" si="67"/>
        <v>0</v>
      </c>
      <c r="R300" s="153">
        <f t="shared" si="67"/>
        <v>0</v>
      </c>
      <c r="S300" s="153">
        <f t="shared" si="67"/>
        <v>0</v>
      </c>
      <c r="T300" s="153">
        <f t="shared" si="67"/>
        <v>0</v>
      </c>
      <c r="U300" s="153">
        <f t="shared" si="67"/>
        <v>0</v>
      </c>
    </row>
    <row r="301" ht="15.75" customHeight="1">
      <c r="A301" s="140" t="s">
        <v>134</v>
      </c>
      <c r="B301" s="153">
        <f t="shared" ref="B301:U301" si="68">B78/B$12</f>
        <v>0</v>
      </c>
      <c r="C301" s="153">
        <f t="shared" si="68"/>
        <v>0</v>
      </c>
      <c r="D301" s="153">
        <f t="shared" si="68"/>
        <v>0</v>
      </c>
      <c r="E301" s="153">
        <f t="shared" si="68"/>
        <v>0</v>
      </c>
      <c r="F301" s="153">
        <f t="shared" si="68"/>
        <v>0</v>
      </c>
      <c r="G301" s="153">
        <f t="shared" si="68"/>
        <v>0</v>
      </c>
      <c r="H301" s="153">
        <f t="shared" si="68"/>
        <v>0</v>
      </c>
      <c r="I301" s="153">
        <f t="shared" si="68"/>
        <v>0</v>
      </c>
      <c r="J301" s="153">
        <f t="shared" si="68"/>
        <v>0</v>
      </c>
      <c r="K301" s="153">
        <f t="shared" si="68"/>
        <v>0</v>
      </c>
      <c r="L301" s="153">
        <f t="shared" si="68"/>
        <v>0</v>
      </c>
      <c r="M301" s="153">
        <f t="shared" si="68"/>
        <v>0</v>
      </c>
      <c r="N301" s="153">
        <f t="shared" si="68"/>
        <v>0</v>
      </c>
      <c r="O301" s="153">
        <f t="shared" si="68"/>
        <v>0</v>
      </c>
      <c r="P301" s="153">
        <f t="shared" si="68"/>
        <v>0</v>
      </c>
      <c r="Q301" s="153">
        <f t="shared" si="68"/>
        <v>0</v>
      </c>
      <c r="R301" s="153">
        <f t="shared" si="68"/>
        <v>0</v>
      </c>
      <c r="S301" s="153">
        <f t="shared" si="68"/>
        <v>0</v>
      </c>
      <c r="T301" s="153">
        <f t="shared" si="68"/>
        <v>0</v>
      </c>
      <c r="U301" s="153">
        <f t="shared" si="68"/>
        <v>0</v>
      </c>
    </row>
    <row r="302" ht="15.75" customHeight="1">
      <c r="A302" s="140" t="s">
        <v>135</v>
      </c>
      <c r="B302" s="153">
        <f t="shared" ref="B302:U302" si="69">B79/B$12</f>
        <v>0</v>
      </c>
      <c r="C302" s="153">
        <f t="shared" si="69"/>
        <v>0</v>
      </c>
      <c r="D302" s="153">
        <f t="shared" si="69"/>
        <v>0</v>
      </c>
      <c r="E302" s="153">
        <f t="shared" si="69"/>
        <v>0</v>
      </c>
      <c r="F302" s="153">
        <f t="shared" si="69"/>
        <v>0</v>
      </c>
      <c r="G302" s="153">
        <f t="shared" si="69"/>
        <v>0</v>
      </c>
      <c r="H302" s="153">
        <f t="shared" si="69"/>
        <v>0</v>
      </c>
      <c r="I302" s="153">
        <f t="shared" si="69"/>
        <v>0</v>
      </c>
      <c r="J302" s="153">
        <f t="shared" si="69"/>
        <v>0</v>
      </c>
      <c r="K302" s="153">
        <f t="shared" si="69"/>
        <v>0</v>
      </c>
      <c r="L302" s="153">
        <f t="shared" si="69"/>
        <v>0</v>
      </c>
      <c r="M302" s="153">
        <f t="shared" si="69"/>
        <v>0</v>
      </c>
      <c r="N302" s="153">
        <f t="shared" si="69"/>
        <v>0</v>
      </c>
      <c r="O302" s="153">
        <f t="shared" si="69"/>
        <v>0</v>
      </c>
      <c r="P302" s="153">
        <f t="shared" si="69"/>
        <v>0</v>
      </c>
      <c r="Q302" s="153">
        <f t="shared" si="69"/>
        <v>0</v>
      </c>
      <c r="R302" s="153">
        <f t="shared" si="69"/>
        <v>0</v>
      </c>
      <c r="S302" s="153">
        <f t="shared" si="69"/>
        <v>0</v>
      </c>
      <c r="T302" s="153">
        <f t="shared" si="69"/>
        <v>0</v>
      </c>
      <c r="U302" s="153">
        <f t="shared" si="69"/>
        <v>0</v>
      </c>
    </row>
    <row r="303" ht="15.75" customHeight="1">
      <c r="A303" s="140" t="s">
        <v>14</v>
      </c>
      <c r="B303" s="153">
        <f t="shared" ref="B303:U303" si="70">B80/B$12</f>
        <v>0.003018203479</v>
      </c>
      <c r="C303" s="153">
        <f t="shared" si="70"/>
        <v>0.002481206179</v>
      </c>
      <c r="D303" s="153">
        <f t="shared" si="70"/>
        <v>0.001942952821</v>
      </c>
      <c r="E303" s="153">
        <f t="shared" si="70"/>
        <v>0.00251500454</v>
      </c>
      <c r="F303" s="153">
        <f t="shared" si="70"/>
        <v>0.002140829866</v>
      </c>
      <c r="G303" s="153">
        <f t="shared" si="70"/>
        <v>0.003538515998</v>
      </c>
      <c r="H303" s="153">
        <f t="shared" si="70"/>
        <v>0.001983109909</v>
      </c>
      <c r="I303" s="153">
        <f t="shared" si="70"/>
        <v>0.001653479672</v>
      </c>
      <c r="J303" s="153">
        <f t="shared" si="70"/>
        <v>0.001672276179</v>
      </c>
      <c r="K303" s="153">
        <f t="shared" si="70"/>
        <v>0.001058506262</v>
      </c>
      <c r="L303" s="153">
        <f t="shared" si="70"/>
        <v>0.003053376539</v>
      </c>
      <c r="M303" s="153">
        <f t="shared" si="70"/>
        <v>0.004765470331</v>
      </c>
      <c r="N303" s="153">
        <f t="shared" si="70"/>
        <v>0.004266746301</v>
      </c>
      <c r="O303" s="153">
        <f t="shared" si="70"/>
        <v>0.006896246712</v>
      </c>
      <c r="P303" s="153">
        <f t="shared" si="70"/>
        <v>0.007570954809</v>
      </c>
      <c r="Q303" s="153">
        <f t="shared" si="70"/>
        <v>0.007870525088</v>
      </c>
      <c r="R303" s="153">
        <f t="shared" si="70"/>
        <v>0.01123554859</v>
      </c>
      <c r="S303" s="153">
        <f t="shared" si="70"/>
        <v>0.01296074084</v>
      </c>
      <c r="T303" s="153">
        <f t="shared" si="70"/>
        <v>0.009294553243</v>
      </c>
      <c r="U303" s="153">
        <f t="shared" si="70"/>
        <v>0.0109779789</v>
      </c>
    </row>
    <row r="304" ht="15.75" customHeight="1">
      <c r="A304" s="140" t="s">
        <v>136</v>
      </c>
      <c r="B304" s="153">
        <f t="shared" ref="B304:U304" si="71">B81/B$12</f>
        <v>0.000006180885149</v>
      </c>
      <c r="C304" s="153">
        <f t="shared" si="71"/>
        <v>0</v>
      </c>
      <c r="D304" s="153">
        <f t="shared" si="71"/>
        <v>0.00002290789754</v>
      </c>
      <c r="E304" s="153">
        <f t="shared" si="71"/>
        <v>0.00003434036072</v>
      </c>
      <c r="F304" s="153">
        <f t="shared" si="71"/>
        <v>0</v>
      </c>
      <c r="G304" s="153">
        <f t="shared" si="71"/>
        <v>0</v>
      </c>
      <c r="H304" s="153">
        <f t="shared" si="71"/>
        <v>0</v>
      </c>
      <c r="I304" s="153">
        <f t="shared" si="71"/>
        <v>0</v>
      </c>
      <c r="J304" s="153">
        <f t="shared" si="71"/>
        <v>0</v>
      </c>
      <c r="K304" s="153">
        <f t="shared" si="71"/>
        <v>0.000001680639437</v>
      </c>
      <c r="L304" s="153">
        <f t="shared" si="71"/>
        <v>0</v>
      </c>
      <c r="M304" s="153">
        <f t="shared" si="71"/>
        <v>0</v>
      </c>
      <c r="N304" s="153">
        <f t="shared" si="71"/>
        <v>0</v>
      </c>
      <c r="O304" s="153">
        <f t="shared" si="71"/>
        <v>0</v>
      </c>
      <c r="P304" s="153">
        <f t="shared" si="71"/>
        <v>0</v>
      </c>
      <c r="Q304" s="153">
        <f t="shared" si="71"/>
        <v>0.00000003188390128</v>
      </c>
      <c r="R304" s="153">
        <f t="shared" si="71"/>
        <v>0.0000008448999563</v>
      </c>
      <c r="S304" s="153">
        <f t="shared" si="71"/>
        <v>0</v>
      </c>
      <c r="T304" s="153">
        <f t="shared" si="71"/>
        <v>0.00000001136631403</v>
      </c>
      <c r="U304" s="153">
        <f t="shared" si="71"/>
        <v>0</v>
      </c>
    </row>
    <row r="305" ht="15.75" customHeight="1">
      <c r="A305" s="140" t="s">
        <v>521</v>
      </c>
      <c r="B305" s="153">
        <f t="shared" ref="B305:U305" si="72">B82/B$12</f>
        <v>0</v>
      </c>
      <c r="C305" s="153">
        <f t="shared" si="72"/>
        <v>0</v>
      </c>
      <c r="D305" s="153">
        <f t="shared" si="72"/>
        <v>0</v>
      </c>
      <c r="E305" s="153">
        <f t="shared" si="72"/>
        <v>0</v>
      </c>
      <c r="F305" s="153">
        <f t="shared" si="72"/>
        <v>0</v>
      </c>
      <c r="G305" s="153">
        <f t="shared" si="72"/>
        <v>0.0002282913547</v>
      </c>
      <c r="H305" s="153">
        <f t="shared" si="72"/>
        <v>0</v>
      </c>
      <c r="I305" s="153">
        <f t="shared" si="72"/>
        <v>0</v>
      </c>
      <c r="J305" s="153">
        <f t="shared" si="72"/>
        <v>0</v>
      </c>
      <c r="K305" s="153">
        <f t="shared" si="72"/>
        <v>0</v>
      </c>
      <c r="L305" s="153">
        <f t="shared" si="72"/>
        <v>0</v>
      </c>
      <c r="M305" s="153">
        <f t="shared" si="72"/>
        <v>0</v>
      </c>
      <c r="N305" s="153">
        <f t="shared" si="72"/>
        <v>0</v>
      </c>
      <c r="O305" s="153">
        <f t="shared" si="72"/>
        <v>0</v>
      </c>
      <c r="P305" s="153">
        <f t="shared" si="72"/>
        <v>0</v>
      </c>
      <c r="Q305" s="153">
        <f t="shared" si="72"/>
        <v>0</v>
      </c>
      <c r="R305" s="153">
        <f t="shared" si="72"/>
        <v>0</v>
      </c>
      <c r="S305" s="153">
        <f t="shared" si="72"/>
        <v>0</v>
      </c>
      <c r="T305" s="153">
        <f t="shared" si="72"/>
        <v>0</v>
      </c>
      <c r="U305" s="153">
        <f t="shared" si="72"/>
        <v>0</v>
      </c>
    </row>
    <row r="306" ht="15.75" customHeight="1">
      <c r="A306" s="140" t="s">
        <v>522</v>
      </c>
      <c r="B306" s="153">
        <f t="shared" ref="B306:U306" si="73">B83/B$12</f>
        <v>0</v>
      </c>
      <c r="C306" s="153">
        <f t="shared" si="73"/>
        <v>0</v>
      </c>
      <c r="D306" s="153">
        <f t="shared" si="73"/>
        <v>0</v>
      </c>
      <c r="E306" s="153">
        <f t="shared" si="73"/>
        <v>0</v>
      </c>
      <c r="F306" s="153">
        <f t="shared" si="73"/>
        <v>0</v>
      </c>
      <c r="G306" s="153">
        <f t="shared" si="73"/>
        <v>0</v>
      </c>
      <c r="H306" s="153">
        <f t="shared" si="73"/>
        <v>0</v>
      </c>
      <c r="I306" s="153">
        <f t="shared" si="73"/>
        <v>0</v>
      </c>
      <c r="J306" s="153">
        <f t="shared" si="73"/>
        <v>0</v>
      </c>
      <c r="K306" s="153">
        <f t="shared" si="73"/>
        <v>0</v>
      </c>
      <c r="L306" s="153">
        <f t="shared" si="73"/>
        <v>0</v>
      </c>
      <c r="M306" s="153">
        <f t="shared" si="73"/>
        <v>0</v>
      </c>
      <c r="N306" s="153">
        <f t="shared" si="73"/>
        <v>0</v>
      </c>
      <c r="O306" s="153">
        <f t="shared" si="73"/>
        <v>0</v>
      </c>
      <c r="P306" s="153">
        <f t="shared" si="73"/>
        <v>0</v>
      </c>
      <c r="Q306" s="153">
        <f t="shared" si="73"/>
        <v>0</v>
      </c>
      <c r="R306" s="153">
        <f t="shared" si="73"/>
        <v>0</v>
      </c>
      <c r="S306" s="153">
        <f t="shared" si="73"/>
        <v>0</v>
      </c>
      <c r="T306" s="153">
        <f t="shared" si="73"/>
        <v>0</v>
      </c>
      <c r="U306" s="153">
        <f t="shared" si="73"/>
        <v>0</v>
      </c>
    </row>
    <row r="307" ht="15.75" customHeight="1">
      <c r="A307" s="140" t="s">
        <v>137</v>
      </c>
      <c r="B307" s="153">
        <f t="shared" ref="B307:U307" si="74">B84/B$12</f>
        <v>0</v>
      </c>
      <c r="C307" s="153">
        <f t="shared" si="74"/>
        <v>0</v>
      </c>
      <c r="D307" s="153">
        <f t="shared" si="74"/>
        <v>0</v>
      </c>
      <c r="E307" s="153">
        <f t="shared" si="74"/>
        <v>0</v>
      </c>
      <c r="F307" s="153">
        <f t="shared" si="74"/>
        <v>0</v>
      </c>
      <c r="G307" s="153">
        <f t="shared" si="74"/>
        <v>0</v>
      </c>
      <c r="H307" s="153">
        <f t="shared" si="74"/>
        <v>0</v>
      </c>
      <c r="I307" s="153">
        <f t="shared" si="74"/>
        <v>0</v>
      </c>
      <c r="J307" s="153">
        <f t="shared" si="74"/>
        <v>0</v>
      </c>
      <c r="K307" s="153">
        <f t="shared" si="74"/>
        <v>0</v>
      </c>
      <c r="L307" s="153">
        <f t="shared" si="74"/>
        <v>0</v>
      </c>
      <c r="M307" s="153">
        <f t="shared" si="74"/>
        <v>0</v>
      </c>
      <c r="N307" s="153">
        <f t="shared" si="74"/>
        <v>0</v>
      </c>
      <c r="O307" s="153">
        <f t="shared" si="74"/>
        <v>0</v>
      </c>
      <c r="P307" s="153">
        <f t="shared" si="74"/>
        <v>0</v>
      </c>
      <c r="Q307" s="153">
        <f t="shared" si="74"/>
        <v>0</v>
      </c>
      <c r="R307" s="153">
        <f t="shared" si="74"/>
        <v>0</v>
      </c>
      <c r="S307" s="153">
        <f t="shared" si="74"/>
        <v>0</v>
      </c>
      <c r="T307" s="153">
        <f t="shared" si="74"/>
        <v>0</v>
      </c>
      <c r="U307" s="153">
        <f t="shared" si="74"/>
        <v>0</v>
      </c>
    </row>
    <row r="308" ht="15.75" customHeight="1">
      <c r="A308" s="140" t="s">
        <v>523</v>
      </c>
      <c r="B308" s="153">
        <f t="shared" ref="B308:U308" si="75">B85/B$12</f>
        <v>0</v>
      </c>
      <c r="C308" s="153">
        <f t="shared" si="75"/>
        <v>0</v>
      </c>
      <c r="D308" s="153">
        <f t="shared" si="75"/>
        <v>0</v>
      </c>
      <c r="E308" s="153">
        <f t="shared" si="75"/>
        <v>0</v>
      </c>
      <c r="F308" s="153">
        <f t="shared" si="75"/>
        <v>0</v>
      </c>
      <c r="G308" s="153">
        <f t="shared" si="75"/>
        <v>0</v>
      </c>
      <c r="H308" s="153">
        <f t="shared" si="75"/>
        <v>0</v>
      </c>
      <c r="I308" s="153">
        <f t="shared" si="75"/>
        <v>0</v>
      </c>
      <c r="J308" s="153">
        <f t="shared" si="75"/>
        <v>0</v>
      </c>
      <c r="K308" s="153">
        <f t="shared" si="75"/>
        <v>0</v>
      </c>
      <c r="L308" s="153">
        <f t="shared" si="75"/>
        <v>0</v>
      </c>
      <c r="M308" s="153">
        <f t="shared" si="75"/>
        <v>0</v>
      </c>
      <c r="N308" s="153">
        <f t="shared" si="75"/>
        <v>0</v>
      </c>
      <c r="O308" s="153">
        <f t="shared" si="75"/>
        <v>0</v>
      </c>
      <c r="P308" s="153">
        <f t="shared" si="75"/>
        <v>0</v>
      </c>
      <c r="Q308" s="153">
        <f t="shared" si="75"/>
        <v>0</v>
      </c>
      <c r="R308" s="153">
        <f t="shared" si="75"/>
        <v>0</v>
      </c>
      <c r="S308" s="153">
        <f t="shared" si="75"/>
        <v>0</v>
      </c>
      <c r="T308" s="153">
        <f t="shared" si="75"/>
        <v>0</v>
      </c>
      <c r="U308" s="153">
        <f t="shared" si="75"/>
        <v>0</v>
      </c>
    </row>
    <row r="309" ht="15.75" customHeight="1">
      <c r="A309" s="140" t="s">
        <v>138</v>
      </c>
      <c r="B309" s="153">
        <f t="shared" ref="B309:U309" si="76">B86/B$12</f>
        <v>0</v>
      </c>
      <c r="C309" s="153">
        <f t="shared" si="76"/>
        <v>0</v>
      </c>
      <c r="D309" s="153">
        <f t="shared" si="76"/>
        <v>0.00000005339836257</v>
      </c>
      <c r="E309" s="153">
        <f t="shared" si="76"/>
        <v>0</v>
      </c>
      <c r="F309" s="153">
        <f t="shared" si="76"/>
        <v>0</v>
      </c>
      <c r="G309" s="153">
        <f t="shared" si="76"/>
        <v>0</v>
      </c>
      <c r="H309" s="153">
        <f t="shared" si="76"/>
        <v>0</v>
      </c>
      <c r="I309" s="153">
        <f t="shared" si="76"/>
        <v>0</v>
      </c>
      <c r="J309" s="153">
        <f t="shared" si="76"/>
        <v>0.00000001964264027</v>
      </c>
      <c r="K309" s="153">
        <f t="shared" si="76"/>
        <v>0</v>
      </c>
      <c r="L309" s="153">
        <f t="shared" si="76"/>
        <v>0</v>
      </c>
      <c r="M309" s="153">
        <f t="shared" si="76"/>
        <v>0</v>
      </c>
      <c r="N309" s="153">
        <f t="shared" si="76"/>
        <v>0.00000002204239449</v>
      </c>
      <c r="O309" s="153">
        <f t="shared" si="76"/>
        <v>0</v>
      </c>
      <c r="P309" s="153">
        <f t="shared" si="76"/>
        <v>0</v>
      </c>
      <c r="Q309" s="153">
        <f t="shared" si="76"/>
        <v>0</v>
      </c>
      <c r="R309" s="153">
        <f t="shared" si="76"/>
        <v>0</v>
      </c>
      <c r="S309" s="153">
        <f t="shared" si="76"/>
        <v>0</v>
      </c>
      <c r="T309" s="153">
        <f t="shared" si="76"/>
        <v>0</v>
      </c>
      <c r="U309" s="153">
        <f t="shared" si="76"/>
        <v>0</v>
      </c>
    </row>
    <row r="310" ht="15.75" customHeight="1">
      <c r="A310" s="140" t="s">
        <v>139</v>
      </c>
      <c r="B310" s="153">
        <f t="shared" ref="B310:U310" si="77">B87/B$12</f>
        <v>0</v>
      </c>
      <c r="C310" s="153">
        <f t="shared" si="77"/>
        <v>0</v>
      </c>
      <c r="D310" s="153">
        <f t="shared" si="77"/>
        <v>0</v>
      </c>
      <c r="E310" s="153">
        <f t="shared" si="77"/>
        <v>0</v>
      </c>
      <c r="F310" s="153">
        <f t="shared" si="77"/>
        <v>0</v>
      </c>
      <c r="G310" s="153">
        <f t="shared" si="77"/>
        <v>0</v>
      </c>
      <c r="H310" s="153">
        <f t="shared" si="77"/>
        <v>0</v>
      </c>
      <c r="I310" s="153">
        <f t="shared" si="77"/>
        <v>0</v>
      </c>
      <c r="J310" s="153">
        <f t="shared" si="77"/>
        <v>0</v>
      </c>
      <c r="K310" s="153">
        <f t="shared" si="77"/>
        <v>0</v>
      </c>
      <c r="L310" s="153">
        <f t="shared" si="77"/>
        <v>0</v>
      </c>
      <c r="M310" s="153">
        <f t="shared" si="77"/>
        <v>0</v>
      </c>
      <c r="N310" s="153">
        <f t="shared" si="77"/>
        <v>0</v>
      </c>
      <c r="O310" s="153">
        <f t="shared" si="77"/>
        <v>0</v>
      </c>
      <c r="P310" s="153">
        <f t="shared" si="77"/>
        <v>0</v>
      </c>
      <c r="Q310" s="153">
        <f t="shared" si="77"/>
        <v>0</v>
      </c>
      <c r="R310" s="153">
        <f t="shared" si="77"/>
        <v>0</v>
      </c>
      <c r="S310" s="153">
        <f t="shared" si="77"/>
        <v>0</v>
      </c>
      <c r="T310" s="153">
        <f t="shared" si="77"/>
        <v>0</v>
      </c>
      <c r="U310" s="153">
        <f t="shared" si="77"/>
        <v>0</v>
      </c>
    </row>
    <row r="311" ht="15.75" customHeight="1">
      <c r="A311" s="140" t="s">
        <v>140</v>
      </c>
      <c r="B311" s="153">
        <f t="shared" ref="B311:U311" si="78">B88/B$12</f>
        <v>0</v>
      </c>
      <c r="C311" s="153">
        <f t="shared" si="78"/>
        <v>0</v>
      </c>
      <c r="D311" s="153">
        <f t="shared" si="78"/>
        <v>0</v>
      </c>
      <c r="E311" s="153">
        <f t="shared" si="78"/>
        <v>0</v>
      </c>
      <c r="F311" s="153">
        <f t="shared" si="78"/>
        <v>0</v>
      </c>
      <c r="G311" s="153">
        <f t="shared" si="78"/>
        <v>0</v>
      </c>
      <c r="H311" s="153">
        <f t="shared" si="78"/>
        <v>0</v>
      </c>
      <c r="I311" s="153">
        <f t="shared" si="78"/>
        <v>0</v>
      </c>
      <c r="J311" s="153">
        <f t="shared" si="78"/>
        <v>0</v>
      </c>
      <c r="K311" s="153">
        <f t="shared" si="78"/>
        <v>0</v>
      </c>
      <c r="L311" s="153">
        <f t="shared" si="78"/>
        <v>0</v>
      </c>
      <c r="M311" s="153">
        <f t="shared" si="78"/>
        <v>0</v>
      </c>
      <c r="N311" s="153">
        <f t="shared" si="78"/>
        <v>0</v>
      </c>
      <c r="O311" s="153">
        <f t="shared" si="78"/>
        <v>0</v>
      </c>
      <c r="P311" s="153">
        <f t="shared" si="78"/>
        <v>0</v>
      </c>
      <c r="Q311" s="153">
        <f t="shared" si="78"/>
        <v>0</v>
      </c>
      <c r="R311" s="153">
        <f t="shared" si="78"/>
        <v>0</v>
      </c>
      <c r="S311" s="153">
        <f t="shared" si="78"/>
        <v>0</v>
      </c>
      <c r="T311" s="153">
        <f t="shared" si="78"/>
        <v>0</v>
      </c>
      <c r="U311" s="153">
        <f t="shared" si="78"/>
        <v>0</v>
      </c>
    </row>
    <row r="312" ht="15.75" customHeight="1">
      <c r="A312" s="140" t="s">
        <v>141</v>
      </c>
      <c r="B312" s="153">
        <f t="shared" ref="B312:U312" si="79">B89/B$12</f>
        <v>0</v>
      </c>
      <c r="C312" s="153">
        <f t="shared" si="79"/>
        <v>0</v>
      </c>
      <c r="D312" s="153">
        <f t="shared" si="79"/>
        <v>0.00000005339836257</v>
      </c>
      <c r="E312" s="153">
        <f t="shared" si="79"/>
        <v>0</v>
      </c>
      <c r="F312" s="153">
        <f t="shared" si="79"/>
        <v>0</v>
      </c>
      <c r="G312" s="153">
        <f t="shared" si="79"/>
        <v>0</v>
      </c>
      <c r="H312" s="153">
        <f t="shared" si="79"/>
        <v>0</v>
      </c>
      <c r="I312" s="153">
        <f t="shared" si="79"/>
        <v>0</v>
      </c>
      <c r="J312" s="153">
        <f t="shared" si="79"/>
        <v>0</v>
      </c>
      <c r="K312" s="153">
        <f t="shared" si="79"/>
        <v>0</v>
      </c>
      <c r="L312" s="153">
        <f t="shared" si="79"/>
        <v>0</v>
      </c>
      <c r="M312" s="153">
        <f t="shared" si="79"/>
        <v>0</v>
      </c>
      <c r="N312" s="153">
        <f t="shared" si="79"/>
        <v>0</v>
      </c>
      <c r="O312" s="153">
        <f t="shared" si="79"/>
        <v>0</v>
      </c>
      <c r="P312" s="153">
        <f t="shared" si="79"/>
        <v>0</v>
      </c>
      <c r="Q312" s="153">
        <f t="shared" si="79"/>
        <v>0</v>
      </c>
      <c r="R312" s="153">
        <f t="shared" si="79"/>
        <v>0</v>
      </c>
      <c r="S312" s="153">
        <f t="shared" si="79"/>
        <v>0</v>
      </c>
      <c r="T312" s="153">
        <f t="shared" si="79"/>
        <v>0</v>
      </c>
      <c r="U312" s="153">
        <f t="shared" si="79"/>
        <v>0</v>
      </c>
    </row>
    <row r="313" ht="15.75" customHeight="1">
      <c r="A313" s="140" t="s">
        <v>76</v>
      </c>
      <c r="B313" s="153">
        <f t="shared" ref="B313:U313" si="80">B90/B$12</f>
        <v>0</v>
      </c>
      <c r="C313" s="153">
        <f t="shared" si="80"/>
        <v>0</v>
      </c>
      <c r="D313" s="153">
        <f t="shared" si="80"/>
        <v>0</v>
      </c>
      <c r="E313" s="153">
        <f t="shared" si="80"/>
        <v>0</v>
      </c>
      <c r="F313" s="153">
        <f t="shared" si="80"/>
        <v>0</v>
      </c>
      <c r="G313" s="153">
        <f t="shared" si="80"/>
        <v>0</v>
      </c>
      <c r="H313" s="153">
        <f t="shared" si="80"/>
        <v>0</v>
      </c>
      <c r="I313" s="153">
        <f t="shared" si="80"/>
        <v>0</v>
      </c>
      <c r="J313" s="153">
        <f t="shared" si="80"/>
        <v>0</v>
      </c>
      <c r="K313" s="153">
        <f t="shared" si="80"/>
        <v>0</v>
      </c>
      <c r="L313" s="153">
        <f t="shared" si="80"/>
        <v>0</v>
      </c>
      <c r="M313" s="153">
        <f t="shared" si="80"/>
        <v>0</v>
      </c>
      <c r="N313" s="153">
        <f t="shared" si="80"/>
        <v>0</v>
      </c>
      <c r="O313" s="153">
        <f t="shared" si="80"/>
        <v>0</v>
      </c>
      <c r="P313" s="153">
        <f t="shared" si="80"/>
        <v>0</v>
      </c>
      <c r="Q313" s="153">
        <f t="shared" si="80"/>
        <v>0</v>
      </c>
      <c r="R313" s="153">
        <f t="shared" si="80"/>
        <v>0</v>
      </c>
      <c r="S313" s="153">
        <f t="shared" si="80"/>
        <v>0</v>
      </c>
      <c r="T313" s="153">
        <f t="shared" si="80"/>
        <v>0</v>
      </c>
      <c r="U313" s="153">
        <f t="shared" si="80"/>
        <v>0</v>
      </c>
    </row>
    <row r="314" ht="15.75" customHeight="1">
      <c r="A314" s="140" t="s">
        <v>142</v>
      </c>
      <c r="B314" s="153">
        <f t="shared" ref="B314:U314" si="81">B91/B$12</f>
        <v>0</v>
      </c>
      <c r="C314" s="153">
        <f t="shared" si="81"/>
        <v>0</v>
      </c>
      <c r="D314" s="153">
        <f t="shared" si="81"/>
        <v>0</v>
      </c>
      <c r="E314" s="153">
        <f t="shared" si="81"/>
        <v>0</v>
      </c>
      <c r="F314" s="153">
        <f t="shared" si="81"/>
        <v>0</v>
      </c>
      <c r="G314" s="153">
        <f t="shared" si="81"/>
        <v>0</v>
      </c>
      <c r="H314" s="153">
        <f t="shared" si="81"/>
        <v>0</v>
      </c>
      <c r="I314" s="153">
        <f t="shared" si="81"/>
        <v>0</v>
      </c>
      <c r="J314" s="153">
        <f t="shared" si="81"/>
        <v>0</v>
      </c>
      <c r="K314" s="153">
        <f t="shared" si="81"/>
        <v>0</v>
      </c>
      <c r="L314" s="153">
        <f t="shared" si="81"/>
        <v>0</v>
      </c>
      <c r="M314" s="153">
        <f t="shared" si="81"/>
        <v>0</v>
      </c>
      <c r="N314" s="153">
        <f t="shared" si="81"/>
        <v>0</v>
      </c>
      <c r="O314" s="153">
        <f t="shared" si="81"/>
        <v>0</v>
      </c>
      <c r="P314" s="153">
        <f t="shared" si="81"/>
        <v>0</v>
      </c>
      <c r="Q314" s="153">
        <f t="shared" si="81"/>
        <v>0</v>
      </c>
      <c r="R314" s="153">
        <f t="shared" si="81"/>
        <v>0</v>
      </c>
      <c r="S314" s="153">
        <f t="shared" si="81"/>
        <v>0</v>
      </c>
      <c r="T314" s="153">
        <f t="shared" si="81"/>
        <v>0</v>
      </c>
      <c r="U314" s="153">
        <f t="shared" si="81"/>
        <v>0.000005079703292</v>
      </c>
    </row>
    <row r="315" ht="15.75" customHeight="1">
      <c r="A315" s="140" t="s">
        <v>15</v>
      </c>
      <c r="B315" s="153">
        <f t="shared" ref="B315:U315" si="82">B92/B$12</f>
        <v>0.000001931526609</v>
      </c>
      <c r="C315" s="153">
        <f t="shared" si="82"/>
        <v>0.00004334801682</v>
      </c>
      <c r="D315" s="153">
        <f t="shared" si="82"/>
        <v>0.00001521853333</v>
      </c>
      <c r="E315" s="153">
        <f t="shared" si="82"/>
        <v>0.000005723393454</v>
      </c>
      <c r="F315" s="153">
        <f t="shared" si="82"/>
        <v>0.00003889076511</v>
      </c>
      <c r="G315" s="153">
        <f t="shared" si="82"/>
        <v>0.00002570147755</v>
      </c>
      <c r="H315" s="153">
        <f t="shared" si="82"/>
        <v>0.0000483052084</v>
      </c>
      <c r="I315" s="153">
        <f t="shared" si="82"/>
        <v>0.000114272614</v>
      </c>
      <c r="J315" s="153">
        <f t="shared" si="82"/>
        <v>0.0001122773318</v>
      </c>
      <c r="K315" s="153">
        <f t="shared" si="82"/>
        <v>0.0002482205587</v>
      </c>
      <c r="L315" s="153">
        <f t="shared" si="82"/>
        <v>0.0001535066339</v>
      </c>
      <c r="M315" s="153">
        <f t="shared" si="82"/>
        <v>0.00005893236309</v>
      </c>
      <c r="N315" s="153">
        <f t="shared" si="82"/>
        <v>0.0003959695746</v>
      </c>
      <c r="O315" s="153">
        <f t="shared" si="82"/>
        <v>0.0001177461398</v>
      </c>
      <c r="P315" s="153">
        <f t="shared" si="82"/>
        <v>0.000027881269</v>
      </c>
      <c r="Q315" s="153">
        <f t="shared" si="82"/>
        <v>0.00002319553818</v>
      </c>
      <c r="R315" s="153">
        <f t="shared" si="82"/>
        <v>0.0000035865141</v>
      </c>
      <c r="S315" s="153">
        <f t="shared" si="82"/>
        <v>0.000002526538323</v>
      </c>
      <c r="T315" s="153">
        <f t="shared" si="82"/>
        <v>0.000009695465872</v>
      </c>
      <c r="U315" s="153">
        <f t="shared" si="82"/>
        <v>0.000002422110179</v>
      </c>
    </row>
    <row r="316" ht="15.75" customHeight="1">
      <c r="A316" s="140" t="s">
        <v>16</v>
      </c>
      <c r="B316" s="153">
        <f t="shared" ref="B316:U316" si="83">B93/B$12</f>
        <v>0</v>
      </c>
      <c r="C316" s="153">
        <f t="shared" si="83"/>
        <v>0</v>
      </c>
      <c r="D316" s="153">
        <f t="shared" si="83"/>
        <v>0</v>
      </c>
      <c r="E316" s="153">
        <f t="shared" si="83"/>
        <v>0</v>
      </c>
      <c r="F316" s="153">
        <f t="shared" si="83"/>
        <v>0</v>
      </c>
      <c r="G316" s="153">
        <f t="shared" si="83"/>
        <v>0</v>
      </c>
      <c r="H316" s="153">
        <f t="shared" si="83"/>
        <v>0</v>
      </c>
      <c r="I316" s="153">
        <f t="shared" si="83"/>
        <v>0</v>
      </c>
      <c r="J316" s="153">
        <f t="shared" si="83"/>
        <v>0</v>
      </c>
      <c r="K316" s="153">
        <f t="shared" si="83"/>
        <v>0</v>
      </c>
      <c r="L316" s="153">
        <f t="shared" si="83"/>
        <v>0</v>
      </c>
      <c r="M316" s="153">
        <f t="shared" si="83"/>
        <v>0</v>
      </c>
      <c r="N316" s="153">
        <f t="shared" si="83"/>
        <v>0</v>
      </c>
      <c r="O316" s="153">
        <f t="shared" si="83"/>
        <v>0</v>
      </c>
      <c r="P316" s="153">
        <f t="shared" si="83"/>
        <v>0</v>
      </c>
      <c r="Q316" s="153">
        <f t="shared" si="83"/>
        <v>0</v>
      </c>
      <c r="R316" s="153">
        <f t="shared" si="83"/>
        <v>0</v>
      </c>
      <c r="S316" s="153">
        <f t="shared" si="83"/>
        <v>0</v>
      </c>
      <c r="T316" s="153">
        <f t="shared" si="83"/>
        <v>0</v>
      </c>
      <c r="U316" s="153">
        <f t="shared" si="83"/>
        <v>0</v>
      </c>
    </row>
    <row r="317" ht="15.75" customHeight="1">
      <c r="A317" s="140" t="s">
        <v>17</v>
      </c>
      <c r="B317" s="153">
        <f t="shared" ref="B317:U317" si="84">B94/B$12</f>
        <v>0</v>
      </c>
      <c r="C317" s="153">
        <f t="shared" si="84"/>
        <v>0</v>
      </c>
      <c r="D317" s="153">
        <f t="shared" si="84"/>
        <v>0</v>
      </c>
      <c r="E317" s="153">
        <f t="shared" si="84"/>
        <v>0</v>
      </c>
      <c r="F317" s="153">
        <f t="shared" si="84"/>
        <v>0</v>
      </c>
      <c r="G317" s="153">
        <f t="shared" si="84"/>
        <v>0</v>
      </c>
      <c r="H317" s="153">
        <f t="shared" si="84"/>
        <v>0</v>
      </c>
      <c r="I317" s="153">
        <f t="shared" si="84"/>
        <v>0</v>
      </c>
      <c r="J317" s="153">
        <f t="shared" si="84"/>
        <v>0</v>
      </c>
      <c r="K317" s="153">
        <f t="shared" si="84"/>
        <v>0</v>
      </c>
      <c r="L317" s="153">
        <f t="shared" si="84"/>
        <v>0</v>
      </c>
      <c r="M317" s="153">
        <f t="shared" si="84"/>
        <v>0</v>
      </c>
      <c r="N317" s="153">
        <f t="shared" si="84"/>
        <v>0</v>
      </c>
      <c r="O317" s="153">
        <f t="shared" si="84"/>
        <v>0.000002942547273</v>
      </c>
      <c r="P317" s="153">
        <f t="shared" si="84"/>
        <v>0</v>
      </c>
      <c r="Q317" s="153">
        <f t="shared" si="84"/>
        <v>0</v>
      </c>
      <c r="R317" s="153">
        <f t="shared" si="84"/>
        <v>0.000002983014131</v>
      </c>
      <c r="S317" s="153">
        <f t="shared" si="84"/>
        <v>0</v>
      </c>
      <c r="T317" s="153">
        <f t="shared" si="84"/>
        <v>0.0000002614252228</v>
      </c>
      <c r="U317" s="153">
        <f t="shared" si="84"/>
        <v>0</v>
      </c>
    </row>
    <row r="318" ht="15.75" customHeight="1">
      <c r="A318" s="140" t="s">
        <v>143</v>
      </c>
      <c r="B318" s="153">
        <f t="shared" ref="B318:U318" si="85">B95/B$12</f>
        <v>0.0003624831603</v>
      </c>
      <c r="C318" s="153">
        <f t="shared" si="85"/>
        <v>0.0000005457484133</v>
      </c>
      <c r="D318" s="153">
        <f t="shared" si="85"/>
        <v>0.0001759476047</v>
      </c>
      <c r="E318" s="153">
        <f t="shared" si="85"/>
        <v>0.00007475194544</v>
      </c>
      <c r="F318" s="153">
        <f t="shared" si="85"/>
        <v>0.00001072941887</v>
      </c>
      <c r="G318" s="153">
        <f t="shared" si="85"/>
        <v>0.000276073962</v>
      </c>
      <c r="H318" s="153">
        <f t="shared" si="85"/>
        <v>0.000001442424936</v>
      </c>
      <c r="I318" s="153">
        <f t="shared" si="85"/>
        <v>0.0001416589814</v>
      </c>
      <c r="J318" s="153">
        <f t="shared" si="85"/>
        <v>0.0005826989235</v>
      </c>
      <c r="K318" s="153">
        <f t="shared" si="85"/>
        <v>0.000001206105949</v>
      </c>
      <c r="L318" s="153">
        <f t="shared" si="85"/>
        <v>0.0006884751749</v>
      </c>
      <c r="M318" s="153">
        <f t="shared" si="85"/>
        <v>0.0003587053649</v>
      </c>
      <c r="N318" s="153">
        <f t="shared" si="85"/>
        <v>0</v>
      </c>
      <c r="O318" s="153">
        <f t="shared" si="85"/>
        <v>0.0005856111562</v>
      </c>
      <c r="P318" s="153">
        <f t="shared" si="85"/>
        <v>0.0007686826189</v>
      </c>
      <c r="Q318" s="153">
        <f t="shared" si="85"/>
        <v>0.001871824134</v>
      </c>
      <c r="R318" s="153">
        <f t="shared" si="85"/>
        <v>0.007059363292</v>
      </c>
      <c r="S318" s="153">
        <f t="shared" si="85"/>
        <v>0.001611321596</v>
      </c>
      <c r="T318" s="153">
        <f t="shared" si="85"/>
        <v>0.0006938225413</v>
      </c>
      <c r="U318" s="153">
        <f t="shared" si="85"/>
        <v>0.0004240823373</v>
      </c>
    </row>
    <row r="319" ht="15.75" customHeight="1">
      <c r="A319" s="140" t="s">
        <v>18</v>
      </c>
      <c r="B319" s="153">
        <f t="shared" ref="B319:U319" si="86">B96/B$12</f>
        <v>0.2388296597</v>
      </c>
      <c r="C319" s="153">
        <f t="shared" si="86"/>
        <v>0.1405214844</v>
      </c>
      <c r="D319" s="153">
        <f t="shared" si="86"/>
        <v>0.1768002163</v>
      </c>
      <c r="E319" s="153">
        <f t="shared" si="86"/>
        <v>0.1469131541</v>
      </c>
      <c r="F319" s="153">
        <f t="shared" si="86"/>
        <v>0.1138521879</v>
      </c>
      <c r="G319" s="153">
        <f t="shared" si="86"/>
        <v>0.1000704232</v>
      </c>
      <c r="H319" s="153">
        <f t="shared" si="86"/>
        <v>0.163515855</v>
      </c>
      <c r="I319" s="153">
        <f t="shared" si="86"/>
        <v>0.1527371664</v>
      </c>
      <c r="J319" s="153">
        <f t="shared" si="86"/>
        <v>0.09232736275</v>
      </c>
      <c r="K319" s="153">
        <f t="shared" si="86"/>
        <v>0.05130248765</v>
      </c>
      <c r="L319" s="153">
        <f t="shared" si="86"/>
        <v>0.05680104378</v>
      </c>
      <c r="M319" s="153">
        <f t="shared" si="86"/>
        <v>0.03235012042</v>
      </c>
      <c r="N319" s="153">
        <f t="shared" si="86"/>
        <v>0.07223640944</v>
      </c>
      <c r="O319" s="153">
        <f t="shared" si="86"/>
        <v>0.07702741397</v>
      </c>
      <c r="P319" s="153">
        <f t="shared" si="86"/>
        <v>0.06203138706</v>
      </c>
      <c r="Q319" s="153">
        <f t="shared" si="86"/>
        <v>0.0667448343</v>
      </c>
      <c r="R319" s="153">
        <f t="shared" si="86"/>
        <v>0.02207178711</v>
      </c>
      <c r="S319" s="153">
        <f t="shared" si="86"/>
        <v>0.04203121275</v>
      </c>
      <c r="T319" s="153">
        <f t="shared" si="86"/>
        <v>0.06122153618</v>
      </c>
      <c r="U319" s="153">
        <f t="shared" si="86"/>
        <v>0.103657244</v>
      </c>
    </row>
    <row r="320" ht="15.75" customHeight="1">
      <c r="A320" s="140" t="s">
        <v>144</v>
      </c>
      <c r="B320" s="153">
        <f t="shared" ref="B320:U320" si="87">B97/B$12</f>
        <v>0.00003708531089</v>
      </c>
      <c r="C320" s="153">
        <f t="shared" si="87"/>
        <v>0.00000007796405904</v>
      </c>
      <c r="D320" s="153">
        <f t="shared" si="87"/>
        <v>0.0004731628907</v>
      </c>
      <c r="E320" s="153">
        <f t="shared" si="87"/>
        <v>0.0004226773497</v>
      </c>
      <c r="F320" s="153">
        <f t="shared" si="87"/>
        <v>0.0007171954369</v>
      </c>
      <c r="G320" s="153">
        <f t="shared" si="87"/>
        <v>0.001202224761</v>
      </c>
      <c r="H320" s="153">
        <f t="shared" si="87"/>
        <v>0.001199232091</v>
      </c>
      <c r="I320" s="153">
        <f t="shared" si="87"/>
        <v>0.0008082973147</v>
      </c>
      <c r="J320" s="153">
        <f t="shared" si="87"/>
        <v>0.0008132053071</v>
      </c>
      <c r="K320" s="153">
        <f t="shared" si="87"/>
        <v>0.0007051567633</v>
      </c>
      <c r="L320" s="153">
        <f t="shared" si="87"/>
        <v>0.0002763535007</v>
      </c>
      <c r="M320" s="153">
        <f t="shared" si="87"/>
        <v>0.0005969711955</v>
      </c>
      <c r="N320" s="153">
        <f t="shared" si="87"/>
        <v>0.001102031555</v>
      </c>
      <c r="O320" s="153">
        <f t="shared" si="87"/>
        <v>0.002455566762</v>
      </c>
      <c r="P320" s="153">
        <f t="shared" si="87"/>
        <v>0.0103701729</v>
      </c>
      <c r="Q320" s="153">
        <f t="shared" si="87"/>
        <v>0.003259841951</v>
      </c>
      <c r="R320" s="153">
        <f t="shared" si="87"/>
        <v>0.003904955169</v>
      </c>
      <c r="S320" s="153">
        <f t="shared" si="87"/>
        <v>0.001427145664</v>
      </c>
      <c r="T320" s="153">
        <f t="shared" si="87"/>
        <v>0.00122582287</v>
      </c>
      <c r="U320" s="153">
        <f t="shared" si="87"/>
        <v>0.000035367294</v>
      </c>
    </row>
    <row r="321" ht="15.75" customHeight="1">
      <c r="A321" s="140" t="s">
        <v>145</v>
      </c>
      <c r="B321" s="153">
        <f t="shared" ref="B321:U321" si="88">B98/B$12</f>
        <v>0</v>
      </c>
      <c r="C321" s="153">
        <f t="shared" si="88"/>
        <v>0</v>
      </c>
      <c r="D321" s="153">
        <f t="shared" si="88"/>
        <v>0</v>
      </c>
      <c r="E321" s="153">
        <f t="shared" si="88"/>
        <v>0</v>
      </c>
      <c r="F321" s="153">
        <f t="shared" si="88"/>
        <v>0</v>
      </c>
      <c r="G321" s="153">
        <f t="shared" si="88"/>
        <v>0</v>
      </c>
      <c r="H321" s="153">
        <f t="shared" si="88"/>
        <v>0</v>
      </c>
      <c r="I321" s="153">
        <f t="shared" si="88"/>
        <v>0</v>
      </c>
      <c r="J321" s="153">
        <f t="shared" si="88"/>
        <v>0</v>
      </c>
      <c r="K321" s="153">
        <f t="shared" si="88"/>
        <v>0</v>
      </c>
      <c r="L321" s="153">
        <f t="shared" si="88"/>
        <v>0</v>
      </c>
      <c r="M321" s="153">
        <f t="shared" si="88"/>
        <v>0</v>
      </c>
      <c r="N321" s="153">
        <f t="shared" si="88"/>
        <v>0</v>
      </c>
      <c r="O321" s="153">
        <f t="shared" si="88"/>
        <v>0</v>
      </c>
      <c r="P321" s="153">
        <f t="shared" si="88"/>
        <v>0</v>
      </c>
      <c r="Q321" s="153">
        <f t="shared" si="88"/>
        <v>0</v>
      </c>
      <c r="R321" s="153">
        <f t="shared" si="88"/>
        <v>0</v>
      </c>
      <c r="S321" s="153">
        <f t="shared" si="88"/>
        <v>0</v>
      </c>
      <c r="T321" s="153">
        <f t="shared" si="88"/>
        <v>0</v>
      </c>
      <c r="U321" s="153">
        <f t="shared" si="88"/>
        <v>0</v>
      </c>
    </row>
    <row r="322" ht="15.75" customHeight="1">
      <c r="A322" s="140" t="s">
        <v>524</v>
      </c>
      <c r="B322" s="153">
        <f t="shared" ref="B322:U322" si="89">B99/B$12</f>
        <v>0</v>
      </c>
      <c r="C322" s="153">
        <f t="shared" si="89"/>
        <v>0</v>
      </c>
      <c r="D322" s="153">
        <f t="shared" si="89"/>
        <v>0</v>
      </c>
      <c r="E322" s="153">
        <f t="shared" si="89"/>
        <v>0</v>
      </c>
      <c r="F322" s="153">
        <f t="shared" si="89"/>
        <v>0</v>
      </c>
      <c r="G322" s="153">
        <f t="shared" si="89"/>
        <v>0</v>
      </c>
      <c r="H322" s="153">
        <f t="shared" si="89"/>
        <v>0</v>
      </c>
      <c r="I322" s="153">
        <f t="shared" si="89"/>
        <v>0</v>
      </c>
      <c r="J322" s="153">
        <f t="shared" si="89"/>
        <v>0</v>
      </c>
      <c r="K322" s="153">
        <f t="shared" si="89"/>
        <v>0</v>
      </c>
      <c r="L322" s="153">
        <f t="shared" si="89"/>
        <v>0</v>
      </c>
      <c r="M322" s="153">
        <f t="shared" si="89"/>
        <v>0</v>
      </c>
      <c r="N322" s="153">
        <f t="shared" si="89"/>
        <v>0</v>
      </c>
      <c r="O322" s="153">
        <f t="shared" si="89"/>
        <v>0</v>
      </c>
      <c r="P322" s="153">
        <f t="shared" si="89"/>
        <v>0</v>
      </c>
      <c r="Q322" s="153">
        <f t="shared" si="89"/>
        <v>0</v>
      </c>
      <c r="R322" s="153">
        <f t="shared" si="89"/>
        <v>0</v>
      </c>
      <c r="S322" s="153">
        <f t="shared" si="89"/>
        <v>0</v>
      </c>
      <c r="T322" s="153">
        <f t="shared" si="89"/>
        <v>0</v>
      </c>
      <c r="U322" s="153">
        <f t="shared" si="89"/>
        <v>0</v>
      </c>
    </row>
    <row r="323" ht="15.75" customHeight="1">
      <c r="A323" s="140" t="s">
        <v>146</v>
      </c>
      <c r="B323" s="153">
        <f t="shared" ref="B323:U323" si="90">B100/B$12</f>
        <v>0</v>
      </c>
      <c r="C323" s="153">
        <f t="shared" si="90"/>
        <v>0</v>
      </c>
      <c r="D323" s="153">
        <f t="shared" si="90"/>
        <v>0</v>
      </c>
      <c r="E323" s="153">
        <f t="shared" si="90"/>
        <v>0</v>
      </c>
      <c r="F323" s="153">
        <f t="shared" si="90"/>
        <v>0</v>
      </c>
      <c r="G323" s="153">
        <f t="shared" si="90"/>
        <v>0</v>
      </c>
      <c r="H323" s="153">
        <f t="shared" si="90"/>
        <v>0</v>
      </c>
      <c r="I323" s="153">
        <f t="shared" si="90"/>
        <v>0</v>
      </c>
      <c r="J323" s="153">
        <f t="shared" si="90"/>
        <v>0.000001178558416</v>
      </c>
      <c r="K323" s="153">
        <f t="shared" si="90"/>
        <v>0</v>
      </c>
      <c r="L323" s="153">
        <f t="shared" si="90"/>
        <v>0</v>
      </c>
      <c r="M323" s="153">
        <f t="shared" si="90"/>
        <v>0</v>
      </c>
      <c r="N323" s="153">
        <f t="shared" si="90"/>
        <v>0</v>
      </c>
      <c r="O323" s="153">
        <f t="shared" si="90"/>
        <v>0</v>
      </c>
      <c r="P323" s="153">
        <f t="shared" si="90"/>
        <v>0</v>
      </c>
      <c r="Q323" s="153">
        <f t="shared" si="90"/>
        <v>0</v>
      </c>
      <c r="R323" s="153">
        <f t="shared" si="90"/>
        <v>0.0000000344857125</v>
      </c>
      <c r="S323" s="153">
        <f t="shared" si="90"/>
        <v>0</v>
      </c>
      <c r="T323" s="153">
        <f t="shared" si="90"/>
        <v>0.00000007956419824</v>
      </c>
      <c r="U323" s="153">
        <f t="shared" si="90"/>
        <v>0.0000001121347305</v>
      </c>
    </row>
    <row r="324" ht="15.75" customHeight="1">
      <c r="A324" s="140" t="s">
        <v>147</v>
      </c>
      <c r="B324" s="153">
        <f t="shared" ref="B324:U324" si="91">B101/B$12</f>
        <v>0</v>
      </c>
      <c r="C324" s="153">
        <f t="shared" si="91"/>
        <v>0</v>
      </c>
      <c r="D324" s="153">
        <f t="shared" si="91"/>
        <v>0</v>
      </c>
      <c r="E324" s="153">
        <f t="shared" si="91"/>
        <v>0</v>
      </c>
      <c r="F324" s="153">
        <f t="shared" si="91"/>
        <v>0</v>
      </c>
      <c r="G324" s="153">
        <f t="shared" si="91"/>
        <v>0</v>
      </c>
      <c r="H324" s="153">
        <f t="shared" si="91"/>
        <v>0</v>
      </c>
      <c r="I324" s="153">
        <f t="shared" si="91"/>
        <v>0</v>
      </c>
      <c r="J324" s="153">
        <f t="shared" si="91"/>
        <v>0</v>
      </c>
      <c r="K324" s="153">
        <f t="shared" si="91"/>
        <v>0</v>
      </c>
      <c r="L324" s="153">
        <f t="shared" si="91"/>
        <v>0</v>
      </c>
      <c r="M324" s="153">
        <f t="shared" si="91"/>
        <v>0</v>
      </c>
      <c r="N324" s="153">
        <f t="shared" si="91"/>
        <v>0</v>
      </c>
      <c r="O324" s="153">
        <f t="shared" si="91"/>
        <v>0</v>
      </c>
      <c r="P324" s="153">
        <f t="shared" si="91"/>
        <v>0</v>
      </c>
      <c r="Q324" s="153">
        <f t="shared" si="91"/>
        <v>0</v>
      </c>
      <c r="R324" s="153">
        <f t="shared" si="91"/>
        <v>0</v>
      </c>
      <c r="S324" s="153">
        <f t="shared" si="91"/>
        <v>0</v>
      </c>
      <c r="T324" s="153">
        <f t="shared" si="91"/>
        <v>0</v>
      </c>
      <c r="U324" s="153">
        <f t="shared" si="91"/>
        <v>0</v>
      </c>
    </row>
    <row r="325" ht="15.75" customHeight="1">
      <c r="A325" s="140" t="s">
        <v>19</v>
      </c>
      <c r="B325" s="153">
        <f t="shared" ref="B325:U325" si="92">B102/B$12</f>
        <v>0.0002670657458</v>
      </c>
      <c r="C325" s="153">
        <f t="shared" si="92"/>
        <v>0</v>
      </c>
      <c r="D325" s="153">
        <f t="shared" si="92"/>
        <v>0</v>
      </c>
      <c r="E325" s="153">
        <f t="shared" si="92"/>
        <v>0</v>
      </c>
      <c r="F325" s="153">
        <f t="shared" si="92"/>
        <v>0</v>
      </c>
      <c r="G325" s="153">
        <f t="shared" si="92"/>
        <v>0.000002752661158</v>
      </c>
      <c r="H325" s="153">
        <f t="shared" si="92"/>
        <v>0</v>
      </c>
      <c r="I325" s="153">
        <f t="shared" si="92"/>
        <v>0</v>
      </c>
      <c r="J325" s="153">
        <f t="shared" si="92"/>
        <v>0.0000000589279208</v>
      </c>
      <c r="K325" s="153">
        <f t="shared" si="92"/>
        <v>0</v>
      </c>
      <c r="L325" s="153">
        <f t="shared" si="92"/>
        <v>0</v>
      </c>
      <c r="M325" s="153">
        <f t="shared" si="92"/>
        <v>0</v>
      </c>
      <c r="N325" s="153">
        <f t="shared" si="92"/>
        <v>0</v>
      </c>
      <c r="O325" s="153">
        <f t="shared" si="92"/>
        <v>0</v>
      </c>
      <c r="P325" s="153">
        <f t="shared" si="92"/>
        <v>0.000001406687569</v>
      </c>
      <c r="Q325" s="153">
        <f t="shared" si="92"/>
        <v>0</v>
      </c>
      <c r="R325" s="153">
        <f t="shared" si="92"/>
        <v>0</v>
      </c>
      <c r="S325" s="153">
        <f t="shared" si="92"/>
        <v>0</v>
      </c>
      <c r="T325" s="153">
        <f t="shared" si="92"/>
        <v>0</v>
      </c>
      <c r="U325" s="153">
        <f t="shared" si="92"/>
        <v>0</v>
      </c>
    </row>
    <row r="326" ht="15.75" customHeight="1">
      <c r="A326" s="140" t="s">
        <v>148</v>
      </c>
      <c r="B326" s="153">
        <f t="shared" ref="B326:U326" si="93">B103/B$12</f>
        <v>0</v>
      </c>
      <c r="C326" s="153">
        <f t="shared" si="93"/>
        <v>0</v>
      </c>
      <c r="D326" s="153">
        <f t="shared" si="93"/>
        <v>0</v>
      </c>
      <c r="E326" s="153">
        <f t="shared" si="93"/>
        <v>0</v>
      </c>
      <c r="F326" s="153">
        <f t="shared" si="93"/>
        <v>0</v>
      </c>
      <c r="G326" s="153">
        <f t="shared" si="93"/>
        <v>0</v>
      </c>
      <c r="H326" s="153">
        <f t="shared" si="93"/>
        <v>0</v>
      </c>
      <c r="I326" s="153">
        <f t="shared" si="93"/>
        <v>0</v>
      </c>
      <c r="J326" s="153">
        <f t="shared" si="93"/>
        <v>0</v>
      </c>
      <c r="K326" s="153">
        <f t="shared" si="93"/>
        <v>0</v>
      </c>
      <c r="L326" s="153">
        <f t="shared" si="93"/>
        <v>0</v>
      </c>
      <c r="M326" s="153">
        <f t="shared" si="93"/>
        <v>0</v>
      </c>
      <c r="N326" s="153">
        <f t="shared" si="93"/>
        <v>0</v>
      </c>
      <c r="O326" s="153">
        <f t="shared" si="93"/>
        <v>0</v>
      </c>
      <c r="P326" s="153">
        <f t="shared" si="93"/>
        <v>0.00000003606891204</v>
      </c>
      <c r="Q326" s="153">
        <f t="shared" si="93"/>
        <v>0</v>
      </c>
      <c r="R326" s="153">
        <f t="shared" si="93"/>
        <v>0</v>
      </c>
      <c r="S326" s="153">
        <f t="shared" si="93"/>
        <v>0</v>
      </c>
      <c r="T326" s="153">
        <f t="shared" si="93"/>
        <v>0</v>
      </c>
      <c r="U326" s="153">
        <f t="shared" si="93"/>
        <v>0</v>
      </c>
    </row>
    <row r="327" ht="15.75" customHeight="1">
      <c r="A327" s="140" t="s">
        <v>20</v>
      </c>
      <c r="B327" s="153">
        <f t="shared" ref="B327:U327" si="94">B104/B$12</f>
        <v>0.009083454569</v>
      </c>
      <c r="C327" s="153">
        <f t="shared" si="94"/>
        <v>0.01119875744</v>
      </c>
      <c r="D327" s="153">
        <f t="shared" si="94"/>
        <v>0.005301763225</v>
      </c>
      <c r="E327" s="153">
        <f t="shared" si="94"/>
        <v>0.003868413177</v>
      </c>
      <c r="F327" s="153">
        <f t="shared" si="94"/>
        <v>0.006714291953</v>
      </c>
      <c r="G327" s="153">
        <f t="shared" si="94"/>
        <v>0.01068666838</v>
      </c>
      <c r="H327" s="153">
        <f t="shared" si="94"/>
        <v>0.01463618966</v>
      </c>
      <c r="I327" s="153">
        <f t="shared" si="94"/>
        <v>0.01210976785</v>
      </c>
      <c r="J327" s="153">
        <f t="shared" si="94"/>
        <v>0.01729946971</v>
      </c>
      <c r="K327" s="153">
        <f t="shared" si="94"/>
        <v>0.01617593709</v>
      </c>
      <c r="L327" s="153">
        <f t="shared" si="94"/>
        <v>0.01109388627</v>
      </c>
      <c r="M327" s="153">
        <f t="shared" si="94"/>
        <v>0.01585570714</v>
      </c>
      <c r="N327" s="153">
        <f t="shared" si="94"/>
        <v>0.006853046574</v>
      </c>
      <c r="O327" s="153">
        <f t="shared" si="94"/>
        <v>0.009840143575</v>
      </c>
      <c r="P327" s="153">
        <f t="shared" si="94"/>
        <v>0.01948352456</v>
      </c>
      <c r="Q327" s="153">
        <f t="shared" si="94"/>
        <v>0.01889891147</v>
      </c>
      <c r="R327" s="153">
        <f t="shared" si="94"/>
        <v>0.0198953938</v>
      </c>
      <c r="S327" s="153">
        <f t="shared" si="94"/>
        <v>0.02548946104</v>
      </c>
      <c r="T327" s="153">
        <f t="shared" si="94"/>
        <v>0.01826335929</v>
      </c>
      <c r="U327" s="153">
        <f t="shared" si="94"/>
        <v>0.03476930191</v>
      </c>
    </row>
    <row r="328" ht="15.75" customHeight="1">
      <c r="A328" s="140" t="s">
        <v>149</v>
      </c>
      <c r="B328" s="153">
        <f t="shared" ref="B328:U328" si="95">B105/B$12</f>
        <v>0</v>
      </c>
      <c r="C328" s="153">
        <f t="shared" si="95"/>
        <v>0</v>
      </c>
      <c r="D328" s="153">
        <f t="shared" si="95"/>
        <v>0</v>
      </c>
      <c r="E328" s="153">
        <f t="shared" si="95"/>
        <v>0</v>
      </c>
      <c r="F328" s="153">
        <f t="shared" si="95"/>
        <v>0</v>
      </c>
      <c r="G328" s="153">
        <f t="shared" si="95"/>
        <v>0.0000005684843695</v>
      </c>
      <c r="H328" s="153">
        <f t="shared" si="95"/>
        <v>0.000002468149334</v>
      </c>
      <c r="I328" s="153">
        <f t="shared" si="95"/>
        <v>0</v>
      </c>
      <c r="J328" s="153">
        <f t="shared" si="95"/>
        <v>0.0000000589279208</v>
      </c>
      <c r="K328" s="153">
        <f t="shared" si="95"/>
        <v>0.00000148291715</v>
      </c>
      <c r="L328" s="153">
        <f t="shared" si="95"/>
        <v>0.000006007274129</v>
      </c>
      <c r="M328" s="153">
        <f t="shared" si="95"/>
        <v>0.0000008838893715</v>
      </c>
      <c r="N328" s="153">
        <f t="shared" si="95"/>
        <v>0.0000002865511284</v>
      </c>
      <c r="O328" s="153">
        <f t="shared" si="95"/>
        <v>0.000000376115065</v>
      </c>
      <c r="P328" s="153">
        <f t="shared" si="95"/>
        <v>0.0000003787235764</v>
      </c>
      <c r="Q328" s="153">
        <f t="shared" si="95"/>
        <v>0.000004814469093</v>
      </c>
      <c r="R328" s="153">
        <f t="shared" si="95"/>
        <v>0.0000002586428438</v>
      </c>
      <c r="S328" s="153">
        <f t="shared" si="95"/>
        <v>0.00001779031467</v>
      </c>
      <c r="T328" s="153">
        <f t="shared" si="95"/>
        <v>0.0000127984696</v>
      </c>
      <c r="U328" s="153">
        <f t="shared" si="95"/>
        <v>0.00001980299341</v>
      </c>
    </row>
    <row r="329" ht="15.75" customHeight="1">
      <c r="A329" s="140" t="s">
        <v>150</v>
      </c>
      <c r="B329" s="153">
        <f t="shared" ref="B329:U329" si="96">B106/B$12</f>
        <v>0</v>
      </c>
      <c r="C329" s="153">
        <f t="shared" si="96"/>
        <v>0</v>
      </c>
      <c r="D329" s="153">
        <f t="shared" si="96"/>
        <v>0</v>
      </c>
      <c r="E329" s="153">
        <f t="shared" si="96"/>
        <v>0</v>
      </c>
      <c r="F329" s="153">
        <f t="shared" si="96"/>
        <v>0</v>
      </c>
      <c r="G329" s="153">
        <f t="shared" si="96"/>
        <v>0</v>
      </c>
      <c r="H329" s="153">
        <f t="shared" si="96"/>
        <v>0</v>
      </c>
      <c r="I329" s="153">
        <f t="shared" si="96"/>
        <v>0</v>
      </c>
      <c r="J329" s="153">
        <f t="shared" si="96"/>
        <v>0</v>
      </c>
      <c r="K329" s="153">
        <f t="shared" si="96"/>
        <v>0</v>
      </c>
      <c r="L329" s="153">
        <f t="shared" si="96"/>
        <v>0</v>
      </c>
      <c r="M329" s="153">
        <f t="shared" si="96"/>
        <v>0</v>
      </c>
      <c r="N329" s="153">
        <f t="shared" si="96"/>
        <v>0</v>
      </c>
      <c r="O329" s="153">
        <f t="shared" si="96"/>
        <v>0</v>
      </c>
      <c r="P329" s="153">
        <f t="shared" si="96"/>
        <v>0</v>
      </c>
      <c r="Q329" s="153">
        <f t="shared" si="96"/>
        <v>0</v>
      </c>
      <c r="R329" s="153">
        <f t="shared" si="96"/>
        <v>0</v>
      </c>
      <c r="S329" s="153">
        <f t="shared" si="96"/>
        <v>0</v>
      </c>
      <c r="T329" s="153">
        <f t="shared" si="96"/>
        <v>0</v>
      </c>
      <c r="U329" s="153">
        <f t="shared" si="96"/>
        <v>0</v>
      </c>
    </row>
    <row r="330" ht="15.75" customHeight="1">
      <c r="A330" s="140" t="s">
        <v>525</v>
      </c>
      <c r="B330" s="153">
        <f t="shared" ref="B330:U330" si="97">B107/B$12</f>
        <v>0.00009773524642</v>
      </c>
      <c r="C330" s="153">
        <f t="shared" si="97"/>
        <v>0.00008373339941</v>
      </c>
      <c r="D330" s="153">
        <f t="shared" si="97"/>
        <v>0.00007566547976</v>
      </c>
      <c r="E330" s="153">
        <f t="shared" si="97"/>
        <v>0.0000344352236</v>
      </c>
      <c r="F330" s="153">
        <f t="shared" si="97"/>
        <v>0.00003545843212</v>
      </c>
      <c r="G330" s="153">
        <f t="shared" si="97"/>
        <v>0.0001885872095</v>
      </c>
      <c r="H330" s="153">
        <f t="shared" si="97"/>
        <v>0.0002582581712</v>
      </c>
      <c r="I330" s="153">
        <f t="shared" si="97"/>
        <v>0.0002915516275</v>
      </c>
      <c r="J330" s="153">
        <f t="shared" si="97"/>
        <v>0.0004988444922</v>
      </c>
      <c r="K330" s="153">
        <f t="shared" si="97"/>
        <v>0.0003430679397</v>
      </c>
      <c r="L330" s="153">
        <f t="shared" si="97"/>
        <v>0.0001901170026</v>
      </c>
      <c r="M330" s="153">
        <f t="shared" si="97"/>
        <v>0.0002966409591</v>
      </c>
      <c r="N330" s="153">
        <f t="shared" si="97"/>
        <v>0.0003481816634</v>
      </c>
      <c r="O330" s="153">
        <f t="shared" si="97"/>
        <v>0.0004614046871</v>
      </c>
      <c r="P330" s="153">
        <f t="shared" si="97"/>
        <v>0.000001803445602</v>
      </c>
      <c r="Q330" s="153">
        <f t="shared" si="97"/>
        <v>0</v>
      </c>
      <c r="R330" s="153">
        <f t="shared" si="97"/>
        <v>0</v>
      </c>
      <c r="S330" s="153">
        <f t="shared" si="97"/>
        <v>0</v>
      </c>
      <c r="T330" s="153">
        <f t="shared" si="97"/>
        <v>0</v>
      </c>
      <c r="U330" s="153">
        <f t="shared" si="97"/>
        <v>0</v>
      </c>
    </row>
    <row r="331" ht="15.75" customHeight="1">
      <c r="A331" s="140" t="s">
        <v>21</v>
      </c>
      <c r="B331" s="153">
        <f t="shared" ref="B331:U331" si="98">B108/B$12</f>
        <v>0</v>
      </c>
      <c r="C331" s="153">
        <f t="shared" si="98"/>
        <v>0.0000008576046494</v>
      </c>
      <c r="D331" s="153">
        <f t="shared" si="98"/>
        <v>0.000003097105029</v>
      </c>
      <c r="E331" s="153">
        <f t="shared" si="98"/>
        <v>0.0000001581047915</v>
      </c>
      <c r="F331" s="153">
        <f t="shared" si="98"/>
        <v>0.000009702421595</v>
      </c>
      <c r="G331" s="153">
        <f t="shared" si="98"/>
        <v>0.00002872342078</v>
      </c>
      <c r="H331" s="153">
        <f t="shared" si="98"/>
        <v>0.00002160432015</v>
      </c>
      <c r="I331" s="153">
        <f t="shared" si="98"/>
        <v>0.00003064876285</v>
      </c>
      <c r="J331" s="153">
        <f t="shared" si="98"/>
        <v>0.001310439103</v>
      </c>
      <c r="K331" s="153">
        <f t="shared" si="98"/>
        <v>0.0002334507039</v>
      </c>
      <c r="L331" s="153">
        <f t="shared" si="98"/>
        <v>0.0002119358756</v>
      </c>
      <c r="M331" s="153">
        <f t="shared" si="98"/>
        <v>0.0004986288954</v>
      </c>
      <c r="N331" s="153">
        <f t="shared" si="98"/>
        <v>0.002063631015</v>
      </c>
      <c r="O331" s="153">
        <f t="shared" si="98"/>
        <v>0.0008649097786</v>
      </c>
      <c r="P331" s="153">
        <f t="shared" si="98"/>
        <v>0.002138489726</v>
      </c>
      <c r="Q331" s="153">
        <f t="shared" si="98"/>
        <v>0.003188517663</v>
      </c>
      <c r="R331" s="153">
        <f t="shared" si="98"/>
        <v>0.004494660853</v>
      </c>
      <c r="S331" s="153">
        <f t="shared" si="98"/>
        <v>0.006761051401</v>
      </c>
      <c r="T331" s="153">
        <f t="shared" si="98"/>
        <v>0.01347744774</v>
      </c>
      <c r="U331" s="153">
        <f t="shared" si="98"/>
        <v>0.01774426704</v>
      </c>
    </row>
    <row r="332" ht="15.75" customHeight="1">
      <c r="A332" s="140" t="s">
        <v>151</v>
      </c>
      <c r="B332" s="153">
        <f t="shared" ref="B332:U332" si="99">B109/B$12</f>
        <v>0</v>
      </c>
      <c r="C332" s="153">
        <f t="shared" si="99"/>
        <v>0</v>
      </c>
      <c r="D332" s="153">
        <f t="shared" si="99"/>
        <v>0</v>
      </c>
      <c r="E332" s="153">
        <f t="shared" si="99"/>
        <v>0</v>
      </c>
      <c r="F332" s="153">
        <f t="shared" si="99"/>
        <v>0</v>
      </c>
      <c r="G332" s="153">
        <f t="shared" si="99"/>
        <v>0</v>
      </c>
      <c r="H332" s="153">
        <f t="shared" si="99"/>
        <v>0</v>
      </c>
      <c r="I332" s="153">
        <f t="shared" si="99"/>
        <v>0</v>
      </c>
      <c r="J332" s="153">
        <f t="shared" si="99"/>
        <v>0</v>
      </c>
      <c r="K332" s="153">
        <f t="shared" si="99"/>
        <v>0</v>
      </c>
      <c r="L332" s="153">
        <f t="shared" si="99"/>
        <v>0</v>
      </c>
      <c r="M332" s="153">
        <f t="shared" si="99"/>
        <v>0</v>
      </c>
      <c r="N332" s="153">
        <f t="shared" si="99"/>
        <v>0</v>
      </c>
      <c r="O332" s="153">
        <f t="shared" si="99"/>
        <v>0</v>
      </c>
      <c r="P332" s="153">
        <f t="shared" si="99"/>
        <v>0</v>
      </c>
      <c r="Q332" s="153">
        <f t="shared" si="99"/>
        <v>0</v>
      </c>
      <c r="R332" s="153">
        <f t="shared" si="99"/>
        <v>0</v>
      </c>
      <c r="S332" s="153">
        <f t="shared" si="99"/>
        <v>0</v>
      </c>
      <c r="T332" s="153">
        <f t="shared" si="99"/>
        <v>0</v>
      </c>
      <c r="U332" s="153">
        <f t="shared" si="99"/>
        <v>0</v>
      </c>
    </row>
    <row r="333" ht="15.75" customHeight="1">
      <c r="A333" s="140" t="s">
        <v>152</v>
      </c>
      <c r="B333" s="153">
        <f t="shared" ref="B333:U333" si="100">B110/B$12</f>
        <v>0</v>
      </c>
      <c r="C333" s="153">
        <f t="shared" si="100"/>
        <v>0</v>
      </c>
      <c r="D333" s="153">
        <f t="shared" si="100"/>
        <v>0</v>
      </c>
      <c r="E333" s="153">
        <f t="shared" si="100"/>
        <v>0</v>
      </c>
      <c r="F333" s="153">
        <f t="shared" si="100"/>
        <v>0</v>
      </c>
      <c r="G333" s="153">
        <f t="shared" si="100"/>
        <v>0</v>
      </c>
      <c r="H333" s="153">
        <f t="shared" si="100"/>
        <v>0</v>
      </c>
      <c r="I333" s="153">
        <f t="shared" si="100"/>
        <v>0</v>
      </c>
      <c r="J333" s="153">
        <f t="shared" si="100"/>
        <v>0</v>
      </c>
      <c r="K333" s="153">
        <f t="shared" si="100"/>
        <v>0</v>
      </c>
      <c r="L333" s="153">
        <f t="shared" si="100"/>
        <v>0</v>
      </c>
      <c r="M333" s="153">
        <f t="shared" si="100"/>
        <v>0</v>
      </c>
      <c r="N333" s="153">
        <f t="shared" si="100"/>
        <v>0</v>
      </c>
      <c r="O333" s="153">
        <f t="shared" si="100"/>
        <v>0</v>
      </c>
      <c r="P333" s="153">
        <f t="shared" si="100"/>
        <v>0.00000001803445602</v>
      </c>
      <c r="Q333" s="153">
        <f t="shared" si="100"/>
        <v>0</v>
      </c>
      <c r="R333" s="153">
        <f t="shared" si="100"/>
        <v>0</v>
      </c>
      <c r="S333" s="153">
        <f t="shared" si="100"/>
        <v>0</v>
      </c>
      <c r="T333" s="153">
        <f t="shared" si="100"/>
        <v>0</v>
      </c>
      <c r="U333" s="153">
        <f t="shared" si="100"/>
        <v>0</v>
      </c>
    </row>
    <row r="334" ht="15.75" customHeight="1">
      <c r="A334" s="140" t="s">
        <v>153</v>
      </c>
      <c r="B334" s="153">
        <f t="shared" ref="B334:U334" si="101">B111/B$12</f>
        <v>0</v>
      </c>
      <c r="C334" s="153">
        <f t="shared" si="101"/>
        <v>0</v>
      </c>
      <c r="D334" s="153">
        <f t="shared" si="101"/>
        <v>0</v>
      </c>
      <c r="E334" s="153">
        <f t="shared" si="101"/>
        <v>0.0000001581047915</v>
      </c>
      <c r="F334" s="153">
        <f t="shared" si="101"/>
        <v>0</v>
      </c>
      <c r="G334" s="153">
        <f t="shared" si="101"/>
        <v>0</v>
      </c>
      <c r="H334" s="153">
        <f t="shared" si="101"/>
        <v>0.00000009616166237</v>
      </c>
      <c r="I334" s="153">
        <f t="shared" si="101"/>
        <v>0.00000004438633287</v>
      </c>
      <c r="J334" s="153">
        <f t="shared" si="101"/>
        <v>0.00000003928528053</v>
      </c>
      <c r="K334" s="153">
        <f t="shared" si="101"/>
        <v>0.00000007908891468</v>
      </c>
      <c r="L334" s="153">
        <f t="shared" si="101"/>
        <v>0.0000001511263932</v>
      </c>
      <c r="M334" s="153">
        <f t="shared" si="101"/>
        <v>0.000000115289918</v>
      </c>
      <c r="N334" s="153">
        <f t="shared" si="101"/>
        <v>0.0000001102119725</v>
      </c>
      <c r="O334" s="153">
        <f t="shared" si="101"/>
        <v>0.00000002212441559</v>
      </c>
      <c r="P334" s="153">
        <f t="shared" si="101"/>
        <v>0</v>
      </c>
      <c r="Q334" s="153">
        <f t="shared" si="101"/>
        <v>0.00000001594195064</v>
      </c>
      <c r="R334" s="153">
        <f t="shared" si="101"/>
        <v>0</v>
      </c>
      <c r="S334" s="153">
        <f t="shared" si="101"/>
        <v>0.000007475068555</v>
      </c>
      <c r="T334" s="153">
        <f t="shared" si="101"/>
        <v>0.0002384539021</v>
      </c>
      <c r="U334" s="153">
        <f t="shared" si="101"/>
        <v>0.00000330797455</v>
      </c>
    </row>
    <row r="335" ht="15.75" customHeight="1">
      <c r="A335" s="140" t="s">
        <v>22</v>
      </c>
      <c r="B335" s="153">
        <f t="shared" ref="B335:U335" si="102">B112/B$12</f>
        <v>0</v>
      </c>
      <c r="C335" s="153">
        <f t="shared" si="102"/>
        <v>0</v>
      </c>
      <c r="D335" s="153">
        <f t="shared" si="102"/>
        <v>0</v>
      </c>
      <c r="E335" s="153">
        <f t="shared" si="102"/>
        <v>0</v>
      </c>
      <c r="F335" s="153">
        <f t="shared" si="102"/>
        <v>0</v>
      </c>
      <c r="G335" s="153">
        <f t="shared" si="102"/>
        <v>0</v>
      </c>
      <c r="H335" s="153">
        <f t="shared" si="102"/>
        <v>0</v>
      </c>
      <c r="I335" s="153">
        <f t="shared" si="102"/>
        <v>0.01078084104</v>
      </c>
      <c r="J335" s="153">
        <f t="shared" si="102"/>
        <v>0.008357177371</v>
      </c>
      <c r="K335" s="153">
        <f t="shared" si="102"/>
        <v>0.004282605413</v>
      </c>
      <c r="L335" s="153">
        <f t="shared" si="102"/>
        <v>0.01229503884</v>
      </c>
      <c r="M335" s="153">
        <f t="shared" si="102"/>
        <v>0.009627745764</v>
      </c>
      <c r="N335" s="153">
        <f t="shared" si="102"/>
        <v>0.01370655604</v>
      </c>
      <c r="O335" s="153">
        <f t="shared" si="102"/>
        <v>0.01610657455</v>
      </c>
      <c r="P335" s="153">
        <f t="shared" si="102"/>
        <v>0.01386860488</v>
      </c>
      <c r="Q335" s="153">
        <f t="shared" si="102"/>
        <v>0.01127819675</v>
      </c>
      <c r="R335" s="153">
        <f t="shared" si="102"/>
        <v>0.01016254289</v>
      </c>
      <c r="S335" s="153">
        <f t="shared" si="102"/>
        <v>0.007609236453</v>
      </c>
      <c r="T335" s="153">
        <f t="shared" si="102"/>
        <v>0.003761749828</v>
      </c>
      <c r="U335" s="153">
        <f t="shared" si="102"/>
        <v>0.00417714206</v>
      </c>
    </row>
    <row r="336" ht="15.75" customHeight="1">
      <c r="A336" s="140" t="s">
        <v>154</v>
      </c>
      <c r="B336" s="153">
        <f t="shared" ref="B336:U336" si="103">B113/B$12</f>
        <v>0</v>
      </c>
      <c r="C336" s="153">
        <f t="shared" si="103"/>
        <v>0</v>
      </c>
      <c r="D336" s="153">
        <f t="shared" si="103"/>
        <v>0</v>
      </c>
      <c r="E336" s="153">
        <f t="shared" si="103"/>
        <v>0</v>
      </c>
      <c r="F336" s="153">
        <f t="shared" si="103"/>
        <v>0</v>
      </c>
      <c r="G336" s="153">
        <f t="shared" si="103"/>
        <v>0</v>
      </c>
      <c r="H336" s="153">
        <f t="shared" si="103"/>
        <v>0</v>
      </c>
      <c r="I336" s="153">
        <f t="shared" si="103"/>
        <v>0</v>
      </c>
      <c r="J336" s="153">
        <f t="shared" si="103"/>
        <v>0</v>
      </c>
      <c r="K336" s="153">
        <f t="shared" si="103"/>
        <v>0</v>
      </c>
      <c r="L336" s="153">
        <f t="shared" si="103"/>
        <v>0</v>
      </c>
      <c r="M336" s="153">
        <f t="shared" si="103"/>
        <v>0</v>
      </c>
      <c r="N336" s="153">
        <f t="shared" si="103"/>
        <v>0</v>
      </c>
      <c r="O336" s="153">
        <f t="shared" si="103"/>
        <v>0</v>
      </c>
      <c r="P336" s="153">
        <f t="shared" si="103"/>
        <v>0</v>
      </c>
      <c r="Q336" s="153">
        <f t="shared" si="103"/>
        <v>0</v>
      </c>
      <c r="R336" s="153">
        <f t="shared" si="103"/>
        <v>0</v>
      </c>
      <c r="S336" s="153">
        <f t="shared" si="103"/>
        <v>0</v>
      </c>
      <c r="T336" s="153">
        <f t="shared" si="103"/>
        <v>0</v>
      </c>
      <c r="U336" s="153">
        <f t="shared" si="103"/>
        <v>0</v>
      </c>
    </row>
    <row r="337" ht="15.75" customHeight="1">
      <c r="A337" s="140" t="s">
        <v>155</v>
      </c>
      <c r="B337" s="153">
        <f t="shared" ref="B337:U337" si="104">B114/B$12</f>
        <v>0</v>
      </c>
      <c r="C337" s="153">
        <f t="shared" si="104"/>
        <v>0</v>
      </c>
      <c r="D337" s="153">
        <f t="shared" si="104"/>
        <v>0</v>
      </c>
      <c r="E337" s="153">
        <f t="shared" si="104"/>
        <v>0</v>
      </c>
      <c r="F337" s="153">
        <f t="shared" si="104"/>
        <v>0</v>
      </c>
      <c r="G337" s="153">
        <f t="shared" si="104"/>
        <v>0</v>
      </c>
      <c r="H337" s="153">
        <f t="shared" si="104"/>
        <v>0</v>
      </c>
      <c r="I337" s="153">
        <f t="shared" si="104"/>
        <v>0</v>
      </c>
      <c r="J337" s="153">
        <f t="shared" si="104"/>
        <v>0</v>
      </c>
      <c r="K337" s="153">
        <f t="shared" si="104"/>
        <v>0</v>
      </c>
      <c r="L337" s="153">
        <f t="shared" si="104"/>
        <v>0</v>
      </c>
      <c r="M337" s="153">
        <f t="shared" si="104"/>
        <v>0</v>
      </c>
      <c r="N337" s="153">
        <f t="shared" si="104"/>
        <v>0</v>
      </c>
      <c r="O337" s="153">
        <f t="shared" si="104"/>
        <v>0</v>
      </c>
      <c r="P337" s="153">
        <f t="shared" si="104"/>
        <v>0</v>
      </c>
      <c r="Q337" s="153">
        <f t="shared" si="104"/>
        <v>0</v>
      </c>
      <c r="R337" s="153">
        <f t="shared" si="104"/>
        <v>0</v>
      </c>
      <c r="S337" s="153">
        <f t="shared" si="104"/>
        <v>0</v>
      </c>
      <c r="T337" s="153">
        <f t="shared" si="104"/>
        <v>0</v>
      </c>
      <c r="U337" s="153">
        <f t="shared" si="104"/>
        <v>0</v>
      </c>
    </row>
    <row r="338" ht="15.75" customHeight="1">
      <c r="A338" s="140" t="s">
        <v>156</v>
      </c>
      <c r="B338" s="153">
        <f t="shared" ref="B338:U338" si="105">B115/B$12</f>
        <v>0</v>
      </c>
      <c r="C338" s="153">
        <f t="shared" si="105"/>
        <v>0</v>
      </c>
      <c r="D338" s="153">
        <f t="shared" si="105"/>
        <v>0</v>
      </c>
      <c r="E338" s="153">
        <f t="shared" si="105"/>
        <v>0</v>
      </c>
      <c r="F338" s="153">
        <f t="shared" si="105"/>
        <v>0</v>
      </c>
      <c r="G338" s="153">
        <f t="shared" si="105"/>
        <v>0</v>
      </c>
      <c r="H338" s="153">
        <f t="shared" si="105"/>
        <v>0</v>
      </c>
      <c r="I338" s="153">
        <f t="shared" si="105"/>
        <v>0</v>
      </c>
      <c r="J338" s="153">
        <f t="shared" si="105"/>
        <v>0</v>
      </c>
      <c r="K338" s="153">
        <f t="shared" si="105"/>
        <v>0</v>
      </c>
      <c r="L338" s="153">
        <f t="shared" si="105"/>
        <v>0</v>
      </c>
      <c r="M338" s="153">
        <f t="shared" si="105"/>
        <v>0</v>
      </c>
      <c r="N338" s="153">
        <f t="shared" si="105"/>
        <v>0</v>
      </c>
      <c r="O338" s="153">
        <f t="shared" si="105"/>
        <v>0</v>
      </c>
      <c r="P338" s="153">
        <f t="shared" si="105"/>
        <v>0</v>
      </c>
      <c r="Q338" s="153">
        <f t="shared" si="105"/>
        <v>0</v>
      </c>
      <c r="R338" s="153">
        <f t="shared" si="105"/>
        <v>0</v>
      </c>
      <c r="S338" s="153">
        <f t="shared" si="105"/>
        <v>0</v>
      </c>
      <c r="T338" s="153">
        <f t="shared" si="105"/>
        <v>0</v>
      </c>
      <c r="U338" s="153">
        <f t="shared" si="105"/>
        <v>0</v>
      </c>
    </row>
    <row r="339" ht="15.75" customHeight="1">
      <c r="A339" s="140" t="s">
        <v>157</v>
      </c>
      <c r="B339" s="153">
        <f t="shared" ref="B339:U339" si="106">B116/B$12</f>
        <v>0</v>
      </c>
      <c r="C339" s="153">
        <f t="shared" si="106"/>
        <v>0</v>
      </c>
      <c r="D339" s="153">
        <f t="shared" si="106"/>
        <v>0</v>
      </c>
      <c r="E339" s="153">
        <f t="shared" si="106"/>
        <v>0</v>
      </c>
      <c r="F339" s="153">
        <f t="shared" si="106"/>
        <v>0</v>
      </c>
      <c r="G339" s="153">
        <f t="shared" si="106"/>
        <v>0</v>
      </c>
      <c r="H339" s="153">
        <f t="shared" si="106"/>
        <v>0</v>
      </c>
      <c r="I339" s="153">
        <f t="shared" si="106"/>
        <v>0</v>
      </c>
      <c r="J339" s="153">
        <f t="shared" si="106"/>
        <v>0</v>
      </c>
      <c r="K339" s="153">
        <f t="shared" si="106"/>
        <v>0</v>
      </c>
      <c r="L339" s="153">
        <f t="shared" si="106"/>
        <v>0</v>
      </c>
      <c r="M339" s="153">
        <f t="shared" si="106"/>
        <v>0</v>
      </c>
      <c r="N339" s="153">
        <f t="shared" si="106"/>
        <v>0</v>
      </c>
      <c r="O339" s="153">
        <f t="shared" si="106"/>
        <v>0</v>
      </c>
      <c r="P339" s="153">
        <f t="shared" si="106"/>
        <v>0</v>
      </c>
      <c r="Q339" s="153">
        <f t="shared" si="106"/>
        <v>0</v>
      </c>
      <c r="R339" s="153">
        <f t="shared" si="106"/>
        <v>0</v>
      </c>
      <c r="S339" s="153">
        <f t="shared" si="106"/>
        <v>0</v>
      </c>
      <c r="T339" s="153">
        <f t="shared" si="106"/>
        <v>0</v>
      </c>
      <c r="U339" s="153">
        <f t="shared" si="106"/>
        <v>0</v>
      </c>
    </row>
    <row r="340" ht="15.75" customHeight="1">
      <c r="A340" s="140" t="s">
        <v>158</v>
      </c>
      <c r="B340" s="153">
        <f t="shared" ref="B340:U340" si="107">B117/B$12</f>
        <v>0</v>
      </c>
      <c r="C340" s="153">
        <f t="shared" si="107"/>
        <v>0</v>
      </c>
      <c r="D340" s="153">
        <f t="shared" si="107"/>
        <v>0</v>
      </c>
      <c r="E340" s="153">
        <f t="shared" si="107"/>
        <v>0</v>
      </c>
      <c r="F340" s="153">
        <f t="shared" si="107"/>
        <v>0</v>
      </c>
      <c r="G340" s="153">
        <f t="shared" si="107"/>
        <v>0</v>
      </c>
      <c r="H340" s="153">
        <f t="shared" si="107"/>
        <v>0</v>
      </c>
      <c r="I340" s="153">
        <f t="shared" si="107"/>
        <v>0</v>
      </c>
      <c r="J340" s="153">
        <f t="shared" si="107"/>
        <v>0</v>
      </c>
      <c r="K340" s="153">
        <f t="shared" si="107"/>
        <v>0</v>
      </c>
      <c r="L340" s="153">
        <f t="shared" si="107"/>
        <v>0</v>
      </c>
      <c r="M340" s="153">
        <f t="shared" si="107"/>
        <v>0</v>
      </c>
      <c r="N340" s="153">
        <f t="shared" si="107"/>
        <v>0</v>
      </c>
      <c r="O340" s="153">
        <f t="shared" si="107"/>
        <v>0</v>
      </c>
      <c r="P340" s="153">
        <f t="shared" si="107"/>
        <v>0</v>
      </c>
      <c r="Q340" s="153">
        <f t="shared" si="107"/>
        <v>0</v>
      </c>
      <c r="R340" s="153">
        <f t="shared" si="107"/>
        <v>0</v>
      </c>
      <c r="S340" s="153">
        <f t="shared" si="107"/>
        <v>0</v>
      </c>
      <c r="T340" s="153">
        <f t="shared" si="107"/>
        <v>0</v>
      </c>
      <c r="U340" s="153">
        <f t="shared" si="107"/>
        <v>0</v>
      </c>
    </row>
    <row r="341" ht="15.75" customHeight="1">
      <c r="A341" s="140" t="s">
        <v>23</v>
      </c>
      <c r="B341" s="153">
        <f t="shared" ref="B341:U341" si="108">B118/B$12</f>
        <v>0</v>
      </c>
      <c r="C341" s="153">
        <f t="shared" si="108"/>
        <v>0</v>
      </c>
      <c r="D341" s="153">
        <f t="shared" si="108"/>
        <v>0</v>
      </c>
      <c r="E341" s="153">
        <f t="shared" si="108"/>
        <v>0</v>
      </c>
      <c r="F341" s="153">
        <f t="shared" si="108"/>
        <v>0</v>
      </c>
      <c r="G341" s="153">
        <f t="shared" si="108"/>
        <v>0</v>
      </c>
      <c r="H341" s="153">
        <f t="shared" si="108"/>
        <v>0</v>
      </c>
      <c r="I341" s="153">
        <f t="shared" si="108"/>
        <v>0</v>
      </c>
      <c r="J341" s="153">
        <f t="shared" si="108"/>
        <v>0</v>
      </c>
      <c r="K341" s="153">
        <f t="shared" si="108"/>
        <v>0</v>
      </c>
      <c r="L341" s="153">
        <f t="shared" si="108"/>
        <v>0</v>
      </c>
      <c r="M341" s="153">
        <f t="shared" si="108"/>
        <v>0</v>
      </c>
      <c r="N341" s="153">
        <f t="shared" si="108"/>
        <v>0</v>
      </c>
      <c r="O341" s="153">
        <f t="shared" si="108"/>
        <v>0</v>
      </c>
      <c r="P341" s="153">
        <f t="shared" si="108"/>
        <v>0</v>
      </c>
      <c r="Q341" s="153">
        <f t="shared" si="108"/>
        <v>0</v>
      </c>
      <c r="R341" s="153">
        <f t="shared" si="108"/>
        <v>0</v>
      </c>
      <c r="S341" s="153">
        <f t="shared" si="108"/>
        <v>0</v>
      </c>
      <c r="T341" s="153">
        <f t="shared" si="108"/>
        <v>0</v>
      </c>
      <c r="U341" s="153">
        <f t="shared" si="108"/>
        <v>0</v>
      </c>
    </row>
    <row r="342" ht="15.75" customHeight="1">
      <c r="A342" s="140" t="s">
        <v>159</v>
      </c>
      <c r="B342" s="153">
        <f t="shared" ref="B342:U342" si="109">B119/B$12</f>
        <v>0</v>
      </c>
      <c r="C342" s="153">
        <f t="shared" si="109"/>
        <v>0</v>
      </c>
      <c r="D342" s="153">
        <f t="shared" si="109"/>
        <v>0</v>
      </c>
      <c r="E342" s="153">
        <f t="shared" si="109"/>
        <v>0</v>
      </c>
      <c r="F342" s="153">
        <f t="shared" si="109"/>
        <v>0</v>
      </c>
      <c r="G342" s="153">
        <f t="shared" si="109"/>
        <v>0</v>
      </c>
      <c r="H342" s="153">
        <f t="shared" si="109"/>
        <v>0</v>
      </c>
      <c r="I342" s="153">
        <f t="shared" si="109"/>
        <v>0</v>
      </c>
      <c r="J342" s="153">
        <f t="shared" si="109"/>
        <v>0</v>
      </c>
      <c r="K342" s="153">
        <f t="shared" si="109"/>
        <v>0.000008007752612</v>
      </c>
      <c r="L342" s="153">
        <f t="shared" si="109"/>
        <v>0.000005024952573</v>
      </c>
      <c r="M342" s="153">
        <f t="shared" si="109"/>
        <v>0.000000115289918</v>
      </c>
      <c r="N342" s="153">
        <f t="shared" si="109"/>
        <v>0</v>
      </c>
      <c r="O342" s="153">
        <f t="shared" si="109"/>
        <v>0.000001106220779</v>
      </c>
      <c r="P342" s="153">
        <f t="shared" si="109"/>
        <v>0.000002055927986</v>
      </c>
      <c r="Q342" s="153">
        <f t="shared" si="109"/>
        <v>0.000004973888599</v>
      </c>
      <c r="R342" s="153">
        <f t="shared" si="109"/>
        <v>0.000008759370975</v>
      </c>
      <c r="S342" s="153">
        <f t="shared" si="109"/>
        <v>0.000001812137832</v>
      </c>
      <c r="T342" s="153">
        <f t="shared" si="109"/>
        <v>0.00000253468803</v>
      </c>
      <c r="U342" s="153">
        <f t="shared" si="109"/>
        <v>0</v>
      </c>
    </row>
    <row r="343" ht="15.75" customHeight="1">
      <c r="A343" s="140" t="s">
        <v>54</v>
      </c>
      <c r="B343" s="153">
        <f t="shared" ref="B343:U343" si="110">B120/B$12</f>
        <v>0</v>
      </c>
      <c r="C343" s="153">
        <f t="shared" si="110"/>
        <v>0</v>
      </c>
      <c r="D343" s="153">
        <f t="shared" si="110"/>
        <v>0</v>
      </c>
      <c r="E343" s="153">
        <f t="shared" si="110"/>
        <v>0</v>
      </c>
      <c r="F343" s="153">
        <f t="shared" si="110"/>
        <v>0</v>
      </c>
      <c r="G343" s="153">
        <f t="shared" si="110"/>
        <v>0</v>
      </c>
      <c r="H343" s="153">
        <f t="shared" si="110"/>
        <v>0</v>
      </c>
      <c r="I343" s="153">
        <f t="shared" si="110"/>
        <v>0.000000155352165</v>
      </c>
      <c r="J343" s="153">
        <f t="shared" si="110"/>
        <v>0</v>
      </c>
      <c r="K343" s="153">
        <f t="shared" si="110"/>
        <v>0</v>
      </c>
      <c r="L343" s="153">
        <f t="shared" si="110"/>
        <v>0</v>
      </c>
      <c r="M343" s="153">
        <f t="shared" si="110"/>
        <v>0</v>
      </c>
      <c r="N343" s="153">
        <f t="shared" si="110"/>
        <v>0</v>
      </c>
      <c r="O343" s="153">
        <f t="shared" si="110"/>
        <v>0</v>
      </c>
      <c r="P343" s="153">
        <f t="shared" si="110"/>
        <v>0.0000006492404167</v>
      </c>
      <c r="Q343" s="153">
        <f t="shared" si="110"/>
        <v>0</v>
      </c>
      <c r="R343" s="153">
        <f t="shared" si="110"/>
        <v>0</v>
      </c>
      <c r="S343" s="153">
        <f t="shared" si="110"/>
        <v>0</v>
      </c>
      <c r="T343" s="153">
        <f t="shared" si="110"/>
        <v>0</v>
      </c>
      <c r="U343" s="153">
        <f t="shared" si="110"/>
        <v>0</v>
      </c>
    </row>
    <row r="344" ht="15.75" customHeight="1">
      <c r="A344" s="140" t="s">
        <v>24</v>
      </c>
      <c r="B344" s="153">
        <f t="shared" ref="B344:U344" si="111">B121/B$12</f>
        <v>0</v>
      </c>
      <c r="C344" s="153">
        <f t="shared" si="111"/>
        <v>0.000006626945018</v>
      </c>
      <c r="D344" s="153">
        <f t="shared" si="111"/>
        <v>0.000003631088655</v>
      </c>
      <c r="E344" s="153">
        <f t="shared" si="111"/>
        <v>0.0000001264838332</v>
      </c>
      <c r="F344" s="153">
        <f t="shared" si="111"/>
        <v>0</v>
      </c>
      <c r="G344" s="153">
        <f t="shared" si="111"/>
        <v>0</v>
      </c>
      <c r="H344" s="153">
        <f t="shared" si="111"/>
        <v>0.0002096965317</v>
      </c>
      <c r="I344" s="153">
        <f t="shared" si="111"/>
        <v>0.000007234972258</v>
      </c>
      <c r="J344" s="153">
        <f t="shared" si="111"/>
        <v>0.00001359270706</v>
      </c>
      <c r="K344" s="153">
        <f t="shared" si="111"/>
        <v>0.00002313350755</v>
      </c>
      <c r="L344" s="153">
        <f t="shared" si="111"/>
        <v>0.0008630450499</v>
      </c>
      <c r="M344" s="153">
        <f t="shared" si="111"/>
        <v>0.001199034362</v>
      </c>
      <c r="N344" s="153">
        <f t="shared" si="111"/>
        <v>0.002434009369</v>
      </c>
      <c r="O344" s="153">
        <f t="shared" si="111"/>
        <v>0.001844114288</v>
      </c>
      <c r="P344" s="153">
        <f t="shared" si="111"/>
        <v>0.005242724571</v>
      </c>
      <c r="Q344" s="153">
        <f t="shared" si="111"/>
        <v>0.004241642923</v>
      </c>
      <c r="R344" s="153">
        <f t="shared" si="111"/>
        <v>0.004319576891</v>
      </c>
      <c r="S344" s="153">
        <f t="shared" si="111"/>
        <v>0.001953867919</v>
      </c>
      <c r="T344" s="153">
        <f t="shared" si="111"/>
        <v>0.003453677252</v>
      </c>
      <c r="U344" s="153">
        <f t="shared" si="111"/>
        <v>0.006729866773</v>
      </c>
    </row>
    <row r="345" ht="15.75" customHeight="1">
      <c r="A345" s="140" t="s">
        <v>160</v>
      </c>
      <c r="B345" s="153">
        <f t="shared" ref="B345:U345" si="112">B122/B$12</f>
        <v>0</v>
      </c>
      <c r="C345" s="153">
        <f t="shared" si="112"/>
        <v>0</v>
      </c>
      <c r="D345" s="153">
        <f t="shared" si="112"/>
        <v>0</v>
      </c>
      <c r="E345" s="153">
        <f t="shared" si="112"/>
        <v>0</v>
      </c>
      <c r="F345" s="153">
        <f t="shared" si="112"/>
        <v>0</v>
      </c>
      <c r="G345" s="153">
        <f t="shared" si="112"/>
        <v>0</v>
      </c>
      <c r="H345" s="153">
        <f t="shared" si="112"/>
        <v>0</v>
      </c>
      <c r="I345" s="153">
        <f t="shared" si="112"/>
        <v>0</v>
      </c>
      <c r="J345" s="153">
        <f t="shared" si="112"/>
        <v>0</v>
      </c>
      <c r="K345" s="153">
        <f t="shared" si="112"/>
        <v>0</v>
      </c>
      <c r="L345" s="153">
        <f t="shared" si="112"/>
        <v>0</v>
      </c>
      <c r="M345" s="153">
        <f t="shared" si="112"/>
        <v>0</v>
      </c>
      <c r="N345" s="153">
        <f t="shared" si="112"/>
        <v>0</v>
      </c>
      <c r="O345" s="153">
        <f t="shared" si="112"/>
        <v>0</v>
      </c>
      <c r="P345" s="153">
        <f t="shared" si="112"/>
        <v>0</v>
      </c>
      <c r="Q345" s="153">
        <f t="shared" si="112"/>
        <v>0</v>
      </c>
      <c r="R345" s="153">
        <f t="shared" si="112"/>
        <v>0</v>
      </c>
      <c r="S345" s="153">
        <f t="shared" si="112"/>
        <v>0</v>
      </c>
      <c r="T345" s="153">
        <f t="shared" si="112"/>
        <v>0</v>
      </c>
      <c r="U345" s="153">
        <f t="shared" si="112"/>
        <v>0</v>
      </c>
    </row>
    <row r="346" ht="15.75" customHeight="1">
      <c r="A346" s="140" t="s">
        <v>161</v>
      </c>
      <c r="B346" s="153">
        <f t="shared" ref="B346:U346" si="113">B123/B$12</f>
        <v>0</v>
      </c>
      <c r="C346" s="153">
        <f t="shared" si="113"/>
        <v>0</v>
      </c>
      <c r="D346" s="153">
        <f t="shared" si="113"/>
        <v>0</v>
      </c>
      <c r="E346" s="153">
        <f t="shared" si="113"/>
        <v>0</v>
      </c>
      <c r="F346" s="153">
        <f t="shared" si="113"/>
        <v>0</v>
      </c>
      <c r="G346" s="153">
        <f t="shared" si="113"/>
        <v>0</v>
      </c>
      <c r="H346" s="153">
        <f t="shared" si="113"/>
        <v>0</v>
      </c>
      <c r="I346" s="153">
        <f t="shared" si="113"/>
        <v>0</v>
      </c>
      <c r="J346" s="153">
        <f t="shared" si="113"/>
        <v>0</v>
      </c>
      <c r="K346" s="153">
        <f t="shared" si="113"/>
        <v>0</v>
      </c>
      <c r="L346" s="153">
        <f t="shared" si="113"/>
        <v>0</v>
      </c>
      <c r="M346" s="153">
        <f t="shared" si="113"/>
        <v>0</v>
      </c>
      <c r="N346" s="153">
        <f t="shared" si="113"/>
        <v>0</v>
      </c>
      <c r="O346" s="153">
        <f t="shared" si="113"/>
        <v>0</v>
      </c>
      <c r="P346" s="153">
        <f t="shared" si="113"/>
        <v>0</v>
      </c>
      <c r="Q346" s="153">
        <f t="shared" si="113"/>
        <v>0.00000004782585192</v>
      </c>
      <c r="R346" s="153">
        <f t="shared" si="113"/>
        <v>0.00000001724285625</v>
      </c>
      <c r="S346" s="153">
        <f t="shared" si="113"/>
        <v>0</v>
      </c>
      <c r="T346" s="153">
        <f t="shared" si="113"/>
        <v>0</v>
      </c>
      <c r="U346" s="153">
        <f t="shared" si="113"/>
        <v>0</v>
      </c>
    </row>
    <row r="347" ht="15.75" customHeight="1">
      <c r="A347" s="140" t="s">
        <v>162</v>
      </c>
      <c r="B347" s="153">
        <f t="shared" ref="B347:U347" si="114">B124/B$12</f>
        <v>0</v>
      </c>
      <c r="C347" s="153">
        <f t="shared" si="114"/>
        <v>0</v>
      </c>
      <c r="D347" s="153">
        <f t="shared" si="114"/>
        <v>0</v>
      </c>
      <c r="E347" s="153">
        <f t="shared" si="114"/>
        <v>0</v>
      </c>
      <c r="F347" s="153">
        <f t="shared" si="114"/>
        <v>0</v>
      </c>
      <c r="G347" s="153">
        <f t="shared" si="114"/>
        <v>0</v>
      </c>
      <c r="H347" s="153">
        <f t="shared" si="114"/>
        <v>0</v>
      </c>
      <c r="I347" s="153">
        <f t="shared" si="114"/>
        <v>0</v>
      </c>
      <c r="J347" s="153">
        <f t="shared" si="114"/>
        <v>0</v>
      </c>
      <c r="K347" s="153">
        <f t="shared" si="114"/>
        <v>0</v>
      </c>
      <c r="L347" s="153">
        <f t="shared" si="114"/>
        <v>0</v>
      </c>
      <c r="M347" s="153">
        <f t="shared" si="114"/>
        <v>0</v>
      </c>
      <c r="N347" s="153">
        <f t="shared" si="114"/>
        <v>0</v>
      </c>
      <c r="O347" s="153">
        <f t="shared" si="114"/>
        <v>0</v>
      </c>
      <c r="P347" s="153">
        <f t="shared" si="114"/>
        <v>0</v>
      </c>
      <c r="Q347" s="153">
        <f t="shared" si="114"/>
        <v>0</v>
      </c>
      <c r="R347" s="153">
        <f t="shared" si="114"/>
        <v>0</v>
      </c>
      <c r="S347" s="153">
        <f t="shared" si="114"/>
        <v>0</v>
      </c>
      <c r="T347" s="153">
        <f t="shared" si="114"/>
        <v>0</v>
      </c>
      <c r="U347" s="153">
        <f t="shared" si="114"/>
        <v>0</v>
      </c>
    </row>
    <row r="348" ht="15.75" customHeight="1">
      <c r="A348" s="140" t="s">
        <v>163</v>
      </c>
      <c r="B348" s="153">
        <f t="shared" ref="B348:U348" si="115">B125/B$12</f>
        <v>0</v>
      </c>
      <c r="C348" s="153">
        <f t="shared" si="115"/>
        <v>0</v>
      </c>
      <c r="D348" s="153">
        <f t="shared" si="115"/>
        <v>0</v>
      </c>
      <c r="E348" s="153">
        <f t="shared" si="115"/>
        <v>0</v>
      </c>
      <c r="F348" s="153">
        <f t="shared" si="115"/>
        <v>0.004604109848</v>
      </c>
      <c r="G348" s="153">
        <f t="shared" si="115"/>
        <v>0.003833379864</v>
      </c>
      <c r="H348" s="153">
        <f t="shared" si="115"/>
        <v>0.004929567352</v>
      </c>
      <c r="I348" s="153">
        <f t="shared" si="115"/>
        <v>0.002699798697</v>
      </c>
      <c r="J348" s="153">
        <f t="shared" si="115"/>
        <v>0.003520864697</v>
      </c>
      <c r="K348" s="153">
        <f t="shared" si="115"/>
        <v>0.006173107286</v>
      </c>
      <c r="L348" s="153">
        <f t="shared" si="115"/>
        <v>0.005733622012</v>
      </c>
      <c r="M348" s="153">
        <f t="shared" si="115"/>
        <v>0.004160774711</v>
      </c>
      <c r="N348" s="153">
        <f t="shared" si="115"/>
        <v>0.006585672329</v>
      </c>
      <c r="O348" s="153">
        <f t="shared" si="115"/>
        <v>0.004519553492</v>
      </c>
      <c r="P348" s="153">
        <f t="shared" si="115"/>
        <v>0.003516448407</v>
      </c>
      <c r="Q348" s="153">
        <f t="shared" si="115"/>
        <v>0.003123331027</v>
      </c>
      <c r="R348" s="153">
        <f t="shared" si="115"/>
        <v>0.003373495854</v>
      </c>
      <c r="S348" s="153">
        <f t="shared" si="115"/>
        <v>0.003916970772</v>
      </c>
      <c r="T348" s="153">
        <f t="shared" si="115"/>
        <v>0.002929383285</v>
      </c>
      <c r="U348" s="153">
        <f t="shared" si="115"/>
        <v>0.001614493423</v>
      </c>
    </row>
    <row r="349" ht="15.75" customHeight="1">
      <c r="A349" s="140" t="s">
        <v>164</v>
      </c>
      <c r="B349" s="153">
        <f t="shared" ref="B349:U349" si="116">B126/B$12</f>
        <v>0</v>
      </c>
      <c r="C349" s="153">
        <f t="shared" si="116"/>
        <v>0</v>
      </c>
      <c r="D349" s="153">
        <f t="shared" si="116"/>
        <v>0</v>
      </c>
      <c r="E349" s="153">
        <f t="shared" si="116"/>
        <v>0</v>
      </c>
      <c r="F349" s="153">
        <f t="shared" si="116"/>
        <v>0</v>
      </c>
      <c r="G349" s="153">
        <f t="shared" si="116"/>
        <v>0</v>
      </c>
      <c r="H349" s="153">
        <f t="shared" si="116"/>
        <v>0</v>
      </c>
      <c r="I349" s="153">
        <f t="shared" si="116"/>
        <v>0</v>
      </c>
      <c r="J349" s="153">
        <f t="shared" si="116"/>
        <v>0</v>
      </c>
      <c r="K349" s="153">
        <f t="shared" si="116"/>
        <v>0</v>
      </c>
      <c r="L349" s="153">
        <f t="shared" si="116"/>
        <v>0</v>
      </c>
      <c r="M349" s="153">
        <f t="shared" si="116"/>
        <v>0</v>
      </c>
      <c r="N349" s="153">
        <f t="shared" si="116"/>
        <v>0</v>
      </c>
      <c r="O349" s="153">
        <f t="shared" si="116"/>
        <v>0</v>
      </c>
      <c r="P349" s="153">
        <f t="shared" si="116"/>
        <v>0</v>
      </c>
      <c r="Q349" s="153">
        <f t="shared" si="116"/>
        <v>0</v>
      </c>
      <c r="R349" s="153">
        <f t="shared" si="116"/>
        <v>0</v>
      </c>
      <c r="S349" s="153">
        <f t="shared" si="116"/>
        <v>0</v>
      </c>
      <c r="T349" s="153">
        <f t="shared" si="116"/>
        <v>0</v>
      </c>
      <c r="U349" s="153">
        <f t="shared" si="116"/>
        <v>0</v>
      </c>
    </row>
    <row r="350" ht="15.75" customHeight="1">
      <c r="A350" s="140" t="s">
        <v>165</v>
      </c>
      <c r="B350" s="153">
        <f t="shared" ref="B350:U350" si="117">B127/B$12</f>
        <v>0.007193777703</v>
      </c>
      <c r="C350" s="153">
        <f t="shared" si="117"/>
        <v>0.01112515937</v>
      </c>
      <c r="D350" s="153">
        <f t="shared" si="117"/>
        <v>0.004796668113</v>
      </c>
      <c r="E350" s="153">
        <f t="shared" si="117"/>
        <v>0.004617323953</v>
      </c>
      <c r="F350" s="153">
        <f t="shared" si="117"/>
        <v>0.007222033999</v>
      </c>
      <c r="G350" s="153">
        <f t="shared" si="117"/>
        <v>0.009794327442</v>
      </c>
      <c r="H350" s="153">
        <f t="shared" si="117"/>
        <v>0.009259278254</v>
      </c>
      <c r="I350" s="153">
        <f t="shared" si="117"/>
        <v>0.01519896784</v>
      </c>
      <c r="J350" s="153">
        <f t="shared" si="117"/>
        <v>0.0230014139</v>
      </c>
      <c r="K350" s="153">
        <f t="shared" si="117"/>
        <v>0.02694883588</v>
      </c>
      <c r="L350" s="153">
        <f t="shared" si="117"/>
        <v>0.028079605</v>
      </c>
      <c r="M350" s="153">
        <f t="shared" si="117"/>
        <v>0.02249385082</v>
      </c>
      <c r="N350" s="153">
        <f t="shared" si="117"/>
        <v>0.02554058862</v>
      </c>
      <c r="O350" s="153">
        <f t="shared" si="117"/>
        <v>0.03137890376</v>
      </c>
      <c r="P350" s="153">
        <f t="shared" si="117"/>
        <v>0.03410535653</v>
      </c>
      <c r="Q350" s="153">
        <f t="shared" si="117"/>
        <v>0.04019609811</v>
      </c>
      <c r="R350" s="153">
        <f t="shared" si="117"/>
        <v>0.0403356791</v>
      </c>
      <c r="S350" s="153">
        <f t="shared" si="117"/>
        <v>0.05015835471</v>
      </c>
      <c r="T350" s="153">
        <f t="shared" si="117"/>
        <v>0.03888358063</v>
      </c>
      <c r="U350" s="153">
        <f t="shared" si="117"/>
        <v>0.03518325848</v>
      </c>
    </row>
    <row r="351" ht="15.75" customHeight="1">
      <c r="A351" s="140" t="s">
        <v>166</v>
      </c>
      <c r="B351" s="153">
        <f t="shared" ref="B351:U351" si="118">B128/B$12</f>
        <v>0</v>
      </c>
      <c r="C351" s="153">
        <f t="shared" si="118"/>
        <v>0</v>
      </c>
      <c r="D351" s="153">
        <f t="shared" si="118"/>
        <v>0</v>
      </c>
      <c r="E351" s="153">
        <f t="shared" si="118"/>
        <v>0</v>
      </c>
      <c r="F351" s="153">
        <f t="shared" si="118"/>
        <v>0</v>
      </c>
      <c r="G351" s="153">
        <f t="shared" si="118"/>
        <v>0</v>
      </c>
      <c r="H351" s="153">
        <f t="shared" si="118"/>
        <v>0</v>
      </c>
      <c r="I351" s="153">
        <f t="shared" si="118"/>
        <v>0</v>
      </c>
      <c r="J351" s="153">
        <f t="shared" si="118"/>
        <v>0</v>
      </c>
      <c r="K351" s="153">
        <f t="shared" si="118"/>
        <v>0</v>
      </c>
      <c r="L351" s="153">
        <f t="shared" si="118"/>
        <v>0</v>
      </c>
      <c r="M351" s="153">
        <f t="shared" si="118"/>
        <v>0</v>
      </c>
      <c r="N351" s="153">
        <f t="shared" si="118"/>
        <v>0</v>
      </c>
      <c r="O351" s="153">
        <f t="shared" si="118"/>
        <v>0</v>
      </c>
      <c r="P351" s="153">
        <f t="shared" si="118"/>
        <v>0</v>
      </c>
      <c r="Q351" s="153">
        <f t="shared" si="118"/>
        <v>0</v>
      </c>
      <c r="R351" s="153">
        <f t="shared" si="118"/>
        <v>0</v>
      </c>
      <c r="S351" s="153">
        <f t="shared" si="118"/>
        <v>0</v>
      </c>
      <c r="T351" s="153">
        <f t="shared" si="118"/>
        <v>0</v>
      </c>
      <c r="U351" s="153">
        <f t="shared" si="118"/>
        <v>0</v>
      </c>
    </row>
    <row r="352" ht="15.75" customHeight="1">
      <c r="A352" s="140" t="s">
        <v>167</v>
      </c>
      <c r="B352" s="153">
        <f t="shared" ref="B352:U352" si="119">B129/B$12</f>
        <v>0</v>
      </c>
      <c r="C352" s="153">
        <f t="shared" si="119"/>
        <v>0</v>
      </c>
      <c r="D352" s="153">
        <f t="shared" si="119"/>
        <v>0</v>
      </c>
      <c r="E352" s="153">
        <f t="shared" si="119"/>
        <v>0</v>
      </c>
      <c r="F352" s="153">
        <f t="shared" si="119"/>
        <v>0</v>
      </c>
      <c r="G352" s="153">
        <f t="shared" si="119"/>
        <v>0</v>
      </c>
      <c r="H352" s="153">
        <f t="shared" si="119"/>
        <v>0</v>
      </c>
      <c r="I352" s="153">
        <f t="shared" si="119"/>
        <v>0</v>
      </c>
      <c r="J352" s="153">
        <f t="shared" si="119"/>
        <v>0</v>
      </c>
      <c r="K352" s="153">
        <f t="shared" si="119"/>
        <v>0</v>
      </c>
      <c r="L352" s="153">
        <f t="shared" si="119"/>
        <v>0</v>
      </c>
      <c r="M352" s="153">
        <f t="shared" si="119"/>
        <v>0</v>
      </c>
      <c r="N352" s="153">
        <f t="shared" si="119"/>
        <v>0</v>
      </c>
      <c r="O352" s="153">
        <f t="shared" si="119"/>
        <v>0</v>
      </c>
      <c r="P352" s="153">
        <f t="shared" si="119"/>
        <v>0</v>
      </c>
      <c r="Q352" s="153">
        <f t="shared" si="119"/>
        <v>0</v>
      </c>
      <c r="R352" s="153">
        <f t="shared" si="119"/>
        <v>0</v>
      </c>
      <c r="S352" s="153">
        <f t="shared" si="119"/>
        <v>0</v>
      </c>
      <c r="T352" s="153">
        <f t="shared" si="119"/>
        <v>0</v>
      </c>
      <c r="U352" s="153">
        <f t="shared" si="119"/>
        <v>0</v>
      </c>
    </row>
    <row r="353" ht="15.75" customHeight="1">
      <c r="A353" s="140" t="s">
        <v>168</v>
      </c>
      <c r="B353" s="153">
        <f t="shared" ref="B353:U353" si="120">B130/B$12</f>
        <v>0</v>
      </c>
      <c r="C353" s="153">
        <f t="shared" si="120"/>
        <v>0</v>
      </c>
      <c r="D353" s="153">
        <f t="shared" si="120"/>
        <v>0</v>
      </c>
      <c r="E353" s="153">
        <f t="shared" si="120"/>
        <v>0</v>
      </c>
      <c r="F353" s="153">
        <f t="shared" si="120"/>
        <v>0</v>
      </c>
      <c r="G353" s="153">
        <f t="shared" si="120"/>
        <v>0</v>
      </c>
      <c r="H353" s="153">
        <f t="shared" si="120"/>
        <v>0</v>
      </c>
      <c r="I353" s="153">
        <f t="shared" si="120"/>
        <v>0</v>
      </c>
      <c r="J353" s="153">
        <f t="shared" si="120"/>
        <v>0</v>
      </c>
      <c r="K353" s="153">
        <f t="shared" si="120"/>
        <v>0</v>
      </c>
      <c r="L353" s="153">
        <f t="shared" si="120"/>
        <v>0</v>
      </c>
      <c r="M353" s="153">
        <f t="shared" si="120"/>
        <v>0</v>
      </c>
      <c r="N353" s="153">
        <f t="shared" si="120"/>
        <v>0</v>
      </c>
      <c r="O353" s="153">
        <f t="shared" si="120"/>
        <v>0</v>
      </c>
      <c r="P353" s="153">
        <f t="shared" si="120"/>
        <v>0</v>
      </c>
      <c r="Q353" s="153">
        <f t="shared" si="120"/>
        <v>0</v>
      </c>
      <c r="R353" s="153">
        <f t="shared" si="120"/>
        <v>0</v>
      </c>
      <c r="S353" s="153">
        <f t="shared" si="120"/>
        <v>0</v>
      </c>
      <c r="T353" s="153">
        <f t="shared" si="120"/>
        <v>0</v>
      </c>
      <c r="U353" s="153">
        <f t="shared" si="120"/>
        <v>0</v>
      </c>
    </row>
    <row r="354" ht="15.75" customHeight="1">
      <c r="A354" s="140" t="s">
        <v>25</v>
      </c>
      <c r="B354" s="153">
        <f t="shared" ref="B354:U354" si="121">B131/B$12</f>
        <v>0.02108029511</v>
      </c>
      <c r="C354" s="153">
        <f t="shared" si="121"/>
        <v>0.02216697516</v>
      </c>
      <c r="D354" s="153">
        <f t="shared" si="121"/>
        <v>0.01741945364</v>
      </c>
      <c r="E354" s="153">
        <f t="shared" si="121"/>
        <v>0.02009277905</v>
      </c>
      <c r="F354" s="153">
        <f t="shared" si="121"/>
        <v>0.0219295268</v>
      </c>
      <c r="G354" s="153">
        <f t="shared" si="121"/>
        <v>0</v>
      </c>
      <c r="H354" s="153">
        <f t="shared" si="121"/>
        <v>0</v>
      </c>
      <c r="I354" s="153">
        <f t="shared" si="121"/>
        <v>0.01710194309</v>
      </c>
      <c r="J354" s="153">
        <f t="shared" si="121"/>
        <v>0.01902491852</v>
      </c>
      <c r="K354" s="153">
        <f t="shared" si="121"/>
        <v>0.01658057575</v>
      </c>
      <c r="L354" s="153">
        <f t="shared" si="121"/>
        <v>0.01792644274</v>
      </c>
      <c r="M354" s="153">
        <f t="shared" si="121"/>
        <v>0.04947294061</v>
      </c>
      <c r="N354" s="153">
        <f t="shared" si="121"/>
        <v>0.05025963516</v>
      </c>
      <c r="O354" s="153">
        <f t="shared" si="121"/>
        <v>0.03557061766</v>
      </c>
      <c r="P354" s="153">
        <f t="shared" si="121"/>
        <v>0.02909168759</v>
      </c>
      <c r="Q354" s="153">
        <f t="shared" si="121"/>
        <v>0.03207829742</v>
      </c>
      <c r="R354" s="153">
        <f t="shared" si="121"/>
        <v>0.03096589377</v>
      </c>
      <c r="S354" s="153">
        <f t="shared" si="121"/>
        <v>0.03098062201</v>
      </c>
      <c r="T354" s="153">
        <f t="shared" si="121"/>
        <v>0.03296068532</v>
      </c>
      <c r="U354" s="153">
        <f t="shared" si="121"/>
        <v>0.03066712192</v>
      </c>
    </row>
    <row r="355" ht="15.75" customHeight="1">
      <c r="A355" s="140" t="s">
        <v>169</v>
      </c>
      <c r="B355" s="153">
        <f t="shared" ref="B355:U355" si="122">B132/B$12</f>
        <v>0</v>
      </c>
      <c r="C355" s="153">
        <f t="shared" si="122"/>
        <v>0</v>
      </c>
      <c r="D355" s="153">
        <f t="shared" si="122"/>
        <v>0</v>
      </c>
      <c r="E355" s="153">
        <f t="shared" si="122"/>
        <v>0</v>
      </c>
      <c r="F355" s="153">
        <f t="shared" si="122"/>
        <v>0</v>
      </c>
      <c r="G355" s="153">
        <f t="shared" si="122"/>
        <v>0</v>
      </c>
      <c r="H355" s="153">
        <f t="shared" si="122"/>
        <v>0</v>
      </c>
      <c r="I355" s="153">
        <f t="shared" si="122"/>
        <v>0</v>
      </c>
      <c r="J355" s="153">
        <f t="shared" si="122"/>
        <v>0.0000004714233664</v>
      </c>
      <c r="K355" s="153">
        <f t="shared" si="122"/>
        <v>0</v>
      </c>
      <c r="L355" s="153">
        <f t="shared" si="122"/>
        <v>0</v>
      </c>
      <c r="M355" s="153">
        <f t="shared" si="122"/>
        <v>0</v>
      </c>
      <c r="N355" s="153">
        <f t="shared" si="122"/>
        <v>0</v>
      </c>
      <c r="O355" s="153">
        <f t="shared" si="122"/>
        <v>0</v>
      </c>
      <c r="P355" s="153">
        <f t="shared" si="122"/>
        <v>0</v>
      </c>
      <c r="Q355" s="153">
        <f t="shared" si="122"/>
        <v>0</v>
      </c>
      <c r="R355" s="153">
        <f t="shared" si="122"/>
        <v>0</v>
      </c>
      <c r="S355" s="153">
        <f t="shared" si="122"/>
        <v>0</v>
      </c>
      <c r="T355" s="153">
        <f t="shared" si="122"/>
        <v>0</v>
      </c>
      <c r="U355" s="153">
        <f t="shared" si="122"/>
        <v>0</v>
      </c>
    </row>
    <row r="356" ht="15.75" customHeight="1">
      <c r="A356" s="140" t="s">
        <v>26</v>
      </c>
      <c r="B356" s="153">
        <f t="shared" ref="B356:U356" si="123">B133/B$12</f>
        <v>0.0009228834138</v>
      </c>
      <c r="C356" s="153">
        <f t="shared" si="123"/>
        <v>0.0006045333138</v>
      </c>
      <c r="D356" s="153">
        <f t="shared" si="123"/>
        <v>0.0005675711958</v>
      </c>
      <c r="E356" s="153">
        <f t="shared" si="123"/>
        <v>0.000771330036</v>
      </c>
      <c r="F356" s="153">
        <f t="shared" si="123"/>
        <v>0.001399472967</v>
      </c>
      <c r="G356" s="153">
        <f t="shared" si="123"/>
        <v>0.001306915645</v>
      </c>
      <c r="H356" s="153">
        <f t="shared" si="123"/>
        <v>0.002022407975</v>
      </c>
      <c r="I356" s="153">
        <f t="shared" si="123"/>
        <v>0.001612821791</v>
      </c>
      <c r="J356" s="153">
        <f t="shared" si="123"/>
        <v>0.001319022937</v>
      </c>
      <c r="K356" s="153">
        <f t="shared" si="123"/>
        <v>0.001760104024</v>
      </c>
      <c r="L356" s="153">
        <f t="shared" si="123"/>
        <v>0.001574000276</v>
      </c>
      <c r="M356" s="153">
        <f t="shared" si="123"/>
        <v>0.001901130748</v>
      </c>
      <c r="N356" s="153">
        <f t="shared" si="123"/>
        <v>0.002354259986</v>
      </c>
      <c r="O356" s="153">
        <f t="shared" si="123"/>
        <v>0.001983409609</v>
      </c>
      <c r="P356" s="153">
        <f t="shared" si="123"/>
        <v>0.002959273888</v>
      </c>
      <c r="Q356" s="153">
        <f t="shared" si="123"/>
        <v>0.001986590237</v>
      </c>
      <c r="R356" s="153">
        <f t="shared" si="123"/>
        <v>0.001653279543</v>
      </c>
      <c r="S356" s="153">
        <f t="shared" si="123"/>
        <v>0.002040519472</v>
      </c>
      <c r="T356" s="153">
        <f t="shared" si="123"/>
        <v>0.002096823514</v>
      </c>
      <c r="U356" s="153">
        <f t="shared" si="123"/>
        <v>0.00180982091</v>
      </c>
    </row>
    <row r="357" ht="15.75" customHeight="1">
      <c r="A357" s="140" t="s">
        <v>170</v>
      </c>
      <c r="B357" s="153">
        <f t="shared" ref="B357:U357" si="124">B134/B$12</f>
        <v>0</v>
      </c>
      <c r="C357" s="153">
        <f t="shared" si="124"/>
        <v>0</v>
      </c>
      <c r="D357" s="153">
        <f t="shared" si="124"/>
        <v>0</v>
      </c>
      <c r="E357" s="153">
        <f t="shared" si="124"/>
        <v>0</v>
      </c>
      <c r="F357" s="153">
        <f t="shared" si="124"/>
        <v>0</v>
      </c>
      <c r="G357" s="153">
        <f t="shared" si="124"/>
        <v>0</v>
      </c>
      <c r="H357" s="153">
        <f t="shared" si="124"/>
        <v>0</v>
      </c>
      <c r="I357" s="153">
        <f t="shared" si="124"/>
        <v>0</v>
      </c>
      <c r="J357" s="153">
        <f t="shared" si="124"/>
        <v>0</v>
      </c>
      <c r="K357" s="153">
        <f t="shared" si="124"/>
        <v>0</v>
      </c>
      <c r="L357" s="153">
        <f t="shared" si="124"/>
        <v>0</v>
      </c>
      <c r="M357" s="153">
        <f t="shared" si="124"/>
        <v>0</v>
      </c>
      <c r="N357" s="153">
        <f t="shared" si="124"/>
        <v>0</v>
      </c>
      <c r="O357" s="153">
        <f t="shared" si="124"/>
        <v>0</v>
      </c>
      <c r="P357" s="153">
        <f t="shared" si="124"/>
        <v>0</v>
      </c>
      <c r="Q357" s="153">
        <f t="shared" si="124"/>
        <v>0</v>
      </c>
      <c r="R357" s="153">
        <f t="shared" si="124"/>
        <v>0</v>
      </c>
      <c r="S357" s="153">
        <f t="shared" si="124"/>
        <v>0</v>
      </c>
      <c r="T357" s="153">
        <f t="shared" si="124"/>
        <v>0</v>
      </c>
      <c r="U357" s="153">
        <f t="shared" si="124"/>
        <v>0.0000000448538922</v>
      </c>
    </row>
    <row r="358" ht="15.75" customHeight="1">
      <c r="A358" s="140" t="s">
        <v>171</v>
      </c>
      <c r="B358" s="153">
        <f t="shared" ref="B358:U358" si="125">B135/B$12</f>
        <v>0</v>
      </c>
      <c r="C358" s="153">
        <f t="shared" si="125"/>
        <v>0</v>
      </c>
      <c r="D358" s="153">
        <f t="shared" si="125"/>
        <v>0</v>
      </c>
      <c r="E358" s="153">
        <f t="shared" si="125"/>
        <v>0</v>
      </c>
      <c r="F358" s="153">
        <f t="shared" si="125"/>
        <v>0</v>
      </c>
      <c r="G358" s="153">
        <f t="shared" si="125"/>
        <v>0</v>
      </c>
      <c r="H358" s="153">
        <f t="shared" si="125"/>
        <v>0</v>
      </c>
      <c r="I358" s="153">
        <f t="shared" si="125"/>
        <v>0</v>
      </c>
      <c r="J358" s="153">
        <f t="shared" si="125"/>
        <v>0.00000001964264027</v>
      </c>
      <c r="K358" s="153">
        <f t="shared" si="125"/>
        <v>0</v>
      </c>
      <c r="L358" s="153">
        <f t="shared" si="125"/>
        <v>0</v>
      </c>
      <c r="M358" s="153">
        <f t="shared" si="125"/>
        <v>0.0000002497948224</v>
      </c>
      <c r="N358" s="153">
        <f t="shared" si="125"/>
        <v>0.000001829518743</v>
      </c>
      <c r="O358" s="153">
        <f t="shared" si="125"/>
        <v>0.0000005309859741</v>
      </c>
      <c r="P358" s="153">
        <f t="shared" si="125"/>
        <v>0.00002815178584</v>
      </c>
      <c r="Q358" s="153">
        <f t="shared" si="125"/>
        <v>0.0000005898521736</v>
      </c>
      <c r="R358" s="153">
        <f t="shared" si="125"/>
        <v>0</v>
      </c>
      <c r="S358" s="153">
        <f t="shared" si="125"/>
        <v>0</v>
      </c>
      <c r="T358" s="153">
        <f t="shared" si="125"/>
        <v>0.000001989104956</v>
      </c>
      <c r="U358" s="153">
        <f t="shared" si="125"/>
        <v>0.0000002579098802</v>
      </c>
    </row>
    <row r="359" ht="15.75" customHeight="1">
      <c r="A359" s="140" t="s">
        <v>79</v>
      </c>
      <c r="B359" s="153">
        <f t="shared" ref="B359:U359" si="126">B136/B$12</f>
        <v>0.00001210423342</v>
      </c>
      <c r="C359" s="153">
        <f t="shared" si="126"/>
        <v>0.0000003118562361</v>
      </c>
      <c r="D359" s="153">
        <f t="shared" si="126"/>
        <v>0.00001003889216</v>
      </c>
      <c r="E359" s="153">
        <f t="shared" si="126"/>
        <v>0.0000003478305414</v>
      </c>
      <c r="F359" s="153">
        <f t="shared" si="126"/>
        <v>0.00000008107873199</v>
      </c>
      <c r="G359" s="153">
        <f t="shared" si="126"/>
        <v>0.00001047208049</v>
      </c>
      <c r="H359" s="153">
        <f t="shared" si="126"/>
        <v>0.00008676987335</v>
      </c>
      <c r="I359" s="153">
        <f t="shared" si="126"/>
        <v>0.0000001775453315</v>
      </c>
      <c r="J359" s="153">
        <f t="shared" si="126"/>
        <v>0.0005894756344</v>
      </c>
      <c r="K359" s="153">
        <f t="shared" si="126"/>
        <v>0.003491617405</v>
      </c>
      <c r="L359" s="153">
        <f t="shared" si="126"/>
        <v>0.00406184296</v>
      </c>
      <c r="M359" s="153">
        <f t="shared" si="126"/>
        <v>0.004369026733</v>
      </c>
      <c r="N359" s="153">
        <f t="shared" si="126"/>
        <v>0.001685471695</v>
      </c>
      <c r="O359" s="153">
        <f t="shared" si="126"/>
        <v>0.01211342728</v>
      </c>
      <c r="P359" s="153">
        <f t="shared" si="126"/>
        <v>0.003945560253</v>
      </c>
      <c r="Q359" s="153">
        <f t="shared" si="126"/>
        <v>0.000002152163336</v>
      </c>
      <c r="R359" s="153">
        <f t="shared" si="126"/>
        <v>0.000207397075</v>
      </c>
      <c r="S359" s="153">
        <f t="shared" si="126"/>
        <v>0.0003025224715</v>
      </c>
      <c r="T359" s="153">
        <f t="shared" si="126"/>
        <v>0.00000009093051228</v>
      </c>
      <c r="U359" s="153">
        <f t="shared" si="126"/>
        <v>0.00003704931496</v>
      </c>
    </row>
    <row r="360" ht="15.75" customHeight="1">
      <c r="A360" s="140" t="s">
        <v>172</v>
      </c>
      <c r="B360" s="153">
        <f t="shared" ref="B360:U360" si="127">B137/B$12</f>
        <v>0</v>
      </c>
      <c r="C360" s="153">
        <f t="shared" si="127"/>
        <v>0</v>
      </c>
      <c r="D360" s="153">
        <f t="shared" si="127"/>
        <v>0</v>
      </c>
      <c r="E360" s="153">
        <f t="shared" si="127"/>
        <v>0</v>
      </c>
      <c r="F360" s="153">
        <f t="shared" si="127"/>
        <v>0</v>
      </c>
      <c r="G360" s="153">
        <f t="shared" si="127"/>
        <v>0</v>
      </c>
      <c r="H360" s="153">
        <f t="shared" si="127"/>
        <v>0</v>
      </c>
      <c r="I360" s="153">
        <f t="shared" si="127"/>
        <v>0</v>
      </c>
      <c r="J360" s="153">
        <f t="shared" si="127"/>
        <v>0</v>
      </c>
      <c r="K360" s="153">
        <f t="shared" si="127"/>
        <v>0</v>
      </c>
      <c r="L360" s="153">
        <f t="shared" si="127"/>
        <v>0</v>
      </c>
      <c r="M360" s="153">
        <f t="shared" si="127"/>
        <v>0</v>
      </c>
      <c r="N360" s="153">
        <f t="shared" si="127"/>
        <v>0</v>
      </c>
      <c r="O360" s="153">
        <f t="shared" si="127"/>
        <v>0</v>
      </c>
      <c r="P360" s="153">
        <f t="shared" si="127"/>
        <v>0</v>
      </c>
      <c r="Q360" s="153">
        <f t="shared" si="127"/>
        <v>0</v>
      </c>
      <c r="R360" s="153">
        <f t="shared" si="127"/>
        <v>0</v>
      </c>
      <c r="S360" s="153">
        <f t="shared" si="127"/>
        <v>0</v>
      </c>
      <c r="T360" s="153">
        <f t="shared" si="127"/>
        <v>0</v>
      </c>
      <c r="U360" s="153">
        <f t="shared" si="127"/>
        <v>0</v>
      </c>
    </row>
    <row r="361" ht="15.75" customHeight="1">
      <c r="A361" s="140" t="s">
        <v>173</v>
      </c>
      <c r="B361" s="153">
        <f t="shared" ref="B361:U361" si="128">B138/B$12</f>
        <v>0</v>
      </c>
      <c r="C361" s="153">
        <f t="shared" si="128"/>
        <v>0</v>
      </c>
      <c r="D361" s="153">
        <f t="shared" si="128"/>
        <v>0</v>
      </c>
      <c r="E361" s="153">
        <f t="shared" si="128"/>
        <v>0</v>
      </c>
      <c r="F361" s="153">
        <f t="shared" si="128"/>
        <v>0</v>
      </c>
      <c r="G361" s="153">
        <f t="shared" si="128"/>
        <v>0</v>
      </c>
      <c r="H361" s="153">
        <f t="shared" si="128"/>
        <v>0</v>
      </c>
      <c r="I361" s="153">
        <f t="shared" si="128"/>
        <v>0</v>
      </c>
      <c r="J361" s="153">
        <f t="shared" si="128"/>
        <v>0</v>
      </c>
      <c r="K361" s="153">
        <f t="shared" si="128"/>
        <v>0</v>
      </c>
      <c r="L361" s="153">
        <f t="shared" si="128"/>
        <v>0</v>
      </c>
      <c r="M361" s="153">
        <f t="shared" si="128"/>
        <v>0</v>
      </c>
      <c r="N361" s="153">
        <f t="shared" si="128"/>
        <v>0</v>
      </c>
      <c r="O361" s="153">
        <f t="shared" si="128"/>
        <v>0</v>
      </c>
      <c r="P361" s="153">
        <f t="shared" si="128"/>
        <v>0</v>
      </c>
      <c r="Q361" s="153">
        <f t="shared" si="128"/>
        <v>0</v>
      </c>
      <c r="R361" s="153">
        <f t="shared" si="128"/>
        <v>0</v>
      </c>
      <c r="S361" s="153">
        <f t="shared" si="128"/>
        <v>0</v>
      </c>
      <c r="T361" s="153">
        <f t="shared" si="128"/>
        <v>0</v>
      </c>
      <c r="U361" s="153">
        <f t="shared" si="128"/>
        <v>0</v>
      </c>
    </row>
    <row r="362" ht="15.75" customHeight="1">
      <c r="A362" s="140" t="s">
        <v>67</v>
      </c>
      <c r="B362" s="153">
        <f t="shared" ref="B362:U362" si="129">B139/B$12</f>
        <v>0</v>
      </c>
      <c r="C362" s="153">
        <f t="shared" si="129"/>
        <v>0</v>
      </c>
      <c r="D362" s="153">
        <f t="shared" si="129"/>
        <v>0</v>
      </c>
      <c r="E362" s="153">
        <f t="shared" si="129"/>
        <v>0</v>
      </c>
      <c r="F362" s="153">
        <f t="shared" si="129"/>
        <v>0</v>
      </c>
      <c r="G362" s="153">
        <f t="shared" si="129"/>
        <v>0</v>
      </c>
      <c r="H362" s="153">
        <f t="shared" si="129"/>
        <v>0</v>
      </c>
      <c r="I362" s="153">
        <f t="shared" si="129"/>
        <v>0</v>
      </c>
      <c r="J362" s="153">
        <f t="shared" si="129"/>
        <v>0</v>
      </c>
      <c r="K362" s="153">
        <f t="shared" si="129"/>
        <v>0</v>
      </c>
      <c r="L362" s="153">
        <f t="shared" si="129"/>
        <v>0</v>
      </c>
      <c r="M362" s="153">
        <f t="shared" si="129"/>
        <v>0</v>
      </c>
      <c r="N362" s="153">
        <f t="shared" si="129"/>
        <v>0</v>
      </c>
      <c r="O362" s="153">
        <f t="shared" si="129"/>
        <v>0</v>
      </c>
      <c r="P362" s="153">
        <f t="shared" si="129"/>
        <v>0</v>
      </c>
      <c r="Q362" s="153">
        <f t="shared" si="129"/>
        <v>0</v>
      </c>
      <c r="R362" s="153">
        <f t="shared" si="129"/>
        <v>0</v>
      </c>
      <c r="S362" s="153">
        <f t="shared" si="129"/>
        <v>0</v>
      </c>
      <c r="T362" s="153">
        <f t="shared" si="129"/>
        <v>0</v>
      </c>
      <c r="U362" s="153">
        <f t="shared" si="129"/>
        <v>0</v>
      </c>
    </row>
    <row r="363" ht="15.75" customHeight="1">
      <c r="A363" s="140" t="s">
        <v>27</v>
      </c>
      <c r="B363" s="153">
        <f t="shared" ref="B363:U363" si="130">B140/B$12</f>
        <v>0</v>
      </c>
      <c r="C363" s="153">
        <f t="shared" si="130"/>
        <v>0</v>
      </c>
      <c r="D363" s="153">
        <f t="shared" si="130"/>
        <v>0</v>
      </c>
      <c r="E363" s="153">
        <f t="shared" si="130"/>
        <v>0</v>
      </c>
      <c r="F363" s="153">
        <f t="shared" si="130"/>
        <v>0</v>
      </c>
      <c r="G363" s="153">
        <f t="shared" si="130"/>
        <v>0</v>
      </c>
      <c r="H363" s="153">
        <f t="shared" si="130"/>
        <v>0</v>
      </c>
      <c r="I363" s="153">
        <f t="shared" si="130"/>
        <v>0</v>
      </c>
      <c r="J363" s="153">
        <f t="shared" si="130"/>
        <v>0</v>
      </c>
      <c r="K363" s="153">
        <f t="shared" si="130"/>
        <v>0</v>
      </c>
      <c r="L363" s="153">
        <f t="shared" si="130"/>
        <v>0</v>
      </c>
      <c r="M363" s="153">
        <f t="shared" si="130"/>
        <v>0</v>
      </c>
      <c r="N363" s="153">
        <f t="shared" si="130"/>
        <v>0</v>
      </c>
      <c r="O363" s="153">
        <f t="shared" si="130"/>
        <v>0</v>
      </c>
      <c r="P363" s="153">
        <f t="shared" si="130"/>
        <v>0</v>
      </c>
      <c r="Q363" s="153">
        <f t="shared" si="130"/>
        <v>0</v>
      </c>
      <c r="R363" s="153">
        <f t="shared" si="130"/>
        <v>0</v>
      </c>
      <c r="S363" s="153">
        <f t="shared" si="130"/>
        <v>0</v>
      </c>
      <c r="T363" s="153">
        <f t="shared" si="130"/>
        <v>0</v>
      </c>
      <c r="U363" s="153">
        <f t="shared" si="130"/>
        <v>0</v>
      </c>
    </row>
    <row r="364" ht="15.75" customHeight="1">
      <c r="A364" s="140" t="s">
        <v>174</v>
      </c>
      <c r="B364" s="153">
        <f t="shared" ref="B364:U364" si="131">B141/B$12</f>
        <v>0</v>
      </c>
      <c r="C364" s="153">
        <f t="shared" si="131"/>
        <v>0</v>
      </c>
      <c r="D364" s="153">
        <f t="shared" si="131"/>
        <v>0</v>
      </c>
      <c r="E364" s="153">
        <f t="shared" si="131"/>
        <v>0</v>
      </c>
      <c r="F364" s="153">
        <f t="shared" si="131"/>
        <v>0</v>
      </c>
      <c r="G364" s="153">
        <f t="shared" si="131"/>
        <v>0</v>
      </c>
      <c r="H364" s="153">
        <f t="shared" si="131"/>
        <v>0</v>
      </c>
      <c r="I364" s="153">
        <f t="shared" si="131"/>
        <v>0</v>
      </c>
      <c r="J364" s="153">
        <f t="shared" si="131"/>
        <v>0</v>
      </c>
      <c r="K364" s="153">
        <f t="shared" si="131"/>
        <v>0</v>
      </c>
      <c r="L364" s="153">
        <f t="shared" si="131"/>
        <v>0</v>
      </c>
      <c r="M364" s="153">
        <f t="shared" si="131"/>
        <v>0</v>
      </c>
      <c r="N364" s="153">
        <f t="shared" si="131"/>
        <v>0</v>
      </c>
      <c r="O364" s="153">
        <f t="shared" si="131"/>
        <v>0</v>
      </c>
      <c r="P364" s="153">
        <f t="shared" si="131"/>
        <v>0</v>
      </c>
      <c r="Q364" s="153">
        <f t="shared" si="131"/>
        <v>0</v>
      </c>
      <c r="R364" s="153">
        <f t="shared" si="131"/>
        <v>0</v>
      </c>
      <c r="S364" s="153">
        <f t="shared" si="131"/>
        <v>0</v>
      </c>
      <c r="T364" s="153">
        <f t="shared" si="131"/>
        <v>0.000003489458409</v>
      </c>
      <c r="U364" s="153">
        <f t="shared" si="131"/>
        <v>0.000003509817065</v>
      </c>
    </row>
    <row r="365" ht="15.75" customHeight="1">
      <c r="A365" s="140" t="s">
        <v>61</v>
      </c>
      <c r="B365" s="153">
        <f t="shared" ref="B365:U365" si="132">B142/B$12</f>
        <v>0</v>
      </c>
      <c r="C365" s="153">
        <f t="shared" si="132"/>
        <v>0</v>
      </c>
      <c r="D365" s="153">
        <f t="shared" si="132"/>
        <v>0</v>
      </c>
      <c r="E365" s="153">
        <f t="shared" si="132"/>
        <v>0</v>
      </c>
      <c r="F365" s="153">
        <f t="shared" si="132"/>
        <v>0</v>
      </c>
      <c r="G365" s="153">
        <f t="shared" si="132"/>
        <v>0</v>
      </c>
      <c r="H365" s="153">
        <f t="shared" si="132"/>
        <v>0</v>
      </c>
      <c r="I365" s="153">
        <f t="shared" si="132"/>
        <v>0</v>
      </c>
      <c r="J365" s="153">
        <f t="shared" si="132"/>
        <v>0</v>
      </c>
      <c r="K365" s="153">
        <f t="shared" si="132"/>
        <v>0</v>
      </c>
      <c r="L365" s="153">
        <f t="shared" si="132"/>
        <v>0</v>
      </c>
      <c r="M365" s="153">
        <f t="shared" si="132"/>
        <v>0</v>
      </c>
      <c r="N365" s="153">
        <f t="shared" si="132"/>
        <v>0</v>
      </c>
      <c r="O365" s="153">
        <f t="shared" si="132"/>
        <v>0</v>
      </c>
      <c r="P365" s="153">
        <f t="shared" si="132"/>
        <v>0</v>
      </c>
      <c r="Q365" s="153">
        <f t="shared" si="132"/>
        <v>0</v>
      </c>
      <c r="R365" s="153">
        <f t="shared" si="132"/>
        <v>0</v>
      </c>
      <c r="S365" s="153">
        <f t="shared" si="132"/>
        <v>0.00000006969760891</v>
      </c>
      <c r="T365" s="153">
        <f t="shared" si="132"/>
        <v>0.0000001136631403</v>
      </c>
      <c r="U365" s="153">
        <f t="shared" si="132"/>
        <v>0.0000003251907185</v>
      </c>
    </row>
    <row r="366" ht="15.75" customHeight="1">
      <c r="A366" s="140" t="s">
        <v>28</v>
      </c>
      <c r="B366" s="153">
        <f t="shared" ref="B366:U366" si="133">B143/B$12</f>
        <v>0</v>
      </c>
      <c r="C366" s="153">
        <f t="shared" si="133"/>
        <v>0</v>
      </c>
      <c r="D366" s="153">
        <f t="shared" si="133"/>
        <v>0</v>
      </c>
      <c r="E366" s="153">
        <f t="shared" si="133"/>
        <v>0</v>
      </c>
      <c r="F366" s="153">
        <f t="shared" si="133"/>
        <v>0.0000331071489</v>
      </c>
      <c r="G366" s="153">
        <f t="shared" si="133"/>
        <v>0.00003751996839</v>
      </c>
      <c r="H366" s="153">
        <f t="shared" si="133"/>
        <v>0.000001955287135</v>
      </c>
      <c r="I366" s="153">
        <f t="shared" si="133"/>
        <v>0.00002263702976</v>
      </c>
      <c r="J366" s="153">
        <f t="shared" si="133"/>
        <v>0.00004714233664</v>
      </c>
      <c r="K366" s="153">
        <f t="shared" si="133"/>
        <v>0.000006010757516</v>
      </c>
      <c r="L366" s="153">
        <f t="shared" si="133"/>
        <v>0.00000974765236</v>
      </c>
      <c r="M366" s="153">
        <f t="shared" si="133"/>
        <v>0.0001103132366</v>
      </c>
      <c r="N366" s="153">
        <f t="shared" si="133"/>
        <v>0.00004463584884</v>
      </c>
      <c r="O366" s="153">
        <f t="shared" si="133"/>
        <v>0</v>
      </c>
      <c r="P366" s="153">
        <f t="shared" si="133"/>
        <v>0.000000937791713</v>
      </c>
      <c r="Q366" s="153">
        <f t="shared" si="133"/>
        <v>0.00000199274383</v>
      </c>
      <c r="R366" s="153">
        <f t="shared" si="133"/>
        <v>0.000003103714125</v>
      </c>
      <c r="S366" s="153">
        <f t="shared" si="133"/>
        <v>0.0000001393952178</v>
      </c>
      <c r="T366" s="153">
        <f t="shared" si="133"/>
        <v>0.000023164548</v>
      </c>
      <c r="U366" s="153">
        <f t="shared" si="133"/>
        <v>0.000007199049699</v>
      </c>
    </row>
    <row r="367" ht="15.75" customHeight="1">
      <c r="A367" s="140" t="s">
        <v>175</v>
      </c>
      <c r="B367" s="153">
        <f t="shared" ref="B367:U367" si="134">B144/B$12</f>
        <v>0.0001211711026</v>
      </c>
      <c r="C367" s="153">
        <f t="shared" si="134"/>
        <v>0.00002206382871</v>
      </c>
      <c r="D367" s="153">
        <f t="shared" si="134"/>
        <v>0.0006080471546</v>
      </c>
      <c r="E367" s="153">
        <f t="shared" si="134"/>
        <v>0.0006389330836</v>
      </c>
      <c r="F367" s="153">
        <f t="shared" si="134"/>
        <v>0.0007270329897</v>
      </c>
      <c r="G367" s="153">
        <f t="shared" si="134"/>
        <v>0.001267420942</v>
      </c>
      <c r="H367" s="153">
        <f t="shared" si="134"/>
        <v>0.0009979016243</v>
      </c>
      <c r="I367" s="153">
        <f t="shared" si="134"/>
        <v>0.001085889441</v>
      </c>
      <c r="J367" s="153">
        <f t="shared" si="134"/>
        <v>0.001136562451</v>
      </c>
      <c r="K367" s="153">
        <f t="shared" si="134"/>
        <v>0.001187263015</v>
      </c>
      <c r="L367" s="153">
        <f t="shared" si="134"/>
        <v>0.001226031755</v>
      </c>
      <c r="M367" s="153">
        <f t="shared" si="134"/>
        <v>0.001037532402</v>
      </c>
      <c r="N367" s="153">
        <f t="shared" si="134"/>
        <v>0.001095286582</v>
      </c>
      <c r="O367" s="153">
        <f t="shared" si="134"/>
        <v>0.001122725593</v>
      </c>
      <c r="P367" s="153">
        <f t="shared" si="134"/>
        <v>0.001220535914</v>
      </c>
      <c r="Q367" s="153">
        <f t="shared" si="134"/>
        <v>0.0009760618698</v>
      </c>
      <c r="R367" s="153">
        <f t="shared" si="134"/>
        <v>0.0008835239543</v>
      </c>
      <c r="S367" s="153">
        <f t="shared" si="134"/>
        <v>0.0008182325042</v>
      </c>
      <c r="T367" s="153">
        <f t="shared" si="134"/>
        <v>0.0006979485133</v>
      </c>
      <c r="U367" s="153">
        <f t="shared" si="134"/>
        <v>0.0007677752863</v>
      </c>
    </row>
    <row r="368" ht="15.75" customHeight="1">
      <c r="A368" s="140" t="s">
        <v>526</v>
      </c>
      <c r="B368" s="153">
        <f t="shared" ref="B368:U368" si="135">B145/B$12</f>
        <v>0</v>
      </c>
      <c r="C368" s="153">
        <f t="shared" si="135"/>
        <v>0</v>
      </c>
      <c r="D368" s="153">
        <f t="shared" si="135"/>
        <v>0</v>
      </c>
      <c r="E368" s="153">
        <f t="shared" si="135"/>
        <v>0</v>
      </c>
      <c r="F368" s="153">
        <f t="shared" si="135"/>
        <v>0</v>
      </c>
      <c r="G368" s="153">
        <f t="shared" si="135"/>
        <v>0</v>
      </c>
      <c r="H368" s="153">
        <f t="shared" si="135"/>
        <v>0</v>
      </c>
      <c r="I368" s="153">
        <f t="shared" si="135"/>
        <v>0</v>
      </c>
      <c r="J368" s="153">
        <f t="shared" si="135"/>
        <v>0</v>
      </c>
      <c r="K368" s="153">
        <f t="shared" si="135"/>
        <v>0</v>
      </c>
      <c r="L368" s="153">
        <f t="shared" si="135"/>
        <v>0</v>
      </c>
      <c r="M368" s="153">
        <f t="shared" si="135"/>
        <v>0</v>
      </c>
      <c r="N368" s="153">
        <f t="shared" si="135"/>
        <v>0</v>
      </c>
      <c r="O368" s="153">
        <f t="shared" si="135"/>
        <v>0</v>
      </c>
      <c r="P368" s="153">
        <f t="shared" si="135"/>
        <v>0</v>
      </c>
      <c r="Q368" s="153">
        <f t="shared" si="135"/>
        <v>0</v>
      </c>
      <c r="R368" s="153">
        <f t="shared" si="135"/>
        <v>0</v>
      </c>
      <c r="S368" s="153">
        <f t="shared" si="135"/>
        <v>0</v>
      </c>
      <c r="T368" s="153">
        <f t="shared" si="135"/>
        <v>0</v>
      </c>
      <c r="U368" s="153">
        <f t="shared" si="135"/>
        <v>0</v>
      </c>
    </row>
    <row r="369" ht="15.75" customHeight="1">
      <c r="A369" s="140" t="s">
        <v>176</v>
      </c>
      <c r="B369" s="153">
        <f t="shared" ref="B369:U369" si="136">B146/B$12</f>
        <v>0</v>
      </c>
      <c r="C369" s="153">
        <f t="shared" si="136"/>
        <v>0</v>
      </c>
      <c r="D369" s="153">
        <f t="shared" si="136"/>
        <v>0</v>
      </c>
      <c r="E369" s="153">
        <f t="shared" si="136"/>
        <v>0</v>
      </c>
      <c r="F369" s="153">
        <f t="shared" si="136"/>
        <v>0</v>
      </c>
      <c r="G369" s="153">
        <f t="shared" si="136"/>
        <v>0</v>
      </c>
      <c r="H369" s="153">
        <f t="shared" si="136"/>
        <v>0</v>
      </c>
      <c r="I369" s="153">
        <f t="shared" si="136"/>
        <v>0</v>
      </c>
      <c r="J369" s="153">
        <f t="shared" si="136"/>
        <v>0</v>
      </c>
      <c r="K369" s="153">
        <f t="shared" si="136"/>
        <v>0</v>
      </c>
      <c r="L369" s="153">
        <f t="shared" si="136"/>
        <v>0</v>
      </c>
      <c r="M369" s="153">
        <f t="shared" si="136"/>
        <v>0</v>
      </c>
      <c r="N369" s="153">
        <f t="shared" si="136"/>
        <v>0.0000006171870457</v>
      </c>
      <c r="O369" s="153">
        <f t="shared" si="136"/>
        <v>0</v>
      </c>
      <c r="P369" s="153">
        <f t="shared" si="136"/>
        <v>0</v>
      </c>
      <c r="Q369" s="153">
        <f t="shared" si="136"/>
        <v>0</v>
      </c>
      <c r="R369" s="153">
        <f t="shared" si="136"/>
        <v>0</v>
      </c>
      <c r="S369" s="153">
        <f t="shared" si="136"/>
        <v>0</v>
      </c>
      <c r="T369" s="153">
        <f t="shared" si="136"/>
        <v>0</v>
      </c>
      <c r="U369" s="153">
        <f t="shared" si="136"/>
        <v>0.0000000224269461</v>
      </c>
    </row>
    <row r="370" ht="15.75" customHeight="1">
      <c r="A370" s="140" t="s">
        <v>177</v>
      </c>
      <c r="B370" s="153">
        <f t="shared" ref="B370:U370" si="137">B147/B$12</f>
        <v>0</v>
      </c>
      <c r="C370" s="153">
        <f t="shared" si="137"/>
        <v>0</v>
      </c>
      <c r="D370" s="153">
        <f t="shared" si="137"/>
        <v>0</v>
      </c>
      <c r="E370" s="153">
        <f t="shared" si="137"/>
        <v>0</v>
      </c>
      <c r="F370" s="153">
        <f t="shared" si="137"/>
        <v>0</v>
      </c>
      <c r="G370" s="153">
        <f t="shared" si="137"/>
        <v>0.0009485311306</v>
      </c>
      <c r="H370" s="153">
        <f t="shared" si="137"/>
        <v>0.0005691808796</v>
      </c>
      <c r="I370" s="153">
        <f t="shared" si="137"/>
        <v>0.0009491795353</v>
      </c>
      <c r="J370" s="153">
        <f t="shared" si="137"/>
        <v>0.001576439737</v>
      </c>
      <c r="K370" s="153">
        <f t="shared" si="137"/>
        <v>0.001458004142</v>
      </c>
      <c r="L370" s="153">
        <f t="shared" si="137"/>
        <v>0.0003618343669</v>
      </c>
      <c r="M370" s="153">
        <f t="shared" si="137"/>
        <v>0.000455683401</v>
      </c>
      <c r="N370" s="153">
        <f t="shared" si="137"/>
        <v>0.0005203988915</v>
      </c>
      <c r="O370" s="153">
        <f t="shared" si="137"/>
        <v>0.0003698759798</v>
      </c>
      <c r="P370" s="153">
        <f t="shared" si="137"/>
        <v>0.0005026383237</v>
      </c>
      <c r="Q370" s="153">
        <f t="shared" si="137"/>
        <v>0.00002783464582</v>
      </c>
      <c r="R370" s="153">
        <f t="shared" si="137"/>
        <v>0.00000005172856875</v>
      </c>
      <c r="S370" s="153">
        <f t="shared" si="137"/>
        <v>0.00000003484880445</v>
      </c>
      <c r="T370" s="153">
        <f t="shared" si="137"/>
        <v>0</v>
      </c>
      <c r="U370" s="153">
        <f t="shared" si="137"/>
        <v>0</v>
      </c>
    </row>
    <row r="371" ht="15.75" customHeight="1">
      <c r="A371" s="140" t="s">
        <v>29</v>
      </c>
      <c r="B371" s="153">
        <f t="shared" ref="B371:U371" si="138">B148/B$12</f>
        <v>0</v>
      </c>
      <c r="C371" s="153">
        <f t="shared" si="138"/>
        <v>0</v>
      </c>
      <c r="D371" s="153">
        <f t="shared" si="138"/>
        <v>0</v>
      </c>
      <c r="E371" s="153">
        <f t="shared" si="138"/>
        <v>0</v>
      </c>
      <c r="F371" s="153">
        <f t="shared" si="138"/>
        <v>0.00001624277264</v>
      </c>
      <c r="G371" s="153">
        <f t="shared" si="138"/>
        <v>0.00002770613296</v>
      </c>
      <c r="H371" s="153">
        <f t="shared" si="138"/>
        <v>0.00001038545954</v>
      </c>
      <c r="I371" s="153">
        <f t="shared" si="138"/>
        <v>0.00002117228078</v>
      </c>
      <c r="J371" s="153">
        <f t="shared" si="138"/>
        <v>0.000009880248054</v>
      </c>
      <c r="K371" s="153">
        <f t="shared" si="138"/>
        <v>0.000008917275131</v>
      </c>
      <c r="L371" s="153">
        <f t="shared" si="138"/>
        <v>0.000022102235</v>
      </c>
      <c r="M371" s="153">
        <f t="shared" si="138"/>
        <v>0.00001525669915</v>
      </c>
      <c r="N371" s="153">
        <f t="shared" si="138"/>
        <v>0.00002585572874</v>
      </c>
      <c r="O371" s="153">
        <f t="shared" si="138"/>
        <v>0.000003318662338</v>
      </c>
      <c r="P371" s="153">
        <f t="shared" si="138"/>
        <v>0.000005428371262</v>
      </c>
      <c r="Q371" s="153">
        <f t="shared" si="138"/>
        <v>0.0000009405750877</v>
      </c>
      <c r="R371" s="153">
        <f t="shared" si="138"/>
        <v>0.000005448742575</v>
      </c>
      <c r="S371" s="153">
        <f t="shared" si="138"/>
        <v>0.0001077176546</v>
      </c>
      <c r="T371" s="153">
        <f t="shared" si="138"/>
        <v>0.0001311899966</v>
      </c>
      <c r="U371" s="153">
        <f t="shared" si="138"/>
        <v>0.0001762870098</v>
      </c>
    </row>
    <row r="372" ht="15.75" customHeight="1">
      <c r="A372" s="140" t="s">
        <v>178</v>
      </c>
      <c r="B372" s="153">
        <f t="shared" ref="B372:U372" si="139">B149/B$12</f>
        <v>0</v>
      </c>
      <c r="C372" s="153">
        <f t="shared" si="139"/>
        <v>0</v>
      </c>
      <c r="D372" s="153">
        <f t="shared" si="139"/>
        <v>0</v>
      </c>
      <c r="E372" s="153">
        <f t="shared" si="139"/>
        <v>0</v>
      </c>
      <c r="F372" s="153">
        <f t="shared" si="139"/>
        <v>0</v>
      </c>
      <c r="G372" s="153">
        <f t="shared" si="139"/>
        <v>0</v>
      </c>
      <c r="H372" s="153">
        <f t="shared" si="139"/>
        <v>0</v>
      </c>
      <c r="I372" s="153">
        <f t="shared" si="139"/>
        <v>0</v>
      </c>
      <c r="J372" s="153">
        <f t="shared" si="139"/>
        <v>0</v>
      </c>
      <c r="K372" s="153">
        <f t="shared" si="139"/>
        <v>0</v>
      </c>
      <c r="L372" s="153">
        <f t="shared" si="139"/>
        <v>0</v>
      </c>
      <c r="M372" s="153">
        <f t="shared" si="139"/>
        <v>0</v>
      </c>
      <c r="N372" s="153">
        <f t="shared" si="139"/>
        <v>0</v>
      </c>
      <c r="O372" s="153">
        <f t="shared" si="139"/>
        <v>0</v>
      </c>
      <c r="P372" s="153">
        <f t="shared" si="139"/>
        <v>0</v>
      </c>
      <c r="Q372" s="153">
        <f t="shared" si="139"/>
        <v>0</v>
      </c>
      <c r="R372" s="153">
        <f t="shared" si="139"/>
        <v>0</v>
      </c>
      <c r="S372" s="153">
        <f t="shared" si="139"/>
        <v>0</v>
      </c>
      <c r="T372" s="153">
        <f t="shared" si="139"/>
        <v>0</v>
      </c>
      <c r="U372" s="153">
        <f t="shared" si="139"/>
        <v>0</v>
      </c>
    </row>
    <row r="373" ht="15.75" customHeight="1">
      <c r="A373" s="140" t="s">
        <v>179</v>
      </c>
      <c r="B373" s="153">
        <f t="shared" ref="B373:U373" si="140">B150/B$12</f>
        <v>0</v>
      </c>
      <c r="C373" s="153">
        <f t="shared" si="140"/>
        <v>0</v>
      </c>
      <c r="D373" s="153">
        <f t="shared" si="140"/>
        <v>0</v>
      </c>
      <c r="E373" s="153">
        <f t="shared" si="140"/>
        <v>0</v>
      </c>
      <c r="F373" s="153">
        <f t="shared" si="140"/>
        <v>0</v>
      </c>
      <c r="G373" s="153">
        <f t="shared" si="140"/>
        <v>0</v>
      </c>
      <c r="H373" s="153">
        <f t="shared" si="140"/>
        <v>0</v>
      </c>
      <c r="I373" s="153">
        <f t="shared" si="140"/>
        <v>0</v>
      </c>
      <c r="J373" s="153">
        <f t="shared" si="140"/>
        <v>0</v>
      </c>
      <c r="K373" s="153">
        <f t="shared" si="140"/>
        <v>0</v>
      </c>
      <c r="L373" s="153">
        <f t="shared" si="140"/>
        <v>0</v>
      </c>
      <c r="M373" s="153">
        <f t="shared" si="140"/>
        <v>0</v>
      </c>
      <c r="N373" s="153">
        <f t="shared" si="140"/>
        <v>0</v>
      </c>
      <c r="O373" s="153">
        <f t="shared" si="140"/>
        <v>0</v>
      </c>
      <c r="P373" s="153">
        <f t="shared" si="140"/>
        <v>0</v>
      </c>
      <c r="Q373" s="153">
        <f t="shared" si="140"/>
        <v>0</v>
      </c>
      <c r="R373" s="153">
        <f t="shared" si="140"/>
        <v>0.01366691202</v>
      </c>
      <c r="S373" s="153">
        <f t="shared" si="140"/>
        <v>0.01856732104</v>
      </c>
      <c r="T373" s="153">
        <f t="shared" si="140"/>
        <v>0.03197904497</v>
      </c>
      <c r="U373" s="153">
        <f t="shared" si="140"/>
        <v>0.03177528218</v>
      </c>
    </row>
    <row r="374" ht="15.75" customHeight="1">
      <c r="A374" s="140" t="s">
        <v>73</v>
      </c>
      <c r="B374" s="153">
        <f t="shared" ref="B374:U374" si="141">B151/B$12</f>
        <v>0.05109364324</v>
      </c>
      <c r="C374" s="153">
        <f t="shared" si="141"/>
        <v>0.03740629792</v>
      </c>
      <c r="D374" s="153">
        <f t="shared" si="141"/>
        <v>0</v>
      </c>
      <c r="E374" s="153">
        <f t="shared" si="141"/>
        <v>0</v>
      </c>
      <c r="F374" s="153">
        <f t="shared" si="141"/>
        <v>0</v>
      </c>
      <c r="G374" s="153">
        <f t="shared" si="141"/>
        <v>0</v>
      </c>
      <c r="H374" s="153">
        <f t="shared" si="141"/>
        <v>0</v>
      </c>
      <c r="I374" s="153">
        <f t="shared" si="141"/>
        <v>0</v>
      </c>
      <c r="J374" s="153">
        <f t="shared" si="141"/>
        <v>0.008733412502</v>
      </c>
      <c r="K374" s="153">
        <f t="shared" si="141"/>
        <v>0.00803213177</v>
      </c>
      <c r="L374" s="153">
        <f t="shared" si="141"/>
        <v>0</v>
      </c>
      <c r="M374" s="153">
        <f t="shared" si="141"/>
        <v>0</v>
      </c>
      <c r="N374" s="153">
        <f t="shared" si="141"/>
        <v>0</v>
      </c>
      <c r="O374" s="153">
        <f t="shared" si="141"/>
        <v>0</v>
      </c>
      <c r="P374" s="153">
        <f t="shared" si="141"/>
        <v>0</v>
      </c>
      <c r="Q374" s="153">
        <f t="shared" si="141"/>
        <v>0</v>
      </c>
      <c r="R374" s="153">
        <f t="shared" si="141"/>
        <v>0.0105197459</v>
      </c>
      <c r="S374" s="153">
        <f t="shared" si="141"/>
        <v>0.008472545885</v>
      </c>
      <c r="T374" s="153">
        <f t="shared" si="141"/>
        <v>0.005705764616</v>
      </c>
      <c r="U374" s="153">
        <f t="shared" si="141"/>
        <v>0.008520221093</v>
      </c>
    </row>
    <row r="375" ht="15.75" customHeight="1">
      <c r="A375" s="140" t="s">
        <v>180</v>
      </c>
      <c r="B375" s="153">
        <f t="shared" ref="B375:U375" si="142">B152/B$12</f>
        <v>0</v>
      </c>
      <c r="C375" s="153">
        <f t="shared" si="142"/>
        <v>0</v>
      </c>
      <c r="D375" s="153">
        <f t="shared" si="142"/>
        <v>0</v>
      </c>
      <c r="E375" s="153">
        <f t="shared" si="142"/>
        <v>0</v>
      </c>
      <c r="F375" s="153">
        <f t="shared" si="142"/>
        <v>0</v>
      </c>
      <c r="G375" s="153">
        <f t="shared" si="142"/>
        <v>0</v>
      </c>
      <c r="H375" s="153">
        <f t="shared" si="142"/>
        <v>0</v>
      </c>
      <c r="I375" s="153">
        <f t="shared" si="142"/>
        <v>0</v>
      </c>
      <c r="J375" s="153">
        <f t="shared" si="142"/>
        <v>0</v>
      </c>
      <c r="K375" s="153">
        <f t="shared" si="142"/>
        <v>0</v>
      </c>
      <c r="L375" s="153">
        <f t="shared" si="142"/>
        <v>0</v>
      </c>
      <c r="M375" s="153">
        <f t="shared" si="142"/>
        <v>0</v>
      </c>
      <c r="N375" s="153">
        <f t="shared" si="142"/>
        <v>0</v>
      </c>
      <c r="O375" s="153">
        <f t="shared" si="142"/>
        <v>0</v>
      </c>
      <c r="P375" s="153">
        <f t="shared" si="142"/>
        <v>0</v>
      </c>
      <c r="Q375" s="153">
        <f t="shared" si="142"/>
        <v>0</v>
      </c>
      <c r="R375" s="153">
        <f t="shared" si="142"/>
        <v>0</v>
      </c>
      <c r="S375" s="153">
        <f t="shared" si="142"/>
        <v>0</v>
      </c>
      <c r="T375" s="153">
        <f t="shared" si="142"/>
        <v>0</v>
      </c>
      <c r="U375" s="153">
        <f t="shared" si="142"/>
        <v>0</v>
      </c>
    </row>
    <row r="376" ht="15.75" customHeight="1">
      <c r="A376" s="140" t="s">
        <v>181</v>
      </c>
      <c r="B376" s="153">
        <f t="shared" ref="B376:U376" si="143">B153/B$12</f>
        <v>0.05433719149</v>
      </c>
      <c r="C376" s="153">
        <f t="shared" si="143"/>
        <v>0.08602413939</v>
      </c>
      <c r="D376" s="153">
        <f t="shared" si="143"/>
        <v>0.07528992908</v>
      </c>
      <c r="E376" s="153">
        <f t="shared" si="143"/>
        <v>0.09055657472</v>
      </c>
      <c r="F376" s="153">
        <f t="shared" si="143"/>
        <v>0.124685901</v>
      </c>
      <c r="G376" s="153">
        <f t="shared" si="143"/>
        <v>0.1465341169</v>
      </c>
      <c r="H376" s="153">
        <f t="shared" si="143"/>
        <v>0.1256796065</v>
      </c>
      <c r="I376" s="153">
        <f t="shared" si="143"/>
        <v>0.1366898204</v>
      </c>
      <c r="J376" s="153">
        <f t="shared" si="143"/>
        <v>0.1531547662</v>
      </c>
      <c r="K376" s="153">
        <f t="shared" si="143"/>
        <v>0.1664616221</v>
      </c>
      <c r="L376" s="153">
        <f t="shared" si="143"/>
        <v>0.1435983719</v>
      </c>
      <c r="M376" s="153">
        <f t="shared" si="143"/>
        <v>0.13284227</v>
      </c>
      <c r="N376" s="153">
        <f t="shared" si="143"/>
        <v>0.1447766072</v>
      </c>
      <c r="O376" s="153">
        <f t="shared" si="143"/>
        <v>0.1930899742</v>
      </c>
      <c r="P376" s="153">
        <f t="shared" si="143"/>
        <v>0.2163919391</v>
      </c>
      <c r="Q376" s="153">
        <f t="shared" si="143"/>
        <v>0.2050936892</v>
      </c>
      <c r="R376" s="153">
        <f t="shared" si="143"/>
        <v>0.204598387</v>
      </c>
      <c r="S376" s="153">
        <f t="shared" si="143"/>
        <v>0.1599057953</v>
      </c>
      <c r="T376" s="153">
        <f t="shared" si="143"/>
        <v>0.1731042457</v>
      </c>
      <c r="U376" s="153">
        <f t="shared" si="143"/>
        <v>0.1504220129</v>
      </c>
    </row>
    <row r="377" ht="15.75" customHeight="1">
      <c r="A377" s="140" t="s">
        <v>182</v>
      </c>
      <c r="B377" s="153">
        <f t="shared" ref="B377:U377" si="144">B154/B$12</f>
        <v>0.00158629842</v>
      </c>
      <c r="C377" s="153">
        <f t="shared" si="144"/>
        <v>0.001111845446</v>
      </c>
      <c r="D377" s="153">
        <f t="shared" si="144"/>
        <v>0.001971414148</v>
      </c>
      <c r="E377" s="153">
        <f t="shared" si="144"/>
        <v>0.002674627138</v>
      </c>
      <c r="F377" s="153">
        <f t="shared" si="144"/>
        <v>0.003763782844</v>
      </c>
      <c r="G377" s="153">
        <f t="shared" si="144"/>
        <v>0.004060713772</v>
      </c>
      <c r="H377" s="153">
        <f t="shared" si="144"/>
        <v>0.004802473688</v>
      </c>
      <c r="I377" s="153">
        <f t="shared" si="144"/>
        <v>0.005952185045</v>
      </c>
      <c r="J377" s="153">
        <f t="shared" si="144"/>
        <v>0.006991562091</v>
      </c>
      <c r="K377" s="153">
        <f t="shared" si="144"/>
        <v>0.004518092657</v>
      </c>
      <c r="L377" s="153">
        <f t="shared" si="144"/>
        <v>0.0182862369</v>
      </c>
      <c r="M377" s="153">
        <f t="shared" si="144"/>
        <v>0.01757026037</v>
      </c>
      <c r="N377" s="153">
        <f t="shared" si="144"/>
        <v>0.01542883853</v>
      </c>
      <c r="O377" s="153">
        <f t="shared" si="144"/>
        <v>0.0116600095</v>
      </c>
      <c r="P377" s="153">
        <f t="shared" si="144"/>
        <v>0.005368947729</v>
      </c>
      <c r="Q377" s="153">
        <f t="shared" si="144"/>
        <v>0.009838335708</v>
      </c>
      <c r="R377" s="153">
        <f t="shared" si="144"/>
        <v>0.007571010565</v>
      </c>
      <c r="S377" s="153">
        <f t="shared" si="144"/>
        <v>0.002788357391</v>
      </c>
      <c r="T377" s="153">
        <f t="shared" si="144"/>
        <v>0.003403529075</v>
      </c>
      <c r="U377" s="153">
        <f t="shared" si="144"/>
        <v>0.0045073452</v>
      </c>
    </row>
    <row r="378" ht="15.75" customHeight="1">
      <c r="A378" s="140" t="s">
        <v>68</v>
      </c>
      <c r="B378" s="153">
        <f t="shared" ref="B378:U378" si="145">B155/B$12</f>
        <v>0</v>
      </c>
      <c r="C378" s="153">
        <f t="shared" si="145"/>
        <v>0.000001091496827</v>
      </c>
      <c r="D378" s="153">
        <f t="shared" si="145"/>
        <v>0.0000009611705263</v>
      </c>
      <c r="E378" s="153">
        <f t="shared" si="145"/>
        <v>0.00068336053</v>
      </c>
      <c r="F378" s="153">
        <f t="shared" si="145"/>
        <v>0.0000005405248799</v>
      </c>
      <c r="G378" s="153">
        <f t="shared" si="145"/>
        <v>0.0000004488034496</v>
      </c>
      <c r="H378" s="153">
        <f t="shared" si="145"/>
        <v>0.0000004487544244</v>
      </c>
      <c r="I378" s="153">
        <f t="shared" si="145"/>
        <v>0.00000006657949931</v>
      </c>
      <c r="J378" s="153">
        <f t="shared" si="145"/>
        <v>0.00000001964264027</v>
      </c>
      <c r="K378" s="153">
        <f t="shared" si="145"/>
        <v>0.000000118633372</v>
      </c>
      <c r="L378" s="153">
        <f t="shared" si="145"/>
        <v>0</v>
      </c>
      <c r="M378" s="153">
        <f t="shared" si="145"/>
        <v>0.0009852868544</v>
      </c>
      <c r="N378" s="153">
        <f t="shared" si="145"/>
        <v>0</v>
      </c>
      <c r="O378" s="153">
        <f t="shared" si="145"/>
        <v>0.001886947157</v>
      </c>
      <c r="P378" s="153">
        <f t="shared" si="145"/>
        <v>0.0003865505303</v>
      </c>
      <c r="Q378" s="153">
        <f t="shared" si="145"/>
        <v>0.00242859676</v>
      </c>
      <c r="R378" s="153">
        <f t="shared" si="145"/>
        <v>0.00000001724285625</v>
      </c>
      <c r="S378" s="153">
        <f t="shared" si="145"/>
        <v>0</v>
      </c>
      <c r="T378" s="153">
        <f t="shared" si="145"/>
        <v>0.000002148233353</v>
      </c>
      <c r="U378" s="153">
        <f t="shared" si="145"/>
        <v>0.00002664321197</v>
      </c>
    </row>
    <row r="379" ht="15.75" customHeight="1">
      <c r="A379" s="140" t="s">
        <v>82</v>
      </c>
      <c r="B379" s="153">
        <f t="shared" ref="B379:U379" si="146">B156/B$12</f>
        <v>0</v>
      </c>
      <c r="C379" s="153">
        <f t="shared" si="146"/>
        <v>0</v>
      </c>
      <c r="D379" s="153">
        <f t="shared" si="146"/>
        <v>0</v>
      </c>
      <c r="E379" s="153">
        <f t="shared" si="146"/>
        <v>0</v>
      </c>
      <c r="F379" s="153">
        <f t="shared" si="146"/>
        <v>0</v>
      </c>
      <c r="G379" s="153">
        <f t="shared" si="146"/>
        <v>0</v>
      </c>
      <c r="H379" s="153">
        <f t="shared" si="146"/>
        <v>0</v>
      </c>
      <c r="I379" s="153">
        <f t="shared" si="146"/>
        <v>0</v>
      </c>
      <c r="J379" s="153">
        <f t="shared" si="146"/>
        <v>0</v>
      </c>
      <c r="K379" s="153">
        <f t="shared" si="146"/>
        <v>0</v>
      </c>
      <c r="L379" s="153">
        <f t="shared" si="146"/>
        <v>0</v>
      </c>
      <c r="M379" s="153">
        <f t="shared" si="146"/>
        <v>0</v>
      </c>
      <c r="N379" s="153">
        <f t="shared" si="146"/>
        <v>0</v>
      </c>
      <c r="O379" s="153">
        <f t="shared" si="146"/>
        <v>0</v>
      </c>
      <c r="P379" s="153">
        <f t="shared" si="146"/>
        <v>0</v>
      </c>
      <c r="Q379" s="153">
        <f t="shared" si="146"/>
        <v>0</v>
      </c>
      <c r="R379" s="153">
        <f t="shared" si="146"/>
        <v>0</v>
      </c>
      <c r="S379" s="153">
        <f t="shared" si="146"/>
        <v>0</v>
      </c>
      <c r="T379" s="153">
        <f t="shared" si="146"/>
        <v>0</v>
      </c>
      <c r="U379" s="153">
        <f t="shared" si="146"/>
        <v>0</v>
      </c>
    </row>
    <row r="380" ht="15.75" customHeight="1">
      <c r="A380" s="140" t="s">
        <v>30</v>
      </c>
      <c r="B380" s="153">
        <f t="shared" ref="B380:U380" si="147">B157/B$12</f>
        <v>0</v>
      </c>
      <c r="C380" s="153">
        <f t="shared" si="147"/>
        <v>0</v>
      </c>
      <c r="D380" s="153">
        <f t="shared" si="147"/>
        <v>0</v>
      </c>
      <c r="E380" s="153">
        <f t="shared" si="147"/>
        <v>0</v>
      </c>
      <c r="F380" s="153">
        <f t="shared" si="147"/>
        <v>0</v>
      </c>
      <c r="G380" s="153">
        <f t="shared" si="147"/>
        <v>0</v>
      </c>
      <c r="H380" s="153">
        <f t="shared" si="147"/>
        <v>0</v>
      </c>
      <c r="I380" s="153">
        <f t="shared" si="147"/>
        <v>0</v>
      </c>
      <c r="J380" s="153">
        <f t="shared" si="147"/>
        <v>0</v>
      </c>
      <c r="K380" s="153">
        <f t="shared" si="147"/>
        <v>0</v>
      </c>
      <c r="L380" s="153">
        <f t="shared" si="147"/>
        <v>0</v>
      </c>
      <c r="M380" s="153">
        <f t="shared" si="147"/>
        <v>0</v>
      </c>
      <c r="N380" s="153">
        <f t="shared" si="147"/>
        <v>0</v>
      </c>
      <c r="O380" s="153">
        <f t="shared" si="147"/>
        <v>0</v>
      </c>
      <c r="P380" s="153">
        <f t="shared" si="147"/>
        <v>0</v>
      </c>
      <c r="Q380" s="153">
        <f t="shared" si="147"/>
        <v>0</v>
      </c>
      <c r="R380" s="153">
        <f t="shared" si="147"/>
        <v>0</v>
      </c>
      <c r="S380" s="153">
        <f t="shared" si="147"/>
        <v>0</v>
      </c>
      <c r="T380" s="153">
        <f t="shared" si="147"/>
        <v>0.0000002841578509</v>
      </c>
      <c r="U380" s="153">
        <f t="shared" si="147"/>
        <v>0</v>
      </c>
    </row>
    <row r="381" ht="15.75" customHeight="1">
      <c r="A381" s="140" t="s">
        <v>183</v>
      </c>
      <c r="B381" s="153">
        <f t="shared" ref="B381:U381" si="148">B158/B$12</f>
        <v>0.002395092995</v>
      </c>
      <c r="C381" s="153">
        <f t="shared" si="148"/>
        <v>0.002027611283</v>
      </c>
      <c r="D381" s="153">
        <f t="shared" si="148"/>
        <v>0.001684184355</v>
      </c>
      <c r="E381" s="153">
        <f t="shared" si="148"/>
        <v>0.001591356348</v>
      </c>
      <c r="F381" s="153">
        <f t="shared" si="148"/>
        <v>0.0005556055241</v>
      </c>
      <c r="G381" s="153">
        <f t="shared" si="148"/>
        <v>0.001258863756</v>
      </c>
      <c r="H381" s="153">
        <f t="shared" si="148"/>
        <v>0.0001671610231</v>
      </c>
      <c r="I381" s="153">
        <f t="shared" si="148"/>
        <v>0.0009183754203</v>
      </c>
      <c r="J381" s="153">
        <f t="shared" si="148"/>
        <v>0.001097728951</v>
      </c>
      <c r="K381" s="153">
        <f t="shared" si="148"/>
        <v>0.0009924274737</v>
      </c>
      <c r="L381" s="153">
        <f t="shared" si="148"/>
        <v>0.0009475435944</v>
      </c>
      <c r="M381" s="153">
        <f t="shared" si="148"/>
        <v>0.0008963022527</v>
      </c>
      <c r="N381" s="153">
        <f t="shared" si="148"/>
        <v>0.0009520551028</v>
      </c>
      <c r="O381" s="153">
        <f t="shared" si="148"/>
        <v>0.00072497285</v>
      </c>
      <c r="P381" s="153">
        <f t="shared" si="148"/>
        <v>0.0006738754836</v>
      </c>
      <c r="Q381" s="153">
        <f t="shared" si="148"/>
        <v>0.0009092491547</v>
      </c>
      <c r="R381" s="153">
        <f t="shared" si="148"/>
        <v>0.001074488587</v>
      </c>
      <c r="S381" s="153">
        <f t="shared" si="148"/>
        <v>0.001035479951</v>
      </c>
      <c r="T381" s="153">
        <f t="shared" si="148"/>
        <v>0.0008199090629</v>
      </c>
      <c r="U381" s="153">
        <f t="shared" si="148"/>
        <v>0.0008452491716</v>
      </c>
    </row>
    <row r="382" ht="15.75" customHeight="1">
      <c r="A382" s="140" t="s">
        <v>31</v>
      </c>
      <c r="B382" s="153">
        <f t="shared" ref="B382:U382" si="149">B159/B$12</f>
        <v>0.0002689972724</v>
      </c>
      <c r="C382" s="153">
        <f t="shared" si="149"/>
        <v>0.001429393058</v>
      </c>
      <c r="D382" s="153">
        <f t="shared" si="149"/>
        <v>0.001410197357</v>
      </c>
      <c r="E382" s="153">
        <f t="shared" si="149"/>
        <v>0.00001590534203</v>
      </c>
      <c r="F382" s="153">
        <f t="shared" si="149"/>
        <v>0.0002251286125</v>
      </c>
      <c r="G382" s="153">
        <f t="shared" si="149"/>
        <v>0.0002512700913</v>
      </c>
      <c r="H382" s="153">
        <f t="shared" si="149"/>
        <v>0.0004133989865</v>
      </c>
      <c r="I382" s="153">
        <f t="shared" si="149"/>
        <v>0.0001309618751</v>
      </c>
      <c r="J382" s="153">
        <f t="shared" si="149"/>
        <v>0.0008360496977</v>
      </c>
      <c r="K382" s="153">
        <f t="shared" si="149"/>
        <v>0.001058288767</v>
      </c>
      <c r="L382" s="153">
        <f t="shared" si="149"/>
        <v>0.0005627569066</v>
      </c>
      <c r="M382" s="153">
        <f t="shared" si="149"/>
        <v>0.0003672560339</v>
      </c>
      <c r="N382" s="153">
        <f t="shared" si="149"/>
        <v>0.0008740250263</v>
      </c>
      <c r="O382" s="153">
        <f t="shared" si="149"/>
        <v>0.000162902072</v>
      </c>
      <c r="P382" s="153">
        <f t="shared" si="149"/>
        <v>0.0002409042635</v>
      </c>
      <c r="Q382" s="153">
        <f t="shared" si="149"/>
        <v>0.002530115102</v>
      </c>
      <c r="R382" s="153">
        <f t="shared" si="149"/>
        <v>0.003978168337</v>
      </c>
      <c r="S382" s="153">
        <f t="shared" si="149"/>
        <v>0.01156661441</v>
      </c>
      <c r="T382" s="153">
        <f t="shared" si="149"/>
        <v>0.01421826999</v>
      </c>
      <c r="U382" s="153">
        <f t="shared" si="149"/>
        <v>0.01115965959</v>
      </c>
    </row>
    <row r="383" ht="15.75" customHeight="1">
      <c r="A383" s="140" t="s">
        <v>184</v>
      </c>
      <c r="B383" s="153">
        <f t="shared" ref="B383:U383" si="150">B160/B$12</f>
        <v>0</v>
      </c>
      <c r="C383" s="153">
        <f t="shared" si="150"/>
        <v>0</v>
      </c>
      <c r="D383" s="153">
        <f t="shared" si="150"/>
        <v>0</v>
      </c>
      <c r="E383" s="153">
        <f t="shared" si="150"/>
        <v>0</v>
      </c>
      <c r="F383" s="153">
        <f t="shared" si="150"/>
        <v>0</v>
      </c>
      <c r="G383" s="153">
        <f t="shared" si="150"/>
        <v>0</v>
      </c>
      <c r="H383" s="153">
        <f t="shared" si="150"/>
        <v>0</v>
      </c>
      <c r="I383" s="153">
        <f t="shared" si="150"/>
        <v>0</v>
      </c>
      <c r="J383" s="153">
        <f t="shared" si="150"/>
        <v>0</v>
      </c>
      <c r="K383" s="153">
        <f t="shared" si="150"/>
        <v>0</v>
      </c>
      <c r="L383" s="153">
        <f t="shared" si="150"/>
        <v>0</v>
      </c>
      <c r="M383" s="153">
        <f t="shared" si="150"/>
        <v>0</v>
      </c>
      <c r="N383" s="153">
        <f t="shared" si="150"/>
        <v>0</v>
      </c>
      <c r="O383" s="153">
        <f t="shared" si="150"/>
        <v>0</v>
      </c>
      <c r="P383" s="153">
        <f t="shared" si="150"/>
        <v>0</v>
      </c>
      <c r="Q383" s="153">
        <f t="shared" si="150"/>
        <v>0</v>
      </c>
      <c r="R383" s="153">
        <f t="shared" si="150"/>
        <v>0</v>
      </c>
      <c r="S383" s="153">
        <f t="shared" si="150"/>
        <v>0</v>
      </c>
      <c r="T383" s="153">
        <f t="shared" si="150"/>
        <v>0</v>
      </c>
      <c r="U383" s="153">
        <f t="shared" si="150"/>
        <v>0</v>
      </c>
    </row>
    <row r="384" ht="15.75" customHeight="1">
      <c r="A384" s="140" t="s">
        <v>185</v>
      </c>
      <c r="B384" s="153">
        <f t="shared" ref="B384:U384" si="151">B161/B$12</f>
        <v>0</v>
      </c>
      <c r="C384" s="153">
        <f t="shared" si="151"/>
        <v>0</v>
      </c>
      <c r="D384" s="153">
        <f t="shared" si="151"/>
        <v>0</v>
      </c>
      <c r="E384" s="153">
        <f t="shared" si="151"/>
        <v>0</v>
      </c>
      <c r="F384" s="153">
        <f t="shared" si="151"/>
        <v>0</v>
      </c>
      <c r="G384" s="153">
        <f t="shared" si="151"/>
        <v>0</v>
      </c>
      <c r="H384" s="153">
        <f t="shared" si="151"/>
        <v>0</v>
      </c>
      <c r="I384" s="153">
        <f t="shared" si="151"/>
        <v>0</v>
      </c>
      <c r="J384" s="153">
        <f t="shared" si="151"/>
        <v>0</v>
      </c>
      <c r="K384" s="153">
        <f t="shared" si="151"/>
        <v>0</v>
      </c>
      <c r="L384" s="153">
        <f t="shared" si="151"/>
        <v>0</v>
      </c>
      <c r="M384" s="153">
        <f t="shared" si="151"/>
        <v>0</v>
      </c>
      <c r="N384" s="153">
        <f t="shared" si="151"/>
        <v>0</v>
      </c>
      <c r="O384" s="153">
        <f t="shared" si="151"/>
        <v>0</v>
      </c>
      <c r="P384" s="153">
        <f t="shared" si="151"/>
        <v>0</v>
      </c>
      <c r="Q384" s="153">
        <f t="shared" si="151"/>
        <v>0</v>
      </c>
      <c r="R384" s="153">
        <f t="shared" si="151"/>
        <v>0</v>
      </c>
      <c r="S384" s="153">
        <f t="shared" si="151"/>
        <v>0</v>
      </c>
      <c r="T384" s="153">
        <f t="shared" si="151"/>
        <v>0</v>
      </c>
      <c r="U384" s="153">
        <f t="shared" si="151"/>
        <v>0</v>
      </c>
    </row>
    <row r="385" ht="15.75" customHeight="1">
      <c r="A385" s="140" t="s">
        <v>57</v>
      </c>
      <c r="B385" s="153">
        <f t="shared" ref="B385:U385" si="152">B162/B$12</f>
        <v>0</v>
      </c>
      <c r="C385" s="153">
        <f t="shared" si="152"/>
        <v>0</v>
      </c>
      <c r="D385" s="153">
        <f t="shared" si="152"/>
        <v>0</v>
      </c>
      <c r="E385" s="153">
        <f t="shared" si="152"/>
        <v>0</v>
      </c>
      <c r="F385" s="153">
        <f t="shared" si="152"/>
        <v>0</v>
      </c>
      <c r="G385" s="153">
        <f t="shared" si="152"/>
        <v>0</v>
      </c>
      <c r="H385" s="153">
        <f t="shared" si="152"/>
        <v>0</v>
      </c>
      <c r="I385" s="153">
        <f t="shared" si="152"/>
        <v>0</v>
      </c>
      <c r="J385" s="153">
        <f t="shared" si="152"/>
        <v>0</v>
      </c>
      <c r="K385" s="153">
        <f t="shared" si="152"/>
        <v>0</v>
      </c>
      <c r="L385" s="153">
        <f t="shared" si="152"/>
        <v>0</v>
      </c>
      <c r="M385" s="153">
        <f t="shared" si="152"/>
        <v>0</v>
      </c>
      <c r="N385" s="153">
        <f t="shared" si="152"/>
        <v>0</v>
      </c>
      <c r="O385" s="153">
        <f t="shared" si="152"/>
        <v>0</v>
      </c>
      <c r="P385" s="153">
        <f t="shared" si="152"/>
        <v>0</v>
      </c>
      <c r="Q385" s="153">
        <f t="shared" si="152"/>
        <v>0</v>
      </c>
      <c r="R385" s="153">
        <f t="shared" si="152"/>
        <v>0</v>
      </c>
      <c r="S385" s="153">
        <f t="shared" si="152"/>
        <v>0</v>
      </c>
      <c r="T385" s="153">
        <f t="shared" si="152"/>
        <v>0</v>
      </c>
      <c r="U385" s="153">
        <f t="shared" si="152"/>
        <v>0</v>
      </c>
    </row>
    <row r="386" ht="15.75" customHeight="1">
      <c r="A386" s="140" t="s">
        <v>527</v>
      </c>
      <c r="B386" s="153">
        <f t="shared" ref="B386:U386" si="153">B163/B$12</f>
        <v>0</v>
      </c>
      <c r="C386" s="153">
        <f t="shared" si="153"/>
        <v>0</v>
      </c>
      <c r="D386" s="153">
        <f t="shared" si="153"/>
        <v>0</v>
      </c>
      <c r="E386" s="153">
        <f t="shared" si="153"/>
        <v>0</v>
      </c>
      <c r="F386" s="153">
        <f t="shared" si="153"/>
        <v>0</v>
      </c>
      <c r="G386" s="153">
        <f t="shared" si="153"/>
        <v>0</v>
      </c>
      <c r="H386" s="153">
        <f t="shared" si="153"/>
        <v>0</v>
      </c>
      <c r="I386" s="153">
        <f t="shared" si="153"/>
        <v>0</v>
      </c>
      <c r="J386" s="153">
        <f t="shared" si="153"/>
        <v>0</v>
      </c>
      <c r="K386" s="153">
        <f t="shared" si="153"/>
        <v>0</v>
      </c>
      <c r="L386" s="153">
        <f t="shared" si="153"/>
        <v>0</v>
      </c>
      <c r="M386" s="153">
        <f t="shared" si="153"/>
        <v>0</v>
      </c>
      <c r="N386" s="153">
        <f t="shared" si="153"/>
        <v>0</v>
      </c>
      <c r="O386" s="153">
        <f t="shared" si="153"/>
        <v>0</v>
      </c>
      <c r="P386" s="153">
        <f t="shared" si="153"/>
        <v>0</v>
      </c>
      <c r="Q386" s="153">
        <f t="shared" si="153"/>
        <v>0</v>
      </c>
      <c r="R386" s="153">
        <f t="shared" si="153"/>
        <v>0</v>
      </c>
      <c r="S386" s="153">
        <f t="shared" si="153"/>
        <v>0</v>
      </c>
      <c r="T386" s="153">
        <f t="shared" si="153"/>
        <v>0</v>
      </c>
      <c r="U386" s="153">
        <f t="shared" si="153"/>
        <v>0</v>
      </c>
    </row>
    <row r="387" ht="15.75" customHeight="1">
      <c r="A387" s="140" t="s">
        <v>186</v>
      </c>
      <c r="B387" s="153">
        <f t="shared" ref="B387:U387" si="154">B164/B$12</f>
        <v>0</v>
      </c>
      <c r="C387" s="153">
        <f t="shared" si="154"/>
        <v>0</v>
      </c>
      <c r="D387" s="153">
        <f t="shared" si="154"/>
        <v>0</v>
      </c>
      <c r="E387" s="153">
        <f t="shared" si="154"/>
        <v>0</v>
      </c>
      <c r="F387" s="153">
        <f t="shared" si="154"/>
        <v>0</v>
      </c>
      <c r="G387" s="153">
        <f t="shared" si="154"/>
        <v>0</v>
      </c>
      <c r="H387" s="153">
        <f t="shared" si="154"/>
        <v>0</v>
      </c>
      <c r="I387" s="153">
        <f t="shared" si="154"/>
        <v>0</v>
      </c>
      <c r="J387" s="153">
        <f t="shared" si="154"/>
        <v>0</v>
      </c>
      <c r="K387" s="153">
        <f t="shared" si="154"/>
        <v>0</v>
      </c>
      <c r="L387" s="153">
        <f t="shared" si="154"/>
        <v>0</v>
      </c>
      <c r="M387" s="153">
        <f t="shared" si="154"/>
        <v>0</v>
      </c>
      <c r="N387" s="153">
        <f t="shared" si="154"/>
        <v>0</v>
      </c>
      <c r="O387" s="153">
        <f t="shared" si="154"/>
        <v>0</v>
      </c>
      <c r="P387" s="153">
        <f t="shared" si="154"/>
        <v>0</v>
      </c>
      <c r="Q387" s="153">
        <f t="shared" si="154"/>
        <v>0</v>
      </c>
      <c r="R387" s="153">
        <f t="shared" si="154"/>
        <v>0</v>
      </c>
      <c r="S387" s="153">
        <f t="shared" si="154"/>
        <v>0</v>
      </c>
      <c r="T387" s="153">
        <f t="shared" si="154"/>
        <v>0</v>
      </c>
      <c r="U387" s="153">
        <f t="shared" si="154"/>
        <v>0</v>
      </c>
    </row>
    <row r="388" ht="15.75" customHeight="1">
      <c r="A388" s="140" t="s">
        <v>187</v>
      </c>
      <c r="B388" s="153">
        <f t="shared" ref="B388:U388" si="155">B165/B$12</f>
        <v>0</v>
      </c>
      <c r="C388" s="153">
        <f t="shared" si="155"/>
        <v>0</v>
      </c>
      <c r="D388" s="153">
        <f t="shared" si="155"/>
        <v>0</v>
      </c>
      <c r="E388" s="153">
        <f t="shared" si="155"/>
        <v>0</v>
      </c>
      <c r="F388" s="153">
        <f t="shared" si="155"/>
        <v>0</v>
      </c>
      <c r="G388" s="153">
        <f t="shared" si="155"/>
        <v>0</v>
      </c>
      <c r="H388" s="153">
        <f t="shared" si="155"/>
        <v>0</v>
      </c>
      <c r="I388" s="153">
        <f t="shared" si="155"/>
        <v>0</v>
      </c>
      <c r="J388" s="153">
        <f t="shared" si="155"/>
        <v>0</v>
      </c>
      <c r="K388" s="153">
        <f t="shared" si="155"/>
        <v>0</v>
      </c>
      <c r="L388" s="153">
        <f t="shared" si="155"/>
        <v>0</v>
      </c>
      <c r="M388" s="153">
        <f t="shared" si="155"/>
        <v>0</v>
      </c>
      <c r="N388" s="153">
        <f t="shared" si="155"/>
        <v>0</v>
      </c>
      <c r="O388" s="153">
        <f t="shared" si="155"/>
        <v>0</v>
      </c>
      <c r="P388" s="153">
        <f t="shared" si="155"/>
        <v>0</v>
      </c>
      <c r="Q388" s="153">
        <f t="shared" si="155"/>
        <v>0</v>
      </c>
      <c r="R388" s="153">
        <f t="shared" si="155"/>
        <v>0</v>
      </c>
      <c r="S388" s="153">
        <f t="shared" si="155"/>
        <v>0</v>
      </c>
      <c r="T388" s="153">
        <f t="shared" si="155"/>
        <v>0</v>
      </c>
      <c r="U388" s="153">
        <f t="shared" si="155"/>
        <v>0</v>
      </c>
    </row>
    <row r="389" ht="15.75" customHeight="1">
      <c r="A389" s="140" t="s">
        <v>188</v>
      </c>
      <c r="B389" s="153">
        <f t="shared" ref="B389:U389" si="156">B166/B$12</f>
        <v>0</v>
      </c>
      <c r="C389" s="153">
        <f t="shared" si="156"/>
        <v>0</v>
      </c>
      <c r="D389" s="153">
        <f t="shared" si="156"/>
        <v>0</v>
      </c>
      <c r="E389" s="153">
        <f t="shared" si="156"/>
        <v>0</v>
      </c>
      <c r="F389" s="153">
        <f t="shared" si="156"/>
        <v>0</v>
      </c>
      <c r="G389" s="153">
        <f t="shared" si="156"/>
        <v>0</v>
      </c>
      <c r="H389" s="153">
        <f t="shared" si="156"/>
        <v>0</v>
      </c>
      <c r="I389" s="153">
        <f t="shared" si="156"/>
        <v>0</v>
      </c>
      <c r="J389" s="153">
        <f t="shared" si="156"/>
        <v>0</v>
      </c>
      <c r="K389" s="153">
        <f t="shared" si="156"/>
        <v>0</v>
      </c>
      <c r="L389" s="153">
        <f t="shared" si="156"/>
        <v>0</v>
      </c>
      <c r="M389" s="153">
        <f t="shared" si="156"/>
        <v>0</v>
      </c>
      <c r="N389" s="153">
        <f t="shared" si="156"/>
        <v>0</v>
      </c>
      <c r="O389" s="153">
        <f t="shared" si="156"/>
        <v>0</v>
      </c>
      <c r="P389" s="153">
        <f t="shared" si="156"/>
        <v>0</v>
      </c>
      <c r="Q389" s="153">
        <f t="shared" si="156"/>
        <v>0</v>
      </c>
      <c r="R389" s="153">
        <f t="shared" si="156"/>
        <v>0</v>
      </c>
      <c r="S389" s="153">
        <f t="shared" si="156"/>
        <v>0</v>
      </c>
      <c r="T389" s="153">
        <f t="shared" si="156"/>
        <v>0</v>
      </c>
      <c r="U389" s="153">
        <f t="shared" si="156"/>
        <v>0</v>
      </c>
    </row>
    <row r="390" ht="15.75" customHeight="1">
      <c r="A390" s="140" t="s">
        <v>189</v>
      </c>
      <c r="B390" s="153">
        <f t="shared" ref="B390:U390" si="157">B167/B$12</f>
        <v>0</v>
      </c>
      <c r="C390" s="153">
        <f t="shared" si="157"/>
        <v>0</v>
      </c>
      <c r="D390" s="153">
        <f t="shared" si="157"/>
        <v>0</v>
      </c>
      <c r="E390" s="153">
        <f t="shared" si="157"/>
        <v>0</v>
      </c>
      <c r="F390" s="153">
        <f t="shared" si="157"/>
        <v>0</v>
      </c>
      <c r="G390" s="153">
        <f t="shared" si="157"/>
        <v>0</v>
      </c>
      <c r="H390" s="153">
        <f t="shared" si="157"/>
        <v>0</v>
      </c>
      <c r="I390" s="153">
        <f t="shared" si="157"/>
        <v>0</v>
      </c>
      <c r="J390" s="153">
        <f t="shared" si="157"/>
        <v>0</v>
      </c>
      <c r="K390" s="153">
        <f t="shared" si="157"/>
        <v>0</v>
      </c>
      <c r="L390" s="153">
        <f t="shared" si="157"/>
        <v>0</v>
      </c>
      <c r="M390" s="153">
        <f t="shared" si="157"/>
        <v>0</v>
      </c>
      <c r="N390" s="153">
        <f t="shared" si="157"/>
        <v>0</v>
      </c>
      <c r="O390" s="153">
        <f t="shared" si="157"/>
        <v>0</v>
      </c>
      <c r="P390" s="153">
        <f t="shared" si="157"/>
        <v>0</v>
      </c>
      <c r="Q390" s="153">
        <f t="shared" si="157"/>
        <v>0</v>
      </c>
      <c r="R390" s="153">
        <f t="shared" si="157"/>
        <v>0</v>
      </c>
      <c r="S390" s="153">
        <f t="shared" si="157"/>
        <v>0</v>
      </c>
      <c r="T390" s="153">
        <f t="shared" si="157"/>
        <v>0</v>
      </c>
      <c r="U390" s="153">
        <f t="shared" si="157"/>
        <v>0</v>
      </c>
    </row>
    <row r="391" ht="15.75" customHeight="1">
      <c r="A391" s="140" t="s">
        <v>190</v>
      </c>
      <c r="B391" s="153">
        <f t="shared" ref="B391:U391" si="158">B168/B$12</f>
        <v>0</v>
      </c>
      <c r="C391" s="153">
        <f t="shared" si="158"/>
        <v>0</v>
      </c>
      <c r="D391" s="153">
        <f t="shared" si="158"/>
        <v>0</v>
      </c>
      <c r="E391" s="153">
        <f t="shared" si="158"/>
        <v>0</v>
      </c>
      <c r="F391" s="153">
        <f t="shared" si="158"/>
        <v>0</v>
      </c>
      <c r="G391" s="153">
        <f t="shared" si="158"/>
        <v>0</v>
      </c>
      <c r="H391" s="153">
        <f t="shared" si="158"/>
        <v>0</v>
      </c>
      <c r="I391" s="153">
        <f t="shared" si="158"/>
        <v>0</v>
      </c>
      <c r="J391" s="153">
        <f t="shared" si="158"/>
        <v>0</v>
      </c>
      <c r="K391" s="153">
        <f t="shared" si="158"/>
        <v>0.0002253836346</v>
      </c>
      <c r="L391" s="153">
        <f t="shared" si="158"/>
        <v>0.001349464237</v>
      </c>
      <c r="M391" s="153">
        <f t="shared" si="158"/>
        <v>0.001329100605</v>
      </c>
      <c r="N391" s="153">
        <f t="shared" si="158"/>
        <v>0.001861546342</v>
      </c>
      <c r="O391" s="153">
        <f t="shared" si="158"/>
        <v>0.002518554973</v>
      </c>
      <c r="P391" s="153">
        <f t="shared" si="158"/>
        <v>0.003198663257</v>
      </c>
      <c r="Q391" s="153">
        <f t="shared" si="158"/>
        <v>0.007300361224</v>
      </c>
      <c r="R391" s="153">
        <f t="shared" si="158"/>
        <v>0.00657187326</v>
      </c>
      <c r="S391" s="153">
        <f t="shared" si="158"/>
        <v>0.008240766487</v>
      </c>
      <c r="T391" s="153">
        <f t="shared" si="158"/>
        <v>0.007658724693</v>
      </c>
      <c r="U391" s="153">
        <f t="shared" si="158"/>
        <v>0.007608991846</v>
      </c>
    </row>
    <row r="392" ht="15.75" customHeight="1">
      <c r="A392" s="140" t="s">
        <v>191</v>
      </c>
      <c r="B392" s="153">
        <f t="shared" ref="B392:U392" si="159">B169/B$12</f>
        <v>0</v>
      </c>
      <c r="C392" s="153">
        <f t="shared" si="159"/>
        <v>0</v>
      </c>
      <c r="D392" s="153">
        <f t="shared" si="159"/>
        <v>0</v>
      </c>
      <c r="E392" s="153">
        <f t="shared" si="159"/>
        <v>0</v>
      </c>
      <c r="F392" s="153">
        <f t="shared" si="159"/>
        <v>0</v>
      </c>
      <c r="G392" s="153">
        <f t="shared" si="159"/>
        <v>0</v>
      </c>
      <c r="H392" s="153">
        <f t="shared" si="159"/>
        <v>0</v>
      </c>
      <c r="I392" s="153">
        <f t="shared" si="159"/>
        <v>0</v>
      </c>
      <c r="J392" s="153">
        <f t="shared" si="159"/>
        <v>0</v>
      </c>
      <c r="K392" s="153">
        <f t="shared" si="159"/>
        <v>0</v>
      </c>
      <c r="L392" s="153">
        <f t="shared" si="159"/>
        <v>0</v>
      </c>
      <c r="M392" s="153">
        <f t="shared" si="159"/>
        <v>0</v>
      </c>
      <c r="N392" s="153">
        <f t="shared" si="159"/>
        <v>0</v>
      </c>
      <c r="O392" s="153">
        <f t="shared" si="159"/>
        <v>0</v>
      </c>
      <c r="P392" s="153">
        <f t="shared" si="159"/>
        <v>0</v>
      </c>
      <c r="Q392" s="153">
        <f t="shared" si="159"/>
        <v>0</v>
      </c>
      <c r="R392" s="153">
        <f t="shared" si="159"/>
        <v>0</v>
      </c>
      <c r="S392" s="153">
        <f t="shared" si="159"/>
        <v>0</v>
      </c>
      <c r="T392" s="153">
        <f t="shared" si="159"/>
        <v>0</v>
      </c>
      <c r="U392" s="153">
        <f t="shared" si="159"/>
        <v>0</v>
      </c>
    </row>
    <row r="393" ht="15.75" customHeight="1">
      <c r="A393" s="140" t="s">
        <v>32</v>
      </c>
      <c r="B393" s="153">
        <f t="shared" ref="B393:U393" si="160">B170/B$12</f>
        <v>0</v>
      </c>
      <c r="C393" s="153">
        <f t="shared" si="160"/>
        <v>0.00001535891963</v>
      </c>
      <c r="D393" s="153">
        <f t="shared" si="160"/>
        <v>0.00001174763977</v>
      </c>
      <c r="E393" s="153">
        <f t="shared" si="160"/>
        <v>0.00003851432722</v>
      </c>
      <c r="F393" s="153">
        <f t="shared" si="160"/>
        <v>0.00005494435404</v>
      </c>
      <c r="G393" s="153">
        <f t="shared" si="160"/>
        <v>0.0001049003263</v>
      </c>
      <c r="H393" s="153">
        <f t="shared" si="160"/>
        <v>0.00004154183814</v>
      </c>
      <c r="I393" s="153">
        <f t="shared" si="160"/>
        <v>0.00005224271379</v>
      </c>
      <c r="J393" s="153">
        <f t="shared" si="160"/>
        <v>0.00005688508621</v>
      </c>
      <c r="K393" s="153">
        <f t="shared" si="160"/>
        <v>0.0001351827274</v>
      </c>
      <c r="L393" s="153">
        <f t="shared" si="160"/>
        <v>0.0001083387331</v>
      </c>
      <c r="M393" s="153">
        <f t="shared" si="160"/>
        <v>0.000260132485</v>
      </c>
      <c r="N393" s="153">
        <f t="shared" si="160"/>
        <v>0.00003112386102</v>
      </c>
      <c r="O393" s="153">
        <f t="shared" si="160"/>
        <v>0.00004095229326</v>
      </c>
      <c r="P393" s="153">
        <f t="shared" si="160"/>
        <v>0.00005596091703</v>
      </c>
      <c r="Q393" s="153">
        <f t="shared" si="160"/>
        <v>0.00004034907707</v>
      </c>
      <c r="R393" s="153">
        <f t="shared" si="160"/>
        <v>0.000006466071094</v>
      </c>
      <c r="S393" s="153">
        <f t="shared" si="160"/>
        <v>0.001617855747</v>
      </c>
      <c r="T393" s="153">
        <f t="shared" si="160"/>
        <v>0.009719255567</v>
      </c>
      <c r="U393" s="153">
        <f t="shared" si="160"/>
        <v>0.02018628113</v>
      </c>
    </row>
    <row r="394" ht="15.75" customHeight="1">
      <c r="A394" s="140" t="s">
        <v>192</v>
      </c>
      <c r="B394" s="153">
        <f t="shared" ref="B394:U394" si="161">B171/B$12</f>
        <v>0</v>
      </c>
      <c r="C394" s="153">
        <f t="shared" si="161"/>
        <v>0</v>
      </c>
      <c r="D394" s="153">
        <f t="shared" si="161"/>
        <v>0</v>
      </c>
      <c r="E394" s="153">
        <f t="shared" si="161"/>
        <v>0</v>
      </c>
      <c r="F394" s="153">
        <f t="shared" si="161"/>
        <v>0</v>
      </c>
      <c r="G394" s="153">
        <f t="shared" si="161"/>
        <v>0</v>
      </c>
      <c r="H394" s="153">
        <f t="shared" si="161"/>
        <v>0</v>
      </c>
      <c r="I394" s="153">
        <f t="shared" si="161"/>
        <v>0</v>
      </c>
      <c r="J394" s="153">
        <f t="shared" si="161"/>
        <v>0</v>
      </c>
      <c r="K394" s="153">
        <f t="shared" si="161"/>
        <v>0</v>
      </c>
      <c r="L394" s="153">
        <f t="shared" si="161"/>
        <v>0</v>
      </c>
      <c r="M394" s="153">
        <f t="shared" si="161"/>
        <v>0</v>
      </c>
      <c r="N394" s="153">
        <f t="shared" si="161"/>
        <v>0</v>
      </c>
      <c r="O394" s="153">
        <f t="shared" si="161"/>
        <v>0</v>
      </c>
      <c r="P394" s="153">
        <f t="shared" si="161"/>
        <v>0</v>
      </c>
      <c r="Q394" s="153">
        <f t="shared" si="161"/>
        <v>0</v>
      </c>
      <c r="R394" s="153">
        <f t="shared" si="161"/>
        <v>0</v>
      </c>
      <c r="S394" s="153">
        <f t="shared" si="161"/>
        <v>0</v>
      </c>
      <c r="T394" s="153">
        <f t="shared" si="161"/>
        <v>0</v>
      </c>
      <c r="U394" s="153">
        <f t="shared" si="161"/>
        <v>0</v>
      </c>
    </row>
    <row r="395" ht="15.75" customHeight="1">
      <c r="A395" s="140" t="s">
        <v>193</v>
      </c>
      <c r="B395" s="153">
        <f t="shared" ref="B395:U395" si="162">B172/B$12</f>
        <v>0</v>
      </c>
      <c r="C395" s="153">
        <f t="shared" si="162"/>
        <v>0</v>
      </c>
      <c r="D395" s="153">
        <f t="shared" si="162"/>
        <v>0</v>
      </c>
      <c r="E395" s="153">
        <f t="shared" si="162"/>
        <v>0</v>
      </c>
      <c r="F395" s="153">
        <f t="shared" si="162"/>
        <v>0</v>
      </c>
      <c r="G395" s="153">
        <f t="shared" si="162"/>
        <v>0</v>
      </c>
      <c r="H395" s="153">
        <f t="shared" si="162"/>
        <v>0</v>
      </c>
      <c r="I395" s="153">
        <f t="shared" si="162"/>
        <v>0</v>
      </c>
      <c r="J395" s="153">
        <f t="shared" si="162"/>
        <v>0</v>
      </c>
      <c r="K395" s="153">
        <f t="shared" si="162"/>
        <v>0</v>
      </c>
      <c r="L395" s="153">
        <f t="shared" si="162"/>
        <v>0</v>
      </c>
      <c r="M395" s="153">
        <f t="shared" si="162"/>
        <v>0</v>
      </c>
      <c r="N395" s="153">
        <f t="shared" si="162"/>
        <v>0</v>
      </c>
      <c r="O395" s="153">
        <f t="shared" si="162"/>
        <v>0</v>
      </c>
      <c r="P395" s="153">
        <f t="shared" si="162"/>
        <v>0</v>
      </c>
      <c r="Q395" s="153">
        <f t="shared" si="162"/>
        <v>0</v>
      </c>
      <c r="R395" s="153">
        <f t="shared" si="162"/>
        <v>0</v>
      </c>
      <c r="S395" s="153">
        <f t="shared" si="162"/>
        <v>0</v>
      </c>
      <c r="T395" s="153">
        <f t="shared" si="162"/>
        <v>0</v>
      </c>
      <c r="U395" s="153">
        <f t="shared" si="162"/>
        <v>0</v>
      </c>
    </row>
    <row r="396" ht="15.75" customHeight="1">
      <c r="A396" s="140" t="s">
        <v>33</v>
      </c>
      <c r="B396" s="153">
        <f t="shared" ref="B396:U396" si="163">B173/B$12</f>
        <v>0.00001892896077</v>
      </c>
      <c r="C396" s="153">
        <f t="shared" si="163"/>
        <v>0</v>
      </c>
      <c r="D396" s="153">
        <f t="shared" si="163"/>
        <v>0.000001762145965</v>
      </c>
      <c r="E396" s="153">
        <f t="shared" si="163"/>
        <v>0.00001568399532</v>
      </c>
      <c r="F396" s="153">
        <f t="shared" si="163"/>
        <v>0.00001375635819</v>
      </c>
      <c r="G396" s="153">
        <f t="shared" si="163"/>
        <v>0.00002070479914</v>
      </c>
      <c r="H396" s="153">
        <f t="shared" si="163"/>
        <v>0.00002009778744</v>
      </c>
      <c r="I396" s="153">
        <f t="shared" si="163"/>
        <v>0.00004065788091</v>
      </c>
      <c r="J396" s="153">
        <f t="shared" si="163"/>
        <v>0.00003178179195</v>
      </c>
      <c r="K396" s="153">
        <f t="shared" si="163"/>
        <v>0.0000431034585</v>
      </c>
      <c r="L396" s="153">
        <f t="shared" si="163"/>
        <v>0.00002486029168</v>
      </c>
      <c r="M396" s="153">
        <f t="shared" si="163"/>
        <v>0.00003745000837</v>
      </c>
      <c r="N396" s="153">
        <f t="shared" si="163"/>
        <v>0.000027993841</v>
      </c>
      <c r="O396" s="153">
        <f t="shared" si="163"/>
        <v>0.00002342975611</v>
      </c>
      <c r="P396" s="153">
        <f t="shared" si="163"/>
        <v>0.00002027072856</v>
      </c>
      <c r="Q396" s="153">
        <f t="shared" si="163"/>
        <v>0.00001559122772</v>
      </c>
      <c r="R396" s="153">
        <f t="shared" si="163"/>
        <v>0.00001291489933</v>
      </c>
      <c r="S396" s="153">
        <f t="shared" si="163"/>
        <v>0.00001078570498</v>
      </c>
      <c r="T396" s="153">
        <f t="shared" si="163"/>
        <v>0.00001195736236</v>
      </c>
      <c r="U396" s="153">
        <f t="shared" si="163"/>
        <v>0.00006201050597</v>
      </c>
    </row>
    <row r="397" ht="15.75" customHeight="1">
      <c r="A397" s="140" t="s">
        <v>194</v>
      </c>
      <c r="B397" s="153">
        <f t="shared" ref="B397:U397" si="164">B174/B$12</f>
        <v>0</v>
      </c>
      <c r="C397" s="153">
        <f t="shared" si="164"/>
        <v>0</v>
      </c>
      <c r="D397" s="153">
        <f t="shared" si="164"/>
        <v>0</v>
      </c>
      <c r="E397" s="153">
        <f t="shared" si="164"/>
        <v>0</v>
      </c>
      <c r="F397" s="153">
        <f t="shared" si="164"/>
        <v>0</v>
      </c>
      <c r="G397" s="153">
        <f t="shared" si="164"/>
        <v>0</v>
      </c>
      <c r="H397" s="153">
        <f t="shared" si="164"/>
        <v>0</v>
      </c>
      <c r="I397" s="153">
        <f t="shared" si="164"/>
        <v>0</v>
      </c>
      <c r="J397" s="153">
        <f t="shared" si="164"/>
        <v>0</v>
      </c>
      <c r="K397" s="153">
        <f t="shared" si="164"/>
        <v>0</v>
      </c>
      <c r="L397" s="153">
        <f t="shared" si="164"/>
        <v>0</v>
      </c>
      <c r="M397" s="153">
        <f t="shared" si="164"/>
        <v>0</v>
      </c>
      <c r="N397" s="153">
        <f t="shared" si="164"/>
        <v>0</v>
      </c>
      <c r="O397" s="153">
        <f t="shared" si="164"/>
        <v>0</v>
      </c>
      <c r="P397" s="153">
        <f t="shared" si="164"/>
        <v>0</v>
      </c>
      <c r="Q397" s="153">
        <f t="shared" si="164"/>
        <v>0</v>
      </c>
      <c r="R397" s="153">
        <f t="shared" si="164"/>
        <v>0</v>
      </c>
      <c r="S397" s="153">
        <f t="shared" si="164"/>
        <v>0</v>
      </c>
      <c r="T397" s="153">
        <f t="shared" si="164"/>
        <v>0</v>
      </c>
      <c r="U397" s="153">
        <f t="shared" si="164"/>
        <v>0</v>
      </c>
    </row>
    <row r="398" ht="15.75" customHeight="1">
      <c r="A398" s="140" t="s">
        <v>195</v>
      </c>
      <c r="B398" s="153">
        <f t="shared" ref="B398:U398" si="165">B175/B$12</f>
        <v>0</v>
      </c>
      <c r="C398" s="153">
        <f t="shared" si="165"/>
        <v>0</v>
      </c>
      <c r="D398" s="153">
        <f t="shared" si="165"/>
        <v>0</v>
      </c>
      <c r="E398" s="153">
        <f t="shared" si="165"/>
        <v>0</v>
      </c>
      <c r="F398" s="153">
        <f t="shared" si="165"/>
        <v>0</v>
      </c>
      <c r="G398" s="153">
        <f t="shared" si="165"/>
        <v>0</v>
      </c>
      <c r="H398" s="153">
        <f t="shared" si="165"/>
        <v>0</v>
      </c>
      <c r="I398" s="153">
        <f t="shared" si="165"/>
        <v>0</v>
      </c>
      <c r="J398" s="153">
        <f t="shared" si="165"/>
        <v>0</v>
      </c>
      <c r="K398" s="153">
        <f t="shared" si="165"/>
        <v>0</v>
      </c>
      <c r="L398" s="153">
        <f t="shared" si="165"/>
        <v>0</v>
      </c>
      <c r="M398" s="153">
        <f t="shared" si="165"/>
        <v>0</v>
      </c>
      <c r="N398" s="153">
        <f t="shared" si="165"/>
        <v>0</v>
      </c>
      <c r="O398" s="153">
        <f t="shared" si="165"/>
        <v>0</v>
      </c>
      <c r="P398" s="153">
        <f t="shared" si="165"/>
        <v>0</v>
      </c>
      <c r="Q398" s="153">
        <f t="shared" si="165"/>
        <v>0</v>
      </c>
      <c r="R398" s="153">
        <f t="shared" si="165"/>
        <v>0</v>
      </c>
      <c r="S398" s="153">
        <f t="shared" si="165"/>
        <v>0</v>
      </c>
      <c r="T398" s="153">
        <f t="shared" si="165"/>
        <v>0</v>
      </c>
      <c r="U398" s="153">
        <f t="shared" si="165"/>
        <v>0</v>
      </c>
    </row>
    <row r="399" ht="15.75" customHeight="1">
      <c r="A399" s="140" t="s">
        <v>196</v>
      </c>
      <c r="B399" s="153">
        <f t="shared" ref="B399:U399" si="166">B176/B$12</f>
        <v>0</v>
      </c>
      <c r="C399" s="153">
        <f t="shared" si="166"/>
        <v>0</v>
      </c>
      <c r="D399" s="153">
        <f t="shared" si="166"/>
        <v>0</v>
      </c>
      <c r="E399" s="153">
        <f t="shared" si="166"/>
        <v>0</v>
      </c>
      <c r="F399" s="153">
        <f t="shared" si="166"/>
        <v>0</v>
      </c>
      <c r="G399" s="153">
        <f t="shared" si="166"/>
        <v>0</v>
      </c>
      <c r="H399" s="153">
        <f t="shared" si="166"/>
        <v>0</v>
      </c>
      <c r="I399" s="153">
        <f t="shared" si="166"/>
        <v>0</v>
      </c>
      <c r="J399" s="153">
        <f t="shared" si="166"/>
        <v>0</v>
      </c>
      <c r="K399" s="153">
        <f t="shared" si="166"/>
        <v>0</v>
      </c>
      <c r="L399" s="153">
        <f t="shared" si="166"/>
        <v>0</v>
      </c>
      <c r="M399" s="153">
        <f t="shared" si="166"/>
        <v>0</v>
      </c>
      <c r="N399" s="153">
        <f t="shared" si="166"/>
        <v>0</v>
      </c>
      <c r="O399" s="153">
        <f t="shared" si="166"/>
        <v>0</v>
      </c>
      <c r="P399" s="153">
        <f t="shared" si="166"/>
        <v>0</v>
      </c>
      <c r="Q399" s="153">
        <f t="shared" si="166"/>
        <v>0.000000398548766</v>
      </c>
      <c r="R399" s="153">
        <f t="shared" si="166"/>
        <v>0.000002189842744</v>
      </c>
      <c r="S399" s="153">
        <f t="shared" si="166"/>
        <v>0.00000015681962</v>
      </c>
      <c r="T399" s="153">
        <f t="shared" si="166"/>
        <v>0.0000001477620825</v>
      </c>
      <c r="U399" s="153">
        <f t="shared" si="166"/>
        <v>0.000002724873951</v>
      </c>
    </row>
    <row r="400" ht="15.75" customHeight="1">
      <c r="A400" s="140" t="s">
        <v>34</v>
      </c>
      <c r="B400" s="153">
        <f t="shared" ref="B400:U400" si="167">B177/B$12</f>
        <v>0.0007447966605</v>
      </c>
      <c r="C400" s="153">
        <f t="shared" si="167"/>
        <v>0.002693736204</v>
      </c>
      <c r="D400" s="153">
        <f t="shared" si="167"/>
        <v>0.006215943192</v>
      </c>
      <c r="E400" s="153">
        <f t="shared" si="167"/>
        <v>0.003597927499</v>
      </c>
      <c r="F400" s="153">
        <f t="shared" si="167"/>
        <v>0.007411514996</v>
      </c>
      <c r="G400" s="153">
        <f t="shared" si="167"/>
        <v>0.01067622622</v>
      </c>
      <c r="H400" s="153">
        <f t="shared" si="167"/>
        <v>0.009918177965</v>
      </c>
      <c r="I400" s="153">
        <f t="shared" si="167"/>
        <v>0.009568117652</v>
      </c>
      <c r="J400" s="153">
        <f t="shared" si="167"/>
        <v>0.01248570679</v>
      </c>
      <c r="K400" s="153">
        <f t="shared" si="167"/>
        <v>0.01051765909</v>
      </c>
      <c r="L400" s="153">
        <f t="shared" si="167"/>
        <v>0.008970919372</v>
      </c>
      <c r="M400" s="153">
        <f t="shared" si="167"/>
        <v>0.008918251608</v>
      </c>
      <c r="N400" s="153">
        <f t="shared" si="167"/>
        <v>0.006090864657</v>
      </c>
      <c r="O400" s="153">
        <f t="shared" si="167"/>
        <v>0.002314766981</v>
      </c>
      <c r="P400" s="153">
        <f t="shared" si="167"/>
        <v>0.003782474667</v>
      </c>
      <c r="Q400" s="153">
        <f t="shared" si="167"/>
        <v>0.003324263373</v>
      </c>
      <c r="R400" s="153">
        <f t="shared" si="167"/>
        <v>0.004019223578</v>
      </c>
      <c r="S400" s="153">
        <f t="shared" si="167"/>
        <v>0.005048668272</v>
      </c>
      <c r="T400" s="153">
        <f t="shared" si="167"/>
        <v>0.00284003269</v>
      </c>
      <c r="U400" s="153">
        <f t="shared" si="167"/>
        <v>0.00210173004</v>
      </c>
    </row>
    <row r="401" ht="15.75" customHeight="1">
      <c r="A401" s="140" t="s">
        <v>63</v>
      </c>
      <c r="B401" s="153">
        <f t="shared" ref="B401:U401" si="168">B178/B$12</f>
        <v>0</v>
      </c>
      <c r="C401" s="153">
        <f t="shared" si="168"/>
        <v>0</v>
      </c>
      <c r="D401" s="153">
        <f t="shared" si="168"/>
        <v>0</v>
      </c>
      <c r="E401" s="153">
        <f t="shared" si="168"/>
        <v>0</v>
      </c>
      <c r="F401" s="153">
        <f t="shared" si="168"/>
        <v>0</v>
      </c>
      <c r="G401" s="153">
        <f t="shared" si="168"/>
        <v>0</v>
      </c>
      <c r="H401" s="153">
        <f t="shared" si="168"/>
        <v>0</v>
      </c>
      <c r="I401" s="153">
        <f t="shared" si="168"/>
        <v>0</v>
      </c>
      <c r="J401" s="153">
        <f t="shared" si="168"/>
        <v>0</v>
      </c>
      <c r="K401" s="153">
        <f t="shared" si="168"/>
        <v>0</v>
      </c>
      <c r="L401" s="153">
        <f t="shared" si="168"/>
        <v>0</v>
      </c>
      <c r="M401" s="153">
        <f t="shared" si="168"/>
        <v>0</v>
      </c>
      <c r="N401" s="153">
        <f t="shared" si="168"/>
        <v>0</v>
      </c>
      <c r="O401" s="153">
        <f t="shared" si="168"/>
        <v>0</v>
      </c>
      <c r="P401" s="153">
        <f t="shared" si="168"/>
        <v>0</v>
      </c>
      <c r="Q401" s="153">
        <f t="shared" si="168"/>
        <v>0</v>
      </c>
      <c r="R401" s="153">
        <f t="shared" si="168"/>
        <v>0</v>
      </c>
      <c r="S401" s="153">
        <f t="shared" si="168"/>
        <v>0</v>
      </c>
      <c r="T401" s="153">
        <f t="shared" si="168"/>
        <v>0</v>
      </c>
      <c r="U401" s="153">
        <f t="shared" si="168"/>
        <v>0</v>
      </c>
    </row>
    <row r="402" ht="15.75" customHeight="1">
      <c r="A402" s="140" t="s">
        <v>35</v>
      </c>
      <c r="B402" s="153">
        <f t="shared" ref="B402:U402" si="169">B179/B$12</f>
        <v>0</v>
      </c>
      <c r="C402" s="153">
        <f t="shared" si="169"/>
        <v>0</v>
      </c>
      <c r="D402" s="153">
        <f t="shared" si="169"/>
        <v>0</v>
      </c>
      <c r="E402" s="153">
        <f t="shared" si="169"/>
        <v>0</v>
      </c>
      <c r="F402" s="153">
        <f t="shared" si="169"/>
        <v>0</v>
      </c>
      <c r="G402" s="153">
        <f t="shared" si="169"/>
        <v>0</v>
      </c>
      <c r="H402" s="153">
        <f t="shared" si="169"/>
        <v>0</v>
      </c>
      <c r="I402" s="153">
        <f t="shared" si="169"/>
        <v>0</v>
      </c>
      <c r="J402" s="153">
        <f t="shared" si="169"/>
        <v>0</v>
      </c>
      <c r="K402" s="153">
        <f t="shared" si="169"/>
        <v>0</v>
      </c>
      <c r="L402" s="153">
        <f t="shared" si="169"/>
        <v>0</v>
      </c>
      <c r="M402" s="153">
        <f t="shared" si="169"/>
        <v>0</v>
      </c>
      <c r="N402" s="153">
        <f t="shared" si="169"/>
        <v>0</v>
      </c>
      <c r="O402" s="153">
        <f t="shared" si="169"/>
        <v>0</v>
      </c>
      <c r="P402" s="153">
        <f t="shared" si="169"/>
        <v>0</v>
      </c>
      <c r="Q402" s="153">
        <f t="shared" si="169"/>
        <v>0</v>
      </c>
      <c r="R402" s="153">
        <f t="shared" si="169"/>
        <v>0</v>
      </c>
      <c r="S402" s="153">
        <f t="shared" si="169"/>
        <v>0.0000008189469047</v>
      </c>
      <c r="T402" s="153">
        <f t="shared" si="169"/>
        <v>0</v>
      </c>
      <c r="U402" s="153">
        <f t="shared" si="169"/>
        <v>0</v>
      </c>
    </row>
    <row r="403" ht="15.75" customHeight="1">
      <c r="A403" s="140" t="s">
        <v>197</v>
      </c>
      <c r="B403" s="153">
        <f t="shared" ref="B403:U403" si="170">B180/B$12</f>
        <v>0</v>
      </c>
      <c r="C403" s="153">
        <f t="shared" si="170"/>
        <v>0</v>
      </c>
      <c r="D403" s="153">
        <f t="shared" si="170"/>
        <v>0</v>
      </c>
      <c r="E403" s="153">
        <f t="shared" si="170"/>
        <v>0</v>
      </c>
      <c r="F403" s="153">
        <f t="shared" si="170"/>
        <v>0</v>
      </c>
      <c r="G403" s="153">
        <f t="shared" si="170"/>
        <v>0</v>
      </c>
      <c r="H403" s="153">
        <f t="shared" si="170"/>
        <v>0</v>
      </c>
      <c r="I403" s="153">
        <f t="shared" si="170"/>
        <v>0</v>
      </c>
      <c r="J403" s="153">
        <f t="shared" si="170"/>
        <v>0</v>
      </c>
      <c r="K403" s="153">
        <f t="shared" si="170"/>
        <v>0</v>
      </c>
      <c r="L403" s="153">
        <f t="shared" si="170"/>
        <v>0</v>
      </c>
      <c r="M403" s="153">
        <f t="shared" si="170"/>
        <v>0</v>
      </c>
      <c r="N403" s="153">
        <f t="shared" si="170"/>
        <v>0</v>
      </c>
      <c r="O403" s="153">
        <f t="shared" si="170"/>
        <v>0</v>
      </c>
      <c r="P403" s="153">
        <f t="shared" si="170"/>
        <v>0.000002146100266</v>
      </c>
      <c r="Q403" s="153">
        <f t="shared" si="170"/>
        <v>0</v>
      </c>
      <c r="R403" s="153">
        <f t="shared" si="170"/>
        <v>0</v>
      </c>
      <c r="S403" s="153">
        <f t="shared" si="170"/>
        <v>0</v>
      </c>
      <c r="T403" s="153">
        <f t="shared" si="170"/>
        <v>0</v>
      </c>
      <c r="U403" s="153">
        <f t="shared" si="170"/>
        <v>0</v>
      </c>
    </row>
    <row r="404" ht="15.75" customHeight="1">
      <c r="A404" s="140" t="s">
        <v>36</v>
      </c>
      <c r="B404" s="153">
        <f t="shared" ref="B404:U404" si="171">B181/B$12</f>
        <v>0</v>
      </c>
      <c r="C404" s="153">
        <f t="shared" si="171"/>
        <v>0</v>
      </c>
      <c r="D404" s="153">
        <f t="shared" si="171"/>
        <v>0</v>
      </c>
      <c r="E404" s="153">
        <f t="shared" si="171"/>
        <v>0</v>
      </c>
      <c r="F404" s="153">
        <f t="shared" si="171"/>
        <v>0</v>
      </c>
      <c r="G404" s="153">
        <f t="shared" si="171"/>
        <v>0</v>
      </c>
      <c r="H404" s="153">
        <f t="shared" si="171"/>
        <v>0</v>
      </c>
      <c r="I404" s="153">
        <f t="shared" si="171"/>
        <v>0</v>
      </c>
      <c r="J404" s="153">
        <f t="shared" si="171"/>
        <v>0</v>
      </c>
      <c r="K404" s="153">
        <f t="shared" si="171"/>
        <v>0</v>
      </c>
      <c r="L404" s="153">
        <f t="shared" si="171"/>
        <v>0</v>
      </c>
      <c r="M404" s="153">
        <f t="shared" si="171"/>
        <v>0</v>
      </c>
      <c r="N404" s="153">
        <f t="shared" si="171"/>
        <v>0</v>
      </c>
      <c r="O404" s="153">
        <f t="shared" si="171"/>
        <v>0</v>
      </c>
      <c r="P404" s="153">
        <f t="shared" si="171"/>
        <v>0</v>
      </c>
      <c r="Q404" s="153">
        <f t="shared" si="171"/>
        <v>0</v>
      </c>
      <c r="R404" s="153">
        <f t="shared" si="171"/>
        <v>0</v>
      </c>
      <c r="S404" s="153">
        <f t="shared" si="171"/>
        <v>0</v>
      </c>
      <c r="T404" s="153">
        <f t="shared" si="171"/>
        <v>0</v>
      </c>
      <c r="U404" s="153">
        <f t="shared" si="171"/>
        <v>0</v>
      </c>
    </row>
    <row r="405" ht="15.75" customHeight="1">
      <c r="A405" s="140" t="s">
        <v>198</v>
      </c>
      <c r="B405" s="153">
        <f t="shared" ref="B405:U405" si="172">B182/B$12</f>
        <v>0.0000117179281</v>
      </c>
      <c r="C405" s="153">
        <f t="shared" si="172"/>
        <v>0.000002728742066</v>
      </c>
      <c r="D405" s="153">
        <f t="shared" si="172"/>
        <v>0</v>
      </c>
      <c r="E405" s="153">
        <f t="shared" si="172"/>
        <v>0.0002081923895</v>
      </c>
      <c r="F405" s="153">
        <f t="shared" si="172"/>
        <v>0</v>
      </c>
      <c r="G405" s="153">
        <f t="shared" si="172"/>
        <v>0.000003470746677</v>
      </c>
      <c r="H405" s="153">
        <f t="shared" si="172"/>
        <v>0</v>
      </c>
      <c r="I405" s="153">
        <f t="shared" si="172"/>
        <v>0.000001154044655</v>
      </c>
      <c r="J405" s="153">
        <f t="shared" si="172"/>
        <v>0.0003858993107</v>
      </c>
      <c r="K405" s="153">
        <f t="shared" si="172"/>
        <v>0.0002241577564</v>
      </c>
      <c r="L405" s="153">
        <f t="shared" si="172"/>
        <v>0.00000009445399574</v>
      </c>
      <c r="M405" s="153">
        <f t="shared" si="172"/>
        <v>0</v>
      </c>
      <c r="N405" s="153">
        <f t="shared" si="172"/>
        <v>0</v>
      </c>
      <c r="O405" s="153">
        <f t="shared" si="172"/>
        <v>0</v>
      </c>
      <c r="P405" s="153">
        <f t="shared" si="172"/>
        <v>0</v>
      </c>
      <c r="Q405" s="153">
        <f t="shared" si="172"/>
        <v>0.000503175788</v>
      </c>
      <c r="R405" s="153">
        <f t="shared" si="172"/>
        <v>0.0007237171625</v>
      </c>
      <c r="S405" s="153">
        <f t="shared" si="172"/>
        <v>0.0004567458556</v>
      </c>
      <c r="T405" s="153">
        <f t="shared" si="172"/>
        <v>0.00000001136631403</v>
      </c>
      <c r="U405" s="153">
        <f t="shared" si="172"/>
        <v>0.00000001121347305</v>
      </c>
    </row>
    <row r="406" ht="15.75" customHeight="1">
      <c r="A406" s="140" t="s">
        <v>37</v>
      </c>
      <c r="B406" s="153">
        <f t="shared" ref="B406:U406" si="173">B183/B$12</f>
        <v>0</v>
      </c>
      <c r="C406" s="153">
        <f t="shared" si="173"/>
        <v>0</v>
      </c>
      <c r="D406" s="153">
        <f t="shared" si="173"/>
        <v>0.0000002669918129</v>
      </c>
      <c r="E406" s="153">
        <f t="shared" si="173"/>
        <v>0.00000006324191662</v>
      </c>
      <c r="F406" s="153">
        <f t="shared" si="173"/>
        <v>0</v>
      </c>
      <c r="G406" s="153">
        <f t="shared" si="173"/>
        <v>0</v>
      </c>
      <c r="H406" s="153">
        <f t="shared" si="173"/>
        <v>0</v>
      </c>
      <c r="I406" s="153">
        <f t="shared" si="173"/>
        <v>0</v>
      </c>
      <c r="J406" s="153">
        <f t="shared" si="173"/>
        <v>0.0000005696365677</v>
      </c>
      <c r="K406" s="153">
        <f t="shared" si="173"/>
        <v>0.00000007908891468</v>
      </c>
      <c r="L406" s="153">
        <f t="shared" si="173"/>
        <v>0.00000005667239744</v>
      </c>
      <c r="M406" s="153">
        <f t="shared" si="173"/>
        <v>0.0000007301694808</v>
      </c>
      <c r="N406" s="153">
        <f t="shared" si="173"/>
        <v>0.00000008816957796</v>
      </c>
      <c r="O406" s="153">
        <f t="shared" si="173"/>
        <v>0.0000001548709091</v>
      </c>
      <c r="P406" s="153">
        <f t="shared" si="173"/>
        <v>0.00000007213782407</v>
      </c>
      <c r="Q406" s="153">
        <f t="shared" si="173"/>
        <v>0.0000001913034077</v>
      </c>
      <c r="R406" s="153">
        <f t="shared" si="173"/>
        <v>0.0000002413999875</v>
      </c>
      <c r="S406" s="153">
        <f t="shared" si="173"/>
        <v>0.0000001393952178</v>
      </c>
      <c r="T406" s="153">
        <f t="shared" si="173"/>
        <v>0.0000001022968263</v>
      </c>
      <c r="U406" s="153">
        <f t="shared" si="173"/>
        <v>0.00000007849431135</v>
      </c>
    </row>
    <row r="407" ht="15.75" customHeight="1">
      <c r="A407" s="140" t="s">
        <v>199</v>
      </c>
      <c r="B407" s="153">
        <f t="shared" ref="B407:U407" si="174">B184/B$12</f>
        <v>0</v>
      </c>
      <c r="C407" s="153">
        <f t="shared" si="174"/>
        <v>0</v>
      </c>
      <c r="D407" s="153">
        <f t="shared" si="174"/>
        <v>0</v>
      </c>
      <c r="E407" s="153">
        <f t="shared" si="174"/>
        <v>0.00000009486287492</v>
      </c>
      <c r="F407" s="153">
        <f t="shared" si="174"/>
        <v>0</v>
      </c>
      <c r="G407" s="153">
        <f t="shared" si="174"/>
        <v>0</v>
      </c>
      <c r="H407" s="153">
        <f t="shared" si="174"/>
        <v>0</v>
      </c>
      <c r="I407" s="153">
        <f t="shared" si="174"/>
        <v>0</v>
      </c>
      <c r="J407" s="153">
        <f t="shared" si="174"/>
        <v>0</v>
      </c>
      <c r="K407" s="153">
        <f t="shared" si="174"/>
        <v>0</v>
      </c>
      <c r="L407" s="153">
        <f t="shared" si="174"/>
        <v>0.000000774522765</v>
      </c>
      <c r="M407" s="153">
        <f t="shared" si="174"/>
        <v>0</v>
      </c>
      <c r="N407" s="153">
        <f t="shared" si="174"/>
        <v>0</v>
      </c>
      <c r="O407" s="153">
        <f t="shared" si="174"/>
        <v>0</v>
      </c>
      <c r="P407" s="153">
        <f t="shared" si="174"/>
        <v>0.00000003606891204</v>
      </c>
      <c r="Q407" s="153">
        <f t="shared" si="174"/>
        <v>0</v>
      </c>
      <c r="R407" s="153">
        <f t="shared" si="174"/>
        <v>0</v>
      </c>
      <c r="S407" s="153">
        <f t="shared" si="174"/>
        <v>0</v>
      </c>
      <c r="T407" s="153">
        <f t="shared" si="174"/>
        <v>0</v>
      </c>
      <c r="U407" s="153">
        <f t="shared" si="174"/>
        <v>0</v>
      </c>
    </row>
    <row r="408" ht="15.75" customHeight="1">
      <c r="A408" s="140" t="s">
        <v>200</v>
      </c>
      <c r="B408" s="153">
        <f t="shared" ref="B408:U408" si="175">B185/B$12</f>
        <v>0.000001158915965</v>
      </c>
      <c r="C408" s="153">
        <f t="shared" si="175"/>
        <v>0.0000009355687084</v>
      </c>
      <c r="D408" s="153">
        <f t="shared" si="175"/>
        <v>0</v>
      </c>
      <c r="E408" s="153">
        <f t="shared" si="175"/>
        <v>0</v>
      </c>
      <c r="F408" s="153">
        <f t="shared" si="175"/>
        <v>0.000000189183708</v>
      </c>
      <c r="G408" s="153">
        <f t="shared" si="175"/>
        <v>0.0000003291225297</v>
      </c>
      <c r="H408" s="153">
        <f t="shared" si="175"/>
        <v>0.000002083502685</v>
      </c>
      <c r="I408" s="153">
        <f t="shared" si="175"/>
        <v>0.000001043078822</v>
      </c>
      <c r="J408" s="153">
        <f t="shared" si="175"/>
        <v>0.000007012422575</v>
      </c>
      <c r="K408" s="153">
        <f t="shared" si="175"/>
        <v>0.00004112623564</v>
      </c>
      <c r="L408" s="153">
        <f t="shared" si="175"/>
        <v>0.00001622719647</v>
      </c>
      <c r="M408" s="153">
        <f t="shared" si="175"/>
        <v>0.00003427953562</v>
      </c>
      <c r="N408" s="153">
        <f t="shared" si="175"/>
        <v>0.00001218944415</v>
      </c>
      <c r="O408" s="153">
        <f t="shared" si="175"/>
        <v>0.0179274582</v>
      </c>
      <c r="P408" s="153">
        <f t="shared" si="175"/>
        <v>0.01076404542</v>
      </c>
      <c r="Q408" s="153">
        <f t="shared" si="175"/>
        <v>0.006251604059</v>
      </c>
      <c r="R408" s="153">
        <f t="shared" si="175"/>
        <v>0.01392374436</v>
      </c>
      <c r="S408" s="153">
        <f t="shared" si="175"/>
        <v>0.01301749211</v>
      </c>
      <c r="T408" s="153">
        <f t="shared" si="175"/>
        <v>0.01494252015</v>
      </c>
      <c r="U408" s="153">
        <f t="shared" si="175"/>
        <v>0.01826352933</v>
      </c>
    </row>
    <row r="409" ht="15.75" customHeight="1">
      <c r="A409" s="140" t="s">
        <v>38</v>
      </c>
      <c r="B409" s="153">
        <f t="shared" ref="B409:U409" si="176">B186/B$12</f>
        <v>0</v>
      </c>
      <c r="C409" s="153">
        <f t="shared" si="176"/>
        <v>0</v>
      </c>
      <c r="D409" s="153">
        <f t="shared" si="176"/>
        <v>0</v>
      </c>
      <c r="E409" s="153">
        <f t="shared" si="176"/>
        <v>0</v>
      </c>
      <c r="F409" s="153">
        <f t="shared" si="176"/>
        <v>0</v>
      </c>
      <c r="G409" s="153">
        <f t="shared" si="176"/>
        <v>0</v>
      </c>
      <c r="H409" s="153">
        <f t="shared" si="176"/>
        <v>0</v>
      </c>
      <c r="I409" s="153">
        <f t="shared" si="176"/>
        <v>0</v>
      </c>
      <c r="J409" s="153">
        <f t="shared" si="176"/>
        <v>0</v>
      </c>
      <c r="K409" s="153">
        <f t="shared" si="176"/>
        <v>0</v>
      </c>
      <c r="L409" s="153">
        <f t="shared" si="176"/>
        <v>0</v>
      </c>
      <c r="M409" s="153">
        <f t="shared" si="176"/>
        <v>0.0002337118788</v>
      </c>
      <c r="N409" s="153">
        <f t="shared" si="176"/>
        <v>0.0002453318507</v>
      </c>
      <c r="O409" s="153">
        <f t="shared" si="176"/>
        <v>0.0003595881266</v>
      </c>
      <c r="P409" s="153">
        <f t="shared" si="176"/>
        <v>0.0004803657705</v>
      </c>
      <c r="Q409" s="153">
        <f t="shared" si="176"/>
        <v>0.00120007816</v>
      </c>
      <c r="R409" s="153">
        <f t="shared" si="176"/>
        <v>0.0003070952698</v>
      </c>
      <c r="S409" s="153">
        <f t="shared" si="176"/>
        <v>0.000133383799</v>
      </c>
      <c r="T409" s="153">
        <f t="shared" si="176"/>
        <v>0.000573066821</v>
      </c>
      <c r="U409" s="153">
        <f t="shared" si="176"/>
        <v>0</v>
      </c>
    </row>
    <row r="410" ht="15.75" customHeight="1">
      <c r="A410" s="140" t="s">
        <v>201</v>
      </c>
      <c r="B410" s="153">
        <f t="shared" ref="B410:U410" si="177">B187/B$12</f>
        <v>0.000001030147525</v>
      </c>
      <c r="C410" s="153">
        <f t="shared" si="177"/>
        <v>0.0000003898202952</v>
      </c>
      <c r="D410" s="153">
        <f t="shared" si="177"/>
        <v>0</v>
      </c>
      <c r="E410" s="153">
        <f t="shared" si="177"/>
        <v>0</v>
      </c>
      <c r="F410" s="153">
        <f t="shared" si="177"/>
        <v>0.000002351283228</v>
      </c>
      <c r="G410" s="153">
        <f t="shared" si="177"/>
        <v>0.00002558179663</v>
      </c>
      <c r="H410" s="153">
        <f t="shared" si="177"/>
        <v>0.0000350028451</v>
      </c>
      <c r="I410" s="153">
        <f t="shared" si="177"/>
        <v>0.00002962787719</v>
      </c>
      <c r="J410" s="153">
        <f t="shared" si="177"/>
        <v>0.0000368299505</v>
      </c>
      <c r="K410" s="153">
        <f t="shared" si="177"/>
        <v>0.006413003736</v>
      </c>
      <c r="L410" s="153">
        <f t="shared" si="177"/>
        <v>0.001716852499</v>
      </c>
      <c r="M410" s="153">
        <f t="shared" si="177"/>
        <v>0.002798105525</v>
      </c>
      <c r="N410" s="153">
        <f t="shared" si="177"/>
        <v>0.000006656803136</v>
      </c>
      <c r="O410" s="153">
        <f t="shared" si="177"/>
        <v>0.000003893897144</v>
      </c>
      <c r="P410" s="153">
        <f t="shared" si="177"/>
        <v>0.000002254307002</v>
      </c>
      <c r="Q410" s="153">
        <f t="shared" si="177"/>
        <v>0</v>
      </c>
      <c r="R410" s="153">
        <f t="shared" si="177"/>
        <v>0</v>
      </c>
      <c r="S410" s="153">
        <f t="shared" si="177"/>
        <v>0.00004129583328</v>
      </c>
      <c r="T410" s="153">
        <f t="shared" si="177"/>
        <v>0.0002249393547</v>
      </c>
      <c r="U410" s="153">
        <f t="shared" si="177"/>
        <v>0.001416631691</v>
      </c>
    </row>
    <row r="411" ht="15.75" customHeight="1">
      <c r="A411" s="140" t="s">
        <v>39</v>
      </c>
      <c r="B411" s="153">
        <f t="shared" ref="B411:U411" si="178">B188/B$12</f>
        <v>0</v>
      </c>
      <c r="C411" s="153">
        <f t="shared" si="178"/>
        <v>0</v>
      </c>
      <c r="D411" s="153">
        <f t="shared" si="178"/>
        <v>0</v>
      </c>
      <c r="E411" s="153">
        <f t="shared" si="178"/>
        <v>0</v>
      </c>
      <c r="F411" s="153">
        <f t="shared" si="178"/>
        <v>0.002151586311</v>
      </c>
      <c r="G411" s="153">
        <f t="shared" si="178"/>
        <v>0.00001340426303</v>
      </c>
      <c r="H411" s="153">
        <f t="shared" si="178"/>
        <v>0.0000009936705112</v>
      </c>
      <c r="I411" s="153">
        <f t="shared" si="178"/>
        <v>0.000003262395466</v>
      </c>
      <c r="J411" s="153">
        <f t="shared" si="178"/>
        <v>0.000004694591024</v>
      </c>
      <c r="K411" s="153">
        <f t="shared" si="178"/>
        <v>0.00000401376242</v>
      </c>
      <c r="L411" s="153">
        <f t="shared" si="178"/>
        <v>0.000000132235594</v>
      </c>
      <c r="M411" s="153">
        <f t="shared" si="178"/>
        <v>0.000001902283647</v>
      </c>
      <c r="N411" s="153">
        <f t="shared" si="178"/>
        <v>0.00000196177311</v>
      </c>
      <c r="O411" s="153">
        <f t="shared" si="178"/>
        <v>0.000003031044936</v>
      </c>
      <c r="P411" s="153">
        <f t="shared" si="178"/>
        <v>0.000001316515289</v>
      </c>
      <c r="Q411" s="153">
        <f t="shared" si="178"/>
        <v>0.00000006376780256</v>
      </c>
      <c r="R411" s="153">
        <f t="shared" si="178"/>
        <v>0.00000013794285</v>
      </c>
      <c r="S411" s="153">
        <f t="shared" si="178"/>
        <v>0.000006203087193</v>
      </c>
      <c r="T411" s="153">
        <f t="shared" si="178"/>
        <v>0.00001599240385</v>
      </c>
      <c r="U411" s="153">
        <f t="shared" si="178"/>
        <v>0.000006716870357</v>
      </c>
    </row>
    <row r="412" ht="15.75" customHeight="1">
      <c r="A412" s="140" t="s">
        <v>74</v>
      </c>
      <c r="B412" s="153">
        <f t="shared" ref="B412:U412" si="179">B189/B$12</f>
        <v>0</v>
      </c>
      <c r="C412" s="153">
        <f t="shared" si="179"/>
        <v>0</v>
      </c>
      <c r="D412" s="153">
        <f t="shared" si="179"/>
        <v>0</v>
      </c>
      <c r="E412" s="153">
        <f t="shared" si="179"/>
        <v>0</v>
      </c>
      <c r="F412" s="153">
        <f t="shared" si="179"/>
        <v>0</v>
      </c>
      <c r="G412" s="153">
        <f t="shared" si="179"/>
        <v>0</v>
      </c>
      <c r="H412" s="153">
        <f t="shared" si="179"/>
        <v>0</v>
      </c>
      <c r="I412" s="153">
        <f t="shared" si="179"/>
        <v>0</v>
      </c>
      <c r="J412" s="153">
        <f t="shared" si="179"/>
        <v>0</v>
      </c>
      <c r="K412" s="153">
        <f t="shared" si="179"/>
        <v>0</v>
      </c>
      <c r="L412" s="153">
        <f t="shared" si="179"/>
        <v>0</v>
      </c>
      <c r="M412" s="153">
        <f t="shared" si="179"/>
        <v>0</v>
      </c>
      <c r="N412" s="153">
        <f t="shared" si="179"/>
        <v>0</v>
      </c>
      <c r="O412" s="153">
        <f t="shared" si="179"/>
        <v>0</v>
      </c>
      <c r="P412" s="153">
        <f t="shared" si="179"/>
        <v>0</v>
      </c>
      <c r="Q412" s="153">
        <f t="shared" si="179"/>
        <v>0</v>
      </c>
      <c r="R412" s="153">
        <f t="shared" si="179"/>
        <v>0</v>
      </c>
      <c r="S412" s="153">
        <f t="shared" si="179"/>
        <v>0</v>
      </c>
      <c r="T412" s="153">
        <f t="shared" si="179"/>
        <v>0</v>
      </c>
      <c r="U412" s="153">
        <f t="shared" si="179"/>
        <v>0</v>
      </c>
    </row>
    <row r="413" ht="15.75" customHeight="1">
      <c r="A413" s="140" t="s">
        <v>202</v>
      </c>
      <c r="B413" s="153">
        <f t="shared" ref="B413:U413" si="180">B190/B$12</f>
        <v>0</v>
      </c>
      <c r="C413" s="153">
        <f t="shared" si="180"/>
        <v>0</v>
      </c>
      <c r="D413" s="153">
        <f t="shared" si="180"/>
        <v>0</v>
      </c>
      <c r="E413" s="153">
        <f t="shared" si="180"/>
        <v>0</v>
      </c>
      <c r="F413" s="153">
        <f t="shared" si="180"/>
        <v>0</v>
      </c>
      <c r="G413" s="153">
        <f t="shared" si="180"/>
        <v>0</v>
      </c>
      <c r="H413" s="153">
        <f t="shared" si="180"/>
        <v>0</v>
      </c>
      <c r="I413" s="153">
        <f t="shared" si="180"/>
        <v>0</v>
      </c>
      <c r="J413" s="153">
        <f t="shared" si="180"/>
        <v>0</v>
      </c>
      <c r="K413" s="153">
        <f t="shared" si="180"/>
        <v>0</v>
      </c>
      <c r="L413" s="153">
        <f t="shared" si="180"/>
        <v>0</v>
      </c>
      <c r="M413" s="153">
        <f t="shared" si="180"/>
        <v>0</v>
      </c>
      <c r="N413" s="153">
        <f t="shared" si="180"/>
        <v>0</v>
      </c>
      <c r="O413" s="153">
        <f t="shared" si="180"/>
        <v>0</v>
      </c>
      <c r="P413" s="153">
        <f t="shared" si="180"/>
        <v>0</v>
      </c>
      <c r="Q413" s="153">
        <f t="shared" si="180"/>
        <v>0</v>
      </c>
      <c r="R413" s="153">
        <f t="shared" si="180"/>
        <v>0</v>
      </c>
      <c r="S413" s="153">
        <f t="shared" si="180"/>
        <v>0</v>
      </c>
      <c r="T413" s="153">
        <f t="shared" si="180"/>
        <v>0</v>
      </c>
      <c r="U413" s="153">
        <f t="shared" si="180"/>
        <v>0</v>
      </c>
    </row>
    <row r="414" ht="15.75" customHeight="1">
      <c r="A414" s="140" t="s">
        <v>203</v>
      </c>
      <c r="B414" s="153">
        <f t="shared" ref="B414:U414" si="181">B191/B$12</f>
        <v>0</v>
      </c>
      <c r="C414" s="153">
        <f t="shared" si="181"/>
        <v>0</v>
      </c>
      <c r="D414" s="153">
        <f t="shared" si="181"/>
        <v>0</v>
      </c>
      <c r="E414" s="153">
        <f t="shared" si="181"/>
        <v>0</v>
      </c>
      <c r="F414" s="153">
        <f t="shared" si="181"/>
        <v>0</v>
      </c>
      <c r="G414" s="153">
        <f t="shared" si="181"/>
        <v>0</v>
      </c>
      <c r="H414" s="153">
        <f t="shared" si="181"/>
        <v>0</v>
      </c>
      <c r="I414" s="153">
        <f t="shared" si="181"/>
        <v>0</v>
      </c>
      <c r="J414" s="153">
        <f t="shared" si="181"/>
        <v>0</v>
      </c>
      <c r="K414" s="153">
        <f t="shared" si="181"/>
        <v>0</v>
      </c>
      <c r="L414" s="153">
        <f t="shared" si="181"/>
        <v>0</v>
      </c>
      <c r="M414" s="153">
        <f t="shared" si="181"/>
        <v>0</v>
      </c>
      <c r="N414" s="153">
        <f t="shared" si="181"/>
        <v>0</v>
      </c>
      <c r="O414" s="153">
        <f t="shared" si="181"/>
        <v>0</v>
      </c>
      <c r="P414" s="153">
        <f t="shared" si="181"/>
        <v>0</v>
      </c>
      <c r="Q414" s="153">
        <f t="shared" si="181"/>
        <v>0</v>
      </c>
      <c r="R414" s="153">
        <f t="shared" si="181"/>
        <v>0</v>
      </c>
      <c r="S414" s="153">
        <f t="shared" si="181"/>
        <v>0</v>
      </c>
      <c r="T414" s="153">
        <f t="shared" si="181"/>
        <v>0</v>
      </c>
      <c r="U414" s="153">
        <f t="shared" si="181"/>
        <v>0</v>
      </c>
    </row>
    <row r="415" ht="15.75" customHeight="1">
      <c r="A415" s="140" t="s">
        <v>204</v>
      </c>
      <c r="B415" s="153">
        <f t="shared" ref="B415:U415" si="182">B192/B$12</f>
        <v>0</v>
      </c>
      <c r="C415" s="153">
        <f t="shared" si="182"/>
        <v>0</v>
      </c>
      <c r="D415" s="153">
        <f t="shared" si="182"/>
        <v>0</v>
      </c>
      <c r="E415" s="153">
        <f t="shared" si="182"/>
        <v>0</v>
      </c>
      <c r="F415" s="153">
        <f t="shared" si="182"/>
        <v>0</v>
      </c>
      <c r="G415" s="153">
        <f t="shared" si="182"/>
        <v>0</v>
      </c>
      <c r="H415" s="153">
        <f t="shared" si="182"/>
        <v>0.0000004167005369</v>
      </c>
      <c r="I415" s="153">
        <f t="shared" si="182"/>
        <v>0</v>
      </c>
      <c r="J415" s="153">
        <f t="shared" si="182"/>
        <v>0</v>
      </c>
      <c r="K415" s="153">
        <f t="shared" si="182"/>
        <v>0</v>
      </c>
      <c r="L415" s="153">
        <f t="shared" si="182"/>
        <v>0</v>
      </c>
      <c r="M415" s="153">
        <f t="shared" si="182"/>
        <v>0</v>
      </c>
      <c r="N415" s="153">
        <f t="shared" si="182"/>
        <v>0</v>
      </c>
      <c r="O415" s="153">
        <f t="shared" si="182"/>
        <v>0</v>
      </c>
      <c r="P415" s="153">
        <f t="shared" si="182"/>
        <v>0</v>
      </c>
      <c r="Q415" s="153">
        <f t="shared" si="182"/>
        <v>0</v>
      </c>
      <c r="R415" s="153">
        <f t="shared" si="182"/>
        <v>0</v>
      </c>
      <c r="S415" s="153">
        <f t="shared" si="182"/>
        <v>0</v>
      </c>
      <c r="T415" s="153">
        <f t="shared" si="182"/>
        <v>0</v>
      </c>
      <c r="U415" s="153">
        <f t="shared" si="182"/>
        <v>0</v>
      </c>
    </row>
    <row r="416" ht="15.75" customHeight="1">
      <c r="A416" s="140" t="s">
        <v>205</v>
      </c>
      <c r="B416" s="153">
        <f t="shared" ref="B416:U416" si="183">B193/B$12</f>
        <v>0</v>
      </c>
      <c r="C416" s="153">
        <f t="shared" si="183"/>
        <v>0</v>
      </c>
      <c r="D416" s="153">
        <f t="shared" si="183"/>
        <v>0</v>
      </c>
      <c r="E416" s="153">
        <f t="shared" si="183"/>
        <v>0</v>
      </c>
      <c r="F416" s="153">
        <f t="shared" si="183"/>
        <v>0</v>
      </c>
      <c r="G416" s="153">
        <f t="shared" si="183"/>
        <v>0</v>
      </c>
      <c r="H416" s="153">
        <f t="shared" si="183"/>
        <v>0</v>
      </c>
      <c r="I416" s="153">
        <f t="shared" si="183"/>
        <v>0</v>
      </c>
      <c r="J416" s="153">
        <f t="shared" si="183"/>
        <v>0</v>
      </c>
      <c r="K416" s="153">
        <f t="shared" si="183"/>
        <v>0</v>
      </c>
      <c r="L416" s="153">
        <f t="shared" si="183"/>
        <v>0</v>
      </c>
      <c r="M416" s="153">
        <f t="shared" si="183"/>
        <v>0</v>
      </c>
      <c r="N416" s="153">
        <f t="shared" si="183"/>
        <v>0</v>
      </c>
      <c r="O416" s="153">
        <f t="shared" si="183"/>
        <v>0</v>
      </c>
      <c r="P416" s="153">
        <f t="shared" si="183"/>
        <v>0</v>
      </c>
      <c r="Q416" s="153">
        <f t="shared" si="183"/>
        <v>0</v>
      </c>
      <c r="R416" s="153">
        <f t="shared" si="183"/>
        <v>0</v>
      </c>
      <c r="S416" s="153">
        <f t="shared" si="183"/>
        <v>0</v>
      </c>
      <c r="T416" s="153">
        <f t="shared" si="183"/>
        <v>0</v>
      </c>
      <c r="U416" s="153">
        <f t="shared" si="183"/>
        <v>0.00000007849431135</v>
      </c>
    </row>
    <row r="417" ht="15.75" customHeight="1">
      <c r="A417" s="140" t="s">
        <v>40</v>
      </c>
      <c r="B417" s="153">
        <f t="shared" ref="B417:U417" si="184">B194/B$12</f>
        <v>0.005744746441</v>
      </c>
      <c r="C417" s="153">
        <f t="shared" si="184"/>
        <v>0.006358748655</v>
      </c>
      <c r="D417" s="153">
        <f t="shared" si="184"/>
        <v>0.004552477401</v>
      </c>
      <c r="E417" s="153">
        <f t="shared" si="184"/>
        <v>0.005833307905</v>
      </c>
      <c r="F417" s="153">
        <f t="shared" si="184"/>
        <v>0.009054305237</v>
      </c>
      <c r="G417" s="153">
        <f t="shared" si="184"/>
        <v>0.009478429653</v>
      </c>
      <c r="H417" s="153">
        <f t="shared" si="184"/>
        <v>0.009122440209</v>
      </c>
      <c r="I417" s="153">
        <f t="shared" si="184"/>
        <v>0.01068747439</v>
      </c>
      <c r="J417" s="153">
        <f t="shared" si="184"/>
        <v>0.00716712801</v>
      </c>
      <c r="K417" s="153">
        <f t="shared" si="184"/>
        <v>0.008733156137</v>
      </c>
      <c r="L417" s="153">
        <f t="shared" si="184"/>
        <v>0.009625617798</v>
      </c>
      <c r="M417" s="153">
        <f t="shared" si="184"/>
        <v>0.007100513901</v>
      </c>
      <c r="N417" s="153">
        <f t="shared" si="184"/>
        <v>0.005519812343</v>
      </c>
      <c r="O417" s="153">
        <f t="shared" si="184"/>
        <v>0.003935468921</v>
      </c>
      <c r="P417" s="153">
        <f t="shared" si="184"/>
        <v>0.004235319858</v>
      </c>
      <c r="Q417" s="153">
        <f t="shared" si="184"/>
        <v>0.001957209222</v>
      </c>
      <c r="R417" s="153">
        <f t="shared" si="184"/>
        <v>0.003014620287</v>
      </c>
      <c r="S417" s="153">
        <f t="shared" si="184"/>
        <v>0.00531353661</v>
      </c>
      <c r="T417" s="153">
        <f t="shared" si="184"/>
        <v>0.005168478952</v>
      </c>
      <c r="U417" s="153">
        <f t="shared" si="184"/>
        <v>0.005865476203</v>
      </c>
    </row>
    <row r="418" ht="15.75" customHeight="1">
      <c r="A418" s="140" t="s">
        <v>206</v>
      </c>
      <c r="B418" s="153">
        <f t="shared" ref="B418:U418" si="185">B195/B$12</f>
        <v>0</v>
      </c>
      <c r="C418" s="153">
        <f t="shared" si="185"/>
        <v>0</v>
      </c>
      <c r="D418" s="153">
        <f t="shared" si="185"/>
        <v>0</v>
      </c>
      <c r="E418" s="153">
        <f t="shared" si="185"/>
        <v>0</v>
      </c>
      <c r="F418" s="153">
        <f t="shared" si="185"/>
        <v>0</v>
      </c>
      <c r="G418" s="153">
        <f t="shared" si="185"/>
        <v>0</v>
      </c>
      <c r="H418" s="153">
        <f t="shared" si="185"/>
        <v>0</v>
      </c>
      <c r="I418" s="153">
        <f t="shared" si="185"/>
        <v>0</v>
      </c>
      <c r="J418" s="153">
        <f t="shared" si="185"/>
        <v>0</v>
      </c>
      <c r="K418" s="153">
        <f t="shared" si="185"/>
        <v>0</v>
      </c>
      <c r="L418" s="153">
        <f t="shared" si="185"/>
        <v>0</v>
      </c>
      <c r="M418" s="153">
        <f t="shared" si="185"/>
        <v>0</v>
      </c>
      <c r="N418" s="153">
        <f t="shared" si="185"/>
        <v>0</v>
      </c>
      <c r="O418" s="153">
        <f t="shared" si="185"/>
        <v>0</v>
      </c>
      <c r="P418" s="153">
        <f t="shared" si="185"/>
        <v>0</v>
      </c>
      <c r="Q418" s="153">
        <f t="shared" si="185"/>
        <v>0</v>
      </c>
      <c r="R418" s="153">
        <f t="shared" si="185"/>
        <v>0</v>
      </c>
      <c r="S418" s="153">
        <f t="shared" si="185"/>
        <v>0</v>
      </c>
      <c r="T418" s="153">
        <f t="shared" si="185"/>
        <v>0</v>
      </c>
      <c r="U418" s="153">
        <f t="shared" si="185"/>
        <v>0</v>
      </c>
    </row>
    <row r="419" ht="15.75" customHeight="1">
      <c r="A419" s="140" t="s">
        <v>529</v>
      </c>
      <c r="B419" s="153">
        <f t="shared" ref="B419:U419" si="186">B196/B$12</f>
        <v>0</v>
      </c>
      <c r="C419" s="153">
        <f t="shared" si="186"/>
        <v>0</v>
      </c>
      <c r="D419" s="153">
        <f t="shared" si="186"/>
        <v>0</v>
      </c>
      <c r="E419" s="153">
        <f t="shared" si="186"/>
        <v>0</v>
      </c>
      <c r="F419" s="153">
        <f t="shared" si="186"/>
        <v>0</v>
      </c>
      <c r="G419" s="153">
        <f t="shared" si="186"/>
        <v>0</v>
      </c>
      <c r="H419" s="153">
        <f t="shared" si="186"/>
        <v>0</v>
      </c>
      <c r="I419" s="153">
        <f t="shared" si="186"/>
        <v>0</v>
      </c>
      <c r="J419" s="153">
        <f t="shared" si="186"/>
        <v>0</v>
      </c>
      <c r="K419" s="153">
        <f t="shared" si="186"/>
        <v>0</v>
      </c>
      <c r="L419" s="153">
        <f t="shared" si="186"/>
        <v>0</v>
      </c>
      <c r="M419" s="153">
        <f t="shared" si="186"/>
        <v>0</v>
      </c>
      <c r="N419" s="153">
        <f t="shared" si="186"/>
        <v>0</v>
      </c>
      <c r="O419" s="153">
        <f t="shared" si="186"/>
        <v>0</v>
      </c>
      <c r="P419" s="153">
        <f t="shared" si="186"/>
        <v>0</v>
      </c>
      <c r="Q419" s="153">
        <f t="shared" si="186"/>
        <v>0</v>
      </c>
      <c r="R419" s="153">
        <f t="shared" si="186"/>
        <v>0</v>
      </c>
      <c r="S419" s="153">
        <f t="shared" si="186"/>
        <v>0</v>
      </c>
      <c r="T419" s="153">
        <f t="shared" si="186"/>
        <v>0</v>
      </c>
      <c r="U419" s="153">
        <f t="shared" si="186"/>
        <v>0</v>
      </c>
    </row>
    <row r="420" ht="15.75" customHeight="1">
      <c r="A420" s="140" t="s">
        <v>207</v>
      </c>
      <c r="B420" s="153">
        <f t="shared" ref="B420:U420" si="187">B197/B$12</f>
        <v>0</v>
      </c>
      <c r="C420" s="153">
        <f t="shared" si="187"/>
        <v>0</v>
      </c>
      <c r="D420" s="153">
        <f t="shared" si="187"/>
        <v>0</v>
      </c>
      <c r="E420" s="153">
        <f t="shared" si="187"/>
        <v>0</v>
      </c>
      <c r="F420" s="153">
        <f t="shared" si="187"/>
        <v>0</v>
      </c>
      <c r="G420" s="153">
        <f t="shared" si="187"/>
        <v>0</v>
      </c>
      <c r="H420" s="153">
        <f t="shared" si="187"/>
        <v>0</v>
      </c>
      <c r="I420" s="153">
        <f t="shared" si="187"/>
        <v>0</v>
      </c>
      <c r="J420" s="153">
        <f t="shared" si="187"/>
        <v>0</v>
      </c>
      <c r="K420" s="153">
        <f t="shared" si="187"/>
        <v>0</v>
      </c>
      <c r="L420" s="153">
        <f t="shared" si="187"/>
        <v>0</v>
      </c>
      <c r="M420" s="153">
        <f t="shared" si="187"/>
        <v>0</v>
      </c>
      <c r="N420" s="153">
        <f t="shared" si="187"/>
        <v>0</v>
      </c>
      <c r="O420" s="153">
        <f t="shared" si="187"/>
        <v>0</v>
      </c>
      <c r="P420" s="153">
        <f t="shared" si="187"/>
        <v>0</v>
      </c>
      <c r="Q420" s="153">
        <f t="shared" si="187"/>
        <v>0</v>
      </c>
      <c r="R420" s="153">
        <f t="shared" si="187"/>
        <v>0</v>
      </c>
      <c r="S420" s="153">
        <f t="shared" si="187"/>
        <v>0</v>
      </c>
      <c r="T420" s="153">
        <f t="shared" si="187"/>
        <v>0</v>
      </c>
      <c r="U420" s="153">
        <f t="shared" si="187"/>
        <v>0</v>
      </c>
    </row>
    <row r="421" ht="15.75" customHeight="1">
      <c r="A421" s="140" t="s">
        <v>208</v>
      </c>
      <c r="B421" s="153">
        <f t="shared" ref="B421:U421" si="188">B198/B$12</f>
        <v>0</v>
      </c>
      <c r="C421" s="153">
        <f t="shared" si="188"/>
        <v>0</v>
      </c>
      <c r="D421" s="153">
        <f t="shared" si="188"/>
        <v>0</v>
      </c>
      <c r="E421" s="153">
        <f t="shared" si="188"/>
        <v>0</v>
      </c>
      <c r="F421" s="153">
        <f t="shared" si="188"/>
        <v>0.000004432304015</v>
      </c>
      <c r="G421" s="153">
        <f t="shared" si="188"/>
        <v>0.000001496011499</v>
      </c>
      <c r="H421" s="153">
        <f t="shared" si="188"/>
        <v>0</v>
      </c>
      <c r="I421" s="153">
        <f t="shared" si="188"/>
        <v>0</v>
      </c>
      <c r="J421" s="153">
        <f t="shared" si="188"/>
        <v>0</v>
      </c>
      <c r="K421" s="153">
        <f t="shared" si="188"/>
        <v>0</v>
      </c>
      <c r="L421" s="153">
        <f t="shared" si="188"/>
        <v>0.0000003211435855</v>
      </c>
      <c r="M421" s="153">
        <f t="shared" si="188"/>
        <v>0</v>
      </c>
      <c r="N421" s="153">
        <f t="shared" si="188"/>
        <v>0.0000002645087339</v>
      </c>
      <c r="O421" s="153">
        <f t="shared" si="188"/>
        <v>0</v>
      </c>
      <c r="P421" s="153">
        <f t="shared" si="188"/>
        <v>0</v>
      </c>
      <c r="Q421" s="153">
        <f t="shared" si="188"/>
        <v>0</v>
      </c>
      <c r="R421" s="153">
        <f t="shared" si="188"/>
        <v>0</v>
      </c>
      <c r="S421" s="153">
        <f t="shared" si="188"/>
        <v>0</v>
      </c>
      <c r="T421" s="153">
        <f t="shared" si="188"/>
        <v>0.00000001136631403</v>
      </c>
      <c r="U421" s="153">
        <f t="shared" si="188"/>
        <v>0</v>
      </c>
    </row>
    <row r="422" ht="15.75" customHeight="1">
      <c r="A422" s="140" t="s">
        <v>41</v>
      </c>
      <c r="B422" s="153">
        <f t="shared" ref="B422:U422" si="189">B199/B$12</f>
        <v>0</v>
      </c>
      <c r="C422" s="153">
        <f t="shared" si="189"/>
        <v>0</v>
      </c>
      <c r="D422" s="153">
        <f t="shared" si="189"/>
        <v>0</v>
      </c>
      <c r="E422" s="153">
        <f t="shared" si="189"/>
        <v>0</v>
      </c>
      <c r="F422" s="153">
        <f t="shared" si="189"/>
        <v>0</v>
      </c>
      <c r="G422" s="153">
        <f t="shared" si="189"/>
        <v>0</v>
      </c>
      <c r="H422" s="153">
        <f t="shared" si="189"/>
        <v>0</v>
      </c>
      <c r="I422" s="153">
        <f t="shared" si="189"/>
        <v>0</v>
      </c>
      <c r="J422" s="153">
        <f t="shared" si="189"/>
        <v>0</v>
      </c>
      <c r="K422" s="153">
        <f t="shared" si="189"/>
        <v>0</v>
      </c>
      <c r="L422" s="153">
        <f t="shared" si="189"/>
        <v>0</v>
      </c>
      <c r="M422" s="153">
        <f t="shared" si="189"/>
        <v>0.0000006340945491</v>
      </c>
      <c r="N422" s="153">
        <f t="shared" si="189"/>
        <v>0.0000002424663394</v>
      </c>
      <c r="O422" s="153">
        <f t="shared" si="189"/>
        <v>0</v>
      </c>
      <c r="P422" s="153">
        <f t="shared" si="189"/>
        <v>0.00000003606891204</v>
      </c>
      <c r="Q422" s="153">
        <f t="shared" si="189"/>
        <v>0</v>
      </c>
      <c r="R422" s="153">
        <f t="shared" si="189"/>
        <v>0</v>
      </c>
      <c r="S422" s="153">
        <f t="shared" si="189"/>
        <v>0</v>
      </c>
      <c r="T422" s="153">
        <f t="shared" si="189"/>
        <v>0</v>
      </c>
      <c r="U422" s="153">
        <f t="shared" si="189"/>
        <v>0</v>
      </c>
    </row>
    <row r="423" ht="15.75" customHeight="1">
      <c r="A423" s="140" t="s">
        <v>42</v>
      </c>
      <c r="B423" s="153">
        <f t="shared" ref="B423:U423" si="190">B200/B$12</f>
        <v>0</v>
      </c>
      <c r="C423" s="153">
        <f t="shared" si="190"/>
        <v>0</v>
      </c>
      <c r="D423" s="153">
        <f t="shared" si="190"/>
        <v>0.000001121365614</v>
      </c>
      <c r="E423" s="153">
        <f t="shared" si="190"/>
        <v>0</v>
      </c>
      <c r="F423" s="153">
        <f t="shared" si="190"/>
        <v>0.00001440498805</v>
      </c>
      <c r="G423" s="153">
        <f t="shared" si="190"/>
        <v>0.0001694083421</v>
      </c>
      <c r="H423" s="153">
        <f t="shared" si="190"/>
        <v>0</v>
      </c>
      <c r="I423" s="153">
        <f t="shared" si="190"/>
        <v>0</v>
      </c>
      <c r="J423" s="153">
        <f t="shared" si="190"/>
        <v>0</v>
      </c>
      <c r="K423" s="153">
        <f t="shared" si="190"/>
        <v>0.000000118633372</v>
      </c>
      <c r="L423" s="153">
        <f t="shared" si="190"/>
        <v>0.00004001071259</v>
      </c>
      <c r="M423" s="153">
        <f t="shared" si="190"/>
        <v>0.0000003458697541</v>
      </c>
      <c r="N423" s="153">
        <f t="shared" si="190"/>
        <v>0.0000009919077521</v>
      </c>
      <c r="O423" s="153">
        <f t="shared" si="190"/>
        <v>0.00000004424883118</v>
      </c>
      <c r="P423" s="153">
        <f t="shared" si="190"/>
        <v>0.00000005410336806</v>
      </c>
      <c r="Q423" s="153">
        <f t="shared" si="190"/>
        <v>0.000000398548766</v>
      </c>
      <c r="R423" s="153">
        <f t="shared" si="190"/>
        <v>0.00003234759833</v>
      </c>
      <c r="S423" s="153">
        <f t="shared" si="190"/>
        <v>0.000006081116377</v>
      </c>
      <c r="T423" s="153">
        <f t="shared" si="190"/>
        <v>0.00003323510224</v>
      </c>
      <c r="U423" s="153">
        <f t="shared" si="190"/>
        <v>0.001608651203</v>
      </c>
    </row>
    <row r="424" ht="15.75" customHeight="1">
      <c r="A424" s="140" t="s">
        <v>43</v>
      </c>
      <c r="B424" s="153">
        <f t="shared" ref="B424:U424" si="191">B201/B$12</f>
        <v>0.00003335102612</v>
      </c>
      <c r="C424" s="153">
        <f t="shared" si="191"/>
        <v>0.00001200646509</v>
      </c>
      <c r="D424" s="153">
        <f t="shared" si="191"/>
        <v>0.00001628650058</v>
      </c>
      <c r="E424" s="153">
        <f t="shared" si="191"/>
        <v>0.00001027681145</v>
      </c>
      <c r="F424" s="153">
        <f t="shared" si="191"/>
        <v>0.000001945889568</v>
      </c>
      <c r="G424" s="153">
        <f t="shared" si="191"/>
        <v>0.000007629658643</v>
      </c>
      <c r="H424" s="153">
        <f t="shared" si="191"/>
        <v>0.000005385053093</v>
      </c>
      <c r="I424" s="153">
        <f t="shared" si="191"/>
        <v>0.000005193200946</v>
      </c>
      <c r="J424" s="153">
        <f t="shared" si="191"/>
        <v>0.000004282095578</v>
      </c>
      <c r="K424" s="153">
        <f t="shared" si="191"/>
        <v>0.000001463144922</v>
      </c>
      <c r="L424" s="153">
        <f t="shared" si="191"/>
        <v>0.000001794625919</v>
      </c>
      <c r="M424" s="153">
        <f t="shared" si="191"/>
        <v>0.0000003650847404</v>
      </c>
      <c r="N424" s="153">
        <f t="shared" si="191"/>
        <v>0.00007970529848</v>
      </c>
      <c r="O424" s="153">
        <f t="shared" si="191"/>
        <v>0.00001477910961</v>
      </c>
      <c r="P424" s="153">
        <f t="shared" si="191"/>
        <v>0.00003329160581</v>
      </c>
      <c r="Q424" s="153">
        <f t="shared" si="191"/>
        <v>0.0002210032617</v>
      </c>
      <c r="R424" s="153">
        <f t="shared" si="191"/>
        <v>0.00003069228413</v>
      </c>
      <c r="S424" s="153">
        <f t="shared" si="191"/>
        <v>0.000004373524959</v>
      </c>
      <c r="T424" s="153">
        <f t="shared" si="191"/>
        <v>0.000000659246214</v>
      </c>
      <c r="U424" s="153">
        <f t="shared" si="191"/>
        <v>0.0000006503814369</v>
      </c>
    </row>
    <row r="425" ht="15.75" customHeight="1">
      <c r="A425" s="140" t="s">
        <v>209</v>
      </c>
      <c r="B425" s="153">
        <f t="shared" ref="B425:U425" si="192">B202/B$12</f>
        <v>0.009467957132</v>
      </c>
      <c r="C425" s="153">
        <f t="shared" si="192"/>
        <v>0.01076402985</v>
      </c>
      <c r="D425" s="153">
        <f t="shared" si="192"/>
        <v>0.01939631442</v>
      </c>
      <c r="E425" s="153">
        <f t="shared" si="192"/>
        <v>0.02451525466</v>
      </c>
      <c r="F425" s="153">
        <f t="shared" si="192"/>
        <v>0.02844455426</v>
      </c>
      <c r="G425" s="153">
        <f t="shared" si="192"/>
        <v>0.05226618365</v>
      </c>
      <c r="H425" s="153">
        <f t="shared" si="192"/>
        <v>0.03156420022</v>
      </c>
      <c r="I425" s="153">
        <f t="shared" si="192"/>
        <v>0.02704235111</v>
      </c>
      <c r="J425" s="153">
        <f t="shared" si="192"/>
        <v>0.04533639229</v>
      </c>
      <c r="K425" s="153">
        <f t="shared" si="192"/>
        <v>0.04738379011</v>
      </c>
      <c r="L425" s="153">
        <f t="shared" si="192"/>
        <v>0.04914343166</v>
      </c>
      <c r="M425" s="153">
        <f t="shared" si="192"/>
        <v>0.06221851006</v>
      </c>
      <c r="N425" s="153">
        <f t="shared" si="192"/>
        <v>0.06795064055</v>
      </c>
      <c r="O425" s="153">
        <f t="shared" si="192"/>
        <v>0.053384113</v>
      </c>
      <c r="P425" s="153">
        <f t="shared" si="192"/>
        <v>0.03093208579</v>
      </c>
      <c r="Q425" s="153">
        <f t="shared" si="192"/>
        <v>0.02893551722</v>
      </c>
      <c r="R425" s="153">
        <f t="shared" si="192"/>
        <v>0.04009396874</v>
      </c>
      <c r="S425" s="153">
        <f t="shared" si="192"/>
        <v>0.04100188361</v>
      </c>
      <c r="T425" s="153">
        <f t="shared" si="192"/>
        <v>0.03314170524</v>
      </c>
      <c r="U425" s="153">
        <f t="shared" si="192"/>
        <v>0.03408594165</v>
      </c>
    </row>
    <row r="426" ht="15.75" customHeight="1">
      <c r="A426" s="140" t="s">
        <v>210</v>
      </c>
      <c r="B426" s="153">
        <f t="shared" ref="B426:U426" si="193">B203/B$12</f>
        <v>0</v>
      </c>
      <c r="C426" s="153">
        <f t="shared" si="193"/>
        <v>0</v>
      </c>
      <c r="D426" s="153">
        <f t="shared" si="193"/>
        <v>0</v>
      </c>
      <c r="E426" s="153">
        <f t="shared" si="193"/>
        <v>0</v>
      </c>
      <c r="F426" s="153">
        <f t="shared" si="193"/>
        <v>0</v>
      </c>
      <c r="G426" s="153">
        <f t="shared" si="193"/>
        <v>0</v>
      </c>
      <c r="H426" s="153">
        <f t="shared" si="193"/>
        <v>0</v>
      </c>
      <c r="I426" s="153">
        <f t="shared" si="193"/>
        <v>0</v>
      </c>
      <c r="J426" s="153">
        <f t="shared" si="193"/>
        <v>0</v>
      </c>
      <c r="K426" s="153">
        <f t="shared" si="193"/>
        <v>0</v>
      </c>
      <c r="L426" s="153">
        <f t="shared" si="193"/>
        <v>0</v>
      </c>
      <c r="M426" s="153">
        <f t="shared" si="193"/>
        <v>0</v>
      </c>
      <c r="N426" s="153">
        <f t="shared" si="193"/>
        <v>0</v>
      </c>
      <c r="O426" s="153">
        <f t="shared" si="193"/>
        <v>0</v>
      </c>
      <c r="P426" s="153">
        <f t="shared" si="193"/>
        <v>0</v>
      </c>
      <c r="Q426" s="153">
        <f t="shared" si="193"/>
        <v>0</v>
      </c>
      <c r="R426" s="153">
        <f t="shared" si="193"/>
        <v>0</v>
      </c>
      <c r="S426" s="153">
        <f t="shared" si="193"/>
        <v>0</v>
      </c>
      <c r="T426" s="153">
        <f t="shared" si="193"/>
        <v>0</v>
      </c>
      <c r="U426" s="153">
        <f t="shared" si="193"/>
        <v>0</v>
      </c>
    </row>
    <row r="427" ht="15.75" customHeight="1">
      <c r="A427" s="140" t="s">
        <v>44</v>
      </c>
      <c r="B427" s="153">
        <f t="shared" ref="B427:U427" si="194">B204/B$12</f>
        <v>0</v>
      </c>
      <c r="C427" s="153">
        <f t="shared" si="194"/>
        <v>0</v>
      </c>
      <c r="D427" s="153">
        <f t="shared" si="194"/>
        <v>0</v>
      </c>
      <c r="E427" s="153">
        <f t="shared" si="194"/>
        <v>0</v>
      </c>
      <c r="F427" s="153">
        <f t="shared" si="194"/>
        <v>0</v>
      </c>
      <c r="G427" s="153">
        <f t="shared" si="194"/>
        <v>0</v>
      </c>
      <c r="H427" s="153">
        <f t="shared" si="194"/>
        <v>0</v>
      </c>
      <c r="I427" s="153">
        <f t="shared" si="194"/>
        <v>0</v>
      </c>
      <c r="J427" s="153">
        <f t="shared" si="194"/>
        <v>0</v>
      </c>
      <c r="K427" s="153">
        <f t="shared" si="194"/>
        <v>0</v>
      </c>
      <c r="L427" s="153">
        <f t="shared" si="194"/>
        <v>0</v>
      </c>
      <c r="M427" s="153">
        <f t="shared" si="194"/>
        <v>0</v>
      </c>
      <c r="N427" s="153">
        <f t="shared" si="194"/>
        <v>0</v>
      </c>
      <c r="O427" s="153">
        <f t="shared" si="194"/>
        <v>0</v>
      </c>
      <c r="P427" s="153">
        <f t="shared" si="194"/>
        <v>0</v>
      </c>
      <c r="Q427" s="153">
        <f t="shared" si="194"/>
        <v>0</v>
      </c>
      <c r="R427" s="153">
        <f t="shared" si="194"/>
        <v>0.000000344857125</v>
      </c>
      <c r="S427" s="153">
        <f t="shared" si="194"/>
        <v>0</v>
      </c>
      <c r="T427" s="153">
        <f t="shared" si="194"/>
        <v>0</v>
      </c>
      <c r="U427" s="153">
        <f t="shared" si="194"/>
        <v>0.00004663683442</v>
      </c>
    </row>
    <row r="428" ht="15.75" customHeight="1">
      <c r="A428" s="140" t="s">
        <v>72</v>
      </c>
      <c r="B428" s="153">
        <f t="shared" ref="B428:U428" si="195">B205/B$12</f>
        <v>0</v>
      </c>
      <c r="C428" s="153">
        <f t="shared" si="195"/>
        <v>0</v>
      </c>
      <c r="D428" s="153">
        <f t="shared" si="195"/>
        <v>0</v>
      </c>
      <c r="E428" s="153">
        <f t="shared" si="195"/>
        <v>0</v>
      </c>
      <c r="F428" s="153">
        <f t="shared" si="195"/>
        <v>0</v>
      </c>
      <c r="G428" s="153">
        <f t="shared" si="195"/>
        <v>0</v>
      </c>
      <c r="H428" s="153">
        <f t="shared" si="195"/>
        <v>0</v>
      </c>
      <c r="I428" s="153">
        <f t="shared" si="195"/>
        <v>0</v>
      </c>
      <c r="J428" s="153">
        <f t="shared" si="195"/>
        <v>0</v>
      </c>
      <c r="K428" s="153">
        <f t="shared" si="195"/>
        <v>0</v>
      </c>
      <c r="L428" s="153">
        <f t="shared" si="195"/>
        <v>0</v>
      </c>
      <c r="M428" s="153">
        <f t="shared" si="195"/>
        <v>0</v>
      </c>
      <c r="N428" s="153">
        <f t="shared" si="195"/>
        <v>0</v>
      </c>
      <c r="O428" s="153">
        <f t="shared" si="195"/>
        <v>0</v>
      </c>
      <c r="P428" s="153">
        <f t="shared" si="195"/>
        <v>0</v>
      </c>
      <c r="Q428" s="153">
        <f t="shared" si="195"/>
        <v>0</v>
      </c>
      <c r="R428" s="153">
        <f t="shared" si="195"/>
        <v>0</v>
      </c>
      <c r="S428" s="153">
        <f t="shared" si="195"/>
        <v>0</v>
      </c>
      <c r="T428" s="153">
        <f t="shared" si="195"/>
        <v>0</v>
      </c>
      <c r="U428" s="153">
        <f t="shared" si="195"/>
        <v>0</v>
      </c>
    </row>
    <row r="429" ht="15.75" customHeight="1">
      <c r="A429" s="140" t="s">
        <v>211</v>
      </c>
      <c r="B429" s="153">
        <f t="shared" ref="B429:U429" si="196">B206/B$12</f>
        <v>0</v>
      </c>
      <c r="C429" s="153">
        <f t="shared" si="196"/>
        <v>0</v>
      </c>
      <c r="D429" s="153">
        <f t="shared" si="196"/>
        <v>0</v>
      </c>
      <c r="E429" s="153">
        <f t="shared" si="196"/>
        <v>0</v>
      </c>
      <c r="F429" s="153">
        <f t="shared" si="196"/>
        <v>0</v>
      </c>
      <c r="G429" s="153">
        <f t="shared" si="196"/>
        <v>0</v>
      </c>
      <c r="H429" s="153">
        <f t="shared" si="196"/>
        <v>0</v>
      </c>
      <c r="I429" s="153">
        <f t="shared" si="196"/>
        <v>0</v>
      </c>
      <c r="J429" s="153">
        <f t="shared" si="196"/>
        <v>0</v>
      </c>
      <c r="K429" s="153">
        <f t="shared" si="196"/>
        <v>0</v>
      </c>
      <c r="L429" s="153">
        <f t="shared" si="196"/>
        <v>0</v>
      </c>
      <c r="M429" s="153">
        <f t="shared" si="196"/>
        <v>0</v>
      </c>
      <c r="N429" s="153">
        <f t="shared" si="196"/>
        <v>0</v>
      </c>
      <c r="O429" s="153">
        <f t="shared" si="196"/>
        <v>0</v>
      </c>
      <c r="P429" s="153">
        <f t="shared" si="196"/>
        <v>0</v>
      </c>
      <c r="Q429" s="153">
        <f t="shared" si="196"/>
        <v>0</v>
      </c>
      <c r="R429" s="153">
        <f t="shared" si="196"/>
        <v>0</v>
      </c>
      <c r="S429" s="153">
        <f t="shared" si="196"/>
        <v>0</v>
      </c>
      <c r="T429" s="153">
        <f t="shared" si="196"/>
        <v>0</v>
      </c>
      <c r="U429" s="153">
        <f t="shared" si="196"/>
        <v>0</v>
      </c>
    </row>
    <row r="430" ht="15.75" customHeight="1">
      <c r="A430" s="140" t="s">
        <v>212</v>
      </c>
      <c r="B430" s="153">
        <f t="shared" ref="B430:U430" si="197">B207/B$12</f>
        <v>0.0001816922697</v>
      </c>
      <c r="C430" s="153">
        <f t="shared" si="197"/>
        <v>0.0001606839257</v>
      </c>
      <c r="D430" s="153">
        <f t="shared" si="197"/>
        <v>0.0002023797941</v>
      </c>
      <c r="E430" s="153">
        <f t="shared" si="197"/>
        <v>0.0009569134403</v>
      </c>
      <c r="F430" s="153">
        <f t="shared" si="197"/>
        <v>0.001430066675</v>
      </c>
      <c r="G430" s="153">
        <f t="shared" si="197"/>
        <v>0.0007556054878</v>
      </c>
      <c r="H430" s="153">
        <f t="shared" si="197"/>
        <v>0.0006562392379</v>
      </c>
      <c r="I430" s="153">
        <f t="shared" si="197"/>
        <v>0.0004523855046</v>
      </c>
      <c r="J430" s="153">
        <f t="shared" si="197"/>
        <v>0</v>
      </c>
      <c r="K430" s="153">
        <f t="shared" si="197"/>
        <v>0.0000009886114336</v>
      </c>
      <c r="L430" s="153">
        <f t="shared" si="197"/>
        <v>0</v>
      </c>
      <c r="M430" s="153">
        <f t="shared" si="197"/>
        <v>0.00004104321081</v>
      </c>
      <c r="N430" s="153">
        <f t="shared" si="197"/>
        <v>0.0001413358335</v>
      </c>
      <c r="O430" s="153">
        <f t="shared" si="197"/>
        <v>0.00001004448468</v>
      </c>
      <c r="P430" s="153">
        <f t="shared" si="197"/>
        <v>0.000003931511412</v>
      </c>
      <c r="Q430" s="153">
        <f t="shared" si="197"/>
        <v>0.0001076559927</v>
      </c>
      <c r="R430" s="153">
        <f t="shared" si="197"/>
        <v>0.000001224242794</v>
      </c>
      <c r="S430" s="153">
        <f t="shared" si="197"/>
        <v>0.0009107735044</v>
      </c>
      <c r="T430" s="153">
        <f t="shared" si="197"/>
        <v>0</v>
      </c>
      <c r="U430" s="153">
        <f t="shared" si="197"/>
        <v>0.00007562366225</v>
      </c>
    </row>
    <row r="431" ht="15.75" customHeight="1">
      <c r="A431" s="140" t="s">
        <v>530</v>
      </c>
      <c r="B431" s="153">
        <f t="shared" ref="B431:U431" si="198">B208/B$12</f>
        <v>0</v>
      </c>
      <c r="C431" s="153">
        <f t="shared" si="198"/>
        <v>0</v>
      </c>
      <c r="D431" s="153">
        <f t="shared" si="198"/>
        <v>0</v>
      </c>
      <c r="E431" s="153">
        <f t="shared" si="198"/>
        <v>0</v>
      </c>
      <c r="F431" s="153">
        <f t="shared" si="198"/>
        <v>0</v>
      </c>
      <c r="G431" s="153">
        <f t="shared" si="198"/>
        <v>0</v>
      </c>
      <c r="H431" s="153">
        <f t="shared" si="198"/>
        <v>0</v>
      </c>
      <c r="I431" s="153">
        <f t="shared" si="198"/>
        <v>0</v>
      </c>
      <c r="J431" s="153">
        <f t="shared" si="198"/>
        <v>0</v>
      </c>
      <c r="K431" s="153">
        <f t="shared" si="198"/>
        <v>0</v>
      </c>
      <c r="L431" s="153">
        <f t="shared" si="198"/>
        <v>0</v>
      </c>
      <c r="M431" s="153">
        <f t="shared" si="198"/>
        <v>0</v>
      </c>
      <c r="N431" s="153">
        <f t="shared" si="198"/>
        <v>0</v>
      </c>
      <c r="O431" s="153">
        <f t="shared" si="198"/>
        <v>0</v>
      </c>
      <c r="P431" s="153">
        <f t="shared" si="198"/>
        <v>0</v>
      </c>
      <c r="Q431" s="153">
        <f t="shared" si="198"/>
        <v>0</v>
      </c>
      <c r="R431" s="153">
        <f t="shared" si="198"/>
        <v>0</v>
      </c>
      <c r="S431" s="153">
        <f t="shared" si="198"/>
        <v>0</v>
      </c>
      <c r="T431" s="153">
        <f t="shared" si="198"/>
        <v>0</v>
      </c>
      <c r="U431" s="153">
        <f t="shared" si="198"/>
        <v>0</v>
      </c>
    </row>
    <row r="432" ht="15.75" customHeight="1">
      <c r="A432" s="140" t="s">
        <v>213</v>
      </c>
      <c r="B432" s="153">
        <f t="shared" ref="B432:U432" si="199">B209/B$12</f>
        <v>0</v>
      </c>
      <c r="C432" s="153">
        <f t="shared" si="199"/>
        <v>0</v>
      </c>
      <c r="D432" s="153">
        <f t="shared" si="199"/>
        <v>0</v>
      </c>
      <c r="E432" s="153">
        <f t="shared" si="199"/>
        <v>0</v>
      </c>
      <c r="F432" s="153">
        <f t="shared" si="199"/>
        <v>0.0000005675511239</v>
      </c>
      <c r="G432" s="153">
        <f t="shared" si="199"/>
        <v>0</v>
      </c>
      <c r="H432" s="153">
        <f t="shared" si="199"/>
        <v>0.000006058184729</v>
      </c>
      <c r="I432" s="153">
        <f t="shared" si="199"/>
        <v>0</v>
      </c>
      <c r="J432" s="153">
        <f t="shared" si="199"/>
        <v>0.00000001964264027</v>
      </c>
      <c r="K432" s="153">
        <f t="shared" si="199"/>
        <v>0</v>
      </c>
      <c r="L432" s="153">
        <f t="shared" si="199"/>
        <v>0</v>
      </c>
      <c r="M432" s="153">
        <f t="shared" si="199"/>
        <v>0.00001187486156</v>
      </c>
      <c r="N432" s="153">
        <f t="shared" si="199"/>
        <v>0</v>
      </c>
      <c r="O432" s="153">
        <f t="shared" si="199"/>
        <v>0.000006836444417</v>
      </c>
      <c r="P432" s="153">
        <f t="shared" si="199"/>
        <v>0</v>
      </c>
      <c r="Q432" s="153">
        <f t="shared" si="199"/>
        <v>0.00000698257438</v>
      </c>
      <c r="R432" s="153">
        <f t="shared" si="199"/>
        <v>0</v>
      </c>
      <c r="S432" s="153">
        <f t="shared" si="199"/>
        <v>0.00000524474507</v>
      </c>
      <c r="T432" s="153">
        <f t="shared" si="199"/>
        <v>0</v>
      </c>
      <c r="U432" s="153">
        <f t="shared" si="199"/>
        <v>0</v>
      </c>
    </row>
    <row r="433" ht="15.75" customHeight="1">
      <c r="A433" s="140" t="s">
        <v>214</v>
      </c>
      <c r="B433" s="153">
        <f t="shared" ref="B433:U433" si="200">B210/B$12</f>
        <v>0</v>
      </c>
      <c r="C433" s="153">
        <f t="shared" si="200"/>
        <v>0</v>
      </c>
      <c r="D433" s="153">
        <f t="shared" si="200"/>
        <v>0</v>
      </c>
      <c r="E433" s="153">
        <f t="shared" si="200"/>
        <v>0</v>
      </c>
      <c r="F433" s="153">
        <f t="shared" si="200"/>
        <v>0</v>
      </c>
      <c r="G433" s="153">
        <f t="shared" si="200"/>
        <v>0.000004787236796</v>
      </c>
      <c r="H433" s="153">
        <f t="shared" si="200"/>
        <v>0.0000004167005369</v>
      </c>
      <c r="I433" s="153">
        <f t="shared" si="200"/>
        <v>0</v>
      </c>
      <c r="J433" s="153">
        <f t="shared" si="200"/>
        <v>0</v>
      </c>
      <c r="K433" s="153">
        <f t="shared" si="200"/>
        <v>0</v>
      </c>
      <c r="L433" s="153">
        <f t="shared" si="200"/>
        <v>0</v>
      </c>
      <c r="M433" s="153">
        <f t="shared" si="200"/>
        <v>0</v>
      </c>
      <c r="N433" s="153">
        <f t="shared" si="200"/>
        <v>0</v>
      </c>
      <c r="O433" s="153">
        <f t="shared" si="200"/>
        <v>0</v>
      </c>
      <c r="P433" s="153">
        <f t="shared" si="200"/>
        <v>0</v>
      </c>
      <c r="Q433" s="153">
        <f t="shared" si="200"/>
        <v>0</v>
      </c>
      <c r="R433" s="153">
        <f t="shared" si="200"/>
        <v>0</v>
      </c>
      <c r="S433" s="153">
        <f t="shared" si="200"/>
        <v>0</v>
      </c>
      <c r="T433" s="153">
        <f t="shared" si="200"/>
        <v>0</v>
      </c>
      <c r="U433" s="153">
        <f t="shared" si="200"/>
        <v>0</v>
      </c>
    </row>
    <row r="434" ht="15.75" customHeight="1">
      <c r="A434" s="154" t="s">
        <v>215</v>
      </c>
      <c r="B434" s="155">
        <f t="shared" ref="B434:U434" si="201">B211/B$12</f>
        <v>0.00155075833</v>
      </c>
      <c r="C434" s="155">
        <f t="shared" si="201"/>
        <v>0.002846077975</v>
      </c>
      <c r="D434" s="155">
        <f t="shared" si="201"/>
        <v>0.005184126632</v>
      </c>
      <c r="E434" s="155">
        <f t="shared" si="201"/>
        <v>0.01555852336</v>
      </c>
      <c r="F434" s="155">
        <f t="shared" si="201"/>
        <v>0.007492701833</v>
      </c>
      <c r="G434" s="155">
        <f t="shared" si="201"/>
        <v>0.01507210641</v>
      </c>
      <c r="H434" s="155">
        <f t="shared" si="201"/>
        <v>0.000312429241</v>
      </c>
      <c r="I434" s="155">
        <f t="shared" si="201"/>
        <v>0.002072109371</v>
      </c>
      <c r="J434" s="155">
        <f t="shared" si="201"/>
        <v>0.0001320574705</v>
      </c>
      <c r="K434" s="155">
        <f t="shared" si="201"/>
        <v>0.0001332648212</v>
      </c>
      <c r="L434" s="155">
        <f t="shared" si="201"/>
        <v>0.001232681317</v>
      </c>
      <c r="M434" s="155">
        <f t="shared" si="201"/>
        <v>0.0008418469814</v>
      </c>
      <c r="N434" s="155">
        <f t="shared" si="201"/>
        <v>0.0007809399944</v>
      </c>
      <c r="O434" s="155">
        <f t="shared" si="201"/>
        <v>0.0002815995616</v>
      </c>
      <c r="P434" s="155">
        <f t="shared" si="201"/>
        <v>0.00009886488789</v>
      </c>
      <c r="Q434" s="155">
        <f t="shared" si="201"/>
        <v>0.00003738387425</v>
      </c>
      <c r="R434" s="155">
        <f t="shared" si="201"/>
        <v>0.00003155442694</v>
      </c>
      <c r="S434" s="155">
        <f t="shared" si="201"/>
        <v>0.0033870947</v>
      </c>
      <c r="T434" s="155">
        <f t="shared" si="201"/>
        <v>0.0004728500302</v>
      </c>
      <c r="U434" s="155">
        <f t="shared" si="201"/>
        <v>0.00123039833</v>
      </c>
    </row>
    <row r="435" ht="15.75" customHeight="1">
      <c r="A435" s="156" t="s">
        <v>216</v>
      </c>
      <c r="B435" s="116">
        <f t="shared" ref="B435:U435" si="202">B212/B$12</f>
        <v>0.000002575368812</v>
      </c>
      <c r="C435" s="116">
        <f t="shared" si="202"/>
        <v>0</v>
      </c>
      <c r="D435" s="116">
        <f t="shared" si="202"/>
        <v>0</v>
      </c>
      <c r="E435" s="116">
        <f t="shared" si="202"/>
        <v>0.00002409517023</v>
      </c>
      <c r="F435" s="116">
        <f t="shared" si="202"/>
        <v>0.00006540351047</v>
      </c>
      <c r="G435" s="116">
        <f t="shared" si="202"/>
        <v>0.00001002327704</v>
      </c>
      <c r="H435" s="116">
        <f t="shared" si="202"/>
        <v>0.00002125172738</v>
      </c>
      <c r="I435" s="116">
        <f t="shared" si="202"/>
        <v>0.00001103000372</v>
      </c>
      <c r="J435" s="116">
        <f t="shared" si="202"/>
        <v>0</v>
      </c>
      <c r="K435" s="116">
        <f t="shared" si="202"/>
        <v>0</v>
      </c>
      <c r="L435" s="116">
        <f t="shared" si="202"/>
        <v>0.000006026164928</v>
      </c>
      <c r="M435" s="116">
        <f t="shared" si="202"/>
        <v>0.00008802385241</v>
      </c>
      <c r="N435" s="116">
        <f t="shared" si="202"/>
        <v>0.000142261614</v>
      </c>
      <c r="O435" s="116">
        <f t="shared" si="202"/>
        <v>0.00002433685715</v>
      </c>
      <c r="P435" s="116">
        <f t="shared" si="202"/>
        <v>0.00009280531067</v>
      </c>
      <c r="Q435" s="116">
        <f t="shared" si="202"/>
        <v>0</v>
      </c>
      <c r="R435" s="116">
        <f t="shared" si="202"/>
        <v>0.000001293214219</v>
      </c>
      <c r="S435" s="116">
        <f t="shared" si="202"/>
        <v>0.0000009931909269</v>
      </c>
      <c r="T435" s="116">
        <f t="shared" si="202"/>
        <v>0.00005036413749</v>
      </c>
      <c r="U435" s="116">
        <f t="shared" si="202"/>
        <v>0.000002803368263</v>
      </c>
    </row>
    <row r="436" ht="15.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row>
    <row r="437" ht="15.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row>
    <row r="438" ht="15.75" customHeight="1">
      <c r="A438" s="89" t="s">
        <v>443</v>
      </c>
      <c r="B438" s="127"/>
      <c r="C438" s="127"/>
      <c r="D438" s="127"/>
      <c r="E438" s="127"/>
      <c r="F438" s="127"/>
      <c r="G438" s="127"/>
      <c r="H438" s="127"/>
      <c r="I438" s="127"/>
      <c r="J438" s="127"/>
      <c r="K438" s="127"/>
      <c r="L438" s="127"/>
      <c r="M438" s="127"/>
      <c r="N438" s="127"/>
      <c r="O438" s="127"/>
      <c r="P438" s="127"/>
      <c r="Q438" s="127"/>
      <c r="R438" s="127"/>
      <c r="S438" s="127"/>
      <c r="T438" s="127"/>
      <c r="U438" s="127"/>
    </row>
    <row r="439" ht="15.75" customHeight="1">
      <c r="A439" s="145" t="s">
        <v>478</v>
      </c>
      <c r="B439" s="128">
        <f t="shared" ref="B439:U439" si="203">B216/B$12</f>
        <v>0.001329534149</v>
      </c>
      <c r="C439" s="128">
        <f t="shared" si="203"/>
        <v>0.001509618075</v>
      </c>
      <c r="D439" s="128">
        <f t="shared" si="203"/>
        <v>0.001396153588</v>
      </c>
      <c r="E439" s="128">
        <f t="shared" si="203"/>
        <v>0.0006892736492</v>
      </c>
      <c r="F439" s="128">
        <f t="shared" si="203"/>
        <v>0.0002220746469</v>
      </c>
      <c r="G439" s="128">
        <f t="shared" si="203"/>
        <v>0.000008347744163</v>
      </c>
      <c r="H439" s="128">
        <f t="shared" si="203"/>
        <v>0.004785709505</v>
      </c>
      <c r="I439" s="128">
        <f t="shared" si="203"/>
        <v>0.008159983435</v>
      </c>
      <c r="J439" s="128">
        <f t="shared" si="203"/>
        <v>0.02631624694</v>
      </c>
      <c r="K439" s="128">
        <f t="shared" si="203"/>
        <v>0.02178336091</v>
      </c>
      <c r="L439" s="128">
        <f t="shared" si="203"/>
        <v>0.02619893149</v>
      </c>
      <c r="M439" s="128">
        <f t="shared" si="203"/>
        <v>0.02236464925</v>
      </c>
      <c r="N439" s="128">
        <f t="shared" si="203"/>
        <v>0.0218106628</v>
      </c>
      <c r="O439" s="128">
        <f t="shared" si="203"/>
        <v>0.01652127459</v>
      </c>
      <c r="P439" s="128">
        <f t="shared" si="203"/>
        <v>0.02965282969</v>
      </c>
      <c r="Q439" s="128">
        <f t="shared" si="203"/>
        <v>0.03429378219</v>
      </c>
      <c r="R439" s="128">
        <f t="shared" si="203"/>
        <v>0.02470294352</v>
      </c>
      <c r="S439" s="128">
        <f t="shared" si="203"/>
        <v>0.01323845096</v>
      </c>
      <c r="T439" s="128">
        <f t="shared" si="203"/>
        <v>0.01263905705</v>
      </c>
      <c r="U439" s="157">
        <f t="shared" si="203"/>
        <v>0.01433464235</v>
      </c>
    </row>
    <row r="440" ht="15.75" customHeight="1">
      <c r="A440" s="145" t="s">
        <v>472</v>
      </c>
      <c r="B440" s="128">
        <f t="shared" ref="B440:U440" si="204">B217/B$12</f>
        <v>0.01177329852</v>
      </c>
      <c r="C440" s="128">
        <f t="shared" si="204"/>
        <v>0.01775280606</v>
      </c>
      <c r="D440" s="128">
        <f t="shared" si="204"/>
        <v>0.01556444793</v>
      </c>
      <c r="E440" s="128">
        <f t="shared" si="204"/>
        <v>0.01591074921</v>
      </c>
      <c r="F440" s="128">
        <f t="shared" si="204"/>
        <v>0.01618680129</v>
      </c>
      <c r="G440" s="128">
        <f t="shared" si="204"/>
        <v>0.01581553436</v>
      </c>
      <c r="H440" s="128">
        <f t="shared" si="204"/>
        <v>0.01231837306</v>
      </c>
      <c r="I440" s="128">
        <f t="shared" si="204"/>
        <v>0.01122616912</v>
      </c>
      <c r="J440" s="128">
        <f t="shared" si="204"/>
        <v>0.01202773863</v>
      </c>
      <c r="K440" s="128">
        <f t="shared" si="204"/>
        <v>0.01030259656</v>
      </c>
      <c r="L440" s="128">
        <f t="shared" si="204"/>
        <v>0.009164455609</v>
      </c>
      <c r="M440" s="128">
        <f t="shared" si="204"/>
        <v>0.008410918324</v>
      </c>
      <c r="N440" s="128">
        <f t="shared" si="204"/>
        <v>0.008501575216</v>
      </c>
      <c r="O440" s="128">
        <f t="shared" si="204"/>
        <v>0.006372406924</v>
      </c>
      <c r="P440" s="128">
        <f t="shared" si="204"/>
        <v>0.00576294649</v>
      </c>
      <c r="Q440" s="128">
        <f t="shared" si="204"/>
        <v>0.005057041814</v>
      </c>
      <c r="R440" s="128">
        <f t="shared" si="204"/>
        <v>0.003654261282</v>
      </c>
      <c r="S440" s="128">
        <f t="shared" si="204"/>
        <v>0.002828956248</v>
      </c>
      <c r="T440" s="128">
        <f t="shared" si="204"/>
        <v>0.003649655239</v>
      </c>
      <c r="U440" s="157">
        <f t="shared" si="204"/>
        <v>0.002915435712</v>
      </c>
    </row>
    <row r="441" ht="15.75" customHeight="1">
      <c r="A441" s="145" t="s">
        <v>452</v>
      </c>
      <c r="B441" s="128">
        <f t="shared" ref="B441:U441" si="205">B218/B$12</f>
        <v>0.000002961674134</v>
      </c>
      <c r="C441" s="128">
        <f t="shared" si="205"/>
        <v>0</v>
      </c>
      <c r="D441" s="128">
        <f t="shared" si="205"/>
        <v>0</v>
      </c>
      <c r="E441" s="128">
        <f t="shared" si="205"/>
        <v>0</v>
      </c>
      <c r="F441" s="128">
        <f t="shared" si="205"/>
        <v>0.0000005675511239</v>
      </c>
      <c r="G441" s="128">
        <f t="shared" si="205"/>
        <v>0</v>
      </c>
      <c r="H441" s="128">
        <f t="shared" si="205"/>
        <v>0.000001057778286</v>
      </c>
      <c r="I441" s="128">
        <f t="shared" si="205"/>
        <v>0.0000007767608252</v>
      </c>
      <c r="J441" s="128">
        <f t="shared" si="205"/>
        <v>0</v>
      </c>
      <c r="K441" s="128">
        <f t="shared" si="205"/>
        <v>0.000001285194864</v>
      </c>
      <c r="L441" s="128">
        <f t="shared" si="205"/>
        <v>0.0000008123043633</v>
      </c>
      <c r="M441" s="128">
        <f t="shared" si="205"/>
        <v>0</v>
      </c>
      <c r="N441" s="128">
        <f t="shared" si="205"/>
        <v>0</v>
      </c>
      <c r="O441" s="128">
        <f t="shared" si="205"/>
        <v>0.0005418490622</v>
      </c>
      <c r="P441" s="128">
        <f t="shared" si="205"/>
        <v>0.002802229845</v>
      </c>
      <c r="Q441" s="128">
        <f t="shared" si="205"/>
        <v>0.002664808643</v>
      </c>
      <c r="R441" s="128">
        <f t="shared" si="205"/>
        <v>0.00160713766</v>
      </c>
      <c r="S441" s="128">
        <f t="shared" si="205"/>
        <v>0.001843118419</v>
      </c>
      <c r="T441" s="128">
        <f t="shared" si="205"/>
        <v>0.003078236533</v>
      </c>
      <c r="U441" s="157">
        <f t="shared" si="205"/>
        <v>0.001367112994</v>
      </c>
    </row>
    <row r="442" ht="15.75" customHeight="1">
      <c r="A442" s="145" t="s">
        <v>454</v>
      </c>
      <c r="B442" s="128">
        <f t="shared" ref="B442:U442" si="206">B219/B$12</f>
        <v>0.00009309958256</v>
      </c>
      <c r="C442" s="128">
        <f t="shared" si="206"/>
        <v>0.000001559281181</v>
      </c>
      <c r="D442" s="128">
        <f t="shared" si="206"/>
        <v>0.000002509723041</v>
      </c>
      <c r="E442" s="128">
        <f t="shared" si="206"/>
        <v>0.000005470425787</v>
      </c>
      <c r="F442" s="128">
        <f t="shared" si="206"/>
        <v>0.00000027026244</v>
      </c>
      <c r="G442" s="128">
        <f t="shared" si="206"/>
        <v>0.0000003590427597</v>
      </c>
      <c r="H442" s="128">
        <f t="shared" si="206"/>
        <v>0.000009039196263</v>
      </c>
      <c r="I442" s="128">
        <f t="shared" si="206"/>
        <v>0.00001728847665</v>
      </c>
      <c r="J442" s="128">
        <f t="shared" si="206"/>
        <v>0.000001983906667</v>
      </c>
      <c r="K442" s="128">
        <f t="shared" si="206"/>
        <v>0.000003143784359</v>
      </c>
      <c r="L442" s="128">
        <f t="shared" si="206"/>
        <v>0.00007900132203</v>
      </c>
      <c r="M442" s="128">
        <f t="shared" si="206"/>
        <v>0.000002132863483</v>
      </c>
      <c r="N442" s="128">
        <f t="shared" si="206"/>
        <v>0.000001410713247</v>
      </c>
      <c r="O442" s="128">
        <f t="shared" si="206"/>
        <v>0.00002073057741</v>
      </c>
      <c r="P442" s="128">
        <f t="shared" si="206"/>
        <v>0.0002007415299</v>
      </c>
      <c r="Q442" s="128">
        <f t="shared" si="206"/>
        <v>0.0002772624055</v>
      </c>
      <c r="R442" s="128">
        <f t="shared" si="206"/>
        <v>0.0002550390868</v>
      </c>
      <c r="S442" s="128">
        <f t="shared" si="206"/>
        <v>0.0003791027193</v>
      </c>
      <c r="T442" s="128">
        <f t="shared" si="206"/>
        <v>0.0004072209329</v>
      </c>
      <c r="U442" s="157">
        <f t="shared" si="206"/>
        <v>0.0004745205391</v>
      </c>
    </row>
    <row r="443" ht="15.75" customHeight="1">
      <c r="A443" s="145" t="s">
        <v>456</v>
      </c>
      <c r="B443" s="128">
        <f t="shared" ref="B443:U443" si="207">B220/B$12</f>
        <v>0.00259455531</v>
      </c>
      <c r="C443" s="128">
        <f t="shared" si="207"/>
        <v>0.001747018635</v>
      </c>
      <c r="D443" s="128">
        <f t="shared" si="207"/>
        <v>0.001100753846</v>
      </c>
      <c r="E443" s="128">
        <f t="shared" si="207"/>
        <v>0.0009110946717</v>
      </c>
      <c r="F443" s="128">
        <f t="shared" si="207"/>
        <v>0.0009319459717</v>
      </c>
      <c r="G443" s="128">
        <f t="shared" si="207"/>
        <v>0.0008639466405</v>
      </c>
      <c r="H443" s="128">
        <f t="shared" si="207"/>
        <v>0.001433898602</v>
      </c>
      <c r="I443" s="128">
        <f t="shared" si="207"/>
        <v>0.0009079224389</v>
      </c>
      <c r="J443" s="128">
        <f t="shared" si="207"/>
        <v>0.0005879435085</v>
      </c>
      <c r="K443" s="128">
        <f t="shared" si="207"/>
        <v>0.0005726432868</v>
      </c>
      <c r="L443" s="128">
        <f t="shared" si="207"/>
        <v>0.0004706642608</v>
      </c>
      <c r="M443" s="128">
        <f t="shared" si="207"/>
        <v>0.0004651179593</v>
      </c>
      <c r="N443" s="128">
        <f t="shared" si="207"/>
        <v>0.0004149260339</v>
      </c>
      <c r="O443" s="128">
        <f t="shared" si="207"/>
        <v>0.0004042130728</v>
      </c>
      <c r="P443" s="128">
        <f t="shared" si="207"/>
        <v>0.0003954234827</v>
      </c>
      <c r="Q443" s="128">
        <f t="shared" si="207"/>
        <v>0.0004983772609</v>
      </c>
      <c r="R443" s="128">
        <f t="shared" si="207"/>
        <v>0.0003385807253</v>
      </c>
      <c r="S443" s="128">
        <f t="shared" si="207"/>
        <v>0.0003074361529</v>
      </c>
      <c r="T443" s="128">
        <f t="shared" si="207"/>
        <v>0.000277792715</v>
      </c>
      <c r="U443" s="157">
        <f t="shared" si="207"/>
        <v>0.0002766588071</v>
      </c>
    </row>
    <row r="444" ht="15.75" customHeight="1">
      <c r="A444" s="145" t="s">
        <v>446</v>
      </c>
      <c r="B444" s="128">
        <f t="shared" ref="B444:U444" si="208">B221/B$12</f>
        <v>0.00001970157141</v>
      </c>
      <c r="C444" s="128">
        <f t="shared" si="208"/>
        <v>0.00006276106752</v>
      </c>
      <c r="D444" s="128">
        <f t="shared" si="208"/>
        <v>0.00001682048421</v>
      </c>
      <c r="E444" s="128">
        <f t="shared" si="208"/>
        <v>0.00001985796182</v>
      </c>
      <c r="F444" s="128">
        <f t="shared" si="208"/>
        <v>0.0000193507907</v>
      </c>
      <c r="G444" s="128">
        <f t="shared" si="208"/>
        <v>0.00003360041826</v>
      </c>
      <c r="H444" s="128">
        <f t="shared" si="208"/>
        <v>0.00007013390576</v>
      </c>
      <c r="I444" s="128">
        <f t="shared" si="208"/>
        <v>0.00008573220194</v>
      </c>
      <c r="J444" s="128">
        <f t="shared" si="208"/>
        <v>0.0001507179788</v>
      </c>
      <c r="K444" s="128">
        <f t="shared" si="208"/>
        <v>0.000122350551</v>
      </c>
      <c r="L444" s="128">
        <f t="shared" si="208"/>
        <v>0.00005242196763</v>
      </c>
      <c r="M444" s="128">
        <f t="shared" si="208"/>
        <v>0.00001615980351</v>
      </c>
      <c r="N444" s="128">
        <f t="shared" si="208"/>
        <v>0.0003919578588</v>
      </c>
      <c r="O444" s="128">
        <f t="shared" si="208"/>
        <v>0.001317840815</v>
      </c>
      <c r="P444" s="128">
        <f t="shared" si="208"/>
        <v>0.001013608566</v>
      </c>
      <c r="Q444" s="128">
        <f t="shared" si="208"/>
        <v>0.00001080864253</v>
      </c>
      <c r="R444" s="128">
        <f t="shared" si="208"/>
        <v>0.00003410636966</v>
      </c>
      <c r="S444" s="128">
        <f t="shared" si="208"/>
        <v>0.00009064174039</v>
      </c>
      <c r="T444" s="128">
        <f t="shared" si="208"/>
        <v>0.00002890453659</v>
      </c>
      <c r="U444" s="157">
        <f t="shared" si="208"/>
        <v>0.000008970778441</v>
      </c>
    </row>
    <row r="445" ht="15.75" customHeight="1">
      <c r="A445" s="145" t="s">
        <v>462</v>
      </c>
      <c r="B445" s="128">
        <f t="shared" ref="B445:U445" si="209">B222/B$12</f>
        <v>0.00001442206535</v>
      </c>
      <c r="C445" s="128">
        <f t="shared" si="209"/>
        <v>0.000006704909077</v>
      </c>
      <c r="D445" s="128">
        <f t="shared" si="209"/>
        <v>0.000005553429707</v>
      </c>
      <c r="E445" s="128">
        <f t="shared" si="209"/>
        <v>0.000004553417996</v>
      </c>
      <c r="F445" s="128">
        <f t="shared" si="209"/>
        <v>0.00001108076004</v>
      </c>
      <c r="G445" s="128">
        <f t="shared" si="209"/>
        <v>0.000004428194036</v>
      </c>
      <c r="H445" s="128">
        <f t="shared" si="209"/>
        <v>0.000008334010739</v>
      </c>
      <c r="I445" s="128">
        <f t="shared" si="209"/>
        <v>0.0001268339462</v>
      </c>
      <c r="J445" s="128">
        <f t="shared" si="209"/>
        <v>0.00002706755829</v>
      </c>
      <c r="K445" s="128">
        <f t="shared" si="209"/>
        <v>0.00001702388889</v>
      </c>
      <c r="L445" s="128">
        <f t="shared" si="209"/>
        <v>0.00002291453937</v>
      </c>
      <c r="M445" s="128">
        <f t="shared" si="209"/>
        <v>0.00003059025825</v>
      </c>
      <c r="N445" s="128">
        <f t="shared" si="209"/>
        <v>0.00002711214522</v>
      </c>
      <c r="O445" s="128">
        <f t="shared" si="209"/>
        <v>0.00002774401715</v>
      </c>
      <c r="P445" s="128">
        <f t="shared" si="209"/>
        <v>0.00001478825394</v>
      </c>
      <c r="Q445" s="128">
        <f t="shared" si="209"/>
        <v>0.00001807817202</v>
      </c>
      <c r="R445" s="128">
        <f t="shared" si="209"/>
        <v>0.000008017928156</v>
      </c>
      <c r="S445" s="128">
        <f t="shared" si="209"/>
        <v>0.000007649312578</v>
      </c>
      <c r="T445" s="128">
        <f t="shared" si="209"/>
        <v>0.000007422203065</v>
      </c>
      <c r="U445" s="157">
        <f t="shared" si="209"/>
        <v>0.000007714869459</v>
      </c>
    </row>
    <row r="446" ht="15.75" customHeight="1">
      <c r="A446" s="145" t="s">
        <v>480</v>
      </c>
      <c r="B446" s="128">
        <f t="shared" ref="B446:U446" si="210">B223/B$12</f>
        <v>0.0000002575368812</v>
      </c>
      <c r="C446" s="128">
        <f t="shared" si="210"/>
        <v>0.000001559281181</v>
      </c>
      <c r="D446" s="128">
        <f t="shared" si="210"/>
        <v>0.000001067967251</v>
      </c>
      <c r="E446" s="128">
        <f t="shared" si="210"/>
        <v>0.000008316312035</v>
      </c>
      <c r="F446" s="128">
        <f t="shared" si="210"/>
        <v>0</v>
      </c>
      <c r="G446" s="128">
        <f t="shared" si="210"/>
        <v>0</v>
      </c>
      <c r="H446" s="128">
        <f t="shared" si="210"/>
        <v>0.0000002243772122</v>
      </c>
      <c r="I446" s="128">
        <f t="shared" si="210"/>
        <v>0.000000155352165</v>
      </c>
      <c r="J446" s="128">
        <f t="shared" si="210"/>
        <v>0.0000003928528053</v>
      </c>
      <c r="K446" s="128">
        <f t="shared" si="210"/>
        <v>0.000235447699</v>
      </c>
      <c r="L446" s="128">
        <f t="shared" si="210"/>
        <v>0.00175705212</v>
      </c>
      <c r="M446" s="128">
        <f t="shared" si="210"/>
        <v>0.002671209756</v>
      </c>
      <c r="N446" s="128">
        <f t="shared" si="210"/>
        <v>0.003035612442</v>
      </c>
      <c r="O446" s="128">
        <f t="shared" si="210"/>
        <v>0.0002582361788</v>
      </c>
      <c r="P446" s="128">
        <f t="shared" si="210"/>
        <v>0.00001740325006</v>
      </c>
      <c r="Q446" s="128">
        <f t="shared" si="210"/>
        <v>0.0000005101424204</v>
      </c>
      <c r="R446" s="128">
        <f t="shared" si="210"/>
        <v>0.00003114059839</v>
      </c>
      <c r="S446" s="128">
        <f t="shared" si="210"/>
        <v>0.00009342964474</v>
      </c>
      <c r="T446" s="128">
        <f t="shared" si="210"/>
        <v>0.00000002273262807</v>
      </c>
      <c r="U446" s="157">
        <f t="shared" si="210"/>
        <v>0.0000003364041915</v>
      </c>
    </row>
    <row r="447" ht="15.75" customHeight="1">
      <c r="A447" s="145" t="s">
        <v>458</v>
      </c>
      <c r="B447" s="128">
        <f t="shared" ref="B447:U447" si="211">B224/B$12</f>
        <v>0</v>
      </c>
      <c r="C447" s="128">
        <f t="shared" si="211"/>
        <v>0</v>
      </c>
      <c r="D447" s="128">
        <f t="shared" si="211"/>
        <v>0</v>
      </c>
      <c r="E447" s="128">
        <f t="shared" si="211"/>
        <v>0</v>
      </c>
      <c r="F447" s="128">
        <f t="shared" si="211"/>
        <v>0</v>
      </c>
      <c r="G447" s="128">
        <f t="shared" si="211"/>
        <v>0</v>
      </c>
      <c r="H447" s="128">
        <f t="shared" si="211"/>
        <v>0</v>
      </c>
      <c r="I447" s="128">
        <f t="shared" si="211"/>
        <v>0</v>
      </c>
      <c r="J447" s="128">
        <f t="shared" si="211"/>
        <v>0</v>
      </c>
      <c r="K447" s="128">
        <f t="shared" si="211"/>
        <v>0.000003282189959</v>
      </c>
      <c r="L447" s="128">
        <f t="shared" si="211"/>
        <v>0</v>
      </c>
      <c r="M447" s="128">
        <f t="shared" si="211"/>
        <v>0.0000150453343</v>
      </c>
      <c r="N447" s="128">
        <f t="shared" si="211"/>
        <v>0</v>
      </c>
      <c r="O447" s="128">
        <f t="shared" si="211"/>
        <v>0.00000006637324677</v>
      </c>
      <c r="P447" s="128">
        <f t="shared" si="211"/>
        <v>0</v>
      </c>
      <c r="Q447" s="128">
        <f t="shared" si="211"/>
        <v>0</v>
      </c>
      <c r="R447" s="128">
        <f t="shared" si="211"/>
        <v>0</v>
      </c>
      <c r="S447" s="128">
        <f t="shared" si="211"/>
        <v>0</v>
      </c>
      <c r="T447" s="128">
        <f t="shared" si="211"/>
        <v>0.0000000340989421</v>
      </c>
      <c r="U447" s="157">
        <f t="shared" si="211"/>
        <v>0.0000002915502993</v>
      </c>
    </row>
    <row r="448" ht="15.75" customHeight="1">
      <c r="A448" s="145" t="s">
        <v>460</v>
      </c>
      <c r="B448" s="128">
        <f t="shared" ref="B448:U448" si="212">B225/B$12</f>
        <v>0</v>
      </c>
      <c r="C448" s="128">
        <f t="shared" si="212"/>
        <v>0</v>
      </c>
      <c r="D448" s="128">
        <f t="shared" si="212"/>
        <v>0.00004277208842</v>
      </c>
      <c r="E448" s="128">
        <f t="shared" si="212"/>
        <v>0.0001293297195</v>
      </c>
      <c r="F448" s="128">
        <f t="shared" si="212"/>
        <v>0.0001608872305</v>
      </c>
      <c r="G448" s="128">
        <f t="shared" si="212"/>
        <v>0.0000180718189</v>
      </c>
      <c r="H448" s="128">
        <f t="shared" si="212"/>
        <v>0</v>
      </c>
      <c r="I448" s="128">
        <f t="shared" si="212"/>
        <v>0.00005696985824</v>
      </c>
      <c r="J448" s="128">
        <f t="shared" si="212"/>
        <v>0.00006531177889</v>
      </c>
      <c r="K448" s="128">
        <f t="shared" si="212"/>
        <v>0.00005354319524</v>
      </c>
      <c r="L448" s="128">
        <f t="shared" si="212"/>
        <v>0.0000199297931</v>
      </c>
      <c r="M448" s="128">
        <f t="shared" si="212"/>
        <v>0.000007320909794</v>
      </c>
      <c r="N448" s="128">
        <f t="shared" si="212"/>
        <v>0</v>
      </c>
      <c r="O448" s="128">
        <f t="shared" si="212"/>
        <v>0</v>
      </c>
      <c r="P448" s="128">
        <f t="shared" si="212"/>
        <v>0.0000001623101042</v>
      </c>
      <c r="Q448" s="128">
        <f t="shared" si="212"/>
        <v>0</v>
      </c>
      <c r="R448" s="128">
        <f t="shared" si="212"/>
        <v>0</v>
      </c>
      <c r="S448" s="128">
        <f t="shared" si="212"/>
        <v>0.00000005227320668</v>
      </c>
      <c r="T448" s="128">
        <f t="shared" si="212"/>
        <v>0.00000006819788421</v>
      </c>
      <c r="U448" s="157">
        <f t="shared" si="212"/>
        <v>0.0000000224269461</v>
      </c>
    </row>
    <row r="449" ht="15.75" customHeight="1">
      <c r="A449" s="145" t="s">
        <v>468</v>
      </c>
      <c r="B449" s="128">
        <f t="shared" ref="B449:U449" si="213">B226/B$12</f>
        <v>0</v>
      </c>
      <c r="C449" s="128">
        <f t="shared" si="213"/>
        <v>0</v>
      </c>
      <c r="D449" s="128">
        <f t="shared" si="213"/>
        <v>0</v>
      </c>
      <c r="E449" s="128">
        <f t="shared" si="213"/>
        <v>0</v>
      </c>
      <c r="F449" s="128">
        <f t="shared" si="213"/>
        <v>0</v>
      </c>
      <c r="G449" s="128">
        <f t="shared" si="213"/>
        <v>0</v>
      </c>
      <c r="H449" s="128">
        <f t="shared" si="213"/>
        <v>0</v>
      </c>
      <c r="I449" s="128">
        <f t="shared" si="213"/>
        <v>0</v>
      </c>
      <c r="J449" s="128">
        <f t="shared" si="213"/>
        <v>0</v>
      </c>
      <c r="K449" s="128">
        <f t="shared" si="213"/>
        <v>0</v>
      </c>
      <c r="L449" s="128">
        <f t="shared" si="213"/>
        <v>0</v>
      </c>
      <c r="M449" s="128">
        <f t="shared" si="213"/>
        <v>0</v>
      </c>
      <c r="N449" s="128">
        <f t="shared" si="213"/>
        <v>0</v>
      </c>
      <c r="O449" s="128">
        <f t="shared" si="213"/>
        <v>0</v>
      </c>
      <c r="P449" s="128">
        <f t="shared" si="213"/>
        <v>0</v>
      </c>
      <c r="Q449" s="128">
        <f t="shared" si="213"/>
        <v>0</v>
      </c>
      <c r="R449" s="128">
        <f t="shared" si="213"/>
        <v>0.0000009483570938</v>
      </c>
      <c r="S449" s="128">
        <f t="shared" si="213"/>
        <v>0.0000004878832624</v>
      </c>
      <c r="T449" s="128">
        <f t="shared" si="213"/>
        <v>0</v>
      </c>
      <c r="U449" s="157">
        <f t="shared" si="213"/>
        <v>0.0000000224269461</v>
      </c>
    </row>
    <row r="450" ht="15.75" customHeight="1">
      <c r="A450" s="145" t="s">
        <v>444</v>
      </c>
      <c r="B450" s="128">
        <f t="shared" ref="B450:U450" si="214">B227/B$12</f>
        <v>0.000006180885149</v>
      </c>
      <c r="C450" s="128">
        <f t="shared" si="214"/>
        <v>0.000004288023247</v>
      </c>
      <c r="D450" s="128">
        <f t="shared" si="214"/>
        <v>0.000006514600234</v>
      </c>
      <c r="E450" s="128">
        <f t="shared" si="214"/>
        <v>0.000004616659913</v>
      </c>
      <c r="F450" s="128">
        <f t="shared" si="214"/>
        <v>0.000005945773679</v>
      </c>
      <c r="G450" s="128">
        <f t="shared" si="214"/>
        <v>0.000002423538628</v>
      </c>
      <c r="H450" s="128">
        <f t="shared" si="214"/>
        <v>0</v>
      </c>
      <c r="I450" s="128">
        <f t="shared" si="214"/>
        <v>0</v>
      </c>
      <c r="J450" s="128">
        <f t="shared" si="214"/>
        <v>0</v>
      </c>
      <c r="K450" s="128">
        <f t="shared" si="214"/>
        <v>0</v>
      </c>
      <c r="L450" s="128">
        <f t="shared" si="214"/>
        <v>0</v>
      </c>
      <c r="M450" s="128">
        <f t="shared" si="214"/>
        <v>0</v>
      </c>
      <c r="N450" s="128">
        <f t="shared" si="214"/>
        <v>0</v>
      </c>
      <c r="O450" s="128">
        <f t="shared" si="214"/>
        <v>0</v>
      </c>
      <c r="P450" s="128">
        <f t="shared" si="214"/>
        <v>0</v>
      </c>
      <c r="Q450" s="128">
        <f t="shared" si="214"/>
        <v>0</v>
      </c>
      <c r="R450" s="128">
        <f t="shared" si="214"/>
        <v>0</v>
      </c>
      <c r="S450" s="128">
        <f t="shared" si="214"/>
        <v>0</v>
      </c>
      <c r="T450" s="128">
        <f t="shared" si="214"/>
        <v>0</v>
      </c>
      <c r="U450" s="157">
        <f t="shared" si="214"/>
        <v>0</v>
      </c>
    </row>
    <row r="451" ht="15.75" customHeight="1">
      <c r="A451" s="145" t="s">
        <v>450</v>
      </c>
      <c r="B451" s="128">
        <f t="shared" ref="B451:U451" si="215">B228/B$12</f>
        <v>0</v>
      </c>
      <c r="C451" s="128">
        <f t="shared" si="215"/>
        <v>0</v>
      </c>
      <c r="D451" s="128">
        <f t="shared" si="215"/>
        <v>0</v>
      </c>
      <c r="E451" s="128">
        <f t="shared" si="215"/>
        <v>0</v>
      </c>
      <c r="F451" s="128">
        <f t="shared" si="215"/>
        <v>0</v>
      </c>
      <c r="G451" s="128">
        <f t="shared" si="215"/>
        <v>0</v>
      </c>
      <c r="H451" s="128">
        <f t="shared" si="215"/>
        <v>0.000001474478823</v>
      </c>
      <c r="I451" s="128">
        <f t="shared" si="215"/>
        <v>0</v>
      </c>
      <c r="J451" s="128">
        <f t="shared" si="215"/>
        <v>0</v>
      </c>
      <c r="K451" s="128">
        <f t="shared" si="215"/>
        <v>0</v>
      </c>
      <c r="L451" s="128">
        <f t="shared" si="215"/>
        <v>0</v>
      </c>
      <c r="M451" s="128">
        <f t="shared" si="215"/>
        <v>0</v>
      </c>
      <c r="N451" s="128">
        <f t="shared" si="215"/>
        <v>0</v>
      </c>
      <c r="O451" s="128">
        <f t="shared" si="215"/>
        <v>0</v>
      </c>
      <c r="P451" s="128">
        <f t="shared" si="215"/>
        <v>0</v>
      </c>
      <c r="Q451" s="128">
        <f t="shared" si="215"/>
        <v>0</v>
      </c>
      <c r="R451" s="128">
        <f t="shared" si="215"/>
        <v>0</v>
      </c>
      <c r="S451" s="128">
        <f t="shared" si="215"/>
        <v>0</v>
      </c>
      <c r="T451" s="128">
        <f t="shared" si="215"/>
        <v>0</v>
      </c>
      <c r="U451" s="157">
        <f t="shared" si="215"/>
        <v>0</v>
      </c>
    </row>
    <row r="452" ht="15.75" customHeight="1">
      <c r="A452" s="145" t="s">
        <v>466</v>
      </c>
      <c r="B452" s="128">
        <f t="shared" ref="B452:U452" si="216">B229/B$12</f>
        <v>0</v>
      </c>
      <c r="C452" s="128">
        <f t="shared" si="216"/>
        <v>0</v>
      </c>
      <c r="D452" s="128">
        <f t="shared" si="216"/>
        <v>0.000004752454269</v>
      </c>
      <c r="E452" s="128">
        <f t="shared" si="216"/>
        <v>0</v>
      </c>
      <c r="F452" s="128">
        <f t="shared" si="216"/>
        <v>0</v>
      </c>
      <c r="G452" s="128">
        <f t="shared" si="216"/>
        <v>0</v>
      </c>
      <c r="H452" s="128">
        <f t="shared" si="216"/>
        <v>0</v>
      </c>
      <c r="I452" s="128">
        <f t="shared" si="216"/>
        <v>0</v>
      </c>
      <c r="J452" s="128">
        <f t="shared" si="216"/>
        <v>0</v>
      </c>
      <c r="K452" s="128">
        <f t="shared" si="216"/>
        <v>0</v>
      </c>
      <c r="L452" s="128">
        <f t="shared" si="216"/>
        <v>0</v>
      </c>
      <c r="M452" s="128">
        <f t="shared" si="216"/>
        <v>0</v>
      </c>
      <c r="N452" s="128">
        <f t="shared" si="216"/>
        <v>0</v>
      </c>
      <c r="O452" s="128">
        <f t="shared" si="216"/>
        <v>0</v>
      </c>
      <c r="P452" s="128">
        <f t="shared" si="216"/>
        <v>0</v>
      </c>
      <c r="Q452" s="128">
        <f t="shared" si="216"/>
        <v>0</v>
      </c>
      <c r="R452" s="128">
        <f t="shared" si="216"/>
        <v>0</v>
      </c>
      <c r="S452" s="128">
        <f t="shared" si="216"/>
        <v>0</v>
      </c>
      <c r="T452" s="128">
        <f t="shared" si="216"/>
        <v>0.000003364428954</v>
      </c>
      <c r="U452" s="157">
        <f t="shared" si="216"/>
        <v>0</v>
      </c>
    </row>
    <row r="453" ht="15.75" customHeight="1">
      <c r="A453" s="145" t="s">
        <v>470</v>
      </c>
      <c r="B453" s="128">
        <f t="shared" ref="B453:U453" si="217">B230/B$12</f>
        <v>0</v>
      </c>
      <c r="C453" s="128">
        <f t="shared" si="217"/>
        <v>0</v>
      </c>
      <c r="D453" s="128">
        <f t="shared" si="217"/>
        <v>0</v>
      </c>
      <c r="E453" s="128">
        <f t="shared" si="217"/>
        <v>0</v>
      </c>
      <c r="F453" s="128">
        <f t="shared" si="217"/>
        <v>0</v>
      </c>
      <c r="G453" s="128">
        <f t="shared" si="217"/>
        <v>0</v>
      </c>
      <c r="H453" s="128">
        <f t="shared" si="217"/>
        <v>0.0000001923233247</v>
      </c>
      <c r="I453" s="128">
        <f t="shared" si="217"/>
        <v>0</v>
      </c>
      <c r="J453" s="128">
        <f t="shared" si="217"/>
        <v>0</v>
      </c>
      <c r="K453" s="128">
        <f t="shared" si="217"/>
        <v>0</v>
      </c>
      <c r="L453" s="128">
        <f t="shared" si="217"/>
        <v>0</v>
      </c>
      <c r="M453" s="128">
        <f t="shared" si="217"/>
        <v>0</v>
      </c>
      <c r="N453" s="128">
        <f t="shared" si="217"/>
        <v>0</v>
      </c>
      <c r="O453" s="128">
        <f t="shared" si="217"/>
        <v>0</v>
      </c>
      <c r="P453" s="128">
        <f t="shared" si="217"/>
        <v>0</v>
      </c>
      <c r="Q453" s="128">
        <f t="shared" si="217"/>
        <v>0</v>
      </c>
      <c r="R453" s="128">
        <f t="shared" si="217"/>
        <v>0.000000068971425</v>
      </c>
      <c r="S453" s="128">
        <f t="shared" si="217"/>
        <v>0</v>
      </c>
      <c r="T453" s="128">
        <f t="shared" si="217"/>
        <v>0</v>
      </c>
      <c r="U453" s="157">
        <f t="shared" si="217"/>
        <v>0</v>
      </c>
    </row>
    <row r="454" ht="15.75" customHeight="1">
      <c r="A454" s="145" t="s">
        <v>476</v>
      </c>
      <c r="B454" s="128">
        <f t="shared" ref="B454:U454" si="218">B231/B$12</f>
        <v>0.000001931526609</v>
      </c>
      <c r="C454" s="128">
        <f t="shared" si="218"/>
        <v>0</v>
      </c>
      <c r="D454" s="128">
        <f t="shared" si="218"/>
        <v>0</v>
      </c>
      <c r="E454" s="128">
        <f t="shared" si="218"/>
        <v>0</v>
      </c>
      <c r="F454" s="128">
        <f t="shared" si="218"/>
        <v>0</v>
      </c>
      <c r="G454" s="128">
        <f t="shared" si="218"/>
        <v>0</v>
      </c>
      <c r="H454" s="128">
        <f t="shared" si="218"/>
        <v>0</v>
      </c>
      <c r="I454" s="128">
        <f t="shared" si="218"/>
        <v>0</v>
      </c>
      <c r="J454" s="128">
        <f t="shared" si="218"/>
        <v>0</v>
      </c>
      <c r="K454" s="128">
        <f t="shared" si="218"/>
        <v>0</v>
      </c>
      <c r="L454" s="128">
        <f t="shared" si="218"/>
        <v>0</v>
      </c>
      <c r="M454" s="128">
        <f t="shared" si="218"/>
        <v>0</v>
      </c>
      <c r="N454" s="128">
        <f t="shared" si="218"/>
        <v>0</v>
      </c>
      <c r="O454" s="128">
        <f t="shared" si="218"/>
        <v>0</v>
      </c>
      <c r="P454" s="128">
        <f t="shared" si="218"/>
        <v>0</v>
      </c>
      <c r="Q454" s="128">
        <f t="shared" si="218"/>
        <v>0</v>
      </c>
      <c r="R454" s="128">
        <f t="shared" si="218"/>
        <v>0</v>
      </c>
      <c r="S454" s="128">
        <f t="shared" si="218"/>
        <v>0</v>
      </c>
      <c r="T454" s="128">
        <f t="shared" si="218"/>
        <v>0</v>
      </c>
      <c r="U454" s="157">
        <f t="shared" si="218"/>
        <v>0</v>
      </c>
    </row>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6.57"/>
    <col customWidth="1" min="2" max="21" width="16.29"/>
    <col customWidth="1" min="22" max="33" width="8.71"/>
  </cols>
  <sheetData>
    <row r="1">
      <c r="A1" s="93" t="s">
        <v>483</v>
      </c>
      <c r="B1" s="93"/>
      <c r="C1" s="93"/>
      <c r="D1" s="93"/>
      <c r="E1" s="93"/>
      <c r="F1" s="93"/>
    </row>
    <row r="2">
      <c r="A2" s="96" t="s">
        <v>536</v>
      </c>
      <c r="B2" s="96"/>
      <c r="C2" s="96"/>
      <c r="D2" s="96"/>
      <c r="E2" s="96"/>
      <c r="F2" s="96"/>
    </row>
    <row r="3">
      <c r="A3" s="97"/>
    </row>
    <row r="4">
      <c r="A4" s="96" t="s">
        <v>485</v>
      </c>
    </row>
    <row r="5">
      <c r="A5" s="96" t="s">
        <v>486</v>
      </c>
    </row>
    <row r="6">
      <c r="A6" s="96" t="s">
        <v>487</v>
      </c>
    </row>
    <row r="7">
      <c r="A7" s="97"/>
    </row>
    <row r="8">
      <c r="A8" s="96" t="s">
        <v>488</v>
      </c>
    </row>
    <row r="9">
      <c r="A9" s="97"/>
    </row>
    <row r="10">
      <c r="A10" s="158" t="s">
        <v>490</v>
      </c>
      <c r="B10" s="100" t="s">
        <v>491</v>
      </c>
      <c r="C10" s="100" t="s">
        <v>492</v>
      </c>
      <c r="D10" s="100" t="s">
        <v>493</v>
      </c>
      <c r="E10" s="100" t="s">
        <v>494</v>
      </c>
      <c r="F10" s="100" t="s">
        <v>495</v>
      </c>
      <c r="G10" s="100" t="s">
        <v>496</v>
      </c>
      <c r="H10" s="100" t="s">
        <v>497</v>
      </c>
      <c r="I10" s="100" t="s">
        <v>498</v>
      </c>
      <c r="J10" s="100" t="s">
        <v>499</v>
      </c>
      <c r="K10" s="100" t="s">
        <v>500</v>
      </c>
      <c r="L10" s="100" t="s">
        <v>501</v>
      </c>
      <c r="M10" s="100" t="s">
        <v>502</v>
      </c>
      <c r="N10" s="100" t="s">
        <v>503</v>
      </c>
      <c r="O10" s="100" t="s">
        <v>504</v>
      </c>
      <c r="P10" s="100" t="s">
        <v>505</v>
      </c>
      <c r="Q10" s="100" t="s">
        <v>506</v>
      </c>
      <c r="R10" s="100" t="s">
        <v>507</v>
      </c>
      <c r="S10" s="100" t="s">
        <v>508</v>
      </c>
      <c r="T10" s="100" t="s">
        <v>509</v>
      </c>
      <c r="U10" s="101" t="s">
        <v>510</v>
      </c>
    </row>
    <row r="11">
      <c r="A11" s="159" t="s">
        <v>511</v>
      </c>
      <c r="B11" s="103">
        <v>718656.0</v>
      </c>
      <c r="C11" s="103">
        <v>1265391.0</v>
      </c>
      <c r="D11" s="103">
        <v>1240560.0</v>
      </c>
      <c r="E11" s="103">
        <v>1905194.0</v>
      </c>
      <c r="F11" s="103">
        <v>3340474.0</v>
      </c>
      <c r="G11" s="103">
        <v>2693220.0</v>
      </c>
      <c r="H11" s="103">
        <v>1485905.0</v>
      </c>
      <c r="I11" s="103">
        <v>2419047.0</v>
      </c>
      <c r="J11" s="103">
        <v>4035265.0</v>
      </c>
      <c r="K11" s="103">
        <v>4283090.0</v>
      </c>
      <c r="L11" s="103">
        <v>4506840.0</v>
      </c>
      <c r="M11" s="103">
        <v>3993423.0</v>
      </c>
      <c r="N11" s="103">
        <v>2859389.0</v>
      </c>
      <c r="O11" s="103">
        <v>2073276.0</v>
      </c>
      <c r="P11" s="103">
        <v>2356814.0</v>
      </c>
      <c r="Q11" s="103">
        <v>2867000.0</v>
      </c>
      <c r="R11" s="103">
        <v>3926595.0</v>
      </c>
      <c r="S11" s="103">
        <v>3412194.0</v>
      </c>
      <c r="T11" s="103">
        <v>5223106.0</v>
      </c>
      <c r="U11" s="103">
        <v>4381418.0</v>
      </c>
    </row>
    <row r="12">
      <c r="A12" s="159" t="s">
        <v>101</v>
      </c>
      <c r="B12" s="105"/>
      <c r="C12" s="105"/>
      <c r="D12" s="105"/>
      <c r="E12" s="105"/>
      <c r="F12" s="105"/>
      <c r="G12" s="105"/>
      <c r="H12" s="105"/>
      <c r="I12" s="105"/>
      <c r="J12" s="105"/>
      <c r="K12" s="105"/>
      <c r="L12" s="105"/>
      <c r="M12" s="105"/>
      <c r="N12" s="105"/>
      <c r="O12" s="105"/>
      <c r="P12" s="105"/>
      <c r="Q12" s="105"/>
      <c r="R12" s="105"/>
      <c r="S12" s="105"/>
      <c r="T12" s="105"/>
      <c r="U12" s="106"/>
    </row>
    <row r="13">
      <c r="A13" s="159" t="s">
        <v>2</v>
      </c>
      <c r="B13" s="105">
        <v>155.0</v>
      </c>
      <c r="C13" s="105">
        <v>204.0</v>
      </c>
      <c r="D13" s="105">
        <v>4.0</v>
      </c>
      <c r="E13" s="105">
        <v>0.0</v>
      </c>
      <c r="F13" s="105">
        <v>335.0</v>
      </c>
      <c r="G13" s="105">
        <v>304.0</v>
      </c>
      <c r="H13" s="105">
        <v>0.0</v>
      </c>
      <c r="I13" s="105">
        <v>0.0</v>
      </c>
      <c r="J13" s="105">
        <v>0.0</v>
      </c>
      <c r="K13" s="105">
        <v>1.0</v>
      </c>
      <c r="L13" s="105">
        <v>4571.0</v>
      </c>
      <c r="M13" s="105">
        <v>6492.0</v>
      </c>
      <c r="N13" s="105">
        <v>7260.0</v>
      </c>
      <c r="O13" s="105">
        <v>1752.0</v>
      </c>
      <c r="P13" s="105">
        <v>0.0</v>
      </c>
      <c r="Q13" s="105">
        <v>0.0</v>
      </c>
      <c r="R13" s="105">
        <v>5267.0</v>
      </c>
      <c r="S13" s="105">
        <v>219.0</v>
      </c>
      <c r="T13" s="106">
        <v>7320.0</v>
      </c>
      <c r="U13" s="106">
        <v>3571.0</v>
      </c>
    </row>
    <row r="14">
      <c r="A14" s="159" t="s">
        <v>70</v>
      </c>
      <c r="B14" s="105"/>
      <c r="C14" s="105"/>
      <c r="D14" s="105"/>
      <c r="E14" s="105"/>
      <c r="F14" s="105"/>
      <c r="G14" s="105"/>
      <c r="H14" s="105"/>
      <c r="I14" s="105"/>
      <c r="J14" s="105"/>
      <c r="K14" s="105"/>
      <c r="L14" s="105"/>
      <c r="M14" s="105"/>
      <c r="N14" s="105"/>
      <c r="O14" s="105"/>
      <c r="P14" s="105"/>
      <c r="Q14" s="105"/>
      <c r="R14" s="105"/>
      <c r="S14" s="105"/>
      <c r="T14" s="105"/>
      <c r="U14" s="106"/>
    </row>
    <row r="15">
      <c r="A15" s="159" t="s">
        <v>512</v>
      </c>
      <c r="B15" s="105"/>
      <c r="C15" s="105"/>
      <c r="D15" s="105"/>
      <c r="E15" s="105"/>
      <c r="F15" s="105"/>
      <c r="G15" s="105"/>
      <c r="H15" s="105"/>
      <c r="I15" s="105"/>
      <c r="J15" s="105"/>
      <c r="K15" s="105"/>
      <c r="L15" s="105"/>
      <c r="M15" s="105"/>
      <c r="N15" s="105"/>
      <c r="O15" s="105"/>
      <c r="P15" s="105"/>
      <c r="Q15" s="105"/>
      <c r="R15" s="105"/>
      <c r="S15" s="105"/>
      <c r="T15" s="105"/>
      <c r="U15" s="106"/>
    </row>
    <row r="16">
      <c r="A16" s="159" t="s">
        <v>55</v>
      </c>
      <c r="B16" s="105"/>
      <c r="C16" s="105"/>
      <c r="D16" s="105"/>
      <c r="E16" s="105"/>
      <c r="F16" s="105"/>
      <c r="G16" s="105"/>
      <c r="H16" s="105"/>
      <c r="I16" s="105"/>
      <c r="J16" s="105"/>
      <c r="K16" s="105"/>
      <c r="L16" s="105"/>
      <c r="M16" s="105"/>
      <c r="N16" s="105"/>
      <c r="O16" s="105"/>
      <c r="P16" s="105"/>
      <c r="Q16" s="105"/>
      <c r="R16" s="105"/>
      <c r="S16" s="105"/>
      <c r="T16" s="105"/>
      <c r="U16" s="106"/>
    </row>
    <row r="17">
      <c r="A17" s="159" t="s">
        <v>102</v>
      </c>
      <c r="B17" s="105"/>
      <c r="C17" s="105"/>
      <c r="D17" s="105"/>
      <c r="E17" s="105"/>
      <c r="F17" s="105"/>
      <c r="G17" s="105"/>
      <c r="H17" s="105"/>
      <c r="I17" s="105"/>
      <c r="J17" s="105"/>
      <c r="K17" s="105"/>
      <c r="L17" s="105"/>
      <c r="M17" s="105"/>
      <c r="N17" s="105"/>
      <c r="O17" s="105"/>
      <c r="P17" s="105"/>
      <c r="Q17" s="105"/>
      <c r="R17" s="105"/>
      <c r="S17" s="105"/>
      <c r="T17" s="106"/>
      <c r="U17" s="106"/>
    </row>
    <row r="18">
      <c r="A18" s="159" t="s">
        <v>78</v>
      </c>
      <c r="B18" s="105"/>
      <c r="C18" s="105"/>
      <c r="D18" s="105"/>
      <c r="E18" s="105"/>
      <c r="F18" s="105"/>
      <c r="G18" s="105"/>
      <c r="H18" s="105"/>
      <c r="I18" s="105"/>
      <c r="J18" s="105"/>
      <c r="K18" s="105"/>
      <c r="L18" s="105"/>
      <c r="M18" s="105"/>
      <c r="N18" s="105"/>
      <c r="O18" s="105"/>
      <c r="P18" s="105"/>
      <c r="Q18" s="105"/>
      <c r="R18" s="105"/>
      <c r="S18" s="105"/>
      <c r="T18" s="105"/>
      <c r="U18" s="106"/>
    </row>
    <row r="19">
      <c r="A19" s="159" t="s">
        <v>4</v>
      </c>
      <c r="B19" s="105"/>
      <c r="C19" s="105"/>
      <c r="D19" s="105"/>
      <c r="E19" s="105"/>
      <c r="F19" s="105"/>
      <c r="G19" s="105"/>
      <c r="H19" s="105"/>
      <c r="I19" s="105"/>
      <c r="J19" s="105"/>
      <c r="K19" s="105"/>
      <c r="L19" s="105"/>
      <c r="M19" s="105"/>
      <c r="N19" s="105"/>
      <c r="O19" s="105"/>
      <c r="P19" s="105"/>
      <c r="Q19" s="105"/>
      <c r="R19" s="105"/>
      <c r="S19" s="105"/>
      <c r="T19" s="106"/>
      <c r="U19" s="106"/>
    </row>
    <row r="20">
      <c r="A20" s="159" t="s">
        <v>5</v>
      </c>
      <c r="B20" s="105">
        <v>0.0</v>
      </c>
      <c r="C20" s="105">
        <v>0.0</v>
      </c>
      <c r="D20" s="105">
        <v>0.0</v>
      </c>
      <c r="E20" s="105">
        <v>0.0</v>
      </c>
      <c r="F20" s="105">
        <v>0.0</v>
      </c>
      <c r="G20" s="105">
        <v>0.0</v>
      </c>
      <c r="H20" s="105">
        <v>0.0</v>
      </c>
      <c r="I20" s="105">
        <v>0.0</v>
      </c>
      <c r="J20" s="105">
        <v>7.0</v>
      </c>
      <c r="K20" s="105">
        <v>0.0</v>
      </c>
      <c r="L20" s="105">
        <v>0.0</v>
      </c>
      <c r="M20" s="105">
        <v>0.0</v>
      </c>
      <c r="N20" s="105">
        <v>0.0</v>
      </c>
      <c r="O20" s="105">
        <v>0.0</v>
      </c>
      <c r="P20" s="105">
        <v>0.0</v>
      </c>
      <c r="Q20" s="105">
        <v>0.0</v>
      </c>
      <c r="R20" s="105">
        <v>0.0</v>
      </c>
      <c r="S20" s="105">
        <v>0.0</v>
      </c>
      <c r="T20" s="105">
        <v>0.0</v>
      </c>
      <c r="U20" s="105">
        <v>0.0</v>
      </c>
    </row>
    <row r="21" ht="15.75" customHeight="1">
      <c r="A21" s="159" t="s">
        <v>103</v>
      </c>
      <c r="B21" s="105"/>
      <c r="C21" s="105"/>
      <c r="D21" s="105"/>
      <c r="E21" s="105"/>
      <c r="F21" s="105"/>
      <c r="G21" s="105"/>
      <c r="H21" s="105"/>
      <c r="I21" s="105"/>
      <c r="J21" s="105"/>
      <c r="K21" s="105"/>
      <c r="L21" s="105"/>
      <c r="M21" s="105"/>
      <c r="N21" s="105"/>
      <c r="O21" s="105"/>
      <c r="P21" s="105"/>
      <c r="Q21" s="105"/>
      <c r="R21" s="105"/>
      <c r="S21" s="105"/>
      <c r="T21" s="105"/>
      <c r="U21" s="105"/>
    </row>
    <row r="22" ht="15.75" customHeight="1">
      <c r="A22" s="159" t="s">
        <v>6</v>
      </c>
      <c r="B22" s="105">
        <v>355843.0</v>
      </c>
      <c r="C22" s="105">
        <v>474690.0</v>
      </c>
      <c r="D22" s="105">
        <v>514164.0</v>
      </c>
      <c r="E22" s="105">
        <v>923406.0</v>
      </c>
      <c r="F22" s="105">
        <v>846129.0</v>
      </c>
      <c r="G22" s="105">
        <v>985016.0</v>
      </c>
      <c r="H22" s="105">
        <v>488870.0</v>
      </c>
      <c r="I22" s="105">
        <v>653775.0</v>
      </c>
      <c r="J22" s="105">
        <v>1045617.0</v>
      </c>
      <c r="K22" s="105">
        <v>1224786.0</v>
      </c>
      <c r="L22" s="105">
        <v>903328.0</v>
      </c>
      <c r="M22" s="105">
        <v>684773.0</v>
      </c>
      <c r="N22" s="105">
        <v>523934.0</v>
      </c>
      <c r="O22" s="105">
        <v>210358.0</v>
      </c>
      <c r="P22" s="105">
        <v>212803.0</v>
      </c>
      <c r="Q22" s="105">
        <v>193955.0</v>
      </c>
      <c r="R22" s="105">
        <v>307498.0</v>
      </c>
      <c r="S22" s="105">
        <v>300458.0</v>
      </c>
      <c r="T22" s="105">
        <v>445174.0</v>
      </c>
      <c r="U22" s="105">
        <v>232262.0</v>
      </c>
    </row>
    <row r="23" ht="15.75" customHeight="1">
      <c r="A23" s="159" t="s">
        <v>104</v>
      </c>
      <c r="B23" s="105"/>
      <c r="C23" s="105"/>
      <c r="D23" s="105"/>
      <c r="E23" s="105"/>
      <c r="F23" s="105"/>
      <c r="G23" s="105"/>
      <c r="H23" s="105"/>
      <c r="I23" s="105"/>
      <c r="J23" s="105"/>
      <c r="K23" s="105"/>
      <c r="L23" s="105"/>
      <c r="M23" s="105"/>
      <c r="N23" s="105"/>
      <c r="O23" s="105"/>
      <c r="P23" s="105"/>
      <c r="Q23" s="105"/>
      <c r="R23" s="105"/>
      <c r="S23" s="105"/>
      <c r="T23" s="105"/>
      <c r="U23" s="105"/>
    </row>
    <row r="24" ht="15.75" customHeight="1">
      <c r="A24" s="159" t="s">
        <v>80</v>
      </c>
      <c r="B24" s="105"/>
      <c r="C24" s="105"/>
      <c r="D24" s="105"/>
      <c r="E24" s="105"/>
      <c r="F24" s="105"/>
      <c r="G24" s="105"/>
      <c r="H24" s="105"/>
      <c r="I24" s="105"/>
      <c r="J24" s="105"/>
      <c r="K24" s="105"/>
      <c r="L24" s="105"/>
      <c r="M24" s="105"/>
      <c r="N24" s="105"/>
      <c r="O24" s="105"/>
      <c r="P24" s="105"/>
      <c r="Q24" s="105"/>
      <c r="R24" s="105"/>
      <c r="S24" s="105"/>
      <c r="T24" s="105"/>
      <c r="U24" s="106"/>
    </row>
    <row r="25" ht="15.75" customHeight="1">
      <c r="A25" s="159" t="s">
        <v>52</v>
      </c>
      <c r="B25" s="105">
        <v>0.0</v>
      </c>
      <c r="C25" s="105">
        <v>0.0</v>
      </c>
      <c r="D25" s="105">
        <v>12.0</v>
      </c>
      <c r="E25" s="105">
        <v>0.0</v>
      </c>
      <c r="F25" s="105">
        <v>0.0</v>
      </c>
      <c r="G25" s="105">
        <v>0.0</v>
      </c>
      <c r="H25" s="105">
        <v>0.0</v>
      </c>
      <c r="I25" s="105">
        <v>0.0</v>
      </c>
      <c r="J25" s="105">
        <v>0.0</v>
      </c>
      <c r="K25" s="105">
        <v>0.0</v>
      </c>
      <c r="L25" s="105">
        <v>0.0</v>
      </c>
      <c r="M25" s="105">
        <v>0.0</v>
      </c>
      <c r="N25" s="105">
        <v>0.0</v>
      </c>
      <c r="O25" s="105">
        <v>0.0</v>
      </c>
      <c r="P25" s="105">
        <v>0.0</v>
      </c>
      <c r="Q25" s="105">
        <v>0.0</v>
      </c>
      <c r="R25" s="105">
        <v>0.0</v>
      </c>
      <c r="S25" s="105">
        <v>0.0</v>
      </c>
      <c r="T25" s="105">
        <v>0.0</v>
      </c>
      <c r="U25" s="105"/>
    </row>
    <row r="26" ht="15.75" customHeight="1">
      <c r="A26" s="159" t="s">
        <v>64</v>
      </c>
      <c r="B26" s="105"/>
      <c r="C26" s="105"/>
      <c r="D26" s="105"/>
      <c r="E26" s="105"/>
      <c r="F26" s="105"/>
      <c r="G26" s="105"/>
      <c r="H26" s="105"/>
      <c r="I26" s="105"/>
      <c r="J26" s="105"/>
      <c r="K26" s="105"/>
      <c r="L26" s="105"/>
      <c r="M26" s="105"/>
      <c r="N26" s="105"/>
      <c r="O26" s="105"/>
      <c r="P26" s="105"/>
      <c r="Q26" s="105"/>
      <c r="R26" s="105"/>
      <c r="S26" s="105"/>
      <c r="T26" s="105"/>
      <c r="U26" s="105"/>
    </row>
    <row r="27" ht="15.75" customHeight="1">
      <c r="A27" s="159" t="s">
        <v>105</v>
      </c>
      <c r="B27" s="105"/>
      <c r="C27" s="105"/>
      <c r="D27" s="105"/>
      <c r="E27" s="105"/>
      <c r="F27" s="105"/>
      <c r="G27" s="105"/>
      <c r="H27" s="105"/>
      <c r="I27" s="105"/>
      <c r="J27" s="105"/>
      <c r="K27" s="105"/>
      <c r="L27" s="105"/>
      <c r="M27" s="105"/>
      <c r="N27" s="105"/>
      <c r="O27" s="105"/>
      <c r="P27" s="105"/>
      <c r="Q27" s="105"/>
      <c r="R27" s="105"/>
      <c r="S27" s="105"/>
      <c r="T27" s="105"/>
      <c r="U27" s="106"/>
    </row>
    <row r="28" ht="15.75" customHeight="1">
      <c r="A28" s="159" t="s">
        <v>7</v>
      </c>
      <c r="B28" s="105"/>
      <c r="C28" s="105"/>
      <c r="D28" s="105"/>
      <c r="E28" s="105"/>
      <c r="F28" s="105"/>
      <c r="G28" s="105"/>
      <c r="H28" s="105"/>
      <c r="I28" s="105"/>
      <c r="J28" s="105"/>
      <c r="K28" s="105"/>
      <c r="L28" s="105"/>
      <c r="M28" s="105"/>
      <c r="N28" s="105"/>
      <c r="O28" s="105"/>
      <c r="P28" s="105"/>
      <c r="Q28" s="105"/>
      <c r="R28" s="105"/>
      <c r="S28" s="105"/>
      <c r="T28" s="105"/>
      <c r="U28" s="106"/>
    </row>
    <row r="29" ht="15.75" customHeight="1">
      <c r="A29" s="159" t="s">
        <v>106</v>
      </c>
      <c r="B29" s="105"/>
      <c r="C29" s="105"/>
      <c r="D29" s="105"/>
      <c r="E29" s="105"/>
      <c r="F29" s="105"/>
      <c r="G29" s="105"/>
      <c r="H29" s="105"/>
      <c r="I29" s="105"/>
      <c r="J29" s="105"/>
      <c r="K29" s="105"/>
      <c r="L29" s="105"/>
      <c r="M29" s="105"/>
      <c r="N29" s="105"/>
      <c r="O29" s="105"/>
      <c r="P29" s="105"/>
      <c r="Q29" s="105"/>
      <c r="R29" s="105"/>
      <c r="S29" s="105"/>
      <c r="T29" s="105"/>
      <c r="U29" s="105"/>
    </row>
    <row r="30" ht="15.75" customHeight="1">
      <c r="A30" s="159" t="s">
        <v>107</v>
      </c>
      <c r="B30" s="105"/>
      <c r="C30" s="105"/>
      <c r="D30" s="105"/>
      <c r="E30" s="105"/>
      <c r="F30" s="105"/>
      <c r="G30" s="105"/>
      <c r="H30" s="105"/>
      <c r="I30" s="105"/>
      <c r="J30" s="105"/>
      <c r="K30" s="105"/>
      <c r="L30" s="105"/>
      <c r="M30" s="105"/>
      <c r="N30" s="105"/>
      <c r="O30" s="105"/>
      <c r="P30" s="105"/>
      <c r="Q30" s="105"/>
      <c r="R30" s="105"/>
      <c r="S30" s="105"/>
      <c r="T30" s="105"/>
      <c r="U30" s="105"/>
    </row>
    <row r="31" ht="15.75" customHeight="1">
      <c r="A31" s="159" t="s">
        <v>513</v>
      </c>
      <c r="B31" s="105"/>
      <c r="C31" s="105"/>
      <c r="D31" s="105"/>
      <c r="E31" s="105"/>
      <c r="F31" s="105"/>
      <c r="G31" s="105"/>
      <c r="H31" s="105"/>
      <c r="I31" s="105"/>
      <c r="J31" s="105"/>
      <c r="K31" s="105"/>
      <c r="L31" s="105"/>
      <c r="M31" s="105"/>
      <c r="N31" s="105"/>
      <c r="O31" s="105"/>
      <c r="P31" s="105"/>
      <c r="Q31" s="105"/>
      <c r="R31" s="105"/>
      <c r="S31" s="105"/>
      <c r="T31" s="105"/>
      <c r="U31" s="105"/>
    </row>
    <row r="32" ht="15.75" customHeight="1">
      <c r="A32" s="159" t="s">
        <v>108</v>
      </c>
      <c r="B32" s="105"/>
      <c r="C32" s="105"/>
      <c r="D32" s="105"/>
      <c r="E32" s="105"/>
      <c r="F32" s="105"/>
      <c r="G32" s="105"/>
      <c r="H32" s="105"/>
      <c r="I32" s="105"/>
      <c r="J32" s="105"/>
      <c r="K32" s="105"/>
      <c r="L32" s="105"/>
      <c r="M32" s="105"/>
      <c r="N32" s="105"/>
      <c r="O32" s="105"/>
      <c r="P32" s="105"/>
      <c r="Q32" s="105"/>
      <c r="R32" s="105"/>
      <c r="S32" s="105"/>
      <c r="T32" s="105"/>
      <c r="U32" s="106"/>
    </row>
    <row r="33" ht="15.75" customHeight="1">
      <c r="A33" s="159" t="s">
        <v>109</v>
      </c>
      <c r="B33" s="107">
        <v>0.0</v>
      </c>
      <c r="C33" s="107">
        <v>0.0</v>
      </c>
      <c r="D33" s="107">
        <v>0.0</v>
      </c>
      <c r="E33" s="107">
        <v>0.0</v>
      </c>
      <c r="F33" s="107">
        <v>0.0</v>
      </c>
      <c r="G33" s="107">
        <v>0.0</v>
      </c>
      <c r="H33" s="107">
        <v>0.0</v>
      </c>
      <c r="I33" s="107">
        <v>0.0</v>
      </c>
      <c r="J33" s="107">
        <v>0.0</v>
      </c>
      <c r="K33" s="107">
        <v>0.0</v>
      </c>
      <c r="L33" s="107">
        <v>0.0</v>
      </c>
      <c r="M33" s="107">
        <v>0.0</v>
      </c>
      <c r="N33" s="107">
        <v>0.0</v>
      </c>
      <c r="O33" s="107">
        <v>0.0</v>
      </c>
      <c r="P33" s="107">
        <v>0.0</v>
      </c>
      <c r="Q33" s="107">
        <v>0.0</v>
      </c>
      <c r="R33" s="107">
        <v>0.0</v>
      </c>
      <c r="S33" s="107">
        <v>0.0</v>
      </c>
      <c r="T33" s="107">
        <v>0.0</v>
      </c>
      <c r="U33" s="107">
        <v>5.0</v>
      </c>
    </row>
    <row r="34" ht="15.75" customHeight="1">
      <c r="A34" s="159" t="s">
        <v>110</v>
      </c>
      <c r="B34" s="107"/>
      <c r="C34" s="107"/>
      <c r="D34" s="107"/>
      <c r="E34" s="107"/>
      <c r="F34" s="107"/>
      <c r="G34" s="107"/>
      <c r="H34" s="107"/>
      <c r="I34" s="107"/>
      <c r="J34" s="107"/>
      <c r="K34" s="107"/>
      <c r="L34" s="107"/>
      <c r="M34" s="107"/>
      <c r="N34" s="107"/>
      <c r="O34" s="107"/>
      <c r="P34" s="107"/>
      <c r="Q34" s="107"/>
      <c r="R34" s="107"/>
      <c r="S34" s="107"/>
      <c r="T34" s="107"/>
      <c r="U34" s="107"/>
    </row>
    <row r="35" ht="15.75" customHeight="1">
      <c r="A35" s="159" t="s">
        <v>111</v>
      </c>
      <c r="B35" s="105">
        <v>0.0</v>
      </c>
      <c r="C35" s="105">
        <v>9.0</v>
      </c>
      <c r="D35" s="105">
        <v>2.0</v>
      </c>
      <c r="E35" s="105">
        <v>6.0</v>
      </c>
      <c r="F35" s="105">
        <v>12652.0</v>
      </c>
      <c r="G35" s="105">
        <v>56949.0</v>
      </c>
      <c r="H35" s="105">
        <v>10018.0</v>
      </c>
      <c r="I35" s="105">
        <v>65765.0</v>
      </c>
      <c r="J35" s="105">
        <v>0.0</v>
      </c>
      <c r="K35" s="105">
        <v>0.0</v>
      </c>
      <c r="L35" s="105">
        <v>28.0</v>
      </c>
      <c r="M35" s="105">
        <v>1.0</v>
      </c>
      <c r="N35" s="105">
        <v>0.0</v>
      </c>
      <c r="O35" s="105">
        <v>0.0</v>
      </c>
      <c r="P35" s="105">
        <v>0.0</v>
      </c>
      <c r="Q35" s="105">
        <v>0.0</v>
      </c>
      <c r="R35" s="105">
        <v>0.0</v>
      </c>
      <c r="S35" s="105">
        <v>0.0</v>
      </c>
      <c r="T35" s="105">
        <v>0.0</v>
      </c>
      <c r="U35" s="105"/>
    </row>
    <row r="36" ht="15.75" customHeight="1">
      <c r="A36" s="159" t="s">
        <v>8</v>
      </c>
      <c r="B36" s="107">
        <v>10.0</v>
      </c>
      <c r="C36" s="107">
        <v>26.0</v>
      </c>
      <c r="D36" s="107">
        <v>0.0</v>
      </c>
      <c r="E36" s="107">
        <v>0.0</v>
      </c>
      <c r="F36" s="107">
        <v>1670.0</v>
      </c>
      <c r="G36" s="107">
        <v>0.0</v>
      </c>
      <c r="H36" s="107">
        <v>0.0</v>
      </c>
      <c r="I36" s="107">
        <v>46.0</v>
      </c>
      <c r="J36" s="107">
        <v>103871.0</v>
      </c>
      <c r="K36" s="107">
        <v>122456.0</v>
      </c>
      <c r="L36" s="107">
        <v>43267.0</v>
      </c>
      <c r="M36" s="107">
        <v>141147.0</v>
      </c>
      <c r="N36" s="107">
        <v>126302.0</v>
      </c>
      <c r="O36" s="107">
        <v>26380.0</v>
      </c>
      <c r="P36" s="107">
        <v>0.0</v>
      </c>
      <c r="Q36" s="107">
        <v>2.0</v>
      </c>
      <c r="R36" s="107">
        <v>11.0</v>
      </c>
      <c r="S36" s="107">
        <v>77776.0</v>
      </c>
      <c r="T36" s="107">
        <v>237250.0</v>
      </c>
      <c r="U36" s="107">
        <v>321094.0</v>
      </c>
    </row>
    <row r="37" ht="15.75" customHeight="1">
      <c r="A37" s="159" t="s">
        <v>514</v>
      </c>
      <c r="B37" s="107"/>
      <c r="C37" s="107"/>
      <c r="D37" s="108">
        <v>68.0</v>
      </c>
      <c r="E37" s="107"/>
      <c r="F37" s="107"/>
      <c r="G37" s="107"/>
      <c r="H37" s="107"/>
      <c r="I37" s="107"/>
      <c r="J37" s="107"/>
      <c r="K37" s="107"/>
      <c r="L37" s="107"/>
      <c r="M37" s="107"/>
      <c r="N37" s="107"/>
      <c r="O37" s="107"/>
      <c r="P37" s="107"/>
      <c r="Q37" s="107"/>
      <c r="R37" s="107"/>
      <c r="S37" s="107"/>
      <c r="T37" s="107"/>
      <c r="U37" s="107"/>
    </row>
    <row r="38" ht="15.75" customHeight="1">
      <c r="A38" s="159" t="s">
        <v>112</v>
      </c>
      <c r="B38" s="105"/>
      <c r="C38" s="105"/>
      <c r="D38" s="105"/>
      <c r="E38" s="105"/>
      <c r="F38" s="105"/>
      <c r="G38" s="105"/>
      <c r="H38" s="105"/>
      <c r="I38" s="105"/>
      <c r="J38" s="105"/>
      <c r="K38" s="105"/>
      <c r="L38" s="105"/>
      <c r="M38" s="105"/>
      <c r="N38" s="105"/>
      <c r="O38" s="105"/>
      <c r="P38" s="105"/>
      <c r="Q38" s="105"/>
      <c r="R38" s="105"/>
      <c r="S38" s="105"/>
      <c r="T38" s="105"/>
      <c r="U38" s="106"/>
    </row>
    <row r="39" ht="15.75" customHeight="1">
      <c r="A39" s="159" t="s">
        <v>81</v>
      </c>
      <c r="B39" s="105">
        <v>0.0</v>
      </c>
      <c r="C39" s="105">
        <v>0.0</v>
      </c>
      <c r="D39" s="105">
        <v>0.0</v>
      </c>
      <c r="E39" s="105">
        <v>0.0</v>
      </c>
      <c r="F39" s="105">
        <v>0.0</v>
      </c>
      <c r="G39" s="105">
        <v>0.0</v>
      </c>
      <c r="H39" s="105">
        <v>13.0</v>
      </c>
      <c r="I39" s="105">
        <v>14.0</v>
      </c>
      <c r="J39" s="105">
        <v>0.0</v>
      </c>
      <c r="K39" s="105">
        <v>0.0</v>
      </c>
      <c r="L39" s="105">
        <v>0.0</v>
      </c>
      <c r="M39" s="105">
        <v>0.0</v>
      </c>
      <c r="N39" s="105">
        <v>0.0</v>
      </c>
      <c r="O39" s="105">
        <v>0.0</v>
      </c>
      <c r="P39" s="105">
        <v>0.0</v>
      </c>
      <c r="Q39" s="105">
        <v>0.0</v>
      </c>
      <c r="R39" s="105">
        <v>0.0</v>
      </c>
      <c r="S39" s="105">
        <v>0.0</v>
      </c>
      <c r="T39" s="105">
        <v>0.0</v>
      </c>
      <c r="U39" s="105">
        <v>0.0</v>
      </c>
    </row>
    <row r="40" ht="15.75" customHeight="1">
      <c r="A40" s="159" t="s">
        <v>65</v>
      </c>
      <c r="B40" s="105"/>
      <c r="C40" s="105"/>
      <c r="D40" s="105"/>
      <c r="E40" s="105"/>
      <c r="F40" s="105"/>
      <c r="G40" s="105"/>
      <c r="H40" s="105"/>
      <c r="I40" s="105"/>
      <c r="J40" s="105"/>
      <c r="K40" s="105"/>
      <c r="L40" s="105"/>
      <c r="M40" s="105"/>
      <c r="N40" s="105"/>
      <c r="O40" s="105"/>
      <c r="P40" s="105"/>
      <c r="Q40" s="105"/>
      <c r="R40" s="105"/>
      <c r="S40" s="105"/>
      <c r="T40" s="105"/>
      <c r="U40" s="106"/>
    </row>
    <row r="41" ht="15.75" customHeight="1">
      <c r="A41" s="159" t="s">
        <v>113</v>
      </c>
      <c r="B41" s="105"/>
      <c r="C41" s="105"/>
      <c r="D41" s="105"/>
      <c r="E41" s="105"/>
      <c r="F41" s="105"/>
      <c r="G41" s="105"/>
      <c r="H41" s="105"/>
      <c r="I41" s="105"/>
      <c r="J41" s="105"/>
      <c r="K41" s="105"/>
      <c r="L41" s="105"/>
      <c r="M41" s="105"/>
      <c r="N41" s="105"/>
      <c r="O41" s="105"/>
      <c r="P41" s="105"/>
      <c r="Q41" s="105"/>
      <c r="R41" s="105"/>
      <c r="S41" s="105"/>
      <c r="T41" s="105"/>
      <c r="U41" s="106"/>
    </row>
    <row r="42" ht="15.75" customHeight="1">
      <c r="A42" s="159" t="s">
        <v>114</v>
      </c>
      <c r="B42" s="105"/>
      <c r="C42" s="105"/>
      <c r="D42" s="105"/>
      <c r="E42" s="105"/>
      <c r="F42" s="105"/>
      <c r="G42" s="105"/>
      <c r="H42" s="105"/>
      <c r="I42" s="105"/>
      <c r="J42" s="105"/>
      <c r="K42" s="105"/>
      <c r="L42" s="105"/>
      <c r="M42" s="105"/>
      <c r="N42" s="105"/>
      <c r="O42" s="105"/>
      <c r="P42" s="105"/>
      <c r="Q42" s="105"/>
      <c r="R42" s="105"/>
      <c r="S42" s="105"/>
      <c r="T42" s="105"/>
      <c r="U42" s="106"/>
    </row>
    <row r="43" ht="15.75" customHeight="1">
      <c r="A43" s="159" t="s">
        <v>9</v>
      </c>
      <c r="B43" s="105"/>
      <c r="C43" s="105"/>
      <c r="D43" s="105"/>
      <c r="E43" s="105"/>
      <c r="F43" s="105"/>
      <c r="G43" s="105"/>
      <c r="H43" s="105"/>
      <c r="I43" s="105"/>
      <c r="J43" s="105"/>
      <c r="K43" s="105"/>
      <c r="L43" s="105"/>
      <c r="M43" s="105"/>
      <c r="N43" s="105"/>
      <c r="O43" s="105"/>
      <c r="P43" s="105"/>
      <c r="Q43" s="105"/>
      <c r="R43" s="105"/>
      <c r="S43" s="105"/>
      <c r="T43" s="105"/>
      <c r="U43" s="105"/>
    </row>
    <row r="44" ht="15.75" customHeight="1">
      <c r="A44" s="159" t="s">
        <v>69</v>
      </c>
      <c r="B44" s="105"/>
      <c r="C44" s="105"/>
      <c r="D44" s="105"/>
      <c r="E44" s="105"/>
      <c r="F44" s="105"/>
      <c r="G44" s="105"/>
      <c r="H44" s="105"/>
      <c r="I44" s="105"/>
      <c r="J44" s="105"/>
      <c r="K44" s="105"/>
      <c r="L44" s="105"/>
      <c r="M44" s="105"/>
      <c r="N44" s="105"/>
      <c r="O44" s="105"/>
      <c r="P44" s="105"/>
      <c r="Q44" s="105"/>
      <c r="R44" s="105"/>
      <c r="S44" s="105"/>
      <c r="T44" s="105"/>
      <c r="U44" s="106"/>
    </row>
    <row r="45" ht="15.75" customHeight="1">
      <c r="A45" s="159" t="s">
        <v>10</v>
      </c>
      <c r="B45" s="107">
        <v>409.0</v>
      </c>
      <c r="C45" s="107">
        <v>38.0</v>
      </c>
      <c r="D45" s="107">
        <v>396.0</v>
      </c>
      <c r="E45" s="107">
        <v>47044.0</v>
      </c>
      <c r="F45" s="107">
        <v>363063.0</v>
      </c>
      <c r="G45" s="107">
        <v>327800.0</v>
      </c>
      <c r="H45" s="107">
        <v>141.0</v>
      </c>
      <c r="I45" s="107">
        <v>713.0</v>
      </c>
      <c r="J45" s="107">
        <v>210091.0</v>
      </c>
      <c r="K45" s="107">
        <v>337.0</v>
      </c>
      <c r="L45" s="107">
        <v>1717.0</v>
      </c>
      <c r="M45" s="107">
        <v>174523.0</v>
      </c>
      <c r="N45" s="107">
        <v>145593.0</v>
      </c>
      <c r="O45" s="107">
        <v>78248.0</v>
      </c>
      <c r="P45" s="107">
        <v>104883.0</v>
      </c>
      <c r="Q45" s="107">
        <v>135555.0</v>
      </c>
      <c r="R45" s="107">
        <v>163086.0</v>
      </c>
      <c r="S45" s="107">
        <v>134336.0</v>
      </c>
      <c r="T45" s="107">
        <v>118356.0</v>
      </c>
      <c r="U45" s="107">
        <v>196927.0</v>
      </c>
    </row>
    <row r="46" ht="15.75" customHeight="1">
      <c r="A46" s="159" t="s">
        <v>515</v>
      </c>
      <c r="B46" s="105"/>
      <c r="C46" s="105"/>
      <c r="D46" s="105"/>
      <c r="E46" s="105"/>
      <c r="F46" s="105"/>
      <c r="G46" s="105"/>
      <c r="H46" s="105"/>
      <c r="I46" s="105"/>
      <c r="J46" s="105"/>
      <c r="K46" s="105"/>
      <c r="L46" s="105"/>
      <c r="M46" s="105"/>
      <c r="N46" s="105"/>
      <c r="O46" s="105"/>
      <c r="P46" s="105"/>
      <c r="Q46" s="105"/>
      <c r="R46" s="105"/>
      <c r="S46" s="105"/>
      <c r="T46" s="105"/>
      <c r="U46" s="106"/>
    </row>
    <row r="47" ht="15.75" customHeight="1">
      <c r="A47" s="159" t="s">
        <v>115</v>
      </c>
      <c r="B47" s="105"/>
      <c r="C47" s="105"/>
      <c r="D47" s="105"/>
      <c r="E47" s="105"/>
      <c r="F47" s="105"/>
      <c r="G47" s="105"/>
      <c r="H47" s="105"/>
      <c r="I47" s="105"/>
      <c r="J47" s="105"/>
      <c r="K47" s="105"/>
      <c r="L47" s="105"/>
      <c r="M47" s="105"/>
      <c r="N47" s="105"/>
      <c r="O47" s="105"/>
      <c r="P47" s="105"/>
      <c r="Q47" s="105"/>
      <c r="R47" s="105"/>
      <c r="S47" s="105"/>
      <c r="T47" s="105"/>
      <c r="U47" s="106"/>
    </row>
    <row r="48" ht="15.75" customHeight="1">
      <c r="A48" s="159" t="s">
        <v>116</v>
      </c>
      <c r="B48" s="107"/>
      <c r="C48" s="107"/>
      <c r="D48" s="107"/>
      <c r="E48" s="107"/>
      <c r="F48" s="107"/>
      <c r="G48" s="107"/>
      <c r="H48" s="107"/>
      <c r="I48" s="107"/>
      <c r="J48" s="107"/>
      <c r="K48" s="107"/>
      <c r="L48" s="107"/>
      <c r="M48" s="107"/>
      <c r="N48" s="107"/>
      <c r="O48" s="107"/>
      <c r="P48" s="107"/>
      <c r="Q48" s="107"/>
      <c r="R48" s="107"/>
      <c r="S48" s="107"/>
      <c r="T48" s="107"/>
      <c r="U48" s="107"/>
    </row>
    <row r="49" ht="15.75" customHeight="1">
      <c r="A49" s="159" t="s">
        <v>516</v>
      </c>
      <c r="B49" s="105"/>
      <c r="C49" s="105"/>
      <c r="D49" s="105"/>
      <c r="E49" s="105"/>
      <c r="F49" s="105"/>
      <c r="G49" s="105"/>
      <c r="H49" s="105"/>
      <c r="I49" s="105"/>
      <c r="J49" s="105"/>
      <c r="K49" s="105"/>
      <c r="L49" s="105"/>
      <c r="M49" s="105"/>
      <c r="N49" s="105"/>
      <c r="O49" s="105"/>
      <c r="P49" s="105"/>
      <c r="Q49" s="105"/>
      <c r="R49" s="105"/>
      <c r="S49" s="105"/>
      <c r="T49" s="105"/>
      <c r="U49" s="106"/>
    </row>
    <row r="50" ht="15.75" customHeight="1">
      <c r="A50" s="159" t="s">
        <v>11</v>
      </c>
      <c r="B50" s="107">
        <v>0.0</v>
      </c>
      <c r="C50" s="107">
        <v>0.0</v>
      </c>
      <c r="D50" s="107">
        <v>0.0</v>
      </c>
      <c r="E50" s="107">
        <v>0.0</v>
      </c>
      <c r="F50" s="107">
        <v>0.0</v>
      </c>
      <c r="G50" s="107">
        <v>21.0</v>
      </c>
      <c r="H50" s="107">
        <v>0.0</v>
      </c>
      <c r="I50" s="107">
        <v>0.0</v>
      </c>
      <c r="J50" s="107">
        <v>0.0</v>
      </c>
      <c r="K50" s="107">
        <v>0.0</v>
      </c>
      <c r="L50" s="107">
        <v>0.0</v>
      </c>
      <c r="M50" s="107">
        <v>0.0</v>
      </c>
      <c r="N50" s="107">
        <v>0.0</v>
      </c>
      <c r="O50" s="107">
        <v>0.0</v>
      </c>
      <c r="P50" s="107">
        <v>0.0</v>
      </c>
      <c r="Q50" s="107">
        <v>0.0</v>
      </c>
      <c r="R50" s="107">
        <v>0.0</v>
      </c>
      <c r="S50" s="107">
        <v>0.0</v>
      </c>
      <c r="T50" s="107">
        <v>0.0</v>
      </c>
      <c r="U50" s="107">
        <v>0.0</v>
      </c>
    </row>
    <row r="51" ht="15.75" customHeight="1">
      <c r="A51" s="159" t="s">
        <v>517</v>
      </c>
      <c r="B51" s="105">
        <v>2.0</v>
      </c>
      <c r="C51" s="105">
        <v>0.0</v>
      </c>
      <c r="D51" s="105">
        <v>0.0</v>
      </c>
      <c r="E51" s="105">
        <v>45.0</v>
      </c>
      <c r="F51" s="105">
        <v>8.0</v>
      </c>
      <c r="G51" s="105">
        <v>4630.0</v>
      </c>
      <c r="H51" s="105">
        <v>2751.0</v>
      </c>
      <c r="I51" s="105">
        <v>0.0</v>
      </c>
      <c r="J51" s="105">
        <v>5.0</v>
      </c>
      <c r="K51" s="105">
        <v>33.0</v>
      </c>
      <c r="L51" s="105">
        <v>6.0</v>
      </c>
      <c r="M51" s="105">
        <v>165.0</v>
      </c>
      <c r="N51" s="105">
        <v>9140.0</v>
      </c>
      <c r="O51" s="105">
        <v>5789.0</v>
      </c>
      <c r="P51" s="105">
        <v>263.0</v>
      </c>
      <c r="Q51" s="105">
        <v>22.0</v>
      </c>
      <c r="R51" s="105">
        <v>3.0</v>
      </c>
      <c r="S51" s="105">
        <v>12756.0</v>
      </c>
      <c r="T51" s="105">
        <v>5.0</v>
      </c>
      <c r="U51" s="105">
        <v>9.0</v>
      </c>
    </row>
    <row r="52" ht="15.75" customHeight="1">
      <c r="A52" s="159" t="s">
        <v>117</v>
      </c>
      <c r="B52" s="105">
        <v>0.0</v>
      </c>
      <c r="C52" s="105">
        <v>0.0</v>
      </c>
      <c r="D52" s="105">
        <v>0.0</v>
      </c>
      <c r="E52" s="105">
        <v>1.0</v>
      </c>
      <c r="F52" s="105">
        <v>1.0</v>
      </c>
      <c r="G52" s="105">
        <v>1.0</v>
      </c>
      <c r="H52" s="105">
        <v>0.0</v>
      </c>
      <c r="I52" s="105">
        <v>0.0</v>
      </c>
      <c r="J52" s="105">
        <v>1.0</v>
      </c>
      <c r="K52" s="105">
        <v>0.0</v>
      </c>
      <c r="L52" s="105">
        <v>0.0</v>
      </c>
      <c r="M52" s="105">
        <v>0.0</v>
      </c>
      <c r="N52" s="105">
        <v>0.0</v>
      </c>
      <c r="O52" s="105">
        <v>0.0</v>
      </c>
      <c r="P52" s="105">
        <v>0.0</v>
      </c>
      <c r="Q52" s="105">
        <v>0.0</v>
      </c>
      <c r="R52" s="105">
        <v>0.0</v>
      </c>
      <c r="S52" s="105">
        <v>0.0</v>
      </c>
      <c r="T52" s="105">
        <v>0.0</v>
      </c>
      <c r="U52" s="105">
        <v>0.0</v>
      </c>
    </row>
    <row r="53" ht="15.75" customHeight="1">
      <c r="A53" s="159" t="s">
        <v>62</v>
      </c>
      <c r="B53" s="105"/>
      <c r="C53" s="105"/>
      <c r="D53" s="105"/>
      <c r="E53" s="105"/>
      <c r="F53" s="105"/>
      <c r="G53" s="105"/>
      <c r="H53" s="105"/>
      <c r="I53" s="105"/>
      <c r="J53" s="105"/>
      <c r="K53" s="105"/>
      <c r="L53" s="105"/>
      <c r="M53" s="105"/>
      <c r="N53" s="105"/>
      <c r="O53" s="105"/>
      <c r="P53" s="105"/>
      <c r="Q53" s="105"/>
      <c r="R53" s="105"/>
      <c r="S53" s="105"/>
      <c r="T53" s="105"/>
      <c r="U53" s="105"/>
    </row>
    <row r="54" ht="15.75" customHeight="1">
      <c r="A54" s="159" t="s">
        <v>118</v>
      </c>
      <c r="B54" s="105"/>
      <c r="C54" s="105"/>
      <c r="D54" s="105"/>
      <c r="E54" s="105"/>
      <c r="F54" s="105"/>
      <c r="G54" s="105"/>
      <c r="H54" s="105"/>
      <c r="I54" s="105"/>
      <c r="J54" s="105"/>
      <c r="K54" s="105"/>
      <c r="L54" s="105"/>
      <c r="M54" s="105"/>
      <c r="N54" s="105"/>
      <c r="O54" s="105"/>
      <c r="P54" s="105"/>
      <c r="Q54" s="105"/>
      <c r="R54" s="105"/>
      <c r="S54" s="105"/>
      <c r="T54" s="105"/>
      <c r="U54" s="105"/>
    </row>
    <row r="55" ht="15.75" customHeight="1">
      <c r="A55" s="159" t="s">
        <v>119</v>
      </c>
      <c r="B55" s="105"/>
      <c r="C55" s="105"/>
      <c r="D55" s="105"/>
      <c r="E55" s="105"/>
      <c r="F55" s="105"/>
      <c r="G55" s="105"/>
      <c r="H55" s="105"/>
      <c r="I55" s="105"/>
      <c r="J55" s="105"/>
      <c r="K55" s="105"/>
      <c r="L55" s="105"/>
      <c r="M55" s="105"/>
      <c r="N55" s="105"/>
      <c r="O55" s="105"/>
      <c r="P55" s="105"/>
      <c r="Q55" s="105"/>
      <c r="R55" s="105"/>
      <c r="S55" s="105"/>
      <c r="T55" s="105"/>
      <c r="U55" s="106"/>
    </row>
    <row r="56" ht="15.75" customHeight="1">
      <c r="A56" s="159" t="s">
        <v>120</v>
      </c>
      <c r="B56" s="107">
        <v>0.0</v>
      </c>
      <c r="C56" s="107">
        <v>1.0</v>
      </c>
      <c r="D56" s="107">
        <v>2.0</v>
      </c>
      <c r="E56" s="107">
        <v>1.0</v>
      </c>
      <c r="F56" s="107">
        <v>1.0</v>
      </c>
      <c r="G56" s="107">
        <v>0.0</v>
      </c>
      <c r="H56" s="107">
        <v>0.0</v>
      </c>
      <c r="I56" s="107">
        <v>0.0</v>
      </c>
      <c r="J56" s="107">
        <v>0.0</v>
      </c>
      <c r="K56" s="107">
        <v>0.0</v>
      </c>
      <c r="L56" s="107">
        <v>0.0</v>
      </c>
      <c r="M56" s="107">
        <v>0.0</v>
      </c>
      <c r="N56" s="107">
        <v>0.0</v>
      </c>
      <c r="O56" s="107">
        <v>0.0</v>
      </c>
      <c r="P56" s="107">
        <v>0.0</v>
      </c>
      <c r="Q56" s="107">
        <v>0.0</v>
      </c>
      <c r="R56" s="107">
        <v>0.0</v>
      </c>
      <c r="S56" s="107">
        <v>0.0</v>
      </c>
      <c r="T56" s="107">
        <v>0.0</v>
      </c>
      <c r="U56" s="107">
        <v>0.0</v>
      </c>
    </row>
    <row r="57" ht="15.75" customHeight="1">
      <c r="A57" s="159" t="s">
        <v>121</v>
      </c>
      <c r="B57" s="107">
        <v>0.0</v>
      </c>
      <c r="C57" s="107">
        <v>0.0</v>
      </c>
      <c r="D57" s="107">
        <v>0.0</v>
      </c>
      <c r="E57" s="107">
        <v>0.0</v>
      </c>
      <c r="F57" s="107">
        <v>0.0</v>
      </c>
      <c r="G57" s="107">
        <v>0.0</v>
      </c>
      <c r="H57" s="107">
        <v>0.0</v>
      </c>
      <c r="I57" s="107">
        <v>0.0</v>
      </c>
      <c r="J57" s="107">
        <v>0.0</v>
      </c>
      <c r="K57" s="107">
        <v>0.0</v>
      </c>
      <c r="L57" s="107">
        <v>0.0</v>
      </c>
      <c r="M57" s="107">
        <v>0.0</v>
      </c>
      <c r="N57" s="107">
        <v>0.0</v>
      </c>
      <c r="O57" s="107">
        <v>1.0</v>
      </c>
      <c r="P57" s="107">
        <v>1302.0</v>
      </c>
      <c r="Q57" s="107">
        <v>15398.0</v>
      </c>
      <c r="R57" s="107">
        <v>44505.0</v>
      </c>
      <c r="S57" s="107">
        <v>44526.0</v>
      </c>
      <c r="T57" s="107">
        <v>70880.0</v>
      </c>
      <c r="U57" s="107">
        <v>88380.0</v>
      </c>
    </row>
    <row r="58" ht="15.75" customHeight="1">
      <c r="A58" s="159" t="s">
        <v>122</v>
      </c>
      <c r="B58" s="107"/>
      <c r="C58" s="107"/>
      <c r="D58" s="107"/>
      <c r="E58" s="107"/>
      <c r="F58" s="107"/>
      <c r="G58" s="107"/>
      <c r="H58" s="107"/>
      <c r="I58" s="107"/>
      <c r="J58" s="107"/>
      <c r="K58" s="107"/>
      <c r="L58" s="107"/>
      <c r="M58" s="107"/>
      <c r="N58" s="107"/>
      <c r="O58" s="107"/>
      <c r="P58" s="107"/>
      <c r="Q58" s="107"/>
      <c r="R58" s="107"/>
      <c r="S58" s="107"/>
      <c r="T58" s="107"/>
      <c r="U58" s="107"/>
    </row>
    <row r="59" ht="15.75" customHeight="1">
      <c r="A59" s="159" t="s">
        <v>56</v>
      </c>
      <c r="B59" s="107">
        <v>0.0</v>
      </c>
      <c r="C59" s="107">
        <v>0.0</v>
      </c>
      <c r="D59" s="107">
        <v>0.0</v>
      </c>
      <c r="E59" s="107">
        <v>0.0</v>
      </c>
      <c r="F59" s="107"/>
      <c r="G59" s="107"/>
      <c r="H59" s="107"/>
      <c r="I59" s="107"/>
      <c r="J59" s="107"/>
      <c r="K59" s="107"/>
      <c r="L59" s="107"/>
      <c r="M59" s="107"/>
      <c r="N59" s="107"/>
      <c r="O59" s="107">
        <v>0.0</v>
      </c>
      <c r="P59" s="107">
        <v>0.0</v>
      </c>
      <c r="Q59" s="107">
        <v>0.0</v>
      </c>
      <c r="R59" s="108">
        <v>5.0</v>
      </c>
      <c r="S59" s="108">
        <v>5.0</v>
      </c>
      <c r="T59" s="107"/>
      <c r="U59" s="107"/>
    </row>
    <row r="60" ht="15.75" customHeight="1">
      <c r="A60" s="159" t="s">
        <v>518</v>
      </c>
      <c r="B60" s="105"/>
      <c r="C60" s="105"/>
      <c r="D60" s="105"/>
      <c r="E60" s="105"/>
      <c r="F60" s="105"/>
      <c r="G60" s="105"/>
      <c r="H60" s="105"/>
      <c r="I60" s="105"/>
      <c r="J60" s="105"/>
      <c r="K60" s="105"/>
      <c r="L60" s="105"/>
      <c r="M60" s="105"/>
      <c r="N60" s="105"/>
      <c r="O60" s="105"/>
      <c r="P60" s="105"/>
      <c r="Q60" s="105"/>
      <c r="R60" s="105"/>
      <c r="S60" s="105"/>
      <c r="T60" s="105"/>
      <c r="U60" s="106"/>
    </row>
    <row r="61" ht="15.75" customHeight="1">
      <c r="A61" s="159" t="s">
        <v>123</v>
      </c>
      <c r="B61" s="107">
        <v>11.0</v>
      </c>
      <c r="C61" s="107">
        <v>93.0</v>
      </c>
      <c r="D61" s="107">
        <v>48.0</v>
      </c>
      <c r="E61" s="107">
        <v>25.0</v>
      </c>
      <c r="F61" s="107">
        <v>60.0</v>
      </c>
      <c r="G61" s="107">
        <v>0.0</v>
      </c>
      <c r="H61" s="107">
        <v>0.0</v>
      </c>
      <c r="I61" s="107">
        <v>0.0</v>
      </c>
      <c r="J61" s="107">
        <v>51.0</v>
      </c>
      <c r="K61" s="107">
        <v>372.0</v>
      </c>
      <c r="L61" s="107">
        <v>2366.0</v>
      </c>
      <c r="M61" s="107">
        <v>12160.0</v>
      </c>
      <c r="N61" s="107">
        <v>7.0</v>
      </c>
      <c r="O61" s="107">
        <v>4.0</v>
      </c>
      <c r="P61" s="107">
        <v>0.0</v>
      </c>
      <c r="Q61" s="107">
        <v>0.0</v>
      </c>
      <c r="R61" s="107">
        <v>0.0</v>
      </c>
      <c r="S61" s="107">
        <v>0.0</v>
      </c>
      <c r="T61" s="107">
        <v>0.0</v>
      </c>
      <c r="U61" s="107">
        <v>0.0</v>
      </c>
    </row>
    <row r="62" ht="15.75" customHeight="1">
      <c r="A62" s="159" t="s">
        <v>124</v>
      </c>
      <c r="B62" s="105">
        <v>0.0</v>
      </c>
      <c r="C62" s="105">
        <v>7.0</v>
      </c>
      <c r="D62" s="105">
        <v>0.0</v>
      </c>
      <c r="E62" s="105">
        <v>0.0</v>
      </c>
      <c r="F62" s="105">
        <v>0.0</v>
      </c>
      <c r="G62" s="105">
        <v>0.0</v>
      </c>
      <c r="H62" s="105">
        <v>0.0</v>
      </c>
      <c r="I62" s="105">
        <v>0.0</v>
      </c>
      <c r="J62" s="105">
        <v>0.0</v>
      </c>
      <c r="K62" s="105">
        <v>0.0</v>
      </c>
      <c r="L62" s="105">
        <v>0.0</v>
      </c>
      <c r="M62" s="105">
        <v>0.0</v>
      </c>
      <c r="N62" s="105">
        <v>0.0</v>
      </c>
      <c r="O62" s="105">
        <v>3.0</v>
      </c>
      <c r="P62" s="105">
        <v>0.0</v>
      </c>
      <c r="Q62" s="105">
        <v>0.0</v>
      </c>
      <c r="R62" s="105">
        <v>0.0</v>
      </c>
      <c r="S62" s="105">
        <v>0.0</v>
      </c>
      <c r="T62" s="105">
        <v>0.0</v>
      </c>
      <c r="U62" s="105">
        <v>0.0</v>
      </c>
    </row>
    <row r="63" ht="15.75" customHeight="1">
      <c r="A63" s="159" t="s">
        <v>125</v>
      </c>
      <c r="B63" s="105"/>
      <c r="C63" s="105"/>
      <c r="D63" s="105"/>
      <c r="E63" s="105"/>
      <c r="F63" s="105"/>
      <c r="G63" s="105"/>
      <c r="H63" s="105"/>
      <c r="I63" s="105"/>
      <c r="J63" s="105"/>
      <c r="K63" s="105"/>
      <c r="L63" s="105"/>
      <c r="M63" s="105"/>
      <c r="N63" s="105"/>
      <c r="O63" s="105"/>
      <c r="P63" s="105"/>
      <c r="Q63" s="105"/>
      <c r="R63" s="105"/>
      <c r="S63" s="105"/>
      <c r="T63" s="105"/>
      <c r="U63" s="106"/>
    </row>
    <row r="64" ht="15.75" customHeight="1">
      <c r="A64" s="159" t="s">
        <v>126</v>
      </c>
      <c r="B64" s="105"/>
      <c r="C64" s="105"/>
      <c r="D64" s="105"/>
      <c r="E64" s="105"/>
      <c r="F64" s="105"/>
      <c r="G64" s="105"/>
      <c r="H64" s="105"/>
      <c r="I64" s="105"/>
      <c r="J64" s="105"/>
      <c r="K64" s="105"/>
      <c r="L64" s="105"/>
      <c r="M64" s="105"/>
      <c r="N64" s="105"/>
      <c r="O64" s="105"/>
      <c r="P64" s="105"/>
      <c r="Q64" s="105"/>
      <c r="R64" s="105"/>
      <c r="S64" s="105"/>
      <c r="T64" s="105"/>
      <c r="U64" s="106"/>
    </row>
    <row r="65" ht="15.75" customHeight="1">
      <c r="A65" s="159" t="s">
        <v>127</v>
      </c>
      <c r="B65" s="105"/>
      <c r="C65" s="105"/>
      <c r="D65" s="105"/>
      <c r="E65" s="105"/>
      <c r="F65" s="105"/>
      <c r="G65" s="105"/>
      <c r="H65" s="105"/>
      <c r="I65" s="105"/>
      <c r="J65" s="105"/>
      <c r="K65" s="105"/>
      <c r="L65" s="105"/>
      <c r="M65" s="105"/>
      <c r="N65" s="105"/>
      <c r="O65" s="105"/>
      <c r="P65" s="105"/>
      <c r="Q65" s="105"/>
      <c r="R65" s="105"/>
      <c r="S65" s="105"/>
      <c r="T65" s="105"/>
      <c r="U65" s="106"/>
    </row>
    <row r="66" ht="15.75" customHeight="1">
      <c r="A66" s="159" t="s">
        <v>128</v>
      </c>
      <c r="B66" s="105"/>
      <c r="C66" s="105"/>
      <c r="D66" s="105"/>
      <c r="E66" s="105"/>
      <c r="F66" s="105"/>
      <c r="G66" s="105"/>
      <c r="H66" s="105"/>
      <c r="I66" s="105"/>
      <c r="J66" s="105"/>
      <c r="K66" s="105"/>
      <c r="L66" s="105"/>
      <c r="M66" s="105"/>
      <c r="N66" s="105"/>
      <c r="O66" s="105"/>
      <c r="P66" s="105"/>
      <c r="Q66" s="105"/>
      <c r="R66" s="105"/>
      <c r="S66" s="105"/>
      <c r="T66" s="105"/>
      <c r="U66" s="106"/>
    </row>
    <row r="67" ht="15.75" customHeight="1">
      <c r="A67" s="159" t="s">
        <v>12</v>
      </c>
      <c r="B67" s="105">
        <v>5.0</v>
      </c>
      <c r="C67" s="105">
        <v>0.0</v>
      </c>
      <c r="D67" s="105">
        <v>0.0</v>
      </c>
      <c r="E67" s="105">
        <v>1.0</v>
      </c>
      <c r="F67" s="105">
        <v>0.0</v>
      </c>
      <c r="G67" s="105">
        <v>0.0</v>
      </c>
      <c r="H67" s="105">
        <v>0.0</v>
      </c>
      <c r="I67" s="105">
        <v>0.0</v>
      </c>
      <c r="J67" s="105">
        <v>0.0</v>
      </c>
      <c r="K67" s="105">
        <v>0.0</v>
      </c>
      <c r="L67" s="105">
        <v>0.0</v>
      </c>
      <c r="M67" s="105">
        <v>0.0</v>
      </c>
      <c r="N67" s="105">
        <v>0.0</v>
      </c>
      <c r="O67" s="105">
        <v>0.0</v>
      </c>
      <c r="P67" s="105">
        <v>0.0</v>
      </c>
      <c r="Q67" s="105">
        <v>0.0</v>
      </c>
      <c r="R67" s="105">
        <v>0.0</v>
      </c>
      <c r="S67" s="105">
        <v>0.0</v>
      </c>
      <c r="T67" s="105">
        <v>0.0</v>
      </c>
      <c r="U67" s="105">
        <v>0.0</v>
      </c>
    </row>
    <row r="68" ht="15.75" customHeight="1">
      <c r="A68" s="159" t="s">
        <v>129</v>
      </c>
      <c r="B68" s="105"/>
      <c r="C68" s="105"/>
      <c r="D68" s="105"/>
      <c r="E68" s="105"/>
      <c r="F68" s="105"/>
      <c r="G68" s="105"/>
      <c r="H68" s="105"/>
      <c r="I68" s="105"/>
      <c r="J68" s="105"/>
      <c r="K68" s="105"/>
      <c r="L68" s="105"/>
      <c r="M68" s="105"/>
      <c r="N68" s="105"/>
      <c r="O68" s="105"/>
      <c r="P68" s="105"/>
      <c r="Q68" s="105"/>
      <c r="R68" s="105"/>
      <c r="S68" s="105"/>
      <c r="T68" s="105"/>
      <c r="U68" s="106"/>
    </row>
    <row r="69" ht="15.75" customHeight="1">
      <c r="A69" s="159" t="s">
        <v>130</v>
      </c>
      <c r="B69" s="105"/>
      <c r="C69" s="105"/>
      <c r="D69" s="105"/>
      <c r="E69" s="105"/>
      <c r="F69" s="105"/>
      <c r="G69" s="105"/>
      <c r="H69" s="105"/>
      <c r="I69" s="105"/>
      <c r="J69" s="105"/>
      <c r="K69" s="105"/>
      <c r="L69" s="105"/>
      <c r="M69" s="105"/>
      <c r="N69" s="105"/>
      <c r="O69" s="105"/>
      <c r="P69" s="105"/>
      <c r="Q69" s="105"/>
      <c r="R69" s="105"/>
      <c r="S69" s="105"/>
      <c r="T69" s="105"/>
      <c r="U69" s="106"/>
    </row>
    <row r="70" ht="15.75" customHeight="1">
      <c r="A70" s="159" t="s">
        <v>131</v>
      </c>
      <c r="B70" s="105"/>
      <c r="C70" s="105"/>
      <c r="D70" s="105"/>
      <c r="E70" s="105"/>
      <c r="F70" s="105"/>
      <c r="G70" s="105"/>
      <c r="H70" s="105"/>
      <c r="I70" s="105"/>
      <c r="J70" s="105"/>
      <c r="K70" s="105"/>
      <c r="L70" s="105"/>
      <c r="M70" s="105"/>
      <c r="N70" s="105"/>
      <c r="O70" s="105"/>
      <c r="P70" s="105"/>
      <c r="Q70" s="105"/>
      <c r="R70" s="105"/>
      <c r="S70" s="105"/>
      <c r="T70" s="105"/>
      <c r="U70" s="106"/>
    </row>
    <row r="71" ht="15.75" customHeight="1">
      <c r="A71" s="159" t="s">
        <v>132</v>
      </c>
      <c r="B71" s="105"/>
      <c r="C71" s="105"/>
      <c r="D71" s="105"/>
      <c r="E71" s="105"/>
      <c r="F71" s="105"/>
      <c r="G71" s="105"/>
      <c r="H71" s="105"/>
      <c r="I71" s="105"/>
      <c r="J71" s="105"/>
      <c r="K71" s="105"/>
      <c r="L71" s="105"/>
      <c r="M71" s="105"/>
      <c r="N71" s="105"/>
      <c r="O71" s="105"/>
      <c r="P71" s="105"/>
      <c r="Q71" s="105"/>
      <c r="R71" s="105"/>
      <c r="S71" s="105"/>
      <c r="T71" s="105"/>
      <c r="U71" s="106"/>
    </row>
    <row r="72" ht="15.75" customHeight="1">
      <c r="A72" s="159" t="s">
        <v>75</v>
      </c>
      <c r="B72" s="105">
        <v>0.0</v>
      </c>
      <c r="C72" s="105">
        <v>0.0</v>
      </c>
      <c r="D72" s="105">
        <v>0.0</v>
      </c>
      <c r="E72" s="105">
        <v>0.0</v>
      </c>
      <c r="F72" s="105">
        <v>0.0</v>
      </c>
      <c r="G72" s="105">
        <v>0.0</v>
      </c>
      <c r="H72" s="105">
        <v>0.0</v>
      </c>
      <c r="I72" s="105">
        <v>0.0</v>
      </c>
      <c r="J72" s="105">
        <v>0.0</v>
      </c>
      <c r="K72" s="105">
        <v>0.0</v>
      </c>
      <c r="L72" s="105">
        <v>0.0</v>
      </c>
      <c r="M72" s="105">
        <v>0.0</v>
      </c>
      <c r="N72" s="105">
        <v>0.0</v>
      </c>
      <c r="O72" s="105">
        <v>0.0</v>
      </c>
      <c r="P72" s="105">
        <v>0.0</v>
      </c>
      <c r="Q72" s="105">
        <v>14.0</v>
      </c>
      <c r="R72" s="105">
        <v>0.0</v>
      </c>
      <c r="S72" s="105">
        <v>7.0</v>
      </c>
      <c r="T72" s="105">
        <v>186.0</v>
      </c>
      <c r="U72" s="105">
        <v>61.0</v>
      </c>
    </row>
    <row r="73" ht="15.75" customHeight="1">
      <c r="A73" s="159" t="s">
        <v>13</v>
      </c>
      <c r="B73" s="103">
        <f t="shared" ref="B73:U73" si="1">SUM(B214:B228)</f>
        <v>14193</v>
      </c>
      <c r="C73" s="103">
        <f t="shared" si="1"/>
        <v>19065</v>
      </c>
      <c r="D73" s="103">
        <f t="shared" si="1"/>
        <v>70537</v>
      </c>
      <c r="E73" s="103">
        <f t="shared" si="1"/>
        <v>113794</v>
      </c>
      <c r="F73" s="103">
        <f t="shared" si="1"/>
        <v>206272</v>
      </c>
      <c r="G73" s="103">
        <f t="shared" si="1"/>
        <v>110945</v>
      </c>
      <c r="H73" s="103">
        <f t="shared" si="1"/>
        <v>101422</v>
      </c>
      <c r="I73" s="103">
        <f t="shared" si="1"/>
        <v>153104</v>
      </c>
      <c r="J73" s="103">
        <f t="shared" si="1"/>
        <v>57259</v>
      </c>
      <c r="K73" s="103">
        <f t="shared" si="1"/>
        <v>94553</v>
      </c>
      <c r="L73" s="103">
        <f t="shared" si="1"/>
        <v>234030</v>
      </c>
      <c r="M73" s="103">
        <f t="shared" si="1"/>
        <v>253928</v>
      </c>
      <c r="N73" s="103">
        <f t="shared" si="1"/>
        <v>216638</v>
      </c>
      <c r="O73" s="103">
        <f t="shared" si="1"/>
        <v>161321</v>
      </c>
      <c r="P73" s="103">
        <f t="shared" si="1"/>
        <v>251037</v>
      </c>
      <c r="Q73" s="103">
        <f t="shared" si="1"/>
        <v>298481</v>
      </c>
      <c r="R73" s="103">
        <f t="shared" si="1"/>
        <v>247458</v>
      </c>
      <c r="S73" s="103">
        <f t="shared" si="1"/>
        <v>178084</v>
      </c>
      <c r="T73" s="103">
        <f t="shared" si="1"/>
        <v>294384</v>
      </c>
      <c r="U73" s="103">
        <f t="shared" si="1"/>
        <v>373619</v>
      </c>
    </row>
    <row r="74" ht="15.75" customHeight="1">
      <c r="A74" s="159" t="s">
        <v>519</v>
      </c>
      <c r="B74" s="105"/>
      <c r="C74" s="105"/>
      <c r="D74" s="105"/>
      <c r="E74" s="105"/>
      <c r="F74" s="105"/>
      <c r="G74" s="105"/>
      <c r="H74" s="105"/>
      <c r="I74" s="105"/>
      <c r="J74" s="105"/>
      <c r="K74" s="105"/>
      <c r="L74" s="105"/>
      <c r="M74" s="105"/>
      <c r="N74" s="105"/>
      <c r="O74" s="105"/>
      <c r="P74" s="105"/>
      <c r="Q74" s="105"/>
      <c r="R74" s="105"/>
      <c r="S74" s="105"/>
      <c r="T74" s="105"/>
      <c r="U74" s="106"/>
    </row>
    <row r="75" ht="15.75" customHeight="1">
      <c r="A75" s="159" t="s">
        <v>133</v>
      </c>
      <c r="B75" s="105"/>
      <c r="C75" s="105"/>
      <c r="D75" s="105"/>
      <c r="E75" s="105"/>
      <c r="F75" s="105"/>
      <c r="G75" s="105"/>
      <c r="H75" s="105"/>
      <c r="I75" s="105"/>
      <c r="J75" s="105"/>
      <c r="K75" s="105"/>
      <c r="L75" s="105"/>
      <c r="M75" s="105"/>
      <c r="N75" s="105"/>
      <c r="O75" s="105"/>
      <c r="P75" s="105"/>
      <c r="Q75" s="105"/>
      <c r="R75" s="105"/>
      <c r="S75" s="105"/>
      <c r="T75" s="105"/>
      <c r="U75" s="106"/>
    </row>
    <row r="76" ht="15.75" customHeight="1">
      <c r="A76" s="159" t="s">
        <v>520</v>
      </c>
      <c r="B76" s="105"/>
      <c r="C76" s="105"/>
      <c r="D76" s="105"/>
      <c r="E76" s="105"/>
      <c r="F76" s="105"/>
      <c r="G76" s="105"/>
      <c r="H76" s="105"/>
      <c r="I76" s="105"/>
      <c r="J76" s="105"/>
      <c r="K76" s="105"/>
      <c r="L76" s="105"/>
      <c r="M76" s="105"/>
      <c r="N76" s="105"/>
      <c r="O76" s="105"/>
      <c r="P76" s="105"/>
      <c r="Q76" s="105"/>
      <c r="R76" s="105"/>
      <c r="S76" s="105"/>
      <c r="T76" s="105"/>
      <c r="U76" s="106"/>
    </row>
    <row r="77" ht="15.75" customHeight="1">
      <c r="A77" s="159" t="s">
        <v>134</v>
      </c>
      <c r="B77" s="105"/>
      <c r="C77" s="105"/>
      <c r="D77" s="105"/>
      <c r="E77" s="105"/>
      <c r="F77" s="105"/>
      <c r="G77" s="105"/>
      <c r="H77" s="105"/>
      <c r="I77" s="105"/>
      <c r="J77" s="105"/>
      <c r="K77" s="105"/>
      <c r="L77" s="105"/>
      <c r="M77" s="105"/>
      <c r="N77" s="105"/>
      <c r="O77" s="105"/>
      <c r="P77" s="105"/>
      <c r="Q77" s="105"/>
      <c r="R77" s="105"/>
      <c r="S77" s="105"/>
      <c r="T77" s="105"/>
      <c r="U77" s="106"/>
    </row>
    <row r="78" ht="15.75" customHeight="1">
      <c r="A78" s="159" t="s">
        <v>135</v>
      </c>
      <c r="B78" s="105"/>
      <c r="C78" s="105"/>
      <c r="D78" s="105"/>
      <c r="E78" s="105"/>
      <c r="F78" s="105"/>
      <c r="G78" s="105"/>
      <c r="H78" s="105"/>
      <c r="I78" s="105"/>
      <c r="J78" s="105"/>
      <c r="K78" s="105"/>
      <c r="L78" s="105"/>
      <c r="M78" s="105"/>
      <c r="N78" s="105"/>
      <c r="O78" s="105"/>
      <c r="P78" s="105"/>
      <c r="Q78" s="105"/>
      <c r="R78" s="105"/>
      <c r="S78" s="105"/>
      <c r="T78" s="105"/>
      <c r="U78" s="106"/>
    </row>
    <row r="79" ht="15.75" customHeight="1">
      <c r="A79" s="159" t="s">
        <v>14</v>
      </c>
      <c r="B79" s="105"/>
      <c r="C79" s="105"/>
      <c r="D79" s="105"/>
      <c r="E79" s="105"/>
      <c r="F79" s="105"/>
      <c r="G79" s="105"/>
      <c r="H79" s="105"/>
      <c r="I79" s="105"/>
      <c r="J79" s="105"/>
      <c r="K79" s="105"/>
      <c r="L79" s="105"/>
      <c r="M79" s="105"/>
      <c r="N79" s="105"/>
      <c r="O79" s="105"/>
      <c r="P79" s="105"/>
      <c r="Q79" s="105"/>
      <c r="R79" s="105"/>
      <c r="S79" s="105"/>
      <c r="T79" s="105"/>
      <c r="U79" s="106"/>
    </row>
    <row r="80" ht="15.75" customHeight="1">
      <c r="A80" s="159" t="s">
        <v>136</v>
      </c>
      <c r="B80" s="105"/>
      <c r="C80" s="105"/>
      <c r="D80" s="105"/>
      <c r="E80" s="105"/>
      <c r="F80" s="105"/>
      <c r="G80" s="105"/>
      <c r="H80" s="105"/>
      <c r="I80" s="105"/>
      <c r="J80" s="105"/>
      <c r="K80" s="105"/>
      <c r="L80" s="105"/>
      <c r="M80" s="105"/>
      <c r="N80" s="105"/>
      <c r="O80" s="105"/>
      <c r="P80" s="105"/>
      <c r="Q80" s="105"/>
      <c r="R80" s="105"/>
      <c r="S80" s="105"/>
      <c r="T80" s="105"/>
      <c r="U80" s="106"/>
    </row>
    <row r="81" ht="15.75" customHeight="1">
      <c r="A81" s="159" t="s">
        <v>521</v>
      </c>
      <c r="B81" s="105"/>
      <c r="C81" s="105"/>
      <c r="D81" s="105"/>
      <c r="E81" s="105"/>
      <c r="F81" s="105"/>
      <c r="G81" s="105"/>
      <c r="H81" s="105"/>
      <c r="I81" s="105"/>
      <c r="J81" s="105"/>
      <c r="K81" s="105"/>
      <c r="L81" s="105"/>
      <c r="M81" s="105"/>
      <c r="N81" s="105"/>
      <c r="O81" s="105"/>
      <c r="P81" s="105"/>
      <c r="Q81" s="105"/>
      <c r="R81" s="105"/>
      <c r="S81" s="105"/>
      <c r="T81" s="105"/>
      <c r="U81" s="106"/>
    </row>
    <row r="82" ht="15.75" customHeight="1">
      <c r="A82" s="159" t="s">
        <v>522</v>
      </c>
      <c r="B82" s="105"/>
      <c r="C82" s="105"/>
      <c r="D82" s="105"/>
      <c r="E82" s="105"/>
      <c r="F82" s="105"/>
      <c r="G82" s="105"/>
      <c r="H82" s="105"/>
      <c r="I82" s="105"/>
      <c r="J82" s="105"/>
      <c r="K82" s="105"/>
      <c r="L82" s="105"/>
      <c r="M82" s="105"/>
      <c r="N82" s="105"/>
      <c r="O82" s="105"/>
      <c r="P82" s="105"/>
      <c r="Q82" s="105"/>
      <c r="R82" s="105"/>
      <c r="S82" s="105"/>
      <c r="T82" s="105"/>
      <c r="U82" s="106"/>
    </row>
    <row r="83" ht="15.75" customHeight="1">
      <c r="A83" s="159" t="s">
        <v>137</v>
      </c>
      <c r="B83" s="105"/>
      <c r="C83" s="105"/>
      <c r="D83" s="105"/>
      <c r="E83" s="105"/>
      <c r="F83" s="105"/>
      <c r="G83" s="105"/>
      <c r="H83" s="105"/>
      <c r="I83" s="105"/>
      <c r="J83" s="105"/>
      <c r="K83" s="105"/>
      <c r="L83" s="105"/>
      <c r="M83" s="105"/>
      <c r="N83" s="105"/>
      <c r="O83" s="105"/>
      <c r="P83" s="105"/>
      <c r="Q83" s="105"/>
      <c r="R83" s="105"/>
      <c r="S83" s="105"/>
      <c r="T83" s="105"/>
      <c r="U83" s="106"/>
    </row>
    <row r="84" ht="15.75" customHeight="1">
      <c r="A84" s="159" t="s">
        <v>523</v>
      </c>
      <c r="B84" s="105"/>
      <c r="C84" s="105"/>
      <c r="D84" s="105"/>
      <c r="E84" s="105"/>
      <c r="F84" s="105"/>
      <c r="G84" s="105"/>
      <c r="H84" s="105"/>
      <c r="I84" s="105"/>
      <c r="J84" s="105"/>
      <c r="K84" s="105"/>
      <c r="L84" s="105"/>
      <c r="M84" s="105"/>
      <c r="N84" s="105"/>
      <c r="O84" s="105"/>
      <c r="P84" s="105"/>
      <c r="Q84" s="105"/>
      <c r="R84" s="105"/>
      <c r="S84" s="105"/>
      <c r="T84" s="105"/>
      <c r="U84" s="106"/>
    </row>
    <row r="85" ht="15.75" customHeight="1">
      <c r="A85" s="159" t="s">
        <v>138</v>
      </c>
      <c r="B85" s="105">
        <v>0.0</v>
      </c>
      <c r="C85" s="105">
        <v>0.0</v>
      </c>
      <c r="D85" s="105">
        <v>0.0</v>
      </c>
      <c r="E85" s="105">
        <v>0.0</v>
      </c>
      <c r="F85" s="105">
        <v>0.0</v>
      </c>
      <c r="G85" s="105">
        <v>0.0</v>
      </c>
      <c r="H85" s="105">
        <v>0.0</v>
      </c>
      <c r="I85" s="105">
        <v>0.0</v>
      </c>
      <c r="J85" s="105">
        <v>1.0</v>
      </c>
      <c r="K85" s="105">
        <v>8478.0</v>
      </c>
      <c r="L85" s="105">
        <v>28832.0</v>
      </c>
      <c r="M85" s="105">
        <v>109187.0</v>
      </c>
      <c r="N85" s="105">
        <v>86810.0</v>
      </c>
      <c r="O85" s="105">
        <v>53545.0</v>
      </c>
      <c r="P85" s="105">
        <v>66187.0</v>
      </c>
      <c r="Q85" s="105">
        <v>39489.0</v>
      </c>
      <c r="R85" s="105">
        <v>23020.0</v>
      </c>
      <c r="S85" s="105">
        <v>53414.0</v>
      </c>
      <c r="T85" s="105">
        <v>94342.0</v>
      </c>
      <c r="U85" s="105">
        <v>60068.0</v>
      </c>
    </row>
    <row r="86" ht="15.75" customHeight="1">
      <c r="A86" s="159" t="s">
        <v>139</v>
      </c>
      <c r="B86" s="105"/>
      <c r="C86" s="105"/>
      <c r="D86" s="105"/>
      <c r="E86" s="105"/>
      <c r="F86" s="105"/>
      <c r="G86" s="105"/>
      <c r="H86" s="105"/>
      <c r="I86" s="105"/>
      <c r="J86" s="105"/>
      <c r="K86" s="105"/>
      <c r="L86" s="105"/>
      <c r="M86" s="105"/>
      <c r="N86" s="105"/>
      <c r="O86" s="105"/>
      <c r="P86" s="105"/>
      <c r="Q86" s="105"/>
      <c r="R86" s="105"/>
      <c r="S86" s="105"/>
      <c r="T86" s="105"/>
      <c r="U86" s="106"/>
    </row>
    <row r="87" ht="15.75" customHeight="1">
      <c r="A87" s="159" t="s">
        <v>140</v>
      </c>
      <c r="B87" s="105"/>
      <c r="C87" s="105"/>
      <c r="D87" s="105"/>
      <c r="E87" s="105"/>
      <c r="F87" s="105"/>
      <c r="G87" s="105"/>
      <c r="H87" s="105"/>
      <c r="I87" s="105"/>
      <c r="J87" s="105"/>
      <c r="K87" s="105"/>
      <c r="L87" s="105"/>
      <c r="M87" s="105"/>
      <c r="N87" s="105"/>
      <c r="O87" s="105"/>
      <c r="P87" s="105"/>
      <c r="Q87" s="105"/>
      <c r="R87" s="105"/>
      <c r="S87" s="105"/>
      <c r="T87" s="105"/>
      <c r="U87" s="106"/>
    </row>
    <row r="88" ht="15.75" customHeight="1">
      <c r="A88" s="159" t="s">
        <v>141</v>
      </c>
      <c r="B88" s="105"/>
      <c r="C88" s="105"/>
      <c r="D88" s="105"/>
      <c r="E88" s="105"/>
      <c r="F88" s="105"/>
      <c r="G88" s="105"/>
      <c r="H88" s="105"/>
      <c r="I88" s="105"/>
      <c r="J88" s="105"/>
      <c r="K88" s="105"/>
      <c r="L88" s="105"/>
      <c r="M88" s="105"/>
      <c r="N88" s="105"/>
      <c r="O88" s="105"/>
      <c r="P88" s="105"/>
      <c r="Q88" s="105"/>
      <c r="R88" s="105"/>
      <c r="S88" s="105"/>
      <c r="T88" s="105"/>
      <c r="U88" s="106"/>
    </row>
    <row r="89" ht="15.75" customHeight="1">
      <c r="A89" s="159" t="s">
        <v>76</v>
      </c>
      <c r="B89" s="105"/>
      <c r="C89" s="105"/>
      <c r="D89" s="105"/>
      <c r="E89" s="105"/>
      <c r="F89" s="105"/>
      <c r="G89" s="105"/>
      <c r="H89" s="105"/>
      <c r="I89" s="105"/>
      <c r="J89" s="105"/>
      <c r="K89" s="105"/>
      <c r="L89" s="105"/>
      <c r="M89" s="105"/>
      <c r="N89" s="105"/>
      <c r="O89" s="105"/>
      <c r="P89" s="105"/>
      <c r="Q89" s="105"/>
      <c r="R89" s="105"/>
      <c r="S89" s="105"/>
      <c r="T89" s="105"/>
      <c r="U89" s="106"/>
    </row>
    <row r="90" ht="15.75" customHeight="1">
      <c r="A90" s="159" t="s">
        <v>142</v>
      </c>
      <c r="B90" s="105"/>
      <c r="C90" s="105"/>
      <c r="D90" s="105"/>
      <c r="E90" s="105"/>
      <c r="F90" s="105"/>
      <c r="G90" s="105"/>
      <c r="H90" s="105"/>
      <c r="I90" s="105"/>
      <c r="J90" s="105"/>
      <c r="K90" s="105"/>
      <c r="L90" s="105"/>
      <c r="M90" s="105"/>
      <c r="N90" s="105"/>
      <c r="O90" s="105"/>
      <c r="P90" s="105"/>
      <c r="Q90" s="105"/>
      <c r="R90" s="105"/>
      <c r="S90" s="105"/>
      <c r="T90" s="105"/>
      <c r="U90" s="106"/>
    </row>
    <row r="91" ht="15.75" customHeight="1">
      <c r="A91" s="159" t="s">
        <v>15</v>
      </c>
      <c r="B91" s="107">
        <v>0.0</v>
      </c>
      <c r="C91" s="107">
        <v>0.0</v>
      </c>
      <c r="D91" s="107">
        <v>0.0</v>
      </c>
      <c r="E91" s="107">
        <v>339.0</v>
      </c>
      <c r="F91" s="107">
        <v>0.0</v>
      </c>
      <c r="G91" s="107">
        <v>115.0</v>
      </c>
      <c r="H91" s="107">
        <v>0.0</v>
      </c>
      <c r="I91" s="107">
        <v>189.0</v>
      </c>
      <c r="J91" s="107">
        <v>13.0</v>
      </c>
      <c r="K91" s="107">
        <v>116.0</v>
      </c>
      <c r="L91" s="107">
        <v>253.0</v>
      </c>
      <c r="M91" s="107">
        <v>246.0</v>
      </c>
      <c r="N91" s="107">
        <v>195.0</v>
      </c>
      <c r="O91" s="107">
        <v>57.0</v>
      </c>
      <c r="P91" s="107">
        <v>0.0</v>
      </c>
      <c r="Q91" s="107">
        <v>236.0</v>
      </c>
      <c r="R91" s="107">
        <v>0.0</v>
      </c>
      <c r="S91" s="107">
        <v>0.0</v>
      </c>
      <c r="T91" s="107">
        <v>0.0</v>
      </c>
      <c r="U91" s="107">
        <v>0.0</v>
      </c>
    </row>
    <row r="92" ht="15.75" customHeight="1">
      <c r="A92" s="159" t="s">
        <v>16</v>
      </c>
      <c r="B92" s="105">
        <v>0.0</v>
      </c>
      <c r="C92" s="105">
        <v>0.0</v>
      </c>
      <c r="D92" s="105">
        <v>0.0</v>
      </c>
      <c r="E92" s="105">
        <v>0.0</v>
      </c>
      <c r="F92" s="105">
        <v>0.0</v>
      </c>
      <c r="G92" s="105">
        <v>0.0</v>
      </c>
      <c r="H92" s="105">
        <v>0.0</v>
      </c>
      <c r="I92" s="105">
        <v>0.0</v>
      </c>
      <c r="J92" s="105">
        <v>0.0</v>
      </c>
      <c r="K92" s="105">
        <v>0.0</v>
      </c>
      <c r="L92" s="105">
        <v>0.0</v>
      </c>
      <c r="M92" s="105">
        <v>0.0</v>
      </c>
      <c r="N92" s="105">
        <v>0.0</v>
      </c>
      <c r="O92" s="105">
        <v>0.0</v>
      </c>
      <c r="P92" s="105">
        <v>0.0</v>
      </c>
      <c r="Q92" s="105">
        <v>0.0</v>
      </c>
      <c r="R92" s="105">
        <v>0.0</v>
      </c>
      <c r="S92" s="105">
        <v>2066.0</v>
      </c>
      <c r="T92" s="105">
        <v>1305.0</v>
      </c>
      <c r="U92" s="105">
        <v>0.0</v>
      </c>
    </row>
    <row r="93" ht="15.75" customHeight="1">
      <c r="A93" s="159" t="s">
        <v>17</v>
      </c>
      <c r="B93" s="105"/>
      <c r="C93" s="105"/>
      <c r="D93" s="105"/>
      <c r="E93" s="105"/>
      <c r="F93" s="105"/>
      <c r="G93" s="105"/>
      <c r="H93" s="105"/>
      <c r="I93" s="105"/>
      <c r="J93" s="105"/>
      <c r="K93" s="105"/>
      <c r="L93" s="105"/>
      <c r="M93" s="105"/>
      <c r="N93" s="105"/>
      <c r="O93" s="105"/>
      <c r="P93" s="105"/>
      <c r="Q93" s="105"/>
      <c r="R93" s="105"/>
      <c r="S93" s="105"/>
      <c r="T93" s="105"/>
      <c r="U93" s="106"/>
    </row>
    <row r="94" ht="15.75" customHeight="1">
      <c r="A94" s="159" t="s">
        <v>143</v>
      </c>
      <c r="B94" s="105">
        <v>0.0</v>
      </c>
      <c r="C94" s="105">
        <v>0.0</v>
      </c>
      <c r="D94" s="105">
        <v>3.0</v>
      </c>
      <c r="E94" s="105">
        <v>0.0</v>
      </c>
      <c r="F94" s="105">
        <v>0.0</v>
      </c>
      <c r="G94" s="105">
        <v>0.0</v>
      </c>
      <c r="H94" s="105">
        <v>1.0</v>
      </c>
      <c r="I94" s="105">
        <v>0.0</v>
      </c>
      <c r="J94" s="105">
        <v>2640.0</v>
      </c>
      <c r="K94" s="105">
        <v>124.0</v>
      </c>
      <c r="L94" s="105">
        <v>9.0</v>
      </c>
      <c r="M94" s="105">
        <v>24.0</v>
      </c>
      <c r="N94" s="105">
        <v>173.0</v>
      </c>
      <c r="O94" s="105">
        <v>7.0</v>
      </c>
      <c r="P94" s="105">
        <v>0.0</v>
      </c>
      <c r="Q94" s="105">
        <v>10.0</v>
      </c>
      <c r="R94" s="105">
        <v>13.0</v>
      </c>
      <c r="S94" s="105">
        <v>0.0</v>
      </c>
      <c r="T94" s="105">
        <v>70.0</v>
      </c>
      <c r="U94" s="106">
        <v>80.0</v>
      </c>
    </row>
    <row r="95" ht="15.75" customHeight="1">
      <c r="A95" s="159" t="s">
        <v>18</v>
      </c>
      <c r="B95" s="107">
        <v>59516.0</v>
      </c>
      <c r="C95" s="107">
        <v>108441.0</v>
      </c>
      <c r="D95" s="107">
        <v>139975.0</v>
      </c>
      <c r="E95" s="107">
        <v>217431.0</v>
      </c>
      <c r="F95" s="107">
        <v>608404.0</v>
      </c>
      <c r="G95" s="107">
        <v>524260.0</v>
      </c>
      <c r="H95" s="107">
        <v>277569.0</v>
      </c>
      <c r="I95" s="107">
        <v>532446.0</v>
      </c>
      <c r="J95" s="107">
        <v>1428040.0</v>
      </c>
      <c r="K95" s="107">
        <v>1489084.0</v>
      </c>
      <c r="L95" s="107">
        <v>1685248.0</v>
      </c>
      <c r="M95" s="107">
        <v>85913.0</v>
      </c>
      <c r="N95" s="107">
        <v>0.0</v>
      </c>
      <c r="O95" s="107">
        <v>0.0</v>
      </c>
      <c r="P95" s="107">
        <v>155189.0</v>
      </c>
      <c r="Q95" s="107">
        <v>628027.0</v>
      </c>
      <c r="R95" s="107">
        <v>1097013.0</v>
      </c>
      <c r="S95" s="107">
        <v>0.0</v>
      </c>
      <c r="T95" s="107">
        <v>0.0</v>
      </c>
      <c r="U95" s="107">
        <v>0.0</v>
      </c>
    </row>
    <row r="96" ht="15.75" customHeight="1">
      <c r="A96" s="159" t="s">
        <v>144</v>
      </c>
      <c r="B96" s="105">
        <v>0.0</v>
      </c>
      <c r="C96" s="105">
        <v>0.0</v>
      </c>
      <c r="D96" s="105">
        <v>0.0</v>
      </c>
      <c r="E96" s="105">
        <v>0.0</v>
      </c>
      <c r="F96" s="105">
        <v>158.0</v>
      </c>
      <c r="G96" s="105">
        <v>0.0</v>
      </c>
      <c r="H96" s="105">
        <v>0.0</v>
      </c>
      <c r="I96" s="105">
        <v>0.0</v>
      </c>
      <c r="J96" s="105">
        <v>240.0</v>
      </c>
      <c r="K96" s="105">
        <v>0.0</v>
      </c>
      <c r="L96" s="105">
        <v>0.0</v>
      </c>
      <c r="M96" s="105">
        <v>0.0</v>
      </c>
      <c r="N96" s="105">
        <v>0.0</v>
      </c>
      <c r="O96" s="105">
        <v>0.0</v>
      </c>
      <c r="P96" s="105">
        <v>0.0</v>
      </c>
      <c r="Q96" s="105">
        <v>0.0</v>
      </c>
      <c r="R96" s="105">
        <v>0.0</v>
      </c>
      <c r="S96" s="105">
        <v>0.0</v>
      </c>
      <c r="T96" s="105">
        <v>0.0</v>
      </c>
      <c r="U96" s="105"/>
    </row>
    <row r="97" ht="15.75" customHeight="1">
      <c r="A97" s="159" t="s">
        <v>145</v>
      </c>
      <c r="B97" s="105"/>
      <c r="C97" s="105"/>
      <c r="D97" s="105"/>
      <c r="E97" s="105"/>
      <c r="F97" s="105"/>
      <c r="G97" s="105"/>
      <c r="H97" s="105"/>
      <c r="I97" s="105"/>
      <c r="J97" s="105"/>
      <c r="K97" s="105"/>
      <c r="L97" s="105"/>
      <c r="M97" s="105"/>
      <c r="N97" s="105"/>
      <c r="O97" s="105"/>
      <c r="P97" s="105"/>
      <c r="Q97" s="105"/>
      <c r="R97" s="105"/>
      <c r="S97" s="105"/>
      <c r="T97" s="105"/>
      <c r="U97" s="106"/>
    </row>
    <row r="98" ht="15.75" customHeight="1">
      <c r="A98" s="159" t="s">
        <v>524</v>
      </c>
      <c r="B98" s="105"/>
      <c r="C98" s="105"/>
      <c r="D98" s="105"/>
      <c r="E98" s="105"/>
      <c r="F98" s="105"/>
      <c r="G98" s="105"/>
      <c r="H98" s="105"/>
      <c r="I98" s="105"/>
      <c r="J98" s="105"/>
      <c r="K98" s="105"/>
      <c r="L98" s="105"/>
      <c r="M98" s="105"/>
      <c r="N98" s="105"/>
      <c r="O98" s="105"/>
      <c r="P98" s="105"/>
      <c r="Q98" s="105"/>
      <c r="R98" s="105"/>
      <c r="S98" s="105"/>
      <c r="T98" s="105"/>
      <c r="U98" s="106"/>
    </row>
    <row r="99" ht="15.75" customHeight="1">
      <c r="A99" s="159" t="s">
        <v>146</v>
      </c>
      <c r="B99" s="107">
        <v>0.0</v>
      </c>
      <c r="C99" s="107">
        <v>0.0</v>
      </c>
      <c r="D99" s="107">
        <v>0.0</v>
      </c>
      <c r="E99" s="107">
        <v>0.0</v>
      </c>
      <c r="F99" s="107">
        <v>0.0</v>
      </c>
      <c r="G99" s="107">
        <v>0.0</v>
      </c>
      <c r="H99" s="107">
        <v>0.0</v>
      </c>
      <c r="I99" s="107">
        <v>0.0</v>
      </c>
      <c r="J99" s="107">
        <v>0.0</v>
      </c>
      <c r="K99" s="107">
        <v>0.0</v>
      </c>
      <c r="L99" s="107">
        <v>0.0</v>
      </c>
      <c r="M99" s="107">
        <v>0.0</v>
      </c>
      <c r="N99" s="107">
        <v>0.0</v>
      </c>
      <c r="O99" s="107">
        <v>0.0</v>
      </c>
      <c r="P99" s="107">
        <v>0.0</v>
      </c>
      <c r="Q99" s="107">
        <v>0.0</v>
      </c>
      <c r="R99" s="107">
        <v>0.0</v>
      </c>
      <c r="S99" s="107">
        <v>0.0</v>
      </c>
      <c r="T99" s="107">
        <v>0.0</v>
      </c>
      <c r="U99" s="107">
        <v>6.0</v>
      </c>
    </row>
    <row r="100" ht="15.75" customHeight="1">
      <c r="A100" s="159" t="s">
        <v>147</v>
      </c>
      <c r="B100" s="105"/>
      <c r="C100" s="105"/>
      <c r="D100" s="105"/>
      <c r="E100" s="105"/>
      <c r="F100" s="105"/>
      <c r="G100" s="105"/>
      <c r="H100" s="105"/>
      <c r="I100" s="105"/>
      <c r="J100" s="105"/>
      <c r="K100" s="105"/>
      <c r="L100" s="105"/>
      <c r="M100" s="105"/>
      <c r="N100" s="105"/>
      <c r="O100" s="105"/>
      <c r="P100" s="105"/>
      <c r="Q100" s="105"/>
      <c r="R100" s="105"/>
      <c r="S100" s="105"/>
      <c r="T100" s="105"/>
      <c r="U100" s="106"/>
    </row>
    <row r="101" ht="15.75" customHeight="1">
      <c r="A101" s="159" t="s">
        <v>19</v>
      </c>
      <c r="B101" s="107">
        <v>73.0</v>
      </c>
      <c r="C101" s="107">
        <v>72.0</v>
      </c>
      <c r="D101" s="107">
        <v>2.0</v>
      </c>
      <c r="E101" s="107">
        <v>1051.0</v>
      </c>
      <c r="F101" s="107">
        <v>1365.0</v>
      </c>
      <c r="G101" s="107">
        <v>4537.0</v>
      </c>
      <c r="H101" s="107">
        <v>857.0</v>
      </c>
      <c r="I101" s="107">
        <v>54.0</v>
      </c>
      <c r="J101" s="107">
        <v>105.0</v>
      </c>
      <c r="K101" s="107">
        <v>0.0</v>
      </c>
      <c r="L101" s="107">
        <v>0.0</v>
      </c>
      <c r="M101" s="107">
        <v>0.0</v>
      </c>
      <c r="N101" s="107">
        <v>121.0</v>
      </c>
      <c r="O101" s="107">
        <v>35.0</v>
      </c>
      <c r="P101" s="107">
        <v>0.0</v>
      </c>
      <c r="Q101" s="107">
        <v>0.0</v>
      </c>
      <c r="R101" s="107">
        <v>0.0</v>
      </c>
      <c r="S101" s="107">
        <v>0.0</v>
      </c>
      <c r="T101" s="107">
        <v>0.0</v>
      </c>
      <c r="U101" s="107">
        <v>0.0</v>
      </c>
    </row>
    <row r="102" ht="15.75" customHeight="1">
      <c r="A102" s="159" t="s">
        <v>148</v>
      </c>
      <c r="B102" s="105">
        <v>0.0</v>
      </c>
      <c r="C102" s="105">
        <v>0.0</v>
      </c>
      <c r="D102" s="105">
        <v>0.0</v>
      </c>
      <c r="E102" s="105">
        <v>0.0</v>
      </c>
      <c r="F102" s="105">
        <v>0.0</v>
      </c>
      <c r="G102" s="105">
        <v>0.0</v>
      </c>
      <c r="H102" s="105">
        <v>0.0</v>
      </c>
      <c r="I102" s="105">
        <v>0.0</v>
      </c>
      <c r="J102" s="105">
        <v>0.0</v>
      </c>
      <c r="K102" s="105">
        <v>0.0</v>
      </c>
      <c r="L102" s="105">
        <v>2.0</v>
      </c>
      <c r="M102" s="105">
        <v>0.0</v>
      </c>
      <c r="N102" s="105">
        <v>0.0</v>
      </c>
      <c r="O102" s="105">
        <v>0.0</v>
      </c>
      <c r="P102" s="105">
        <v>0.0</v>
      </c>
      <c r="Q102" s="105">
        <v>0.0</v>
      </c>
      <c r="R102" s="105">
        <v>0.0</v>
      </c>
      <c r="S102" s="105">
        <v>0.0</v>
      </c>
      <c r="T102" s="105">
        <v>0.0</v>
      </c>
      <c r="U102" s="105">
        <v>0.0</v>
      </c>
    </row>
    <row r="103" ht="15.75" customHeight="1">
      <c r="A103" s="159" t="s">
        <v>20</v>
      </c>
      <c r="B103" s="105">
        <v>0.0</v>
      </c>
      <c r="C103" s="105">
        <v>190.0</v>
      </c>
      <c r="D103" s="105">
        <v>85.0</v>
      </c>
      <c r="E103" s="105">
        <v>0.0</v>
      </c>
      <c r="F103" s="105">
        <v>25.0</v>
      </c>
      <c r="G103" s="105">
        <v>129.0</v>
      </c>
      <c r="H103" s="105">
        <v>0.0</v>
      </c>
      <c r="I103" s="105">
        <v>0.0</v>
      </c>
      <c r="J103" s="105">
        <v>15.0</v>
      </c>
      <c r="K103" s="105">
        <v>0.0</v>
      </c>
      <c r="L103" s="105">
        <v>0.0</v>
      </c>
      <c r="M103" s="105">
        <v>0.0</v>
      </c>
      <c r="N103" s="105">
        <v>0.0</v>
      </c>
      <c r="O103" s="105">
        <v>0.0</v>
      </c>
      <c r="P103" s="105">
        <v>0.0</v>
      </c>
      <c r="Q103" s="105">
        <v>354.0</v>
      </c>
      <c r="R103" s="105">
        <v>378.0</v>
      </c>
      <c r="S103" s="105">
        <v>443.0</v>
      </c>
      <c r="T103" s="105">
        <v>214.0</v>
      </c>
      <c r="U103" s="105"/>
    </row>
    <row r="104" ht="15.75" customHeight="1">
      <c r="A104" s="159" t="s">
        <v>149</v>
      </c>
      <c r="B104" s="107">
        <v>0.0</v>
      </c>
      <c r="C104" s="107">
        <v>1.0</v>
      </c>
      <c r="D104" s="107">
        <v>0.0</v>
      </c>
      <c r="E104" s="107">
        <v>0.0</v>
      </c>
      <c r="F104" s="107">
        <v>0.0</v>
      </c>
      <c r="G104" s="107">
        <v>0.0</v>
      </c>
      <c r="H104" s="107">
        <v>0.0</v>
      </c>
      <c r="I104" s="107">
        <v>0.0</v>
      </c>
      <c r="J104" s="107">
        <v>0.0</v>
      </c>
      <c r="K104" s="107">
        <v>0.0</v>
      </c>
      <c r="L104" s="107">
        <v>0.0</v>
      </c>
      <c r="M104" s="107">
        <v>0.0</v>
      </c>
      <c r="N104" s="107">
        <v>0.0</v>
      </c>
      <c r="O104" s="107">
        <v>0.0</v>
      </c>
      <c r="P104" s="107">
        <v>0.0</v>
      </c>
      <c r="Q104" s="107">
        <v>0.0</v>
      </c>
      <c r="R104" s="107">
        <v>0.0</v>
      </c>
      <c r="S104" s="107">
        <v>0.0</v>
      </c>
      <c r="T104" s="107">
        <v>0.0</v>
      </c>
      <c r="U104" s="107">
        <v>0.0</v>
      </c>
    </row>
    <row r="105" ht="15.75" customHeight="1">
      <c r="A105" s="159" t="s">
        <v>150</v>
      </c>
      <c r="B105" s="105"/>
      <c r="C105" s="105"/>
      <c r="D105" s="105"/>
      <c r="E105" s="105"/>
      <c r="F105" s="105"/>
      <c r="G105" s="105"/>
      <c r="H105" s="105"/>
      <c r="I105" s="105"/>
      <c r="J105" s="105"/>
      <c r="K105" s="105"/>
      <c r="L105" s="105"/>
      <c r="M105" s="105"/>
      <c r="N105" s="105"/>
      <c r="O105" s="105"/>
      <c r="P105" s="105"/>
      <c r="Q105" s="105"/>
      <c r="R105" s="105"/>
      <c r="S105" s="105"/>
      <c r="T105" s="105"/>
      <c r="U105" s="106"/>
    </row>
    <row r="106" ht="15.75" customHeight="1">
      <c r="A106" s="159" t="s">
        <v>525</v>
      </c>
      <c r="B106" s="107"/>
      <c r="C106" s="107"/>
      <c r="D106" s="108">
        <v>9.0</v>
      </c>
      <c r="E106" s="108">
        <v>198.0</v>
      </c>
      <c r="F106" s="108">
        <v>23.0</v>
      </c>
      <c r="G106" s="108">
        <v>97.0</v>
      </c>
      <c r="H106" s="108">
        <v>7.0</v>
      </c>
      <c r="I106" s="107"/>
      <c r="J106" s="107"/>
      <c r="K106" s="107"/>
      <c r="L106" s="107"/>
      <c r="M106" s="107"/>
      <c r="N106" s="107"/>
      <c r="O106" s="107"/>
      <c r="P106" s="107"/>
      <c r="Q106" s="107"/>
      <c r="R106" s="107"/>
      <c r="S106" s="107"/>
      <c r="T106" s="107"/>
      <c r="U106" s="107"/>
    </row>
    <row r="107" ht="15.75" customHeight="1">
      <c r="A107" s="159" t="s">
        <v>21</v>
      </c>
      <c r="B107" s="107">
        <v>0.0</v>
      </c>
      <c r="C107" s="107">
        <v>41.0</v>
      </c>
      <c r="D107" s="107">
        <v>52.0</v>
      </c>
      <c r="E107" s="107">
        <v>196.0</v>
      </c>
      <c r="F107" s="107">
        <v>115.0</v>
      </c>
      <c r="G107" s="107">
        <v>430.0</v>
      </c>
      <c r="H107" s="107">
        <v>310.0</v>
      </c>
      <c r="I107" s="107">
        <v>200.0</v>
      </c>
      <c r="J107" s="107">
        <v>295.0</v>
      </c>
      <c r="K107" s="107">
        <v>104.0</v>
      </c>
      <c r="L107" s="107">
        <v>625.0</v>
      </c>
      <c r="M107" s="107">
        <v>1216.0</v>
      </c>
      <c r="N107" s="107">
        <v>665.0</v>
      </c>
      <c r="O107" s="107">
        <v>393.0</v>
      </c>
      <c r="P107" s="107">
        <v>381.0</v>
      </c>
      <c r="Q107" s="107">
        <v>1430.0</v>
      </c>
      <c r="R107" s="107">
        <v>456.0</v>
      </c>
      <c r="S107" s="107">
        <v>53.0</v>
      </c>
      <c r="T107" s="107">
        <v>42.0</v>
      </c>
      <c r="U107" s="107">
        <v>206.0</v>
      </c>
    </row>
    <row r="108" ht="15.75" customHeight="1">
      <c r="A108" s="159" t="s">
        <v>151</v>
      </c>
      <c r="B108" s="105"/>
      <c r="C108" s="105"/>
      <c r="D108" s="105"/>
      <c r="E108" s="105"/>
      <c r="F108" s="105"/>
      <c r="G108" s="105"/>
      <c r="H108" s="105"/>
      <c r="I108" s="105"/>
      <c r="J108" s="105"/>
      <c r="K108" s="105"/>
      <c r="L108" s="105"/>
      <c r="M108" s="105"/>
      <c r="N108" s="105"/>
      <c r="O108" s="105"/>
      <c r="P108" s="105"/>
      <c r="Q108" s="105"/>
      <c r="R108" s="105"/>
      <c r="S108" s="105"/>
      <c r="T108" s="105"/>
      <c r="U108" s="106"/>
    </row>
    <row r="109" ht="15.75" customHeight="1">
      <c r="A109" s="159" t="s">
        <v>152</v>
      </c>
      <c r="B109" s="105"/>
      <c r="C109" s="105"/>
      <c r="D109" s="105"/>
      <c r="E109" s="105"/>
      <c r="F109" s="105"/>
      <c r="G109" s="105"/>
      <c r="H109" s="105"/>
      <c r="I109" s="105"/>
      <c r="J109" s="105"/>
      <c r="K109" s="105"/>
      <c r="L109" s="105"/>
      <c r="M109" s="105"/>
      <c r="N109" s="105"/>
      <c r="O109" s="105"/>
      <c r="P109" s="105"/>
      <c r="Q109" s="105"/>
      <c r="R109" s="105"/>
      <c r="S109" s="105"/>
      <c r="T109" s="105"/>
      <c r="U109" s="106"/>
    </row>
    <row r="110" ht="15.75" customHeight="1">
      <c r="A110" s="159" t="s">
        <v>153</v>
      </c>
      <c r="B110" s="105"/>
      <c r="C110" s="105"/>
      <c r="D110" s="105"/>
      <c r="E110" s="105"/>
      <c r="F110" s="105"/>
      <c r="G110" s="105"/>
      <c r="H110" s="105"/>
      <c r="I110" s="105"/>
      <c r="J110" s="105"/>
      <c r="K110" s="105"/>
      <c r="L110" s="105"/>
      <c r="M110" s="105"/>
      <c r="N110" s="105"/>
      <c r="O110" s="105"/>
      <c r="P110" s="105"/>
      <c r="Q110" s="105"/>
      <c r="R110" s="105"/>
      <c r="S110" s="105"/>
      <c r="T110" s="105"/>
      <c r="U110" s="106"/>
    </row>
    <row r="111" ht="15.75" customHeight="1">
      <c r="A111" s="159" t="s">
        <v>22</v>
      </c>
      <c r="B111" s="105"/>
      <c r="C111" s="105"/>
      <c r="D111" s="105"/>
      <c r="E111" s="105"/>
      <c r="F111" s="105"/>
      <c r="G111" s="105"/>
      <c r="H111" s="105"/>
      <c r="I111" s="105"/>
      <c r="J111" s="105"/>
      <c r="K111" s="105"/>
      <c r="L111" s="105"/>
      <c r="M111" s="105"/>
      <c r="N111" s="105"/>
      <c r="O111" s="105"/>
      <c r="P111" s="105"/>
      <c r="Q111" s="105"/>
      <c r="R111" s="105"/>
      <c r="S111" s="105"/>
      <c r="T111" s="105"/>
      <c r="U111" s="106"/>
    </row>
    <row r="112" ht="15.75" customHeight="1">
      <c r="A112" s="159" t="s">
        <v>154</v>
      </c>
      <c r="B112" s="105"/>
      <c r="C112" s="105"/>
      <c r="D112" s="105"/>
      <c r="E112" s="105"/>
      <c r="F112" s="105"/>
      <c r="G112" s="105"/>
      <c r="H112" s="105"/>
      <c r="I112" s="105"/>
      <c r="J112" s="105"/>
      <c r="K112" s="105"/>
      <c r="L112" s="105"/>
      <c r="M112" s="105"/>
      <c r="N112" s="105"/>
      <c r="O112" s="105"/>
      <c r="P112" s="105"/>
      <c r="Q112" s="105"/>
      <c r="R112" s="105"/>
      <c r="S112" s="105"/>
      <c r="T112" s="105"/>
      <c r="U112" s="106"/>
    </row>
    <row r="113" ht="15.75" customHeight="1">
      <c r="A113" s="159" t="s">
        <v>155</v>
      </c>
      <c r="B113" s="105"/>
      <c r="C113" s="105"/>
      <c r="D113" s="105"/>
      <c r="E113" s="105"/>
      <c r="F113" s="105"/>
      <c r="G113" s="105"/>
      <c r="H113" s="105"/>
      <c r="I113" s="105"/>
      <c r="J113" s="105"/>
      <c r="K113" s="105"/>
      <c r="L113" s="105"/>
      <c r="M113" s="105"/>
      <c r="N113" s="105"/>
      <c r="O113" s="105"/>
      <c r="P113" s="105"/>
      <c r="Q113" s="105"/>
      <c r="R113" s="105"/>
      <c r="S113" s="105"/>
      <c r="T113" s="105"/>
      <c r="U113" s="106"/>
    </row>
    <row r="114" ht="15.75" customHeight="1">
      <c r="A114" s="159" t="s">
        <v>156</v>
      </c>
      <c r="B114" s="105"/>
      <c r="C114" s="105"/>
      <c r="D114" s="105"/>
      <c r="E114" s="105"/>
      <c r="F114" s="105"/>
      <c r="G114" s="105"/>
      <c r="H114" s="105"/>
      <c r="I114" s="105"/>
      <c r="J114" s="105"/>
      <c r="K114" s="105"/>
      <c r="L114" s="105"/>
      <c r="M114" s="105"/>
      <c r="N114" s="105"/>
      <c r="O114" s="105"/>
      <c r="P114" s="105"/>
      <c r="Q114" s="105"/>
      <c r="R114" s="105"/>
      <c r="S114" s="105"/>
      <c r="T114" s="105"/>
      <c r="U114" s="106"/>
    </row>
    <row r="115" ht="15.75" customHeight="1">
      <c r="A115" s="159" t="s">
        <v>157</v>
      </c>
      <c r="B115" s="105"/>
      <c r="C115" s="105"/>
      <c r="D115" s="105"/>
      <c r="E115" s="105"/>
      <c r="F115" s="105"/>
      <c r="G115" s="105"/>
      <c r="H115" s="105"/>
      <c r="I115" s="105"/>
      <c r="J115" s="105"/>
      <c r="K115" s="105"/>
      <c r="L115" s="105"/>
      <c r="M115" s="105"/>
      <c r="N115" s="105"/>
      <c r="O115" s="105"/>
      <c r="P115" s="105"/>
      <c r="Q115" s="105"/>
      <c r="R115" s="105"/>
      <c r="S115" s="105"/>
      <c r="T115" s="105"/>
      <c r="U115" s="106"/>
    </row>
    <row r="116" ht="15.75" customHeight="1">
      <c r="A116" s="159" t="s">
        <v>158</v>
      </c>
      <c r="B116" s="105"/>
      <c r="C116" s="105"/>
      <c r="D116" s="105"/>
      <c r="E116" s="105"/>
      <c r="F116" s="105"/>
      <c r="G116" s="105"/>
      <c r="H116" s="105"/>
      <c r="I116" s="105"/>
      <c r="J116" s="105"/>
      <c r="K116" s="105"/>
      <c r="L116" s="105"/>
      <c r="M116" s="105"/>
      <c r="N116" s="105"/>
      <c r="O116" s="105"/>
      <c r="P116" s="105"/>
      <c r="Q116" s="105"/>
      <c r="R116" s="105"/>
      <c r="S116" s="105"/>
      <c r="T116" s="105"/>
      <c r="U116" s="106"/>
    </row>
    <row r="117" ht="15.75" customHeight="1">
      <c r="A117" s="159" t="s">
        <v>23</v>
      </c>
      <c r="B117" s="105"/>
      <c r="C117" s="105"/>
      <c r="D117" s="105"/>
      <c r="E117" s="105"/>
      <c r="F117" s="105"/>
      <c r="G117" s="105"/>
      <c r="H117" s="105"/>
      <c r="I117" s="105"/>
      <c r="J117" s="105"/>
      <c r="K117" s="105"/>
      <c r="L117" s="105"/>
      <c r="M117" s="105"/>
      <c r="N117" s="105"/>
      <c r="O117" s="105"/>
      <c r="P117" s="105"/>
      <c r="Q117" s="105"/>
      <c r="R117" s="105"/>
      <c r="S117" s="105"/>
      <c r="T117" s="105"/>
      <c r="U117" s="106"/>
    </row>
    <row r="118" ht="15.75" customHeight="1">
      <c r="A118" s="159" t="s">
        <v>159</v>
      </c>
      <c r="B118" s="105">
        <v>0.0</v>
      </c>
      <c r="C118" s="105">
        <v>2.0</v>
      </c>
      <c r="D118" s="105">
        <v>0.0</v>
      </c>
      <c r="E118" s="105">
        <v>0.0</v>
      </c>
      <c r="F118" s="105">
        <v>0.0</v>
      </c>
      <c r="G118" s="105">
        <v>0.0</v>
      </c>
      <c r="H118" s="105">
        <v>0.0</v>
      </c>
      <c r="I118" s="105">
        <v>0.0</v>
      </c>
      <c r="J118" s="105">
        <v>0.0</v>
      </c>
      <c r="K118" s="105">
        <v>0.0</v>
      </c>
      <c r="L118" s="105">
        <v>0.0</v>
      </c>
      <c r="M118" s="105">
        <v>0.0</v>
      </c>
      <c r="N118" s="105">
        <v>0.0</v>
      </c>
      <c r="O118" s="105">
        <v>0.0</v>
      </c>
      <c r="P118" s="105">
        <v>0.0</v>
      </c>
      <c r="Q118" s="105">
        <v>0.0</v>
      </c>
      <c r="R118" s="105">
        <v>0.0</v>
      </c>
      <c r="S118" s="105">
        <v>0.0</v>
      </c>
      <c r="T118" s="105">
        <v>0.0</v>
      </c>
      <c r="U118" s="105">
        <v>0.0</v>
      </c>
    </row>
    <row r="119" ht="15.75" customHeight="1">
      <c r="A119" s="159" t="s">
        <v>54</v>
      </c>
      <c r="B119" s="105"/>
      <c r="C119" s="105"/>
      <c r="D119" s="105"/>
      <c r="E119" s="105"/>
      <c r="F119" s="105"/>
      <c r="G119" s="105"/>
      <c r="H119" s="105"/>
      <c r="I119" s="105"/>
      <c r="J119" s="105"/>
      <c r="K119" s="105"/>
      <c r="L119" s="105"/>
      <c r="M119" s="105"/>
      <c r="N119" s="105"/>
      <c r="O119" s="105"/>
      <c r="P119" s="105"/>
      <c r="Q119" s="105"/>
      <c r="R119" s="105"/>
      <c r="S119" s="105"/>
      <c r="T119" s="105"/>
      <c r="U119" s="106"/>
    </row>
    <row r="120" ht="15.75" customHeight="1">
      <c r="A120" s="159" t="s">
        <v>24</v>
      </c>
      <c r="B120" s="107">
        <v>0.0</v>
      </c>
      <c r="C120" s="107">
        <v>0.0</v>
      </c>
      <c r="D120" s="107">
        <v>0.0</v>
      </c>
      <c r="E120" s="107">
        <v>0.0</v>
      </c>
      <c r="F120" s="107">
        <v>0.0</v>
      </c>
      <c r="G120" s="107">
        <v>0.0</v>
      </c>
      <c r="H120" s="107">
        <v>0.0</v>
      </c>
      <c r="I120" s="107">
        <v>17.0</v>
      </c>
      <c r="J120" s="107">
        <v>165.0</v>
      </c>
      <c r="K120" s="107">
        <v>8943.0</v>
      </c>
      <c r="L120" s="107">
        <v>32.0</v>
      </c>
      <c r="M120" s="107">
        <v>1221.0</v>
      </c>
      <c r="N120" s="107">
        <v>718.0</v>
      </c>
      <c r="O120" s="107">
        <v>530.0</v>
      </c>
      <c r="P120" s="107">
        <v>242.0</v>
      </c>
      <c r="Q120" s="107">
        <v>4.0</v>
      </c>
      <c r="R120" s="107">
        <v>110.0</v>
      </c>
      <c r="S120" s="107">
        <v>201.0</v>
      </c>
      <c r="T120" s="107">
        <v>118.0</v>
      </c>
      <c r="U120" s="107">
        <v>432.0</v>
      </c>
    </row>
    <row r="121" ht="15.75" customHeight="1">
      <c r="A121" s="159" t="s">
        <v>160</v>
      </c>
      <c r="B121" s="105"/>
      <c r="C121" s="105"/>
      <c r="D121" s="105"/>
      <c r="E121" s="105"/>
      <c r="F121" s="105"/>
      <c r="G121" s="105"/>
      <c r="H121" s="105"/>
      <c r="I121" s="105"/>
      <c r="J121" s="105"/>
      <c r="K121" s="105"/>
      <c r="L121" s="105"/>
      <c r="M121" s="105"/>
      <c r="N121" s="105"/>
      <c r="O121" s="105"/>
      <c r="P121" s="105"/>
      <c r="Q121" s="105"/>
      <c r="R121" s="105"/>
      <c r="S121" s="105"/>
      <c r="T121" s="105"/>
      <c r="U121" s="106"/>
    </row>
    <row r="122" ht="15.75" customHeight="1">
      <c r="A122" s="159" t="s">
        <v>161</v>
      </c>
      <c r="B122" s="105"/>
      <c r="C122" s="105"/>
      <c r="D122" s="105"/>
      <c r="E122" s="105"/>
      <c r="F122" s="105"/>
      <c r="G122" s="105"/>
      <c r="H122" s="105"/>
      <c r="I122" s="105"/>
      <c r="J122" s="105"/>
      <c r="K122" s="105"/>
      <c r="L122" s="105"/>
      <c r="M122" s="105"/>
      <c r="N122" s="105"/>
      <c r="O122" s="105"/>
      <c r="P122" s="105"/>
      <c r="Q122" s="105"/>
      <c r="R122" s="105"/>
      <c r="S122" s="105"/>
      <c r="T122" s="105"/>
      <c r="U122" s="106"/>
    </row>
    <row r="123" ht="15.75" customHeight="1">
      <c r="A123" s="159" t="s">
        <v>162</v>
      </c>
      <c r="B123" s="105"/>
      <c r="C123" s="105"/>
      <c r="D123" s="105"/>
      <c r="E123" s="105"/>
      <c r="F123" s="105"/>
      <c r="G123" s="105"/>
      <c r="H123" s="105"/>
      <c r="I123" s="105"/>
      <c r="J123" s="105"/>
      <c r="K123" s="105"/>
      <c r="L123" s="105"/>
      <c r="M123" s="105"/>
      <c r="N123" s="105"/>
      <c r="O123" s="105"/>
      <c r="P123" s="105"/>
      <c r="Q123" s="105"/>
      <c r="R123" s="105"/>
      <c r="S123" s="105"/>
      <c r="T123" s="105"/>
      <c r="U123" s="106"/>
    </row>
    <row r="124" ht="15.75" customHeight="1">
      <c r="A124" s="159" t="s">
        <v>163</v>
      </c>
      <c r="B124" s="107">
        <v>0.0</v>
      </c>
      <c r="C124" s="107">
        <v>0.0</v>
      </c>
      <c r="D124" s="107">
        <v>0.0</v>
      </c>
      <c r="E124" s="107"/>
      <c r="F124" s="107">
        <v>0.0</v>
      </c>
      <c r="G124" s="107">
        <v>0.0</v>
      </c>
      <c r="H124" s="107">
        <v>0.0</v>
      </c>
      <c r="I124" s="107">
        <v>2189.0</v>
      </c>
      <c r="J124" s="107">
        <v>0.0</v>
      </c>
      <c r="K124" s="107">
        <v>0.0</v>
      </c>
      <c r="L124" s="107">
        <v>0.0</v>
      </c>
      <c r="M124" s="107">
        <v>0.0</v>
      </c>
      <c r="N124" s="107">
        <v>0.0</v>
      </c>
      <c r="O124" s="107">
        <v>0.0</v>
      </c>
      <c r="P124" s="107">
        <v>0.0</v>
      </c>
      <c r="Q124" s="107">
        <v>0.0</v>
      </c>
      <c r="R124" s="107">
        <v>0.0</v>
      </c>
      <c r="S124" s="107">
        <v>0.0</v>
      </c>
      <c r="T124" s="107">
        <v>0.0</v>
      </c>
      <c r="U124" s="107"/>
    </row>
    <row r="125" ht="15.75" customHeight="1">
      <c r="A125" s="159" t="s">
        <v>164</v>
      </c>
      <c r="B125" s="105"/>
      <c r="C125" s="105"/>
      <c r="D125" s="105"/>
      <c r="E125" s="105"/>
      <c r="F125" s="105"/>
      <c r="G125" s="105"/>
      <c r="H125" s="105"/>
      <c r="I125" s="105"/>
      <c r="J125" s="105"/>
      <c r="K125" s="105"/>
      <c r="L125" s="105"/>
      <c r="M125" s="105"/>
      <c r="N125" s="105"/>
      <c r="O125" s="105"/>
      <c r="P125" s="105"/>
      <c r="Q125" s="105"/>
      <c r="R125" s="105"/>
      <c r="S125" s="105"/>
      <c r="T125" s="105"/>
      <c r="U125" s="106"/>
    </row>
    <row r="126" ht="15.75" customHeight="1">
      <c r="A126" s="159" t="s">
        <v>165</v>
      </c>
      <c r="B126" s="107">
        <v>0.0</v>
      </c>
      <c r="C126" s="107">
        <v>0.0</v>
      </c>
      <c r="D126" s="107">
        <v>25.0</v>
      </c>
      <c r="E126" s="107">
        <v>29.0</v>
      </c>
      <c r="F126" s="107">
        <v>294.0</v>
      </c>
      <c r="G126" s="107">
        <v>77.0</v>
      </c>
      <c r="H126" s="107">
        <v>23.0</v>
      </c>
      <c r="I126" s="107">
        <v>126.0</v>
      </c>
      <c r="J126" s="107">
        <v>0.0</v>
      </c>
      <c r="K126" s="107">
        <v>22.0</v>
      </c>
      <c r="L126" s="107">
        <v>0.0</v>
      </c>
      <c r="M126" s="107">
        <v>0.0</v>
      </c>
      <c r="N126" s="107">
        <v>0.0</v>
      </c>
      <c r="O126" s="107">
        <v>0.0</v>
      </c>
      <c r="P126" s="107">
        <v>31.0</v>
      </c>
      <c r="Q126" s="107">
        <v>71.0</v>
      </c>
      <c r="R126" s="107">
        <v>0.0</v>
      </c>
      <c r="S126" s="107">
        <v>0.0</v>
      </c>
      <c r="T126" s="107">
        <v>0.0</v>
      </c>
      <c r="U126" s="107">
        <v>0.0</v>
      </c>
    </row>
    <row r="127" ht="15.75" customHeight="1">
      <c r="A127" s="159" t="s">
        <v>166</v>
      </c>
      <c r="B127" s="105"/>
      <c r="C127" s="105"/>
      <c r="D127" s="105"/>
      <c r="E127" s="105"/>
      <c r="F127" s="105"/>
      <c r="G127" s="105"/>
      <c r="H127" s="105"/>
      <c r="I127" s="105"/>
      <c r="J127" s="105"/>
      <c r="K127" s="105"/>
      <c r="L127" s="105"/>
      <c r="M127" s="105"/>
      <c r="N127" s="105"/>
      <c r="O127" s="105"/>
      <c r="P127" s="105"/>
      <c r="Q127" s="105"/>
      <c r="R127" s="105"/>
      <c r="S127" s="105"/>
      <c r="T127" s="105"/>
      <c r="U127" s="106"/>
    </row>
    <row r="128" ht="15.75" customHeight="1">
      <c r="A128" s="159" t="s">
        <v>167</v>
      </c>
      <c r="B128" s="105"/>
      <c r="C128" s="105"/>
      <c r="D128" s="105"/>
      <c r="E128" s="105"/>
      <c r="F128" s="105"/>
      <c r="G128" s="105"/>
      <c r="H128" s="105"/>
      <c r="I128" s="105"/>
      <c r="J128" s="105"/>
      <c r="K128" s="105"/>
      <c r="L128" s="105"/>
      <c r="M128" s="105"/>
      <c r="N128" s="105"/>
      <c r="O128" s="105"/>
      <c r="P128" s="105"/>
      <c r="Q128" s="105"/>
      <c r="R128" s="105"/>
      <c r="S128" s="105"/>
      <c r="T128" s="105"/>
      <c r="U128" s="106"/>
    </row>
    <row r="129" ht="15.75" customHeight="1">
      <c r="A129" s="159" t="s">
        <v>168</v>
      </c>
      <c r="B129" s="105"/>
      <c r="C129" s="105"/>
      <c r="D129" s="105"/>
      <c r="E129" s="105"/>
      <c r="F129" s="105"/>
      <c r="G129" s="105"/>
      <c r="H129" s="105"/>
      <c r="I129" s="105"/>
      <c r="J129" s="105"/>
      <c r="K129" s="105"/>
      <c r="L129" s="105"/>
      <c r="M129" s="105"/>
      <c r="N129" s="105"/>
      <c r="O129" s="105"/>
      <c r="P129" s="105"/>
      <c r="Q129" s="105"/>
      <c r="R129" s="105"/>
      <c r="S129" s="105"/>
      <c r="T129" s="105"/>
      <c r="U129" s="106"/>
    </row>
    <row r="130" ht="15.75" customHeight="1">
      <c r="A130" s="159" t="s">
        <v>25</v>
      </c>
      <c r="B130" s="105"/>
      <c r="C130" s="105"/>
      <c r="D130" s="105"/>
      <c r="E130" s="105"/>
      <c r="F130" s="105"/>
      <c r="G130" s="105"/>
      <c r="H130" s="105"/>
      <c r="I130" s="105"/>
      <c r="J130" s="105"/>
      <c r="K130" s="105"/>
      <c r="L130" s="105"/>
      <c r="M130" s="105"/>
      <c r="N130" s="105"/>
      <c r="O130" s="105"/>
      <c r="P130" s="105"/>
      <c r="Q130" s="105"/>
      <c r="R130" s="105"/>
      <c r="S130" s="105"/>
      <c r="T130" s="105"/>
      <c r="U130" s="106"/>
    </row>
    <row r="131" ht="15.75" customHeight="1">
      <c r="A131" s="159" t="s">
        <v>169</v>
      </c>
      <c r="B131" s="105"/>
      <c r="C131" s="105"/>
      <c r="D131" s="105"/>
      <c r="E131" s="105"/>
      <c r="F131" s="105"/>
      <c r="G131" s="105"/>
      <c r="H131" s="105"/>
      <c r="I131" s="105"/>
      <c r="J131" s="105"/>
      <c r="K131" s="105"/>
      <c r="L131" s="105"/>
      <c r="M131" s="105"/>
      <c r="N131" s="105"/>
      <c r="O131" s="105"/>
      <c r="P131" s="105"/>
      <c r="Q131" s="105"/>
      <c r="R131" s="105"/>
      <c r="S131" s="105"/>
      <c r="T131" s="105"/>
      <c r="U131" s="106"/>
    </row>
    <row r="132" ht="15.75" customHeight="1">
      <c r="A132" s="159" t="s">
        <v>26</v>
      </c>
      <c r="B132" s="105">
        <v>0.0</v>
      </c>
      <c r="C132" s="105">
        <v>0.0</v>
      </c>
      <c r="D132" s="105">
        <v>9.0</v>
      </c>
      <c r="E132" s="105">
        <v>0.0</v>
      </c>
      <c r="F132" s="105">
        <v>620.0</v>
      </c>
      <c r="G132" s="105">
        <v>0.0</v>
      </c>
      <c r="H132" s="105">
        <v>2146.0</v>
      </c>
      <c r="I132" s="105">
        <v>0.0</v>
      </c>
      <c r="J132" s="105">
        <v>0.0</v>
      </c>
      <c r="K132" s="105">
        <v>0.0</v>
      </c>
      <c r="L132" s="105">
        <v>0.0</v>
      </c>
      <c r="M132" s="105">
        <v>0.0</v>
      </c>
      <c r="N132" s="105">
        <v>0.0</v>
      </c>
      <c r="O132" s="105">
        <v>0.0</v>
      </c>
      <c r="P132" s="105">
        <v>0.0</v>
      </c>
      <c r="Q132" s="105">
        <v>0.0</v>
      </c>
      <c r="R132" s="105">
        <v>0.0</v>
      </c>
      <c r="S132" s="105">
        <v>0.0</v>
      </c>
      <c r="T132" s="105">
        <v>0.0</v>
      </c>
      <c r="U132" s="105">
        <v>0.0</v>
      </c>
    </row>
    <row r="133" ht="15.75" customHeight="1">
      <c r="A133" s="159" t="s">
        <v>170</v>
      </c>
      <c r="B133" s="105"/>
      <c r="C133" s="105"/>
      <c r="D133" s="105"/>
      <c r="E133" s="105"/>
      <c r="F133" s="105"/>
      <c r="G133" s="105"/>
      <c r="H133" s="105"/>
      <c r="I133" s="105"/>
      <c r="J133" s="105"/>
      <c r="K133" s="105"/>
      <c r="L133" s="105"/>
      <c r="M133" s="105"/>
      <c r="N133" s="105"/>
      <c r="O133" s="105"/>
      <c r="P133" s="105"/>
      <c r="Q133" s="105"/>
      <c r="R133" s="105"/>
      <c r="S133" s="105"/>
      <c r="T133" s="105"/>
      <c r="U133" s="106"/>
    </row>
    <row r="134" ht="15.75" customHeight="1">
      <c r="A134" s="159" t="s">
        <v>171</v>
      </c>
      <c r="B134" s="107"/>
      <c r="C134" s="107"/>
      <c r="D134" s="107"/>
      <c r="E134" s="107"/>
      <c r="F134" s="107"/>
      <c r="G134" s="107"/>
      <c r="H134" s="107"/>
      <c r="I134" s="107">
        <v>0.0</v>
      </c>
      <c r="J134" s="107">
        <v>0.0</v>
      </c>
      <c r="K134" s="107">
        <v>0.0</v>
      </c>
      <c r="L134" s="107">
        <v>3442.0</v>
      </c>
      <c r="M134" s="107">
        <v>27747.0</v>
      </c>
      <c r="N134" s="107">
        <v>1278.0</v>
      </c>
      <c r="O134" s="107">
        <v>0.0</v>
      </c>
      <c r="P134" s="107">
        <v>0.0</v>
      </c>
      <c r="Q134" s="107">
        <v>19.0</v>
      </c>
      <c r="R134" s="107">
        <v>0.0</v>
      </c>
      <c r="S134" s="107">
        <v>0.0</v>
      </c>
      <c r="T134" s="107">
        <v>0.0</v>
      </c>
      <c r="U134" s="107">
        <v>0.0</v>
      </c>
    </row>
    <row r="135" ht="15.75" customHeight="1">
      <c r="A135" s="159" t="s">
        <v>79</v>
      </c>
      <c r="B135" s="107">
        <v>0.0</v>
      </c>
      <c r="C135" s="107">
        <v>0.0</v>
      </c>
      <c r="D135" s="107">
        <v>0.0</v>
      </c>
      <c r="E135" s="107">
        <v>0.0</v>
      </c>
      <c r="F135" s="107">
        <v>0.0</v>
      </c>
      <c r="G135" s="107">
        <v>0.0</v>
      </c>
      <c r="H135" s="107">
        <v>0.0</v>
      </c>
      <c r="I135" s="107">
        <v>150.0</v>
      </c>
      <c r="J135" s="107">
        <v>0.0</v>
      </c>
      <c r="K135" s="107">
        <v>0.0</v>
      </c>
      <c r="L135" s="107">
        <v>0.0</v>
      </c>
      <c r="M135" s="107">
        <v>0.0</v>
      </c>
      <c r="N135" s="107">
        <v>0.0</v>
      </c>
      <c r="O135" s="107">
        <v>0.0</v>
      </c>
      <c r="P135" s="107">
        <v>0.0</v>
      </c>
      <c r="Q135" s="107">
        <v>0.0</v>
      </c>
      <c r="R135" s="107">
        <v>0.0</v>
      </c>
      <c r="S135" s="107">
        <v>0.0</v>
      </c>
      <c r="T135" s="107"/>
      <c r="U135" s="107"/>
    </row>
    <row r="136" ht="15.75" customHeight="1">
      <c r="A136" s="159" t="s">
        <v>172</v>
      </c>
      <c r="B136" s="105"/>
      <c r="C136" s="105"/>
      <c r="D136" s="105"/>
      <c r="E136" s="105"/>
      <c r="F136" s="105"/>
      <c r="G136" s="105"/>
      <c r="H136" s="105"/>
      <c r="I136" s="105"/>
      <c r="J136" s="105"/>
      <c r="K136" s="105"/>
      <c r="L136" s="105"/>
      <c r="M136" s="105"/>
      <c r="N136" s="105"/>
      <c r="O136" s="105"/>
      <c r="P136" s="105"/>
      <c r="Q136" s="105"/>
      <c r="R136" s="105"/>
      <c r="S136" s="105"/>
      <c r="T136" s="105"/>
      <c r="U136" s="106"/>
    </row>
    <row r="137" ht="15.75" customHeight="1">
      <c r="A137" s="159" t="s">
        <v>173</v>
      </c>
      <c r="B137" s="105"/>
      <c r="C137" s="105"/>
      <c r="D137" s="105"/>
      <c r="E137" s="105"/>
      <c r="F137" s="105"/>
      <c r="G137" s="105"/>
      <c r="H137" s="105"/>
      <c r="I137" s="105"/>
      <c r="J137" s="105"/>
      <c r="K137" s="105"/>
      <c r="L137" s="105"/>
      <c r="M137" s="105"/>
      <c r="N137" s="105"/>
      <c r="O137" s="105"/>
      <c r="P137" s="105"/>
      <c r="Q137" s="105"/>
      <c r="R137" s="105"/>
      <c r="S137" s="105"/>
      <c r="T137" s="105"/>
      <c r="U137" s="106"/>
    </row>
    <row r="138" ht="15.75" customHeight="1">
      <c r="A138" s="159" t="s">
        <v>67</v>
      </c>
      <c r="B138" s="107">
        <v>90545.0</v>
      </c>
      <c r="C138" s="107">
        <v>165506.0</v>
      </c>
      <c r="D138" s="107">
        <v>157942.0</v>
      </c>
      <c r="E138" s="107">
        <v>190595.0</v>
      </c>
      <c r="F138" s="107">
        <v>402117.0</v>
      </c>
      <c r="G138" s="107">
        <v>223716.0</v>
      </c>
      <c r="H138" s="107">
        <v>170957.0</v>
      </c>
      <c r="I138" s="107">
        <v>283443.0</v>
      </c>
      <c r="J138" s="107">
        <v>302118.0</v>
      </c>
      <c r="K138" s="107">
        <v>243372.0</v>
      </c>
      <c r="L138" s="107">
        <v>195338.0</v>
      </c>
      <c r="M138" s="107">
        <v>264755.0</v>
      </c>
      <c r="N138" s="107">
        <v>224267.0</v>
      </c>
      <c r="O138" s="108">
        <v>258943.0</v>
      </c>
      <c r="P138" s="108">
        <v>341618.0</v>
      </c>
      <c r="Q138" s="108">
        <v>433327.0</v>
      </c>
      <c r="R138" s="108">
        <v>484911.0</v>
      </c>
      <c r="S138" s="108">
        <v>586073.0</v>
      </c>
      <c r="T138" s="108">
        <v>806082.0</v>
      </c>
      <c r="U138" s="108">
        <v>907459.0</v>
      </c>
    </row>
    <row r="139" ht="15.75" customHeight="1">
      <c r="A139" s="159" t="s">
        <v>27</v>
      </c>
      <c r="B139" s="105"/>
      <c r="C139" s="105"/>
      <c r="D139" s="105"/>
      <c r="E139" s="105"/>
      <c r="F139" s="105"/>
      <c r="G139" s="105"/>
      <c r="H139" s="105"/>
      <c r="I139" s="105"/>
      <c r="J139" s="105"/>
      <c r="K139" s="105"/>
      <c r="L139" s="105"/>
      <c r="M139" s="105"/>
      <c r="N139" s="105"/>
      <c r="O139" s="105"/>
      <c r="P139" s="105"/>
      <c r="Q139" s="105"/>
      <c r="R139" s="105"/>
      <c r="S139" s="105"/>
      <c r="T139" s="105"/>
      <c r="U139" s="106"/>
    </row>
    <row r="140" ht="15.75" customHeight="1">
      <c r="A140" s="159" t="s">
        <v>174</v>
      </c>
      <c r="B140" s="105"/>
      <c r="C140" s="105"/>
      <c r="D140" s="105"/>
      <c r="E140" s="105"/>
      <c r="F140" s="105"/>
      <c r="G140" s="105"/>
      <c r="H140" s="105"/>
      <c r="I140" s="105"/>
      <c r="J140" s="105"/>
      <c r="K140" s="105"/>
      <c r="L140" s="105"/>
      <c r="M140" s="105"/>
      <c r="N140" s="105"/>
      <c r="O140" s="105"/>
      <c r="P140" s="105"/>
      <c r="Q140" s="105"/>
      <c r="R140" s="105"/>
      <c r="S140" s="105"/>
      <c r="T140" s="105"/>
      <c r="U140" s="106"/>
    </row>
    <row r="141" ht="15.75" customHeight="1">
      <c r="A141" s="159" t="s">
        <v>61</v>
      </c>
      <c r="B141" s="105"/>
      <c r="C141" s="105"/>
      <c r="D141" s="105"/>
      <c r="E141" s="105"/>
      <c r="F141" s="105"/>
      <c r="G141" s="105"/>
      <c r="H141" s="105"/>
      <c r="I141" s="105"/>
      <c r="J141" s="105"/>
      <c r="K141" s="105"/>
      <c r="L141" s="105"/>
      <c r="M141" s="105"/>
      <c r="N141" s="105"/>
      <c r="O141" s="105"/>
      <c r="P141" s="105"/>
      <c r="Q141" s="105"/>
      <c r="R141" s="105"/>
      <c r="S141" s="105"/>
      <c r="T141" s="105"/>
      <c r="U141" s="106"/>
    </row>
    <row r="142" ht="15.75" customHeight="1">
      <c r="A142" s="159" t="s">
        <v>28</v>
      </c>
      <c r="B142" s="105">
        <v>0.0</v>
      </c>
      <c r="C142" s="105"/>
      <c r="D142" s="105"/>
      <c r="E142" s="105">
        <v>0.0</v>
      </c>
      <c r="F142" s="105">
        <v>0.0</v>
      </c>
      <c r="G142" s="105">
        <v>0.0</v>
      </c>
      <c r="H142" s="105">
        <v>0.0</v>
      </c>
      <c r="I142" s="105">
        <v>112.0</v>
      </c>
      <c r="J142" s="105">
        <v>0.0</v>
      </c>
      <c r="K142" s="105">
        <v>0.0</v>
      </c>
      <c r="L142" s="105">
        <v>0.0</v>
      </c>
      <c r="M142" s="105">
        <v>93.0</v>
      </c>
      <c r="N142" s="105">
        <v>9.0</v>
      </c>
      <c r="O142" s="105">
        <v>0.0</v>
      </c>
      <c r="P142" s="105">
        <v>0.0</v>
      </c>
      <c r="Q142" s="105">
        <v>0.0</v>
      </c>
      <c r="R142" s="105">
        <v>0.0</v>
      </c>
      <c r="S142" s="105">
        <v>0.0</v>
      </c>
      <c r="T142" s="105">
        <v>0.0</v>
      </c>
      <c r="U142" s="105">
        <v>0.0</v>
      </c>
    </row>
    <row r="143" ht="15.75" customHeight="1">
      <c r="A143" s="159" t="s">
        <v>175</v>
      </c>
      <c r="B143" s="107">
        <v>0.0</v>
      </c>
      <c r="C143" s="107">
        <v>0.0</v>
      </c>
      <c r="D143" s="107">
        <v>0.0</v>
      </c>
      <c r="E143" s="107">
        <v>0.0</v>
      </c>
      <c r="F143" s="107">
        <v>367.0</v>
      </c>
      <c r="G143" s="107">
        <v>0.0</v>
      </c>
      <c r="H143" s="107">
        <v>0.0</v>
      </c>
      <c r="I143" s="107">
        <v>6681.0</v>
      </c>
      <c r="J143" s="107">
        <v>1213.0</v>
      </c>
      <c r="K143" s="107">
        <v>978.0</v>
      </c>
      <c r="L143" s="107">
        <v>381.0</v>
      </c>
      <c r="M143" s="107">
        <v>2.0</v>
      </c>
      <c r="N143" s="107">
        <v>0.0</v>
      </c>
      <c r="O143" s="107">
        <v>170.0</v>
      </c>
      <c r="P143" s="107">
        <v>1829.0</v>
      </c>
      <c r="Q143" s="107">
        <v>0.0</v>
      </c>
      <c r="R143" s="107">
        <v>0.0</v>
      </c>
      <c r="S143" s="107">
        <v>0.0</v>
      </c>
      <c r="T143" s="107">
        <v>2.0</v>
      </c>
      <c r="U143" s="107">
        <v>0.0</v>
      </c>
    </row>
    <row r="144" ht="15.75" customHeight="1">
      <c r="A144" s="159" t="s">
        <v>526</v>
      </c>
      <c r="B144" s="105"/>
      <c r="C144" s="105"/>
      <c r="D144" s="105"/>
      <c r="E144" s="105"/>
      <c r="F144" s="105"/>
      <c r="G144" s="105"/>
      <c r="H144" s="105"/>
      <c r="I144" s="105"/>
      <c r="J144" s="105"/>
      <c r="K144" s="105"/>
      <c r="L144" s="105"/>
      <c r="M144" s="105"/>
      <c r="N144" s="105"/>
      <c r="O144" s="105"/>
      <c r="P144" s="105"/>
      <c r="Q144" s="105"/>
      <c r="R144" s="105"/>
      <c r="S144" s="105"/>
      <c r="T144" s="105"/>
      <c r="U144" s="106"/>
    </row>
    <row r="145" ht="15.75" customHeight="1">
      <c r="A145" s="159" t="s">
        <v>176</v>
      </c>
      <c r="B145" s="107">
        <v>936.0</v>
      </c>
      <c r="C145" s="107">
        <v>2421.0</v>
      </c>
      <c r="D145" s="107">
        <v>2227.0</v>
      </c>
      <c r="E145" s="107">
        <v>3124.0</v>
      </c>
      <c r="F145" s="107">
        <v>3787.0</v>
      </c>
      <c r="G145" s="107">
        <v>3484.0</v>
      </c>
      <c r="H145" s="107">
        <v>571.0</v>
      </c>
      <c r="I145" s="107">
        <v>2169.0</v>
      </c>
      <c r="J145" s="107">
        <v>3292.0</v>
      </c>
      <c r="K145" s="107">
        <v>2948.0</v>
      </c>
      <c r="L145" s="107">
        <v>1860.0</v>
      </c>
      <c r="M145" s="107">
        <v>2951.0</v>
      </c>
      <c r="N145" s="107">
        <v>2214.0</v>
      </c>
      <c r="O145" s="107">
        <v>290.0</v>
      </c>
      <c r="P145" s="107">
        <v>446.0</v>
      </c>
      <c r="Q145" s="107">
        <v>1218.0</v>
      </c>
      <c r="R145" s="107">
        <v>327.0</v>
      </c>
      <c r="S145" s="107">
        <v>979.0</v>
      </c>
      <c r="T145" s="107">
        <v>3950.0</v>
      </c>
      <c r="U145" s="107">
        <v>2657.0</v>
      </c>
    </row>
    <row r="146" ht="15.75" customHeight="1">
      <c r="A146" s="159" t="s">
        <v>177</v>
      </c>
      <c r="B146" s="105">
        <v>0.0</v>
      </c>
      <c r="C146" s="105">
        <v>0.0</v>
      </c>
      <c r="D146" s="105">
        <v>0.0</v>
      </c>
      <c r="E146" s="105">
        <v>0.0</v>
      </c>
      <c r="F146" s="105">
        <v>0.0</v>
      </c>
      <c r="G146" s="105">
        <v>0.0</v>
      </c>
      <c r="H146" s="105">
        <v>24.0</v>
      </c>
      <c r="I146" s="105">
        <v>0.0</v>
      </c>
      <c r="J146" s="105">
        <v>8.0</v>
      </c>
      <c r="K146" s="105">
        <v>0.0</v>
      </c>
      <c r="L146" s="105">
        <v>0.0</v>
      </c>
      <c r="M146" s="105">
        <v>0.0</v>
      </c>
      <c r="N146" s="105">
        <v>0.0</v>
      </c>
      <c r="O146" s="105">
        <v>0.0</v>
      </c>
      <c r="P146" s="105">
        <v>0.0</v>
      </c>
      <c r="Q146" s="105">
        <v>0.0</v>
      </c>
      <c r="R146" s="105">
        <v>0.0</v>
      </c>
      <c r="S146" s="105">
        <v>0.0</v>
      </c>
      <c r="T146" s="105">
        <v>0.0</v>
      </c>
      <c r="U146" s="105"/>
    </row>
    <row r="147" ht="15.75" customHeight="1">
      <c r="A147" s="159" t="s">
        <v>29</v>
      </c>
      <c r="B147" s="107">
        <v>0.0</v>
      </c>
      <c r="C147" s="107">
        <v>0.0</v>
      </c>
      <c r="D147" s="107">
        <v>0.0</v>
      </c>
      <c r="E147" s="107">
        <v>0.0</v>
      </c>
      <c r="F147" s="107">
        <v>0.0</v>
      </c>
      <c r="G147" s="107">
        <v>0.0</v>
      </c>
      <c r="H147" s="107">
        <v>1.0</v>
      </c>
      <c r="I147" s="107">
        <v>103.0</v>
      </c>
      <c r="J147" s="107">
        <v>98.0</v>
      </c>
      <c r="K147" s="107">
        <v>26.0</v>
      </c>
      <c r="L147" s="107">
        <v>30.0</v>
      </c>
      <c r="M147" s="107">
        <v>18.0</v>
      </c>
      <c r="N147" s="107">
        <v>1.0</v>
      </c>
      <c r="O147" s="107">
        <v>3.0</v>
      </c>
      <c r="P147" s="107">
        <v>0.0</v>
      </c>
      <c r="Q147" s="107">
        <v>0.0</v>
      </c>
      <c r="R147" s="107">
        <v>14.0</v>
      </c>
      <c r="S147" s="107">
        <v>0.0</v>
      </c>
      <c r="T147" s="107">
        <v>0.0</v>
      </c>
      <c r="U147" s="108">
        <v>15.0</v>
      </c>
    </row>
    <row r="148" ht="15.75" customHeight="1">
      <c r="A148" s="159" t="s">
        <v>178</v>
      </c>
      <c r="B148" s="105"/>
      <c r="C148" s="105"/>
      <c r="D148" s="105"/>
      <c r="E148" s="105"/>
      <c r="F148" s="105"/>
      <c r="G148" s="105"/>
      <c r="H148" s="105"/>
      <c r="I148" s="105"/>
      <c r="J148" s="105"/>
      <c r="K148" s="105"/>
      <c r="L148" s="105"/>
      <c r="M148" s="105"/>
      <c r="N148" s="105"/>
      <c r="O148" s="105"/>
      <c r="P148" s="105"/>
      <c r="Q148" s="105"/>
      <c r="R148" s="105"/>
      <c r="S148" s="105"/>
      <c r="T148" s="105"/>
      <c r="U148" s="106"/>
    </row>
    <row r="149" ht="15.75" customHeight="1">
      <c r="A149" s="159" t="s">
        <v>179</v>
      </c>
      <c r="B149" s="105"/>
      <c r="C149" s="105"/>
      <c r="D149" s="105"/>
      <c r="E149" s="105"/>
      <c r="F149" s="105"/>
      <c r="G149" s="105"/>
      <c r="H149" s="105"/>
      <c r="I149" s="105"/>
      <c r="J149" s="105"/>
      <c r="K149" s="105"/>
      <c r="L149" s="105"/>
      <c r="M149" s="105"/>
      <c r="N149" s="105"/>
      <c r="O149" s="105"/>
      <c r="P149" s="105"/>
      <c r="Q149" s="105"/>
      <c r="R149" s="105"/>
      <c r="S149" s="105"/>
      <c r="T149" s="105"/>
      <c r="U149" s="106"/>
    </row>
    <row r="150" ht="15.75" customHeight="1">
      <c r="A150" s="159" t="s">
        <v>73</v>
      </c>
      <c r="B150" s="105"/>
      <c r="C150" s="105"/>
      <c r="D150" s="105"/>
      <c r="E150" s="105"/>
      <c r="F150" s="105"/>
      <c r="G150" s="105"/>
      <c r="H150" s="105"/>
      <c r="I150" s="105"/>
      <c r="J150" s="105"/>
      <c r="K150" s="105"/>
      <c r="L150" s="105"/>
      <c r="M150" s="105"/>
      <c r="N150" s="105"/>
      <c r="O150" s="105"/>
      <c r="P150" s="105"/>
      <c r="Q150" s="105"/>
      <c r="R150" s="105"/>
      <c r="S150" s="105"/>
      <c r="T150" s="105"/>
      <c r="U150" s="106"/>
    </row>
    <row r="151" ht="15.75" customHeight="1">
      <c r="A151" s="159" t="s">
        <v>180</v>
      </c>
      <c r="B151" s="105"/>
      <c r="C151" s="105"/>
      <c r="D151" s="105"/>
      <c r="E151" s="105"/>
      <c r="F151" s="105"/>
      <c r="G151" s="105"/>
      <c r="H151" s="105"/>
      <c r="I151" s="105"/>
      <c r="J151" s="105"/>
      <c r="K151" s="105"/>
      <c r="L151" s="105"/>
      <c r="M151" s="105"/>
      <c r="N151" s="105"/>
      <c r="O151" s="105"/>
      <c r="P151" s="105"/>
      <c r="Q151" s="105"/>
      <c r="R151" s="105"/>
      <c r="S151" s="105"/>
      <c r="T151" s="105"/>
      <c r="U151" s="106"/>
    </row>
    <row r="152" ht="15.75" customHeight="1">
      <c r="A152" s="159" t="s">
        <v>181</v>
      </c>
      <c r="B152" s="107">
        <v>0.0</v>
      </c>
      <c r="C152" s="107">
        <v>0.0</v>
      </c>
      <c r="D152" s="107">
        <v>0.0</v>
      </c>
      <c r="E152" s="107">
        <v>0.0</v>
      </c>
      <c r="F152" s="107">
        <v>0.0</v>
      </c>
      <c r="G152" s="107">
        <v>0.0</v>
      </c>
      <c r="H152" s="107">
        <v>0.0</v>
      </c>
      <c r="I152" s="107">
        <v>0.0</v>
      </c>
      <c r="J152" s="107">
        <v>218.0</v>
      </c>
      <c r="K152" s="107">
        <v>0.0</v>
      </c>
      <c r="L152" s="107">
        <v>0.0</v>
      </c>
      <c r="M152" s="107">
        <v>0.0</v>
      </c>
      <c r="N152" s="107">
        <v>0.0</v>
      </c>
      <c r="O152" s="107">
        <v>0.0</v>
      </c>
      <c r="P152" s="107">
        <v>0.0</v>
      </c>
      <c r="Q152" s="107">
        <v>0.0</v>
      </c>
      <c r="R152" s="107">
        <v>0.0</v>
      </c>
      <c r="S152" s="107">
        <v>0.0</v>
      </c>
      <c r="T152" s="107">
        <v>0.0</v>
      </c>
      <c r="U152" s="107">
        <v>0.0</v>
      </c>
    </row>
    <row r="153" ht="15.75" customHeight="1">
      <c r="A153" s="159" t="s">
        <v>182</v>
      </c>
      <c r="B153" s="105">
        <v>28254.0</v>
      </c>
      <c r="C153" s="105">
        <v>51640.0</v>
      </c>
      <c r="D153" s="105">
        <v>68765.0</v>
      </c>
      <c r="E153" s="105">
        <v>146123.0</v>
      </c>
      <c r="F153" s="105">
        <v>435971.0</v>
      </c>
      <c r="G153" s="105">
        <v>202503.0</v>
      </c>
      <c r="H153" s="105">
        <v>139936.0</v>
      </c>
      <c r="I153" s="105">
        <v>309403.0</v>
      </c>
      <c r="J153" s="105">
        <v>411236.0</v>
      </c>
      <c r="K153" s="105">
        <v>661130.0</v>
      </c>
      <c r="L153" s="105">
        <v>1018088.0</v>
      </c>
      <c r="M153" s="105">
        <v>1717376.0</v>
      </c>
      <c r="N153" s="105">
        <v>739796.0</v>
      </c>
      <c r="O153" s="105">
        <v>581939.0</v>
      </c>
      <c r="P153" s="105">
        <v>570716.0</v>
      </c>
      <c r="Q153" s="105">
        <v>458200.0</v>
      </c>
      <c r="R153" s="105">
        <v>600444.0</v>
      </c>
      <c r="S153" s="105">
        <v>1056200.0</v>
      </c>
      <c r="T153" s="105">
        <v>1455949.0</v>
      </c>
      <c r="U153" s="105">
        <v>1258877.0</v>
      </c>
    </row>
    <row r="154" ht="15.75" customHeight="1">
      <c r="A154" s="159" t="s">
        <v>68</v>
      </c>
      <c r="B154" s="107">
        <v>0.0</v>
      </c>
      <c r="C154" s="107">
        <v>0.0</v>
      </c>
      <c r="D154" s="107">
        <v>0.0</v>
      </c>
      <c r="E154" s="107">
        <v>0.0</v>
      </c>
      <c r="F154" s="107">
        <v>0.0</v>
      </c>
      <c r="G154" s="107">
        <v>0.0</v>
      </c>
      <c r="H154" s="107">
        <v>0.0</v>
      </c>
      <c r="I154" s="107">
        <v>0.0</v>
      </c>
      <c r="J154" s="107">
        <v>0.0</v>
      </c>
      <c r="K154" s="107">
        <v>0.0</v>
      </c>
      <c r="L154" s="107">
        <v>0.0</v>
      </c>
      <c r="M154" s="107">
        <v>0.0</v>
      </c>
      <c r="N154" s="107">
        <v>0.0</v>
      </c>
      <c r="O154" s="107">
        <v>0.0</v>
      </c>
      <c r="P154" s="107">
        <v>0.0</v>
      </c>
      <c r="Q154" s="107">
        <v>0.0</v>
      </c>
      <c r="R154" s="107">
        <v>0.0</v>
      </c>
      <c r="S154" s="107">
        <v>0.0</v>
      </c>
      <c r="T154" s="107">
        <v>159.0</v>
      </c>
      <c r="U154" s="107">
        <v>117.0</v>
      </c>
    </row>
    <row r="155" ht="15.75" customHeight="1">
      <c r="A155" s="159" t="s">
        <v>82</v>
      </c>
      <c r="B155" s="105"/>
      <c r="C155" s="105"/>
      <c r="D155" s="105"/>
      <c r="E155" s="105"/>
      <c r="F155" s="105"/>
      <c r="G155" s="105"/>
      <c r="H155" s="105"/>
      <c r="I155" s="105"/>
      <c r="J155" s="105"/>
      <c r="K155" s="105"/>
      <c r="L155" s="105"/>
      <c r="M155" s="105"/>
      <c r="N155" s="105"/>
      <c r="O155" s="105"/>
      <c r="P155" s="105"/>
      <c r="Q155" s="105"/>
      <c r="R155" s="105"/>
      <c r="S155" s="105"/>
      <c r="T155" s="105"/>
      <c r="U155" s="106"/>
    </row>
    <row r="156" ht="15.75" customHeight="1">
      <c r="A156" s="159" t="s">
        <v>30</v>
      </c>
      <c r="B156" s="105"/>
      <c r="C156" s="105"/>
      <c r="D156" s="105"/>
      <c r="E156" s="105"/>
      <c r="F156" s="105"/>
      <c r="G156" s="105"/>
      <c r="H156" s="105"/>
      <c r="I156" s="105"/>
      <c r="J156" s="105"/>
      <c r="K156" s="105"/>
      <c r="L156" s="105"/>
      <c r="M156" s="105"/>
      <c r="N156" s="105"/>
      <c r="O156" s="105"/>
      <c r="P156" s="105"/>
      <c r="Q156" s="105"/>
      <c r="R156" s="105"/>
      <c r="S156" s="105"/>
      <c r="T156" s="105"/>
      <c r="U156" s="106"/>
    </row>
    <row r="157" ht="15.75" customHeight="1">
      <c r="A157" s="159" t="s">
        <v>183</v>
      </c>
      <c r="B157" s="105">
        <v>0.0</v>
      </c>
      <c r="C157" s="105">
        <v>0.0</v>
      </c>
      <c r="D157" s="105">
        <v>0.0</v>
      </c>
      <c r="E157" s="105">
        <v>0.0</v>
      </c>
      <c r="F157" s="105">
        <v>0.0</v>
      </c>
      <c r="G157" s="105">
        <v>0.0</v>
      </c>
      <c r="H157" s="105">
        <v>13.0</v>
      </c>
      <c r="I157" s="105">
        <v>7.0</v>
      </c>
      <c r="J157" s="105">
        <v>0.0</v>
      </c>
      <c r="K157" s="105">
        <v>69.0</v>
      </c>
      <c r="L157" s="105">
        <v>0.0</v>
      </c>
      <c r="M157" s="105">
        <v>0.0</v>
      </c>
      <c r="N157" s="105">
        <v>0.0</v>
      </c>
      <c r="O157" s="105">
        <v>0.0</v>
      </c>
      <c r="P157" s="105">
        <v>24.0</v>
      </c>
      <c r="Q157" s="105">
        <v>0.0</v>
      </c>
      <c r="R157" s="105">
        <v>0.0</v>
      </c>
      <c r="S157" s="105">
        <v>0.0</v>
      </c>
      <c r="T157" s="105">
        <v>0.0</v>
      </c>
      <c r="U157" s="105">
        <v>0.0</v>
      </c>
    </row>
    <row r="158" ht="15.75" customHeight="1">
      <c r="A158" s="159" t="s">
        <v>31</v>
      </c>
      <c r="B158" s="105">
        <v>0.0</v>
      </c>
      <c r="C158" s="105">
        <v>0.0</v>
      </c>
      <c r="D158" s="105">
        <v>0.0</v>
      </c>
      <c r="E158" s="105">
        <v>1.0</v>
      </c>
      <c r="F158" s="105">
        <v>134.0</v>
      </c>
      <c r="G158" s="105">
        <v>66721.0</v>
      </c>
      <c r="H158" s="105">
        <v>52917.0</v>
      </c>
      <c r="I158" s="105">
        <v>54304.0</v>
      </c>
      <c r="J158" s="105">
        <v>19923.0</v>
      </c>
      <c r="K158" s="105">
        <v>18639.0</v>
      </c>
      <c r="L158" s="105">
        <v>4736.0</v>
      </c>
      <c r="M158" s="105">
        <v>196.0</v>
      </c>
      <c r="N158" s="105">
        <v>8994.0</v>
      </c>
      <c r="O158" s="105">
        <v>27750.0</v>
      </c>
      <c r="P158" s="105">
        <v>28499.0</v>
      </c>
      <c r="Q158" s="105">
        <v>38166.0</v>
      </c>
      <c r="R158" s="105">
        <v>19738.0</v>
      </c>
      <c r="S158" s="105">
        <v>82021.0</v>
      </c>
      <c r="T158" s="105">
        <v>299936.0</v>
      </c>
      <c r="U158" s="106">
        <v>445489.0</v>
      </c>
    </row>
    <row r="159" ht="15.75" customHeight="1">
      <c r="A159" s="159" t="s">
        <v>184</v>
      </c>
      <c r="B159" s="105">
        <v>0.0</v>
      </c>
      <c r="C159" s="105">
        <v>0.0</v>
      </c>
      <c r="D159" s="105">
        <v>0.0</v>
      </c>
      <c r="E159" s="105">
        <v>0.0</v>
      </c>
      <c r="F159" s="105">
        <v>0.0</v>
      </c>
      <c r="G159" s="105">
        <v>0.0</v>
      </c>
      <c r="H159" s="105">
        <v>0.0</v>
      </c>
      <c r="I159" s="105">
        <v>124.0</v>
      </c>
      <c r="J159" s="105">
        <v>0.0</v>
      </c>
      <c r="K159" s="105">
        <v>0.0</v>
      </c>
      <c r="L159" s="105">
        <v>0.0</v>
      </c>
      <c r="M159" s="105">
        <v>1.0</v>
      </c>
      <c r="N159" s="105">
        <v>0.0</v>
      </c>
      <c r="O159" s="105">
        <v>0.0</v>
      </c>
      <c r="P159" s="105">
        <v>0.0</v>
      </c>
      <c r="Q159" s="105">
        <v>0.0</v>
      </c>
      <c r="R159" s="105">
        <v>0.0</v>
      </c>
      <c r="S159" s="105">
        <v>0.0</v>
      </c>
      <c r="T159" s="105">
        <v>0.0</v>
      </c>
      <c r="U159" s="105">
        <v>0.0</v>
      </c>
    </row>
    <row r="160" ht="15.75" customHeight="1">
      <c r="A160" s="159" t="s">
        <v>185</v>
      </c>
      <c r="B160" s="105"/>
      <c r="C160" s="105"/>
      <c r="D160" s="105"/>
      <c r="E160" s="105"/>
      <c r="F160" s="105"/>
      <c r="G160" s="105"/>
      <c r="H160" s="105"/>
      <c r="I160" s="105"/>
      <c r="J160" s="105"/>
      <c r="K160" s="105"/>
      <c r="L160" s="105"/>
      <c r="M160" s="105"/>
      <c r="N160" s="105"/>
      <c r="O160" s="105"/>
      <c r="P160" s="105"/>
      <c r="Q160" s="105"/>
      <c r="R160" s="105"/>
      <c r="S160" s="105"/>
      <c r="T160" s="105"/>
      <c r="U160" s="106"/>
    </row>
    <row r="161" ht="15.75" customHeight="1">
      <c r="A161" s="159" t="s">
        <v>57</v>
      </c>
      <c r="B161" s="105"/>
      <c r="C161" s="105"/>
      <c r="D161" s="105"/>
      <c r="E161" s="105"/>
      <c r="F161" s="105"/>
      <c r="G161" s="105"/>
      <c r="H161" s="105"/>
      <c r="I161" s="105"/>
      <c r="J161" s="105"/>
      <c r="K161" s="105"/>
      <c r="L161" s="105"/>
      <c r="M161" s="105"/>
      <c r="N161" s="105"/>
      <c r="O161" s="105"/>
      <c r="P161" s="105"/>
      <c r="Q161" s="105"/>
      <c r="R161" s="105"/>
      <c r="S161" s="105"/>
      <c r="T161" s="105"/>
      <c r="U161" s="106"/>
    </row>
    <row r="162" ht="15.75" customHeight="1">
      <c r="A162" s="159" t="s">
        <v>527</v>
      </c>
      <c r="B162" s="105"/>
      <c r="C162" s="105"/>
      <c r="D162" s="105"/>
      <c r="E162" s="105"/>
      <c r="F162" s="105"/>
      <c r="G162" s="105"/>
      <c r="H162" s="105"/>
      <c r="I162" s="105"/>
      <c r="J162" s="105"/>
      <c r="K162" s="105"/>
      <c r="L162" s="105"/>
      <c r="M162" s="105"/>
      <c r="N162" s="105"/>
      <c r="O162" s="105"/>
      <c r="P162" s="105"/>
      <c r="Q162" s="105"/>
      <c r="R162" s="105"/>
      <c r="S162" s="105"/>
      <c r="T162" s="105"/>
      <c r="U162" s="106"/>
    </row>
    <row r="163" ht="15.75" customHeight="1">
      <c r="A163" s="159" t="s">
        <v>186</v>
      </c>
      <c r="B163" s="105"/>
      <c r="C163" s="105"/>
      <c r="D163" s="105"/>
      <c r="E163" s="105"/>
      <c r="F163" s="105"/>
      <c r="G163" s="105"/>
      <c r="H163" s="105"/>
      <c r="I163" s="105"/>
      <c r="J163" s="105"/>
      <c r="K163" s="105"/>
      <c r="L163" s="105"/>
      <c r="M163" s="105"/>
      <c r="N163" s="105"/>
      <c r="O163" s="105"/>
      <c r="P163" s="105"/>
      <c r="Q163" s="105"/>
      <c r="R163" s="105"/>
      <c r="S163" s="105"/>
      <c r="T163" s="105"/>
      <c r="U163" s="106"/>
    </row>
    <row r="164" ht="15.75" customHeight="1">
      <c r="A164" s="159" t="s">
        <v>187</v>
      </c>
      <c r="B164" s="105"/>
      <c r="C164" s="105"/>
      <c r="D164" s="105"/>
      <c r="E164" s="105"/>
      <c r="F164" s="105"/>
      <c r="G164" s="105"/>
      <c r="H164" s="105"/>
      <c r="I164" s="105"/>
      <c r="J164" s="105"/>
      <c r="K164" s="105"/>
      <c r="L164" s="105"/>
      <c r="M164" s="105"/>
      <c r="N164" s="105"/>
      <c r="O164" s="105"/>
      <c r="P164" s="105"/>
      <c r="Q164" s="105"/>
      <c r="R164" s="105"/>
      <c r="S164" s="105"/>
      <c r="T164" s="105"/>
      <c r="U164" s="106"/>
    </row>
    <row r="165" ht="15.75" customHeight="1">
      <c r="A165" s="159" t="s">
        <v>188</v>
      </c>
      <c r="B165" s="105"/>
      <c r="C165" s="105"/>
      <c r="D165" s="105"/>
      <c r="E165" s="105"/>
      <c r="F165" s="105"/>
      <c r="G165" s="105"/>
      <c r="H165" s="105"/>
      <c r="I165" s="105"/>
      <c r="J165" s="105"/>
      <c r="K165" s="105"/>
      <c r="L165" s="105"/>
      <c r="M165" s="105"/>
      <c r="N165" s="105"/>
      <c r="O165" s="105"/>
      <c r="P165" s="105"/>
      <c r="Q165" s="105"/>
      <c r="R165" s="105"/>
      <c r="S165" s="105"/>
      <c r="T165" s="105"/>
      <c r="U165" s="106"/>
    </row>
    <row r="166" ht="15.75" customHeight="1">
      <c r="A166" s="159" t="s">
        <v>189</v>
      </c>
      <c r="B166" s="105"/>
      <c r="C166" s="105"/>
      <c r="D166" s="105"/>
      <c r="E166" s="105"/>
      <c r="F166" s="105"/>
      <c r="G166" s="105"/>
      <c r="H166" s="105"/>
      <c r="I166" s="105"/>
      <c r="J166" s="105"/>
      <c r="K166" s="105"/>
      <c r="L166" s="105"/>
      <c r="M166" s="105"/>
      <c r="N166" s="105"/>
      <c r="O166" s="105"/>
      <c r="P166" s="105"/>
      <c r="Q166" s="105"/>
      <c r="R166" s="105"/>
      <c r="S166" s="105"/>
      <c r="T166" s="105"/>
      <c r="U166" s="106"/>
    </row>
    <row r="167" ht="15.75" customHeight="1">
      <c r="A167" s="159" t="s">
        <v>190</v>
      </c>
      <c r="B167" s="105"/>
      <c r="C167" s="105"/>
      <c r="D167" s="105"/>
      <c r="E167" s="105"/>
      <c r="F167" s="105"/>
      <c r="G167" s="105"/>
      <c r="H167" s="105"/>
      <c r="I167" s="105"/>
      <c r="J167" s="105"/>
      <c r="K167" s="105"/>
      <c r="L167" s="105"/>
      <c r="M167" s="105"/>
      <c r="N167" s="105"/>
      <c r="O167" s="105"/>
      <c r="P167" s="105"/>
      <c r="Q167" s="105"/>
      <c r="R167" s="105"/>
      <c r="S167" s="105"/>
      <c r="T167" s="105"/>
      <c r="U167" s="106"/>
    </row>
    <row r="168" ht="15.75" customHeight="1">
      <c r="A168" s="159" t="s">
        <v>191</v>
      </c>
      <c r="B168" s="105"/>
      <c r="C168" s="105"/>
      <c r="D168" s="105"/>
      <c r="E168" s="105"/>
      <c r="F168" s="105"/>
      <c r="G168" s="105"/>
      <c r="H168" s="105"/>
      <c r="I168" s="105"/>
      <c r="J168" s="105"/>
      <c r="K168" s="105"/>
      <c r="L168" s="105"/>
      <c r="M168" s="105"/>
      <c r="N168" s="105"/>
      <c r="O168" s="105"/>
      <c r="P168" s="105"/>
      <c r="Q168" s="105"/>
      <c r="R168" s="105"/>
      <c r="S168" s="105"/>
      <c r="T168" s="105"/>
      <c r="U168" s="106"/>
    </row>
    <row r="169" ht="15.75" customHeight="1">
      <c r="A169" s="159" t="s">
        <v>32</v>
      </c>
      <c r="B169" s="107"/>
      <c r="C169" s="107"/>
      <c r="D169" s="107"/>
      <c r="E169" s="107">
        <v>0.0</v>
      </c>
      <c r="F169" s="107">
        <v>0.0</v>
      </c>
      <c r="G169" s="107">
        <v>1.0</v>
      </c>
      <c r="H169" s="107">
        <v>0.0</v>
      </c>
      <c r="I169" s="107">
        <v>0.0</v>
      </c>
      <c r="J169" s="107">
        <v>0.0</v>
      </c>
      <c r="K169" s="107">
        <v>0.0</v>
      </c>
      <c r="L169" s="107">
        <v>0.0</v>
      </c>
      <c r="M169" s="107">
        <v>0.0</v>
      </c>
      <c r="N169" s="107">
        <v>0.0</v>
      </c>
      <c r="O169" s="107">
        <v>0.0</v>
      </c>
      <c r="P169" s="107">
        <v>0.0</v>
      </c>
      <c r="Q169" s="107">
        <v>0.0</v>
      </c>
      <c r="R169" s="107">
        <v>0.0</v>
      </c>
      <c r="S169" s="107">
        <v>0.0</v>
      </c>
      <c r="T169" s="107">
        <v>0.0</v>
      </c>
      <c r="U169" s="107">
        <v>0.0</v>
      </c>
    </row>
    <row r="170" ht="15.75" customHeight="1">
      <c r="A170" s="159" t="s">
        <v>192</v>
      </c>
      <c r="B170" s="105"/>
      <c r="C170" s="105"/>
      <c r="D170" s="105"/>
      <c r="E170" s="105"/>
      <c r="F170" s="105"/>
      <c r="G170" s="105"/>
      <c r="H170" s="105"/>
      <c r="I170" s="105"/>
      <c r="J170" s="105"/>
      <c r="K170" s="105"/>
      <c r="L170" s="105"/>
      <c r="M170" s="105"/>
      <c r="N170" s="105"/>
      <c r="O170" s="105"/>
      <c r="P170" s="105"/>
      <c r="Q170" s="105"/>
      <c r="R170" s="105"/>
      <c r="S170" s="105"/>
      <c r="T170" s="105"/>
      <c r="U170" s="106"/>
    </row>
    <row r="171" ht="15.75" customHeight="1">
      <c r="A171" s="159" t="s">
        <v>193</v>
      </c>
      <c r="B171" s="105"/>
      <c r="C171" s="105"/>
      <c r="D171" s="105"/>
      <c r="E171" s="105"/>
      <c r="F171" s="105"/>
      <c r="G171" s="105"/>
      <c r="H171" s="105"/>
      <c r="I171" s="105"/>
      <c r="J171" s="105"/>
      <c r="K171" s="105"/>
      <c r="L171" s="105"/>
      <c r="M171" s="105"/>
      <c r="N171" s="105"/>
      <c r="O171" s="105"/>
      <c r="P171" s="105"/>
      <c r="Q171" s="105"/>
      <c r="R171" s="105"/>
      <c r="S171" s="105"/>
      <c r="T171" s="105"/>
      <c r="U171" s="106"/>
    </row>
    <row r="172" ht="15.75" customHeight="1">
      <c r="A172" s="159" t="s">
        <v>33</v>
      </c>
      <c r="B172" s="107">
        <v>0.0</v>
      </c>
      <c r="C172" s="107">
        <v>0.0</v>
      </c>
      <c r="D172" s="107">
        <v>1.0</v>
      </c>
      <c r="E172" s="107">
        <v>471.0</v>
      </c>
      <c r="F172" s="107">
        <v>1255.0</v>
      </c>
      <c r="G172" s="107">
        <v>2731.0</v>
      </c>
      <c r="H172" s="107">
        <v>576.0</v>
      </c>
      <c r="I172" s="107">
        <v>836.0</v>
      </c>
      <c r="J172" s="107">
        <v>1496.0</v>
      </c>
      <c r="K172" s="107">
        <v>1740.0</v>
      </c>
      <c r="L172" s="107">
        <v>980.0</v>
      </c>
      <c r="M172" s="107">
        <v>994.0</v>
      </c>
      <c r="N172" s="107">
        <v>352.0</v>
      </c>
      <c r="O172" s="107">
        <v>160.0</v>
      </c>
      <c r="P172" s="107">
        <v>951.0</v>
      </c>
      <c r="Q172" s="107">
        <v>5807.0</v>
      </c>
      <c r="R172" s="107">
        <v>339.0</v>
      </c>
      <c r="S172" s="107">
        <v>651.0</v>
      </c>
      <c r="T172" s="107">
        <v>231.0</v>
      </c>
      <c r="U172" s="107">
        <v>423.0</v>
      </c>
    </row>
    <row r="173" ht="15.75" customHeight="1">
      <c r="A173" s="159" t="s">
        <v>194</v>
      </c>
      <c r="B173" s="105"/>
      <c r="C173" s="105"/>
      <c r="D173" s="105"/>
      <c r="E173" s="105"/>
      <c r="F173" s="105"/>
      <c r="G173" s="105"/>
      <c r="H173" s="105"/>
      <c r="I173" s="105"/>
      <c r="J173" s="105"/>
      <c r="K173" s="105"/>
      <c r="L173" s="105"/>
      <c r="M173" s="105"/>
      <c r="N173" s="105"/>
      <c r="O173" s="105"/>
      <c r="P173" s="105"/>
      <c r="Q173" s="105"/>
      <c r="R173" s="105"/>
      <c r="S173" s="105"/>
      <c r="T173" s="105"/>
      <c r="U173" s="106"/>
    </row>
    <row r="174" ht="15.75" customHeight="1">
      <c r="A174" s="159" t="s">
        <v>195</v>
      </c>
      <c r="B174" s="105"/>
      <c r="C174" s="105"/>
      <c r="D174" s="105"/>
      <c r="E174" s="105"/>
      <c r="F174" s="105"/>
      <c r="G174" s="105"/>
      <c r="H174" s="105"/>
      <c r="I174" s="105"/>
      <c r="J174" s="105"/>
      <c r="K174" s="105"/>
      <c r="L174" s="105"/>
      <c r="M174" s="105"/>
      <c r="N174" s="105"/>
      <c r="O174" s="105"/>
      <c r="P174" s="105"/>
      <c r="Q174" s="105"/>
      <c r="R174" s="105"/>
      <c r="S174" s="105"/>
      <c r="T174" s="105"/>
      <c r="U174" s="106"/>
    </row>
    <row r="175" ht="15.75" customHeight="1">
      <c r="A175" s="159" t="s">
        <v>196</v>
      </c>
      <c r="B175" s="105"/>
      <c r="C175" s="105"/>
      <c r="D175" s="105"/>
      <c r="E175" s="105"/>
      <c r="F175" s="105"/>
      <c r="G175" s="105"/>
      <c r="H175" s="105"/>
      <c r="I175" s="105"/>
      <c r="J175" s="105"/>
      <c r="K175" s="105"/>
      <c r="L175" s="105"/>
      <c r="M175" s="105"/>
      <c r="N175" s="105"/>
      <c r="O175" s="105"/>
      <c r="P175" s="105"/>
      <c r="Q175" s="105"/>
      <c r="R175" s="105"/>
      <c r="S175" s="105"/>
      <c r="T175" s="105"/>
      <c r="U175" s="106"/>
    </row>
    <row r="176" ht="15.75" customHeight="1">
      <c r="A176" s="159" t="s">
        <v>34</v>
      </c>
      <c r="B176" s="105">
        <v>5584.0</v>
      </c>
      <c r="C176" s="105">
        <v>93633.0</v>
      </c>
      <c r="D176" s="105">
        <v>70343.0</v>
      </c>
      <c r="E176" s="105">
        <v>96094.0</v>
      </c>
      <c r="F176" s="105">
        <v>196074.0</v>
      </c>
      <c r="G176" s="105">
        <v>48515.0</v>
      </c>
      <c r="H176" s="105">
        <v>32612.0</v>
      </c>
      <c r="I176" s="105">
        <v>25729.0</v>
      </c>
      <c r="J176" s="105">
        <v>23213.0</v>
      </c>
      <c r="K176" s="105">
        <v>13446.0</v>
      </c>
      <c r="L176" s="105">
        <v>26895.0</v>
      </c>
      <c r="M176" s="105">
        <v>2871.0</v>
      </c>
      <c r="N176" s="105">
        <v>110328.0</v>
      </c>
      <c r="O176" s="105">
        <v>78536.0</v>
      </c>
      <c r="P176" s="105">
        <v>2.0</v>
      </c>
      <c r="Q176" s="105">
        <v>423.0</v>
      </c>
      <c r="R176" s="105">
        <v>433.0</v>
      </c>
      <c r="S176" s="105">
        <v>36.0</v>
      </c>
      <c r="T176" s="105">
        <v>123.0</v>
      </c>
      <c r="U176" s="105">
        <v>209.0</v>
      </c>
    </row>
    <row r="177" ht="15.75" customHeight="1">
      <c r="A177" s="159" t="s">
        <v>63</v>
      </c>
      <c r="B177" s="105"/>
      <c r="C177" s="105"/>
      <c r="D177" s="105"/>
      <c r="E177" s="105"/>
      <c r="F177" s="105"/>
      <c r="G177" s="105"/>
      <c r="H177" s="105"/>
      <c r="I177" s="105"/>
      <c r="J177" s="105"/>
      <c r="K177" s="105"/>
      <c r="L177" s="105"/>
      <c r="M177" s="105"/>
      <c r="N177" s="105"/>
      <c r="O177" s="105"/>
      <c r="P177" s="105"/>
      <c r="Q177" s="105"/>
      <c r="R177" s="105"/>
      <c r="S177" s="105"/>
      <c r="T177" s="105"/>
      <c r="U177" s="106"/>
    </row>
    <row r="178" ht="15.75" customHeight="1">
      <c r="A178" s="159" t="s">
        <v>35</v>
      </c>
      <c r="B178" s="105">
        <v>0.0</v>
      </c>
      <c r="C178" s="105">
        <v>0.0</v>
      </c>
      <c r="D178" s="105">
        <v>5.0</v>
      </c>
      <c r="E178" s="105">
        <v>0.0</v>
      </c>
      <c r="F178" s="105">
        <v>0.0</v>
      </c>
      <c r="G178" s="105">
        <v>0.0</v>
      </c>
      <c r="H178" s="105">
        <v>0.0</v>
      </c>
      <c r="I178" s="105">
        <v>0.0</v>
      </c>
      <c r="J178" s="105">
        <v>0.0</v>
      </c>
      <c r="K178" s="105">
        <v>0.0</v>
      </c>
      <c r="L178" s="105">
        <v>0.0</v>
      </c>
      <c r="M178" s="105">
        <v>0.0</v>
      </c>
      <c r="N178" s="105">
        <v>0.0</v>
      </c>
      <c r="O178" s="105">
        <v>0.0</v>
      </c>
      <c r="P178" s="105">
        <v>0.0</v>
      </c>
      <c r="Q178" s="105"/>
      <c r="R178" s="105">
        <v>0.0</v>
      </c>
      <c r="S178" s="105">
        <v>0.0</v>
      </c>
      <c r="T178" s="105">
        <v>0.0</v>
      </c>
      <c r="U178" s="105">
        <v>0.0</v>
      </c>
    </row>
    <row r="179" ht="15.75" customHeight="1">
      <c r="A179" s="159" t="s">
        <v>197</v>
      </c>
      <c r="B179" s="105"/>
      <c r="C179" s="105"/>
      <c r="D179" s="105"/>
      <c r="E179" s="105"/>
      <c r="F179" s="105"/>
      <c r="G179" s="105"/>
      <c r="H179" s="105"/>
      <c r="I179" s="105"/>
      <c r="J179" s="105"/>
      <c r="K179" s="105"/>
      <c r="L179" s="105"/>
      <c r="M179" s="105"/>
      <c r="N179" s="105"/>
      <c r="O179" s="105"/>
      <c r="P179" s="105"/>
      <c r="Q179" s="105"/>
      <c r="R179" s="105"/>
      <c r="S179" s="105"/>
      <c r="T179" s="105"/>
      <c r="U179" s="106"/>
    </row>
    <row r="180" ht="15.75" customHeight="1">
      <c r="A180" s="159" t="s">
        <v>36</v>
      </c>
      <c r="B180" s="105"/>
      <c r="C180" s="105"/>
      <c r="D180" s="105"/>
      <c r="E180" s="105"/>
      <c r="F180" s="105"/>
      <c r="G180" s="105"/>
      <c r="H180" s="105"/>
      <c r="I180" s="105"/>
      <c r="J180" s="105"/>
      <c r="K180" s="105"/>
      <c r="L180" s="105"/>
      <c r="M180" s="105"/>
      <c r="N180" s="105"/>
      <c r="O180" s="105"/>
      <c r="P180" s="105"/>
      <c r="Q180" s="105"/>
      <c r="R180" s="105"/>
      <c r="S180" s="105"/>
      <c r="T180" s="105"/>
      <c r="U180" s="106"/>
    </row>
    <row r="181" ht="15.75" customHeight="1">
      <c r="A181" s="159" t="s">
        <v>198</v>
      </c>
      <c r="B181" s="105">
        <v>0.0</v>
      </c>
      <c r="C181" s="105">
        <v>0.0</v>
      </c>
      <c r="D181" s="105">
        <v>0.0</v>
      </c>
      <c r="E181" s="105">
        <v>1.0</v>
      </c>
      <c r="F181" s="105">
        <v>0.0</v>
      </c>
      <c r="G181" s="105">
        <v>27.0</v>
      </c>
      <c r="H181" s="105">
        <v>25.0</v>
      </c>
      <c r="I181" s="105">
        <v>28.0</v>
      </c>
      <c r="J181" s="105">
        <v>0.0</v>
      </c>
      <c r="K181" s="105">
        <v>0.0</v>
      </c>
      <c r="L181" s="105">
        <v>0.0</v>
      </c>
      <c r="M181" s="105">
        <v>27.0</v>
      </c>
      <c r="N181" s="105">
        <v>0.0</v>
      </c>
      <c r="O181" s="105">
        <v>0.0</v>
      </c>
      <c r="P181" s="105">
        <v>0.0</v>
      </c>
      <c r="Q181" s="105">
        <v>1.0</v>
      </c>
      <c r="R181" s="105">
        <v>0.0</v>
      </c>
      <c r="S181" s="105">
        <v>4.0</v>
      </c>
      <c r="T181" s="105">
        <v>14.0</v>
      </c>
      <c r="U181" s="105">
        <v>5.0</v>
      </c>
    </row>
    <row r="182" ht="15.75" customHeight="1">
      <c r="A182" s="159" t="s">
        <v>37</v>
      </c>
      <c r="B182" s="105">
        <v>0.0</v>
      </c>
      <c r="C182" s="105">
        <v>1.0</v>
      </c>
      <c r="D182" s="105">
        <v>0.0</v>
      </c>
      <c r="E182" s="105">
        <v>0.0</v>
      </c>
      <c r="F182" s="105">
        <v>0.0</v>
      </c>
      <c r="G182" s="105">
        <v>2.0</v>
      </c>
      <c r="H182" s="105">
        <v>0.0</v>
      </c>
      <c r="I182" s="105">
        <v>0.0</v>
      </c>
      <c r="J182" s="105">
        <v>0.0</v>
      </c>
      <c r="K182" s="105">
        <v>0.0</v>
      </c>
      <c r="L182" s="105">
        <v>0.0</v>
      </c>
      <c r="M182" s="105">
        <v>0.0</v>
      </c>
      <c r="N182" s="105">
        <v>0.0</v>
      </c>
      <c r="O182" s="105">
        <v>0.0</v>
      </c>
      <c r="P182" s="105">
        <v>35.0</v>
      </c>
      <c r="Q182" s="105">
        <v>2.0</v>
      </c>
      <c r="R182" s="105">
        <v>0.0</v>
      </c>
      <c r="S182" s="105">
        <v>0.0</v>
      </c>
      <c r="T182" s="105">
        <v>1.0</v>
      </c>
      <c r="U182" s="105">
        <v>0.0</v>
      </c>
    </row>
    <row r="183" ht="15.75" customHeight="1">
      <c r="A183" s="159" t="s">
        <v>199</v>
      </c>
      <c r="B183" s="105">
        <v>0.0</v>
      </c>
      <c r="C183" s="105">
        <v>0.0</v>
      </c>
      <c r="D183" s="105">
        <v>0.0</v>
      </c>
      <c r="E183" s="105">
        <v>0.0</v>
      </c>
      <c r="F183" s="105">
        <v>0.0</v>
      </c>
      <c r="G183" s="105">
        <v>0.0</v>
      </c>
      <c r="H183" s="105">
        <v>0.0</v>
      </c>
      <c r="I183" s="105">
        <v>0.0</v>
      </c>
      <c r="J183" s="106">
        <v>433.0</v>
      </c>
      <c r="K183" s="105"/>
      <c r="L183" s="105"/>
      <c r="M183" s="105"/>
      <c r="N183" s="105"/>
      <c r="O183" s="105"/>
      <c r="P183" s="105"/>
      <c r="Q183" s="105"/>
      <c r="R183" s="105"/>
      <c r="S183" s="105"/>
      <c r="T183" s="105"/>
      <c r="U183" s="105"/>
    </row>
    <row r="184" ht="15.75" customHeight="1">
      <c r="A184" s="159" t="s">
        <v>200</v>
      </c>
      <c r="B184" s="105">
        <v>14.0</v>
      </c>
      <c r="C184" s="105">
        <v>0.0</v>
      </c>
      <c r="D184" s="105">
        <v>45.0</v>
      </c>
      <c r="E184" s="105">
        <v>59.0</v>
      </c>
      <c r="F184" s="105">
        <v>4.0</v>
      </c>
      <c r="G184" s="105">
        <v>425.0</v>
      </c>
      <c r="H184" s="105">
        <v>76.0</v>
      </c>
      <c r="I184" s="105">
        <v>16.0</v>
      </c>
      <c r="J184" s="105">
        <v>121.0</v>
      </c>
      <c r="K184" s="105">
        <v>387.0</v>
      </c>
      <c r="L184" s="105">
        <v>141.0</v>
      </c>
      <c r="M184" s="105">
        <v>385.0</v>
      </c>
      <c r="N184" s="105">
        <v>0.0</v>
      </c>
      <c r="O184" s="105">
        <v>0.0</v>
      </c>
      <c r="P184" s="105">
        <v>14.0</v>
      </c>
      <c r="Q184" s="105">
        <v>19.0</v>
      </c>
      <c r="R184" s="105">
        <v>82.0</v>
      </c>
      <c r="S184" s="105">
        <v>129.0</v>
      </c>
      <c r="T184" s="105">
        <v>292.0</v>
      </c>
      <c r="U184" s="105">
        <v>175.0</v>
      </c>
    </row>
    <row r="185" ht="15.75" customHeight="1">
      <c r="A185" s="159" t="s">
        <v>38</v>
      </c>
      <c r="B185" s="105"/>
      <c r="C185" s="105"/>
      <c r="D185" s="105"/>
      <c r="E185" s="105"/>
      <c r="F185" s="105"/>
      <c r="G185" s="105"/>
      <c r="H185" s="105"/>
      <c r="I185" s="105"/>
      <c r="J185" s="105"/>
      <c r="K185" s="105"/>
      <c r="L185" s="105"/>
      <c r="M185" s="105"/>
      <c r="N185" s="105"/>
      <c r="O185" s="105"/>
      <c r="P185" s="105"/>
      <c r="Q185" s="105"/>
      <c r="R185" s="105"/>
      <c r="S185" s="105"/>
      <c r="T185" s="105"/>
      <c r="U185" s="106"/>
    </row>
    <row r="186" ht="15.75" customHeight="1">
      <c r="A186" s="159" t="s">
        <v>201</v>
      </c>
      <c r="B186" s="107">
        <v>0.0</v>
      </c>
      <c r="C186" s="107">
        <v>0.0</v>
      </c>
      <c r="D186" s="107">
        <v>0.0</v>
      </c>
      <c r="E186" s="107">
        <v>0.0</v>
      </c>
      <c r="F186" s="107">
        <v>0.0</v>
      </c>
      <c r="G186" s="107">
        <v>19.0</v>
      </c>
      <c r="H186" s="107">
        <v>0.0</v>
      </c>
      <c r="I186" s="107">
        <v>0.0</v>
      </c>
      <c r="J186" s="107">
        <v>0.0</v>
      </c>
      <c r="K186" s="107">
        <v>1.0</v>
      </c>
      <c r="L186" s="107">
        <v>0.0</v>
      </c>
      <c r="M186" s="107">
        <v>0.0</v>
      </c>
      <c r="N186" s="107">
        <v>435.0</v>
      </c>
      <c r="O186" s="107">
        <v>172.0</v>
      </c>
      <c r="P186" s="107">
        <v>49.0</v>
      </c>
      <c r="Q186" s="107">
        <v>4.0</v>
      </c>
      <c r="R186" s="107">
        <v>8.0</v>
      </c>
      <c r="S186" s="107">
        <v>0.0</v>
      </c>
      <c r="T186" s="107">
        <v>2480.0</v>
      </c>
      <c r="U186" s="108">
        <v>14890.0</v>
      </c>
    </row>
    <row r="187" ht="15.75" customHeight="1">
      <c r="A187" s="159" t="s">
        <v>39</v>
      </c>
      <c r="B187" s="105">
        <v>3.0</v>
      </c>
      <c r="C187" s="105">
        <v>0.0</v>
      </c>
      <c r="D187" s="105">
        <v>1.0</v>
      </c>
      <c r="E187" s="105">
        <v>9.0</v>
      </c>
      <c r="F187" s="105">
        <v>0.0</v>
      </c>
      <c r="G187" s="105">
        <v>16.0</v>
      </c>
      <c r="H187" s="105">
        <v>213.0</v>
      </c>
      <c r="I187" s="105">
        <v>289.0</v>
      </c>
      <c r="J187" s="105">
        <v>509.0</v>
      </c>
      <c r="K187" s="105">
        <v>622.0</v>
      </c>
      <c r="L187" s="105">
        <v>446.0</v>
      </c>
      <c r="M187" s="105">
        <v>333.0</v>
      </c>
      <c r="N187" s="105">
        <v>240.0</v>
      </c>
      <c r="O187" s="105">
        <v>203.0</v>
      </c>
      <c r="P187" s="105">
        <v>119.0</v>
      </c>
      <c r="Q187" s="105">
        <v>219.0</v>
      </c>
      <c r="R187" s="105">
        <v>161.0</v>
      </c>
      <c r="S187" s="105">
        <v>79.0</v>
      </c>
      <c r="T187" s="105">
        <v>314.0</v>
      </c>
      <c r="U187" s="105">
        <v>429.0</v>
      </c>
    </row>
    <row r="188" ht="15.75" customHeight="1">
      <c r="A188" s="159" t="s">
        <v>74</v>
      </c>
      <c r="B188" s="105"/>
      <c r="C188" s="105"/>
      <c r="D188" s="105"/>
      <c r="E188" s="105"/>
      <c r="F188" s="105"/>
      <c r="G188" s="105"/>
      <c r="H188" s="105"/>
      <c r="I188" s="105"/>
      <c r="J188" s="105"/>
      <c r="K188" s="105"/>
      <c r="L188" s="105"/>
      <c r="M188" s="105"/>
      <c r="N188" s="105"/>
      <c r="O188" s="105"/>
      <c r="P188" s="105"/>
      <c r="Q188" s="105"/>
      <c r="R188" s="105"/>
      <c r="S188" s="105"/>
      <c r="T188" s="105"/>
      <c r="U188" s="106"/>
    </row>
    <row r="189" ht="15.75" customHeight="1">
      <c r="A189" s="159" t="s">
        <v>202</v>
      </c>
      <c r="B189" s="105"/>
      <c r="C189" s="105"/>
      <c r="D189" s="105"/>
      <c r="E189" s="105"/>
      <c r="F189" s="105"/>
      <c r="G189" s="105"/>
      <c r="H189" s="105"/>
      <c r="I189" s="105"/>
      <c r="J189" s="105"/>
      <c r="K189" s="105"/>
      <c r="L189" s="105"/>
      <c r="M189" s="105"/>
      <c r="N189" s="105"/>
      <c r="O189" s="105"/>
      <c r="P189" s="105"/>
      <c r="Q189" s="105"/>
      <c r="R189" s="105"/>
      <c r="S189" s="105"/>
      <c r="T189" s="105"/>
      <c r="U189" s="106"/>
    </row>
    <row r="190" ht="15.75" customHeight="1">
      <c r="A190" s="159" t="s">
        <v>203</v>
      </c>
      <c r="B190" s="105"/>
      <c r="C190" s="105"/>
      <c r="D190" s="105"/>
      <c r="E190" s="105"/>
      <c r="F190" s="105"/>
      <c r="G190" s="105"/>
      <c r="H190" s="105"/>
      <c r="I190" s="105"/>
      <c r="J190" s="105"/>
      <c r="K190" s="105"/>
      <c r="L190" s="105"/>
      <c r="M190" s="105"/>
      <c r="N190" s="105"/>
      <c r="O190" s="105"/>
      <c r="P190" s="105"/>
      <c r="Q190" s="105"/>
      <c r="R190" s="105"/>
      <c r="S190" s="105"/>
      <c r="T190" s="105"/>
      <c r="U190" s="106"/>
    </row>
    <row r="191" ht="15.75" customHeight="1">
      <c r="A191" s="159" t="s">
        <v>204</v>
      </c>
      <c r="B191" s="105"/>
      <c r="C191" s="105"/>
      <c r="D191" s="105"/>
      <c r="E191" s="105"/>
      <c r="F191" s="105"/>
      <c r="G191" s="105"/>
      <c r="H191" s="105"/>
      <c r="I191" s="105"/>
      <c r="J191" s="105"/>
      <c r="K191" s="105"/>
      <c r="L191" s="105"/>
      <c r="M191" s="105"/>
      <c r="N191" s="105"/>
      <c r="O191" s="105"/>
      <c r="P191" s="105"/>
      <c r="Q191" s="105"/>
      <c r="R191" s="105"/>
      <c r="S191" s="105"/>
      <c r="T191" s="105"/>
      <c r="U191" s="106"/>
    </row>
    <row r="192" ht="15.75" customHeight="1">
      <c r="A192" s="159" t="s">
        <v>205</v>
      </c>
      <c r="B192" s="105"/>
      <c r="C192" s="105"/>
      <c r="D192" s="105"/>
      <c r="E192" s="105"/>
      <c r="F192" s="105"/>
      <c r="G192" s="105"/>
      <c r="H192" s="105"/>
      <c r="I192" s="105"/>
      <c r="J192" s="105"/>
      <c r="K192" s="105"/>
      <c r="L192" s="105"/>
      <c r="M192" s="105"/>
      <c r="N192" s="105"/>
      <c r="O192" s="105"/>
      <c r="P192" s="105"/>
      <c r="Q192" s="105"/>
      <c r="R192" s="105"/>
      <c r="S192" s="105"/>
      <c r="T192" s="105"/>
      <c r="U192" s="106"/>
    </row>
    <row r="193" ht="15.75" customHeight="1">
      <c r="A193" s="159" t="s">
        <v>40</v>
      </c>
      <c r="B193" s="107">
        <v>672.0</v>
      </c>
      <c r="C193" s="107">
        <v>42.0</v>
      </c>
      <c r="D193" s="107">
        <v>1234.0</v>
      </c>
      <c r="E193" s="107">
        <v>3418.0</v>
      </c>
      <c r="F193" s="107">
        <v>8964.0</v>
      </c>
      <c r="G193" s="107">
        <v>5461.0</v>
      </c>
      <c r="H193" s="107">
        <v>4623.0</v>
      </c>
      <c r="I193" s="107">
        <v>7238.0</v>
      </c>
      <c r="J193" s="107">
        <v>16671.0</v>
      </c>
      <c r="K193" s="107">
        <v>13913.0</v>
      </c>
      <c r="L193" s="107">
        <v>4450.0</v>
      </c>
      <c r="M193" s="107">
        <v>7946.0</v>
      </c>
      <c r="N193" s="107">
        <v>3622.0</v>
      </c>
      <c r="O193" s="107">
        <v>3813.0</v>
      </c>
      <c r="P193" s="107">
        <v>9225.0</v>
      </c>
      <c r="Q193" s="107">
        <v>446.0</v>
      </c>
      <c r="R193" s="107">
        <v>1574.0</v>
      </c>
      <c r="S193" s="107">
        <v>16785.0</v>
      </c>
      <c r="T193" s="107">
        <v>15279.0</v>
      </c>
      <c r="U193" s="107">
        <v>11292.0</v>
      </c>
    </row>
    <row r="194" ht="15.75" customHeight="1">
      <c r="A194" s="159" t="s">
        <v>206</v>
      </c>
      <c r="B194" s="105"/>
      <c r="C194" s="105"/>
      <c r="D194" s="105"/>
      <c r="E194" s="105"/>
      <c r="F194" s="105"/>
      <c r="G194" s="105"/>
      <c r="H194" s="105"/>
      <c r="I194" s="105"/>
      <c r="J194" s="105"/>
      <c r="K194" s="105"/>
      <c r="L194" s="105"/>
      <c r="M194" s="105"/>
      <c r="N194" s="105"/>
      <c r="O194" s="105"/>
      <c r="P194" s="105"/>
      <c r="Q194" s="105"/>
      <c r="R194" s="105"/>
      <c r="S194" s="105"/>
      <c r="T194" s="105"/>
      <c r="U194" s="106"/>
    </row>
    <row r="195" ht="15.75" customHeight="1">
      <c r="A195" s="159" t="s">
        <v>529</v>
      </c>
      <c r="B195" s="105"/>
      <c r="C195" s="105"/>
      <c r="D195" s="105"/>
      <c r="E195" s="105"/>
      <c r="F195" s="105"/>
      <c r="G195" s="105"/>
      <c r="H195" s="105"/>
      <c r="I195" s="105"/>
      <c r="J195" s="105"/>
      <c r="K195" s="105"/>
      <c r="L195" s="105"/>
      <c r="M195" s="105"/>
      <c r="N195" s="105"/>
      <c r="O195" s="105"/>
      <c r="P195" s="105"/>
      <c r="Q195" s="105"/>
      <c r="R195" s="105"/>
      <c r="S195" s="105"/>
      <c r="T195" s="105"/>
      <c r="U195" s="106"/>
    </row>
    <row r="196" ht="15.75" customHeight="1">
      <c r="A196" s="159" t="s">
        <v>207</v>
      </c>
      <c r="B196" s="105"/>
      <c r="C196" s="105"/>
      <c r="D196" s="105"/>
      <c r="E196" s="105"/>
      <c r="F196" s="105"/>
      <c r="G196" s="105"/>
      <c r="H196" s="105"/>
      <c r="I196" s="105"/>
      <c r="J196" s="105"/>
      <c r="K196" s="105"/>
      <c r="L196" s="105"/>
      <c r="M196" s="105"/>
      <c r="N196" s="105"/>
      <c r="O196" s="105"/>
      <c r="P196" s="105"/>
      <c r="Q196" s="105"/>
      <c r="R196" s="105"/>
      <c r="S196" s="105"/>
      <c r="T196" s="105"/>
      <c r="U196" s="106"/>
    </row>
    <row r="197" ht="15.75" customHeight="1">
      <c r="A197" s="159" t="s">
        <v>208</v>
      </c>
      <c r="B197" s="105">
        <v>0.0</v>
      </c>
      <c r="C197" s="105">
        <v>0.0</v>
      </c>
      <c r="D197" s="105">
        <v>0.0</v>
      </c>
      <c r="E197" s="105">
        <v>0.0</v>
      </c>
      <c r="F197" s="105">
        <v>0.0</v>
      </c>
      <c r="G197" s="105">
        <v>164.0</v>
      </c>
      <c r="H197" s="105">
        <v>0.0</v>
      </c>
      <c r="I197" s="105">
        <v>420.0</v>
      </c>
      <c r="J197" s="105">
        <v>0.0</v>
      </c>
      <c r="K197" s="105">
        <v>0.0</v>
      </c>
      <c r="L197" s="105">
        <v>0.0</v>
      </c>
      <c r="M197" s="105">
        <v>0.0</v>
      </c>
      <c r="N197" s="105">
        <v>0.0</v>
      </c>
      <c r="O197" s="105">
        <v>0.0</v>
      </c>
      <c r="P197" s="105">
        <v>0.0</v>
      </c>
      <c r="Q197" s="105">
        <v>0.0</v>
      </c>
      <c r="R197" s="105">
        <v>0.0</v>
      </c>
      <c r="S197" s="105">
        <v>0.0</v>
      </c>
      <c r="T197" s="105">
        <v>0.0</v>
      </c>
      <c r="U197" s="105"/>
    </row>
    <row r="198" ht="15.75" customHeight="1">
      <c r="A198" s="159" t="s">
        <v>41</v>
      </c>
      <c r="B198" s="105">
        <v>0.0</v>
      </c>
      <c r="C198" s="105">
        <v>0.0</v>
      </c>
      <c r="D198" s="105">
        <v>0.0</v>
      </c>
      <c r="E198" s="105">
        <v>0.0</v>
      </c>
      <c r="F198" s="105">
        <v>0.0</v>
      </c>
      <c r="G198" s="105">
        <v>0.0</v>
      </c>
      <c r="H198" s="105">
        <v>0.0</v>
      </c>
      <c r="I198" s="105">
        <v>0.0</v>
      </c>
      <c r="J198" s="105">
        <v>0.0</v>
      </c>
      <c r="K198" s="105">
        <v>0.0</v>
      </c>
      <c r="L198" s="105">
        <v>0.0</v>
      </c>
      <c r="M198" s="105">
        <v>0.0</v>
      </c>
      <c r="N198" s="105">
        <v>0.0</v>
      </c>
      <c r="O198" s="105">
        <v>94.0</v>
      </c>
      <c r="P198" s="105">
        <v>0.0</v>
      </c>
      <c r="Q198" s="105">
        <v>0.0</v>
      </c>
      <c r="R198" s="105">
        <v>312.0</v>
      </c>
      <c r="S198" s="105">
        <v>0.0</v>
      </c>
      <c r="T198" s="105">
        <v>0.0</v>
      </c>
      <c r="U198" s="105">
        <v>0.0</v>
      </c>
    </row>
    <row r="199" ht="15.75" customHeight="1">
      <c r="A199" s="159" t="s">
        <v>42</v>
      </c>
      <c r="B199" s="107"/>
      <c r="C199" s="107"/>
      <c r="D199" s="107">
        <v>0.0</v>
      </c>
      <c r="E199" s="107"/>
      <c r="F199" s="107">
        <v>9.0</v>
      </c>
      <c r="G199" s="107">
        <v>0.0</v>
      </c>
      <c r="H199" s="107"/>
      <c r="I199" s="107"/>
      <c r="J199" s="107"/>
      <c r="K199" s="107">
        <v>0.0</v>
      </c>
      <c r="L199" s="107">
        <v>329.0</v>
      </c>
      <c r="M199" s="107">
        <v>0.0</v>
      </c>
      <c r="N199" s="107">
        <v>0.0</v>
      </c>
      <c r="O199" s="107">
        <v>0.0</v>
      </c>
      <c r="P199" s="107">
        <v>5.0</v>
      </c>
      <c r="Q199" s="107">
        <v>0.0</v>
      </c>
      <c r="R199" s="107">
        <v>0.0</v>
      </c>
      <c r="S199" s="107">
        <v>10.0</v>
      </c>
      <c r="T199" s="107">
        <v>18.0</v>
      </c>
      <c r="U199" s="107"/>
    </row>
    <row r="200" ht="15.75" customHeight="1">
      <c r="A200" s="159" t="s">
        <v>43</v>
      </c>
      <c r="B200" s="107">
        <v>11288.0</v>
      </c>
      <c r="C200" s="107">
        <v>11703.0</v>
      </c>
      <c r="D200" s="107">
        <v>9288.0</v>
      </c>
      <c r="E200" s="107">
        <v>3849.0</v>
      </c>
      <c r="F200" s="107">
        <v>1963.0</v>
      </c>
      <c r="G200" s="107">
        <v>708.0</v>
      </c>
      <c r="H200" s="107">
        <v>3611.0</v>
      </c>
      <c r="I200" s="107">
        <v>1506.0</v>
      </c>
      <c r="J200" s="107">
        <v>1739.0</v>
      </c>
      <c r="K200" s="107">
        <v>1356.0</v>
      </c>
      <c r="L200" s="107">
        <v>1025.0</v>
      </c>
      <c r="M200" s="107">
        <v>81.0</v>
      </c>
      <c r="N200" s="107">
        <v>24.0</v>
      </c>
      <c r="O200" s="107">
        <v>12.0</v>
      </c>
      <c r="P200" s="107">
        <v>96.0</v>
      </c>
      <c r="Q200" s="107">
        <v>27.0</v>
      </c>
      <c r="R200" s="107">
        <v>8.0</v>
      </c>
      <c r="S200" s="107">
        <v>138.0</v>
      </c>
      <c r="T200" s="107">
        <v>6.0</v>
      </c>
      <c r="U200" s="107">
        <v>76.0</v>
      </c>
    </row>
    <row r="201" ht="15.75" customHeight="1">
      <c r="A201" s="159" t="s">
        <v>209</v>
      </c>
      <c r="B201" s="105">
        <v>7720.0</v>
      </c>
      <c r="C201" s="105">
        <v>7150.0</v>
      </c>
      <c r="D201" s="105">
        <v>12945.0</v>
      </c>
      <c r="E201" s="105">
        <v>18164.0</v>
      </c>
      <c r="F201" s="105">
        <v>39271.0</v>
      </c>
      <c r="G201" s="105">
        <v>48037.0</v>
      </c>
      <c r="H201" s="105">
        <v>14805.0</v>
      </c>
      <c r="I201" s="105">
        <v>13058.0</v>
      </c>
      <c r="J201" s="105">
        <v>13915.0</v>
      </c>
      <c r="K201" s="105">
        <v>11045.0</v>
      </c>
      <c r="L201" s="105">
        <v>5303.0</v>
      </c>
      <c r="M201" s="105">
        <v>52582.0</v>
      </c>
      <c r="N201" s="105">
        <v>352577.0</v>
      </c>
      <c r="O201" s="105">
        <v>201768.0</v>
      </c>
      <c r="P201" s="105">
        <v>241651.0</v>
      </c>
      <c r="Q201" s="105">
        <v>221961.0</v>
      </c>
      <c r="R201" s="105">
        <v>177711.0</v>
      </c>
      <c r="S201" s="105">
        <v>205540.0</v>
      </c>
      <c r="T201" s="105">
        <v>248968.0</v>
      </c>
      <c r="U201" s="105">
        <v>328713.0</v>
      </c>
    </row>
    <row r="202" ht="15.75" customHeight="1">
      <c r="A202" s="159" t="s">
        <v>210</v>
      </c>
      <c r="B202" s="105"/>
      <c r="C202" s="105"/>
      <c r="D202" s="105"/>
      <c r="E202" s="105"/>
      <c r="F202" s="105"/>
      <c r="G202" s="105"/>
      <c r="H202" s="105"/>
      <c r="I202" s="105"/>
      <c r="J202" s="105"/>
      <c r="K202" s="105"/>
      <c r="L202" s="105"/>
      <c r="M202" s="105"/>
      <c r="N202" s="105"/>
      <c r="O202" s="105"/>
      <c r="P202" s="105"/>
      <c r="Q202" s="105"/>
      <c r="R202" s="105"/>
      <c r="S202" s="105"/>
      <c r="T202" s="105"/>
      <c r="U202" s="106"/>
    </row>
    <row r="203" ht="15.75" customHeight="1">
      <c r="A203" s="159" t="s">
        <v>44</v>
      </c>
      <c r="B203" s="105"/>
      <c r="C203" s="105"/>
      <c r="D203" s="105"/>
      <c r="E203" s="105"/>
      <c r="F203" s="105"/>
      <c r="G203" s="105"/>
      <c r="H203" s="105"/>
      <c r="I203" s="105"/>
      <c r="J203" s="105"/>
      <c r="K203" s="105"/>
      <c r="L203" s="105"/>
      <c r="M203" s="105"/>
      <c r="N203" s="105"/>
      <c r="O203" s="105"/>
      <c r="P203" s="105"/>
      <c r="Q203" s="105"/>
      <c r="R203" s="105"/>
      <c r="S203" s="105"/>
      <c r="T203" s="105"/>
      <c r="U203" s="106"/>
    </row>
    <row r="204" ht="15.75" customHeight="1">
      <c r="A204" s="159" t="s">
        <v>72</v>
      </c>
      <c r="B204" s="105"/>
      <c r="C204" s="105"/>
      <c r="D204" s="105"/>
      <c r="E204" s="105"/>
      <c r="F204" s="105"/>
      <c r="G204" s="105"/>
      <c r="H204" s="105"/>
      <c r="I204" s="105"/>
      <c r="J204" s="105"/>
      <c r="K204" s="105"/>
      <c r="L204" s="105"/>
      <c r="M204" s="105"/>
      <c r="N204" s="105"/>
      <c r="O204" s="105"/>
      <c r="P204" s="105"/>
      <c r="Q204" s="105"/>
      <c r="R204" s="105"/>
      <c r="S204" s="105"/>
      <c r="T204" s="105"/>
      <c r="U204" s="106"/>
    </row>
    <row r="205" ht="15.75" customHeight="1">
      <c r="A205" s="159" t="s">
        <v>211</v>
      </c>
      <c r="B205" s="105">
        <v>0.0</v>
      </c>
      <c r="C205" s="105">
        <v>3.0</v>
      </c>
      <c r="D205" s="105">
        <v>2.0</v>
      </c>
      <c r="E205" s="105">
        <v>0.0</v>
      </c>
      <c r="F205" s="105">
        <v>40.0</v>
      </c>
      <c r="G205" s="105">
        <v>0.0</v>
      </c>
      <c r="H205" s="105">
        <v>0.0</v>
      </c>
      <c r="I205" s="105">
        <v>0.0</v>
      </c>
      <c r="J205" s="105">
        <v>0.0</v>
      </c>
      <c r="K205" s="105">
        <v>0.0</v>
      </c>
      <c r="L205" s="105">
        <v>0.0</v>
      </c>
      <c r="M205" s="105"/>
      <c r="N205" s="106">
        <v>29.0</v>
      </c>
      <c r="O205" s="105"/>
      <c r="P205" s="105"/>
      <c r="Q205" s="105"/>
      <c r="R205" s="105"/>
      <c r="S205" s="106">
        <v>2.0</v>
      </c>
      <c r="T205" s="105"/>
      <c r="U205" s="105"/>
    </row>
    <row r="206" ht="15.75" customHeight="1">
      <c r="A206" s="159" t="s">
        <v>212</v>
      </c>
      <c r="B206" s="107">
        <v>0.0</v>
      </c>
      <c r="C206" s="107">
        <v>0.0</v>
      </c>
      <c r="D206" s="107">
        <v>0.0</v>
      </c>
      <c r="E206" s="107">
        <v>0.0</v>
      </c>
      <c r="F206" s="107">
        <v>58.0</v>
      </c>
      <c r="G206" s="107">
        <v>171.0</v>
      </c>
      <c r="H206" s="107">
        <v>0.0</v>
      </c>
      <c r="I206" s="107">
        <v>0.0</v>
      </c>
      <c r="J206" s="107">
        <v>0.0</v>
      </c>
      <c r="K206" s="107">
        <v>178.0</v>
      </c>
      <c r="L206" s="107">
        <v>10546.0</v>
      </c>
      <c r="M206" s="107">
        <v>87278.0</v>
      </c>
      <c r="N206" s="107">
        <v>79250.0</v>
      </c>
      <c r="O206" s="107">
        <v>30292.0</v>
      </c>
      <c r="P206" s="107">
        <v>0.0</v>
      </c>
      <c r="Q206" s="107">
        <v>0.0</v>
      </c>
      <c r="R206" s="107">
        <v>0.0</v>
      </c>
      <c r="S206" s="107">
        <v>0.0</v>
      </c>
      <c r="T206" s="107">
        <v>0.0</v>
      </c>
      <c r="U206" s="108">
        <v>274.0</v>
      </c>
    </row>
    <row r="207" ht="15.75" customHeight="1">
      <c r="A207" s="159" t="s">
        <v>530</v>
      </c>
      <c r="B207" s="105"/>
      <c r="C207" s="105"/>
      <c r="D207" s="105"/>
      <c r="E207" s="105"/>
      <c r="F207" s="105"/>
      <c r="G207" s="105"/>
      <c r="H207" s="105"/>
      <c r="I207" s="105"/>
      <c r="J207" s="105"/>
      <c r="K207" s="105"/>
      <c r="L207" s="105"/>
      <c r="M207" s="105"/>
      <c r="N207" s="105"/>
      <c r="O207" s="105"/>
      <c r="P207" s="105"/>
      <c r="Q207" s="105"/>
      <c r="R207" s="105"/>
      <c r="S207" s="105"/>
      <c r="T207" s="105"/>
      <c r="U207" s="106"/>
    </row>
    <row r="208" ht="15.75" customHeight="1">
      <c r="A208" s="159" t="s">
        <v>213</v>
      </c>
      <c r="B208" s="107"/>
      <c r="C208" s="107"/>
      <c r="D208" s="107"/>
      <c r="E208" s="107"/>
      <c r="F208" s="107">
        <v>0.0</v>
      </c>
      <c r="G208" s="107">
        <v>0.0</v>
      </c>
      <c r="H208" s="107">
        <v>0.0</v>
      </c>
      <c r="I208" s="107">
        <v>0.0</v>
      </c>
      <c r="J208" s="107">
        <v>34.0</v>
      </c>
      <c r="K208" s="107">
        <v>0.0</v>
      </c>
      <c r="L208" s="107">
        <v>0.0</v>
      </c>
      <c r="M208" s="107">
        <v>25.0</v>
      </c>
      <c r="N208" s="107">
        <v>0.0</v>
      </c>
      <c r="O208" s="107">
        <v>0.0</v>
      </c>
      <c r="P208" s="107">
        <v>1.0</v>
      </c>
      <c r="Q208" s="107">
        <v>0.0</v>
      </c>
      <c r="R208" s="107">
        <v>0.0</v>
      </c>
      <c r="S208" s="107">
        <v>0.0</v>
      </c>
      <c r="T208" s="107">
        <v>0.0</v>
      </c>
      <c r="U208" s="107"/>
    </row>
    <row r="209" ht="15.75" customHeight="1">
      <c r="A209" s="159" t="s">
        <v>214</v>
      </c>
      <c r="B209" s="105"/>
      <c r="C209" s="105"/>
      <c r="D209" s="105"/>
      <c r="E209" s="105"/>
      <c r="F209" s="105"/>
      <c r="G209" s="105"/>
      <c r="H209" s="105"/>
      <c r="I209" s="105"/>
      <c r="J209" s="105"/>
      <c r="K209" s="105"/>
      <c r="L209" s="105"/>
      <c r="M209" s="105"/>
      <c r="N209" s="105"/>
      <c r="O209" s="105"/>
      <c r="P209" s="105"/>
      <c r="Q209" s="105"/>
      <c r="R209" s="105"/>
      <c r="S209" s="105"/>
      <c r="T209" s="105"/>
      <c r="U209" s="106"/>
    </row>
    <row r="210" ht="15.75" customHeight="1">
      <c r="A210" s="159" t="s">
        <v>215</v>
      </c>
      <c r="B210" s="105">
        <v>0.0</v>
      </c>
      <c r="C210" s="105">
        <v>0.0</v>
      </c>
      <c r="D210" s="105">
        <v>0.0</v>
      </c>
      <c r="E210" s="105">
        <v>0.0</v>
      </c>
      <c r="F210" s="105">
        <v>0.0</v>
      </c>
      <c r="G210" s="105">
        <v>10.0</v>
      </c>
      <c r="H210" s="105">
        <v>10096.0</v>
      </c>
      <c r="I210" s="105">
        <v>34994.0</v>
      </c>
      <c r="J210" s="105">
        <v>44591.0</v>
      </c>
      <c r="K210" s="105">
        <v>0.0</v>
      </c>
      <c r="L210" s="105">
        <v>0.0</v>
      </c>
      <c r="M210" s="105">
        <v>1.0</v>
      </c>
      <c r="N210" s="105">
        <v>0.0</v>
      </c>
      <c r="O210" s="105">
        <v>0.0</v>
      </c>
      <c r="P210" s="105">
        <v>0.0</v>
      </c>
      <c r="Q210" s="105">
        <v>0.0</v>
      </c>
      <c r="R210" s="105">
        <v>14641.0</v>
      </c>
      <c r="S210" s="105">
        <v>47403.0</v>
      </c>
      <c r="T210" s="105">
        <v>83573.0</v>
      </c>
      <c r="U210" s="105">
        <v>119218.0</v>
      </c>
    </row>
    <row r="211" ht="15.75" customHeight="1">
      <c r="A211" s="159" t="s">
        <v>216</v>
      </c>
      <c r="B211" s="105">
        <v>143422.0</v>
      </c>
      <c r="C211" s="105">
        <v>330404.0</v>
      </c>
      <c r="D211" s="105">
        <v>192368.0</v>
      </c>
      <c r="E211" s="105">
        <v>139672.0</v>
      </c>
      <c r="F211" s="105">
        <v>209257.0</v>
      </c>
      <c r="G211" s="105">
        <v>75191.0</v>
      </c>
      <c r="H211" s="105">
        <v>170513.0</v>
      </c>
      <c r="I211" s="105">
        <v>269793.0</v>
      </c>
      <c r="J211" s="105">
        <v>345826.0</v>
      </c>
      <c r="K211" s="105">
        <v>363767.0</v>
      </c>
      <c r="L211" s="105">
        <v>328536.0</v>
      </c>
      <c r="M211" s="105">
        <v>356762.0</v>
      </c>
      <c r="N211" s="105">
        <v>218399.0</v>
      </c>
      <c r="O211" s="105">
        <v>350662.0</v>
      </c>
      <c r="P211" s="105">
        <v>369013.0</v>
      </c>
      <c r="Q211" s="105">
        <v>394113.0</v>
      </c>
      <c r="R211" s="105">
        <v>737069.0</v>
      </c>
      <c r="S211" s="105">
        <v>611800.0</v>
      </c>
      <c r="T211" s="105">
        <v>1036083.0</v>
      </c>
      <c r="U211" s="106">
        <v>14380.0</v>
      </c>
    </row>
    <row r="212" ht="15.75" customHeight="1"/>
    <row r="213" ht="15.75" customHeight="1">
      <c r="A213" s="89" t="s">
        <v>443</v>
      </c>
      <c r="B213" s="89"/>
      <c r="C213" s="89"/>
      <c r="D213" s="89"/>
      <c r="E213" s="89"/>
      <c r="F213" s="89"/>
      <c r="G213" s="89"/>
      <c r="H213" s="89"/>
      <c r="I213" s="89"/>
      <c r="J213" s="89"/>
      <c r="K213" s="89"/>
      <c r="L213" s="89"/>
      <c r="M213" s="89"/>
      <c r="N213" s="89"/>
      <c r="O213" s="89"/>
      <c r="P213" s="89"/>
      <c r="Q213" s="89"/>
      <c r="R213" s="89"/>
      <c r="S213" s="89"/>
      <c r="T213" s="89"/>
      <c r="U213" s="89"/>
      <c r="V213" s="89"/>
      <c r="W213" s="89"/>
      <c r="X213" s="3"/>
    </row>
    <row r="214" ht="15.75" customHeight="1">
      <c r="A214" s="111" t="s">
        <v>452</v>
      </c>
      <c r="B214" s="112">
        <v>601.0</v>
      </c>
      <c r="C214" s="112">
        <v>0.0</v>
      </c>
      <c r="D214" s="112">
        <v>0.0</v>
      </c>
      <c r="E214" s="112">
        <v>0.0</v>
      </c>
      <c r="F214" s="112">
        <v>0.0</v>
      </c>
      <c r="G214" s="112">
        <v>13456.0</v>
      </c>
      <c r="H214" s="112">
        <v>0.0</v>
      </c>
      <c r="I214" s="112">
        <v>10435.0</v>
      </c>
      <c r="J214" s="112">
        <v>29306.0</v>
      </c>
      <c r="K214" s="112">
        <v>69329.0</v>
      </c>
      <c r="L214" s="112">
        <v>138909.0</v>
      </c>
      <c r="M214" s="112">
        <v>125893.0</v>
      </c>
      <c r="N214" s="112">
        <v>102714.0</v>
      </c>
      <c r="O214" s="112">
        <v>100481.0</v>
      </c>
      <c r="P214" s="112">
        <v>175812.0</v>
      </c>
      <c r="Q214" s="112">
        <v>216536.0</v>
      </c>
      <c r="R214" s="112">
        <v>241710.0</v>
      </c>
      <c r="S214" s="112">
        <v>171404.0</v>
      </c>
      <c r="T214" s="112">
        <v>289806.0</v>
      </c>
      <c r="U214" s="112">
        <v>357656.0</v>
      </c>
      <c r="V214" s="3"/>
      <c r="W214" s="3"/>
      <c r="X214" s="3"/>
      <c r="Y214" s="3"/>
      <c r="Z214" s="3"/>
      <c r="AA214" s="3"/>
      <c r="AB214" s="3"/>
    </row>
    <row r="215" ht="15.75" customHeight="1">
      <c r="A215" s="111" t="s">
        <v>456</v>
      </c>
      <c r="B215" s="112">
        <v>12262.0</v>
      </c>
      <c r="C215" s="112">
        <v>18500.0</v>
      </c>
      <c r="D215" s="112">
        <v>10662.0</v>
      </c>
      <c r="E215" s="112">
        <v>14128.0</v>
      </c>
      <c r="F215" s="112">
        <v>9730.0</v>
      </c>
      <c r="G215" s="112">
        <v>2547.0</v>
      </c>
      <c r="H215" s="112">
        <v>7576.0</v>
      </c>
      <c r="I215" s="112">
        <v>10113.0</v>
      </c>
      <c r="J215" s="112">
        <v>865.0</v>
      </c>
      <c r="K215" s="112">
        <v>2556.0</v>
      </c>
      <c r="L215" s="112">
        <v>108.0</v>
      </c>
      <c r="M215" s="112">
        <v>6531.0</v>
      </c>
      <c r="N215" s="112">
        <v>5192.0</v>
      </c>
      <c r="O215" s="112">
        <v>7258.0</v>
      </c>
      <c r="P215" s="112">
        <v>8990.0</v>
      </c>
      <c r="Q215" s="112">
        <v>9950.0</v>
      </c>
      <c r="R215" s="112">
        <v>2294.0</v>
      </c>
      <c r="S215" s="112">
        <v>191.0</v>
      </c>
      <c r="T215" s="112">
        <v>637.0</v>
      </c>
      <c r="U215" s="112">
        <v>6435.0</v>
      </c>
      <c r="V215" s="3"/>
      <c r="W215" s="3"/>
      <c r="X215" s="3"/>
      <c r="Y215" s="3"/>
      <c r="Z215" s="3"/>
      <c r="AA215" s="3"/>
      <c r="AB215" s="3"/>
      <c r="AC215" s="3"/>
      <c r="AD215" s="3"/>
      <c r="AE215" s="3"/>
    </row>
    <row r="216" ht="15.75" customHeight="1">
      <c r="A216" s="111" t="s">
        <v>446</v>
      </c>
      <c r="B216" s="112">
        <v>330.0</v>
      </c>
      <c r="C216" s="112">
        <v>247.0</v>
      </c>
      <c r="D216" s="112">
        <v>418.0</v>
      </c>
      <c r="E216" s="112">
        <v>2026.0</v>
      </c>
      <c r="F216" s="112">
        <v>3187.0</v>
      </c>
      <c r="G216" s="112">
        <v>2466.0</v>
      </c>
      <c r="H216" s="112">
        <v>1168.0</v>
      </c>
      <c r="I216" s="112">
        <v>1435.0</v>
      </c>
      <c r="J216" s="112">
        <v>1574.0</v>
      </c>
      <c r="K216" s="112">
        <v>0.0</v>
      </c>
      <c r="L216" s="112">
        <v>310.0</v>
      </c>
      <c r="M216" s="112">
        <v>557.0</v>
      </c>
      <c r="N216" s="112">
        <v>78.0</v>
      </c>
      <c r="O216" s="112">
        <v>49057.0</v>
      </c>
      <c r="P216" s="112">
        <v>58297.0</v>
      </c>
      <c r="Q216" s="112">
        <v>70679.0</v>
      </c>
      <c r="R216" s="112">
        <v>2425.0</v>
      </c>
      <c r="S216" s="112">
        <v>754.0</v>
      </c>
      <c r="T216" s="112">
        <v>2789.0</v>
      </c>
      <c r="U216" s="112">
        <v>5698.0</v>
      </c>
      <c r="V216" s="3"/>
      <c r="W216" s="3"/>
      <c r="X216" s="3"/>
      <c r="Y216" s="3"/>
      <c r="Z216" s="3"/>
      <c r="AA216" s="3"/>
      <c r="AB216" s="3"/>
      <c r="AC216" s="3"/>
      <c r="AD216" s="3"/>
      <c r="AE216" s="3"/>
      <c r="AF216" s="3"/>
      <c r="AG216" s="3"/>
    </row>
    <row r="217" ht="15.75" customHeight="1">
      <c r="A217" s="111" t="s">
        <v>480</v>
      </c>
      <c r="B217" s="112">
        <v>67.0</v>
      </c>
      <c r="C217" s="112">
        <v>40.0</v>
      </c>
      <c r="D217" s="112">
        <v>0.0</v>
      </c>
      <c r="E217" s="112">
        <v>1060.0</v>
      </c>
      <c r="F217" s="112">
        <v>334.0</v>
      </c>
      <c r="G217" s="112">
        <v>0.0</v>
      </c>
      <c r="H217" s="112">
        <v>0.0</v>
      </c>
      <c r="I217" s="112">
        <v>158.0</v>
      </c>
      <c r="J217" s="112">
        <v>1.0</v>
      </c>
      <c r="K217" s="112">
        <v>95.0</v>
      </c>
      <c r="L217" s="112">
        <v>5.0</v>
      </c>
      <c r="M217" s="112">
        <v>289.0</v>
      </c>
      <c r="N217" s="112">
        <v>1189.0</v>
      </c>
      <c r="O217" s="112">
        <v>0.0</v>
      </c>
      <c r="P217" s="112">
        <v>7170.0</v>
      </c>
      <c r="Q217" s="112">
        <v>40.0</v>
      </c>
      <c r="R217" s="112">
        <v>389.0</v>
      </c>
      <c r="S217" s="112">
        <v>408.0</v>
      </c>
      <c r="T217" s="112">
        <v>93.0</v>
      </c>
      <c r="U217" s="112">
        <v>1586.0</v>
      </c>
      <c r="V217" s="3"/>
      <c r="W217" s="3"/>
      <c r="X217" s="3"/>
      <c r="Y217" s="3"/>
      <c r="Z217" s="3"/>
      <c r="AA217" s="3"/>
      <c r="AB217" s="3"/>
      <c r="AC217" s="3"/>
      <c r="AD217" s="3"/>
      <c r="AE217" s="3"/>
      <c r="AF217" s="3"/>
      <c r="AG217" s="3"/>
    </row>
    <row r="218" ht="15.75" customHeight="1">
      <c r="A218" s="111" t="s">
        <v>454</v>
      </c>
      <c r="B218" s="112">
        <v>274.0</v>
      </c>
      <c r="C218" s="112">
        <v>185.0</v>
      </c>
      <c r="D218" s="112">
        <v>27.0</v>
      </c>
      <c r="E218" s="112">
        <v>84.0</v>
      </c>
      <c r="F218" s="112">
        <v>296.0</v>
      </c>
      <c r="G218" s="112">
        <v>1013.0</v>
      </c>
      <c r="H218" s="112">
        <v>799.0</v>
      </c>
      <c r="I218" s="112">
        <v>1490.0</v>
      </c>
      <c r="J218" s="112">
        <v>830.0</v>
      </c>
      <c r="K218" s="112">
        <v>485.0</v>
      </c>
      <c r="L218" s="112">
        <v>124.0</v>
      </c>
      <c r="M218" s="112">
        <v>203.0</v>
      </c>
      <c r="N218" s="112">
        <v>124.0</v>
      </c>
      <c r="O218" s="112">
        <v>198.0</v>
      </c>
      <c r="P218" s="112">
        <v>313.0</v>
      </c>
      <c r="Q218" s="112">
        <v>492.0</v>
      </c>
      <c r="R218" s="112">
        <v>604.0</v>
      </c>
      <c r="S218" s="112">
        <v>534.0</v>
      </c>
      <c r="T218" s="112">
        <v>897.0</v>
      </c>
      <c r="U218" s="112">
        <v>1290.0</v>
      </c>
      <c r="V218" s="3"/>
      <c r="W218" s="3"/>
      <c r="X218" s="3"/>
      <c r="Y218" s="3"/>
      <c r="Z218" s="3"/>
      <c r="AA218" s="3"/>
      <c r="AB218" s="3"/>
      <c r="AC218" s="3"/>
      <c r="AD218" s="3"/>
      <c r="AE218" s="3"/>
      <c r="AF218" s="3"/>
      <c r="AG218" s="3"/>
    </row>
    <row r="219" ht="15.75" customHeight="1">
      <c r="A219" s="111" t="s">
        <v>448</v>
      </c>
      <c r="B219" s="112">
        <v>0.0</v>
      </c>
      <c r="C219" s="112">
        <v>0.0</v>
      </c>
      <c r="D219" s="112">
        <v>0.0</v>
      </c>
      <c r="E219" s="112">
        <v>0.0</v>
      </c>
      <c r="F219" s="112">
        <v>0.0</v>
      </c>
      <c r="G219" s="112">
        <v>0.0</v>
      </c>
      <c r="H219" s="112">
        <v>0.0</v>
      </c>
      <c r="I219" s="112">
        <v>0.0</v>
      </c>
      <c r="J219" s="112">
        <v>0.0</v>
      </c>
      <c r="K219" s="112">
        <v>0.0</v>
      </c>
      <c r="L219" s="112">
        <v>0.0</v>
      </c>
      <c r="M219" s="112">
        <v>0.0</v>
      </c>
      <c r="N219" s="112">
        <v>0.0</v>
      </c>
      <c r="O219" s="112">
        <v>0.0</v>
      </c>
      <c r="P219" s="112">
        <v>0.0</v>
      </c>
      <c r="Q219" s="112">
        <v>0.0</v>
      </c>
      <c r="R219" s="112">
        <v>0.0</v>
      </c>
      <c r="S219" s="112">
        <v>0.0</v>
      </c>
      <c r="T219" s="112">
        <v>0.0</v>
      </c>
      <c r="U219" s="112">
        <v>537.0</v>
      </c>
      <c r="V219" s="3"/>
      <c r="W219" s="3"/>
      <c r="X219" s="3"/>
      <c r="Y219" s="3"/>
      <c r="Z219" s="3"/>
      <c r="AA219" s="3"/>
      <c r="AB219" s="3"/>
      <c r="AC219" s="3"/>
      <c r="AD219" s="3"/>
      <c r="AE219" s="3"/>
      <c r="AF219" s="3"/>
      <c r="AG219" s="3"/>
    </row>
    <row r="220" ht="15.75" customHeight="1">
      <c r="A220" s="111" t="s">
        <v>474</v>
      </c>
      <c r="B220" s="112">
        <v>0.0</v>
      </c>
      <c r="C220" s="112">
        <v>63.0</v>
      </c>
      <c r="D220" s="112">
        <v>0.0</v>
      </c>
      <c r="E220" s="112">
        <v>0.0</v>
      </c>
      <c r="F220" s="112">
        <v>0.0</v>
      </c>
      <c r="G220" s="112">
        <v>0.0</v>
      </c>
      <c r="H220" s="112">
        <v>0.0</v>
      </c>
      <c r="I220" s="112">
        <v>0.0</v>
      </c>
      <c r="J220" s="112">
        <v>0.0</v>
      </c>
      <c r="K220" s="112">
        <v>0.0</v>
      </c>
      <c r="L220" s="112">
        <v>0.0</v>
      </c>
      <c r="M220" s="112">
        <v>0.0</v>
      </c>
      <c r="N220" s="112">
        <v>0.0</v>
      </c>
      <c r="O220" s="112">
        <v>0.0</v>
      </c>
      <c r="P220" s="112">
        <v>0.0</v>
      </c>
      <c r="Q220" s="112">
        <v>0.0</v>
      </c>
      <c r="R220" s="112">
        <v>0.0</v>
      </c>
      <c r="S220" s="112">
        <v>0.0</v>
      </c>
      <c r="T220" s="112">
        <v>0.0</v>
      </c>
      <c r="U220" s="112">
        <v>348.0</v>
      </c>
      <c r="V220" s="3"/>
      <c r="W220" s="3"/>
      <c r="X220" s="3"/>
      <c r="Y220" s="3"/>
      <c r="Z220" s="3"/>
      <c r="AA220" s="3"/>
      <c r="AB220" s="3"/>
      <c r="AC220" s="3"/>
      <c r="AD220" s="3"/>
      <c r="AE220" s="3"/>
      <c r="AF220" s="3"/>
      <c r="AG220" s="3"/>
    </row>
    <row r="221" ht="15.75" customHeight="1">
      <c r="A221" s="111" t="s">
        <v>444</v>
      </c>
      <c r="B221" s="112">
        <v>0.0</v>
      </c>
      <c r="C221" s="112">
        <v>0.0</v>
      </c>
      <c r="D221" s="112">
        <v>0.0</v>
      </c>
      <c r="E221" s="112">
        <v>0.0</v>
      </c>
      <c r="F221" s="112">
        <v>0.0</v>
      </c>
      <c r="G221" s="112">
        <v>0.0</v>
      </c>
      <c r="H221" s="112">
        <v>0.0</v>
      </c>
      <c r="I221" s="112">
        <v>0.0</v>
      </c>
      <c r="J221" s="112">
        <v>0.0</v>
      </c>
      <c r="K221" s="112">
        <v>0.0</v>
      </c>
      <c r="L221" s="112">
        <v>0.0</v>
      </c>
      <c r="M221" s="112">
        <v>0.0</v>
      </c>
      <c r="N221" s="112">
        <v>0.0</v>
      </c>
      <c r="O221" s="112">
        <v>0.0</v>
      </c>
      <c r="P221" s="112">
        <v>0.0</v>
      </c>
      <c r="Q221" s="112">
        <v>1.0</v>
      </c>
      <c r="R221" s="112">
        <v>0.0</v>
      </c>
      <c r="S221" s="112">
        <v>203.0</v>
      </c>
      <c r="T221" s="112">
        <v>69.0</v>
      </c>
      <c r="U221" s="112">
        <v>39.0</v>
      </c>
      <c r="V221" s="3"/>
      <c r="W221" s="3"/>
      <c r="X221" s="3"/>
      <c r="Y221" s="3"/>
      <c r="Z221" s="3"/>
      <c r="AA221" s="3"/>
      <c r="AB221" s="3"/>
      <c r="AC221" s="3"/>
      <c r="AD221" s="3"/>
      <c r="AE221" s="3"/>
      <c r="AF221" s="3"/>
      <c r="AG221" s="3"/>
    </row>
    <row r="222" ht="15.75" customHeight="1">
      <c r="A222" s="111" t="s">
        <v>462</v>
      </c>
      <c r="B222" s="112">
        <v>1.0</v>
      </c>
      <c r="C222" s="112">
        <v>7.0</v>
      </c>
      <c r="D222" s="112">
        <v>152.0</v>
      </c>
      <c r="E222" s="112">
        <v>0.0</v>
      </c>
      <c r="F222" s="112">
        <v>403.0</v>
      </c>
      <c r="G222" s="112">
        <v>1304.0</v>
      </c>
      <c r="H222" s="112">
        <v>135.0</v>
      </c>
      <c r="I222" s="112">
        <v>480.0</v>
      </c>
      <c r="J222" s="112">
        <v>211.0</v>
      </c>
      <c r="K222" s="112">
        <v>3.0</v>
      </c>
      <c r="L222" s="112">
        <v>4.0</v>
      </c>
      <c r="M222" s="112">
        <v>678.0</v>
      </c>
      <c r="N222" s="112">
        <v>4.0</v>
      </c>
      <c r="O222" s="112">
        <v>18.0</v>
      </c>
      <c r="P222" s="112">
        <v>22.0</v>
      </c>
      <c r="Q222" s="112">
        <v>0.0</v>
      </c>
      <c r="R222" s="112">
        <v>1.0</v>
      </c>
      <c r="S222" s="112">
        <v>370.0</v>
      </c>
      <c r="T222" s="112">
        <v>0.0</v>
      </c>
      <c r="U222" s="112">
        <v>22.0</v>
      </c>
      <c r="V222" s="3"/>
      <c r="W222" s="3"/>
      <c r="X222" s="3"/>
      <c r="Y222" s="3"/>
      <c r="Z222" s="3"/>
      <c r="AA222" s="3"/>
      <c r="AB222" s="3"/>
      <c r="AC222" s="3"/>
      <c r="AD222" s="3"/>
      <c r="AE222" s="3"/>
      <c r="AF222" s="3"/>
      <c r="AG222" s="3"/>
    </row>
    <row r="223" ht="15.75" customHeight="1">
      <c r="A223" s="111" t="s">
        <v>460</v>
      </c>
      <c r="B223" s="112">
        <v>0.0</v>
      </c>
      <c r="C223" s="112">
        <v>0.0</v>
      </c>
      <c r="D223" s="112">
        <v>0.0</v>
      </c>
      <c r="E223" s="112">
        <v>5.0</v>
      </c>
      <c r="F223" s="112">
        <v>4.0</v>
      </c>
      <c r="G223" s="112">
        <v>3.0</v>
      </c>
      <c r="H223" s="112">
        <v>0.0</v>
      </c>
      <c r="I223" s="112">
        <v>27.0</v>
      </c>
      <c r="J223" s="112">
        <v>0.0</v>
      </c>
      <c r="K223" s="112">
        <v>0.0</v>
      </c>
      <c r="L223" s="112">
        <v>0.0</v>
      </c>
      <c r="M223" s="112">
        <v>0.0</v>
      </c>
      <c r="N223" s="112">
        <v>0.0</v>
      </c>
      <c r="O223" s="112">
        <v>0.0</v>
      </c>
      <c r="P223" s="112">
        <v>0.0</v>
      </c>
      <c r="Q223" s="112">
        <v>0.0</v>
      </c>
      <c r="R223" s="112">
        <v>0.0</v>
      </c>
      <c r="S223" s="112">
        <v>11.0</v>
      </c>
      <c r="T223" s="112">
        <v>0.0</v>
      </c>
      <c r="U223" s="112">
        <v>5.0</v>
      </c>
      <c r="V223" s="3"/>
      <c r="W223" s="3"/>
      <c r="X223" s="3"/>
      <c r="Y223" s="3"/>
      <c r="Z223" s="3"/>
      <c r="AA223" s="3"/>
      <c r="AB223" s="3"/>
      <c r="AC223" s="3"/>
      <c r="AD223" s="3"/>
      <c r="AE223" s="3"/>
      <c r="AF223" s="3"/>
      <c r="AG223" s="3"/>
    </row>
    <row r="224" ht="15.75" customHeight="1">
      <c r="A224" s="111" t="s">
        <v>472</v>
      </c>
      <c r="B224" s="112">
        <v>0.0</v>
      </c>
      <c r="C224" s="112">
        <v>0.0</v>
      </c>
      <c r="D224" s="112">
        <v>0.0</v>
      </c>
      <c r="E224" s="112">
        <v>0.0</v>
      </c>
      <c r="F224" s="112">
        <v>0.0</v>
      </c>
      <c r="G224" s="112">
        <v>0.0</v>
      </c>
      <c r="H224" s="112">
        <v>0.0</v>
      </c>
      <c r="I224" s="112">
        <v>0.0</v>
      </c>
      <c r="J224" s="112">
        <v>0.0</v>
      </c>
      <c r="K224" s="112">
        <v>1.0</v>
      </c>
      <c r="L224" s="112">
        <v>1.0</v>
      </c>
      <c r="M224" s="112">
        <v>1.0</v>
      </c>
      <c r="N224" s="112">
        <v>8.0</v>
      </c>
      <c r="O224" s="112">
        <v>2.0</v>
      </c>
      <c r="P224" s="112">
        <v>6.0</v>
      </c>
      <c r="Q224" s="112">
        <v>6.0</v>
      </c>
      <c r="R224" s="112">
        <v>10.0</v>
      </c>
      <c r="S224" s="112">
        <v>0.0</v>
      </c>
      <c r="T224" s="112">
        <v>0.0</v>
      </c>
      <c r="U224" s="112">
        <v>3.0</v>
      </c>
      <c r="V224" s="3"/>
      <c r="W224" s="3"/>
      <c r="X224" s="3"/>
      <c r="Y224" s="3"/>
      <c r="Z224" s="3"/>
      <c r="AA224" s="3"/>
      <c r="AB224" s="3"/>
      <c r="AC224" s="3"/>
      <c r="AD224" s="3"/>
      <c r="AE224" s="3"/>
      <c r="AF224" s="3"/>
      <c r="AG224" s="3"/>
    </row>
    <row r="225" ht="15.75" customHeight="1">
      <c r="A225" s="111" t="s">
        <v>478</v>
      </c>
      <c r="B225" s="112">
        <v>15.0</v>
      </c>
      <c r="C225" s="112">
        <v>1.0</v>
      </c>
      <c r="D225" s="112">
        <v>59278.0</v>
      </c>
      <c r="E225" s="112">
        <v>95513.0</v>
      </c>
      <c r="F225" s="112">
        <v>192296.0</v>
      </c>
      <c r="G225" s="112">
        <v>90125.0</v>
      </c>
      <c r="H225" s="112">
        <v>87274.0</v>
      </c>
      <c r="I225" s="112">
        <v>128505.0</v>
      </c>
      <c r="J225" s="112">
        <v>24454.0</v>
      </c>
      <c r="K225" s="112">
        <v>22072.0</v>
      </c>
      <c r="L225" s="112">
        <v>94564.0</v>
      </c>
      <c r="M225" s="112">
        <v>119772.0</v>
      </c>
      <c r="N225" s="112">
        <v>107326.0</v>
      </c>
      <c r="O225" s="112">
        <v>4307.0</v>
      </c>
      <c r="P225" s="112">
        <v>425.0</v>
      </c>
      <c r="Q225" s="112">
        <v>776.0</v>
      </c>
      <c r="R225" s="112">
        <v>10.0</v>
      </c>
      <c r="S225" s="112">
        <v>4206.0</v>
      </c>
      <c r="T225" s="112">
        <v>88.0</v>
      </c>
      <c r="U225" s="112">
        <v>0.0</v>
      </c>
      <c r="V225" s="3"/>
      <c r="W225" s="3"/>
      <c r="X225" s="3"/>
      <c r="Y225" s="3"/>
      <c r="Z225" s="3"/>
      <c r="AA225" s="3"/>
      <c r="AB225" s="3"/>
      <c r="AC225" s="3"/>
      <c r="AD225" s="3"/>
      <c r="AE225" s="3"/>
      <c r="AF225" s="3"/>
      <c r="AG225" s="3"/>
    </row>
    <row r="226" ht="15.75" customHeight="1">
      <c r="A226" s="111" t="s">
        <v>464</v>
      </c>
      <c r="B226" s="112">
        <v>0.0</v>
      </c>
      <c r="C226" s="112">
        <v>0.0</v>
      </c>
      <c r="D226" s="112">
        <v>0.0</v>
      </c>
      <c r="E226" s="112">
        <v>0.0</v>
      </c>
      <c r="F226" s="112">
        <v>0.0</v>
      </c>
      <c r="G226" s="112">
        <v>0.0</v>
      </c>
      <c r="H226" s="112">
        <v>0.0</v>
      </c>
      <c r="I226" s="112">
        <v>0.0</v>
      </c>
      <c r="J226" s="112">
        <v>0.0</v>
      </c>
      <c r="K226" s="112">
        <v>0.0</v>
      </c>
      <c r="L226" s="112">
        <v>0.0</v>
      </c>
      <c r="M226" s="112">
        <v>0.0</v>
      </c>
      <c r="N226" s="112">
        <v>0.0</v>
      </c>
      <c r="O226" s="112">
        <v>0.0</v>
      </c>
      <c r="P226" s="112">
        <v>0.0</v>
      </c>
      <c r="Q226" s="112">
        <v>0.0</v>
      </c>
      <c r="R226" s="112">
        <v>1.0</v>
      </c>
      <c r="S226" s="112">
        <v>0.0</v>
      </c>
      <c r="T226" s="112">
        <v>0.0</v>
      </c>
      <c r="U226" s="112">
        <v>0.0</v>
      </c>
      <c r="V226" s="3"/>
      <c r="W226" s="3"/>
      <c r="X226" s="3"/>
      <c r="Y226" s="3"/>
      <c r="Z226" s="3"/>
      <c r="AA226" s="3"/>
      <c r="AB226" s="3"/>
      <c r="AC226" s="3"/>
      <c r="AD226" s="3"/>
      <c r="AE226" s="3"/>
      <c r="AF226" s="3"/>
      <c r="AG226" s="3"/>
    </row>
    <row r="227" ht="15.75" customHeight="1">
      <c r="A227" s="111" t="s">
        <v>450</v>
      </c>
      <c r="B227" s="112">
        <v>603.0</v>
      </c>
      <c r="C227" s="112">
        <v>0.0</v>
      </c>
      <c r="D227" s="112">
        <v>0.0</v>
      </c>
      <c r="E227" s="112">
        <v>0.0</v>
      </c>
      <c r="F227" s="112">
        <v>0.0</v>
      </c>
      <c r="G227" s="112">
        <v>0.0</v>
      </c>
      <c r="H227" s="112">
        <v>34.0</v>
      </c>
      <c r="I227" s="112">
        <v>0.0</v>
      </c>
      <c r="J227" s="112">
        <v>0.0</v>
      </c>
      <c r="K227" s="112">
        <v>0.0</v>
      </c>
      <c r="L227" s="112">
        <v>0.0</v>
      </c>
      <c r="M227" s="112">
        <v>0.0</v>
      </c>
      <c r="N227" s="112">
        <v>0.0</v>
      </c>
      <c r="O227" s="112">
        <v>0.0</v>
      </c>
      <c r="P227" s="112">
        <v>0.0</v>
      </c>
      <c r="Q227" s="112">
        <v>0.0</v>
      </c>
      <c r="R227" s="112">
        <v>0.0</v>
      </c>
      <c r="S227" s="112">
        <v>0.0</v>
      </c>
      <c r="T227" s="112">
        <v>0.0</v>
      </c>
      <c r="U227" s="112">
        <v>0.0</v>
      </c>
      <c r="V227" s="3"/>
      <c r="W227" s="3"/>
      <c r="X227" s="3"/>
      <c r="Y227" s="3"/>
      <c r="Z227" s="3"/>
      <c r="AA227" s="3"/>
      <c r="AB227" s="3"/>
      <c r="AC227" s="3"/>
      <c r="AD227" s="3"/>
      <c r="AE227" s="3"/>
      <c r="AF227" s="3"/>
      <c r="AG227" s="3"/>
    </row>
    <row r="228" ht="15.75" customHeight="1">
      <c r="A228" s="111" t="s">
        <v>458</v>
      </c>
      <c r="B228" s="112">
        <v>40.0</v>
      </c>
      <c r="C228" s="112">
        <v>22.0</v>
      </c>
      <c r="D228" s="112">
        <v>0.0</v>
      </c>
      <c r="E228" s="112">
        <v>978.0</v>
      </c>
      <c r="F228" s="112">
        <v>22.0</v>
      </c>
      <c r="G228" s="112">
        <v>31.0</v>
      </c>
      <c r="H228" s="112">
        <v>4436.0</v>
      </c>
      <c r="I228" s="112">
        <v>461.0</v>
      </c>
      <c r="J228" s="112">
        <v>18.0</v>
      </c>
      <c r="K228" s="112">
        <v>12.0</v>
      </c>
      <c r="L228" s="112">
        <v>5.0</v>
      </c>
      <c r="M228" s="112">
        <v>4.0</v>
      </c>
      <c r="N228" s="112">
        <v>3.0</v>
      </c>
      <c r="O228" s="112">
        <v>0.0</v>
      </c>
      <c r="P228" s="112">
        <v>2.0</v>
      </c>
      <c r="Q228" s="112">
        <v>1.0</v>
      </c>
      <c r="R228" s="112">
        <v>14.0</v>
      </c>
      <c r="S228" s="112">
        <v>3.0</v>
      </c>
      <c r="T228" s="112">
        <v>5.0</v>
      </c>
      <c r="U228" s="112">
        <v>0.0</v>
      </c>
      <c r="V228" s="3"/>
      <c r="W228" s="3"/>
      <c r="X228" s="3"/>
      <c r="Y228" s="3"/>
      <c r="Z228" s="3"/>
      <c r="AA228" s="3"/>
      <c r="AB228" s="3"/>
      <c r="AC228" s="3"/>
      <c r="AD228" s="3"/>
      <c r="AE228" s="3"/>
      <c r="AF228" s="3"/>
      <c r="AG228" s="3"/>
    </row>
    <row r="229" ht="15.75" customHeight="1">
      <c r="Y229" s="3"/>
      <c r="Z229" s="3"/>
      <c r="AA229" s="3"/>
      <c r="AB229" s="3"/>
      <c r="AC229" s="3"/>
      <c r="AD229" s="3"/>
      <c r="AE229" s="3"/>
      <c r="AF229" s="3"/>
      <c r="AG229" s="3"/>
    </row>
    <row r="230" ht="15.75" customHeight="1">
      <c r="A230" s="160" t="s">
        <v>531</v>
      </c>
      <c r="AC230" s="3"/>
      <c r="AD230" s="3"/>
      <c r="AE230" s="3"/>
      <c r="AF230" s="3"/>
      <c r="AG230" s="3"/>
    </row>
    <row r="231" ht="15.75" customHeight="1">
      <c r="A231" s="158" t="s">
        <v>490</v>
      </c>
      <c r="B231" s="100" t="s">
        <v>491</v>
      </c>
      <c r="C231" s="100" t="s">
        <v>492</v>
      </c>
      <c r="D231" s="100" t="s">
        <v>493</v>
      </c>
      <c r="E231" s="100" t="s">
        <v>494</v>
      </c>
      <c r="F231" s="100" t="s">
        <v>495</v>
      </c>
      <c r="G231" s="100" t="s">
        <v>496</v>
      </c>
      <c r="H231" s="100" t="s">
        <v>497</v>
      </c>
      <c r="I231" s="100" t="s">
        <v>498</v>
      </c>
      <c r="J231" s="100" t="s">
        <v>499</v>
      </c>
      <c r="K231" s="100" t="s">
        <v>500</v>
      </c>
      <c r="L231" s="100" t="s">
        <v>501</v>
      </c>
      <c r="M231" s="100" t="s">
        <v>502</v>
      </c>
      <c r="N231" s="100" t="s">
        <v>503</v>
      </c>
      <c r="O231" s="100" t="s">
        <v>504</v>
      </c>
      <c r="P231" s="100" t="s">
        <v>505</v>
      </c>
      <c r="Q231" s="100" t="s">
        <v>506</v>
      </c>
      <c r="R231" s="100" t="s">
        <v>507</v>
      </c>
      <c r="S231" s="100" t="s">
        <v>508</v>
      </c>
      <c r="T231" s="100" t="s">
        <v>509</v>
      </c>
      <c r="U231" s="101" t="s">
        <v>510</v>
      </c>
      <c r="AF231" s="3"/>
      <c r="AG231" s="3"/>
    </row>
    <row r="232" ht="15.75" customHeight="1">
      <c r="A232" s="159" t="s">
        <v>511</v>
      </c>
      <c r="B232" s="114">
        <f t="shared" ref="B232:U232" si="2">B11/B$11</f>
        <v>1</v>
      </c>
      <c r="C232" s="114">
        <f t="shared" si="2"/>
        <v>1</v>
      </c>
      <c r="D232" s="114">
        <f t="shared" si="2"/>
        <v>1</v>
      </c>
      <c r="E232" s="114">
        <f t="shared" si="2"/>
        <v>1</v>
      </c>
      <c r="F232" s="114">
        <f t="shared" si="2"/>
        <v>1</v>
      </c>
      <c r="G232" s="114">
        <f t="shared" si="2"/>
        <v>1</v>
      </c>
      <c r="H232" s="114">
        <f t="shared" si="2"/>
        <v>1</v>
      </c>
      <c r="I232" s="114">
        <f t="shared" si="2"/>
        <v>1</v>
      </c>
      <c r="J232" s="114">
        <f t="shared" si="2"/>
        <v>1</v>
      </c>
      <c r="K232" s="114">
        <f t="shared" si="2"/>
        <v>1</v>
      </c>
      <c r="L232" s="114">
        <f t="shared" si="2"/>
        <v>1</v>
      </c>
      <c r="M232" s="114">
        <f t="shared" si="2"/>
        <v>1</v>
      </c>
      <c r="N232" s="114">
        <f t="shared" si="2"/>
        <v>1</v>
      </c>
      <c r="O232" s="114">
        <f t="shared" si="2"/>
        <v>1</v>
      </c>
      <c r="P232" s="114">
        <f t="shared" si="2"/>
        <v>1</v>
      </c>
      <c r="Q232" s="114">
        <f t="shared" si="2"/>
        <v>1</v>
      </c>
      <c r="R232" s="114">
        <f t="shared" si="2"/>
        <v>1</v>
      </c>
      <c r="S232" s="114">
        <f t="shared" si="2"/>
        <v>1</v>
      </c>
      <c r="T232" s="114">
        <f t="shared" si="2"/>
        <v>1</v>
      </c>
      <c r="U232" s="114">
        <f t="shared" si="2"/>
        <v>1</v>
      </c>
    </row>
    <row r="233" ht="15.75" customHeight="1">
      <c r="A233" s="159" t="s">
        <v>101</v>
      </c>
      <c r="B233" s="116">
        <f t="shared" ref="B233:U233" si="3">B12/B$11</f>
        <v>0</v>
      </c>
      <c r="C233" s="116">
        <f t="shared" si="3"/>
        <v>0</v>
      </c>
      <c r="D233" s="116">
        <f t="shared" si="3"/>
        <v>0</v>
      </c>
      <c r="E233" s="116">
        <f t="shared" si="3"/>
        <v>0</v>
      </c>
      <c r="F233" s="116">
        <f t="shared" si="3"/>
        <v>0</v>
      </c>
      <c r="G233" s="116">
        <f t="shared" si="3"/>
        <v>0</v>
      </c>
      <c r="H233" s="116">
        <f t="shared" si="3"/>
        <v>0</v>
      </c>
      <c r="I233" s="116">
        <f t="shared" si="3"/>
        <v>0</v>
      </c>
      <c r="J233" s="116">
        <f t="shared" si="3"/>
        <v>0</v>
      </c>
      <c r="K233" s="116">
        <f t="shared" si="3"/>
        <v>0</v>
      </c>
      <c r="L233" s="116">
        <f t="shared" si="3"/>
        <v>0</v>
      </c>
      <c r="M233" s="116">
        <f t="shared" si="3"/>
        <v>0</v>
      </c>
      <c r="N233" s="116">
        <f t="shared" si="3"/>
        <v>0</v>
      </c>
      <c r="O233" s="116">
        <f t="shared" si="3"/>
        <v>0</v>
      </c>
      <c r="P233" s="116">
        <f t="shared" si="3"/>
        <v>0</v>
      </c>
      <c r="Q233" s="116">
        <f t="shared" si="3"/>
        <v>0</v>
      </c>
      <c r="R233" s="116">
        <f t="shared" si="3"/>
        <v>0</v>
      </c>
      <c r="S233" s="116">
        <f t="shared" si="3"/>
        <v>0</v>
      </c>
      <c r="T233" s="116">
        <f t="shared" si="3"/>
        <v>0</v>
      </c>
      <c r="U233" s="118">
        <f t="shared" si="3"/>
        <v>0</v>
      </c>
    </row>
    <row r="234" ht="15.75" customHeight="1">
      <c r="A234" s="159" t="s">
        <v>2</v>
      </c>
      <c r="B234" s="116">
        <f t="shared" ref="B234:U234" si="4">B13/B$11</f>
        <v>0.0002156803812</v>
      </c>
      <c r="C234" s="116">
        <f t="shared" si="4"/>
        <v>0.000161214992</v>
      </c>
      <c r="D234" s="116">
        <f t="shared" si="4"/>
        <v>0.000003224350293</v>
      </c>
      <c r="E234" s="116">
        <f t="shared" si="4"/>
        <v>0</v>
      </c>
      <c r="F234" s="116">
        <f t="shared" si="4"/>
        <v>0.0001002851691</v>
      </c>
      <c r="G234" s="116">
        <f t="shared" si="4"/>
        <v>0.0001128760369</v>
      </c>
      <c r="H234" s="116">
        <f t="shared" si="4"/>
        <v>0</v>
      </c>
      <c r="I234" s="116">
        <f t="shared" si="4"/>
        <v>0</v>
      </c>
      <c r="J234" s="116">
        <f t="shared" si="4"/>
        <v>0</v>
      </c>
      <c r="K234" s="116">
        <f t="shared" si="4"/>
        <v>0.0000002334762987</v>
      </c>
      <c r="L234" s="116">
        <f t="shared" si="4"/>
        <v>0.001014236139</v>
      </c>
      <c r="M234" s="116">
        <f t="shared" si="4"/>
        <v>0.001625673013</v>
      </c>
      <c r="N234" s="116">
        <f t="shared" si="4"/>
        <v>0.002539003962</v>
      </c>
      <c r="O234" s="116">
        <f t="shared" si="4"/>
        <v>0.0008450394448</v>
      </c>
      <c r="P234" s="116">
        <f t="shared" si="4"/>
        <v>0</v>
      </c>
      <c r="Q234" s="116">
        <f t="shared" si="4"/>
        <v>0</v>
      </c>
      <c r="R234" s="116">
        <f t="shared" si="4"/>
        <v>0.001341365738</v>
      </c>
      <c r="S234" s="116">
        <f t="shared" si="4"/>
        <v>0.00006418157936</v>
      </c>
      <c r="T234" s="118">
        <f t="shared" si="4"/>
        <v>0.001401464952</v>
      </c>
      <c r="U234" s="118">
        <f t="shared" si="4"/>
        <v>0.0008150329414</v>
      </c>
    </row>
    <row r="235" ht="15.75" customHeight="1">
      <c r="A235" s="159" t="s">
        <v>70</v>
      </c>
      <c r="B235" s="116">
        <f t="shared" ref="B235:U235" si="5">B14/B$11</f>
        <v>0</v>
      </c>
      <c r="C235" s="116">
        <f t="shared" si="5"/>
        <v>0</v>
      </c>
      <c r="D235" s="116">
        <f t="shared" si="5"/>
        <v>0</v>
      </c>
      <c r="E235" s="116">
        <f t="shared" si="5"/>
        <v>0</v>
      </c>
      <c r="F235" s="116">
        <f t="shared" si="5"/>
        <v>0</v>
      </c>
      <c r="G235" s="116">
        <f t="shared" si="5"/>
        <v>0</v>
      </c>
      <c r="H235" s="116">
        <f t="shared" si="5"/>
        <v>0</v>
      </c>
      <c r="I235" s="116">
        <f t="shared" si="5"/>
        <v>0</v>
      </c>
      <c r="J235" s="116">
        <f t="shared" si="5"/>
        <v>0</v>
      </c>
      <c r="K235" s="116">
        <f t="shared" si="5"/>
        <v>0</v>
      </c>
      <c r="L235" s="116">
        <f t="shared" si="5"/>
        <v>0</v>
      </c>
      <c r="M235" s="116">
        <f t="shared" si="5"/>
        <v>0</v>
      </c>
      <c r="N235" s="116">
        <f t="shared" si="5"/>
        <v>0</v>
      </c>
      <c r="O235" s="116">
        <f t="shared" si="5"/>
        <v>0</v>
      </c>
      <c r="P235" s="116">
        <f t="shared" si="5"/>
        <v>0</v>
      </c>
      <c r="Q235" s="116">
        <f t="shared" si="5"/>
        <v>0</v>
      </c>
      <c r="R235" s="116">
        <f t="shared" si="5"/>
        <v>0</v>
      </c>
      <c r="S235" s="116">
        <f t="shared" si="5"/>
        <v>0</v>
      </c>
      <c r="T235" s="116">
        <f t="shared" si="5"/>
        <v>0</v>
      </c>
      <c r="U235" s="118">
        <f t="shared" si="5"/>
        <v>0</v>
      </c>
    </row>
    <row r="236" ht="15.75" customHeight="1">
      <c r="A236" s="159" t="s">
        <v>512</v>
      </c>
      <c r="B236" s="116">
        <f t="shared" ref="B236:U236" si="6">B15/B$11</f>
        <v>0</v>
      </c>
      <c r="C236" s="116">
        <f t="shared" si="6"/>
        <v>0</v>
      </c>
      <c r="D236" s="116">
        <f t="shared" si="6"/>
        <v>0</v>
      </c>
      <c r="E236" s="116">
        <f t="shared" si="6"/>
        <v>0</v>
      </c>
      <c r="F236" s="116">
        <f t="shared" si="6"/>
        <v>0</v>
      </c>
      <c r="G236" s="116">
        <f t="shared" si="6"/>
        <v>0</v>
      </c>
      <c r="H236" s="116">
        <f t="shared" si="6"/>
        <v>0</v>
      </c>
      <c r="I236" s="116">
        <f t="shared" si="6"/>
        <v>0</v>
      </c>
      <c r="J236" s="116">
        <f t="shared" si="6"/>
        <v>0</v>
      </c>
      <c r="K236" s="116">
        <f t="shared" si="6"/>
        <v>0</v>
      </c>
      <c r="L236" s="116">
        <f t="shared" si="6"/>
        <v>0</v>
      </c>
      <c r="M236" s="116">
        <f t="shared" si="6"/>
        <v>0</v>
      </c>
      <c r="N236" s="116">
        <f t="shared" si="6"/>
        <v>0</v>
      </c>
      <c r="O236" s="116">
        <f t="shared" si="6"/>
        <v>0</v>
      </c>
      <c r="P236" s="116">
        <f t="shared" si="6"/>
        <v>0</v>
      </c>
      <c r="Q236" s="116">
        <f t="shared" si="6"/>
        <v>0</v>
      </c>
      <c r="R236" s="116">
        <f t="shared" si="6"/>
        <v>0</v>
      </c>
      <c r="S236" s="116">
        <f t="shared" si="6"/>
        <v>0</v>
      </c>
      <c r="T236" s="116">
        <f t="shared" si="6"/>
        <v>0</v>
      </c>
      <c r="U236" s="118">
        <f t="shared" si="6"/>
        <v>0</v>
      </c>
    </row>
    <row r="237" ht="15.75" customHeight="1">
      <c r="A237" s="159" t="s">
        <v>55</v>
      </c>
      <c r="B237" s="116">
        <f t="shared" ref="B237:U237" si="7">B16/B$11</f>
        <v>0</v>
      </c>
      <c r="C237" s="116">
        <f t="shared" si="7"/>
        <v>0</v>
      </c>
      <c r="D237" s="116">
        <f t="shared" si="7"/>
        <v>0</v>
      </c>
      <c r="E237" s="116">
        <f t="shared" si="7"/>
        <v>0</v>
      </c>
      <c r="F237" s="116">
        <f t="shared" si="7"/>
        <v>0</v>
      </c>
      <c r="G237" s="116">
        <f t="shared" si="7"/>
        <v>0</v>
      </c>
      <c r="H237" s="116">
        <f t="shared" si="7"/>
        <v>0</v>
      </c>
      <c r="I237" s="116">
        <f t="shared" si="7"/>
        <v>0</v>
      </c>
      <c r="J237" s="116">
        <f t="shared" si="7"/>
        <v>0</v>
      </c>
      <c r="K237" s="116">
        <f t="shared" si="7"/>
        <v>0</v>
      </c>
      <c r="L237" s="116">
        <f t="shared" si="7"/>
        <v>0</v>
      </c>
      <c r="M237" s="116">
        <f t="shared" si="7"/>
        <v>0</v>
      </c>
      <c r="N237" s="116">
        <f t="shared" si="7"/>
        <v>0</v>
      </c>
      <c r="O237" s="116">
        <f t="shared" si="7"/>
        <v>0</v>
      </c>
      <c r="P237" s="116">
        <f t="shared" si="7"/>
        <v>0</v>
      </c>
      <c r="Q237" s="116">
        <f t="shared" si="7"/>
        <v>0</v>
      </c>
      <c r="R237" s="116">
        <f t="shared" si="7"/>
        <v>0</v>
      </c>
      <c r="S237" s="116">
        <f t="shared" si="7"/>
        <v>0</v>
      </c>
      <c r="T237" s="116">
        <f t="shared" si="7"/>
        <v>0</v>
      </c>
      <c r="U237" s="118">
        <f t="shared" si="7"/>
        <v>0</v>
      </c>
    </row>
    <row r="238" ht="15.75" customHeight="1">
      <c r="A238" s="159" t="s">
        <v>102</v>
      </c>
      <c r="B238" s="116">
        <f t="shared" ref="B238:U238" si="8">B17/B$11</f>
        <v>0</v>
      </c>
      <c r="C238" s="116">
        <f t="shared" si="8"/>
        <v>0</v>
      </c>
      <c r="D238" s="116">
        <f t="shared" si="8"/>
        <v>0</v>
      </c>
      <c r="E238" s="116">
        <f t="shared" si="8"/>
        <v>0</v>
      </c>
      <c r="F238" s="116">
        <f t="shared" si="8"/>
        <v>0</v>
      </c>
      <c r="G238" s="116">
        <f t="shared" si="8"/>
        <v>0</v>
      </c>
      <c r="H238" s="116">
        <f t="shared" si="8"/>
        <v>0</v>
      </c>
      <c r="I238" s="116">
        <f t="shared" si="8"/>
        <v>0</v>
      </c>
      <c r="J238" s="116">
        <f t="shared" si="8"/>
        <v>0</v>
      </c>
      <c r="K238" s="116">
        <f t="shared" si="8"/>
        <v>0</v>
      </c>
      <c r="L238" s="116">
        <f t="shared" si="8"/>
        <v>0</v>
      </c>
      <c r="M238" s="116">
        <f t="shared" si="8"/>
        <v>0</v>
      </c>
      <c r="N238" s="116">
        <f t="shared" si="8"/>
        <v>0</v>
      </c>
      <c r="O238" s="116">
        <f t="shared" si="8"/>
        <v>0</v>
      </c>
      <c r="P238" s="116">
        <f t="shared" si="8"/>
        <v>0</v>
      </c>
      <c r="Q238" s="116">
        <f t="shared" si="8"/>
        <v>0</v>
      </c>
      <c r="R238" s="116">
        <f t="shared" si="8"/>
        <v>0</v>
      </c>
      <c r="S238" s="116">
        <f t="shared" si="8"/>
        <v>0</v>
      </c>
      <c r="T238" s="118">
        <f t="shared" si="8"/>
        <v>0</v>
      </c>
      <c r="U238" s="118">
        <f t="shared" si="8"/>
        <v>0</v>
      </c>
    </row>
    <row r="239" ht="15.75" customHeight="1">
      <c r="A239" s="159" t="s">
        <v>78</v>
      </c>
      <c r="B239" s="116">
        <f t="shared" ref="B239:U239" si="9">B18/B$11</f>
        <v>0</v>
      </c>
      <c r="C239" s="116">
        <f t="shared" si="9"/>
        <v>0</v>
      </c>
      <c r="D239" s="116">
        <f t="shared" si="9"/>
        <v>0</v>
      </c>
      <c r="E239" s="116">
        <f t="shared" si="9"/>
        <v>0</v>
      </c>
      <c r="F239" s="116">
        <f t="shared" si="9"/>
        <v>0</v>
      </c>
      <c r="G239" s="116">
        <f t="shared" si="9"/>
        <v>0</v>
      </c>
      <c r="H239" s="116">
        <f t="shared" si="9"/>
        <v>0</v>
      </c>
      <c r="I239" s="116">
        <f t="shared" si="9"/>
        <v>0</v>
      </c>
      <c r="J239" s="116">
        <f t="shared" si="9"/>
        <v>0</v>
      </c>
      <c r="K239" s="116">
        <f t="shared" si="9"/>
        <v>0</v>
      </c>
      <c r="L239" s="116">
        <f t="shared" si="9"/>
        <v>0</v>
      </c>
      <c r="M239" s="116">
        <f t="shared" si="9"/>
        <v>0</v>
      </c>
      <c r="N239" s="116">
        <f t="shared" si="9"/>
        <v>0</v>
      </c>
      <c r="O239" s="116">
        <f t="shared" si="9"/>
        <v>0</v>
      </c>
      <c r="P239" s="116">
        <f t="shared" si="9"/>
        <v>0</v>
      </c>
      <c r="Q239" s="116">
        <f t="shared" si="9"/>
        <v>0</v>
      </c>
      <c r="R239" s="116">
        <f t="shared" si="9"/>
        <v>0</v>
      </c>
      <c r="S239" s="116">
        <f t="shared" si="9"/>
        <v>0</v>
      </c>
      <c r="T239" s="116">
        <f t="shared" si="9"/>
        <v>0</v>
      </c>
      <c r="U239" s="118">
        <f t="shared" si="9"/>
        <v>0</v>
      </c>
    </row>
    <row r="240" ht="15.75" customHeight="1">
      <c r="A240" s="159" t="s">
        <v>4</v>
      </c>
      <c r="B240" s="116">
        <f t="shared" ref="B240:U240" si="10">B19/B$11</f>
        <v>0</v>
      </c>
      <c r="C240" s="116">
        <f t="shared" si="10"/>
        <v>0</v>
      </c>
      <c r="D240" s="116">
        <f t="shared" si="10"/>
        <v>0</v>
      </c>
      <c r="E240" s="116">
        <f t="shared" si="10"/>
        <v>0</v>
      </c>
      <c r="F240" s="116">
        <f t="shared" si="10"/>
        <v>0</v>
      </c>
      <c r="G240" s="116">
        <f t="shared" si="10"/>
        <v>0</v>
      </c>
      <c r="H240" s="116">
        <f t="shared" si="10"/>
        <v>0</v>
      </c>
      <c r="I240" s="116">
        <f t="shared" si="10"/>
        <v>0</v>
      </c>
      <c r="J240" s="116">
        <f t="shared" si="10"/>
        <v>0</v>
      </c>
      <c r="K240" s="116">
        <f t="shared" si="10"/>
        <v>0</v>
      </c>
      <c r="L240" s="116">
        <f t="shared" si="10"/>
        <v>0</v>
      </c>
      <c r="M240" s="116">
        <f t="shared" si="10"/>
        <v>0</v>
      </c>
      <c r="N240" s="116">
        <f t="shared" si="10"/>
        <v>0</v>
      </c>
      <c r="O240" s="116">
        <f t="shared" si="10"/>
        <v>0</v>
      </c>
      <c r="P240" s="116">
        <f t="shared" si="10"/>
        <v>0</v>
      </c>
      <c r="Q240" s="116">
        <f t="shared" si="10"/>
        <v>0</v>
      </c>
      <c r="R240" s="116">
        <f t="shared" si="10"/>
        <v>0</v>
      </c>
      <c r="S240" s="116">
        <f t="shared" si="10"/>
        <v>0</v>
      </c>
      <c r="T240" s="118">
        <f t="shared" si="10"/>
        <v>0</v>
      </c>
      <c r="U240" s="118">
        <f t="shared" si="10"/>
        <v>0</v>
      </c>
    </row>
    <row r="241" ht="15.75" customHeight="1">
      <c r="A241" s="159" t="s">
        <v>5</v>
      </c>
      <c r="B241" s="116">
        <f t="shared" ref="B241:U241" si="11">B20/B$11</f>
        <v>0</v>
      </c>
      <c r="C241" s="116">
        <f t="shared" si="11"/>
        <v>0</v>
      </c>
      <c r="D241" s="116">
        <f t="shared" si="11"/>
        <v>0</v>
      </c>
      <c r="E241" s="116">
        <f t="shared" si="11"/>
        <v>0</v>
      </c>
      <c r="F241" s="116">
        <f t="shared" si="11"/>
        <v>0</v>
      </c>
      <c r="G241" s="116">
        <f t="shared" si="11"/>
        <v>0</v>
      </c>
      <c r="H241" s="116">
        <f t="shared" si="11"/>
        <v>0</v>
      </c>
      <c r="I241" s="116">
        <f t="shared" si="11"/>
        <v>0</v>
      </c>
      <c r="J241" s="116">
        <f t="shared" si="11"/>
        <v>0.000001734706395</v>
      </c>
      <c r="K241" s="116">
        <f t="shared" si="11"/>
        <v>0</v>
      </c>
      <c r="L241" s="116">
        <f t="shared" si="11"/>
        <v>0</v>
      </c>
      <c r="M241" s="116">
        <f t="shared" si="11"/>
        <v>0</v>
      </c>
      <c r="N241" s="116">
        <f t="shared" si="11"/>
        <v>0</v>
      </c>
      <c r="O241" s="116">
        <f t="shared" si="11"/>
        <v>0</v>
      </c>
      <c r="P241" s="116">
        <f t="shared" si="11"/>
        <v>0</v>
      </c>
      <c r="Q241" s="116">
        <f t="shared" si="11"/>
        <v>0</v>
      </c>
      <c r="R241" s="116">
        <f t="shared" si="11"/>
        <v>0</v>
      </c>
      <c r="S241" s="116">
        <f t="shared" si="11"/>
        <v>0</v>
      </c>
      <c r="T241" s="116">
        <f t="shared" si="11"/>
        <v>0</v>
      </c>
      <c r="U241" s="116">
        <f t="shared" si="11"/>
        <v>0</v>
      </c>
    </row>
    <row r="242" ht="15.75" customHeight="1">
      <c r="A242" s="159" t="s">
        <v>103</v>
      </c>
      <c r="B242" s="116">
        <f t="shared" ref="B242:U242" si="12">B21/B$11</f>
        <v>0</v>
      </c>
      <c r="C242" s="116">
        <f t="shared" si="12"/>
        <v>0</v>
      </c>
      <c r="D242" s="116">
        <f t="shared" si="12"/>
        <v>0</v>
      </c>
      <c r="E242" s="116">
        <f t="shared" si="12"/>
        <v>0</v>
      </c>
      <c r="F242" s="116">
        <f t="shared" si="12"/>
        <v>0</v>
      </c>
      <c r="G242" s="116">
        <f t="shared" si="12"/>
        <v>0</v>
      </c>
      <c r="H242" s="116">
        <f t="shared" si="12"/>
        <v>0</v>
      </c>
      <c r="I242" s="116">
        <f t="shared" si="12"/>
        <v>0</v>
      </c>
      <c r="J242" s="116">
        <f t="shared" si="12"/>
        <v>0</v>
      </c>
      <c r="K242" s="116">
        <f t="shared" si="12"/>
        <v>0</v>
      </c>
      <c r="L242" s="116">
        <f t="shared" si="12"/>
        <v>0</v>
      </c>
      <c r="M242" s="116">
        <f t="shared" si="12"/>
        <v>0</v>
      </c>
      <c r="N242" s="116">
        <f t="shared" si="12"/>
        <v>0</v>
      </c>
      <c r="O242" s="116">
        <f t="shared" si="12"/>
        <v>0</v>
      </c>
      <c r="P242" s="116">
        <f t="shared" si="12"/>
        <v>0</v>
      </c>
      <c r="Q242" s="116">
        <f t="shared" si="12"/>
        <v>0</v>
      </c>
      <c r="R242" s="116">
        <f t="shared" si="12"/>
        <v>0</v>
      </c>
      <c r="S242" s="116">
        <f t="shared" si="12"/>
        <v>0</v>
      </c>
      <c r="T242" s="116">
        <f t="shared" si="12"/>
        <v>0</v>
      </c>
      <c r="U242" s="116">
        <f t="shared" si="12"/>
        <v>0</v>
      </c>
    </row>
    <row r="243" ht="15.75" customHeight="1">
      <c r="A243" s="159" t="s">
        <v>6</v>
      </c>
      <c r="B243" s="116">
        <f t="shared" ref="B243:U243" si="13">B22/B$11</f>
        <v>0.4951506701</v>
      </c>
      <c r="C243" s="116">
        <f t="shared" si="13"/>
        <v>0.3751330616</v>
      </c>
      <c r="D243" s="116">
        <f t="shared" si="13"/>
        <v>0.4144612111</v>
      </c>
      <c r="E243" s="116">
        <f t="shared" si="13"/>
        <v>0.4846782008</v>
      </c>
      <c r="F243" s="116">
        <f t="shared" si="13"/>
        <v>0.2532960891</v>
      </c>
      <c r="G243" s="116">
        <f t="shared" si="13"/>
        <v>0.3657391524</v>
      </c>
      <c r="H243" s="116">
        <f t="shared" si="13"/>
        <v>0.3290048825</v>
      </c>
      <c r="I243" s="116">
        <f t="shared" si="13"/>
        <v>0.2702613881</v>
      </c>
      <c r="J243" s="116">
        <f t="shared" si="13"/>
        <v>0.2591197852</v>
      </c>
      <c r="K243" s="116">
        <f t="shared" si="13"/>
        <v>0.2859585019</v>
      </c>
      <c r="L243" s="116">
        <f t="shared" si="13"/>
        <v>0.2004348945</v>
      </c>
      <c r="M243" s="116">
        <f t="shared" si="13"/>
        <v>0.1714751981</v>
      </c>
      <c r="N243" s="116">
        <f t="shared" si="13"/>
        <v>0.1832328515</v>
      </c>
      <c r="O243" s="116">
        <f t="shared" si="13"/>
        <v>0.1014616481</v>
      </c>
      <c r="P243" s="116">
        <f t="shared" si="13"/>
        <v>0.0902926578</v>
      </c>
      <c r="Q243" s="116">
        <f t="shared" si="13"/>
        <v>0.06765085455</v>
      </c>
      <c r="R243" s="116">
        <f t="shared" si="13"/>
        <v>0.07831161604</v>
      </c>
      <c r="S243" s="116">
        <f t="shared" si="13"/>
        <v>0.08805419622</v>
      </c>
      <c r="T243" s="116">
        <f t="shared" si="13"/>
        <v>0.08523166101</v>
      </c>
      <c r="U243" s="116">
        <f t="shared" si="13"/>
        <v>0.05301069197</v>
      </c>
    </row>
    <row r="244" ht="15.75" customHeight="1">
      <c r="A244" s="159" t="s">
        <v>104</v>
      </c>
      <c r="B244" s="116">
        <f t="shared" ref="B244:U244" si="14">B23/B$11</f>
        <v>0</v>
      </c>
      <c r="C244" s="116">
        <f t="shared" si="14"/>
        <v>0</v>
      </c>
      <c r="D244" s="116">
        <f t="shared" si="14"/>
        <v>0</v>
      </c>
      <c r="E244" s="116">
        <f t="shared" si="14"/>
        <v>0</v>
      </c>
      <c r="F244" s="116">
        <f t="shared" si="14"/>
        <v>0</v>
      </c>
      <c r="G244" s="116">
        <f t="shared" si="14"/>
        <v>0</v>
      </c>
      <c r="H244" s="116">
        <f t="shared" si="14"/>
        <v>0</v>
      </c>
      <c r="I244" s="116">
        <f t="shared" si="14"/>
        <v>0</v>
      </c>
      <c r="J244" s="116">
        <f t="shared" si="14"/>
        <v>0</v>
      </c>
      <c r="K244" s="116">
        <f t="shared" si="14"/>
        <v>0</v>
      </c>
      <c r="L244" s="116">
        <f t="shared" si="14"/>
        <v>0</v>
      </c>
      <c r="M244" s="116">
        <f t="shared" si="14"/>
        <v>0</v>
      </c>
      <c r="N244" s="116">
        <f t="shared" si="14"/>
        <v>0</v>
      </c>
      <c r="O244" s="116">
        <f t="shared" si="14"/>
        <v>0</v>
      </c>
      <c r="P244" s="116">
        <f t="shared" si="14"/>
        <v>0</v>
      </c>
      <c r="Q244" s="116">
        <f t="shared" si="14"/>
        <v>0</v>
      </c>
      <c r="R244" s="116">
        <f t="shared" si="14"/>
        <v>0</v>
      </c>
      <c r="S244" s="116">
        <f t="shared" si="14"/>
        <v>0</v>
      </c>
      <c r="T244" s="116">
        <f t="shared" si="14"/>
        <v>0</v>
      </c>
      <c r="U244" s="116">
        <f t="shared" si="14"/>
        <v>0</v>
      </c>
    </row>
    <row r="245" ht="15.75" customHeight="1">
      <c r="A245" s="159" t="s">
        <v>80</v>
      </c>
      <c r="B245" s="116">
        <f t="shared" ref="B245:U245" si="15">B24/B$11</f>
        <v>0</v>
      </c>
      <c r="C245" s="116">
        <f t="shared" si="15"/>
        <v>0</v>
      </c>
      <c r="D245" s="116">
        <f t="shared" si="15"/>
        <v>0</v>
      </c>
      <c r="E245" s="116">
        <f t="shared" si="15"/>
        <v>0</v>
      </c>
      <c r="F245" s="116">
        <f t="shared" si="15"/>
        <v>0</v>
      </c>
      <c r="G245" s="116">
        <f t="shared" si="15"/>
        <v>0</v>
      </c>
      <c r="H245" s="116">
        <f t="shared" si="15"/>
        <v>0</v>
      </c>
      <c r="I245" s="116">
        <f t="shared" si="15"/>
        <v>0</v>
      </c>
      <c r="J245" s="116">
        <f t="shared" si="15"/>
        <v>0</v>
      </c>
      <c r="K245" s="116">
        <f t="shared" si="15"/>
        <v>0</v>
      </c>
      <c r="L245" s="116">
        <f t="shared" si="15"/>
        <v>0</v>
      </c>
      <c r="M245" s="116">
        <f t="shared" si="15"/>
        <v>0</v>
      </c>
      <c r="N245" s="116">
        <f t="shared" si="15"/>
        <v>0</v>
      </c>
      <c r="O245" s="116">
        <f t="shared" si="15"/>
        <v>0</v>
      </c>
      <c r="P245" s="116">
        <f t="shared" si="15"/>
        <v>0</v>
      </c>
      <c r="Q245" s="116">
        <f t="shared" si="15"/>
        <v>0</v>
      </c>
      <c r="R245" s="116">
        <f t="shared" si="15"/>
        <v>0</v>
      </c>
      <c r="S245" s="116">
        <f t="shared" si="15"/>
        <v>0</v>
      </c>
      <c r="T245" s="116">
        <f t="shared" si="15"/>
        <v>0</v>
      </c>
      <c r="U245" s="118">
        <f t="shared" si="15"/>
        <v>0</v>
      </c>
    </row>
    <row r="246" ht="15.75" customHeight="1">
      <c r="A246" s="159" t="s">
        <v>52</v>
      </c>
      <c r="B246" s="116">
        <f t="shared" ref="B246:U246" si="16">B25/B$11</f>
        <v>0</v>
      </c>
      <c r="C246" s="116">
        <f t="shared" si="16"/>
        <v>0</v>
      </c>
      <c r="D246" s="116">
        <f t="shared" si="16"/>
        <v>0.00000967305088</v>
      </c>
      <c r="E246" s="116">
        <f t="shared" si="16"/>
        <v>0</v>
      </c>
      <c r="F246" s="116">
        <f t="shared" si="16"/>
        <v>0</v>
      </c>
      <c r="G246" s="116">
        <f t="shared" si="16"/>
        <v>0</v>
      </c>
      <c r="H246" s="116">
        <f t="shared" si="16"/>
        <v>0</v>
      </c>
      <c r="I246" s="116">
        <f t="shared" si="16"/>
        <v>0</v>
      </c>
      <c r="J246" s="116">
        <f t="shared" si="16"/>
        <v>0</v>
      </c>
      <c r="K246" s="116">
        <f t="shared" si="16"/>
        <v>0</v>
      </c>
      <c r="L246" s="116">
        <f t="shared" si="16"/>
        <v>0</v>
      </c>
      <c r="M246" s="116">
        <f t="shared" si="16"/>
        <v>0</v>
      </c>
      <c r="N246" s="116">
        <f t="shared" si="16"/>
        <v>0</v>
      </c>
      <c r="O246" s="116">
        <f t="shared" si="16"/>
        <v>0</v>
      </c>
      <c r="P246" s="116">
        <f t="shared" si="16"/>
        <v>0</v>
      </c>
      <c r="Q246" s="116">
        <f t="shared" si="16"/>
        <v>0</v>
      </c>
      <c r="R246" s="116">
        <f t="shared" si="16"/>
        <v>0</v>
      </c>
      <c r="S246" s="116">
        <f t="shared" si="16"/>
        <v>0</v>
      </c>
      <c r="T246" s="116">
        <f t="shared" si="16"/>
        <v>0</v>
      </c>
      <c r="U246" s="116">
        <f t="shared" si="16"/>
        <v>0</v>
      </c>
    </row>
    <row r="247" ht="15.75" customHeight="1">
      <c r="A247" s="159" t="s">
        <v>64</v>
      </c>
      <c r="B247" s="116">
        <f t="shared" ref="B247:U247" si="17">B26/B$11</f>
        <v>0</v>
      </c>
      <c r="C247" s="116">
        <f t="shared" si="17"/>
        <v>0</v>
      </c>
      <c r="D247" s="116">
        <f t="shared" si="17"/>
        <v>0</v>
      </c>
      <c r="E247" s="116">
        <f t="shared" si="17"/>
        <v>0</v>
      </c>
      <c r="F247" s="116">
        <f t="shared" si="17"/>
        <v>0</v>
      </c>
      <c r="G247" s="116">
        <f t="shared" si="17"/>
        <v>0</v>
      </c>
      <c r="H247" s="116">
        <f t="shared" si="17"/>
        <v>0</v>
      </c>
      <c r="I247" s="116">
        <f t="shared" si="17"/>
        <v>0</v>
      </c>
      <c r="J247" s="116">
        <f t="shared" si="17"/>
        <v>0</v>
      </c>
      <c r="K247" s="116">
        <f t="shared" si="17"/>
        <v>0</v>
      </c>
      <c r="L247" s="116">
        <f t="shared" si="17"/>
        <v>0</v>
      </c>
      <c r="M247" s="116">
        <f t="shared" si="17"/>
        <v>0</v>
      </c>
      <c r="N247" s="116">
        <f t="shared" si="17"/>
        <v>0</v>
      </c>
      <c r="O247" s="116">
        <f t="shared" si="17"/>
        <v>0</v>
      </c>
      <c r="P247" s="116">
        <f t="shared" si="17"/>
        <v>0</v>
      </c>
      <c r="Q247" s="116">
        <f t="shared" si="17"/>
        <v>0</v>
      </c>
      <c r="R247" s="116">
        <f t="shared" si="17"/>
        <v>0</v>
      </c>
      <c r="S247" s="116">
        <f t="shared" si="17"/>
        <v>0</v>
      </c>
      <c r="T247" s="116">
        <f t="shared" si="17"/>
        <v>0</v>
      </c>
      <c r="U247" s="116">
        <f t="shared" si="17"/>
        <v>0</v>
      </c>
    </row>
    <row r="248" ht="15.75" customHeight="1">
      <c r="A248" s="159" t="s">
        <v>105</v>
      </c>
      <c r="B248" s="116">
        <f t="shared" ref="B248:U248" si="18">B27/B$11</f>
        <v>0</v>
      </c>
      <c r="C248" s="116">
        <f t="shared" si="18"/>
        <v>0</v>
      </c>
      <c r="D248" s="116">
        <f t="shared" si="18"/>
        <v>0</v>
      </c>
      <c r="E248" s="116">
        <f t="shared" si="18"/>
        <v>0</v>
      </c>
      <c r="F248" s="116">
        <f t="shared" si="18"/>
        <v>0</v>
      </c>
      <c r="G248" s="116">
        <f t="shared" si="18"/>
        <v>0</v>
      </c>
      <c r="H248" s="116">
        <f t="shared" si="18"/>
        <v>0</v>
      </c>
      <c r="I248" s="116">
        <f t="shared" si="18"/>
        <v>0</v>
      </c>
      <c r="J248" s="116">
        <f t="shared" si="18"/>
        <v>0</v>
      </c>
      <c r="K248" s="116">
        <f t="shared" si="18"/>
        <v>0</v>
      </c>
      <c r="L248" s="116">
        <f t="shared" si="18"/>
        <v>0</v>
      </c>
      <c r="M248" s="116">
        <f t="shared" si="18"/>
        <v>0</v>
      </c>
      <c r="N248" s="116">
        <f t="shared" si="18"/>
        <v>0</v>
      </c>
      <c r="O248" s="116">
        <f t="shared" si="18"/>
        <v>0</v>
      </c>
      <c r="P248" s="116">
        <f t="shared" si="18"/>
        <v>0</v>
      </c>
      <c r="Q248" s="116">
        <f t="shared" si="18"/>
        <v>0</v>
      </c>
      <c r="R248" s="116">
        <f t="shared" si="18"/>
        <v>0</v>
      </c>
      <c r="S248" s="116">
        <f t="shared" si="18"/>
        <v>0</v>
      </c>
      <c r="T248" s="116">
        <f t="shared" si="18"/>
        <v>0</v>
      </c>
      <c r="U248" s="118">
        <f t="shared" si="18"/>
        <v>0</v>
      </c>
    </row>
    <row r="249" ht="15.75" customHeight="1">
      <c r="A249" s="159" t="s">
        <v>7</v>
      </c>
      <c r="B249" s="116">
        <f t="shared" ref="B249:U249" si="19">B28/B$11</f>
        <v>0</v>
      </c>
      <c r="C249" s="116">
        <f t="shared" si="19"/>
        <v>0</v>
      </c>
      <c r="D249" s="116">
        <f t="shared" si="19"/>
        <v>0</v>
      </c>
      <c r="E249" s="116">
        <f t="shared" si="19"/>
        <v>0</v>
      </c>
      <c r="F249" s="116">
        <f t="shared" si="19"/>
        <v>0</v>
      </c>
      <c r="G249" s="116">
        <f t="shared" si="19"/>
        <v>0</v>
      </c>
      <c r="H249" s="116">
        <f t="shared" si="19"/>
        <v>0</v>
      </c>
      <c r="I249" s="116">
        <f t="shared" si="19"/>
        <v>0</v>
      </c>
      <c r="J249" s="116">
        <f t="shared" si="19"/>
        <v>0</v>
      </c>
      <c r="K249" s="116">
        <f t="shared" si="19"/>
        <v>0</v>
      </c>
      <c r="L249" s="116">
        <f t="shared" si="19"/>
        <v>0</v>
      </c>
      <c r="M249" s="116">
        <f t="shared" si="19"/>
        <v>0</v>
      </c>
      <c r="N249" s="116">
        <f t="shared" si="19"/>
        <v>0</v>
      </c>
      <c r="O249" s="116">
        <f t="shared" si="19"/>
        <v>0</v>
      </c>
      <c r="P249" s="116">
        <f t="shared" si="19"/>
        <v>0</v>
      </c>
      <c r="Q249" s="116">
        <f t="shared" si="19"/>
        <v>0</v>
      </c>
      <c r="R249" s="116">
        <f t="shared" si="19"/>
        <v>0</v>
      </c>
      <c r="S249" s="116">
        <f t="shared" si="19"/>
        <v>0</v>
      </c>
      <c r="T249" s="116">
        <f t="shared" si="19"/>
        <v>0</v>
      </c>
      <c r="U249" s="118">
        <f t="shared" si="19"/>
        <v>0</v>
      </c>
    </row>
    <row r="250" ht="15.75" customHeight="1">
      <c r="A250" s="159" t="s">
        <v>106</v>
      </c>
      <c r="B250" s="116">
        <f t="shared" ref="B250:U250" si="20">B29/B$11</f>
        <v>0</v>
      </c>
      <c r="C250" s="116">
        <f t="shared" si="20"/>
        <v>0</v>
      </c>
      <c r="D250" s="116">
        <f t="shared" si="20"/>
        <v>0</v>
      </c>
      <c r="E250" s="116">
        <f t="shared" si="20"/>
        <v>0</v>
      </c>
      <c r="F250" s="116">
        <f t="shared" si="20"/>
        <v>0</v>
      </c>
      <c r="G250" s="116">
        <f t="shared" si="20"/>
        <v>0</v>
      </c>
      <c r="H250" s="116">
        <f t="shared" si="20"/>
        <v>0</v>
      </c>
      <c r="I250" s="116">
        <f t="shared" si="20"/>
        <v>0</v>
      </c>
      <c r="J250" s="116">
        <f t="shared" si="20"/>
        <v>0</v>
      </c>
      <c r="K250" s="116">
        <f t="shared" si="20"/>
        <v>0</v>
      </c>
      <c r="L250" s="116">
        <f t="shared" si="20"/>
        <v>0</v>
      </c>
      <c r="M250" s="116">
        <f t="shared" si="20"/>
        <v>0</v>
      </c>
      <c r="N250" s="116">
        <f t="shared" si="20"/>
        <v>0</v>
      </c>
      <c r="O250" s="116">
        <f t="shared" si="20"/>
        <v>0</v>
      </c>
      <c r="P250" s="116">
        <f t="shared" si="20"/>
        <v>0</v>
      </c>
      <c r="Q250" s="116">
        <f t="shared" si="20"/>
        <v>0</v>
      </c>
      <c r="R250" s="116">
        <f t="shared" si="20"/>
        <v>0</v>
      </c>
      <c r="S250" s="116">
        <f t="shared" si="20"/>
        <v>0</v>
      </c>
      <c r="T250" s="116">
        <f t="shared" si="20"/>
        <v>0</v>
      </c>
      <c r="U250" s="116">
        <f t="shared" si="20"/>
        <v>0</v>
      </c>
    </row>
    <row r="251" ht="15.75" customHeight="1">
      <c r="A251" s="159" t="s">
        <v>107</v>
      </c>
      <c r="B251" s="116">
        <f t="shared" ref="B251:U251" si="21">B30/B$11</f>
        <v>0</v>
      </c>
      <c r="C251" s="116">
        <f t="shared" si="21"/>
        <v>0</v>
      </c>
      <c r="D251" s="116">
        <f t="shared" si="21"/>
        <v>0</v>
      </c>
      <c r="E251" s="116">
        <f t="shared" si="21"/>
        <v>0</v>
      </c>
      <c r="F251" s="116">
        <f t="shared" si="21"/>
        <v>0</v>
      </c>
      <c r="G251" s="116">
        <f t="shared" si="21"/>
        <v>0</v>
      </c>
      <c r="H251" s="116">
        <f t="shared" si="21"/>
        <v>0</v>
      </c>
      <c r="I251" s="116">
        <f t="shared" si="21"/>
        <v>0</v>
      </c>
      <c r="J251" s="116">
        <f t="shared" si="21"/>
        <v>0</v>
      </c>
      <c r="K251" s="116">
        <f t="shared" si="21"/>
        <v>0</v>
      </c>
      <c r="L251" s="116">
        <f t="shared" si="21"/>
        <v>0</v>
      </c>
      <c r="M251" s="116">
        <f t="shared" si="21"/>
        <v>0</v>
      </c>
      <c r="N251" s="116">
        <f t="shared" si="21"/>
        <v>0</v>
      </c>
      <c r="O251" s="116">
        <f t="shared" si="21"/>
        <v>0</v>
      </c>
      <c r="P251" s="116">
        <f t="shared" si="21"/>
        <v>0</v>
      </c>
      <c r="Q251" s="116">
        <f t="shared" si="21"/>
        <v>0</v>
      </c>
      <c r="R251" s="116">
        <f t="shared" si="21"/>
        <v>0</v>
      </c>
      <c r="S251" s="116">
        <f t="shared" si="21"/>
        <v>0</v>
      </c>
      <c r="T251" s="116">
        <f t="shared" si="21"/>
        <v>0</v>
      </c>
      <c r="U251" s="116">
        <f t="shared" si="21"/>
        <v>0</v>
      </c>
    </row>
    <row r="252" ht="15.75" customHeight="1">
      <c r="A252" s="159" t="s">
        <v>513</v>
      </c>
      <c r="B252" s="116">
        <f t="shared" ref="B252:U252" si="22">B31/B$11</f>
        <v>0</v>
      </c>
      <c r="C252" s="116">
        <f t="shared" si="22"/>
        <v>0</v>
      </c>
      <c r="D252" s="116">
        <f t="shared" si="22"/>
        <v>0</v>
      </c>
      <c r="E252" s="116">
        <f t="shared" si="22"/>
        <v>0</v>
      </c>
      <c r="F252" s="116">
        <f t="shared" si="22"/>
        <v>0</v>
      </c>
      <c r="G252" s="116">
        <f t="shared" si="22"/>
        <v>0</v>
      </c>
      <c r="H252" s="116">
        <f t="shared" si="22"/>
        <v>0</v>
      </c>
      <c r="I252" s="116">
        <f t="shared" si="22"/>
        <v>0</v>
      </c>
      <c r="J252" s="116">
        <f t="shared" si="22"/>
        <v>0</v>
      </c>
      <c r="K252" s="116">
        <f t="shared" si="22"/>
        <v>0</v>
      </c>
      <c r="L252" s="116">
        <f t="shared" si="22"/>
        <v>0</v>
      </c>
      <c r="M252" s="116">
        <f t="shared" si="22"/>
        <v>0</v>
      </c>
      <c r="N252" s="116">
        <f t="shared" si="22"/>
        <v>0</v>
      </c>
      <c r="O252" s="116">
        <f t="shared" si="22"/>
        <v>0</v>
      </c>
      <c r="P252" s="116">
        <f t="shared" si="22"/>
        <v>0</v>
      </c>
      <c r="Q252" s="116">
        <f t="shared" si="22"/>
        <v>0</v>
      </c>
      <c r="R252" s="116">
        <f t="shared" si="22"/>
        <v>0</v>
      </c>
      <c r="S252" s="116">
        <f t="shared" si="22"/>
        <v>0</v>
      </c>
      <c r="T252" s="116">
        <f t="shared" si="22"/>
        <v>0</v>
      </c>
      <c r="U252" s="116">
        <f t="shared" si="22"/>
        <v>0</v>
      </c>
    </row>
    <row r="253" ht="15.75" customHeight="1">
      <c r="A253" s="159" t="s">
        <v>108</v>
      </c>
      <c r="B253" s="116">
        <f t="shared" ref="B253:U253" si="23">B32/B$11</f>
        <v>0</v>
      </c>
      <c r="C253" s="116">
        <f t="shared" si="23"/>
        <v>0</v>
      </c>
      <c r="D253" s="116">
        <f t="shared" si="23"/>
        <v>0</v>
      </c>
      <c r="E253" s="116">
        <f t="shared" si="23"/>
        <v>0</v>
      </c>
      <c r="F253" s="116">
        <f t="shared" si="23"/>
        <v>0</v>
      </c>
      <c r="G253" s="116">
        <f t="shared" si="23"/>
        <v>0</v>
      </c>
      <c r="H253" s="116">
        <f t="shared" si="23"/>
        <v>0</v>
      </c>
      <c r="I253" s="116">
        <f t="shared" si="23"/>
        <v>0</v>
      </c>
      <c r="J253" s="116">
        <f t="shared" si="23"/>
        <v>0</v>
      </c>
      <c r="K253" s="116">
        <f t="shared" si="23"/>
        <v>0</v>
      </c>
      <c r="L253" s="116">
        <f t="shared" si="23"/>
        <v>0</v>
      </c>
      <c r="M253" s="116">
        <f t="shared" si="23"/>
        <v>0</v>
      </c>
      <c r="N253" s="116">
        <f t="shared" si="23"/>
        <v>0</v>
      </c>
      <c r="O253" s="116">
        <f t="shared" si="23"/>
        <v>0</v>
      </c>
      <c r="P253" s="116">
        <f t="shared" si="23"/>
        <v>0</v>
      </c>
      <c r="Q253" s="116">
        <f t="shared" si="23"/>
        <v>0</v>
      </c>
      <c r="R253" s="116">
        <f t="shared" si="23"/>
        <v>0</v>
      </c>
      <c r="S253" s="116">
        <f t="shared" si="23"/>
        <v>0</v>
      </c>
      <c r="T253" s="116">
        <f t="shared" si="23"/>
        <v>0</v>
      </c>
      <c r="U253" s="118">
        <f t="shared" si="23"/>
        <v>0</v>
      </c>
    </row>
    <row r="254" ht="15.75" customHeight="1">
      <c r="A254" s="159" t="s">
        <v>109</v>
      </c>
      <c r="B254" s="120">
        <f t="shared" ref="B254:U254" si="24">B33/B$11</f>
        <v>0</v>
      </c>
      <c r="C254" s="120">
        <f t="shared" si="24"/>
        <v>0</v>
      </c>
      <c r="D254" s="120">
        <f t="shared" si="24"/>
        <v>0</v>
      </c>
      <c r="E254" s="120">
        <f t="shared" si="24"/>
        <v>0</v>
      </c>
      <c r="F254" s="120">
        <f t="shared" si="24"/>
        <v>0</v>
      </c>
      <c r="G254" s="120">
        <f t="shared" si="24"/>
        <v>0</v>
      </c>
      <c r="H254" s="120">
        <f t="shared" si="24"/>
        <v>0</v>
      </c>
      <c r="I254" s="120">
        <f t="shared" si="24"/>
        <v>0</v>
      </c>
      <c r="J254" s="120">
        <f t="shared" si="24"/>
        <v>0</v>
      </c>
      <c r="K254" s="120">
        <f t="shared" si="24"/>
        <v>0</v>
      </c>
      <c r="L254" s="120">
        <f t="shared" si="24"/>
        <v>0</v>
      </c>
      <c r="M254" s="120">
        <f t="shared" si="24"/>
        <v>0</v>
      </c>
      <c r="N254" s="120">
        <f t="shared" si="24"/>
        <v>0</v>
      </c>
      <c r="O254" s="120">
        <f t="shared" si="24"/>
        <v>0</v>
      </c>
      <c r="P254" s="120">
        <f t="shared" si="24"/>
        <v>0</v>
      </c>
      <c r="Q254" s="120">
        <f t="shared" si="24"/>
        <v>0</v>
      </c>
      <c r="R254" s="120">
        <f t="shared" si="24"/>
        <v>0</v>
      </c>
      <c r="S254" s="120">
        <f t="shared" si="24"/>
        <v>0</v>
      </c>
      <c r="T254" s="120">
        <f t="shared" si="24"/>
        <v>0</v>
      </c>
      <c r="U254" s="120">
        <f t="shared" si="24"/>
        <v>0.00000114118306</v>
      </c>
    </row>
    <row r="255" ht="15.75" customHeight="1">
      <c r="A255" s="159" t="s">
        <v>110</v>
      </c>
      <c r="B255" s="120">
        <f t="shared" ref="B255:U255" si="25">B34/B$11</f>
        <v>0</v>
      </c>
      <c r="C255" s="120">
        <f t="shared" si="25"/>
        <v>0</v>
      </c>
      <c r="D255" s="120">
        <f t="shared" si="25"/>
        <v>0</v>
      </c>
      <c r="E255" s="120">
        <f t="shared" si="25"/>
        <v>0</v>
      </c>
      <c r="F255" s="120">
        <f t="shared" si="25"/>
        <v>0</v>
      </c>
      <c r="G255" s="120">
        <f t="shared" si="25"/>
        <v>0</v>
      </c>
      <c r="H255" s="120">
        <f t="shared" si="25"/>
        <v>0</v>
      </c>
      <c r="I255" s="120">
        <f t="shared" si="25"/>
        <v>0</v>
      </c>
      <c r="J255" s="120">
        <f t="shared" si="25"/>
        <v>0</v>
      </c>
      <c r="K255" s="120">
        <f t="shared" si="25"/>
        <v>0</v>
      </c>
      <c r="L255" s="120">
        <f t="shared" si="25"/>
        <v>0</v>
      </c>
      <c r="M255" s="120">
        <f t="shared" si="25"/>
        <v>0</v>
      </c>
      <c r="N255" s="120">
        <f t="shared" si="25"/>
        <v>0</v>
      </c>
      <c r="O255" s="120">
        <f t="shared" si="25"/>
        <v>0</v>
      </c>
      <c r="P255" s="120">
        <f t="shared" si="25"/>
        <v>0</v>
      </c>
      <c r="Q255" s="120">
        <f t="shared" si="25"/>
        <v>0</v>
      </c>
      <c r="R255" s="120">
        <f t="shared" si="25"/>
        <v>0</v>
      </c>
      <c r="S255" s="120">
        <f t="shared" si="25"/>
        <v>0</v>
      </c>
      <c r="T255" s="120">
        <f t="shared" si="25"/>
        <v>0</v>
      </c>
      <c r="U255" s="120">
        <f t="shared" si="25"/>
        <v>0</v>
      </c>
    </row>
    <row r="256" ht="15.75" customHeight="1">
      <c r="A256" s="159" t="s">
        <v>111</v>
      </c>
      <c r="B256" s="116">
        <f t="shared" ref="B256:U256" si="26">B35/B$11</f>
        <v>0</v>
      </c>
      <c r="C256" s="116">
        <f t="shared" si="26"/>
        <v>0.00000711242612</v>
      </c>
      <c r="D256" s="116">
        <f t="shared" si="26"/>
        <v>0.000001612175147</v>
      </c>
      <c r="E256" s="116">
        <f t="shared" si="26"/>
        <v>0.000003149285585</v>
      </c>
      <c r="F256" s="116">
        <f t="shared" si="26"/>
        <v>0.003787486447</v>
      </c>
      <c r="G256" s="116">
        <f t="shared" si="26"/>
        <v>0.02114532047</v>
      </c>
      <c r="H256" s="116">
        <f t="shared" si="26"/>
        <v>0.006742019174</v>
      </c>
      <c r="I256" s="116">
        <f t="shared" si="26"/>
        <v>0.02718632585</v>
      </c>
      <c r="J256" s="116">
        <f t="shared" si="26"/>
        <v>0</v>
      </c>
      <c r="K256" s="116">
        <f t="shared" si="26"/>
        <v>0</v>
      </c>
      <c r="L256" s="116">
        <f t="shared" si="26"/>
        <v>0.000006212778798</v>
      </c>
      <c r="M256" s="116">
        <f t="shared" si="26"/>
        <v>0.0000002504117395</v>
      </c>
      <c r="N256" s="116">
        <f t="shared" si="26"/>
        <v>0</v>
      </c>
      <c r="O256" s="116">
        <f t="shared" si="26"/>
        <v>0</v>
      </c>
      <c r="P256" s="116">
        <f t="shared" si="26"/>
        <v>0</v>
      </c>
      <c r="Q256" s="116">
        <f t="shared" si="26"/>
        <v>0</v>
      </c>
      <c r="R256" s="116">
        <f t="shared" si="26"/>
        <v>0</v>
      </c>
      <c r="S256" s="116">
        <f t="shared" si="26"/>
        <v>0</v>
      </c>
      <c r="T256" s="116">
        <f t="shared" si="26"/>
        <v>0</v>
      </c>
      <c r="U256" s="116">
        <f t="shared" si="26"/>
        <v>0</v>
      </c>
    </row>
    <row r="257" ht="15.75" customHeight="1">
      <c r="A257" s="159" t="s">
        <v>8</v>
      </c>
      <c r="B257" s="120">
        <f t="shared" ref="B257:U257" si="27">B36/B$11</f>
        <v>0.0000139148633</v>
      </c>
      <c r="C257" s="120">
        <f t="shared" si="27"/>
        <v>0.00002054700879</v>
      </c>
      <c r="D257" s="120">
        <f t="shared" si="27"/>
        <v>0</v>
      </c>
      <c r="E257" s="120">
        <f t="shared" si="27"/>
        <v>0</v>
      </c>
      <c r="F257" s="120">
        <f t="shared" si="27"/>
        <v>0.000499929052</v>
      </c>
      <c r="G257" s="120">
        <f t="shared" si="27"/>
        <v>0</v>
      </c>
      <c r="H257" s="120">
        <f t="shared" si="27"/>
        <v>0</v>
      </c>
      <c r="I257" s="120">
        <f t="shared" si="27"/>
        <v>0.0000190157529</v>
      </c>
      <c r="J257" s="120">
        <f t="shared" si="27"/>
        <v>0.02574081256</v>
      </c>
      <c r="K257" s="120">
        <f t="shared" si="27"/>
        <v>0.02859057363</v>
      </c>
      <c r="L257" s="120">
        <f t="shared" si="27"/>
        <v>0.009600296438</v>
      </c>
      <c r="M257" s="120">
        <f t="shared" si="27"/>
        <v>0.0353448658</v>
      </c>
      <c r="N257" s="120">
        <f t="shared" si="27"/>
        <v>0.04417097499</v>
      </c>
      <c r="O257" s="120">
        <f t="shared" si="27"/>
        <v>0.01272382452</v>
      </c>
      <c r="P257" s="120">
        <f t="shared" si="27"/>
        <v>0</v>
      </c>
      <c r="Q257" s="120">
        <f t="shared" si="27"/>
        <v>0.0000006975933031</v>
      </c>
      <c r="R257" s="120">
        <f t="shared" si="27"/>
        <v>0.000002801409364</v>
      </c>
      <c r="S257" s="120">
        <f t="shared" si="27"/>
        <v>0.02279354574</v>
      </c>
      <c r="T257" s="120">
        <f t="shared" si="27"/>
        <v>0.04542316392</v>
      </c>
      <c r="U257" s="120">
        <f t="shared" si="27"/>
        <v>0.07328540669</v>
      </c>
    </row>
    <row r="258" ht="15.75" customHeight="1">
      <c r="A258" s="159" t="s">
        <v>514</v>
      </c>
      <c r="B258" s="120">
        <f t="shared" ref="B258:U258" si="28">B37/B$11</f>
        <v>0</v>
      </c>
      <c r="C258" s="120">
        <f t="shared" si="28"/>
        <v>0</v>
      </c>
      <c r="D258" s="122">
        <f t="shared" si="28"/>
        <v>0.00005481395499</v>
      </c>
      <c r="E258" s="120">
        <f t="shared" si="28"/>
        <v>0</v>
      </c>
      <c r="F258" s="120">
        <f t="shared" si="28"/>
        <v>0</v>
      </c>
      <c r="G258" s="120">
        <f t="shared" si="28"/>
        <v>0</v>
      </c>
      <c r="H258" s="120">
        <f t="shared" si="28"/>
        <v>0</v>
      </c>
      <c r="I258" s="120">
        <f t="shared" si="28"/>
        <v>0</v>
      </c>
      <c r="J258" s="120">
        <f t="shared" si="28"/>
        <v>0</v>
      </c>
      <c r="K258" s="120">
        <f t="shared" si="28"/>
        <v>0</v>
      </c>
      <c r="L258" s="120">
        <f t="shared" si="28"/>
        <v>0</v>
      </c>
      <c r="M258" s="120">
        <f t="shared" si="28"/>
        <v>0</v>
      </c>
      <c r="N258" s="120">
        <f t="shared" si="28"/>
        <v>0</v>
      </c>
      <c r="O258" s="120">
        <f t="shared" si="28"/>
        <v>0</v>
      </c>
      <c r="P258" s="120">
        <f t="shared" si="28"/>
        <v>0</v>
      </c>
      <c r="Q258" s="120">
        <f t="shared" si="28"/>
        <v>0</v>
      </c>
      <c r="R258" s="120">
        <f t="shared" si="28"/>
        <v>0</v>
      </c>
      <c r="S258" s="120">
        <f t="shared" si="28"/>
        <v>0</v>
      </c>
      <c r="T258" s="120">
        <f t="shared" si="28"/>
        <v>0</v>
      </c>
      <c r="U258" s="120">
        <f t="shared" si="28"/>
        <v>0</v>
      </c>
    </row>
    <row r="259" ht="15.75" customHeight="1">
      <c r="A259" s="159" t="s">
        <v>112</v>
      </c>
      <c r="B259" s="116">
        <f t="shared" ref="B259:U259" si="29">B38/B$11</f>
        <v>0</v>
      </c>
      <c r="C259" s="116">
        <f t="shared" si="29"/>
        <v>0</v>
      </c>
      <c r="D259" s="116">
        <f t="shared" si="29"/>
        <v>0</v>
      </c>
      <c r="E259" s="116">
        <f t="shared" si="29"/>
        <v>0</v>
      </c>
      <c r="F259" s="116">
        <f t="shared" si="29"/>
        <v>0</v>
      </c>
      <c r="G259" s="116">
        <f t="shared" si="29"/>
        <v>0</v>
      </c>
      <c r="H259" s="116">
        <f t="shared" si="29"/>
        <v>0</v>
      </c>
      <c r="I259" s="116">
        <f t="shared" si="29"/>
        <v>0</v>
      </c>
      <c r="J259" s="116">
        <f t="shared" si="29"/>
        <v>0</v>
      </c>
      <c r="K259" s="116">
        <f t="shared" si="29"/>
        <v>0</v>
      </c>
      <c r="L259" s="116">
        <f t="shared" si="29"/>
        <v>0</v>
      </c>
      <c r="M259" s="116">
        <f t="shared" si="29"/>
        <v>0</v>
      </c>
      <c r="N259" s="116">
        <f t="shared" si="29"/>
        <v>0</v>
      </c>
      <c r="O259" s="116">
        <f t="shared" si="29"/>
        <v>0</v>
      </c>
      <c r="P259" s="116">
        <f t="shared" si="29"/>
        <v>0</v>
      </c>
      <c r="Q259" s="116">
        <f t="shared" si="29"/>
        <v>0</v>
      </c>
      <c r="R259" s="116">
        <f t="shared" si="29"/>
        <v>0</v>
      </c>
      <c r="S259" s="116">
        <f t="shared" si="29"/>
        <v>0</v>
      </c>
      <c r="T259" s="116">
        <f t="shared" si="29"/>
        <v>0</v>
      </c>
      <c r="U259" s="118">
        <f t="shared" si="29"/>
        <v>0</v>
      </c>
    </row>
    <row r="260" ht="15.75" customHeight="1">
      <c r="A260" s="159" t="s">
        <v>81</v>
      </c>
      <c r="B260" s="116">
        <f t="shared" ref="B260:U260" si="30">B39/B$11</f>
        <v>0</v>
      </c>
      <c r="C260" s="116">
        <f t="shared" si="30"/>
        <v>0</v>
      </c>
      <c r="D260" s="116">
        <f t="shared" si="30"/>
        <v>0</v>
      </c>
      <c r="E260" s="116">
        <f t="shared" si="30"/>
        <v>0</v>
      </c>
      <c r="F260" s="116">
        <f t="shared" si="30"/>
        <v>0</v>
      </c>
      <c r="G260" s="116">
        <f t="shared" si="30"/>
        <v>0</v>
      </c>
      <c r="H260" s="116">
        <f t="shared" si="30"/>
        <v>0.000008748876947</v>
      </c>
      <c r="I260" s="116">
        <f t="shared" si="30"/>
        <v>0.000005787403056</v>
      </c>
      <c r="J260" s="116">
        <f t="shared" si="30"/>
        <v>0</v>
      </c>
      <c r="K260" s="116">
        <f t="shared" si="30"/>
        <v>0</v>
      </c>
      <c r="L260" s="116">
        <f t="shared" si="30"/>
        <v>0</v>
      </c>
      <c r="M260" s="116">
        <f t="shared" si="30"/>
        <v>0</v>
      </c>
      <c r="N260" s="116">
        <f t="shared" si="30"/>
        <v>0</v>
      </c>
      <c r="O260" s="116">
        <f t="shared" si="30"/>
        <v>0</v>
      </c>
      <c r="P260" s="116">
        <f t="shared" si="30"/>
        <v>0</v>
      </c>
      <c r="Q260" s="116">
        <f t="shared" si="30"/>
        <v>0</v>
      </c>
      <c r="R260" s="116">
        <f t="shared" si="30"/>
        <v>0</v>
      </c>
      <c r="S260" s="116">
        <f t="shared" si="30"/>
        <v>0</v>
      </c>
      <c r="T260" s="116">
        <f t="shared" si="30"/>
        <v>0</v>
      </c>
      <c r="U260" s="116">
        <f t="shared" si="30"/>
        <v>0</v>
      </c>
    </row>
    <row r="261" ht="15.75" customHeight="1">
      <c r="A261" s="159" t="s">
        <v>65</v>
      </c>
      <c r="B261" s="116">
        <f t="shared" ref="B261:U261" si="31">B40/B$11</f>
        <v>0</v>
      </c>
      <c r="C261" s="116">
        <f t="shared" si="31"/>
        <v>0</v>
      </c>
      <c r="D261" s="116">
        <f t="shared" si="31"/>
        <v>0</v>
      </c>
      <c r="E261" s="116">
        <f t="shared" si="31"/>
        <v>0</v>
      </c>
      <c r="F261" s="116">
        <f t="shared" si="31"/>
        <v>0</v>
      </c>
      <c r="G261" s="116">
        <f t="shared" si="31"/>
        <v>0</v>
      </c>
      <c r="H261" s="116">
        <f t="shared" si="31"/>
        <v>0</v>
      </c>
      <c r="I261" s="116">
        <f t="shared" si="31"/>
        <v>0</v>
      </c>
      <c r="J261" s="116">
        <f t="shared" si="31"/>
        <v>0</v>
      </c>
      <c r="K261" s="116">
        <f t="shared" si="31"/>
        <v>0</v>
      </c>
      <c r="L261" s="116">
        <f t="shared" si="31"/>
        <v>0</v>
      </c>
      <c r="M261" s="116">
        <f t="shared" si="31"/>
        <v>0</v>
      </c>
      <c r="N261" s="116">
        <f t="shared" si="31"/>
        <v>0</v>
      </c>
      <c r="O261" s="116">
        <f t="shared" si="31"/>
        <v>0</v>
      </c>
      <c r="P261" s="116">
        <f t="shared" si="31"/>
        <v>0</v>
      </c>
      <c r="Q261" s="116">
        <f t="shared" si="31"/>
        <v>0</v>
      </c>
      <c r="R261" s="116">
        <f t="shared" si="31"/>
        <v>0</v>
      </c>
      <c r="S261" s="116">
        <f t="shared" si="31"/>
        <v>0</v>
      </c>
      <c r="T261" s="116">
        <f t="shared" si="31"/>
        <v>0</v>
      </c>
      <c r="U261" s="118">
        <f t="shared" si="31"/>
        <v>0</v>
      </c>
    </row>
    <row r="262" ht="15.75" customHeight="1">
      <c r="A262" s="159" t="s">
        <v>113</v>
      </c>
      <c r="B262" s="116">
        <f t="shared" ref="B262:U262" si="32">B41/B$11</f>
        <v>0</v>
      </c>
      <c r="C262" s="116">
        <f t="shared" si="32"/>
        <v>0</v>
      </c>
      <c r="D262" s="116">
        <f t="shared" si="32"/>
        <v>0</v>
      </c>
      <c r="E262" s="116">
        <f t="shared" si="32"/>
        <v>0</v>
      </c>
      <c r="F262" s="116">
        <f t="shared" si="32"/>
        <v>0</v>
      </c>
      <c r="G262" s="116">
        <f t="shared" si="32"/>
        <v>0</v>
      </c>
      <c r="H262" s="116">
        <f t="shared" si="32"/>
        <v>0</v>
      </c>
      <c r="I262" s="116">
        <f t="shared" si="32"/>
        <v>0</v>
      </c>
      <c r="J262" s="116">
        <f t="shared" si="32"/>
        <v>0</v>
      </c>
      <c r="K262" s="116">
        <f t="shared" si="32"/>
        <v>0</v>
      </c>
      <c r="L262" s="116">
        <f t="shared" si="32"/>
        <v>0</v>
      </c>
      <c r="M262" s="116">
        <f t="shared" si="32"/>
        <v>0</v>
      </c>
      <c r="N262" s="116">
        <f t="shared" si="32"/>
        <v>0</v>
      </c>
      <c r="O262" s="116">
        <f t="shared" si="32"/>
        <v>0</v>
      </c>
      <c r="P262" s="116">
        <f t="shared" si="32"/>
        <v>0</v>
      </c>
      <c r="Q262" s="116">
        <f t="shared" si="32"/>
        <v>0</v>
      </c>
      <c r="R262" s="116">
        <f t="shared" si="32"/>
        <v>0</v>
      </c>
      <c r="S262" s="116">
        <f t="shared" si="32"/>
        <v>0</v>
      </c>
      <c r="T262" s="116">
        <f t="shared" si="32"/>
        <v>0</v>
      </c>
      <c r="U262" s="118">
        <f t="shared" si="32"/>
        <v>0</v>
      </c>
    </row>
    <row r="263" ht="15.75" customHeight="1">
      <c r="A263" s="159" t="s">
        <v>114</v>
      </c>
      <c r="B263" s="116">
        <f t="shared" ref="B263:U263" si="33">B42/B$11</f>
        <v>0</v>
      </c>
      <c r="C263" s="116">
        <f t="shared" si="33"/>
        <v>0</v>
      </c>
      <c r="D263" s="116">
        <f t="shared" si="33"/>
        <v>0</v>
      </c>
      <c r="E263" s="116">
        <f t="shared" si="33"/>
        <v>0</v>
      </c>
      <c r="F263" s="116">
        <f t="shared" si="33"/>
        <v>0</v>
      </c>
      <c r="G263" s="116">
        <f t="shared" si="33"/>
        <v>0</v>
      </c>
      <c r="H263" s="116">
        <f t="shared" si="33"/>
        <v>0</v>
      </c>
      <c r="I263" s="116">
        <f t="shared" si="33"/>
        <v>0</v>
      </c>
      <c r="J263" s="116">
        <f t="shared" si="33"/>
        <v>0</v>
      </c>
      <c r="K263" s="116">
        <f t="shared" si="33"/>
        <v>0</v>
      </c>
      <c r="L263" s="116">
        <f t="shared" si="33"/>
        <v>0</v>
      </c>
      <c r="M263" s="116">
        <f t="shared" si="33"/>
        <v>0</v>
      </c>
      <c r="N263" s="116">
        <f t="shared" si="33"/>
        <v>0</v>
      </c>
      <c r="O263" s="116">
        <f t="shared" si="33"/>
        <v>0</v>
      </c>
      <c r="P263" s="116">
        <f t="shared" si="33"/>
        <v>0</v>
      </c>
      <c r="Q263" s="116">
        <f t="shared" si="33"/>
        <v>0</v>
      </c>
      <c r="R263" s="116">
        <f t="shared" si="33"/>
        <v>0</v>
      </c>
      <c r="S263" s="116">
        <f t="shared" si="33"/>
        <v>0</v>
      </c>
      <c r="T263" s="116">
        <f t="shared" si="33"/>
        <v>0</v>
      </c>
      <c r="U263" s="118">
        <f t="shared" si="33"/>
        <v>0</v>
      </c>
    </row>
    <row r="264" ht="15.75" customHeight="1">
      <c r="A264" s="159" t="s">
        <v>9</v>
      </c>
      <c r="B264" s="116">
        <f t="shared" ref="B264:U264" si="34">B43/B$11</f>
        <v>0</v>
      </c>
      <c r="C264" s="116">
        <f t="shared" si="34"/>
        <v>0</v>
      </c>
      <c r="D264" s="116">
        <f t="shared" si="34"/>
        <v>0</v>
      </c>
      <c r="E264" s="116">
        <f t="shared" si="34"/>
        <v>0</v>
      </c>
      <c r="F264" s="116">
        <f t="shared" si="34"/>
        <v>0</v>
      </c>
      <c r="G264" s="116">
        <f t="shared" si="34"/>
        <v>0</v>
      </c>
      <c r="H264" s="116">
        <f t="shared" si="34"/>
        <v>0</v>
      </c>
      <c r="I264" s="116">
        <f t="shared" si="34"/>
        <v>0</v>
      </c>
      <c r="J264" s="116">
        <f t="shared" si="34"/>
        <v>0</v>
      </c>
      <c r="K264" s="116">
        <f t="shared" si="34"/>
        <v>0</v>
      </c>
      <c r="L264" s="116">
        <f t="shared" si="34"/>
        <v>0</v>
      </c>
      <c r="M264" s="116">
        <f t="shared" si="34"/>
        <v>0</v>
      </c>
      <c r="N264" s="116">
        <f t="shared" si="34"/>
        <v>0</v>
      </c>
      <c r="O264" s="116">
        <f t="shared" si="34"/>
        <v>0</v>
      </c>
      <c r="P264" s="116">
        <f t="shared" si="34"/>
        <v>0</v>
      </c>
      <c r="Q264" s="116">
        <f t="shared" si="34"/>
        <v>0</v>
      </c>
      <c r="R264" s="116">
        <f t="shared" si="34"/>
        <v>0</v>
      </c>
      <c r="S264" s="116">
        <f t="shared" si="34"/>
        <v>0</v>
      </c>
      <c r="T264" s="116">
        <f t="shared" si="34"/>
        <v>0</v>
      </c>
      <c r="U264" s="116">
        <f t="shared" si="34"/>
        <v>0</v>
      </c>
    </row>
    <row r="265" ht="15.75" customHeight="1">
      <c r="A265" s="159" t="s">
        <v>69</v>
      </c>
      <c r="B265" s="116">
        <f t="shared" ref="B265:U265" si="35">B44/B$11</f>
        <v>0</v>
      </c>
      <c r="C265" s="116">
        <f t="shared" si="35"/>
        <v>0</v>
      </c>
      <c r="D265" s="116">
        <f t="shared" si="35"/>
        <v>0</v>
      </c>
      <c r="E265" s="116">
        <f t="shared" si="35"/>
        <v>0</v>
      </c>
      <c r="F265" s="116">
        <f t="shared" si="35"/>
        <v>0</v>
      </c>
      <c r="G265" s="116">
        <f t="shared" si="35"/>
        <v>0</v>
      </c>
      <c r="H265" s="116">
        <f t="shared" si="35"/>
        <v>0</v>
      </c>
      <c r="I265" s="116">
        <f t="shared" si="35"/>
        <v>0</v>
      </c>
      <c r="J265" s="116">
        <f t="shared" si="35"/>
        <v>0</v>
      </c>
      <c r="K265" s="116">
        <f t="shared" si="35"/>
        <v>0</v>
      </c>
      <c r="L265" s="116">
        <f t="shared" si="35"/>
        <v>0</v>
      </c>
      <c r="M265" s="116">
        <f t="shared" si="35"/>
        <v>0</v>
      </c>
      <c r="N265" s="116">
        <f t="shared" si="35"/>
        <v>0</v>
      </c>
      <c r="O265" s="116">
        <f t="shared" si="35"/>
        <v>0</v>
      </c>
      <c r="P265" s="116">
        <f t="shared" si="35"/>
        <v>0</v>
      </c>
      <c r="Q265" s="116">
        <f t="shared" si="35"/>
        <v>0</v>
      </c>
      <c r="R265" s="116">
        <f t="shared" si="35"/>
        <v>0</v>
      </c>
      <c r="S265" s="116">
        <f t="shared" si="35"/>
        <v>0</v>
      </c>
      <c r="T265" s="116">
        <f t="shared" si="35"/>
        <v>0</v>
      </c>
      <c r="U265" s="118">
        <f t="shared" si="35"/>
        <v>0</v>
      </c>
    </row>
    <row r="266" ht="15.75" customHeight="1">
      <c r="A266" s="159" t="s">
        <v>10</v>
      </c>
      <c r="B266" s="120">
        <f t="shared" ref="B266:U266" si="36">B45/B$11</f>
        <v>0.000569117909</v>
      </c>
      <c r="C266" s="120">
        <f t="shared" si="36"/>
        <v>0.00003003024362</v>
      </c>
      <c r="D266" s="120">
        <f t="shared" si="36"/>
        <v>0.000319210679</v>
      </c>
      <c r="E266" s="120">
        <f t="shared" si="36"/>
        <v>0.02469249851</v>
      </c>
      <c r="F266" s="120">
        <f t="shared" si="36"/>
        <v>0.1086860727</v>
      </c>
      <c r="G266" s="120">
        <f t="shared" si="36"/>
        <v>0.1217130424</v>
      </c>
      <c r="H266" s="120">
        <f t="shared" si="36"/>
        <v>0.00009489166535</v>
      </c>
      <c r="I266" s="120">
        <f t="shared" si="36"/>
        <v>0.0002947441699</v>
      </c>
      <c r="J266" s="120">
        <f t="shared" si="36"/>
        <v>0.05206374303</v>
      </c>
      <c r="K266" s="120">
        <f t="shared" si="36"/>
        <v>0.00007868151265</v>
      </c>
      <c r="L266" s="120">
        <f t="shared" si="36"/>
        <v>0.0003809764713</v>
      </c>
      <c r="M266" s="120">
        <f t="shared" si="36"/>
        <v>0.04370260801</v>
      </c>
      <c r="N266" s="120">
        <f t="shared" si="36"/>
        <v>0.05091752119</v>
      </c>
      <c r="O266" s="120">
        <f t="shared" si="36"/>
        <v>0.03774123657</v>
      </c>
      <c r="P266" s="120">
        <f t="shared" si="36"/>
        <v>0.04450202689</v>
      </c>
      <c r="Q266" s="120">
        <f t="shared" si="36"/>
        <v>0.0472811301</v>
      </c>
      <c r="R266" s="120">
        <f t="shared" si="36"/>
        <v>0.04153369522</v>
      </c>
      <c r="S266" s="120">
        <f t="shared" si="36"/>
        <v>0.03936939107</v>
      </c>
      <c r="T266" s="120">
        <f t="shared" si="36"/>
        <v>0.02266008004</v>
      </c>
      <c r="U266" s="120">
        <f t="shared" si="36"/>
        <v>0.04494595129</v>
      </c>
    </row>
    <row r="267" ht="15.75" customHeight="1">
      <c r="A267" s="159" t="s">
        <v>515</v>
      </c>
      <c r="B267" s="116">
        <f t="shared" ref="B267:U267" si="37">B46/B$11</f>
        <v>0</v>
      </c>
      <c r="C267" s="116">
        <f t="shared" si="37"/>
        <v>0</v>
      </c>
      <c r="D267" s="116">
        <f t="shared" si="37"/>
        <v>0</v>
      </c>
      <c r="E267" s="116">
        <f t="shared" si="37"/>
        <v>0</v>
      </c>
      <c r="F267" s="116">
        <f t="shared" si="37"/>
        <v>0</v>
      </c>
      <c r="G267" s="116">
        <f t="shared" si="37"/>
        <v>0</v>
      </c>
      <c r="H267" s="116">
        <f t="shared" si="37"/>
        <v>0</v>
      </c>
      <c r="I267" s="116">
        <f t="shared" si="37"/>
        <v>0</v>
      </c>
      <c r="J267" s="116">
        <f t="shared" si="37"/>
        <v>0</v>
      </c>
      <c r="K267" s="116">
        <f t="shared" si="37"/>
        <v>0</v>
      </c>
      <c r="L267" s="116">
        <f t="shared" si="37"/>
        <v>0</v>
      </c>
      <c r="M267" s="116">
        <f t="shared" si="37"/>
        <v>0</v>
      </c>
      <c r="N267" s="116">
        <f t="shared" si="37"/>
        <v>0</v>
      </c>
      <c r="O267" s="116">
        <f t="shared" si="37"/>
        <v>0</v>
      </c>
      <c r="P267" s="116">
        <f t="shared" si="37"/>
        <v>0</v>
      </c>
      <c r="Q267" s="116">
        <f t="shared" si="37"/>
        <v>0</v>
      </c>
      <c r="R267" s="116">
        <f t="shared" si="37"/>
        <v>0</v>
      </c>
      <c r="S267" s="116">
        <f t="shared" si="37"/>
        <v>0</v>
      </c>
      <c r="T267" s="116">
        <f t="shared" si="37"/>
        <v>0</v>
      </c>
      <c r="U267" s="118">
        <f t="shared" si="37"/>
        <v>0</v>
      </c>
    </row>
    <row r="268" ht="15.75" customHeight="1">
      <c r="A268" s="159" t="s">
        <v>115</v>
      </c>
      <c r="B268" s="116">
        <f t="shared" ref="B268:U268" si="38">B47/B$11</f>
        <v>0</v>
      </c>
      <c r="C268" s="116">
        <f t="shared" si="38"/>
        <v>0</v>
      </c>
      <c r="D268" s="116">
        <f t="shared" si="38"/>
        <v>0</v>
      </c>
      <c r="E268" s="116">
        <f t="shared" si="38"/>
        <v>0</v>
      </c>
      <c r="F268" s="116">
        <f t="shared" si="38"/>
        <v>0</v>
      </c>
      <c r="G268" s="116">
        <f t="shared" si="38"/>
        <v>0</v>
      </c>
      <c r="H268" s="116">
        <f t="shared" si="38"/>
        <v>0</v>
      </c>
      <c r="I268" s="116">
        <f t="shared" si="38"/>
        <v>0</v>
      </c>
      <c r="J268" s="116">
        <f t="shared" si="38"/>
        <v>0</v>
      </c>
      <c r="K268" s="116">
        <f t="shared" si="38"/>
        <v>0</v>
      </c>
      <c r="L268" s="116">
        <f t="shared" si="38"/>
        <v>0</v>
      </c>
      <c r="M268" s="116">
        <f t="shared" si="38"/>
        <v>0</v>
      </c>
      <c r="N268" s="116">
        <f t="shared" si="38"/>
        <v>0</v>
      </c>
      <c r="O268" s="116">
        <f t="shared" si="38"/>
        <v>0</v>
      </c>
      <c r="P268" s="116">
        <f t="shared" si="38"/>
        <v>0</v>
      </c>
      <c r="Q268" s="116">
        <f t="shared" si="38"/>
        <v>0</v>
      </c>
      <c r="R268" s="116">
        <f t="shared" si="38"/>
        <v>0</v>
      </c>
      <c r="S268" s="116">
        <f t="shared" si="38"/>
        <v>0</v>
      </c>
      <c r="T268" s="116">
        <f t="shared" si="38"/>
        <v>0</v>
      </c>
      <c r="U268" s="118">
        <f t="shared" si="38"/>
        <v>0</v>
      </c>
    </row>
    <row r="269" ht="15.75" customHeight="1">
      <c r="A269" s="159" t="s">
        <v>116</v>
      </c>
      <c r="B269" s="120">
        <f t="shared" ref="B269:U269" si="39">B48/B$11</f>
        <v>0</v>
      </c>
      <c r="C269" s="120">
        <f t="shared" si="39"/>
        <v>0</v>
      </c>
      <c r="D269" s="120">
        <f t="shared" si="39"/>
        <v>0</v>
      </c>
      <c r="E269" s="120">
        <f t="shared" si="39"/>
        <v>0</v>
      </c>
      <c r="F269" s="120">
        <f t="shared" si="39"/>
        <v>0</v>
      </c>
      <c r="G269" s="120">
        <f t="shared" si="39"/>
        <v>0</v>
      </c>
      <c r="H269" s="120">
        <f t="shared" si="39"/>
        <v>0</v>
      </c>
      <c r="I269" s="120">
        <f t="shared" si="39"/>
        <v>0</v>
      </c>
      <c r="J269" s="120">
        <f t="shared" si="39"/>
        <v>0</v>
      </c>
      <c r="K269" s="120">
        <f t="shared" si="39"/>
        <v>0</v>
      </c>
      <c r="L269" s="120">
        <f t="shared" si="39"/>
        <v>0</v>
      </c>
      <c r="M269" s="120">
        <f t="shared" si="39"/>
        <v>0</v>
      </c>
      <c r="N269" s="120">
        <f t="shared" si="39"/>
        <v>0</v>
      </c>
      <c r="O269" s="120">
        <f t="shared" si="39"/>
        <v>0</v>
      </c>
      <c r="P269" s="120">
        <f t="shared" si="39"/>
        <v>0</v>
      </c>
      <c r="Q269" s="120">
        <f t="shared" si="39"/>
        <v>0</v>
      </c>
      <c r="R269" s="120">
        <f t="shared" si="39"/>
        <v>0</v>
      </c>
      <c r="S269" s="120">
        <f t="shared" si="39"/>
        <v>0</v>
      </c>
      <c r="T269" s="120">
        <f t="shared" si="39"/>
        <v>0</v>
      </c>
      <c r="U269" s="120">
        <f t="shared" si="39"/>
        <v>0</v>
      </c>
    </row>
    <row r="270" ht="15.75" customHeight="1">
      <c r="A270" s="159" t="s">
        <v>516</v>
      </c>
      <c r="B270" s="116">
        <f t="shared" ref="B270:U270" si="40">B49/B$11</f>
        <v>0</v>
      </c>
      <c r="C270" s="116">
        <f t="shared" si="40"/>
        <v>0</v>
      </c>
      <c r="D270" s="116">
        <f t="shared" si="40"/>
        <v>0</v>
      </c>
      <c r="E270" s="116">
        <f t="shared" si="40"/>
        <v>0</v>
      </c>
      <c r="F270" s="116">
        <f t="shared" si="40"/>
        <v>0</v>
      </c>
      <c r="G270" s="116">
        <f t="shared" si="40"/>
        <v>0</v>
      </c>
      <c r="H270" s="116">
        <f t="shared" si="40"/>
        <v>0</v>
      </c>
      <c r="I270" s="116">
        <f t="shared" si="40"/>
        <v>0</v>
      </c>
      <c r="J270" s="116">
        <f t="shared" si="40"/>
        <v>0</v>
      </c>
      <c r="K270" s="116">
        <f t="shared" si="40"/>
        <v>0</v>
      </c>
      <c r="L270" s="116">
        <f t="shared" si="40"/>
        <v>0</v>
      </c>
      <c r="M270" s="116">
        <f t="shared" si="40"/>
        <v>0</v>
      </c>
      <c r="N270" s="116">
        <f t="shared" si="40"/>
        <v>0</v>
      </c>
      <c r="O270" s="116">
        <f t="shared" si="40"/>
        <v>0</v>
      </c>
      <c r="P270" s="116">
        <f t="shared" si="40"/>
        <v>0</v>
      </c>
      <c r="Q270" s="116">
        <f t="shared" si="40"/>
        <v>0</v>
      </c>
      <c r="R270" s="116">
        <f t="shared" si="40"/>
        <v>0</v>
      </c>
      <c r="S270" s="116">
        <f t="shared" si="40"/>
        <v>0</v>
      </c>
      <c r="T270" s="116">
        <f t="shared" si="40"/>
        <v>0</v>
      </c>
      <c r="U270" s="118">
        <f t="shared" si="40"/>
        <v>0</v>
      </c>
    </row>
    <row r="271" ht="15.75" customHeight="1">
      <c r="A271" s="159" t="s">
        <v>11</v>
      </c>
      <c r="B271" s="120">
        <f t="shared" ref="B271:U271" si="41">B50/B$11</f>
        <v>0</v>
      </c>
      <c r="C271" s="120">
        <f t="shared" si="41"/>
        <v>0</v>
      </c>
      <c r="D271" s="120">
        <f t="shared" si="41"/>
        <v>0</v>
      </c>
      <c r="E271" s="120">
        <f t="shared" si="41"/>
        <v>0</v>
      </c>
      <c r="F271" s="120">
        <f t="shared" si="41"/>
        <v>0</v>
      </c>
      <c r="G271" s="120">
        <f t="shared" si="41"/>
        <v>0.00000779735781</v>
      </c>
      <c r="H271" s="120">
        <f t="shared" si="41"/>
        <v>0</v>
      </c>
      <c r="I271" s="120">
        <f t="shared" si="41"/>
        <v>0</v>
      </c>
      <c r="J271" s="120">
        <f t="shared" si="41"/>
        <v>0</v>
      </c>
      <c r="K271" s="120">
        <f t="shared" si="41"/>
        <v>0</v>
      </c>
      <c r="L271" s="120">
        <f t="shared" si="41"/>
        <v>0</v>
      </c>
      <c r="M271" s="120">
        <f t="shared" si="41"/>
        <v>0</v>
      </c>
      <c r="N271" s="120">
        <f t="shared" si="41"/>
        <v>0</v>
      </c>
      <c r="O271" s="120">
        <f t="shared" si="41"/>
        <v>0</v>
      </c>
      <c r="P271" s="120">
        <f t="shared" si="41"/>
        <v>0</v>
      </c>
      <c r="Q271" s="120">
        <f t="shared" si="41"/>
        <v>0</v>
      </c>
      <c r="R271" s="120">
        <f t="shared" si="41"/>
        <v>0</v>
      </c>
      <c r="S271" s="120">
        <f t="shared" si="41"/>
        <v>0</v>
      </c>
      <c r="T271" s="120">
        <f t="shared" si="41"/>
        <v>0</v>
      </c>
      <c r="U271" s="120">
        <f t="shared" si="41"/>
        <v>0</v>
      </c>
    </row>
    <row r="272" ht="15.75" customHeight="1">
      <c r="A272" s="159" t="s">
        <v>517</v>
      </c>
      <c r="B272" s="116">
        <f t="shared" ref="B272:U272" si="42">B51/B$11</f>
        <v>0.00000278297266</v>
      </c>
      <c r="C272" s="116">
        <f t="shared" si="42"/>
        <v>0</v>
      </c>
      <c r="D272" s="116">
        <f t="shared" si="42"/>
        <v>0</v>
      </c>
      <c r="E272" s="116">
        <f t="shared" si="42"/>
        <v>0.00002361964188</v>
      </c>
      <c r="F272" s="116">
        <f t="shared" si="42"/>
        <v>0.00000239486971</v>
      </c>
      <c r="G272" s="116">
        <f t="shared" si="42"/>
        <v>0.001719131746</v>
      </c>
      <c r="H272" s="116">
        <f t="shared" si="42"/>
        <v>0.00185139696</v>
      </c>
      <c r="I272" s="116">
        <f t="shared" si="42"/>
        <v>0</v>
      </c>
      <c r="J272" s="116">
        <f t="shared" si="42"/>
        <v>0.000001239075996</v>
      </c>
      <c r="K272" s="116">
        <f t="shared" si="42"/>
        <v>0.000007704717856</v>
      </c>
      <c r="L272" s="116">
        <f t="shared" si="42"/>
        <v>0.000001331309743</v>
      </c>
      <c r="M272" s="116">
        <f t="shared" si="42"/>
        <v>0.00004131793702</v>
      </c>
      <c r="N272" s="116">
        <f t="shared" si="42"/>
        <v>0.003196487082</v>
      </c>
      <c r="O272" s="116">
        <f t="shared" si="42"/>
        <v>0.002792199398</v>
      </c>
      <c r="P272" s="116">
        <f t="shared" si="42"/>
        <v>0.0001115913263</v>
      </c>
      <c r="Q272" s="116">
        <f t="shared" si="42"/>
        <v>0.000007673526334</v>
      </c>
      <c r="R272" s="116">
        <f t="shared" si="42"/>
        <v>0.0000007640207355</v>
      </c>
      <c r="S272" s="116">
        <f t="shared" si="42"/>
        <v>0.003738357198</v>
      </c>
      <c r="T272" s="116">
        <f t="shared" si="42"/>
        <v>0.0000009572848033</v>
      </c>
      <c r="U272" s="116">
        <f t="shared" si="42"/>
        <v>0.000002054129508</v>
      </c>
    </row>
    <row r="273" ht="15.75" customHeight="1">
      <c r="A273" s="159" t="s">
        <v>117</v>
      </c>
      <c r="B273" s="116">
        <f t="shared" ref="B273:U273" si="43">B52/B$11</f>
        <v>0</v>
      </c>
      <c r="C273" s="116">
        <f t="shared" si="43"/>
        <v>0</v>
      </c>
      <c r="D273" s="116">
        <f t="shared" si="43"/>
        <v>0</v>
      </c>
      <c r="E273" s="116">
        <f t="shared" si="43"/>
        <v>0.0000005248809308</v>
      </c>
      <c r="F273" s="116">
        <f t="shared" si="43"/>
        <v>0.0000002993587138</v>
      </c>
      <c r="G273" s="116">
        <f t="shared" si="43"/>
        <v>0.0000003713027528</v>
      </c>
      <c r="H273" s="116">
        <f t="shared" si="43"/>
        <v>0</v>
      </c>
      <c r="I273" s="116">
        <f t="shared" si="43"/>
        <v>0</v>
      </c>
      <c r="J273" s="116">
        <f t="shared" si="43"/>
        <v>0.0000002478151992</v>
      </c>
      <c r="K273" s="116">
        <f t="shared" si="43"/>
        <v>0</v>
      </c>
      <c r="L273" s="116">
        <f t="shared" si="43"/>
        <v>0</v>
      </c>
      <c r="M273" s="116">
        <f t="shared" si="43"/>
        <v>0</v>
      </c>
      <c r="N273" s="116">
        <f t="shared" si="43"/>
        <v>0</v>
      </c>
      <c r="O273" s="116">
        <f t="shared" si="43"/>
        <v>0</v>
      </c>
      <c r="P273" s="116">
        <f t="shared" si="43"/>
        <v>0</v>
      </c>
      <c r="Q273" s="116">
        <f t="shared" si="43"/>
        <v>0</v>
      </c>
      <c r="R273" s="116">
        <f t="shared" si="43"/>
        <v>0</v>
      </c>
      <c r="S273" s="116">
        <f t="shared" si="43"/>
        <v>0</v>
      </c>
      <c r="T273" s="116">
        <f t="shared" si="43"/>
        <v>0</v>
      </c>
      <c r="U273" s="116">
        <f t="shared" si="43"/>
        <v>0</v>
      </c>
    </row>
    <row r="274" ht="15.75" customHeight="1">
      <c r="A274" s="159" t="s">
        <v>62</v>
      </c>
      <c r="B274" s="116">
        <f t="shared" ref="B274:U274" si="44">B53/B$11</f>
        <v>0</v>
      </c>
      <c r="C274" s="116">
        <f t="shared" si="44"/>
        <v>0</v>
      </c>
      <c r="D274" s="116">
        <f t="shared" si="44"/>
        <v>0</v>
      </c>
      <c r="E274" s="116">
        <f t="shared" si="44"/>
        <v>0</v>
      </c>
      <c r="F274" s="116">
        <f t="shared" si="44"/>
        <v>0</v>
      </c>
      <c r="G274" s="116">
        <f t="shared" si="44"/>
        <v>0</v>
      </c>
      <c r="H274" s="116">
        <f t="shared" si="44"/>
        <v>0</v>
      </c>
      <c r="I274" s="116">
        <f t="shared" si="44"/>
        <v>0</v>
      </c>
      <c r="J274" s="116">
        <f t="shared" si="44"/>
        <v>0</v>
      </c>
      <c r="K274" s="116">
        <f t="shared" si="44"/>
        <v>0</v>
      </c>
      <c r="L274" s="116">
        <f t="shared" si="44"/>
        <v>0</v>
      </c>
      <c r="M274" s="116">
        <f t="shared" si="44"/>
        <v>0</v>
      </c>
      <c r="N274" s="116">
        <f t="shared" si="44"/>
        <v>0</v>
      </c>
      <c r="O274" s="116">
        <f t="shared" si="44"/>
        <v>0</v>
      </c>
      <c r="P274" s="116">
        <f t="shared" si="44"/>
        <v>0</v>
      </c>
      <c r="Q274" s="116">
        <f t="shared" si="44"/>
        <v>0</v>
      </c>
      <c r="R274" s="116">
        <f t="shared" si="44"/>
        <v>0</v>
      </c>
      <c r="S274" s="116">
        <f t="shared" si="44"/>
        <v>0</v>
      </c>
      <c r="T274" s="116">
        <f t="shared" si="44"/>
        <v>0</v>
      </c>
      <c r="U274" s="116">
        <f t="shared" si="44"/>
        <v>0</v>
      </c>
    </row>
    <row r="275" ht="15.75" customHeight="1">
      <c r="A275" s="159" t="s">
        <v>118</v>
      </c>
      <c r="B275" s="116">
        <f t="shared" ref="B275:U275" si="45">B54/B$11</f>
        <v>0</v>
      </c>
      <c r="C275" s="116">
        <f t="shared" si="45"/>
        <v>0</v>
      </c>
      <c r="D275" s="116">
        <f t="shared" si="45"/>
        <v>0</v>
      </c>
      <c r="E275" s="116">
        <f t="shared" si="45"/>
        <v>0</v>
      </c>
      <c r="F275" s="116">
        <f t="shared" si="45"/>
        <v>0</v>
      </c>
      <c r="G275" s="116">
        <f t="shared" si="45"/>
        <v>0</v>
      </c>
      <c r="H275" s="116">
        <f t="shared" si="45"/>
        <v>0</v>
      </c>
      <c r="I275" s="116">
        <f t="shared" si="45"/>
        <v>0</v>
      </c>
      <c r="J275" s="116">
        <f t="shared" si="45"/>
        <v>0</v>
      </c>
      <c r="K275" s="116">
        <f t="shared" si="45"/>
        <v>0</v>
      </c>
      <c r="L275" s="116">
        <f t="shared" si="45"/>
        <v>0</v>
      </c>
      <c r="M275" s="116">
        <f t="shared" si="45"/>
        <v>0</v>
      </c>
      <c r="N275" s="116">
        <f t="shared" si="45"/>
        <v>0</v>
      </c>
      <c r="O275" s="116">
        <f t="shared" si="45"/>
        <v>0</v>
      </c>
      <c r="P275" s="116">
        <f t="shared" si="45"/>
        <v>0</v>
      </c>
      <c r="Q275" s="116">
        <f t="shared" si="45"/>
        <v>0</v>
      </c>
      <c r="R275" s="116">
        <f t="shared" si="45"/>
        <v>0</v>
      </c>
      <c r="S275" s="116">
        <f t="shared" si="45"/>
        <v>0</v>
      </c>
      <c r="T275" s="116">
        <f t="shared" si="45"/>
        <v>0</v>
      </c>
      <c r="U275" s="116">
        <f t="shared" si="45"/>
        <v>0</v>
      </c>
    </row>
    <row r="276" ht="15.75" customHeight="1">
      <c r="A276" s="159" t="s">
        <v>119</v>
      </c>
      <c r="B276" s="116">
        <f t="shared" ref="B276:U276" si="46">B55/B$11</f>
        <v>0</v>
      </c>
      <c r="C276" s="116">
        <f t="shared" si="46"/>
        <v>0</v>
      </c>
      <c r="D276" s="116">
        <f t="shared" si="46"/>
        <v>0</v>
      </c>
      <c r="E276" s="116">
        <f t="shared" si="46"/>
        <v>0</v>
      </c>
      <c r="F276" s="116">
        <f t="shared" si="46"/>
        <v>0</v>
      </c>
      <c r="G276" s="116">
        <f t="shared" si="46"/>
        <v>0</v>
      </c>
      <c r="H276" s="116">
        <f t="shared" si="46"/>
        <v>0</v>
      </c>
      <c r="I276" s="116">
        <f t="shared" si="46"/>
        <v>0</v>
      </c>
      <c r="J276" s="116">
        <f t="shared" si="46"/>
        <v>0</v>
      </c>
      <c r="K276" s="116">
        <f t="shared" si="46"/>
        <v>0</v>
      </c>
      <c r="L276" s="116">
        <f t="shared" si="46"/>
        <v>0</v>
      </c>
      <c r="M276" s="116">
        <f t="shared" si="46"/>
        <v>0</v>
      </c>
      <c r="N276" s="116">
        <f t="shared" si="46"/>
        <v>0</v>
      </c>
      <c r="O276" s="116">
        <f t="shared" si="46"/>
        <v>0</v>
      </c>
      <c r="P276" s="116">
        <f t="shared" si="46"/>
        <v>0</v>
      </c>
      <c r="Q276" s="116">
        <f t="shared" si="46"/>
        <v>0</v>
      </c>
      <c r="R276" s="116">
        <f t="shared" si="46"/>
        <v>0</v>
      </c>
      <c r="S276" s="116">
        <f t="shared" si="46"/>
        <v>0</v>
      </c>
      <c r="T276" s="116">
        <f t="shared" si="46"/>
        <v>0</v>
      </c>
      <c r="U276" s="118">
        <f t="shared" si="46"/>
        <v>0</v>
      </c>
    </row>
    <row r="277" ht="15.75" customHeight="1">
      <c r="A277" s="159" t="s">
        <v>120</v>
      </c>
      <c r="B277" s="120">
        <f t="shared" ref="B277:U277" si="47">B56/B$11</f>
        <v>0</v>
      </c>
      <c r="C277" s="120">
        <f t="shared" si="47"/>
        <v>0.0000007902695689</v>
      </c>
      <c r="D277" s="120">
        <f t="shared" si="47"/>
        <v>0.000001612175147</v>
      </c>
      <c r="E277" s="120">
        <f t="shared" si="47"/>
        <v>0.0000005248809308</v>
      </c>
      <c r="F277" s="120">
        <f t="shared" si="47"/>
        <v>0.0000002993587138</v>
      </c>
      <c r="G277" s="120">
        <f t="shared" si="47"/>
        <v>0</v>
      </c>
      <c r="H277" s="120">
        <f t="shared" si="47"/>
        <v>0</v>
      </c>
      <c r="I277" s="120">
        <f t="shared" si="47"/>
        <v>0</v>
      </c>
      <c r="J277" s="120">
        <f t="shared" si="47"/>
        <v>0</v>
      </c>
      <c r="K277" s="120">
        <f t="shared" si="47"/>
        <v>0</v>
      </c>
      <c r="L277" s="120">
        <f t="shared" si="47"/>
        <v>0</v>
      </c>
      <c r="M277" s="120">
        <f t="shared" si="47"/>
        <v>0</v>
      </c>
      <c r="N277" s="120">
        <f t="shared" si="47"/>
        <v>0</v>
      </c>
      <c r="O277" s="120">
        <f t="shared" si="47"/>
        <v>0</v>
      </c>
      <c r="P277" s="120">
        <f t="shared" si="47"/>
        <v>0</v>
      </c>
      <c r="Q277" s="120">
        <f t="shared" si="47"/>
        <v>0</v>
      </c>
      <c r="R277" s="120">
        <f t="shared" si="47"/>
        <v>0</v>
      </c>
      <c r="S277" s="120">
        <f t="shared" si="47"/>
        <v>0</v>
      </c>
      <c r="T277" s="120">
        <f t="shared" si="47"/>
        <v>0</v>
      </c>
      <c r="U277" s="120">
        <f t="shared" si="47"/>
        <v>0</v>
      </c>
    </row>
    <row r="278" ht="15.75" customHeight="1">
      <c r="A278" s="159" t="s">
        <v>121</v>
      </c>
      <c r="B278" s="120">
        <f t="shared" ref="B278:U278" si="48">B57/B$11</f>
        <v>0</v>
      </c>
      <c r="C278" s="120">
        <f t="shared" si="48"/>
        <v>0</v>
      </c>
      <c r="D278" s="120">
        <f t="shared" si="48"/>
        <v>0</v>
      </c>
      <c r="E278" s="120">
        <f t="shared" si="48"/>
        <v>0</v>
      </c>
      <c r="F278" s="120">
        <f t="shared" si="48"/>
        <v>0</v>
      </c>
      <c r="G278" s="120">
        <f t="shared" si="48"/>
        <v>0</v>
      </c>
      <c r="H278" s="120">
        <f t="shared" si="48"/>
        <v>0</v>
      </c>
      <c r="I278" s="120">
        <f t="shared" si="48"/>
        <v>0</v>
      </c>
      <c r="J278" s="120">
        <f t="shared" si="48"/>
        <v>0</v>
      </c>
      <c r="K278" s="120">
        <f t="shared" si="48"/>
        <v>0</v>
      </c>
      <c r="L278" s="120">
        <f t="shared" si="48"/>
        <v>0</v>
      </c>
      <c r="M278" s="120">
        <f t="shared" si="48"/>
        <v>0</v>
      </c>
      <c r="N278" s="120">
        <f t="shared" si="48"/>
        <v>0</v>
      </c>
      <c r="O278" s="120">
        <f t="shared" si="48"/>
        <v>0.0000004823284502</v>
      </c>
      <c r="P278" s="120">
        <f t="shared" si="48"/>
        <v>0.0005524407102</v>
      </c>
      <c r="Q278" s="120">
        <f t="shared" si="48"/>
        <v>0.005370770841</v>
      </c>
      <c r="R278" s="120">
        <f t="shared" si="48"/>
        <v>0.01133424761</v>
      </c>
      <c r="S278" s="120">
        <f t="shared" si="48"/>
        <v>0.0130490822</v>
      </c>
      <c r="T278" s="120">
        <f t="shared" si="48"/>
        <v>0.01357046937</v>
      </c>
      <c r="U278" s="120">
        <f t="shared" si="48"/>
        <v>0.02017155177</v>
      </c>
    </row>
    <row r="279" ht="15.75" customHeight="1">
      <c r="A279" s="159" t="s">
        <v>122</v>
      </c>
      <c r="B279" s="120">
        <f t="shared" ref="B279:U279" si="49">B58/B$11</f>
        <v>0</v>
      </c>
      <c r="C279" s="120">
        <f t="shared" si="49"/>
        <v>0</v>
      </c>
      <c r="D279" s="120">
        <f t="shared" si="49"/>
        <v>0</v>
      </c>
      <c r="E279" s="120">
        <f t="shared" si="49"/>
        <v>0</v>
      </c>
      <c r="F279" s="120">
        <f t="shared" si="49"/>
        <v>0</v>
      </c>
      <c r="G279" s="120">
        <f t="shared" si="49"/>
        <v>0</v>
      </c>
      <c r="H279" s="120">
        <f t="shared" si="49"/>
        <v>0</v>
      </c>
      <c r="I279" s="120">
        <f t="shared" si="49"/>
        <v>0</v>
      </c>
      <c r="J279" s="120">
        <f t="shared" si="49"/>
        <v>0</v>
      </c>
      <c r="K279" s="120">
        <f t="shared" si="49"/>
        <v>0</v>
      </c>
      <c r="L279" s="120">
        <f t="shared" si="49"/>
        <v>0</v>
      </c>
      <c r="M279" s="120">
        <f t="shared" si="49"/>
        <v>0</v>
      </c>
      <c r="N279" s="120">
        <f t="shared" si="49"/>
        <v>0</v>
      </c>
      <c r="O279" s="120">
        <f t="shared" si="49"/>
        <v>0</v>
      </c>
      <c r="P279" s="120">
        <f t="shared" si="49"/>
        <v>0</v>
      </c>
      <c r="Q279" s="120">
        <f t="shared" si="49"/>
        <v>0</v>
      </c>
      <c r="R279" s="120">
        <f t="shared" si="49"/>
        <v>0</v>
      </c>
      <c r="S279" s="120">
        <f t="shared" si="49"/>
        <v>0</v>
      </c>
      <c r="T279" s="120">
        <f t="shared" si="49"/>
        <v>0</v>
      </c>
      <c r="U279" s="120">
        <f t="shared" si="49"/>
        <v>0</v>
      </c>
    </row>
    <row r="280" ht="15.75" customHeight="1">
      <c r="A280" s="159" t="s">
        <v>56</v>
      </c>
      <c r="B280" s="120">
        <f t="shared" ref="B280:U280" si="50">B59/B$11</f>
        <v>0</v>
      </c>
      <c r="C280" s="120">
        <f t="shared" si="50"/>
        <v>0</v>
      </c>
      <c r="D280" s="120">
        <f t="shared" si="50"/>
        <v>0</v>
      </c>
      <c r="E280" s="120">
        <f t="shared" si="50"/>
        <v>0</v>
      </c>
      <c r="F280" s="120">
        <f t="shared" si="50"/>
        <v>0</v>
      </c>
      <c r="G280" s="120">
        <f t="shared" si="50"/>
        <v>0</v>
      </c>
      <c r="H280" s="120">
        <f t="shared" si="50"/>
        <v>0</v>
      </c>
      <c r="I280" s="120">
        <f t="shared" si="50"/>
        <v>0</v>
      </c>
      <c r="J280" s="120">
        <f t="shared" si="50"/>
        <v>0</v>
      </c>
      <c r="K280" s="120">
        <f t="shared" si="50"/>
        <v>0</v>
      </c>
      <c r="L280" s="120">
        <f t="shared" si="50"/>
        <v>0</v>
      </c>
      <c r="M280" s="120">
        <f t="shared" si="50"/>
        <v>0</v>
      </c>
      <c r="N280" s="120">
        <f t="shared" si="50"/>
        <v>0</v>
      </c>
      <c r="O280" s="120">
        <f t="shared" si="50"/>
        <v>0</v>
      </c>
      <c r="P280" s="120">
        <f t="shared" si="50"/>
        <v>0</v>
      </c>
      <c r="Q280" s="120">
        <f t="shared" si="50"/>
        <v>0</v>
      </c>
      <c r="R280" s="122">
        <f t="shared" si="50"/>
        <v>0.000001273367893</v>
      </c>
      <c r="S280" s="122">
        <f t="shared" si="50"/>
        <v>0.000001465332862</v>
      </c>
      <c r="T280" s="120">
        <f t="shared" si="50"/>
        <v>0</v>
      </c>
      <c r="U280" s="120">
        <f t="shared" si="50"/>
        <v>0</v>
      </c>
    </row>
    <row r="281" ht="15.75" customHeight="1">
      <c r="A281" s="159" t="s">
        <v>518</v>
      </c>
      <c r="B281" s="116">
        <f t="shared" ref="B281:U281" si="51">B60/B$11</f>
        <v>0</v>
      </c>
      <c r="C281" s="116">
        <f t="shared" si="51"/>
        <v>0</v>
      </c>
      <c r="D281" s="116">
        <f t="shared" si="51"/>
        <v>0</v>
      </c>
      <c r="E281" s="116">
        <f t="shared" si="51"/>
        <v>0</v>
      </c>
      <c r="F281" s="116">
        <f t="shared" si="51"/>
        <v>0</v>
      </c>
      <c r="G281" s="116">
        <f t="shared" si="51"/>
        <v>0</v>
      </c>
      <c r="H281" s="116">
        <f t="shared" si="51"/>
        <v>0</v>
      </c>
      <c r="I281" s="116">
        <f t="shared" si="51"/>
        <v>0</v>
      </c>
      <c r="J281" s="116">
        <f t="shared" si="51"/>
        <v>0</v>
      </c>
      <c r="K281" s="116">
        <f t="shared" si="51"/>
        <v>0</v>
      </c>
      <c r="L281" s="116">
        <f t="shared" si="51"/>
        <v>0</v>
      </c>
      <c r="M281" s="116">
        <f t="shared" si="51"/>
        <v>0</v>
      </c>
      <c r="N281" s="116">
        <f t="shared" si="51"/>
        <v>0</v>
      </c>
      <c r="O281" s="116">
        <f t="shared" si="51"/>
        <v>0</v>
      </c>
      <c r="P281" s="116">
        <f t="shared" si="51"/>
        <v>0</v>
      </c>
      <c r="Q281" s="116">
        <f t="shared" si="51"/>
        <v>0</v>
      </c>
      <c r="R281" s="116">
        <f t="shared" si="51"/>
        <v>0</v>
      </c>
      <c r="S281" s="116">
        <f t="shared" si="51"/>
        <v>0</v>
      </c>
      <c r="T281" s="116">
        <f t="shared" si="51"/>
        <v>0</v>
      </c>
      <c r="U281" s="118">
        <f t="shared" si="51"/>
        <v>0</v>
      </c>
    </row>
    <row r="282" ht="15.75" customHeight="1">
      <c r="A282" s="159" t="s">
        <v>123</v>
      </c>
      <c r="B282" s="120">
        <f t="shared" ref="B282:U282" si="52">B61/B$11</f>
        <v>0.00001530634963</v>
      </c>
      <c r="C282" s="120">
        <f t="shared" si="52"/>
        <v>0.0000734950699</v>
      </c>
      <c r="D282" s="120">
        <f t="shared" si="52"/>
        <v>0.00003869220352</v>
      </c>
      <c r="E282" s="120">
        <f t="shared" si="52"/>
        <v>0.00001312202327</v>
      </c>
      <c r="F282" s="120">
        <f t="shared" si="52"/>
        <v>0.00001796152283</v>
      </c>
      <c r="G282" s="120">
        <f t="shared" si="52"/>
        <v>0</v>
      </c>
      <c r="H282" s="120">
        <f t="shared" si="52"/>
        <v>0</v>
      </c>
      <c r="I282" s="120">
        <f t="shared" si="52"/>
        <v>0</v>
      </c>
      <c r="J282" s="120">
        <f t="shared" si="52"/>
        <v>0.00001263857516</v>
      </c>
      <c r="K282" s="120">
        <f t="shared" si="52"/>
        <v>0.0000868531831</v>
      </c>
      <c r="L282" s="120">
        <f t="shared" si="52"/>
        <v>0.0005249798085</v>
      </c>
      <c r="M282" s="120">
        <f t="shared" si="52"/>
        <v>0.003045006752</v>
      </c>
      <c r="N282" s="120">
        <f t="shared" si="52"/>
        <v>0.000002448075445</v>
      </c>
      <c r="O282" s="120">
        <f t="shared" si="52"/>
        <v>0.000001929313801</v>
      </c>
      <c r="P282" s="120">
        <f t="shared" si="52"/>
        <v>0</v>
      </c>
      <c r="Q282" s="120">
        <f t="shared" si="52"/>
        <v>0</v>
      </c>
      <c r="R282" s="120">
        <f t="shared" si="52"/>
        <v>0</v>
      </c>
      <c r="S282" s="120">
        <f t="shared" si="52"/>
        <v>0</v>
      </c>
      <c r="T282" s="120">
        <f t="shared" si="52"/>
        <v>0</v>
      </c>
      <c r="U282" s="120">
        <f t="shared" si="52"/>
        <v>0</v>
      </c>
    </row>
    <row r="283" ht="15.75" customHeight="1">
      <c r="A283" s="159" t="s">
        <v>124</v>
      </c>
      <c r="B283" s="116">
        <f t="shared" ref="B283:U283" si="53">B62/B$11</f>
        <v>0</v>
      </c>
      <c r="C283" s="116">
        <f t="shared" si="53"/>
        <v>0.000005531886982</v>
      </c>
      <c r="D283" s="116">
        <f t="shared" si="53"/>
        <v>0</v>
      </c>
      <c r="E283" s="116">
        <f t="shared" si="53"/>
        <v>0</v>
      </c>
      <c r="F283" s="116">
        <f t="shared" si="53"/>
        <v>0</v>
      </c>
      <c r="G283" s="116">
        <f t="shared" si="53"/>
        <v>0</v>
      </c>
      <c r="H283" s="116">
        <f t="shared" si="53"/>
        <v>0</v>
      </c>
      <c r="I283" s="116">
        <f t="shared" si="53"/>
        <v>0</v>
      </c>
      <c r="J283" s="116">
        <f t="shared" si="53"/>
        <v>0</v>
      </c>
      <c r="K283" s="116">
        <f t="shared" si="53"/>
        <v>0</v>
      </c>
      <c r="L283" s="116">
        <f t="shared" si="53"/>
        <v>0</v>
      </c>
      <c r="M283" s="116">
        <f t="shared" si="53"/>
        <v>0</v>
      </c>
      <c r="N283" s="116">
        <f t="shared" si="53"/>
        <v>0</v>
      </c>
      <c r="O283" s="116">
        <f t="shared" si="53"/>
        <v>0.000001446985351</v>
      </c>
      <c r="P283" s="116">
        <f t="shared" si="53"/>
        <v>0</v>
      </c>
      <c r="Q283" s="116">
        <f t="shared" si="53"/>
        <v>0</v>
      </c>
      <c r="R283" s="116">
        <f t="shared" si="53"/>
        <v>0</v>
      </c>
      <c r="S283" s="116">
        <f t="shared" si="53"/>
        <v>0</v>
      </c>
      <c r="T283" s="116">
        <f t="shared" si="53"/>
        <v>0</v>
      </c>
      <c r="U283" s="116">
        <f t="shared" si="53"/>
        <v>0</v>
      </c>
    </row>
    <row r="284" ht="15.75" customHeight="1">
      <c r="A284" s="159" t="s">
        <v>125</v>
      </c>
      <c r="B284" s="116">
        <f t="shared" ref="B284:U284" si="54">B63/B$11</f>
        <v>0</v>
      </c>
      <c r="C284" s="116">
        <f t="shared" si="54"/>
        <v>0</v>
      </c>
      <c r="D284" s="116">
        <f t="shared" si="54"/>
        <v>0</v>
      </c>
      <c r="E284" s="116">
        <f t="shared" si="54"/>
        <v>0</v>
      </c>
      <c r="F284" s="116">
        <f t="shared" si="54"/>
        <v>0</v>
      </c>
      <c r="G284" s="116">
        <f t="shared" si="54"/>
        <v>0</v>
      </c>
      <c r="H284" s="116">
        <f t="shared" si="54"/>
        <v>0</v>
      </c>
      <c r="I284" s="116">
        <f t="shared" si="54"/>
        <v>0</v>
      </c>
      <c r="J284" s="116">
        <f t="shared" si="54"/>
        <v>0</v>
      </c>
      <c r="K284" s="116">
        <f t="shared" si="54"/>
        <v>0</v>
      </c>
      <c r="L284" s="116">
        <f t="shared" si="54"/>
        <v>0</v>
      </c>
      <c r="M284" s="116">
        <f t="shared" si="54"/>
        <v>0</v>
      </c>
      <c r="N284" s="116">
        <f t="shared" si="54"/>
        <v>0</v>
      </c>
      <c r="O284" s="116">
        <f t="shared" si="54"/>
        <v>0</v>
      </c>
      <c r="P284" s="116">
        <f t="shared" si="54"/>
        <v>0</v>
      </c>
      <c r="Q284" s="116">
        <f t="shared" si="54"/>
        <v>0</v>
      </c>
      <c r="R284" s="116">
        <f t="shared" si="54"/>
        <v>0</v>
      </c>
      <c r="S284" s="116">
        <f t="shared" si="54"/>
        <v>0</v>
      </c>
      <c r="T284" s="116">
        <f t="shared" si="54"/>
        <v>0</v>
      </c>
      <c r="U284" s="118">
        <f t="shared" si="54"/>
        <v>0</v>
      </c>
    </row>
    <row r="285" ht="15.75" customHeight="1">
      <c r="A285" s="159" t="s">
        <v>126</v>
      </c>
      <c r="B285" s="116">
        <f t="shared" ref="B285:U285" si="55">B64/B$11</f>
        <v>0</v>
      </c>
      <c r="C285" s="116">
        <f t="shared" si="55"/>
        <v>0</v>
      </c>
      <c r="D285" s="116">
        <f t="shared" si="55"/>
        <v>0</v>
      </c>
      <c r="E285" s="116">
        <f t="shared" si="55"/>
        <v>0</v>
      </c>
      <c r="F285" s="116">
        <f t="shared" si="55"/>
        <v>0</v>
      </c>
      <c r="G285" s="116">
        <f t="shared" si="55"/>
        <v>0</v>
      </c>
      <c r="H285" s="116">
        <f t="shared" si="55"/>
        <v>0</v>
      </c>
      <c r="I285" s="116">
        <f t="shared" si="55"/>
        <v>0</v>
      </c>
      <c r="J285" s="116">
        <f t="shared" si="55"/>
        <v>0</v>
      </c>
      <c r="K285" s="116">
        <f t="shared" si="55"/>
        <v>0</v>
      </c>
      <c r="L285" s="116">
        <f t="shared" si="55"/>
        <v>0</v>
      </c>
      <c r="M285" s="116">
        <f t="shared" si="55"/>
        <v>0</v>
      </c>
      <c r="N285" s="116">
        <f t="shared" si="55"/>
        <v>0</v>
      </c>
      <c r="O285" s="116">
        <f t="shared" si="55"/>
        <v>0</v>
      </c>
      <c r="P285" s="116">
        <f t="shared" si="55"/>
        <v>0</v>
      </c>
      <c r="Q285" s="116">
        <f t="shared" si="55"/>
        <v>0</v>
      </c>
      <c r="R285" s="116">
        <f t="shared" si="55"/>
        <v>0</v>
      </c>
      <c r="S285" s="116">
        <f t="shared" si="55"/>
        <v>0</v>
      </c>
      <c r="T285" s="116">
        <f t="shared" si="55"/>
        <v>0</v>
      </c>
      <c r="U285" s="118">
        <f t="shared" si="55"/>
        <v>0</v>
      </c>
    </row>
    <row r="286" ht="15.75" customHeight="1">
      <c r="A286" s="159" t="s">
        <v>127</v>
      </c>
      <c r="B286" s="116">
        <f t="shared" ref="B286:U286" si="56">B65/B$11</f>
        <v>0</v>
      </c>
      <c r="C286" s="116">
        <f t="shared" si="56"/>
        <v>0</v>
      </c>
      <c r="D286" s="116">
        <f t="shared" si="56"/>
        <v>0</v>
      </c>
      <c r="E286" s="116">
        <f t="shared" si="56"/>
        <v>0</v>
      </c>
      <c r="F286" s="116">
        <f t="shared" si="56"/>
        <v>0</v>
      </c>
      <c r="G286" s="116">
        <f t="shared" si="56"/>
        <v>0</v>
      </c>
      <c r="H286" s="116">
        <f t="shared" si="56"/>
        <v>0</v>
      </c>
      <c r="I286" s="116">
        <f t="shared" si="56"/>
        <v>0</v>
      </c>
      <c r="J286" s="116">
        <f t="shared" si="56"/>
        <v>0</v>
      </c>
      <c r="K286" s="116">
        <f t="shared" si="56"/>
        <v>0</v>
      </c>
      <c r="L286" s="116">
        <f t="shared" si="56"/>
        <v>0</v>
      </c>
      <c r="M286" s="116">
        <f t="shared" si="56"/>
        <v>0</v>
      </c>
      <c r="N286" s="116">
        <f t="shared" si="56"/>
        <v>0</v>
      </c>
      <c r="O286" s="116">
        <f t="shared" si="56"/>
        <v>0</v>
      </c>
      <c r="P286" s="116">
        <f t="shared" si="56"/>
        <v>0</v>
      </c>
      <c r="Q286" s="116">
        <f t="shared" si="56"/>
        <v>0</v>
      </c>
      <c r="R286" s="116">
        <f t="shared" si="56"/>
        <v>0</v>
      </c>
      <c r="S286" s="116">
        <f t="shared" si="56"/>
        <v>0</v>
      </c>
      <c r="T286" s="116">
        <f t="shared" si="56"/>
        <v>0</v>
      </c>
      <c r="U286" s="118">
        <f t="shared" si="56"/>
        <v>0</v>
      </c>
    </row>
    <row r="287" ht="15.75" customHeight="1">
      <c r="A287" s="159" t="s">
        <v>128</v>
      </c>
      <c r="B287" s="116">
        <f t="shared" ref="B287:U287" si="57">B66/B$11</f>
        <v>0</v>
      </c>
      <c r="C287" s="116">
        <f t="shared" si="57"/>
        <v>0</v>
      </c>
      <c r="D287" s="116">
        <f t="shared" si="57"/>
        <v>0</v>
      </c>
      <c r="E287" s="116">
        <f t="shared" si="57"/>
        <v>0</v>
      </c>
      <c r="F287" s="116">
        <f t="shared" si="57"/>
        <v>0</v>
      </c>
      <c r="G287" s="116">
        <f t="shared" si="57"/>
        <v>0</v>
      </c>
      <c r="H287" s="116">
        <f t="shared" si="57"/>
        <v>0</v>
      </c>
      <c r="I287" s="116">
        <f t="shared" si="57"/>
        <v>0</v>
      </c>
      <c r="J287" s="116">
        <f t="shared" si="57"/>
        <v>0</v>
      </c>
      <c r="K287" s="116">
        <f t="shared" si="57"/>
        <v>0</v>
      </c>
      <c r="L287" s="116">
        <f t="shared" si="57"/>
        <v>0</v>
      </c>
      <c r="M287" s="116">
        <f t="shared" si="57"/>
        <v>0</v>
      </c>
      <c r="N287" s="116">
        <f t="shared" si="57"/>
        <v>0</v>
      </c>
      <c r="O287" s="116">
        <f t="shared" si="57"/>
        <v>0</v>
      </c>
      <c r="P287" s="116">
        <f t="shared" si="57"/>
        <v>0</v>
      </c>
      <c r="Q287" s="116">
        <f t="shared" si="57"/>
        <v>0</v>
      </c>
      <c r="R287" s="116">
        <f t="shared" si="57"/>
        <v>0</v>
      </c>
      <c r="S287" s="116">
        <f t="shared" si="57"/>
        <v>0</v>
      </c>
      <c r="T287" s="116">
        <f t="shared" si="57"/>
        <v>0</v>
      </c>
      <c r="U287" s="118">
        <f t="shared" si="57"/>
        <v>0</v>
      </c>
    </row>
    <row r="288" ht="15.75" customHeight="1">
      <c r="A288" s="159" t="s">
        <v>12</v>
      </c>
      <c r="B288" s="116">
        <f t="shared" ref="B288:U288" si="58">B67/B$11</f>
        <v>0.00000695743165</v>
      </c>
      <c r="C288" s="116">
        <f t="shared" si="58"/>
        <v>0</v>
      </c>
      <c r="D288" s="116">
        <f t="shared" si="58"/>
        <v>0</v>
      </c>
      <c r="E288" s="116">
        <f t="shared" si="58"/>
        <v>0.0000005248809308</v>
      </c>
      <c r="F288" s="116">
        <f t="shared" si="58"/>
        <v>0</v>
      </c>
      <c r="G288" s="116">
        <f t="shared" si="58"/>
        <v>0</v>
      </c>
      <c r="H288" s="116">
        <f t="shared" si="58"/>
        <v>0</v>
      </c>
      <c r="I288" s="116">
        <f t="shared" si="58"/>
        <v>0</v>
      </c>
      <c r="J288" s="116">
        <f t="shared" si="58"/>
        <v>0</v>
      </c>
      <c r="K288" s="116">
        <f t="shared" si="58"/>
        <v>0</v>
      </c>
      <c r="L288" s="116">
        <f t="shared" si="58"/>
        <v>0</v>
      </c>
      <c r="M288" s="116">
        <f t="shared" si="58"/>
        <v>0</v>
      </c>
      <c r="N288" s="116">
        <f t="shared" si="58"/>
        <v>0</v>
      </c>
      <c r="O288" s="116">
        <f t="shared" si="58"/>
        <v>0</v>
      </c>
      <c r="P288" s="116">
        <f t="shared" si="58"/>
        <v>0</v>
      </c>
      <c r="Q288" s="116">
        <f t="shared" si="58"/>
        <v>0</v>
      </c>
      <c r="R288" s="116">
        <f t="shared" si="58"/>
        <v>0</v>
      </c>
      <c r="S288" s="116">
        <f t="shared" si="58"/>
        <v>0</v>
      </c>
      <c r="T288" s="116">
        <f t="shared" si="58"/>
        <v>0</v>
      </c>
      <c r="U288" s="116">
        <f t="shared" si="58"/>
        <v>0</v>
      </c>
    </row>
    <row r="289" ht="15.75" customHeight="1">
      <c r="A289" s="159" t="s">
        <v>129</v>
      </c>
      <c r="B289" s="116">
        <f t="shared" ref="B289:U289" si="59">B68/B$11</f>
        <v>0</v>
      </c>
      <c r="C289" s="116">
        <f t="shared" si="59"/>
        <v>0</v>
      </c>
      <c r="D289" s="116">
        <f t="shared" si="59"/>
        <v>0</v>
      </c>
      <c r="E289" s="116">
        <f t="shared" si="59"/>
        <v>0</v>
      </c>
      <c r="F289" s="116">
        <f t="shared" si="59"/>
        <v>0</v>
      </c>
      <c r="G289" s="116">
        <f t="shared" si="59"/>
        <v>0</v>
      </c>
      <c r="H289" s="116">
        <f t="shared" si="59"/>
        <v>0</v>
      </c>
      <c r="I289" s="116">
        <f t="shared" si="59"/>
        <v>0</v>
      </c>
      <c r="J289" s="116">
        <f t="shared" si="59"/>
        <v>0</v>
      </c>
      <c r="K289" s="116">
        <f t="shared" si="59"/>
        <v>0</v>
      </c>
      <c r="L289" s="116">
        <f t="shared" si="59"/>
        <v>0</v>
      </c>
      <c r="M289" s="116">
        <f t="shared" si="59"/>
        <v>0</v>
      </c>
      <c r="N289" s="116">
        <f t="shared" si="59"/>
        <v>0</v>
      </c>
      <c r="O289" s="116">
        <f t="shared" si="59"/>
        <v>0</v>
      </c>
      <c r="P289" s="116">
        <f t="shared" si="59"/>
        <v>0</v>
      </c>
      <c r="Q289" s="116">
        <f t="shared" si="59"/>
        <v>0</v>
      </c>
      <c r="R289" s="116">
        <f t="shared" si="59"/>
        <v>0</v>
      </c>
      <c r="S289" s="116">
        <f t="shared" si="59"/>
        <v>0</v>
      </c>
      <c r="T289" s="116">
        <f t="shared" si="59"/>
        <v>0</v>
      </c>
      <c r="U289" s="118">
        <f t="shared" si="59"/>
        <v>0</v>
      </c>
    </row>
    <row r="290" ht="15.75" customHeight="1">
      <c r="A290" s="159" t="s">
        <v>130</v>
      </c>
      <c r="B290" s="116">
        <f t="shared" ref="B290:U290" si="60">B69/B$11</f>
        <v>0</v>
      </c>
      <c r="C290" s="116">
        <f t="shared" si="60"/>
        <v>0</v>
      </c>
      <c r="D290" s="116">
        <f t="shared" si="60"/>
        <v>0</v>
      </c>
      <c r="E290" s="116">
        <f t="shared" si="60"/>
        <v>0</v>
      </c>
      <c r="F290" s="116">
        <f t="shared" si="60"/>
        <v>0</v>
      </c>
      <c r="G290" s="116">
        <f t="shared" si="60"/>
        <v>0</v>
      </c>
      <c r="H290" s="116">
        <f t="shared" si="60"/>
        <v>0</v>
      </c>
      <c r="I290" s="116">
        <f t="shared" si="60"/>
        <v>0</v>
      </c>
      <c r="J290" s="116">
        <f t="shared" si="60"/>
        <v>0</v>
      </c>
      <c r="K290" s="116">
        <f t="shared" si="60"/>
        <v>0</v>
      </c>
      <c r="L290" s="116">
        <f t="shared" si="60"/>
        <v>0</v>
      </c>
      <c r="M290" s="116">
        <f t="shared" si="60"/>
        <v>0</v>
      </c>
      <c r="N290" s="116">
        <f t="shared" si="60"/>
        <v>0</v>
      </c>
      <c r="O290" s="116">
        <f t="shared" si="60"/>
        <v>0</v>
      </c>
      <c r="P290" s="116">
        <f t="shared" si="60"/>
        <v>0</v>
      </c>
      <c r="Q290" s="116">
        <f t="shared" si="60"/>
        <v>0</v>
      </c>
      <c r="R290" s="116">
        <f t="shared" si="60"/>
        <v>0</v>
      </c>
      <c r="S290" s="116">
        <f t="shared" si="60"/>
        <v>0</v>
      </c>
      <c r="T290" s="116">
        <f t="shared" si="60"/>
        <v>0</v>
      </c>
      <c r="U290" s="118">
        <f t="shared" si="60"/>
        <v>0</v>
      </c>
    </row>
    <row r="291" ht="15.75" customHeight="1">
      <c r="A291" s="159" t="s">
        <v>131</v>
      </c>
      <c r="B291" s="116">
        <f t="shared" ref="B291:U291" si="61">B70/B$11</f>
        <v>0</v>
      </c>
      <c r="C291" s="116">
        <f t="shared" si="61"/>
        <v>0</v>
      </c>
      <c r="D291" s="116">
        <f t="shared" si="61"/>
        <v>0</v>
      </c>
      <c r="E291" s="116">
        <f t="shared" si="61"/>
        <v>0</v>
      </c>
      <c r="F291" s="116">
        <f t="shared" si="61"/>
        <v>0</v>
      </c>
      <c r="G291" s="116">
        <f t="shared" si="61"/>
        <v>0</v>
      </c>
      <c r="H291" s="116">
        <f t="shared" si="61"/>
        <v>0</v>
      </c>
      <c r="I291" s="116">
        <f t="shared" si="61"/>
        <v>0</v>
      </c>
      <c r="J291" s="116">
        <f t="shared" si="61"/>
        <v>0</v>
      </c>
      <c r="K291" s="116">
        <f t="shared" si="61"/>
        <v>0</v>
      </c>
      <c r="L291" s="116">
        <f t="shared" si="61"/>
        <v>0</v>
      </c>
      <c r="M291" s="116">
        <f t="shared" si="61"/>
        <v>0</v>
      </c>
      <c r="N291" s="116">
        <f t="shared" si="61"/>
        <v>0</v>
      </c>
      <c r="O291" s="116">
        <f t="shared" si="61"/>
        <v>0</v>
      </c>
      <c r="P291" s="116">
        <f t="shared" si="61"/>
        <v>0</v>
      </c>
      <c r="Q291" s="116">
        <f t="shared" si="61"/>
        <v>0</v>
      </c>
      <c r="R291" s="116">
        <f t="shared" si="61"/>
        <v>0</v>
      </c>
      <c r="S291" s="116">
        <f t="shared" si="61"/>
        <v>0</v>
      </c>
      <c r="T291" s="116">
        <f t="shared" si="61"/>
        <v>0</v>
      </c>
      <c r="U291" s="118">
        <f t="shared" si="61"/>
        <v>0</v>
      </c>
    </row>
    <row r="292" ht="15.75" customHeight="1">
      <c r="A292" s="159" t="s">
        <v>132</v>
      </c>
      <c r="B292" s="116">
        <f t="shared" ref="B292:U292" si="62">B71/B$11</f>
        <v>0</v>
      </c>
      <c r="C292" s="116">
        <f t="shared" si="62"/>
        <v>0</v>
      </c>
      <c r="D292" s="116">
        <f t="shared" si="62"/>
        <v>0</v>
      </c>
      <c r="E292" s="116">
        <f t="shared" si="62"/>
        <v>0</v>
      </c>
      <c r="F292" s="116">
        <f t="shared" si="62"/>
        <v>0</v>
      </c>
      <c r="G292" s="116">
        <f t="shared" si="62"/>
        <v>0</v>
      </c>
      <c r="H292" s="116">
        <f t="shared" si="62"/>
        <v>0</v>
      </c>
      <c r="I292" s="116">
        <f t="shared" si="62"/>
        <v>0</v>
      </c>
      <c r="J292" s="116">
        <f t="shared" si="62"/>
        <v>0</v>
      </c>
      <c r="K292" s="116">
        <f t="shared" si="62"/>
        <v>0</v>
      </c>
      <c r="L292" s="116">
        <f t="shared" si="62"/>
        <v>0</v>
      </c>
      <c r="M292" s="116">
        <f t="shared" si="62"/>
        <v>0</v>
      </c>
      <c r="N292" s="116">
        <f t="shared" si="62"/>
        <v>0</v>
      </c>
      <c r="O292" s="116">
        <f t="shared" si="62"/>
        <v>0</v>
      </c>
      <c r="P292" s="116">
        <f t="shared" si="62"/>
        <v>0</v>
      </c>
      <c r="Q292" s="116">
        <f t="shared" si="62"/>
        <v>0</v>
      </c>
      <c r="R292" s="116">
        <f t="shared" si="62"/>
        <v>0</v>
      </c>
      <c r="S292" s="116">
        <f t="shared" si="62"/>
        <v>0</v>
      </c>
      <c r="T292" s="116">
        <f t="shared" si="62"/>
        <v>0</v>
      </c>
      <c r="U292" s="118">
        <f t="shared" si="62"/>
        <v>0</v>
      </c>
    </row>
    <row r="293" ht="15.75" customHeight="1">
      <c r="A293" s="159" t="s">
        <v>75</v>
      </c>
      <c r="B293" s="116">
        <f t="shared" ref="B293:U293" si="63">B72/B$11</f>
        <v>0</v>
      </c>
      <c r="C293" s="116">
        <f t="shared" si="63"/>
        <v>0</v>
      </c>
      <c r="D293" s="116">
        <f t="shared" si="63"/>
        <v>0</v>
      </c>
      <c r="E293" s="116">
        <f t="shared" si="63"/>
        <v>0</v>
      </c>
      <c r="F293" s="116">
        <f t="shared" si="63"/>
        <v>0</v>
      </c>
      <c r="G293" s="116">
        <f t="shared" si="63"/>
        <v>0</v>
      </c>
      <c r="H293" s="116">
        <f t="shared" si="63"/>
        <v>0</v>
      </c>
      <c r="I293" s="116">
        <f t="shared" si="63"/>
        <v>0</v>
      </c>
      <c r="J293" s="116">
        <f t="shared" si="63"/>
        <v>0</v>
      </c>
      <c r="K293" s="116">
        <f t="shared" si="63"/>
        <v>0</v>
      </c>
      <c r="L293" s="116">
        <f t="shared" si="63"/>
        <v>0</v>
      </c>
      <c r="M293" s="116">
        <f t="shared" si="63"/>
        <v>0</v>
      </c>
      <c r="N293" s="116">
        <f t="shared" si="63"/>
        <v>0</v>
      </c>
      <c r="O293" s="116">
        <f t="shared" si="63"/>
        <v>0</v>
      </c>
      <c r="P293" s="116">
        <f t="shared" si="63"/>
        <v>0</v>
      </c>
      <c r="Q293" s="116">
        <f t="shared" si="63"/>
        <v>0.000004883153122</v>
      </c>
      <c r="R293" s="116">
        <f t="shared" si="63"/>
        <v>0</v>
      </c>
      <c r="S293" s="116">
        <f t="shared" si="63"/>
        <v>0.000002051466007</v>
      </c>
      <c r="T293" s="116">
        <f t="shared" si="63"/>
        <v>0.00003561099468</v>
      </c>
      <c r="U293" s="116">
        <f t="shared" si="63"/>
        <v>0.00001392243333</v>
      </c>
    </row>
    <row r="294" ht="15.75" customHeight="1">
      <c r="A294" s="159" t="s">
        <v>13</v>
      </c>
      <c r="B294" s="114">
        <f t="shared" ref="B294:U294" si="64">B73/B$11</f>
        <v>0.01974936548</v>
      </c>
      <c r="C294" s="114">
        <f t="shared" si="64"/>
        <v>0.01506648933</v>
      </c>
      <c r="D294" s="114">
        <f t="shared" si="64"/>
        <v>0.05685899916</v>
      </c>
      <c r="E294" s="114">
        <f t="shared" si="64"/>
        <v>0.05972830064</v>
      </c>
      <c r="F294" s="114">
        <f t="shared" si="64"/>
        <v>0.06174932061</v>
      </c>
      <c r="G294" s="114">
        <f t="shared" si="64"/>
        <v>0.04119418391</v>
      </c>
      <c r="H294" s="114">
        <f t="shared" si="64"/>
        <v>0.06825604598</v>
      </c>
      <c r="I294" s="114">
        <f t="shared" si="64"/>
        <v>0.06329103982</v>
      </c>
      <c r="J294" s="114">
        <f t="shared" si="64"/>
        <v>0.01418965049</v>
      </c>
      <c r="K294" s="114">
        <f t="shared" si="64"/>
        <v>0.02207588447</v>
      </c>
      <c r="L294" s="114">
        <f t="shared" si="64"/>
        <v>0.05192773651</v>
      </c>
      <c r="M294" s="114">
        <f t="shared" si="64"/>
        <v>0.06358655219</v>
      </c>
      <c r="N294" s="114">
        <f t="shared" si="64"/>
        <v>0.07576373834</v>
      </c>
      <c r="O294" s="114">
        <f t="shared" si="64"/>
        <v>0.07780970792</v>
      </c>
      <c r="P294" s="114">
        <f t="shared" si="64"/>
        <v>0.106515406</v>
      </c>
      <c r="Q294" s="114">
        <f t="shared" si="64"/>
        <v>0.1041091734</v>
      </c>
      <c r="R294" s="114">
        <f t="shared" si="64"/>
        <v>0.06302101439</v>
      </c>
      <c r="S294" s="114">
        <f t="shared" si="64"/>
        <v>0.05219046748</v>
      </c>
      <c r="T294" s="114">
        <f t="shared" si="64"/>
        <v>0.05636186591</v>
      </c>
      <c r="U294" s="114">
        <f t="shared" si="64"/>
        <v>0.08527353473</v>
      </c>
    </row>
    <row r="295" ht="15.75" customHeight="1">
      <c r="A295" s="159" t="s">
        <v>519</v>
      </c>
      <c r="B295" s="116">
        <f t="shared" ref="B295:U295" si="65">B74/B$11</f>
        <v>0</v>
      </c>
      <c r="C295" s="116">
        <f t="shared" si="65"/>
        <v>0</v>
      </c>
      <c r="D295" s="116">
        <f t="shared" si="65"/>
        <v>0</v>
      </c>
      <c r="E295" s="116">
        <f t="shared" si="65"/>
        <v>0</v>
      </c>
      <c r="F295" s="116">
        <f t="shared" si="65"/>
        <v>0</v>
      </c>
      <c r="G295" s="116">
        <f t="shared" si="65"/>
        <v>0</v>
      </c>
      <c r="H295" s="116">
        <f t="shared" si="65"/>
        <v>0</v>
      </c>
      <c r="I295" s="116">
        <f t="shared" si="65"/>
        <v>0</v>
      </c>
      <c r="J295" s="116">
        <f t="shared" si="65"/>
        <v>0</v>
      </c>
      <c r="K295" s="116">
        <f t="shared" si="65"/>
        <v>0</v>
      </c>
      <c r="L295" s="116">
        <f t="shared" si="65"/>
        <v>0</v>
      </c>
      <c r="M295" s="116">
        <f t="shared" si="65"/>
        <v>0</v>
      </c>
      <c r="N295" s="116">
        <f t="shared" si="65"/>
        <v>0</v>
      </c>
      <c r="O295" s="116">
        <f t="shared" si="65"/>
        <v>0</v>
      </c>
      <c r="P295" s="116">
        <f t="shared" si="65"/>
        <v>0</v>
      </c>
      <c r="Q295" s="116">
        <f t="shared" si="65"/>
        <v>0</v>
      </c>
      <c r="R295" s="116">
        <f t="shared" si="65"/>
        <v>0</v>
      </c>
      <c r="S295" s="116">
        <f t="shared" si="65"/>
        <v>0</v>
      </c>
      <c r="T295" s="116">
        <f t="shared" si="65"/>
        <v>0</v>
      </c>
      <c r="U295" s="118">
        <f t="shared" si="65"/>
        <v>0</v>
      </c>
    </row>
    <row r="296" ht="15.75" customHeight="1">
      <c r="A296" s="159" t="s">
        <v>133</v>
      </c>
      <c r="B296" s="116">
        <f t="shared" ref="B296:U296" si="66">B75/B$11</f>
        <v>0</v>
      </c>
      <c r="C296" s="116">
        <f t="shared" si="66"/>
        <v>0</v>
      </c>
      <c r="D296" s="116">
        <f t="shared" si="66"/>
        <v>0</v>
      </c>
      <c r="E296" s="116">
        <f t="shared" si="66"/>
        <v>0</v>
      </c>
      <c r="F296" s="116">
        <f t="shared" si="66"/>
        <v>0</v>
      </c>
      <c r="G296" s="116">
        <f t="shared" si="66"/>
        <v>0</v>
      </c>
      <c r="H296" s="116">
        <f t="shared" si="66"/>
        <v>0</v>
      </c>
      <c r="I296" s="116">
        <f t="shared" si="66"/>
        <v>0</v>
      </c>
      <c r="J296" s="116">
        <f t="shared" si="66"/>
        <v>0</v>
      </c>
      <c r="K296" s="116">
        <f t="shared" si="66"/>
        <v>0</v>
      </c>
      <c r="L296" s="116">
        <f t="shared" si="66"/>
        <v>0</v>
      </c>
      <c r="M296" s="116">
        <f t="shared" si="66"/>
        <v>0</v>
      </c>
      <c r="N296" s="116">
        <f t="shared" si="66"/>
        <v>0</v>
      </c>
      <c r="O296" s="116">
        <f t="shared" si="66"/>
        <v>0</v>
      </c>
      <c r="P296" s="116">
        <f t="shared" si="66"/>
        <v>0</v>
      </c>
      <c r="Q296" s="116">
        <f t="shared" si="66"/>
        <v>0</v>
      </c>
      <c r="R296" s="116">
        <f t="shared" si="66"/>
        <v>0</v>
      </c>
      <c r="S296" s="116">
        <f t="shared" si="66"/>
        <v>0</v>
      </c>
      <c r="T296" s="116">
        <f t="shared" si="66"/>
        <v>0</v>
      </c>
      <c r="U296" s="118">
        <f t="shared" si="66"/>
        <v>0</v>
      </c>
    </row>
    <row r="297" ht="15.75" customHeight="1">
      <c r="A297" s="159" t="s">
        <v>520</v>
      </c>
      <c r="B297" s="116">
        <f t="shared" ref="B297:U297" si="67">B76/B$11</f>
        <v>0</v>
      </c>
      <c r="C297" s="116">
        <f t="shared" si="67"/>
        <v>0</v>
      </c>
      <c r="D297" s="116">
        <f t="shared" si="67"/>
        <v>0</v>
      </c>
      <c r="E297" s="116">
        <f t="shared" si="67"/>
        <v>0</v>
      </c>
      <c r="F297" s="116">
        <f t="shared" si="67"/>
        <v>0</v>
      </c>
      <c r="G297" s="116">
        <f t="shared" si="67"/>
        <v>0</v>
      </c>
      <c r="H297" s="116">
        <f t="shared" si="67"/>
        <v>0</v>
      </c>
      <c r="I297" s="116">
        <f t="shared" si="67"/>
        <v>0</v>
      </c>
      <c r="J297" s="116">
        <f t="shared" si="67"/>
        <v>0</v>
      </c>
      <c r="K297" s="116">
        <f t="shared" si="67"/>
        <v>0</v>
      </c>
      <c r="L297" s="116">
        <f t="shared" si="67"/>
        <v>0</v>
      </c>
      <c r="M297" s="116">
        <f t="shared" si="67"/>
        <v>0</v>
      </c>
      <c r="N297" s="116">
        <f t="shared" si="67"/>
        <v>0</v>
      </c>
      <c r="O297" s="116">
        <f t="shared" si="67"/>
        <v>0</v>
      </c>
      <c r="P297" s="116">
        <f t="shared" si="67"/>
        <v>0</v>
      </c>
      <c r="Q297" s="116">
        <f t="shared" si="67"/>
        <v>0</v>
      </c>
      <c r="R297" s="116">
        <f t="shared" si="67"/>
        <v>0</v>
      </c>
      <c r="S297" s="116">
        <f t="shared" si="67"/>
        <v>0</v>
      </c>
      <c r="T297" s="116">
        <f t="shared" si="67"/>
        <v>0</v>
      </c>
      <c r="U297" s="118">
        <f t="shared" si="67"/>
        <v>0</v>
      </c>
    </row>
    <row r="298" ht="15.75" customHeight="1">
      <c r="A298" s="159" t="s">
        <v>134</v>
      </c>
      <c r="B298" s="116">
        <f t="shared" ref="B298:U298" si="68">B77/B$11</f>
        <v>0</v>
      </c>
      <c r="C298" s="116">
        <f t="shared" si="68"/>
        <v>0</v>
      </c>
      <c r="D298" s="116">
        <f t="shared" si="68"/>
        <v>0</v>
      </c>
      <c r="E298" s="116">
        <f t="shared" si="68"/>
        <v>0</v>
      </c>
      <c r="F298" s="116">
        <f t="shared" si="68"/>
        <v>0</v>
      </c>
      <c r="G298" s="116">
        <f t="shared" si="68"/>
        <v>0</v>
      </c>
      <c r="H298" s="116">
        <f t="shared" si="68"/>
        <v>0</v>
      </c>
      <c r="I298" s="116">
        <f t="shared" si="68"/>
        <v>0</v>
      </c>
      <c r="J298" s="116">
        <f t="shared" si="68"/>
        <v>0</v>
      </c>
      <c r="K298" s="116">
        <f t="shared" si="68"/>
        <v>0</v>
      </c>
      <c r="L298" s="116">
        <f t="shared" si="68"/>
        <v>0</v>
      </c>
      <c r="M298" s="116">
        <f t="shared" si="68"/>
        <v>0</v>
      </c>
      <c r="N298" s="116">
        <f t="shared" si="68"/>
        <v>0</v>
      </c>
      <c r="O298" s="116">
        <f t="shared" si="68"/>
        <v>0</v>
      </c>
      <c r="P298" s="116">
        <f t="shared" si="68"/>
        <v>0</v>
      </c>
      <c r="Q298" s="116">
        <f t="shared" si="68"/>
        <v>0</v>
      </c>
      <c r="R298" s="116">
        <f t="shared" si="68"/>
        <v>0</v>
      </c>
      <c r="S298" s="116">
        <f t="shared" si="68"/>
        <v>0</v>
      </c>
      <c r="T298" s="116">
        <f t="shared" si="68"/>
        <v>0</v>
      </c>
      <c r="U298" s="118">
        <f t="shared" si="68"/>
        <v>0</v>
      </c>
    </row>
    <row r="299" ht="15.75" customHeight="1">
      <c r="A299" s="159" t="s">
        <v>135</v>
      </c>
      <c r="B299" s="116">
        <f t="shared" ref="B299:U299" si="69">B78/B$11</f>
        <v>0</v>
      </c>
      <c r="C299" s="116">
        <f t="shared" si="69"/>
        <v>0</v>
      </c>
      <c r="D299" s="116">
        <f t="shared" si="69"/>
        <v>0</v>
      </c>
      <c r="E299" s="116">
        <f t="shared" si="69"/>
        <v>0</v>
      </c>
      <c r="F299" s="116">
        <f t="shared" si="69"/>
        <v>0</v>
      </c>
      <c r="G299" s="116">
        <f t="shared" si="69"/>
        <v>0</v>
      </c>
      <c r="H299" s="116">
        <f t="shared" si="69"/>
        <v>0</v>
      </c>
      <c r="I299" s="116">
        <f t="shared" si="69"/>
        <v>0</v>
      </c>
      <c r="J299" s="116">
        <f t="shared" si="69"/>
        <v>0</v>
      </c>
      <c r="K299" s="116">
        <f t="shared" si="69"/>
        <v>0</v>
      </c>
      <c r="L299" s="116">
        <f t="shared" si="69"/>
        <v>0</v>
      </c>
      <c r="M299" s="116">
        <f t="shared" si="69"/>
        <v>0</v>
      </c>
      <c r="N299" s="116">
        <f t="shared" si="69"/>
        <v>0</v>
      </c>
      <c r="O299" s="116">
        <f t="shared" si="69"/>
        <v>0</v>
      </c>
      <c r="P299" s="116">
        <f t="shared" si="69"/>
        <v>0</v>
      </c>
      <c r="Q299" s="116">
        <f t="shared" si="69"/>
        <v>0</v>
      </c>
      <c r="R299" s="116">
        <f t="shared" si="69"/>
        <v>0</v>
      </c>
      <c r="S299" s="116">
        <f t="shared" si="69"/>
        <v>0</v>
      </c>
      <c r="T299" s="116">
        <f t="shared" si="69"/>
        <v>0</v>
      </c>
      <c r="U299" s="118">
        <f t="shared" si="69"/>
        <v>0</v>
      </c>
    </row>
    <row r="300" ht="15.75" customHeight="1">
      <c r="A300" s="159" t="s">
        <v>14</v>
      </c>
      <c r="B300" s="116">
        <f t="shared" ref="B300:U300" si="70">B79/B$11</f>
        <v>0</v>
      </c>
      <c r="C300" s="116">
        <f t="shared" si="70"/>
        <v>0</v>
      </c>
      <c r="D300" s="116">
        <f t="shared" si="70"/>
        <v>0</v>
      </c>
      <c r="E300" s="116">
        <f t="shared" si="70"/>
        <v>0</v>
      </c>
      <c r="F300" s="116">
        <f t="shared" si="70"/>
        <v>0</v>
      </c>
      <c r="G300" s="116">
        <f t="shared" si="70"/>
        <v>0</v>
      </c>
      <c r="H300" s="116">
        <f t="shared" si="70"/>
        <v>0</v>
      </c>
      <c r="I300" s="116">
        <f t="shared" si="70"/>
        <v>0</v>
      </c>
      <c r="J300" s="116">
        <f t="shared" si="70"/>
        <v>0</v>
      </c>
      <c r="K300" s="116">
        <f t="shared" si="70"/>
        <v>0</v>
      </c>
      <c r="L300" s="116">
        <f t="shared" si="70"/>
        <v>0</v>
      </c>
      <c r="M300" s="116">
        <f t="shared" si="70"/>
        <v>0</v>
      </c>
      <c r="N300" s="116">
        <f t="shared" si="70"/>
        <v>0</v>
      </c>
      <c r="O300" s="116">
        <f t="shared" si="70"/>
        <v>0</v>
      </c>
      <c r="P300" s="116">
        <f t="shared" si="70"/>
        <v>0</v>
      </c>
      <c r="Q300" s="116">
        <f t="shared" si="70"/>
        <v>0</v>
      </c>
      <c r="R300" s="116">
        <f t="shared" si="70"/>
        <v>0</v>
      </c>
      <c r="S300" s="116">
        <f t="shared" si="70"/>
        <v>0</v>
      </c>
      <c r="T300" s="116">
        <f t="shared" si="70"/>
        <v>0</v>
      </c>
      <c r="U300" s="118">
        <f t="shared" si="70"/>
        <v>0</v>
      </c>
    </row>
    <row r="301" ht="15.75" customHeight="1">
      <c r="A301" s="159" t="s">
        <v>136</v>
      </c>
      <c r="B301" s="116">
        <f t="shared" ref="B301:U301" si="71">B80/B$11</f>
        <v>0</v>
      </c>
      <c r="C301" s="116">
        <f t="shared" si="71"/>
        <v>0</v>
      </c>
      <c r="D301" s="116">
        <f t="shared" si="71"/>
        <v>0</v>
      </c>
      <c r="E301" s="116">
        <f t="shared" si="71"/>
        <v>0</v>
      </c>
      <c r="F301" s="116">
        <f t="shared" si="71"/>
        <v>0</v>
      </c>
      <c r="G301" s="116">
        <f t="shared" si="71"/>
        <v>0</v>
      </c>
      <c r="H301" s="116">
        <f t="shared" si="71"/>
        <v>0</v>
      </c>
      <c r="I301" s="116">
        <f t="shared" si="71"/>
        <v>0</v>
      </c>
      <c r="J301" s="116">
        <f t="shared" si="71"/>
        <v>0</v>
      </c>
      <c r="K301" s="116">
        <f t="shared" si="71"/>
        <v>0</v>
      </c>
      <c r="L301" s="116">
        <f t="shared" si="71"/>
        <v>0</v>
      </c>
      <c r="M301" s="116">
        <f t="shared" si="71"/>
        <v>0</v>
      </c>
      <c r="N301" s="116">
        <f t="shared" si="71"/>
        <v>0</v>
      </c>
      <c r="O301" s="116">
        <f t="shared" si="71"/>
        <v>0</v>
      </c>
      <c r="P301" s="116">
        <f t="shared" si="71"/>
        <v>0</v>
      </c>
      <c r="Q301" s="116">
        <f t="shared" si="71"/>
        <v>0</v>
      </c>
      <c r="R301" s="116">
        <f t="shared" si="71"/>
        <v>0</v>
      </c>
      <c r="S301" s="116">
        <f t="shared" si="71"/>
        <v>0</v>
      </c>
      <c r="T301" s="116">
        <f t="shared" si="71"/>
        <v>0</v>
      </c>
      <c r="U301" s="118">
        <f t="shared" si="71"/>
        <v>0</v>
      </c>
    </row>
    <row r="302" ht="15.75" customHeight="1">
      <c r="A302" s="159" t="s">
        <v>521</v>
      </c>
      <c r="B302" s="116">
        <f t="shared" ref="B302:U302" si="72">B81/B$11</f>
        <v>0</v>
      </c>
      <c r="C302" s="116">
        <f t="shared" si="72"/>
        <v>0</v>
      </c>
      <c r="D302" s="116">
        <f t="shared" si="72"/>
        <v>0</v>
      </c>
      <c r="E302" s="116">
        <f t="shared" si="72"/>
        <v>0</v>
      </c>
      <c r="F302" s="116">
        <f t="shared" si="72"/>
        <v>0</v>
      </c>
      <c r="G302" s="116">
        <f t="shared" si="72"/>
        <v>0</v>
      </c>
      <c r="H302" s="116">
        <f t="shared" si="72"/>
        <v>0</v>
      </c>
      <c r="I302" s="116">
        <f t="shared" si="72"/>
        <v>0</v>
      </c>
      <c r="J302" s="116">
        <f t="shared" si="72"/>
        <v>0</v>
      </c>
      <c r="K302" s="116">
        <f t="shared" si="72"/>
        <v>0</v>
      </c>
      <c r="L302" s="116">
        <f t="shared" si="72"/>
        <v>0</v>
      </c>
      <c r="M302" s="116">
        <f t="shared" si="72"/>
        <v>0</v>
      </c>
      <c r="N302" s="116">
        <f t="shared" si="72"/>
        <v>0</v>
      </c>
      <c r="O302" s="116">
        <f t="shared" si="72"/>
        <v>0</v>
      </c>
      <c r="P302" s="116">
        <f t="shared" si="72"/>
        <v>0</v>
      </c>
      <c r="Q302" s="116">
        <f t="shared" si="72"/>
        <v>0</v>
      </c>
      <c r="R302" s="116">
        <f t="shared" si="72"/>
        <v>0</v>
      </c>
      <c r="S302" s="116">
        <f t="shared" si="72"/>
        <v>0</v>
      </c>
      <c r="T302" s="116">
        <f t="shared" si="72"/>
        <v>0</v>
      </c>
      <c r="U302" s="118">
        <f t="shared" si="72"/>
        <v>0</v>
      </c>
    </row>
    <row r="303" ht="15.75" customHeight="1">
      <c r="A303" s="159" t="s">
        <v>522</v>
      </c>
      <c r="B303" s="116">
        <f t="shared" ref="B303:U303" si="73">B82/B$11</f>
        <v>0</v>
      </c>
      <c r="C303" s="116">
        <f t="shared" si="73"/>
        <v>0</v>
      </c>
      <c r="D303" s="116">
        <f t="shared" si="73"/>
        <v>0</v>
      </c>
      <c r="E303" s="116">
        <f t="shared" si="73"/>
        <v>0</v>
      </c>
      <c r="F303" s="116">
        <f t="shared" si="73"/>
        <v>0</v>
      </c>
      <c r="G303" s="116">
        <f t="shared" si="73"/>
        <v>0</v>
      </c>
      <c r="H303" s="116">
        <f t="shared" si="73"/>
        <v>0</v>
      </c>
      <c r="I303" s="116">
        <f t="shared" si="73"/>
        <v>0</v>
      </c>
      <c r="J303" s="116">
        <f t="shared" si="73"/>
        <v>0</v>
      </c>
      <c r="K303" s="116">
        <f t="shared" si="73"/>
        <v>0</v>
      </c>
      <c r="L303" s="116">
        <f t="shared" si="73"/>
        <v>0</v>
      </c>
      <c r="M303" s="116">
        <f t="shared" si="73"/>
        <v>0</v>
      </c>
      <c r="N303" s="116">
        <f t="shared" si="73"/>
        <v>0</v>
      </c>
      <c r="O303" s="116">
        <f t="shared" si="73"/>
        <v>0</v>
      </c>
      <c r="P303" s="116">
        <f t="shared" si="73"/>
        <v>0</v>
      </c>
      <c r="Q303" s="116">
        <f t="shared" si="73"/>
        <v>0</v>
      </c>
      <c r="R303" s="116">
        <f t="shared" si="73"/>
        <v>0</v>
      </c>
      <c r="S303" s="116">
        <f t="shared" si="73"/>
        <v>0</v>
      </c>
      <c r="T303" s="116">
        <f t="shared" si="73"/>
        <v>0</v>
      </c>
      <c r="U303" s="118">
        <f t="shared" si="73"/>
        <v>0</v>
      </c>
    </row>
    <row r="304" ht="15.75" customHeight="1">
      <c r="A304" s="159" t="s">
        <v>137</v>
      </c>
      <c r="B304" s="116">
        <f t="shared" ref="B304:U304" si="74">B83/B$11</f>
        <v>0</v>
      </c>
      <c r="C304" s="116">
        <f t="shared" si="74"/>
        <v>0</v>
      </c>
      <c r="D304" s="116">
        <f t="shared" si="74"/>
        <v>0</v>
      </c>
      <c r="E304" s="116">
        <f t="shared" si="74"/>
        <v>0</v>
      </c>
      <c r="F304" s="116">
        <f t="shared" si="74"/>
        <v>0</v>
      </c>
      <c r="G304" s="116">
        <f t="shared" si="74"/>
        <v>0</v>
      </c>
      <c r="H304" s="116">
        <f t="shared" si="74"/>
        <v>0</v>
      </c>
      <c r="I304" s="116">
        <f t="shared" si="74"/>
        <v>0</v>
      </c>
      <c r="J304" s="116">
        <f t="shared" si="74"/>
        <v>0</v>
      </c>
      <c r="K304" s="116">
        <f t="shared" si="74"/>
        <v>0</v>
      </c>
      <c r="L304" s="116">
        <f t="shared" si="74"/>
        <v>0</v>
      </c>
      <c r="M304" s="116">
        <f t="shared" si="74"/>
        <v>0</v>
      </c>
      <c r="N304" s="116">
        <f t="shared" si="74"/>
        <v>0</v>
      </c>
      <c r="O304" s="116">
        <f t="shared" si="74"/>
        <v>0</v>
      </c>
      <c r="P304" s="116">
        <f t="shared" si="74"/>
        <v>0</v>
      </c>
      <c r="Q304" s="116">
        <f t="shared" si="74"/>
        <v>0</v>
      </c>
      <c r="R304" s="116">
        <f t="shared" si="74"/>
        <v>0</v>
      </c>
      <c r="S304" s="116">
        <f t="shared" si="74"/>
        <v>0</v>
      </c>
      <c r="T304" s="116">
        <f t="shared" si="74"/>
        <v>0</v>
      </c>
      <c r="U304" s="118">
        <f t="shared" si="74"/>
        <v>0</v>
      </c>
    </row>
    <row r="305" ht="15.75" customHeight="1">
      <c r="A305" s="159" t="s">
        <v>523</v>
      </c>
      <c r="B305" s="116">
        <f t="shared" ref="B305:U305" si="75">B84/B$11</f>
        <v>0</v>
      </c>
      <c r="C305" s="116">
        <f t="shared" si="75"/>
        <v>0</v>
      </c>
      <c r="D305" s="116">
        <f t="shared" si="75"/>
        <v>0</v>
      </c>
      <c r="E305" s="116">
        <f t="shared" si="75"/>
        <v>0</v>
      </c>
      <c r="F305" s="116">
        <f t="shared" si="75"/>
        <v>0</v>
      </c>
      <c r="G305" s="116">
        <f t="shared" si="75"/>
        <v>0</v>
      </c>
      <c r="H305" s="116">
        <f t="shared" si="75"/>
        <v>0</v>
      </c>
      <c r="I305" s="116">
        <f t="shared" si="75"/>
        <v>0</v>
      </c>
      <c r="J305" s="116">
        <f t="shared" si="75"/>
        <v>0</v>
      </c>
      <c r="K305" s="116">
        <f t="shared" si="75"/>
        <v>0</v>
      </c>
      <c r="L305" s="116">
        <f t="shared" si="75"/>
        <v>0</v>
      </c>
      <c r="M305" s="116">
        <f t="shared" si="75"/>
        <v>0</v>
      </c>
      <c r="N305" s="116">
        <f t="shared" si="75"/>
        <v>0</v>
      </c>
      <c r="O305" s="116">
        <f t="shared" si="75"/>
        <v>0</v>
      </c>
      <c r="P305" s="116">
        <f t="shared" si="75"/>
        <v>0</v>
      </c>
      <c r="Q305" s="116">
        <f t="shared" si="75"/>
        <v>0</v>
      </c>
      <c r="R305" s="116">
        <f t="shared" si="75"/>
        <v>0</v>
      </c>
      <c r="S305" s="116">
        <f t="shared" si="75"/>
        <v>0</v>
      </c>
      <c r="T305" s="116">
        <f t="shared" si="75"/>
        <v>0</v>
      </c>
      <c r="U305" s="118">
        <f t="shared" si="75"/>
        <v>0</v>
      </c>
    </row>
    <row r="306" ht="15.75" customHeight="1">
      <c r="A306" s="159" t="s">
        <v>138</v>
      </c>
      <c r="B306" s="116">
        <f t="shared" ref="B306:U306" si="76">B85/B$11</f>
        <v>0</v>
      </c>
      <c r="C306" s="116">
        <f t="shared" si="76"/>
        <v>0</v>
      </c>
      <c r="D306" s="116">
        <f t="shared" si="76"/>
        <v>0</v>
      </c>
      <c r="E306" s="116">
        <f t="shared" si="76"/>
        <v>0</v>
      </c>
      <c r="F306" s="116">
        <f t="shared" si="76"/>
        <v>0</v>
      </c>
      <c r="G306" s="116">
        <f t="shared" si="76"/>
        <v>0</v>
      </c>
      <c r="H306" s="116">
        <f t="shared" si="76"/>
        <v>0</v>
      </c>
      <c r="I306" s="116">
        <f t="shared" si="76"/>
        <v>0</v>
      </c>
      <c r="J306" s="116">
        <f t="shared" si="76"/>
        <v>0.0000002478151992</v>
      </c>
      <c r="K306" s="116">
        <f t="shared" si="76"/>
        <v>0.00197941206</v>
      </c>
      <c r="L306" s="116">
        <f t="shared" si="76"/>
        <v>0.006397387083</v>
      </c>
      <c r="M306" s="116">
        <f t="shared" si="76"/>
        <v>0.0273417066</v>
      </c>
      <c r="N306" s="116">
        <f t="shared" si="76"/>
        <v>0.03035963277</v>
      </c>
      <c r="O306" s="116">
        <f t="shared" si="76"/>
        <v>0.02582627687</v>
      </c>
      <c r="P306" s="116">
        <f t="shared" si="76"/>
        <v>0.02808325137</v>
      </c>
      <c r="Q306" s="116">
        <f t="shared" si="76"/>
        <v>0.01377363097</v>
      </c>
      <c r="R306" s="116">
        <f t="shared" si="76"/>
        <v>0.005862585777</v>
      </c>
      <c r="S306" s="116">
        <f t="shared" si="76"/>
        <v>0.0156538579</v>
      </c>
      <c r="T306" s="116">
        <f t="shared" si="76"/>
        <v>0.01806243258</v>
      </c>
      <c r="U306" s="116">
        <f t="shared" si="76"/>
        <v>0.01370971681</v>
      </c>
    </row>
    <row r="307" ht="15.75" customHeight="1">
      <c r="A307" s="159" t="s">
        <v>139</v>
      </c>
      <c r="B307" s="116">
        <f t="shared" ref="B307:U307" si="77">B86/B$11</f>
        <v>0</v>
      </c>
      <c r="C307" s="116">
        <f t="shared" si="77"/>
        <v>0</v>
      </c>
      <c r="D307" s="116">
        <f t="shared" si="77"/>
        <v>0</v>
      </c>
      <c r="E307" s="116">
        <f t="shared" si="77"/>
        <v>0</v>
      </c>
      <c r="F307" s="116">
        <f t="shared" si="77"/>
        <v>0</v>
      </c>
      <c r="G307" s="116">
        <f t="shared" si="77"/>
        <v>0</v>
      </c>
      <c r="H307" s="116">
        <f t="shared" si="77"/>
        <v>0</v>
      </c>
      <c r="I307" s="116">
        <f t="shared" si="77"/>
        <v>0</v>
      </c>
      <c r="J307" s="116">
        <f t="shared" si="77"/>
        <v>0</v>
      </c>
      <c r="K307" s="116">
        <f t="shared" si="77"/>
        <v>0</v>
      </c>
      <c r="L307" s="116">
        <f t="shared" si="77"/>
        <v>0</v>
      </c>
      <c r="M307" s="116">
        <f t="shared" si="77"/>
        <v>0</v>
      </c>
      <c r="N307" s="116">
        <f t="shared" si="77"/>
        <v>0</v>
      </c>
      <c r="O307" s="116">
        <f t="shared" si="77"/>
        <v>0</v>
      </c>
      <c r="P307" s="116">
        <f t="shared" si="77"/>
        <v>0</v>
      </c>
      <c r="Q307" s="116">
        <f t="shared" si="77"/>
        <v>0</v>
      </c>
      <c r="R307" s="116">
        <f t="shared" si="77"/>
        <v>0</v>
      </c>
      <c r="S307" s="116">
        <f t="shared" si="77"/>
        <v>0</v>
      </c>
      <c r="T307" s="116">
        <f t="shared" si="77"/>
        <v>0</v>
      </c>
      <c r="U307" s="118">
        <f t="shared" si="77"/>
        <v>0</v>
      </c>
    </row>
    <row r="308" ht="15.75" customHeight="1">
      <c r="A308" s="159" t="s">
        <v>140</v>
      </c>
      <c r="B308" s="116">
        <f t="shared" ref="B308:U308" si="78">B87/B$11</f>
        <v>0</v>
      </c>
      <c r="C308" s="116">
        <f t="shared" si="78"/>
        <v>0</v>
      </c>
      <c r="D308" s="116">
        <f t="shared" si="78"/>
        <v>0</v>
      </c>
      <c r="E308" s="116">
        <f t="shared" si="78"/>
        <v>0</v>
      </c>
      <c r="F308" s="116">
        <f t="shared" si="78"/>
        <v>0</v>
      </c>
      <c r="G308" s="116">
        <f t="shared" si="78"/>
        <v>0</v>
      </c>
      <c r="H308" s="116">
        <f t="shared" si="78"/>
        <v>0</v>
      </c>
      <c r="I308" s="116">
        <f t="shared" si="78"/>
        <v>0</v>
      </c>
      <c r="J308" s="116">
        <f t="shared" si="78"/>
        <v>0</v>
      </c>
      <c r="K308" s="116">
        <f t="shared" si="78"/>
        <v>0</v>
      </c>
      <c r="L308" s="116">
        <f t="shared" si="78"/>
        <v>0</v>
      </c>
      <c r="M308" s="116">
        <f t="shared" si="78"/>
        <v>0</v>
      </c>
      <c r="N308" s="116">
        <f t="shared" si="78"/>
        <v>0</v>
      </c>
      <c r="O308" s="116">
        <f t="shared" si="78"/>
        <v>0</v>
      </c>
      <c r="P308" s="116">
        <f t="shared" si="78"/>
        <v>0</v>
      </c>
      <c r="Q308" s="116">
        <f t="shared" si="78"/>
        <v>0</v>
      </c>
      <c r="R308" s="116">
        <f t="shared" si="78"/>
        <v>0</v>
      </c>
      <c r="S308" s="116">
        <f t="shared" si="78"/>
        <v>0</v>
      </c>
      <c r="T308" s="116">
        <f t="shared" si="78"/>
        <v>0</v>
      </c>
      <c r="U308" s="118">
        <f t="shared" si="78"/>
        <v>0</v>
      </c>
    </row>
    <row r="309" ht="15.75" customHeight="1">
      <c r="A309" s="159" t="s">
        <v>141</v>
      </c>
      <c r="B309" s="116">
        <f t="shared" ref="B309:U309" si="79">B88/B$11</f>
        <v>0</v>
      </c>
      <c r="C309" s="116">
        <f t="shared" si="79"/>
        <v>0</v>
      </c>
      <c r="D309" s="116">
        <f t="shared" si="79"/>
        <v>0</v>
      </c>
      <c r="E309" s="116">
        <f t="shared" si="79"/>
        <v>0</v>
      </c>
      <c r="F309" s="116">
        <f t="shared" si="79"/>
        <v>0</v>
      </c>
      <c r="G309" s="116">
        <f t="shared" si="79"/>
        <v>0</v>
      </c>
      <c r="H309" s="116">
        <f t="shared" si="79"/>
        <v>0</v>
      </c>
      <c r="I309" s="116">
        <f t="shared" si="79"/>
        <v>0</v>
      </c>
      <c r="J309" s="116">
        <f t="shared" si="79"/>
        <v>0</v>
      </c>
      <c r="K309" s="116">
        <f t="shared" si="79"/>
        <v>0</v>
      </c>
      <c r="L309" s="116">
        <f t="shared" si="79"/>
        <v>0</v>
      </c>
      <c r="M309" s="116">
        <f t="shared" si="79"/>
        <v>0</v>
      </c>
      <c r="N309" s="116">
        <f t="shared" si="79"/>
        <v>0</v>
      </c>
      <c r="O309" s="116">
        <f t="shared" si="79"/>
        <v>0</v>
      </c>
      <c r="P309" s="116">
        <f t="shared" si="79"/>
        <v>0</v>
      </c>
      <c r="Q309" s="116">
        <f t="shared" si="79"/>
        <v>0</v>
      </c>
      <c r="R309" s="116">
        <f t="shared" si="79"/>
        <v>0</v>
      </c>
      <c r="S309" s="116">
        <f t="shared" si="79"/>
        <v>0</v>
      </c>
      <c r="T309" s="116">
        <f t="shared" si="79"/>
        <v>0</v>
      </c>
      <c r="U309" s="118">
        <f t="shared" si="79"/>
        <v>0</v>
      </c>
    </row>
    <row r="310" ht="15.75" customHeight="1">
      <c r="A310" s="159" t="s">
        <v>76</v>
      </c>
      <c r="B310" s="116">
        <f t="shared" ref="B310:U310" si="80">B89/B$11</f>
        <v>0</v>
      </c>
      <c r="C310" s="116">
        <f t="shared" si="80"/>
        <v>0</v>
      </c>
      <c r="D310" s="116">
        <f t="shared" si="80"/>
        <v>0</v>
      </c>
      <c r="E310" s="116">
        <f t="shared" si="80"/>
        <v>0</v>
      </c>
      <c r="F310" s="116">
        <f t="shared" si="80"/>
        <v>0</v>
      </c>
      <c r="G310" s="116">
        <f t="shared" si="80"/>
        <v>0</v>
      </c>
      <c r="H310" s="116">
        <f t="shared" si="80"/>
        <v>0</v>
      </c>
      <c r="I310" s="116">
        <f t="shared" si="80"/>
        <v>0</v>
      </c>
      <c r="J310" s="116">
        <f t="shared" si="80"/>
        <v>0</v>
      </c>
      <c r="K310" s="116">
        <f t="shared" si="80"/>
        <v>0</v>
      </c>
      <c r="L310" s="116">
        <f t="shared" si="80"/>
        <v>0</v>
      </c>
      <c r="M310" s="116">
        <f t="shared" si="80"/>
        <v>0</v>
      </c>
      <c r="N310" s="116">
        <f t="shared" si="80"/>
        <v>0</v>
      </c>
      <c r="O310" s="116">
        <f t="shared" si="80"/>
        <v>0</v>
      </c>
      <c r="P310" s="116">
        <f t="shared" si="80"/>
        <v>0</v>
      </c>
      <c r="Q310" s="116">
        <f t="shared" si="80"/>
        <v>0</v>
      </c>
      <c r="R310" s="116">
        <f t="shared" si="80"/>
        <v>0</v>
      </c>
      <c r="S310" s="116">
        <f t="shared" si="80"/>
        <v>0</v>
      </c>
      <c r="T310" s="116">
        <f t="shared" si="80"/>
        <v>0</v>
      </c>
      <c r="U310" s="118">
        <f t="shared" si="80"/>
        <v>0</v>
      </c>
    </row>
    <row r="311" ht="15.75" customHeight="1">
      <c r="A311" s="159" t="s">
        <v>142</v>
      </c>
      <c r="B311" s="116">
        <f t="shared" ref="B311:U311" si="81">B90/B$11</f>
        <v>0</v>
      </c>
      <c r="C311" s="116">
        <f t="shared" si="81"/>
        <v>0</v>
      </c>
      <c r="D311" s="116">
        <f t="shared" si="81"/>
        <v>0</v>
      </c>
      <c r="E311" s="116">
        <f t="shared" si="81"/>
        <v>0</v>
      </c>
      <c r="F311" s="116">
        <f t="shared" si="81"/>
        <v>0</v>
      </c>
      <c r="G311" s="116">
        <f t="shared" si="81"/>
        <v>0</v>
      </c>
      <c r="H311" s="116">
        <f t="shared" si="81"/>
        <v>0</v>
      </c>
      <c r="I311" s="116">
        <f t="shared" si="81"/>
        <v>0</v>
      </c>
      <c r="J311" s="116">
        <f t="shared" si="81"/>
        <v>0</v>
      </c>
      <c r="K311" s="116">
        <f t="shared" si="81"/>
        <v>0</v>
      </c>
      <c r="L311" s="116">
        <f t="shared" si="81"/>
        <v>0</v>
      </c>
      <c r="M311" s="116">
        <f t="shared" si="81"/>
        <v>0</v>
      </c>
      <c r="N311" s="116">
        <f t="shared" si="81"/>
        <v>0</v>
      </c>
      <c r="O311" s="116">
        <f t="shared" si="81"/>
        <v>0</v>
      </c>
      <c r="P311" s="116">
        <f t="shared" si="81"/>
        <v>0</v>
      </c>
      <c r="Q311" s="116">
        <f t="shared" si="81"/>
        <v>0</v>
      </c>
      <c r="R311" s="116">
        <f t="shared" si="81"/>
        <v>0</v>
      </c>
      <c r="S311" s="116">
        <f t="shared" si="81"/>
        <v>0</v>
      </c>
      <c r="T311" s="116">
        <f t="shared" si="81"/>
        <v>0</v>
      </c>
      <c r="U311" s="118">
        <f t="shared" si="81"/>
        <v>0</v>
      </c>
    </row>
    <row r="312" ht="15.75" customHeight="1">
      <c r="A312" s="159" t="s">
        <v>15</v>
      </c>
      <c r="B312" s="120">
        <f t="shared" ref="B312:U312" si="82">B91/B$11</f>
        <v>0</v>
      </c>
      <c r="C312" s="120">
        <f t="shared" si="82"/>
        <v>0</v>
      </c>
      <c r="D312" s="120">
        <f t="shared" si="82"/>
        <v>0</v>
      </c>
      <c r="E312" s="120">
        <f t="shared" si="82"/>
        <v>0.0001779346355</v>
      </c>
      <c r="F312" s="120">
        <f t="shared" si="82"/>
        <v>0</v>
      </c>
      <c r="G312" s="120">
        <f t="shared" si="82"/>
        <v>0.00004269981658</v>
      </c>
      <c r="H312" s="120">
        <f t="shared" si="82"/>
        <v>0</v>
      </c>
      <c r="I312" s="120">
        <f t="shared" si="82"/>
        <v>0.00007812994125</v>
      </c>
      <c r="J312" s="120">
        <f t="shared" si="82"/>
        <v>0.00000322159759</v>
      </c>
      <c r="K312" s="120">
        <f t="shared" si="82"/>
        <v>0.00002708325064</v>
      </c>
      <c r="L312" s="120">
        <f t="shared" si="82"/>
        <v>0.00005613689414</v>
      </c>
      <c r="M312" s="120">
        <f t="shared" si="82"/>
        <v>0.00006160128792</v>
      </c>
      <c r="N312" s="120">
        <f t="shared" si="82"/>
        <v>0.00006819638741</v>
      </c>
      <c r="O312" s="120">
        <f t="shared" si="82"/>
        <v>0.00002749272166</v>
      </c>
      <c r="P312" s="120">
        <f t="shared" si="82"/>
        <v>0</v>
      </c>
      <c r="Q312" s="120">
        <f t="shared" si="82"/>
        <v>0.00008231600977</v>
      </c>
      <c r="R312" s="120">
        <f t="shared" si="82"/>
        <v>0</v>
      </c>
      <c r="S312" s="120">
        <f t="shared" si="82"/>
        <v>0</v>
      </c>
      <c r="T312" s="120">
        <f t="shared" si="82"/>
        <v>0</v>
      </c>
      <c r="U312" s="120">
        <f t="shared" si="82"/>
        <v>0</v>
      </c>
    </row>
    <row r="313" ht="15.75" customHeight="1">
      <c r="A313" s="159" t="s">
        <v>16</v>
      </c>
      <c r="B313" s="116">
        <f t="shared" ref="B313:U313" si="83">B92/B$11</f>
        <v>0</v>
      </c>
      <c r="C313" s="116">
        <f t="shared" si="83"/>
        <v>0</v>
      </c>
      <c r="D313" s="116">
        <f t="shared" si="83"/>
        <v>0</v>
      </c>
      <c r="E313" s="116">
        <f t="shared" si="83"/>
        <v>0</v>
      </c>
      <c r="F313" s="116">
        <f t="shared" si="83"/>
        <v>0</v>
      </c>
      <c r="G313" s="116">
        <f t="shared" si="83"/>
        <v>0</v>
      </c>
      <c r="H313" s="116">
        <f t="shared" si="83"/>
        <v>0</v>
      </c>
      <c r="I313" s="116">
        <f t="shared" si="83"/>
        <v>0</v>
      </c>
      <c r="J313" s="116">
        <f t="shared" si="83"/>
        <v>0</v>
      </c>
      <c r="K313" s="116">
        <f t="shared" si="83"/>
        <v>0</v>
      </c>
      <c r="L313" s="116">
        <f t="shared" si="83"/>
        <v>0</v>
      </c>
      <c r="M313" s="116">
        <f t="shared" si="83"/>
        <v>0</v>
      </c>
      <c r="N313" s="116">
        <f t="shared" si="83"/>
        <v>0</v>
      </c>
      <c r="O313" s="116">
        <f t="shared" si="83"/>
        <v>0</v>
      </c>
      <c r="P313" s="116">
        <f t="shared" si="83"/>
        <v>0</v>
      </c>
      <c r="Q313" s="116">
        <f t="shared" si="83"/>
        <v>0</v>
      </c>
      <c r="R313" s="116">
        <f t="shared" si="83"/>
        <v>0</v>
      </c>
      <c r="S313" s="116">
        <f t="shared" si="83"/>
        <v>0.0006054755386</v>
      </c>
      <c r="T313" s="116">
        <f t="shared" si="83"/>
        <v>0.0002498513337</v>
      </c>
      <c r="U313" s="116">
        <f t="shared" si="83"/>
        <v>0</v>
      </c>
    </row>
    <row r="314" ht="15.75" customHeight="1">
      <c r="A314" s="159" t="s">
        <v>17</v>
      </c>
      <c r="B314" s="116">
        <f t="shared" ref="B314:U314" si="84">B93/B$11</f>
        <v>0</v>
      </c>
      <c r="C314" s="116">
        <f t="shared" si="84"/>
        <v>0</v>
      </c>
      <c r="D314" s="116">
        <f t="shared" si="84"/>
        <v>0</v>
      </c>
      <c r="E314" s="116">
        <f t="shared" si="84"/>
        <v>0</v>
      </c>
      <c r="F314" s="116">
        <f t="shared" si="84"/>
        <v>0</v>
      </c>
      <c r="G314" s="116">
        <f t="shared" si="84"/>
        <v>0</v>
      </c>
      <c r="H314" s="116">
        <f t="shared" si="84"/>
        <v>0</v>
      </c>
      <c r="I314" s="116">
        <f t="shared" si="84"/>
        <v>0</v>
      </c>
      <c r="J314" s="116">
        <f t="shared" si="84"/>
        <v>0</v>
      </c>
      <c r="K314" s="116">
        <f t="shared" si="84"/>
        <v>0</v>
      </c>
      <c r="L314" s="116">
        <f t="shared" si="84"/>
        <v>0</v>
      </c>
      <c r="M314" s="116">
        <f t="shared" si="84"/>
        <v>0</v>
      </c>
      <c r="N314" s="116">
        <f t="shared" si="84"/>
        <v>0</v>
      </c>
      <c r="O314" s="116">
        <f t="shared" si="84"/>
        <v>0</v>
      </c>
      <c r="P314" s="116">
        <f t="shared" si="84"/>
        <v>0</v>
      </c>
      <c r="Q314" s="116">
        <f t="shared" si="84"/>
        <v>0</v>
      </c>
      <c r="R314" s="116">
        <f t="shared" si="84"/>
        <v>0</v>
      </c>
      <c r="S314" s="116">
        <f t="shared" si="84"/>
        <v>0</v>
      </c>
      <c r="T314" s="116">
        <f t="shared" si="84"/>
        <v>0</v>
      </c>
      <c r="U314" s="118">
        <f t="shared" si="84"/>
        <v>0</v>
      </c>
    </row>
    <row r="315" ht="15.75" customHeight="1">
      <c r="A315" s="159" t="s">
        <v>143</v>
      </c>
      <c r="B315" s="116">
        <f t="shared" ref="B315:U315" si="85">B94/B$11</f>
        <v>0</v>
      </c>
      <c r="C315" s="116">
        <f t="shared" si="85"/>
        <v>0</v>
      </c>
      <c r="D315" s="116">
        <f t="shared" si="85"/>
        <v>0.00000241826272</v>
      </c>
      <c r="E315" s="116">
        <f t="shared" si="85"/>
        <v>0</v>
      </c>
      <c r="F315" s="116">
        <f t="shared" si="85"/>
        <v>0</v>
      </c>
      <c r="G315" s="116">
        <f t="shared" si="85"/>
        <v>0</v>
      </c>
      <c r="H315" s="116">
        <f t="shared" si="85"/>
        <v>0.0000006729905344</v>
      </c>
      <c r="I315" s="116">
        <f t="shared" si="85"/>
        <v>0</v>
      </c>
      <c r="J315" s="116">
        <f t="shared" si="85"/>
        <v>0.000654232126</v>
      </c>
      <c r="K315" s="116">
        <f t="shared" si="85"/>
        <v>0.00002895106103</v>
      </c>
      <c r="L315" s="116">
        <f t="shared" si="85"/>
        <v>0.000001996964614</v>
      </c>
      <c r="M315" s="116">
        <f t="shared" si="85"/>
        <v>0.000006009881748</v>
      </c>
      <c r="N315" s="116">
        <f t="shared" si="85"/>
        <v>0.00006050243601</v>
      </c>
      <c r="O315" s="116">
        <f t="shared" si="85"/>
        <v>0.000003376299152</v>
      </c>
      <c r="P315" s="116">
        <f t="shared" si="85"/>
        <v>0</v>
      </c>
      <c r="Q315" s="116">
        <f t="shared" si="85"/>
        <v>0.000003487966516</v>
      </c>
      <c r="R315" s="116">
        <f t="shared" si="85"/>
        <v>0.000003310756521</v>
      </c>
      <c r="S315" s="116">
        <f t="shared" si="85"/>
        <v>0</v>
      </c>
      <c r="T315" s="116">
        <f t="shared" si="85"/>
        <v>0.00001340198725</v>
      </c>
      <c r="U315" s="118">
        <f t="shared" si="85"/>
        <v>0.00001825892896</v>
      </c>
    </row>
    <row r="316" ht="15.75" customHeight="1">
      <c r="A316" s="159" t="s">
        <v>18</v>
      </c>
      <c r="B316" s="120">
        <f t="shared" ref="B316:U316" si="86">B95/B$11</f>
        <v>0.08281570042</v>
      </c>
      <c r="C316" s="120">
        <f t="shared" si="86"/>
        <v>0.08569762232</v>
      </c>
      <c r="D316" s="120">
        <f t="shared" si="86"/>
        <v>0.1128321081</v>
      </c>
      <c r="E316" s="120">
        <f t="shared" si="86"/>
        <v>0.1141253857</v>
      </c>
      <c r="F316" s="120">
        <f t="shared" si="86"/>
        <v>0.1821310389</v>
      </c>
      <c r="G316" s="120">
        <f t="shared" si="86"/>
        <v>0.1946591812</v>
      </c>
      <c r="H316" s="120">
        <f t="shared" si="86"/>
        <v>0.1868013096</v>
      </c>
      <c r="I316" s="120">
        <f t="shared" si="86"/>
        <v>0.2201056862</v>
      </c>
      <c r="J316" s="120">
        <f t="shared" si="86"/>
        <v>0.3538900171</v>
      </c>
      <c r="K316" s="120">
        <f t="shared" si="86"/>
        <v>0.3476658207</v>
      </c>
      <c r="L316" s="120">
        <f t="shared" si="86"/>
        <v>0.3739311802</v>
      </c>
      <c r="M316" s="120">
        <f t="shared" si="86"/>
        <v>0.02151362378</v>
      </c>
      <c r="N316" s="120">
        <f t="shared" si="86"/>
        <v>0</v>
      </c>
      <c r="O316" s="120">
        <f t="shared" si="86"/>
        <v>0</v>
      </c>
      <c r="P316" s="120">
        <f t="shared" si="86"/>
        <v>0.06584694422</v>
      </c>
      <c r="Q316" s="120">
        <f t="shared" si="86"/>
        <v>0.2190537147</v>
      </c>
      <c r="R316" s="120">
        <f t="shared" si="86"/>
        <v>0.2793802264</v>
      </c>
      <c r="S316" s="120">
        <f t="shared" si="86"/>
        <v>0</v>
      </c>
      <c r="T316" s="120">
        <f t="shared" si="86"/>
        <v>0</v>
      </c>
      <c r="U316" s="120">
        <f t="shared" si="86"/>
        <v>0</v>
      </c>
    </row>
    <row r="317" ht="15.75" customHeight="1">
      <c r="A317" s="159" t="s">
        <v>144</v>
      </c>
      <c r="B317" s="116">
        <f t="shared" ref="B317:U317" si="87">B96/B$11</f>
        <v>0</v>
      </c>
      <c r="C317" s="116">
        <f t="shared" si="87"/>
        <v>0</v>
      </c>
      <c r="D317" s="116">
        <f t="shared" si="87"/>
        <v>0</v>
      </c>
      <c r="E317" s="116">
        <f t="shared" si="87"/>
        <v>0</v>
      </c>
      <c r="F317" s="116">
        <f t="shared" si="87"/>
        <v>0.00004729867677</v>
      </c>
      <c r="G317" s="116">
        <f t="shared" si="87"/>
        <v>0</v>
      </c>
      <c r="H317" s="116">
        <f t="shared" si="87"/>
        <v>0</v>
      </c>
      <c r="I317" s="116">
        <f t="shared" si="87"/>
        <v>0</v>
      </c>
      <c r="J317" s="116">
        <f t="shared" si="87"/>
        <v>0.00005947564782</v>
      </c>
      <c r="K317" s="116">
        <f t="shared" si="87"/>
        <v>0</v>
      </c>
      <c r="L317" s="116">
        <f t="shared" si="87"/>
        <v>0</v>
      </c>
      <c r="M317" s="116">
        <f t="shared" si="87"/>
        <v>0</v>
      </c>
      <c r="N317" s="116">
        <f t="shared" si="87"/>
        <v>0</v>
      </c>
      <c r="O317" s="116">
        <f t="shared" si="87"/>
        <v>0</v>
      </c>
      <c r="P317" s="116">
        <f t="shared" si="87"/>
        <v>0</v>
      </c>
      <c r="Q317" s="116">
        <f t="shared" si="87"/>
        <v>0</v>
      </c>
      <c r="R317" s="116">
        <f t="shared" si="87"/>
        <v>0</v>
      </c>
      <c r="S317" s="116">
        <f t="shared" si="87"/>
        <v>0</v>
      </c>
      <c r="T317" s="116">
        <f t="shared" si="87"/>
        <v>0</v>
      </c>
      <c r="U317" s="116">
        <f t="shared" si="87"/>
        <v>0</v>
      </c>
    </row>
    <row r="318" ht="15.75" customHeight="1">
      <c r="A318" s="159" t="s">
        <v>145</v>
      </c>
      <c r="B318" s="116">
        <f t="shared" ref="B318:U318" si="88">B97/B$11</f>
        <v>0</v>
      </c>
      <c r="C318" s="116">
        <f t="shared" si="88"/>
        <v>0</v>
      </c>
      <c r="D318" s="116">
        <f t="shared" si="88"/>
        <v>0</v>
      </c>
      <c r="E318" s="116">
        <f t="shared" si="88"/>
        <v>0</v>
      </c>
      <c r="F318" s="116">
        <f t="shared" si="88"/>
        <v>0</v>
      </c>
      <c r="G318" s="116">
        <f t="shared" si="88"/>
        <v>0</v>
      </c>
      <c r="H318" s="116">
        <f t="shared" si="88"/>
        <v>0</v>
      </c>
      <c r="I318" s="116">
        <f t="shared" si="88"/>
        <v>0</v>
      </c>
      <c r="J318" s="116">
        <f t="shared" si="88"/>
        <v>0</v>
      </c>
      <c r="K318" s="116">
        <f t="shared" si="88"/>
        <v>0</v>
      </c>
      <c r="L318" s="116">
        <f t="shared" si="88"/>
        <v>0</v>
      </c>
      <c r="M318" s="116">
        <f t="shared" si="88"/>
        <v>0</v>
      </c>
      <c r="N318" s="116">
        <f t="shared" si="88"/>
        <v>0</v>
      </c>
      <c r="O318" s="116">
        <f t="shared" si="88"/>
        <v>0</v>
      </c>
      <c r="P318" s="116">
        <f t="shared" si="88"/>
        <v>0</v>
      </c>
      <c r="Q318" s="116">
        <f t="shared" si="88"/>
        <v>0</v>
      </c>
      <c r="R318" s="116">
        <f t="shared" si="88"/>
        <v>0</v>
      </c>
      <c r="S318" s="116">
        <f t="shared" si="88"/>
        <v>0</v>
      </c>
      <c r="T318" s="116">
        <f t="shared" si="88"/>
        <v>0</v>
      </c>
      <c r="U318" s="118">
        <f t="shared" si="88"/>
        <v>0</v>
      </c>
    </row>
    <row r="319" ht="15.75" customHeight="1">
      <c r="A319" s="159" t="s">
        <v>524</v>
      </c>
      <c r="B319" s="116">
        <f t="shared" ref="B319:U319" si="89">B98/B$11</f>
        <v>0</v>
      </c>
      <c r="C319" s="116">
        <f t="shared" si="89"/>
        <v>0</v>
      </c>
      <c r="D319" s="116">
        <f t="shared" si="89"/>
        <v>0</v>
      </c>
      <c r="E319" s="116">
        <f t="shared" si="89"/>
        <v>0</v>
      </c>
      <c r="F319" s="116">
        <f t="shared" si="89"/>
        <v>0</v>
      </c>
      <c r="G319" s="116">
        <f t="shared" si="89"/>
        <v>0</v>
      </c>
      <c r="H319" s="116">
        <f t="shared" si="89"/>
        <v>0</v>
      </c>
      <c r="I319" s="116">
        <f t="shared" si="89"/>
        <v>0</v>
      </c>
      <c r="J319" s="116">
        <f t="shared" si="89"/>
        <v>0</v>
      </c>
      <c r="K319" s="116">
        <f t="shared" si="89"/>
        <v>0</v>
      </c>
      <c r="L319" s="116">
        <f t="shared" si="89"/>
        <v>0</v>
      </c>
      <c r="M319" s="116">
        <f t="shared" si="89"/>
        <v>0</v>
      </c>
      <c r="N319" s="116">
        <f t="shared" si="89"/>
        <v>0</v>
      </c>
      <c r="O319" s="116">
        <f t="shared" si="89"/>
        <v>0</v>
      </c>
      <c r="P319" s="116">
        <f t="shared" si="89"/>
        <v>0</v>
      </c>
      <c r="Q319" s="116">
        <f t="shared" si="89"/>
        <v>0</v>
      </c>
      <c r="R319" s="116">
        <f t="shared" si="89"/>
        <v>0</v>
      </c>
      <c r="S319" s="116">
        <f t="shared" si="89"/>
        <v>0</v>
      </c>
      <c r="T319" s="116">
        <f t="shared" si="89"/>
        <v>0</v>
      </c>
      <c r="U319" s="118">
        <f t="shared" si="89"/>
        <v>0</v>
      </c>
    </row>
    <row r="320" ht="15.75" customHeight="1">
      <c r="A320" s="159" t="s">
        <v>146</v>
      </c>
      <c r="B320" s="120">
        <f t="shared" ref="B320:U320" si="90">B99/B$11</f>
        <v>0</v>
      </c>
      <c r="C320" s="120">
        <f t="shared" si="90"/>
        <v>0</v>
      </c>
      <c r="D320" s="120">
        <f t="shared" si="90"/>
        <v>0</v>
      </c>
      <c r="E320" s="120">
        <f t="shared" si="90"/>
        <v>0</v>
      </c>
      <c r="F320" s="120">
        <f t="shared" si="90"/>
        <v>0</v>
      </c>
      <c r="G320" s="120">
        <f t="shared" si="90"/>
        <v>0</v>
      </c>
      <c r="H320" s="120">
        <f t="shared" si="90"/>
        <v>0</v>
      </c>
      <c r="I320" s="120">
        <f t="shared" si="90"/>
        <v>0</v>
      </c>
      <c r="J320" s="120">
        <f t="shared" si="90"/>
        <v>0</v>
      </c>
      <c r="K320" s="120">
        <f t="shared" si="90"/>
        <v>0</v>
      </c>
      <c r="L320" s="120">
        <f t="shared" si="90"/>
        <v>0</v>
      </c>
      <c r="M320" s="120">
        <f t="shared" si="90"/>
        <v>0</v>
      </c>
      <c r="N320" s="120">
        <f t="shared" si="90"/>
        <v>0</v>
      </c>
      <c r="O320" s="120">
        <f t="shared" si="90"/>
        <v>0</v>
      </c>
      <c r="P320" s="120">
        <f t="shared" si="90"/>
        <v>0</v>
      </c>
      <c r="Q320" s="120">
        <f t="shared" si="90"/>
        <v>0</v>
      </c>
      <c r="R320" s="120">
        <f t="shared" si="90"/>
        <v>0</v>
      </c>
      <c r="S320" s="120">
        <f t="shared" si="90"/>
        <v>0</v>
      </c>
      <c r="T320" s="120">
        <f t="shared" si="90"/>
        <v>0</v>
      </c>
      <c r="U320" s="120">
        <f t="shared" si="90"/>
        <v>0.000001369419672</v>
      </c>
    </row>
    <row r="321" ht="15.75" customHeight="1">
      <c r="A321" s="159" t="s">
        <v>147</v>
      </c>
      <c r="B321" s="116">
        <f t="shared" ref="B321:U321" si="91">B100/B$11</f>
        <v>0</v>
      </c>
      <c r="C321" s="116">
        <f t="shared" si="91"/>
        <v>0</v>
      </c>
      <c r="D321" s="116">
        <f t="shared" si="91"/>
        <v>0</v>
      </c>
      <c r="E321" s="116">
        <f t="shared" si="91"/>
        <v>0</v>
      </c>
      <c r="F321" s="116">
        <f t="shared" si="91"/>
        <v>0</v>
      </c>
      <c r="G321" s="116">
        <f t="shared" si="91"/>
        <v>0</v>
      </c>
      <c r="H321" s="116">
        <f t="shared" si="91"/>
        <v>0</v>
      </c>
      <c r="I321" s="116">
        <f t="shared" si="91"/>
        <v>0</v>
      </c>
      <c r="J321" s="116">
        <f t="shared" si="91"/>
        <v>0</v>
      </c>
      <c r="K321" s="116">
        <f t="shared" si="91"/>
        <v>0</v>
      </c>
      <c r="L321" s="116">
        <f t="shared" si="91"/>
        <v>0</v>
      </c>
      <c r="M321" s="116">
        <f t="shared" si="91"/>
        <v>0</v>
      </c>
      <c r="N321" s="116">
        <f t="shared" si="91"/>
        <v>0</v>
      </c>
      <c r="O321" s="116">
        <f t="shared" si="91"/>
        <v>0</v>
      </c>
      <c r="P321" s="116">
        <f t="shared" si="91"/>
        <v>0</v>
      </c>
      <c r="Q321" s="116">
        <f t="shared" si="91"/>
        <v>0</v>
      </c>
      <c r="R321" s="116">
        <f t="shared" si="91"/>
        <v>0</v>
      </c>
      <c r="S321" s="116">
        <f t="shared" si="91"/>
        <v>0</v>
      </c>
      <c r="T321" s="116">
        <f t="shared" si="91"/>
        <v>0</v>
      </c>
      <c r="U321" s="118">
        <f t="shared" si="91"/>
        <v>0</v>
      </c>
    </row>
    <row r="322" ht="15.75" customHeight="1">
      <c r="A322" s="159" t="s">
        <v>19</v>
      </c>
      <c r="B322" s="120">
        <f t="shared" ref="B322:U322" si="92">B101/B$11</f>
        <v>0.0001015785021</v>
      </c>
      <c r="C322" s="120">
        <f t="shared" si="92"/>
        <v>0.00005689940896</v>
      </c>
      <c r="D322" s="120">
        <f t="shared" si="92"/>
        <v>0.000001612175147</v>
      </c>
      <c r="E322" s="120">
        <f t="shared" si="92"/>
        <v>0.0005516498582</v>
      </c>
      <c r="F322" s="120">
        <f t="shared" si="92"/>
        <v>0.0004086246443</v>
      </c>
      <c r="G322" s="120">
        <f t="shared" si="92"/>
        <v>0.00168460059</v>
      </c>
      <c r="H322" s="120">
        <f t="shared" si="92"/>
        <v>0.000576752888</v>
      </c>
      <c r="I322" s="120">
        <f t="shared" si="92"/>
        <v>0.00002232284036</v>
      </c>
      <c r="J322" s="120">
        <f t="shared" si="92"/>
        <v>0.00002602059592</v>
      </c>
      <c r="K322" s="120">
        <f t="shared" si="92"/>
        <v>0</v>
      </c>
      <c r="L322" s="120">
        <f t="shared" si="92"/>
        <v>0</v>
      </c>
      <c r="M322" s="120">
        <f t="shared" si="92"/>
        <v>0</v>
      </c>
      <c r="N322" s="120">
        <f t="shared" si="92"/>
        <v>0.0000423167327</v>
      </c>
      <c r="O322" s="120">
        <f t="shared" si="92"/>
        <v>0.00001688149576</v>
      </c>
      <c r="P322" s="120">
        <f t="shared" si="92"/>
        <v>0</v>
      </c>
      <c r="Q322" s="120">
        <f t="shared" si="92"/>
        <v>0</v>
      </c>
      <c r="R322" s="120">
        <f t="shared" si="92"/>
        <v>0</v>
      </c>
      <c r="S322" s="120">
        <f t="shared" si="92"/>
        <v>0</v>
      </c>
      <c r="T322" s="120">
        <f t="shared" si="92"/>
        <v>0</v>
      </c>
      <c r="U322" s="120">
        <f t="shared" si="92"/>
        <v>0</v>
      </c>
    </row>
    <row r="323" ht="15.75" customHeight="1">
      <c r="A323" s="159" t="s">
        <v>148</v>
      </c>
      <c r="B323" s="116">
        <f t="shared" ref="B323:U323" si="93">B102/B$11</f>
        <v>0</v>
      </c>
      <c r="C323" s="116">
        <f t="shared" si="93"/>
        <v>0</v>
      </c>
      <c r="D323" s="116">
        <f t="shared" si="93"/>
        <v>0</v>
      </c>
      <c r="E323" s="116">
        <f t="shared" si="93"/>
        <v>0</v>
      </c>
      <c r="F323" s="116">
        <f t="shared" si="93"/>
        <v>0</v>
      </c>
      <c r="G323" s="116">
        <f t="shared" si="93"/>
        <v>0</v>
      </c>
      <c r="H323" s="116">
        <f t="shared" si="93"/>
        <v>0</v>
      </c>
      <c r="I323" s="116">
        <f t="shared" si="93"/>
        <v>0</v>
      </c>
      <c r="J323" s="116">
        <f t="shared" si="93"/>
        <v>0</v>
      </c>
      <c r="K323" s="116">
        <f t="shared" si="93"/>
        <v>0</v>
      </c>
      <c r="L323" s="116">
        <f t="shared" si="93"/>
        <v>0.0000004437699142</v>
      </c>
      <c r="M323" s="116">
        <f t="shared" si="93"/>
        <v>0</v>
      </c>
      <c r="N323" s="116">
        <f t="shared" si="93"/>
        <v>0</v>
      </c>
      <c r="O323" s="116">
        <f t="shared" si="93"/>
        <v>0</v>
      </c>
      <c r="P323" s="116">
        <f t="shared" si="93"/>
        <v>0</v>
      </c>
      <c r="Q323" s="116">
        <f t="shared" si="93"/>
        <v>0</v>
      </c>
      <c r="R323" s="116">
        <f t="shared" si="93"/>
        <v>0</v>
      </c>
      <c r="S323" s="116">
        <f t="shared" si="93"/>
        <v>0</v>
      </c>
      <c r="T323" s="116">
        <f t="shared" si="93"/>
        <v>0</v>
      </c>
      <c r="U323" s="116">
        <f t="shared" si="93"/>
        <v>0</v>
      </c>
    </row>
    <row r="324" ht="15.75" customHeight="1">
      <c r="A324" s="159" t="s">
        <v>20</v>
      </c>
      <c r="B324" s="116">
        <f t="shared" ref="B324:U324" si="94">B103/B$11</f>
        <v>0</v>
      </c>
      <c r="C324" s="116">
        <f t="shared" si="94"/>
        <v>0.0001501512181</v>
      </c>
      <c r="D324" s="116">
        <f t="shared" si="94"/>
        <v>0.00006851744374</v>
      </c>
      <c r="E324" s="116">
        <f t="shared" si="94"/>
        <v>0</v>
      </c>
      <c r="F324" s="116">
        <f t="shared" si="94"/>
        <v>0.000007483967844</v>
      </c>
      <c r="G324" s="116">
        <f t="shared" si="94"/>
        <v>0.00004789805512</v>
      </c>
      <c r="H324" s="116">
        <f t="shared" si="94"/>
        <v>0</v>
      </c>
      <c r="I324" s="116">
        <f t="shared" si="94"/>
        <v>0</v>
      </c>
      <c r="J324" s="116">
        <f t="shared" si="94"/>
        <v>0.000003717227989</v>
      </c>
      <c r="K324" s="116">
        <f t="shared" si="94"/>
        <v>0</v>
      </c>
      <c r="L324" s="116">
        <f t="shared" si="94"/>
        <v>0</v>
      </c>
      <c r="M324" s="116">
        <f t="shared" si="94"/>
        <v>0</v>
      </c>
      <c r="N324" s="116">
        <f t="shared" si="94"/>
        <v>0</v>
      </c>
      <c r="O324" s="116">
        <f t="shared" si="94"/>
        <v>0</v>
      </c>
      <c r="P324" s="116">
        <f t="shared" si="94"/>
        <v>0</v>
      </c>
      <c r="Q324" s="116">
        <f t="shared" si="94"/>
        <v>0.0001234740146</v>
      </c>
      <c r="R324" s="116">
        <f t="shared" si="94"/>
        <v>0.00009626661268</v>
      </c>
      <c r="S324" s="116">
        <f t="shared" si="94"/>
        <v>0.0001298284916</v>
      </c>
      <c r="T324" s="116">
        <f t="shared" si="94"/>
        <v>0.00004097178958</v>
      </c>
      <c r="U324" s="116">
        <f t="shared" si="94"/>
        <v>0</v>
      </c>
    </row>
    <row r="325" ht="15.75" customHeight="1">
      <c r="A325" s="159" t="s">
        <v>149</v>
      </c>
      <c r="B325" s="120">
        <f t="shared" ref="B325:U325" si="95">B104/B$11</f>
        <v>0</v>
      </c>
      <c r="C325" s="120">
        <f t="shared" si="95"/>
        <v>0.0000007902695689</v>
      </c>
      <c r="D325" s="120">
        <f t="shared" si="95"/>
        <v>0</v>
      </c>
      <c r="E325" s="120">
        <f t="shared" si="95"/>
        <v>0</v>
      </c>
      <c r="F325" s="120">
        <f t="shared" si="95"/>
        <v>0</v>
      </c>
      <c r="G325" s="120">
        <f t="shared" si="95"/>
        <v>0</v>
      </c>
      <c r="H325" s="120">
        <f t="shared" si="95"/>
        <v>0</v>
      </c>
      <c r="I325" s="120">
        <f t="shared" si="95"/>
        <v>0</v>
      </c>
      <c r="J325" s="120">
        <f t="shared" si="95"/>
        <v>0</v>
      </c>
      <c r="K325" s="120">
        <f t="shared" si="95"/>
        <v>0</v>
      </c>
      <c r="L325" s="120">
        <f t="shared" si="95"/>
        <v>0</v>
      </c>
      <c r="M325" s="120">
        <f t="shared" si="95"/>
        <v>0</v>
      </c>
      <c r="N325" s="120">
        <f t="shared" si="95"/>
        <v>0</v>
      </c>
      <c r="O325" s="120">
        <f t="shared" si="95"/>
        <v>0</v>
      </c>
      <c r="P325" s="120">
        <f t="shared" si="95"/>
        <v>0</v>
      </c>
      <c r="Q325" s="120">
        <f t="shared" si="95"/>
        <v>0</v>
      </c>
      <c r="R325" s="120">
        <f t="shared" si="95"/>
        <v>0</v>
      </c>
      <c r="S325" s="120">
        <f t="shared" si="95"/>
        <v>0</v>
      </c>
      <c r="T325" s="120">
        <f t="shared" si="95"/>
        <v>0</v>
      </c>
      <c r="U325" s="120">
        <f t="shared" si="95"/>
        <v>0</v>
      </c>
    </row>
    <row r="326" ht="15.75" customHeight="1">
      <c r="A326" s="159" t="s">
        <v>150</v>
      </c>
      <c r="B326" s="116">
        <f t="shared" ref="B326:U326" si="96">B105/B$11</f>
        <v>0</v>
      </c>
      <c r="C326" s="116">
        <f t="shared" si="96"/>
        <v>0</v>
      </c>
      <c r="D326" s="116">
        <f t="shared" si="96"/>
        <v>0</v>
      </c>
      <c r="E326" s="116">
        <f t="shared" si="96"/>
        <v>0</v>
      </c>
      <c r="F326" s="116">
        <f t="shared" si="96"/>
        <v>0</v>
      </c>
      <c r="G326" s="116">
        <f t="shared" si="96"/>
        <v>0</v>
      </c>
      <c r="H326" s="116">
        <f t="shared" si="96"/>
        <v>0</v>
      </c>
      <c r="I326" s="116">
        <f t="shared" si="96"/>
        <v>0</v>
      </c>
      <c r="J326" s="116">
        <f t="shared" si="96"/>
        <v>0</v>
      </c>
      <c r="K326" s="116">
        <f t="shared" si="96"/>
        <v>0</v>
      </c>
      <c r="L326" s="116">
        <f t="shared" si="96"/>
        <v>0</v>
      </c>
      <c r="M326" s="116">
        <f t="shared" si="96"/>
        <v>0</v>
      </c>
      <c r="N326" s="116">
        <f t="shared" si="96"/>
        <v>0</v>
      </c>
      <c r="O326" s="116">
        <f t="shared" si="96"/>
        <v>0</v>
      </c>
      <c r="P326" s="116">
        <f t="shared" si="96"/>
        <v>0</v>
      </c>
      <c r="Q326" s="116">
        <f t="shared" si="96"/>
        <v>0</v>
      </c>
      <c r="R326" s="116">
        <f t="shared" si="96"/>
        <v>0</v>
      </c>
      <c r="S326" s="116">
        <f t="shared" si="96"/>
        <v>0</v>
      </c>
      <c r="T326" s="116">
        <f t="shared" si="96"/>
        <v>0</v>
      </c>
      <c r="U326" s="118">
        <f t="shared" si="96"/>
        <v>0</v>
      </c>
    </row>
    <row r="327" ht="15.75" customHeight="1">
      <c r="A327" s="159" t="s">
        <v>525</v>
      </c>
      <c r="B327" s="120">
        <f t="shared" ref="B327:U327" si="97">B106/B$11</f>
        <v>0</v>
      </c>
      <c r="C327" s="120">
        <f t="shared" si="97"/>
        <v>0</v>
      </c>
      <c r="D327" s="122">
        <f t="shared" si="97"/>
        <v>0.00000725478816</v>
      </c>
      <c r="E327" s="122">
        <f t="shared" si="97"/>
        <v>0.0001039264243</v>
      </c>
      <c r="F327" s="122">
        <f t="shared" si="97"/>
        <v>0.000006885250417</v>
      </c>
      <c r="G327" s="122">
        <f t="shared" si="97"/>
        <v>0.00003601636703</v>
      </c>
      <c r="H327" s="122">
        <f t="shared" si="97"/>
        <v>0.000004710933741</v>
      </c>
      <c r="I327" s="120">
        <f t="shared" si="97"/>
        <v>0</v>
      </c>
      <c r="J327" s="120">
        <f t="shared" si="97"/>
        <v>0</v>
      </c>
      <c r="K327" s="120">
        <f t="shared" si="97"/>
        <v>0</v>
      </c>
      <c r="L327" s="120">
        <f t="shared" si="97"/>
        <v>0</v>
      </c>
      <c r="M327" s="120">
        <f t="shared" si="97"/>
        <v>0</v>
      </c>
      <c r="N327" s="120">
        <f t="shared" si="97"/>
        <v>0</v>
      </c>
      <c r="O327" s="120">
        <f t="shared" si="97"/>
        <v>0</v>
      </c>
      <c r="P327" s="120">
        <f t="shared" si="97"/>
        <v>0</v>
      </c>
      <c r="Q327" s="120">
        <f t="shared" si="97"/>
        <v>0</v>
      </c>
      <c r="R327" s="120">
        <f t="shared" si="97"/>
        <v>0</v>
      </c>
      <c r="S327" s="120">
        <f t="shared" si="97"/>
        <v>0</v>
      </c>
      <c r="T327" s="120">
        <f t="shared" si="97"/>
        <v>0</v>
      </c>
      <c r="U327" s="120">
        <f t="shared" si="97"/>
        <v>0</v>
      </c>
    </row>
    <row r="328" ht="15.75" customHeight="1">
      <c r="A328" s="159" t="s">
        <v>21</v>
      </c>
      <c r="B328" s="120">
        <f t="shared" ref="B328:U328" si="98">B107/B$11</f>
        <v>0</v>
      </c>
      <c r="C328" s="120">
        <f t="shared" si="98"/>
        <v>0.00003240105232</v>
      </c>
      <c r="D328" s="120">
        <f t="shared" si="98"/>
        <v>0.00004191655381</v>
      </c>
      <c r="E328" s="120">
        <f t="shared" si="98"/>
        <v>0.0001028766624</v>
      </c>
      <c r="F328" s="120">
        <f t="shared" si="98"/>
        <v>0.00003442625208</v>
      </c>
      <c r="G328" s="120">
        <f t="shared" si="98"/>
        <v>0.0001596601837</v>
      </c>
      <c r="H328" s="120">
        <f t="shared" si="98"/>
        <v>0.0002086270657</v>
      </c>
      <c r="I328" s="120">
        <f t="shared" si="98"/>
        <v>0.00008267718651</v>
      </c>
      <c r="J328" s="120">
        <f t="shared" si="98"/>
        <v>0.00007310548378</v>
      </c>
      <c r="K328" s="120">
        <f t="shared" si="98"/>
        <v>0.00002428153506</v>
      </c>
      <c r="L328" s="120">
        <f t="shared" si="98"/>
        <v>0.0001386780982</v>
      </c>
      <c r="M328" s="120">
        <f t="shared" si="98"/>
        <v>0.0003045006752</v>
      </c>
      <c r="N328" s="120">
        <f t="shared" si="98"/>
        <v>0.0002325671673</v>
      </c>
      <c r="O328" s="120">
        <f t="shared" si="98"/>
        <v>0.0001895550809</v>
      </c>
      <c r="P328" s="120">
        <f t="shared" si="98"/>
        <v>0.0001616589175</v>
      </c>
      <c r="Q328" s="120">
        <f t="shared" si="98"/>
        <v>0.0004987792117</v>
      </c>
      <c r="R328" s="120">
        <f t="shared" si="98"/>
        <v>0.0001161311518</v>
      </c>
      <c r="S328" s="120">
        <f t="shared" si="98"/>
        <v>0.00001553252834</v>
      </c>
      <c r="T328" s="120">
        <f t="shared" si="98"/>
        <v>0.000008041192348</v>
      </c>
      <c r="U328" s="120">
        <f t="shared" si="98"/>
        <v>0.00004701674207</v>
      </c>
    </row>
    <row r="329" ht="15.75" customHeight="1">
      <c r="A329" s="159" t="s">
        <v>151</v>
      </c>
      <c r="B329" s="116">
        <f t="shared" ref="B329:U329" si="99">B108/B$11</f>
        <v>0</v>
      </c>
      <c r="C329" s="116">
        <f t="shared" si="99"/>
        <v>0</v>
      </c>
      <c r="D329" s="116">
        <f t="shared" si="99"/>
        <v>0</v>
      </c>
      <c r="E329" s="116">
        <f t="shared" si="99"/>
        <v>0</v>
      </c>
      <c r="F329" s="116">
        <f t="shared" si="99"/>
        <v>0</v>
      </c>
      <c r="G329" s="116">
        <f t="shared" si="99"/>
        <v>0</v>
      </c>
      <c r="H329" s="116">
        <f t="shared" si="99"/>
        <v>0</v>
      </c>
      <c r="I329" s="116">
        <f t="shared" si="99"/>
        <v>0</v>
      </c>
      <c r="J329" s="116">
        <f t="shared" si="99"/>
        <v>0</v>
      </c>
      <c r="K329" s="116">
        <f t="shared" si="99"/>
        <v>0</v>
      </c>
      <c r="L329" s="116">
        <f t="shared" si="99"/>
        <v>0</v>
      </c>
      <c r="M329" s="116">
        <f t="shared" si="99"/>
        <v>0</v>
      </c>
      <c r="N329" s="116">
        <f t="shared" si="99"/>
        <v>0</v>
      </c>
      <c r="O329" s="116">
        <f t="shared" si="99"/>
        <v>0</v>
      </c>
      <c r="P329" s="116">
        <f t="shared" si="99"/>
        <v>0</v>
      </c>
      <c r="Q329" s="116">
        <f t="shared" si="99"/>
        <v>0</v>
      </c>
      <c r="R329" s="116">
        <f t="shared" si="99"/>
        <v>0</v>
      </c>
      <c r="S329" s="116">
        <f t="shared" si="99"/>
        <v>0</v>
      </c>
      <c r="T329" s="116">
        <f t="shared" si="99"/>
        <v>0</v>
      </c>
      <c r="U329" s="118">
        <f t="shared" si="99"/>
        <v>0</v>
      </c>
    </row>
    <row r="330" ht="15.75" customHeight="1">
      <c r="A330" s="159" t="s">
        <v>152</v>
      </c>
      <c r="B330" s="116">
        <f t="shared" ref="B330:U330" si="100">B109/B$11</f>
        <v>0</v>
      </c>
      <c r="C330" s="116">
        <f t="shared" si="100"/>
        <v>0</v>
      </c>
      <c r="D330" s="116">
        <f t="shared" si="100"/>
        <v>0</v>
      </c>
      <c r="E330" s="116">
        <f t="shared" si="100"/>
        <v>0</v>
      </c>
      <c r="F330" s="116">
        <f t="shared" si="100"/>
        <v>0</v>
      </c>
      <c r="G330" s="116">
        <f t="shared" si="100"/>
        <v>0</v>
      </c>
      <c r="H330" s="116">
        <f t="shared" si="100"/>
        <v>0</v>
      </c>
      <c r="I330" s="116">
        <f t="shared" si="100"/>
        <v>0</v>
      </c>
      <c r="J330" s="116">
        <f t="shared" si="100"/>
        <v>0</v>
      </c>
      <c r="K330" s="116">
        <f t="shared" si="100"/>
        <v>0</v>
      </c>
      <c r="L330" s="116">
        <f t="shared" si="100"/>
        <v>0</v>
      </c>
      <c r="M330" s="116">
        <f t="shared" si="100"/>
        <v>0</v>
      </c>
      <c r="N330" s="116">
        <f t="shared" si="100"/>
        <v>0</v>
      </c>
      <c r="O330" s="116">
        <f t="shared" si="100"/>
        <v>0</v>
      </c>
      <c r="P330" s="116">
        <f t="shared" si="100"/>
        <v>0</v>
      </c>
      <c r="Q330" s="116">
        <f t="shared" si="100"/>
        <v>0</v>
      </c>
      <c r="R330" s="116">
        <f t="shared" si="100"/>
        <v>0</v>
      </c>
      <c r="S330" s="116">
        <f t="shared" si="100"/>
        <v>0</v>
      </c>
      <c r="T330" s="116">
        <f t="shared" si="100"/>
        <v>0</v>
      </c>
      <c r="U330" s="118">
        <f t="shared" si="100"/>
        <v>0</v>
      </c>
    </row>
    <row r="331" ht="15.75" customHeight="1">
      <c r="A331" s="159" t="s">
        <v>153</v>
      </c>
      <c r="B331" s="116">
        <f t="shared" ref="B331:U331" si="101">B110/B$11</f>
        <v>0</v>
      </c>
      <c r="C331" s="116">
        <f t="shared" si="101"/>
        <v>0</v>
      </c>
      <c r="D331" s="116">
        <f t="shared" si="101"/>
        <v>0</v>
      </c>
      <c r="E331" s="116">
        <f t="shared" si="101"/>
        <v>0</v>
      </c>
      <c r="F331" s="116">
        <f t="shared" si="101"/>
        <v>0</v>
      </c>
      <c r="G331" s="116">
        <f t="shared" si="101"/>
        <v>0</v>
      </c>
      <c r="H331" s="116">
        <f t="shared" si="101"/>
        <v>0</v>
      </c>
      <c r="I331" s="116">
        <f t="shared" si="101"/>
        <v>0</v>
      </c>
      <c r="J331" s="116">
        <f t="shared" si="101"/>
        <v>0</v>
      </c>
      <c r="K331" s="116">
        <f t="shared" si="101"/>
        <v>0</v>
      </c>
      <c r="L331" s="116">
        <f t="shared" si="101"/>
        <v>0</v>
      </c>
      <c r="M331" s="116">
        <f t="shared" si="101"/>
        <v>0</v>
      </c>
      <c r="N331" s="116">
        <f t="shared" si="101"/>
        <v>0</v>
      </c>
      <c r="O331" s="116">
        <f t="shared" si="101"/>
        <v>0</v>
      </c>
      <c r="P331" s="116">
        <f t="shared" si="101"/>
        <v>0</v>
      </c>
      <c r="Q331" s="116">
        <f t="shared" si="101"/>
        <v>0</v>
      </c>
      <c r="R331" s="116">
        <f t="shared" si="101"/>
        <v>0</v>
      </c>
      <c r="S331" s="116">
        <f t="shared" si="101"/>
        <v>0</v>
      </c>
      <c r="T331" s="116">
        <f t="shared" si="101"/>
        <v>0</v>
      </c>
      <c r="U331" s="118">
        <f t="shared" si="101"/>
        <v>0</v>
      </c>
    </row>
    <row r="332" ht="15.75" customHeight="1">
      <c r="A332" s="159" t="s">
        <v>22</v>
      </c>
      <c r="B332" s="116">
        <f t="shared" ref="B332:U332" si="102">B111/B$11</f>
        <v>0</v>
      </c>
      <c r="C332" s="116">
        <f t="shared" si="102"/>
        <v>0</v>
      </c>
      <c r="D332" s="116">
        <f t="shared" si="102"/>
        <v>0</v>
      </c>
      <c r="E332" s="116">
        <f t="shared" si="102"/>
        <v>0</v>
      </c>
      <c r="F332" s="116">
        <f t="shared" si="102"/>
        <v>0</v>
      </c>
      <c r="G332" s="116">
        <f t="shared" si="102"/>
        <v>0</v>
      </c>
      <c r="H332" s="116">
        <f t="shared" si="102"/>
        <v>0</v>
      </c>
      <c r="I332" s="116">
        <f t="shared" si="102"/>
        <v>0</v>
      </c>
      <c r="J332" s="116">
        <f t="shared" si="102"/>
        <v>0</v>
      </c>
      <c r="K332" s="116">
        <f t="shared" si="102"/>
        <v>0</v>
      </c>
      <c r="L332" s="116">
        <f t="shared" si="102"/>
        <v>0</v>
      </c>
      <c r="M332" s="116">
        <f t="shared" si="102"/>
        <v>0</v>
      </c>
      <c r="N332" s="116">
        <f t="shared" si="102"/>
        <v>0</v>
      </c>
      <c r="O332" s="116">
        <f t="shared" si="102"/>
        <v>0</v>
      </c>
      <c r="P332" s="116">
        <f t="shared" si="102"/>
        <v>0</v>
      </c>
      <c r="Q332" s="116">
        <f t="shared" si="102"/>
        <v>0</v>
      </c>
      <c r="R332" s="116">
        <f t="shared" si="102"/>
        <v>0</v>
      </c>
      <c r="S332" s="116">
        <f t="shared" si="102"/>
        <v>0</v>
      </c>
      <c r="T332" s="116">
        <f t="shared" si="102"/>
        <v>0</v>
      </c>
      <c r="U332" s="118">
        <f t="shared" si="102"/>
        <v>0</v>
      </c>
    </row>
    <row r="333" ht="15.75" customHeight="1">
      <c r="A333" s="159" t="s">
        <v>154</v>
      </c>
      <c r="B333" s="116">
        <f t="shared" ref="B333:U333" si="103">B112/B$11</f>
        <v>0</v>
      </c>
      <c r="C333" s="116">
        <f t="shared" si="103"/>
        <v>0</v>
      </c>
      <c r="D333" s="116">
        <f t="shared" si="103"/>
        <v>0</v>
      </c>
      <c r="E333" s="116">
        <f t="shared" si="103"/>
        <v>0</v>
      </c>
      <c r="F333" s="116">
        <f t="shared" si="103"/>
        <v>0</v>
      </c>
      <c r="G333" s="116">
        <f t="shared" si="103"/>
        <v>0</v>
      </c>
      <c r="H333" s="116">
        <f t="shared" si="103"/>
        <v>0</v>
      </c>
      <c r="I333" s="116">
        <f t="shared" si="103"/>
        <v>0</v>
      </c>
      <c r="J333" s="116">
        <f t="shared" si="103"/>
        <v>0</v>
      </c>
      <c r="K333" s="116">
        <f t="shared" si="103"/>
        <v>0</v>
      </c>
      <c r="L333" s="116">
        <f t="shared" si="103"/>
        <v>0</v>
      </c>
      <c r="M333" s="116">
        <f t="shared" si="103"/>
        <v>0</v>
      </c>
      <c r="N333" s="116">
        <f t="shared" si="103"/>
        <v>0</v>
      </c>
      <c r="O333" s="116">
        <f t="shared" si="103"/>
        <v>0</v>
      </c>
      <c r="P333" s="116">
        <f t="shared" si="103"/>
        <v>0</v>
      </c>
      <c r="Q333" s="116">
        <f t="shared" si="103"/>
        <v>0</v>
      </c>
      <c r="R333" s="116">
        <f t="shared" si="103"/>
        <v>0</v>
      </c>
      <c r="S333" s="116">
        <f t="shared" si="103"/>
        <v>0</v>
      </c>
      <c r="T333" s="116">
        <f t="shared" si="103"/>
        <v>0</v>
      </c>
      <c r="U333" s="118">
        <f t="shared" si="103"/>
        <v>0</v>
      </c>
    </row>
    <row r="334" ht="15.75" customHeight="1">
      <c r="A334" s="159" t="s">
        <v>155</v>
      </c>
      <c r="B334" s="116">
        <f t="shared" ref="B334:U334" si="104">B113/B$11</f>
        <v>0</v>
      </c>
      <c r="C334" s="116">
        <f t="shared" si="104"/>
        <v>0</v>
      </c>
      <c r="D334" s="116">
        <f t="shared" si="104"/>
        <v>0</v>
      </c>
      <c r="E334" s="116">
        <f t="shared" si="104"/>
        <v>0</v>
      </c>
      <c r="F334" s="116">
        <f t="shared" si="104"/>
        <v>0</v>
      </c>
      <c r="G334" s="116">
        <f t="shared" si="104"/>
        <v>0</v>
      </c>
      <c r="H334" s="116">
        <f t="shared" si="104"/>
        <v>0</v>
      </c>
      <c r="I334" s="116">
        <f t="shared" si="104"/>
        <v>0</v>
      </c>
      <c r="J334" s="116">
        <f t="shared" si="104"/>
        <v>0</v>
      </c>
      <c r="K334" s="116">
        <f t="shared" si="104"/>
        <v>0</v>
      </c>
      <c r="L334" s="116">
        <f t="shared" si="104"/>
        <v>0</v>
      </c>
      <c r="M334" s="116">
        <f t="shared" si="104"/>
        <v>0</v>
      </c>
      <c r="N334" s="116">
        <f t="shared" si="104"/>
        <v>0</v>
      </c>
      <c r="O334" s="116">
        <f t="shared" si="104"/>
        <v>0</v>
      </c>
      <c r="P334" s="116">
        <f t="shared" si="104"/>
        <v>0</v>
      </c>
      <c r="Q334" s="116">
        <f t="shared" si="104"/>
        <v>0</v>
      </c>
      <c r="R334" s="116">
        <f t="shared" si="104"/>
        <v>0</v>
      </c>
      <c r="S334" s="116">
        <f t="shared" si="104"/>
        <v>0</v>
      </c>
      <c r="T334" s="116">
        <f t="shared" si="104"/>
        <v>0</v>
      </c>
      <c r="U334" s="118">
        <f t="shared" si="104"/>
        <v>0</v>
      </c>
    </row>
    <row r="335" ht="15.75" customHeight="1">
      <c r="A335" s="159" t="s">
        <v>156</v>
      </c>
      <c r="B335" s="116">
        <f t="shared" ref="B335:U335" si="105">B114/B$11</f>
        <v>0</v>
      </c>
      <c r="C335" s="116">
        <f t="shared" si="105"/>
        <v>0</v>
      </c>
      <c r="D335" s="116">
        <f t="shared" si="105"/>
        <v>0</v>
      </c>
      <c r="E335" s="116">
        <f t="shared" si="105"/>
        <v>0</v>
      </c>
      <c r="F335" s="116">
        <f t="shared" si="105"/>
        <v>0</v>
      </c>
      <c r="G335" s="116">
        <f t="shared" si="105"/>
        <v>0</v>
      </c>
      <c r="H335" s="116">
        <f t="shared" si="105"/>
        <v>0</v>
      </c>
      <c r="I335" s="116">
        <f t="shared" si="105"/>
        <v>0</v>
      </c>
      <c r="J335" s="116">
        <f t="shared" si="105"/>
        <v>0</v>
      </c>
      <c r="K335" s="116">
        <f t="shared" si="105"/>
        <v>0</v>
      </c>
      <c r="L335" s="116">
        <f t="shared" si="105"/>
        <v>0</v>
      </c>
      <c r="M335" s="116">
        <f t="shared" si="105"/>
        <v>0</v>
      </c>
      <c r="N335" s="116">
        <f t="shared" si="105"/>
        <v>0</v>
      </c>
      <c r="O335" s="116">
        <f t="shared" si="105"/>
        <v>0</v>
      </c>
      <c r="P335" s="116">
        <f t="shared" si="105"/>
        <v>0</v>
      </c>
      <c r="Q335" s="116">
        <f t="shared" si="105"/>
        <v>0</v>
      </c>
      <c r="R335" s="116">
        <f t="shared" si="105"/>
        <v>0</v>
      </c>
      <c r="S335" s="116">
        <f t="shared" si="105"/>
        <v>0</v>
      </c>
      <c r="T335" s="116">
        <f t="shared" si="105"/>
        <v>0</v>
      </c>
      <c r="U335" s="118">
        <f t="shared" si="105"/>
        <v>0</v>
      </c>
    </row>
    <row r="336" ht="15.75" customHeight="1">
      <c r="A336" s="159" t="s">
        <v>157</v>
      </c>
      <c r="B336" s="116">
        <f t="shared" ref="B336:U336" si="106">B115/B$11</f>
        <v>0</v>
      </c>
      <c r="C336" s="116">
        <f t="shared" si="106"/>
        <v>0</v>
      </c>
      <c r="D336" s="116">
        <f t="shared" si="106"/>
        <v>0</v>
      </c>
      <c r="E336" s="116">
        <f t="shared" si="106"/>
        <v>0</v>
      </c>
      <c r="F336" s="116">
        <f t="shared" si="106"/>
        <v>0</v>
      </c>
      <c r="G336" s="116">
        <f t="shared" si="106"/>
        <v>0</v>
      </c>
      <c r="H336" s="116">
        <f t="shared" si="106"/>
        <v>0</v>
      </c>
      <c r="I336" s="116">
        <f t="shared" si="106"/>
        <v>0</v>
      </c>
      <c r="J336" s="116">
        <f t="shared" si="106"/>
        <v>0</v>
      </c>
      <c r="K336" s="116">
        <f t="shared" si="106"/>
        <v>0</v>
      </c>
      <c r="L336" s="116">
        <f t="shared" si="106"/>
        <v>0</v>
      </c>
      <c r="M336" s="116">
        <f t="shared" si="106"/>
        <v>0</v>
      </c>
      <c r="N336" s="116">
        <f t="shared" si="106"/>
        <v>0</v>
      </c>
      <c r="O336" s="116">
        <f t="shared" si="106"/>
        <v>0</v>
      </c>
      <c r="P336" s="116">
        <f t="shared" si="106"/>
        <v>0</v>
      </c>
      <c r="Q336" s="116">
        <f t="shared" si="106"/>
        <v>0</v>
      </c>
      <c r="R336" s="116">
        <f t="shared" si="106"/>
        <v>0</v>
      </c>
      <c r="S336" s="116">
        <f t="shared" si="106"/>
        <v>0</v>
      </c>
      <c r="T336" s="116">
        <f t="shared" si="106"/>
        <v>0</v>
      </c>
      <c r="U336" s="118">
        <f t="shared" si="106"/>
        <v>0</v>
      </c>
    </row>
    <row r="337" ht="15.75" customHeight="1">
      <c r="A337" s="159" t="s">
        <v>158</v>
      </c>
      <c r="B337" s="116">
        <f t="shared" ref="B337:U337" si="107">B116/B$11</f>
        <v>0</v>
      </c>
      <c r="C337" s="116">
        <f t="shared" si="107"/>
        <v>0</v>
      </c>
      <c r="D337" s="116">
        <f t="shared" si="107"/>
        <v>0</v>
      </c>
      <c r="E337" s="116">
        <f t="shared" si="107"/>
        <v>0</v>
      </c>
      <c r="F337" s="116">
        <f t="shared" si="107"/>
        <v>0</v>
      </c>
      <c r="G337" s="116">
        <f t="shared" si="107"/>
        <v>0</v>
      </c>
      <c r="H337" s="116">
        <f t="shared" si="107"/>
        <v>0</v>
      </c>
      <c r="I337" s="116">
        <f t="shared" si="107"/>
        <v>0</v>
      </c>
      <c r="J337" s="116">
        <f t="shared" si="107"/>
        <v>0</v>
      </c>
      <c r="K337" s="116">
        <f t="shared" si="107"/>
        <v>0</v>
      </c>
      <c r="L337" s="116">
        <f t="shared" si="107"/>
        <v>0</v>
      </c>
      <c r="M337" s="116">
        <f t="shared" si="107"/>
        <v>0</v>
      </c>
      <c r="N337" s="116">
        <f t="shared" si="107"/>
        <v>0</v>
      </c>
      <c r="O337" s="116">
        <f t="shared" si="107"/>
        <v>0</v>
      </c>
      <c r="P337" s="116">
        <f t="shared" si="107"/>
        <v>0</v>
      </c>
      <c r="Q337" s="116">
        <f t="shared" si="107"/>
        <v>0</v>
      </c>
      <c r="R337" s="116">
        <f t="shared" si="107"/>
        <v>0</v>
      </c>
      <c r="S337" s="116">
        <f t="shared" si="107"/>
        <v>0</v>
      </c>
      <c r="T337" s="116">
        <f t="shared" si="107"/>
        <v>0</v>
      </c>
      <c r="U337" s="118">
        <f t="shared" si="107"/>
        <v>0</v>
      </c>
    </row>
    <row r="338" ht="15.75" customHeight="1">
      <c r="A338" s="159" t="s">
        <v>23</v>
      </c>
      <c r="B338" s="116">
        <f t="shared" ref="B338:U338" si="108">B117/B$11</f>
        <v>0</v>
      </c>
      <c r="C338" s="116">
        <f t="shared" si="108"/>
        <v>0</v>
      </c>
      <c r="D338" s="116">
        <f t="shared" si="108"/>
        <v>0</v>
      </c>
      <c r="E338" s="116">
        <f t="shared" si="108"/>
        <v>0</v>
      </c>
      <c r="F338" s="116">
        <f t="shared" si="108"/>
        <v>0</v>
      </c>
      <c r="G338" s="116">
        <f t="shared" si="108"/>
        <v>0</v>
      </c>
      <c r="H338" s="116">
        <f t="shared" si="108"/>
        <v>0</v>
      </c>
      <c r="I338" s="116">
        <f t="shared" si="108"/>
        <v>0</v>
      </c>
      <c r="J338" s="116">
        <f t="shared" si="108"/>
        <v>0</v>
      </c>
      <c r="K338" s="116">
        <f t="shared" si="108"/>
        <v>0</v>
      </c>
      <c r="L338" s="116">
        <f t="shared" si="108"/>
        <v>0</v>
      </c>
      <c r="M338" s="116">
        <f t="shared" si="108"/>
        <v>0</v>
      </c>
      <c r="N338" s="116">
        <f t="shared" si="108"/>
        <v>0</v>
      </c>
      <c r="O338" s="116">
        <f t="shared" si="108"/>
        <v>0</v>
      </c>
      <c r="P338" s="116">
        <f t="shared" si="108"/>
        <v>0</v>
      </c>
      <c r="Q338" s="116">
        <f t="shared" si="108"/>
        <v>0</v>
      </c>
      <c r="R338" s="116">
        <f t="shared" si="108"/>
        <v>0</v>
      </c>
      <c r="S338" s="116">
        <f t="shared" si="108"/>
        <v>0</v>
      </c>
      <c r="T338" s="116">
        <f t="shared" si="108"/>
        <v>0</v>
      </c>
      <c r="U338" s="118">
        <f t="shared" si="108"/>
        <v>0</v>
      </c>
    </row>
    <row r="339" ht="15.75" customHeight="1">
      <c r="A339" s="159" t="s">
        <v>159</v>
      </c>
      <c r="B339" s="116">
        <f t="shared" ref="B339:U339" si="109">B118/B$11</f>
        <v>0</v>
      </c>
      <c r="C339" s="116">
        <f t="shared" si="109"/>
        <v>0.000001580539138</v>
      </c>
      <c r="D339" s="116">
        <f t="shared" si="109"/>
        <v>0</v>
      </c>
      <c r="E339" s="116">
        <f t="shared" si="109"/>
        <v>0</v>
      </c>
      <c r="F339" s="116">
        <f t="shared" si="109"/>
        <v>0</v>
      </c>
      <c r="G339" s="116">
        <f t="shared" si="109"/>
        <v>0</v>
      </c>
      <c r="H339" s="116">
        <f t="shared" si="109"/>
        <v>0</v>
      </c>
      <c r="I339" s="116">
        <f t="shared" si="109"/>
        <v>0</v>
      </c>
      <c r="J339" s="116">
        <f t="shared" si="109"/>
        <v>0</v>
      </c>
      <c r="K339" s="116">
        <f t="shared" si="109"/>
        <v>0</v>
      </c>
      <c r="L339" s="116">
        <f t="shared" si="109"/>
        <v>0</v>
      </c>
      <c r="M339" s="116">
        <f t="shared" si="109"/>
        <v>0</v>
      </c>
      <c r="N339" s="116">
        <f t="shared" si="109"/>
        <v>0</v>
      </c>
      <c r="O339" s="116">
        <f t="shared" si="109"/>
        <v>0</v>
      </c>
      <c r="P339" s="116">
        <f t="shared" si="109"/>
        <v>0</v>
      </c>
      <c r="Q339" s="116">
        <f t="shared" si="109"/>
        <v>0</v>
      </c>
      <c r="R339" s="116">
        <f t="shared" si="109"/>
        <v>0</v>
      </c>
      <c r="S339" s="116">
        <f t="shared" si="109"/>
        <v>0</v>
      </c>
      <c r="T339" s="116">
        <f t="shared" si="109"/>
        <v>0</v>
      </c>
      <c r="U339" s="116">
        <f t="shared" si="109"/>
        <v>0</v>
      </c>
    </row>
    <row r="340" ht="15.75" customHeight="1">
      <c r="A340" s="159" t="s">
        <v>54</v>
      </c>
      <c r="B340" s="116">
        <f t="shared" ref="B340:U340" si="110">B119/B$11</f>
        <v>0</v>
      </c>
      <c r="C340" s="116">
        <f t="shared" si="110"/>
        <v>0</v>
      </c>
      <c r="D340" s="116">
        <f t="shared" si="110"/>
        <v>0</v>
      </c>
      <c r="E340" s="116">
        <f t="shared" si="110"/>
        <v>0</v>
      </c>
      <c r="F340" s="116">
        <f t="shared" si="110"/>
        <v>0</v>
      </c>
      <c r="G340" s="116">
        <f t="shared" si="110"/>
        <v>0</v>
      </c>
      <c r="H340" s="116">
        <f t="shared" si="110"/>
        <v>0</v>
      </c>
      <c r="I340" s="116">
        <f t="shared" si="110"/>
        <v>0</v>
      </c>
      <c r="J340" s="116">
        <f t="shared" si="110"/>
        <v>0</v>
      </c>
      <c r="K340" s="116">
        <f t="shared" si="110"/>
        <v>0</v>
      </c>
      <c r="L340" s="116">
        <f t="shared" si="110"/>
        <v>0</v>
      </c>
      <c r="M340" s="116">
        <f t="shared" si="110"/>
        <v>0</v>
      </c>
      <c r="N340" s="116">
        <f t="shared" si="110"/>
        <v>0</v>
      </c>
      <c r="O340" s="116">
        <f t="shared" si="110"/>
        <v>0</v>
      </c>
      <c r="P340" s="116">
        <f t="shared" si="110"/>
        <v>0</v>
      </c>
      <c r="Q340" s="116">
        <f t="shared" si="110"/>
        <v>0</v>
      </c>
      <c r="R340" s="116">
        <f t="shared" si="110"/>
        <v>0</v>
      </c>
      <c r="S340" s="116">
        <f t="shared" si="110"/>
        <v>0</v>
      </c>
      <c r="T340" s="116">
        <f t="shared" si="110"/>
        <v>0</v>
      </c>
      <c r="U340" s="118">
        <f t="shared" si="110"/>
        <v>0</v>
      </c>
    </row>
    <row r="341" ht="15.75" customHeight="1">
      <c r="A341" s="159" t="s">
        <v>24</v>
      </c>
      <c r="B341" s="120">
        <f t="shared" ref="B341:U341" si="111">B120/B$11</f>
        <v>0</v>
      </c>
      <c r="C341" s="120">
        <f t="shared" si="111"/>
        <v>0</v>
      </c>
      <c r="D341" s="120">
        <f t="shared" si="111"/>
        <v>0</v>
      </c>
      <c r="E341" s="120">
        <f t="shared" si="111"/>
        <v>0</v>
      </c>
      <c r="F341" s="120">
        <f t="shared" si="111"/>
        <v>0</v>
      </c>
      <c r="G341" s="120">
        <f t="shared" si="111"/>
        <v>0</v>
      </c>
      <c r="H341" s="120">
        <f t="shared" si="111"/>
        <v>0</v>
      </c>
      <c r="I341" s="120">
        <f t="shared" si="111"/>
        <v>0.000007027560854</v>
      </c>
      <c r="J341" s="120">
        <f t="shared" si="111"/>
        <v>0.00004088950788</v>
      </c>
      <c r="K341" s="120">
        <f t="shared" si="111"/>
        <v>0.002087978539</v>
      </c>
      <c r="L341" s="120">
        <f t="shared" si="111"/>
        <v>0.000007100318627</v>
      </c>
      <c r="M341" s="120">
        <f t="shared" si="111"/>
        <v>0.0003057527339</v>
      </c>
      <c r="N341" s="120">
        <f t="shared" si="111"/>
        <v>0.0002511025957</v>
      </c>
      <c r="O341" s="120">
        <f t="shared" si="111"/>
        <v>0.0002556340786</v>
      </c>
      <c r="P341" s="120">
        <f t="shared" si="111"/>
        <v>0.0001026809922</v>
      </c>
      <c r="Q341" s="120">
        <f t="shared" si="111"/>
        <v>0.000001395186606</v>
      </c>
      <c r="R341" s="120">
        <f t="shared" si="111"/>
        <v>0.00002801409364</v>
      </c>
      <c r="S341" s="120">
        <f t="shared" si="111"/>
        <v>0.00005890638106</v>
      </c>
      <c r="T341" s="120">
        <f t="shared" si="111"/>
        <v>0.00002259192136</v>
      </c>
      <c r="U341" s="120">
        <f t="shared" si="111"/>
        <v>0.00009859821638</v>
      </c>
    </row>
    <row r="342" ht="15.75" customHeight="1">
      <c r="A342" s="159" t="s">
        <v>160</v>
      </c>
      <c r="B342" s="116">
        <f t="shared" ref="B342:U342" si="112">B121/B$11</f>
        <v>0</v>
      </c>
      <c r="C342" s="116">
        <f t="shared" si="112"/>
        <v>0</v>
      </c>
      <c r="D342" s="116">
        <f t="shared" si="112"/>
        <v>0</v>
      </c>
      <c r="E342" s="116">
        <f t="shared" si="112"/>
        <v>0</v>
      </c>
      <c r="F342" s="116">
        <f t="shared" si="112"/>
        <v>0</v>
      </c>
      <c r="G342" s="116">
        <f t="shared" si="112"/>
        <v>0</v>
      </c>
      <c r="H342" s="116">
        <f t="shared" si="112"/>
        <v>0</v>
      </c>
      <c r="I342" s="116">
        <f t="shared" si="112"/>
        <v>0</v>
      </c>
      <c r="J342" s="116">
        <f t="shared" si="112"/>
        <v>0</v>
      </c>
      <c r="K342" s="116">
        <f t="shared" si="112"/>
        <v>0</v>
      </c>
      <c r="L342" s="116">
        <f t="shared" si="112"/>
        <v>0</v>
      </c>
      <c r="M342" s="116">
        <f t="shared" si="112"/>
        <v>0</v>
      </c>
      <c r="N342" s="116">
        <f t="shared" si="112"/>
        <v>0</v>
      </c>
      <c r="O342" s="116">
        <f t="shared" si="112"/>
        <v>0</v>
      </c>
      <c r="P342" s="116">
        <f t="shared" si="112"/>
        <v>0</v>
      </c>
      <c r="Q342" s="116">
        <f t="shared" si="112"/>
        <v>0</v>
      </c>
      <c r="R342" s="116">
        <f t="shared" si="112"/>
        <v>0</v>
      </c>
      <c r="S342" s="116">
        <f t="shared" si="112"/>
        <v>0</v>
      </c>
      <c r="T342" s="116">
        <f t="shared" si="112"/>
        <v>0</v>
      </c>
      <c r="U342" s="118">
        <f t="shared" si="112"/>
        <v>0</v>
      </c>
    </row>
    <row r="343" ht="15.75" customHeight="1">
      <c r="A343" s="159" t="s">
        <v>161</v>
      </c>
      <c r="B343" s="116">
        <f t="shared" ref="B343:U343" si="113">B122/B$11</f>
        <v>0</v>
      </c>
      <c r="C343" s="116">
        <f t="shared" si="113"/>
        <v>0</v>
      </c>
      <c r="D343" s="116">
        <f t="shared" si="113"/>
        <v>0</v>
      </c>
      <c r="E343" s="116">
        <f t="shared" si="113"/>
        <v>0</v>
      </c>
      <c r="F343" s="116">
        <f t="shared" si="113"/>
        <v>0</v>
      </c>
      <c r="G343" s="116">
        <f t="shared" si="113"/>
        <v>0</v>
      </c>
      <c r="H343" s="116">
        <f t="shared" si="113"/>
        <v>0</v>
      </c>
      <c r="I343" s="116">
        <f t="shared" si="113"/>
        <v>0</v>
      </c>
      <c r="J343" s="116">
        <f t="shared" si="113"/>
        <v>0</v>
      </c>
      <c r="K343" s="116">
        <f t="shared" si="113"/>
        <v>0</v>
      </c>
      <c r="L343" s="116">
        <f t="shared" si="113"/>
        <v>0</v>
      </c>
      <c r="M343" s="116">
        <f t="shared" si="113"/>
        <v>0</v>
      </c>
      <c r="N343" s="116">
        <f t="shared" si="113"/>
        <v>0</v>
      </c>
      <c r="O343" s="116">
        <f t="shared" si="113"/>
        <v>0</v>
      </c>
      <c r="P343" s="116">
        <f t="shared" si="113"/>
        <v>0</v>
      </c>
      <c r="Q343" s="116">
        <f t="shared" si="113"/>
        <v>0</v>
      </c>
      <c r="R343" s="116">
        <f t="shared" si="113"/>
        <v>0</v>
      </c>
      <c r="S343" s="116">
        <f t="shared" si="113"/>
        <v>0</v>
      </c>
      <c r="T343" s="116">
        <f t="shared" si="113"/>
        <v>0</v>
      </c>
      <c r="U343" s="118">
        <f t="shared" si="113"/>
        <v>0</v>
      </c>
    </row>
    <row r="344" ht="15.75" customHeight="1">
      <c r="A344" s="159" t="s">
        <v>162</v>
      </c>
      <c r="B344" s="116">
        <f t="shared" ref="B344:U344" si="114">B123/B$11</f>
        <v>0</v>
      </c>
      <c r="C344" s="116">
        <f t="shared" si="114"/>
        <v>0</v>
      </c>
      <c r="D344" s="116">
        <f t="shared" si="114"/>
        <v>0</v>
      </c>
      <c r="E344" s="116">
        <f t="shared" si="114"/>
        <v>0</v>
      </c>
      <c r="F344" s="116">
        <f t="shared" si="114"/>
        <v>0</v>
      </c>
      <c r="G344" s="116">
        <f t="shared" si="114"/>
        <v>0</v>
      </c>
      <c r="H344" s="116">
        <f t="shared" si="114"/>
        <v>0</v>
      </c>
      <c r="I344" s="116">
        <f t="shared" si="114"/>
        <v>0</v>
      </c>
      <c r="J344" s="116">
        <f t="shared" si="114"/>
        <v>0</v>
      </c>
      <c r="K344" s="116">
        <f t="shared" si="114"/>
        <v>0</v>
      </c>
      <c r="L344" s="116">
        <f t="shared" si="114"/>
        <v>0</v>
      </c>
      <c r="M344" s="116">
        <f t="shared" si="114"/>
        <v>0</v>
      </c>
      <c r="N344" s="116">
        <f t="shared" si="114"/>
        <v>0</v>
      </c>
      <c r="O344" s="116">
        <f t="shared" si="114"/>
        <v>0</v>
      </c>
      <c r="P344" s="116">
        <f t="shared" si="114"/>
        <v>0</v>
      </c>
      <c r="Q344" s="116">
        <f t="shared" si="114"/>
        <v>0</v>
      </c>
      <c r="R344" s="116">
        <f t="shared" si="114"/>
        <v>0</v>
      </c>
      <c r="S344" s="116">
        <f t="shared" si="114"/>
        <v>0</v>
      </c>
      <c r="T344" s="116">
        <f t="shared" si="114"/>
        <v>0</v>
      </c>
      <c r="U344" s="118">
        <f t="shared" si="114"/>
        <v>0</v>
      </c>
    </row>
    <row r="345" ht="15.75" customHeight="1">
      <c r="A345" s="159" t="s">
        <v>163</v>
      </c>
      <c r="B345" s="120">
        <f t="shared" ref="B345:U345" si="115">B124/B$11</f>
        <v>0</v>
      </c>
      <c r="C345" s="120">
        <f t="shared" si="115"/>
        <v>0</v>
      </c>
      <c r="D345" s="120">
        <f t="shared" si="115"/>
        <v>0</v>
      </c>
      <c r="E345" s="120">
        <f t="shared" si="115"/>
        <v>0</v>
      </c>
      <c r="F345" s="120">
        <f t="shared" si="115"/>
        <v>0</v>
      </c>
      <c r="G345" s="120">
        <f t="shared" si="115"/>
        <v>0</v>
      </c>
      <c r="H345" s="120">
        <f t="shared" si="115"/>
        <v>0</v>
      </c>
      <c r="I345" s="120">
        <f t="shared" si="115"/>
        <v>0.0009049018064</v>
      </c>
      <c r="J345" s="120">
        <f t="shared" si="115"/>
        <v>0</v>
      </c>
      <c r="K345" s="120">
        <f t="shared" si="115"/>
        <v>0</v>
      </c>
      <c r="L345" s="120">
        <f t="shared" si="115"/>
        <v>0</v>
      </c>
      <c r="M345" s="120">
        <f t="shared" si="115"/>
        <v>0</v>
      </c>
      <c r="N345" s="120">
        <f t="shared" si="115"/>
        <v>0</v>
      </c>
      <c r="O345" s="120">
        <f t="shared" si="115"/>
        <v>0</v>
      </c>
      <c r="P345" s="120">
        <f t="shared" si="115"/>
        <v>0</v>
      </c>
      <c r="Q345" s="120">
        <f t="shared" si="115"/>
        <v>0</v>
      </c>
      <c r="R345" s="120">
        <f t="shared" si="115"/>
        <v>0</v>
      </c>
      <c r="S345" s="120">
        <f t="shared" si="115"/>
        <v>0</v>
      </c>
      <c r="T345" s="120">
        <f t="shared" si="115"/>
        <v>0</v>
      </c>
      <c r="U345" s="120">
        <f t="shared" si="115"/>
        <v>0</v>
      </c>
    </row>
    <row r="346" ht="15.75" customHeight="1">
      <c r="A346" s="159" t="s">
        <v>164</v>
      </c>
      <c r="B346" s="116">
        <f t="shared" ref="B346:U346" si="116">B125/B$11</f>
        <v>0</v>
      </c>
      <c r="C346" s="116">
        <f t="shared" si="116"/>
        <v>0</v>
      </c>
      <c r="D346" s="116">
        <f t="shared" si="116"/>
        <v>0</v>
      </c>
      <c r="E346" s="116">
        <f t="shared" si="116"/>
        <v>0</v>
      </c>
      <c r="F346" s="116">
        <f t="shared" si="116"/>
        <v>0</v>
      </c>
      <c r="G346" s="116">
        <f t="shared" si="116"/>
        <v>0</v>
      </c>
      <c r="H346" s="116">
        <f t="shared" si="116"/>
        <v>0</v>
      </c>
      <c r="I346" s="116">
        <f t="shared" si="116"/>
        <v>0</v>
      </c>
      <c r="J346" s="116">
        <f t="shared" si="116"/>
        <v>0</v>
      </c>
      <c r="K346" s="116">
        <f t="shared" si="116"/>
        <v>0</v>
      </c>
      <c r="L346" s="116">
        <f t="shared" si="116"/>
        <v>0</v>
      </c>
      <c r="M346" s="116">
        <f t="shared" si="116"/>
        <v>0</v>
      </c>
      <c r="N346" s="116">
        <f t="shared" si="116"/>
        <v>0</v>
      </c>
      <c r="O346" s="116">
        <f t="shared" si="116"/>
        <v>0</v>
      </c>
      <c r="P346" s="116">
        <f t="shared" si="116"/>
        <v>0</v>
      </c>
      <c r="Q346" s="116">
        <f t="shared" si="116"/>
        <v>0</v>
      </c>
      <c r="R346" s="116">
        <f t="shared" si="116"/>
        <v>0</v>
      </c>
      <c r="S346" s="116">
        <f t="shared" si="116"/>
        <v>0</v>
      </c>
      <c r="T346" s="116">
        <f t="shared" si="116"/>
        <v>0</v>
      </c>
      <c r="U346" s="118">
        <f t="shared" si="116"/>
        <v>0</v>
      </c>
    </row>
    <row r="347" ht="15.75" customHeight="1">
      <c r="A347" s="159" t="s">
        <v>165</v>
      </c>
      <c r="B347" s="120">
        <f t="shared" ref="B347:U347" si="117">B126/B$11</f>
        <v>0</v>
      </c>
      <c r="C347" s="120">
        <f t="shared" si="117"/>
        <v>0</v>
      </c>
      <c r="D347" s="120">
        <f t="shared" si="117"/>
        <v>0.00002015218933</v>
      </c>
      <c r="E347" s="120">
        <f t="shared" si="117"/>
        <v>0.00001522154699</v>
      </c>
      <c r="F347" s="120">
        <f t="shared" si="117"/>
        <v>0.00008801146185</v>
      </c>
      <c r="G347" s="120">
        <f t="shared" si="117"/>
        <v>0.00002859031197</v>
      </c>
      <c r="H347" s="120">
        <f t="shared" si="117"/>
        <v>0.00001547878229</v>
      </c>
      <c r="I347" s="120">
        <f t="shared" si="117"/>
        <v>0.0000520866275</v>
      </c>
      <c r="J347" s="120">
        <f t="shared" si="117"/>
        <v>0</v>
      </c>
      <c r="K347" s="120">
        <f t="shared" si="117"/>
        <v>0.00000513647857</v>
      </c>
      <c r="L347" s="120">
        <f t="shared" si="117"/>
        <v>0</v>
      </c>
      <c r="M347" s="120">
        <f t="shared" si="117"/>
        <v>0</v>
      </c>
      <c r="N347" s="120">
        <f t="shared" si="117"/>
        <v>0</v>
      </c>
      <c r="O347" s="120">
        <f t="shared" si="117"/>
        <v>0</v>
      </c>
      <c r="P347" s="120">
        <f t="shared" si="117"/>
        <v>0.00001315335024</v>
      </c>
      <c r="Q347" s="120">
        <f t="shared" si="117"/>
        <v>0.00002476456226</v>
      </c>
      <c r="R347" s="120">
        <f t="shared" si="117"/>
        <v>0</v>
      </c>
      <c r="S347" s="120">
        <f t="shared" si="117"/>
        <v>0</v>
      </c>
      <c r="T347" s="120">
        <f t="shared" si="117"/>
        <v>0</v>
      </c>
      <c r="U347" s="120">
        <f t="shared" si="117"/>
        <v>0</v>
      </c>
    </row>
    <row r="348" ht="15.75" customHeight="1">
      <c r="A348" s="159" t="s">
        <v>166</v>
      </c>
      <c r="B348" s="116">
        <f t="shared" ref="B348:U348" si="118">B127/B$11</f>
        <v>0</v>
      </c>
      <c r="C348" s="116">
        <f t="shared" si="118"/>
        <v>0</v>
      </c>
      <c r="D348" s="116">
        <f t="shared" si="118"/>
        <v>0</v>
      </c>
      <c r="E348" s="116">
        <f t="shared" si="118"/>
        <v>0</v>
      </c>
      <c r="F348" s="116">
        <f t="shared" si="118"/>
        <v>0</v>
      </c>
      <c r="G348" s="116">
        <f t="shared" si="118"/>
        <v>0</v>
      </c>
      <c r="H348" s="116">
        <f t="shared" si="118"/>
        <v>0</v>
      </c>
      <c r="I348" s="116">
        <f t="shared" si="118"/>
        <v>0</v>
      </c>
      <c r="J348" s="116">
        <f t="shared" si="118"/>
        <v>0</v>
      </c>
      <c r="K348" s="116">
        <f t="shared" si="118"/>
        <v>0</v>
      </c>
      <c r="L348" s="116">
        <f t="shared" si="118"/>
        <v>0</v>
      </c>
      <c r="M348" s="116">
        <f t="shared" si="118"/>
        <v>0</v>
      </c>
      <c r="N348" s="116">
        <f t="shared" si="118"/>
        <v>0</v>
      </c>
      <c r="O348" s="116">
        <f t="shared" si="118"/>
        <v>0</v>
      </c>
      <c r="P348" s="116">
        <f t="shared" si="118"/>
        <v>0</v>
      </c>
      <c r="Q348" s="116">
        <f t="shared" si="118"/>
        <v>0</v>
      </c>
      <c r="R348" s="116">
        <f t="shared" si="118"/>
        <v>0</v>
      </c>
      <c r="S348" s="116">
        <f t="shared" si="118"/>
        <v>0</v>
      </c>
      <c r="T348" s="116">
        <f t="shared" si="118"/>
        <v>0</v>
      </c>
      <c r="U348" s="118">
        <f t="shared" si="118"/>
        <v>0</v>
      </c>
    </row>
    <row r="349" ht="15.75" customHeight="1">
      <c r="A349" s="159" t="s">
        <v>167</v>
      </c>
      <c r="B349" s="116">
        <f t="shared" ref="B349:U349" si="119">B128/B$11</f>
        <v>0</v>
      </c>
      <c r="C349" s="116">
        <f t="shared" si="119"/>
        <v>0</v>
      </c>
      <c r="D349" s="116">
        <f t="shared" si="119"/>
        <v>0</v>
      </c>
      <c r="E349" s="116">
        <f t="shared" si="119"/>
        <v>0</v>
      </c>
      <c r="F349" s="116">
        <f t="shared" si="119"/>
        <v>0</v>
      </c>
      <c r="G349" s="116">
        <f t="shared" si="119"/>
        <v>0</v>
      </c>
      <c r="H349" s="116">
        <f t="shared" si="119"/>
        <v>0</v>
      </c>
      <c r="I349" s="116">
        <f t="shared" si="119"/>
        <v>0</v>
      </c>
      <c r="J349" s="116">
        <f t="shared" si="119"/>
        <v>0</v>
      </c>
      <c r="K349" s="116">
        <f t="shared" si="119"/>
        <v>0</v>
      </c>
      <c r="L349" s="116">
        <f t="shared" si="119"/>
        <v>0</v>
      </c>
      <c r="M349" s="116">
        <f t="shared" si="119"/>
        <v>0</v>
      </c>
      <c r="N349" s="116">
        <f t="shared" si="119"/>
        <v>0</v>
      </c>
      <c r="O349" s="116">
        <f t="shared" si="119"/>
        <v>0</v>
      </c>
      <c r="P349" s="116">
        <f t="shared" si="119"/>
        <v>0</v>
      </c>
      <c r="Q349" s="116">
        <f t="shared" si="119"/>
        <v>0</v>
      </c>
      <c r="R349" s="116">
        <f t="shared" si="119"/>
        <v>0</v>
      </c>
      <c r="S349" s="116">
        <f t="shared" si="119"/>
        <v>0</v>
      </c>
      <c r="T349" s="116">
        <f t="shared" si="119"/>
        <v>0</v>
      </c>
      <c r="U349" s="118">
        <f t="shared" si="119"/>
        <v>0</v>
      </c>
    </row>
    <row r="350" ht="15.75" customHeight="1">
      <c r="A350" s="159" t="s">
        <v>168</v>
      </c>
      <c r="B350" s="116">
        <f t="shared" ref="B350:U350" si="120">B129/B$11</f>
        <v>0</v>
      </c>
      <c r="C350" s="116">
        <f t="shared" si="120"/>
        <v>0</v>
      </c>
      <c r="D350" s="116">
        <f t="shared" si="120"/>
        <v>0</v>
      </c>
      <c r="E350" s="116">
        <f t="shared" si="120"/>
        <v>0</v>
      </c>
      <c r="F350" s="116">
        <f t="shared" si="120"/>
        <v>0</v>
      </c>
      <c r="G350" s="116">
        <f t="shared" si="120"/>
        <v>0</v>
      </c>
      <c r="H350" s="116">
        <f t="shared" si="120"/>
        <v>0</v>
      </c>
      <c r="I350" s="116">
        <f t="shared" si="120"/>
        <v>0</v>
      </c>
      <c r="J350" s="116">
        <f t="shared" si="120"/>
        <v>0</v>
      </c>
      <c r="K350" s="116">
        <f t="shared" si="120"/>
        <v>0</v>
      </c>
      <c r="L350" s="116">
        <f t="shared" si="120"/>
        <v>0</v>
      </c>
      <c r="M350" s="116">
        <f t="shared" si="120"/>
        <v>0</v>
      </c>
      <c r="N350" s="116">
        <f t="shared" si="120"/>
        <v>0</v>
      </c>
      <c r="O350" s="116">
        <f t="shared" si="120"/>
        <v>0</v>
      </c>
      <c r="P350" s="116">
        <f t="shared" si="120"/>
        <v>0</v>
      </c>
      <c r="Q350" s="116">
        <f t="shared" si="120"/>
        <v>0</v>
      </c>
      <c r="R350" s="116">
        <f t="shared" si="120"/>
        <v>0</v>
      </c>
      <c r="S350" s="116">
        <f t="shared" si="120"/>
        <v>0</v>
      </c>
      <c r="T350" s="116">
        <f t="shared" si="120"/>
        <v>0</v>
      </c>
      <c r="U350" s="118">
        <f t="shared" si="120"/>
        <v>0</v>
      </c>
    </row>
    <row r="351" ht="15.75" customHeight="1">
      <c r="A351" s="159" t="s">
        <v>25</v>
      </c>
      <c r="B351" s="116">
        <f t="shared" ref="B351:U351" si="121">B130/B$11</f>
        <v>0</v>
      </c>
      <c r="C351" s="116">
        <f t="shared" si="121"/>
        <v>0</v>
      </c>
      <c r="D351" s="116">
        <f t="shared" si="121"/>
        <v>0</v>
      </c>
      <c r="E351" s="116">
        <f t="shared" si="121"/>
        <v>0</v>
      </c>
      <c r="F351" s="116">
        <f t="shared" si="121"/>
        <v>0</v>
      </c>
      <c r="G351" s="116">
        <f t="shared" si="121"/>
        <v>0</v>
      </c>
      <c r="H351" s="116">
        <f t="shared" si="121"/>
        <v>0</v>
      </c>
      <c r="I351" s="116">
        <f t="shared" si="121"/>
        <v>0</v>
      </c>
      <c r="J351" s="116">
        <f t="shared" si="121"/>
        <v>0</v>
      </c>
      <c r="K351" s="116">
        <f t="shared" si="121"/>
        <v>0</v>
      </c>
      <c r="L351" s="116">
        <f t="shared" si="121"/>
        <v>0</v>
      </c>
      <c r="M351" s="116">
        <f t="shared" si="121"/>
        <v>0</v>
      </c>
      <c r="N351" s="116">
        <f t="shared" si="121"/>
        <v>0</v>
      </c>
      <c r="O351" s="116">
        <f t="shared" si="121"/>
        <v>0</v>
      </c>
      <c r="P351" s="116">
        <f t="shared" si="121"/>
        <v>0</v>
      </c>
      <c r="Q351" s="116">
        <f t="shared" si="121"/>
        <v>0</v>
      </c>
      <c r="R351" s="116">
        <f t="shared" si="121"/>
        <v>0</v>
      </c>
      <c r="S351" s="116">
        <f t="shared" si="121"/>
        <v>0</v>
      </c>
      <c r="T351" s="116">
        <f t="shared" si="121"/>
        <v>0</v>
      </c>
      <c r="U351" s="118">
        <f t="shared" si="121"/>
        <v>0</v>
      </c>
    </row>
    <row r="352" ht="15.75" customHeight="1">
      <c r="A352" s="159" t="s">
        <v>169</v>
      </c>
      <c r="B352" s="116">
        <f t="shared" ref="B352:U352" si="122">B131/B$11</f>
        <v>0</v>
      </c>
      <c r="C352" s="116">
        <f t="shared" si="122"/>
        <v>0</v>
      </c>
      <c r="D352" s="116">
        <f t="shared" si="122"/>
        <v>0</v>
      </c>
      <c r="E352" s="116">
        <f t="shared" si="122"/>
        <v>0</v>
      </c>
      <c r="F352" s="116">
        <f t="shared" si="122"/>
        <v>0</v>
      </c>
      <c r="G352" s="116">
        <f t="shared" si="122"/>
        <v>0</v>
      </c>
      <c r="H352" s="116">
        <f t="shared" si="122"/>
        <v>0</v>
      </c>
      <c r="I352" s="116">
        <f t="shared" si="122"/>
        <v>0</v>
      </c>
      <c r="J352" s="116">
        <f t="shared" si="122"/>
        <v>0</v>
      </c>
      <c r="K352" s="116">
        <f t="shared" si="122"/>
        <v>0</v>
      </c>
      <c r="L352" s="116">
        <f t="shared" si="122"/>
        <v>0</v>
      </c>
      <c r="M352" s="116">
        <f t="shared" si="122"/>
        <v>0</v>
      </c>
      <c r="N352" s="116">
        <f t="shared" si="122"/>
        <v>0</v>
      </c>
      <c r="O352" s="116">
        <f t="shared" si="122"/>
        <v>0</v>
      </c>
      <c r="P352" s="116">
        <f t="shared" si="122"/>
        <v>0</v>
      </c>
      <c r="Q352" s="116">
        <f t="shared" si="122"/>
        <v>0</v>
      </c>
      <c r="R352" s="116">
        <f t="shared" si="122"/>
        <v>0</v>
      </c>
      <c r="S352" s="116">
        <f t="shared" si="122"/>
        <v>0</v>
      </c>
      <c r="T352" s="116">
        <f t="shared" si="122"/>
        <v>0</v>
      </c>
      <c r="U352" s="118">
        <f t="shared" si="122"/>
        <v>0</v>
      </c>
    </row>
    <row r="353" ht="15.75" customHeight="1">
      <c r="A353" s="159" t="s">
        <v>26</v>
      </c>
      <c r="B353" s="116">
        <f t="shared" ref="B353:U353" si="123">B132/B$11</f>
        <v>0</v>
      </c>
      <c r="C353" s="116">
        <f t="shared" si="123"/>
        <v>0</v>
      </c>
      <c r="D353" s="116">
        <f t="shared" si="123"/>
        <v>0.00000725478816</v>
      </c>
      <c r="E353" s="116">
        <f t="shared" si="123"/>
        <v>0</v>
      </c>
      <c r="F353" s="116">
        <f t="shared" si="123"/>
        <v>0.0001856024025</v>
      </c>
      <c r="G353" s="116">
        <f t="shared" si="123"/>
        <v>0</v>
      </c>
      <c r="H353" s="116">
        <f t="shared" si="123"/>
        <v>0.001444237687</v>
      </c>
      <c r="I353" s="116">
        <f t="shared" si="123"/>
        <v>0</v>
      </c>
      <c r="J353" s="116">
        <f t="shared" si="123"/>
        <v>0</v>
      </c>
      <c r="K353" s="116">
        <f t="shared" si="123"/>
        <v>0</v>
      </c>
      <c r="L353" s="116">
        <f t="shared" si="123"/>
        <v>0</v>
      </c>
      <c r="M353" s="116">
        <f t="shared" si="123"/>
        <v>0</v>
      </c>
      <c r="N353" s="116">
        <f t="shared" si="123"/>
        <v>0</v>
      </c>
      <c r="O353" s="116">
        <f t="shared" si="123"/>
        <v>0</v>
      </c>
      <c r="P353" s="116">
        <f t="shared" si="123"/>
        <v>0</v>
      </c>
      <c r="Q353" s="116">
        <f t="shared" si="123"/>
        <v>0</v>
      </c>
      <c r="R353" s="116">
        <f t="shared" si="123"/>
        <v>0</v>
      </c>
      <c r="S353" s="116">
        <f t="shared" si="123"/>
        <v>0</v>
      </c>
      <c r="T353" s="116">
        <f t="shared" si="123"/>
        <v>0</v>
      </c>
      <c r="U353" s="116">
        <f t="shared" si="123"/>
        <v>0</v>
      </c>
    </row>
    <row r="354" ht="15.75" customHeight="1">
      <c r="A354" s="159" t="s">
        <v>170</v>
      </c>
      <c r="B354" s="116">
        <f t="shared" ref="B354:U354" si="124">B133/B$11</f>
        <v>0</v>
      </c>
      <c r="C354" s="116">
        <f t="shared" si="124"/>
        <v>0</v>
      </c>
      <c r="D354" s="116">
        <f t="shared" si="124"/>
        <v>0</v>
      </c>
      <c r="E354" s="116">
        <f t="shared" si="124"/>
        <v>0</v>
      </c>
      <c r="F354" s="116">
        <f t="shared" si="124"/>
        <v>0</v>
      </c>
      <c r="G354" s="116">
        <f t="shared" si="124"/>
        <v>0</v>
      </c>
      <c r="H354" s="116">
        <f t="shared" si="124"/>
        <v>0</v>
      </c>
      <c r="I354" s="116">
        <f t="shared" si="124"/>
        <v>0</v>
      </c>
      <c r="J354" s="116">
        <f t="shared" si="124"/>
        <v>0</v>
      </c>
      <c r="K354" s="116">
        <f t="shared" si="124"/>
        <v>0</v>
      </c>
      <c r="L354" s="116">
        <f t="shared" si="124"/>
        <v>0</v>
      </c>
      <c r="M354" s="116">
        <f t="shared" si="124"/>
        <v>0</v>
      </c>
      <c r="N354" s="116">
        <f t="shared" si="124"/>
        <v>0</v>
      </c>
      <c r="O354" s="116">
        <f t="shared" si="124"/>
        <v>0</v>
      </c>
      <c r="P354" s="116">
        <f t="shared" si="124"/>
        <v>0</v>
      </c>
      <c r="Q354" s="116">
        <f t="shared" si="124"/>
        <v>0</v>
      </c>
      <c r="R354" s="116">
        <f t="shared" si="124"/>
        <v>0</v>
      </c>
      <c r="S354" s="116">
        <f t="shared" si="124"/>
        <v>0</v>
      </c>
      <c r="T354" s="116">
        <f t="shared" si="124"/>
        <v>0</v>
      </c>
      <c r="U354" s="118">
        <f t="shared" si="124"/>
        <v>0</v>
      </c>
    </row>
    <row r="355" ht="15.75" customHeight="1">
      <c r="A355" s="159" t="s">
        <v>171</v>
      </c>
      <c r="B355" s="120">
        <f t="shared" ref="B355:U355" si="125">B134/B$11</f>
        <v>0</v>
      </c>
      <c r="C355" s="120">
        <f t="shared" si="125"/>
        <v>0</v>
      </c>
      <c r="D355" s="120">
        <f t="shared" si="125"/>
        <v>0</v>
      </c>
      <c r="E355" s="120">
        <f t="shared" si="125"/>
        <v>0</v>
      </c>
      <c r="F355" s="120">
        <f t="shared" si="125"/>
        <v>0</v>
      </c>
      <c r="G355" s="120">
        <f t="shared" si="125"/>
        <v>0</v>
      </c>
      <c r="H355" s="120">
        <f t="shared" si="125"/>
        <v>0</v>
      </c>
      <c r="I355" s="120">
        <f t="shared" si="125"/>
        <v>0</v>
      </c>
      <c r="J355" s="120">
        <f t="shared" si="125"/>
        <v>0</v>
      </c>
      <c r="K355" s="120">
        <f t="shared" si="125"/>
        <v>0</v>
      </c>
      <c r="L355" s="120">
        <f t="shared" si="125"/>
        <v>0.0007637280223</v>
      </c>
      <c r="M355" s="120">
        <f t="shared" si="125"/>
        <v>0.006948174536</v>
      </c>
      <c r="N355" s="120">
        <f t="shared" si="125"/>
        <v>0.0004469486313</v>
      </c>
      <c r="O355" s="120">
        <f t="shared" si="125"/>
        <v>0</v>
      </c>
      <c r="P355" s="120">
        <f t="shared" si="125"/>
        <v>0</v>
      </c>
      <c r="Q355" s="120">
        <f t="shared" si="125"/>
        <v>0.000006627136379</v>
      </c>
      <c r="R355" s="120">
        <f t="shared" si="125"/>
        <v>0</v>
      </c>
      <c r="S355" s="120">
        <f t="shared" si="125"/>
        <v>0</v>
      </c>
      <c r="T355" s="120">
        <f t="shared" si="125"/>
        <v>0</v>
      </c>
      <c r="U355" s="120">
        <f t="shared" si="125"/>
        <v>0</v>
      </c>
    </row>
    <row r="356" ht="15.75" customHeight="1">
      <c r="A356" s="159" t="s">
        <v>79</v>
      </c>
      <c r="B356" s="120">
        <f t="shared" ref="B356:U356" si="126">B135/B$11</f>
        <v>0</v>
      </c>
      <c r="C356" s="120">
        <f t="shared" si="126"/>
        <v>0</v>
      </c>
      <c r="D356" s="120">
        <f t="shared" si="126"/>
        <v>0</v>
      </c>
      <c r="E356" s="120">
        <f t="shared" si="126"/>
        <v>0</v>
      </c>
      <c r="F356" s="120">
        <f t="shared" si="126"/>
        <v>0</v>
      </c>
      <c r="G356" s="120">
        <f t="shared" si="126"/>
        <v>0</v>
      </c>
      <c r="H356" s="120">
        <f t="shared" si="126"/>
        <v>0</v>
      </c>
      <c r="I356" s="120">
        <f t="shared" si="126"/>
        <v>0.00006200788988</v>
      </c>
      <c r="J356" s="120">
        <f t="shared" si="126"/>
        <v>0</v>
      </c>
      <c r="K356" s="120">
        <f t="shared" si="126"/>
        <v>0</v>
      </c>
      <c r="L356" s="120">
        <f t="shared" si="126"/>
        <v>0</v>
      </c>
      <c r="M356" s="120">
        <f t="shared" si="126"/>
        <v>0</v>
      </c>
      <c r="N356" s="120">
        <f t="shared" si="126"/>
        <v>0</v>
      </c>
      <c r="O356" s="120">
        <f t="shared" si="126"/>
        <v>0</v>
      </c>
      <c r="P356" s="120">
        <f t="shared" si="126"/>
        <v>0</v>
      </c>
      <c r="Q356" s="120">
        <f t="shared" si="126"/>
        <v>0</v>
      </c>
      <c r="R356" s="120">
        <f t="shared" si="126"/>
        <v>0</v>
      </c>
      <c r="S356" s="120">
        <f t="shared" si="126"/>
        <v>0</v>
      </c>
      <c r="T356" s="120">
        <f t="shared" si="126"/>
        <v>0</v>
      </c>
      <c r="U356" s="120">
        <f t="shared" si="126"/>
        <v>0</v>
      </c>
    </row>
    <row r="357" ht="15.75" customHeight="1">
      <c r="A357" s="159" t="s">
        <v>172</v>
      </c>
      <c r="B357" s="116">
        <f t="shared" ref="B357:U357" si="127">B136/B$11</f>
        <v>0</v>
      </c>
      <c r="C357" s="116">
        <f t="shared" si="127"/>
        <v>0</v>
      </c>
      <c r="D357" s="116">
        <f t="shared" si="127"/>
        <v>0</v>
      </c>
      <c r="E357" s="116">
        <f t="shared" si="127"/>
        <v>0</v>
      </c>
      <c r="F357" s="116">
        <f t="shared" si="127"/>
        <v>0</v>
      </c>
      <c r="G357" s="116">
        <f t="shared" si="127"/>
        <v>0</v>
      </c>
      <c r="H357" s="116">
        <f t="shared" si="127"/>
        <v>0</v>
      </c>
      <c r="I357" s="116">
        <f t="shared" si="127"/>
        <v>0</v>
      </c>
      <c r="J357" s="116">
        <f t="shared" si="127"/>
        <v>0</v>
      </c>
      <c r="K357" s="116">
        <f t="shared" si="127"/>
        <v>0</v>
      </c>
      <c r="L357" s="116">
        <f t="shared" si="127"/>
        <v>0</v>
      </c>
      <c r="M357" s="116">
        <f t="shared" si="127"/>
        <v>0</v>
      </c>
      <c r="N357" s="116">
        <f t="shared" si="127"/>
        <v>0</v>
      </c>
      <c r="O357" s="116">
        <f t="shared" si="127"/>
        <v>0</v>
      </c>
      <c r="P357" s="116">
        <f t="shared" si="127"/>
        <v>0</v>
      </c>
      <c r="Q357" s="116">
        <f t="shared" si="127"/>
        <v>0</v>
      </c>
      <c r="R357" s="116">
        <f t="shared" si="127"/>
        <v>0</v>
      </c>
      <c r="S357" s="116">
        <f t="shared" si="127"/>
        <v>0</v>
      </c>
      <c r="T357" s="116">
        <f t="shared" si="127"/>
        <v>0</v>
      </c>
      <c r="U357" s="118">
        <f t="shared" si="127"/>
        <v>0</v>
      </c>
    </row>
    <row r="358" ht="15.75" customHeight="1">
      <c r="A358" s="159" t="s">
        <v>173</v>
      </c>
      <c r="B358" s="116">
        <f t="shared" ref="B358:U358" si="128">B137/B$11</f>
        <v>0</v>
      </c>
      <c r="C358" s="116">
        <f t="shared" si="128"/>
        <v>0</v>
      </c>
      <c r="D358" s="116">
        <f t="shared" si="128"/>
        <v>0</v>
      </c>
      <c r="E358" s="116">
        <f t="shared" si="128"/>
        <v>0</v>
      </c>
      <c r="F358" s="116">
        <f t="shared" si="128"/>
        <v>0</v>
      </c>
      <c r="G358" s="116">
        <f t="shared" si="128"/>
        <v>0</v>
      </c>
      <c r="H358" s="116">
        <f t="shared" si="128"/>
        <v>0</v>
      </c>
      <c r="I358" s="116">
        <f t="shared" si="128"/>
        <v>0</v>
      </c>
      <c r="J358" s="116">
        <f t="shared" si="128"/>
        <v>0</v>
      </c>
      <c r="K358" s="116">
        <f t="shared" si="128"/>
        <v>0</v>
      </c>
      <c r="L358" s="116">
        <f t="shared" si="128"/>
        <v>0</v>
      </c>
      <c r="M358" s="116">
        <f t="shared" si="128"/>
        <v>0</v>
      </c>
      <c r="N358" s="116">
        <f t="shared" si="128"/>
        <v>0</v>
      </c>
      <c r="O358" s="116">
        <f t="shared" si="128"/>
        <v>0</v>
      </c>
      <c r="P358" s="116">
        <f t="shared" si="128"/>
        <v>0</v>
      </c>
      <c r="Q358" s="116">
        <f t="shared" si="128"/>
        <v>0</v>
      </c>
      <c r="R358" s="116">
        <f t="shared" si="128"/>
        <v>0</v>
      </c>
      <c r="S358" s="116">
        <f t="shared" si="128"/>
        <v>0</v>
      </c>
      <c r="T358" s="116">
        <f t="shared" si="128"/>
        <v>0</v>
      </c>
      <c r="U358" s="118">
        <f t="shared" si="128"/>
        <v>0</v>
      </c>
    </row>
    <row r="359" ht="15.75" customHeight="1">
      <c r="A359" s="159" t="s">
        <v>67</v>
      </c>
      <c r="B359" s="120">
        <f t="shared" ref="B359:U359" si="129">B138/B$11</f>
        <v>0.1259921298</v>
      </c>
      <c r="C359" s="120">
        <f t="shared" si="129"/>
        <v>0.1307943553</v>
      </c>
      <c r="D359" s="120">
        <f t="shared" si="129"/>
        <v>0.1273150835</v>
      </c>
      <c r="E359" s="120">
        <f t="shared" si="129"/>
        <v>0.100039681</v>
      </c>
      <c r="F359" s="120">
        <f t="shared" si="129"/>
        <v>0.1203772279</v>
      </c>
      <c r="G359" s="120">
        <f t="shared" si="129"/>
        <v>0.08306636665</v>
      </c>
      <c r="H359" s="120">
        <f t="shared" si="129"/>
        <v>0.1150524428</v>
      </c>
      <c r="I359" s="120">
        <f t="shared" si="129"/>
        <v>0.1171713489</v>
      </c>
      <c r="J359" s="120">
        <f t="shared" si="129"/>
        <v>0.07486943237</v>
      </c>
      <c r="K359" s="120">
        <f t="shared" si="129"/>
        <v>0.05682159376</v>
      </c>
      <c r="L359" s="120">
        <f t="shared" si="129"/>
        <v>0.04334256375</v>
      </c>
      <c r="M359" s="120">
        <f t="shared" si="129"/>
        <v>0.06629776009</v>
      </c>
      <c r="N359" s="120">
        <f t="shared" si="129"/>
        <v>0.07843179085</v>
      </c>
      <c r="O359" s="122">
        <f t="shared" si="129"/>
        <v>0.1248955759</v>
      </c>
      <c r="P359" s="122">
        <f t="shared" si="129"/>
        <v>0.1449490711</v>
      </c>
      <c r="Q359" s="122">
        <f t="shared" si="129"/>
        <v>0.1511430066</v>
      </c>
      <c r="R359" s="122">
        <f t="shared" si="129"/>
        <v>0.1234940196</v>
      </c>
      <c r="S359" s="122">
        <f t="shared" si="129"/>
        <v>0.1717584053</v>
      </c>
      <c r="T359" s="122">
        <f t="shared" si="129"/>
        <v>0.1543300098</v>
      </c>
      <c r="U359" s="122">
        <f t="shared" si="129"/>
        <v>0.2071153677</v>
      </c>
    </row>
    <row r="360" ht="15.75" customHeight="1">
      <c r="A360" s="159" t="s">
        <v>27</v>
      </c>
      <c r="B360" s="116">
        <f t="shared" ref="B360:U360" si="130">B139/B$11</f>
        <v>0</v>
      </c>
      <c r="C360" s="116">
        <f t="shared" si="130"/>
        <v>0</v>
      </c>
      <c r="D360" s="116">
        <f t="shared" si="130"/>
        <v>0</v>
      </c>
      <c r="E360" s="116">
        <f t="shared" si="130"/>
        <v>0</v>
      </c>
      <c r="F360" s="116">
        <f t="shared" si="130"/>
        <v>0</v>
      </c>
      <c r="G360" s="116">
        <f t="shared" si="130"/>
        <v>0</v>
      </c>
      <c r="H360" s="116">
        <f t="shared" si="130"/>
        <v>0</v>
      </c>
      <c r="I360" s="116">
        <f t="shared" si="130"/>
        <v>0</v>
      </c>
      <c r="J360" s="116">
        <f t="shared" si="130"/>
        <v>0</v>
      </c>
      <c r="K360" s="116">
        <f t="shared" si="130"/>
        <v>0</v>
      </c>
      <c r="L360" s="116">
        <f t="shared" si="130"/>
        <v>0</v>
      </c>
      <c r="M360" s="116">
        <f t="shared" si="130"/>
        <v>0</v>
      </c>
      <c r="N360" s="116">
        <f t="shared" si="130"/>
        <v>0</v>
      </c>
      <c r="O360" s="116">
        <f t="shared" si="130"/>
        <v>0</v>
      </c>
      <c r="P360" s="116">
        <f t="shared" si="130"/>
        <v>0</v>
      </c>
      <c r="Q360" s="116">
        <f t="shared" si="130"/>
        <v>0</v>
      </c>
      <c r="R360" s="116">
        <f t="shared" si="130"/>
        <v>0</v>
      </c>
      <c r="S360" s="116">
        <f t="shared" si="130"/>
        <v>0</v>
      </c>
      <c r="T360" s="116">
        <f t="shared" si="130"/>
        <v>0</v>
      </c>
      <c r="U360" s="118">
        <f t="shared" si="130"/>
        <v>0</v>
      </c>
    </row>
    <row r="361" ht="15.75" customHeight="1">
      <c r="A361" s="159" t="s">
        <v>174</v>
      </c>
      <c r="B361" s="116">
        <f t="shared" ref="B361:U361" si="131">B140/B$11</f>
        <v>0</v>
      </c>
      <c r="C361" s="116">
        <f t="shared" si="131"/>
        <v>0</v>
      </c>
      <c r="D361" s="116">
        <f t="shared" si="131"/>
        <v>0</v>
      </c>
      <c r="E361" s="116">
        <f t="shared" si="131"/>
        <v>0</v>
      </c>
      <c r="F361" s="116">
        <f t="shared" si="131"/>
        <v>0</v>
      </c>
      <c r="G361" s="116">
        <f t="shared" si="131"/>
        <v>0</v>
      </c>
      <c r="H361" s="116">
        <f t="shared" si="131"/>
        <v>0</v>
      </c>
      <c r="I361" s="116">
        <f t="shared" si="131"/>
        <v>0</v>
      </c>
      <c r="J361" s="116">
        <f t="shared" si="131"/>
        <v>0</v>
      </c>
      <c r="K361" s="116">
        <f t="shared" si="131"/>
        <v>0</v>
      </c>
      <c r="L361" s="116">
        <f t="shared" si="131"/>
        <v>0</v>
      </c>
      <c r="M361" s="116">
        <f t="shared" si="131"/>
        <v>0</v>
      </c>
      <c r="N361" s="116">
        <f t="shared" si="131"/>
        <v>0</v>
      </c>
      <c r="O361" s="116">
        <f t="shared" si="131"/>
        <v>0</v>
      </c>
      <c r="P361" s="116">
        <f t="shared" si="131"/>
        <v>0</v>
      </c>
      <c r="Q361" s="116">
        <f t="shared" si="131"/>
        <v>0</v>
      </c>
      <c r="R361" s="116">
        <f t="shared" si="131"/>
        <v>0</v>
      </c>
      <c r="S361" s="116">
        <f t="shared" si="131"/>
        <v>0</v>
      </c>
      <c r="T361" s="116">
        <f t="shared" si="131"/>
        <v>0</v>
      </c>
      <c r="U361" s="118">
        <f t="shared" si="131"/>
        <v>0</v>
      </c>
    </row>
    <row r="362" ht="15.75" customHeight="1">
      <c r="A362" s="159" t="s">
        <v>61</v>
      </c>
      <c r="B362" s="116">
        <f t="shared" ref="B362:U362" si="132">B141/B$11</f>
        <v>0</v>
      </c>
      <c r="C362" s="116">
        <f t="shared" si="132"/>
        <v>0</v>
      </c>
      <c r="D362" s="116">
        <f t="shared" si="132"/>
        <v>0</v>
      </c>
      <c r="E362" s="116">
        <f t="shared" si="132"/>
        <v>0</v>
      </c>
      <c r="F362" s="116">
        <f t="shared" si="132"/>
        <v>0</v>
      </c>
      <c r="G362" s="116">
        <f t="shared" si="132"/>
        <v>0</v>
      </c>
      <c r="H362" s="116">
        <f t="shared" si="132"/>
        <v>0</v>
      </c>
      <c r="I362" s="116">
        <f t="shared" si="132"/>
        <v>0</v>
      </c>
      <c r="J362" s="116">
        <f t="shared" si="132"/>
        <v>0</v>
      </c>
      <c r="K362" s="116">
        <f t="shared" si="132"/>
        <v>0</v>
      </c>
      <c r="L362" s="116">
        <f t="shared" si="132"/>
        <v>0</v>
      </c>
      <c r="M362" s="116">
        <f t="shared" si="132"/>
        <v>0</v>
      </c>
      <c r="N362" s="116">
        <f t="shared" si="132"/>
        <v>0</v>
      </c>
      <c r="O362" s="116">
        <f t="shared" si="132"/>
        <v>0</v>
      </c>
      <c r="P362" s="116">
        <f t="shared" si="132"/>
        <v>0</v>
      </c>
      <c r="Q362" s="116">
        <f t="shared" si="132"/>
        <v>0</v>
      </c>
      <c r="R362" s="116">
        <f t="shared" si="132"/>
        <v>0</v>
      </c>
      <c r="S362" s="116">
        <f t="shared" si="132"/>
        <v>0</v>
      </c>
      <c r="T362" s="116">
        <f t="shared" si="132"/>
        <v>0</v>
      </c>
      <c r="U362" s="118">
        <f t="shared" si="132"/>
        <v>0</v>
      </c>
    </row>
    <row r="363" ht="15.75" customHeight="1">
      <c r="A363" s="159" t="s">
        <v>28</v>
      </c>
      <c r="B363" s="116">
        <f t="shared" ref="B363:U363" si="133">B142/B$11</f>
        <v>0</v>
      </c>
      <c r="C363" s="116">
        <f t="shared" si="133"/>
        <v>0</v>
      </c>
      <c r="D363" s="116">
        <f t="shared" si="133"/>
        <v>0</v>
      </c>
      <c r="E363" s="116">
        <f t="shared" si="133"/>
        <v>0</v>
      </c>
      <c r="F363" s="116">
        <f t="shared" si="133"/>
        <v>0</v>
      </c>
      <c r="G363" s="116">
        <f t="shared" si="133"/>
        <v>0</v>
      </c>
      <c r="H363" s="116">
        <f t="shared" si="133"/>
        <v>0</v>
      </c>
      <c r="I363" s="116">
        <f t="shared" si="133"/>
        <v>0.00004629922445</v>
      </c>
      <c r="J363" s="116">
        <f t="shared" si="133"/>
        <v>0</v>
      </c>
      <c r="K363" s="116">
        <f t="shared" si="133"/>
        <v>0</v>
      </c>
      <c r="L363" s="116">
        <f t="shared" si="133"/>
        <v>0</v>
      </c>
      <c r="M363" s="116">
        <f t="shared" si="133"/>
        <v>0.00002328829177</v>
      </c>
      <c r="N363" s="116">
        <f t="shared" si="133"/>
        <v>0.000003147525573</v>
      </c>
      <c r="O363" s="116">
        <f t="shared" si="133"/>
        <v>0</v>
      </c>
      <c r="P363" s="116">
        <f t="shared" si="133"/>
        <v>0</v>
      </c>
      <c r="Q363" s="116">
        <f t="shared" si="133"/>
        <v>0</v>
      </c>
      <c r="R363" s="116">
        <f t="shared" si="133"/>
        <v>0</v>
      </c>
      <c r="S363" s="116">
        <f t="shared" si="133"/>
        <v>0</v>
      </c>
      <c r="T363" s="116">
        <f t="shared" si="133"/>
        <v>0</v>
      </c>
      <c r="U363" s="116">
        <f t="shared" si="133"/>
        <v>0</v>
      </c>
    </row>
    <row r="364" ht="15.75" customHeight="1">
      <c r="A364" s="159" t="s">
        <v>175</v>
      </c>
      <c r="B364" s="120">
        <f t="shared" ref="B364:U364" si="134">B143/B$11</f>
        <v>0</v>
      </c>
      <c r="C364" s="120">
        <f t="shared" si="134"/>
        <v>0</v>
      </c>
      <c r="D364" s="120">
        <f t="shared" si="134"/>
        <v>0</v>
      </c>
      <c r="E364" s="120">
        <f t="shared" si="134"/>
        <v>0</v>
      </c>
      <c r="F364" s="120">
        <f t="shared" si="134"/>
        <v>0.000109864648</v>
      </c>
      <c r="G364" s="120">
        <f t="shared" si="134"/>
        <v>0</v>
      </c>
      <c r="H364" s="120">
        <f t="shared" si="134"/>
        <v>0</v>
      </c>
      <c r="I364" s="120">
        <f t="shared" si="134"/>
        <v>0.002761831415</v>
      </c>
      <c r="J364" s="120">
        <f t="shared" si="134"/>
        <v>0.0003005998367</v>
      </c>
      <c r="K364" s="120">
        <f t="shared" si="134"/>
        <v>0.0002283398201</v>
      </c>
      <c r="L364" s="120">
        <f t="shared" si="134"/>
        <v>0.00008453816865</v>
      </c>
      <c r="M364" s="120">
        <f t="shared" si="134"/>
        <v>0.000000500823479</v>
      </c>
      <c r="N364" s="120">
        <f t="shared" si="134"/>
        <v>0</v>
      </c>
      <c r="O364" s="120">
        <f t="shared" si="134"/>
        <v>0.00008199583654</v>
      </c>
      <c r="P364" s="120">
        <f t="shared" si="134"/>
        <v>0.0007760476643</v>
      </c>
      <c r="Q364" s="120">
        <f t="shared" si="134"/>
        <v>0</v>
      </c>
      <c r="R364" s="120">
        <f t="shared" si="134"/>
        <v>0</v>
      </c>
      <c r="S364" s="120">
        <f t="shared" si="134"/>
        <v>0</v>
      </c>
      <c r="T364" s="120">
        <f t="shared" si="134"/>
        <v>0.0000003829139213</v>
      </c>
      <c r="U364" s="120">
        <f t="shared" si="134"/>
        <v>0</v>
      </c>
    </row>
    <row r="365" ht="15.75" customHeight="1">
      <c r="A365" s="159" t="s">
        <v>526</v>
      </c>
      <c r="B365" s="116">
        <f t="shared" ref="B365:U365" si="135">B144/B$11</f>
        <v>0</v>
      </c>
      <c r="C365" s="116">
        <f t="shared" si="135"/>
        <v>0</v>
      </c>
      <c r="D365" s="116">
        <f t="shared" si="135"/>
        <v>0</v>
      </c>
      <c r="E365" s="116">
        <f t="shared" si="135"/>
        <v>0</v>
      </c>
      <c r="F365" s="116">
        <f t="shared" si="135"/>
        <v>0</v>
      </c>
      <c r="G365" s="116">
        <f t="shared" si="135"/>
        <v>0</v>
      </c>
      <c r="H365" s="116">
        <f t="shared" si="135"/>
        <v>0</v>
      </c>
      <c r="I365" s="116">
        <f t="shared" si="135"/>
        <v>0</v>
      </c>
      <c r="J365" s="116">
        <f t="shared" si="135"/>
        <v>0</v>
      </c>
      <c r="K365" s="116">
        <f t="shared" si="135"/>
        <v>0</v>
      </c>
      <c r="L365" s="116">
        <f t="shared" si="135"/>
        <v>0</v>
      </c>
      <c r="M365" s="116">
        <f t="shared" si="135"/>
        <v>0</v>
      </c>
      <c r="N365" s="116">
        <f t="shared" si="135"/>
        <v>0</v>
      </c>
      <c r="O365" s="116">
        <f t="shared" si="135"/>
        <v>0</v>
      </c>
      <c r="P365" s="116">
        <f t="shared" si="135"/>
        <v>0</v>
      </c>
      <c r="Q365" s="116">
        <f t="shared" si="135"/>
        <v>0</v>
      </c>
      <c r="R365" s="116">
        <f t="shared" si="135"/>
        <v>0</v>
      </c>
      <c r="S365" s="116">
        <f t="shared" si="135"/>
        <v>0</v>
      </c>
      <c r="T365" s="116">
        <f t="shared" si="135"/>
        <v>0</v>
      </c>
      <c r="U365" s="118">
        <f t="shared" si="135"/>
        <v>0</v>
      </c>
    </row>
    <row r="366" ht="15.75" customHeight="1">
      <c r="A366" s="159" t="s">
        <v>176</v>
      </c>
      <c r="B366" s="120">
        <f t="shared" ref="B366:U366" si="136">B145/B$11</f>
        <v>0.001302431205</v>
      </c>
      <c r="C366" s="120">
        <f t="shared" si="136"/>
        <v>0.001913242626</v>
      </c>
      <c r="D366" s="120">
        <f t="shared" si="136"/>
        <v>0.001795157026</v>
      </c>
      <c r="E366" s="120">
        <f t="shared" si="136"/>
        <v>0.001639728028</v>
      </c>
      <c r="F366" s="120">
        <f t="shared" si="136"/>
        <v>0.001133671449</v>
      </c>
      <c r="G366" s="120">
        <f t="shared" si="136"/>
        <v>0.001293618791</v>
      </c>
      <c r="H366" s="120">
        <f t="shared" si="136"/>
        <v>0.0003842775951</v>
      </c>
      <c r="I366" s="120">
        <f t="shared" si="136"/>
        <v>0.0008966340877</v>
      </c>
      <c r="J366" s="120">
        <f t="shared" si="136"/>
        <v>0.0008158076359</v>
      </c>
      <c r="K366" s="120">
        <f t="shared" si="136"/>
        <v>0.0006882881284</v>
      </c>
      <c r="L366" s="120">
        <f t="shared" si="136"/>
        <v>0.0004127060202</v>
      </c>
      <c r="M366" s="120">
        <f t="shared" si="136"/>
        <v>0.0007389650433</v>
      </c>
      <c r="N366" s="120">
        <f t="shared" si="136"/>
        <v>0.0007742912909</v>
      </c>
      <c r="O366" s="120">
        <f t="shared" si="136"/>
        <v>0.0001398752506</v>
      </c>
      <c r="P366" s="120">
        <f t="shared" si="136"/>
        <v>0.0001892385229</v>
      </c>
      <c r="Q366" s="120">
        <f t="shared" si="136"/>
        <v>0.0004248343216</v>
      </c>
      <c r="R366" s="120">
        <f t="shared" si="136"/>
        <v>0.00008327826017</v>
      </c>
      <c r="S366" s="120">
        <f t="shared" si="136"/>
        <v>0.0002869121744</v>
      </c>
      <c r="T366" s="120">
        <f t="shared" si="136"/>
        <v>0.0007562549946</v>
      </c>
      <c r="U366" s="120">
        <f t="shared" si="136"/>
        <v>0.000606424678</v>
      </c>
    </row>
    <row r="367" ht="15.75" customHeight="1">
      <c r="A367" s="159" t="s">
        <v>177</v>
      </c>
      <c r="B367" s="116">
        <f t="shared" ref="B367:U367" si="137">B146/B$11</f>
        <v>0</v>
      </c>
      <c r="C367" s="116">
        <f t="shared" si="137"/>
        <v>0</v>
      </c>
      <c r="D367" s="116">
        <f t="shared" si="137"/>
        <v>0</v>
      </c>
      <c r="E367" s="116">
        <f t="shared" si="137"/>
        <v>0</v>
      </c>
      <c r="F367" s="116">
        <f t="shared" si="137"/>
        <v>0</v>
      </c>
      <c r="G367" s="116">
        <f t="shared" si="137"/>
        <v>0</v>
      </c>
      <c r="H367" s="116">
        <f t="shared" si="137"/>
        <v>0.00001615177283</v>
      </c>
      <c r="I367" s="116">
        <f t="shared" si="137"/>
        <v>0</v>
      </c>
      <c r="J367" s="116">
        <f t="shared" si="137"/>
        <v>0.000001982521594</v>
      </c>
      <c r="K367" s="116">
        <f t="shared" si="137"/>
        <v>0</v>
      </c>
      <c r="L367" s="116">
        <f t="shared" si="137"/>
        <v>0</v>
      </c>
      <c r="M367" s="116">
        <f t="shared" si="137"/>
        <v>0</v>
      </c>
      <c r="N367" s="116">
        <f t="shared" si="137"/>
        <v>0</v>
      </c>
      <c r="O367" s="116">
        <f t="shared" si="137"/>
        <v>0</v>
      </c>
      <c r="P367" s="116">
        <f t="shared" si="137"/>
        <v>0</v>
      </c>
      <c r="Q367" s="116">
        <f t="shared" si="137"/>
        <v>0</v>
      </c>
      <c r="R367" s="116">
        <f t="shared" si="137"/>
        <v>0</v>
      </c>
      <c r="S367" s="116">
        <f t="shared" si="137"/>
        <v>0</v>
      </c>
      <c r="T367" s="116">
        <f t="shared" si="137"/>
        <v>0</v>
      </c>
      <c r="U367" s="116">
        <f t="shared" si="137"/>
        <v>0</v>
      </c>
    </row>
    <row r="368" ht="15.75" customHeight="1">
      <c r="A368" s="159" t="s">
        <v>29</v>
      </c>
      <c r="B368" s="120">
        <f t="shared" ref="B368:U368" si="138">B147/B$11</f>
        <v>0</v>
      </c>
      <c r="C368" s="120">
        <f t="shared" si="138"/>
        <v>0</v>
      </c>
      <c r="D368" s="120">
        <f t="shared" si="138"/>
        <v>0</v>
      </c>
      <c r="E368" s="120">
        <f t="shared" si="138"/>
        <v>0</v>
      </c>
      <c r="F368" s="120">
        <f t="shared" si="138"/>
        <v>0</v>
      </c>
      <c r="G368" s="120">
        <f t="shared" si="138"/>
        <v>0</v>
      </c>
      <c r="H368" s="120">
        <f t="shared" si="138"/>
        <v>0.0000006729905344</v>
      </c>
      <c r="I368" s="120">
        <f t="shared" si="138"/>
        <v>0.00004257875105</v>
      </c>
      <c r="J368" s="120">
        <f t="shared" si="138"/>
        <v>0.00002428588953</v>
      </c>
      <c r="K368" s="120">
        <f t="shared" si="138"/>
        <v>0.000006070383765</v>
      </c>
      <c r="L368" s="120">
        <f t="shared" si="138"/>
        <v>0.000006656548713</v>
      </c>
      <c r="M368" s="120">
        <f t="shared" si="138"/>
        <v>0.000004507411311</v>
      </c>
      <c r="N368" s="120">
        <f t="shared" si="138"/>
        <v>0.0000003497250636</v>
      </c>
      <c r="O368" s="120">
        <f t="shared" si="138"/>
        <v>0.000001446985351</v>
      </c>
      <c r="P368" s="120">
        <f t="shared" si="138"/>
        <v>0</v>
      </c>
      <c r="Q368" s="120">
        <f t="shared" si="138"/>
        <v>0</v>
      </c>
      <c r="R368" s="120">
        <f t="shared" si="138"/>
        <v>0.000003565430099</v>
      </c>
      <c r="S368" s="120">
        <f t="shared" si="138"/>
        <v>0</v>
      </c>
      <c r="T368" s="120">
        <f t="shared" si="138"/>
        <v>0</v>
      </c>
      <c r="U368" s="122">
        <f t="shared" si="138"/>
        <v>0.00000342354918</v>
      </c>
    </row>
    <row r="369" ht="15.75" customHeight="1">
      <c r="A369" s="159" t="s">
        <v>178</v>
      </c>
      <c r="B369" s="116">
        <f t="shared" ref="B369:U369" si="139">B148/B$11</f>
        <v>0</v>
      </c>
      <c r="C369" s="116">
        <f t="shared" si="139"/>
        <v>0</v>
      </c>
      <c r="D369" s="116">
        <f t="shared" si="139"/>
        <v>0</v>
      </c>
      <c r="E369" s="116">
        <f t="shared" si="139"/>
        <v>0</v>
      </c>
      <c r="F369" s="116">
        <f t="shared" si="139"/>
        <v>0</v>
      </c>
      <c r="G369" s="116">
        <f t="shared" si="139"/>
        <v>0</v>
      </c>
      <c r="H369" s="116">
        <f t="shared" si="139"/>
        <v>0</v>
      </c>
      <c r="I369" s="116">
        <f t="shared" si="139"/>
        <v>0</v>
      </c>
      <c r="J369" s="116">
        <f t="shared" si="139"/>
        <v>0</v>
      </c>
      <c r="K369" s="116">
        <f t="shared" si="139"/>
        <v>0</v>
      </c>
      <c r="L369" s="116">
        <f t="shared" si="139"/>
        <v>0</v>
      </c>
      <c r="M369" s="116">
        <f t="shared" si="139"/>
        <v>0</v>
      </c>
      <c r="N369" s="116">
        <f t="shared" si="139"/>
        <v>0</v>
      </c>
      <c r="O369" s="116">
        <f t="shared" si="139"/>
        <v>0</v>
      </c>
      <c r="P369" s="116">
        <f t="shared" si="139"/>
        <v>0</v>
      </c>
      <c r="Q369" s="116">
        <f t="shared" si="139"/>
        <v>0</v>
      </c>
      <c r="R369" s="116">
        <f t="shared" si="139"/>
        <v>0</v>
      </c>
      <c r="S369" s="116">
        <f t="shared" si="139"/>
        <v>0</v>
      </c>
      <c r="T369" s="116">
        <f t="shared" si="139"/>
        <v>0</v>
      </c>
      <c r="U369" s="118">
        <f t="shared" si="139"/>
        <v>0</v>
      </c>
    </row>
    <row r="370" ht="15.75" customHeight="1">
      <c r="A370" s="159" t="s">
        <v>179</v>
      </c>
      <c r="B370" s="116">
        <f t="shared" ref="B370:U370" si="140">B149/B$11</f>
        <v>0</v>
      </c>
      <c r="C370" s="116">
        <f t="shared" si="140"/>
        <v>0</v>
      </c>
      <c r="D370" s="116">
        <f t="shared" si="140"/>
        <v>0</v>
      </c>
      <c r="E370" s="116">
        <f t="shared" si="140"/>
        <v>0</v>
      </c>
      <c r="F370" s="116">
        <f t="shared" si="140"/>
        <v>0</v>
      </c>
      <c r="G370" s="116">
        <f t="shared" si="140"/>
        <v>0</v>
      </c>
      <c r="H370" s="116">
        <f t="shared" si="140"/>
        <v>0</v>
      </c>
      <c r="I370" s="116">
        <f t="shared" si="140"/>
        <v>0</v>
      </c>
      <c r="J370" s="116">
        <f t="shared" si="140"/>
        <v>0</v>
      </c>
      <c r="K370" s="116">
        <f t="shared" si="140"/>
        <v>0</v>
      </c>
      <c r="L370" s="116">
        <f t="shared" si="140"/>
        <v>0</v>
      </c>
      <c r="M370" s="116">
        <f t="shared" si="140"/>
        <v>0</v>
      </c>
      <c r="N370" s="116">
        <f t="shared" si="140"/>
        <v>0</v>
      </c>
      <c r="O370" s="116">
        <f t="shared" si="140"/>
        <v>0</v>
      </c>
      <c r="P370" s="116">
        <f t="shared" si="140"/>
        <v>0</v>
      </c>
      <c r="Q370" s="116">
        <f t="shared" si="140"/>
        <v>0</v>
      </c>
      <c r="R370" s="116">
        <f t="shared" si="140"/>
        <v>0</v>
      </c>
      <c r="S370" s="116">
        <f t="shared" si="140"/>
        <v>0</v>
      </c>
      <c r="T370" s="116">
        <f t="shared" si="140"/>
        <v>0</v>
      </c>
      <c r="U370" s="118">
        <f t="shared" si="140"/>
        <v>0</v>
      </c>
    </row>
    <row r="371" ht="15.75" customHeight="1">
      <c r="A371" s="159" t="s">
        <v>73</v>
      </c>
      <c r="B371" s="116">
        <f t="shared" ref="B371:U371" si="141">B150/B$11</f>
        <v>0</v>
      </c>
      <c r="C371" s="116">
        <f t="shared" si="141"/>
        <v>0</v>
      </c>
      <c r="D371" s="116">
        <f t="shared" si="141"/>
        <v>0</v>
      </c>
      <c r="E371" s="116">
        <f t="shared" si="141"/>
        <v>0</v>
      </c>
      <c r="F371" s="116">
        <f t="shared" si="141"/>
        <v>0</v>
      </c>
      <c r="G371" s="116">
        <f t="shared" si="141"/>
        <v>0</v>
      </c>
      <c r="H371" s="116">
        <f t="shared" si="141"/>
        <v>0</v>
      </c>
      <c r="I371" s="116">
        <f t="shared" si="141"/>
        <v>0</v>
      </c>
      <c r="J371" s="116">
        <f t="shared" si="141"/>
        <v>0</v>
      </c>
      <c r="K371" s="116">
        <f t="shared" si="141"/>
        <v>0</v>
      </c>
      <c r="L371" s="116">
        <f t="shared" si="141"/>
        <v>0</v>
      </c>
      <c r="M371" s="116">
        <f t="shared" si="141"/>
        <v>0</v>
      </c>
      <c r="N371" s="116">
        <f t="shared" si="141"/>
        <v>0</v>
      </c>
      <c r="O371" s="116">
        <f t="shared" si="141"/>
        <v>0</v>
      </c>
      <c r="P371" s="116">
        <f t="shared" si="141"/>
        <v>0</v>
      </c>
      <c r="Q371" s="116">
        <f t="shared" si="141"/>
        <v>0</v>
      </c>
      <c r="R371" s="116">
        <f t="shared" si="141"/>
        <v>0</v>
      </c>
      <c r="S371" s="116">
        <f t="shared" si="141"/>
        <v>0</v>
      </c>
      <c r="T371" s="116">
        <f t="shared" si="141"/>
        <v>0</v>
      </c>
      <c r="U371" s="118">
        <f t="shared" si="141"/>
        <v>0</v>
      </c>
    </row>
    <row r="372" ht="15.75" customHeight="1">
      <c r="A372" s="159" t="s">
        <v>180</v>
      </c>
      <c r="B372" s="116">
        <f t="shared" ref="B372:U372" si="142">B151/B$11</f>
        <v>0</v>
      </c>
      <c r="C372" s="116">
        <f t="shared" si="142"/>
        <v>0</v>
      </c>
      <c r="D372" s="116">
        <f t="shared" si="142"/>
        <v>0</v>
      </c>
      <c r="E372" s="116">
        <f t="shared" si="142"/>
        <v>0</v>
      </c>
      <c r="F372" s="116">
        <f t="shared" si="142"/>
        <v>0</v>
      </c>
      <c r="G372" s="116">
        <f t="shared" si="142"/>
        <v>0</v>
      </c>
      <c r="H372" s="116">
        <f t="shared" si="142"/>
        <v>0</v>
      </c>
      <c r="I372" s="116">
        <f t="shared" si="142"/>
        <v>0</v>
      </c>
      <c r="J372" s="116">
        <f t="shared" si="142"/>
        <v>0</v>
      </c>
      <c r="K372" s="116">
        <f t="shared" si="142"/>
        <v>0</v>
      </c>
      <c r="L372" s="116">
        <f t="shared" si="142"/>
        <v>0</v>
      </c>
      <c r="M372" s="116">
        <f t="shared" si="142"/>
        <v>0</v>
      </c>
      <c r="N372" s="116">
        <f t="shared" si="142"/>
        <v>0</v>
      </c>
      <c r="O372" s="116">
        <f t="shared" si="142"/>
        <v>0</v>
      </c>
      <c r="P372" s="116">
        <f t="shared" si="142"/>
        <v>0</v>
      </c>
      <c r="Q372" s="116">
        <f t="shared" si="142"/>
        <v>0</v>
      </c>
      <c r="R372" s="116">
        <f t="shared" si="142"/>
        <v>0</v>
      </c>
      <c r="S372" s="116">
        <f t="shared" si="142"/>
        <v>0</v>
      </c>
      <c r="T372" s="116">
        <f t="shared" si="142"/>
        <v>0</v>
      </c>
      <c r="U372" s="118">
        <f t="shared" si="142"/>
        <v>0</v>
      </c>
    </row>
    <row r="373" ht="15.75" customHeight="1">
      <c r="A373" s="159" t="s">
        <v>181</v>
      </c>
      <c r="B373" s="120">
        <f t="shared" ref="B373:U373" si="143">B152/B$11</f>
        <v>0</v>
      </c>
      <c r="C373" s="120">
        <f t="shared" si="143"/>
        <v>0</v>
      </c>
      <c r="D373" s="120">
        <f t="shared" si="143"/>
        <v>0</v>
      </c>
      <c r="E373" s="120">
        <f t="shared" si="143"/>
        <v>0</v>
      </c>
      <c r="F373" s="120">
        <f t="shared" si="143"/>
        <v>0</v>
      </c>
      <c r="G373" s="120">
        <f t="shared" si="143"/>
        <v>0</v>
      </c>
      <c r="H373" s="120">
        <f t="shared" si="143"/>
        <v>0</v>
      </c>
      <c r="I373" s="120">
        <f t="shared" si="143"/>
        <v>0</v>
      </c>
      <c r="J373" s="120">
        <f t="shared" si="143"/>
        <v>0.00005402371344</v>
      </c>
      <c r="K373" s="120">
        <f t="shared" si="143"/>
        <v>0</v>
      </c>
      <c r="L373" s="120">
        <f t="shared" si="143"/>
        <v>0</v>
      </c>
      <c r="M373" s="120">
        <f t="shared" si="143"/>
        <v>0</v>
      </c>
      <c r="N373" s="120">
        <f t="shared" si="143"/>
        <v>0</v>
      </c>
      <c r="O373" s="120">
        <f t="shared" si="143"/>
        <v>0</v>
      </c>
      <c r="P373" s="120">
        <f t="shared" si="143"/>
        <v>0</v>
      </c>
      <c r="Q373" s="120">
        <f t="shared" si="143"/>
        <v>0</v>
      </c>
      <c r="R373" s="120">
        <f t="shared" si="143"/>
        <v>0</v>
      </c>
      <c r="S373" s="120">
        <f t="shared" si="143"/>
        <v>0</v>
      </c>
      <c r="T373" s="120">
        <f t="shared" si="143"/>
        <v>0</v>
      </c>
      <c r="U373" s="120">
        <f t="shared" si="143"/>
        <v>0</v>
      </c>
    </row>
    <row r="374" ht="15.75" customHeight="1">
      <c r="A374" s="159" t="s">
        <v>182</v>
      </c>
      <c r="B374" s="116">
        <f t="shared" ref="B374:U374" si="144">B153/B$11</f>
        <v>0.03931505477</v>
      </c>
      <c r="C374" s="116">
        <f t="shared" si="144"/>
        <v>0.04080952054</v>
      </c>
      <c r="D374" s="116">
        <f t="shared" si="144"/>
        <v>0.05543061198</v>
      </c>
      <c r="E374" s="116">
        <f t="shared" si="144"/>
        <v>0.07669717625</v>
      </c>
      <c r="F374" s="116">
        <f t="shared" si="144"/>
        <v>0.1305117178</v>
      </c>
      <c r="G374" s="116">
        <f t="shared" si="144"/>
        <v>0.07518992136</v>
      </c>
      <c r="H374" s="116">
        <f t="shared" si="144"/>
        <v>0.09417560342</v>
      </c>
      <c r="I374" s="116">
        <f t="shared" si="144"/>
        <v>0.1279028477</v>
      </c>
      <c r="J374" s="116">
        <f t="shared" si="144"/>
        <v>0.1019105313</v>
      </c>
      <c r="K374" s="116">
        <f t="shared" si="144"/>
        <v>0.1543581853</v>
      </c>
      <c r="L374" s="116">
        <f t="shared" si="144"/>
        <v>0.2258984122</v>
      </c>
      <c r="M374" s="116">
        <f t="shared" si="144"/>
        <v>0.4300511115</v>
      </c>
      <c r="N374" s="116">
        <f t="shared" si="144"/>
        <v>0.2587252032</v>
      </c>
      <c r="O374" s="116">
        <f t="shared" si="144"/>
        <v>0.280685736</v>
      </c>
      <c r="P374" s="116">
        <f t="shared" si="144"/>
        <v>0.2421557238</v>
      </c>
      <c r="Q374" s="116">
        <f t="shared" si="144"/>
        <v>0.1598186257</v>
      </c>
      <c r="R374" s="116">
        <f t="shared" si="144"/>
        <v>0.1529172222</v>
      </c>
      <c r="S374" s="116">
        <f t="shared" si="144"/>
        <v>0.3095369138</v>
      </c>
      <c r="T374" s="116">
        <f t="shared" si="144"/>
        <v>0.2787515704</v>
      </c>
      <c r="U374" s="116">
        <f t="shared" si="144"/>
        <v>0.2873218214</v>
      </c>
    </row>
    <row r="375" ht="15.75" customHeight="1">
      <c r="A375" s="159" t="s">
        <v>68</v>
      </c>
      <c r="B375" s="120">
        <f t="shared" ref="B375:U375" si="145">B154/B$11</f>
        <v>0</v>
      </c>
      <c r="C375" s="120">
        <f t="shared" si="145"/>
        <v>0</v>
      </c>
      <c r="D375" s="120">
        <f t="shared" si="145"/>
        <v>0</v>
      </c>
      <c r="E375" s="120">
        <f t="shared" si="145"/>
        <v>0</v>
      </c>
      <c r="F375" s="120">
        <f t="shared" si="145"/>
        <v>0</v>
      </c>
      <c r="G375" s="120">
        <f t="shared" si="145"/>
        <v>0</v>
      </c>
      <c r="H375" s="120">
        <f t="shared" si="145"/>
        <v>0</v>
      </c>
      <c r="I375" s="120">
        <f t="shared" si="145"/>
        <v>0</v>
      </c>
      <c r="J375" s="120">
        <f t="shared" si="145"/>
        <v>0</v>
      </c>
      <c r="K375" s="120">
        <f t="shared" si="145"/>
        <v>0</v>
      </c>
      <c r="L375" s="120">
        <f t="shared" si="145"/>
        <v>0</v>
      </c>
      <c r="M375" s="120">
        <f t="shared" si="145"/>
        <v>0</v>
      </c>
      <c r="N375" s="120">
        <f t="shared" si="145"/>
        <v>0</v>
      </c>
      <c r="O375" s="120">
        <f t="shared" si="145"/>
        <v>0</v>
      </c>
      <c r="P375" s="120">
        <f t="shared" si="145"/>
        <v>0</v>
      </c>
      <c r="Q375" s="120">
        <f t="shared" si="145"/>
        <v>0</v>
      </c>
      <c r="R375" s="120">
        <f t="shared" si="145"/>
        <v>0</v>
      </c>
      <c r="S375" s="120">
        <f t="shared" si="145"/>
        <v>0</v>
      </c>
      <c r="T375" s="120">
        <f t="shared" si="145"/>
        <v>0.00003044165675</v>
      </c>
      <c r="U375" s="120">
        <f t="shared" si="145"/>
        <v>0.0000267036836</v>
      </c>
    </row>
    <row r="376" ht="15.75" customHeight="1">
      <c r="A376" s="159" t="s">
        <v>82</v>
      </c>
      <c r="B376" s="116">
        <f t="shared" ref="B376:U376" si="146">B155/B$11</f>
        <v>0</v>
      </c>
      <c r="C376" s="116">
        <f t="shared" si="146"/>
        <v>0</v>
      </c>
      <c r="D376" s="116">
        <f t="shared" si="146"/>
        <v>0</v>
      </c>
      <c r="E376" s="116">
        <f t="shared" si="146"/>
        <v>0</v>
      </c>
      <c r="F376" s="116">
        <f t="shared" si="146"/>
        <v>0</v>
      </c>
      <c r="G376" s="116">
        <f t="shared" si="146"/>
        <v>0</v>
      </c>
      <c r="H376" s="116">
        <f t="shared" si="146"/>
        <v>0</v>
      </c>
      <c r="I376" s="116">
        <f t="shared" si="146"/>
        <v>0</v>
      </c>
      <c r="J376" s="116">
        <f t="shared" si="146"/>
        <v>0</v>
      </c>
      <c r="K376" s="116">
        <f t="shared" si="146"/>
        <v>0</v>
      </c>
      <c r="L376" s="116">
        <f t="shared" si="146"/>
        <v>0</v>
      </c>
      <c r="M376" s="116">
        <f t="shared" si="146"/>
        <v>0</v>
      </c>
      <c r="N376" s="116">
        <f t="shared" si="146"/>
        <v>0</v>
      </c>
      <c r="O376" s="116">
        <f t="shared" si="146"/>
        <v>0</v>
      </c>
      <c r="P376" s="116">
        <f t="shared" si="146"/>
        <v>0</v>
      </c>
      <c r="Q376" s="116">
        <f t="shared" si="146"/>
        <v>0</v>
      </c>
      <c r="R376" s="116">
        <f t="shared" si="146"/>
        <v>0</v>
      </c>
      <c r="S376" s="116">
        <f t="shared" si="146"/>
        <v>0</v>
      </c>
      <c r="T376" s="116">
        <f t="shared" si="146"/>
        <v>0</v>
      </c>
      <c r="U376" s="118">
        <f t="shared" si="146"/>
        <v>0</v>
      </c>
    </row>
    <row r="377" ht="15.75" customHeight="1">
      <c r="A377" s="159" t="s">
        <v>30</v>
      </c>
      <c r="B377" s="116">
        <f t="shared" ref="B377:U377" si="147">B156/B$11</f>
        <v>0</v>
      </c>
      <c r="C377" s="116">
        <f t="shared" si="147"/>
        <v>0</v>
      </c>
      <c r="D377" s="116">
        <f t="shared" si="147"/>
        <v>0</v>
      </c>
      <c r="E377" s="116">
        <f t="shared" si="147"/>
        <v>0</v>
      </c>
      <c r="F377" s="116">
        <f t="shared" si="147"/>
        <v>0</v>
      </c>
      <c r="G377" s="116">
        <f t="shared" si="147"/>
        <v>0</v>
      </c>
      <c r="H377" s="116">
        <f t="shared" si="147"/>
        <v>0</v>
      </c>
      <c r="I377" s="116">
        <f t="shared" si="147"/>
        <v>0</v>
      </c>
      <c r="J377" s="116">
        <f t="shared" si="147"/>
        <v>0</v>
      </c>
      <c r="K377" s="116">
        <f t="shared" si="147"/>
        <v>0</v>
      </c>
      <c r="L377" s="116">
        <f t="shared" si="147"/>
        <v>0</v>
      </c>
      <c r="M377" s="116">
        <f t="shared" si="147"/>
        <v>0</v>
      </c>
      <c r="N377" s="116">
        <f t="shared" si="147"/>
        <v>0</v>
      </c>
      <c r="O377" s="116">
        <f t="shared" si="147"/>
        <v>0</v>
      </c>
      <c r="P377" s="116">
        <f t="shared" si="147"/>
        <v>0</v>
      </c>
      <c r="Q377" s="116">
        <f t="shared" si="147"/>
        <v>0</v>
      </c>
      <c r="R377" s="116">
        <f t="shared" si="147"/>
        <v>0</v>
      </c>
      <c r="S377" s="116">
        <f t="shared" si="147"/>
        <v>0</v>
      </c>
      <c r="T377" s="116">
        <f t="shared" si="147"/>
        <v>0</v>
      </c>
      <c r="U377" s="118">
        <f t="shared" si="147"/>
        <v>0</v>
      </c>
    </row>
    <row r="378" ht="15.75" customHeight="1">
      <c r="A378" s="159" t="s">
        <v>183</v>
      </c>
      <c r="B378" s="116">
        <f t="shared" ref="B378:U378" si="148">B157/B$11</f>
        <v>0</v>
      </c>
      <c r="C378" s="116">
        <f t="shared" si="148"/>
        <v>0</v>
      </c>
      <c r="D378" s="116">
        <f t="shared" si="148"/>
        <v>0</v>
      </c>
      <c r="E378" s="116">
        <f t="shared" si="148"/>
        <v>0</v>
      </c>
      <c r="F378" s="116">
        <f t="shared" si="148"/>
        <v>0</v>
      </c>
      <c r="G378" s="116">
        <f t="shared" si="148"/>
        <v>0</v>
      </c>
      <c r="H378" s="116">
        <f t="shared" si="148"/>
        <v>0.000008748876947</v>
      </c>
      <c r="I378" s="116">
        <f t="shared" si="148"/>
        <v>0.000002893701528</v>
      </c>
      <c r="J378" s="116">
        <f t="shared" si="148"/>
        <v>0</v>
      </c>
      <c r="K378" s="116">
        <f t="shared" si="148"/>
        <v>0.00001610986461</v>
      </c>
      <c r="L378" s="116">
        <f t="shared" si="148"/>
        <v>0</v>
      </c>
      <c r="M378" s="116">
        <f t="shared" si="148"/>
        <v>0</v>
      </c>
      <c r="N378" s="116">
        <f t="shared" si="148"/>
        <v>0</v>
      </c>
      <c r="O378" s="116">
        <f t="shared" si="148"/>
        <v>0</v>
      </c>
      <c r="P378" s="116">
        <f t="shared" si="148"/>
        <v>0.0000101832389</v>
      </c>
      <c r="Q378" s="116">
        <f t="shared" si="148"/>
        <v>0</v>
      </c>
      <c r="R378" s="116">
        <f t="shared" si="148"/>
        <v>0</v>
      </c>
      <c r="S378" s="116">
        <f t="shared" si="148"/>
        <v>0</v>
      </c>
      <c r="T378" s="116">
        <f t="shared" si="148"/>
        <v>0</v>
      </c>
      <c r="U378" s="116">
        <f t="shared" si="148"/>
        <v>0</v>
      </c>
    </row>
    <row r="379" ht="15.75" customHeight="1">
      <c r="A379" s="159" t="s">
        <v>31</v>
      </c>
      <c r="B379" s="116">
        <f t="shared" ref="B379:U379" si="149">B158/B$11</f>
        <v>0</v>
      </c>
      <c r="C379" s="116">
        <f t="shared" si="149"/>
        <v>0</v>
      </c>
      <c r="D379" s="116">
        <f t="shared" si="149"/>
        <v>0</v>
      </c>
      <c r="E379" s="116">
        <f t="shared" si="149"/>
        <v>0.0000005248809308</v>
      </c>
      <c r="F379" s="116">
        <f t="shared" si="149"/>
        <v>0.00004011406764</v>
      </c>
      <c r="G379" s="116">
        <f t="shared" si="149"/>
        <v>0.02477369097</v>
      </c>
      <c r="H379" s="116">
        <f t="shared" si="149"/>
        <v>0.03561264011</v>
      </c>
      <c r="I379" s="116">
        <f t="shared" si="149"/>
        <v>0.02244850968</v>
      </c>
      <c r="J379" s="116">
        <f t="shared" si="149"/>
        <v>0.004937222215</v>
      </c>
      <c r="K379" s="116">
        <f t="shared" si="149"/>
        <v>0.004351764731</v>
      </c>
      <c r="L379" s="116">
        <f t="shared" si="149"/>
        <v>0.001050847157</v>
      </c>
      <c r="M379" s="116">
        <f t="shared" si="149"/>
        <v>0.00004908070094</v>
      </c>
      <c r="N379" s="116">
        <f t="shared" si="149"/>
        <v>0.003145427222</v>
      </c>
      <c r="O379" s="116">
        <f t="shared" si="149"/>
        <v>0.01338461449</v>
      </c>
      <c r="P379" s="116">
        <f t="shared" si="149"/>
        <v>0.01209217189</v>
      </c>
      <c r="Q379" s="116">
        <f t="shared" si="149"/>
        <v>0.013312173</v>
      </c>
      <c r="R379" s="116">
        <f t="shared" si="149"/>
        <v>0.005026747093</v>
      </c>
      <c r="S379" s="116">
        <f t="shared" si="149"/>
        <v>0.02403761334</v>
      </c>
      <c r="T379" s="116">
        <f t="shared" si="149"/>
        <v>0.05742483495</v>
      </c>
      <c r="U379" s="118">
        <f t="shared" si="149"/>
        <v>0.1016769</v>
      </c>
    </row>
    <row r="380" ht="15.75" customHeight="1">
      <c r="A380" s="159" t="s">
        <v>184</v>
      </c>
      <c r="B380" s="116">
        <f t="shared" ref="B380:U380" si="150">B159/B$11</f>
        <v>0</v>
      </c>
      <c r="C380" s="116">
        <f t="shared" si="150"/>
        <v>0</v>
      </c>
      <c r="D380" s="116">
        <f t="shared" si="150"/>
        <v>0</v>
      </c>
      <c r="E380" s="116">
        <f t="shared" si="150"/>
        <v>0</v>
      </c>
      <c r="F380" s="116">
        <f t="shared" si="150"/>
        <v>0</v>
      </c>
      <c r="G380" s="116">
        <f t="shared" si="150"/>
        <v>0</v>
      </c>
      <c r="H380" s="116">
        <f t="shared" si="150"/>
        <v>0</v>
      </c>
      <c r="I380" s="116">
        <f t="shared" si="150"/>
        <v>0.00005125985564</v>
      </c>
      <c r="J380" s="116">
        <f t="shared" si="150"/>
        <v>0</v>
      </c>
      <c r="K380" s="116">
        <f t="shared" si="150"/>
        <v>0</v>
      </c>
      <c r="L380" s="116">
        <f t="shared" si="150"/>
        <v>0</v>
      </c>
      <c r="M380" s="116">
        <f t="shared" si="150"/>
        <v>0.0000002504117395</v>
      </c>
      <c r="N380" s="116">
        <f t="shared" si="150"/>
        <v>0</v>
      </c>
      <c r="O380" s="116">
        <f t="shared" si="150"/>
        <v>0</v>
      </c>
      <c r="P380" s="116">
        <f t="shared" si="150"/>
        <v>0</v>
      </c>
      <c r="Q380" s="116">
        <f t="shared" si="150"/>
        <v>0</v>
      </c>
      <c r="R380" s="116">
        <f t="shared" si="150"/>
        <v>0</v>
      </c>
      <c r="S380" s="116">
        <f t="shared" si="150"/>
        <v>0</v>
      </c>
      <c r="T380" s="116">
        <f t="shared" si="150"/>
        <v>0</v>
      </c>
      <c r="U380" s="116">
        <f t="shared" si="150"/>
        <v>0</v>
      </c>
    </row>
    <row r="381" ht="15.75" customHeight="1">
      <c r="A381" s="159" t="s">
        <v>185</v>
      </c>
      <c r="B381" s="116">
        <f t="shared" ref="B381:U381" si="151">B160/B$11</f>
        <v>0</v>
      </c>
      <c r="C381" s="116">
        <f t="shared" si="151"/>
        <v>0</v>
      </c>
      <c r="D381" s="116">
        <f t="shared" si="151"/>
        <v>0</v>
      </c>
      <c r="E381" s="116">
        <f t="shared" si="151"/>
        <v>0</v>
      </c>
      <c r="F381" s="116">
        <f t="shared" si="151"/>
        <v>0</v>
      </c>
      <c r="G381" s="116">
        <f t="shared" si="151"/>
        <v>0</v>
      </c>
      <c r="H381" s="116">
        <f t="shared" si="151"/>
        <v>0</v>
      </c>
      <c r="I381" s="116">
        <f t="shared" si="151"/>
        <v>0</v>
      </c>
      <c r="J381" s="116">
        <f t="shared" si="151"/>
        <v>0</v>
      </c>
      <c r="K381" s="116">
        <f t="shared" si="151"/>
        <v>0</v>
      </c>
      <c r="L381" s="116">
        <f t="shared" si="151"/>
        <v>0</v>
      </c>
      <c r="M381" s="116">
        <f t="shared" si="151"/>
        <v>0</v>
      </c>
      <c r="N381" s="116">
        <f t="shared" si="151"/>
        <v>0</v>
      </c>
      <c r="O381" s="116">
        <f t="shared" si="151"/>
        <v>0</v>
      </c>
      <c r="P381" s="116">
        <f t="shared" si="151"/>
        <v>0</v>
      </c>
      <c r="Q381" s="116">
        <f t="shared" si="151"/>
        <v>0</v>
      </c>
      <c r="R381" s="116">
        <f t="shared" si="151"/>
        <v>0</v>
      </c>
      <c r="S381" s="116">
        <f t="shared" si="151"/>
        <v>0</v>
      </c>
      <c r="T381" s="116">
        <f t="shared" si="151"/>
        <v>0</v>
      </c>
      <c r="U381" s="118">
        <f t="shared" si="151"/>
        <v>0</v>
      </c>
    </row>
    <row r="382" ht="15.75" customHeight="1">
      <c r="A382" s="159" t="s">
        <v>57</v>
      </c>
      <c r="B382" s="116">
        <f t="shared" ref="B382:U382" si="152">B161/B$11</f>
        <v>0</v>
      </c>
      <c r="C382" s="116">
        <f t="shared" si="152"/>
        <v>0</v>
      </c>
      <c r="D382" s="116">
        <f t="shared" si="152"/>
        <v>0</v>
      </c>
      <c r="E382" s="116">
        <f t="shared" si="152"/>
        <v>0</v>
      </c>
      <c r="F382" s="116">
        <f t="shared" si="152"/>
        <v>0</v>
      </c>
      <c r="G382" s="116">
        <f t="shared" si="152"/>
        <v>0</v>
      </c>
      <c r="H382" s="116">
        <f t="shared" si="152"/>
        <v>0</v>
      </c>
      <c r="I382" s="116">
        <f t="shared" si="152"/>
        <v>0</v>
      </c>
      <c r="J382" s="116">
        <f t="shared" si="152"/>
        <v>0</v>
      </c>
      <c r="K382" s="116">
        <f t="shared" si="152"/>
        <v>0</v>
      </c>
      <c r="L382" s="116">
        <f t="shared" si="152"/>
        <v>0</v>
      </c>
      <c r="M382" s="116">
        <f t="shared" si="152"/>
        <v>0</v>
      </c>
      <c r="N382" s="116">
        <f t="shared" si="152"/>
        <v>0</v>
      </c>
      <c r="O382" s="116">
        <f t="shared" si="152"/>
        <v>0</v>
      </c>
      <c r="P382" s="116">
        <f t="shared" si="152"/>
        <v>0</v>
      </c>
      <c r="Q382" s="116">
        <f t="shared" si="152"/>
        <v>0</v>
      </c>
      <c r="R382" s="116">
        <f t="shared" si="152"/>
        <v>0</v>
      </c>
      <c r="S382" s="116">
        <f t="shared" si="152"/>
        <v>0</v>
      </c>
      <c r="T382" s="116">
        <f t="shared" si="152"/>
        <v>0</v>
      </c>
      <c r="U382" s="118">
        <f t="shared" si="152"/>
        <v>0</v>
      </c>
    </row>
    <row r="383" ht="15.75" customHeight="1">
      <c r="A383" s="159" t="s">
        <v>527</v>
      </c>
      <c r="B383" s="116">
        <f t="shared" ref="B383:U383" si="153">B162/B$11</f>
        <v>0</v>
      </c>
      <c r="C383" s="116">
        <f t="shared" si="153"/>
        <v>0</v>
      </c>
      <c r="D383" s="116">
        <f t="shared" si="153"/>
        <v>0</v>
      </c>
      <c r="E383" s="116">
        <f t="shared" si="153"/>
        <v>0</v>
      </c>
      <c r="F383" s="116">
        <f t="shared" si="153"/>
        <v>0</v>
      </c>
      <c r="G383" s="116">
        <f t="shared" si="153"/>
        <v>0</v>
      </c>
      <c r="H383" s="116">
        <f t="shared" si="153"/>
        <v>0</v>
      </c>
      <c r="I383" s="116">
        <f t="shared" si="153"/>
        <v>0</v>
      </c>
      <c r="J383" s="116">
        <f t="shared" si="153"/>
        <v>0</v>
      </c>
      <c r="K383" s="116">
        <f t="shared" si="153"/>
        <v>0</v>
      </c>
      <c r="L383" s="116">
        <f t="shared" si="153"/>
        <v>0</v>
      </c>
      <c r="M383" s="116">
        <f t="shared" si="153"/>
        <v>0</v>
      </c>
      <c r="N383" s="116">
        <f t="shared" si="153"/>
        <v>0</v>
      </c>
      <c r="O383" s="116">
        <f t="shared" si="153"/>
        <v>0</v>
      </c>
      <c r="P383" s="116">
        <f t="shared" si="153"/>
        <v>0</v>
      </c>
      <c r="Q383" s="116">
        <f t="shared" si="153"/>
        <v>0</v>
      </c>
      <c r="R383" s="116">
        <f t="shared" si="153"/>
        <v>0</v>
      </c>
      <c r="S383" s="116">
        <f t="shared" si="153"/>
        <v>0</v>
      </c>
      <c r="T383" s="116">
        <f t="shared" si="153"/>
        <v>0</v>
      </c>
      <c r="U383" s="118">
        <f t="shared" si="153"/>
        <v>0</v>
      </c>
    </row>
    <row r="384" ht="15.75" customHeight="1">
      <c r="A384" s="159" t="s">
        <v>186</v>
      </c>
      <c r="B384" s="116">
        <f t="shared" ref="B384:U384" si="154">B163/B$11</f>
        <v>0</v>
      </c>
      <c r="C384" s="116">
        <f t="shared" si="154"/>
        <v>0</v>
      </c>
      <c r="D384" s="116">
        <f t="shared" si="154"/>
        <v>0</v>
      </c>
      <c r="E384" s="116">
        <f t="shared" si="154"/>
        <v>0</v>
      </c>
      <c r="F384" s="116">
        <f t="shared" si="154"/>
        <v>0</v>
      </c>
      <c r="G384" s="116">
        <f t="shared" si="154"/>
        <v>0</v>
      </c>
      <c r="H384" s="116">
        <f t="shared" si="154"/>
        <v>0</v>
      </c>
      <c r="I384" s="116">
        <f t="shared" si="154"/>
        <v>0</v>
      </c>
      <c r="J384" s="116">
        <f t="shared" si="154"/>
        <v>0</v>
      </c>
      <c r="K384" s="116">
        <f t="shared" si="154"/>
        <v>0</v>
      </c>
      <c r="L384" s="116">
        <f t="shared" si="154"/>
        <v>0</v>
      </c>
      <c r="M384" s="116">
        <f t="shared" si="154"/>
        <v>0</v>
      </c>
      <c r="N384" s="116">
        <f t="shared" si="154"/>
        <v>0</v>
      </c>
      <c r="O384" s="116">
        <f t="shared" si="154"/>
        <v>0</v>
      </c>
      <c r="P384" s="116">
        <f t="shared" si="154"/>
        <v>0</v>
      </c>
      <c r="Q384" s="116">
        <f t="shared" si="154"/>
        <v>0</v>
      </c>
      <c r="R384" s="116">
        <f t="shared" si="154"/>
        <v>0</v>
      </c>
      <c r="S384" s="116">
        <f t="shared" si="154"/>
        <v>0</v>
      </c>
      <c r="T384" s="116">
        <f t="shared" si="154"/>
        <v>0</v>
      </c>
      <c r="U384" s="118">
        <f t="shared" si="154"/>
        <v>0</v>
      </c>
    </row>
    <row r="385" ht="15.75" customHeight="1">
      <c r="A385" s="159" t="s">
        <v>187</v>
      </c>
      <c r="B385" s="116">
        <f t="shared" ref="B385:U385" si="155">B164/B$11</f>
        <v>0</v>
      </c>
      <c r="C385" s="116">
        <f t="shared" si="155"/>
        <v>0</v>
      </c>
      <c r="D385" s="116">
        <f t="shared" si="155"/>
        <v>0</v>
      </c>
      <c r="E385" s="116">
        <f t="shared" si="155"/>
        <v>0</v>
      </c>
      <c r="F385" s="116">
        <f t="shared" si="155"/>
        <v>0</v>
      </c>
      <c r="G385" s="116">
        <f t="shared" si="155"/>
        <v>0</v>
      </c>
      <c r="H385" s="116">
        <f t="shared" si="155"/>
        <v>0</v>
      </c>
      <c r="I385" s="116">
        <f t="shared" si="155"/>
        <v>0</v>
      </c>
      <c r="J385" s="116">
        <f t="shared" si="155"/>
        <v>0</v>
      </c>
      <c r="K385" s="116">
        <f t="shared" si="155"/>
        <v>0</v>
      </c>
      <c r="L385" s="116">
        <f t="shared" si="155"/>
        <v>0</v>
      </c>
      <c r="M385" s="116">
        <f t="shared" si="155"/>
        <v>0</v>
      </c>
      <c r="N385" s="116">
        <f t="shared" si="155"/>
        <v>0</v>
      </c>
      <c r="O385" s="116">
        <f t="shared" si="155"/>
        <v>0</v>
      </c>
      <c r="P385" s="116">
        <f t="shared" si="155"/>
        <v>0</v>
      </c>
      <c r="Q385" s="116">
        <f t="shared" si="155"/>
        <v>0</v>
      </c>
      <c r="R385" s="116">
        <f t="shared" si="155"/>
        <v>0</v>
      </c>
      <c r="S385" s="116">
        <f t="shared" si="155"/>
        <v>0</v>
      </c>
      <c r="T385" s="116">
        <f t="shared" si="155"/>
        <v>0</v>
      </c>
      <c r="U385" s="118">
        <f t="shared" si="155"/>
        <v>0</v>
      </c>
    </row>
    <row r="386" ht="15.75" customHeight="1">
      <c r="A386" s="159" t="s">
        <v>188</v>
      </c>
      <c r="B386" s="116">
        <f t="shared" ref="B386:U386" si="156">B165/B$11</f>
        <v>0</v>
      </c>
      <c r="C386" s="116">
        <f t="shared" si="156"/>
        <v>0</v>
      </c>
      <c r="D386" s="116">
        <f t="shared" si="156"/>
        <v>0</v>
      </c>
      <c r="E386" s="116">
        <f t="shared" si="156"/>
        <v>0</v>
      </c>
      <c r="F386" s="116">
        <f t="shared" si="156"/>
        <v>0</v>
      </c>
      <c r="G386" s="116">
        <f t="shared" si="156"/>
        <v>0</v>
      </c>
      <c r="H386" s="116">
        <f t="shared" si="156"/>
        <v>0</v>
      </c>
      <c r="I386" s="116">
        <f t="shared" si="156"/>
        <v>0</v>
      </c>
      <c r="J386" s="116">
        <f t="shared" si="156"/>
        <v>0</v>
      </c>
      <c r="K386" s="116">
        <f t="shared" si="156"/>
        <v>0</v>
      </c>
      <c r="L386" s="116">
        <f t="shared" si="156"/>
        <v>0</v>
      </c>
      <c r="M386" s="116">
        <f t="shared" si="156"/>
        <v>0</v>
      </c>
      <c r="N386" s="116">
        <f t="shared" si="156"/>
        <v>0</v>
      </c>
      <c r="O386" s="116">
        <f t="shared" si="156"/>
        <v>0</v>
      </c>
      <c r="P386" s="116">
        <f t="shared" si="156"/>
        <v>0</v>
      </c>
      <c r="Q386" s="116">
        <f t="shared" si="156"/>
        <v>0</v>
      </c>
      <c r="R386" s="116">
        <f t="shared" si="156"/>
        <v>0</v>
      </c>
      <c r="S386" s="116">
        <f t="shared" si="156"/>
        <v>0</v>
      </c>
      <c r="T386" s="116">
        <f t="shared" si="156"/>
        <v>0</v>
      </c>
      <c r="U386" s="118">
        <f t="shared" si="156"/>
        <v>0</v>
      </c>
    </row>
    <row r="387" ht="15.75" customHeight="1">
      <c r="A387" s="159" t="s">
        <v>189</v>
      </c>
      <c r="B387" s="116">
        <f t="shared" ref="B387:U387" si="157">B166/B$11</f>
        <v>0</v>
      </c>
      <c r="C387" s="116">
        <f t="shared" si="157"/>
        <v>0</v>
      </c>
      <c r="D387" s="116">
        <f t="shared" si="157"/>
        <v>0</v>
      </c>
      <c r="E387" s="116">
        <f t="shared" si="157"/>
        <v>0</v>
      </c>
      <c r="F387" s="116">
        <f t="shared" si="157"/>
        <v>0</v>
      </c>
      <c r="G387" s="116">
        <f t="shared" si="157"/>
        <v>0</v>
      </c>
      <c r="H387" s="116">
        <f t="shared" si="157"/>
        <v>0</v>
      </c>
      <c r="I387" s="116">
        <f t="shared" si="157"/>
        <v>0</v>
      </c>
      <c r="J387" s="116">
        <f t="shared" si="157"/>
        <v>0</v>
      </c>
      <c r="K387" s="116">
        <f t="shared" si="157"/>
        <v>0</v>
      </c>
      <c r="L387" s="116">
        <f t="shared" si="157"/>
        <v>0</v>
      </c>
      <c r="M387" s="116">
        <f t="shared" si="157"/>
        <v>0</v>
      </c>
      <c r="N387" s="116">
        <f t="shared" si="157"/>
        <v>0</v>
      </c>
      <c r="O387" s="116">
        <f t="shared" si="157"/>
        <v>0</v>
      </c>
      <c r="P387" s="116">
        <f t="shared" si="157"/>
        <v>0</v>
      </c>
      <c r="Q387" s="116">
        <f t="shared" si="157"/>
        <v>0</v>
      </c>
      <c r="R387" s="116">
        <f t="shared" si="157"/>
        <v>0</v>
      </c>
      <c r="S387" s="116">
        <f t="shared" si="157"/>
        <v>0</v>
      </c>
      <c r="T387" s="116">
        <f t="shared" si="157"/>
        <v>0</v>
      </c>
      <c r="U387" s="118">
        <f t="shared" si="157"/>
        <v>0</v>
      </c>
    </row>
    <row r="388" ht="15.75" customHeight="1">
      <c r="A388" s="159" t="s">
        <v>190</v>
      </c>
      <c r="B388" s="116">
        <f t="shared" ref="B388:U388" si="158">B167/B$11</f>
        <v>0</v>
      </c>
      <c r="C388" s="116">
        <f t="shared" si="158"/>
        <v>0</v>
      </c>
      <c r="D388" s="116">
        <f t="shared" si="158"/>
        <v>0</v>
      </c>
      <c r="E388" s="116">
        <f t="shared" si="158"/>
        <v>0</v>
      </c>
      <c r="F388" s="116">
        <f t="shared" si="158"/>
        <v>0</v>
      </c>
      <c r="G388" s="116">
        <f t="shared" si="158"/>
        <v>0</v>
      </c>
      <c r="H388" s="116">
        <f t="shared" si="158"/>
        <v>0</v>
      </c>
      <c r="I388" s="116">
        <f t="shared" si="158"/>
        <v>0</v>
      </c>
      <c r="J388" s="116">
        <f t="shared" si="158"/>
        <v>0</v>
      </c>
      <c r="K388" s="116">
        <f t="shared" si="158"/>
        <v>0</v>
      </c>
      <c r="L388" s="116">
        <f t="shared" si="158"/>
        <v>0</v>
      </c>
      <c r="M388" s="116">
        <f t="shared" si="158"/>
        <v>0</v>
      </c>
      <c r="N388" s="116">
        <f t="shared" si="158"/>
        <v>0</v>
      </c>
      <c r="O388" s="116">
        <f t="shared" si="158"/>
        <v>0</v>
      </c>
      <c r="P388" s="116">
        <f t="shared" si="158"/>
        <v>0</v>
      </c>
      <c r="Q388" s="116">
        <f t="shared" si="158"/>
        <v>0</v>
      </c>
      <c r="R388" s="116">
        <f t="shared" si="158"/>
        <v>0</v>
      </c>
      <c r="S388" s="116">
        <f t="shared" si="158"/>
        <v>0</v>
      </c>
      <c r="T388" s="116">
        <f t="shared" si="158"/>
        <v>0</v>
      </c>
      <c r="U388" s="118">
        <f t="shared" si="158"/>
        <v>0</v>
      </c>
    </row>
    <row r="389" ht="15.75" customHeight="1">
      <c r="A389" s="159" t="s">
        <v>191</v>
      </c>
      <c r="B389" s="116">
        <f t="shared" ref="B389:U389" si="159">B168/B$11</f>
        <v>0</v>
      </c>
      <c r="C389" s="116">
        <f t="shared" si="159"/>
        <v>0</v>
      </c>
      <c r="D389" s="116">
        <f t="shared" si="159"/>
        <v>0</v>
      </c>
      <c r="E389" s="116">
        <f t="shared" si="159"/>
        <v>0</v>
      </c>
      <c r="F389" s="116">
        <f t="shared" si="159"/>
        <v>0</v>
      </c>
      <c r="G389" s="116">
        <f t="shared" si="159"/>
        <v>0</v>
      </c>
      <c r="H389" s="116">
        <f t="shared" si="159"/>
        <v>0</v>
      </c>
      <c r="I389" s="116">
        <f t="shared" si="159"/>
        <v>0</v>
      </c>
      <c r="J389" s="116">
        <f t="shared" si="159"/>
        <v>0</v>
      </c>
      <c r="K389" s="116">
        <f t="shared" si="159"/>
        <v>0</v>
      </c>
      <c r="L389" s="116">
        <f t="shared" si="159"/>
        <v>0</v>
      </c>
      <c r="M389" s="116">
        <f t="shared" si="159"/>
        <v>0</v>
      </c>
      <c r="N389" s="116">
        <f t="shared" si="159"/>
        <v>0</v>
      </c>
      <c r="O389" s="116">
        <f t="shared" si="159"/>
        <v>0</v>
      </c>
      <c r="P389" s="116">
        <f t="shared" si="159"/>
        <v>0</v>
      </c>
      <c r="Q389" s="116">
        <f t="shared" si="159"/>
        <v>0</v>
      </c>
      <c r="R389" s="116">
        <f t="shared" si="159"/>
        <v>0</v>
      </c>
      <c r="S389" s="116">
        <f t="shared" si="159"/>
        <v>0</v>
      </c>
      <c r="T389" s="116">
        <f t="shared" si="159"/>
        <v>0</v>
      </c>
      <c r="U389" s="118">
        <f t="shared" si="159"/>
        <v>0</v>
      </c>
    </row>
    <row r="390" ht="15.75" customHeight="1">
      <c r="A390" s="159" t="s">
        <v>32</v>
      </c>
      <c r="B390" s="120">
        <f t="shared" ref="B390:U390" si="160">B169/B$11</f>
        <v>0</v>
      </c>
      <c r="C390" s="120">
        <f t="shared" si="160"/>
        <v>0</v>
      </c>
      <c r="D390" s="120">
        <f t="shared" si="160"/>
        <v>0</v>
      </c>
      <c r="E390" s="120">
        <f t="shared" si="160"/>
        <v>0</v>
      </c>
      <c r="F390" s="120">
        <f t="shared" si="160"/>
        <v>0</v>
      </c>
      <c r="G390" s="120">
        <f t="shared" si="160"/>
        <v>0.0000003713027528</v>
      </c>
      <c r="H390" s="120">
        <f t="shared" si="160"/>
        <v>0</v>
      </c>
      <c r="I390" s="120">
        <f t="shared" si="160"/>
        <v>0</v>
      </c>
      <c r="J390" s="120">
        <f t="shared" si="160"/>
        <v>0</v>
      </c>
      <c r="K390" s="120">
        <f t="shared" si="160"/>
        <v>0</v>
      </c>
      <c r="L390" s="120">
        <f t="shared" si="160"/>
        <v>0</v>
      </c>
      <c r="M390" s="120">
        <f t="shared" si="160"/>
        <v>0</v>
      </c>
      <c r="N390" s="120">
        <f t="shared" si="160"/>
        <v>0</v>
      </c>
      <c r="O390" s="120">
        <f t="shared" si="160"/>
        <v>0</v>
      </c>
      <c r="P390" s="120">
        <f t="shared" si="160"/>
        <v>0</v>
      </c>
      <c r="Q390" s="120">
        <f t="shared" si="160"/>
        <v>0</v>
      </c>
      <c r="R390" s="120">
        <f t="shared" si="160"/>
        <v>0</v>
      </c>
      <c r="S390" s="120">
        <f t="shared" si="160"/>
        <v>0</v>
      </c>
      <c r="T390" s="120">
        <f t="shared" si="160"/>
        <v>0</v>
      </c>
      <c r="U390" s="120">
        <f t="shared" si="160"/>
        <v>0</v>
      </c>
    </row>
    <row r="391" ht="15.75" customHeight="1">
      <c r="A391" s="159" t="s">
        <v>192</v>
      </c>
      <c r="B391" s="116">
        <f t="shared" ref="B391:U391" si="161">B170/B$11</f>
        <v>0</v>
      </c>
      <c r="C391" s="116">
        <f t="shared" si="161"/>
        <v>0</v>
      </c>
      <c r="D391" s="116">
        <f t="shared" si="161"/>
        <v>0</v>
      </c>
      <c r="E391" s="116">
        <f t="shared" si="161"/>
        <v>0</v>
      </c>
      <c r="F391" s="116">
        <f t="shared" si="161"/>
        <v>0</v>
      </c>
      <c r="G391" s="116">
        <f t="shared" si="161"/>
        <v>0</v>
      </c>
      <c r="H391" s="116">
        <f t="shared" si="161"/>
        <v>0</v>
      </c>
      <c r="I391" s="116">
        <f t="shared" si="161"/>
        <v>0</v>
      </c>
      <c r="J391" s="116">
        <f t="shared" si="161"/>
        <v>0</v>
      </c>
      <c r="K391" s="116">
        <f t="shared" si="161"/>
        <v>0</v>
      </c>
      <c r="L391" s="116">
        <f t="shared" si="161"/>
        <v>0</v>
      </c>
      <c r="M391" s="116">
        <f t="shared" si="161"/>
        <v>0</v>
      </c>
      <c r="N391" s="116">
        <f t="shared" si="161"/>
        <v>0</v>
      </c>
      <c r="O391" s="116">
        <f t="shared" si="161"/>
        <v>0</v>
      </c>
      <c r="P391" s="116">
        <f t="shared" si="161"/>
        <v>0</v>
      </c>
      <c r="Q391" s="116">
        <f t="shared" si="161"/>
        <v>0</v>
      </c>
      <c r="R391" s="116">
        <f t="shared" si="161"/>
        <v>0</v>
      </c>
      <c r="S391" s="116">
        <f t="shared" si="161"/>
        <v>0</v>
      </c>
      <c r="T391" s="116">
        <f t="shared" si="161"/>
        <v>0</v>
      </c>
      <c r="U391" s="118">
        <f t="shared" si="161"/>
        <v>0</v>
      </c>
    </row>
    <row r="392" ht="15.75" customHeight="1">
      <c r="A392" s="159" t="s">
        <v>193</v>
      </c>
      <c r="B392" s="116">
        <f t="shared" ref="B392:U392" si="162">B171/B$11</f>
        <v>0</v>
      </c>
      <c r="C392" s="116">
        <f t="shared" si="162"/>
        <v>0</v>
      </c>
      <c r="D392" s="116">
        <f t="shared" si="162"/>
        <v>0</v>
      </c>
      <c r="E392" s="116">
        <f t="shared" si="162"/>
        <v>0</v>
      </c>
      <c r="F392" s="116">
        <f t="shared" si="162"/>
        <v>0</v>
      </c>
      <c r="G392" s="116">
        <f t="shared" si="162"/>
        <v>0</v>
      </c>
      <c r="H392" s="116">
        <f t="shared" si="162"/>
        <v>0</v>
      </c>
      <c r="I392" s="116">
        <f t="shared" si="162"/>
        <v>0</v>
      </c>
      <c r="J392" s="116">
        <f t="shared" si="162"/>
        <v>0</v>
      </c>
      <c r="K392" s="116">
        <f t="shared" si="162"/>
        <v>0</v>
      </c>
      <c r="L392" s="116">
        <f t="shared" si="162"/>
        <v>0</v>
      </c>
      <c r="M392" s="116">
        <f t="shared" si="162"/>
        <v>0</v>
      </c>
      <c r="N392" s="116">
        <f t="shared" si="162"/>
        <v>0</v>
      </c>
      <c r="O392" s="116">
        <f t="shared" si="162"/>
        <v>0</v>
      </c>
      <c r="P392" s="116">
        <f t="shared" si="162"/>
        <v>0</v>
      </c>
      <c r="Q392" s="116">
        <f t="shared" si="162"/>
        <v>0</v>
      </c>
      <c r="R392" s="116">
        <f t="shared" si="162"/>
        <v>0</v>
      </c>
      <c r="S392" s="116">
        <f t="shared" si="162"/>
        <v>0</v>
      </c>
      <c r="T392" s="116">
        <f t="shared" si="162"/>
        <v>0</v>
      </c>
      <c r="U392" s="118">
        <f t="shared" si="162"/>
        <v>0</v>
      </c>
    </row>
    <row r="393" ht="15.75" customHeight="1">
      <c r="A393" s="159" t="s">
        <v>33</v>
      </c>
      <c r="B393" s="120">
        <f t="shared" ref="B393:U393" si="163">B172/B$11</f>
        <v>0</v>
      </c>
      <c r="C393" s="120">
        <f t="shared" si="163"/>
        <v>0</v>
      </c>
      <c r="D393" s="120">
        <f t="shared" si="163"/>
        <v>0.0000008060875734</v>
      </c>
      <c r="E393" s="120">
        <f t="shared" si="163"/>
        <v>0.0002472189184</v>
      </c>
      <c r="F393" s="120">
        <f t="shared" si="163"/>
        <v>0.0003756951858</v>
      </c>
      <c r="G393" s="120">
        <f t="shared" si="163"/>
        <v>0.001014027818</v>
      </c>
      <c r="H393" s="120">
        <f t="shared" si="163"/>
        <v>0.0003876425478</v>
      </c>
      <c r="I393" s="120">
        <f t="shared" si="163"/>
        <v>0.0003455906396</v>
      </c>
      <c r="J393" s="120">
        <f t="shared" si="163"/>
        <v>0.0003707315381</v>
      </c>
      <c r="K393" s="120">
        <f t="shared" si="163"/>
        <v>0.0004062487597</v>
      </c>
      <c r="L393" s="120">
        <f t="shared" si="163"/>
        <v>0.0002174472579</v>
      </c>
      <c r="M393" s="120">
        <f t="shared" si="163"/>
        <v>0.0002489092691</v>
      </c>
      <c r="N393" s="120">
        <f t="shared" si="163"/>
        <v>0.0001231032224</v>
      </c>
      <c r="O393" s="120">
        <f t="shared" si="163"/>
        <v>0.00007717255204</v>
      </c>
      <c r="P393" s="120">
        <f t="shared" si="163"/>
        <v>0.0004035108413</v>
      </c>
      <c r="Q393" s="120">
        <f t="shared" si="163"/>
        <v>0.002025462156</v>
      </c>
      <c r="R393" s="120">
        <f t="shared" si="163"/>
        <v>0.00008633434311</v>
      </c>
      <c r="S393" s="120">
        <f t="shared" si="163"/>
        <v>0.0001907863386</v>
      </c>
      <c r="T393" s="120">
        <f t="shared" si="163"/>
        <v>0.00004422655791</v>
      </c>
      <c r="U393" s="120">
        <f t="shared" si="163"/>
        <v>0.00009654408687</v>
      </c>
    </row>
    <row r="394" ht="15.75" customHeight="1">
      <c r="A394" s="159" t="s">
        <v>194</v>
      </c>
      <c r="B394" s="116">
        <f t="shared" ref="B394:U394" si="164">B173/B$11</f>
        <v>0</v>
      </c>
      <c r="C394" s="116">
        <f t="shared" si="164"/>
        <v>0</v>
      </c>
      <c r="D394" s="116">
        <f t="shared" si="164"/>
        <v>0</v>
      </c>
      <c r="E394" s="116">
        <f t="shared" si="164"/>
        <v>0</v>
      </c>
      <c r="F394" s="116">
        <f t="shared" si="164"/>
        <v>0</v>
      </c>
      <c r="G394" s="116">
        <f t="shared" si="164"/>
        <v>0</v>
      </c>
      <c r="H394" s="116">
        <f t="shared" si="164"/>
        <v>0</v>
      </c>
      <c r="I394" s="116">
        <f t="shared" si="164"/>
        <v>0</v>
      </c>
      <c r="J394" s="116">
        <f t="shared" si="164"/>
        <v>0</v>
      </c>
      <c r="K394" s="116">
        <f t="shared" si="164"/>
        <v>0</v>
      </c>
      <c r="L394" s="116">
        <f t="shared" si="164"/>
        <v>0</v>
      </c>
      <c r="M394" s="116">
        <f t="shared" si="164"/>
        <v>0</v>
      </c>
      <c r="N394" s="116">
        <f t="shared" si="164"/>
        <v>0</v>
      </c>
      <c r="O394" s="116">
        <f t="shared" si="164"/>
        <v>0</v>
      </c>
      <c r="P394" s="116">
        <f t="shared" si="164"/>
        <v>0</v>
      </c>
      <c r="Q394" s="116">
        <f t="shared" si="164"/>
        <v>0</v>
      </c>
      <c r="R394" s="116">
        <f t="shared" si="164"/>
        <v>0</v>
      </c>
      <c r="S394" s="116">
        <f t="shared" si="164"/>
        <v>0</v>
      </c>
      <c r="T394" s="116">
        <f t="shared" si="164"/>
        <v>0</v>
      </c>
      <c r="U394" s="118">
        <f t="shared" si="164"/>
        <v>0</v>
      </c>
    </row>
    <row r="395" ht="15.75" customHeight="1">
      <c r="A395" s="159" t="s">
        <v>195</v>
      </c>
      <c r="B395" s="116">
        <f t="shared" ref="B395:U395" si="165">B174/B$11</f>
        <v>0</v>
      </c>
      <c r="C395" s="116">
        <f t="shared" si="165"/>
        <v>0</v>
      </c>
      <c r="D395" s="116">
        <f t="shared" si="165"/>
        <v>0</v>
      </c>
      <c r="E395" s="116">
        <f t="shared" si="165"/>
        <v>0</v>
      </c>
      <c r="F395" s="116">
        <f t="shared" si="165"/>
        <v>0</v>
      </c>
      <c r="G395" s="116">
        <f t="shared" si="165"/>
        <v>0</v>
      </c>
      <c r="H395" s="116">
        <f t="shared" si="165"/>
        <v>0</v>
      </c>
      <c r="I395" s="116">
        <f t="shared" si="165"/>
        <v>0</v>
      </c>
      <c r="J395" s="116">
        <f t="shared" si="165"/>
        <v>0</v>
      </c>
      <c r="K395" s="116">
        <f t="shared" si="165"/>
        <v>0</v>
      </c>
      <c r="L395" s="116">
        <f t="shared" si="165"/>
        <v>0</v>
      </c>
      <c r="M395" s="116">
        <f t="shared" si="165"/>
        <v>0</v>
      </c>
      <c r="N395" s="116">
        <f t="shared" si="165"/>
        <v>0</v>
      </c>
      <c r="O395" s="116">
        <f t="shared" si="165"/>
        <v>0</v>
      </c>
      <c r="P395" s="116">
        <f t="shared" si="165"/>
        <v>0</v>
      </c>
      <c r="Q395" s="116">
        <f t="shared" si="165"/>
        <v>0</v>
      </c>
      <c r="R395" s="116">
        <f t="shared" si="165"/>
        <v>0</v>
      </c>
      <c r="S395" s="116">
        <f t="shared" si="165"/>
        <v>0</v>
      </c>
      <c r="T395" s="116">
        <f t="shared" si="165"/>
        <v>0</v>
      </c>
      <c r="U395" s="118">
        <f t="shared" si="165"/>
        <v>0</v>
      </c>
    </row>
    <row r="396" ht="15.75" customHeight="1">
      <c r="A396" s="159" t="s">
        <v>196</v>
      </c>
      <c r="B396" s="116">
        <f t="shared" ref="B396:U396" si="166">B175/B$11</f>
        <v>0</v>
      </c>
      <c r="C396" s="116">
        <f t="shared" si="166"/>
        <v>0</v>
      </c>
      <c r="D396" s="116">
        <f t="shared" si="166"/>
        <v>0</v>
      </c>
      <c r="E396" s="116">
        <f t="shared" si="166"/>
        <v>0</v>
      </c>
      <c r="F396" s="116">
        <f t="shared" si="166"/>
        <v>0</v>
      </c>
      <c r="G396" s="116">
        <f t="shared" si="166"/>
        <v>0</v>
      </c>
      <c r="H396" s="116">
        <f t="shared" si="166"/>
        <v>0</v>
      </c>
      <c r="I396" s="116">
        <f t="shared" si="166"/>
        <v>0</v>
      </c>
      <c r="J396" s="116">
        <f t="shared" si="166"/>
        <v>0</v>
      </c>
      <c r="K396" s="116">
        <f t="shared" si="166"/>
        <v>0</v>
      </c>
      <c r="L396" s="116">
        <f t="shared" si="166"/>
        <v>0</v>
      </c>
      <c r="M396" s="116">
        <f t="shared" si="166"/>
        <v>0</v>
      </c>
      <c r="N396" s="116">
        <f t="shared" si="166"/>
        <v>0</v>
      </c>
      <c r="O396" s="116">
        <f t="shared" si="166"/>
        <v>0</v>
      </c>
      <c r="P396" s="116">
        <f t="shared" si="166"/>
        <v>0</v>
      </c>
      <c r="Q396" s="116">
        <f t="shared" si="166"/>
        <v>0</v>
      </c>
      <c r="R396" s="116">
        <f t="shared" si="166"/>
        <v>0</v>
      </c>
      <c r="S396" s="116">
        <f t="shared" si="166"/>
        <v>0</v>
      </c>
      <c r="T396" s="116">
        <f t="shared" si="166"/>
        <v>0</v>
      </c>
      <c r="U396" s="118">
        <f t="shared" si="166"/>
        <v>0</v>
      </c>
    </row>
    <row r="397" ht="15.75" customHeight="1">
      <c r="A397" s="159" t="s">
        <v>34</v>
      </c>
      <c r="B397" s="116">
        <f t="shared" ref="B397:U397" si="167">B176/B$11</f>
        <v>0.007770059667</v>
      </c>
      <c r="C397" s="116">
        <f t="shared" si="167"/>
        <v>0.07399531054</v>
      </c>
      <c r="D397" s="116">
        <f t="shared" si="167"/>
        <v>0.05670261817</v>
      </c>
      <c r="E397" s="116">
        <f t="shared" si="167"/>
        <v>0.05043790816</v>
      </c>
      <c r="F397" s="116">
        <f t="shared" si="167"/>
        <v>0.05869646044</v>
      </c>
      <c r="G397" s="116">
        <f t="shared" si="167"/>
        <v>0.01801375305</v>
      </c>
      <c r="H397" s="116">
        <f t="shared" si="167"/>
        <v>0.02194756731</v>
      </c>
      <c r="I397" s="116">
        <f t="shared" si="167"/>
        <v>0.01063600666</v>
      </c>
      <c r="J397" s="116">
        <f t="shared" si="167"/>
        <v>0.00575253422</v>
      </c>
      <c r="K397" s="116">
        <f t="shared" si="167"/>
        <v>0.003139322312</v>
      </c>
      <c r="L397" s="116">
        <f t="shared" si="167"/>
        <v>0.005967595921</v>
      </c>
      <c r="M397" s="116">
        <f t="shared" si="167"/>
        <v>0.0007189321041</v>
      </c>
      <c r="N397" s="116">
        <f t="shared" si="167"/>
        <v>0.03858446682</v>
      </c>
      <c r="O397" s="116">
        <f t="shared" si="167"/>
        <v>0.03788014717</v>
      </c>
      <c r="P397" s="116">
        <f t="shared" si="167"/>
        <v>0.0000008486032415</v>
      </c>
      <c r="Q397" s="116">
        <f t="shared" si="167"/>
        <v>0.0001475409836</v>
      </c>
      <c r="R397" s="116">
        <f t="shared" si="167"/>
        <v>0.0001102736595</v>
      </c>
      <c r="S397" s="116">
        <f t="shared" si="167"/>
        <v>0.00001055039661</v>
      </c>
      <c r="T397" s="116">
        <f t="shared" si="167"/>
        <v>0.00002354920616</v>
      </c>
      <c r="U397" s="116">
        <f t="shared" si="167"/>
        <v>0.0000477014519</v>
      </c>
    </row>
    <row r="398" ht="15.75" customHeight="1">
      <c r="A398" s="159" t="s">
        <v>63</v>
      </c>
      <c r="B398" s="116">
        <f t="shared" ref="B398:U398" si="168">B177/B$11</f>
        <v>0</v>
      </c>
      <c r="C398" s="116">
        <f t="shared" si="168"/>
        <v>0</v>
      </c>
      <c r="D398" s="116">
        <f t="shared" si="168"/>
        <v>0</v>
      </c>
      <c r="E398" s="116">
        <f t="shared" si="168"/>
        <v>0</v>
      </c>
      <c r="F398" s="116">
        <f t="shared" si="168"/>
        <v>0</v>
      </c>
      <c r="G398" s="116">
        <f t="shared" si="168"/>
        <v>0</v>
      </c>
      <c r="H398" s="116">
        <f t="shared" si="168"/>
        <v>0</v>
      </c>
      <c r="I398" s="116">
        <f t="shared" si="168"/>
        <v>0</v>
      </c>
      <c r="J398" s="116">
        <f t="shared" si="168"/>
        <v>0</v>
      </c>
      <c r="K398" s="116">
        <f t="shared" si="168"/>
        <v>0</v>
      </c>
      <c r="L398" s="116">
        <f t="shared" si="168"/>
        <v>0</v>
      </c>
      <c r="M398" s="116">
        <f t="shared" si="168"/>
        <v>0</v>
      </c>
      <c r="N398" s="116">
        <f t="shared" si="168"/>
        <v>0</v>
      </c>
      <c r="O398" s="116">
        <f t="shared" si="168"/>
        <v>0</v>
      </c>
      <c r="P398" s="116">
        <f t="shared" si="168"/>
        <v>0</v>
      </c>
      <c r="Q398" s="116">
        <f t="shared" si="168"/>
        <v>0</v>
      </c>
      <c r="R398" s="116">
        <f t="shared" si="168"/>
        <v>0</v>
      </c>
      <c r="S398" s="116">
        <f t="shared" si="168"/>
        <v>0</v>
      </c>
      <c r="T398" s="116">
        <f t="shared" si="168"/>
        <v>0</v>
      </c>
      <c r="U398" s="118">
        <f t="shared" si="168"/>
        <v>0</v>
      </c>
    </row>
    <row r="399" ht="15.75" customHeight="1">
      <c r="A399" s="159" t="s">
        <v>35</v>
      </c>
      <c r="B399" s="116">
        <f t="shared" ref="B399:U399" si="169">B178/B$11</f>
        <v>0</v>
      </c>
      <c r="C399" s="116">
        <f t="shared" si="169"/>
        <v>0</v>
      </c>
      <c r="D399" s="116">
        <f t="shared" si="169"/>
        <v>0.000004030437867</v>
      </c>
      <c r="E399" s="116">
        <f t="shared" si="169"/>
        <v>0</v>
      </c>
      <c r="F399" s="116">
        <f t="shared" si="169"/>
        <v>0</v>
      </c>
      <c r="G399" s="116">
        <f t="shared" si="169"/>
        <v>0</v>
      </c>
      <c r="H399" s="116">
        <f t="shared" si="169"/>
        <v>0</v>
      </c>
      <c r="I399" s="116">
        <f t="shared" si="169"/>
        <v>0</v>
      </c>
      <c r="J399" s="116">
        <f t="shared" si="169"/>
        <v>0</v>
      </c>
      <c r="K399" s="116">
        <f t="shared" si="169"/>
        <v>0</v>
      </c>
      <c r="L399" s="116">
        <f t="shared" si="169"/>
        <v>0</v>
      </c>
      <c r="M399" s="116">
        <f t="shared" si="169"/>
        <v>0</v>
      </c>
      <c r="N399" s="116">
        <f t="shared" si="169"/>
        <v>0</v>
      </c>
      <c r="O399" s="116">
        <f t="shared" si="169"/>
        <v>0</v>
      </c>
      <c r="P399" s="116">
        <f t="shared" si="169"/>
        <v>0</v>
      </c>
      <c r="Q399" s="116">
        <f t="shared" si="169"/>
        <v>0</v>
      </c>
      <c r="R399" s="116">
        <f t="shared" si="169"/>
        <v>0</v>
      </c>
      <c r="S399" s="116">
        <f t="shared" si="169"/>
        <v>0</v>
      </c>
      <c r="T399" s="116">
        <f t="shared" si="169"/>
        <v>0</v>
      </c>
      <c r="U399" s="116">
        <f t="shared" si="169"/>
        <v>0</v>
      </c>
    </row>
    <row r="400" ht="15.75" customHeight="1">
      <c r="A400" s="159" t="s">
        <v>197</v>
      </c>
      <c r="B400" s="116">
        <f t="shared" ref="B400:U400" si="170">B179/B$11</f>
        <v>0</v>
      </c>
      <c r="C400" s="116">
        <f t="shared" si="170"/>
        <v>0</v>
      </c>
      <c r="D400" s="116">
        <f t="shared" si="170"/>
        <v>0</v>
      </c>
      <c r="E400" s="116">
        <f t="shared" si="170"/>
        <v>0</v>
      </c>
      <c r="F400" s="116">
        <f t="shared" si="170"/>
        <v>0</v>
      </c>
      <c r="G400" s="116">
        <f t="shared" si="170"/>
        <v>0</v>
      </c>
      <c r="H400" s="116">
        <f t="shared" si="170"/>
        <v>0</v>
      </c>
      <c r="I400" s="116">
        <f t="shared" si="170"/>
        <v>0</v>
      </c>
      <c r="J400" s="116">
        <f t="shared" si="170"/>
        <v>0</v>
      </c>
      <c r="K400" s="116">
        <f t="shared" si="170"/>
        <v>0</v>
      </c>
      <c r="L400" s="116">
        <f t="shared" si="170"/>
        <v>0</v>
      </c>
      <c r="M400" s="116">
        <f t="shared" si="170"/>
        <v>0</v>
      </c>
      <c r="N400" s="116">
        <f t="shared" si="170"/>
        <v>0</v>
      </c>
      <c r="O400" s="116">
        <f t="shared" si="170"/>
        <v>0</v>
      </c>
      <c r="P400" s="116">
        <f t="shared" si="170"/>
        <v>0</v>
      </c>
      <c r="Q400" s="116">
        <f t="shared" si="170"/>
        <v>0</v>
      </c>
      <c r="R400" s="116">
        <f t="shared" si="170"/>
        <v>0</v>
      </c>
      <c r="S400" s="116">
        <f t="shared" si="170"/>
        <v>0</v>
      </c>
      <c r="T400" s="116">
        <f t="shared" si="170"/>
        <v>0</v>
      </c>
      <c r="U400" s="118">
        <f t="shared" si="170"/>
        <v>0</v>
      </c>
    </row>
    <row r="401" ht="15.75" customHeight="1">
      <c r="A401" s="159" t="s">
        <v>36</v>
      </c>
      <c r="B401" s="116">
        <f t="shared" ref="B401:U401" si="171">B180/B$11</f>
        <v>0</v>
      </c>
      <c r="C401" s="116">
        <f t="shared" si="171"/>
        <v>0</v>
      </c>
      <c r="D401" s="116">
        <f t="shared" si="171"/>
        <v>0</v>
      </c>
      <c r="E401" s="116">
        <f t="shared" si="171"/>
        <v>0</v>
      </c>
      <c r="F401" s="116">
        <f t="shared" si="171"/>
        <v>0</v>
      </c>
      <c r="G401" s="116">
        <f t="shared" si="171"/>
        <v>0</v>
      </c>
      <c r="H401" s="116">
        <f t="shared" si="171"/>
        <v>0</v>
      </c>
      <c r="I401" s="116">
        <f t="shared" si="171"/>
        <v>0</v>
      </c>
      <c r="J401" s="116">
        <f t="shared" si="171"/>
        <v>0</v>
      </c>
      <c r="K401" s="116">
        <f t="shared" si="171"/>
        <v>0</v>
      </c>
      <c r="L401" s="116">
        <f t="shared" si="171"/>
        <v>0</v>
      </c>
      <c r="M401" s="116">
        <f t="shared" si="171"/>
        <v>0</v>
      </c>
      <c r="N401" s="116">
        <f t="shared" si="171"/>
        <v>0</v>
      </c>
      <c r="O401" s="116">
        <f t="shared" si="171"/>
        <v>0</v>
      </c>
      <c r="P401" s="116">
        <f t="shared" si="171"/>
        <v>0</v>
      </c>
      <c r="Q401" s="116">
        <f t="shared" si="171"/>
        <v>0</v>
      </c>
      <c r="R401" s="116">
        <f t="shared" si="171"/>
        <v>0</v>
      </c>
      <c r="S401" s="116">
        <f t="shared" si="171"/>
        <v>0</v>
      </c>
      <c r="T401" s="116">
        <f t="shared" si="171"/>
        <v>0</v>
      </c>
      <c r="U401" s="118">
        <f t="shared" si="171"/>
        <v>0</v>
      </c>
    </row>
    <row r="402" ht="15.75" customHeight="1">
      <c r="A402" s="159" t="s">
        <v>198</v>
      </c>
      <c r="B402" s="116">
        <f t="shared" ref="B402:U402" si="172">B181/B$11</f>
        <v>0</v>
      </c>
      <c r="C402" s="116">
        <f t="shared" si="172"/>
        <v>0</v>
      </c>
      <c r="D402" s="116">
        <f t="shared" si="172"/>
        <v>0</v>
      </c>
      <c r="E402" s="116">
        <f t="shared" si="172"/>
        <v>0.0000005248809308</v>
      </c>
      <c r="F402" s="116">
        <f t="shared" si="172"/>
        <v>0</v>
      </c>
      <c r="G402" s="116">
        <f t="shared" si="172"/>
        <v>0.00001002517433</v>
      </c>
      <c r="H402" s="116">
        <f t="shared" si="172"/>
        <v>0.00001682476336</v>
      </c>
      <c r="I402" s="116">
        <f t="shared" si="172"/>
        <v>0.00001157480611</v>
      </c>
      <c r="J402" s="116">
        <f t="shared" si="172"/>
        <v>0</v>
      </c>
      <c r="K402" s="116">
        <f t="shared" si="172"/>
        <v>0</v>
      </c>
      <c r="L402" s="116">
        <f t="shared" si="172"/>
        <v>0</v>
      </c>
      <c r="M402" s="116">
        <f t="shared" si="172"/>
        <v>0.000006761116967</v>
      </c>
      <c r="N402" s="116">
        <f t="shared" si="172"/>
        <v>0</v>
      </c>
      <c r="O402" s="116">
        <f t="shared" si="172"/>
        <v>0</v>
      </c>
      <c r="P402" s="116">
        <f t="shared" si="172"/>
        <v>0</v>
      </c>
      <c r="Q402" s="116">
        <f t="shared" si="172"/>
        <v>0.0000003487966516</v>
      </c>
      <c r="R402" s="116">
        <f t="shared" si="172"/>
        <v>0</v>
      </c>
      <c r="S402" s="116">
        <f t="shared" si="172"/>
        <v>0.00000117226629</v>
      </c>
      <c r="T402" s="116">
        <f t="shared" si="172"/>
        <v>0.000002680397449</v>
      </c>
      <c r="U402" s="116">
        <f t="shared" si="172"/>
        <v>0.00000114118306</v>
      </c>
    </row>
    <row r="403" ht="15.75" customHeight="1">
      <c r="A403" s="159" t="s">
        <v>37</v>
      </c>
      <c r="B403" s="116">
        <f t="shared" ref="B403:U403" si="173">B182/B$11</f>
        <v>0</v>
      </c>
      <c r="C403" s="116">
        <f t="shared" si="173"/>
        <v>0.0000007902695689</v>
      </c>
      <c r="D403" s="116">
        <f t="shared" si="173"/>
        <v>0</v>
      </c>
      <c r="E403" s="116">
        <f t="shared" si="173"/>
        <v>0</v>
      </c>
      <c r="F403" s="116">
        <f t="shared" si="173"/>
        <v>0</v>
      </c>
      <c r="G403" s="116">
        <f t="shared" si="173"/>
        <v>0.0000007426055057</v>
      </c>
      <c r="H403" s="116">
        <f t="shared" si="173"/>
        <v>0</v>
      </c>
      <c r="I403" s="116">
        <f t="shared" si="173"/>
        <v>0</v>
      </c>
      <c r="J403" s="116">
        <f t="shared" si="173"/>
        <v>0</v>
      </c>
      <c r="K403" s="116">
        <f t="shared" si="173"/>
        <v>0</v>
      </c>
      <c r="L403" s="116">
        <f t="shared" si="173"/>
        <v>0</v>
      </c>
      <c r="M403" s="116">
        <f t="shared" si="173"/>
        <v>0</v>
      </c>
      <c r="N403" s="116">
        <f t="shared" si="173"/>
        <v>0</v>
      </c>
      <c r="O403" s="116">
        <f t="shared" si="173"/>
        <v>0</v>
      </c>
      <c r="P403" s="116">
        <f t="shared" si="173"/>
        <v>0.00001485055673</v>
      </c>
      <c r="Q403" s="116">
        <f t="shared" si="173"/>
        <v>0.0000006975933031</v>
      </c>
      <c r="R403" s="116">
        <f t="shared" si="173"/>
        <v>0</v>
      </c>
      <c r="S403" s="116">
        <f t="shared" si="173"/>
        <v>0</v>
      </c>
      <c r="T403" s="116">
        <f t="shared" si="173"/>
        <v>0.0000001914569607</v>
      </c>
      <c r="U403" s="116">
        <f t="shared" si="173"/>
        <v>0</v>
      </c>
    </row>
    <row r="404" ht="15.75" customHeight="1">
      <c r="A404" s="159" t="s">
        <v>199</v>
      </c>
      <c r="B404" s="116">
        <f t="shared" ref="B404:U404" si="174">B183/B$11</f>
        <v>0</v>
      </c>
      <c r="C404" s="116">
        <f t="shared" si="174"/>
        <v>0</v>
      </c>
      <c r="D404" s="116">
        <f t="shared" si="174"/>
        <v>0</v>
      </c>
      <c r="E404" s="116">
        <f t="shared" si="174"/>
        <v>0</v>
      </c>
      <c r="F404" s="116">
        <f t="shared" si="174"/>
        <v>0</v>
      </c>
      <c r="G404" s="116">
        <f t="shared" si="174"/>
        <v>0</v>
      </c>
      <c r="H404" s="116">
        <f t="shared" si="174"/>
        <v>0</v>
      </c>
      <c r="I404" s="116">
        <f t="shared" si="174"/>
        <v>0</v>
      </c>
      <c r="J404" s="118">
        <f t="shared" si="174"/>
        <v>0.0001073039813</v>
      </c>
      <c r="K404" s="116">
        <f t="shared" si="174"/>
        <v>0</v>
      </c>
      <c r="L404" s="116">
        <f t="shared" si="174"/>
        <v>0</v>
      </c>
      <c r="M404" s="116">
        <f t="shared" si="174"/>
        <v>0</v>
      </c>
      <c r="N404" s="116">
        <f t="shared" si="174"/>
        <v>0</v>
      </c>
      <c r="O404" s="116">
        <f t="shared" si="174"/>
        <v>0</v>
      </c>
      <c r="P404" s="116">
        <f t="shared" si="174"/>
        <v>0</v>
      </c>
      <c r="Q404" s="116">
        <f t="shared" si="174"/>
        <v>0</v>
      </c>
      <c r="R404" s="116">
        <f t="shared" si="174"/>
        <v>0</v>
      </c>
      <c r="S404" s="116">
        <f t="shared" si="174"/>
        <v>0</v>
      </c>
      <c r="T404" s="116">
        <f t="shared" si="174"/>
        <v>0</v>
      </c>
      <c r="U404" s="116">
        <f t="shared" si="174"/>
        <v>0</v>
      </c>
    </row>
    <row r="405" ht="15.75" customHeight="1">
      <c r="A405" s="159" t="s">
        <v>200</v>
      </c>
      <c r="B405" s="116">
        <f t="shared" ref="B405:U405" si="175">B184/B$11</f>
        <v>0.00001948080862</v>
      </c>
      <c r="C405" s="116">
        <f t="shared" si="175"/>
        <v>0</v>
      </c>
      <c r="D405" s="116">
        <f t="shared" si="175"/>
        <v>0.0000362739408</v>
      </c>
      <c r="E405" s="116">
        <f t="shared" si="175"/>
        <v>0.00003096797491</v>
      </c>
      <c r="F405" s="116">
        <f t="shared" si="175"/>
        <v>0.000001197434855</v>
      </c>
      <c r="G405" s="116">
        <f t="shared" si="175"/>
        <v>0.00015780367</v>
      </c>
      <c r="H405" s="116">
        <f t="shared" si="175"/>
        <v>0.00005114728061</v>
      </c>
      <c r="I405" s="116">
        <f t="shared" si="175"/>
        <v>0.000006614174921</v>
      </c>
      <c r="J405" s="116">
        <f t="shared" si="175"/>
        <v>0.00002998563911</v>
      </c>
      <c r="K405" s="116">
        <f t="shared" si="175"/>
        <v>0.00009035532758</v>
      </c>
      <c r="L405" s="116">
        <f t="shared" si="175"/>
        <v>0.00003128577895</v>
      </c>
      <c r="M405" s="116">
        <f t="shared" si="175"/>
        <v>0.00009640851971</v>
      </c>
      <c r="N405" s="116">
        <f t="shared" si="175"/>
        <v>0</v>
      </c>
      <c r="O405" s="116">
        <f t="shared" si="175"/>
        <v>0</v>
      </c>
      <c r="P405" s="116">
        <f t="shared" si="175"/>
        <v>0.00000594022269</v>
      </c>
      <c r="Q405" s="116">
        <f t="shared" si="175"/>
        <v>0.000006627136379</v>
      </c>
      <c r="R405" s="116">
        <f t="shared" si="175"/>
        <v>0.00002088323344</v>
      </c>
      <c r="S405" s="116">
        <f t="shared" si="175"/>
        <v>0.00003780558784</v>
      </c>
      <c r="T405" s="116">
        <f t="shared" si="175"/>
        <v>0.00005590543251</v>
      </c>
      <c r="U405" s="116">
        <f t="shared" si="175"/>
        <v>0.0000399414071</v>
      </c>
    </row>
    <row r="406" ht="15.75" customHeight="1">
      <c r="A406" s="159" t="s">
        <v>38</v>
      </c>
      <c r="B406" s="116">
        <f t="shared" ref="B406:U406" si="176">B185/B$11</f>
        <v>0</v>
      </c>
      <c r="C406" s="116">
        <f t="shared" si="176"/>
        <v>0</v>
      </c>
      <c r="D406" s="116">
        <f t="shared" si="176"/>
        <v>0</v>
      </c>
      <c r="E406" s="116">
        <f t="shared" si="176"/>
        <v>0</v>
      </c>
      <c r="F406" s="116">
        <f t="shared" si="176"/>
        <v>0</v>
      </c>
      <c r="G406" s="116">
        <f t="shared" si="176"/>
        <v>0</v>
      </c>
      <c r="H406" s="116">
        <f t="shared" si="176"/>
        <v>0</v>
      </c>
      <c r="I406" s="116">
        <f t="shared" si="176"/>
        <v>0</v>
      </c>
      <c r="J406" s="116">
        <f t="shared" si="176"/>
        <v>0</v>
      </c>
      <c r="K406" s="116">
        <f t="shared" si="176"/>
        <v>0</v>
      </c>
      <c r="L406" s="116">
        <f t="shared" si="176"/>
        <v>0</v>
      </c>
      <c r="M406" s="116">
        <f t="shared" si="176"/>
        <v>0</v>
      </c>
      <c r="N406" s="116">
        <f t="shared" si="176"/>
        <v>0</v>
      </c>
      <c r="O406" s="116">
        <f t="shared" si="176"/>
        <v>0</v>
      </c>
      <c r="P406" s="116">
        <f t="shared" si="176"/>
        <v>0</v>
      </c>
      <c r="Q406" s="116">
        <f t="shared" si="176"/>
        <v>0</v>
      </c>
      <c r="R406" s="116">
        <f t="shared" si="176"/>
        <v>0</v>
      </c>
      <c r="S406" s="116">
        <f t="shared" si="176"/>
        <v>0</v>
      </c>
      <c r="T406" s="116">
        <f t="shared" si="176"/>
        <v>0</v>
      </c>
      <c r="U406" s="118">
        <f t="shared" si="176"/>
        <v>0</v>
      </c>
    </row>
    <row r="407" ht="15.75" customHeight="1">
      <c r="A407" s="159" t="s">
        <v>201</v>
      </c>
      <c r="B407" s="120">
        <f t="shared" ref="B407:U407" si="177">B186/B$11</f>
        <v>0</v>
      </c>
      <c r="C407" s="120">
        <f t="shared" si="177"/>
        <v>0</v>
      </c>
      <c r="D407" s="120">
        <f t="shared" si="177"/>
        <v>0</v>
      </c>
      <c r="E407" s="120">
        <f t="shared" si="177"/>
        <v>0</v>
      </c>
      <c r="F407" s="120">
        <f t="shared" si="177"/>
        <v>0</v>
      </c>
      <c r="G407" s="120">
        <f t="shared" si="177"/>
        <v>0.000007054752304</v>
      </c>
      <c r="H407" s="120">
        <f t="shared" si="177"/>
        <v>0</v>
      </c>
      <c r="I407" s="120">
        <f t="shared" si="177"/>
        <v>0</v>
      </c>
      <c r="J407" s="120">
        <f t="shared" si="177"/>
        <v>0</v>
      </c>
      <c r="K407" s="120">
        <f t="shared" si="177"/>
        <v>0.0000002334762987</v>
      </c>
      <c r="L407" s="120">
        <f t="shared" si="177"/>
        <v>0</v>
      </c>
      <c r="M407" s="120">
        <f t="shared" si="177"/>
        <v>0</v>
      </c>
      <c r="N407" s="120">
        <f t="shared" si="177"/>
        <v>0.0001521304027</v>
      </c>
      <c r="O407" s="120">
        <f t="shared" si="177"/>
        <v>0.00008296049344</v>
      </c>
      <c r="P407" s="120">
        <f t="shared" si="177"/>
        <v>0.00002079077942</v>
      </c>
      <c r="Q407" s="120">
        <f t="shared" si="177"/>
        <v>0.000001395186606</v>
      </c>
      <c r="R407" s="120">
        <f t="shared" si="177"/>
        <v>0.000002037388628</v>
      </c>
      <c r="S407" s="120">
        <f t="shared" si="177"/>
        <v>0</v>
      </c>
      <c r="T407" s="120">
        <f t="shared" si="177"/>
        <v>0.0004748132625</v>
      </c>
      <c r="U407" s="122">
        <f t="shared" si="177"/>
        <v>0.003398443152</v>
      </c>
    </row>
    <row r="408" ht="15.75" customHeight="1">
      <c r="A408" s="159" t="s">
        <v>39</v>
      </c>
      <c r="B408" s="116">
        <f t="shared" ref="B408:U408" si="178">B187/B$11</f>
        <v>0.00000417445899</v>
      </c>
      <c r="C408" s="116">
        <f t="shared" si="178"/>
        <v>0</v>
      </c>
      <c r="D408" s="116">
        <f t="shared" si="178"/>
        <v>0.0000008060875734</v>
      </c>
      <c r="E408" s="116">
        <f t="shared" si="178"/>
        <v>0.000004723928377</v>
      </c>
      <c r="F408" s="116">
        <f t="shared" si="178"/>
        <v>0</v>
      </c>
      <c r="G408" s="116">
        <f t="shared" si="178"/>
        <v>0.000005940844045</v>
      </c>
      <c r="H408" s="116">
        <f t="shared" si="178"/>
        <v>0.0001433469838</v>
      </c>
      <c r="I408" s="116">
        <f t="shared" si="178"/>
        <v>0.0001194685345</v>
      </c>
      <c r="J408" s="116">
        <f t="shared" si="178"/>
        <v>0.0001261379364</v>
      </c>
      <c r="K408" s="116">
        <f t="shared" si="178"/>
        <v>0.0001452222578</v>
      </c>
      <c r="L408" s="116">
        <f t="shared" si="178"/>
        <v>0.00009896069086</v>
      </c>
      <c r="M408" s="116">
        <f t="shared" si="178"/>
        <v>0.00008338710925</v>
      </c>
      <c r="N408" s="116">
        <f t="shared" si="178"/>
        <v>0.00008393401527</v>
      </c>
      <c r="O408" s="116">
        <f t="shared" si="178"/>
        <v>0.0000979126754</v>
      </c>
      <c r="P408" s="116">
        <f t="shared" si="178"/>
        <v>0.00005049189287</v>
      </c>
      <c r="Q408" s="116">
        <f t="shared" si="178"/>
        <v>0.00007638646669</v>
      </c>
      <c r="R408" s="116">
        <f t="shared" si="178"/>
        <v>0.00004100244614</v>
      </c>
      <c r="S408" s="116">
        <f t="shared" si="178"/>
        <v>0.00002315225922</v>
      </c>
      <c r="T408" s="116">
        <f t="shared" si="178"/>
        <v>0.00006011748565</v>
      </c>
      <c r="U408" s="116">
        <f t="shared" si="178"/>
        <v>0.00009791350654</v>
      </c>
    </row>
    <row r="409" ht="15.75" customHeight="1">
      <c r="A409" s="159" t="s">
        <v>74</v>
      </c>
      <c r="B409" s="116">
        <f t="shared" ref="B409:U409" si="179">B188/B$11</f>
        <v>0</v>
      </c>
      <c r="C409" s="116">
        <f t="shared" si="179"/>
        <v>0</v>
      </c>
      <c r="D409" s="116">
        <f t="shared" si="179"/>
        <v>0</v>
      </c>
      <c r="E409" s="116">
        <f t="shared" si="179"/>
        <v>0</v>
      </c>
      <c r="F409" s="116">
        <f t="shared" si="179"/>
        <v>0</v>
      </c>
      <c r="G409" s="116">
        <f t="shared" si="179"/>
        <v>0</v>
      </c>
      <c r="H409" s="116">
        <f t="shared" si="179"/>
        <v>0</v>
      </c>
      <c r="I409" s="116">
        <f t="shared" si="179"/>
        <v>0</v>
      </c>
      <c r="J409" s="116">
        <f t="shared" si="179"/>
        <v>0</v>
      </c>
      <c r="K409" s="116">
        <f t="shared" si="179"/>
        <v>0</v>
      </c>
      <c r="L409" s="116">
        <f t="shared" si="179"/>
        <v>0</v>
      </c>
      <c r="M409" s="116">
        <f t="shared" si="179"/>
        <v>0</v>
      </c>
      <c r="N409" s="116">
        <f t="shared" si="179"/>
        <v>0</v>
      </c>
      <c r="O409" s="116">
        <f t="shared" si="179"/>
        <v>0</v>
      </c>
      <c r="P409" s="116">
        <f t="shared" si="179"/>
        <v>0</v>
      </c>
      <c r="Q409" s="116">
        <f t="shared" si="179"/>
        <v>0</v>
      </c>
      <c r="R409" s="116">
        <f t="shared" si="179"/>
        <v>0</v>
      </c>
      <c r="S409" s="116">
        <f t="shared" si="179"/>
        <v>0</v>
      </c>
      <c r="T409" s="116">
        <f t="shared" si="179"/>
        <v>0</v>
      </c>
      <c r="U409" s="118">
        <f t="shared" si="179"/>
        <v>0</v>
      </c>
    </row>
    <row r="410" ht="15.75" customHeight="1">
      <c r="A410" s="159" t="s">
        <v>202</v>
      </c>
      <c r="B410" s="116">
        <f t="shared" ref="B410:U410" si="180">B189/B$11</f>
        <v>0</v>
      </c>
      <c r="C410" s="116">
        <f t="shared" si="180"/>
        <v>0</v>
      </c>
      <c r="D410" s="116">
        <f t="shared" si="180"/>
        <v>0</v>
      </c>
      <c r="E410" s="116">
        <f t="shared" si="180"/>
        <v>0</v>
      </c>
      <c r="F410" s="116">
        <f t="shared" si="180"/>
        <v>0</v>
      </c>
      <c r="G410" s="116">
        <f t="shared" si="180"/>
        <v>0</v>
      </c>
      <c r="H410" s="116">
        <f t="shared" si="180"/>
        <v>0</v>
      </c>
      <c r="I410" s="116">
        <f t="shared" si="180"/>
        <v>0</v>
      </c>
      <c r="J410" s="116">
        <f t="shared" si="180"/>
        <v>0</v>
      </c>
      <c r="K410" s="116">
        <f t="shared" si="180"/>
        <v>0</v>
      </c>
      <c r="L410" s="116">
        <f t="shared" si="180"/>
        <v>0</v>
      </c>
      <c r="M410" s="116">
        <f t="shared" si="180"/>
        <v>0</v>
      </c>
      <c r="N410" s="116">
        <f t="shared" si="180"/>
        <v>0</v>
      </c>
      <c r="O410" s="116">
        <f t="shared" si="180"/>
        <v>0</v>
      </c>
      <c r="P410" s="116">
        <f t="shared" si="180"/>
        <v>0</v>
      </c>
      <c r="Q410" s="116">
        <f t="shared" si="180"/>
        <v>0</v>
      </c>
      <c r="R410" s="116">
        <f t="shared" si="180"/>
        <v>0</v>
      </c>
      <c r="S410" s="116">
        <f t="shared" si="180"/>
        <v>0</v>
      </c>
      <c r="T410" s="116">
        <f t="shared" si="180"/>
        <v>0</v>
      </c>
      <c r="U410" s="118">
        <f t="shared" si="180"/>
        <v>0</v>
      </c>
    </row>
    <row r="411" ht="15.75" customHeight="1">
      <c r="A411" s="159" t="s">
        <v>203</v>
      </c>
      <c r="B411" s="116">
        <f t="shared" ref="B411:U411" si="181">B190/B$11</f>
        <v>0</v>
      </c>
      <c r="C411" s="116">
        <f t="shared" si="181"/>
        <v>0</v>
      </c>
      <c r="D411" s="116">
        <f t="shared" si="181"/>
        <v>0</v>
      </c>
      <c r="E411" s="116">
        <f t="shared" si="181"/>
        <v>0</v>
      </c>
      <c r="F411" s="116">
        <f t="shared" si="181"/>
        <v>0</v>
      </c>
      <c r="G411" s="116">
        <f t="shared" si="181"/>
        <v>0</v>
      </c>
      <c r="H411" s="116">
        <f t="shared" si="181"/>
        <v>0</v>
      </c>
      <c r="I411" s="116">
        <f t="shared" si="181"/>
        <v>0</v>
      </c>
      <c r="J411" s="116">
        <f t="shared" si="181"/>
        <v>0</v>
      </c>
      <c r="K411" s="116">
        <f t="shared" si="181"/>
        <v>0</v>
      </c>
      <c r="L411" s="116">
        <f t="shared" si="181"/>
        <v>0</v>
      </c>
      <c r="M411" s="116">
        <f t="shared" si="181"/>
        <v>0</v>
      </c>
      <c r="N411" s="116">
        <f t="shared" si="181"/>
        <v>0</v>
      </c>
      <c r="O411" s="116">
        <f t="shared" si="181"/>
        <v>0</v>
      </c>
      <c r="P411" s="116">
        <f t="shared" si="181"/>
        <v>0</v>
      </c>
      <c r="Q411" s="116">
        <f t="shared" si="181"/>
        <v>0</v>
      </c>
      <c r="R411" s="116">
        <f t="shared" si="181"/>
        <v>0</v>
      </c>
      <c r="S411" s="116">
        <f t="shared" si="181"/>
        <v>0</v>
      </c>
      <c r="T411" s="116">
        <f t="shared" si="181"/>
        <v>0</v>
      </c>
      <c r="U411" s="118">
        <f t="shared" si="181"/>
        <v>0</v>
      </c>
    </row>
    <row r="412" ht="15.75" customHeight="1">
      <c r="A412" s="159" t="s">
        <v>204</v>
      </c>
      <c r="B412" s="116">
        <f t="shared" ref="B412:U412" si="182">B191/B$11</f>
        <v>0</v>
      </c>
      <c r="C412" s="116">
        <f t="shared" si="182"/>
        <v>0</v>
      </c>
      <c r="D412" s="116">
        <f t="shared" si="182"/>
        <v>0</v>
      </c>
      <c r="E412" s="116">
        <f t="shared" si="182"/>
        <v>0</v>
      </c>
      <c r="F412" s="116">
        <f t="shared" si="182"/>
        <v>0</v>
      </c>
      <c r="G412" s="116">
        <f t="shared" si="182"/>
        <v>0</v>
      </c>
      <c r="H412" s="116">
        <f t="shared" si="182"/>
        <v>0</v>
      </c>
      <c r="I412" s="116">
        <f t="shared" si="182"/>
        <v>0</v>
      </c>
      <c r="J412" s="116">
        <f t="shared" si="182"/>
        <v>0</v>
      </c>
      <c r="K412" s="116">
        <f t="shared" si="182"/>
        <v>0</v>
      </c>
      <c r="L412" s="116">
        <f t="shared" si="182"/>
        <v>0</v>
      </c>
      <c r="M412" s="116">
        <f t="shared" si="182"/>
        <v>0</v>
      </c>
      <c r="N412" s="116">
        <f t="shared" si="182"/>
        <v>0</v>
      </c>
      <c r="O412" s="116">
        <f t="shared" si="182"/>
        <v>0</v>
      </c>
      <c r="P412" s="116">
        <f t="shared" si="182"/>
        <v>0</v>
      </c>
      <c r="Q412" s="116">
        <f t="shared" si="182"/>
        <v>0</v>
      </c>
      <c r="R412" s="116">
        <f t="shared" si="182"/>
        <v>0</v>
      </c>
      <c r="S412" s="116">
        <f t="shared" si="182"/>
        <v>0</v>
      </c>
      <c r="T412" s="116">
        <f t="shared" si="182"/>
        <v>0</v>
      </c>
      <c r="U412" s="118">
        <f t="shared" si="182"/>
        <v>0</v>
      </c>
    </row>
    <row r="413" ht="15.75" customHeight="1">
      <c r="A413" s="159" t="s">
        <v>205</v>
      </c>
      <c r="B413" s="116">
        <f t="shared" ref="B413:U413" si="183">B192/B$11</f>
        <v>0</v>
      </c>
      <c r="C413" s="116">
        <f t="shared" si="183"/>
        <v>0</v>
      </c>
      <c r="D413" s="116">
        <f t="shared" si="183"/>
        <v>0</v>
      </c>
      <c r="E413" s="116">
        <f t="shared" si="183"/>
        <v>0</v>
      </c>
      <c r="F413" s="116">
        <f t="shared" si="183"/>
        <v>0</v>
      </c>
      <c r="G413" s="116">
        <f t="shared" si="183"/>
        <v>0</v>
      </c>
      <c r="H413" s="116">
        <f t="shared" si="183"/>
        <v>0</v>
      </c>
      <c r="I413" s="116">
        <f t="shared" si="183"/>
        <v>0</v>
      </c>
      <c r="J413" s="116">
        <f t="shared" si="183"/>
        <v>0</v>
      </c>
      <c r="K413" s="116">
        <f t="shared" si="183"/>
        <v>0</v>
      </c>
      <c r="L413" s="116">
        <f t="shared" si="183"/>
        <v>0</v>
      </c>
      <c r="M413" s="116">
        <f t="shared" si="183"/>
        <v>0</v>
      </c>
      <c r="N413" s="116">
        <f t="shared" si="183"/>
        <v>0</v>
      </c>
      <c r="O413" s="116">
        <f t="shared" si="183"/>
        <v>0</v>
      </c>
      <c r="P413" s="116">
        <f t="shared" si="183"/>
        <v>0</v>
      </c>
      <c r="Q413" s="116">
        <f t="shared" si="183"/>
        <v>0</v>
      </c>
      <c r="R413" s="116">
        <f t="shared" si="183"/>
        <v>0</v>
      </c>
      <c r="S413" s="116">
        <f t="shared" si="183"/>
        <v>0</v>
      </c>
      <c r="T413" s="116">
        <f t="shared" si="183"/>
        <v>0</v>
      </c>
      <c r="U413" s="118">
        <f t="shared" si="183"/>
        <v>0</v>
      </c>
    </row>
    <row r="414" ht="15.75" customHeight="1">
      <c r="A414" s="159" t="s">
        <v>40</v>
      </c>
      <c r="B414" s="120">
        <f t="shared" ref="B414:U414" si="184">B193/B$11</f>
        <v>0.0009350788138</v>
      </c>
      <c r="C414" s="120">
        <f t="shared" si="184"/>
        <v>0.00003319132189</v>
      </c>
      <c r="D414" s="120">
        <f t="shared" si="184"/>
        <v>0.0009947120655</v>
      </c>
      <c r="E414" s="120">
        <f t="shared" si="184"/>
        <v>0.001794043021</v>
      </c>
      <c r="F414" s="120">
        <f t="shared" si="184"/>
        <v>0.00268345151</v>
      </c>
      <c r="G414" s="120">
        <f t="shared" si="184"/>
        <v>0.002027684333</v>
      </c>
      <c r="H414" s="120">
        <f t="shared" si="184"/>
        <v>0.00311123524</v>
      </c>
      <c r="I414" s="120">
        <f t="shared" si="184"/>
        <v>0.00299208738</v>
      </c>
      <c r="J414" s="120">
        <f t="shared" si="184"/>
        <v>0.004131327187</v>
      </c>
      <c r="K414" s="120">
        <f t="shared" si="184"/>
        <v>0.003248355743</v>
      </c>
      <c r="L414" s="120">
        <f t="shared" si="184"/>
        <v>0.000987388059</v>
      </c>
      <c r="M414" s="120">
        <f t="shared" si="184"/>
        <v>0.001989771682</v>
      </c>
      <c r="N414" s="120">
        <f t="shared" si="184"/>
        <v>0.001266704181</v>
      </c>
      <c r="O414" s="120">
        <f t="shared" si="184"/>
        <v>0.001839118381</v>
      </c>
      <c r="P414" s="120">
        <f t="shared" si="184"/>
        <v>0.003914182451</v>
      </c>
      <c r="Q414" s="120">
        <f t="shared" si="184"/>
        <v>0.0001555633066</v>
      </c>
      <c r="R414" s="120">
        <f t="shared" si="184"/>
        <v>0.0004008562126</v>
      </c>
      <c r="S414" s="120">
        <f t="shared" si="184"/>
        <v>0.004919122418</v>
      </c>
      <c r="T414" s="120">
        <f t="shared" si="184"/>
        <v>0.002925270902</v>
      </c>
      <c r="U414" s="120">
        <f t="shared" si="184"/>
        <v>0.002577247823</v>
      </c>
    </row>
    <row r="415" ht="15.75" customHeight="1">
      <c r="A415" s="159" t="s">
        <v>206</v>
      </c>
      <c r="B415" s="116">
        <f t="shared" ref="B415:U415" si="185">B194/B$11</f>
        <v>0</v>
      </c>
      <c r="C415" s="116">
        <f t="shared" si="185"/>
        <v>0</v>
      </c>
      <c r="D415" s="116">
        <f t="shared" si="185"/>
        <v>0</v>
      </c>
      <c r="E415" s="116">
        <f t="shared" si="185"/>
        <v>0</v>
      </c>
      <c r="F415" s="116">
        <f t="shared" si="185"/>
        <v>0</v>
      </c>
      <c r="G415" s="116">
        <f t="shared" si="185"/>
        <v>0</v>
      </c>
      <c r="H415" s="116">
        <f t="shared" si="185"/>
        <v>0</v>
      </c>
      <c r="I415" s="116">
        <f t="shared" si="185"/>
        <v>0</v>
      </c>
      <c r="J415" s="116">
        <f t="shared" si="185"/>
        <v>0</v>
      </c>
      <c r="K415" s="116">
        <f t="shared" si="185"/>
        <v>0</v>
      </c>
      <c r="L415" s="116">
        <f t="shared" si="185"/>
        <v>0</v>
      </c>
      <c r="M415" s="116">
        <f t="shared" si="185"/>
        <v>0</v>
      </c>
      <c r="N415" s="116">
        <f t="shared" si="185"/>
        <v>0</v>
      </c>
      <c r="O415" s="116">
        <f t="shared" si="185"/>
        <v>0</v>
      </c>
      <c r="P415" s="116">
        <f t="shared" si="185"/>
        <v>0</v>
      </c>
      <c r="Q415" s="116">
        <f t="shared" si="185"/>
        <v>0</v>
      </c>
      <c r="R415" s="116">
        <f t="shared" si="185"/>
        <v>0</v>
      </c>
      <c r="S415" s="116">
        <f t="shared" si="185"/>
        <v>0</v>
      </c>
      <c r="T415" s="116">
        <f t="shared" si="185"/>
        <v>0</v>
      </c>
      <c r="U415" s="118">
        <f t="shared" si="185"/>
        <v>0</v>
      </c>
    </row>
    <row r="416" ht="15.75" customHeight="1">
      <c r="A416" s="159" t="s">
        <v>529</v>
      </c>
      <c r="B416" s="116">
        <f t="shared" ref="B416:U416" si="186">B195/B$11</f>
        <v>0</v>
      </c>
      <c r="C416" s="116">
        <f t="shared" si="186"/>
        <v>0</v>
      </c>
      <c r="D416" s="116">
        <f t="shared" si="186"/>
        <v>0</v>
      </c>
      <c r="E416" s="116">
        <f t="shared" si="186"/>
        <v>0</v>
      </c>
      <c r="F416" s="116">
        <f t="shared" si="186"/>
        <v>0</v>
      </c>
      <c r="G416" s="116">
        <f t="shared" si="186"/>
        <v>0</v>
      </c>
      <c r="H416" s="116">
        <f t="shared" si="186"/>
        <v>0</v>
      </c>
      <c r="I416" s="116">
        <f t="shared" si="186"/>
        <v>0</v>
      </c>
      <c r="J416" s="116">
        <f t="shared" si="186"/>
        <v>0</v>
      </c>
      <c r="K416" s="116">
        <f t="shared" si="186"/>
        <v>0</v>
      </c>
      <c r="L416" s="116">
        <f t="shared" si="186"/>
        <v>0</v>
      </c>
      <c r="M416" s="116">
        <f t="shared" si="186"/>
        <v>0</v>
      </c>
      <c r="N416" s="116">
        <f t="shared" si="186"/>
        <v>0</v>
      </c>
      <c r="O416" s="116">
        <f t="shared" si="186"/>
        <v>0</v>
      </c>
      <c r="P416" s="116">
        <f t="shared" si="186"/>
        <v>0</v>
      </c>
      <c r="Q416" s="116">
        <f t="shared" si="186"/>
        <v>0</v>
      </c>
      <c r="R416" s="116">
        <f t="shared" si="186"/>
        <v>0</v>
      </c>
      <c r="S416" s="116">
        <f t="shared" si="186"/>
        <v>0</v>
      </c>
      <c r="T416" s="116">
        <f t="shared" si="186"/>
        <v>0</v>
      </c>
      <c r="U416" s="118">
        <f t="shared" si="186"/>
        <v>0</v>
      </c>
    </row>
    <row r="417" ht="15.75" customHeight="1">
      <c r="A417" s="159" t="s">
        <v>207</v>
      </c>
      <c r="B417" s="116">
        <f t="shared" ref="B417:U417" si="187">B196/B$11</f>
        <v>0</v>
      </c>
      <c r="C417" s="116">
        <f t="shared" si="187"/>
        <v>0</v>
      </c>
      <c r="D417" s="116">
        <f t="shared" si="187"/>
        <v>0</v>
      </c>
      <c r="E417" s="116">
        <f t="shared" si="187"/>
        <v>0</v>
      </c>
      <c r="F417" s="116">
        <f t="shared" si="187"/>
        <v>0</v>
      </c>
      <c r="G417" s="116">
        <f t="shared" si="187"/>
        <v>0</v>
      </c>
      <c r="H417" s="116">
        <f t="shared" si="187"/>
        <v>0</v>
      </c>
      <c r="I417" s="116">
        <f t="shared" si="187"/>
        <v>0</v>
      </c>
      <c r="J417" s="116">
        <f t="shared" si="187"/>
        <v>0</v>
      </c>
      <c r="K417" s="116">
        <f t="shared" si="187"/>
        <v>0</v>
      </c>
      <c r="L417" s="116">
        <f t="shared" si="187"/>
        <v>0</v>
      </c>
      <c r="M417" s="116">
        <f t="shared" si="187"/>
        <v>0</v>
      </c>
      <c r="N417" s="116">
        <f t="shared" si="187"/>
        <v>0</v>
      </c>
      <c r="O417" s="116">
        <f t="shared" si="187"/>
        <v>0</v>
      </c>
      <c r="P417" s="116">
        <f t="shared" si="187"/>
        <v>0</v>
      </c>
      <c r="Q417" s="116">
        <f t="shared" si="187"/>
        <v>0</v>
      </c>
      <c r="R417" s="116">
        <f t="shared" si="187"/>
        <v>0</v>
      </c>
      <c r="S417" s="116">
        <f t="shared" si="187"/>
        <v>0</v>
      </c>
      <c r="T417" s="116">
        <f t="shared" si="187"/>
        <v>0</v>
      </c>
      <c r="U417" s="118">
        <f t="shared" si="187"/>
        <v>0</v>
      </c>
    </row>
    <row r="418" ht="15.75" customHeight="1">
      <c r="A418" s="159" t="s">
        <v>208</v>
      </c>
      <c r="B418" s="116">
        <f t="shared" ref="B418:U418" si="188">B197/B$11</f>
        <v>0</v>
      </c>
      <c r="C418" s="116">
        <f t="shared" si="188"/>
        <v>0</v>
      </c>
      <c r="D418" s="116">
        <f t="shared" si="188"/>
        <v>0</v>
      </c>
      <c r="E418" s="116">
        <f t="shared" si="188"/>
        <v>0</v>
      </c>
      <c r="F418" s="116">
        <f t="shared" si="188"/>
        <v>0</v>
      </c>
      <c r="G418" s="116">
        <f t="shared" si="188"/>
        <v>0.00006089365147</v>
      </c>
      <c r="H418" s="116">
        <f t="shared" si="188"/>
        <v>0</v>
      </c>
      <c r="I418" s="116">
        <f t="shared" si="188"/>
        <v>0.0001736220917</v>
      </c>
      <c r="J418" s="116">
        <f t="shared" si="188"/>
        <v>0</v>
      </c>
      <c r="K418" s="116">
        <f t="shared" si="188"/>
        <v>0</v>
      </c>
      <c r="L418" s="116">
        <f t="shared" si="188"/>
        <v>0</v>
      </c>
      <c r="M418" s="116">
        <f t="shared" si="188"/>
        <v>0</v>
      </c>
      <c r="N418" s="116">
        <f t="shared" si="188"/>
        <v>0</v>
      </c>
      <c r="O418" s="116">
        <f t="shared" si="188"/>
        <v>0</v>
      </c>
      <c r="P418" s="116">
        <f t="shared" si="188"/>
        <v>0</v>
      </c>
      <c r="Q418" s="116">
        <f t="shared" si="188"/>
        <v>0</v>
      </c>
      <c r="R418" s="116">
        <f t="shared" si="188"/>
        <v>0</v>
      </c>
      <c r="S418" s="116">
        <f t="shared" si="188"/>
        <v>0</v>
      </c>
      <c r="T418" s="116">
        <f t="shared" si="188"/>
        <v>0</v>
      </c>
      <c r="U418" s="116">
        <f t="shared" si="188"/>
        <v>0</v>
      </c>
    </row>
    <row r="419" ht="15.75" customHeight="1">
      <c r="A419" s="159" t="s">
        <v>41</v>
      </c>
      <c r="B419" s="116">
        <f t="shared" ref="B419:U419" si="189">B198/B$11</f>
        <v>0</v>
      </c>
      <c r="C419" s="116">
        <f t="shared" si="189"/>
        <v>0</v>
      </c>
      <c r="D419" s="116">
        <f t="shared" si="189"/>
        <v>0</v>
      </c>
      <c r="E419" s="116">
        <f t="shared" si="189"/>
        <v>0</v>
      </c>
      <c r="F419" s="116">
        <f t="shared" si="189"/>
        <v>0</v>
      </c>
      <c r="G419" s="116">
        <f t="shared" si="189"/>
        <v>0</v>
      </c>
      <c r="H419" s="116">
        <f t="shared" si="189"/>
        <v>0</v>
      </c>
      <c r="I419" s="116">
        <f t="shared" si="189"/>
        <v>0</v>
      </c>
      <c r="J419" s="116">
        <f t="shared" si="189"/>
        <v>0</v>
      </c>
      <c r="K419" s="116">
        <f t="shared" si="189"/>
        <v>0</v>
      </c>
      <c r="L419" s="116">
        <f t="shared" si="189"/>
        <v>0</v>
      </c>
      <c r="M419" s="116">
        <f t="shared" si="189"/>
        <v>0</v>
      </c>
      <c r="N419" s="116">
        <f t="shared" si="189"/>
        <v>0</v>
      </c>
      <c r="O419" s="116">
        <f t="shared" si="189"/>
        <v>0.00004533887432</v>
      </c>
      <c r="P419" s="116">
        <f t="shared" si="189"/>
        <v>0</v>
      </c>
      <c r="Q419" s="116">
        <f t="shared" si="189"/>
        <v>0</v>
      </c>
      <c r="R419" s="116">
        <f t="shared" si="189"/>
        <v>0.00007945815649</v>
      </c>
      <c r="S419" s="116">
        <f t="shared" si="189"/>
        <v>0</v>
      </c>
      <c r="T419" s="116">
        <f t="shared" si="189"/>
        <v>0</v>
      </c>
      <c r="U419" s="116">
        <f t="shared" si="189"/>
        <v>0</v>
      </c>
    </row>
    <row r="420" ht="15.75" customHeight="1">
      <c r="A420" s="159" t="s">
        <v>42</v>
      </c>
      <c r="B420" s="120">
        <f t="shared" ref="B420:U420" si="190">B199/B$11</f>
        <v>0</v>
      </c>
      <c r="C420" s="120">
        <f t="shared" si="190"/>
        <v>0</v>
      </c>
      <c r="D420" s="120">
        <f t="shared" si="190"/>
        <v>0</v>
      </c>
      <c r="E420" s="120">
        <f t="shared" si="190"/>
        <v>0</v>
      </c>
      <c r="F420" s="120">
        <f t="shared" si="190"/>
        <v>0.000002694228424</v>
      </c>
      <c r="G420" s="120">
        <f t="shared" si="190"/>
        <v>0</v>
      </c>
      <c r="H420" s="120">
        <f t="shared" si="190"/>
        <v>0</v>
      </c>
      <c r="I420" s="120">
        <f t="shared" si="190"/>
        <v>0</v>
      </c>
      <c r="J420" s="120">
        <f t="shared" si="190"/>
        <v>0</v>
      </c>
      <c r="K420" s="120">
        <f t="shared" si="190"/>
        <v>0</v>
      </c>
      <c r="L420" s="120">
        <f t="shared" si="190"/>
        <v>0.00007300015088</v>
      </c>
      <c r="M420" s="120">
        <f t="shared" si="190"/>
        <v>0</v>
      </c>
      <c r="N420" s="120">
        <f t="shared" si="190"/>
        <v>0</v>
      </c>
      <c r="O420" s="120">
        <f t="shared" si="190"/>
        <v>0</v>
      </c>
      <c r="P420" s="120">
        <f t="shared" si="190"/>
        <v>0.000002121508104</v>
      </c>
      <c r="Q420" s="120">
        <f t="shared" si="190"/>
        <v>0</v>
      </c>
      <c r="R420" s="120">
        <f t="shared" si="190"/>
        <v>0</v>
      </c>
      <c r="S420" s="120">
        <f t="shared" si="190"/>
        <v>0.000002930665724</v>
      </c>
      <c r="T420" s="120">
        <f t="shared" si="190"/>
        <v>0.000003446225292</v>
      </c>
      <c r="U420" s="120">
        <f t="shared" si="190"/>
        <v>0</v>
      </c>
    </row>
    <row r="421" ht="15.75" customHeight="1">
      <c r="A421" s="159" t="s">
        <v>43</v>
      </c>
      <c r="B421" s="120">
        <f t="shared" ref="B421:U421" si="191">B200/B$11</f>
        <v>0.01570709769</v>
      </c>
      <c r="C421" s="120">
        <f t="shared" si="191"/>
        <v>0.009248524764</v>
      </c>
      <c r="D421" s="120">
        <f t="shared" si="191"/>
        <v>0.007486941381</v>
      </c>
      <c r="E421" s="120">
        <f t="shared" si="191"/>
        <v>0.002020266702</v>
      </c>
      <c r="F421" s="120">
        <f t="shared" si="191"/>
        <v>0.0005876411551</v>
      </c>
      <c r="G421" s="120">
        <f t="shared" si="191"/>
        <v>0.000262882349</v>
      </c>
      <c r="H421" s="120">
        <f t="shared" si="191"/>
        <v>0.00243016882</v>
      </c>
      <c r="I421" s="120">
        <f t="shared" si="191"/>
        <v>0.0006225592144</v>
      </c>
      <c r="J421" s="120">
        <f t="shared" si="191"/>
        <v>0.0004309506315</v>
      </c>
      <c r="K421" s="120">
        <f t="shared" si="191"/>
        <v>0.000316593861</v>
      </c>
      <c r="L421" s="120">
        <f t="shared" si="191"/>
        <v>0.000227432081</v>
      </c>
      <c r="M421" s="120">
        <f t="shared" si="191"/>
        <v>0.0000202833509</v>
      </c>
      <c r="N421" s="120">
        <f t="shared" si="191"/>
        <v>0.000008393401527</v>
      </c>
      <c r="O421" s="120">
        <f t="shared" si="191"/>
        <v>0.000005787941403</v>
      </c>
      <c r="P421" s="120">
        <f t="shared" si="191"/>
        <v>0.00004073295559</v>
      </c>
      <c r="Q421" s="120">
        <f t="shared" si="191"/>
        <v>0.000009417509592</v>
      </c>
      <c r="R421" s="120">
        <f t="shared" si="191"/>
        <v>0.000002037388628</v>
      </c>
      <c r="S421" s="120">
        <f t="shared" si="191"/>
        <v>0.00004044318699</v>
      </c>
      <c r="T421" s="120">
        <f t="shared" si="191"/>
        <v>0.000001148741764</v>
      </c>
      <c r="U421" s="120">
        <f t="shared" si="191"/>
        <v>0.00001734598251</v>
      </c>
    </row>
    <row r="422" ht="15.75" customHeight="1">
      <c r="A422" s="159" t="s">
        <v>209</v>
      </c>
      <c r="B422" s="116">
        <f t="shared" ref="B422:U422" si="192">B201/B$11</f>
        <v>0.01074227447</v>
      </c>
      <c r="C422" s="116">
        <f t="shared" si="192"/>
        <v>0.005650427417</v>
      </c>
      <c r="D422" s="116">
        <f t="shared" si="192"/>
        <v>0.01043480364</v>
      </c>
      <c r="E422" s="116">
        <f t="shared" si="192"/>
        <v>0.009533937226</v>
      </c>
      <c r="F422" s="116">
        <f t="shared" si="192"/>
        <v>0.01175611605</v>
      </c>
      <c r="G422" s="116">
        <f t="shared" si="192"/>
        <v>0.01783627034</v>
      </c>
      <c r="H422" s="116">
        <f t="shared" si="192"/>
        <v>0.009963624862</v>
      </c>
      <c r="I422" s="116">
        <f t="shared" si="192"/>
        <v>0.005397993507</v>
      </c>
      <c r="J422" s="116">
        <f t="shared" si="192"/>
        <v>0.003448348498</v>
      </c>
      <c r="K422" s="116">
        <f t="shared" si="192"/>
        <v>0.002578745719</v>
      </c>
      <c r="L422" s="116">
        <f t="shared" si="192"/>
        <v>0.001176655927</v>
      </c>
      <c r="M422" s="116">
        <f t="shared" si="192"/>
        <v>0.01316715009</v>
      </c>
      <c r="N422" s="116">
        <f t="shared" si="192"/>
        <v>0.1233050138</v>
      </c>
      <c r="O422" s="116">
        <f t="shared" si="192"/>
        <v>0.09731844675</v>
      </c>
      <c r="P422" s="116">
        <f t="shared" si="192"/>
        <v>0.102532911</v>
      </c>
      <c r="Q422" s="116">
        <f t="shared" si="192"/>
        <v>0.07741925358</v>
      </c>
      <c r="R422" s="116">
        <f t="shared" si="192"/>
        <v>0.04525829631</v>
      </c>
      <c r="S422" s="116">
        <f t="shared" si="192"/>
        <v>0.06023690329</v>
      </c>
      <c r="T422" s="116">
        <f t="shared" si="192"/>
        <v>0.04766665658</v>
      </c>
      <c r="U422" s="116">
        <f t="shared" si="192"/>
        <v>0.07502434143</v>
      </c>
    </row>
    <row r="423" ht="15.75" customHeight="1">
      <c r="A423" s="159" t="s">
        <v>210</v>
      </c>
      <c r="B423" s="116">
        <f t="shared" ref="B423:U423" si="193">B202/B$11</f>
        <v>0</v>
      </c>
      <c r="C423" s="116">
        <f t="shared" si="193"/>
        <v>0</v>
      </c>
      <c r="D423" s="116">
        <f t="shared" si="193"/>
        <v>0</v>
      </c>
      <c r="E423" s="116">
        <f t="shared" si="193"/>
        <v>0</v>
      </c>
      <c r="F423" s="116">
        <f t="shared" si="193"/>
        <v>0</v>
      </c>
      <c r="G423" s="116">
        <f t="shared" si="193"/>
        <v>0</v>
      </c>
      <c r="H423" s="116">
        <f t="shared" si="193"/>
        <v>0</v>
      </c>
      <c r="I423" s="116">
        <f t="shared" si="193"/>
        <v>0</v>
      </c>
      <c r="J423" s="116">
        <f t="shared" si="193"/>
        <v>0</v>
      </c>
      <c r="K423" s="116">
        <f t="shared" si="193"/>
        <v>0</v>
      </c>
      <c r="L423" s="116">
        <f t="shared" si="193"/>
        <v>0</v>
      </c>
      <c r="M423" s="116">
        <f t="shared" si="193"/>
        <v>0</v>
      </c>
      <c r="N423" s="116">
        <f t="shared" si="193"/>
        <v>0</v>
      </c>
      <c r="O423" s="116">
        <f t="shared" si="193"/>
        <v>0</v>
      </c>
      <c r="P423" s="116">
        <f t="shared" si="193"/>
        <v>0</v>
      </c>
      <c r="Q423" s="116">
        <f t="shared" si="193"/>
        <v>0</v>
      </c>
      <c r="R423" s="116">
        <f t="shared" si="193"/>
        <v>0</v>
      </c>
      <c r="S423" s="116">
        <f t="shared" si="193"/>
        <v>0</v>
      </c>
      <c r="T423" s="116">
        <f t="shared" si="193"/>
        <v>0</v>
      </c>
      <c r="U423" s="118">
        <f t="shared" si="193"/>
        <v>0</v>
      </c>
    </row>
    <row r="424" ht="15.75" customHeight="1">
      <c r="A424" s="159" t="s">
        <v>44</v>
      </c>
      <c r="B424" s="116">
        <f t="shared" ref="B424:U424" si="194">B203/B$11</f>
        <v>0</v>
      </c>
      <c r="C424" s="116">
        <f t="shared" si="194"/>
        <v>0</v>
      </c>
      <c r="D424" s="116">
        <f t="shared" si="194"/>
        <v>0</v>
      </c>
      <c r="E424" s="116">
        <f t="shared" si="194"/>
        <v>0</v>
      </c>
      <c r="F424" s="116">
        <f t="shared" si="194"/>
        <v>0</v>
      </c>
      <c r="G424" s="116">
        <f t="shared" si="194"/>
        <v>0</v>
      </c>
      <c r="H424" s="116">
        <f t="shared" si="194"/>
        <v>0</v>
      </c>
      <c r="I424" s="116">
        <f t="shared" si="194"/>
        <v>0</v>
      </c>
      <c r="J424" s="116">
        <f t="shared" si="194"/>
        <v>0</v>
      </c>
      <c r="K424" s="116">
        <f t="shared" si="194"/>
        <v>0</v>
      </c>
      <c r="L424" s="116">
        <f t="shared" si="194"/>
        <v>0</v>
      </c>
      <c r="M424" s="116">
        <f t="shared" si="194"/>
        <v>0</v>
      </c>
      <c r="N424" s="116">
        <f t="shared" si="194"/>
        <v>0</v>
      </c>
      <c r="O424" s="116">
        <f t="shared" si="194"/>
        <v>0</v>
      </c>
      <c r="P424" s="116">
        <f t="shared" si="194"/>
        <v>0</v>
      </c>
      <c r="Q424" s="116">
        <f t="shared" si="194"/>
        <v>0</v>
      </c>
      <c r="R424" s="116">
        <f t="shared" si="194"/>
        <v>0</v>
      </c>
      <c r="S424" s="116">
        <f t="shared" si="194"/>
        <v>0</v>
      </c>
      <c r="T424" s="116">
        <f t="shared" si="194"/>
        <v>0</v>
      </c>
      <c r="U424" s="118">
        <f t="shared" si="194"/>
        <v>0</v>
      </c>
    </row>
    <row r="425" ht="15.75" customHeight="1">
      <c r="A425" s="159" t="s">
        <v>72</v>
      </c>
      <c r="B425" s="116">
        <f t="shared" ref="B425:U425" si="195">B204/B$11</f>
        <v>0</v>
      </c>
      <c r="C425" s="116">
        <f t="shared" si="195"/>
        <v>0</v>
      </c>
      <c r="D425" s="116">
        <f t="shared" si="195"/>
        <v>0</v>
      </c>
      <c r="E425" s="116">
        <f t="shared" si="195"/>
        <v>0</v>
      </c>
      <c r="F425" s="116">
        <f t="shared" si="195"/>
        <v>0</v>
      </c>
      <c r="G425" s="116">
        <f t="shared" si="195"/>
        <v>0</v>
      </c>
      <c r="H425" s="116">
        <f t="shared" si="195"/>
        <v>0</v>
      </c>
      <c r="I425" s="116">
        <f t="shared" si="195"/>
        <v>0</v>
      </c>
      <c r="J425" s="116">
        <f t="shared" si="195"/>
        <v>0</v>
      </c>
      <c r="K425" s="116">
        <f t="shared" si="195"/>
        <v>0</v>
      </c>
      <c r="L425" s="116">
        <f t="shared" si="195"/>
        <v>0</v>
      </c>
      <c r="M425" s="116">
        <f t="shared" si="195"/>
        <v>0</v>
      </c>
      <c r="N425" s="116">
        <f t="shared" si="195"/>
        <v>0</v>
      </c>
      <c r="O425" s="116">
        <f t="shared" si="195"/>
        <v>0</v>
      </c>
      <c r="P425" s="116">
        <f t="shared" si="195"/>
        <v>0</v>
      </c>
      <c r="Q425" s="116">
        <f t="shared" si="195"/>
        <v>0</v>
      </c>
      <c r="R425" s="116">
        <f t="shared" si="195"/>
        <v>0</v>
      </c>
      <c r="S425" s="116">
        <f t="shared" si="195"/>
        <v>0</v>
      </c>
      <c r="T425" s="116">
        <f t="shared" si="195"/>
        <v>0</v>
      </c>
      <c r="U425" s="118">
        <f t="shared" si="195"/>
        <v>0</v>
      </c>
    </row>
    <row r="426" ht="15.75" customHeight="1">
      <c r="A426" s="159" t="s">
        <v>211</v>
      </c>
      <c r="B426" s="116">
        <f t="shared" ref="B426:U426" si="196">B205/B$11</f>
        <v>0</v>
      </c>
      <c r="C426" s="116">
        <f t="shared" si="196"/>
        <v>0.000002370808707</v>
      </c>
      <c r="D426" s="116">
        <f t="shared" si="196"/>
        <v>0.000001612175147</v>
      </c>
      <c r="E426" s="116">
        <f t="shared" si="196"/>
        <v>0</v>
      </c>
      <c r="F426" s="116">
        <f t="shared" si="196"/>
        <v>0.00001197434855</v>
      </c>
      <c r="G426" s="116">
        <f t="shared" si="196"/>
        <v>0</v>
      </c>
      <c r="H426" s="116">
        <f t="shared" si="196"/>
        <v>0</v>
      </c>
      <c r="I426" s="116">
        <f t="shared" si="196"/>
        <v>0</v>
      </c>
      <c r="J426" s="116">
        <f t="shared" si="196"/>
        <v>0</v>
      </c>
      <c r="K426" s="116">
        <f t="shared" si="196"/>
        <v>0</v>
      </c>
      <c r="L426" s="116">
        <f t="shared" si="196"/>
        <v>0</v>
      </c>
      <c r="M426" s="116">
        <f t="shared" si="196"/>
        <v>0</v>
      </c>
      <c r="N426" s="118">
        <f t="shared" si="196"/>
        <v>0.00001014202685</v>
      </c>
      <c r="O426" s="116">
        <f t="shared" si="196"/>
        <v>0</v>
      </c>
      <c r="P426" s="116">
        <f t="shared" si="196"/>
        <v>0</v>
      </c>
      <c r="Q426" s="116">
        <f t="shared" si="196"/>
        <v>0</v>
      </c>
      <c r="R426" s="116">
        <f t="shared" si="196"/>
        <v>0</v>
      </c>
      <c r="S426" s="118">
        <f t="shared" si="196"/>
        <v>0.0000005861331448</v>
      </c>
      <c r="T426" s="116">
        <f t="shared" si="196"/>
        <v>0</v>
      </c>
      <c r="U426" s="116">
        <f t="shared" si="196"/>
        <v>0</v>
      </c>
    </row>
    <row r="427" ht="15.75" customHeight="1">
      <c r="A427" s="159" t="s">
        <v>212</v>
      </c>
      <c r="B427" s="120">
        <f t="shared" ref="B427:U427" si="197">B206/B$11</f>
        <v>0</v>
      </c>
      <c r="C427" s="120">
        <f t="shared" si="197"/>
        <v>0</v>
      </c>
      <c r="D427" s="120">
        <f t="shared" si="197"/>
        <v>0</v>
      </c>
      <c r="E427" s="120">
        <f t="shared" si="197"/>
        <v>0</v>
      </c>
      <c r="F427" s="120">
        <f t="shared" si="197"/>
        <v>0.0000173628054</v>
      </c>
      <c r="G427" s="120">
        <f t="shared" si="197"/>
        <v>0.00006349277074</v>
      </c>
      <c r="H427" s="120">
        <f t="shared" si="197"/>
        <v>0</v>
      </c>
      <c r="I427" s="120">
        <f t="shared" si="197"/>
        <v>0</v>
      </c>
      <c r="J427" s="120">
        <f t="shared" si="197"/>
        <v>0</v>
      </c>
      <c r="K427" s="120">
        <f t="shared" si="197"/>
        <v>0.00004155878116</v>
      </c>
      <c r="L427" s="120">
        <f t="shared" si="197"/>
        <v>0.002339998757</v>
      </c>
      <c r="M427" s="120">
        <f t="shared" si="197"/>
        <v>0.0218554358</v>
      </c>
      <c r="N427" s="120">
        <f t="shared" si="197"/>
        <v>0.02771571129</v>
      </c>
      <c r="O427" s="120">
        <f t="shared" si="197"/>
        <v>0.01461069341</v>
      </c>
      <c r="P427" s="120">
        <f t="shared" si="197"/>
        <v>0</v>
      </c>
      <c r="Q427" s="120">
        <f t="shared" si="197"/>
        <v>0</v>
      </c>
      <c r="R427" s="120">
        <f t="shared" si="197"/>
        <v>0</v>
      </c>
      <c r="S427" s="120">
        <f t="shared" si="197"/>
        <v>0</v>
      </c>
      <c r="T427" s="120">
        <f t="shared" si="197"/>
        <v>0</v>
      </c>
      <c r="U427" s="122">
        <f t="shared" si="197"/>
        <v>0.00006253683168</v>
      </c>
    </row>
    <row r="428" ht="15.75" customHeight="1">
      <c r="A428" s="159" t="s">
        <v>530</v>
      </c>
      <c r="B428" s="116">
        <f t="shared" ref="B428:U428" si="198">B207/B$11</f>
        <v>0</v>
      </c>
      <c r="C428" s="116">
        <f t="shared" si="198"/>
        <v>0</v>
      </c>
      <c r="D428" s="116">
        <f t="shared" si="198"/>
        <v>0</v>
      </c>
      <c r="E428" s="116">
        <f t="shared" si="198"/>
        <v>0</v>
      </c>
      <c r="F428" s="116">
        <f t="shared" si="198"/>
        <v>0</v>
      </c>
      <c r="G428" s="116">
        <f t="shared" si="198"/>
        <v>0</v>
      </c>
      <c r="H428" s="116">
        <f t="shared" si="198"/>
        <v>0</v>
      </c>
      <c r="I428" s="116">
        <f t="shared" si="198"/>
        <v>0</v>
      </c>
      <c r="J428" s="116">
        <f t="shared" si="198"/>
        <v>0</v>
      </c>
      <c r="K428" s="116">
        <f t="shared" si="198"/>
        <v>0</v>
      </c>
      <c r="L428" s="116">
        <f t="shared" si="198"/>
        <v>0</v>
      </c>
      <c r="M428" s="116">
        <f t="shared" si="198"/>
        <v>0</v>
      </c>
      <c r="N428" s="116">
        <f t="shared" si="198"/>
        <v>0</v>
      </c>
      <c r="O428" s="116">
        <f t="shared" si="198"/>
        <v>0</v>
      </c>
      <c r="P428" s="116">
        <f t="shared" si="198"/>
        <v>0</v>
      </c>
      <c r="Q428" s="116">
        <f t="shared" si="198"/>
        <v>0</v>
      </c>
      <c r="R428" s="116">
        <f t="shared" si="198"/>
        <v>0</v>
      </c>
      <c r="S428" s="116">
        <f t="shared" si="198"/>
        <v>0</v>
      </c>
      <c r="T428" s="116">
        <f t="shared" si="198"/>
        <v>0</v>
      </c>
      <c r="U428" s="118">
        <f t="shared" si="198"/>
        <v>0</v>
      </c>
    </row>
    <row r="429" ht="15.75" customHeight="1">
      <c r="A429" s="159" t="s">
        <v>213</v>
      </c>
      <c r="B429" s="120">
        <f t="shared" ref="B429:U429" si="199">B208/B$11</f>
        <v>0</v>
      </c>
      <c r="C429" s="120">
        <f t="shared" si="199"/>
        <v>0</v>
      </c>
      <c r="D429" s="120">
        <f t="shared" si="199"/>
        <v>0</v>
      </c>
      <c r="E429" s="120">
        <f t="shared" si="199"/>
        <v>0</v>
      </c>
      <c r="F429" s="120">
        <f t="shared" si="199"/>
        <v>0</v>
      </c>
      <c r="G429" s="120">
        <f t="shared" si="199"/>
        <v>0</v>
      </c>
      <c r="H429" s="120">
        <f t="shared" si="199"/>
        <v>0</v>
      </c>
      <c r="I429" s="120">
        <f t="shared" si="199"/>
        <v>0</v>
      </c>
      <c r="J429" s="120">
        <f t="shared" si="199"/>
        <v>0.000008425716774</v>
      </c>
      <c r="K429" s="120">
        <f t="shared" si="199"/>
        <v>0</v>
      </c>
      <c r="L429" s="120">
        <f t="shared" si="199"/>
        <v>0</v>
      </c>
      <c r="M429" s="120">
        <f t="shared" si="199"/>
        <v>0.000006260293488</v>
      </c>
      <c r="N429" s="120">
        <f t="shared" si="199"/>
        <v>0</v>
      </c>
      <c r="O429" s="120">
        <f t="shared" si="199"/>
        <v>0</v>
      </c>
      <c r="P429" s="120">
        <f t="shared" si="199"/>
        <v>0.0000004243016207</v>
      </c>
      <c r="Q429" s="120">
        <f t="shared" si="199"/>
        <v>0</v>
      </c>
      <c r="R429" s="120">
        <f t="shared" si="199"/>
        <v>0</v>
      </c>
      <c r="S429" s="120">
        <f t="shared" si="199"/>
        <v>0</v>
      </c>
      <c r="T429" s="120">
        <f t="shared" si="199"/>
        <v>0</v>
      </c>
      <c r="U429" s="120">
        <f t="shared" si="199"/>
        <v>0</v>
      </c>
    </row>
    <row r="430" ht="15.75" customHeight="1">
      <c r="A430" s="159" t="s">
        <v>214</v>
      </c>
      <c r="B430" s="116">
        <f t="shared" ref="B430:U430" si="200">B209/B$11</f>
        <v>0</v>
      </c>
      <c r="C430" s="116">
        <f t="shared" si="200"/>
        <v>0</v>
      </c>
      <c r="D430" s="116">
        <f t="shared" si="200"/>
        <v>0</v>
      </c>
      <c r="E430" s="116">
        <f t="shared" si="200"/>
        <v>0</v>
      </c>
      <c r="F430" s="116">
        <f t="shared" si="200"/>
        <v>0</v>
      </c>
      <c r="G430" s="116">
        <f t="shared" si="200"/>
        <v>0</v>
      </c>
      <c r="H430" s="116">
        <f t="shared" si="200"/>
        <v>0</v>
      </c>
      <c r="I430" s="116">
        <f t="shared" si="200"/>
        <v>0</v>
      </c>
      <c r="J430" s="116">
        <f t="shared" si="200"/>
        <v>0</v>
      </c>
      <c r="K430" s="116">
        <f t="shared" si="200"/>
        <v>0</v>
      </c>
      <c r="L430" s="116">
        <f t="shared" si="200"/>
        <v>0</v>
      </c>
      <c r="M430" s="116">
        <f t="shared" si="200"/>
        <v>0</v>
      </c>
      <c r="N430" s="116">
        <f t="shared" si="200"/>
        <v>0</v>
      </c>
      <c r="O430" s="116">
        <f t="shared" si="200"/>
        <v>0</v>
      </c>
      <c r="P430" s="116">
        <f t="shared" si="200"/>
        <v>0</v>
      </c>
      <c r="Q430" s="116">
        <f t="shared" si="200"/>
        <v>0</v>
      </c>
      <c r="R430" s="116">
        <f t="shared" si="200"/>
        <v>0</v>
      </c>
      <c r="S430" s="116">
        <f t="shared" si="200"/>
        <v>0</v>
      </c>
      <c r="T430" s="116">
        <f t="shared" si="200"/>
        <v>0</v>
      </c>
      <c r="U430" s="118">
        <f t="shared" si="200"/>
        <v>0</v>
      </c>
    </row>
    <row r="431" ht="15.75" customHeight="1">
      <c r="A431" s="159" t="s">
        <v>215</v>
      </c>
      <c r="B431" s="116">
        <f t="shared" ref="B431:U431" si="201">B210/B$11</f>
        <v>0</v>
      </c>
      <c r="C431" s="116">
        <f t="shared" si="201"/>
        <v>0</v>
      </c>
      <c r="D431" s="116">
        <f t="shared" si="201"/>
        <v>0</v>
      </c>
      <c r="E431" s="116">
        <f t="shared" si="201"/>
        <v>0</v>
      </c>
      <c r="F431" s="116">
        <f t="shared" si="201"/>
        <v>0</v>
      </c>
      <c r="G431" s="116">
        <f t="shared" si="201"/>
        <v>0.000003713027528</v>
      </c>
      <c r="H431" s="116">
        <f t="shared" si="201"/>
        <v>0.006794512435</v>
      </c>
      <c r="I431" s="116">
        <f t="shared" si="201"/>
        <v>0.01446602732</v>
      </c>
      <c r="J431" s="116">
        <f t="shared" si="201"/>
        <v>0.01105032755</v>
      </c>
      <c r="K431" s="116">
        <f t="shared" si="201"/>
        <v>0</v>
      </c>
      <c r="L431" s="116">
        <f t="shared" si="201"/>
        <v>0</v>
      </c>
      <c r="M431" s="116">
        <f t="shared" si="201"/>
        <v>0.0000002504117395</v>
      </c>
      <c r="N431" s="116">
        <f t="shared" si="201"/>
        <v>0</v>
      </c>
      <c r="O431" s="116">
        <f t="shared" si="201"/>
        <v>0</v>
      </c>
      <c r="P431" s="116">
        <f t="shared" si="201"/>
        <v>0</v>
      </c>
      <c r="Q431" s="116">
        <f t="shared" si="201"/>
        <v>0</v>
      </c>
      <c r="R431" s="116">
        <f t="shared" si="201"/>
        <v>0.003728675863</v>
      </c>
      <c r="S431" s="116">
        <f t="shared" si="201"/>
        <v>0.01389223473</v>
      </c>
      <c r="T431" s="116">
        <f t="shared" si="201"/>
        <v>0.01600063257</v>
      </c>
      <c r="U431" s="116">
        <f t="shared" si="201"/>
        <v>0.02720991241</v>
      </c>
    </row>
    <row r="432" ht="15.75" customHeight="1">
      <c r="A432" s="159" t="s">
        <v>216</v>
      </c>
      <c r="B432" s="116">
        <f t="shared" ref="B432:U432" si="202">B211/B$11</f>
        <v>0.1995697524</v>
      </c>
      <c r="C432" s="116">
        <f t="shared" si="202"/>
        <v>0.2611082266</v>
      </c>
      <c r="D432" s="116">
        <f t="shared" si="202"/>
        <v>0.1550654543</v>
      </c>
      <c r="E432" s="116">
        <f t="shared" si="202"/>
        <v>0.07331116936</v>
      </c>
      <c r="F432" s="116">
        <f t="shared" si="202"/>
        <v>0.06264290637</v>
      </c>
      <c r="G432" s="116">
        <f t="shared" si="202"/>
        <v>0.02791862529</v>
      </c>
      <c r="H432" s="116">
        <f t="shared" si="202"/>
        <v>0.114753635</v>
      </c>
      <c r="I432" s="116">
        <f t="shared" si="202"/>
        <v>0.1115286309</v>
      </c>
      <c r="J432" s="116">
        <f t="shared" si="202"/>
        <v>0.0857009391</v>
      </c>
      <c r="K432" s="116">
        <f t="shared" si="202"/>
        <v>0.08493097273</v>
      </c>
      <c r="L432" s="116">
        <f t="shared" si="202"/>
        <v>0.07289719626</v>
      </c>
      <c r="M432" s="116">
        <f t="shared" si="202"/>
        <v>0.08933739301</v>
      </c>
      <c r="N432" s="116">
        <f t="shared" si="202"/>
        <v>0.07637960417</v>
      </c>
      <c r="O432" s="116">
        <f t="shared" si="202"/>
        <v>0.169134259</v>
      </c>
      <c r="P432" s="116">
        <f t="shared" si="202"/>
        <v>0.156572814</v>
      </c>
      <c r="Q432" s="116">
        <f t="shared" si="202"/>
        <v>0.1374652947</v>
      </c>
      <c r="R432" s="116">
        <f t="shared" si="202"/>
        <v>0.1877119998</v>
      </c>
      <c r="S432" s="116">
        <f t="shared" si="202"/>
        <v>0.179298129</v>
      </c>
      <c r="T432" s="116">
        <f t="shared" si="202"/>
        <v>0.1983653022</v>
      </c>
      <c r="U432" s="118">
        <f t="shared" si="202"/>
        <v>0.00328204248</v>
      </c>
    </row>
    <row r="433" ht="15.75" customHeight="1">
      <c r="B433" s="161"/>
      <c r="C433" s="161"/>
      <c r="D433" s="161"/>
      <c r="E433" s="161"/>
      <c r="F433" s="161"/>
      <c r="G433" s="161"/>
      <c r="H433" s="161"/>
      <c r="I433" s="161"/>
      <c r="J433" s="161"/>
      <c r="K433" s="161"/>
      <c r="L433" s="161"/>
      <c r="M433" s="161"/>
      <c r="N433" s="161"/>
      <c r="O433" s="161"/>
      <c r="P433" s="161"/>
      <c r="Q433" s="161"/>
      <c r="R433" s="161"/>
      <c r="S433" s="161"/>
      <c r="T433" s="161"/>
      <c r="U433" s="161"/>
    </row>
    <row r="434" ht="15.75" customHeight="1">
      <c r="A434" s="89" t="s">
        <v>443</v>
      </c>
      <c r="B434" s="127"/>
      <c r="C434" s="127"/>
      <c r="D434" s="127"/>
      <c r="E434" s="127"/>
      <c r="F434" s="127"/>
      <c r="G434" s="127"/>
      <c r="H434" s="127"/>
      <c r="I434" s="127"/>
      <c r="J434" s="127"/>
      <c r="K434" s="127"/>
      <c r="L434" s="127"/>
      <c r="M434" s="127"/>
      <c r="N434" s="127"/>
      <c r="O434" s="127"/>
      <c r="P434" s="127"/>
      <c r="Q434" s="127"/>
      <c r="R434" s="127"/>
      <c r="S434" s="127"/>
      <c r="T434" s="127"/>
      <c r="U434" s="127"/>
    </row>
    <row r="435" ht="15.75" customHeight="1">
      <c r="A435" s="111" t="s">
        <v>452</v>
      </c>
      <c r="B435" s="128">
        <f t="shared" ref="B435:U435" si="203">B214/B$11</f>
        <v>0.0008362832844</v>
      </c>
      <c r="C435" s="128">
        <f t="shared" si="203"/>
        <v>0</v>
      </c>
      <c r="D435" s="128">
        <f t="shared" si="203"/>
        <v>0</v>
      </c>
      <c r="E435" s="128">
        <f t="shared" si="203"/>
        <v>0</v>
      </c>
      <c r="F435" s="128">
        <f t="shared" si="203"/>
        <v>0</v>
      </c>
      <c r="G435" s="128">
        <f t="shared" si="203"/>
        <v>0.004996249842</v>
      </c>
      <c r="H435" s="128">
        <f t="shared" si="203"/>
        <v>0</v>
      </c>
      <c r="I435" s="128">
        <f t="shared" si="203"/>
        <v>0.004313682206</v>
      </c>
      <c r="J435" s="128">
        <f t="shared" si="203"/>
        <v>0.007262472229</v>
      </c>
      <c r="K435" s="128">
        <f t="shared" si="203"/>
        <v>0.01618667831</v>
      </c>
      <c r="L435" s="128">
        <f t="shared" si="203"/>
        <v>0.0308218175</v>
      </c>
      <c r="M435" s="128">
        <f t="shared" si="203"/>
        <v>0.03152508512</v>
      </c>
      <c r="N435" s="128">
        <f t="shared" si="203"/>
        <v>0.03592166019</v>
      </c>
      <c r="O435" s="128">
        <f t="shared" si="203"/>
        <v>0.04846484501</v>
      </c>
      <c r="P435" s="128">
        <f t="shared" si="203"/>
        <v>0.07459731655</v>
      </c>
      <c r="Q435" s="128">
        <f t="shared" si="203"/>
        <v>0.07552703174</v>
      </c>
      <c r="R435" s="128">
        <f t="shared" si="203"/>
        <v>0.06155715066</v>
      </c>
      <c r="S435" s="128">
        <f t="shared" si="203"/>
        <v>0.05023278278</v>
      </c>
      <c r="T435" s="128">
        <f t="shared" si="203"/>
        <v>0.05548537594</v>
      </c>
      <c r="U435" s="128">
        <f t="shared" si="203"/>
        <v>0.0816301937</v>
      </c>
    </row>
    <row r="436" ht="15.75" customHeight="1">
      <c r="A436" s="111" t="s">
        <v>456</v>
      </c>
      <c r="B436" s="128">
        <f t="shared" ref="B436:U436" si="204">B215/B$11</f>
        <v>0.01706240538</v>
      </c>
      <c r="C436" s="128">
        <f t="shared" si="204"/>
        <v>0.01461998702</v>
      </c>
      <c r="D436" s="128">
        <f t="shared" si="204"/>
        <v>0.008594505707</v>
      </c>
      <c r="E436" s="128">
        <f t="shared" si="204"/>
        <v>0.00741551779</v>
      </c>
      <c r="F436" s="128">
        <f t="shared" si="204"/>
        <v>0.002912760285</v>
      </c>
      <c r="G436" s="128">
        <f t="shared" si="204"/>
        <v>0.0009457081115</v>
      </c>
      <c r="H436" s="128">
        <f t="shared" si="204"/>
        <v>0.005098576289</v>
      </c>
      <c r="I436" s="128">
        <f t="shared" si="204"/>
        <v>0.004180571936</v>
      </c>
      <c r="J436" s="128">
        <f t="shared" si="204"/>
        <v>0.0002143601474</v>
      </c>
      <c r="K436" s="128">
        <f t="shared" si="204"/>
        <v>0.0005967654194</v>
      </c>
      <c r="L436" s="128">
        <f t="shared" si="204"/>
        <v>0.00002396357537</v>
      </c>
      <c r="M436" s="128">
        <f t="shared" si="204"/>
        <v>0.001635439071</v>
      </c>
      <c r="N436" s="128">
        <f t="shared" si="204"/>
        <v>0.00181577253</v>
      </c>
      <c r="O436" s="128">
        <f t="shared" si="204"/>
        <v>0.003500739892</v>
      </c>
      <c r="P436" s="128">
        <f t="shared" si="204"/>
        <v>0.003814471571</v>
      </c>
      <c r="Q436" s="128">
        <f t="shared" si="204"/>
        <v>0.003470526683</v>
      </c>
      <c r="R436" s="128">
        <f t="shared" si="204"/>
        <v>0.0005842211891</v>
      </c>
      <c r="S436" s="128">
        <f t="shared" si="204"/>
        <v>0.00005597571533</v>
      </c>
      <c r="T436" s="128">
        <f t="shared" si="204"/>
        <v>0.0001219580839</v>
      </c>
      <c r="U436" s="128">
        <f t="shared" si="204"/>
        <v>0.001468702598</v>
      </c>
    </row>
    <row r="437" ht="15.75" customHeight="1">
      <c r="A437" s="111" t="s">
        <v>446</v>
      </c>
      <c r="B437" s="128">
        <f t="shared" ref="B437:U437" si="205">B216/B$11</f>
        <v>0.0004591904889</v>
      </c>
      <c r="C437" s="128">
        <f t="shared" si="205"/>
        <v>0.0001951965835</v>
      </c>
      <c r="D437" s="128">
        <f t="shared" si="205"/>
        <v>0.0003369446057</v>
      </c>
      <c r="E437" s="128">
        <f t="shared" si="205"/>
        <v>0.001063408766</v>
      </c>
      <c r="F437" s="128">
        <f t="shared" si="205"/>
        <v>0.0009540562208</v>
      </c>
      <c r="G437" s="128">
        <f t="shared" si="205"/>
        <v>0.0009156325885</v>
      </c>
      <c r="H437" s="128">
        <f t="shared" si="205"/>
        <v>0.0007860529442</v>
      </c>
      <c r="I437" s="128">
        <f t="shared" si="205"/>
        <v>0.0005932088132</v>
      </c>
      <c r="J437" s="128">
        <f t="shared" si="205"/>
        <v>0.0003900611236</v>
      </c>
      <c r="K437" s="128">
        <f t="shared" si="205"/>
        <v>0</v>
      </c>
      <c r="L437" s="128">
        <f t="shared" si="205"/>
        <v>0.0000687843367</v>
      </c>
      <c r="M437" s="128">
        <f t="shared" si="205"/>
        <v>0.0001394793389</v>
      </c>
      <c r="N437" s="128">
        <f t="shared" si="205"/>
        <v>0.00002727855496</v>
      </c>
      <c r="O437" s="128">
        <f t="shared" si="205"/>
        <v>0.02366158678</v>
      </c>
      <c r="P437" s="128">
        <f t="shared" si="205"/>
        <v>0.02473551158</v>
      </c>
      <c r="Q437" s="128">
        <f t="shared" si="205"/>
        <v>0.02465259854</v>
      </c>
      <c r="R437" s="128">
        <f t="shared" si="205"/>
        <v>0.0006175834279</v>
      </c>
      <c r="S437" s="128">
        <f t="shared" si="205"/>
        <v>0.0002209721956</v>
      </c>
      <c r="T437" s="128">
        <f t="shared" si="205"/>
        <v>0.0005339734633</v>
      </c>
      <c r="U437" s="128">
        <f t="shared" si="205"/>
        <v>0.001300492215</v>
      </c>
    </row>
    <row r="438" ht="15.75" customHeight="1">
      <c r="A438" s="111" t="s">
        <v>480</v>
      </c>
      <c r="B438" s="128">
        <f t="shared" ref="B438:U438" si="206">B217/B$11</f>
        <v>0.00009322958411</v>
      </c>
      <c r="C438" s="128">
        <f t="shared" si="206"/>
        <v>0.00003161078275</v>
      </c>
      <c r="D438" s="128">
        <f t="shared" si="206"/>
        <v>0</v>
      </c>
      <c r="E438" s="128">
        <f t="shared" si="206"/>
        <v>0.0005563737866</v>
      </c>
      <c r="F438" s="128">
        <f t="shared" si="206"/>
        <v>0.0000999858104</v>
      </c>
      <c r="G438" s="128">
        <f t="shared" si="206"/>
        <v>0</v>
      </c>
      <c r="H438" s="128">
        <f t="shared" si="206"/>
        <v>0</v>
      </c>
      <c r="I438" s="128">
        <f t="shared" si="206"/>
        <v>0.00006531497734</v>
      </c>
      <c r="J438" s="128">
        <f t="shared" si="206"/>
        <v>0.0000002478151992</v>
      </c>
      <c r="K438" s="128">
        <f t="shared" si="206"/>
        <v>0.00002218024837</v>
      </c>
      <c r="L438" s="128">
        <f t="shared" si="206"/>
        <v>0.000001109424785</v>
      </c>
      <c r="M438" s="128">
        <f t="shared" si="206"/>
        <v>0.00007236899272</v>
      </c>
      <c r="N438" s="128">
        <f t="shared" si="206"/>
        <v>0.0004158231007</v>
      </c>
      <c r="O438" s="128">
        <f t="shared" si="206"/>
        <v>0</v>
      </c>
      <c r="P438" s="128">
        <f t="shared" si="206"/>
        <v>0.003042242621</v>
      </c>
      <c r="Q438" s="128">
        <f t="shared" si="206"/>
        <v>0.00001395186606</v>
      </c>
      <c r="R438" s="128">
        <f t="shared" si="206"/>
        <v>0.00009906802204</v>
      </c>
      <c r="S438" s="128">
        <f t="shared" si="206"/>
        <v>0.0001195711615</v>
      </c>
      <c r="T438" s="128">
        <f t="shared" si="206"/>
        <v>0.00001780549734</v>
      </c>
      <c r="U438" s="128">
        <f t="shared" si="206"/>
        <v>0.0003619832666</v>
      </c>
    </row>
    <row r="439" ht="15.75" customHeight="1">
      <c r="A439" s="111" t="s">
        <v>454</v>
      </c>
      <c r="B439" s="128">
        <f t="shared" ref="B439:U439" si="207">B218/B$11</f>
        <v>0.0003812672544</v>
      </c>
      <c r="C439" s="128">
        <f t="shared" si="207"/>
        <v>0.0001461998702</v>
      </c>
      <c r="D439" s="128">
        <f t="shared" si="207"/>
        <v>0.00002176436448</v>
      </c>
      <c r="E439" s="128">
        <f t="shared" si="207"/>
        <v>0.00004408999818</v>
      </c>
      <c r="F439" s="128">
        <f t="shared" si="207"/>
        <v>0.00008861017927</v>
      </c>
      <c r="G439" s="128">
        <f t="shared" si="207"/>
        <v>0.0003761296886</v>
      </c>
      <c r="H439" s="128">
        <f t="shared" si="207"/>
        <v>0.000537719437</v>
      </c>
      <c r="I439" s="128">
        <f t="shared" si="207"/>
        <v>0.0006159450395</v>
      </c>
      <c r="J439" s="128">
        <f t="shared" si="207"/>
        <v>0.0002056866154</v>
      </c>
      <c r="K439" s="128">
        <f t="shared" si="207"/>
        <v>0.0001132360048</v>
      </c>
      <c r="L439" s="128">
        <f t="shared" si="207"/>
        <v>0.00002751373468</v>
      </c>
      <c r="M439" s="128">
        <f t="shared" si="207"/>
        <v>0.00005083358312</v>
      </c>
      <c r="N439" s="128">
        <f t="shared" si="207"/>
        <v>0.00004336590789</v>
      </c>
      <c r="O439" s="128">
        <f t="shared" si="207"/>
        <v>0.00009550103315</v>
      </c>
      <c r="P439" s="128">
        <f t="shared" si="207"/>
        <v>0.0001328064073</v>
      </c>
      <c r="Q439" s="128">
        <f t="shared" si="207"/>
        <v>0.0001716079526</v>
      </c>
      <c r="R439" s="128">
        <f t="shared" si="207"/>
        <v>0.0001538228414</v>
      </c>
      <c r="S439" s="128">
        <f t="shared" si="207"/>
        <v>0.0001564975497</v>
      </c>
      <c r="T439" s="128">
        <f t="shared" si="207"/>
        <v>0.0001717368937</v>
      </c>
      <c r="U439" s="128">
        <f t="shared" si="207"/>
        <v>0.0002944252295</v>
      </c>
    </row>
    <row r="440" ht="15.75" customHeight="1">
      <c r="A440" s="111" t="s">
        <v>448</v>
      </c>
      <c r="B440" s="128">
        <f t="shared" ref="B440:U440" si="208">B219/B$11</f>
        <v>0</v>
      </c>
      <c r="C440" s="128">
        <f t="shared" si="208"/>
        <v>0</v>
      </c>
      <c r="D440" s="128">
        <f t="shared" si="208"/>
        <v>0</v>
      </c>
      <c r="E440" s="128">
        <f t="shared" si="208"/>
        <v>0</v>
      </c>
      <c r="F440" s="128">
        <f t="shared" si="208"/>
        <v>0</v>
      </c>
      <c r="G440" s="128">
        <f t="shared" si="208"/>
        <v>0</v>
      </c>
      <c r="H440" s="128">
        <f t="shared" si="208"/>
        <v>0</v>
      </c>
      <c r="I440" s="128">
        <f t="shared" si="208"/>
        <v>0</v>
      </c>
      <c r="J440" s="128">
        <f t="shared" si="208"/>
        <v>0</v>
      </c>
      <c r="K440" s="128">
        <f t="shared" si="208"/>
        <v>0</v>
      </c>
      <c r="L440" s="128">
        <f t="shared" si="208"/>
        <v>0</v>
      </c>
      <c r="M440" s="128">
        <f t="shared" si="208"/>
        <v>0</v>
      </c>
      <c r="N440" s="128">
        <f t="shared" si="208"/>
        <v>0</v>
      </c>
      <c r="O440" s="128">
        <f t="shared" si="208"/>
        <v>0</v>
      </c>
      <c r="P440" s="128">
        <f t="shared" si="208"/>
        <v>0</v>
      </c>
      <c r="Q440" s="128">
        <f t="shared" si="208"/>
        <v>0</v>
      </c>
      <c r="R440" s="128">
        <f t="shared" si="208"/>
        <v>0</v>
      </c>
      <c r="S440" s="128">
        <f t="shared" si="208"/>
        <v>0</v>
      </c>
      <c r="T440" s="128">
        <f t="shared" si="208"/>
        <v>0</v>
      </c>
      <c r="U440" s="128">
        <f t="shared" si="208"/>
        <v>0.0001225630606</v>
      </c>
    </row>
    <row r="441" ht="15.75" customHeight="1">
      <c r="A441" s="111" t="s">
        <v>474</v>
      </c>
      <c r="B441" s="128">
        <f t="shared" ref="B441:U441" si="209">B220/B$11</f>
        <v>0</v>
      </c>
      <c r="C441" s="128">
        <f t="shared" si="209"/>
        <v>0.00004978698284</v>
      </c>
      <c r="D441" s="128">
        <f t="shared" si="209"/>
        <v>0</v>
      </c>
      <c r="E441" s="128">
        <f t="shared" si="209"/>
        <v>0</v>
      </c>
      <c r="F441" s="128">
        <f t="shared" si="209"/>
        <v>0</v>
      </c>
      <c r="G441" s="128">
        <f t="shared" si="209"/>
        <v>0</v>
      </c>
      <c r="H441" s="128">
        <f t="shared" si="209"/>
        <v>0</v>
      </c>
      <c r="I441" s="128">
        <f t="shared" si="209"/>
        <v>0</v>
      </c>
      <c r="J441" s="128">
        <f t="shared" si="209"/>
        <v>0</v>
      </c>
      <c r="K441" s="128">
        <f t="shared" si="209"/>
        <v>0</v>
      </c>
      <c r="L441" s="128">
        <f t="shared" si="209"/>
        <v>0</v>
      </c>
      <c r="M441" s="128">
        <f t="shared" si="209"/>
        <v>0</v>
      </c>
      <c r="N441" s="128">
        <f t="shared" si="209"/>
        <v>0</v>
      </c>
      <c r="O441" s="128">
        <f t="shared" si="209"/>
        <v>0</v>
      </c>
      <c r="P441" s="128">
        <f t="shared" si="209"/>
        <v>0</v>
      </c>
      <c r="Q441" s="128">
        <f t="shared" si="209"/>
        <v>0</v>
      </c>
      <c r="R441" s="128">
        <f t="shared" si="209"/>
        <v>0</v>
      </c>
      <c r="S441" s="128">
        <f t="shared" si="209"/>
        <v>0</v>
      </c>
      <c r="T441" s="128">
        <f t="shared" si="209"/>
        <v>0</v>
      </c>
      <c r="U441" s="128">
        <f t="shared" si="209"/>
        <v>0.00007942634097</v>
      </c>
    </row>
    <row r="442" ht="15.75" customHeight="1">
      <c r="A442" s="111" t="s">
        <v>444</v>
      </c>
      <c r="B442" s="128">
        <f t="shared" ref="B442:U442" si="210">B221/B$11</f>
        <v>0</v>
      </c>
      <c r="C442" s="128">
        <f t="shared" si="210"/>
        <v>0</v>
      </c>
      <c r="D442" s="128">
        <f t="shared" si="210"/>
        <v>0</v>
      </c>
      <c r="E442" s="128">
        <f t="shared" si="210"/>
        <v>0</v>
      </c>
      <c r="F442" s="128">
        <f t="shared" si="210"/>
        <v>0</v>
      </c>
      <c r="G442" s="128">
        <f t="shared" si="210"/>
        <v>0</v>
      </c>
      <c r="H442" s="128">
        <f t="shared" si="210"/>
        <v>0</v>
      </c>
      <c r="I442" s="128">
        <f t="shared" si="210"/>
        <v>0</v>
      </c>
      <c r="J442" s="128">
        <f t="shared" si="210"/>
        <v>0</v>
      </c>
      <c r="K442" s="128">
        <f t="shared" si="210"/>
        <v>0</v>
      </c>
      <c r="L442" s="128">
        <f t="shared" si="210"/>
        <v>0</v>
      </c>
      <c r="M442" s="128">
        <f t="shared" si="210"/>
        <v>0</v>
      </c>
      <c r="N442" s="128">
        <f t="shared" si="210"/>
        <v>0</v>
      </c>
      <c r="O442" s="128">
        <f t="shared" si="210"/>
        <v>0</v>
      </c>
      <c r="P442" s="128">
        <f t="shared" si="210"/>
        <v>0</v>
      </c>
      <c r="Q442" s="128">
        <f t="shared" si="210"/>
        <v>0.0000003487966516</v>
      </c>
      <c r="R442" s="128">
        <f t="shared" si="210"/>
        <v>0</v>
      </c>
      <c r="S442" s="128">
        <f t="shared" si="210"/>
        <v>0.0000594925142</v>
      </c>
      <c r="T442" s="128">
        <f t="shared" si="210"/>
        <v>0.00001321053029</v>
      </c>
      <c r="U442" s="128">
        <f t="shared" si="210"/>
        <v>0.000008901227867</v>
      </c>
    </row>
    <row r="443" ht="15.75" customHeight="1">
      <c r="A443" s="111" t="s">
        <v>462</v>
      </c>
      <c r="B443" s="128">
        <f t="shared" ref="B443:U443" si="211">B222/B$11</f>
        <v>0.00000139148633</v>
      </c>
      <c r="C443" s="128">
        <f t="shared" si="211"/>
        <v>0.000005531886982</v>
      </c>
      <c r="D443" s="128">
        <f t="shared" si="211"/>
        <v>0.0001225253111</v>
      </c>
      <c r="E443" s="128">
        <f t="shared" si="211"/>
        <v>0</v>
      </c>
      <c r="F443" s="128">
        <f t="shared" si="211"/>
        <v>0.0001206415616</v>
      </c>
      <c r="G443" s="128">
        <f t="shared" si="211"/>
        <v>0.0004841787897</v>
      </c>
      <c r="H443" s="128">
        <f t="shared" si="211"/>
        <v>0.00009085372214</v>
      </c>
      <c r="I443" s="128">
        <f t="shared" si="211"/>
        <v>0.0001984252476</v>
      </c>
      <c r="J443" s="128">
        <f t="shared" si="211"/>
        <v>0.00005228900704</v>
      </c>
      <c r="K443" s="128">
        <f t="shared" si="211"/>
        <v>0.000000700428896</v>
      </c>
      <c r="L443" s="128">
        <f t="shared" si="211"/>
        <v>0.0000008875398283</v>
      </c>
      <c r="M443" s="128">
        <f t="shared" si="211"/>
        <v>0.0001697791594</v>
      </c>
      <c r="N443" s="128">
        <f t="shared" si="211"/>
        <v>0.000001398900255</v>
      </c>
      <c r="O443" s="128">
        <f t="shared" si="211"/>
        <v>0.000008681912104</v>
      </c>
      <c r="P443" s="128">
        <f t="shared" si="211"/>
        <v>0.000009334635656</v>
      </c>
      <c r="Q443" s="128">
        <f t="shared" si="211"/>
        <v>0</v>
      </c>
      <c r="R443" s="128">
        <f t="shared" si="211"/>
        <v>0.0000002546735785</v>
      </c>
      <c r="S443" s="128">
        <f t="shared" si="211"/>
        <v>0.0001084346318</v>
      </c>
      <c r="T443" s="128">
        <f t="shared" si="211"/>
        <v>0</v>
      </c>
      <c r="U443" s="128">
        <f t="shared" si="211"/>
        <v>0.000005021205464</v>
      </c>
    </row>
    <row r="444" ht="15.75" customHeight="1">
      <c r="A444" s="111" t="s">
        <v>460</v>
      </c>
      <c r="B444" s="128">
        <f t="shared" ref="B444:U444" si="212">B223/B$11</f>
        <v>0</v>
      </c>
      <c r="C444" s="128">
        <f t="shared" si="212"/>
        <v>0</v>
      </c>
      <c r="D444" s="128">
        <f t="shared" si="212"/>
        <v>0</v>
      </c>
      <c r="E444" s="128">
        <f t="shared" si="212"/>
        <v>0.000002624404654</v>
      </c>
      <c r="F444" s="128">
        <f t="shared" si="212"/>
        <v>0.000001197434855</v>
      </c>
      <c r="G444" s="128">
        <f t="shared" si="212"/>
        <v>0.000001113908259</v>
      </c>
      <c r="H444" s="128">
        <f t="shared" si="212"/>
        <v>0</v>
      </c>
      <c r="I444" s="128">
        <f t="shared" si="212"/>
        <v>0.00001116142018</v>
      </c>
      <c r="J444" s="128">
        <f t="shared" si="212"/>
        <v>0</v>
      </c>
      <c r="K444" s="128">
        <f t="shared" si="212"/>
        <v>0</v>
      </c>
      <c r="L444" s="128">
        <f t="shared" si="212"/>
        <v>0</v>
      </c>
      <c r="M444" s="128">
        <f t="shared" si="212"/>
        <v>0</v>
      </c>
      <c r="N444" s="128">
        <f t="shared" si="212"/>
        <v>0</v>
      </c>
      <c r="O444" s="128">
        <f t="shared" si="212"/>
        <v>0</v>
      </c>
      <c r="P444" s="128">
        <f t="shared" si="212"/>
        <v>0</v>
      </c>
      <c r="Q444" s="128">
        <f t="shared" si="212"/>
        <v>0</v>
      </c>
      <c r="R444" s="128">
        <f t="shared" si="212"/>
        <v>0</v>
      </c>
      <c r="S444" s="128">
        <f t="shared" si="212"/>
        <v>0.000003223732297</v>
      </c>
      <c r="T444" s="128">
        <f t="shared" si="212"/>
        <v>0</v>
      </c>
      <c r="U444" s="128">
        <f t="shared" si="212"/>
        <v>0.00000114118306</v>
      </c>
    </row>
    <row r="445" ht="15.75" customHeight="1">
      <c r="A445" s="111" t="s">
        <v>472</v>
      </c>
      <c r="B445" s="128">
        <f t="shared" ref="B445:U445" si="213">B224/B$11</f>
        <v>0</v>
      </c>
      <c r="C445" s="128">
        <f t="shared" si="213"/>
        <v>0</v>
      </c>
      <c r="D445" s="128">
        <f t="shared" si="213"/>
        <v>0</v>
      </c>
      <c r="E445" s="128">
        <f t="shared" si="213"/>
        <v>0</v>
      </c>
      <c r="F445" s="128">
        <f t="shared" si="213"/>
        <v>0</v>
      </c>
      <c r="G445" s="128">
        <f t="shared" si="213"/>
        <v>0</v>
      </c>
      <c r="H445" s="128">
        <f t="shared" si="213"/>
        <v>0</v>
      </c>
      <c r="I445" s="128">
        <f t="shared" si="213"/>
        <v>0</v>
      </c>
      <c r="J445" s="128">
        <f t="shared" si="213"/>
        <v>0</v>
      </c>
      <c r="K445" s="128">
        <f t="shared" si="213"/>
        <v>0.0000002334762987</v>
      </c>
      <c r="L445" s="128">
        <f t="shared" si="213"/>
        <v>0.0000002218849571</v>
      </c>
      <c r="M445" s="128">
        <f t="shared" si="213"/>
        <v>0.0000002504117395</v>
      </c>
      <c r="N445" s="128">
        <f t="shared" si="213"/>
        <v>0.000002797800509</v>
      </c>
      <c r="O445" s="128">
        <f t="shared" si="213"/>
        <v>0.0000009646569005</v>
      </c>
      <c r="P445" s="128">
        <f t="shared" si="213"/>
        <v>0.000002545809724</v>
      </c>
      <c r="Q445" s="128">
        <f t="shared" si="213"/>
        <v>0.000002092779909</v>
      </c>
      <c r="R445" s="128">
        <f t="shared" si="213"/>
        <v>0.000002546735785</v>
      </c>
      <c r="S445" s="128">
        <f t="shared" si="213"/>
        <v>0</v>
      </c>
      <c r="T445" s="128">
        <f t="shared" si="213"/>
        <v>0</v>
      </c>
      <c r="U445" s="128">
        <f t="shared" si="213"/>
        <v>0.0000006847098359</v>
      </c>
    </row>
    <row r="446" ht="15.75" customHeight="1">
      <c r="A446" s="111" t="s">
        <v>478</v>
      </c>
      <c r="B446" s="128">
        <f t="shared" ref="B446:U446" si="214">B225/B$11</f>
        <v>0.00002087229495</v>
      </c>
      <c r="C446" s="128">
        <f t="shared" si="214"/>
        <v>0.0000007902695689</v>
      </c>
      <c r="D446" s="128">
        <f t="shared" si="214"/>
        <v>0.04778325917</v>
      </c>
      <c r="E446" s="128">
        <f t="shared" si="214"/>
        <v>0.05013295234</v>
      </c>
      <c r="F446" s="128">
        <f t="shared" si="214"/>
        <v>0.05756548322</v>
      </c>
      <c r="G446" s="128">
        <f t="shared" si="214"/>
        <v>0.0334636606</v>
      </c>
      <c r="H446" s="128">
        <f t="shared" si="214"/>
        <v>0.0587345759</v>
      </c>
      <c r="I446" s="128">
        <f t="shared" si="214"/>
        <v>0.05312215926</v>
      </c>
      <c r="J446" s="128">
        <f t="shared" si="214"/>
        <v>0.006060072882</v>
      </c>
      <c r="K446" s="128">
        <f t="shared" si="214"/>
        <v>0.005153288864</v>
      </c>
      <c r="L446" s="128">
        <f t="shared" si="214"/>
        <v>0.02098232908</v>
      </c>
      <c r="M446" s="128">
        <f t="shared" si="214"/>
        <v>0.02999231486</v>
      </c>
      <c r="N446" s="128">
        <f t="shared" si="214"/>
        <v>0.03753459218</v>
      </c>
      <c r="O446" s="128">
        <f t="shared" si="214"/>
        <v>0.002077388635</v>
      </c>
      <c r="P446" s="128">
        <f t="shared" si="214"/>
        <v>0.0001803281888</v>
      </c>
      <c r="Q446" s="128">
        <f t="shared" si="214"/>
        <v>0.0002706662016</v>
      </c>
      <c r="R446" s="128">
        <f t="shared" si="214"/>
        <v>0.000002546735785</v>
      </c>
      <c r="S446" s="128">
        <f t="shared" si="214"/>
        <v>0.001232638004</v>
      </c>
      <c r="T446" s="128">
        <f t="shared" si="214"/>
        <v>0.00001684821254</v>
      </c>
      <c r="U446" s="128">
        <f t="shared" si="214"/>
        <v>0</v>
      </c>
    </row>
    <row r="447" ht="15.75" customHeight="1">
      <c r="A447" s="111" t="s">
        <v>464</v>
      </c>
      <c r="B447" s="128">
        <f t="shared" ref="B447:U447" si="215">B226/B$11</f>
        <v>0</v>
      </c>
      <c r="C447" s="128">
        <f t="shared" si="215"/>
        <v>0</v>
      </c>
      <c r="D447" s="128">
        <f t="shared" si="215"/>
        <v>0</v>
      </c>
      <c r="E447" s="128">
        <f t="shared" si="215"/>
        <v>0</v>
      </c>
      <c r="F447" s="128">
        <f t="shared" si="215"/>
        <v>0</v>
      </c>
      <c r="G447" s="128">
        <f t="shared" si="215"/>
        <v>0</v>
      </c>
      <c r="H447" s="128">
        <f t="shared" si="215"/>
        <v>0</v>
      </c>
      <c r="I447" s="128">
        <f t="shared" si="215"/>
        <v>0</v>
      </c>
      <c r="J447" s="128">
        <f t="shared" si="215"/>
        <v>0</v>
      </c>
      <c r="K447" s="128">
        <f t="shared" si="215"/>
        <v>0</v>
      </c>
      <c r="L447" s="128">
        <f t="shared" si="215"/>
        <v>0</v>
      </c>
      <c r="M447" s="128">
        <f t="shared" si="215"/>
        <v>0</v>
      </c>
      <c r="N447" s="128">
        <f t="shared" si="215"/>
        <v>0</v>
      </c>
      <c r="O447" s="128">
        <f t="shared" si="215"/>
        <v>0</v>
      </c>
      <c r="P447" s="128">
        <f t="shared" si="215"/>
        <v>0</v>
      </c>
      <c r="Q447" s="128">
        <f t="shared" si="215"/>
        <v>0</v>
      </c>
      <c r="R447" s="128">
        <f t="shared" si="215"/>
        <v>0.0000002546735785</v>
      </c>
      <c r="S447" s="128">
        <f t="shared" si="215"/>
        <v>0</v>
      </c>
      <c r="T447" s="128">
        <f t="shared" si="215"/>
        <v>0</v>
      </c>
      <c r="U447" s="128">
        <f t="shared" si="215"/>
        <v>0</v>
      </c>
    </row>
    <row r="448" ht="15.75" customHeight="1">
      <c r="A448" s="111" t="s">
        <v>450</v>
      </c>
      <c r="B448" s="128">
        <f t="shared" ref="B448:U448" si="216">B227/B$11</f>
        <v>0.000839066257</v>
      </c>
      <c r="C448" s="128">
        <f t="shared" si="216"/>
        <v>0</v>
      </c>
      <c r="D448" s="128">
        <f t="shared" si="216"/>
        <v>0</v>
      </c>
      <c r="E448" s="128">
        <f t="shared" si="216"/>
        <v>0</v>
      </c>
      <c r="F448" s="128">
        <f t="shared" si="216"/>
        <v>0</v>
      </c>
      <c r="G448" s="128">
        <f t="shared" si="216"/>
        <v>0</v>
      </c>
      <c r="H448" s="128">
        <f t="shared" si="216"/>
        <v>0.00002288167817</v>
      </c>
      <c r="I448" s="128">
        <f t="shared" si="216"/>
        <v>0</v>
      </c>
      <c r="J448" s="128">
        <f t="shared" si="216"/>
        <v>0</v>
      </c>
      <c r="K448" s="128">
        <f t="shared" si="216"/>
        <v>0</v>
      </c>
      <c r="L448" s="128">
        <f t="shared" si="216"/>
        <v>0</v>
      </c>
      <c r="M448" s="128">
        <f t="shared" si="216"/>
        <v>0</v>
      </c>
      <c r="N448" s="128">
        <f t="shared" si="216"/>
        <v>0</v>
      </c>
      <c r="O448" s="128">
        <f t="shared" si="216"/>
        <v>0</v>
      </c>
      <c r="P448" s="128">
        <f t="shared" si="216"/>
        <v>0</v>
      </c>
      <c r="Q448" s="128">
        <f t="shared" si="216"/>
        <v>0</v>
      </c>
      <c r="R448" s="128">
        <f t="shared" si="216"/>
        <v>0</v>
      </c>
      <c r="S448" s="128">
        <f t="shared" si="216"/>
        <v>0</v>
      </c>
      <c r="T448" s="128">
        <f t="shared" si="216"/>
        <v>0</v>
      </c>
      <c r="U448" s="128">
        <f t="shared" si="216"/>
        <v>0</v>
      </c>
    </row>
    <row r="449" ht="15.75" customHeight="1">
      <c r="A449" s="111" t="s">
        <v>458</v>
      </c>
      <c r="B449" s="128">
        <f t="shared" ref="B449:U449" si="217">B228/B$11</f>
        <v>0.0000556594532</v>
      </c>
      <c r="C449" s="128">
        <f t="shared" si="217"/>
        <v>0.00001738593051</v>
      </c>
      <c r="D449" s="128">
        <f t="shared" si="217"/>
        <v>0</v>
      </c>
      <c r="E449" s="128">
        <f t="shared" si="217"/>
        <v>0.0005133335503</v>
      </c>
      <c r="F449" s="128">
        <f t="shared" si="217"/>
        <v>0.000006585891703</v>
      </c>
      <c r="G449" s="128">
        <f t="shared" si="217"/>
        <v>0.00001151038534</v>
      </c>
      <c r="H449" s="128">
        <f t="shared" si="217"/>
        <v>0.002985386011</v>
      </c>
      <c r="I449" s="128">
        <f t="shared" si="217"/>
        <v>0.0001905709149</v>
      </c>
      <c r="J449" s="128">
        <f t="shared" si="217"/>
        <v>0.000004460673586</v>
      </c>
      <c r="K449" s="128">
        <f t="shared" si="217"/>
        <v>0.000002801715584</v>
      </c>
      <c r="L449" s="128">
        <f t="shared" si="217"/>
        <v>0.000001109424785</v>
      </c>
      <c r="M449" s="128">
        <f t="shared" si="217"/>
        <v>0.000001001646958</v>
      </c>
      <c r="N449" s="128">
        <f t="shared" si="217"/>
        <v>0.000001049175191</v>
      </c>
      <c r="O449" s="128">
        <f t="shared" si="217"/>
        <v>0</v>
      </c>
      <c r="P449" s="128">
        <f t="shared" si="217"/>
        <v>0.0000008486032415</v>
      </c>
      <c r="Q449" s="128">
        <f t="shared" si="217"/>
        <v>0.0000003487966516</v>
      </c>
      <c r="R449" s="128">
        <f t="shared" si="217"/>
        <v>0.000003565430099</v>
      </c>
      <c r="S449" s="128">
        <f t="shared" si="217"/>
        <v>0.0000008791997172</v>
      </c>
      <c r="T449" s="128">
        <f t="shared" si="217"/>
        <v>0.0000009572848033</v>
      </c>
      <c r="U449" s="128">
        <f t="shared" si="217"/>
        <v>0</v>
      </c>
    </row>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paperSize="9" orientation="portrait"/>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6.57"/>
    <col customWidth="1" min="2" max="21" width="16.29"/>
    <col customWidth="1" min="22" max="26" width="8.71"/>
  </cols>
  <sheetData>
    <row r="1">
      <c r="A1" s="93" t="s">
        <v>483</v>
      </c>
      <c r="B1" s="93"/>
      <c r="C1" s="93"/>
      <c r="D1" s="93"/>
      <c r="E1" s="93"/>
      <c r="F1" s="93"/>
    </row>
    <row r="2">
      <c r="A2" s="96" t="s">
        <v>537</v>
      </c>
      <c r="B2" s="96"/>
      <c r="C2" s="96"/>
      <c r="D2" s="96"/>
      <c r="E2" s="96"/>
      <c r="F2" s="96"/>
    </row>
    <row r="3">
      <c r="A3" s="97"/>
    </row>
    <row r="4">
      <c r="A4" s="96" t="s">
        <v>485</v>
      </c>
    </row>
    <row r="5">
      <c r="A5" s="96" t="s">
        <v>486</v>
      </c>
    </row>
    <row r="6">
      <c r="A6" s="96" t="s">
        <v>487</v>
      </c>
    </row>
    <row r="7">
      <c r="A7" s="97"/>
    </row>
    <row r="8">
      <c r="A8" s="96" t="s">
        <v>488</v>
      </c>
    </row>
    <row r="9">
      <c r="A9" s="97"/>
    </row>
    <row r="10">
      <c r="A10" s="99" t="s">
        <v>490</v>
      </c>
      <c r="B10" s="134" t="s">
        <v>491</v>
      </c>
      <c r="C10" s="134" t="s">
        <v>492</v>
      </c>
      <c r="D10" s="134" t="s">
        <v>493</v>
      </c>
      <c r="E10" s="134" t="s">
        <v>494</v>
      </c>
      <c r="F10" s="134" t="s">
        <v>495</v>
      </c>
      <c r="G10" s="134" t="s">
        <v>496</v>
      </c>
      <c r="H10" s="134" t="s">
        <v>497</v>
      </c>
      <c r="I10" s="134" t="s">
        <v>498</v>
      </c>
      <c r="J10" s="134" t="s">
        <v>499</v>
      </c>
      <c r="K10" s="134" t="s">
        <v>500</v>
      </c>
      <c r="L10" s="134" t="s">
        <v>501</v>
      </c>
      <c r="M10" s="134" t="s">
        <v>502</v>
      </c>
      <c r="N10" s="134" t="s">
        <v>503</v>
      </c>
      <c r="O10" s="134" t="s">
        <v>504</v>
      </c>
      <c r="P10" s="134" t="s">
        <v>505</v>
      </c>
      <c r="Q10" s="134" t="s">
        <v>506</v>
      </c>
      <c r="R10" s="134" t="s">
        <v>507</v>
      </c>
      <c r="S10" s="134" t="s">
        <v>508</v>
      </c>
      <c r="T10" s="134" t="s">
        <v>509</v>
      </c>
      <c r="U10" s="135" t="s">
        <v>510</v>
      </c>
    </row>
    <row r="11">
      <c r="A11" s="162" t="s">
        <v>511</v>
      </c>
      <c r="B11" s="105">
        <v>103677.0</v>
      </c>
      <c r="C11" s="105">
        <v>437948.0</v>
      </c>
      <c r="D11" s="105">
        <v>403821.0</v>
      </c>
      <c r="E11" s="105">
        <v>402361.0</v>
      </c>
      <c r="F11" s="105">
        <v>475921.0</v>
      </c>
      <c r="G11" s="105">
        <v>1131555.0</v>
      </c>
      <c r="H11" s="105">
        <v>702581.0</v>
      </c>
      <c r="I11" s="105">
        <v>1151988.0</v>
      </c>
      <c r="J11" s="105">
        <v>991189.0</v>
      </c>
      <c r="K11" s="105">
        <v>588595.0</v>
      </c>
      <c r="L11" s="105">
        <v>523851.0</v>
      </c>
      <c r="M11" s="105">
        <v>626367.0</v>
      </c>
      <c r="N11" s="105">
        <v>466933.0</v>
      </c>
      <c r="O11" s="105">
        <v>251643.0</v>
      </c>
      <c r="P11" s="105">
        <v>462120.0</v>
      </c>
      <c r="Q11" s="105">
        <v>500669.0</v>
      </c>
      <c r="R11" s="105">
        <v>29556.0</v>
      </c>
      <c r="S11" s="105">
        <v>16654.0</v>
      </c>
      <c r="T11" s="105">
        <v>14282.0</v>
      </c>
      <c r="U11" s="105">
        <v>201249.0</v>
      </c>
    </row>
    <row r="12">
      <c r="A12" s="162" t="s">
        <v>101</v>
      </c>
      <c r="B12" s="105"/>
      <c r="C12" s="105"/>
      <c r="D12" s="105"/>
      <c r="E12" s="105"/>
      <c r="F12" s="105"/>
      <c r="G12" s="105"/>
      <c r="H12" s="105"/>
      <c r="I12" s="105"/>
      <c r="J12" s="105"/>
      <c r="K12" s="105"/>
      <c r="L12" s="105"/>
      <c r="M12" s="105"/>
      <c r="N12" s="105"/>
      <c r="O12" s="105"/>
      <c r="P12" s="105"/>
      <c r="Q12" s="105"/>
      <c r="R12" s="105"/>
      <c r="S12" s="105"/>
      <c r="T12" s="105"/>
      <c r="U12" s="105"/>
    </row>
    <row r="13">
      <c r="A13" s="162" t="s">
        <v>2</v>
      </c>
      <c r="B13" s="105"/>
      <c r="C13" s="105"/>
      <c r="D13" s="105"/>
      <c r="E13" s="105"/>
      <c r="F13" s="105"/>
      <c r="G13" s="105"/>
      <c r="H13" s="105"/>
      <c r="I13" s="105"/>
      <c r="J13" s="105"/>
      <c r="K13" s="105"/>
      <c r="L13" s="105"/>
      <c r="M13" s="105"/>
      <c r="N13" s="105"/>
      <c r="O13" s="105"/>
      <c r="P13" s="105"/>
      <c r="Q13" s="105"/>
      <c r="R13" s="105"/>
      <c r="S13" s="105"/>
      <c r="T13" s="105"/>
      <c r="U13" s="105"/>
    </row>
    <row r="14">
      <c r="A14" s="162" t="s">
        <v>70</v>
      </c>
      <c r="B14" s="105"/>
      <c r="C14" s="105"/>
      <c r="D14" s="105"/>
      <c r="E14" s="105"/>
      <c r="F14" s="105"/>
      <c r="G14" s="105"/>
      <c r="H14" s="105"/>
      <c r="I14" s="105"/>
      <c r="J14" s="105"/>
      <c r="K14" s="105"/>
      <c r="L14" s="105"/>
      <c r="M14" s="105"/>
      <c r="N14" s="105"/>
      <c r="O14" s="105"/>
      <c r="P14" s="105"/>
      <c r="Q14" s="105"/>
      <c r="R14" s="105"/>
      <c r="S14" s="105"/>
      <c r="T14" s="105"/>
      <c r="U14" s="105"/>
    </row>
    <row r="15">
      <c r="A15" s="162" t="s">
        <v>512</v>
      </c>
      <c r="B15" s="105"/>
      <c r="C15" s="105"/>
      <c r="D15" s="105"/>
      <c r="E15" s="105"/>
      <c r="F15" s="105"/>
      <c r="G15" s="105"/>
      <c r="H15" s="105"/>
      <c r="I15" s="105"/>
      <c r="J15" s="105"/>
      <c r="K15" s="105"/>
      <c r="L15" s="105"/>
      <c r="M15" s="105"/>
      <c r="N15" s="105"/>
      <c r="O15" s="105"/>
      <c r="P15" s="105"/>
      <c r="Q15" s="105"/>
      <c r="R15" s="105"/>
      <c r="S15" s="105"/>
      <c r="T15" s="105"/>
      <c r="U15" s="105"/>
    </row>
    <row r="16">
      <c r="A16" s="162" t="s">
        <v>55</v>
      </c>
      <c r="B16" s="105"/>
      <c r="C16" s="105"/>
      <c r="D16" s="105"/>
      <c r="E16" s="105"/>
      <c r="F16" s="105"/>
      <c r="G16" s="105"/>
      <c r="H16" s="105"/>
      <c r="I16" s="105"/>
      <c r="J16" s="105"/>
      <c r="K16" s="105"/>
      <c r="L16" s="105"/>
      <c r="M16" s="105"/>
      <c r="N16" s="105"/>
      <c r="O16" s="105"/>
      <c r="P16" s="105"/>
      <c r="Q16" s="105"/>
      <c r="R16" s="105"/>
      <c r="S16" s="105"/>
      <c r="T16" s="105"/>
      <c r="U16" s="105"/>
    </row>
    <row r="17">
      <c r="A17" s="162" t="s">
        <v>102</v>
      </c>
      <c r="B17" s="105"/>
      <c r="C17" s="105"/>
      <c r="D17" s="105"/>
      <c r="E17" s="105"/>
      <c r="F17" s="105"/>
      <c r="G17" s="105"/>
      <c r="H17" s="105"/>
      <c r="I17" s="105"/>
      <c r="J17" s="105"/>
      <c r="K17" s="105"/>
      <c r="L17" s="105"/>
      <c r="M17" s="105"/>
      <c r="N17" s="105"/>
      <c r="O17" s="105"/>
      <c r="P17" s="105"/>
      <c r="Q17" s="105"/>
      <c r="R17" s="105"/>
      <c r="S17" s="105"/>
      <c r="T17" s="105"/>
      <c r="U17" s="105"/>
    </row>
    <row r="18">
      <c r="A18" s="162" t="s">
        <v>78</v>
      </c>
      <c r="B18" s="105"/>
      <c r="C18" s="105"/>
      <c r="D18" s="105"/>
      <c r="E18" s="105"/>
      <c r="F18" s="105"/>
      <c r="G18" s="105"/>
      <c r="H18" s="105"/>
      <c r="I18" s="105"/>
      <c r="J18" s="105"/>
      <c r="K18" s="105"/>
      <c r="L18" s="105"/>
      <c r="M18" s="105"/>
      <c r="N18" s="105"/>
      <c r="O18" s="105"/>
      <c r="P18" s="105"/>
      <c r="Q18" s="105"/>
      <c r="R18" s="105"/>
      <c r="S18" s="105"/>
      <c r="T18" s="105"/>
      <c r="U18" s="105"/>
    </row>
    <row r="19">
      <c r="A19" s="162" t="s">
        <v>4</v>
      </c>
      <c r="B19" s="105">
        <v>0.0</v>
      </c>
      <c r="C19" s="105">
        <v>0.0</v>
      </c>
      <c r="D19" s="105">
        <v>0.0</v>
      </c>
      <c r="E19" s="105">
        <v>0.0</v>
      </c>
      <c r="F19" s="105">
        <v>3.0</v>
      </c>
      <c r="G19" s="105">
        <v>0.0</v>
      </c>
      <c r="H19" s="105">
        <v>0.0</v>
      </c>
      <c r="I19" s="105">
        <v>0.0</v>
      </c>
      <c r="J19" s="105">
        <v>0.0</v>
      </c>
      <c r="K19" s="105">
        <v>0.0</v>
      </c>
      <c r="L19" s="105">
        <v>0.0</v>
      </c>
      <c r="M19" s="105">
        <v>0.0</v>
      </c>
      <c r="N19" s="105">
        <v>0.0</v>
      </c>
      <c r="O19" s="105">
        <v>0.0</v>
      </c>
      <c r="P19" s="105">
        <v>0.0</v>
      </c>
      <c r="Q19" s="105">
        <v>0.0</v>
      </c>
      <c r="R19" s="105">
        <v>0.0</v>
      </c>
      <c r="S19" s="105">
        <v>0.0</v>
      </c>
      <c r="T19" s="105">
        <v>0.0</v>
      </c>
      <c r="U19" s="105">
        <v>0.0</v>
      </c>
    </row>
    <row r="20">
      <c r="A20" s="162" t="s">
        <v>5</v>
      </c>
      <c r="B20" s="105"/>
      <c r="C20" s="105"/>
      <c r="D20" s="105"/>
      <c r="E20" s="105"/>
      <c r="F20" s="105"/>
      <c r="G20" s="105"/>
      <c r="H20" s="105"/>
      <c r="I20" s="105"/>
      <c r="J20" s="105"/>
      <c r="K20" s="105"/>
      <c r="L20" s="105"/>
      <c r="M20" s="105"/>
      <c r="N20" s="105"/>
      <c r="O20" s="105"/>
      <c r="P20" s="105"/>
      <c r="Q20" s="105"/>
      <c r="R20" s="105"/>
      <c r="S20" s="105"/>
      <c r="T20" s="105"/>
      <c r="U20" s="105"/>
    </row>
    <row r="21" ht="15.75" customHeight="1">
      <c r="A21" s="162" t="s">
        <v>103</v>
      </c>
      <c r="B21" s="105"/>
      <c r="C21" s="105"/>
      <c r="D21" s="105"/>
      <c r="E21" s="105"/>
      <c r="F21" s="105"/>
      <c r="G21" s="105"/>
      <c r="H21" s="105"/>
      <c r="I21" s="105"/>
      <c r="J21" s="105"/>
      <c r="K21" s="105"/>
      <c r="L21" s="105"/>
      <c r="M21" s="105"/>
      <c r="N21" s="105"/>
      <c r="O21" s="105"/>
      <c r="P21" s="105"/>
      <c r="Q21" s="105"/>
      <c r="R21" s="105"/>
      <c r="S21" s="105"/>
      <c r="T21" s="105"/>
      <c r="U21" s="105"/>
    </row>
    <row r="22" ht="15.75" customHeight="1">
      <c r="A22" s="162" t="s">
        <v>6</v>
      </c>
      <c r="B22" s="105">
        <v>1.0</v>
      </c>
      <c r="C22" s="105">
        <v>1324.0</v>
      </c>
      <c r="D22" s="105">
        <v>3.0</v>
      </c>
      <c r="E22" s="105">
        <v>0.0</v>
      </c>
      <c r="F22" s="105">
        <v>0.0</v>
      </c>
      <c r="G22" s="105">
        <v>8.0</v>
      </c>
      <c r="H22" s="105">
        <v>0.0</v>
      </c>
      <c r="I22" s="105">
        <v>0.0</v>
      </c>
      <c r="J22" s="105">
        <v>0.0</v>
      </c>
      <c r="K22" s="105">
        <v>13661.0</v>
      </c>
      <c r="L22" s="105">
        <v>0.0</v>
      </c>
      <c r="M22" s="105">
        <v>214.0</v>
      </c>
      <c r="N22" s="105">
        <v>0.0</v>
      </c>
      <c r="O22" s="105">
        <v>7.0</v>
      </c>
      <c r="P22" s="105">
        <v>1.0</v>
      </c>
      <c r="Q22" s="105">
        <v>80.0</v>
      </c>
      <c r="R22" s="105">
        <v>21.0</v>
      </c>
      <c r="S22" s="105">
        <v>57.0</v>
      </c>
      <c r="T22" s="105">
        <v>91.0</v>
      </c>
      <c r="U22" s="105">
        <v>76.0</v>
      </c>
    </row>
    <row r="23" ht="15.75" customHeight="1">
      <c r="A23" s="162" t="s">
        <v>104</v>
      </c>
      <c r="B23" s="105"/>
      <c r="C23" s="105"/>
      <c r="D23" s="105"/>
      <c r="E23" s="105"/>
      <c r="F23" s="105"/>
      <c r="G23" s="105"/>
      <c r="H23" s="105"/>
      <c r="I23" s="105"/>
      <c r="J23" s="105"/>
      <c r="K23" s="105"/>
      <c r="L23" s="105"/>
      <c r="M23" s="105"/>
      <c r="N23" s="105"/>
      <c r="O23" s="105"/>
      <c r="P23" s="105"/>
      <c r="Q23" s="105"/>
      <c r="R23" s="105"/>
      <c r="S23" s="105"/>
      <c r="T23" s="105"/>
      <c r="U23" s="105"/>
    </row>
    <row r="24" ht="15.75" customHeight="1">
      <c r="A24" s="162" t="s">
        <v>80</v>
      </c>
      <c r="B24" s="105"/>
      <c r="C24" s="105"/>
      <c r="D24" s="105"/>
      <c r="E24" s="105"/>
      <c r="F24" s="105"/>
      <c r="G24" s="105"/>
      <c r="H24" s="105"/>
      <c r="I24" s="105"/>
      <c r="J24" s="105"/>
      <c r="K24" s="105"/>
      <c r="L24" s="105"/>
      <c r="M24" s="105"/>
      <c r="N24" s="105"/>
      <c r="O24" s="105"/>
      <c r="P24" s="105"/>
      <c r="Q24" s="105"/>
      <c r="R24" s="105"/>
      <c r="S24" s="105"/>
      <c r="T24" s="105"/>
      <c r="U24" s="105"/>
    </row>
    <row r="25" ht="15.75" customHeight="1">
      <c r="A25" s="162" t="s">
        <v>52</v>
      </c>
      <c r="B25" s="105"/>
      <c r="C25" s="105"/>
      <c r="D25" s="105"/>
      <c r="E25" s="105"/>
      <c r="F25" s="105"/>
      <c r="G25" s="105"/>
      <c r="H25" s="105"/>
      <c r="I25" s="105"/>
      <c r="J25" s="105"/>
      <c r="K25" s="105"/>
      <c r="L25" s="105"/>
      <c r="M25" s="105"/>
      <c r="N25" s="105"/>
      <c r="O25" s="105"/>
      <c r="P25" s="105"/>
      <c r="Q25" s="105"/>
      <c r="R25" s="105"/>
      <c r="S25" s="105"/>
      <c r="T25" s="105"/>
      <c r="U25" s="105"/>
    </row>
    <row r="26" ht="15.75" customHeight="1">
      <c r="A26" s="162" t="s">
        <v>64</v>
      </c>
      <c r="B26" s="105"/>
      <c r="C26" s="105"/>
      <c r="D26" s="105"/>
      <c r="E26" s="105"/>
      <c r="F26" s="105"/>
      <c r="G26" s="105"/>
      <c r="H26" s="105"/>
      <c r="I26" s="105"/>
      <c r="J26" s="105"/>
      <c r="K26" s="105"/>
      <c r="L26" s="105"/>
      <c r="M26" s="105"/>
      <c r="N26" s="105"/>
      <c r="O26" s="105"/>
      <c r="P26" s="105"/>
      <c r="Q26" s="105"/>
      <c r="R26" s="105"/>
      <c r="S26" s="105"/>
      <c r="T26" s="105"/>
      <c r="U26" s="105"/>
    </row>
    <row r="27" ht="15.75" customHeight="1">
      <c r="A27" s="162" t="s">
        <v>105</v>
      </c>
      <c r="B27" s="105"/>
      <c r="C27" s="105"/>
      <c r="D27" s="105"/>
      <c r="E27" s="105"/>
      <c r="F27" s="105"/>
      <c r="G27" s="105"/>
      <c r="H27" s="105"/>
      <c r="I27" s="105"/>
      <c r="J27" s="105"/>
      <c r="K27" s="105"/>
      <c r="L27" s="105"/>
      <c r="M27" s="105"/>
      <c r="N27" s="105"/>
      <c r="O27" s="105"/>
      <c r="P27" s="105"/>
      <c r="Q27" s="105"/>
      <c r="R27" s="105"/>
      <c r="S27" s="105"/>
      <c r="T27" s="105"/>
      <c r="U27" s="105"/>
    </row>
    <row r="28" ht="15.75" customHeight="1">
      <c r="A28" s="162" t="s">
        <v>7</v>
      </c>
      <c r="B28" s="105"/>
      <c r="C28" s="105"/>
      <c r="D28" s="105"/>
      <c r="E28" s="105"/>
      <c r="F28" s="105"/>
      <c r="G28" s="105"/>
      <c r="H28" s="105"/>
      <c r="I28" s="105"/>
      <c r="J28" s="105"/>
      <c r="K28" s="105"/>
      <c r="L28" s="105"/>
      <c r="M28" s="105"/>
      <c r="N28" s="105"/>
      <c r="O28" s="105"/>
      <c r="P28" s="105"/>
      <c r="Q28" s="105"/>
      <c r="R28" s="105"/>
      <c r="S28" s="105"/>
      <c r="T28" s="105"/>
      <c r="U28" s="105"/>
    </row>
    <row r="29" ht="15.75" customHeight="1">
      <c r="A29" s="162" t="s">
        <v>106</v>
      </c>
      <c r="B29" s="105"/>
      <c r="C29" s="105"/>
      <c r="D29" s="105"/>
      <c r="E29" s="105"/>
      <c r="F29" s="105"/>
      <c r="G29" s="105"/>
      <c r="H29" s="105"/>
      <c r="I29" s="105"/>
      <c r="J29" s="105"/>
      <c r="K29" s="105"/>
      <c r="L29" s="105"/>
      <c r="M29" s="105"/>
      <c r="N29" s="105"/>
      <c r="O29" s="105"/>
      <c r="P29" s="105"/>
      <c r="Q29" s="105"/>
      <c r="R29" s="105"/>
      <c r="S29" s="105"/>
      <c r="T29" s="105"/>
      <c r="U29" s="105"/>
    </row>
    <row r="30" ht="15.75" customHeight="1">
      <c r="A30" s="162" t="s">
        <v>107</v>
      </c>
      <c r="B30" s="105"/>
      <c r="C30" s="105"/>
      <c r="D30" s="105"/>
      <c r="E30" s="105"/>
      <c r="F30" s="105"/>
      <c r="G30" s="105"/>
      <c r="H30" s="105"/>
      <c r="I30" s="105"/>
      <c r="J30" s="105"/>
      <c r="K30" s="105"/>
      <c r="L30" s="105"/>
      <c r="M30" s="105"/>
      <c r="N30" s="105"/>
      <c r="O30" s="105"/>
      <c r="P30" s="105"/>
      <c r="Q30" s="105"/>
      <c r="R30" s="105"/>
      <c r="S30" s="105"/>
      <c r="T30" s="105"/>
      <c r="U30" s="105"/>
    </row>
    <row r="31" ht="15.75" customHeight="1">
      <c r="A31" s="162" t="s">
        <v>513</v>
      </c>
      <c r="B31" s="105"/>
      <c r="C31" s="105"/>
      <c r="D31" s="105"/>
      <c r="E31" s="105"/>
      <c r="F31" s="105"/>
      <c r="G31" s="105"/>
      <c r="H31" s="105"/>
      <c r="I31" s="105"/>
      <c r="J31" s="105"/>
      <c r="K31" s="105"/>
      <c r="L31" s="105"/>
      <c r="M31" s="105"/>
      <c r="N31" s="105"/>
      <c r="O31" s="105"/>
      <c r="P31" s="105"/>
      <c r="Q31" s="105"/>
      <c r="R31" s="105"/>
      <c r="S31" s="105"/>
      <c r="T31" s="105"/>
      <c r="U31" s="105"/>
    </row>
    <row r="32" ht="15.75" customHeight="1">
      <c r="A32" s="162" t="s">
        <v>108</v>
      </c>
      <c r="B32" s="105"/>
      <c r="C32" s="105"/>
      <c r="D32" s="105"/>
      <c r="E32" s="105"/>
      <c r="F32" s="105"/>
      <c r="G32" s="105"/>
      <c r="H32" s="105"/>
      <c r="I32" s="105"/>
      <c r="J32" s="105"/>
      <c r="K32" s="105"/>
      <c r="L32" s="105"/>
      <c r="M32" s="105"/>
      <c r="N32" s="105"/>
      <c r="O32" s="105"/>
      <c r="P32" s="105"/>
      <c r="Q32" s="105"/>
      <c r="R32" s="105"/>
      <c r="S32" s="105"/>
      <c r="T32" s="105"/>
      <c r="U32" s="105"/>
    </row>
    <row r="33" ht="15.75" customHeight="1">
      <c r="A33" s="162" t="s">
        <v>109</v>
      </c>
      <c r="B33" s="105"/>
      <c r="C33" s="105"/>
      <c r="D33" s="105"/>
      <c r="E33" s="105"/>
      <c r="F33" s="105"/>
      <c r="G33" s="105"/>
      <c r="H33" s="105"/>
      <c r="I33" s="105"/>
      <c r="J33" s="105"/>
      <c r="K33" s="105"/>
      <c r="L33" s="105"/>
      <c r="M33" s="105"/>
      <c r="N33" s="105"/>
      <c r="O33" s="105"/>
      <c r="P33" s="105"/>
      <c r="Q33" s="105"/>
      <c r="R33" s="105"/>
      <c r="S33" s="105"/>
      <c r="T33" s="105"/>
      <c r="U33" s="105"/>
    </row>
    <row r="34" ht="15.75" customHeight="1">
      <c r="A34" s="162" t="s">
        <v>110</v>
      </c>
      <c r="B34" s="105"/>
      <c r="C34" s="105"/>
      <c r="D34" s="105"/>
      <c r="E34" s="105"/>
      <c r="F34" s="105"/>
      <c r="G34" s="105"/>
      <c r="H34" s="105"/>
      <c r="I34" s="105"/>
      <c r="J34" s="105"/>
      <c r="K34" s="105"/>
      <c r="L34" s="105"/>
      <c r="M34" s="105"/>
      <c r="N34" s="105"/>
      <c r="O34" s="105"/>
      <c r="P34" s="105"/>
      <c r="Q34" s="105"/>
      <c r="R34" s="105"/>
      <c r="S34" s="105"/>
      <c r="T34" s="105"/>
      <c r="U34" s="105"/>
    </row>
    <row r="35" ht="15.75" customHeight="1">
      <c r="A35" s="162" t="s">
        <v>111</v>
      </c>
      <c r="B35" s="105">
        <v>0.0</v>
      </c>
      <c r="C35" s="105">
        <v>9.0</v>
      </c>
      <c r="D35" s="105">
        <v>0.0</v>
      </c>
      <c r="E35" s="105">
        <v>0.0</v>
      </c>
      <c r="F35" s="105">
        <v>0.0</v>
      </c>
      <c r="G35" s="105">
        <v>0.0</v>
      </c>
      <c r="H35" s="105">
        <v>0.0</v>
      </c>
      <c r="I35" s="105">
        <v>32.0</v>
      </c>
      <c r="J35" s="105">
        <v>0.0</v>
      </c>
      <c r="K35" s="105">
        <v>0.0</v>
      </c>
      <c r="L35" s="105">
        <v>0.0</v>
      </c>
      <c r="M35" s="105">
        <v>0.0</v>
      </c>
      <c r="N35" s="105">
        <v>0.0</v>
      </c>
      <c r="O35" s="105">
        <v>0.0</v>
      </c>
      <c r="P35" s="105">
        <v>0.0</v>
      </c>
      <c r="Q35" s="105">
        <v>0.0</v>
      </c>
      <c r="R35" s="105">
        <v>0.0</v>
      </c>
      <c r="S35" s="105">
        <v>0.0</v>
      </c>
      <c r="T35" s="105">
        <v>0.0</v>
      </c>
      <c r="U35" s="105"/>
    </row>
    <row r="36" ht="15.75" customHeight="1">
      <c r="A36" s="162" t="s">
        <v>8</v>
      </c>
      <c r="B36" s="105">
        <v>0.0</v>
      </c>
      <c r="C36" s="105">
        <v>0.0</v>
      </c>
      <c r="D36" s="105">
        <v>0.0</v>
      </c>
      <c r="E36" s="105">
        <v>0.0</v>
      </c>
      <c r="F36" s="105">
        <v>0.0</v>
      </c>
      <c r="G36" s="105">
        <v>0.0</v>
      </c>
      <c r="H36" s="105">
        <v>0.0</v>
      </c>
      <c r="I36" s="105">
        <v>0.0</v>
      </c>
      <c r="J36" s="105">
        <v>0.0</v>
      </c>
      <c r="K36" s="105">
        <v>0.0</v>
      </c>
      <c r="L36" s="105">
        <v>676.0</v>
      </c>
      <c r="M36" s="105">
        <v>135.0</v>
      </c>
      <c r="N36" s="105">
        <v>0.0</v>
      </c>
      <c r="O36" s="105">
        <v>0.0</v>
      </c>
      <c r="P36" s="105">
        <v>302.0</v>
      </c>
      <c r="Q36" s="105">
        <v>255.0</v>
      </c>
      <c r="R36" s="105">
        <v>0.0</v>
      </c>
      <c r="S36" s="105">
        <v>0.0</v>
      </c>
      <c r="T36" s="105">
        <v>0.0</v>
      </c>
      <c r="U36" s="105">
        <v>0.0</v>
      </c>
    </row>
    <row r="37" ht="15.75" customHeight="1">
      <c r="A37" s="162" t="s">
        <v>514</v>
      </c>
      <c r="B37" s="105"/>
      <c r="C37" s="105"/>
      <c r="D37" s="105"/>
      <c r="E37" s="105"/>
      <c r="F37" s="105"/>
      <c r="G37" s="105"/>
      <c r="H37" s="105"/>
      <c r="I37" s="105"/>
      <c r="J37" s="105"/>
      <c r="K37" s="105"/>
      <c r="L37" s="105"/>
      <c r="M37" s="105"/>
      <c r="N37" s="105"/>
      <c r="O37" s="105"/>
      <c r="P37" s="105"/>
      <c r="Q37" s="105"/>
      <c r="R37" s="105"/>
      <c r="S37" s="105"/>
      <c r="T37" s="105"/>
      <c r="U37" s="105"/>
    </row>
    <row r="38" ht="15.75" customHeight="1">
      <c r="A38" s="162" t="s">
        <v>112</v>
      </c>
      <c r="B38" s="105"/>
      <c r="C38" s="105"/>
      <c r="D38" s="105"/>
      <c r="E38" s="105"/>
      <c r="F38" s="105"/>
      <c r="G38" s="105"/>
      <c r="H38" s="105"/>
      <c r="I38" s="105"/>
      <c r="J38" s="105"/>
      <c r="K38" s="105"/>
      <c r="L38" s="105"/>
      <c r="M38" s="105"/>
      <c r="N38" s="105"/>
      <c r="O38" s="105"/>
      <c r="P38" s="105"/>
      <c r="Q38" s="105"/>
      <c r="R38" s="105"/>
      <c r="S38" s="105"/>
      <c r="T38" s="105"/>
      <c r="U38" s="105"/>
    </row>
    <row r="39" ht="15.75" customHeight="1">
      <c r="A39" s="162" t="s">
        <v>81</v>
      </c>
      <c r="B39" s="105">
        <v>0.0</v>
      </c>
      <c r="C39" s="105">
        <v>0.0</v>
      </c>
      <c r="D39" s="105">
        <v>0.0</v>
      </c>
      <c r="E39" s="105">
        <v>0.0</v>
      </c>
      <c r="F39" s="105">
        <v>0.0</v>
      </c>
      <c r="G39" s="105">
        <v>1.0</v>
      </c>
      <c r="H39" s="105">
        <v>0.0</v>
      </c>
      <c r="I39" s="105">
        <v>0.0</v>
      </c>
      <c r="J39" s="105">
        <v>0.0</v>
      </c>
      <c r="K39" s="105">
        <v>0.0</v>
      </c>
      <c r="L39" s="105">
        <v>0.0</v>
      </c>
      <c r="M39" s="105">
        <v>0.0</v>
      </c>
      <c r="N39" s="105">
        <v>0.0</v>
      </c>
      <c r="O39" s="105">
        <v>4.0</v>
      </c>
      <c r="P39" s="105">
        <v>0.0</v>
      </c>
      <c r="Q39" s="105">
        <v>0.0</v>
      </c>
      <c r="R39" s="105">
        <v>0.0</v>
      </c>
      <c r="S39" s="105">
        <v>0.0</v>
      </c>
      <c r="T39" s="105">
        <v>0.0</v>
      </c>
      <c r="U39" s="105">
        <v>0.0</v>
      </c>
    </row>
    <row r="40" ht="15.75" customHeight="1">
      <c r="A40" s="162" t="s">
        <v>65</v>
      </c>
      <c r="B40" s="105"/>
      <c r="C40" s="105"/>
      <c r="D40" s="105"/>
      <c r="E40" s="105"/>
      <c r="F40" s="105"/>
      <c r="G40" s="105"/>
      <c r="H40" s="105"/>
      <c r="I40" s="105"/>
      <c r="J40" s="105"/>
      <c r="K40" s="105"/>
      <c r="L40" s="105"/>
      <c r="M40" s="105"/>
      <c r="N40" s="105"/>
      <c r="O40" s="105"/>
      <c r="P40" s="105"/>
      <c r="Q40" s="105"/>
      <c r="R40" s="105"/>
      <c r="S40" s="105"/>
      <c r="T40" s="105"/>
      <c r="U40" s="105"/>
    </row>
    <row r="41" ht="15.75" customHeight="1">
      <c r="A41" s="162" t="s">
        <v>113</v>
      </c>
      <c r="B41" s="105"/>
      <c r="C41" s="105"/>
      <c r="D41" s="105"/>
      <c r="E41" s="105"/>
      <c r="F41" s="105"/>
      <c r="G41" s="105"/>
      <c r="H41" s="105"/>
      <c r="I41" s="105"/>
      <c r="J41" s="105"/>
      <c r="K41" s="105"/>
      <c r="L41" s="105"/>
      <c r="M41" s="105"/>
      <c r="N41" s="105"/>
      <c r="O41" s="105"/>
      <c r="P41" s="105"/>
      <c r="Q41" s="105"/>
      <c r="R41" s="105"/>
      <c r="S41" s="105"/>
      <c r="T41" s="105"/>
      <c r="U41" s="105"/>
    </row>
    <row r="42" ht="15.75" customHeight="1">
      <c r="A42" s="162" t="s">
        <v>114</v>
      </c>
      <c r="B42" s="105"/>
      <c r="C42" s="105"/>
      <c r="D42" s="105"/>
      <c r="E42" s="105"/>
      <c r="F42" s="105"/>
      <c r="G42" s="105"/>
      <c r="H42" s="105"/>
      <c r="I42" s="105"/>
      <c r="J42" s="105"/>
      <c r="K42" s="105"/>
      <c r="L42" s="105"/>
      <c r="M42" s="105"/>
      <c r="N42" s="105"/>
      <c r="O42" s="105"/>
      <c r="P42" s="105"/>
      <c r="Q42" s="105"/>
      <c r="R42" s="105"/>
      <c r="S42" s="105"/>
      <c r="T42" s="105"/>
      <c r="U42" s="105"/>
    </row>
    <row r="43" ht="15.75" customHeight="1">
      <c r="A43" s="162" t="s">
        <v>9</v>
      </c>
      <c r="B43" s="105"/>
      <c r="C43" s="105"/>
      <c r="D43" s="105"/>
      <c r="E43" s="105"/>
      <c r="F43" s="105"/>
      <c r="G43" s="105"/>
      <c r="H43" s="105"/>
      <c r="I43" s="105"/>
      <c r="J43" s="105"/>
      <c r="K43" s="105"/>
      <c r="L43" s="105"/>
      <c r="M43" s="105"/>
      <c r="N43" s="105"/>
      <c r="O43" s="105"/>
      <c r="P43" s="105"/>
      <c r="Q43" s="105"/>
      <c r="R43" s="105"/>
      <c r="S43" s="105"/>
      <c r="T43" s="105"/>
      <c r="U43" s="105"/>
    </row>
    <row r="44" ht="15.75" customHeight="1">
      <c r="A44" s="162" t="s">
        <v>69</v>
      </c>
      <c r="B44" s="105">
        <v>0.0</v>
      </c>
      <c r="C44" s="105">
        <v>0.0</v>
      </c>
      <c r="D44" s="105">
        <v>0.0</v>
      </c>
      <c r="E44" s="105">
        <v>0.0</v>
      </c>
      <c r="F44" s="105">
        <v>0.0</v>
      </c>
      <c r="G44" s="105">
        <v>0.0</v>
      </c>
      <c r="H44" s="105">
        <v>0.0</v>
      </c>
      <c r="I44" s="105">
        <v>0.0</v>
      </c>
      <c r="J44" s="105">
        <v>0.0</v>
      </c>
      <c r="K44" s="105">
        <v>0.0</v>
      </c>
      <c r="L44" s="105">
        <v>0.0</v>
      </c>
      <c r="M44" s="105">
        <v>0.0</v>
      </c>
      <c r="N44" s="105">
        <v>0.0</v>
      </c>
      <c r="O44" s="105">
        <v>0.0</v>
      </c>
      <c r="P44" s="105">
        <v>0.0</v>
      </c>
      <c r="Q44" s="105">
        <v>0.0</v>
      </c>
      <c r="R44" s="105">
        <v>0.0</v>
      </c>
      <c r="S44" s="105">
        <v>0.0</v>
      </c>
      <c r="T44" s="105">
        <v>0.0</v>
      </c>
      <c r="U44" s="105">
        <v>2.0</v>
      </c>
    </row>
    <row r="45" ht="15.75" customHeight="1">
      <c r="A45" s="162" t="s">
        <v>10</v>
      </c>
      <c r="B45" s="105">
        <v>0.0</v>
      </c>
      <c r="C45" s="105">
        <v>335.0</v>
      </c>
      <c r="D45" s="105">
        <v>409.0</v>
      </c>
      <c r="E45" s="105">
        <v>0.0</v>
      </c>
      <c r="F45" s="105">
        <v>394.0</v>
      </c>
      <c r="G45" s="105">
        <v>0.0</v>
      </c>
      <c r="H45" s="105">
        <v>0.0</v>
      </c>
      <c r="I45" s="105">
        <v>543.0</v>
      </c>
      <c r="J45" s="105">
        <v>117.0</v>
      </c>
      <c r="K45" s="105">
        <v>0.0</v>
      </c>
      <c r="L45" s="105">
        <v>0.0</v>
      </c>
      <c r="M45" s="105">
        <v>5407.0</v>
      </c>
      <c r="N45" s="105">
        <v>189.0</v>
      </c>
      <c r="O45" s="105">
        <v>38.0</v>
      </c>
      <c r="P45" s="105">
        <v>33.0</v>
      </c>
      <c r="Q45" s="105">
        <v>0.0</v>
      </c>
      <c r="R45" s="105">
        <v>0.0</v>
      </c>
      <c r="S45" s="105">
        <v>0.0</v>
      </c>
      <c r="T45" s="105">
        <v>0.0</v>
      </c>
      <c r="U45" s="105">
        <v>29.0</v>
      </c>
    </row>
    <row r="46" ht="15.75" customHeight="1">
      <c r="A46" s="162" t="s">
        <v>515</v>
      </c>
      <c r="B46" s="105"/>
      <c r="C46" s="105"/>
      <c r="D46" s="105"/>
      <c r="E46" s="105"/>
      <c r="F46" s="105"/>
      <c r="G46" s="105"/>
      <c r="H46" s="105"/>
      <c r="I46" s="105"/>
      <c r="J46" s="105"/>
      <c r="K46" s="105"/>
      <c r="L46" s="105"/>
      <c r="M46" s="105"/>
      <c r="N46" s="105"/>
      <c r="O46" s="105"/>
      <c r="P46" s="105"/>
      <c r="Q46" s="105"/>
      <c r="R46" s="105"/>
      <c r="S46" s="105"/>
      <c r="T46" s="105"/>
      <c r="U46" s="105"/>
    </row>
    <row r="47" ht="15.75" customHeight="1">
      <c r="A47" s="162" t="s">
        <v>115</v>
      </c>
      <c r="B47" s="105"/>
      <c r="C47" s="105"/>
      <c r="D47" s="105"/>
      <c r="E47" s="105"/>
      <c r="F47" s="105"/>
      <c r="G47" s="105"/>
      <c r="H47" s="105"/>
      <c r="I47" s="105"/>
      <c r="J47" s="105"/>
      <c r="K47" s="105"/>
      <c r="L47" s="105"/>
      <c r="M47" s="105"/>
      <c r="N47" s="105"/>
      <c r="O47" s="105"/>
      <c r="P47" s="105"/>
      <c r="Q47" s="105"/>
      <c r="R47" s="105"/>
      <c r="S47" s="105"/>
      <c r="T47" s="105"/>
      <c r="U47" s="105"/>
    </row>
    <row r="48" ht="15.75" customHeight="1">
      <c r="A48" s="162" t="s">
        <v>116</v>
      </c>
      <c r="B48" s="105"/>
      <c r="C48" s="105"/>
      <c r="D48" s="105"/>
      <c r="E48" s="105"/>
      <c r="F48" s="105"/>
      <c r="G48" s="105"/>
      <c r="H48" s="105"/>
      <c r="I48" s="105"/>
      <c r="J48" s="105"/>
      <c r="K48" s="105"/>
      <c r="L48" s="105">
        <v>613.0</v>
      </c>
      <c r="M48" s="105"/>
      <c r="N48" s="105"/>
      <c r="O48" s="105"/>
      <c r="P48" s="105"/>
      <c r="Q48" s="105"/>
      <c r="R48" s="105"/>
      <c r="S48" s="105"/>
      <c r="T48" s="105"/>
      <c r="U48" s="105"/>
    </row>
    <row r="49" ht="15.75" customHeight="1">
      <c r="A49" s="162" t="s">
        <v>516</v>
      </c>
      <c r="B49" s="105"/>
      <c r="C49" s="105"/>
      <c r="D49" s="105"/>
      <c r="E49" s="105"/>
      <c r="F49" s="105"/>
      <c r="G49" s="105"/>
      <c r="H49" s="105"/>
      <c r="I49" s="105"/>
      <c r="J49" s="105"/>
      <c r="K49" s="105"/>
      <c r="L49" s="105"/>
      <c r="M49" s="105"/>
      <c r="N49" s="105"/>
      <c r="O49" s="105"/>
      <c r="P49" s="105"/>
      <c r="Q49" s="105"/>
      <c r="R49" s="105"/>
      <c r="S49" s="105"/>
      <c r="T49" s="105"/>
      <c r="U49" s="105"/>
    </row>
    <row r="50" ht="15.75" customHeight="1">
      <c r="A50" s="162" t="s">
        <v>11</v>
      </c>
      <c r="B50" s="105"/>
      <c r="C50" s="105"/>
      <c r="D50" s="105"/>
      <c r="E50" s="105"/>
      <c r="F50" s="105"/>
      <c r="G50" s="105"/>
      <c r="H50" s="105"/>
      <c r="I50" s="105"/>
      <c r="J50" s="105"/>
      <c r="K50" s="105"/>
      <c r="L50" s="105"/>
      <c r="M50" s="105"/>
      <c r="N50" s="105"/>
      <c r="O50" s="105"/>
      <c r="P50" s="105"/>
      <c r="Q50" s="105"/>
      <c r="R50" s="105"/>
      <c r="S50" s="105"/>
      <c r="T50" s="105"/>
      <c r="U50" s="105"/>
    </row>
    <row r="51" ht="15.75" customHeight="1">
      <c r="A51" s="162" t="s">
        <v>517</v>
      </c>
      <c r="B51" s="105">
        <v>0.0</v>
      </c>
      <c r="C51" s="105">
        <v>0.0</v>
      </c>
      <c r="D51" s="105">
        <v>0.0</v>
      </c>
      <c r="E51" s="105">
        <v>3.0</v>
      </c>
      <c r="F51" s="105">
        <v>781.0</v>
      </c>
      <c r="G51" s="105">
        <v>3.0</v>
      </c>
      <c r="H51" s="105">
        <v>0.0</v>
      </c>
      <c r="I51" s="105">
        <v>366.0</v>
      </c>
      <c r="J51" s="105">
        <v>0.0</v>
      </c>
      <c r="K51" s="105">
        <v>0.0</v>
      </c>
      <c r="L51" s="105">
        <v>8.0</v>
      </c>
      <c r="M51" s="105">
        <v>0.0</v>
      </c>
      <c r="N51" s="105">
        <v>0.0</v>
      </c>
      <c r="O51" s="105">
        <v>0.0</v>
      </c>
      <c r="P51" s="105">
        <v>135.0</v>
      </c>
      <c r="Q51" s="105">
        <v>0.0</v>
      </c>
      <c r="R51" s="105">
        <v>11.0</v>
      </c>
      <c r="S51" s="105">
        <v>24.0</v>
      </c>
      <c r="T51" s="105">
        <v>0.0</v>
      </c>
      <c r="U51" s="105">
        <v>1.0</v>
      </c>
    </row>
    <row r="52" ht="15.75" customHeight="1">
      <c r="A52" s="162" t="s">
        <v>117</v>
      </c>
      <c r="B52" s="105">
        <v>0.0</v>
      </c>
      <c r="C52" s="105">
        <v>0.0</v>
      </c>
      <c r="D52" s="105">
        <v>0.0</v>
      </c>
      <c r="E52" s="105">
        <v>0.0</v>
      </c>
      <c r="F52" s="105">
        <v>0.0</v>
      </c>
      <c r="G52" s="105">
        <v>0.0</v>
      </c>
      <c r="H52" s="105">
        <v>0.0</v>
      </c>
      <c r="I52" s="105">
        <v>0.0</v>
      </c>
      <c r="J52" s="105">
        <v>0.0</v>
      </c>
      <c r="K52" s="105">
        <v>0.0</v>
      </c>
      <c r="L52" s="105">
        <v>0.0</v>
      </c>
      <c r="M52" s="105">
        <v>0.0</v>
      </c>
      <c r="N52" s="105">
        <v>0.0</v>
      </c>
      <c r="O52" s="105">
        <v>0.0</v>
      </c>
      <c r="P52" s="105">
        <v>0.0</v>
      </c>
      <c r="Q52" s="105">
        <v>0.0</v>
      </c>
      <c r="R52" s="105">
        <v>0.0</v>
      </c>
      <c r="S52" s="105">
        <v>0.0</v>
      </c>
      <c r="T52" s="105">
        <v>0.0</v>
      </c>
      <c r="U52" s="105">
        <v>26.0</v>
      </c>
    </row>
    <row r="53" ht="15.75" customHeight="1">
      <c r="A53" s="162" t="s">
        <v>62</v>
      </c>
      <c r="B53" s="105"/>
      <c r="C53" s="105"/>
      <c r="D53" s="105"/>
      <c r="E53" s="105"/>
      <c r="F53" s="105"/>
      <c r="G53" s="105"/>
      <c r="H53" s="105"/>
      <c r="I53" s="105"/>
      <c r="J53" s="105"/>
      <c r="K53" s="105"/>
      <c r="L53" s="105"/>
      <c r="M53" s="105"/>
      <c r="N53" s="105"/>
      <c r="O53" s="105"/>
      <c r="P53" s="105"/>
      <c r="Q53" s="105"/>
      <c r="R53" s="105"/>
      <c r="S53" s="105"/>
      <c r="T53" s="105"/>
      <c r="U53" s="105"/>
    </row>
    <row r="54" ht="15.75" customHeight="1">
      <c r="A54" s="162" t="s">
        <v>118</v>
      </c>
      <c r="B54" s="105"/>
      <c r="C54" s="105"/>
      <c r="D54" s="105"/>
      <c r="E54" s="105"/>
      <c r="F54" s="105"/>
      <c r="G54" s="105"/>
      <c r="H54" s="105"/>
      <c r="I54" s="105"/>
      <c r="J54" s="105"/>
      <c r="K54" s="105"/>
      <c r="L54" s="105"/>
      <c r="M54" s="105"/>
      <c r="N54" s="105"/>
      <c r="O54" s="105"/>
      <c r="P54" s="105"/>
      <c r="Q54" s="105"/>
      <c r="R54" s="105"/>
      <c r="S54" s="105"/>
      <c r="T54" s="105"/>
      <c r="U54" s="105"/>
    </row>
    <row r="55" ht="15.75" customHeight="1">
      <c r="A55" s="162" t="s">
        <v>119</v>
      </c>
      <c r="B55" s="163">
        <f t="shared" ref="B55:M55" si="1">B11-SUM(B12:B54)-SUM(B56:B211)</f>
        <v>79654</v>
      </c>
      <c r="C55" s="163">
        <f t="shared" si="1"/>
        <v>357981</v>
      </c>
      <c r="D55" s="163">
        <f t="shared" si="1"/>
        <v>310305</v>
      </c>
      <c r="E55" s="163">
        <f t="shared" si="1"/>
        <v>341253</v>
      </c>
      <c r="F55" s="163">
        <f t="shared" si="1"/>
        <v>374261</v>
      </c>
      <c r="G55" s="163">
        <f t="shared" si="1"/>
        <v>1021687</v>
      </c>
      <c r="H55" s="163">
        <f t="shared" si="1"/>
        <v>593684</v>
      </c>
      <c r="I55" s="163">
        <f t="shared" si="1"/>
        <v>1025440</v>
      </c>
      <c r="J55" s="163">
        <f t="shared" si="1"/>
        <v>937073</v>
      </c>
      <c r="K55" s="163">
        <f t="shared" si="1"/>
        <v>560537</v>
      </c>
      <c r="L55" s="163">
        <f t="shared" si="1"/>
        <v>506950</v>
      </c>
      <c r="M55" s="163">
        <f t="shared" si="1"/>
        <v>594930</v>
      </c>
      <c r="N55" s="105">
        <v>437793.0</v>
      </c>
      <c r="O55" s="105">
        <v>227495.0</v>
      </c>
      <c r="P55" s="105">
        <v>444397.0</v>
      </c>
      <c r="Q55" s="105">
        <v>490937.0</v>
      </c>
      <c r="R55" s="105">
        <v>22445.0</v>
      </c>
      <c r="S55" s="105">
        <v>13858.0</v>
      </c>
      <c r="T55" s="105">
        <v>9787.0</v>
      </c>
      <c r="U55" s="105">
        <v>182709.0</v>
      </c>
    </row>
    <row r="56" ht="15.75" customHeight="1">
      <c r="A56" s="162" t="s">
        <v>120</v>
      </c>
      <c r="B56" s="105"/>
      <c r="C56" s="105"/>
      <c r="D56" s="105"/>
      <c r="E56" s="105"/>
      <c r="F56" s="105"/>
      <c r="G56" s="105"/>
      <c r="H56" s="105"/>
      <c r="I56" s="105"/>
      <c r="J56" s="105"/>
      <c r="K56" s="105"/>
      <c r="L56" s="105"/>
      <c r="M56" s="105"/>
      <c r="N56" s="105"/>
      <c r="O56" s="105"/>
      <c r="P56" s="105"/>
      <c r="Q56" s="105"/>
      <c r="R56" s="105"/>
      <c r="S56" s="105"/>
      <c r="T56" s="105"/>
      <c r="U56" s="105"/>
    </row>
    <row r="57" ht="15.75" customHeight="1">
      <c r="A57" s="162" t="s">
        <v>121</v>
      </c>
      <c r="B57" s="105"/>
      <c r="C57" s="105"/>
      <c r="D57" s="105"/>
      <c r="E57" s="105"/>
      <c r="F57" s="105"/>
      <c r="G57" s="105"/>
      <c r="H57" s="105"/>
      <c r="I57" s="105"/>
      <c r="J57" s="105"/>
      <c r="K57" s="105"/>
      <c r="L57" s="105"/>
      <c r="M57" s="105"/>
      <c r="N57" s="105"/>
      <c r="O57" s="105"/>
      <c r="P57" s="105"/>
      <c r="Q57" s="105"/>
      <c r="R57" s="105"/>
      <c r="S57" s="105"/>
      <c r="T57" s="105"/>
      <c r="U57" s="105"/>
    </row>
    <row r="58" ht="15.75" customHeight="1">
      <c r="A58" s="162" t="s">
        <v>122</v>
      </c>
      <c r="B58" s="105"/>
      <c r="C58" s="105"/>
      <c r="D58" s="105"/>
      <c r="E58" s="105"/>
      <c r="F58" s="105"/>
      <c r="G58" s="105"/>
      <c r="H58" s="105"/>
      <c r="I58" s="105"/>
      <c r="J58" s="105"/>
      <c r="K58" s="105"/>
      <c r="L58" s="105"/>
      <c r="M58" s="105"/>
      <c r="N58" s="105"/>
      <c r="O58" s="105"/>
      <c r="P58" s="105"/>
      <c r="Q58" s="105"/>
      <c r="R58" s="105"/>
      <c r="S58" s="105"/>
      <c r="T58" s="105"/>
      <c r="U58" s="105"/>
    </row>
    <row r="59" ht="15.75" customHeight="1">
      <c r="A59" s="162" t="s">
        <v>56</v>
      </c>
      <c r="B59" s="105"/>
      <c r="C59" s="105"/>
      <c r="D59" s="105"/>
      <c r="E59" s="105"/>
      <c r="F59" s="105"/>
      <c r="G59" s="105"/>
      <c r="H59" s="105"/>
      <c r="I59" s="105"/>
      <c r="J59" s="105"/>
      <c r="K59" s="105"/>
      <c r="L59" s="105"/>
      <c r="M59" s="105"/>
      <c r="N59" s="105"/>
      <c r="O59" s="105"/>
      <c r="P59" s="105"/>
      <c r="Q59" s="105"/>
      <c r="R59" s="105"/>
      <c r="S59" s="105"/>
      <c r="T59" s="105"/>
      <c r="U59" s="105"/>
    </row>
    <row r="60" ht="15.75" customHeight="1">
      <c r="A60" s="162" t="s">
        <v>518</v>
      </c>
      <c r="B60" s="105"/>
      <c r="C60" s="105"/>
      <c r="D60" s="105"/>
      <c r="E60" s="105"/>
      <c r="F60" s="105"/>
      <c r="G60" s="105"/>
      <c r="H60" s="105"/>
      <c r="I60" s="105"/>
      <c r="J60" s="105"/>
      <c r="K60" s="105"/>
      <c r="L60" s="105"/>
      <c r="M60" s="105"/>
      <c r="N60" s="105"/>
      <c r="O60" s="105"/>
      <c r="P60" s="105"/>
      <c r="Q60" s="105"/>
      <c r="R60" s="105"/>
      <c r="S60" s="105"/>
      <c r="T60" s="105"/>
      <c r="U60" s="105"/>
    </row>
    <row r="61" ht="15.75" customHeight="1">
      <c r="A61" s="162" t="s">
        <v>123</v>
      </c>
      <c r="B61" s="105">
        <v>10.0</v>
      </c>
      <c r="C61" s="105">
        <v>56.0</v>
      </c>
      <c r="D61" s="105">
        <v>8.0</v>
      </c>
      <c r="E61" s="105">
        <v>0.0</v>
      </c>
      <c r="F61" s="105">
        <v>35.0</v>
      </c>
      <c r="G61" s="105">
        <v>21.0</v>
      </c>
      <c r="H61" s="105">
        <v>18.0</v>
      </c>
      <c r="I61" s="105">
        <v>0.0</v>
      </c>
      <c r="J61" s="105">
        <v>0.0</v>
      </c>
      <c r="K61" s="105">
        <v>0.0</v>
      </c>
      <c r="L61" s="105">
        <v>0.0</v>
      </c>
      <c r="M61" s="105">
        <v>0.0</v>
      </c>
      <c r="N61" s="105">
        <v>0.0</v>
      </c>
      <c r="O61" s="105">
        <v>8.0</v>
      </c>
      <c r="P61" s="105">
        <v>0.0</v>
      </c>
      <c r="Q61" s="105">
        <v>0.0</v>
      </c>
      <c r="R61" s="105">
        <v>0.0</v>
      </c>
      <c r="S61" s="105">
        <v>0.0</v>
      </c>
      <c r="T61" s="105">
        <v>0.0</v>
      </c>
      <c r="U61" s="105">
        <v>0.0</v>
      </c>
    </row>
    <row r="62" ht="15.75" customHeight="1">
      <c r="A62" s="162" t="s">
        <v>124</v>
      </c>
      <c r="B62" s="105">
        <v>0.0</v>
      </c>
      <c r="C62" s="105">
        <v>0.0</v>
      </c>
      <c r="D62" s="105">
        <v>0.0</v>
      </c>
      <c r="E62" s="105">
        <v>0.0</v>
      </c>
      <c r="F62" s="105">
        <v>0.0</v>
      </c>
      <c r="G62" s="105">
        <v>0.0</v>
      </c>
      <c r="H62" s="105">
        <v>0.0</v>
      </c>
      <c r="I62" s="105">
        <v>0.0</v>
      </c>
      <c r="J62" s="105">
        <v>0.0</v>
      </c>
      <c r="K62" s="105">
        <v>0.0</v>
      </c>
      <c r="L62" s="105">
        <v>0.0</v>
      </c>
      <c r="M62" s="105">
        <v>5.0</v>
      </c>
      <c r="N62" s="105">
        <v>0.0</v>
      </c>
      <c r="O62" s="105">
        <v>0.0</v>
      </c>
      <c r="P62" s="105">
        <v>0.0</v>
      </c>
      <c r="Q62" s="105">
        <v>0.0</v>
      </c>
      <c r="R62" s="105">
        <v>2.0</v>
      </c>
      <c r="S62" s="105">
        <v>0.0</v>
      </c>
      <c r="T62" s="105">
        <v>0.0</v>
      </c>
      <c r="U62" s="105">
        <v>0.0</v>
      </c>
    </row>
    <row r="63" ht="15.75" customHeight="1">
      <c r="A63" s="162" t="s">
        <v>125</v>
      </c>
      <c r="B63" s="105"/>
      <c r="C63" s="105"/>
      <c r="D63" s="105"/>
      <c r="E63" s="105"/>
      <c r="F63" s="105"/>
      <c r="G63" s="105"/>
      <c r="H63" s="105"/>
      <c r="I63" s="105"/>
      <c r="J63" s="105"/>
      <c r="K63" s="105"/>
      <c r="L63" s="105"/>
      <c r="M63" s="105"/>
      <c r="N63" s="105"/>
      <c r="O63" s="105"/>
      <c r="P63" s="105"/>
      <c r="Q63" s="105"/>
      <c r="R63" s="105"/>
      <c r="S63" s="105"/>
      <c r="T63" s="105"/>
      <c r="U63" s="105"/>
    </row>
    <row r="64" ht="15.75" customHeight="1">
      <c r="A64" s="162" t="s">
        <v>126</v>
      </c>
      <c r="B64" s="105"/>
      <c r="C64" s="105"/>
      <c r="D64" s="105"/>
      <c r="E64" s="105"/>
      <c r="F64" s="105"/>
      <c r="G64" s="105"/>
      <c r="H64" s="105"/>
      <c r="I64" s="105"/>
      <c r="J64" s="105"/>
      <c r="K64" s="105"/>
      <c r="L64" s="105"/>
      <c r="M64" s="105"/>
      <c r="N64" s="105"/>
      <c r="O64" s="105"/>
      <c r="P64" s="105"/>
      <c r="Q64" s="105"/>
      <c r="R64" s="105"/>
      <c r="S64" s="105"/>
      <c r="T64" s="105"/>
      <c r="U64" s="105"/>
    </row>
    <row r="65" ht="15.75" customHeight="1">
      <c r="A65" s="162" t="s">
        <v>127</v>
      </c>
      <c r="B65" s="105"/>
      <c r="C65" s="105"/>
      <c r="D65" s="105"/>
      <c r="E65" s="105"/>
      <c r="F65" s="105"/>
      <c r="G65" s="105"/>
      <c r="H65" s="105"/>
      <c r="I65" s="105"/>
      <c r="J65" s="105"/>
      <c r="K65" s="105"/>
      <c r="L65" s="105"/>
      <c r="M65" s="105"/>
      <c r="N65" s="105"/>
      <c r="O65" s="105"/>
      <c r="P65" s="105"/>
      <c r="Q65" s="105"/>
      <c r="R65" s="105"/>
      <c r="S65" s="105"/>
      <c r="T65" s="105"/>
      <c r="U65" s="105"/>
    </row>
    <row r="66" ht="15.75" customHeight="1">
      <c r="A66" s="162" t="s">
        <v>128</v>
      </c>
      <c r="B66" s="105"/>
      <c r="C66" s="105"/>
      <c r="D66" s="105"/>
      <c r="E66" s="105"/>
      <c r="F66" s="105"/>
      <c r="G66" s="105"/>
      <c r="H66" s="105"/>
      <c r="I66" s="105"/>
      <c r="J66" s="105"/>
      <c r="K66" s="105"/>
      <c r="L66" s="105"/>
      <c r="M66" s="105"/>
      <c r="N66" s="105"/>
      <c r="O66" s="105"/>
      <c r="P66" s="105"/>
      <c r="Q66" s="105"/>
      <c r="R66" s="105"/>
      <c r="S66" s="105"/>
      <c r="T66" s="105"/>
      <c r="U66" s="105"/>
    </row>
    <row r="67" ht="15.75" customHeight="1">
      <c r="A67" s="162" t="s">
        <v>12</v>
      </c>
      <c r="B67" s="105">
        <v>0.0</v>
      </c>
      <c r="C67" s="105">
        <v>0.0</v>
      </c>
      <c r="D67" s="105">
        <v>0.0</v>
      </c>
      <c r="E67" s="105">
        <v>0.0</v>
      </c>
      <c r="F67" s="105">
        <v>0.0</v>
      </c>
      <c r="G67" s="105">
        <v>0.0</v>
      </c>
      <c r="H67" s="105">
        <v>0.0</v>
      </c>
      <c r="I67" s="105">
        <v>0.0</v>
      </c>
      <c r="J67" s="105">
        <v>0.0</v>
      </c>
      <c r="K67" s="105">
        <v>0.0</v>
      </c>
      <c r="L67" s="105">
        <v>0.0</v>
      </c>
      <c r="M67" s="105">
        <v>0.0</v>
      </c>
      <c r="N67" s="105">
        <v>47.0</v>
      </c>
      <c r="O67" s="105">
        <v>0.0</v>
      </c>
      <c r="P67" s="105">
        <v>0.0</v>
      </c>
      <c r="Q67" s="105">
        <v>0.0</v>
      </c>
      <c r="R67" s="105">
        <v>0.0</v>
      </c>
      <c r="S67" s="105">
        <v>0.0</v>
      </c>
      <c r="T67" s="105">
        <v>0.0</v>
      </c>
      <c r="U67" s="105">
        <v>0.0</v>
      </c>
    </row>
    <row r="68" ht="15.75" customHeight="1">
      <c r="A68" s="162" t="s">
        <v>129</v>
      </c>
      <c r="B68" s="105">
        <v>0.0</v>
      </c>
      <c r="C68" s="105">
        <v>0.0</v>
      </c>
      <c r="D68" s="105">
        <v>31.0</v>
      </c>
      <c r="E68" s="105">
        <v>0.0</v>
      </c>
      <c r="F68" s="105">
        <v>0.0</v>
      </c>
      <c r="G68" s="105">
        <v>0.0</v>
      </c>
      <c r="H68" s="105">
        <v>0.0</v>
      </c>
      <c r="I68" s="105">
        <v>0.0</v>
      </c>
      <c r="J68" s="105">
        <v>0.0</v>
      </c>
      <c r="K68" s="105">
        <v>0.0</v>
      </c>
      <c r="L68" s="105">
        <v>0.0</v>
      </c>
      <c r="M68" s="105">
        <v>0.0</v>
      </c>
      <c r="N68" s="105">
        <v>0.0</v>
      </c>
      <c r="O68" s="105">
        <v>0.0</v>
      </c>
      <c r="P68" s="105">
        <v>0.0</v>
      </c>
      <c r="Q68" s="105">
        <v>0.0</v>
      </c>
      <c r="R68" s="105">
        <v>0.0</v>
      </c>
      <c r="S68" s="105">
        <v>0.0</v>
      </c>
      <c r="T68" s="105">
        <v>0.0</v>
      </c>
      <c r="U68" s="105">
        <v>0.0</v>
      </c>
    </row>
    <row r="69" ht="15.75" customHeight="1">
      <c r="A69" s="162" t="s">
        <v>130</v>
      </c>
      <c r="B69" s="105"/>
      <c r="C69" s="105"/>
      <c r="D69" s="105"/>
      <c r="E69" s="105"/>
      <c r="F69" s="105"/>
      <c r="G69" s="105"/>
      <c r="H69" s="105"/>
      <c r="I69" s="105"/>
      <c r="J69" s="105"/>
      <c r="K69" s="105"/>
      <c r="L69" s="105"/>
      <c r="M69" s="105"/>
      <c r="N69" s="105"/>
      <c r="O69" s="105"/>
      <c r="P69" s="105"/>
      <c r="Q69" s="105"/>
      <c r="R69" s="105"/>
      <c r="S69" s="105"/>
      <c r="T69" s="105"/>
      <c r="U69" s="105"/>
    </row>
    <row r="70" ht="15.75" customHeight="1">
      <c r="A70" s="162" t="s">
        <v>131</v>
      </c>
      <c r="B70" s="105"/>
      <c r="C70" s="105"/>
      <c r="D70" s="105"/>
      <c r="E70" s="105"/>
      <c r="F70" s="105"/>
      <c r="G70" s="105"/>
      <c r="H70" s="105"/>
      <c r="I70" s="105"/>
      <c r="J70" s="105"/>
      <c r="K70" s="105"/>
      <c r="L70" s="105"/>
      <c r="M70" s="105"/>
      <c r="N70" s="105"/>
      <c r="O70" s="105"/>
      <c r="P70" s="105"/>
      <c r="Q70" s="105"/>
      <c r="R70" s="105"/>
      <c r="S70" s="105"/>
      <c r="T70" s="105"/>
      <c r="U70" s="105"/>
    </row>
    <row r="71" ht="15.75" customHeight="1">
      <c r="A71" s="162" t="s">
        <v>132</v>
      </c>
      <c r="B71" s="105"/>
      <c r="C71" s="105"/>
      <c r="D71" s="105"/>
      <c r="E71" s="105"/>
      <c r="F71" s="105"/>
      <c r="G71" s="105"/>
      <c r="H71" s="105"/>
      <c r="I71" s="105"/>
      <c r="J71" s="105"/>
      <c r="K71" s="105"/>
      <c r="L71" s="105"/>
      <c r="M71" s="105"/>
      <c r="N71" s="105"/>
      <c r="O71" s="105"/>
      <c r="P71" s="105"/>
      <c r="Q71" s="105"/>
      <c r="R71" s="105"/>
      <c r="S71" s="105"/>
      <c r="T71" s="105"/>
      <c r="U71" s="105"/>
    </row>
    <row r="72" ht="15.75" customHeight="1">
      <c r="A72" s="162" t="s">
        <v>75</v>
      </c>
      <c r="B72" s="105"/>
      <c r="C72" s="105"/>
      <c r="D72" s="105"/>
      <c r="E72" s="105"/>
      <c r="F72" s="105"/>
      <c r="G72" s="105"/>
      <c r="H72" s="105"/>
      <c r="I72" s="105"/>
      <c r="J72" s="105"/>
      <c r="K72" s="105"/>
      <c r="L72" s="105"/>
      <c r="M72" s="105"/>
      <c r="N72" s="105"/>
      <c r="O72" s="105"/>
      <c r="P72" s="105"/>
      <c r="Q72" s="105"/>
      <c r="R72" s="105"/>
      <c r="S72" s="105"/>
      <c r="T72" s="105"/>
      <c r="U72" s="105"/>
    </row>
    <row r="73" ht="15.75" customHeight="1">
      <c r="A73" s="162" t="s">
        <v>13</v>
      </c>
      <c r="B73" s="105">
        <f t="shared" ref="B73:U73" si="2">SUM(B214:B227)</f>
        <v>480</v>
      </c>
      <c r="C73" s="105">
        <f t="shared" si="2"/>
        <v>3295</v>
      </c>
      <c r="D73" s="105">
        <f t="shared" si="2"/>
        <v>2578</v>
      </c>
      <c r="E73" s="105">
        <f t="shared" si="2"/>
        <v>990</v>
      </c>
      <c r="F73" s="105">
        <f t="shared" si="2"/>
        <v>9305</v>
      </c>
      <c r="G73" s="105">
        <f t="shared" si="2"/>
        <v>11124</v>
      </c>
      <c r="H73" s="105">
        <f t="shared" si="2"/>
        <v>2674</v>
      </c>
      <c r="I73" s="105">
        <f t="shared" si="2"/>
        <v>4086</v>
      </c>
      <c r="J73" s="105">
        <f t="shared" si="2"/>
        <v>4103</v>
      </c>
      <c r="K73" s="105">
        <f t="shared" si="2"/>
        <v>1983</v>
      </c>
      <c r="L73" s="105">
        <f t="shared" si="2"/>
        <v>1881</v>
      </c>
      <c r="M73" s="105">
        <f t="shared" si="2"/>
        <v>4009</v>
      </c>
      <c r="N73" s="105">
        <f t="shared" si="2"/>
        <v>3505</v>
      </c>
      <c r="O73" s="105">
        <f t="shared" si="2"/>
        <v>5595</v>
      </c>
      <c r="P73" s="105">
        <f t="shared" si="2"/>
        <v>7341</v>
      </c>
      <c r="Q73" s="105">
        <f t="shared" si="2"/>
        <v>4949</v>
      </c>
      <c r="R73" s="105">
        <f t="shared" si="2"/>
        <v>2080</v>
      </c>
      <c r="S73" s="105">
        <f t="shared" si="2"/>
        <v>405</v>
      </c>
      <c r="T73" s="105">
        <f t="shared" si="2"/>
        <v>2760</v>
      </c>
      <c r="U73" s="105">
        <f t="shared" si="2"/>
        <v>10815</v>
      </c>
    </row>
    <row r="74" ht="15.75" customHeight="1">
      <c r="A74" s="162" t="s">
        <v>519</v>
      </c>
      <c r="B74" s="105"/>
      <c r="C74" s="105"/>
      <c r="D74" s="105"/>
      <c r="E74" s="105"/>
      <c r="F74" s="105"/>
      <c r="G74" s="105"/>
      <c r="H74" s="105"/>
      <c r="I74" s="105"/>
      <c r="J74" s="105"/>
      <c r="K74" s="105"/>
      <c r="L74" s="105"/>
      <c r="M74" s="105"/>
      <c r="N74" s="105"/>
      <c r="O74" s="105"/>
      <c r="P74" s="105"/>
      <c r="Q74" s="105"/>
      <c r="R74" s="105"/>
      <c r="S74" s="105"/>
      <c r="T74" s="105"/>
      <c r="U74" s="105"/>
    </row>
    <row r="75" ht="15.75" customHeight="1">
      <c r="A75" s="162" t="s">
        <v>133</v>
      </c>
      <c r="B75" s="105"/>
      <c r="C75" s="105"/>
      <c r="D75" s="105"/>
      <c r="E75" s="105"/>
      <c r="F75" s="105"/>
      <c r="G75" s="105"/>
      <c r="H75" s="105"/>
      <c r="I75" s="105"/>
      <c r="J75" s="105"/>
      <c r="K75" s="105"/>
      <c r="L75" s="105"/>
      <c r="M75" s="105"/>
      <c r="N75" s="105"/>
      <c r="O75" s="105"/>
      <c r="P75" s="105"/>
      <c r="Q75" s="105"/>
      <c r="R75" s="105"/>
      <c r="S75" s="105"/>
      <c r="T75" s="105"/>
      <c r="U75" s="105"/>
    </row>
    <row r="76" ht="15.75" customHeight="1">
      <c r="A76" s="162" t="s">
        <v>520</v>
      </c>
      <c r="B76" s="105"/>
      <c r="C76" s="105"/>
      <c r="D76" s="105"/>
      <c r="E76" s="105"/>
      <c r="F76" s="105"/>
      <c r="G76" s="105"/>
      <c r="H76" s="105"/>
      <c r="I76" s="105"/>
      <c r="J76" s="105"/>
      <c r="K76" s="105"/>
      <c r="L76" s="105"/>
      <c r="M76" s="105"/>
      <c r="N76" s="105"/>
      <c r="O76" s="105"/>
      <c r="P76" s="105"/>
      <c r="Q76" s="105"/>
      <c r="R76" s="105"/>
      <c r="S76" s="105"/>
      <c r="T76" s="105"/>
      <c r="U76" s="105"/>
    </row>
    <row r="77" ht="15.75" customHeight="1">
      <c r="A77" s="162" t="s">
        <v>134</v>
      </c>
      <c r="B77" s="105"/>
      <c r="C77" s="105"/>
      <c r="D77" s="105"/>
      <c r="E77" s="105"/>
      <c r="F77" s="105"/>
      <c r="G77" s="105"/>
      <c r="H77" s="105"/>
      <c r="I77" s="105"/>
      <c r="J77" s="105"/>
      <c r="K77" s="105"/>
      <c r="L77" s="105"/>
      <c r="M77" s="105"/>
      <c r="N77" s="105"/>
      <c r="O77" s="105"/>
      <c r="P77" s="105"/>
      <c r="Q77" s="105"/>
      <c r="R77" s="105"/>
      <c r="S77" s="105"/>
      <c r="T77" s="105"/>
      <c r="U77" s="105"/>
    </row>
    <row r="78" ht="15.75" customHeight="1">
      <c r="A78" s="162" t="s">
        <v>135</v>
      </c>
      <c r="B78" s="105"/>
      <c r="C78" s="105"/>
      <c r="D78" s="105"/>
      <c r="E78" s="105"/>
      <c r="F78" s="105"/>
      <c r="G78" s="105"/>
      <c r="H78" s="105"/>
      <c r="I78" s="105"/>
      <c r="J78" s="105"/>
      <c r="K78" s="105"/>
      <c r="L78" s="105"/>
      <c r="M78" s="105"/>
      <c r="N78" s="105"/>
      <c r="O78" s="105"/>
      <c r="P78" s="105"/>
      <c r="Q78" s="105"/>
      <c r="R78" s="105"/>
      <c r="S78" s="105"/>
      <c r="T78" s="105"/>
      <c r="U78" s="105"/>
    </row>
    <row r="79" ht="15.75" customHeight="1">
      <c r="A79" s="162" t="s">
        <v>14</v>
      </c>
      <c r="B79" s="105"/>
      <c r="C79" s="105"/>
      <c r="D79" s="105"/>
      <c r="E79" s="105"/>
      <c r="F79" s="105"/>
      <c r="G79" s="105"/>
      <c r="H79" s="105"/>
      <c r="I79" s="105"/>
      <c r="J79" s="105"/>
      <c r="K79" s="105"/>
      <c r="L79" s="105"/>
      <c r="M79" s="105"/>
      <c r="N79" s="105"/>
      <c r="O79" s="105"/>
      <c r="P79" s="105"/>
      <c r="Q79" s="105"/>
      <c r="R79" s="105"/>
      <c r="S79" s="105"/>
      <c r="T79" s="105"/>
      <c r="U79" s="105"/>
    </row>
    <row r="80" ht="15.75" customHeight="1">
      <c r="A80" s="162" t="s">
        <v>136</v>
      </c>
      <c r="B80" s="105"/>
      <c r="C80" s="105"/>
      <c r="D80" s="105"/>
      <c r="E80" s="105"/>
      <c r="F80" s="105"/>
      <c r="G80" s="105"/>
      <c r="H80" s="105"/>
      <c r="I80" s="105"/>
      <c r="J80" s="105"/>
      <c r="K80" s="105"/>
      <c r="L80" s="105"/>
      <c r="M80" s="105"/>
      <c r="N80" s="105"/>
      <c r="O80" s="105"/>
      <c r="P80" s="105"/>
      <c r="Q80" s="105"/>
      <c r="R80" s="105"/>
      <c r="S80" s="105"/>
      <c r="T80" s="105"/>
      <c r="U80" s="105"/>
    </row>
    <row r="81" ht="15.75" customHeight="1">
      <c r="A81" s="162" t="s">
        <v>521</v>
      </c>
      <c r="B81" s="105"/>
      <c r="C81" s="105"/>
      <c r="D81" s="105"/>
      <c r="E81" s="105"/>
      <c r="F81" s="105"/>
      <c r="G81" s="105"/>
      <c r="H81" s="105"/>
      <c r="I81" s="105"/>
      <c r="J81" s="105"/>
      <c r="K81" s="105"/>
      <c r="L81" s="105"/>
      <c r="M81" s="105"/>
      <c r="N81" s="105"/>
      <c r="O81" s="105"/>
      <c r="P81" s="105"/>
      <c r="Q81" s="105"/>
      <c r="R81" s="105"/>
      <c r="S81" s="105"/>
      <c r="T81" s="105"/>
      <c r="U81" s="105"/>
    </row>
    <row r="82" ht="15.75" customHeight="1">
      <c r="A82" s="162" t="s">
        <v>522</v>
      </c>
      <c r="B82" s="105"/>
      <c r="C82" s="105"/>
      <c r="D82" s="105"/>
      <c r="E82" s="105"/>
      <c r="F82" s="105"/>
      <c r="G82" s="105"/>
      <c r="H82" s="105"/>
      <c r="I82" s="105"/>
      <c r="J82" s="105"/>
      <c r="K82" s="105"/>
      <c r="L82" s="105"/>
      <c r="M82" s="105"/>
      <c r="N82" s="105"/>
      <c r="O82" s="105"/>
      <c r="P82" s="105"/>
      <c r="Q82" s="105"/>
      <c r="R82" s="105"/>
      <c r="S82" s="105"/>
      <c r="T82" s="105"/>
      <c r="U82" s="105"/>
    </row>
    <row r="83" ht="15.75" customHeight="1">
      <c r="A83" s="162" t="s">
        <v>137</v>
      </c>
      <c r="B83" s="105"/>
      <c r="C83" s="105"/>
      <c r="D83" s="105"/>
      <c r="E83" s="105"/>
      <c r="F83" s="105"/>
      <c r="G83" s="105"/>
      <c r="H83" s="105"/>
      <c r="I83" s="105"/>
      <c r="J83" s="105"/>
      <c r="K83" s="105"/>
      <c r="L83" s="105"/>
      <c r="M83" s="105"/>
      <c r="N83" s="105"/>
      <c r="O83" s="105"/>
      <c r="P83" s="105"/>
      <c r="Q83" s="105"/>
      <c r="R83" s="105"/>
      <c r="S83" s="105"/>
      <c r="T83" s="105"/>
      <c r="U83" s="105"/>
    </row>
    <row r="84" ht="15.75" customHeight="1">
      <c r="A84" s="162" t="s">
        <v>523</v>
      </c>
      <c r="B84" s="105"/>
      <c r="C84" s="105"/>
      <c r="D84" s="105"/>
      <c r="E84" s="105"/>
      <c r="F84" s="105"/>
      <c r="G84" s="105"/>
      <c r="H84" s="105"/>
      <c r="I84" s="105"/>
      <c r="J84" s="105"/>
      <c r="K84" s="105"/>
      <c r="L84" s="105"/>
      <c r="M84" s="105"/>
      <c r="N84" s="105"/>
      <c r="O84" s="105"/>
      <c r="P84" s="105"/>
      <c r="Q84" s="105"/>
      <c r="R84" s="105"/>
      <c r="S84" s="105"/>
      <c r="T84" s="105"/>
      <c r="U84" s="105"/>
    </row>
    <row r="85" ht="15.75" customHeight="1">
      <c r="A85" s="162" t="s">
        <v>138</v>
      </c>
      <c r="B85" s="105"/>
      <c r="C85" s="105"/>
      <c r="D85" s="105"/>
      <c r="E85" s="105"/>
      <c r="F85" s="105"/>
      <c r="G85" s="105"/>
      <c r="H85" s="105"/>
      <c r="I85" s="105"/>
      <c r="J85" s="105"/>
      <c r="K85" s="105"/>
      <c r="L85" s="105"/>
      <c r="M85" s="105"/>
      <c r="N85" s="105"/>
      <c r="O85" s="105"/>
      <c r="P85" s="105"/>
      <c r="Q85" s="105"/>
      <c r="R85" s="105"/>
      <c r="S85" s="105"/>
      <c r="T85" s="105"/>
      <c r="U85" s="105"/>
    </row>
    <row r="86" ht="15.75" customHeight="1">
      <c r="A86" s="162" t="s">
        <v>139</v>
      </c>
      <c r="B86" s="105"/>
      <c r="C86" s="105"/>
      <c r="D86" s="105"/>
      <c r="E86" s="105"/>
      <c r="F86" s="105"/>
      <c r="G86" s="105"/>
      <c r="H86" s="105"/>
      <c r="I86" s="105"/>
      <c r="J86" s="105"/>
      <c r="K86" s="105"/>
      <c r="L86" s="105"/>
      <c r="M86" s="105"/>
      <c r="N86" s="105"/>
      <c r="O86" s="105"/>
      <c r="P86" s="105"/>
      <c r="Q86" s="105"/>
      <c r="R86" s="105"/>
      <c r="S86" s="105"/>
      <c r="T86" s="105"/>
      <c r="U86" s="105"/>
    </row>
    <row r="87" ht="15.75" customHeight="1">
      <c r="A87" s="162" t="s">
        <v>140</v>
      </c>
      <c r="B87" s="105"/>
      <c r="C87" s="105"/>
      <c r="D87" s="105"/>
      <c r="E87" s="105"/>
      <c r="F87" s="105"/>
      <c r="G87" s="105"/>
      <c r="H87" s="105"/>
      <c r="I87" s="105"/>
      <c r="J87" s="105"/>
      <c r="K87" s="105"/>
      <c r="L87" s="105"/>
      <c r="M87" s="105"/>
      <c r="N87" s="105"/>
      <c r="O87" s="105"/>
      <c r="P87" s="105"/>
      <c r="Q87" s="105"/>
      <c r="R87" s="105"/>
      <c r="S87" s="105"/>
      <c r="T87" s="105"/>
      <c r="U87" s="105"/>
    </row>
    <row r="88" ht="15.75" customHeight="1">
      <c r="A88" s="162" t="s">
        <v>141</v>
      </c>
      <c r="B88" s="105"/>
      <c r="C88" s="105"/>
      <c r="D88" s="105"/>
      <c r="E88" s="105"/>
      <c r="F88" s="105"/>
      <c r="G88" s="105"/>
      <c r="H88" s="105"/>
      <c r="I88" s="105"/>
      <c r="J88" s="105"/>
      <c r="K88" s="105"/>
      <c r="L88" s="105"/>
      <c r="M88" s="105"/>
      <c r="N88" s="105"/>
      <c r="O88" s="105"/>
      <c r="P88" s="105"/>
      <c r="Q88" s="105"/>
      <c r="R88" s="105"/>
      <c r="S88" s="105"/>
      <c r="T88" s="105"/>
      <c r="U88" s="105"/>
    </row>
    <row r="89" ht="15.75" customHeight="1">
      <c r="A89" s="162" t="s">
        <v>76</v>
      </c>
      <c r="B89" s="105"/>
      <c r="C89" s="105"/>
      <c r="D89" s="105"/>
      <c r="E89" s="105"/>
      <c r="F89" s="105"/>
      <c r="G89" s="105"/>
      <c r="H89" s="105"/>
      <c r="I89" s="105"/>
      <c r="J89" s="105"/>
      <c r="K89" s="105"/>
      <c r="L89" s="105"/>
      <c r="M89" s="105"/>
      <c r="N89" s="105"/>
      <c r="O89" s="105"/>
      <c r="P89" s="105"/>
      <c r="Q89" s="105"/>
      <c r="R89" s="105"/>
      <c r="S89" s="105"/>
      <c r="T89" s="105"/>
      <c r="U89" s="105"/>
    </row>
    <row r="90" ht="15.75" customHeight="1">
      <c r="A90" s="162" t="s">
        <v>142</v>
      </c>
      <c r="B90" s="105"/>
      <c r="C90" s="105"/>
      <c r="D90" s="105"/>
      <c r="E90" s="105"/>
      <c r="F90" s="105"/>
      <c r="G90" s="105"/>
      <c r="H90" s="105"/>
      <c r="I90" s="105"/>
      <c r="J90" s="105"/>
      <c r="K90" s="105"/>
      <c r="L90" s="105"/>
      <c r="M90" s="105"/>
      <c r="N90" s="105"/>
      <c r="O90" s="105"/>
      <c r="P90" s="105"/>
      <c r="Q90" s="105"/>
      <c r="R90" s="105"/>
      <c r="S90" s="105"/>
      <c r="T90" s="105"/>
      <c r="U90" s="105"/>
    </row>
    <row r="91" ht="15.75" customHeight="1">
      <c r="A91" s="162" t="s">
        <v>15</v>
      </c>
      <c r="B91" s="105">
        <v>185.0</v>
      </c>
      <c r="C91" s="105">
        <v>142.0</v>
      </c>
      <c r="D91" s="105">
        <v>48.0</v>
      </c>
      <c r="E91" s="105">
        <v>0.0</v>
      </c>
      <c r="F91" s="105">
        <v>0.0</v>
      </c>
      <c r="G91" s="105">
        <v>2076.0</v>
      </c>
      <c r="H91" s="105">
        <v>1665.0</v>
      </c>
      <c r="I91" s="105">
        <v>1154.0</v>
      </c>
      <c r="J91" s="105">
        <v>1925.0</v>
      </c>
      <c r="K91" s="105">
        <v>4432.0</v>
      </c>
      <c r="L91" s="105">
        <v>26.0</v>
      </c>
      <c r="M91" s="105">
        <v>5.0</v>
      </c>
      <c r="N91" s="105">
        <v>1419.0</v>
      </c>
      <c r="O91" s="105">
        <v>0.0</v>
      </c>
      <c r="P91" s="105">
        <v>0.0</v>
      </c>
      <c r="Q91" s="105">
        <v>0.0</v>
      </c>
      <c r="R91" s="105">
        <v>172.0</v>
      </c>
      <c r="S91" s="105">
        <v>1029.0</v>
      </c>
      <c r="T91" s="105">
        <v>0.0</v>
      </c>
      <c r="U91" s="105">
        <v>0.0</v>
      </c>
    </row>
    <row r="92" ht="15.75" customHeight="1">
      <c r="A92" s="162" t="s">
        <v>16</v>
      </c>
      <c r="B92" s="105"/>
      <c r="C92" s="105"/>
      <c r="D92" s="105"/>
      <c r="E92" s="105"/>
      <c r="F92" s="105"/>
      <c r="G92" s="105"/>
      <c r="H92" s="105"/>
      <c r="I92" s="105"/>
      <c r="J92" s="105"/>
      <c r="K92" s="105"/>
      <c r="L92" s="105"/>
      <c r="M92" s="105"/>
      <c r="N92" s="105"/>
      <c r="O92" s="105"/>
      <c r="P92" s="105"/>
      <c r="Q92" s="105"/>
      <c r="R92" s="105"/>
      <c r="S92" s="105"/>
      <c r="T92" s="105"/>
      <c r="U92" s="105"/>
    </row>
    <row r="93" ht="15.75" customHeight="1">
      <c r="A93" s="162" t="s">
        <v>17</v>
      </c>
      <c r="B93" s="105"/>
      <c r="C93" s="105"/>
      <c r="D93" s="105"/>
      <c r="E93" s="105"/>
      <c r="F93" s="105"/>
      <c r="G93" s="105"/>
      <c r="H93" s="105"/>
      <c r="I93" s="105"/>
      <c r="J93" s="105"/>
      <c r="K93" s="105"/>
      <c r="L93" s="105"/>
      <c r="M93" s="105"/>
      <c r="N93" s="105"/>
      <c r="O93" s="105"/>
      <c r="P93" s="105"/>
      <c r="Q93" s="105"/>
      <c r="R93" s="105"/>
      <c r="S93" s="105"/>
      <c r="T93" s="105"/>
      <c r="U93" s="105"/>
    </row>
    <row r="94" ht="15.75" customHeight="1">
      <c r="A94" s="162" t="s">
        <v>143</v>
      </c>
      <c r="B94" s="105">
        <v>5.0</v>
      </c>
      <c r="C94" s="105">
        <v>74.0</v>
      </c>
      <c r="D94" s="105">
        <v>388.0</v>
      </c>
      <c r="E94" s="105">
        <v>0.0</v>
      </c>
      <c r="F94" s="105">
        <v>0.0</v>
      </c>
      <c r="G94" s="105">
        <v>5354.0</v>
      </c>
      <c r="H94" s="105">
        <v>0.0</v>
      </c>
      <c r="I94" s="105">
        <v>41.0</v>
      </c>
      <c r="J94" s="105">
        <v>40.0</v>
      </c>
      <c r="K94" s="105">
        <v>144.0</v>
      </c>
      <c r="L94" s="105">
        <v>815.0</v>
      </c>
      <c r="M94" s="105">
        <v>0.0</v>
      </c>
      <c r="N94" s="105">
        <v>0.0</v>
      </c>
      <c r="O94" s="105">
        <v>1.0</v>
      </c>
      <c r="P94" s="105">
        <v>0.0</v>
      </c>
      <c r="Q94" s="105">
        <v>0.0</v>
      </c>
      <c r="R94" s="105">
        <v>64.0</v>
      </c>
      <c r="S94" s="105">
        <v>128.0</v>
      </c>
      <c r="T94" s="105">
        <v>0.0</v>
      </c>
      <c r="U94" s="105"/>
    </row>
    <row r="95" ht="15.75" customHeight="1">
      <c r="A95" s="162" t="s">
        <v>18</v>
      </c>
      <c r="B95" s="105">
        <v>669.0</v>
      </c>
      <c r="C95" s="105">
        <v>1056.0</v>
      </c>
      <c r="D95" s="105">
        <v>620.0</v>
      </c>
      <c r="E95" s="105">
        <v>237.0</v>
      </c>
      <c r="F95" s="105">
        <v>507.0</v>
      </c>
      <c r="G95" s="105">
        <v>587.0</v>
      </c>
      <c r="H95" s="105">
        <v>0.0</v>
      </c>
      <c r="I95" s="105">
        <v>0.0</v>
      </c>
      <c r="J95" s="105">
        <v>0.0</v>
      </c>
      <c r="K95" s="105">
        <v>0.0</v>
      </c>
      <c r="L95" s="105">
        <v>1520.0</v>
      </c>
      <c r="M95" s="105">
        <v>0.0</v>
      </c>
      <c r="N95" s="105">
        <v>0.0</v>
      </c>
      <c r="O95" s="105">
        <v>0.0</v>
      </c>
      <c r="P95" s="105">
        <v>0.0</v>
      </c>
      <c r="Q95" s="105">
        <v>0.0</v>
      </c>
      <c r="R95" s="105">
        <v>0.0</v>
      </c>
      <c r="S95" s="105">
        <v>0.0</v>
      </c>
      <c r="T95" s="105">
        <v>0.0</v>
      </c>
      <c r="U95" s="105">
        <v>0.0</v>
      </c>
    </row>
    <row r="96" ht="15.75" customHeight="1">
      <c r="A96" s="162" t="s">
        <v>144</v>
      </c>
      <c r="B96" s="105">
        <v>0.0</v>
      </c>
      <c r="C96" s="105">
        <v>0.0</v>
      </c>
      <c r="D96" s="105">
        <v>38.0</v>
      </c>
      <c r="E96" s="105">
        <v>0.0</v>
      </c>
      <c r="F96" s="105">
        <v>234.0</v>
      </c>
      <c r="G96" s="105">
        <v>0.0</v>
      </c>
      <c r="H96" s="105">
        <v>0.0</v>
      </c>
      <c r="I96" s="105">
        <v>0.0</v>
      </c>
      <c r="J96" s="105">
        <v>0.0</v>
      </c>
      <c r="K96" s="105">
        <v>0.0</v>
      </c>
      <c r="L96" s="105">
        <v>0.0</v>
      </c>
      <c r="M96" s="105">
        <v>0.0</v>
      </c>
      <c r="N96" s="105">
        <v>0.0</v>
      </c>
      <c r="O96" s="105">
        <v>0.0</v>
      </c>
      <c r="P96" s="105">
        <v>0.0</v>
      </c>
      <c r="Q96" s="105">
        <v>0.0</v>
      </c>
      <c r="R96" s="105">
        <v>0.0</v>
      </c>
      <c r="S96" s="105">
        <v>0.0</v>
      </c>
      <c r="T96" s="105">
        <v>0.0</v>
      </c>
      <c r="U96" s="105"/>
    </row>
    <row r="97" ht="15.75" customHeight="1">
      <c r="A97" s="162" t="s">
        <v>145</v>
      </c>
      <c r="B97" s="105"/>
      <c r="C97" s="105"/>
      <c r="D97" s="105"/>
      <c r="E97" s="105"/>
      <c r="F97" s="105"/>
      <c r="G97" s="105"/>
      <c r="H97" s="105"/>
      <c r="I97" s="105"/>
      <c r="J97" s="105"/>
      <c r="K97" s="105"/>
      <c r="L97" s="105"/>
      <c r="M97" s="105"/>
      <c r="N97" s="105"/>
      <c r="O97" s="105"/>
      <c r="P97" s="105"/>
      <c r="Q97" s="105"/>
      <c r="R97" s="105"/>
      <c r="S97" s="105"/>
      <c r="T97" s="105"/>
      <c r="U97" s="105"/>
    </row>
    <row r="98" ht="15.75" customHeight="1">
      <c r="A98" s="162" t="s">
        <v>524</v>
      </c>
      <c r="B98" s="105"/>
      <c r="C98" s="105"/>
      <c r="D98" s="105"/>
      <c r="E98" s="105"/>
      <c r="F98" s="105"/>
      <c r="G98" s="105"/>
      <c r="H98" s="105"/>
      <c r="I98" s="105"/>
      <c r="J98" s="105"/>
      <c r="K98" s="105"/>
      <c r="L98" s="105"/>
      <c r="M98" s="105"/>
      <c r="N98" s="105"/>
      <c r="O98" s="105"/>
      <c r="P98" s="105"/>
      <c r="Q98" s="105"/>
      <c r="R98" s="105"/>
      <c r="S98" s="105"/>
      <c r="T98" s="105"/>
      <c r="U98" s="105"/>
    </row>
    <row r="99" ht="15.75" customHeight="1">
      <c r="A99" s="162" t="s">
        <v>146</v>
      </c>
      <c r="B99" s="105">
        <v>0.0</v>
      </c>
      <c r="C99" s="105">
        <v>0.0</v>
      </c>
      <c r="D99" s="105">
        <v>0.0</v>
      </c>
      <c r="E99" s="105">
        <v>0.0</v>
      </c>
      <c r="F99" s="105">
        <v>0.0</v>
      </c>
      <c r="G99" s="105">
        <v>0.0</v>
      </c>
      <c r="H99" s="105">
        <v>0.0</v>
      </c>
      <c r="I99" s="105">
        <v>0.0</v>
      </c>
      <c r="J99" s="105">
        <v>0.0</v>
      </c>
      <c r="K99" s="105">
        <v>0.0</v>
      </c>
      <c r="L99" s="105">
        <v>28.0</v>
      </c>
      <c r="M99" s="105">
        <v>0.0</v>
      </c>
      <c r="N99" s="105">
        <v>0.0</v>
      </c>
      <c r="O99" s="105">
        <v>0.0</v>
      </c>
      <c r="P99" s="105">
        <v>10.0</v>
      </c>
      <c r="Q99" s="105">
        <v>68.0</v>
      </c>
      <c r="R99" s="105">
        <v>0.0</v>
      </c>
      <c r="S99" s="105">
        <v>0.0</v>
      </c>
      <c r="T99" s="105">
        <v>0.0</v>
      </c>
      <c r="U99" s="105">
        <v>0.0</v>
      </c>
    </row>
    <row r="100" ht="15.75" customHeight="1">
      <c r="A100" s="162" t="s">
        <v>147</v>
      </c>
      <c r="B100" s="105"/>
      <c r="C100" s="105"/>
      <c r="D100" s="105"/>
      <c r="E100" s="105"/>
      <c r="F100" s="105"/>
      <c r="G100" s="105"/>
      <c r="H100" s="105"/>
      <c r="I100" s="105"/>
      <c r="J100" s="105"/>
      <c r="K100" s="105"/>
      <c r="L100" s="105"/>
      <c r="M100" s="105"/>
      <c r="N100" s="105"/>
      <c r="O100" s="105"/>
      <c r="P100" s="105"/>
      <c r="Q100" s="105"/>
      <c r="R100" s="105"/>
      <c r="S100" s="105"/>
      <c r="T100" s="105"/>
      <c r="U100" s="105"/>
    </row>
    <row r="101" ht="15.75" customHeight="1">
      <c r="A101" s="162" t="s">
        <v>19</v>
      </c>
      <c r="B101" s="105">
        <v>0.0</v>
      </c>
      <c r="C101" s="105">
        <v>44.0</v>
      </c>
      <c r="D101" s="105">
        <v>0.0</v>
      </c>
      <c r="E101" s="105">
        <v>0.0</v>
      </c>
      <c r="F101" s="105">
        <v>0.0</v>
      </c>
      <c r="G101" s="105">
        <v>97.0</v>
      </c>
      <c r="H101" s="105">
        <v>42.0</v>
      </c>
      <c r="I101" s="105">
        <v>0.0</v>
      </c>
      <c r="J101" s="105">
        <v>0.0</v>
      </c>
      <c r="K101" s="105">
        <v>0.0</v>
      </c>
      <c r="L101" s="105">
        <v>0.0</v>
      </c>
      <c r="M101" s="105">
        <v>0.0</v>
      </c>
      <c r="N101" s="105">
        <v>0.0</v>
      </c>
      <c r="O101" s="105">
        <v>0.0</v>
      </c>
      <c r="P101" s="105">
        <v>104.0</v>
      </c>
      <c r="Q101" s="105">
        <v>354.0</v>
      </c>
      <c r="R101" s="105">
        <v>36.0</v>
      </c>
      <c r="S101" s="105">
        <v>6.0</v>
      </c>
      <c r="T101" s="105">
        <v>0.0</v>
      </c>
      <c r="U101" s="105">
        <v>0.0</v>
      </c>
    </row>
    <row r="102" ht="15.75" customHeight="1">
      <c r="A102" s="162" t="s">
        <v>148</v>
      </c>
      <c r="B102" s="105"/>
      <c r="C102" s="105"/>
      <c r="D102" s="105"/>
      <c r="E102" s="105"/>
      <c r="F102" s="105"/>
      <c r="G102" s="105"/>
      <c r="H102" s="105"/>
      <c r="I102" s="105"/>
      <c r="J102" s="105"/>
      <c r="K102" s="105"/>
      <c r="L102" s="105"/>
      <c r="M102" s="105"/>
      <c r="N102" s="105"/>
      <c r="O102" s="105"/>
      <c r="P102" s="105"/>
      <c r="Q102" s="105"/>
      <c r="R102" s="105"/>
      <c r="S102" s="105"/>
      <c r="T102" s="105"/>
      <c r="U102" s="105"/>
    </row>
    <row r="103" ht="15.75" customHeight="1">
      <c r="A103" s="162" t="s">
        <v>20</v>
      </c>
      <c r="B103" s="105"/>
      <c r="C103" s="105"/>
      <c r="D103" s="105"/>
      <c r="E103" s="105"/>
      <c r="F103" s="105"/>
      <c r="G103" s="105"/>
      <c r="H103" s="105"/>
      <c r="I103" s="105"/>
      <c r="J103" s="105"/>
      <c r="K103" s="105"/>
      <c r="L103" s="105"/>
      <c r="M103" s="105"/>
      <c r="N103" s="105"/>
      <c r="O103" s="105"/>
      <c r="P103" s="105"/>
      <c r="Q103" s="105"/>
      <c r="R103" s="105"/>
      <c r="S103" s="105"/>
      <c r="T103" s="105"/>
      <c r="U103" s="105"/>
    </row>
    <row r="104" ht="15.75" customHeight="1">
      <c r="A104" s="162" t="s">
        <v>149</v>
      </c>
      <c r="B104" s="105">
        <v>0.0</v>
      </c>
      <c r="C104" s="105">
        <v>0.0</v>
      </c>
      <c r="D104" s="105">
        <v>0.0</v>
      </c>
      <c r="E104" s="105">
        <v>0.0</v>
      </c>
      <c r="F104" s="105">
        <v>0.0</v>
      </c>
      <c r="G104" s="105">
        <v>9.0</v>
      </c>
      <c r="H104" s="105">
        <v>8.0</v>
      </c>
      <c r="I104" s="105">
        <v>6.0</v>
      </c>
      <c r="J104" s="105">
        <v>7.0</v>
      </c>
      <c r="K104" s="105">
        <v>8.0</v>
      </c>
      <c r="L104" s="105">
        <v>3.0</v>
      </c>
      <c r="M104" s="105">
        <v>0.0</v>
      </c>
      <c r="N104" s="105">
        <v>0.0</v>
      </c>
      <c r="O104" s="105">
        <v>0.0</v>
      </c>
      <c r="P104" s="105">
        <v>0.0</v>
      </c>
      <c r="Q104" s="105">
        <v>0.0</v>
      </c>
      <c r="R104" s="105">
        <v>6.0</v>
      </c>
      <c r="S104" s="105">
        <v>4.0</v>
      </c>
      <c r="T104" s="105">
        <v>0.0</v>
      </c>
      <c r="U104" s="105">
        <v>0.0</v>
      </c>
    </row>
    <row r="105" ht="15.75" customHeight="1">
      <c r="A105" s="162" t="s">
        <v>150</v>
      </c>
      <c r="B105" s="105"/>
      <c r="C105" s="105"/>
      <c r="D105" s="105"/>
      <c r="E105" s="105"/>
      <c r="F105" s="105"/>
      <c r="G105" s="105"/>
      <c r="H105" s="105"/>
      <c r="I105" s="105"/>
      <c r="J105" s="105"/>
      <c r="K105" s="105"/>
      <c r="L105" s="105"/>
      <c r="M105" s="105"/>
      <c r="N105" s="105"/>
      <c r="O105" s="105"/>
      <c r="P105" s="105"/>
      <c r="Q105" s="105"/>
      <c r="R105" s="105"/>
      <c r="S105" s="105"/>
      <c r="T105" s="105"/>
      <c r="U105" s="105"/>
    </row>
    <row r="106" ht="15.75" customHeight="1">
      <c r="A106" s="162" t="s">
        <v>525</v>
      </c>
      <c r="B106" s="105"/>
      <c r="C106" s="105"/>
      <c r="D106" s="105"/>
      <c r="E106" s="105"/>
      <c r="F106" s="105"/>
      <c r="G106" s="105"/>
      <c r="H106" s="105"/>
      <c r="I106" s="105"/>
      <c r="J106" s="105"/>
      <c r="K106" s="105"/>
      <c r="L106" s="105"/>
      <c r="M106" s="105"/>
      <c r="N106" s="105"/>
      <c r="O106" s="105"/>
      <c r="P106" s="105"/>
      <c r="Q106" s="105"/>
      <c r="R106" s="105"/>
      <c r="S106" s="105"/>
      <c r="T106" s="105"/>
      <c r="U106" s="105"/>
    </row>
    <row r="107" ht="15.75" customHeight="1">
      <c r="A107" s="162" t="s">
        <v>21</v>
      </c>
      <c r="B107" s="105">
        <v>232.0</v>
      </c>
      <c r="C107" s="105">
        <v>758.0</v>
      </c>
      <c r="D107" s="105">
        <v>199.0</v>
      </c>
      <c r="E107" s="105">
        <v>229.0</v>
      </c>
      <c r="F107" s="105">
        <v>394.0</v>
      </c>
      <c r="G107" s="105">
        <v>393.0</v>
      </c>
      <c r="H107" s="105">
        <v>142.0</v>
      </c>
      <c r="I107" s="105">
        <v>5.0</v>
      </c>
      <c r="J107" s="105">
        <v>0.0</v>
      </c>
      <c r="K107" s="105">
        <v>0.0</v>
      </c>
      <c r="L107" s="105">
        <v>176.0</v>
      </c>
      <c r="M107" s="105">
        <v>5.0</v>
      </c>
      <c r="N107" s="105">
        <v>0.0</v>
      </c>
      <c r="O107" s="105">
        <v>0.0</v>
      </c>
      <c r="P107" s="105">
        <v>67.0</v>
      </c>
      <c r="Q107" s="105">
        <v>531.0</v>
      </c>
      <c r="R107" s="105">
        <v>0.0</v>
      </c>
      <c r="S107" s="105">
        <v>0.0</v>
      </c>
      <c r="T107" s="105">
        <v>0.0</v>
      </c>
      <c r="U107" s="105">
        <v>0.0</v>
      </c>
    </row>
    <row r="108" ht="15.75" customHeight="1">
      <c r="A108" s="162" t="s">
        <v>151</v>
      </c>
      <c r="B108" s="105"/>
      <c r="C108" s="105"/>
      <c r="D108" s="105"/>
      <c r="E108" s="105"/>
      <c r="F108" s="105"/>
      <c r="G108" s="105"/>
      <c r="H108" s="105"/>
      <c r="I108" s="105"/>
      <c r="J108" s="105"/>
      <c r="K108" s="105"/>
      <c r="L108" s="105"/>
      <c r="M108" s="105"/>
      <c r="N108" s="105"/>
      <c r="O108" s="105"/>
      <c r="P108" s="105"/>
      <c r="Q108" s="105"/>
      <c r="R108" s="105"/>
      <c r="S108" s="105"/>
      <c r="T108" s="105"/>
      <c r="U108" s="105"/>
    </row>
    <row r="109" ht="15.75" customHeight="1">
      <c r="A109" s="162" t="s">
        <v>152</v>
      </c>
      <c r="B109" s="105">
        <v>0.0</v>
      </c>
      <c r="C109" s="105">
        <v>0.0</v>
      </c>
      <c r="D109" s="105"/>
      <c r="E109" s="105">
        <v>0.0</v>
      </c>
      <c r="F109" s="105">
        <v>0.0</v>
      </c>
      <c r="G109" s="105">
        <v>0.0</v>
      </c>
      <c r="H109" s="105">
        <v>0.0</v>
      </c>
      <c r="I109" s="105">
        <v>0.0</v>
      </c>
      <c r="J109" s="105">
        <v>13.0</v>
      </c>
      <c r="K109" s="105">
        <v>0.0</v>
      </c>
      <c r="L109" s="105">
        <v>0.0</v>
      </c>
      <c r="M109" s="105">
        <v>0.0</v>
      </c>
      <c r="N109" s="105">
        <v>0.0</v>
      </c>
      <c r="O109" s="105">
        <v>0.0</v>
      </c>
      <c r="P109" s="105">
        <v>0.0</v>
      </c>
      <c r="Q109" s="105">
        <v>0.0</v>
      </c>
      <c r="R109" s="105">
        <v>0.0</v>
      </c>
      <c r="S109" s="105">
        <v>0.0</v>
      </c>
      <c r="T109" s="105">
        <v>0.0</v>
      </c>
      <c r="U109" s="105"/>
    </row>
    <row r="110" ht="15.75" customHeight="1">
      <c r="A110" s="162" t="s">
        <v>153</v>
      </c>
      <c r="B110" s="105"/>
      <c r="C110" s="105"/>
      <c r="D110" s="105"/>
      <c r="E110" s="105"/>
      <c r="F110" s="105"/>
      <c r="G110" s="105"/>
      <c r="H110" s="105"/>
      <c r="I110" s="105"/>
      <c r="J110" s="105"/>
      <c r="K110" s="105"/>
      <c r="L110" s="105"/>
      <c r="M110" s="105"/>
      <c r="N110" s="105"/>
      <c r="O110" s="105"/>
      <c r="P110" s="105"/>
      <c r="Q110" s="105"/>
      <c r="R110" s="105"/>
      <c r="S110" s="105"/>
      <c r="T110" s="105"/>
      <c r="U110" s="105"/>
    </row>
    <row r="111" ht="15.75" customHeight="1">
      <c r="A111" s="162" t="s">
        <v>22</v>
      </c>
      <c r="B111" s="105"/>
      <c r="C111" s="105"/>
      <c r="D111" s="105"/>
      <c r="E111" s="105"/>
      <c r="F111" s="105"/>
      <c r="G111" s="105"/>
      <c r="H111" s="105"/>
      <c r="I111" s="105"/>
      <c r="J111" s="105"/>
      <c r="K111" s="105"/>
      <c r="L111" s="105"/>
      <c r="M111" s="105"/>
      <c r="N111" s="105"/>
      <c r="O111" s="105"/>
      <c r="P111" s="105"/>
      <c r="Q111" s="105"/>
      <c r="R111" s="105"/>
      <c r="S111" s="105"/>
      <c r="T111" s="105"/>
      <c r="U111" s="105"/>
    </row>
    <row r="112" ht="15.75" customHeight="1">
      <c r="A112" s="162" t="s">
        <v>154</v>
      </c>
      <c r="B112" s="105">
        <v>0.0</v>
      </c>
      <c r="C112" s="105">
        <v>0.0</v>
      </c>
      <c r="D112" s="105">
        <v>0.0</v>
      </c>
      <c r="E112" s="105">
        <v>0.0</v>
      </c>
      <c r="F112" s="105">
        <v>0.0</v>
      </c>
      <c r="G112" s="105">
        <v>0.0</v>
      </c>
      <c r="H112" s="105">
        <v>0.0</v>
      </c>
      <c r="I112" s="105">
        <v>0.0</v>
      </c>
      <c r="J112" s="105">
        <v>0.0</v>
      </c>
      <c r="K112" s="105">
        <v>0.0</v>
      </c>
      <c r="L112" s="105">
        <v>0.0</v>
      </c>
      <c r="M112" s="105">
        <v>0.0</v>
      </c>
      <c r="N112" s="105">
        <v>0.0</v>
      </c>
      <c r="O112" s="105">
        <v>0.0</v>
      </c>
      <c r="P112" s="105">
        <v>0.0</v>
      </c>
      <c r="Q112" s="105">
        <v>0.0</v>
      </c>
      <c r="R112" s="105">
        <v>4.0</v>
      </c>
      <c r="S112" s="105">
        <v>0.0</v>
      </c>
      <c r="T112" s="105">
        <v>0.0</v>
      </c>
      <c r="U112" s="105"/>
    </row>
    <row r="113" ht="15.75" customHeight="1">
      <c r="A113" s="162" t="s">
        <v>155</v>
      </c>
      <c r="B113" s="105"/>
      <c r="C113" s="105"/>
      <c r="D113" s="105"/>
      <c r="E113" s="105"/>
      <c r="F113" s="105"/>
      <c r="G113" s="105"/>
      <c r="H113" s="105"/>
      <c r="I113" s="105"/>
      <c r="J113" s="105"/>
      <c r="K113" s="105"/>
      <c r="L113" s="105"/>
      <c r="M113" s="105"/>
      <c r="N113" s="105"/>
      <c r="O113" s="105"/>
      <c r="P113" s="105"/>
      <c r="Q113" s="105"/>
      <c r="R113" s="105"/>
      <c r="S113" s="105"/>
      <c r="T113" s="105"/>
      <c r="U113" s="105"/>
    </row>
    <row r="114" ht="15.75" customHeight="1">
      <c r="A114" s="162" t="s">
        <v>156</v>
      </c>
      <c r="B114" s="105"/>
      <c r="C114" s="105"/>
      <c r="D114" s="105"/>
      <c r="E114" s="105"/>
      <c r="F114" s="105"/>
      <c r="G114" s="105"/>
      <c r="H114" s="105"/>
      <c r="I114" s="105"/>
      <c r="J114" s="105"/>
      <c r="K114" s="105"/>
      <c r="L114" s="105"/>
      <c r="M114" s="105"/>
      <c r="N114" s="105"/>
      <c r="O114" s="105"/>
      <c r="P114" s="105"/>
      <c r="Q114" s="105"/>
      <c r="R114" s="105"/>
      <c r="S114" s="105"/>
      <c r="T114" s="105"/>
      <c r="U114" s="105"/>
    </row>
    <row r="115" ht="15.75" customHeight="1">
      <c r="A115" s="162" t="s">
        <v>157</v>
      </c>
      <c r="B115" s="105"/>
      <c r="C115" s="105"/>
      <c r="D115" s="105"/>
      <c r="E115" s="105"/>
      <c r="F115" s="105"/>
      <c r="G115" s="105"/>
      <c r="H115" s="105"/>
      <c r="I115" s="105"/>
      <c r="J115" s="105"/>
      <c r="K115" s="105"/>
      <c r="L115" s="105"/>
      <c r="M115" s="105"/>
      <c r="N115" s="105"/>
      <c r="O115" s="105"/>
      <c r="P115" s="105"/>
      <c r="Q115" s="105"/>
      <c r="R115" s="105"/>
      <c r="S115" s="105"/>
      <c r="T115" s="105"/>
      <c r="U115" s="105"/>
    </row>
    <row r="116" ht="15.75" customHeight="1">
      <c r="A116" s="162" t="s">
        <v>158</v>
      </c>
      <c r="B116" s="105"/>
      <c r="C116" s="105"/>
      <c r="D116" s="105"/>
      <c r="E116" s="105"/>
      <c r="F116" s="105"/>
      <c r="G116" s="105"/>
      <c r="H116" s="105"/>
      <c r="I116" s="105"/>
      <c r="J116" s="105"/>
      <c r="K116" s="105"/>
      <c r="L116" s="105"/>
      <c r="M116" s="105"/>
      <c r="N116" s="105"/>
      <c r="O116" s="105"/>
      <c r="P116" s="105"/>
      <c r="Q116" s="105"/>
      <c r="R116" s="105"/>
      <c r="S116" s="105"/>
      <c r="T116" s="105"/>
      <c r="U116" s="105"/>
    </row>
    <row r="117" ht="15.75" customHeight="1">
      <c r="A117" s="162" t="s">
        <v>23</v>
      </c>
      <c r="B117" s="105"/>
      <c r="C117" s="105"/>
      <c r="D117" s="105"/>
      <c r="E117" s="105"/>
      <c r="F117" s="105"/>
      <c r="G117" s="105"/>
      <c r="H117" s="105"/>
      <c r="I117" s="105"/>
      <c r="J117" s="105"/>
      <c r="K117" s="105"/>
      <c r="L117" s="105"/>
      <c r="M117" s="105"/>
      <c r="N117" s="105"/>
      <c r="O117" s="105"/>
      <c r="P117" s="105"/>
      <c r="Q117" s="105"/>
      <c r="R117" s="105"/>
      <c r="S117" s="105"/>
      <c r="T117" s="105"/>
      <c r="U117" s="105"/>
    </row>
    <row r="118" ht="15.75" customHeight="1">
      <c r="A118" s="162" t="s">
        <v>159</v>
      </c>
      <c r="B118" s="105"/>
      <c r="C118" s="105"/>
      <c r="D118" s="105"/>
      <c r="E118" s="105"/>
      <c r="F118" s="105"/>
      <c r="G118" s="105"/>
      <c r="H118" s="105"/>
      <c r="I118" s="105"/>
      <c r="J118" s="105"/>
      <c r="K118" s="105"/>
      <c r="L118" s="105"/>
      <c r="M118" s="105"/>
      <c r="N118" s="105"/>
      <c r="O118" s="105"/>
      <c r="P118" s="105"/>
      <c r="Q118" s="105"/>
      <c r="R118" s="105"/>
      <c r="S118" s="105"/>
      <c r="T118" s="105"/>
      <c r="U118" s="105"/>
    </row>
    <row r="119" ht="15.75" customHeight="1">
      <c r="A119" s="162" t="s">
        <v>54</v>
      </c>
      <c r="B119" s="105">
        <v>0.0</v>
      </c>
      <c r="C119" s="105">
        <v>0.0</v>
      </c>
      <c r="D119" s="105">
        <v>0.0</v>
      </c>
      <c r="E119" s="105">
        <v>0.0</v>
      </c>
      <c r="F119" s="105">
        <v>0.0</v>
      </c>
      <c r="G119" s="105">
        <v>0.0</v>
      </c>
      <c r="H119" s="105">
        <v>0.0</v>
      </c>
      <c r="I119" s="105">
        <v>0.0</v>
      </c>
      <c r="J119" s="105">
        <v>59.0</v>
      </c>
      <c r="K119" s="105">
        <v>0.0</v>
      </c>
      <c r="L119" s="105">
        <v>0.0</v>
      </c>
      <c r="M119" s="105">
        <v>0.0</v>
      </c>
      <c r="N119" s="105">
        <v>0.0</v>
      </c>
      <c r="O119" s="105">
        <v>0.0</v>
      </c>
      <c r="P119" s="105">
        <v>0.0</v>
      </c>
      <c r="Q119" s="105">
        <v>0.0</v>
      </c>
      <c r="R119" s="105">
        <v>0.0</v>
      </c>
      <c r="S119" s="105">
        <v>0.0</v>
      </c>
      <c r="T119" s="105">
        <v>0.0</v>
      </c>
      <c r="U119" s="105">
        <v>0.0</v>
      </c>
    </row>
    <row r="120" ht="15.75" customHeight="1">
      <c r="A120" s="162" t="s">
        <v>24</v>
      </c>
      <c r="B120" s="105">
        <v>0.0</v>
      </c>
      <c r="C120" s="105">
        <v>0.0</v>
      </c>
      <c r="D120" s="105">
        <v>0.0</v>
      </c>
      <c r="E120" s="105">
        <v>3.0</v>
      </c>
      <c r="F120" s="105">
        <v>0.0</v>
      </c>
      <c r="G120" s="105">
        <v>0.0</v>
      </c>
      <c r="H120" s="105">
        <v>23.0</v>
      </c>
      <c r="I120" s="105">
        <v>0.0</v>
      </c>
      <c r="J120" s="105">
        <v>0.0</v>
      </c>
      <c r="K120" s="105">
        <v>0.0</v>
      </c>
      <c r="L120" s="105">
        <v>0.0</v>
      </c>
      <c r="M120" s="105">
        <v>0.0</v>
      </c>
      <c r="N120" s="105">
        <v>0.0</v>
      </c>
      <c r="O120" s="105">
        <v>0.0</v>
      </c>
      <c r="P120" s="105">
        <v>0.0</v>
      </c>
      <c r="Q120" s="105">
        <v>0.0</v>
      </c>
      <c r="R120" s="105">
        <v>985.0</v>
      </c>
      <c r="S120" s="105">
        <v>0.0</v>
      </c>
      <c r="T120" s="105">
        <v>0.0</v>
      </c>
      <c r="U120" s="105">
        <v>21.0</v>
      </c>
    </row>
    <row r="121" ht="15.75" customHeight="1">
      <c r="A121" s="162" t="s">
        <v>160</v>
      </c>
      <c r="B121" s="105"/>
      <c r="C121" s="105"/>
      <c r="D121" s="105"/>
      <c r="E121" s="105"/>
      <c r="F121" s="105"/>
      <c r="G121" s="105"/>
      <c r="H121" s="105"/>
      <c r="I121" s="105"/>
      <c r="J121" s="105"/>
      <c r="K121" s="105"/>
      <c r="L121" s="105"/>
      <c r="M121" s="105"/>
      <c r="N121" s="105"/>
      <c r="O121" s="105"/>
      <c r="P121" s="105"/>
      <c r="Q121" s="105"/>
      <c r="R121" s="105"/>
      <c r="S121" s="105"/>
      <c r="T121" s="105"/>
      <c r="U121" s="105"/>
    </row>
    <row r="122" ht="15.75" customHeight="1">
      <c r="A122" s="162" t="s">
        <v>161</v>
      </c>
      <c r="B122" s="105">
        <v>0.0</v>
      </c>
      <c r="C122" s="105">
        <v>0.0</v>
      </c>
      <c r="D122" s="105">
        <v>0.0</v>
      </c>
      <c r="E122" s="105">
        <v>0.0</v>
      </c>
      <c r="F122" s="105">
        <v>0.0</v>
      </c>
      <c r="G122" s="105">
        <v>0.0</v>
      </c>
      <c r="H122" s="105"/>
      <c r="I122" s="105">
        <v>0.0</v>
      </c>
      <c r="J122" s="105">
        <v>0.0</v>
      </c>
      <c r="K122" s="105">
        <v>0.0</v>
      </c>
      <c r="L122" s="105"/>
      <c r="M122" s="105"/>
      <c r="N122" s="105"/>
      <c r="O122" s="105">
        <v>0.0</v>
      </c>
      <c r="P122" s="105">
        <v>0.0</v>
      </c>
      <c r="Q122" s="105">
        <v>0.0</v>
      </c>
      <c r="R122" s="105">
        <v>1.0</v>
      </c>
      <c r="S122" s="105"/>
      <c r="T122" s="105"/>
      <c r="U122" s="105"/>
    </row>
    <row r="123" ht="15.75" customHeight="1">
      <c r="A123" s="162" t="s">
        <v>162</v>
      </c>
      <c r="B123" s="105"/>
      <c r="C123" s="105"/>
      <c r="D123" s="105"/>
      <c r="E123" s="105"/>
      <c r="F123" s="105"/>
      <c r="G123" s="105"/>
      <c r="H123" s="105"/>
      <c r="I123" s="105"/>
      <c r="J123" s="105"/>
      <c r="K123" s="105"/>
      <c r="L123" s="105"/>
      <c r="M123" s="105"/>
      <c r="N123" s="105"/>
      <c r="O123" s="105"/>
      <c r="P123" s="105"/>
      <c r="Q123" s="105"/>
      <c r="R123" s="105"/>
      <c r="S123" s="105"/>
      <c r="T123" s="105"/>
      <c r="U123" s="105"/>
    </row>
    <row r="124" ht="15.75" customHeight="1">
      <c r="A124" s="162" t="s">
        <v>163</v>
      </c>
      <c r="B124" s="105"/>
      <c r="C124" s="105"/>
      <c r="D124" s="105"/>
      <c r="E124" s="105"/>
      <c r="F124" s="105"/>
      <c r="G124" s="105"/>
      <c r="H124" s="105"/>
      <c r="I124" s="105"/>
      <c r="J124" s="105"/>
      <c r="K124" s="105"/>
      <c r="L124" s="105"/>
      <c r="M124" s="105"/>
      <c r="N124" s="105"/>
      <c r="O124" s="105"/>
      <c r="P124" s="105"/>
      <c r="Q124" s="105"/>
      <c r="R124" s="105"/>
      <c r="S124" s="105"/>
      <c r="T124" s="105"/>
      <c r="U124" s="105"/>
    </row>
    <row r="125" ht="15.75" customHeight="1">
      <c r="A125" s="162" t="s">
        <v>164</v>
      </c>
      <c r="B125" s="105"/>
      <c r="C125" s="105"/>
      <c r="D125" s="105"/>
      <c r="E125" s="105"/>
      <c r="F125" s="105"/>
      <c r="G125" s="105"/>
      <c r="H125" s="105"/>
      <c r="I125" s="105"/>
      <c r="J125" s="105"/>
      <c r="K125" s="105"/>
      <c r="L125" s="105"/>
      <c r="M125" s="105"/>
      <c r="N125" s="105"/>
      <c r="O125" s="105"/>
      <c r="P125" s="105"/>
      <c r="Q125" s="105"/>
      <c r="R125" s="105"/>
      <c r="S125" s="105"/>
      <c r="T125" s="105"/>
      <c r="U125" s="105"/>
    </row>
    <row r="126" ht="15.75" customHeight="1">
      <c r="A126" s="162" t="s">
        <v>165</v>
      </c>
      <c r="B126" s="105">
        <v>0.0</v>
      </c>
      <c r="C126" s="105">
        <v>0.0</v>
      </c>
      <c r="D126" s="105">
        <v>0.0</v>
      </c>
      <c r="E126" s="105">
        <v>0.0</v>
      </c>
      <c r="F126" s="105">
        <v>1.0</v>
      </c>
      <c r="G126" s="105">
        <v>0.0</v>
      </c>
      <c r="H126" s="105">
        <v>0.0</v>
      </c>
      <c r="I126" s="105">
        <v>0.0</v>
      </c>
      <c r="J126" s="105">
        <v>0.0</v>
      </c>
      <c r="K126" s="105">
        <v>12.0</v>
      </c>
      <c r="L126" s="105">
        <v>99.0</v>
      </c>
      <c r="M126" s="105">
        <v>0.0</v>
      </c>
      <c r="N126" s="105">
        <v>0.0</v>
      </c>
      <c r="O126" s="105">
        <v>923.0</v>
      </c>
      <c r="P126" s="105">
        <v>0.0</v>
      </c>
      <c r="Q126" s="105">
        <v>0.0</v>
      </c>
      <c r="R126" s="105">
        <v>0.0</v>
      </c>
      <c r="S126" s="105">
        <v>0.0</v>
      </c>
      <c r="T126" s="105">
        <v>0.0</v>
      </c>
      <c r="U126" s="105">
        <v>0.0</v>
      </c>
    </row>
    <row r="127" ht="15.75" customHeight="1">
      <c r="A127" s="162" t="s">
        <v>166</v>
      </c>
      <c r="B127" s="105"/>
      <c r="C127" s="105"/>
      <c r="D127" s="105"/>
      <c r="E127" s="105"/>
      <c r="F127" s="105"/>
      <c r="G127" s="105"/>
      <c r="H127" s="105"/>
      <c r="I127" s="105"/>
      <c r="J127" s="105"/>
      <c r="K127" s="105"/>
      <c r="L127" s="105"/>
      <c r="M127" s="105"/>
      <c r="N127" s="105"/>
      <c r="O127" s="105"/>
      <c r="P127" s="105"/>
      <c r="Q127" s="105"/>
      <c r="R127" s="105"/>
      <c r="S127" s="105"/>
      <c r="T127" s="105"/>
      <c r="U127" s="105"/>
    </row>
    <row r="128" ht="15.75" customHeight="1">
      <c r="A128" s="162" t="s">
        <v>167</v>
      </c>
      <c r="B128" s="105"/>
      <c r="C128" s="105"/>
      <c r="D128" s="105"/>
      <c r="E128" s="105"/>
      <c r="F128" s="105"/>
      <c r="G128" s="105"/>
      <c r="H128" s="105"/>
      <c r="I128" s="105"/>
      <c r="J128" s="105"/>
      <c r="K128" s="105"/>
      <c r="L128" s="105"/>
      <c r="M128" s="105"/>
      <c r="N128" s="105"/>
      <c r="O128" s="105"/>
      <c r="P128" s="105"/>
      <c r="Q128" s="105"/>
      <c r="R128" s="105"/>
      <c r="S128" s="105"/>
      <c r="T128" s="105"/>
      <c r="U128" s="105"/>
    </row>
    <row r="129" ht="15.75" customHeight="1">
      <c r="A129" s="162" t="s">
        <v>168</v>
      </c>
      <c r="B129" s="105"/>
      <c r="C129" s="105"/>
      <c r="D129" s="105"/>
      <c r="E129" s="105"/>
      <c r="F129" s="105"/>
      <c r="G129" s="105"/>
      <c r="H129" s="105"/>
      <c r="I129" s="105"/>
      <c r="J129" s="105"/>
      <c r="K129" s="105"/>
      <c r="L129" s="105"/>
      <c r="M129" s="105"/>
      <c r="N129" s="105"/>
      <c r="O129" s="105"/>
      <c r="P129" s="105"/>
      <c r="Q129" s="105"/>
      <c r="R129" s="105"/>
      <c r="S129" s="105"/>
      <c r="T129" s="105"/>
      <c r="U129" s="105"/>
    </row>
    <row r="130" ht="15.75" customHeight="1">
      <c r="A130" s="162" t="s">
        <v>25</v>
      </c>
      <c r="B130" s="105"/>
      <c r="C130" s="105"/>
      <c r="D130" s="105"/>
      <c r="E130" s="105"/>
      <c r="F130" s="105"/>
      <c r="G130" s="105"/>
      <c r="H130" s="105"/>
      <c r="I130" s="105"/>
      <c r="J130" s="105"/>
      <c r="K130" s="105"/>
      <c r="L130" s="105"/>
      <c r="M130" s="105"/>
      <c r="N130" s="105"/>
      <c r="O130" s="105"/>
      <c r="P130" s="105"/>
      <c r="Q130" s="105"/>
      <c r="R130" s="105"/>
      <c r="S130" s="105"/>
      <c r="T130" s="105"/>
      <c r="U130" s="105"/>
    </row>
    <row r="131" ht="15.75" customHeight="1">
      <c r="A131" s="162" t="s">
        <v>169</v>
      </c>
      <c r="B131" s="105"/>
      <c r="C131" s="105"/>
      <c r="D131" s="105"/>
      <c r="E131" s="105"/>
      <c r="F131" s="105"/>
      <c r="G131" s="105"/>
      <c r="H131" s="105"/>
      <c r="I131" s="105"/>
      <c r="J131" s="105"/>
      <c r="K131" s="105"/>
      <c r="L131" s="105"/>
      <c r="M131" s="105"/>
      <c r="N131" s="105"/>
      <c r="O131" s="105"/>
      <c r="P131" s="105"/>
      <c r="Q131" s="105"/>
      <c r="R131" s="105"/>
      <c r="S131" s="105"/>
      <c r="T131" s="105"/>
      <c r="U131" s="105"/>
    </row>
    <row r="132" ht="15.75" customHeight="1">
      <c r="A132" s="162" t="s">
        <v>26</v>
      </c>
      <c r="B132" s="105">
        <v>0.0</v>
      </c>
      <c r="C132" s="105">
        <v>0.0</v>
      </c>
      <c r="D132" s="105">
        <v>0.0</v>
      </c>
      <c r="E132" s="105">
        <v>0.0</v>
      </c>
      <c r="F132" s="105">
        <v>0.0</v>
      </c>
      <c r="G132" s="105">
        <v>0.0</v>
      </c>
      <c r="H132" s="105">
        <v>748.0</v>
      </c>
      <c r="I132" s="105">
        <v>336.0</v>
      </c>
      <c r="J132" s="105">
        <v>0.0</v>
      </c>
      <c r="K132" s="105">
        <v>0.0</v>
      </c>
      <c r="L132" s="105">
        <v>0.0</v>
      </c>
      <c r="M132" s="105">
        <v>0.0</v>
      </c>
      <c r="N132" s="105">
        <v>0.0</v>
      </c>
      <c r="O132" s="105">
        <v>0.0</v>
      </c>
      <c r="P132" s="105">
        <v>0.0</v>
      </c>
      <c r="Q132" s="105">
        <v>0.0</v>
      </c>
      <c r="R132" s="105">
        <v>0.0</v>
      </c>
      <c r="S132" s="105">
        <v>0.0</v>
      </c>
      <c r="T132" s="105">
        <v>1.0</v>
      </c>
      <c r="U132" s="105">
        <v>0.0</v>
      </c>
    </row>
    <row r="133" ht="15.75" customHeight="1">
      <c r="A133" s="162" t="s">
        <v>170</v>
      </c>
      <c r="B133" s="105"/>
      <c r="C133" s="105"/>
      <c r="D133" s="105"/>
      <c r="E133" s="105"/>
      <c r="F133" s="105"/>
      <c r="G133" s="105"/>
      <c r="H133" s="105"/>
      <c r="I133" s="105"/>
      <c r="J133" s="105"/>
      <c r="K133" s="105"/>
      <c r="L133" s="105"/>
      <c r="M133" s="105"/>
      <c r="N133" s="105"/>
      <c r="O133" s="105"/>
      <c r="P133" s="105"/>
      <c r="Q133" s="105"/>
      <c r="R133" s="105"/>
      <c r="S133" s="105"/>
      <c r="T133" s="105"/>
      <c r="U133" s="105"/>
    </row>
    <row r="134" ht="15.75" customHeight="1">
      <c r="A134" s="162" t="s">
        <v>171</v>
      </c>
      <c r="B134" s="105"/>
      <c r="C134" s="105"/>
      <c r="D134" s="105"/>
      <c r="E134" s="105"/>
      <c r="F134" s="105"/>
      <c r="G134" s="105"/>
      <c r="H134" s="105"/>
      <c r="I134" s="105"/>
      <c r="J134" s="105"/>
      <c r="K134" s="105"/>
      <c r="L134" s="105"/>
      <c r="M134" s="105"/>
      <c r="N134" s="105"/>
      <c r="O134" s="105"/>
      <c r="P134" s="105"/>
      <c r="Q134" s="105"/>
      <c r="R134" s="105"/>
      <c r="S134" s="105"/>
      <c r="T134" s="105"/>
      <c r="U134" s="105"/>
    </row>
    <row r="135" ht="15.75" customHeight="1">
      <c r="A135" s="162" t="s">
        <v>79</v>
      </c>
      <c r="B135" s="105">
        <v>1.0</v>
      </c>
      <c r="C135" s="105">
        <v>24.0</v>
      </c>
      <c r="D135" s="105">
        <v>0.0</v>
      </c>
      <c r="E135" s="105">
        <v>54.0</v>
      </c>
      <c r="F135" s="105">
        <v>0.0</v>
      </c>
      <c r="G135" s="105">
        <v>149.0</v>
      </c>
      <c r="H135" s="105">
        <v>0.0</v>
      </c>
      <c r="I135" s="105">
        <v>42.0</v>
      </c>
      <c r="J135" s="105">
        <v>0.0</v>
      </c>
      <c r="K135" s="105">
        <v>0.0</v>
      </c>
      <c r="L135" s="105">
        <v>51.0</v>
      </c>
      <c r="M135" s="105">
        <v>0.0</v>
      </c>
      <c r="N135" s="105">
        <v>0.0</v>
      </c>
      <c r="O135" s="105">
        <v>0.0</v>
      </c>
      <c r="P135" s="105">
        <v>0.0</v>
      </c>
      <c r="Q135" s="105">
        <v>13.0</v>
      </c>
      <c r="R135" s="105">
        <v>0.0</v>
      </c>
      <c r="S135" s="105">
        <v>0.0</v>
      </c>
      <c r="T135" s="105"/>
      <c r="U135" s="105"/>
    </row>
    <row r="136" ht="15.75" customHeight="1">
      <c r="A136" s="162" t="s">
        <v>172</v>
      </c>
      <c r="B136" s="105"/>
      <c r="C136" s="105"/>
      <c r="D136" s="105"/>
      <c r="E136" s="105"/>
      <c r="F136" s="105"/>
      <c r="G136" s="105"/>
      <c r="H136" s="105"/>
      <c r="I136" s="105"/>
      <c r="J136" s="105"/>
      <c r="K136" s="105"/>
      <c r="L136" s="105"/>
      <c r="M136" s="105"/>
      <c r="N136" s="105"/>
      <c r="O136" s="105"/>
      <c r="P136" s="105"/>
      <c r="Q136" s="105"/>
      <c r="R136" s="105"/>
      <c r="S136" s="105"/>
      <c r="T136" s="105"/>
      <c r="U136" s="105"/>
    </row>
    <row r="137" ht="15.75" customHeight="1">
      <c r="A137" s="162" t="s">
        <v>173</v>
      </c>
      <c r="B137" s="105"/>
      <c r="C137" s="105"/>
      <c r="D137" s="105"/>
      <c r="E137" s="105"/>
      <c r="F137" s="105"/>
      <c r="G137" s="105"/>
      <c r="H137" s="105"/>
      <c r="I137" s="105"/>
      <c r="J137" s="105"/>
      <c r="K137" s="105"/>
      <c r="L137" s="105"/>
      <c r="M137" s="105"/>
      <c r="N137" s="105"/>
      <c r="O137" s="105"/>
      <c r="P137" s="105"/>
      <c r="Q137" s="105"/>
      <c r="R137" s="105"/>
      <c r="S137" s="105"/>
      <c r="T137" s="105"/>
      <c r="U137" s="105"/>
    </row>
    <row r="138" ht="15.75" customHeight="1">
      <c r="A138" s="162" t="s">
        <v>67</v>
      </c>
      <c r="B138" s="105">
        <v>0.0</v>
      </c>
      <c r="C138" s="105">
        <v>0.0</v>
      </c>
      <c r="D138" s="105">
        <v>0.0</v>
      </c>
      <c r="E138" s="105">
        <v>0.0</v>
      </c>
      <c r="F138" s="105">
        <v>0.0</v>
      </c>
      <c r="G138" s="105">
        <v>0.0</v>
      </c>
      <c r="H138" s="105">
        <v>0.0</v>
      </c>
      <c r="I138" s="105">
        <v>0.0</v>
      </c>
      <c r="J138" s="105">
        <v>0.0</v>
      </c>
      <c r="K138" s="105">
        <v>0.0</v>
      </c>
      <c r="L138" s="105">
        <v>0.0</v>
      </c>
      <c r="M138" s="105">
        <v>2020.0</v>
      </c>
      <c r="N138" s="105">
        <v>0.0</v>
      </c>
      <c r="O138" s="105">
        <v>46.0</v>
      </c>
      <c r="P138" s="105"/>
      <c r="Q138" s="105"/>
      <c r="R138" s="105"/>
      <c r="S138" s="105"/>
      <c r="T138" s="105"/>
      <c r="U138" s="105"/>
    </row>
    <row r="139" ht="15.75" customHeight="1">
      <c r="A139" s="162" t="s">
        <v>27</v>
      </c>
      <c r="B139" s="105"/>
      <c r="C139" s="105"/>
      <c r="D139" s="105"/>
      <c r="E139" s="105"/>
      <c r="F139" s="105"/>
      <c r="G139" s="105"/>
      <c r="H139" s="105"/>
      <c r="I139" s="105"/>
      <c r="J139" s="105"/>
      <c r="K139" s="105"/>
      <c r="L139" s="105"/>
      <c r="M139" s="105"/>
      <c r="N139" s="105"/>
      <c r="O139" s="105"/>
      <c r="P139" s="105"/>
      <c r="Q139" s="105"/>
      <c r="R139" s="105"/>
      <c r="S139" s="105"/>
      <c r="T139" s="105"/>
      <c r="U139" s="105"/>
    </row>
    <row r="140" ht="15.75" customHeight="1">
      <c r="A140" s="162" t="s">
        <v>174</v>
      </c>
      <c r="B140" s="105"/>
      <c r="C140" s="105"/>
      <c r="D140" s="105"/>
      <c r="E140" s="105"/>
      <c r="F140" s="105"/>
      <c r="G140" s="105"/>
      <c r="H140" s="105"/>
      <c r="I140" s="105"/>
      <c r="J140" s="105"/>
      <c r="K140" s="105"/>
      <c r="L140" s="105"/>
      <c r="M140" s="105"/>
      <c r="N140" s="105"/>
      <c r="O140" s="105"/>
      <c r="P140" s="105"/>
      <c r="Q140" s="105"/>
      <c r="R140" s="105"/>
      <c r="S140" s="105"/>
      <c r="T140" s="105"/>
      <c r="U140" s="105"/>
    </row>
    <row r="141" ht="15.75" customHeight="1">
      <c r="A141" s="162" t="s">
        <v>61</v>
      </c>
      <c r="B141" s="105"/>
      <c r="C141" s="105"/>
      <c r="D141" s="105"/>
      <c r="E141" s="105"/>
      <c r="F141" s="105"/>
      <c r="G141" s="105"/>
      <c r="H141" s="105"/>
      <c r="I141" s="105"/>
      <c r="J141" s="105"/>
      <c r="K141" s="105"/>
      <c r="L141" s="105"/>
      <c r="M141" s="105"/>
      <c r="N141" s="105"/>
      <c r="O141" s="105"/>
      <c r="P141" s="105"/>
      <c r="Q141" s="105"/>
      <c r="R141" s="105"/>
      <c r="S141" s="105"/>
      <c r="T141" s="105"/>
      <c r="U141" s="105"/>
    </row>
    <row r="142" ht="15.75" customHeight="1">
      <c r="A142" s="162" t="s">
        <v>28</v>
      </c>
      <c r="B142" s="105">
        <v>0.0</v>
      </c>
      <c r="C142" s="105"/>
      <c r="D142" s="105"/>
      <c r="E142" s="105">
        <v>0.0</v>
      </c>
      <c r="F142" s="105">
        <v>0.0</v>
      </c>
      <c r="G142" s="105">
        <v>0.0</v>
      </c>
      <c r="H142" s="105">
        <v>0.0</v>
      </c>
      <c r="I142" s="105">
        <v>0.0</v>
      </c>
      <c r="J142" s="105">
        <v>0.0</v>
      </c>
      <c r="K142" s="105">
        <v>0.0</v>
      </c>
      <c r="L142" s="105">
        <v>0.0</v>
      </c>
      <c r="M142" s="105">
        <v>0.0</v>
      </c>
      <c r="N142" s="105">
        <v>0.0</v>
      </c>
      <c r="O142" s="105">
        <v>0.0</v>
      </c>
      <c r="P142" s="105">
        <v>72.0</v>
      </c>
      <c r="Q142" s="105">
        <v>141.0</v>
      </c>
      <c r="R142" s="105">
        <v>0.0</v>
      </c>
      <c r="S142" s="105">
        <v>0.0</v>
      </c>
      <c r="T142" s="105">
        <v>364.0</v>
      </c>
      <c r="U142" s="105">
        <v>0.0</v>
      </c>
    </row>
    <row r="143" ht="15.75" customHeight="1">
      <c r="A143" s="162" t="s">
        <v>175</v>
      </c>
      <c r="B143" s="105"/>
      <c r="C143" s="105"/>
      <c r="D143" s="105"/>
      <c r="E143" s="105"/>
      <c r="F143" s="105"/>
      <c r="G143" s="105"/>
      <c r="H143" s="105"/>
      <c r="I143" s="105"/>
      <c r="J143" s="105"/>
      <c r="K143" s="105"/>
      <c r="L143" s="105"/>
      <c r="M143" s="105"/>
      <c r="N143" s="105"/>
      <c r="O143" s="105"/>
      <c r="P143" s="105"/>
      <c r="Q143" s="105"/>
      <c r="R143" s="105"/>
      <c r="S143" s="105"/>
      <c r="T143" s="105"/>
      <c r="U143" s="105"/>
    </row>
    <row r="144" ht="15.75" customHeight="1">
      <c r="A144" s="162" t="s">
        <v>526</v>
      </c>
      <c r="B144" s="105"/>
      <c r="C144" s="105"/>
      <c r="D144" s="105"/>
      <c r="E144" s="105"/>
      <c r="F144" s="105"/>
      <c r="G144" s="105"/>
      <c r="H144" s="105"/>
      <c r="I144" s="105"/>
      <c r="J144" s="105"/>
      <c r="K144" s="105"/>
      <c r="L144" s="105"/>
      <c r="M144" s="105"/>
      <c r="N144" s="105"/>
      <c r="O144" s="105"/>
      <c r="P144" s="105"/>
      <c r="Q144" s="105"/>
      <c r="R144" s="105"/>
      <c r="S144" s="105"/>
      <c r="T144" s="105"/>
      <c r="U144" s="105"/>
    </row>
    <row r="145" ht="15.75" customHeight="1">
      <c r="A145" s="162" t="s">
        <v>176</v>
      </c>
      <c r="B145" s="105"/>
      <c r="C145" s="105"/>
      <c r="D145" s="105"/>
      <c r="E145" s="105"/>
      <c r="F145" s="105"/>
      <c r="G145" s="105"/>
      <c r="H145" s="105"/>
      <c r="I145" s="105"/>
      <c r="J145" s="105"/>
      <c r="K145" s="105"/>
      <c r="L145" s="105"/>
      <c r="M145" s="105"/>
      <c r="N145" s="105"/>
      <c r="O145" s="105"/>
      <c r="P145" s="105"/>
      <c r="Q145" s="105"/>
      <c r="R145" s="105"/>
      <c r="S145" s="105"/>
      <c r="T145" s="105"/>
      <c r="U145" s="105"/>
    </row>
    <row r="146" ht="15.75" customHeight="1">
      <c r="A146" s="162" t="s">
        <v>177</v>
      </c>
      <c r="B146" s="105">
        <v>0.0</v>
      </c>
      <c r="C146" s="105">
        <v>0.0</v>
      </c>
      <c r="D146" s="105">
        <v>0.0</v>
      </c>
      <c r="E146" s="105">
        <v>0.0</v>
      </c>
      <c r="F146" s="105">
        <v>0.0</v>
      </c>
      <c r="G146" s="105">
        <v>0.0</v>
      </c>
      <c r="H146" s="105">
        <v>0.0</v>
      </c>
      <c r="I146" s="105">
        <v>0.0</v>
      </c>
      <c r="J146" s="105">
        <v>0.0</v>
      </c>
      <c r="K146" s="105">
        <v>0.0</v>
      </c>
      <c r="L146" s="105">
        <v>4670.0</v>
      </c>
      <c r="M146" s="105">
        <v>0.0</v>
      </c>
      <c r="N146" s="105">
        <v>0.0</v>
      </c>
      <c r="O146" s="105">
        <v>0.0</v>
      </c>
      <c r="P146" s="105">
        <v>0.0</v>
      </c>
      <c r="Q146" s="105">
        <v>0.0</v>
      </c>
      <c r="R146" s="105">
        <v>0.0</v>
      </c>
      <c r="S146" s="105">
        <v>0.0</v>
      </c>
      <c r="T146" s="105">
        <v>31.0</v>
      </c>
      <c r="U146" s="105"/>
    </row>
    <row r="147" ht="15.75" customHeight="1">
      <c r="A147" s="162" t="s">
        <v>29</v>
      </c>
      <c r="B147" s="105">
        <v>0.0</v>
      </c>
      <c r="C147" s="105">
        <v>0.0</v>
      </c>
      <c r="D147" s="105">
        <v>0.0</v>
      </c>
      <c r="E147" s="105">
        <v>0.0</v>
      </c>
      <c r="F147" s="105">
        <v>0.0</v>
      </c>
      <c r="G147" s="105">
        <v>16.0</v>
      </c>
      <c r="H147" s="105">
        <v>0.0</v>
      </c>
      <c r="I147" s="105">
        <v>16.0</v>
      </c>
      <c r="J147" s="105">
        <v>13.0</v>
      </c>
      <c r="K147" s="105">
        <v>77.0</v>
      </c>
      <c r="L147" s="105">
        <v>0.0</v>
      </c>
      <c r="M147" s="105">
        <v>0.0</v>
      </c>
      <c r="N147" s="105">
        <v>0.0</v>
      </c>
      <c r="O147" s="105">
        <v>0.0</v>
      </c>
      <c r="P147" s="105">
        <v>1.0</v>
      </c>
      <c r="Q147" s="105">
        <v>2.0</v>
      </c>
      <c r="R147" s="105">
        <v>0.0</v>
      </c>
      <c r="S147" s="105">
        <v>0.0</v>
      </c>
      <c r="T147" s="105">
        <v>0.0</v>
      </c>
      <c r="U147" s="105"/>
    </row>
    <row r="148" ht="15.75" customHeight="1">
      <c r="A148" s="162" t="s">
        <v>178</v>
      </c>
      <c r="B148" s="105"/>
      <c r="C148" s="105"/>
      <c r="D148" s="105"/>
      <c r="E148" s="105"/>
      <c r="F148" s="105"/>
      <c r="G148" s="105"/>
      <c r="H148" s="105"/>
      <c r="I148" s="105"/>
      <c r="J148" s="105"/>
      <c r="K148" s="105"/>
      <c r="L148" s="105"/>
      <c r="M148" s="105"/>
      <c r="N148" s="105"/>
      <c r="O148" s="105"/>
      <c r="P148" s="105"/>
      <c r="Q148" s="105"/>
      <c r="R148" s="105"/>
      <c r="S148" s="105"/>
      <c r="T148" s="105"/>
      <c r="U148" s="105"/>
    </row>
    <row r="149" ht="15.75" customHeight="1">
      <c r="A149" s="162" t="s">
        <v>179</v>
      </c>
      <c r="B149" s="105"/>
      <c r="C149" s="105"/>
      <c r="D149" s="105"/>
      <c r="E149" s="105"/>
      <c r="F149" s="105"/>
      <c r="G149" s="105"/>
      <c r="H149" s="105"/>
      <c r="I149" s="105"/>
      <c r="J149" s="105"/>
      <c r="K149" s="105"/>
      <c r="L149" s="105"/>
      <c r="M149" s="105"/>
      <c r="N149" s="105"/>
      <c r="O149" s="105"/>
      <c r="P149" s="105"/>
      <c r="Q149" s="105"/>
      <c r="R149" s="105"/>
      <c r="S149" s="105"/>
      <c r="T149" s="105"/>
      <c r="U149" s="105"/>
    </row>
    <row r="150" ht="15.75" customHeight="1">
      <c r="A150" s="162" t="s">
        <v>73</v>
      </c>
      <c r="B150" s="105"/>
      <c r="C150" s="105"/>
      <c r="D150" s="105"/>
      <c r="E150" s="105"/>
      <c r="F150" s="105"/>
      <c r="G150" s="105"/>
      <c r="H150" s="105"/>
      <c r="I150" s="105"/>
      <c r="J150" s="105"/>
      <c r="K150" s="105"/>
      <c r="L150" s="105"/>
      <c r="M150" s="105"/>
      <c r="N150" s="105"/>
      <c r="O150" s="105"/>
      <c r="P150" s="105"/>
      <c r="Q150" s="105"/>
      <c r="R150" s="105"/>
      <c r="S150" s="105"/>
      <c r="T150" s="105"/>
      <c r="U150" s="105"/>
    </row>
    <row r="151" ht="15.75" customHeight="1">
      <c r="A151" s="162" t="s">
        <v>180</v>
      </c>
      <c r="B151" s="105"/>
      <c r="C151" s="105"/>
      <c r="D151" s="105"/>
      <c r="E151" s="105"/>
      <c r="F151" s="105"/>
      <c r="G151" s="105"/>
      <c r="H151" s="105"/>
      <c r="I151" s="105"/>
      <c r="J151" s="105"/>
      <c r="K151" s="105"/>
      <c r="L151" s="105"/>
      <c r="M151" s="105"/>
      <c r="N151" s="105"/>
      <c r="O151" s="105"/>
      <c r="P151" s="105"/>
      <c r="Q151" s="105"/>
      <c r="R151" s="105"/>
      <c r="S151" s="105"/>
      <c r="T151" s="105"/>
      <c r="U151" s="105"/>
    </row>
    <row r="152" ht="15.75" customHeight="1">
      <c r="A152" s="162" t="s">
        <v>181</v>
      </c>
      <c r="B152" s="105">
        <v>0.0</v>
      </c>
      <c r="C152" s="105">
        <v>0.0</v>
      </c>
      <c r="D152" s="105">
        <v>0.0</v>
      </c>
      <c r="E152" s="105">
        <v>0.0</v>
      </c>
      <c r="F152" s="105">
        <v>0.0</v>
      </c>
      <c r="G152" s="105">
        <v>0.0</v>
      </c>
      <c r="H152" s="105">
        <v>0.0</v>
      </c>
      <c r="I152" s="105">
        <v>0.0</v>
      </c>
      <c r="J152" s="105">
        <v>0.0</v>
      </c>
      <c r="K152" s="105">
        <v>21.0</v>
      </c>
      <c r="L152" s="105">
        <v>0.0</v>
      </c>
      <c r="M152" s="105">
        <v>0.0</v>
      </c>
      <c r="N152" s="105">
        <v>0.0</v>
      </c>
      <c r="O152" s="105">
        <v>0.0</v>
      </c>
      <c r="P152" s="105">
        <v>0.0</v>
      </c>
      <c r="Q152" s="105">
        <v>0.0</v>
      </c>
      <c r="R152" s="105">
        <v>0.0</v>
      </c>
      <c r="S152" s="105">
        <v>0.0</v>
      </c>
      <c r="T152" s="105">
        <v>0.0</v>
      </c>
      <c r="U152" s="105">
        <v>0.0</v>
      </c>
    </row>
    <row r="153" ht="15.75" customHeight="1">
      <c r="A153" s="162" t="s">
        <v>182</v>
      </c>
      <c r="B153" s="105">
        <v>228.0</v>
      </c>
      <c r="C153" s="105">
        <v>25.0</v>
      </c>
      <c r="D153" s="105">
        <v>0.0</v>
      </c>
      <c r="E153" s="105">
        <v>0.0</v>
      </c>
      <c r="F153" s="105">
        <v>0.0</v>
      </c>
      <c r="G153" s="105">
        <v>0.0</v>
      </c>
      <c r="H153" s="105">
        <v>0.0</v>
      </c>
      <c r="I153" s="105">
        <v>0.0</v>
      </c>
      <c r="J153" s="105">
        <v>0.0</v>
      </c>
      <c r="K153" s="105">
        <v>0.0</v>
      </c>
      <c r="L153" s="105">
        <v>0.0</v>
      </c>
      <c r="M153" s="105">
        <v>0.0</v>
      </c>
      <c r="N153" s="105">
        <v>0.0</v>
      </c>
      <c r="O153" s="105">
        <v>0.0</v>
      </c>
      <c r="P153" s="105">
        <v>0.0</v>
      </c>
      <c r="Q153" s="105">
        <v>0.0</v>
      </c>
      <c r="R153" s="105">
        <v>0.0</v>
      </c>
      <c r="S153" s="105">
        <v>0.0</v>
      </c>
      <c r="T153" s="105">
        <v>238.0</v>
      </c>
      <c r="U153" s="105">
        <v>0.0</v>
      </c>
    </row>
    <row r="154" ht="15.75" customHeight="1">
      <c r="A154" s="162" t="s">
        <v>68</v>
      </c>
      <c r="B154" s="105">
        <v>0.0</v>
      </c>
      <c r="C154" s="105">
        <v>0.0</v>
      </c>
      <c r="D154" s="105">
        <v>0.0</v>
      </c>
      <c r="E154" s="105">
        <v>0.0</v>
      </c>
      <c r="F154" s="105">
        <v>0.0</v>
      </c>
      <c r="G154" s="105">
        <v>0.0</v>
      </c>
      <c r="H154" s="105">
        <v>0.0</v>
      </c>
      <c r="I154" s="105">
        <v>0.0</v>
      </c>
      <c r="J154" s="105">
        <v>0.0</v>
      </c>
      <c r="K154" s="105">
        <v>0.0</v>
      </c>
      <c r="L154" s="105">
        <v>0.0</v>
      </c>
      <c r="M154" s="105">
        <v>0.0</v>
      </c>
      <c r="N154" s="105">
        <v>808.0</v>
      </c>
      <c r="O154" s="105">
        <v>0.0</v>
      </c>
      <c r="P154" s="105">
        <v>0.0</v>
      </c>
      <c r="Q154" s="105">
        <v>0.0</v>
      </c>
      <c r="R154" s="105">
        <v>0.0</v>
      </c>
      <c r="S154" s="105">
        <v>0.0</v>
      </c>
      <c r="T154" s="105">
        <v>0.0</v>
      </c>
      <c r="U154" s="105">
        <v>0.0</v>
      </c>
    </row>
    <row r="155" ht="15.75" customHeight="1">
      <c r="A155" s="162" t="s">
        <v>82</v>
      </c>
      <c r="B155" s="105"/>
      <c r="C155" s="105"/>
      <c r="D155" s="105"/>
      <c r="E155" s="105"/>
      <c r="F155" s="105"/>
      <c r="G155" s="105"/>
      <c r="H155" s="105"/>
      <c r="I155" s="105"/>
      <c r="J155" s="105"/>
      <c r="K155" s="105"/>
      <c r="L155" s="105"/>
      <c r="M155" s="105"/>
      <c r="N155" s="105"/>
      <c r="O155" s="105"/>
      <c r="P155" s="105"/>
      <c r="Q155" s="105"/>
      <c r="R155" s="105"/>
      <c r="S155" s="105"/>
      <c r="T155" s="105"/>
      <c r="U155" s="105"/>
    </row>
    <row r="156" ht="15.75" customHeight="1">
      <c r="A156" s="162" t="s">
        <v>30</v>
      </c>
      <c r="B156" s="105">
        <v>0.0</v>
      </c>
      <c r="C156" s="105">
        <v>0.0</v>
      </c>
      <c r="D156" s="105">
        <v>0.0</v>
      </c>
      <c r="E156" s="105">
        <v>0.0</v>
      </c>
      <c r="F156" s="105">
        <v>0.0</v>
      </c>
      <c r="G156" s="105">
        <v>0.0</v>
      </c>
      <c r="H156" s="105">
        <v>0.0</v>
      </c>
      <c r="I156" s="105">
        <v>0.0</v>
      </c>
      <c r="J156" s="105">
        <v>0.0</v>
      </c>
      <c r="K156" s="105">
        <v>0.0</v>
      </c>
      <c r="L156" s="105">
        <v>0.0</v>
      </c>
      <c r="M156" s="105">
        <v>0.0</v>
      </c>
      <c r="N156" s="105">
        <v>3.0</v>
      </c>
      <c r="O156" s="105"/>
      <c r="P156" s="105">
        <v>1.0</v>
      </c>
      <c r="Q156" s="105">
        <v>0.0</v>
      </c>
      <c r="R156" s="105">
        <v>0.0</v>
      </c>
      <c r="S156" s="105">
        <v>0.0</v>
      </c>
      <c r="T156" s="105">
        <v>0.0</v>
      </c>
      <c r="U156" s="105"/>
    </row>
    <row r="157" ht="15.75" customHeight="1">
      <c r="A157" s="162" t="s">
        <v>183</v>
      </c>
      <c r="B157" s="105"/>
      <c r="C157" s="105"/>
      <c r="D157" s="105"/>
      <c r="E157" s="105"/>
      <c r="F157" s="105"/>
      <c r="G157" s="105"/>
      <c r="H157" s="105"/>
      <c r="I157" s="105"/>
      <c r="J157" s="105"/>
      <c r="K157" s="105"/>
      <c r="L157" s="105"/>
      <c r="M157" s="105"/>
      <c r="N157" s="105"/>
      <c r="O157" s="105"/>
      <c r="P157" s="105"/>
      <c r="Q157" s="105"/>
      <c r="R157" s="105"/>
      <c r="S157" s="105"/>
      <c r="T157" s="105"/>
      <c r="U157" s="105"/>
    </row>
    <row r="158" ht="15.75" customHeight="1">
      <c r="A158" s="162" t="s">
        <v>31</v>
      </c>
      <c r="B158" s="105">
        <v>0.0</v>
      </c>
      <c r="C158" s="105">
        <v>0.0</v>
      </c>
      <c r="D158" s="105">
        <v>0.0</v>
      </c>
      <c r="E158" s="105">
        <v>0.0</v>
      </c>
      <c r="F158" s="105">
        <v>0.0</v>
      </c>
      <c r="G158" s="105">
        <v>0.0</v>
      </c>
      <c r="H158" s="105">
        <v>0.0</v>
      </c>
      <c r="I158" s="105">
        <v>0.0</v>
      </c>
      <c r="J158" s="105">
        <v>0.0</v>
      </c>
      <c r="K158" s="105">
        <v>0.0</v>
      </c>
      <c r="L158" s="105">
        <v>0.0</v>
      </c>
      <c r="M158" s="105">
        <v>0.0</v>
      </c>
      <c r="N158" s="105">
        <v>0.0</v>
      </c>
      <c r="O158" s="105">
        <v>0.0</v>
      </c>
      <c r="P158" s="105">
        <v>0.0</v>
      </c>
      <c r="Q158" s="105">
        <v>23.0</v>
      </c>
      <c r="R158" s="105">
        <v>0.0</v>
      </c>
      <c r="S158" s="105">
        <v>0.0</v>
      </c>
      <c r="T158" s="105">
        <v>0.0</v>
      </c>
      <c r="U158" s="105">
        <v>774.0</v>
      </c>
    </row>
    <row r="159" ht="15.75" customHeight="1">
      <c r="A159" s="162" t="s">
        <v>184</v>
      </c>
      <c r="B159" s="105">
        <v>35.0</v>
      </c>
      <c r="C159" s="105">
        <v>0.0</v>
      </c>
      <c r="D159" s="105">
        <v>0.0</v>
      </c>
      <c r="E159" s="105">
        <v>0.0</v>
      </c>
      <c r="F159" s="105">
        <v>0.0</v>
      </c>
      <c r="G159" s="105">
        <v>0.0</v>
      </c>
      <c r="H159" s="105">
        <v>0.0</v>
      </c>
      <c r="I159" s="105">
        <v>0.0</v>
      </c>
      <c r="J159" s="105">
        <v>0.0</v>
      </c>
      <c r="K159" s="105">
        <v>0.0</v>
      </c>
      <c r="L159" s="105">
        <v>0.0</v>
      </c>
      <c r="M159" s="105">
        <v>0.0</v>
      </c>
      <c r="N159" s="105">
        <v>0.0</v>
      </c>
      <c r="O159" s="105">
        <v>0.0</v>
      </c>
      <c r="P159" s="105">
        <v>94.0</v>
      </c>
      <c r="Q159" s="105">
        <v>0.0</v>
      </c>
      <c r="R159" s="105">
        <v>0.0</v>
      </c>
      <c r="S159" s="105">
        <v>0.0</v>
      </c>
      <c r="T159" s="105">
        <v>0.0</v>
      </c>
      <c r="U159" s="105">
        <v>0.0</v>
      </c>
    </row>
    <row r="160" ht="15.75" customHeight="1">
      <c r="A160" s="162" t="s">
        <v>185</v>
      </c>
      <c r="B160" s="105"/>
      <c r="C160" s="105"/>
      <c r="D160" s="105"/>
      <c r="E160" s="105"/>
      <c r="F160" s="105"/>
      <c r="G160" s="105"/>
      <c r="H160" s="105"/>
      <c r="I160" s="105"/>
      <c r="J160" s="105"/>
      <c r="K160" s="105"/>
      <c r="L160" s="105"/>
      <c r="M160" s="105"/>
      <c r="N160" s="105"/>
      <c r="O160" s="105"/>
      <c r="P160" s="105"/>
      <c r="Q160" s="105"/>
      <c r="R160" s="105"/>
      <c r="S160" s="105"/>
      <c r="T160" s="105"/>
      <c r="U160" s="105"/>
    </row>
    <row r="161" ht="15.75" customHeight="1">
      <c r="A161" s="162" t="s">
        <v>57</v>
      </c>
      <c r="B161" s="105"/>
      <c r="C161" s="105"/>
      <c r="D161" s="105"/>
      <c r="E161" s="105"/>
      <c r="F161" s="105"/>
      <c r="G161" s="105"/>
      <c r="H161" s="105"/>
      <c r="I161" s="105"/>
      <c r="J161" s="105"/>
      <c r="K161" s="105"/>
      <c r="L161" s="105"/>
      <c r="M161" s="105"/>
      <c r="N161" s="105"/>
      <c r="O161" s="105"/>
      <c r="P161" s="105"/>
      <c r="Q161" s="105"/>
      <c r="R161" s="105"/>
      <c r="S161" s="105"/>
      <c r="T161" s="105"/>
      <c r="U161" s="105"/>
    </row>
    <row r="162" ht="15.75" customHeight="1">
      <c r="A162" s="162" t="s">
        <v>527</v>
      </c>
      <c r="B162" s="105"/>
      <c r="C162" s="105"/>
      <c r="D162" s="105"/>
      <c r="E162" s="105"/>
      <c r="F162" s="105"/>
      <c r="G162" s="105"/>
      <c r="H162" s="105"/>
      <c r="I162" s="105"/>
      <c r="J162" s="105"/>
      <c r="K162" s="105"/>
      <c r="L162" s="105"/>
      <c r="M162" s="105"/>
      <c r="N162" s="105"/>
      <c r="O162" s="105"/>
      <c r="P162" s="105"/>
      <c r="Q162" s="105"/>
      <c r="R162" s="105"/>
      <c r="S162" s="105"/>
      <c r="T162" s="105"/>
      <c r="U162" s="105"/>
    </row>
    <row r="163" ht="15.75" customHeight="1">
      <c r="A163" s="162" t="s">
        <v>186</v>
      </c>
      <c r="B163" s="105"/>
      <c r="C163" s="105"/>
      <c r="D163" s="105"/>
      <c r="E163" s="105"/>
      <c r="F163" s="105"/>
      <c r="G163" s="105"/>
      <c r="H163" s="105"/>
      <c r="I163" s="105"/>
      <c r="J163" s="105"/>
      <c r="K163" s="105"/>
      <c r="L163" s="105"/>
      <c r="M163" s="105"/>
      <c r="N163" s="105"/>
      <c r="O163" s="105"/>
      <c r="P163" s="105"/>
      <c r="Q163" s="105"/>
      <c r="R163" s="105"/>
      <c r="S163" s="105"/>
      <c r="T163" s="105"/>
      <c r="U163" s="105"/>
    </row>
    <row r="164" ht="15.75" customHeight="1">
      <c r="A164" s="162" t="s">
        <v>187</v>
      </c>
      <c r="B164" s="105"/>
      <c r="C164" s="105"/>
      <c r="D164" s="105"/>
      <c r="E164" s="105"/>
      <c r="F164" s="105"/>
      <c r="G164" s="105"/>
      <c r="H164" s="105"/>
      <c r="I164" s="105"/>
      <c r="J164" s="105"/>
      <c r="K164" s="105"/>
      <c r="L164" s="105"/>
      <c r="M164" s="105"/>
      <c r="N164" s="105"/>
      <c r="O164" s="105"/>
      <c r="P164" s="105"/>
      <c r="Q164" s="105"/>
      <c r="R164" s="105"/>
      <c r="S164" s="105"/>
      <c r="T164" s="105"/>
      <c r="U164" s="105"/>
    </row>
    <row r="165" ht="15.75" customHeight="1">
      <c r="A165" s="162" t="s">
        <v>188</v>
      </c>
      <c r="B165" s="105"/>
      <c r="C165" s="105"/>
      <c r="D165" s="105"/>
      <c r="E165" s="105"/>
      <c r="F165" s="105"/>
      <c r="G165" s="105"/>
      <c r="H165" s="105"/>
      <c r="I165" s="105"/>
      <c r="J165" s="105"/>
      <c r="K165" s="105"/>
      <c r="L165" s="105"/>
      <c r="M165" s="105"/>
      <c r="N165" s="105"/>
      <c r="O165" s="105"/>
      <c r="P165" s="105"/>
      <c r="Q165" s="105"/>
      <c r="R165" s="105"/>
      <c r="S165" s="105"/>
      <c r="T165" s="105"/>
      <c r="U165" s="105"/>
    </row>
    <row r="166" ht="15.75" customHeight="1">
      <c r="A166" s="162" t="s">
        <v>189</v>
      </c>
      <c r="B166" s="105"/>
      <c r="C166" s="105"/>
      <c r="D166" s="105"/>
      <c r="E166" s="105"/>
      <c r="F166" s="105"/>
      <c r="G166" s="105"/>
      <c r="H166" s="105"/>
      <c r="I166" s="105"/>
      <c r="J166" s="105"/>
      <c r="K166" s="105"/>
      <c r="L166" s="105"/>
      <c r="M166" s="105"/>
      <c r="N166" s="105"/>
      <c r="O166" s="105"/>
      <c r="P166" s="105"/>
      <c r="Q166" s="105"/>
      <c r="R166" s="105"/>
      <c r="S166" s="105"/>
      <c r="T166" s="105"/>
      <c r="U166" s="105"/>
    </row>
    <row r="167" ht="15.75" customHeight="1">
      <c r="A167" s="162" t="s">
        <v>190</v>
      </c>
      <c r="B167" s="105"/>
      <c r="C167" s="105"/>
      <c r="D167" s="105"/>
      <c r="E167" s="105"/>
      <c r="F167" s="105"/>
      <c r="G167" s="105"/>
      <c r="H167" s="105"/>
      <c r="I167" s="105"/>
      <c r="J167" s="105"/>
      <c r="K167" s="105"/>
      <c r="L167" s="105"/>
      <c r="M167" s="105"/>
      <c r="N167" s="105"/>
      <c r="O167" s="105"/>
      <c r="P167" s="105"/>
      <c r="Q167" s="105"/>
      <c r="R167" s="105"/>
      <c r="S167" s="105"/>
      <c r="T167" s="105"/>
      <c r="U167" s="105"/>
    </row>
    <row r="168" ht="15.75" customHeight="1">
      <c r="A168" s="162" t="s">
        <v>191</v>
      </c>
      <c r="B168" s="105"/>
      <c r="C168" s="105"/>
      <c r="D168" s="105"/>
      <c r="E168" s="105"/>
      <c r="F168" s="105"/>
      <c r="G168" s="105"/>
      <c r="H168" s="105"/>
      <c r="I168" s="105"/>
      <c r="J168" s="105"/>
      <c r="K168" s="105"/>
      <c r="L168" s="105"/>
      <c r="M168" s="105"/>
      <c r="N168" s="105"/>
      <c r="O168" s="105"/>
      <c r="P168" s="105"/>
      <c r="Q168" s="105"/>
      <c r="R168" s="105"/>
      <c r="S168" s="105"/>
      <c r="T168" s="105"/>
      <c r="U168" s="105"/>
    </row>
    <row r="169" ht="15.75" customHeight="1">
      <c r="A169" s="162" t="s">
        <v>32</v>
      </c>
      <c r="B169" s="105"/>
      <c r="C169" s="105"/>
      <c r="D169" s="105"/>
      <c r="E169" s="105"/>
      <c r="F169" s="105"/>
      <c r="G169" s="105"/>
      <c r="H169" s="105"/>
      <c r="I169" s="105"/>
      <c r="J169" s="105"/>
      <c r="K169" s="105"/>
      <c r="L169" s="105"/>
      <c r="M169" s="105"/>
      <c r="N169" s="105"/>
      <c r="O169" s="105"/>
      <c r="P169" s="105"/>
      <c r="Q169" s="105"/>
      <c r="R169" s="105"/>
      <c r="S169" s="105"/>
      <c r="T169" s="105"/>
      <c r="U169" s="105"/>
    </row>
    <row r="170" ht="15.75" customHeight="1">
      <c r="A170" s="162" t="s">
        <v>192</v>
      </c>
      <c r="B170" s="105"/>
      <c r="C170" s="105"/>
      <c r="D170" s="105"/>
      <c r="E170" s="105"/>
      <c r="F170" s="105"/>
      <c r="G170" s="105"/>
      <c r="H170" s="105"/>
      <c r="I170" s="105"/>
      <c r="J170" s="105"/>
      <c r="K170" s="105"/>
      <c r="L170" s="105"/>
      <c r="M170" s="105"/>
      <c r="N170" s="105"/>
      <c r="O170" s="105"/>
      <c r="P170" s="105"/>
      <c r="Q170" s="105"/>
      <c r="R170" s="105"/>
      <c r="S170" s="105"/>
      <c r="T170" s="105"/>
      <c r="U170" s="105"/>
    </row>
    <row r="171" ht="15.75" customHeight="1">
      <c r="A171" s="162" t="s">
        <v>193</v>
      </c>
      <c r="B171" s="105"/>
      <c r="C171" s="105"/>
      <c r="D171" s="105"/>
      <c r="E171" s="105"/>
      <c r="F171" s="105"/>
      <c r="G171" s="105"/>
      <c r="H171" s="105"/>
      <c r="I171" s="105"/>
      <c r="J171" s="105"/>
      <c r="K171" s="105"/>
      <c r="L171" s="105"/>
      <c r="M171" s="105">
        <v>0.0</v>
      </c>
      <c r="N171" s="105">
        <v>23.0</v>
      </c>
      <c r="O171" s="105">
        <v>0.0</v>
      </c>
      <c r="P171" s="105">
        <v>0.0</v>
      </c>
      <c r="Q171" s="105">
        <v>0.0</v>
      </c>
      <c r="R171" s="105"/>
      <c r="S171" s="105"/>
      <c r="T171" s="105"/>
      <c r="U171" s="105"/>
    </row>
    <row r="172" ht="15.75" customHeight="1">
      <c r="A172" s="162" t="s">
        <v>33</v>
      </c>
      <c r="B172" s="105">
        <v>0.0</v>
      </c>
      <c r="C172" s="105">
        <v>0.0</v>
      </c>
      <c r="D172" s="105">
        <v>0.0</v>
      </c>
      <c r="E172" s="105">
        <v>0.0</v>
      </c>
      <c r="F172" s="105">
        <v>0.0</v>
      </c>
      <c r="G172" s="105">
        <v>0.0</v>
      </c>
      <c r="H172" s="105">
        <v>0.0</v>
      </c>
      <c r="I172" s="105">
        <v>0.0</v>
      </c>
      <c r="J172" s="105">
        <v>0.0</v>
      </c>
      <c r="K172" s="105">
        <v>0.0</v>
      </c>
      <c r="L172" s="105">
        <v>0.0</v>
      </c>
      <c r="M172" s="105">
        <v>0.0</v>
      </c>
      <c r="N172" s="105">
        <v>0.0</v>
      </c>
      <c r="O172" s="105">
        <v>0.0</v>
      </c>
      <c r="P172" s="105">
        <v>0.0</v>
      </c>
      <c r="Q172" s="105">
        <v>0.0</v>
      </c>
      <c r="R172" s="105">
        <v>0.0</v>
      </c>
      <c r="S172" s="105">
        <v>0.0</v>
      </c>
      <c r="T172" s="105">
        <v>0.0</v>
      </c>
      <c r="U172" s="105">
        <v>25.0</v>
      </c>
    </row>
    <row r="173" ht="15.75" customHeight="1">
      <c r="A173" s="162" t="s">
        <v>194</v>
      </c>
      <c r="B173" s="105"/>
      <c r="C173" s="105"/>
      <c r="D173" s="105"/>
      <c r="E173" s="105"/>
      <c r="F173" s="105"/>
      <c r="G173" s="105"/>
      <c r="H173" s="105"/>
      <c r="I173" s="105"/>
      <c r="J173" s="105"/>
      <c r="K173" s="105"/>
      <c r="L173" s="105"/>
      <c r="M173" s="105"/>
      <c r="N173" s="105"/>
      <c r="O173" s="105"/>
      <c r="P173" s="105"/>
      <c r="Q173" s="105"/>
      <c r="R173" s="105"/>
      <c r="S173" s="105"/>
      <c r="T173" s="105"/>
      <c r="U173" s="105"/>
    </row>
    <row r="174" ht="15.75" customHeight="1">
      <c r="A174" s="162" t="s">
        <v>195</v>
      </c>
      <c r="B174" s="105"/>
      <c r="C174" s="105"/>
      <c r="D174" s="105"/>
      <c r="E174" s="105"/>
      <c r="F174" s="105"/>
      <c r="G174" s="105"/>
      <c r="H174" s="105"/>
      <c r="I174" s="105"/>
      <c r="J174" s="105"/>
      <c r="K174" s="105"/>
      <c r="L174" s="105"/>
      <c r="M174" s="105"/>
      <c r="N174" s="105"/>
      <c r="O174" s="105"/>
      <c r="P174" s="105"/>
      <c r="Q174" s="105"/>
      <c r="R174" s="105"/>
      <c r="S174" s="105"/>
      <c r="T174" s="105"/>
      <c r="U174" s="105"/>
    </row>
    <row r="175" ht="15.75" customHeight="1">
      <c r="A175" s="162" t="s">
        <v>196</v>
      </c>
      <c r="B175" s="105"/>
      <c r="C175" s="105"/>
      <c r="D175" s="105"/>
      <c r="E175" s="105"/>
      <c r="F175" s="105"/>
      <c r="G175" s="105"/>
      <c r="H175" s="105"/>
      <c r="I175" s="105"/>
      <c r="J175" s="105"/>
      <c r="K175" s="105"/>
      <c r="L175" s="105"/>
      <c r="M175" s="105"/>
      <c r="N175" s="105"/>
      <c r="O175" s="105"/>
      <c r="P175" s="105"/>
      <c r="Q175" s="105"/>
      <c r="R175" s="105"/>
      <c r="S175" s="105"/>
      <c r="T175" s="105"/>
      <c r="U175" s="105"/>
    </row>
    <row r="176" ht="15.75" customHeight="1">
      <c r="A176" s="162" t="s">
        <v>34</v>
      </c>
      <c r="B176" s="105">
        <v>13065.0</v>
      </c>
      <c r="C176" s="105">
        <v>40362.0</v>
      </c>
      <c r="D176" s="105">
        <v>53774.0</v>
      </c>
      <c r="E176" s="105">
        <v>27135.0</v>
      </c>
      <c r="F176" s="105">
        <v>39630.0</v>
      </c>
      <c r="G176" s="105">
        <v>15437.0</v>
      </c>
      <c r="H176" s="105">
        <v>4259.0</v>
      </c>
      <c r="I176" s="105">
        <v>2139.0</v>
      </c>
      <c r="J176" s="105">
        <v>9658.0</v>
      </c>
      <c r="K176" s="105">
        <v>5147.0</v>
      </c>
      <c r="L176" s="105">
        <v>4292.0</v>
      </c>
      <c r="M176" s="105">
        <v>17586.0</v>
      </c>
      <c r="N176" s="105">
        <v>22755.0</v>
      </c>
      <c r="O176" s="105">
        <v>1752.0</v>
      </c>
      <c r="P176" s="105">
        <v>6698.0</v>
      </c>
      <c r="Q176" s="105">
        <v>651.0</v>
      </c>
      <c r="R176" s="105">
        <v>2114.0</v>
      </c>
      <c r="S176" s="105">
        <v>76.0</v>
      </c>
      <c r="T176" s="105">
        <v>258.0</v>
      </c>
      <c r="U176" s="105">
        <v>5587.0</v>
      </c>
    </row>
    <row r="177" ht="15.75" customHeight="1">
      <c r="A177" s="162" t="s">
        <v>63</v>
      </c>
      <c r="B177" s="105"/>
      <c r="C177" s="105"/>
      <c r="D177" s="105"/>
      <c r="E177" s="105"/>
      <c r="F177" s="105"/>
      <c r="G177" s="105"/>
      <c r="H177" s="105"/>
      <c r="I177" s="105"/>
      <c r="J177" s="105"/>
      <c r="K177" s="105"/>
      <c r="L177" s="105"/>
      <c r="M177" s="105"/>
      <c r="N177" s="105"/>
      <c r="O177" s="105"/>
      <c r="P177" s="105"/>
      <c r="Q177" s="105"/>
      <c r="R177" s="105"/>
      <c r="S177" s="105"/>
      <c r="T177" s="105"/>
      <c r="U177" s="105"/>
    </row>
    <row r="178" ht="15.75" customHeight="1">
      <c r="A178" s="162" t="s">
        <v>35</v>
      </c>
      <c r="B178" s="105"/>
      <c r="C178" s="105"/>
      <c r="D178" s="105"/>
      <c r="E178" s="105"/>
      <c r="F178" s="105"/>
      <c r="G178" s="105"/>
      <c r="H178" s="105"/>
      <c r="I178" s="105"/>
      <c r="J178" s="105"/>
      <c r="K178" s="105"/>
      <c r="L178" s="105"/>
      <c r="M178" s="105"/>
      <c r="N178" s="105"/>
      <c r="O178" s="105"/>
      <c r="P178" s="105"/>
      <c r="Q178" s="105"/>
      <c r="R178" s="105"/>
      <c r="S178" s="105"/>
      <c r="T178" s="105"/>
      <c r="U178" s="105"/>
    </row>
    <row r="179" ht="15.75" customHeight="1">
      <c r="A179" s="162" t="s">
        <v>197</v>
      </c>
      <c r="B179" s="105"/>
      <c r="C179" s="105"/>
      <c r="D179" s="105"/>
      <c r="E179" s="105"/>
      <c r="F179" s="105"/>
      <c r="G179" s="105"/>
      <c r="H179" s="105"/>
      <c r="I179" s="105"/>
      <c r="J179" s="105"/>
      <c r="K179" s="105"/>
      <c r="L179" s="105"/>
      <c r="M179" s="105"/>
      <c r="N179" s="105"/>
      <c r="O179" s="105"/>
      <c r="P179" s="105"/>
      <c r="Q179" s="105"/>
      <c r="R179" s="105"/>
      <c r="S179" s="105"/>
      <c r="T179" s="105"/>
      <c r="U179" s="105"/>
    </row>
    <row r="180" ht="15.75" customHeight="1">
      <c r="A180" s="162" t="s">
        <v>36</v>
      </c>
      <c r="B180" s="105"/>
      <c r="C180" s="105"/>
      <c r="D180" s="105"/>
      <c r="E180" s="105"/>
      <c r="F180" s="105"/>
      <c r="G180" s="105"/>
      <c r="H180" s="105"/>
      <c r="I180" s="105"/>
      <c r="J180" s="105"/>
      <c r="K180" s="105"/>
      <c r="L180" s="105"/>
      <c r="M180" s="105"/>
      <c r="N180" s="105"/>
      <c r="O180" s="105"/>
      <c r="P180" s="105"/>
      <c r="Q180" s="105"/>
      <c r="R180" s="105"/>
      <c r="S180" s="105"/>
      <c r="T180" s="105"/>
      <c r="U180" s="105"/>
    </row>
    <row r="181" ht="15.75" customHeight="1">
      <c r="A181" s="162" t="s">
        <v>198</v>
      </c>
      <c r="B181" s="105">
        <v>0.0</v>
      </c>
      <c r="C181" s="105">
        <v>0.0</v>
      </c>
      <c r="D181" s="105">
        <v>0.0</v>
      </c>
      <c r="E181" s="105">
        <v>0.0</v>
      </c>
      <c r="F181" s="105">
        <v>0.0</v>
      </c>
      <c r="G181" s="105">
        <v>2.0</v>
      </c>
      <c r="H181" s="105">
        <v>0.0</v>
      </c>
      <c r="I181" s="105">
        <v>0.0</v>
      </c>
      <c r="J181" s="105">
        <v>0.0</v>
      </c>
      <c r="K181" s="105">
        <v>0.0</v>
      </c>
      <c r="L181" s="105">
        <v>0.0</v>
      </c>
      <c r="M181" s="105">
        <v>0.0</v>
      </c>
      <c r="N181" s="105">
        <v>0.0</v>
      </c>
      <c r="O181" s="105">
        <v>3.0</v>
      </c>
      <c r="P181" s="105">
        <v>0.0</v>
      </c>
      <c r="Q181" s="105">
        <v>0.0</v>
      </c>
      <c r="R181" s="105">
        <v>0.0</v>
      </c>
      <c r="S181" s="105">
        <v>0.0</v>
      </c>
      <c r="T181" s="105">
        <v>0.0</v>
      </c>
      <c r="U181" s="105">
        <v>1.0</v>
      </c>
    </row>
    <row r="182" ht="15.75" customHeight="1">
      <c r="A182" s="162" t="s">
        <v>37</v>
      </c>
      <c r="B182" s="105">
        <v>0.0</v>
      </c>
      <c r="C182" s="105">
        <v>0.0</v>
      </c>
      <c r="D182" s="105">
        <v>0.0</v>
      </c>
      <c r="E182" s="105">
        <v>0.0</v>
      </c>
      <c r="F182" s="105">
        <v>0.0</v>
      </c>
      <c r="G182" s="105">
        <v>0.0</v>
      </c>
      <c r="H182" s="105">
        <v>0.0</v>
      </c>
      <c r="I182" s="105">
        <v>0.0</v>
      </c>
      <c r="J182" s="105">
        <v>0.0</v>
      </c>
      <c r="K182" s="105">
        <v>0.0</v>
      </c>
      <c r="L182" s="105">
        <v>0.0</v>
      </c>
      <c r="M182" s="105">
        <v>0.0</v>
      </c>
      <c r="N182" s="105">
        <v>0.0</v>
      </c>
      <c r="O182" s="105">
        <v>5.0</v>
      </c>
      <c r="P182" s="105">
        <v>0.0</v>
      </c>
      <c r="Q182" s="105">
        <v>0.0</v>
      </c>
      <c r="R182" s="105">
        <v>0.0</v>
      </c>
      <c r="S182" s="105">
        <v>0.0</v>
      </c>
      <c r="T182" s="105">
        <v>0.0</v>
      </c>
      <c r="U182" s="105">
        <v>0.0</v>
      </c>
    </row>
    <row r="183" ht="15.75" customHeight="1">
      <c r="A183" s="162" t="s">
        <v>199</v>
      </c>
      <c r="B183" s="105"/>
      <c r="C183" s="105"/>
      <c r="D183" s="105"/>
      <c r="E183" s="105"/>
      <c r="F183" s="105"/>
      <c r="G183" s="105"/>
      <c r="H183" s="105"/>
      <c r="I183" s="105"/>
      <c r="J183" s="105"/>
      <c r="K183" s="105"/>
      <c r="L183" s="105"/>
      <c r="M183" s="105"/>
      <c r="N183" s="105"/>
      <c r="O183" s="105"/>
      <c r="P183" s="105"/>
      <c r="Q183" s="105"/>
      <c r="R183" s="105"/>
      <c r="S183" s="105"/>
      <c r="T183" s="105"/>
      <c r="U183" s="105"/>
    </row>
    <row r="184" ht="15.75" customHeight="1">
      <c r="A184" s="162" t="s">
        <v>200</v>
      </c>
      <c r="B184" s="105">
        <v>165.0</v>
      </c>
      <c r="C184" s="105">
        <v>537.0</v>
      </c>
      <c r="D184" s="105">
        <v>236.0</v>
      </c>
      <c r="E184" s="105">
        <v>167.0</v>
      </c>
      <c r="F184" s="105">
        <v>91.0</v>
      </c>
      <c r="G184" s="105">
        <v>173.0</v>
      </c>
      <c r="H184" s="105">
        <v>89.0</v>
      </c>
      <c r="I184" s="105">
        <v>0.0</v>
      </c>
      <c r="J184" s="105">
        <v>0.0</v>
      </c>
      <c r="K184" s="105">
        <v>0.0</v>
      </c>
      <c r="L184" s="105">
        <v>0.0</v>
      </c>
      <c r="M184" s="105">
        <v>0.0</v>
      </c>
      <c r="N184" s="105">
        <v>5.0</v>
      </c>
      <c r="O184" s="105">
        <v>4.0</v>
      </c>
      <c r="P184" s="105">
        <v>6.0</v>
      </c>
      <c r="Q184" s="105">
        <v>33.0</v>
      </c>
      <c r="R184" s="105">
        <v>26.0</v>
      </c>
      <c r="S184" s="105">
        <v>26.0</v>
      </c>
      <c r="T184" s="105">
        <v>18.0</v>
      </c>
      <c r="U184" s="105">
        <v>25.0</v>
      </c>
    </row>
    <row r="185" ht="15.75" customHeight="1">
      <c r="A185" s="162" t="s">
        <v>38</v>
      </c>
      <c r="B185" s="105"/>
      <c r="C185" s="105"/>
      <c r="D185" s="105"/>
      <c r="E185" s="105"/>
      <c r="F185" s="105"/>
      <c r="G185" s="105"/>
      <c r="H185" s="105"/>
      <c r="I185" s="105"/>
      <c r="J185" s="105"/>
      <c r="K185" s="105"/>
      <c r="L185" s="105"/>
      <c r="M185" s="105"/>
      <c r="N185" s="105"/>
      <c r="O185" s="105"/>
      <c r="P185" s="105"/>
      <c r="Q185" s="105"/>
      <c r="R185" s="105"/>
      <c r="S185" s="105"/>
      <c r="T185" s="105"/>
      <c r="U185" s="105"/>
    </row>
    <row r="186" ht="15.75" customHeight="1">
      <c r="A186" s="162" t="s">
        <v>201</v>
      </c>
      <c r="B186" s="105">
        <v>0.0</v>
      </c>
      <c r="C186" s="105">
        <v>0.0</v>
      </c>
      <c r="D186" s="105">
        <v>0.0</v>
      </c>
      <c r="E186" s="105">
        <v>82.0</v>
      </c>
      <c r="F186" s="105">
        <v>1.0</v>
      </c>
      <c r="G186" s="105">
        <v>0.0</v>
      </c>
      <c r="H186" s="105">
        <v>0.0</v>
      </c>
      <c r="I186" s="105">
        <v>0.0</v>
      </c>
      <c r="J186" s="105">
        <v>5.0</v>
      </c>
      <c r="K186" s="105">
        <v>0.0</v>
      </c>
      <c r="L186" s="105">
        <v>0.0</v>
      </c>
      <c r="M186" s="105">
        <v>0.0</v>
      </c>
      <c r="N186" s="105">
        <v>0.0</v>
      </c>
      <c r="O186" s="105">
        <v>0.0</v>
      </c>
      <c r="P186" s="105">
        <v>1.0</v>
      </c>
      <c r="Q186" s="105">
        <v>0.0</v>
      </c>
      <c r="R186" s="105">
        <v>0.0</v>
      </c>
      <c r="S186" s="105">
        <v>0.0</v>
      </c>
      <c r="T186" s="105">
        <v>0.0</v>
      </c>
      <c r="U186" s="105">
        <v>74.0</v>
      </c>
    </row>
    <row r="187" ht="15.75" customHeight="1">
      <c r="A187" s="162" t="s">
        <v>39</v>
      </c>
      <c r="B187" s="105">
        <v>0.0</v>
      </c>
      <c r="C187" s="105">
        <v>0.0</v>
      </c>
      <c r="D187" s="105">
        <v>0.0</v>
      </c>
      <c r="E187" s="105">
        <v>0.0</v>
      </c>
      <c r="F187" s="105">
        <v>0.0</v>
      </c>
      <c r="G187" s="105">
        <v>0.0</v>
      </c>
      <c r="H187" s="105">
        <v>0.0</v>
      </c>
      <c r="I187" s="105">
        <v>0.0</v>
      </c>
      <c r="J187" s="105">
        <v>129.0</v>
      </c>
      <c r="K187" s="105">
        <v>160.0</v>
      </c>
      <c r="L187" s="105">
        <v>172.0</v>
      </c>
      <c r="M187" s="105">
        <v>0.0</v>
      </c>
      <c r="N187" s="105">
        <v>0.0</v>
      </c>
      <c r="O187" s="105">
        <v>1.0</v>
      </c>
      <c r="P187" s="105">
        <v>451.0</v>
      </c>
      <c r="Q187" s="105">
        <v>365.0</v>
      </c>
      <c r="R187" s="105">
        <v>403.0</v>
      </c>
      <c r="S187" s="105">
        <v>4.0</v>
      </c>
      <c r="T187" s="105">
        <v>3.0</v>
      </c>
      <c r="U187" s="105">
        <v>9.0</v>
      </c>
    </row>
    <row r="188" ht="15.75" customHeight="1">
      <c r="A188" s="162" t="s">
        <v>74</v>
      </c>
      <c r="B188" s="105"/>
      <c r="C188" s="105"/>
      <c r="D188" s="105"/>
      <c r="E188" s="105"/>
      <c r="F188" s="105"/>
      <c r="G188" s="105"/>
      <c r="H188" s="105"/>
      <c r="I188" s="105"/>
      <c r="J188" s="105"/>
      <c r="K188" s="105"/>
      <c r="L188" s="105"/>
      <c r="M188" s="105"/>
      <c r="N188" s="105"/>
      <c r="O188" s="105"/>
      <c r="P188" s="105"/>
      <c r="Q188" s="105"/>
      <c r="R188" s="105"/>
      <c r="S188" s="105"/>
      <c r="T188" s="105"/>
      <c r="U188" s="105"/>
    </row>
    <row r="189" ht="15.75" customHeight="1">
      <c r="A189" s="162" t="s">
        <v>202</v>
      </c>
      <c r="B189" s="105"/>
      <c r="C189" s="105"/>
      <c r="D189" s="105"/>
      <c r="E189" s="105"/>
      <c r="F189" s="105"/>
      <c r="G189" s="105"/>
      <c r="H189" s="105"/>
      <c r="I189" s="105"/>
      <c r="J189" s="105"/>
      <c r="K189" s="105"/>
      <c r="L189" s="105"/>
      <c r="M189" s="105"/>
      <c r="N189" s="105"/>
      <c r="O189" s="105"/>
      <c r="P189" s="105"/>
      <c r="Q189" s="105"/>
      <c r="R189" s="105"/>
      <c r="S189" s="105"/>
      <c r="T189" s="105"/>
      <c r="U189" s="105"/>
    </row>
    <row r="190" ht="15.75" customHeight="1">
      <c r="A190" s="162" t="s">
        <v>203</v>
      </c>
      <c r="B190" s="105"/>
      <c r="C190" s="105"/>
      <c r="D190" s="105"/>
      <c r="E190" s="105"/>
      <c r="F190" s="105"/>
      <c r="G190" s="105"/>
      <c r="H190" s="105"/>
      <c r="I190" s="105"/>
      <c r="J190" s="105"/>
      <c r="K190" s="105"/>
      <c r="L190" s="105"/>
      <c r="M190" s="105"/>
      <c r="N190" s="105"/>
      <c r="O190" s="105"/>
      <c r="P190" s="105"/>
      <c r="Q190" s="105"/>
      <c r="R190" s="105"/>
      <c r="S190" s="105"/>
      <c r="T190" s="105"/>
      <c r="U190" s="105"/>
    </row>
    <row r="191" ht="15.75" customHeight="1">
      <c r="A191" s="162" t="s">
        <v>204</v>
      </c>
      <c r="B191" s="105"/>
      <c r="C191" s="105"/>
      <c r="D191" s="105"/>
      <c r="E191" s="105"/>
      <c r="F191" s="105"/>
      <c r="G191" s="105"/>
      <c r="H191" s="105"/>
      <c r="I191" s="105"/>
      <c r="J191" s="105"/>
      <c r="K191" s="105"/>
      <c r="L191" s="105"/>
      <c r="M191" s="105"/>
      <c r="N191" s="105"/>
      <c r="O191" s="105"/>
      <c r="P191" s="105"/>
      <c r="Q191" s="105"/>
      <c r="R191" s="105"/>
      <c r="S191" s="105"/>
      <c r="T191" s="105"/>
      <c r="U191" s="105"/>
    </row>
    <row r="192" ht="15.75" customHeight="1">
      <c r="A192" s="162" t="s">
        <v>205</v>
      </c>
      <c r="B192" s="105"/>
      <c r="C192" s="105"/>
      <c r="D192" s="105"/>
      <c r="E192" s="105"/>
      <c r="F192" s="105"/>
      <c r="G192" s="105"/>
      <c r="H192" s="105"/>
      <c r="I192" s="105"/>
      <c r="J192" s="105"/>
      <c r="K192" s="105"/>
      <c r="L192" s="105"/>
      <c r="M192" s="105"/>
      <c r="N192" s="105"/>
      <c r="O192" s="105"/>
      <c r="P192" s="105"/>
      <c r="Q192" s="105"/>
      <c r="R192" s="105"/>
      <c r="S192" s="105"/>
      <c r="T192" s="105"/>
      <c r="U192" s="105"/>
    </row>
    <row r="193" ht="15.75" customHeight="1">
      <c r="A193" s="162" t="s">
        <v>40</v>
      </c>
      <c r="B193" s="105">
        <v>0.0</v>
      </c>
      <c r="C193" s="105">
        <v>0.0</v>
      </c>
      <c r="D193" s="105">
        <v>0.0</v>
      </c>
      <c r="E193" s="105">
        <v>0.0</v>
      </c>
      <c r="F193" s="105">
        <v>0.0</v>
      </c>
      <c r="G193" s="105">
        <v>0.0</v>
      </c>
      <c r="H193" s="105">
        <v>1.0</v>
      </c>
      <c r="I193" s="105">
        <v>0.0</v>
      </c>
      <c r="J193" s="105">
        <v>0.0</v>
      </c>
      <c r="K193" s="105">
        <v>0.0</v>
      </c>
      <c r="L193" s="105">
        <v>0.0</v>
      </c>
      <c r="M193" s="105">
        <v>0.0</v>
      </c>
      <c r="N193" s="105">
        <v>0.0</v>
      </c>
      <c r="O193" s="105">
        <v>1.0</v>
      </c>
      <c r="P193" s="105">
        <v>0.0</v>
      </c>
      <c r="Q193" s="105">
        <v>0.0</v>
      </c>
      <c r="R193" s="105">
        <v>24.0</v>
      </c>
      <c r="S193" s="105">
        <v>55.0</v>
      </c>
      <c r="T193" s="105">
        <v>0.0</v>
      </c>
      <c r="U193" s="105">
        <v>0.0</v>
      </c>
    </row>
    <row r="194" ht="15.75" customHeight="1">
      <c r="A194" s="162" t="s">
        <v>206</v>
      </c>
      <c r="B194" s="105"/>
      <c r="C194" s="105"/>
      <c r="D194" s="105"/>
      <c r="E194" s="105"/>
      <c r="F194" s="105"/>
      <c r="G194" s="105"/>
      <c r="H194" s="105"/>
      <c r="I194" s="105"/>
      <c r="J194" s="105"/>
      <c r="K194" s="105"/>
      <c r="L194" s="105"/>
      <c r="M194" s="105"/>
      <c r="N194" s="105"/>
      <c r="O194" s="105"/>
      <c r="P194" s="105"/>
      <c r="Q194" s="105"/>
      <c r="R194" s="105"/>
      <c r="S194" s="105"/>
      <c r="T194" s="105"/>
      <c r="U194" s="105"/>
    </row>
    <row r="195" ht="15.75" customHeight="1">
      <c r="A195" s="162" t="s">
        <v>529</v>
      </c>
      <c r="B195" s="105"/>
      <c r="C195" s="105"/>
      <c r="D195" s="105"/>
      <c r="E195" s="105"/>
      <c r="F195" s="105"/>
      <c r="G195" s="105"/>
      <c r="H195" s="105"/>
      <c r="I195" s="105"/>
      <c r="J195" s="105"/>
      <c r="K195" s="105"/>
      <c r="L195" s="105"/>
      <c r="M195" s="105"/>
      <c r="N195" s="105"/>
      <c r="O195" s="105"/>
      <c r="P195" s="105"/>
      <c r="Q195" s="105"/>
      <c r="R195" s="105"/>
      <c r="S195" s="105"/>
      <c r="T195" s="105"/>
      <c r="U195" s="105"/>
    </row>
    <row r="196" ht="15.75" customHeight="1">
      <c r="A196" s="162" t="s">
        <v>207</v>
      </c>
      <c r="B196" s="105"/>
      <c r="C196" s="105"/>
      <c r="D196" s="105"/>
      <c r="E196" s="105"/>
      <c r="F196" s="105"/>
      <c r="G196" s="105"/>
      <c r="H196" s="105"/>
      <c r="I196" s="105"/>
      <c r="J196" s="105"/>
      <c r="K196" s="105"/>
      <c r="L196" s="105"/>
      <c r="M196" s="105"/>
      <c r="N196" s="105"/>
      <c r="O196" s="105"/>
      <c r="P196" s="105"/>
      <c r="Q196" s="105"/>
      <c r="R196" s="105"/>
      <c r="S196" s="105"/>
      <c r="T196" s="105"/>
      <c r="U196" s="105"/>
    </row>
    <row r="197" ht="15.75" customHeight="1">
      <c r="A197" s="162" t="s">
        <v>208</v>
      </c>
      <c r="B197" s="105">
        <v>0.0</v>
      </c>
      <c r="C197" s="105">
        <v>0.0</v>
      </c>
      <c r="D197" s="105">
        <v>15891.0</v>
      </c>
      <c r="E197" s="105">
        <v>18063.0</v>
      </c>
      <c r="F197" s="105">
        <v>17325.0</v>
      </c>
      <c r="G197" s="105">
        <v>20033.0</v>
      </c>
      <c r="H197" s="105">
        <v>11748.0</v>
      </c>
      <c r="I197" s="105">
        <v>5095.0</v>
      </c>
      <c r="J197" s="105">
        <v>0.0</v>
      </c>
      <c r="K197" s="105">
        <v>0.0</v>
      </c>
      <c r="L197" s="105">
        <v>0.0</v>
      </c>
      <c r="M197" s="105">
        <v>0.0</v>
      </c>
      <c r="N197" s="105">
        <v>0.0</v>
      </c>
      <c r="O197" s="105">
        <v>0.0</v>
      </c>
      <c r="P197" s="105">
        <v>0.0</v>
      </c>
      <c r="Q197" s="105">
        <v>0.0</v>
      </c>
      <c r="R197" s="105">
        <v>0.0</v>
      </c>
      <c r="S197" s="105">
        <v>0.0</v>
      </c>
      <c r="T197" s="105">
        <v>324.0</v>
      </c>
      <c r="U197" s="105"/>
    </row>
    <row r="198" ht="15.75" customHeight="1">
      <c r="A198" s="162" t="s">
        <v>41</v>
      </c>
      <c r="B198" s="105">
        <v>0.0</v>
      </c>
      <c r="C198" s="105">
        <v>0.0</v>
      </c>
      <c r="D198" s="105">
        <v>0.0</v>
      </c>
      <c r="E198" s="105">
        <v>0.0</v>
      </c>
      <c r="F198" s="105">
        <v>78.0</v>
      </c>
      <c r="G198" s="105">
        <v>0.0</v>
      </c>
      <c r="H198" s="105">
        <v>0.0</v>
      </c>
      <c r="I198" s="105">
        <v>0.0</v>
      </c>
      <c r="J198" s="105">
        <v>0.0</v>
      </c>
      <c r="K198" s="105">
        <v>0.0</v>
      </c>
      <c r="L198" s="105">
        <v>0.0</v>
      </c>
      <c r="M198" s="105">
        <v>0.0</v>
      </c>
      <c r="N198" s="105">
        <v>0.0</v>
      </c>
      <c r="O198" s="105">
        <v>0.0</v>
      </c>
      <c r="P198" s="105">
        <v>0.0</v>
      </c>
      <c r="Q198" s="105">
        <v>0.0</v>
      </c>
      <c r="R198" s="105">
        <v>0.0</v>
      </c>
      <c r="S198" s="105">
        <v>0.0</v>
      </c>
      <c r="T198" s="105">
        <v>0.0</v>
      </c>
      <c r="U198" s="105">
        <v>0.0</v>
      </c>
    </row>
    <row r="199" ht="15.75" customHeight="1">
      <c r="A199" s="162" t="s">
        <v>42</v>
      </c>
      <c r="B199" s="105"/>
      <c r="C199" s="105"/>
      <c r="D199" s="105">
        <v>0.0</v>
      </c>
      <c r="E199" s="105"/>
      <c r="F199" s="105">
        <v>443.0</v>
      </c>
      <c r="G199" s="105">
        <v>936.0</v>
      </c>
      <c r="H199" s="105"/>
      <c r="I199" s="105"/>
      <c r="J199" s="105"/>
      <c r="K199" s="105">
        <v>2.0</v>
      </c>
      <c r="L199" s="105">
        <v>1.0</v>
      </c>
      <c r="M199" s="105">
        <v>0.0</v>
      </c>
      <c r="N199" s="105">
        <v>4.0</v>
      </c>
      <c r="O199" s="105">
        <v>0.0</v>
      </c>
      <c r="P199" s="105">
        <v>0.0</v>
      </c>
      <c r="Q199" s="105">
        <v>0.0</v>
      </c>
      <c r="R199" s="105">
        <v>2.0</v>
      </c>
      <c r="S199" s="105">
        <v>0.0</v>
      </c>
      <c r="T199" s="105">
        <v>0.0</v>
      </c>
      <c r="U199" s="105"/>
    </row>
    <row r="200" ht="15.75" customHeight="1">
      <c r="A200" s="162" t="s">
        <v>43</v>
      </c>
      <c r="B200" s="105">
        <v>159.0</v>
      </c>
      <c r="C200" s="105">
        <v>19.0</v>
      </c>
      <c r="D200" s="105">
        <v>9.0</v>
      </c>
      <c r="E200" s="105">
        <v>31.0</v>
      </c>
      <c r="F200" s="105">
        <v>22.0</v>
      </c>
      <c r="G200" s="105">
        <v>104.0</v>
      </c>
      <c r="H200" s="105">
        <v>11.0</v>
      </c>
      <c r="I200" s="105">
        <v>75.0</v>
      </c>
      <c r="J200" s="105">
        <v>92.0</v>
      </c>
      <c r="K200" s="105">
        <v>74.0</v>
      </c>
      <c r="L200" s="105">
        <v>67.0</v>
      </c>
      <c r="M200" s="105">
        <v>204.0</v>
      </c>
      <c r="N200" s="105">
        <v>261.0</v>
      </c>
      <c r="O200" s="105">
        <v>243.0</v>
      </c>
      <c r="P200" s="105">
        <v>889.0</v>
      </c>
      <c r="Q200" s="105">
        <v>409.0</v>
      </c>
      <c r="R200" s="105">
        <v>395.0</v>
      </c>
      <c r="S200" s="105">
        <v>265.0</v>
      </c>
      <c r="T200" s="105">
        <v>310.0</v>
      </c>
      <c r="U200" s="105">
        <v>818.0</v>
      </c>
    </row>
    <row r="201" ht="15.75" customHeight="1">
      <c r="A201" s="162" t="s">
        <v>209</v>
      </c>
      <c r="B201" s="105">
        <v>5642.0</v>
      </c>
      <c r="C201" s="105">
        <v>20635.0</v>
      </c>
      <c r="D201" s="105">
        <v>12130.0</v>
      </c>
      <c r="E201" s="105">
        <v>9133.0</v>
      </c>
      <c r="F201" s="105">
        <v>22602.0</v>
      </c>
      <c r="G201" s="105">
        <v>28550.0</v>
      </c>
      <c r="H201" s="105">
        <v>6569.0</v>
      </c>
      <c r="I201" s="105">
        <v>13056.0</v>
      </c>
      <c r="J201" s="105">
        <v>1357.0</v>
      </c>
      <c r="K201" s="105">
        <v>428.0</v>
      </c>
      <c r="L201" s="105">
        <v>1036.0</v>
      </c>
      <c r="M201" s="105">
        <v>1847.0</v>
      </c>
      <c r="N201" s="105">
        <v>99.0</v>
      </c>
      <c r="O201" s="105">
        <v>94.0</v>
      </c>
      <c r="P201" s="105">
        <v>1471.0</v>
      </c>
      <c r="Q201" s="105">
        <v>562.0</v>
      </c>
      <c r="R201" s="105">
        <v>603.0</v>
      </c>
      <c r="S201" s="105">
        <v>521.0</v>
      </c>
      <c r="T201" s="105">
        <v>26.0</v>
      </c>
      <c r="U201" s="105">
        <v>19.0</v>
      </c>
    </row>
    <row r="202" ht="15.75" customHeight="1">
      <c r="A202" s="162" t="s">
        <v>210</v>
      </c>
      <c r="B202" s="105"/>
      <c r="C202" s="105"/>
      <c r="D202" s="105"/>
      <c r="E202" s="105"/>
      <c r="F202" s="105"/>
      <c r="G202" s="105"/>
      <c r="H202" s="105"/>
      <c r="I202" s="105"/>
      <c r="J202" s="105"/>
      <c r="K202" s="105"/>
      <c r="L202" s="105"/>
      <c r="M202" s="105"/>
      <c r="N202" s="105"/>
      <c r="O202" s="105"/>
      <c r="P202" s="105"/>
      <c r="Q202" s="105"/>
      <c r="R202" s="105"/>
      <c r="S202" s="105"/>
      <c r="T202" s="105"/>
      <c r="U202" s="105"/>
    </row>
    <row r="203" ht="15.75" customHeight="1">
      <c r="A203" s="162" t="s">
        <v>44</v>
      </c>
      <c r="B203" s="105"/>
      <c r="C203" s="105"/>
      <c r="D203" s="105"/>
      <c r="E203" s="105"/>
      <c r="F203" s="105"/>
      <c r="G203" s="105"/>
      <c r="H203" s="105"/>
      <c r="I203" s="105"/>
      <c r="J203" s="105"/>
      <c r="K203" s="105"/>
      <c r="L203" s="105"/>
      <c r="M203" s="105"/>
      <c r="N203" s="105"/>
      <c r="O203" s="105"/>
      <c r="P203" s="105"/>
      <c r="Q203" s="105"/>
      <c r="R203" s="105"/>
      <c r="S203" s="105"/>
      <c r="T203" s="105"/>
      <c r="U203" s="105"/>
    </row>
    <row r="204" ht="15.75" customHeight="1">
      <c r="A204" s="162" t="s">
        <v>72</v>
      </c>
      <c r="B204" s="105"/>
      <c r="C204" s="105"/>
      <c r="D204" s="105"/>
      <c r="E204" s="105"/>
      <c r="F204" s="105"/>
      <c r="G204" s="105"/>
      <c r="H204" s="105"/>
      <c r="I204" s="105"/>
      <c r="J204" s="105"/>
      <c r="K204" s="105"/>
      <c r="L204" s="105"/>
      <c r="M204" s="105"/>
      <c r="N204" s="105"/>
      <c r="O204" s="105"/>
      <c r="P204" s="105"/>
      <c r="Q204" s="105"/>
      <c r="R204" s="105"/>
      <c r="S204" s="105"/>
      <c r="T204" s="105"/>
      <c r="U204" s="105"/>
    </row>
    <row r="205" ht="15.75" customHeight="1">
      <c r="A205" s="162" t="s">
        <v>211</v>
      </c>
      <c r="B205" s="105"/>
      <c r="C205" s="105"/>
      <c r="D205" s="105"/>
      <c r="E205" s="105"/>
      <c r="F205" s="105"/>
      <c r="G205" s="105"/>
      <c r="H205" s="105"/>
      <c r="I205" s="105"/>
      <c r="J205" s="105"/>
      <c r="K205" s="105"/>
      <c r="L205" s="105"/>
      <c r="M205" s="105"/>
      <c r="N205" s="105"/>
      <c r="O205" s="105"/>
      <c r="P205" s="105"/>
      <c r="Q205" s="105"/>
      <c r="R205" s="105"/>
      <c r="S205" s="105"/>
      <c r="T205" s="105"/>
      <c r="U205" s="105"/>
    </row>
    <row r="206" ht="15.75" customHeight="1">
      <c r="A206" s="162" t="s">
        <v>212</v>
      </c>
      <c r="B206" s="105">
        <v>130.0</v>
      </c>
      <c r="C206" s="105">
        <v>14.0</v>
      </c>
      <c r="D206" s="105">
        <v>0.0</v>
      </c>
      <c r="E206" s="105">
        <v>0.0</v>
      </c>
      <c r="F206" s="105">
        <v>0.0</v>
      </c>
      <c r="G206" s="105">
        <v>3.0</v>
      </c>
      <c r="H206" s="105">
        <v>24.0</v>
      </c>
      <c r="I206" s="105">
        <v>0.0</v>
      </c>
      <c r="J206" s="105">
        <v>0.0</v>
      </c>
      <c r="K206" s="105">
        <v>0.0</v>
      </c>
      <c r="L206" s="105">
        <v>0.0</v>
      </c>
      <c r="M206" s="105">
        <v>0.0</v>
      </c>
      <c r="N206" s="105">
        <v>0.0</v>
      </c>
      <c r="O206" s="105">
        <v>0.0</v>
      </c>
      <c r="P206" s="105">
        <v>0.0</v>
      </c>
      <c r="Q206" s="105">
        <v>0.0</v>
      </c>
      <c r="R206" s="105">
        <v>0.0</v>
      </c>
      <c r="S206" s="105">
        <v>0.0</v>
      </c>
      <c r="T206" s="105">
        <v>0.0</v>
      </c>
      <c r="U206" s="105"/>
    </row>
    <row r="207" ht="15.75" customHeight="1">
      <c r="A207" s="162" t="s">
        <v>530</v>
      </c>
      <c r="B207" s="105"/>
      <c r="C207" s="105"/>
      <c r="D207" s="105"/>
      <c r="E207" s="105"/>
      <c r="F207" s="105"/>
      <c r="G207" s="105"/>
      <c r="H207" s="105"/>
      <c r="I207" s="105"/>
      <c r="J207" s="105"/>
      <c r="K207" s="105"/>
      <c r="L207" s="105"/>
      <c r="M207" s="105"/>
      <c r="N207" s="105"/>
      <c r="O207" s="105"/>
      <c r="P207" s="105"/>
      <c r="Q207" s="105"/>
      <c r="R207" s="105"/>
      <c r="S207" s="105"/>
      <c r="T207" s="105"/>
      <c r="U207" s="105"/>
    </row>
    <row r="208" ht="15.75" customHeight="1">
      <c r="A208" s="162" t="s">
        <v>213</v>
      </c>
      <c r="B208" s="105"/>
      <c r="C208" s="105"/>
      <c r="D208" s="105"/>
      <c r="E208" s="105"/>
      <c r="F208" s="105"/>
      <c r="G208" s="105"/>
      <c r="H208" s="105"/>
      <c r="I208" s="105"/>
      <c r="J208" s="105"/>
      <c r="K208" s="105"/>
      <c r="L208" s="105"/>
      <c r="M208" s="105"/>
      <c r="N208" s="105"/>
      <c r="O208" s="105"/>
      <c r="P208" s="105"/>
      <c r="Q208" s="105"/>
      <c r="R208" s="105"/>
      <c r="S208" s="105"/>
      <c r="T208" s="105"/>
      <c r="U208" s="105"/>
    </row>
    <row r="209" ht="15.75" customHeight="1">
      <c r="A209" s="162" t="s">
        <v>214</v>
      </c>
      <c r="B209" s="105"/>
      <c r="C209" s="105"/>
      <c r="D209" s="105"/>
      <c r="E209" s="105"/>
      <c r="F209" s="105"/>
      <c r="G209" s="105"/>
      <c r="H209" s="105"/>
      <c r="I209" s="105"/>
      <c r="J209" s="105"/>
      <c r="K209" s="105"/>
      <c r="L209" s="105"/>
      <c r="M209" s="105"/>
      <c r="N209" s="105"/>
      <c r="O209" s="105"/>
      <c r="P209" s="105"/>
      <c r="Q209" s="105"/>
      <c r="R209" s="105"/>
      <c r="S209" s="105"/>
      <c r="T209" s="105"/>
      <c r="U209" s="105"/>
    </row>
    <row r="210" ht="15.75" customHeight="1">
      <c r="A210" s="162" t="s">
        <v>215</v>
      </c>
      <c r="B210" s="105">
        <v>1861.0</v>
      </c>
      <c r="C210" s="105">
        <v>8090.0</v>
      </c>
      <c r="D210" s="105">
        <v>7154.0</v>
      </c>
      <c r="E210" s="105">
        <v>4981.0</v>
      </c>
      <c r="F210" s="105">
        <v>9814.0</v>
      </c>
      <c r="G210" s="105">
        <v>24792.0</v>
      </c>
      <c r="H210" s="105">
        <v>80876.0</v>
      </c>
      <c r="I210" s="105">
        <v>99556.0</v>
      </c>
      <c r="J210" s="105">
        <v>36503.0</v>
      </c>
      <c r="K210" s="105">
        <v>1909.0</v>
      </c>
      <c r="L210" s="105">
        <v>767.0</v>
      </c>
      <c r="M210" s="105">
        <v>0.0</v>
      </c>
      <c r="N210" s="105">
        <v>22.0</v>
      </c>
      <c r="O210" s="105">
        <v>15423.0</v>
      </c>
      <c r="P210" s="105">
        <v>46.0</v>
      </c>
      <c r="Q210" s="105">
        <v>1296.0</v>
      </c>
      <c r="R210" s="105">
        <v>162.0</v>
      </c>
      <c r="S210" s="105">
        <v>196.0</v>
      </c>
      <c r="T210" s="105">
        <v>71.0</v>
      </c>
      <c r="U210" s="105">
        <v>238.0</v>
      </c>
    </row>
    <row r="211" ht="15.75" customHeight="1">
      <c r="A211" s="162" t="s">
        <v>216</v>
      </c>
      <c r="B211" s="105">
        <v>1155.0</v>
      </c>
      <c r="C211" s="105">
        <v>3168.0</v>
      </c>
      <c r="D211" s="105">
        <v>0.0</v>
      </c>
      <c r="E211" s="105">
        <v>0.0</v>
      </c>
      <c r="F211" s="105">
        <v>0.0</v>
      </c>
      <c r="G211" s="105">
        <v>0.0</v>
      </c>
      <c r="H211" s="105">
        <v>0.0</v>
      </c>
      <c r="I211" s="105">
        <v>0.0</v>
      </c>
      <c r="J211" s="105">
        <v>95.0</v>
      </c>
      <c r="K211" s="105">
        <v>0.0</v>
      </c>
      <c r="L211" s="105">
        <v>0.0</v>
      </c>
      <c r="M211" s="105">
        <v>0.0</v>
      </c>
      <c r="N211" s="105">
        <v>0.0</v>
      </c>
      <c r="O211" s="105">
        <v>0.0</v>
      </c>
      <c r="P211" s="105">
        <v>0.0</v>
      </c>
      <c r="Q211" s="105">
        <v>0.0</v>
      </c>
      <c r="R211" s="105">
        <v>0.0</v>
      </c>
      <c r="S211" s="105">
        <v>0.0</v>
      </c>
      <c r="T211" s="105">
        <v>0.0</v>
      </c>
      <c r="U211" s="105"/>
    </row>
    <row r="212" ht="15.75" customHeight="1"/>
    <row r="213" ht="15.75" customHeight="1">
      <c r="A213" s="89" t="s">
        <v>443</v>
      </c>
      <c r="B213" s="89"/>
      <c r="C213" s="89"/>
      <c r="D213" s="89"/>
      <c r="E213" s="89"/>
      <c r="F213" s="89"/>
      <c r="G213" s="89"/>
      <c r="H213" s="89"/>
      <c r="I213" s="89"/>
      <c r="J213" s="89"/>
      <c r="K213" s="89"/>
      <c r="L213" s="89"/>
      <c r="M213" s="89"/>
      <c r="N213" s="89"/>
      <c r="O213" s="89"/>
      <c r="P213" s="89"/>
      <c r="Q213" s="89"/>
      <c r="R213" s="89"/>
      <c r="S213" s="89"/>
      <c r="T213" s="89"/>
      <c r="U213" s="89"/>
      <c r="V213" s="3"/>
      <c r="W213" s="3"/>
      <c r="X213" s="3"/>
    </row>
    <row r="214" ht="15.75" customHeight="1">
      <c r="A214" s="145" t="s">
        <v>446</v>
      </c>
      <c r="B214" s="112">
        <v>352.0</v>
      </c>
      <c r="C214" s="112">
        <v>835.0</v>
      </c>
      <c r="D214" s="112">
        <v>1402.0</v>
      </c>
      <c r="E214" s="112">
        <v>459.0</v>
      </c>
      <c r="F214" s="112">
        <v>3259.0</v>
      </c>
      <c r="G214" s="112">
        <v>6372.0</v>
      </c>
      <c r="H214" s="112">
        <v>1347.0</v>
      </c>
      <c r="I214" s="112">
        <v>948.0</v>
      </c>
      <c r="J214" s="112">
        <v>3303.0</v>
      </c>
      <c r="K214" s="112">
        <v>634.0</v>
      </c>
      <c r="L214" s="112">
        <v>742.0</v>
      </c>
      <c r="M214" s="112">
        <v>519.0</v>
      </c>
      <c r="N214" s="112">
        <v>1106.0</v>
      </c>
      <c r="O214" s="112">
        <v>1574.0</v>
      </c>
      <c r="P214" s="112">
        <v>1592.0</v>
      </c>
      <c r="Q214" s="112">
        <v>1540.0</v>
      </c>
      <c r="R214" s="112">
        <v>67.0</v>
      </c>
      <c r="S214" s="112">
        <v>47.0</v>
      </c>
      <c r="T214" s="112">
        <v>66.0</v>
      </c>
      <c r="U214" s="146">
        <v>5880.0</v>
      </c>
      <c r="V214" s="3"/>
      <c r="W214" s="3"/>
      <c r="X214" s="3"/>
      <c r="Y214" s="3"/>
      <c r="Z214" s="3"/>
    </row>
    <row r="215" ht="15.75" customHeight="1">
      <c r="A215" s="145" t="s">
        <v>456</v>
      </c>
      <c r="B215" s="112">
        <v>0.0</v>
      </c>
      <c r="C215" s="112">
        <v>2008.0</v>
      </c>
      <c r="D215" s="112">
        <v>855.0</v>
      </c>
      <c r="E215" s="112">
        <v>0.0</v>
      </c>
      <c r="F215" s="112">
        <v>5336.0</v>
      </c>
      <c r="G215" s="112">
        <v>3765.0</v>
      </c>
      <c r="H215" s="112">
        <v>1106.0</v>
      </c>
      <c r="I215" s="112">
        <v>1197.0</v>
      </c>
      <c r="J215" s="112">
        <v>32.0</v>
      </c>
      <c r="K215" s="112">
        <v>79.0</v>
      </c>
      <c r="L215" s="112">
        <v>0.0</v>
      </c>
      <c r="M215" s="112">
        <v>2135.0</v>
      </c>
      <c r="N215" s="112">
        <v>960.0</v>
      </c>
      <c r="O215" s="112">
        <v>920.0</v>
      </c>
      <c r="P215" s="112">
        <v>4744.0</v>
      </c>
      <c r="Q215" s="112">
        <v>2620.0</v>
      </c>
      <c r="R215" s="112">
        <v>1473.0</v>
      </c>
      <c r="S215" s="112">
        <v>25.0</v>
      </c>
      <c r="T215" s="112">
        <v>1129.0</v>
      </c>
      <c r="U215" s="146">
        <v>2316.0</v>
      </c>
      <c r="V215" s="3"/>
      <c r="W215" s="3"/>
      <c r="X215" s="3"/>
      <c r="Y215" s="3"/>
      <c r="Z215" s="3"/>
    </row>
    <row r="216" ht="15.75" customHeight="1">
      <c r="A216" s="145" t="s">
        <v>462</v>
      </c>
      <c r="B216" s="112">
        <v>95.0</v>
      </c>
      <c r="C216" s="112">
        <v>147.0</v>
      </c>
      <c r="D216" s="112">
        <v>161.0</v>
      </c>
      <c r="E216" s="112">
        <v>320.0</v>
      </c>
      <c r="F216" s="112">
        <v>347.0</v>
      </c>
      <c r="G216" s="112">
        <v>471.0</v>
      </c>
      <c r="H216" s="112">
        <v>0.0</v>
      </c>
      <c r="I216" s="112">
        <v>1407.0</v>
      </c>
      <c r="J216" s="112">
        <v>456.0</v>
      </c>
      <c r="K216" s="112">
        <v>314.0</v>
      </c>
      <c r="L216" s="112">
        <v>2.0</v>
      </c>
      <c r="M216" s="112">
        <v>1.0</v>
      </c>
      <c r="N216" s="112">
        <v>3.0</v>
      </c>
      <c r="O216" s="112">
        <v>1.0</v>
      </c>
      <c r="P216" s="112">
        <v>5.0</v>
      </c>
      <c r="Q216" s="112">
        <v>1.0</v>
      </c>
      <c r="R216" s="112">
        <v>3.0</v>
      </c>
      <c r="S216" s="112">
        <v>0.0</v>
      </c>
      <c r="T216" s="112">
        <v>1305.0</v>
      </c>
      <c r="U216" s="146">
        <v>2175.0</v>
      </c>
      <c r="V216" s="3"/>
      <c r="W216" s="3"/>
      <c r="X216" s="3"/>
      <c r="Y216" s="3"/>
      <c r="Z216" s="3"/>
    </row>
    <row r="217" ht="15.75" customHeight="1">
      <c r="A217" s="145" t="s">
        <v>480</v>
      </c>
      <c r="B217" s="112">
        <v>2.0</v>
      </c>
      <c r="C217" s="112">
        <v>52.0</v>
      </c>
      <c r="D217" s="112">
        <v>0.0</v>
      </c>
      <c r="E217" s="112">
        <v>0.0</v>
      </c>
      <c r="F217" s="112">
        <v>0.0</v>
      </c>
      <c r="G217" s="112">
        <v>0.0</v>
      </c>
      <c r="H217" s="112">
        <v>0.0</v>
      </c>
      <c r="I217" s="112">
        <v>13.0</v>
      </c>
      <c r="J217" s="112">
        <v>49.0</v>
      </c>
      <c r="K217" s="112">
        <v>0.0</v>
      </c>
      <c r="L217" s="112">
        <v>3.0</v>
      </c>
      <c r="M217" s="112">
        <v>18.0</v>
      </c>
      <c r="N217" s="112">
        <v>0.0</v>
      </c>
      <c r="O217" s="112">
        <v>2024.0</v>
      </c>
      <c r="P217" s="112">
        <v>63.0</v>
      </c>
      <c r="Q217" s="112">
        <v>0.0</v>
      </c>
      <c r="R217" s="112">
        <v>0.0</v>
      </c>
      <c r="S217" s="112">
        <v>0.0</v>
      </c>
      <c r="T217" s="112">
        <v>7.0</v>
      </c>
      <c r="U217" s="146">
        <v>350.0</v>
      </c>
      <c r="V217" s="3"/>
      <c r="W217" s="3"/>
      <c r="X217" s="3"/>
      <c r="Y217" s="3"/>
      <c r="Z217" s="3"/>
    </row>
    <row r="218" ht="15.75" customHeight="1">
      <c r="A218" s="145" t="s">
        <v>478</v>
      </c>
      <c r="B218" s="112">
        <v>25.0</v>
      </c>
      <c r="C218" s="112">
        <v>121.0</v>
      </c>
      <c r="D218" s="112">
        <v>122.0</v>
      </c>
      <c r="E218" s="112">
        <v>21.0</v>
      </c>
      <c r="F218" s="112">
        <v>19.0</v>
      </c>
      <c r="G218" s="112">
        <v>10.0</v>
      </c>
      <c r="H218" s="112">
        <v>2.0</v>
      </c>
      <c r="I218" s="112">
        <v>1.0</v>
      </c>
      <c r="J218" s="112">
        <v>94.0</v>
      </c>
      <c r="K218" s="112">
        <v>17.0</v>
      </c>
      <c r="L218" s="112">
        <v>0.0</v>
      </c>
      <c r="M218" s="112">
        <v>0.0</v>
      </c>
      <c r="N218" s="112">
        <v>0.0</v>
      </c>
      <c r="O218" s="112">
        <v>12.0</v>
      </c>
      <c r="P218" s="112">
        <v>4.0</v>
      </c>
      <c r="Q218" s="112">
        <v>36.0</v>
      </c>
      <c r="R218" s="112">
        <v>73.0</v>
      </c>
      <c r="S218" s="112">
        <v>13.0</v>
      </c>
      <c r="T218" s="112">
        <v>0.0</v>
      </c>
      <c r="U218" s="146">
        <v>43.0</v>
      </c>
      <c r="V218" s="3"/>
      <c r="W218" s="3"/>
      <c r="X218" s="3"/>
      <c r="Y218" s="3"/>
      <c r="Z218" s="3"/>
    </row>
    <row r="219" ht="15.75" customHeight="1">
      <c r="A219" s="145" t="s">
        <v>454</v>
      </c>
      <c r="B219" s="112">
        <v>6.0</v>
      </c>
      <c r="C219" s="112">
        <v>87.0</v>
      </c>
      <c r="D219" s="112">
        <v>1.0</v>
      </c>
      <c r="E219" s="112">
        <v>90.0</v>
      </c>
      <c r="F219" s="112">
        <v>4.0</v>
      </c>
      <c r="G219" s="112">
        <v>105.0</v>
      </c>
      <c r="H219" s="112">
        <v>81.0</v>
      </c>
      <c r="I219" s="112">
        <v>66.0</v>
      </c>
      <c r="J219" s="112">
        <v>50.0</v>
      </c>
      <c r="K219" s="112">
        <v>0.0</v>
      </c>
      <c r="L219" s="112">
        <v>97.0</v>
      </c>
      <c r="M219" s="112">
        <v>210.0</v>
      </c>
      <c r="N219" s="112">
        <v>281.0</v>
      </c>
      <c r="O219" s="112">
        <v>54.0</v>
      </c>
      <c r="P219" s="112">
        <v>59.0</v>
      </c>
      <c r="Q219" s="112">
        <v>32.0</v>
      </c>
      <c r="R219" s="112">
        <v>31.0</v>
      </c>
      <c r="S219" s="112">
        <v>31.0</v>
      </c>
      <c r="T219" s="112">
        <v>217.0</v>
      </c>
      <c r="U219" s="146">
        <v>31.0</v>
      </c>
      <c r="V219" s="3"/>
      <c r="W219" s="3"/>
      <c r="X219" s="3"/>
      <c r="Y219" s="3"/>
      <c r="Z219" s="3"/>
    </row>
    <row r="220" ht="15.75" customHeight="1">
      <c r="A220" s="145" t="s">
        <v>474</v>
      </c>
      <c r="B220" s="112">
        <v>0.0</v>
      </c>
      <c r="C220" s="112">
        <v>0.0</v>
      </c>
      <c r="D220" s="112">
        <v>0.0</v>
      </c>
      <c r="E220" s="112">
        <v>0.0</v>
      </c>
      <c r="F220" s="112">
        <v>0.0</v>
      </c>
      <c r="G220" s="112">
        <v>0.0</v>
      </c>
      <c r="H220" s="112">
        <v>0.0</v>
      </c>
      <c r="I220" s="112">
        <v>0.0</v>
      </c>
      <c r="J220" s="112">
        <v>31.0</v>
      </c>
      <c r="K220" s="112">
        <v>20.0</v>
      </c>
      <c r="L220" s="112">
        <v>24.0</v>
      </c>
      <c r="M220" s="112">
        <v>24.0</v>
      </c>
      <c r="N220" s="112">
        <v>25.0</v>
      </c>
      <c r="O220" s="112">
        <v>0.0</v>
      </c>
      <c r="P220" s="112">
        <v>0.0</v>
      </c>
      <c r="Q220" s="112">
        <v>0.0</v>
      </c>
      <c r="R220" s="112">
        <v>0.0</v>
      </c>
      <c r="S220" s="112">
        <v>50.0</v>
      </c>
      <c r="T220" s="112">
        <v>0.0</v>
      </c>
      <c r="U220" s="146">
        <v>20.0</v>
      </c>
      <c r="V220" s="3"/>
      <c r="W220" s="3"/>
      <c r="X220" s="3"/>
      <c r="Y220" s="3"/>
      <c r="Z220" s="3"/>
    </row>
    <row r="221" ht="15.75" customHeight="1">
      <c r="A221" s="145" t="s">
        <v>476</v>
      </c>
      <c r="B221" s="112">
        <v>0.0</v>
      </c>
      <c r="C221" s="112">
        <v>0.0</v>
      </c>
      <c r="D221" s="112">
        <v>0.0</v>
      </c>
      <c r="E221" s="112">
        <v>0.0</v>
      </c>
      <c r="F221" s="112">
        <v>0.0</v>
      </c>
      <c r="G221" s="112">
        <v>0.0</v>
      </c>
      <c r="H221" s="112">
        <v>0.0</v>
      </c>
      <c r="I221" s="112">
        <v>0.0</v>
      </c>
      <c r="J221" s="112">
        <v>0.0</v>
      </c>
      <c r="K221" s="112">
        <v>0.0</v>
      </c>
      <c r="L221" s="112">
        <v>41.0</v>
      </c>
      <c r="M221" s="112">
        <v>0.0</v>
      </c>
      <c r="N221" s="112">
        <v>0.0</v>
      </c>
      <c r="O221" s="112">
        <v>0.0</v>
      </c>
      <c r="P221" s="112">
        <v>0.0</v>
      </c>
      <c r="Q221" s="112">
        <v>0.0</v>
      </c>
      <c r="R221" s="112">
        <v>0.0</v>
      </c>
      <c r="S221" s="112">
        <v>0.0</v>
      </c>
      <c r="T221" s="112">
        <v>0.0</v>
      </c>
      <c r="U221" s="146">
        <v>0.0</v>
      </c>
      <c r="V221" s="3"/>
      <c r="W221" s="3"/>
      <c r="X221" s="3"/>
      <c r="Y221" s="3"/>
      <c r="Z221" s="3"/>
    </row>
    <row r="222" ht="15.75" customHeight="1">
      <c r="A222" s="145" t="s">
        <v>472</v>
      </c>
      <c r="B222" s="112">
        <v>0.0</v>
      </c>
      <c r="C222" s="112">
        <v>0.0</v>
      </c>
      <c r="D222" s="112">
        <v>0.0</v>
      </c>
      <c r="E222" s="112">
        <v>0.0</v>
      </c>
      <c r="F222" s="112">
        <v>0.0</v>
      </c>
      <c r="G222" s="112">
        <v>0.0</v>
      </c>
      <c r="H222" s="112">
        <v>0.0</v>
      </c>
      <c r="I222" s="112">
        <v>0.0</v>
      </c>
      <c r="J222" s="112">
        <v>0.0</v>
      </c>
      <c r="K222" s="112">
        <v>0.0</v>
      </c>
      <c r="L222" s="112">
        <v>0.0</v>
      </c>
      <c r="M222" s="112">
        <v>0.0</v>
      </c>
      <c r="N222" s="112">
        <v>0.0</v>
      </c>
      <c r="O222" s="112">
        <v>0.0</v>
      </c>
      <c r="P222" s="112">
        <v>0.0</v>
      </c>
      <c r="Q222" s="112">
        <v>0.0</v>
      </c>
      <c r="R222" s="112">
        <v>0.0</v>
      </c>
      <c r="S222" s="112">
        <v>0.0</v>
      </c>
      <c r="T222" s="112">
        <v>1.0</v>
      </c>
      <c r="U222" s="146">
        <v>0.0</v>
      </c>
      <c r="V222" s="3"/>
      <c r="W222" s="3"/>
      <c r="X222" s="3"/>
      <c r="Y222" s="3"/>
      <c r="Z222" s="3"/>
    </row>
    <row r="223" ht="15.75" customHeight="1">
      <c r="A223" s="145" t="s">
        <v>450</v>
      </c>
      <c r="B223" s="112">
        <v>0.0</v>
      </c>
      <c r="C223" s="112">
        <v>0.0</v>
      </c>
      <c r="D223" s="112">
        <v>0.0</v>
      </c>
      <c r="E223" s="112">
        <v>0.0</v>
      </c>
      <c r="F223" s="112">
        <v>0.0</v>
      </c>
      <c r="G223" s="112">
        <v>0.0</v>
      </c>
      <c r="H223" s="112">
        <v>0.0</v>
      </c>
      <c r="I223" s="112">
        <v>0.0</v>
      </c>
      <c r="J223" s="112">
        <v>2.0</v>
      </c>
      <c r="K223" s="112">
        <v>0.0</v>
      </c>
      <c r="L223" s="112">
        <v>0.0</v>
      </c>
      <c r="M223" s="112">
        <v>0.0</v>
      </c>
      <c r="N223" s="112">
        <v>0.0</v>
      </c>
      <c r="O223" s="112">
        <v>0.0</v>
      </c>
      <c r="P223" s="112">
        <v>0.0</v>
      </c>
      <c r="Q223" s="112">
        <v>0.0</v>
      </c>
      <c r="R223" s="112">
        <v>0.0</v>
      </c>
      <c r="S223" s="112">
        <v>0.0</v>
      </c>
      <c r="T223" s="112">
        <v>0.0</v>
      </c>
      <c r="U223" s="146">
        <v>0.0</v>
      </c>
      <c r="V223" s="3"/>
      <c r="W223" s="3"/>
      <c r="X223" s="3"/>
      <c r="Y223" s="3"/>
      <c r="Z223" s="3"/>
    </row>
    <row r="224" ht="15.75" customHeight="1">
      <c r="A224" s="145" t="s">
        <v>452</v>
      </c>
      <c r="B224" s="112">
        <v>0.0</v>
      </c>
      <c r="C224" s="112">
        <v>0.0</v>
      </c>
      <c r="D224" s="112">
        <v>0.0</v>
      </c>
      <c r="E224" s="112">
        <v>0.0</v>
      </c>
      <c r="F224" s="112">
        <v>9.0</v>
      </c>
      <c r="G224" s="112">
        <v>9.0</v>
      </c>
      <c r="H224" s="112">
        <v>0.0</v>
      </c>
      <c r="I224" s="112">
        <v>0.0</v>
      </c>
      <c r="J224" s="112">
        <v>0.0</v>
      </c>
      <c r="K224" s="112">
        <v>0.0</v>
      </c>
      <c r="L224" s="112">
        <v>0.0</v>
      </c>
      <c r="M224" s="112">
        <v>0.0</v>
      </c>
      <c r="N224" s="112">
        <v>0.0</v>
      </c>
      <c r="O224" s="112">
        <v>0.0</v>
      </c>
      <c r="P224" s="112">
        <v>0.0</v>
      </c>
      <c r="Q224" s="112">
        <v>0.0</v>
      </c>
      <c r="R224" s="112">
        <v>0.0</v>
      </c>
      <c r="S224" s="112">
        <v>0.0</v>
      </c>
      <c r="T224" s="112">
        <v>0.0</v>
      </c>
      <c r="U224" s="146">
        <v>0.0</v>
      </c>
      <c r="V224" s="3"/>
      <c r="W224" s="3"/>
      <c r="X224" s="3"/>
      <c r="Y224" s="3"/>
      <c r="Z224" s="3"/>
    </row>
    <row r="225" ht="15.75" customHeight="1">
      <c r="A225" s="145" t="s">
        <v>444</v>
      </c>
      <c r="B225" s="112">
        <v>0.0</v>
      </c>
      <c r="C225" s="112">
        <v>2.0</v>
      </c>
      <c r="D225" s="112">
        <v>2.0</v>
      </c>
      <c r="E225" s="112">
        <v>0.0</v>
      </c>
      <c r="F225" s="112">
        <v>0.0</v>
      </c>
      <c r="G225" s="112">
        <v>0.0</v>
      </c>
      <c r="H225" s="112">
        <v>2.0</v>
      </c>
      <c r="I225" s="112">
        <v>0.0</v>
      </c>
      <c r="J225" s="112">
        <v>0.0</v>
      </c>
      <c r="K225" s="112">
        <v>0.0</v>
      </c>
      <c r="L225" s="112">
        <v>0.0</v>
      </c>
      <c r="M225" s="112">
        <v>0.0</v>
      </c>
      <c r="N225" s="112">
        <v>0.0</v>
      </c>
      <c r="O225" s="112">
        <v>0.0</v>
      </c>
      <c r="P225" s="112">
        <v>0.0</v>
      </c>
      <c r="Q225" s="112">
        <v>0.0</v>
      </c>
      <c r="R225" s="112">
        <v>0.0</v>
      </c>
      <c r="S225" s="112">
        <v>0.0</v>
      </c>
      <c r="T225" s="112">
        <v>0.0</v>
      </c>
      <c r="U225" s="146">
        <v>0.0</v>
      </c>
      <c r="V225" s="3"/>
      <c r="W225" s="3"/>
      <c r="X225" s="3"/>
      <c r="Y225" s="3"/>
      <c r="Z225" s="3"/>
    </row>
    <row r="226" ht="15.75" customHeight="1">
      <c r="A226" s="145" t="s">
        <v>468</v>
      </c>
      <c r="B226" s="112">
        <v>0.0</v>
      </c>
      <c r="C226" s="112">
        <v>0.0</v>
      </c>
      <c r="D226" s="112">
        <v>0.0</v>
      </c>
      <c r="E226" s="112">
        <v>0.0</v>
      </c>
      <c r="F226" s="112">
        <v>24.0</v>
      </c>
      <c r="G226" s="112">
        <v>0.0</v>
      </c>
      <c r="H226" s="112">
        <v>0.0</v>
      </c>
      <c r="I226" s="112">
        <v>0.0</v>
      </c>
      <c r="J226" s="112">
        <v>17.0</v>
      </c>
      <c r="K226" s="112">
        <v>0.0</v>
      </c>
      <c r="L226" s="112">
        <v>0.0</v>
      </c>
      <c r="M226" s="112">
        <v>0.0</v>
      </c>
      <c r="N226" s="112">
        <v>0.0</v>
      </c>
      <c r="O226" s="112">
        <v>0.0</v>
      </c>
      <c r="P226" s="112">
        <v>0.0</v>
      </c>
      <c r="Q226" s="112">
        <v>0.0</v>
      </c>
      <c r="R226" s="112">
        <v>0.0</v>
      </c>
      <c r="S226" s="112">
        <v>0.0</v>
      </c>
      <c r="T226" s="112">
        <v>0.0</v>
      </c>
      <c r="U226" s="146">
        <v>0.0</v>
      </c>
      <c r="V226" s="3"/>
      <c r="W226" s="3"/>
      <c r="X226" s="3"/>
      <c r="Y226" s="3"/>
      <c r="Z226" s="3"/>
    </row>
    <row r="227" ht="15.75" customHeight="1">
      <c r="A227" s="145" t="s">
        <v>460</v>
      </c>
      <c r="B227" s="112">
        <v>0.0</v>
      </c>
      <c r="C227" s="112">
        <v>43.0</v>
      </c>
      <c r="D227" s="112">
        <v>35.0</v>
      </c>
      <c r="E227" s="112">
        <v>100.0</v>
      </c>
      <c r="F227" s="112">
        <v>307.0</v>
      </c>
      <c r="G227" s="112">
        <v>392.0</v>
      </c>
      <c r="H227" s="112">
        <v>136.0</v>
      </c>
      <c r="I227" s="112">
        <v>454.0</v>
      </c>
      <c r="J227" s="112">
        <v>69.0</v>
      </c>
      <c r="K227" s="112">
        <v>919.0</v>
      </c>
      <c r="L227" s="112">
        <v>972.0</v>
      </c>
      <c r="M227" s="112">
        <v>1102.0</v>
      </c>
      <c r="N227" s="112">
        <v>1130.0</v>
      </c>
      <c r="O227" s="112">
        <v>1010.0</v>
      </c>
      <c r="P227" s="112">
        <v>874.0</v>
      </c>
      <c r="Q227" s="112">
        <v>720.0</v>
      </c>
      <c r="R227" s="112">
        <v>433.0</v>
      </c>
      <c r="S227" s="112">
        <v>239.0</v>
      </c>
      <c r="T227" s="112">
        <v>35.0</v>
      </c>
      <c r="U227" s="146">
        <v>0.0</v>
      </c>
      <c r="V227" s="3"/>
      <c r="W227" s="3"/>
      <c r="X227" s="3"/>
      <c r="Y227" s="3"/>
      <c r="Z227" s="3"/>
    </row>
    <row r="228" ht="15.75" customHeight="1">
      <c r="Y228" s="3"/>
      <c r="Z228" s="3"/>
    </row>
    <row r="229" ht="15.75" customHeight="1">
      <c r="A229" s="147" t="s">
        <v>531</v>
      </c>
    </row>
    <row r="230" ht="15.75" customHeight="1">
      <c r="A230" s="162" t="s">
        <v>511</v>
      </c>
      <c r="B230" s="116">
        <f t="shared" ref="B230:U230" si="3">B11/B$11</f>
        <v>1</v>
      </c>
      <c r="C230" s="116">
        <f t="shared" si="3"/>
        <v>1</v>
      </c>
      <c r="D230" s="116">
        <f t="shared" si="3"/>
        <v>1</v>
      </c>
      <c r="E230" s="116">
        <f t="shared" si="3"/>
        <v>1</v>
      </c>
      <c r="F230" s="116">
        <f t="shared" si="3"/>
        <v>1</v>
      </c>
      <c r="G230" s="116">
        <f t="shared" si="3"/>
        <v>1</v>
      </c>
      <c r="H230" s="116">
        <f t="shared" si="3"/>
        <v>1</v>
      </c>
      <c r="I230" s="116">
        <f t="shared" si="3"/>
        <v>1</v>
      </c>
      <c r="J230" s="116">
        <f t="shared" si="3"/>
        <v>1</v>
      </c>
      <c r="K230" s="116">
        <f t="shared" si="3"/>
        <v>1</v>
      </c>
      <c r="L230" s="116">
        <f t="shared" si="3"/>
        <v>1</v>
      </c>
      <c r="M230" s="116">
        <f t="shared" si="3"/>
        <v>1</v>
      </c>
      <c r="N230" s="116">
        <f t="shared" si="3"/>
        <v>1</v>
      </c>
      <c r="O230" s="116">
        <f t="shared" si="3"/>
        <v>1</v>
      </c>
      <c r="P230" s="116">
        <f t="shared" si="3"/>
        <v>1</v>
      </c>
      <c r="Q230" s="116">
        <f t="shared" si="3"/>
        <v>1</v>
      </c>
      <c r="R230" s="116">
        <f t="shared" si="3"/>
        <v>1</v>
      </c>
      <c r="S230" s="116">
        <f t="shared" si="3"/>
        <v>1</v>
      </c>
      <c r="T230" s="116">
        <f t="shared" si="3"/>
        <v>1</v>
      </c>
      <c r="U230" s="116">
        <f t="shared" si="3"/>
        <v>1</v>
      </c>
    </row>
    <row r="231" ht="15.75" customHeight="1">
      <c r="A231" s="162" t="s">
        <v>101</v>
      </c>
      <c r="B231" s="116">
        <f t="shared" ref="B231:U231" si="4">B12/B$11</f>
        <v>0</v>
      </c>
      <c r="C231" s="116">
        <f t="shared" si="4"/>
        <v>0</v>
      </c>
      <c r="D231" s="116">
        <f t="shared" si="4"/>
        <v>0</v>
      </c>
      <c r="E231" s="116">
        <f t="shared" si="4"/>
        <v>0</v>
      </c>
      <c r="F231" s="116">
        <f t="shared" si="4"/>
        <v>0</v>
      </c>
      <c r="G231" s="116">
        <f t="shared" si="4"/>
        <v>0</v>
      </c>
      <c r="H231" s="116">
        <f t="shared" si="4"/>
        <v>0</v>
      </c>
      <c r="I231" s="116">
        <f t="shared" si="4"/>
        <v>0</v>
      </c>
      <c r="J231" s="116">
        <f t="shared" si="4"/>
        <v>0</v>
      </c>
      <c r="K231" s="116">
        <f t="shared" si="4"/>
        <v>0</v>
      </c>
      <c r="L231" s="116">
        <f t="shared" si="4"/>
        <v>0</v>
      </c>
      <c r="M231" s="116">
        <f t="shared" si="4"/>
        <v>0</v>
      </c>
      <c r="N231" s="116">
        <f t="shared" si="4"/>
        <v>0</v>
      </c>
      <c r="O231" s="116">
        <f t="shared" si="4"/>
        <v>0</v>
      </c>
      <c r="P231" s="116">
        <f t="shared" si="4"/>
        <v>0</v>
      </c>
      <c r="Q231" s="116">
        <f t="shared" si="4"/>
        <v>0</v>
      </c>
      <c r="R231" s="116">
        <f t="shared" si="4"/>
        <v>0</v>
      </c>
      <c r="S231" s="116">
        <f t="shared" si="4"/>
        <v>0</v>
      </c>
      <c r="T231" s="116">
        <f t="shared" si="4"/>
        <v>0</v>
      </c>
      <c r="U231" s="116">
        <f t="shared" si="4"/>
        <v>0</v>
      </c>
    </row>
    <row r="232" ht="15.75" customHeight="1">
      <c r="A232" s="162" t="s">
        <v>2</v>
      </c>
      <c r="B232" s="116">
        <f t="shared" ref="B232:U232" si="5">B13/B$11</f>
        <v>0</v>
      </c>
      <c r="C232" s="116">
        <f t="shared" si="5"/>
        <v>0</v>
      </c>
      <c r="D232" s="116">
        <f t="shared" si="5"/>
        <v>0</v>
      </c>
      <c r="E232" s="116">
        <f t="shared" si="5"/>
        <v>0</v>
      </c>
      <c r="F232" s="116">
        <f t="shared" si="5"/>
        <v>0</v>
      </c>
      <c r="G232" s="116">
        <f t="shared" si="5"/>
        <v>0</v>
      </c>
      <c r="H232" s="116">
        <f t="shared" si="5"/>
        <v>0</v>
      </c>
      <c r="I232" s="116">
        <f t="shared" si="5"/>
        <v>0</v>
      </c>
      <c r="J232" s="116">
        <f t="shared" si="5"/>
        <v>0</v>
      </c>
      <c r="K232" s="116">
        <f t="shared" si="5"/>
        <v>0</v>
      </c>
      <c r="L232" s="116">
        <f t="shared" si="5"/>
        <v>0</v>
      </c>
      <c r="M232" s="116">
        <f t="shared" si="5"/>
        <v>0</v>
      </c>
      <c r="N232" s="116">
        <f t="shared" si="5"/>
        <v>0</v>
      </c>
      <c r="O232" s="116">
        <f t="shared" si="5"/>
        <v>0</v>
      </c>
      <c r="P232" s="116">
        <f t="shared" si="5"/>
        <v>0</v>
      </c>
      <c r="Q232" s="116">
        <f t="shared" si="5"/>
        <v>0</v>
      </c>
      <c r="R232" s="116">
        <f t="shared" si="5"/>
        <v>0</v>
      </c>
      <c r="S232" s="116">
        <f t="shared" si="5"/>
        <v>0</v>
      </c>
      <c r="T232" s="116">
        <f t="shared" si="5"/>
        <v>0</v>
      </c>
      <c r="U232" s="116">
        <f t="shared" si="5"/>
        <v>0</v>
      </c>
    </row>
    <row r="233" ht="15.75" customHeight="1">
      <c r="A233" s="162" t="s">
        <v>70</v>
      </c>
      <c r="B233" s="116">
        <f t="shared" ref="B233:U233" si="6">B14/B$11</f>
        <v>0</v>
      </c>
      <c r="C233" s="116">
        <f t="shared" si="6"/>
        <v>0</v>
      </c>
      <c r="D233" s="116">
        <f t="shared" si="6"/>
        <v>0</v>
      </c>
      <c r="E233" s="116">
        <f t="shared" si="6"/>
        <v>0</v>
      </c>
      <c r="F233" s="116">
        <f t="shared" si="6"/>
        <v>0</v>
      </c>
      <c r="G233" s="116">
        <f t="shared" si="6"/>
        <v>0</v>
      </c>
      <c r="H233" s="116">
        <f t="shared" si="6"/>
        <v>0</v>
      </c>
      <c r="I233" s="116">
        <f t="shared" si="6"/>
        <v>0</v>
      </c>
      <c r="J233" s="116">
        <f t="shared" si="6"/>
        <v>0</v>
      </c>
      <c r="K233" s="116">
        <f t="shared" si="6"/>
        <v>0</v>
      </c>
      <c r="L233" s="116">
        <f t="shared" si="6"/>
        <v>0</v>
      </c>
      <c r="M233" s="116">
        <f t="shared" si="6"/>
        <v>0</v>
      </c>
      <c r="N233" s="116">
        <f t="shared" si="6"/>
        <v>0</v>
      </c>
      <c r="O233" s="116">
        <f t="shared" si="6"/>
        <v>0</v>
      </c>
      <c r="P233" s="116">
        <f t="shared" si="6"/>
        <v>0</v>
      </c>
      <c r="Q233" s="116">
        <f t="shared" si="6"/>
        <v>0</v>
      </c>
      <c r="R233" s="116">
        <f t="shared" si="6"/>
        <v>0</v>
      </c>
      <c r="S233" s="116">
        <f t="shared" si="6"/>
        <v>0</v>
      </c>
      <c r="T233" s="116">
        <f t="shared" si="6"/>
        <v>0</v>
      </c>
      <c r="U233" s="116">
        <f t="shared" si="6"/>
        <v>0</v>
      </c>
    </row>
    <row r="234" ht="15.75" customHeight="1">
      <c r="A234" s="162" t="s">
        <v>512</v>
      </c>
      <c r="B234" s="116">
        <f t="shared" ref="B234:U234" si="7">B15/B$11</f>
        <v>0</v>
      </c>
      <c r="C234" s="116">
        <f t="shared" si="7"/>
        <v>0</v>
      </c>
      <c r="D234" s="116">
        <f t="shared" si="7"/>
        <v>0</v>
      </c>
      <c r="E234" s="116">
        <f t="shared" si="7"/>
        <v>0</v>
      </c>
      <c r="F234" s="116">
        <f t="shared" si="7"/>
        <v>0</v>
      </c>
      <c r="G234" s="116">
        <f t="shared" si="7"/>
        <v>0</v>
      </c>
      <c r="H234" s="116">
        <f t="shared" si="7"/>
        <v>0</v>
      </c>
      <c r="I234" s="116">
        <f t="shared" si="7"/>
        <v>0</v>
      </c>
      <c r="J234" s="116">
        <f t="shared" si="7"/>
        <v>0</v>
      </c>
      <c r="K234" s="116">
        <f t="shared" si="7"/>
        <v>0</v>
      </c>
      <c r="L234" s="116">
        <f t="shared" si="7"/>
        <v>0</v>
      </c>
      <c r="M234" s="116">
        <f t="shared" si="7"/>
        <v>0</v>
      </c>
      <c r="N234" s="116">
        <f t="shared" si="7"/>
        <v>0</v>
      </c>
      <c r="O234" s="116">
        <f t="shared" si="7"/>
        <v>0</v>
      </c>
      <c r="P234" s="116">
        <f t="shared" si="7"/>
        <v>0</v>
      </c>
      <c r="Q234" s="116">
        <f t="shared" si="7"/>
        <v>0</v>
      </c>
      <c r="R234" s="116">
        <f t="shared" si="7"/>
        <v>0</v>
      </c>
      <c r="S234" s="116">
        <f t="shared" si="7"/>
        <v>0</v>
      </c>
      <c r="T234" s="116">
        <f t="shared" si="7"/>
        <v>0</v>
      </c>
      <c r="U234" s="116">
        <f t="shared" si="7"/>
        <v>0</v>
      </c>
    </row>
    <row r="235" ht="15.75" customHeight="1">
      <c r="A235" s="162" t="s">
        <v>55</v>
      </c>
      <c r="B235" s="116">
        <f t="shared" ref="B235:U235" si="8">B16/B$11</f>
        <v>0</v>
      </c>
      <c r="C235" s="116">
        <f t="shared" si="8"/>
        <v>0</v>
      </c>
      <c r="D235" s="116">
        <f t="shared" si="8"/>
        <v>0</v>
      </c>
      <c r="E235" s="116">
        <f t="shared" si="8"/>
        <v>0</v>
      </c>
      <c r="F235" s="116">
        <f t="shared" si="8"/>
        <v>0</v>
      </c>
      <c r="G235" s="116">
        <f t="shared" si="8"/>
        <v>0</v>
      </c>
      <c r="H235" s="116">
        <f t="shared" si="8"/>
        <v>0</v>
      </c>
      <c r="I235" s="116">
        <f t="shared" si="8"/>
        <v>0</v>
      </c>
      <c r="J235" s="116">
        <f t="shared" si="8"/>
        <v>0</v>
      </c>
      <c r="K235" s="116">
        <f t="shared" si="8"/>
        <v>0</v>
      </c>
      <c r="L235" s="116">
        <f t="shared" si="8"/>
        <v>0</v>
      </c>
      <c r="M235" s="116">
        <f t="shared" si="8"/>
        <v>0</v>
      </c>
      <c r="N235" s="116">
        <f t="shared" si="8"/>
        <v>0</v>
      </c>
      <c r="O235" s="116">
        <f t="shared" si="8"/>
        <v>0</v>
      </c>
      <c r="P235" s="116">
        <f t="shared" si="8"/>
        <v>0</v>
      </c>
      <c r="Q235" s="116">
        <f t="shared" si="8"/>
        <v>0</v>
      </c>
      <c r="R235" s="116">
        <f t="shared" si="8"/>
        <v>0</v>
      </c>
      <c r="S235" s="116">
        <f t="shared" si="8"/>
        <v>0</v>
      </c>
      <c r="T235" s="116">
        <f t="shared" si="8"/>
        <v>0</v>
      </c>
      <c r="U235" s="116">
        <f t="shared" si="8"/>
        <v>0</v>
      </c>
    </row>
    <row r="236" ht="15.75" customHeight="1">
      <c r="A236" s="162" t="s">
        <v>102</v>
      </c>
      <c r="B236" s="116">
        <f t="shared" ref="B236:U236" si="9">B17/B$11</f>
        <v>0</v>
      </c>
      <c r="C236" s="116">
        <f t="shared" si="9"/>
        <v>0</v>
      </c>
      <c r="D236" s="116">
        <f t="shared" si="9"/>
        <v>0</v>
      </c>
      <c r="E236" s="116">
        <f t="shared" si="9"/>
        <v>0</v>
      </c>
      <c r="F236" s="116">
        <f t="shared" si="9"/>
        <v>0</v>
      </c>
      <c r="G236" s="116">
        <f t="shared" si="9"/>
        <v>0</v>
      </c>
      <c r="H236" s="116">
        <f t="shared" si="9"/>
        <v>0</v>
      </c>
      <c r="I236" s="116">
        <f t="shared" si="9"/>
        <v>0</v>
      </c>
      <c r="J236" s="116">
        <f t="shared" si="9"/>
        <v>0</v>
      </c>
      <c r="K236" s="116">
        <f t="shared" si="9"/>
        <v>0</v>
      </c>
      <c r="L236" s="116">
        <f t="shared" si="9"/>
        <v>0</v>
      </c>
      <c r="M236" s="116">
        <f t="shared" si="9"/>
        <v>0</v>
      </c>
      <c r="N236" s="116">
        <f t="shared" si="9"/>
        <v>0</v>
      </c>
      <c r="O236" s="116">
        <f t="shared" si="9"/>
        <v>0</v>
      </c>
      <c r="P236" s="116">
        <f t="shared" si="9"/>
        <v>0</v>
      </c>
      <c r="Q236" s="116">
        <f t="shared" si="9"/>
        <v>0</v>
      </c>
      <c r="R236" s="116">
        <f t="shared" si="9"/>
        <v>0</v>
      </c>
      <c r="S236" s="116">
        <f t="shared" si="9"/>
        <v>0</v>
      </c>
      <c r="T236" s="116">
        <f t="shared" si="9"/>
        <v>0</v>
      </c>
      <c r="U236" s="116">
        <f t="shared" si="9"/>
        <v>0</v>
      </c>
    </row>
    <row r="237" ht="15.75" customHeight="1">
      <c r="A237" s="162" t="s">
        <v>78</v>
      </c>
      <c r="B237" s="116">
        <f t="shared" ref="B237:U237" si="10">B18/B$11</f>
        <v>0</v>
      </c>
      <c r="C237" s="116">
        <f t="shared" si="10"/>
        <v>0</v>
      </c>
      <c r="D237" s="116">
        <f t="shared" si="10"/>
        <v>0</v>
      </c>
      <c r="E237" s="116">
        <f t="shared" si="10"/>
        <v>0</v>
      </c>
      <c r="F237" s="116">
        <f t="shared" si="10"/>
        <v>0</v>
      </c>
      <c r="G237" s="116">
        <f t="shared" si="10"/>
        <v>0</v>
      </c>
      <c r="H237" s="116">
        <f t="shared" si="10"/>
        <v>0</v>
      </c>
      <c r="I237" s="116">
        <f t="shared" si="10"/>
        <v>0</v>
      </c>
      <c r="J237" s="116">
        <f t="shared" si="10"/>
        <v>0</v>
      </c>
      <c r="K237" s="116">
        <f t="shared" si="10"/>
        <v>0</v>
      </c>
      <c r="L237" s="116">
        <f t="shared" si="10"/>
        <v>0</v>
      </c>
      <c r="M237" s="116">
        <f t="shared" si="10"/>
        <v>0</v>
      </c>
      <c r="N237" s="116">
        <f t="shared" si="10"/>
        <v>0</v>
      </c>
      <c r="O237" s="116">
        <f t="shared" si="10"/>
        <v>0</v>
      </c>
      <c r="P237" s="116">
        <f t="shared" si="10"/>
        <v>0</v>
      </c>
      <c r="Q237" s="116">
        <f t="shared" si="10"/>
        <v>0</v>
      </c>
      <c r="R237" s="116">
        <f t="shared" si="10"/>
        <v>0</v>
      </c>
      <c r="S237" s="116">
        <f t="shared" si="10"/>
        <v>0</v>
      </c>
      <c r="T237" s="116">
        <f t="shared" si="10"/>
        <v>0</v>
      </c>
      <c r="U237" s="116">
        <f t="shared" si="10"/>
        <v>0</v>
      </c>
    </row>
    <row r="238" ht="15.75" customHeight="1">
      <c r="A238" s="162" t="s">
        <v>4</v>
      </c>
      <c r="B238" s="116">
        <f t="shared" ref="B238:U238" si="11">B19/B$11</f>
        <v>0</v>
      </c>
      <c r="C238" s="116">
        <f t="shared" si="11"/>
        <v>0</v>
      </c>
      <c r="D238" s="116">
        <f t="shared" si="11"/>
        <v>0</v>
      </c>
      <c r="E238" s="116">
        <f t="shared" si="11"/>
        <v>0</v>
      </c>
      <c r="F238" s="116">
        <f t="shared" si="11"/>
        <v>0.000006303567189</v>
      </c>
      <c r="G238" s="116">
        <f t="shared" si="11"/>
        <v>0</v>
      </c>
      <c r="H238" s="116">
        <f t="shared" si="11"/>
        <v>0</v>
      </c>
      <c r="I238" s="116">
        <f t="shared" si="11"/>
        <v>0</v>
      </c>
      <c r="J238" s="116">
        <f t="shared" si="11"/>
        <v>0</v>
      </c>
      <c r="K238" s="116">
        <f t="shared" si="11"/>
        <v>0</v>
      </c>
      <c r="L238" s="116">
        <f t="shared" si="11"/>
        <v>0</v>
      </c>
      <c r="M238" s="116">
        <f t="shared" si="11"/>
        <v>0</v>
      </c>
      <c r="N238" s="116">
        <f t="shared" si="11"/>
        <v>0</v>
      </c>
      <c r="O238" s="116">
        <f t="shared" si="11"/>
        <v>0</v>
      </c>
      <c r="P238" s="116">
        <f t="shared" si="11"/>
        <v>0</v>
      </c>
      <c r="Q238" s="116">
        <f t="shared" si="11"/>
        <v>0</v>
      </c>
      <c r="R238" s="116">
        <f t="shared" si="11"/>
        <v>0</v>
      </c>
      <c r="S238" s="116">
        <f t="shared" si="11"/>
        <v>0</v>
      </c>
      <c r="T238" s="116">
        <f t="shared" si="11"/>
        <v>0</v>
      </c>
      <c r="U238" s="116">
        <f t="shared" si="11"/>
        <v>0</v>
      </c>
    </row>
    <row r="239" ht="15.75" customHeight="1">
      <c r="A239" s="162" t="s">
        <v>5</v>
      </c>
      <c r="B239" s="116">
        <f t="shared" ref="B239:U239" si="12">B20/B$11</f>
        <v>0</v>
      </c>
      <c r="C239" s="116">
        <f t="shared" si="12"/>
        <v>0</v>
      </c>
      <c r="D239" s="116">
        <f t="shared" si="12"/>
        <v>0</v>
      </c>
      <c r="E239" s="116">
        <f t="shared" si="12"/>
        <v>0</v>
      </c>
      <c r="F239" s="116">
        <f t="shared" si="12"/>
        <v>0</v>
      </c>
      <c r="G239" s="116">
        <f t="shared" si="12"/>
        <v>0</v>
      </c>
      <c r="H239" s="116">
        <f t="shared" si="12"/>
        <v>0</v>
      </c>
      <c r="I239" s="116">
        <f t="shared" si="12"/>
        <v>0</v>
      </c>
      <c r="J239" s="116">
        <f t="shared" si="12"/>
        <v>0</v>
      </c>
      <c r="K239" s="116">
        <f t="shared" si="12"/>
        <v>0</v>
      </c>
      <c r="L239" s="116">
        <f t="shared" si="12"/>
        <v>0</v>
      </c>
      <c r="M239" s="116">
        <f t="shared" si="12"/>
        <v>0</v>
      </c>
      <c r="N239" s="116">
        <f t="shared" si="12"/>
        <v>0</v>
      </c>
      <c r="O239" s="116">
        <f t="shared" si="12"/>
        <v>0</v>
      </c>
      <c r="P239" s="116">
        <f t="shared" si="12"/>
        <v>0</v>
      </c>
      <c r="Q239" s="116">
        <f t="shared" si="12"/>
        <v>0</v>
      </c>
      <c r="R239" s="116">
        <f t="shared" si="12"/>
        <v>0</v>
      </c>
      <c r="S239" s="116">
        <f t="shared" si="12"/>
        <v>0</v>
      </c>
      <c r="T239" s="116">
        <f t="shared" si="12"/>
        <v>0</v>
      </c>
      <c r="U239" s="116">
        <f t="shared" si="12"/>
        <v>0</v>
      </c>
    </row>
    <row r="240" ht="15.75" customHeight="1">
      <c r="A240" s="162" t="s">
        <v>103</v>
      </c>
      <c r="B240" s="116">
        <f t="shared" ref="B240:U240" si="13">B21/B$11</f>
        <v>0</v>
      </c>
      <c r="C240" s="116">
        <f t="shared" si="13"/>
        <v>0</v>
      </c>
      <c r="D240" s="116">
        <f t="shared" si="13"/>
        <v>0</v>
      </c>
      <c r="E240" s="116">
        <f t="shared" si="13"/>
        <v>0</v>
      </c>
      <c r="F240" s="116">
        <f t="shared" si="13"/>
        <v>0</v>
      </c>
      <c r="G240" s="116">
        <f t="shared" si="13"/>
        <v>0</v>
      </c>
      <c r="H240" s="116">
        <f t="shared" si="13"/>
        <v>0</v>
      </c>
      <c r="I240" s="116">
        <f t="shared" si="13"/>
        <v>0</v>
      </c>
      <c r="J240" s="116">
        <f t="shared" si="13"/>
        <v>0</v>
      </c>
      <c r="K240" s="116">
        <f t="shared" si="13"/>
        <v>0</v>
      </c>
      <c r="L240" s="116">
        <f t="shared" si="13"/>
        <v>0</v>
      </c>
      <c r="M240" s="116">
        <f t="shared" si="13"/>
        <v>0</v>
      </c>
      <c r="N240" s="116">
        <f t="shared" si="13"/>
        <v>0</v>
      </c>
      <c r="O240" s="116">
        <f t="shared" si="13"/>
        <v>0</v>
      </c>
      <c r="P240" s="116">
        <f t="shared" si="13"/>
        <v>0</v>
      </c>
      <c r="Q240" s="116">
        <f t="shared" si="13"/>
        <v>0</v>
      </c>
      <c r="R240" s="116">
        <f t="shared" si="13"/>
        <v>0</v>
      </c>
      <c r="S240" s="116">
        <f t="shared" si="13"/>
        <v>0</v>
      </c>
      <c r="T240" s="116">
        <f t="shared" si="13"/>
        <v>0</v>
      </c>
      <c r="U240" s="116">
        <f t="shared" si="13"/>
        <v>0</v>
      </c>
    </row>
    <row r="241" ht="15.75" customHeight="1">
      <c r="A241" s="162" t="s">
        <v>6</v>
      </c>
      <c r="B241" s="116">
        <f t="shared" ref="B241:U241" si="14">B22/B$11</f>
        <v>0.000009645340818</v>
      </c>
      <c r="C241" s="116">
        <f t="shared" si="14"/>
        <v>0.003023189968</v>
      </c>
      <c r="D241" s="116">
        <f t="shared" si="14"/>
        <v>0.000007429034151</v>
      </c>
      <c r="E241" s="116">
        <f t="shared" si="14"/>
        <v>0</v>
      </c>
      <c r="F241" s="116">
        <f t="shared" si="14"/>
        <v>0</v>
      </c>
      <c r="G241" s="116">
        <f t="shared" si="14"/>
        <v>0.000007069917061</v>
      </c>
      <c r="H241" s="116">
        <f t="shared" si="14"/>
        <v>0</v>
      </c>
      <c r="I241" s="116">
        <f t="shared" si="14"/>
        <v>0</v>
      </c>
      <c r="J241" s="116">
        <f t="shared" si="14"/>
        <v>0</v>
      </c>
      <c r="K241" s="116">
        <f t="shared" si="14"/>
        <v>0.02320950739</v>
      </c>
      <c r="L241" s="116">
        <f t="shared" si="14"/>
        <v>0</v>
      </c>
      <c r="M241" s="116">
        <f t="shared" si="14"/>
        <v>0.0003416527371</v>
      </c>
      <c r="N241" s="116">
        <f t="shared" si="14"/>
        <v>0</v>
      </c>
      <c r="O241" s="116">
        <f t="shared" si="14"/>
        <v>0.00002781718546</v>
      </c>
      <c r="P241" s="116">
        <f t="shared" si="14"/>
        <v>0.000002163940102</v>
      </c>
      <c r="Q241" s="116">
        <f t="shared" si="14"/>
        <v>0.0001597862061</v>
      </c>
      <c r="R241" s="116">
        <f t="shared" si="14"/>
        <v>0.0007105156313</v>
      </c>
      <c r="S241" s="116">
        <f t="shared" si="14"/>
        <v>0.003422601177</v>
      </c>
      <c r="T241" s="116">
        <f t="shared" si="14"/>
        <v>0.006371656631</v>
      </c>
      <c r="U241" s="116">
        <f t="shared" si="14"/>
        <v>0.000377641628</v>
      </c>
    </row>
    <row r="242" ht="15.75" customHeight="1">
      <c r="A242" s="162" t="s">
        <v>104</v>
      </c>
      <c r="B242" s="116">
        <f t="shared" ref="B242:U242" si="15">B23/B$11</f>
        <v>0</v>
      </c>
      <c r="C242" s="116">
        <f t="shared" si="15"/>
        <v>0</v>
      </c>
      <c r="D242" s="116">
        <f t="shared" si="15"/>
        <v>0</v>
      </c>
      <c r="E242" s="116">
        <f t="shared" si="15"/>
        <v>0</v>
      </c>
      <c r="F242" s="116">
        <f t="shared" si="15"/>
        <v>0</v>
      </c>
      <c r="G242" s="116">
        <f t="shared" si="15"/>
        <v>0</v>
      </c>
      <c r="H242" s="116">
        <f t="shared" si="15"/>
        <v>0</v>
      </c>
      <c r="I242" s="116">
        <f t="shared" si="15"/>
        <v>0</v>
      </c>
      <c r="J242" s="116">
        <f t="shared" si="15"/>
        <v>0</v>
      </c>
      <c r="K242" s="116">
        <f t="shared" si="15"/>
        <v>0</v>
      </c>
      <c r="L242" s="116">
        <f t="shared" si="15"/>
        <v>0</v>
      </c>
      <c r="M242" s="116">
        <f t="shared" si="15"/>
        <v>0</v>
      </c>
      <c r="N242" s="116">
        <f t="shared" si="15"/>
        <v>0</v>
      </c>
      <c r="O242" s="116">
        <f t="shared" si="15"/>
        <v>0</v>
      </c>
      <c r="P242" s="116">
        <f t="shared" si="15"/>
        <v>0</v>
      </c>
      <c r="Q242" s="116">
        <f t="shared" si="15"/>
        <v>0</v>
      </c>
      <c r="R242" s="116">
        <f t="shared" si="15"/>
        <v>0</v>
      </c>
      <c r="S242" s="116">
        <f t="shared" si="15"/>
        <v>0</v>
      </c>
      <c r="T242" s="116">
        <f t="shared" si="15"/>
        <v>0</v>
      </c>
      <c r="U242" s="116">
        <f t="shared" si="15"/>
        <v>0</v>
      </c>
    </row>
    <row r="243" ht="15.75" customHeight="1">
      <c r="A243" s="162" t="s">
        <v>80</v>
      </c>
      <c r="B243" s="116">
        <f t="shared" ref="B243:U243" si="16">B24/B$11</f>
        <v>0</v>
      </c>
      <c r="C243" s="116">
        <f t="shared" si="16"/>
        <v>0</v>
      </c>
      <c r="D243" s="116">
        <f t="shared" si="16"/>
        <v>0</v>
      </c>
      <c r="E243" s="116">
        <f t="shared" si="16"/>
        <v>0</v>
      </c>
      <c r="F243" s="116">
        <f t="shared" si="16"/>
        <v>0</v>
      </c>
      <c r="G243" s="116">
        <f t="shared" si="16"/>
        <v>0</v>
      </c>
      <c r="H243" s="116">
        <f t="shared" si="16"/>
        <v>0</v>
      </c>
      <c r="I243" s="116">
        <f t="shared" si="16"/>
        <v>0</v>
      </c>
      <c r="J243" s="116">
        <f t="shared" si="16"/>
        <v>0</v>
      </c>
      <c r="K243" s="116">
        <f t="shared" si="16"/>
        <v>0</v>
      </c>
      <c r="L243" s="116">
        <f t="shared" si="16"/>
        <v>0</v>
      </c>
      <c r="M243" s="116">
        <f t="shared" si="16"/>
        <v>0</v>
      </c>
      <c r="N243" s="116">
        <f t="shared" si="16"/>
        <v>0</v>
      </c>
      <c r="O243" s="116">
        <f t="shared" si="16"/>
        <v>0</v>
      </c>
      <c r="P243" s="116">
        <f t="shared" si="16"/>
        <v>0</v>
      </c>
      <c r="Q243" s="116">
        <f t="shared" si="16"/>
        <v>0</v>
      </c>
      <c r="R243" s="116">
        <f t="shared" si="16"/>
        <v>0</v>
      </c>
      <c r="S243" s="116">
        <f t="shared" si="16"/>
        <v>0</v>
      </c>
      <c r="T243" s="116">
        <f t="shared" si="16"/>
        <v>0</v>
      </c>
      <c r="U243" s="116">
        <f t="shared" si="16"/>
        <v>0</v>
      </c>
    </row>
    <row r="244" ht="15.75" customHeight="1">
      <c r="A244" s="162" t="s">
        <v>52</v>
      </c>
      <c r="B244" s="116">
        <f t="shared" ref="B244:U244" si="17">B25/B$11</f>
        <v>0</v>
      </c>
      <c r="C244" s="116">
        <f t="shared" si="17"/>
        <v>0</v>
      </c>
      <c r="D244" s="116">
        <f t="shared" si="17"/>
        <v>0</v>
      </c>
      <c r="E244" s="116">
        <f t="shared" si="17"/>
        <v>0</v>
      </c>
      <c r="F244" s="116">
        <f t="shared" si="17"/>
        <v>0</v>
      </c>
      <c r="G244" s="116">
        <f t="shared" si="17"/>
        <v>0</v>
      </c>
      <c r="H244" s="116">
        <f t="shared" si="17"/>
        <v>0</v>
      </c>
      <c r="I244" s="116">
        <f t="shared" si="17"/>
        <v>0</v>
      </c>
      <c r="J244" s="116">
        <f t="shared" si="17"/>
        <v>0</v>
      </c>
      <c r="K244" s="116">
        <f t="shared" si="17"/>
        <v>0</v>
      </c>
      <c r="L244" s="116">
        <f t="shared" si="17"/>
        <v>0</v>
      </c>
      <c r="M244" s="116">
        <f t="shared" si="17"/>
        <v>0</v>
      </c>
      <c r="N244" s="116">
        <f t="shared" si="17"/>
        <v>0</v>
      </c>
      <c r="O244" s="116">
        <f t="shared" si="17"/>
        <v>0</v>
      </c>
      <c r="P244" s="116">
        <f t="shared" si="17"/>
        <v>0</v>
      </c>
      <c r="Q244" s="116">
        <f t="shared" si="17"/>
        <v>0</v>
      </c>
      <c r="R244" s="116">
        <f t="shared" si="17"/>
        <v>0</v>
      </c>
      <c r="S244" s="116">
        <f t="shared" si="17"/>
        <v>0</v>
      </c>
      <c r="T244" s="116">
        <f t="shared" si="17"/>
        <v>0</v>
      </c>
      <c r="U244" s="116">
        <f t="shared" si="17"/>
        <v>0</v>
      </c>
    </row>
    <row r="245" ht="15.75" customHeight="1">
      <c r="A245" s="162" t="s">
        <v>64</v>
      </c>
      <c r="B245" s="116">
        <f t="shared" ref="B245:U245" si="18">B26/B$11</f>
        <v>0</v>
      </c>
      <c r="C245" s="116">
        <f t="shared" si="18"/>
        <v>0</v>
      </c>
      <c r="D245" s="116">
        <f t="shared" si="18"/>
        <v>0</v>
      </c>
      <c r="E245" s="116">
        <f t="shared" si="18"/>
        <v>0</v>
      </c>
      <c r="F245" s="116">
        <f t="shared" si="18"/>
        <v>0</v>
      </c>
      <c r="G245" s="116">
        <f t="shared" si="18"/>
        <v>0</v>
      </c>
      <c r="H245" s="116">
        <f t="shared" si="18"/>
        <v>0</v>
      </c>
      <c r="I245" s="116">
        <f t="shared" si="18"/>
        <v>0</v>
      </c>
      <c r="J245" s="116">
        <f t="shared" si="18"/>
        <v>0</v>
      </c>
      <c r="K245" s="116">
        <f t="shared" si="18"/>
        <v>0</v>
      </c>
      <c r="L245" s="116">
        <f t="shared" si="18"/>
        <v>0</v>
      </c>
      <c r="M245" s="116">
        <f t="shared" si="18"/>
        <v>0</v>
      </c>
      <c r="N245" s="116">
        <f t="shared" si="18"/>
        <v>0</v>
      </c>
      <c r="O245" s="116">
        <f t="shared" si="18"/>
        <v>0</v>
      </c>
      <c r="P245" s="116">
        <f t="shared" si="18"/>
        <v>0</v>
      </c>
      <c r="Q245" s="116">
        <f t="shared" si="18"/>
        <v>0</v>
      </c>
      <c r="R245" s="116">
        <f t="shared" si="18"/>
        <v>0</v>
      </c>
      <c r="S245" s="116">
        <f t="shared" si="18"/>
        <v>0</v>
      </c>
      <c r="T245" s="116">
        <f t="shared" si="18"/>
        <v>0</v>
      </c>
      <c r="U245" s="116">
        <f t="shared" si="18"/>
        <v>0</v>
      </c>
    </row>
    <row r="246" ht="15.75" customHeight="1">
      <c r="A246" s="162" t="s">
        <v>105</v>
      </c>
      <c r="B246" s="116">
        <f t="shared" ref="B246:U246" si="19">B27/B$11</f>
        <v>0</v>
      </c>
      <c r="C246" s="116">
        <f t="shared" si="19"/>
        <v>0</v>
      </c>
      <c r="D246" s="116">
        <f t="shared" si="19"/>
        <v>0</v>
      </c>
      <c r="E246" s="116">
        <f t="shared" si="19"/>
        <v>0</v>
      </c>
      <c r="F246" s="116">
        <f t="shared" si="19"/>
        <v>0</v>
      </c>
      <c r="G246" s="116">
        <f t="shared" si="19"/>
        <v>0</v>
      </c>
      <c r="H246" s="116">
        <f t="shared" si="19"/>
        <v>0</v>
      </c>
      <c r="I246" s="116">
        <f t="shared" si="19"/>
        <v>0</v>
      </c>
      <c r="J246" s="116">
        <f t="shared" si="19"/>
        <v>0</v>
      </c>
      <c r="K246" s="116">
        <f t="shared" si="19"/>
        <v>0</v>
      </c>
      <c r="L246" s="116">
        <f t="shared" si="19"/>
        <v>0</v>
      </c>
      <c r="M246" s="116">
        <f t="shared" si="19"/>
        <v>0</v>
      </c>
      <c r="N246" s="116">
        <f t="shared" si="19"/>
        <v>0</v>
      </c>
      <c r="O246" s="116">
        <f t="shared" si="19"/>
        <v>0</v>
      </c>
      <c r="P246" s="116">
        <f t="shared" si="19"/>
        <v>0</v>
      </c>
      <c r="Q246" s="116">
        <f t="shared" si="19"/>
        <v>0</v>
      </c>
      <c r="R246" s="116">
        <f t="shared" si="19"/>
        <v>0</v>
      </c>
      <c r="S246" s="116">
        <f t="shared" si="19"/>
        <v>0</v>
      </c>
      <c r="T246" s="116">
        <f t="shared" si="19"/>
        <v>0</v>
      </c>
      <c r="U246" s="116">
        <f t="shared" si="19"/>
        <v>0</v>
      </c>
    </row>
    <row r="247" ht="15.75" customHeight="1">
      <c r="A247" s="162" t="s">
        <v>7</v>
      </c>
      <c r="B247" s="116">
        <f t="shared" ref="B247:U247" si="20">B28/B$11</f>
        <v>0</v>
      </c>
      <c r="C247" s="116">
        <f t="shared" si="20"/>
        <v>0</v>
      </c>
      <c r="D247" s="116">
        <f t="shared" si="20"/>
        <v>0</v>
      </c>
      <c r="E247" s="116">
        <f t="shared" si="20"/>
        <v>0</v>
      </c>
      <c r="F247" s="116">
        <f t="shared" si="20"/>
        <v>0</v>
      </c>
      <c r="G247" s="116">
        <f t="shared" si="20"/>
        <v>0</v>
      </c>
      <c r="H247" s="116">
        <f t="shared" si="20"/>
        <v>0</v>
      </c>
      <c r="I247" s="116">
        <f t="shared" si="20"/>
        <v>0</v>
      </c>
      <c r="J247" s="116">
        <f t="shared" si="20"/>
        <v>0</v>
      </c>
      <c r="K247" s="116">
        <f t="shared" si="20"/>
        <v>0</v>
      </c>
      <c r="L247" s="116">
        <f t="shared" si="20"/>
        <v>0</v>
      </c>
      <c r="M247" s="116">
        <f t="shared" si="20"/>
        <v>0</v>
      </c>
      <c r="N247" s="116">
        <f t="shared" si="20"/>
        <v>0</v>
      </c>
      <c r="O247" s="116">
        <f t="shared" si="20"/>
        <v>0</v>
      </c>
      <c r="P247" s="116">
        <f t="shared" si="20"/>
        <v>0</v>
      </c>
      <c r="Q247" s="116">
        <f t="shared" si="20"/>
        <v>0</v>
      </c>
      <c r="R247" s="116">
        <f t="shared" si="20"/>
        <v>0</v>
      </c>
      <c r="S247" s="116">
        <f t="shared" si="20"/>
        <v>0</v>
      </c>
      <c r="T247" s="116">
        <f t="shared" si="20"/>
        <v>0</v>
      </c>
      <c r="U247" s="116">
        <f t="shared" si="20"/>
        <v>0</v>
      </c>
    </row>
    <row r="248" ht="15.75" customHeight="1">
      <c r="A248" s="162" t="s">
        <v>106</v>
      </c>
      <c r="B248" s="116">
        <f t="shared" ref="B248:U248" si="21">B29/B$11</f>
        <v>0</v>
      </c>
      <c r="C248" s="116">
        <f t="shared" si="21"/>
        <v>0</v>
      </c>
      <c r="D248" s="116">
        <f t="shared" si="21"/>
        <v>0</v>
      </c>
      <c r="E248" s="116">
        <f t="shared" si="21"/>
        <v>0</v>
      </c>
      <c r="F248" s="116">
        <f t="shared" si="21"/>
        <v>0</v>
      </c>
      <c r="G248" s="116">
        <f t="shared" si="21"/>
        <v>0</v>
      </c>
      <c r="H248" s="116">
        <f t="shared" si="21"/>
        <v>0</v>
      </c>
      <c r="I248" s="116">
        <f t="shared" si="21"/>
        <v>0</v>
      </c>
      <c r="J248" s="116">
        <f t="shared" si="21"/>
        <v>0</v>
      </c>
      <c r="K248" s="116">
        <f t="shared" si="21"/>
        <v>0</v>
      </c>
      <c r="L248" s="116">
        <f t="shared" si="21"/>
        <v>0</v>
      </c>
      <c r="M248" s="116">
        <f t="shared" si="21"/>
        <v>0</v>
      </c>
      <c r="N248" s="116">
        <f t="shared" si="21"/>
        <v>0</v>
      </c>
      <c r="O248" s="116">
        <f t="shared" si="21"/>
        <v>0</v>
      </c>
      <c r="P248" s="116">
        <f t="shared" si="21"/>
        <v>0</v>
      </c>
      <c r="Q248" s="116">
        <f t="shared" si="21"/>
        <v>0</v>
      </c>
      <c r="R248" s="116">
        <f t="shared" si="21"/>
        <v>0</v>
      </c>
      <c r="S248" s="116">
        <f t="shared" si="21"/>
        <v>0</v>
      </c>
      <c r="T248" s="116">
        <f t="shared" si="21"/>
        <v>0</v>
      </c>
      <c r="U248" s="116">
        <f t="shared" si="21"/>
        <v>0</v>
      </c>
    </row>
    <row r="249" ht="15.75" customHeight="1">
      <c r="A249" s="162" t="s">
        <v>107</v>
      </c>
      <c r="B249" s="116">
        <f t="shared" ref="B249:U249" si="22">B30/B$11</f>
        <v>0</v>
      </c>
      <c r="C249" s="116">
        <f t="shared" si="22"/>
        <v>0</v>
      </c>
      <c r="D249" s="116">
        <f t="shared" si="22"/>
        <v>0</v>
      </c>
      <c r="E249" s="116">
        <f t="shared" si="22"/>
        <v>0</v>
      </c>
      <c r="F249" s="116">
        <f t="shared" si="22"/>
        <v>0</v>
      </c>
      <c r="G249" s="116">
        <f t="shared" si="22"/>
        <v>0</v>
      </c>
      <c r="H249" s="116">
        <f t="shared" si="22"/>
        <v>0</v>
      </c>
      <c r="I249" s="116">
        <f t="shared" si="22"/>
        <v>0</v>
      </c>
      <c r="J249" s="116">
        <f t="shared" si="22"/>
        <v>0</v>
      </c>
      <c r="K249" s="116">
        <f t="shared" si="22"/>
        <v>0</v>
      </c>
      <c r="L249" s="116">
        <f t="shared" si="22"/>
        <v>0</v>
      </c>
      <c r="M249" s="116">
        <f t="shared" si="22"/>
        <v>0</v>
      </c>
      <c r="N249" s="116">
        <f t="shared" si="22"/>
        <v>0</v>
      </c>
      <c r="O249" s="116">
        <f t="shared" si="22"/>
        <v>0</v>
      </c>
      <c r="P249" s="116">
        <f t="shared" si="22"/>
        <v>0</v>
      </c>
      <c r="Q249" s="116">
        <f t="shared" si="22"/>
        <v>0</v>
      </c>
      <c r="R249" s="116">
        <f t="shared" si="22"/>
        <v>0</v>
      </c>
      <c r="S249" s="116">
        <f t="shared" si="22"/>
        <v>0</v>
      </c>
      <c r="T249" s="116">
        <f t="shared" si="22"/>
        <v>0</v>
      </c>
      <c r="U249" s="116">
        <f t="shared" si="22"/>
        <v>0</v>
      </c>
    </row>
    <row r="250" ht="15.75" customHeight="1">
      <c r="A250" s="162" t="s">
        <v>513</v>
      </c>
      <c r="B250" s="116">
        <f t="shared" ref="B250:U250" si="23">B31/B$11</f>
        <v>0</v>
      </c>
      <c r="C250" s="116">
        <f t="shared" si="23"/>
        <v>0</v>
      </c>
      <c r="D250" s="116">
        <f t="shared" si="23"/>
        <v>0</v>
      </c>
      <c r="E250" s="116">
        <f t="shared" si="23"/>
        <v>0</v>
      </c>
      <c r="F250" s="116">
        <f t="shared" si="23"/>
        <v>0</v>
      </c>
      <c r="G250" s="116">
        <f t="shared" si="23"/>
        <v>0</v>
      </c>
      <c r="H250" s="116">
        <f t="shared" si="23"/>
        <v>0</v>
      </c>
      <c r="I250" s="116">
        <f t="shared" si="23"/>
        <v>0</v>
      </c>
      <c r="J250" s="116">
        <f t="shared" si="23"/>
        <v>0</v>
      </c>
      <c r="K250" s="116">
        <f t="shared" si="23"/>
        <v>0</v>
      </c>
      <c r="L250" s="116">
        <f t="shared" si="23"/>
        <v>0</v>
      </c>
      <c r="M250" s="116">
        <f t="shared" si="23"/>
        <v>0</v>
      </c>
      <c r="N250" s="116">
        <f t="shared" si="23"/>
        <v>0</v>
      </c>
      <c r="O250" s="116">
        <f t="shared" si="23"/>
        <v>0</v>
      </c>
      <c r="P250" s="116">
        <f t="shared" si="23"/>
        <v>0</v>
      </c>
      <c r="Q250" s="116">
        <f t="shared" si="23"/>
        <v>0</v>
      </c>
      <c r="R250" s="116">
        <f t="shared" si="23"/>
        <v>0</v>
      </c>
      <c r="S250" s="116">
        <f t="shared" si="23"/>
        <v>0</v>
      </c>
      <c r="T250" s="116">
        <f t="shared" si="23"/>
        <v>0</v>
      </c>
      <c r="U250" s="116">
        <f t="shared" si="23"/>
        <v>0</v>
      </c>
    </row>
    <row r="251" ht="15.75" customHeight="1">
      <c r="A251" s="162" t="s">
        <v>108</v>
      </c>
      <c r="B251" s="116">
        <f t="shared" ref="B251:U251" si="24">B32/B$11</f>
        <v>0</v>
      </c>
      <c r="C251" s="116">
        <f t="shared" si="24"/>
        <v>0</v>
      </c>
      <c r="D251" s="116">
        <f t="shared" si="24"/>
        <v>0</v>
      </c>
      <c r="E251" s="116">
        <f t="shared" si="24"/>
        <v>0</v>
      </c>
      <c r="F251" s="116">
        <f t="shared" si="24"/>
        <v>0</v>
      </c>
      <c r="G251" s="116">
        <f t="shared" si="24"/>
        <v>0</v>
      </c>
      <c r="H251" s="116">
        <f t="shared" si="24"/>
        <v>0</v>
      </c>
      <c r="I251" s="116">
        <f t="shared" si="24"/>
        <v>0</v>
      </c>
      <c r="J251" s="116">
        <f t="shared" si="24"/>
        <v>0</v>
      </c>
      <c r="K251" s="116">
        <f t="shared" si="24"/>
        <v>0</v>
      </c>
      <c r="L251" s="116">
        <f t="shared" si="24"/>
        <v>0</v>
      </c>
      <c r="M251" s="116">
        <f t="shared" si="24"/>
        <v>0</v>
      </c>
      <c r="N251" s="116">
        <f t="shared" si="24"/>
        <v>0</v>
      </c>
      <c r="O251" s="116">
        <f t="shared" si="24"/>
        <v>0</v>
      </c>
      <c r="P251" s="116">
        <f t="shared" si="24"/>
        <v>0</v>
      </c>
      <c r="Q251" s="116">
        <f t="shared" si="24"/>
        <v>0</v>
      </c>
      <c r="R251" s="116">
        <f t="shared" si="24"/>
        <v>0</v>
      </c>
      <c r="S251" s="116">
        <f t="shared" si="24"/>
        <v>0</v>
      </c>
      <c r="T251" s="116">
        <f t="shared" si="24"/>
        <v>0</v>
      </c>
      <c r="U251" s="116">
        <f t="shared" si="24"/>
        <v>0</v>
      </c>
    </row>
    <row r="252" ht="15.75" customHeight="1">
      <c r="A252" s="162" t="s">
        <v>109</v>
      </c>
      <c r="B252" s="116">
        <f t="shared" ref="B252:U252" si="25">B33/B$11</f>
        <v>0</v>
      </c>
      <c r="C252" s="116">
        <f t="shared" si="25"/>
        <v>0</v>
      </c>
      <c r="D252" s="116">
        <f t="shared" si="25"/>
        <v>0</v>
      </c>
      <c r="E252" s="116">
        <f t="shared" si="25"/>
        <v>0</v>
      </c>
      <c r="F252" s="116">
        <f t="shared" si="25"/>
        <v>0</v>
      </c>
      <c r="G252" s="116">
        <f t="shared" si="25"/>
        <v>0</v>
      </c>
      <c r="H252" s="116">
        <f t="shared" si="25"/>
        <v>0</v>
      </c>
      <c r="I252" s="116">
        <f t="shared" si="25"/>
        <v>0</v>
      </c>
      <c r="J252" s="116">
        <f t="shared" si="25"/>
        <v>0</v>
      </c>
      <c r="K252" s="116">
        <f t="shared" si="25"/>
        <v>0</v>
      </c>
      <c r="L252" s="116">
        <f t="shared" si="25"/>
        <v>0</v>
      </c>
      <c r="M252" s="116">
        <f t="shared" si="25"/>
        <v>0</v>
      </c>
      <c r="N252" s="116">
        <f t="shared" si="25"/>
        <v>0</v>
      </c>
      <c r="O252" s="116">
        <f t="shared" si="25"/>
        <v>0</v>
      </c>
      <c r="P252" s="116">
        <f t="shared" si="25"/>
        <v>0</v>
      </c>
      <c r="Q252" s="116">
        <f t="shared" si="25"/>
        <v>0</v>
      </c>
      <c r="R252" s="116">
        <f t="shared" si="25"/>
        <v>0</v>
      </c>
      <c r="S252" s="116">
        <f t="shared" si="25"/>
        <v>0</v>
      </c>
      <c r="T252" s="116">
        <f t="shared" si="25"/>
        <v>0</v>
      </c>
      <c r="U252" s="116">
        <f t="shared" si="25"/>
        <v>0</v>
      </c>
    </row>
    <row r="253" ht="15.75" customHeight="1">
      <c r="A253" s="162" t="s">
        <v>110</v>
      </c>
      <c r="B253" s="116">
        <f t="shared" ref="B253:U253" si="26">B34/B$11</f>
        <v>0</v>
      </c>
      <c r="C253" s="116">
        <f t="shared" si="26"/>
        <v>0</v>
      </c>
      <c r="D253" s="116">
        <f t="shared" si="26"/>
        <v>0</v>
      </c>
      <c r="E253" s="116">
        <f t="shared" si="26"/>
        <v>0</v>
      </c>
      <c r="F253" s="116">
        <f t="shared" si="26"/>
        <v>0</v>
      </c>
      <c r="G253" s="116">
        <f t="shared" si="26"/>
        <v>0</v>
      </c>
      <c r="H253" s="116">
        <f t="shared" si="26"/>
        <v>0</v>
      </c>
      <c r="I253" s="116">
        <f t="shared" si="26"/>
        <v>0</v>
      </c>
      <c r="J253" s="116">
        <f t="shared" si="26"/>
        <v>0</v>
      </c>
      <c r="K253" s="116">
        <f t="shared" si="26"/>
        <v>0</v>
      </c>
      <c r="L253" s="116">
        <f t="shared" si="26"/>
        <v>0</v>
      </c>
      <c r="M253" s="116">
        <f t="shared" si="26"/>
        <v>0</v>
      </c>
      <c r="N253" s="116">
        <f t="shared" si="26"/>
        <v>0</v>
      </c>
      <c r="O253" s="116">
        <f t="shared" si="26"/>
        <v>0</v>
      </c>
      <c r="P253" s="116">
        <f t="shared" si="26"/>
        <v>0</v>
      </c>
      <c r="Q253" s="116">
        <f t="shared" si="26"/>
        <v>0</v>
      </c>
      <c r="R253" s="116">
        <f t="shared" si="26"/>
        <v>0</v>
      </c>
      <c r="S253" s="116">
        <f t="shared" si="26"/>
        <v>0</v>
      </c>
      <c r="T253" s="116">
        <f t="shared" si="26"/>
        <v>0</v>
      </c>
      <c r="U253" s="116">
        <f t="shared" si="26"/>
        <v>0</v>
      </c>
    </row>
    <row r="254" ht="15.75" customHeight="1">
      <c r="A254" s="162" t="s">
        <v>111</v>
      </c>
      <c r="B254" s="116">
        <f t="shared" ref="B254:U254" si="27">B35/B$11</f>
        <v>0</v>
      </c>
      <c r="C254" s="116">
        <f t="shared" si="27"/>
        <v>0.00002055038498</v>
      </c>
      <c r="D254" s="116">
        <f t="shared" si="27"/>
        <v>0</v>
      </c>
      <c r="E254" s="116">
        <f t="shared" si="27"/>
        <v>0</v>
      </c>
      <c r="F254" s="116">
        <f t="shared" si="27"/>
        <v>0</v>
      </c>
      <c r="G254" s="116">
        <f t="shared" si="27"/>
        <v>0</v>
      </c>
      <c r="H254" s="116">
        <f t="shared" si="27"/>
        <v>0</v>
      </c>
      <c r="I254" s="116">
        <f t="shared" si="27"/>
        <v>0.00002777806713</v>
      </c>
      <c r="J254" s="116">
        <f t="shared" si="27"/>
        <v>0</v>
      </c>
      <c r="K254" s="116">
        <f t="shared" si="27"/>
        <v>0</v>
      </c>
      <c r="L254" s="116">
        <f t="shared" si="27"/>
        <v>0</v>
      </c>
      <c r="M254" s="116">
        <f t="shared" si="27"/>
        <v>0</v>
      </c>
      <c r="N254" s="116">
        <f t="shared" si="27"/>
        <v>0</v>
      </c>
      <c r="O254" s="116">
        <f t="shared" si="27"/>
        <v>0</v>
      </c>
      <c r="P254" s="116">
        <f t="shared" si="27"/>
        <v>0</v>
      </c>
      <c r="Q254" s="116">
        <f t="shared" si="27"/>
        <v>0</v>
      </c>
      <c r="R254" s="116">
        <f t="shared" si="27"/>
        <v>0</v>
      </c>
      <c r="S254" s="116">
        <f t="shared" si="27"/>
        <v>0</v>
      </c>
      <c r="T254" s="116">
        <f t="shared" si="27"/>
        <v>0</v>
      </c>
      <c r="U254" s="116">
        <f t="shared" si="27"/>
        <v>0</v>
      </c>
    </row>
    <row r="255" ht="15.75" customHeight="1">
      <c r="A255" s="162" t="s">
        <v>8</v>
      </c>
      <c r="B255" s="116">
        <f t="shared" ref="B255:U255" si="28">B36/B$11</f>
        <v>0</v>
      </c>
      <c r="C255" s="116">
        <f t="shared" si="28"/>
        <v>0</v>
      </c>
      <c r="D255" s="116">
        <f t="shared" si="28"/>
        <v>0</v>
      </c>
      <c r="E255" s="116">
        <f t="shared" si="28"/>
        <v>0</v>
      </c>
      <c r="F255" s="116">
        <f t="shared" si="28"/>
        <v>0</v>
      </c>
      <c r="G255" s="116">
        <f t="shared" si="28"/>
        <v>0</v>
      </c>
      <c r="H255" s="116">
        <f t="shared" si="28"/>
        <v>0</v>
      </c>
      <c r="I255" s="116">
        <f t="shared" si="28"/>
        <v>0</v>
      </c>
      <c r="J255" s="116">
        <f t="shared" si="28"/>
        <v>0</v>
      </c>
      <c r="K255" s="116">
        <f t="shared" si="28"/>
        <v>0</v>
      </c>
      <c r="L255" s="116">
        <f t="shared" si="28"/>
        <v>0.001290443275</v>
      </c>
      <c r="M255" s="116">
        <f t="shared" si="28"/>
        <v>0.0002155285959</v>
      </c>
      <c r="N255" s="116">
        <f t="shared" si="28"/>
        <v>0</v>
      </c>
      <c r="O255" s="116">
        <f t="shared" si="28"/>
        <v>0</v>
      </c>
      <c r="P255" s="116">
        <f t="shared" si="28"/>
        <v>0.0006535099108</v>
      </c>
      <c r="Q255" s="116">
        <f t="shared" si="28"/>
        <v>0.0005093185318</v>
      </c>
      <c r="R255" s="116">
        <f t="shared" si="28"/>
        <v>0</v>
      </c>
      <c r="S255" s="116">
        <f t="shared" si="28"/>
        <v>0</v>
      </c>
      <c r="T255" s="116">
        <f t="shared" si="28"/>
        <v>0</v>
      </c>
      <c r="U255" s="116">
        <f t="shared" si="28"/>
        <v>0</v>
      </c>
    </row>
    <row r="256" ht="15.75" customHeight="1">
      <c r="A256" s="162" t="s">
        <v>514</v>
      </c>
      <c r="B256" s="116">
        <f t="shared" ref="B256:U256" si="29">B37/B$11</f>
        <v>0</v>
      </c>
      <c r="C256" s="116">
        <f t="shared" si="29"/>
        <v>0</v>
      </c>
      <c r="D256" s="116">
        <f t="shared" si="29"/>
        <v>0</v>
      </c>
      <c r="E256" s="116">
        <f t="shared" si="29"/>
        <v>0</v>
      </c>
      <c r="F256" s="116">
        <f t="shared" si="29"/>
        <v>0</v>
      </c>
      <c r="G256" s="116">
        <f t="shared" si="29"/>
        <v>0</v>
      </c>
      <c r="H256" s="116">
        <f t="shared" si="29"/>
        <v>0</v>
      </c>
      <c r="I256" s="116">
        <f t="shared" si="29"/>
        <v>0</v>
      </c>
      <c r="J256" s="116">
        <f t="shared" si="29"/>
        <v>0</v>
      </c>
      <c r="K256" s="116">
        <f t="shared" si="29"/>
        <v>0</v>
      </c>
      <c r="L256" s="116">
        <f t="shared" si="29"/>
        <v>0</v>
      </c>
      <c r="M256" s="116">
        <f t="shared" si="29"/>
        <v>0</v>
      </c>
      <c r="N256" s="116">
        <f t="shared" si="29"/>
        <v>0</v>
      </c>
      <c r="O256" s="116">
        <f t="shared" si="29"/>
        <v>0</v>
      </c>
      <c r="P256" s="116">
        <f t="shared" si="29"/>
        <v>0</v>
      </c>
      <c r="Q256" s="116">
        <f t="shared" si="29"/>
        <v>0</v>
      </c>
      <c r="R256" s="116">
        <f t="shared" si="29"/>
        <v>0</v>
      </c>
      <c r="S256" s="116">
        <f t="shared" si="29"/>
        <v>0</v>
      </c>
      <c r="T256" s="116">
        <f t="shared" si="29"/>
        <v>0</v>
      </c>
      <c r="U256" s="116">
        <f t="shared" si="29"/>
        <v>0</v>
      </c>
    </row>
    <row r="257" ht="15.75" customHeight="1">
      <c r="A257" s="162" t="s">
        <v>112</v>
      </c>
      <c r="B257" s="116">
        <f t="shared" ref="B257:U257" si="30">B38/B$11</f>
        <v>0</v>
      </c>
      <c r="C257" s="116">
        <f t="shared" si="30"/>
        <v>0</v>
      </c>
      <c r="D257" s="116">
        <f t="shared" si="30"/>
        <v>0</v>
      </c>
      <c r="E257" s="116">
        <f t="shared" si="30"/>
        <v>0</v>
      </c>
      <c r="F257" s="116">
        <f t="shared" si="30"/>
        <v>0</v>
      </c>
      <c r="G257" s="116">
        <f t="shared" si="30"/>
        <v>0</v>
      </c>
      <c r="H257" s="116">
        <f t="shared" si="30"/>
        <v>0</v>
      </c>
      <c r="I257" s="116">
        <f t="shared" si="30"/>
        <v>0</v>
      </c>
      <c r="J257" s="116">
        <f t="shared" si="30"/>
        <v>0</v>
      </c>
      <c r="K257" s="116">
        <f t="shared" si="30"/>
        <v>0</v>
      </c>
      <c r="L257" s="116">
        <f t="shared" si="30"/>
        <v>0</v>
      </c>
      <c r="M257" s="116">
        <f t="shared" si="30"/>
        <v>0</v>
      </c>
      <c r="N257" s="116">
        <f t="shared" si="30"/>
        <v>0</v>
      </c>
      <c r="O257" s="116">
        <f t="shared" si="30"/>
        <v>0</v>
      </c>
      <c r="P257" s="116">
        <f t="shared" si="30"/>
        <v>0</v>
      </c>
      <c r="Q257" s="116">
        <f t="shared" si="30"/>
        <v>0</v>
      </c>
      <c r="R257" s="116">
        <f t="shared" si="30"/>
        <v>0</v>
      </c>
      <c r="S257" s="116">
        <f t="shared" si="30"/>
        <v>0</v>
      </c>
      <c r="T257" s="116">
        <f t="shared" si="30"/>
        <v>0</v>
      </c>
      <c r="U257" s="116">
        <f t="shared" si="30"/>
        <v>0</v>
      </c>
    </row>
    <row r="258" ht="15.75" customHeight="1">
      <c r="A258" s="162" t="s">
        <v>81</v>
      </c>
      <c r="B258" s="116">
        <f t="shared" ref="B258:U258" si="31">B39/B$11</f>
        <v>0</v>
      </c>
      <c r="C258" s="116">
        <f t="shared" si="31"/>
        <v>0</v>
      </c>
      <c r="D258" s="116">
        <f t="shared" si="31"/>
        <v>0</v>
      </c>
      <c r="E258" s="116">
        <f t="shared" si="31"/>
        <v>0</v>
      </c>
      <c r="F258" s="116">
        <f t="shared" si="31"/>
        <v>0</v>
      </c>
      <c r="G258" s="116">
        <f t="shared" si="31"/>
        <v>0.0000008837396326</v>
      </c>
      <c r="H258" s="116">
        <f t="shared" si="31"/>
        <v>0</v>
      </c>
      <c r="I258" s="116">
        <f t="shared" si="31"/>
        <v>0</v>
      </c>
      <c r="J258" s="116">
        <f t="shared" si="31"/>
        <v>0</v>
      </c>
      <c r="K258" s="116">
        <f t="shared" si="31"/>
        <v>0</v>
      </c>
      <c r="L258" s="116">
        <f t="shared" si="31"/>
        <v>0</v>
      </c>
      <c r="M258" s="116">
        <f t="shared" si="31"/>
        <v>0</v>
      </c>
      <c r="N258" s="116">
        <f t="shared" si="31"/>
        <v>0</v>
      </c>
      <c r="O258" s="116">
        <f t="shared" si="31"/>
        <v>0.00001589553455</v>
      </c>
      <c r="P258" s="116">
        <f t="shared" si="31"/>
        <v>0</v>
      </c>
      <c r="Q258" s="116">
        <f t="shared" si="31"/>
        <v>0</v>
      </c>
      <c r="R258" s="116">
        <f t="shared" si="31"/>
        <v>0</v>
      </c>
      <c r="S258" s="116">
        <f t="shared" si="31"/>
        <v>0</v>
      </c>
      <c r="T258" s="116">
        <f t="shared" si="31"/>
        <v>0</v>
      </c>
      <c r="U258" s="116">
        <f t="shared" si="31"/>
        <v>0</v>
      </c>
    </row>
    <row r="259" ht="15.75" customHeight="1">
      <c r="A259" s="162" t="s">
        <v>65</v>
      </c>
      <c r="B259" s="116">
        <f t="shared" ref="B259:U259" si="32">B40/B$11</f>
        <v>0</v>
      </c>
      <c r="C259" s="116">
        <f t="shared" si="32"/>
        <v>0</v>
      </c>
      <c r="D259" s="116">
        <f t="shared" si="32"/>
        <v>0</v>
      </c>
      <c r="E259" s="116">
        <f t="shared" si="32"/>
        <v>0</v>
      </c>
      <c r="F259" s="116">
        <f t="shared" si="32"/>
        <v>0</v>
      </c>
      <c r="G259" s="116">
        <f t="shared" si="32"/>
        <v>0</v>
      </c>
      <c r="H259" s="116">
        <f t="shared" si="32"/>
        <v>0</v>
      </c>
      <c r="I259" s="116">
        <f t="shared" si="32"/>
        <v>0</v>
      </c>
      <c r="J259" s="116">
        <f t="shared" si="32"/>
        <v>0</v>
      </c>
      <c r="K259" s="116">
        <f t="shared" si="32"/>
        <v>0</v>
      </c>
      <c r="L259" s="116">
        <f t="shared" si="32"/>
        <v>0</v>
      </c>
      <c r="M259" s="116">
        <f t="shared" si="32"/>
        <v>0</v>
      </c>
      <c r="N259" s="116">
        <f t="shared" si="32"/>
        <v>0</v>
      </c>
      <c r="O259" s="116">
        <f t="shared" si="32"/>
        <v>0</v>
      </c>
      <c r="P259" s="116">
        <f t="shared" si="32"/>
        <v>0</v>
      </c>
      <c r="Q259" s="116">
        <f t="shared" si="32"/>
        <v>0</v>
      </c>
      <c r="R259" s="116">
        <f t="shared" si="32"/>
        <v>0</v>
      </c>
      <c r="S259" s="116">
        <f t="shared" si="32"/>
        <v>0</v>
      </c>
      <c r="T259" s="116">
        <f t="shared" si="32"/>
        <v>0</v>
      </c>
      <c r="U259" s="116">
        <f t="shared" si="32"/>
        <v>0</v>
      </c>
    </row>
    <row r="260" ht="15.75" customHeight="1">
      <c r="A260" s="162" t="s">
        <v>113</v>
      </c>
      <c r="B260" s="116">
        <f t="shared" ref="B260:U260" si="33">B41/B$11</f>
        <v>0</v>
      </c>
      <c r="C260" s="116">
        <f t="shared" si="33"/>
        <v>0</v>
      </c>
      <c r="D260" s="116">
        <f t="shared" si="33"/>
        <v>0</v>
      </c>
      <c r="E260" s="116">
        <f t="shared" si="33"/>
        <v>0</v>
      </c>
      <c r="F260" s="116">
        <f t="shared" si="33"/>
        <v>0</v>
      </c>
      <c r="G260" s="116">
        <f t="shared" si="33"/>
        <v>0</v>
      </c>
      <c r="H260" s="116">
        <f t="shared" si="33"/>
        <v>0</v>
      </c>
      <c r="I260" s="116">
        <f t="shared" si="33"/>
        <v>0</v>
      </c>
      <c r="J260" s="116">
        <f t="shared" si="33"/>
        <v>0</v>
      </c>
      <c r="K260" s="116">
        <f t="shared" si="33"/>
        <v>0</v>
      </c>
      <c r="L260" s="116">
        <f t="shared" si="33"/>
        <v>0</v>
      </c>
      <c r="M260" s="116">
        <f t="shared" si="33"/>
        <v>0</v>
      </c>
      <c r="N260" s="116">
        <f t="shared" si="33"/>
        <v>0</v>
      </c>
      <c r="O260" s="116">
        <f t="shared" si="33"/>
        <v>0</v>
      </c>
      <c r="P260" s="116">
        <f t="shared" si="33"/>
        <v>0</v>
      </c>
      <c r="Q260" s="116">
        <f t="shared" si="33"/>
        <v>0</v>
      </c>
      <c r="R260" s="116">
        <f t="shared" si="33"/>
        <v>0</v>
      </c>
      <c r="S260" s="116">
        <f t="shared" si="33"/>
        <v>0</v>
      </c>
      <c r="T260" s="116">
        <f t="shared" si="33"/>
        <v>0</v>
      </c>
      <c r="U260" s="116">
        <f t="shared" si="33"/>
        <v>0</v>
      </c>
    </row>
    <row r="261" ht="15.75" customHeight="1">
      <c r="A261" s="162" t="s">
        <v>114</v>
      </c>
      <c r="B261" s="116">
        <f t="shared" ref="B261:U261" si="34">B42/B$11</f>
        <v>0</v>
      </c>
      <c r="C261" s="116">
        <f t="shared" si="34"/>
        <v>0</v>
      </c>
      <c r="D261" s="116">
        <f t="shared" si="34"/>
        <v>0</v>
      </c>
      <c r="E261" s="116">
        <f t="shared" si="34"/>
        <v>0</v>
      </c>
      <c r="F261" s="116">
        <f t="shared" si="34"/>
        <v>0</v>
      </c>
      <c r="G261" s="116">
        <f t="shared" si="34"/>
        <v>0</v>
      </c>
      <c r="H261" s="116">
        <f t="shared" si="34"/>
        <v>0</v>
      </c>
      <c r="I261" s="116">
        <f t="shared" si="34"/>
        <v>0</v>
      </c>
      <c r="J261" s="116">
        <f t="shared" si="34"/>
        <v>0</v>
      </c>
      <c r="K261" s="116">
        <f t="shared" si="34"/>
        <v>0</v>
      </c>
      <c r="L261" s="116">
        <f t="shared" si="34"/>
        <v>0</v>
      </c>
      <c r="M261" s="116">
        <f t="shared" si="34"/>
        <v>0</v>
      </c>
      <c r="N261" s="116">
        <f t="shared" si="34"/>
        <v>0</v>
      </c>
      <c r="O261" s="116">
        <f t="shared" si="34"/>
        <v>0</v>
      </c>
      <c r="P261" s="116">
        <f t="shared" si="34"/>
        <v>0</v>
      </c>
      <c r="Q261" s="116">
        <f t="shared" si="34"/>
        <v>0</v>
      </c>
      <c r="R261" s="116">
        <f t="shared" si="34"/>
        <v>0</v>
      </c>
      <c r="S261" s="116">
        <f t="shared" si="34"/>
        <v>0</v>
      </c>
      <c r="T261" s="116">
        <f t="shared" si="34"/>
        <v>0</v>
      </c>
      <c r="U261" s="116">
        <f t="shared" si="34"/>
        <v>0</v>
      </c>
    </row>
    <row r="262" ht="15.75" customHeight="1">
      <c r="A262" s="162" t="s">
        <v>9</v>
      </c>
      <c r="B262" s="116">
        <f t="shared" ref="B262:U262" si="35">B43/B$11</f>
        <v>0</v>
      </c>
      <c r="C262" s="116">
        <f t="shared" si="35"/>
        <v>0</v>
      </c>
      <c r="D262" s="116">
        <f t="shared" si="35"/>
        <v>0</v>
      </c>
      <c r="E262" s="116">
        <f t="shared" si="35"/>
        <v>0</v>
      </c>
      <c r="F262" s="116">
        <f t="shared" si="35"/>
        <v>0</v>
      </c>
      <c r="G262" s="116">
        <f t="shared" si="35"/>
        <v>0</v>
      </c>
      <c r="H262" s="116">
        <f t="shared" si="35"/>
        <v>0</v>
      </c>
      <c r="I262" s="116">
        <f t="shared" si="35"/>
        <v>0</v>
      </c>
      <c r="J262" s="116">
        <f t="shared" si="35"/>
        <v>0</v>
      </c>
      <c r="K262" s="116">
        <f t="shared" si="35"/>
        <v>0</v>
      </c>
      <c r="L262" s="116">
        <f t="shared" si="35"/>
        <v>0</v>
      </c>
      <c r="M262" s="116">
        <f t="shared" si="35"/>
        <v>0</v>
      </c>
      <c r="N262" s="116">
        <f t="shared" si="35"/>
        <v>0</v>
      </c>
      <c r="O262" s="116">
        <f t="shared" si="35"/>
        <v>0</v>
      </c>
      <c r="P262" s="116">
        <f t="shared" si="35"/>
        <v>0</v>
      </c>
      <c r="Q262" s="116">
        <f t="shared" si="35"/>
        <v>0</v>
      </c>
      <c r="R262" s="116">
        <f t="shared" si="35"/>
        <v>0</v>
      </c>
      <c r="S262" s="116">
        <f t="shared" si="35"/>
        <v>0</v>
      </c>
      <c r="T262" s="116">
        <f t="shared" si="35"/>
        <v>0</v>
      </c>
      <c r="U262" s="116">
        <f t="shared" si="35"/>
        <v>0</v>
      </c>
    </row>
    <row r="263" ht="15.75" customHeight="1">
      <c r="A263" s="162" t="s">
        <v>69</v>
      </c>
      <c r="B263" s="116">
        <f t="shared" ref="B263:U263" si="36">B44/B$11</f>
        <v>0</v>
      </c>
      <c r="C263" s="116">
        <f t="shared" si="36"/>
        <v>0</v>
      </c>
      <c r="D263" s="116">
        <f t="shared" si="36"/>
        <v>0</v>
      </c>
      <c r="E263" s="116">
        <f t="shared" si="36"/>
        <v>0</v>
      </c>
      <c r="F263" s="116">
        <f t="shared" si="36"/>
        <v>0</v>
      </c>
      <c r="G263" s="116">
        <f t="shared" si="36"/>
        <v>0</v>
      </c>
      <c r="H263" s="116">
        <f t="shared" si="36"/>
        <v>0</v>
      </c>
      <c r="I263" s="116">
        <f t="shared" si="36"/>
        <v>0</v>
      </c>
      <c r="J263" s="116">
        <f t="shared" si="36"/>
        <v>0</v>
      </c>
      <c r="K263" s="116">
        <f t="shared" si="36"/>
        <v>0</v>
      </c>
      <c r="L263" s="116">
        <f t="shared" si="36"/>
        <v>0</v>
      </c>
      <c r="M263" s="116">
        <f t="shared" si="36"/>
        <v>0</v>
      </c>
      <c r="N263" s="116">
        <f t="shared" si="36"/>
        <v>0</v>
      </c>
      <c r="O263" s="116">
        <f t="shared" si="36"/>
        <v>0</v>
      </c>
      <c r="P263" s="116">
        <f t="shared" si="36"/>
        <v>0</v>
      </c>
      <c r="Q263" s="116">
        <f t="shared" si="36"/>
        <v>0</v>
      </c>
      <c r="R263" s="116">
        <f t="shared" si="36"/>
        <v>0</v>
      </c>
      <c r="S263" s="116">
        <f t="shared" si="36"/>
        <v>0</v>
      </c>
      <c r="T263" s="116">
        <f t="shared" si="36"/>
        <v>0</v>
      </c>
      <c r="U263" s="116">
        <f t="shared" si="36"/>
        <v>0.00000993793758</v>
      </c>
    </row>
    <row r="264" ht="15.75" customHeight="1">
      <c r="A264" s="162" t="s">
        <v>10</v>
      </c>
      <c r="B264" s="116">
        <f t="shared" ref="B264:U264" si="37">B45/B$11</f>
        <v>0</v>
      </c>
      <c r="C264" s="116">
        <f t="shared" si="37"/>
        <v>0.0007649309964</v>
      </c>
      <c r="D264" s="116">
        <f t="shared" si="37"/>
        <v>0.001012824989</v>
      </c>
      <c r="E264" s="116">
        <f t="shared" si="37"/>
        <v>0</v>
      </c>
      <c r="F264" s="116">
        <f t="shared" si="37"/>
        <v>0.0008278684908</v>
      </c>
      <c r="G264" s="116">
        <f t="shared" si="37"/>
        <v>0</v>
      </c>
      <c r="H264" s="116">
        <f t="shared" si="37"/>
        <v>0</v>
      </c>
      <c r="I264" s="116">
        <f t="shared" si="37"/>
        <v>0.0004713590767</v>
      </c>
      <c r="J264" s="116">
        <f t="shared" si="37"/>
        <v>0.0001180400509</v>
      </c>
      <c r="K264" s="116">
        <f t="shared" si="37"/>
        <v>0</v>
      </c>
      <c r="L264" s="116">
        <f t="shared" si="37"/>
        <v>0</v>
      </c>
      <c r="M264" s="116">
        <f t="shared" si="37"/>
        <v>0.008632319391</v>
      </c>
      <c r="N264" s="116">
        <f t="shared" si="37"/>
        <v>0.0004047689926</v>
      </c>
      <c r="O264" s="116">
        <f t="shared" si="37"/>
        <v>0.0001510075782</v>
      </c>
      <c r="P264" s="116">
        <f t="shared" si="37"/>
        <v>0.00007141002337</v>
      </c>
      <c r="Q264" s="116">
        <f t="shared" si="37"/>
        <v>0</v>
      </c>
      <c r="R264" s="116">
        <f t="shared" si="37"/>
        <v>0</v>
      </c>
      <c r="S264" s="116">
        <f t="shared" si="37"/>
        <v>0</v>
      </c>
      <c r="T264" s="116">
        <f t="shared" si="37"/>
        <v>0</v>
      </c>
      <c r="U264" s="116">
        <f t="shared" si="37"/>
        <v>0.0001441000949</v>
      </c>
    </row>
    <row r="265" ht="15.75" customHeight="1">
      <c r="A265" s="162" t="s">
        <v>515</v>
      </c>
      <c r="B265" s="116">
        <f t="shared" ref="B265:U265" si="38">B46/B$11</f>
        <v>0</v>
      </c>
      <c r="C265" s="116">
        <f t="shared" si="38"/>
        <v>0</v>
      </c>
      <c r="D265" s="116">
        <f t="shared" si="38"/>
        <v>0</v>
      </c>
      <c r="E265" s="116">
        <f t="shared" si="38"/>
        <v>0</v>
      </c>
      <c r="F265" s="116">
        <f t="shared" si="38"/>
        <v>0</v>
      </c>
      <c r="G265" s="116">
        <f t="shared" si="38"/>
        <v>0</v>
      </c>
      <c r="H265" s="116">
        <f t="shared" si="38"/>
        <v>0</v>
      </c>
      <c r="I265" s="116">
        <f t="shared" si="38"/>
        <v>0</v>
      </c>
      <c r="J265" s="116">
        <f t="shared" si="38"/>
        <v>0</v>
      </c>
      <c r="K265" s="116">
        <f t="shared" si="38"/>
        <v>0</v>
      </c>
      <c r="L265" s="116">
        <f t="shared" si="38"/>
        <v>0</v>
      </c>
      <c r="M265" s="116">
        <f t="shared" si="38"/>
        <v>0</v>
      </c>
      <c r="N265" s="116">
        <f t="shared" si="38"/>
        <v>0</v>
      </c>
      <c r="O265" s="116">
        <f t="shared" si="38"/>
        <v>0</v>
      </c>
      <c r="P265" s="116">
        <f t="shared" si="38"/>
        <v>0</v>
      </c>
      <c r="Q265" s="116">
        <f t="shared" si="38"/>
        <v>0</v>
      </c>
      <c r="R265" s="116">
        <f t="shared" si="38"/>
        <v>0</v>
      </c>
      <c r="S265" s="116">
        <f t="shared" si="38"/>
        <v>0</v>
      </c>
      <c r="T265" s="116">
        <f t="shared" si="38"/>
        <v>0</v>
      </c>
      <c r="U265" s="116">
        <f t="shared" si="38"/>
        <v>0</v>
      </c>
    </row>
    <row r="266" ht="15.75" customHeight="1">
      <c r="A266" s="162" t="s">
        <v>115</v>
      </c>
      <c r="B266" s="116">
        <f t="shared" ref="B266:U266" si="39">B47/B$11</f>
        <v>0</v>
      </c>
      <c r="C266" s="116">
        <f t="shared" si="39"/>
        <v>0</v>
      </c>
      <c r="D266" s="116">
        <f t="shared" si="39"/>
        <v>0</v>
      </c>
      <c r="E266" s="116">
        <f t="shared" si="39"/>
        <v>0</v>
      </c>
      <c r="F266" s="116">
        <f t="shared" si="39"/>
        <v>0</v>
      </c>
      <c r="G266" s="116">
        <f t="shared" si="39"/>
        <v>0</v>
      </c>
      <c r="H266" s="116">
        <f t="shared" si="39"/>
        <v>0</v>
      </c>
      <c r="I266" s="116">
        <f t="shared" si="39"/>
        <v>0</v>
      </c>
      <c r="J266" s="116">
        <f t="shared" si="39"/>
        <v>0</v>
      </c>
      <c r="K266" s="116">
        <f t="shared" si="39"/>
        <v>0</v>
      </c>
      <c r="L266" s="116">
        <f t="shared" si="39"/>
        <v>0</v>
      </c>
      <c r="M266" s="116">
        <f t="shared" si="39"/>
        <v>0</v>
      </c>
      <c r="N266" s="116">
        <f t="shared" si="39"/>
        <v>0</v>
      </c>
      <c r="O266" s="116">
        <f t="shared" si="39"/>
        <v>0</v>
      </c>
      <c r="P266" s="116">
        <f t="shared" si="39"/>
        <v>0</v>
      </c>
      <c r="Q266" s="116">
        <f t="shared" si="39"/>
        <v>0</v>
      </c>
      <c r="R266" s="116">
        <f t="shared" si="39"/>
        <v>0</v>
      </c>
      <c r="S266" s="116">
        <f t="shared" si="39"/>
        <v>0</v>
      </c>
      <c r="T266" s="116">
        <f t="shared" si="39"/>
        <v>0</v>
      </c>
      <c r="U266" s="116">
        <f t="shared" si="39"/>
        <v>0</v>
      </c>
    </row>
    <row r="267" ht="15.75" customHeight="1">
      <c r="A267" s="162" t="s">
        <v>116</v>
      </c>
      <c r="B267" s="116">
        <f t="shared" ref="B267:U267" si="40">B48/B$11</f>
        <v>0</v>
      </c>
      <c r="C267" s="116">
        <f t="shared" si="40"/>
        <v>0</v>
      </c>
      <c r="D267" s="116">
        <f t="shared" si="40"/>
        <v>0</v>
      </c>
      <c r="E267" s="116">
        <f t="shared" si="40"/>
        <v>0</v>
      </c>
      <c r="F267" s="116">
        <f t="shared" si="40"/>
        <v>0</v>
      </c>
      <c r="G267" s="116">
        <f t="shared" si="40"/>
        <v>0</v>
      </c>
      <c r="H267" s="116">
        <f t="shared" si="40"/>
        <v>0</v>
      </c>
      <c r="I267" s="116">
        <f t="shared" si="40"/>
        <v>0</v>
      </c>
      <c r="J267" s="116">
        <f t="shared" si="40"/>
        <v>0</v>
      </c>
      <c r="K267" s="116">
        <f t="shared" si="40"/>
        <v>0</v>
      </c>
      <c r="L267" s="116">
        <f t="shared" si="40"/>
        <v>0.00117018007</v>
      </c>
      <c r="M267" s="116">
        <f t="shared" si="40"/>
        <v>0</v>
      </c>
      <c r="N267" s="116">
        <f t="shared" si="40"/>
        <v>0</v>
      </c>
      <c r="O267" s="116">
        <f t="shared" si="40"/>
        <v>0</v>
      </c>
      <c r="P267" s="116">
        <f t="shared" si="40"/>
        <v>0</v>
      </c>
      <c r="Q267" s="116">
        <f t="shared" si="40"/>
        <v>0</v>
      </c>
      <c r="R267" s="116">
        <f t="shared" si="40"/>
        <v>0</v>
      </c>
      <c r="S267" s="116">
        <f t="shared" si="40"/>
        <v>0</v>
      </c>
      <c r="T267" s="116">
        <f t="shared" si="40"/>
        <v>0</v>
      </c>
      <c r="U267" s="116">
        <f t="shared" si="40"/>
        <v>0</v>
      </c>
    </row>
    <row r="268" ht="15.75" customHeight="1">
      <c r="A268" s="162" t="s">
        <v>516</v>
      </c>
      <c r="B268" s="116">
        <f t="shared" ref="B268:U268" si="41">B49/B$11</f>
        <v>0</v>
      </c>
      <c r="C268" s="116">
        <f t="shared" si="41"/>
        <v>0</v>
      </c>
      <c r="D268" s="116">
        <f t="shared" si="41"/>
        <v>0</v>
      </c>
      <c r="E268" s="116">
        <f t="shared" si="41"/>
        <v>0</v>
      </c>
      <c r="F268" s="116">
        <f t="shared" si="41"/>
        <v>0</v>
      </c>
      <c r="G268" s="116">
        <f t="shared" si="41"/>
        <v>0</v>
      </c>
      <c r="H268" s="116">
        <f t="shared" si="41"/>
        <v>0</v>
      </c>
      <c r="I268" s="116">
        <f t="shared" si="41"/>
        <v>0</v>
      </c>
      <c r="J268" s="116">
        <f t="shared" si="41"/>
        <v>0</v>
      </c>
      <c r="K268" s="116">
        <f t="shared" si="41"/>
        <v>0</v>
      </c>
      <c r="L268" s="116">
        <f t="shared" si="41"/>
        <v>0</v>
      </c>
      <c r="M268" s="116">
        <f t="shared" si="41"/>
        <v>0</v>
      </c>
      <c r="N268" s="116">
        <f t="shared" si="41"/>
        <v>0</v>
      </c>
      <c r="O268" s="116">
        <f t="shared" si="41"/>
        <v>0</v>
      </c>
      <c r="P268" s="116">
        <f t="shared" si="41"/>
        <v>0</v>
      </c>
      <c r="Q268" s="116">
        <f t="shared" si="41"/>
        <v>0</v>
      </c>
      <c r="R268" s="116">
        <f t="shared" si="41"/>
        <v>0</v>
      </c>
      <c r="S268" s="116">
        <f t="shared" si="41"/>
        <v>0</v>
      </c>
      <c r="T268" s="116">
        <f t="shared" si="41"/>
        <v>0</v>
      </c>
      <c r="U268" s="116">
        <f t="shared" si="41"/>
        <v>0</v>
      </c>
    </row>
    <row r="269" ht="15.75" customHeight="1">
      <c r="A269" s="162" t="s">
        <v>11</v>
      </c>
      <c r="B269" s="116">
        <f t="shared" ref="B269:U269" si="42">B50/B$11</f>
        <v>0</v>
      </c>
      <c r="C269" s="116">
        <f t="shared" si="42"/>
        <v>0</v>
      </c>
      <c r="D269" s="116">
        <f t="shared" si="42"/>
        <v>0</v>
      </c>
      <c r="E269" s="116">
        <f t="shared" si="42"/>
        <v>0</v>
      </c>
      <c r="F269" s="116">
        <f t="shared" si="42"/>
        <v>0</v>
      </c>
      <c r="G269" s="116">
        <f t="shared" si="42"/>
        <v>0</v>
      </c>
      <c r="H269" s="116">
        <f t="shared" si="42"/>
        <v>0</v>
      </c>
      <c r="I269" s="116">
        <f t="shared" si="42"/>
        <v>0</v>
      </c>
      <c r="J269" s="116">
        <f t="shared" si="42"/>
        <v>0</v>
      </c>
      <c r="K269" s="116">
        <f t="shared" si="42"/>
        <v>0</v>
      </c>
      <c r="L269" s="116">
        <f t="shared" si="42"/>
        <v>0</v>
      </c>
      <c r="M269" s="116">
        <f t="shared" si="42"/>
        <v>0</v>
      </c>
      <c r="N269" s="116">
        <f t="shared" si="42"/>
        <v>0</v>
      </c>
      <c r="O269" s="116">
        <f t="shared" si="42"/>
        <v>0</v>
      </c>
      <c r="P269" s="116">
        <f t="shared" si="42"/>
        <v>0</v>
      </c>
      <c r="Q269" s="116">
        <f t="shared" si="42"/>
        <v>0</v>
      </c>
      <c r="R269" s="116">
        <f t="shared" si="42"/>
        <v>0</v>
      </c>
      <c r="S269" s="116">
        <f t="shared" si="42"/>
        <v>0</v>
      </c>
      <c r="T269" s="116">
        <f t="shared" si="42"/>
        <v>0</v>
      </c>
      <c r="U269" s="116">
        <f t="shared" si="42"/>
        <v>0</v>
      </c>
    </row>
    <row r="270" ht="15.75" customHeight="1">
      <c r="A270" s="162" t="s">
        <v>517</v>
      </c>
      <c r="B270" s="116">
        <f t="shared" ref="B270:U270" si="43">B51/B$11</f>
        <v>0</v>
      </c>
      <c r="C270" s="116">
        <f t="shared" si="43"/>
        <v>0</v>
      </c>
      <c r="D270" s="116">
        <f t="shared" si="43"/>
        <v>0</v>
      </c>
      <c r="E270" s="116">
        <f t="shared" si="43"/>
        <v>0.000007455991013</v>
      </c>
      <c r="F270" s="116">
        <f t="shared" si="43"/>
        <v>0.001641028658</v>
      </c>
      <c r="G270" s="116">
        <f t="shared" si="43"/>
        <v>0.000002651218898</v>
      </c>
      <c r="H270" s="116">
        <f t="shared" si="43"/>
        <v>0</v>
      </c>
      <c r="I270" s="116">
        <f t="shared" si="43"/>
        <v>0.0003177116428</v>
      </c>
      <c r="J270" s="116">
        <f t="shared" si="43"/>
        <v>0</v>
      </c>
      <c r="K270" s="116">
        <f t="shared" si="43"/>
        <v>0</v>
      </c>
      <c r="L270" s="116">
        <f t="shared" si="43"/>
        <v>0.00001527151805</v>
      </c>
      <c r="M270" s="116">
        <f t="shared" si="43"/>
        <v>0</v>
      </c>
      <c r="N270" s="116">
        <f t="shared" si="43"/>
        <v>0</v>
      </c>
      <c r="O270" s="116">
        <f t="shared" si="43"/>
        <v>0</v>
      </c>
      <c r="P270" s="116">
        <f t="shared" si="43"/>
        <v>0.0002921319138</v>
      </c>
      <c r="Q270" s="116">
        <f t="shared" si="43"/>
        <v>0</v>
      </c>
      <c r="R270" s="116">
        <f t="shared" si="43"/>
        <v>0.0003721748545</v>
      </c>
      <c r="S270" s="116">
        <f t="shared" si="43"/>
        <v>0.001441095232</v>
      </c>
      <c r="T270" s="116">
        <f t="shared" si="43"/>
        <v>0</v>
      </c>
      <c r="U270" s="116">
        <f t="shared" si="43"/>
        <v>0.00000496896879</v>
      </c>
    </row>
    <row r="271" ht="15.75" customHeight="1">
      <c r="A271" s="162" t="s">
        <v>117</v>
      </c>
      <c r="B271" s="116">
        <f t="shared" ref="B271:U271" si="44">B52/B$11</f>
        <v>0</v>
      </c>
      <c r="C271" s="116">
        <f t="shared" si="44"/>
        <v>0</v>
      </c>
      <c r="D271" s="116">
        <f t="shared" si="44"/>
        <v>0</v>
      </c>
      <c r="E271" s="116">
        <f t="shared" si="44"/>
        <v>0</v>
      </c>
      <c r="F271" s="116">
        <f t="shared" si="44"/>
        <v>0</v>
      </c>
      <c r="G271" s="116">
        <f t="shared" si="44"/>
        <v>0</v>
      </c>
      <c r="H271" s="116">
        <f t="shared" si="44"/>
        <v>0</v>
      </c>
      <c r="I271" s="116">
        <f t="shared" si="44"/>
        <v>0</v>
      </c>
      <c r="J271" s="116">
        <f t="shared" si="44"/>
        <v>0</v>
      </c>
      <c r="K271" s="116">
        <f t="shared" si="44"/>
        <v>0</v>
      </c>
      <c r="L271" s="116">
        <f t="shared" si="44"/>
        <v>0</v>
      </c>
      <c r="M271" s="116">
        <f t="shared" si="44"/>
        <v>0</v>
      </c>
      <c r="N271" s="116">
        <f t="shared" si="44"/>
        <v>0</v>
      </c>
      <c r="O271" s="116">
        <f t="shared" si="44"/>
        <v>0</v>
      </c>
      <c r="P271" s="116">
        <f t="shared" si="44"/>
        <v>0</v>
      </c>
      <c r="Q271" s="116">
        <f t="shared" si="44"/>
        <v>0</v>
      </c>
      <c r="R271" s="116">
        <f t="shared" si="44"/>
        <v>0</v>
      </c>
      <c r="S271" s="116">
        <f t="shared" si="44"/>
        <v>0</v>
      </c>
      <c r="T271" s="116">
        <f t="shared" si="44"/>
        <v>0</v>
      </c>
      <c r="U271" s="116">
        <f t="shared" si="44"/>
        <v>0.0001291931885</v>
      </c>
    </row>
    <row r="272" ht="15.75" customHeight="1">
      <c r="A272" s="162" t="s">
        <v>62</v>
      </c>
      <c r="B272" s="116">
        <f t="shared" ref="B272:U272" si="45">B53/B$11</f>
        <v>0</v>
      </c>
      <c r="C272" s="116">
        <f t="shared" si="45"/>
        <v>0</v>
      </c>
      <c r="D272" s="116">
        <f t="shared" si="45"/>
        <v>0</v>
      </c>
      <c r="E272" s="116">
        <f t="shared" si="45"/>
        <v>0</v>
      </c>
      <c r="F272" s="116">
        <f t="shared" si="45"/>
        <v>0</v>
      </c>
      <c r="G272" s="116">
        <f t="shared" si="45"/>
        <v>0</v>
      </c>
      <c r="H272" s="116">
        <f t="shared" si="45"/>
        <v>0</v>
      </c>
      <c r="I272" s="116">
        <f t="shared" si="45"/>
        <v>0</v>
      </c>
      <c r="J272" s="116">
        <f t="shared" si="45"/>
        <v>0</v>
      </c>
      <c r="K272" s="116">
        <f t="shared" si="45"/>
        <v>0</v>
      </c>
      <c r="L272" s="116">
        <f t="shared" si="45"/>
        <v>0</v>
      </c>
      <c r="M272" s="116">
        <f t="shared" si="45"/>
        <v>0</v>
      </c>
      <c r="N272" s="116">
        <f t="shared" si="45"/>
        <v>0</v>
      </c>
      <c r="O272" s="116">
        <f t="shared" si="45"/>
        <v>0</v>
      </c>
      <c r="P272" s="116">
        <f t="shared" si="45"/>
        <v>0</v>
      </c>
      <c r="Q272" s="116">
        <f t="shared" si="45"/>
        <v>0</v>
      </c>
      <c r="R272" s="116">
        <f t="shared" si="45"/>
        <v>0</v>
      </c>
      <c r="S272" s="116">
        <f t="shared" si="45"/>
        <v>0</v>
      </c>
      <c r="T272" s="116">
        <f t="shared" si="45"/>
        <v>0</v>
      </c>
      <c r="U272" s="116">
        <f t="shared" si="45"/>
        <v>0</v>
      </c>
    </row>
    <row r="273" ht="15.75" customHeight="1">
      <c r="A273" s="162" t="s">
        <v>118</v>
      </c>
      <c r="B273" s="116">
        <f t="shared" ref="B273:U273" si="46">B54/B$11</f>
        <v>0</v>
      </c>
      <c r="C273" s="116">
        <f t="shared" si="46"/>
        <v>0</v>
      </c>
      <c r="D273" s="116">
        <f t="shared" si="46"/>
        <v>0</v>
      </c>
      <c r="E273" s="116">
        <f t="shared" si="46"/>
        <v>0</v>
      </c>
      <c r="F273" s="116">
        <f t="shared" si="46"/>
        <v>0</v>
      </c>
      <c r="G273" s="116">
        <f t="shared" si="46"/>
        <v>0</v>
      </c>
      <c r="H273" s="116">
        <f t="shared" si="46"/>
        <v>0</v>
      </c>
      <c r="I273" s="116">
        <f t="shared" si="46"/>
        <v>0</v>
      </c>
      <c r="J273" s="116">
        <f t="shared" si="46"/>
        <v>0</v>
      </c>
      <c r="K273" s="116">
        <f t="shared" si="46"/>
        <v>0</v>
      </c>
      <c r="L273" s="116">
        <f t="shared" si="46"/>
        <v>0</v>
      </c>
      <c r="M273" s="116">
        <f t="shared" si="46"/>
        <v>0</v>
      </c>
      <c r="N273" s="116">
        <f t="shared" si="46"/>
        <v>0</v>
      </c>
      <c r="O273" s="116">
        <f t="shared" si="46"/>
        <v>0</v>
      </c>
      <c r="P273" s="116">
        <f t="shared" si="46"/>
        <v>0</v>
      </c>
      <c r="Q273" s="116">
        <f t="shared" si="46"/>
        <v>0</v>
      </c>
      <c r="R273" s="116">
        <f t="shared" si="46"/>
        <v>0</v>
      </c>
      <c r="S273" s="116">
        <f t="shared" si="46"/>
        <v>0</v>
      </c>
      <c r="T273" s="116">
        <f t="shared" si="46"/>
        <v>0</v>
      </c>
      <c r="U273" s="116">
        <f t="shared" si="46"/>
        <v>0</v>
      </c>
    </row>
    <row r="274" ht="15.75" customHeight="1">
      <c r="A274" s="162" t="s">
        <v>119</v>
      </c>
      <c r="B274" s="164">
        <f t="shared" ref="B274:U274" si="47">B55/B$11</f>
        <v>0.7682899775</v>
      </c>
      <c r="C274" s="164">
        <f t="shared" si="47"/>
        <v>0.8174052627</v>
      </c>
      <c r="D274" s="164">
        <f t="shared" si="47"/>
        <v>0.7684221474</v>
      </c>
      <c r="E274" s="164">
        <f t="shared" si="47"/>
        <v>0.8481264337</v>
      </c>
      <c r="F274" s="164">
        <f t="shared" si="47"/>
        <v>0.7863931199</v>
      </c>
      <c r="G274" s="164">
        <f t="shared" si="47"/>
        <v>0.902905294</v>
      </c>
      <c r="H274" s="164">
        <f t="shared" si="47"/>
        <v>0.8450043483</v>
      </c>
      <c r="I274" s="164">
        <f t="shared" si="47"/>
        <v>0.8901481613</v>
      </c>
      <c r="J274" s="164">
        <f t="shared" si="47"/>
        <v>0.9454029454</v>
      </c>
      <c r="K274" s="164">
        <f t="shared" si="47"/>
        <v>0.9523305499</v>
      </c>
      <c r="L274" s="164">
        <f t="shared" si="47"/>
        <v>0.9677370092</v>
      </c>
      <c r="M274" s="164">
        <f t="shared" si="47"/>
        <v>0.9498105743</v>
      </c>
      <c r="N274" s="116">
        <f t="shared" si="47"/>
        <v>0.9375927596</v>
      </c>
      <c r="O274" s="116">
        <f t="shared" si="47"/>
        <v>0.9040386579</v>
      </c>
      <c r="P274" s="116">
        <f t="shared" si="47"/>
        <v>0.9616484896</v>
      </c>
      <c r="Q274" s="116">
        <f t="shared" si="47"/>
        <v>0.980562008</v>
      </c>
      <c r="R274" s="116">
        <f t="shared" si="47"/>
        <v>0.7594058736</v>
      </c>
      <c r="S274" s="116">
        <f t="shared" si="47"/>
        <v>0.8321124054</v>
      </c>
      <c r="T274" s="116">
        <f t="shared" si="47"/>
        <v>0.6852681697</v>
      </c>
      <c r="U274" s="116">
        <f t="shared" si="47"/>
        <v>0.9078753186</v>
      </c>
    </row>
    <row r="275" ht="15.75" customHeight="1">
      <c r="A275" s="162" t="s">
        <v>120</v>
      </c>
      <c r="B275" s="116">
        <f t="shared" ref="B275:U275" si="48">B56/B$11</f>
        <v>0</v>
      </c>
      <c r="C275" s="116">
        <f t="shared" si="48"/>
        <v>0</v>
      </c>
      <c r="D275" s="116">
        <f t="shared" si="48"/>
        <v>0</v>
      </c>
      <c r="E275" s="116">
        <f t="shared" si="48"/>
        <v>0</v>
      </c>
      <c r="F275" s="116">
        <f t="shared" si="48"/>
        <v>0</v>
      </c>
      <c r="G275" s="116">
        <f t="shared" si="48"/>
        <v>0</v>
      </c>
      <c r="H275" s="116">
        <f t="shared" si="48"/>
        <v>0</v>
      </c>
      <c r="I275" s="116">
        <f t="shared" si="48"/>
        <v>0</v>
      </c>
      <c r="J275" s="116">
        <f t="shared" si="48"/>
        <v>0</v>
      </c>
      <c r="K275" s="116">
        <f t="shared" si="48"/>
        <v>0</v>
      </c>
      <c r="L275" s="116">
        <f t="shared" si="48"/>
        <v>0</v>
      </c>
      <c r="M275" s="116">
        <f t="shared" si="48"/>
        <v>0</v>
      </c>
      <c r="N275" s="116">
        <f t="shared" si="48"/>
        <v>0</v>
      </c>
      <c r="O275" s="116">
        <f t="shared" si="48"/>
        <v>0</v>
      </c>
      <c r="P275" s="116">
        <f t="shared" si="48"/>
        <v>0</v>
      </c>
      <c r="Q275" s="116">
        <f t="shared" si="48"/>
        <v>0</v>
      </c>
      <c r="R275" s="116">
        <f t="shared" si="48"/>
        <v>0</v>
      </c>
      <c r="S275" s="116">
        <f t="shared" si="48"/>
        <v>0</v>
      </c>
      <c r="T275" s="116">
        <f t="shared" si="48"/>
        <v>0</v>
      </c>
      <c r="U275" s="116">
        <f t="shared" si="48"/>
        <v>0</v>
      </c>
    </row>
    <row r="276" ht="15.75" customHeight="1">
      <c r="A276" s="162" t="s">
        <v>121</v>
      </c>
      <c r="B276" s="116">
        <f t="shared" ref="B276:U276" si="49">B57/B$11</f>
        <v>0</v>
      </c>
      <c r="C276" s="116">
        <f t="shared" si="49"/>
        <v>0</v>
      </c>
      <c r="D276" s="116">
        <f t="shared" si="49"/>
        <v>0</v>
      </c>
      <c r="E276" s="116">
        <f t="shared" si="49"/>
        <v>0</v>
      </c>
      <c r="F276" s="116">
        <f t="shared" si="49"/>
        <v>0</v>
      </c>
      <c r="G276" s="116">
        <f t="shared" si="49"/>
        <v>0</v>
      </c>
      <c r="H276" s="116">
        <f t="shared" si="49"/>
        <v>0</v>
      </c>
      <c r="I276" s="116">
        <f t="shared" si="49"/>
        <v>0</v>
      </c>
      <c r="J276" s="116">
        <f t="shared" si="49"/>
        <v>0</v>
      </c>
      <c r="K276" s="116">
        <f t="shared" si="49"/>
        <v>0</v>
      </c>
      <c r="L276" s="116">
        <f t="shared" si="49"/>
        <v>0</v>
      </c>
      <c r="M276" s="116">
        <f t="shared" si="49"/>
        <v>0</v>
      </c>
      <c r="N276" s="116">
        <f t="shared" si="49"/>
        <v>0</v>
      </c>
      <c r="O276" s="116">
        <f t="shared" si="49"/>
        <v>0</v>
      </c>
      <c r="P276" s="116">
        <f t="shared" si="49"/>
        <v>0</v>
      </c>
      <c r="Q276" s="116">
        <f t="shared" si="49"/>
        <v>0</v>
      </c>
      <c r="R276" s="116">
        <f t="shared" si="49"/>
        <v>0</v>
      </c>
      <c r="S276" s="116">
        <f t="shared" si="49"/>
        <v>0</v>
      </c>
      <c r="T276" s="116">
        <f t="shared" si="49"/>
        <v>0</v>
      </c>
      <c r="U276" s="116">
        <f t="shared" si="49"/>
        <v>0</v>
      </c>
    </row>
    <row r="277" ht="15.75" customHeight="1">
      <c r="A277" s="162" t="s">
        <v>122</v>
      </c>
      <c r="B277" s="116">
        <f t="shared" ref="B277:U277" si="50">B58/B$11</f>
        <v>0</v>
      </c>
      <c r="C277" s="116">
        <f t="shared" si="50"/>
        <v>0</v>
      </c>
      <c r="D277" s="116">
        <f t="shared" si="50"/>
        <v>0</v>
      </c>
      <c r="E277" s="116">
        <f t="shared" si="50"/>
        <v>0</v>
      </c>
      <c r="F277" s="116">
        <f t="shared" si="50"/>
        <v>0</v>
      </c>
      <c r="G277" s="116">
        <f t="shared" si="50"/>
        <v>0</v>
      </c>
      <c r="H277" s="116">
        <f t="shared" si="50"/>
        <v>0</v>
      </c>
      <c r="I277" s="116">
        <f t="shared" si="50"/>
        <v>0</v>
      </c>
      <c r="J277" s="116">
        <f t="shared" si="50"/>
        <v>0</v>
      </c>
      <c r="K277" s="116">
        <f t="shared" si="50"/>
        <v>0</v>
      </c>
      <c r="L277" s="116">
        <f t="shared" si="50"/>
        <v>0</v>
      </c>
      <c r="M277" s="116">
        <f t="shared" si="50"/>
        <v>0</v>
      </c>
      <c r="N277" s="116">
        <f t="shared" si="50"/>
        <v>0</v>
      </c>
      <c r="O277" s="116">
        <f t="shared" si="50"/>
        <v>0</v>
      </c>
      <c r="P277" s="116">
        <f t="shared" si="50"/>
        <v>0</v>
      </c>
      <c r="Q277" s="116">
        <f t="shared" si="50"/>
        <v>0</v>
      </c>
      <c r="R277" s="116">
        <f t="shared" si="50"/>
        <v>0</v>
      </c>
      <c r="S277" s="116">
        <f t="shared" si="50"/>
        <v>0</v>
      </c>
      <c r="T277" s="116">
        <f t="shared" si="50"/>
        <v>0</v>
      </c>
      <c r="U277" s="116">
        <f t="shared" si="50"/>
        <v>0</v>
      </c>
    </row>
    <row r="278" ht="15.75" customHeight="1">
      <c r="A278" s="162" t="s">
        <v>56</v>
      </c>
      <c r="B278" s="116">
        <f t="shared" ref="B278:U278" si="51">B59/B$11</f>
        <v>0</v>
      </c>
      <c r="C278" s="116">
        <f t="shared" si="51"/>
        <v>0</v>
      </c>
      <c r="D278" s="116">
        <f t="shared" si="51"/>
        <v>0</v>
      </c>
      <c r="E278" s="116">
        <f t="shared" si="51"/>
        <v>0</v>
      </c>
      <c r="F278" s="116">
        <f t="shared" si="51"/>
        <v>0</v>
      </c>
      <c r="G278" s="116">
        <f t="shared" si="51"/>
        <v>0</v>
      </c>
      <c r="H278" s="116">
        <f t="shared" si="51"/>
        <v>0</v>
      </c>
      <c r="I278" s="116">
        <f t="shared" si="51"/>
        <v>0</v>
      </c>
      <c r="J278" s="116">
        <f t="shared" si="51"/>
        <v>0</v>
      </c>
      <c r="K278" s="116">
        <f t="shared" si="51"/>
        <v>0</v>
      </c>
      <c r="L278" s="116">
        <f t="shared" si="51"/>
        <v>0</v>
      </c>
      <c r="M278" s="116">
        <f t="shared" si="51"/>
        <v>0</v>
      </c>
      <c r="N278" s="116">
        <f t="shared" si="51"/>
        <v>0</v>
      </c>
      <c r="O278" s="116">
        <f t="shared" si="51"/>
        <v>0</v>
      </c>
      <c r="P278" s="116">
        <f t="shared" si="51"/>
        <v>0</v>
      </c>
      <c r="Q278" s="116">
        <f t="shared" si="51"/>
        <v>0</v>
      </c>
      <c r="R278" s="116">
        <f t="shared" si="51"/>
        <v>0</v>
      </c>
      <c r="S278" s="116">
        <f t="shared" si="51"/>
        <v>0</v>
      </c>
      <c r="T278" s="116">
        <f t="shared" si="51"/>
        <v>0</v>
      </c>
      <c r="U278" s="116">
        <f t="shared" si="51"/>
        <v>0</v>
      </c>
    </row>
    <row r="279" ht="15.75" customHeight="1">
      <c r="A279" s="162" t="s">
        <v>518</v>
      </c>
      <c r="B279" s="116">
        <f t="shared" ref="B279:U279" si="52">B60/B$11</f>
        <v>0</v>
      </c>
      <c r="C279" s="116">
        <f t="shared" si="52"/>
        <v>0</v>
      </c>
      <c r="D279" s="116">
        <f t="shared" si="52"/>
        <v>0</v>
      </c>
      <c r="E279" s="116">
        <f t="shared" si="52"/>
        <v>0</v>
      </c>
      <c r="F279" s="116">
        <f t="shared" si="52"/>
        <v>0</v>
      </c>
      <c r="G279" s="116">
        <f t="shared" si="52"/>
        <v>0</v>
      </c>
      <c r="H279" s="116">
        <f t="shared" si="52"/>
        <v>0</v>
      </c>
      <c r="I279" s="116">
        <f t="shared" si="52"/>
        <v>0</v>
      </c>
      <c r="J279" s="116">
        <f t="shared" si="52"/>
        <v>0</v>
      </c>
      <c r="K279" s="116">
        <f t="shared" si="52"/>
        <v>0</v>
      </c>
      <c r="L279" s="116">
        <f t="shared" si="52"/>
        <v>0</v>
      </c>
      <c r="M279" s="116">
        <f t="shared" si="52"/>
        <v>0</v>
      </c>
      <c r="N279" s="116">
        <f t="shared" si="52"/>
        <v>0</v>
      </c>
      <c r="O279" s="116">
        <f t="shared" si="52"/>
        <v>0</v>
      </c>
      <c r="P279" s="116">
        <f t="shared" si="52"/>
        <v>0</v>
      </c>
      <c r="Q279" s="116">
        <f t="shared" si="52"/>
        <v>0</v>
      </c>
      <c r="R279" s="116">
        <f t="shared" si="52"/>
        <v>0</v>
      </c>
      <c r="S279" s="116">
        <f t="shared" si="52"/>
        <v>0</v>
      </c>
      <c r="T279" s="116">
        <f t="shared" si="52"/>
        <v>0</v>
      </c>
      <c r="U279" s="116">
        <f t="shared" si="52"/>
        <v>0</v>
      </c>
    </row>
    <row r="280" ht="15.75" customHeight="1">
      <c r="A280" s="162" t="s">
        <v>123</v>
      </c>
      <c r="B280" s="116">
        <f t="shared" ref="B280:U280" si="53">B61/B$11</f>
        <v>0.00009645340818</v>
      </c>
      <c r="C280" s="116">
        <f t="shared" si="53"/>
        <v>0.0001278690621</v>
      </c>
      <c r="D280" s="116">
        <f t="shared" si="53"/>
        <v>0.00001981075774</v>
      </c>
      <c r="E280" s="116">
        <f t="shared" si="53"/>
        <v>0</v>
      </c>
      <c r="F280" s="116">
        <f t="shared" si="53"/>
        <v>0.0000735416172</v>
      </c>
      <c r="G280" s="116">
        <f t="shared" si="53"/>
        <v>0.00001855853229</v>
      </c>
      <c r="H280" s="116">
        <f t="shared" si="53"/>
        <v>0.00002561982177</v>
      </c>
      <c r="I280" s="116">
        <f t="shared" si="53"/>
        <v>0</v>
      </c>
      <c r="J280" s="116">
        <f t="shared" si="53"/>
        <v>0</v>
      </c>
      <c r="K280" s="116">
        <f t="shared" si="53"/>
        <v>0</v>
      </c>
      <c r="L280" s="116">
        <f t="shared" si="53"/>
        <v>0</v>
      </c>
      <c r="M280" s="116">
        <f t="shared" si="53"/>
        <v>0</v>
      </c>
      <c r="N280" s="116">
        <f t="shared" si="53"/>
        <v>0</v>
      </c>
      <c r="O280" s="116">
        <f t="shared" si="53"/>
        <v>0.00003179106909</v>
      </c>
      <c r="P280" s="116">
        <f t="shared" si="53"/>
        <v>0</v>
      </c>
      <c r="Q280" s="116">
        <f t="shared" si="53"/>
        <v>0</v>
      </c>
      <c r="R280" s="116">
        <f t="shared" si="53"/>
        <v>0</v>
      </c>
      <c r="S280" s="116">
        <f t="shared" si="53"/>
        <v>0</v>
      </c>
      <c r="T280" s="116">
        <f t="shared" si="53"/>
        <v>0</v>
      </c>
      <c r="U280" s="116">
        <f t="shared" si="53"/>
        <v>0</v>
      </c>
    </row>
    <row r="281" ht="15.75" customHeight="1">
      <c r="A281" s="162" t="s">
        <v>124</v>
      </c>
      <c r="B281" s="116">
        <f t="shared" ref="B281:U281" si="54">B62/B$11</f>
        <v>0</v>
      </c>
      <c r="C281" s="116">
        <f t="shared" si="54"/>
        <v>0</v>
      </c>
      <c r="D281" s="116">
        <f t="shared" si="54"/>
        <v>0</v>
      </c>
      <c r="E281" s="116">
        <f t="shared" si="54"/>
        <v>0</v>
      </c>
      <c r="F281" s="116">
        <f t="shared" si="54"/>
        <v>0</v>
      </c>
      <c r="G281" s="116">
        <f t="shared" si="54"/>
        <v>0</v>
      </c>
      <c r="H281" s="116">
        <f t="shared" si="54"/>
        <v>0</v>
      </c>
      <c r="I281" s="116">
        <f t="shared" si="54"/>
        <v>0</v>
      </c>
      <c r="J281" s="116">
        <f t="shared" si="54"/>
        <v>0</v>
      </c>
      <c r="K281" s="116">
        <f t="shared" si="54"/>
        <v>0</v>
      </c>
      <c r="L281" s="116">
        <f t="shared" si="54"/>
        <v>0</v>
      </c>
      <c r="M281" s="116">
        <f t="shared" si="54"/>
        <v>0.000007982540587</v>
      </c>
      <c r="N281" s="116">
        <f t="shared" si="54"/>
        <v>0</v>
      </c>
      <c r="O281" s="116">
        <f t="shared" si="54"/>
        <v>0</v>
      </c>
      <c r="P281" s="116">
        <f t="shared" si="54"/>
        <v>0</v>
      </c>
      <c r="Q281" s="116">
        <f t="shared" si="54"/>
        <v>0</v>
      </c>
      <c r="R281" s="116">
        <f t="shared" si="54"/>
        <v>0.00006766815537</v>
      </c>
      <c r="S281" s="116">
        <f t="shared" si="54"/>
        <v>0</v>
      </c>
      <c r="T281" s="116">
        <f t="shared" si="54"/>
        <v>0</v>
      </c>
      <c r="U281" s="116">
        <f t="shared" si="54"/>
        <v>0</v>
      </c>
    </row>
    <row r="282" ht="15.75" customHeight="1">
      <c r="A282" s="162" t="s">
        <v>125</v>
      </c>
      <c r="B282" s="116">
        <f t="shared" ref="B282:U282" si="55">B63/B$11</f>
        <v>0</v>
      </c>
      <c r="C282" s="116">
        <f t="shared" si="55"/>
        <v>0</v>
      </c>
      <c r="D282" s="116">
        <f t="shared" si="55"/>
        <v>0</v>
      </c>
      <c r="E282" s="116">
        <f t="shared" si="55"/>
        <v>0</v>
      </c>
      <c r="F282" s="116">
        <f t="shared" si="55"/>
        <v>0</v>
      </c>
      <c r="G282" s="116">
        <f t="shared" si="55"/>
        <v>0</v>
      </c>
      <c r="H282" s="116">
        <f t="shared" si="55"/>
        <v>0</v>
      </c>
      <c r="I282" s="116">
        <f t="shared" si="55"/>
        <v>0</v>
      </c>
      <c r="J282" s="116">
        <f t="shared" si="55"/>
        <v>0</v>
      </c>
      <c r="K282" s="116">
        <f t="shared" si="55"/>
        <v>0</v>
      </c>
      <c r="L282" s="116">
        <f t="shared" si="55"/>
        <v>0</v>
      </c>
      <c r="M282" s="116">
        <f t="shared" si="55"/>
        <v>0</v>
      </c>
      <c r="N282" s="116">
        <f t="shared" si="55"/>
        <v>0</v>
      </c>
      <c r="O282" s="116">
        <f t="shared" si="55"/>
        <v>0</v>
      </c>
      <c r="P282" s="116">
        <f t="shared" si="55"/>
        <v>0</v>
      </c>
      <c r="Q282" s="116">
        <f t="shared" si="55"/>
        <v>0</v>
      </c>
      <c r="R282" s="116">
        <f t="shared" si="55"/>
        <v>0</v>
      </c>
      <c r="S282" s="116">
        <f t="shared" si="55"/>
        <v>0</v>
      </c>
      <c r="T282" s="116">
        <f t="shared" si="55"/>
        <v>0</v>
      </c>
      <c r="U282" s="116">
        <f t="shared" si="55"/>
        <v>0</v>
      </c>
    </row>
    <row r="283" ht="15.75" customHeight="1">
      <c r="A283" s="162" t="s">
        <v>126</v>
      </c>
      <c r="B283" s="116">
        <f t="shared" ref="B283:U283" si="56">B64/B$11</f>
        <v>0</v>
      </c>
      <c r="C283" s="116">
        <f t="shared" si="56"/>
        <v>0</v>
      </c>
      <c r="D283" s="116">
        <f t="shared" si="56"/>
        <v>0</v>
      </c>
      <c r="E283" s="116">
        <f t="shared" si="56"/>
        <v>0</v>
      </c>
      <c r="F283" s="116">
        <f t="shared" si="56"/>
        <v>0</v>
      </c>
      <c r="G283" s="116">
        <f t="shared" si="56"/>
        <v>0</v>
      </c>
      <c r="H283" s="116">
        <f t="shared" si="56"/>
        <v>0</v>
      </c>
      <c r="I283" s="116">
        <f t="shared" si="56"/>
        <v>0</v>
      </c>
      <c r="J283" s="116">
        <f t="shared" si="56"/>
        <v>0</v>
      </c>
      <c r="K283" s="116">
        <f t="shared" si="56"/>
        <v>0</v>
      </c>
      <c r="L283" s="116">
        <f t="shared" si="56"/>
        <v>0</v>
      </c>
      <c r="M283" s="116">
        <f t="shared" si="56"/>
        <v>0</v>
      </c>
      <c r="N283" s="116">
        <f t="shared" si="56"/>
        <v>0</v>
      </c>
      <c r="O283" s="116">
        <f t="shared" si="56"/>
        <v>0</v>
      </c>
      <c r="P283" s="116">
        <f t="shared" si="56"/>
        <v>0</v>
      </c>
      <c r="Q283" s="116">
        <f t="shared" si="56"/>
        <v>0</v>
      </c>
      <c r="R283" s="116">
        <f t="shared" si="56"/>
        <v>0</v>
      </c>
      <c r="S283" s="116">
        <f t="shared" si="56"/>
        <v>0</v>
      </c>
      <c r="T283" s="116">
        <f t="shared" si="56"/>
        <v>0</v>
      </c>
      <c r="U283" s="116">
        <f t="shared" si="56"/>
        <v>0</v>
      </c>
    </row>
    <row r="284" ht="15.75" customHeight="1">
      <c r="A284" s="162" t="s">
        <v>127</v>
      </c>
      <c r="B284" s="116">
        <f t="shared" ref="B284:U284" si="57">B65/B$11</f>
        <v>0</v>
      </c>
      <c r="C284" s="116">
        <f t="shared" si="57"/>
        <v>0</v>
      </c>
      <c r="D284" s="116">
        <f t="shared" si="57"/>
        <v>0</v>
      </c>
      <c r="E284" s="116">
        <f t="shared" si="57"/>
        <v>0</v>
      </c>
      <c r="F284" s="116">
        <f t="shared" si="57"/>
        <v>0</v>
      </c>
      <c r="G284" s="116">
        <f t="shared" si="57"/>
        <v>0</v>
      </c>
      <c r="H284" s="116">
        <f t="shared" si="57"/>
        <v>0</v>
      </c>
      <c r="I284" s="116">
        <f t="shared" si="57"/>
        <v>0</v>
      </c>
      <c r="J284" s="116">
        <f t="shared" si="57"/>
        <v>0</v>
      </c>
      <c r="K284" s="116">
        <f t="shared" si="57"/>
        <v>0</v>
      </c>
      <c r="L284" s="116">
        <f t="shared" si="57"/>
        <v>0</v>
      </c>
      <c r="M284" s="116">
        <f t="shared" si="57"/>
        <v>0</v>
      </c>
      <c r="N284" s="116">
        <f t="shared" si="57"/>
        <v>0</v>
      </c>
      <c r="O284" s="116">
        <f t="shared" si="57"/>
        <v>0</v>
      </c>
      <c r="P284" s="116">
        <f t="shared" si="57"/>
        <v>0</v>
      </c>
      <c r="Q284" s="116">
        <f t="shared" si="57"/>
        <v>0</v>
      </c>
      <c r="R284" s="116">
        <f t="shared" si="57"/>
        <v>0</v>
      </c>
      <c r="S284" s="116">
        <f t="shared" si="57"/>
        <v>0</v>
      </c>
      <c r="T284" s="116">
        <f t="shared" si="57"/>
        <v>0</v>
      </c>
      <c r="U284" s="116">
        <f t="shared" si="57"/>
        <v>0</v>
      </c>
    </row>
    <row r="285" ht="15.75" customHeight="1">
      <c r="A285" s="162" t="s">
        <v>128</v>
      </c>
      <c r="B285" s="116">
        <f t="shared" ref="B285:U285" si="58">B66/B$11</f>
        <v>0</v>
      </c>
      <c r="C285" s="116">
        <f t="shared" si="58"/>
        <v>0</v>
      </c>
      <c r="D285" s="116">
        <f t="shared" si="58"/>
        <v>0</v>
      </c>
      <c r="E285" s="116">
        <f t="shared" si="58"/>
        <v>0</v>
      </c>
      <c r="F285" s="116">
        <f t="shared" si="58"/>
        <v>0</v>
      </c>
      <c r="G285" s="116">
        <f t="shared" si="58"/>
        <v>0</v>
      </c>
      <c r="H285" s="116">
        <f t="shared" si="58"/>
        <v>0</v>
      </c>
      <c r="I285" s="116">
        <f t="shared" si="58"/>
        <v>0</v>
      </c>
      <c r="J285" s="116">
        <f t="shared" si="58"/>
        <v>0</v>
      </c>
      <c r="K285" s="116">
        <f t="shared" si="58"/>
        <v>0</v>
      </c>
      <c r="L285" s="116">
        <f t="shared" si="58"/>
        <v>0</v>
      </c>
      <c r="M285" s="116">
        <f t="shared" si="58"/>
        <v>0</v>
      </c>
      <c r="N285" s="116">
        <f t="shared" si="58"/>
        <v>0</v>
      </c>
      <c r="O285" s="116">
        <f t="shared" si="58"/>
        <v>0</v>
      </c>
      <c r="P285" s="116">
        <f t="shared" si="58"/>
        <v>0</v>
      </c>
      <c r="Q285" s="116">
        <f t="shared" si="58"/>
        <v>0</v>
      </c>
      <c r="R285" s="116">
        <f t="shared" si="58"/>
        <v>0</v>
      </c>
      <c r="S285" s="116">
        <f t="shared" si="58"/>
        <v>0</v>
      </c>
      <c r="T285" s="116">
        <f t="shared" si="58"/>
        <v>0</v>
      </c>
      <c r="U285" s="116">
        <f t="shared" si="58"/>
        <v>0</v>
      </c>
    </row>
    <row r="286" ht="15.75" customHeight="1">
      <c r="A286" s="162" t="s">
        <v>12</v>
      </c>
      <c r="B286" s="116">
        <f t="shared" ref="B286:U286" si="59">B67/B$11</f>
        <v>0</v>
      </c>
      <c r="C286" s="116">
        <f t="shared" si="59"/>
        <v>0</v>
      </c>
      <c r="D286" s="116">
        <f t="shared" si="59"/>
        <v>0</v>
      </c>
      <c r="E286" s="116">
        <f t="shared" si="59"/>
        <v>0</v>
      </c>
      <c r="F286" s="116">
        <f t="shared" si="59"/>
        <v>0</v>
      </c>
      <c r="G286" s="116">
        <f t="shared" si="59"/>
        <v>0</v>
      </c>
      <c r="H286" s="116">
        <f t="shared" si="59"/>
        <v>0</v>
      </c>
      <c r="I286" s="116">
        <f t="shared" si="59"/>
        <v>0</v>
      </c>
      <c r="J286" s="116">
        <f t="shared" si="59"/>
        <v>0</v>
      </c>
      <c r="K286" s="116">
        <f t="shared" si="59"/>
        <v>0</v>
      </c>
      <c r="L286" s="116">
        <f t="shared" si="59"/>
        <v>0</v>
      </c>
      <c r="M286" s="116">
        <f t="shared" si="59"/>
        <v>0</v>
      </c>
      <c r="N286" s="116">
        <f t="shared" si="59"/>
        <v>0.0001006568394</v>
      </c>
      <c r="O286" s="116">
        <f t="shared" si="59"/>
        <v>0</v>
      </c>
      <c r="P286" s="116">
        <f t="shared" si="59"/>
        <v>0</v>
      </c>
      <c r="Q286" s="116">
        <f t="shared" si="59"/>
        <v>0</v>
      </c>
      <c r="R286" s="116">
        <f t="shared" si="59"/>
        <v>0</v>
      </c>
      <c r="S286" s="116">
        <f t="shared" si="59"/>
        <v>0</v>
      </c>
      <c r="T286" s="116">
        <f t="shared" si="59"/>
        <v>0</v>
      </c>
      <c r="U286" s="116">
        <f t="shared" si="59"/>
        <v>0</v>
      </c>
    </row>
    <row r="287" ht="15.75" customHeight="1">
      <c r="A287" s="162" t="s">
        <v>129</v>
      </c>
      <c r="B287" s="116">
        <f t="shared" ref="B287:U287" si="60">B68/B$11</f>
        <v>0</v>
      </c>
      <c r="C287" s="116">
        <f t="shared" si="60"/>
        <v>0</v>
      </c>
      <c r="D287" s="116">
        <f t="shared" si="60"/>
        <v>0.00007676668623</v>
      </c>
      <c r="E287" s="116">
        <f t="shared" si="60"/>
        <v>0</v>
      </c>
      <c r="F287" s="116">
        <f t="shared" si="60"/>
        <v>0</v>
      </c>
      <c r="G287" s="116">
        <f t="shared" si="60"/>
        <v>0</v>
      </c>
      <c r="H287" s="116">
        <f t="shared" si="60"/>
        <v>0</v>
      </c>
      <c r="I287" s="116">
        <f t="shared" si="60"/>
        <v>0</v>
      </c>
      <c r="J287" s="116">
        <f t="shared" si="60"/>
        <v>0</v>
      </c>
      <c r="K287" s="116">
        <f t="shared" si="60"/>
        <v>0</v>
      </c>
      <c r="L287" s="116">
        <f t="shared" si="60"/>
        <v>0</v>
      </c>
      <c r="M287" s="116">
        <f t="shared" si="60"/>
        <v>0</v>
      </c>
      <c r="N287" s="116">
        <f t="shared" si="60"/>
        <v>0</v>
      </c>
      <c r="O287" s="116">
        <f t="shared" si="60"/>
        <v>0</v>
      </c>
      <c r="P287" s="116">
        <f t="shared" si="60"/>
        <v>0</v>
      </c>
      <c r="Q287" s="116">
        <f t="shared" si="60"/>
        <v>0</v>
      </c>
      <c r="R287" s="116">
        <f t="shared" si="60"/>
        <v>0</v>
      </c>
      <c r="S287" s="116">
        <f t="shared" si="60"/>
        <v>0</v>
      </c>
      <c r="T287" s="116">
        <f t="shared" si="60"/>
        <v>0</v>
      </c>
      <c r="U287" s="116">
        <f t="shared" si="60"/>
        <v>0</v>
      </c>
    </row>
    <row r="288" ht="15.75" customHeight="1">
      <c r="A288" s="162" t="s">
        <v>130</v>
      </c>
      <c r="B288" s="116">
        <f t="shared" ref="B288:U288" si="61">B69/B$11</f>
        <v>0</v>
      </c>
      <c r="C288" s="116">
        <f t="shared" si="61"/>
        <v>0</v>
      </c>
      <c r="D288" s="116">
        <f t="shared" si="61"/>
        <v>0</v>
      </c>
      <c r="E288" s="116">
        <f t="shared" si="61"/>
        <v>0</v>
      </c>
      <c r="F288" s="116">
        <f t="shared" si="61"/>
        <v>0</v>
      </c>
      <c r="G288" s="116">
        <f t="shared" si="61"/>
        <v>0</v>
      </c>
      <c r="H288" s="116">
        <f t="shared" si="61"/>
        <v>0</v>
      </c>
      <c r="I288" s="116">
        <f t="shared" si="61"/>
        <v>0</v>
      </c>
      <c r="J288" s="116">
        <f t="shared" si="61"/>
        <v>0</v>
      </c>
      <c r="K288" s="116">
        <f t="shared" si="61"/>
        <v>0</v>
      </c>
      <c r="L288" s="116">
        <f t="shared" si="61"/>
        <v>0</v>
      </c>
      <c r="M288" s="116">
        <f t="shared" si="61"/>
        <v>0</v>
      </c>
      <c r="N288" s="116">
        <f t="shared" si="61"/>
        <v>0</v>
      </c>
      <c r="O288" s="116">
        <f t="shared" si="61"/>
        <v>0</v>
      </c>
      <c r="P288" s="116">
        <f t="shared" si="61"/>
        <v>0</v>
      </c>
      <c r="Q288" s="116">
        <f t="shared" si="61"/>
        <v>0</v>
      </c>
      <c r="R288" s="116">
        <f t="shared" si="61"/>
        <v>0</v>
      </c>
      <c r="S288" s="116">
        <f t="shared" si="61"/>
        <v>0</v>
      </c>
      <c r="T288" s="116">
        <f t="shared" si="61"/>
        <v>0</v>
      </c>
      <c r="U288" s="116">
        <f t="shared" si="61"/>
        <v>0</v>
      </c>
    </row>
    <row r="289" ht="15.75" customHeight="1">
      <c r="A289" s="162" t="s">
        <v>131</v>
      </c>
      <c r="B289" s="116">
        <f t="shared" ref="B289:U289" si="62">B70/B$11</f>
        <v>0</v>
      </c>
      <c r="C289" s="116">
        <f t="shared" si="62"/>
        <v>0</v>
      </c>
      <c r="D289" s="116">
        <f t="shared" si="62"/>
        <v>0</v>
      </c>
      <c r="E289" s="116">
        <f t="shared" si="62"/>
        <v>0</v>
      </c>
      <c r="F289" s="116">
        <f t="shared" si="62"/>
        <v>0</v>
      </c>
      <c r="G289" s="116">
        <f t="shared" si="62"/>
        <v>0</v>
      </c>
      <c r="H289" s="116">
        <f t="shared" si="62"/>
        <v>0</v>
      </c>
      <c r="I289" s="116">
        <f t="shared" si="62"/>
        <v>0</v>
      </c>
      <c r="J289" s="116">
        <f t="shared" si="62"/>
        <v>0</v>
      </c>
      <c r="K289" s="116">
        <f t="shared" si="62"/>
        <v>0</v>
      </c>
      <c r="L289" s="116">
        <f t="shared" si="62"/>
        <v>0</v>
      </c>
      <c r="M289" s="116">
        <f t="shared" si="62"/>
        <v>0</v>
      </c>
      <c r="N289" s="116">
        <f t="shared" si="62"/>
        <v>0</v>
      </c>
      <c r="O289" s="116">
        <f t="shared" si="62"/>
        <v>0</v>
      </c>
      <c r="P289" s="116">
        <f t="shared" si="62"/>
        <v>0</v>
      </c>
      <c r="Q289" s="116">
        <f t="shared" si="62"/>
        <v>0</v>
      </c>
      <c r="R289" s="116">
        <f t="shared" si="62"/>
        <v>0</v>
      </c>
      <c r="S289" s="116">
        <f t="shared" si="62"/>
        <v>0</v>
      </c>
      <c r="T289" s="116">
        <f t="shared" si="62"/>
        <v>0</v>
      </c>
      <c r="U289" s="116">
        <f t="shared" si="62"/>
        <v>0</v>
      </c>
    </row>
    <row r="290" ht="15.75" customHeight="1">
      <c r="A290" s="162" t="s">
        <v>132</v>
      </c>
      <c r="B290" s="116">
        <f t="shared" ref="B290:U290" si="63">B71/B$11</f>
        <v>0</v>
      </c>
      <c r="C290" s="116">
        <f t="shared" si="63"/>
        <v>0</v>
      </c>
      <c r="D290" s="116">
        <f t="shared" si="63"/>
        <v>0</v>
      </c>
      <c r="E290" s="116">
        <f t="shared" si="63"/>
        <v>0</v>
      </c>
      <c r="F290" s="116">
        <f t="shared" si="63"/>
        <v>0</v>
      </c>
      <c r="G290" s="116">
        <f t="shared" si="63"/>
        <v>0</v>
      </c>
      <c r="H290" s="116">
        <f t="shared" si="63"/>
        <v>0</v>
      </c>
      <c r="I290" s="116">
        <f t="shared" si="63"/>
        <v>0</v>
      </c>
      <c r="J290" s="116">
        <f t="shared" si="63"/>
        <v>0</v>
      </c>
      <c r="K290" s="116">
        <f t="shared" si="63"/>
        <v>0</v>
      </c>
      <c r="L290" s="116">
        <f t="shared" si="63"/>
        <v>0</v>
      </c>
      <c r="M290" s="116">
        <f t="shared" si="63"/>
        <v>0</v>
      </c>
      <c r="N290" s="116">
        <f t="shared" si="63"/>
        <v>0</v>
      </c>
      <c r="O290" s="116">
        <f t="shared" si="63"/>
        <v>0</v>
      </c>
      <c r="P290" s="116">
        <f t="shared" si="63"/>
        <v>0</v>
      </c>
      <c r="Q290" s="116">
        <f t="shared" si="63"/>
        <v>0</v>
      </c>
      <c r="R290" s="116">
        <f t="shared" si="63"/>
        <v>0</v>
      </c>
      <c r="S290" s="116">
        <f t="shared" si="63"/>
        <v>0</v>
      </c>
      <c r="T290" s="116">
        <f t="shared" si="63"/>
        <v>0</v>
      </c>
      <c r="U290" s="116">
        <f t="shared" si="63"/>
        <v>0</v>
      </c>
    </row>
    <row r="291" ht="15.75" customHeight="1">
      <c r="A291" s="162" t="s">
        <v>75</v>
      </c>
      <c r="B291" s="116">
        <f t="shared" ref="B291:U291" si="64">B72/B$11</f>
        <v>0</v>
      </c>
      <c r="C291" s="116">
        <f t="shared" si="64"/>
        <v>0</v>
      </c>
      <c r="D291" s="116">
        <f t="shared" si="64"/>
        <v>0</v>
      </c>
      <c r="E291" s="116">
        <f t="shared" si="64"/>
        <v>0</v>
      </c>
      <c r="F291" s="116">
        <f t="shared" si="64"/>
        <v>0</v>
      </c>
      <c r="G291" s="116">
        <f t="shared" si="64"/>
        <v>0</v>
      </c>
      <c r="H291" s="116">
        <f t="shared" si="64"/>
        <v>0</v>
      </c>
      <c r="I291" s="116">
        <f t="shared" si="64"/>
        <v>0</v>
      </c>
      <c r="J291" s="116">
        <f t="shared" si="64"/>
        <v>0</v>
      </c>
      <c r="K291" s="116">
        <f t="shared" si="64"/>
        <v>0</v>
      </c>
      <c r="L291" s="116">
        <f t="shared" si="64"/>
        <v>0</v>
      </c>
      <c r="M291" s="116">
        <f t="shared" si="64"/>
        <v>0</v>
      </c>
      <c r="N291" s="116">
        <f t="shared" si="64"/>
        <v>0</v>
      </c>
      <c r="O291" s="116">
        <f t="shared" si="64"/>
        <v>0</v>
      </c>
      <c r="P291" s="116">
        <f t="shared" si="64"/>
        <v>0</v>
      </c>
      <c r="Q291" s="116">
        <f t="shared" si="64"/>
        <v>0</v>
      </c>
      <c r="R291" s="116">
        <f t="shared" si="64"/>
        <v>0</v>
      </c>
      <c r="S291" s="116">
        <f t="shared" si="64"/>
        <v>0</v>
      </c>
      <c r="T291" s="116">
        <f t="shared" si="64"/>
        <v>0</v>
      </c>
      <c r="U291" s="116">
        <f t="shared" si="64"/>
        <v>0</v>
      </c>
    </row>
    <row r="292" ht="15.75" customHeight="1">
      <c r="A292" s="162" t="s">
        <v>13</v>
      </c>
      <c r="B292" s="116">
        <f t="shared" ref="B292:U292" si="65">B73/B$11</f>
        <v>0.004629763593</v>
      </c>
      <c r="C292" s="116">
        <f t="shared" si="65"/>
        <v>0.007523724278</v>
      </c>
      <c r="D292" s="116">
        <f t="shared" si="65"/>
        <v>0.006384016681</v>
      </c>
      <c r="E292" s="116">
        <f t="shared" si="65"/>
        <v>0.002460477034</v>
      </c>
      <c r="F292" s="116">
        <f t="shared" si="65"/>
        <v>0.01955156423</v>
      </c>
      <c r="G292" s="116">
        <f t="shared" si="65"/>
        <v>0.009830719673</v>
      </c>
      <c r="H292" s="116">
        <f t="shared" si="65"/>
        <v>0.003805966856</v>
      </c>
      <c r="I292" s="116">
        <f t="shared" si="65"/>
        <v>0.003546911947</v>
      </c>
      <c r="J292" s="116">
        <f t="shared" si="65"/>
        <v>0.004139472896</v>
      </c>
      <c r="K292" s="116">
        <f t="shared" si="65"/>
        <v>0.003369039832</v>
      </c>
      <c r="L292" s="116">
        <f t="shared" si="65"/>
        <v>0.003590715681</v>
      </c>
      <c r="M292" s="116">
        <f t="shared" si="65"/>
        <v>0.006400401043</v>
      </c>
      <c r="N292" s="116">
        <f t="shared" si="65"/>
        <v>0.007506430259</v>
      </c>
      <c r="O292" s="116">
        <f t="shared" si="65"/>
        <v>0.02223387895</v>
      </c>
      <c r="P292" s="116">
        <f t="shared" si="65"/>
        <v>0.01588548429</v>
      </c>
      <c r="Q292" s="116">
        <f t="shared" si="65"/>
        <v>0.009884774172</v>
      </c>
      <c r="R292" s="116">
        <f t="shared" si="65"/>
        <v>0.07037488158</v>
      </c>
      <c r="S292" s="116">
        <f t="shared" si="65"/>
        <v>0.02431848205</v>
      </c>
      <c r="T292" s="116">
        <f t="shared" si="65"/>
        <v>0.1932502451</v>
      </c>
      <c r="U292" s="116">
        <f t="shared" si="65"/>
        <v>0.05373939746</v>
      </c>
    </row>
    <row r="293" ht="15.75" customHeight="1">
      <c r="A293" s="162" t="s">
        <v>519</v>
      </c>
      <c r="B293" s="116">
        <f t="shared" ref="B293:U293" si="66">B74/B$11</f>
        <v>0</v>
      </c>
      <c r="C293" s="116">
        <f t="shared" si="66"/>
        <v>0</v>
      </c>
      <c r="D293" s="116">
        <f t="shared" si="66"/>
        <v>0</v>
      </c>
      <c r="E293" s="116">
        <f t="shared" si="66"/>
        <v>0</v>
      </c>
      <c r="F293" s="116">
        <f t="shared" si="66"/>
        <v>0</v>
      </c>
      <c r="G293" s="116">
        <f t="shared" si="66"/>
        <v>0</v>
      </c>
      <c r="H293" s="116">
        <f t="shared" si="66"/>
        <v>0</v>
      </c>
      <c r="I293" s="116">
        <f t="shared" si="66"/>
        <v>0</v>
      </c>
      <c r="J293" s="116">
        <f t="shared" si="66"/>
        <v>0</v>
      </c>
      <c r="K293" s="116">
        <f t="shared" si="66"/>
        <v>0</v>
      </c>
      <c r="L293" s="116">
        <f t="shared" si="66"/>
        <v>0</v>
      </c>
      <c r="M293" s="116">
        <f t="shared" si="66"/>
        <v>0</v>
      </c>
      <c r="N293" s="116">
        <f t="shared" si="66"/>
        <v>0</v>
      </c>
      <c r="O293" s="116">
        <f t="shared" si="66"/>
        <v>0</v>
      </c>
      <c r="P293" s="116">
        <f t="shared" si="66"/>
        <v>0</v>
      </c>
      <c r="Q293" s="116">
        <f t="shared" si="66"/>
        <v>0</v>
      </c>
      <c r="R293" s="116">
        <f t="shared" si="66"/>
        <v>0</v>
      </c>
      <c r="S293" s="116">
        <f t="shared" si="66"/>
        <v>0</v>
      </c>
      <c r="T293" s="116">
        <f t="shared" si="66"/>
        <v>0</v>
      </c>
      <c r="U293" s="116">
        <f t="shared" si="66"/>
        <v>0</v>
      </c>
    </row>
    <row r="294" ht="15.75" customHeight="1">
      <c r="A294" s="162" t="s">
        <v>133</v>
      </c>
      <c r="B294" s="116">
        <f t="shared" ref="B294:U294" si="67">B75/B$11</f>
        <v>0</v>
      </c>
      <c r="C294" s="116">
        <f t="shared" si="67"/>
        <v>0</v>
      </c>
      <c r="D294" s="116">
        <f t="shared" si="67"/>
        <v>0</v>
      </c>
      <c r="E294" s="116">
        <f t="shared" si="67"/>
        <v>0</v>
      </c>
      <c r="F294" s="116">
        <f t="shared" si="67"/>
        <v>0</v>
      </c>
      <c r="G294" s="116">
        <f t="shared" si="67"/>
        <v>0</v>
      </c>
      <c r="H294" s="116">
        <f t="shared" si="67"/>
        <v>0</v>
      </c>
      <c r="I294" s="116">
        <f t="shared" si="67"/>
        <v>0</v>
      </c>
      <c r="J294" s="116">
        <f t="shared" si="67"/>
        <v>0</v>
      </c>
      <c r="K294" s="116">
        <f t="shared" si="67"/>
        <v>0</v>
      </c>
      <c r="L294" s="116">
        <f t="shared" si="67"/>
        <v>0</v>
      </c>
      <c r="M294" s="116">
        <f t="shared" si="67"/>
        <v>0</v>
      </c>
      <c r="N294" s="116">
        <f t="shared" si="67"/>
        <v>0</v>
      </c>
      <c r="O294" s="116">
        <f t="shared" si="67"/>
        <v>0</v>
      </c>
      <c r="P294" s="116">
        <f t="shared" si="67"/>
        <v>0</v>
      </c>
      <c r="Q294" s="116">
        <f t="shared" si="67"/>
        <v>0</v>
      </c>
      <c r="R294" s="116">
        <f t="shared" si="67"/>
        <v>0</v>
      </c>
      <c r="S294" s="116">
        <f t="shared" si="67"/>
        <v>0</v>
      </c>
      <c r="T294" s="116">
        <f t="shared" si="67"/>
        <v>0</v>
      </c>
      <c r="U294" s="116">
        <f t="shared" si="67"/>
        <v>0</v>
      </c>
    </row>
    <row r="295" ht="15.75" customHeight="1">
      <c r="A295" s="162" t="s">
        <v>520</v>
      </c>
      <c r="B295" s="116">
        <f t="shared" ref="B295:U295" si="68">B76/B$11</f>
        <v>0</v>
      </c>
      <c r="C295" s="116">
        <f t="shared" si="68"/>
        <v>0</v>
      </c>
      <c r="D295" s="116">
        <f t="shared" si="68"/>
        <v>0</v>
      </c>
      <c r="E295" s="116">
        <f t="shared" si="68"/>
        <v>0</v>
      </c>
      <c r="F295" s="116">
        <f t="shared" si="68"/>
        <v>0</v>
      </c>
      <c r="G295" s="116">
        <f t="shared" si="68"/>
        <v>0</v>
      </c>
      <c r="H295" s="116">
        <f t="shared" si="68"/>
        <v>0</v>
      </c>
      <c r="I295" s="116">
        <f t="shared" si="68"/>
        <v>0</v>
      </c>
      <c r="J295" s="116">
        <f t="shared" si="68"/>
        <v>0</v>
      </c>
      <c r="K295" s="116">
        <f t="shared" si="68"/>
        <v>0</v>
      </c>
      <c r="L295" s="116">
        <f t="shared" si="68"/>
        <v>0</v>
      </c>
      <c r="M295" s="116">
        <f t="shared" si="68"/>
        <v>0</v>
      </c>
      <c r="N295" s="116">
        <f t="shared" si="68"/>
        <v>0</v>
      </c>
      <c r="O295" s="116">
        <f t="shared" si="68"/>
        <v>0</v>
      </c>
      <c r="P295" s="116">
        <f t="shared" si="68"/>
        <v>0</v>
      </c>
      <c r="Q295" s="116">
        <f t="shared" si="68"/>
        <v>0</v>
      </c>
      <c r="R295" s="116">
        <f t="shared" si="68"/>
        <v>0</v>
      </c>
      <c r="S295" s="116">
        <f t="shared" si="68"/>
        <v>0</v>
      </c>
      <c r="T295" s="116">
        <f t="shared" si="68"/>
        <v>0</v>
      </c>
      <c r="U295" s="116">
        <f t="shared" si="68"/>
        <v>0</v>
      </c>
    </row>
    <row r="296" ht="15.75" customHeight="1">
      <c r="A296" s="162" t="s">
        <v>134</v>
      </c>
      <c r="B296" s="116">
        <f t="shared" ref="B296:U296" si="69">B77/B$11</f>
        <v>0</v>
      </c>
      <c r="C296" s="116">
        <f t="shared" si="69"/>
        <v>0</v>
      </c>
      <c r="D296" s="116">
        <f t="shared" si="69"/>
        <v>0</v>
      </c>
      <c r="E296" s="116">
        <f t="shared" si="69"/>
        <v>0</v>
      </c>
      <c r="F296" s="116">
        <f t="shared" si="69"/>
        <v>0</v>
      </c>
      <c r="G296" s="116">
        <f t="shared" si="69"/>
        <v>0</v>
      </c>
      <c r="H296" s="116">
        <f t="shared" si="69"/>
        <v>0</v>
      </c>
      <c r="I296" s="116">
        <f t="shared" si="69"/>
        <v>0</v>
      </c>
      <c r="J296" s="116">
        <f t="shared" si="69"/>
        <v>0</v>
      </c>
      <c r="K296" s="116">
        <f t="shared" si="69"/>
        <v>0</v>
      </c>
      <c r="L296" s="116">
        <f t="shared" si="69"/>
        <v>0</v>
      </c>
      <c r="M296" s="116">
        <f t="shared" si="69"/>
        <v>0</v>
      </c>
      <c r="N296" s="116">
        <f t="shared" si="69"/>
        <v>0</v>
      </c>
      <c r="O296" s="116">
        <f t="shared" si="69"/>
        <v>0</v>
      </c>
      <c r="P296" s="116">
        <f t="shared" si="69"/>
        <v>0</v>
      </c>
      <c r="Q296" s="116">
        <f t="shared" si="69"/>
        <v>0</v>
      </c>
      <c r="R296" s="116">
        <f t="shared" si="69"/>
        <v>0</v>
      </c>
      <c r="S296" s="116">
        <f t="shared" si="69"/>
        <v>0</v>
      </c>
      <c r="T296" s="116">
        <f t="shared" si="69"/>
        <v>0</v>
      </c>
      <c r="U296" s="116">
        <f t="shared" si="69"/>
        <v>0</v>
      </c>
    </row>
    <row r="297" ht="15.75" customHeight="1">
      <c r="A297" s="162" t="s">
        <v>135</v>
      </c>
      <c r="B297" s="116">
        <f t="shared" ref="B297:U297" si="70">B78/B$11</f>
        <v>0</v>
      </c>
      <c r="C297" s="116">
        <f t="shared" si="70"/>
        <v>0</v>
      </c>
      <c r="D297" s="116">
        <f t="shared" si="70"/>
        <v>0</v>
      </c>
      <c r="E297" s="116">
        <f t="shared" si="70"/>
        <v>0</v>
      </c>
      <c r="F297" s="116">
        <f t="shared" si="70"/>
        <v>0</v>
      </c>
      <c r="G297" s="116">
        <f t="shared" si="70"/>
        <v>0</v>
      </c>
      <c r="H297" s="116">
        <f t="shared" si="70"/>
        <v>0</v>
      </c>
      <c r="I297" s="116">
        <f t="shared" si="70"/>
        <v>0</v>
      </c>
      <c r="J297" s="116">
        <f t="shared" si="70"/>
        <v>0</v>
      </c>
      <c r="K297" s="116">
        <f t="shared" si="70"/>
        <v>0</v>
      </c>
      <c r="L297" s="116">
        <f t="shared" si="70"/>
        <v>0</v>
      </c>
      <c r="M297" s="116">
        <f t="shared" si="70"/>
        <v>0</v>
      </c>
      <c r="N297" s="116">
        <f t="shared" si="70"/>
        <v>0</v>
      </c>
      <c r="O297" s="116">
        <f t="shared" si="70"/>
        <v>0</v>
      </c>
      <c r="P297" s="116">
        <f t="shared" si="70"/>
        <v>0</v>
      </c>
      <c r="Q297" s="116">
        <f t="shared" si="70"/>
        <v>0</v>
      </c>
      <c r="R297" s="116">
        <f t="shared" si="70"/>
        <v>0</v>
      </c>
      <c r="S297" s="116">
        <f t="shared" si="70"/>
        <v>0</v>
      </c>
      <c r="T297" s="116">
        <f t="shared" si="70"/>
        <v>0</v>
      </c>
      <c r="U297" s="116">
        <f t="shared" si="70"/>
        <v>0</v>
      </c>
    </row>
    <row r="298" ht="15.75" customHeight="1">
      <c r="A298" s="162" t="s">
        <v>14</v>
      </c>
      <c r="B298" s="116">
        <f t="shared" ref="B298:U298" si="71">B79/B$11</f>
        <v>0</v>
      </c>
      <c r="C298" s="116">
        <f t="shared" si="71"/>
        <v>0</v>
      </c>
      <c r="D298" s="116">
        <f t="shared" si="71"/>
        <v>0</v>
      </c>
      <c r="E298" s="116">
        <f t="shared" si="71"/>
        <v>0</v>
      </c>
      <c r="F298" s="116">
        <f t="shared" si="71"/>
        <v>0</v>
      </c>
      <c r="G298" s="116">
        <f t="shared" si="71"/>
        <v>0</v>
      </c>
      <c r="H298" s="116">
        <f t="shared" si="71"/>
        <v>0</v>
      </c>
      <c r="I298" s="116">
        <f t="shared" si="71"/>
        <v>0</v>
      </c>
      <c r="J298" s="116">
        <f t="shared" si="71"/>
        <v>0</v>
      </c>
      <c r="K298" s="116">
        <f t="shared" si="71"/>
        <v>0</v>
      </c>
      <c r="L298" s="116">
        <f t="shared" si="71"/>
        <v>0</v>
      </c>
      <c r="M298" s="116">
        <f t="shared" si="71"/>
        <v>0</v>
      </c>
      <c r="N298" s="116">
        <f t="shared" si="71"/>
        <v>0</v>
      </c>
      <c r="O298" s="116">
        <f t="shared" si="71"/>
        <v>0</v>
      </c>
      <c r="P298" s="116">
        <f t="shared" si="71"/>
        <v>0</v>
      </c>
      <c r="Q298" s="116">
        <f t="shared" si="71"/>
        <v>0</v>
      </c>
      <c r="R298" s="116">
        <f t="shared" si="71"/>
        <v>0</v>
      </c>
      <c r="S298" s="116">
        <f t="shared" si="71"/>
        <v>0</v>
      </c>
      <c r="T298" s="116">
        <f t="shared" si="71"/>
        <v>0</v>
      </c>
      <c r="U298" s="116">
        <f t="shared" si="71"/>
        <v>0</v>
      </c>
    </row>
    <row r="299" ht="15.75" customHeight="1">
      <c r="A299" s="162" t="s">
        <v>136</v>
      </c>
      <c r="B299" s="116">
        <f t="shared" ref="B299:U299" si="72">B80/B$11</f>
        <v>0</v>
      </c>
      <c r="C299" s="116">
        <f t="shared" si="72"/>
        <v>0</v>
      </c>
      <c r="D299" s="116">
        <f t="shared" si="72"/>
        <v>0</v>
      </c>
      <c r="E299" s="116">
        <f t="shared" si="72"/>
        <v>0</v>
      </c>
      <c r="F299" s="116">
        <f t="shared" si="72"/>
        <v>0</v>
      </c>
      <c r="G299" s="116">
        <f t="shared" si="72"/>
        <v>0</v>
      </c>
      <c r="H299" s="116">
        <f t="shared" si="72"/>
        <v>0</v>
      </c>
      <c r="I299" s="116">
        <f t="shared" si="72"/>
        <v>0</v>
      </c>
      <c r="J299" s="116">
        <f t="shared" si="72"/>
        <v>0</v>
      </c>
      <c r="K299" s="116">
        <f t="shared" si="72"/>
        <v>0</v>
      </c>
      <c r="L299" s="116">
        <f t="shared" si="72"/>
        <v>0</v>
      </c>
      <c r="M299" s="116">
        <f t="shared" si="72"/>
        <v>0</v>
      </c>
      <c r="N299" s="116">
        <f t="shared" si="72"/>
        <v>0</v>
      </c>
      <c r="O299" s="116">
        <f t="shared" si="72"/>
        <v>0</v>
      </c>
      <c r="P299" s="116">
        <f t="shared" si="72"/>
        <v>0</v>
      </c>
      <c r="Q299" s="116">
        <f t="shared" si="72"/>
        <v>0</v>
      </c>
      <c r="R299" s="116">
        <f t="shared" si="72"/>
        <v>0</v>
      </c>
      <c r="S299" s="116">
        <f t="shared" si="72"/>
        <v>0</v>
      </c>
      <c r="T299" s="116">
        <f t="shared" si="72"/>
        <v>0</v>
      </c>
      <c r="U299" s="116">
        <f t="shared" si="72"/>
        <v>0</v>
      </c>
    </row>
    <row r="300" ht="15.75" customHeight="1">
      <c r="A300" s="162" t="s">
        <v>521</v>
      </c>
      <c r="B300" s="116">
        <f t="shared" ref="B300:U300" si="73">B81/B$11</f>
        <v>0</v>
      </c>
      <c r="C300" s="116">
        <f t="shared" si="73"/>
        <v>0</v>
      </c>
      <c r="D300" s="116">
        <f t="shared" si="73"/>
        <v>0</v>
      </c>
      <c r="E300" s="116">
        <f t="shared" si="73"/>
        <v>0</v>
      </c>
      <c r="F300" s="116">
        <f t="shared" si="73"/>
        <v>0</v>
      </c>
      <c r="G300" s="116">
        <f t="shared" si="73"/>
        <v>0</v>
      </c>
      <c r="H300" s="116">
        <f t="shared" si="73"/>
        <v>0</v>
      </c>
      <c r="I300" s="116">
        <f t="shared" si="73"/>
        <v>0</v>
      </c>
      <c r="J300" s="116">
        <f t="shared" si="73"/>
        <v>0</v>
      </c>
      <c r="K300" s="116">
        <f t="shared" si="73"/>
        <v>0</v>
      </c>
      <c r="L300" s="116">
        <f t="shared" si="73"/>
        <v>0</v>
      </c>
      <c r="M300" s="116">
        <f t="shared" si="73"/>
        <v>0</v>
      </c>
      <c r="N300" s="116">
        <f t="shared" si="73"/>
        <v>0</v>
      </c>
      <c r="O300" s="116">
        <f t="shared" si="73"/>
        <v>0</v>
      </c>
      <c r="P300" s="116">
        <f t="shared" si="73"/>
        <v>0</v>
      </c>
      <c r="Q300" s="116">
        <f t="shared" si="73"/>
        <v>0</v>
      </c>
      <c r="R300" s="116">
        <f t="shared" si="73"/>
        <v>0</v>
      </c>
      <c r="S300" s="116">
        <f t="shared" si="73"/>
        <v>0</v>
      </c>
      <c r="T300" s="116">
        <f t="shared" si="73"/>
        <v>0</v>
      </c>
      <c r="U300" s="116">
        <f t="shared" si="73"/>
        <v>0</v>
      </c>
    </row>
    <row r="301" ht="15.75" customHeight="1">
      <c r="A301" s="162" t="s">
        <v>522</v>
      </c>
      <c r="B301" s="116">
        <f t="shared" ref="B301:U301" si="74">B82/B$11</f>
        <v>0</v>
      </c>
      <c r="C301" s="116">
        <f t="shared" si="74"/>
        <v>0</v>
      </c>
      <c r="D301" s="116">
        <f t="shared" si="74"/>
        <v>0</v>
      </c>
      <c r="E301" s="116">
        <f t="shared" si="74"/>
        <v>0</v>
      </c>
      <c r="F301" s="116">
        <f t="shared" si="74"/>
        <v>0</v>
      </c>
      <c r="G301" s="116">
        <f t="shared" si="74"/>
        <v>0</v>
      </c>
      <c r="H301" s="116">
        <f t="shared" si="74"/>
        <v>0</v>
      </c>
      <c r="I301" s="116">
        <f t="shared" si="74"/>
        <v>0</v>
      </c>
      <c r="J301" s="116">
        <f t="shared" si="74"/>
        <v>0</v>
      </c>
      <c r="K301" s="116">
        <f t="shared" si="74"/>
        <v>0</v>
      </c>
      <c r="L301" s="116">
        <f t="shared" si="74"/>
        <v>0</v>
      </c>
      <c r="M301" s="116">
        <f t="shared" si="74"/>
        <v>0</v>
      </c>
      <c r="N301" s="116">
        <f t="shared" si="74"/>
        <v>0</v>
      </c>
      <c r="O301" s="116">
        <f t="shared" si="74"/>
        <v>0</v>
      </c>
      <c r="P301" s="116">
        <f t="shared" si="74"/>
        <v>0</v>
      </c>
      <c r="Q301" s="116">
        <f t="shared" si="74"/>
        <v>0</v>
      </c>
      <c r="R301" s="116">
        <f t="shared" si="74"/>
        <v>0</v>
      </c>
      <c r="S301" s="116">
        <f t="shared" si="74"/>
        <v>0</v>
      </c>
      <c r="T301" s="116">
        <f t="shared" si="74"/>
        <v>0</v>
      </c>
      <c r="U301" s="116">
        <f t="shared" si="74"/>
        <v>0</v>
      </c>
    </row>
    <row r="302" ht="15.75" customHeight="1">
      <c r="A302" s="162" t="s">
        <v>137</v>
      </c>
      <c r="B302" s="116">
        <f t="shared" ref="B302:U302" si="75">B83/B$11</f>
        <v>0</v>
      </c>
      <c r="C302" s="116">
        <f t="shared" si="75"/>
        <v>0</v>
      </c>
      <c r="D302" s="116">
        <f t="shared" si="75"/>
        <v>0</v>
      </c>
      <c r="E302" s="116">
        <f t="shared" si="75"/>
        <v>0</v>
      </c>
      <c r="F302" s="116">
        <f t="shared" si="75"/>
        <v>0</v>
      </c>
      <c r="G302" s="116">
        <f t="shared" si="75"/>
        <v>0</v>
      </c>
      <c r="H302" s="116">
        <f t="shared" si="75"/>
        <v>0</v>
      </c>
      <c r="I302" s="116">
        <f t="shared" si="75"/>
        <v>0</v>
      </c>
      <c r="J302" s="116">
        <f t="shared" si="75"/>
        <v>0</v>
      </c>
      <c r="K302" s="116">
        <f t="shared" si="75"/>
        <v>0</v>
      </c>
      <c r="L302" s="116">
        <f t="shared" si="75"/>
        <v>0</v>
      </c>
      <c r="M302" s="116">
        <f t="shared" si="75"/>
        <v>0</v>
      </c>
      <c r="N302" s="116">
        <f t="shared" si="75"/>
        <v>0</v>
      </c>
      <c r="O302" s="116">
        <f t="shared" si="75"/>
        <v>0</v>
      </c>
      <c r="P302" s="116">
        <f t="shared" si="75"/>
        <v>0</v>
      </c>
      <c r="Q302" s="116">
        <f t="shared" si="75"/>
        <v>0</v>
      </c>
      <c r="R302" s="116">
        <f t="shared" si="75"/>
        <v>0</v>
      </c>
      <c r="S302" s="116">
        <f t="shared" si="75"/>
        <v>0</v>
      </c>
      <c r="T302" s="116">
        <f t="shared" si="75"/>
        <v>0</v>
      </c>
      <c r="U302" s="116">
        <f t="shared" si="75"/>
        <v>0</v>
      </c>
    </row>
    <row r="303" ht="15.75" customHeight="1">
      <c r="A303" s="162" t="s">
        <v>523</v>
      </c>
      <c r="B303" s="116">
        <f t="shared" ref="B303:U303" si="76">B84/B$11</f>
        <v>0</v>
      </c>
      <c r="C303" s="116">
        <f t="shared" si="76"/>
        <v>0</v>
      </c>
      <c r="D303" s="116">
        <f t="shared" si="76"/>
        <v>0</v>
      </c>
      <c r="E303" s="116">
        <f t="shared" si="76"/>
        <v>0</v>
      </c>
      <c r="F303" s="116">
        <f t="shared" si="76"/>
        <v>0</v>
      </c>
      <c r="G303" s="116">
        <f t="shared" si="76"/>
        <v>0</v>
      </c>
      <c r="H303" s="116">
        <f t="shared" si="76"/>
        <v>0</v>
      </c>
      <c r="I303" s="116">
        <f t="shared" si="76"/>
        <v>0</v>
      </c>
      <c r="J303" s="116">
        <f t="shared" si="76"/>
        <v>0</v>
      </c>
      <c r="K303" s="116">
        <f t="shared" si="76"/>
        <v>0</v>
      </c>
      <c r="L303" s="116">
        <f t="shared" si="76"/>
        <v>0</v>
      </c>
      <c r="M303" s="116">
        <f t="shared" si="76"/>
        <v>0</v>
      </c>
      <c r="N303" s="116">
        <f t="shared" si="76"/>
        <v>0</v>
      </c>
      <c r="O303" s="116">
        <f t="shared" si="76"/>
        <v>0</v>
      </c>
      <c r="P303" s="116">
        <f t="shared" si="76"/>
        <v>0</v>
      </c>
      <c r="Q303" s="116">
        <f t="shared" si="76"/>
        <v>0</v>
      </c>
      <c r="R303" s="116">
        <f t="shared" si="76"/>
        <v>0</v>
      </c>
      <c r="S303" s="116">
        <f t="shared" si="76"/>
        <v>0</v>
      </c>
      <c r="T303" s="116">
        <f t="shared" si="76"/>
        <v>0</v>
      </c>
      <c r="U303" s="116">
        <f t="shared" si="76"/>
        <v>0</v>
      </c>
    </row>
    <row r="304" ht="15.75" customHeight="1">
      <c r="A304" s="162" t="s">
        <v>138</v>
      </c>
      <c r="B304" s="116">
        <f t="shared" ref="B304:U304" si="77">B85/B$11</f>
        <v>0</v>
      </c>
      <c r="C304" s="116">
        <f t="shared" si="77"/>
        <v>0</v>
      </c>
      <c r="D304" s="116">
        <f t="shared" si="77"/>
        <v>0</v>
      </c>
      <c r="E304" s="116">
        <f t="shared" si="77"/>
        <v>0</v>
      </c>
      <c r="F304" s="116">
        <f t="shared" si="77"/>
        <v>0</v>
      </c>
      <c r="G304" s="116">
        <f t="shared" si="77"/>
        <v>0</v>
      </c>
      <c r="H304" s="116">
        <f t="shared" si="77"/>
        <v>0</v>
      </c>
      <c r="I304" s="116">
        <f t="shared" si="77"/>
        <v>0</v>
      </c>
      <c r="J304" s="116">
        <f t="shared" si="77"/>
        <v>0</v>
      </c>
      <c r="K304" s="116">
        <f t="shared" si="77"/>
        <v>0</v>
      </c>
      <c r="L304" s="116">
        <f t="shared" si="77"/>
        <v>0</v>
      </c>
      <c r="M304" s="116">
        <f t="shared" si="77"/>
        <v>0</v>
      </c>
      <c r="N304" s="116">
        <f t="shared" si="77"/>
        <v>0</v>
      </c>
      <c r="O304" s="116">
        <f t="shared" si="77"/>
        <v>0</v>
      </c>
      <c r="P304" s="116">
        <f t="shared" si="77"/>
        <v>0</v>
      </c>
      <c r="Q304" s="116">
        <f t="shared" si="77"/>
        <v>0</v>
      </c>
      <c r="R304" s="116">
        <f t="shared" si="77"/>
        <v>0</v>
      </c>
      <c r="S304" s="116">
        <f t="shared" si="77"/>
        <v>0</v>
      </c>
      <c r="T304" s="116">
        <f t="shared" si="77"/>
        <v>0</v>
      </c>
      <c r="U304" s="116">
        <f t="shared" si="77"/>
        <v>0</v>
      </c>
    </row>
    <row r="305" ht="15.75" customHeight="1">
      <c r="A305" s="162" t="s">
        <v>139</v>
      </c>
      <c r="B305" s="116">
        <f t="shared" ref="B305:U305" si="78">B86/B$11</f>
        <v>0</v>
      </c>
      <c r="C305" s="116">
        <f t="shared" si="78"/>
        <v>0</v>
      </c>
      <c r="D305" s="116">
        <f t="shared" si="78"/>
        <v>0</v>
      </c>
      <c r="E305" s="116">
        <f t="shared" si="78"/>
        <v>0</v>
      </c>
      <c r="F305" s="116">
        <f t="shared" si="78"/>
        <v>0</v>
      </c>
      <c r="G305" s="116">
        <f t="shared" si="78"/>
        <v>0</v>
      </c>
      <c r="H305" s="116">
        <f t="shared" si="78"/>
        <v>0</v>
      </c>
      <c r="I305" s="116">
        <f t="shared" si="78"/>
        <v>0</v>
      </c>
      <c r="J305" s="116">
        <f t="shared" si="78"/>
        <v>0</v>
      </c>
      <c r="K305" s="116">
        <f t="shared" si="78"/>
        <v>0</v>
      </c>
      <c r="L305" s="116">
        <f t="shared" si="78"/>
        <v>0</v>
      </c>
      <c r="M305" s="116">
        <f t="shared" si="78"/>
        <v>0</v>
      </c>
      <c r="N305" s="116">
        <f t="shared" si="78"/>
        <v>0</v>
      </c>
      <c r="O305" s="116">
        <f t="shared" si="78"/>
        <v>0</v>
      </c>
      <c r="P305" s="116">
        <f t="shared" si="78"/>
        <v>0</v>
      </c>
      <c r="Q305" s="116">
        <f t="shared" si="78"/>
        <v>0</v>
      </c>
      <c r="R305" s="116">
        <f t="shared" si="78"/>
        <v>0</v>
      </c>
      <c r="S305" s="116">
        <f t="shared" si="78"/>
        <v>0</v>
      </c>
      <c r="T305" s="116">
        <f t="shared" si="78"/>
        <v>0</v>
      </c>
      <c r="U305" s="116">
        <f t="shared" si="78"/>
        <v>0</v>
      </c>
    </row>
    <row r="306" ht="15.75" customHeight="1">
      <c r="A306" s="162" t="s">
        <v>140</v>
      </c>
      <c r="B306" s="116">
        <f t="shared" ref="B306:U306" si="79">B87/B$11</f>
        <v>0</v>
      </c>
      <c r="C306" s="116">
        <f t="shared" si="79"/>
        <v>0</v>
      </c>
      <c r="D306" s="116">
        <f t="shared" si="79"/>
        <v>0</v>
      </c>
      <c r="E306" s="116">
        <f t="shared" si="79"/>
        <v>0</v>
      </c>
      <c r="F306" s="116">
        <f t="shared" si="79"/>
        <v>0</v>
      </c>
      <c r="G306" s="116">
        <f t="shared" si="79"/>
        <v>0</v>
      </c>
      <c r="H306" s="116">
        <f t="shared" si="79"/>
        <v>0</v>
      </c>
      <c r="I306" s="116">
        <f t="shared" si="79"/>
        <v>0</v>
      </c>
      <c r="J306" s="116">
        <f t="shared" si="79"/>
        <v>0</v>
      </c>
      <c r="K306" s="116">
        <f t="shared" si="79"/>
        <v>0</v>
      </c>
      <c r="L306" s="116">
        <f t="shared" si="79"/>
        <v>0</v>
      </c>
      <c r="M306" s="116">
        <f t="shared" si="79"/>
        <v>0</v>
      </c>
      <c r="N306" s="116">
        <f t="shared" si="79"/>
        <v>0</v>
      </c>
      <c r="O306" s="116">
        <f t="shared" si="79"/>
        <v>0</v>
      </c>
      <c r="P306" s="116">
        <f t="shared" si="79"/>
        <v>0</v>
      </c>
      <c r="Q306" s="116">
        <f t="shared" si="79"/>
        <v>0</v>
      </c>
      <c r="R306" s="116">
        <f t="shared" si="79"/>
        <v>0</v>
      </c>
      <c r="S306" s="116">
        <f t="shared" si="79"/>
        <v>0</v>
      </c>
      <c r="T306" s="116">
        <f t="shared" si="79"/>
        <v>0</v>
      </c>
      <c r="U306" s="116">
        <f t="shared" si="79"/>
        <v>0</v>
      </c>
    </row>
    <row r="307" ht="15.75" customHeight="1">
      <c r="A307" s="162" t="s">
        <v>141</v>
      </c>
      <c r="B307" s="116">
        <f t="shared" ref="B307:U307" si="80">B88/B$11</f>
        <v>0</v>
      </c>
      <c r="C307" s="116">
        <f t="shared" si="80"/>
        <v>0</v>
      </c>
      <c r="D307" s="116">
        <f t="shared" si="80"/>
        <v>0</v>
      </c>
      <c r="E307" s="116">
        <f t="shared" si="80"/>
        <v>0</v>
      </c>
      <c r="F307" s="116">
        <f t="shared" si="80"/>
        <v>0</v>
      </c>
      <c r="G307" s="116">
        <f t="shared" si="80"/>
        <v>0</v>
      </c>
      <c r="H307" s="116">
        <f t="shared" si="80"/>
        <v>0</v>
      </c>
      <c r="I307" s="116">
        <f t="shared" si="80"/>
        <v>0</v>
      </c>
      <c r="J307" s="116">
        <f t="shared" si="80"/>
        <v>0</v>
      </c>
      <c r="K307" s="116">
        <f t="shared" si="80"/>
        <v>0</v>
      </c>
      <c r="L307" s="116">
        <f t="shared" si="80"/>
        <v>0</v>
      </c>
      <c r="M307" s="116">
        <f t="shared" si="80"/>
        <v>0</v>
      </c>
      <c r="N307" s="116">
        <f t="shared" si="80"/>
        <v>0</v>
      </c>
      <c r="O307" s="116">
        <f t="shared" si="80"/>
        <v>0</v>
      </c>
      <c r="P307" s="116">
        <f t="shared" si="80"/>
        <v>0</v>
      </c>
      <c r="Q307" s="116">
        <f t="shared" si="80"/>
        <v>0</v>
      </c>
      <c r="R307" s="116">
        <f t="shared" si="80"/>
        <v>0</v>
      </c>
      <c r="S307" s="116">
        <f t="shared" si="80"/>
        <v>0</v>
      </c>
      <c r="T307" s="116">
        <f t="shared" si="80"/>
        <v>0</v>
      </c>
      <c r="U307" s="116">
        <f t="shared" si="80"/>
        <v>0</v>
      </c>
    </row>
    <row r="308" ht="15.75" customHeight="1">
      <c r="A308" s="162" t="s">
        <v>76</v>
      </c>
      <c r="B308" s="116">
        <f t="shared" ref="B308:U308" si="81">B89/B$11</f>
        <v>0</v>
      </c>
      <c r="C308" s="116">
        <f t="shared" si="81"/>
        <v>0</v>
      </c>
      <c r="D308" s="116">
        <f t="shared" si="81"/>
        <v>0</v>
      </c>
      <c r="E308" s="116">
        <f t="shared" si="81"/>
        <v>0</v>
      </c>
      <c r="F308" s="116">
        <f t="shared" si="81"/>
        <v>0</v>
      </c>
      <c r="G308" s="116">
        <f t="shared" si="81"/>
        <v>0</v>
      </c>
      <c r="H308" s="116">
        <f t="shared" si="81"/>
        <v>0</v>
      </c>
      <c r="I308" s="116">
        <f t="shared" si="81"/>
        <v>0</v>
      </c>
      <c r="J308" s="116">
        <f t="shared" si="81"/>
        <v>0</v>
      </c>
      <c r="K308" s="116">
        <f t="shared" si="81"/>
        <v>0</v>
      </c>
      <c r="L308" s="116">
        <f t="shared" si="81"/>
        <v>0</v>
      </c>
      <c r="M308" s="116">
        <f t="shared" si="81"/>
        <v>0</v>
      </c>
      <c r="N308" s="116">
        <f t="shared" si="81"/>
        <v>0</v>
      </c>
      <c r="O308" s="116">
        <f t="shared" si="81"/>
        <v>0</v>
      </c>
      <c r="P308" s="116">
        <f t="shared" si="81"/>
        <v>0</v>
      </c>
      <c r="Q308" s="116">
        <f t="shared" si="81"/>
        <v>0</v>
      </c>
      <c r="R308" s="116">
        <f t="shared" si="81"/>
        <v>0</v>
      </c>
      <c r="S308" s="116">
        <f t="shared" si="81"/>
        <v>0</v>
      </c>
      <c r="T308" s="116">
        <f t="shared" si="81"/>
        <v>0</v>
      </c>
      <c r="U308" s="116">
        <f t="shared" si="81"/>
        <v>0</v>
      </c>
    </row>
    <row r="309" ht="15.75" customHeight="1">
      <c r="A309" s="162" t="s">
        <v>142</v>
      </c>
      <c r="B309" s="116">
        <f t="shared" ref="B309:U309" si="82">B90/B$11</f>
        <v>0</v>
      </c>
      <c r="C309" s="116">
        <f t="shared" si="82"/>
        <v>0</v>
      </c>
      <c r="D309" s="116">
        <f t="shared" si="82"/>
        <v>0</v>
      </c>
      <c r="E309" s="116">
        <f t="shared" si="82"/>
        <v>0</v>
      </c>
      <c r="F309" s="116">
        <f t="shared" si="82"/>
        <v>0</v>
      </c>
      <c r="G309" s="116">
        <f t="shared" si="82"/>
        <v>0</v>
      </c>
      <c r="H309" s="116">
        <f t="shared" si="82"/>
        <v>0</v>
      </c>
      <c r="I309" s="116">
        <f t="shared" si="82"/>
        <v>0</v>
      </c>
      <c r="J309" s="116">
        <f t="shared" si="82"/>
        <v>0</v>
      </c>
      <c r="K309" s="116">
        <f t="shared" si="82"/>
        <v>0</v>
      </c>
      <c r="L309" s="116">
        <f t="shared" si="82"/>
        <v>0</v>
      </c>
      <c r="M309" s="116">
        <f t="shared" si="82"/>
        <v>0</v>
      </c>
      <c r="N309" s="116">
        <f t="shared" si="82"/>
        <v>0</v>
      </c>
      <c r="O309" s="116">
        <f t="shared" si="82"/>
        <v>0</v>
      </c>
      <c r="P309" s="116">
        <f t="shared" si="82"/>
        <v>0</v>
      </c>
      <c r="Q309" s="116">
        <f t="shared" si="82"/>
        <v>0</v>
      </c>
      <c r="R309" s="116">
        <f t="shared" si="82"/>
        <v>0</v>
      </c>
      <c r="S309" s="116">
        <f t="shared" si="82"/>
        <v>0</v>
      </c>
      <c r="T309" s="116">
        <f t="shared" si="82"/>
        <v>0</v>
      </c>
      <c r="U309" s="116">
        <f t="shared" si="82"/>
        <v>0</v>
      </c>
    </row>
    <row r="310" ht="15.75" customHeight="1">
      <c r="A310" s="162" t="s">
        <v>15</v>
      </c>
      <c r="B310" s="116">
        <f t="shared" ref="B310:U310" si="83">B91/B$11</f>
        <v>0.001784388051</v>
      </c>
      <c r="C310" s="116">
        <f t="shared" si="83"/>
        <v>0.0003242394074</v>
      </c>
      <c r="D310" s="116">
        <f t="shared" si="83"/>
        <v>0.0001188645464</v>
      </c>
      <c r="E310" s="116">
        <f t="shared" si="83"/>
        <v>0</v>
      </c>
      <c r="F310" s="116">
        <f t="shared" si="83"/>
        <v>0</v>
      </c>
      <c r="G310" s="116">
        <f t="shared" si="83"/>
        <v>0.001834643477</v>
      </c>
      <c r="H310" s="116">
        <f t="shared" si="83"/>
        <v>0.002369833514</v>
      </c>
      <c r="I310" s="116">
        <f t="shared" si="83"/>
        <v>0.001001746546</v>
      </c>
      <c r="J310" s="116">
        <f t="shared" si="83"/>
        <v>0.001942111948</v>
      </c>
      <c r="K310" s="116">
        <f t="shared" si="83"/>
        <v>0.00752979553</v>
      </c>
      <c r="L310" s="116">
        <f t="shared" si="83"/>
        <v>0.00004963243365</v>
      </c>
      <c r="M310" s="116">
        <f t="shared" si="83"/>
        <v>0.000007982540587</v>
      </c>
      <c r="N310" s="116">
        <f t="shared" si="83"/>
        <v>0.003038979896</v>
      </c>
      <c r="O310" s="116">
        <f t="shared" si="83"/>
        <v>0</v>
      </c>
      <c r="P310" s="116">
        <f t="shared" si="83"/>
        <v>0</v>
      </c>
      <c r="Q310" s="116">
        <f t="shared" si="83"/>
        <v>0</v>
      </c>
      <c r="R310" s="116">
        <f t="shared" si="83"/>
        <v>0.005819461361</v>
      </c>
      <c r="S310" s="116">
        <f t="shared" si="83"/>
        <v>0.06178695809</v>
      </c>
      <c r="T310" s="116">
        <f t="shared" si="83"/>
        <v>0</v>
      </c>
      <c r="U310" s="116">
        <f t="shared" si="83"/>
        <v>0</v>
      </c>
    </row>
    <row r="311" ht="15.75" customHeight="1">
      <c r="A311" s="162" t="s">
        <v>16</v>
      </c>
      <c r="B311" s="116">
        <f t="shared" ref="B311:U311" si="84">B92/B$11</f>
        <v>0</v>
      </c>
      <c r="C311" s="116">
        <f t="shared" si="84"/>
        <v>0</v>
      </c>
      <c r="D311" s="116">
        <f t="shared" si="84"/>
        <v>0</v>
      </c>
      <c r="E311" s="116">
        <f t="shared" si="84"/>
        <v>0</v>
      </c>
      <c r="F311" s="116">
        <f t="shared" si="84"/>
        <v>0</v>
      </c>
      <c r="G311" s="116">
        <f t="shared" si="84"/>
        <v>0</v>
      </c>
      <c r="H311" s="116">
        <f t="shared" si="84"/>
        <v>0</v>
      </c>
      <c r="I311" s="116">
        <f t="shared" si="84"/>
        <v>0</v>
      </c>
      <c r="J311" s="116">
        <f t="shared" si="84"/>
        <v>0</v>
      </c>
      <c r="K311" s="116">
        <f t="shared" si="84"/>
        <v>0</v>
      </c>
      <c r="L311" s="116">
        <f t="shared" si="84"/>
        <v>0</v>
      </c>
      <c r="M311" s="116">
        <f t="shared" si="84"/>
        <v>0</v>
      </c>
      <c r="N311" s="116">
        <f t="shared" si="84"/>
        <v>0</v>
      </c>
      <c r="O311" s="116">
        <f t="shared" si="84"/>
        <v>0</v>
      </c>
      <c r="P311" s="116">
        <f t="shared" si="84"/>
        <v>0</v>
      </c>
      <c r="Q311" s="116">
        <f t="shared" si="84"/>
        <v>0</v>
      </c>
      <c r="R311" s="116">
        <f t="shared" si="84"/>
        <v>0</v>
      </c>
      <c r="S311" s="116">
        <f t="shared" si="84"/>
        <v>0</v>
      </c>
      <c r="T311" s="116">
        <f t="shared" si="84"/>
        <v>0</v>
      </c>
      <c r="U311" s="116">
        <f t="shared" si="84"/>
        <v>0</v>
      </c>
    </row>
    <row r="312" ht="15.75" customHeight="1">
      <c r="A312" s="162" t="s">
        <v>17</v>
      </c>
      <c r="B312" s="116">
        <f t="shared" ref="B312:U312" si="85">B93/B$11</f>
        <v>0</v>
      </c>
      <c r="C312" s="116">
        <f t="shared" si="85"/>
        <v>0</v>
      </c>
      <c r="D312" s="116">
        <f t="shared" si="85"/>
        <v>0</v>
      </c>
      <c r="E312" s="116">
        <f t="shared" si="85"/>
        <v>0</v>
      </c>
      <c r="F312" s="116">
        <f t="shared" si="85"/>
        <v>0</v>
      </c>
      <c r="G312" s="116">
        <f t="shared" si="85"/>
        <v>0</v>
      </c>
      <c r="H312" s="116">
        <f t="shared" si="85"/>
        <v>0</v>
      </c>
      <c r="I312" s="116">
        <f t="shared" si="85"/>
        <v>0</v>
      </c>
      <c r="J312" s="116">
        <f t="shared" si="85"/>
        <v>0</v>
      </c>
      <c r="K312" s="116">
        <f t="shared" si="85"/>
        <v>0</v>
      </c>
      <c r="L312" s="116">
        <f t="shared" si="85"/>
        <v>0</v>
      </c>
      <c r="M312" s="116">
        <f t="shared" si="85"/>
        <v>0</v>
      </c>
      <c r="N312" s="116">
        <f t="shared" si="85"/>
        <v>0</v>
      </c>
      <c r="O312" s="116">
        <f t="shared" si="85"/>
        <v>0</v>
      </c>
      <c r="P312" s="116">
        <f t="shared" si="85"/>
        <v>0</v>
      </c>
      <c r="Q312" s="116">
        <f t="shared" si="85"/>
        <v>0</v>
      </c>
      <c r="R312" s="116">
        <f t="shared" si="85"/>
        <v>0</v>
      </c>
      <c r="S312" s="116">
        <f t="shared" si="85"/>
        <v>0</v>
      </c>
      <c r="T312" s="116">
        <f t="shared" si="85"/>
        <v>0</v>
      </c>
      <c r="U312" s="116">
        <f t="shared" si="85"/>
        <v>0</v>
      </c>
    </row>
    <row r="313" ht="15.75" customHeight="1">
      <c r="A313" s="162" t="s">
        <v>143</v>
      </c>
      <c r="B313" s="116">
        <f t="shared" ref="B313:U313" si="86">B94/B$11</f>
        <v>0.00004822670409</v>
      </c>
      <c r="C313" s="116">
        <f t="shared" si="86"/>
        <v>0.000168969832</v>
      </c>
      <c r="D313" s="116">
        <f t="shared" si="86"/>
        <v>0.0009608217502</v>
      </c>
      <c r="E313" s="116">
        <f t="shared" si="86"/>
        <v>0</v>
      </c>
      <c r="F313" s="116">
        <f t="shared" si="86"/>
        <v>0</v>
      </c>
      <c r="G313" s="116">
        <f t="shared" si="86"/>
        <v>0.004731541993</v>
      </c>
      <c r="H313" s="116">
        <f t="shared" si="86"/>
        <v>0</v>
      </c>
      <c r="I313" s="116">
        <f t="shared" si="86"/>
        <v>0.00003559064851</v>
      </c>
      <c r="J313" s="116">
        <f t="shared" si="86"/>
        <v>0.00004035557295</v>
      </c>
      <c r="K313" s="116">
        <f t="shared" si="86"/>
        <v>0.0002446503963</v>
      </c>
      <c r="L313" s="116">
        <f t="shared" si="86"/>
        <v>0.001555785901</v>
      </c>
      <c r="M313" s="116">
        <f t="shared" si="86"/>
        <v>0</v>
      </c>
      <c r="N313" s="116">
        <f t="shared" si="86"/>
        <v>0</v>
      </c>
      <c r="O313" s="116">
        <f t="shared" si="86"/>
        <v>0.000003973883637</v>
      </c>
      <c r="P313" s="116">
        <f t="shared" si="86"/>
        <v>0</v>
      </c>
      <c r="Q313" s="116">
        <f t="shared" si="86"/>
        <v>0</v>
      </c>
      <c r="R313" s="116">
        <f t="shared" si="86"/>
        <v>0.002165380972</v>
      </c>
      <c r="S313" s="116">
        <f t="shared" si="86"/>
        <v>0.007685841239</v>
      </c>
      <c r="T313" s="116">
        <f t="shared" si="86"/>
        <v>0</v>
      </c>
      <c r="U313" s="116">
        <f t="shared" si="86"/>
        <v>0</v>
      </c>
    </row>
    <row r="314" ht="15.75" customHeight="1">
      <c r="A314" s="162" t="s">
        <v>18</v>
      </c>
      <c r="B314" s="116">
        <f t="shared" ref="B314:U314" si="87">B95/B$11</f>
        <v>0.006452733007</v>
      </c>
      <c r="C314" s="116">
        <f t="shared" si="87"/>
        <v>0.002411245171</v>
      </c>
      <c r="D314" s="116">
        <f t="shared" si="87"/>
        <v>0.001535333725</v>
      </c>
      <c r="E314" s="116">
        <f t="shared" si="87"/>
        <v>0.00058902329</v>
      </c>
      <c r="F314" s="116">
        <f t="shared" si="87"/>
        <v>0.001065302855</v>
      </c>
      <c r="G314" s="116">
        <f t="shared" si="87"/>
        <v>0.0005187551644</v>
      </c>
      <c r="H314" s="116">
        <f t="shared" si="87"/>
        <v>0</v>
      </c>
      <c r="I314" s="116">
        <f t="shared" si="87"/>
        <v>0</v>
      </c>
      <c r="J314" s="116">
        <f t="shared" si="87"/>
        <v>0</v>
      </c>
      <c r="K314" s="116">
        <f t="shared" si="87"/>
        <v>0</v>
      </c>
      <c r="L314" s="116">
        <f t="shared" si="87"/>
        <v>0.002901588429</v>
      </c>
      <c r="M314" s="116">
        <f t="shared" si="87"/>
        <v>0</v>
      </c>
      <c r="N314" s="116">
        <f t="shared" si="87"/>
        <v>0</v>
      </c>
      <c r="O314" s="116">
        <f t="shared" si="87"/>
        <v>0</v>
      </c>
      <c r="P314" s="116">
        <f t="shared" si="87"/>
        <v>0</v>
      </c>
      <c r="Q314" s="116">
        <f t="shared" si="87"/>
        <v>0</v>
      </c>
      <c r="R314" s="116">
        <f t="shared" si="87"/>
        <v>0</v>
      </c>
      <c r="S314" s="116">
        <f t="shared" si="87"/>
        <v>0</v>
      </c>
      <c r="T314" s="116">
        <f t="shared" si="87"/>
        <v>0</v>
      </c>
      <c r="U314" s="116">
        <f t="shared" si="87"/>
        <v>0</v>
      </c>
    </row>
    <row r="315" ht="15.75" customHeight="1">
      <c r="A315" s="162" t="s">
        <v>144</v>
      </c>
      <c r="B315" s="116">
        <f t="shared" ref="B315:U315" si="88">B96/B$11</f>
        <v>0</v>
      </c>
      <c r="C315" s="116">
        <f t="shared" si="88"/>
        <v>0</v>
      </c>
      <c r="D315" s="116">
        <f t="shared" si="88"/>
        <v>0.00009410109925</v>
      </c>
      <c r="E315" s="116">
        <f t="shared" si="88"/>
        <v>0</v>
      </c>
      <c r="F315" s="116">
        <f t="shared" si="88"/>
        <v>0.0004916782407</v>
      </c>
      <c r="G315" s="116">
        <f t="shared" si="88"/>
        <v>0</v>
      </c>
      <c r="H315" s="116">
        <f t="shared" si="88"/>
        <v>0</v>
      </c>
      <c r="I315" s="116">
        <f t="shared" si="88"/>
        <v>0</v>
      </c>
      <c r="J315" s="116">
        <f t="shared" si="88"/>
        <v>0</v>
      </c>
      <c r="K315" s="116">
        <f t="shared" si="88"/>
        <v>0</v>
      </c>
      <c r="L315" s="116">
        <f t="shared" si="88"/>
        <v>0</v>
      </c>
      <c r="M315" s="116">
        <f t="shared" si="88"/>
        <v>0</v>
      </c>
      <c r="N315" s="116">
        <f t="shared" si="88"/>
        <v>0</v>
      </c>
      <c r="O315" s="116">
        <f t="shared" si="88"/>
        <v>0</v>
      </c>
      <c r="P315" s="116">
        <f t="shared" si="88"/>
        <v>0</v>
      </c>
      <c r="Q315" s="116">
        <f t="shared" si="88"/>
        <v>0</v>
      </c>
      <c r="R315" s="116">
        <f t="shared" si="88"/>
        <v>0</v>
      </c>
      <c r="S315" s="116">
        <f t="shared" si="88"/>
        <v>0</v>
      </c>
      <c r="T315" s="116">
        <f t="shared" si="88"/>
        <v>0</v>
      </c>
      <c r="U315" s="116">
        <f t="shared" si="88"/>
        <v>0</v>
      </c>
    </row>
    <row r="316" ht="15.75" customHeight="1">
      <c r="A316" s="162" t="s">
        <v>145</v>
      </c>
      <c r="B316" s="116">
        <f t="shared" ref="B316:U316" si="89">B97/B$11</f>
        <v>0</v>
      </c>
      <c r="C316" s="116">
        <f t="shared" si="89"/>
        <v>0</v>
      </c>
      <c r="D316" s="116">
        <f t="shared" si="89"/>
        <v>0</v>
      </c>
      <c r="E316" s="116">
        <f t="shared" si="89"/>
        <v>0</v>
      </c>
      <c r="F316" s="116">
        <f t="shared" si="89"/>
        <v>0</v>
      </c>
      <c r="G316" s="116">
        <f t="shared" si="89"/>
        <v>0</v>
      </c>
      <c r="H316" s="116">
        <f t="shared" si="89"/>
        <v>0</v>
      </c>
      <c r="I316" s="116">
        <f t="shared" si="89"/>
        <v>0</v>
      </c>
      <c r="J316" s="116">
        <f t="shared" si="89"/>
        <v>0</v>
      </c>
      <c r="K316" s="116">
        <f t="shared" si="89"/>
        <v>0</v>
      </c>
      <c r="L316" s="116">
        <f t="shared" si="89"/>
        <v>0</v>
      </c>
      <c r="M316" s="116">
        <f t="shared" si="89"/>
        <v>0</v>
      </c>
      <c r="N316" s="116">
        <f t="shared" si="89"/>
        <v>0</v>
      </c>
      <c r="O316" s="116">
        <f t="shared" si="89"/>
        <v>0</v>
      </c>
      <c r="P316" s="116">
        <f t="shared" si="89"/>
        <v>0</v>
      </c>
      <c r="Q316" s="116">
        <f t="shared" si="89"/>
        <v>0</v>
      </c>
      <c r="R316" s="116">
        <f t="shared" si="89"/>
        <v>0</v>
      </c>
      <c r="S316" s="116">
        <f t="shared" si="89"/>
        <v>0</v>
      </c>
      <c r="T316" s="116">
        <f t="shared" si="89"/>
        <v>0</v>
      </c>
      <c r="U316" s="116">
        <f t="shared" si="89"/>
        <v>0</v>
      </c>
    </row>
    <row r="317" ht="15.75" customHeight="1">
      <c r="A317" s="162" t="s">
        <v>524</v>
      </c>
      <c r="B317" s="116">
        <f t="shared" ref="B317:U317" si="90">B98/B$11</f>
        <v>0</v>
      </c>
      <c r="C317" s="116">
        <f t="shared" si="90"/>
        <v>0</v>
      </c>
      <c r="D317" s="116">
        <f t="shared" si="90"/>
        <v>0</v>
      </c>
      <c r="E317" s="116">
        <f t="shared" si="90"/>
        <v>0</v>
      </c>
      <c r="F317" s="116">
        <f t="shared" si="90"/>
        <v>0</v>
      </c>
      <c r="G317" s="116">
        <f t="shared" si="90"/>
        <v>0</v>
      </c>
      <c r="H317" s="116">
        <f t="shared" si="90"/>
        <v>0</v>
      </c>
      <c r="I317" s="116">
        <f t="shared" si="90"/>
        <v>0</v>
      </c>
      <c r="J317" s="116">
        <f t="shared" si="90"/>
        <v>0</v>
      </c>
      <c r="K317" s="116">
        <f t="shared" si="90"/>
        <v>0</v>
      </c>
      <c r="L317" s="116">
        <f t="shared" si="90"/>
        <v>0</v>
      </c>
      <c r="M317" s="116">
        <f t="shared" si="90"/>
        <v>0</v>
      </c>
      <c r="N317" s="116">
        <f t="shared" si="90"/>
        <v>0</v>
      </c>
      <c r="O317" s="116">
        <f t="shared" si="90"/>
        <v>0</v>
      </c>
      <c r="P317" s="116">
        <f t="shared" si="90"/>
        <v>0</v>
      </c>
      <c r="Q317" s="116">
        <f t="shared" si="90"/>
        <v>0</v>
      </c>
      <c r="R317" s="116">
        <f t="shared" si="90"/>
        <v>0</v>
      </c>
      <c r="S317" s="116">
        <f t="shared" si="90"/>
        <v>0</v>
      </c>
      <c r="T317" s="116">
        <f t="shared" si="90"/>
        <v>0</v>
      </c>
      <c r="U317" s="116">
        <f t="shared" si="90"/>
        <v>0</v>
      </c>
    </row>
    <row r="318" ht="15.75" customHeight="1">
      <c r="A318" s="162" t="s">
        <v>146</v>
      </c>
      <c r="B318" s="116">
        <f t="shared" ref="B318:U318" si="91">B99/B$11</f>
        <v>0</v>
      </c>
      <c r="C318" s="116">
        <f t="shared" si="91"/>
        <v>0</v>
      </c>
      <c r="D318" s="116">
        <f t="shared" si="91"/>
        <v>0</v>
      </c>
      <c r="E318" s="116">
        <f t="shared" si="91"/>
        <v>0</v>
      </c>
      <c r="F318" s="116">
        <f t="shared" si="91"/>
        <v>0</v>
      </c>
      <c r="G318" s="116">
        <f t="shared" si="91"/>
        <v>0</v>
      </c>
      <c r="H318" s="116">
        <f t="shared" si="91"/>
        <v>0</v>
      </c>
      <c r="I318" s="116">
        <f t="shared" si="91"/>
        <v>0</v>
      </c>
      <c r="J318" s="116">
        <f t="shared" si="91"/>
        <v>0</v>
      </c>
      <c r="K318" s="116">
        <f t="shared" si="91"/>
        <v>0</v>
      </c>
      <c r="L318" s="116">
        <f t="shared" si="91"/>
        <v>0.00005345031316</v>
      </c>
      <c r="M318" s="116">
        <f t="shared" si="91"/>
        <v>0</v>
      </c>
      <c r="N318" s="116">
        <f t="shared" si="91"/>
        <v>0</v>
      </c>
      <c r="O318" s="116">
        <f t="shared" si="91"/>
        <v>0</v>
      </c>
      <c r="P318" s="116">
        <f t="shared" si="91"/>
        <v>0.00002163940102</v>
      </c>
      <c r="Q318" s="116">
        <f t="shared" si="91"/>
        <v>0.0001358182751</v>
      </c>
      <c r="R318" s="116">
        <f t="shared" si="91"/>
        <v>0</v>
      </c>
      <c r="S318" s="116">
        <f t="shared" si="91"/>
        <v>0</v>
      </c>
      <c r="T318" s="116">
        <f t="shared" si="91"/>
        <v>0</v>
      </c>
      <c r="U318" s="116">
        <f t="shared" si="91"/>
        <v>0</v>
      </c>
    </row>
    <row r="319" ht="15.75" customHeight="1">
      <c r="A319" s="162" t="s">
        <v>147</v>
      </c>
      <c r="B319" s="116">
        <f t="shared" ref="B319:U319" si="92">B100/B$11</f>
        <v>0</v>
      </c>
      <c r="C319" s="116">
        <f t="shared" si="92"/>
        <v>0</v>
      </c>
      <c r="D319" s="116">
        <f t="shared" si="92"/>
        <v>0</v>
      </c>
      <c r="E319" s="116">
        <f t="shared" si="92"/>
        <v>0</v>
      </c>
      <c r="F319" s="116">
        <f t="shared" si="92"/>
        <v>0</v>
      </c>
      <c r="G319" s="116">
        <f t="shared" si="92"/>
        <v>0</v>
      </c>
      <c r="H319" s="116">
        <f t="shared" si="92"/>
        <v>0</v>
      </c>
      <c r="I319" s="116">
        <f t="shared" si="92"/>
        <v>0</v>
      </c>
      <c r="J319" s="116">
        <f t="shared" si="92"/>
        <v>0</v>
      </c>
      <c r="K319" s="116">
        <f t="shared" si="92"/>
        <v>0</v>
      </c>
      <c r="L319" s="116">
        <f t="shared" si="92"/>
        <v>0</v>
      </c>
      <c r="M319" s="116">
        <f t="shared" si="92"/>
        <v>0</v>
      </c>
      <c r="N319" s="116">
        <f t="shared" si="92"/>
        <v>0</v>
      </c>
      <c r="O319" s="116">
        <f t="shared" si="92"/>
        <v>0</v>
      </c>
      <c r="P319" s="116">
        <f t="shared" si="92"/>
        <v>0</v>
      </c>
      <c r="Q319" s="116">
        <f t="shared" si="92"/>
        <v>0</v>
      </c>
      <c r="R319" s="116">
        <f t="shared" si="92"/>
        <v>0</v>
      </c>
      <c r="S319" s="116">
        <f t="shared" si="92"/>
        <v>0</v>
      </c>
      <c r="T319" s="116">
        <f t="shared" si="92"/>
        <v>0</v>
      </c>
      <c r="U319" s="116">
        <f t="shared" si="92"/>
        <v>0</v>
      </c>
    </row>
    <row r="320" ht="15.75" customHeight="1">
      <c r="A320" s="162" t="s">
        <v>19</v>
      </c>
      <c r="B320" s="116">
        <f t="shared" ref="B320:U320" si="93">B101/B$11</f>
        <v>0</v>
      </c>
      <c r="C320" s="116">
        <f t="shared" si="93"/>
        <v>0.0001004685488</v>
      </c>
      <c r="D320" s="116">
        <f t="shared" si="93"/>
        <v>0</v>
      </c>
      <c r="E320" s="116">
        <f t="shared" si="93"/>
        <v>0</v>
      </c>
      <c r="F320" s="116">
        <f t="shared" si="93"/>
        <v>0</v>
      </c>
      <c r="G320" s="116">
        <f t="shared" si="93"/>
        <v>0.00008572274437</v>
      </c>
      <c r="H320" s="116">
        <f t="shared" si="93"/>
        <v>0.00005977958413</v>
      </c>
      <c r="I320" s="116">
        <f t="shared" si="93"/>
        <v>0</v>
      </c>
      <c r="J320" s="116">
        <f t="shared" si="93"/>
        <v>0</v>
      </c>
      <c r="K320" s="116">
        <f t="shared" si="93"/>
        <v>0</v>
      </c>
      <c r="L320" s="116">
        <f t="shared" si="93"/>
        <v>0</v>
      </c>
      <c r="M320" s="116">
        <f t="shared" si="93"/>
        <v>0</v>
      </c>
      <c r="N320" s="116">
        <f t="shared" si="93"/>
        <v>0</v>
      </c>
      <c r="O320" s="116">
        <f t="shared" si="93"/>
        <v>0</v>
      </c>
      <c r="P320" s="116">
        <f t="shared" si="93"/>
        <v>0.0002250497706</v>
      </c>
      <c r="Q320" s="116">
        <f t="shared" si="93"/>
        <v>0.0007070539618</v>
      </c>
      <c r="R320" s="116">
        <f t="shared" si="93"/>
        <v>0.001218026797</v>
      </c>
      <c r="S320" s="116">
        <f t="shared" si="93"/>
        <v>0.0003602738081</v>
      </c>
      <c r="T320" s="116">
        <f t="shared" si="93"/>
        <v>0</v>
      </c>
      <c r="U320" s="116">
        <f t="shared" si="93"/>
        <v>0</v>
      </c>
    </row>
    <row r="321" ht="15.75" customHeight="1">
      <c r="A321" s="162" t="s">
        <v>148</v>
      </c>
      <c r="B321" s="116">
        <f t="shared" ref="B321:U321" si="94">B102/B$11</f>
        <v>0</v>
      </c>
      <c r="C321" s="116">
        <f t="shared" si="94"/>
        <v>0</v>
      </c>
      <c r="D321" s="116">
        <f t="shared" si="94"/>
        <v>0</v>
      </c>
      <c r="E321" s="116">
        <f t="shared" si="94"/>
        <v>0</v>
      </c>
      <c r="F321" s="116">
        <f t="shared" si="94"/>
        <v>0</v>
      </c>
      <c r="G321" s="116">
        <f t="shared" si="94"/>
        <v>0</v>
      </c>
      <c r="H321" s="116">
        <f t="shared" si="94"/>
        <v>0</v>
      </c>
      <c r="I321" s="116">
        <f t="shared" si="94"/>
        <v>0</v>
      </c>
      <c r="J321" s="116">
        <f t="shared" si="94"/>
        <v>0</v>
      </c>
      <c r="K321" s="116">
        <f t="shared" si="94"/>
        <v>0</v>
      </c>
      <c r="L321" s="116">
        <f t="shared" si="94"/>
        <v>0</v>
      </c>
      <c r="M321" s="116">
        <f t="shared" si="94"/>
        <v>0</v>
      </c>
      <c r="N321" s="116">
        <f t="shared" si="94"/>
        <v>0</v>
      </c>
      <c r="O321" s="116">
        <f t="shared" si="94"/>
        <v>0</v>
      </c>
      <c r="P321" s="116">
        <f t="shared" si="94"/>
        <v>0</v>
      </c>
      <c r="Q321" s="116">
        <f t="shared" si="94"/>
        <v>0</v>
      </c>
      <c r="R321" s="116">
        <f t="shared" si="94"/>
        <v>0</v>
      </c>
      <c r="S321" s="116">
        <f t="shared" si="94"/>
        <v>0</v>
      </c>
      <c r="T321" s="116">
        <f t="shared" si="94"/>
        <v>0</v>
      </c>
      <c r="U321" s="116">
        <f t="shared" si="94"/>
        <v>0</v>
      </c>
    </row>
    <row r="322" ht="15.75" customHeight="1">
      <c r="A322" s="162" t="s">
        <v>20</v>
      </c>
      <c r="B322" s="116">
        <f t="shared" ref="B322:U322" si="95">B103/B$11</f>
        <v>0</v>
      </c>
      <c r="C322" s="116">
        <f t="shared" si="95"/>
        <v>0</v>
      </c>
      <c r="D322" s="116">
        <f t="shared" si="95"/>
        <v>0</v>
      </c>
      <c r="E322" s="116">
        <f t="shared" si="95"/>
        <v>0</v>
      </c>
      <c r="F322" s="116">
        <f t="shared" si="95"/>
        <v>0</v>
      </c>
      <c r="G322" s="116">
        <f t="shared" si="95"/>
        <v>0</v>
      </c>
      <c r="H322" s="116">
        <f t="shared" si="95"/>
        <v>0</v>
      </c>
      <c r="I322" s="116">
        <f t="shared" si="95"/>
        <v>0</v>
      </c>
      <c r="J322" s="116">
        <f t="shared" si="95"/>
        <v>0</v>
      </c>
      <c r="K322" s="116">
        <f t="shared" si="95"/>
        <v>0</v>
      </c>
      <c r="L322" s="116">
        <f t="shared" si="95"/>
        <v>0</v>
      </c>
      <c r="M322" s="116">
        <f t="shared" si="95"/>
        <v>0</v>
      </c>
      <c r="N322" s="116">
        <f t="shared" si="95"/>
        <v>0</v>
      </c>
      <c r="O322" s="116">
        <f t="shared" si="95"/>
        <v>0</v>
      </c>
      <c r="P322" s="116">
        <f t="shared" si="95"/>
        <v>0</v>
      </c>
      <c r="Q322" s="116">
        <f t="shared" si="95"/>
        <v>0</v>
      </c>
      <c r="R322" s="116">
        <f t="shared" si="95"/>
        <v>0</v>
      </c>
      <c r="S322" s="116">
        <f t="shared" si="95"/>
        <v>0</v>
      </c>
      <c r="T322" s="116">
        <f t="shared" si="95"/>
        <v>0</v>
      </c>
      <c r="U322" s="116">
        <f t="shared" si="95"/>
        <v>0</v>
      </c>
    </row>
    <row r="323" ht="15.75" customHeight="1">
      <c r="A323" s="162" t="s">
        <v>149</v>
      </c>
      <c r="B323" s="116">
        <f t="shared" ref="B323:U323" si="96">B104/B$11</f>
        <v>0</v>
      </c>
      <c r="C323" s="116">
        <f t="shared" si="96"/>
        <v>0</v>
      </c>
      <c r="D323" s="116">
        <f t="shared" si="96"/>
        <v>0</v>
      </c>
      <c r="E323" s="116">
        <f t="shared" si="96"/>
        <v>0</v>
      </c>
      <c r="F323" s="116">
        <f t="shared" si="96"/>
        <v>0</v>
      </c>
      <c r="G323" s="116">
        <f t="shared" si="96"/>
        <v>0.000007953656694</v>
      </c>
      <c r="H323" s="116">
        <f t="shared" si="96"/>
        <v>0.00001138658745</v>
      </c>
      <c r="I323" s="116">
        <f t="shared" si="96"/>
        <v>0.000005208387587</v>
      </c>
      <c r="J323" s="116">
        <f t="shared" si="96"/>
        <v>0.000007062225267</v>
      </c>
      <c r="K323" s="116">
        <f t="shared" si="96"/>
        <v>0.00001359168868</v>
      </c>
      <c r="L323" s="116">
        <f t="shared" si="96"/>
        <v>0.000005726819267</v>
      </c>
      <c r="M323" s="116">
        <f t="shared" si="96"/>
        <v>0</v>
      </c>
      <c r="N323" s="116">
        <f t="shared" si="96"/>
        <v>0</v>
      </c>
      <c r="O323" s="116">
        <f t="shared" si="96"/>
        <v>0</v>
      </c>
      <c r="P323" s="116">
        <f t="shared" si="96"/>
        <v>0</v>
      </c>
      <c r="Q323" s="116">
        <f t="shared" si="96"/>
        <v>0</v>
      </c>
      <c r="R323" s="116">
        <f t="shared" si="96"/>
        <v>0.0002030044661</v>
      </c>
      <c r="S323" s="116">
        <f t="shared" si="96"/>
        <v>0.0002401825387</v>
      </c>
      <c r="T323" s="116">
        <f t="shared" si="96"/>
        <v>0</v>
      </c>
      <c r="U323" s="116">
        <f t="shared" si="96"/>
        <v>0</v>
      </c>
    </row>
    <row r="324" ht="15.75" customHeight="1">
      <c r="A324" s="162" t="s">
        <v>150</v>
      </c>
      <c r="B324" s="116">
        <f t="shared" ref="B324:U324" si="97">B105/B$11</f>
        <v>0</v>
      </c>
      <c r="C324" s="116">
        <f t="shared" si="97"/>
        <v>0</v>
      </c>
      <c r="D324" s="116">
        <f t="shared" si="97"/>
        <v>0</v>
      </c>
      <c r="E324" s="116">
        <f t="shared" si="97"/>
        <v>0</v>
      </c>
      <c r="F324" s="116">
        <f t="shared" si="97"/>
        <v>0</v>
      </c>
      <c r="G324" s="116">
        <f t="shared" si="97"/>
        <v>0</v>
      </c>
      <c r="H324" s="116">
        <f t="shared" si="97"/>
        <v>0</v>
      </c>
      <c r="I324" s="116">
        <f t="shared" si="97"/>
        <v>0</v>
      </c>
      <c r="J324" s="116">
        <f t="shared" si="97"/>
        <v>0</v>
      </c>
      <c r="K324" s="116">
        <f t="shared" si="97"/>
        <v>0</v>
      </c>
      <c r="L324" s="116">
        <f t="shared" si="97"/>
        <v>0</v>
      </c>
      <c r="M324" s="116">
        <f t="shared" si="97"/>
        <v>0</v>
      </c>
      <c r="N324" s="116">
        <f t="shared" si="97"/>
        <v>0</v>
      </c>
      <c r="O324" s="116">
        <f t="shared" si="97"/>
        <v>0</v>
      </c>
      <c r="P324" s="116">
        <f t="shared" si="97"/>
        <v>0</v>
      </c>
      <c r="Q324" s="116">
        <f t="shared" si="97"/>
        <v>0</v>
      </c>
      <c r="R324" s="116">
        <f t="shared" si="97"/>
        <v>0</v>
      </c>
      <c r="S324" s="116">
        <f t="shared" si="97"/>
        <v>0</v>
      </c>
      <c r="T324" s="116">
        <f t="shared" si="97"/>
        <v>0</v>
      </c>
      <c r="U324" s="116">
        <f t="shared" si="97"/>
        <v>0</v>
      </c>
    </row>
    <row r="325" ht="15.75" customHeight="1">
      <c r="A325" s="162" t="s">
        <v>525</v>
      </c>
      <c r="B325" s="116">
        <f t="shared" ref="B325:U325" si="98">B106/B$11</f>
        <v>0</v>
      </c>
      <c r="C325" s="116">
        <f t="shared" si="98"/>
        <v>0</v>
      </c>
      <c r="D325" s="116">
        <f t="shared" si="98"/>
        <v>0</v>
      </c>
      <c r="E325" s="116">
        <f t="shared" si="98"/>
        <v>0</v>
      </c>
      <c r="F325" s="116">
        <f t="shared" si="98"/>
        <v>0</v>
      </c>
      <c r="G325" s="116">
        <f t="shared" si="98"/>
        <v>0</v>
      </c>
      <c r="H325" s="116">
        <f t="shared" si="98"/>
        <v>0</v>
      </c>
      <c r="I325" s="116">
        <f t="shared" si="98"/>
        <v>0</v>
      </c>
      <c r="J325" s="116">
        <f t="shared" si="98"/>
        <v>0</v>
      </c>
      <c r="K325" s="116">
        <f t="shared" si="98"/>
        <v>0</v>
      </c>
      <c r="L325" s="116">
        <f t="shared" si="98"/>
        <v>0</v>
      </c>
      <c r="M325" s="116">
        <f t="shared" si="98"/>
        <v>0</v>
      </c>
      <c r="N325" s="116">
        <f t="shared" si="98"/>
        <v>0</v>
      </c>
      <c r="O325" s="116">
        <f t="shared" si="98"/>
        <v>0</v>
      </c>
      <c r="P325" s="116">
        <f t="shared" si="98"/>
        <v>0</v>
      </c>
      <c r="Q325" s="116">
        <f t="shared" si="98"/>
        <v>0</v>
      </c>
      <c r="R325" s="116">
        <f t="shared" si="98"/>
        <v>0</v>
      </c>
      <c r="S325" s="116">
        <f t="shared" si="98"/>
        <v>0</v>
      </c>
      <c r="T325" s="116">
        <f t="shared" si="98"/>
        <v>0</v>
      </c>
      <c r="U325" s="116">
        <f t="shared" si="98"/>
        <v>0</v>
      </c>
    </row>
    <row r="326" ht="15.75" customHeight="1">
      <c r="A326" s="162" t="s">
        <v>21</v>
      </c>
      <c r="B326" s="116">
        <f t="shared" ref="B326:U326" si="99">B107/B$11</f>
        <v>0.00223771907</v>
      </c>
      <c r="C326" s="116">
        <f t="shared" si="99"/>
        <v>0.00173079909</v>
      </c>
      <c r="D326" s="116">
        <f t="shared" si="99"/>
        <v>0.0004927925987</v>
      </c>
      <c r="E326" s="116">
        <f t="shared" si="99"/>
        <v>0.0005691406473</v>
      </c>
      <c r="F326" s="116">
        <f t="shared" si="99"/>
        <v>0.0008278684908</v>
      </c>
      <c r="G326" s="116">
        <f t="shared" si="99"/>
        <v>0.0003473096756</v>
      </c>
      <c r="H326" s="116">
        <f t="shared" si="99"/>
        <v>0.0002021119273</v>
      </c>
      <c r="I326" s="116">
        <f t="shared" si="99"/>
        <v>0.000004340322989</v>
      </c>
      <c r="J326" s="116">
        <f t="shared" si="99"/>
        <v>0</v>
      </c>
      <c r="K326" s="116">
        <f t="shared" si="99"/>
        <v>0</v>
      </c>
      <c r="L326" s="116">
        <f t="shared" si="99"/>
        <v>0.000335973397</v>
      </c>
      <c r="M326" s="116">
        <f t="shared" si="99"/>
        <v>0.000007982540587</v>
      </c>
      <c r="N326" s="116">
        <f t="shared" si="99"/>
        <v>0</v>
      </c>
      <c r="O326" s="116">
        <f t="shared" si="99"/>
        <v>0</v>
      </c>
      <c r="P326" s="116">
        <f t="shared" si="99"/>
        <v>0.0001449839868</v>
      </c>
      <c r="Q326" s="116">
        <f t="shared" si="99"/>
        <v>0.001060580943</v>
      </c>
      <c r="R326" s="116">
        <f t="shared" si="99"/>
        <v>0</v>
      </c>
      <c r="S326" s="116">
        <f t="shared" si="99"/>
        <v>0</v>
      </c>
      <c r="T326" s="116">
        <f t="shared" si="99"/>
        <v>0</v>
      </c>
      <c r="U326" s="116">
        <f t="shared" si="99"/>
        <v>0</v>
      </c>
    </row>
    <row r="327" ht="15.75" customHeight="1">
      <c r="A327" s="162" t="s">
        <v>151</v>
      </c>
      <c r="B327" s="116">
        <f t="shared" ref="B327:U327" si="100">B108/B$11</f>
        <v>0</v>
      </c>
      <c r="C327" s="116">
        <f t="shared" si="100"/>
        <v>0</v>
      </c>
      <c r="D327" s="116">
        <f t="shared" si="100"/>
        <v>0</v>
      </c>
      <c r="E327" s="116">
        <f t="shared" si="100"/>
        <v>0</v>
      </c>
      <c r="F327" s="116">
        <f t="shared" si="100"/>
        <v>0</v>
      </c>
      <c r="G327" s="116">
        <f t="shared" si="100"/>
        <v>0</v>
      </c>
      <c r="H327" s="116">
        <f t="shared" si="100"/>
        <v>0</v>
      </c>
      <c r="I327" s="116">
        <f t="shared" si="100"/>
        <v>0</v>
      </c>
      <c r="J327" s="116">
        <f t="shared" si="100"/>
        <v>0</v>
      </c>
      <c r="K327" s="116">
        <f t="shared" si="100"/>
        <v>0</v>
      </c>
      <c r="L327" s="116">
        <f t="shared" si="100"/>
        <v>0</v>
      </c>
      <c r="M327" s="116">
        <f t="shared" si="100"/>
        <v>0</v>
      </c>
      <c r="N327" s="116">
        <f t="shared" si="100"/>
        <v>0</v>
      </c>
      <c r="O327" s="116">
        <f t="shared" si="100"/>
        <v>0</v>
      </c>
      <c r="P327" s="116">
        <f t="shared" si="100"/>
        <v>0</v>
      </c>
      <c r="Q327" s="116">
        <f t="shared" si="100"/>
        <v>0</v>
      </c>
      <c r="R327" s="116">
        <f t="shared" si="100"/>
        <v>0</v>
      </c>
      <c r="S327" s="116">
        <f t="shared" si="100"/>
        <v>0</v>
      </c>
      <c r="T327" s="116">
        <f t="shared" si="100"/>
        <v>0</v>
      </c>
      <c r="U327" s="116">
        <f t="shared" si="100"/>
        <v>0</v>
      </c>
    </row>
    <row r="328" ht="15.75" customHeight="1">
      <c r="A328" s="162" t="s">
        <v>152</v>
      </c>
      <c r="B328" s="116">
        <f t="shared" ref="B328:U328" si="101">B109/B$11</f>
        <v>0</v>
      </c>
      <c r="C328" s="116">
        <f t="shared" si="101"/>
        <v>0</v>
      </c>
      <c r="D328" s="116">
        <f t="shared" si="101"/>
        <v>0</v>
      </c>
      <c r="E328" s="116">
        <f t="shared" si="101"/>
        <v>0</v>
      </c>
      <c r="F328" s="116">
        <f t="shared" si="101"/>
        <v>0</v>
      </c>
      <c r="G328" s="116">
        <f t="shared" si="101"/>
        <v>0</v>
      </c>
      <c r="H328" s="116">
        <f t="shared" si="101"/>
        <v>0</v>
      </c>
      <c r="I328" s="116">
        <f t="shared" si="101"/>
        <v>0</v>
      </c>
      <c r="J328" s="116">
        <f t="shared" si="101"/>
        <v>0.00001311556121</v>
      </c>
      <c r="K328" s="116">
        <f t="shared" si="101"/>
        <v>0</v>
      </c>
      <c r="L328" s="116">
        <f t="shared" si="101"/>
        <v>0</v>
      </c>
      <c r="M328" s="116">
        <f t="shared" si="101"/>
        <v>0</v>
      </c>
      <c r="N328" s="116">
        <f t="shared" si="101"/>
        <v>0</v>
      </c>
      <c r="O328" s="116">
        <f t="shared" si="101"/>
        <v>0</v>
      </c>
      <c r="P328" s="116">
        <f t="shared" si="101"/>
        <v>0</v>
      </c>
      <c r="Q328" s="116">
        <f t="shared" si="101"/>
        <v>0</v>
      </c>
      <c r="R328" s="116">
        <f t="shared" si="101"/>
        <v>0</v>
      </c>
      <c r="S328" s="116">
        <f t="shared" si="101"/>
        <v>0</v>
      </c>
      <c r="T328" s="116">
        <f t="shared" si="101"/>
        <v>0</v>
      </c>
      <c r="U328" s="116">
        <f t="shared" si="101"/>
        <v>0</v>
      </c>
    </row>
    <row r="329" ht="15.75" customHeight="1">
      <c r="A329" s="162" t="s">
        <v>153</v>
      </c>
      <c r="B329" s="116">
        <f t="shared" ref="B329:U329" si="102">B110/B$11</f>
        <v>0</v>
      </c>
      <c r="C329" s="116">
        <f t="shared" si="102"/>
        <v>0</v>
      </c>
      <c r="D329" s="116">
        <f t="shared" si="102"/>
        <v>0</v>
      </c>
      <c r="E329" s="116">
        <f t="shared" si="102"/>
        <v>0</v>
      </c>
      <c r="F329" s="116">
        <f t="shared" si="102"/>
        <v>0</v>
      </c>
      <c r="G329" s="116">
        <f t="shared" si="102"/>
        <v>0</v>
      </c>
      <c r="H329" s="116">
        <f t="shared" si="102"/>
        <v>0</v>
      </c>
      <c r="I329" s="116">
        <f t="shared" si="102"/>
        <v>0</v>
      </c>
      <c r="J329" s="116">
        <f t="shared" si="102"/>
        <v>0</v>
      </c>
      <c r="K329" s="116">
        <f t="shared" si="102"/>
        <v>0</v>
      </c>
      <c r="L329" s="116">
        <f t="shared" si="102"/>
        <v>0</v>
      </c>
      <c r="M329" s="116">
        <f t="shared" si="102"/>
        <v>0</v>
      </c>
      <c r="N329" s="116">
        <f t="shared" si="102"/>
        <v>0</v>
      </c>
      <c r="O329" s="116">
        <f t="shared" si="102"/>
        <v>0</v>
      </c>
      <c r="P329" s="116">
        <f t="shared" si="102"/>
        <v>0</v>
      </c>
      <c r="Q329" s="116">
        <f t="shared" si="102"/>
        <v>0</v>
      </c>
      <c r="R329" s="116">
        <f t="shared" si="102"/>
        <v>0</v>
      </c>
      <c r="S329" s="116">
        <f t="shared" si="102"/>
        <v>0</v>
      </c>
      <c r="T329" s="116">
        <f t="shared" si="102"/>
        <v>0</v>
      </c>
      <c r="U329" s="116">
        <f t="shared" si="102"/>
        <v>0</v>
      </c>
    </row>
    <row r="330" ht="15.75" customHeight="1">
      <c r="A330" s="162" t="s">
        <v>22</v>
      </c>
      <c r="B330" s="116">
        <f t="shared" ref="B330:U330" si="103">B111/B$11</f>
        <v>0</v>
      </c>
      <c r="C330" s="116">
        <f t="shared" si="103"/>
        <v>0</v>
      </c>
      <c r="D330" s="116">
        <f t="shared" si="103"/>
        <v>0</v>
      </c>
      <c r="E330" s="116">
        <f t="shared" si="103"/>
        <v>0</v>
      </c>
      <c r="F330" s="116">
        <f t="shared" si="103"/>
        <v>0</v>
      </c>
      <c r="G330" s="116">
        <f t="shared" si="103"/>
        <v>0</v>
      </c>
      <c r="H330" s="116">
        <f t="shared" si="103"/>
        <v>0</v>
      </c>
      <c r="I330" s="116">
        <f t="shared" si="103"/>
        <v>0</v>
      </c>
      <c r="J330" s="116">
        <f t="shared" si="103"/>
        <v>0</v>
      </c>
      <c r="K330" s="116">
        <f t="shared" si="103"/>
        <v>0</v>
      </c>
      <c r="L330" s="116">
        <f t="shared" si="103"/>
        <v>0</v>
      </c>
      <c r="M330" s="116">
        <f t="shared" si="103"/>
        <v>0</v>
      </c>
      <c r="N330" s="116">
        <f t="shared" si="103"/>
        <v>0</v>
      </c>
      <c r="O330" s="116">
        <f t="shared" si="103"/>
        <v>0</v>
      </c>
      <c r="P330" s="116">
        <f t="shared" si="103"/>
        <v>0</v>
      </c>
      <c r="Q330" s="116">
        <f t="shared" si="103"/>
        <v>0</v>
      </c>
      <c r="R330" s="116">
        <f t="shared" si="103"/>
        <v>0</v>
      </c>
      <c r="S330" s="116">
        <f t="shared" si="103"/>
        <v>0</v>
      </c>
      <c r="T330" s="116">
        <f t="shared" si="103"/>
        <v>0</v>
      </c>
      <c r="U330" s="116">
        <f t="shared" si="103"/>
        <v>0</v>
      </c>
    </row>
    <row r="331" ht="15.75" customHeight="1">
      <c r="A331" s="162" t="s">
        <v>154</v>
      </c>
      <c r="B331" s="116">
        <f t="shared" ref="B331:U331" si="104">B112/B$11</f>
        <v>0</v>
      </c>
      <c r="C331" s="116">
        <f t="shared" si="104"/>
        <v>0</v>
      </c>
      <c r="D331" s="116">
        <f t="shared" si="104"/>
        <v>0</v>
      </c>
      <c r="E331" s="116">
        <f t="shared" si="104"/>
        <v>0</v>
      </c>
      <c r="F331" s="116">
        <f t="shared" si="104"/>
        <v>0</v>
      </c>
      <c r="G331" s="116">
        <f t="shared" si="104"/>
        <v>0</v>
      </c>
      <c r="H331" s="116">
        <f t="shared" si="104"/>
        <v>0</v>
      </c>
      <c r="I331" s="116">
        <f t="shared" si="104"/>
        <v>0</v>
      </c>
      <c r="J331" s="116">
        <f t="shared" si="104"/>
        <v>0</v>
      </c>
      <c r="K331" s="116">
        <f t="shared" si="104"/>
        <v>0</v>
      </c>
      <c r="L331" s="116">
        <f t="shared" si="104"/>
        <v>0</v>
      </c>
      <c r="M331" s="116">
        <f t="shared" si="104"/>
        <v>0</v>
      </c>
      <c r="N331" s="116">
        <f t="shared" si="104"/>
        <v>0</v>
      </c>
      <c r="O331" s="116">
        <f t="shared" si="104"/>
        <v>0</v>
      </c>
      <c r="P331" s="116">
        <f t="shared" si="104"/>
        <v>0</v>
      </c>
      <c r="Q331" s="116">
        <f t="shared" si="104"/>
        <v>0</v>
      </c>
      <c r="R331" s="116">
        <f t="shared" si="104"/>
        <v>0.0001353363107</v>
      </c>
      <c r="S331" s="116">
        <f t="shared" si="104"/>
        <v>0</v>
      </c>
      <c r="T331" s="116">
        <f t="shared" si="104"/>
        <v>0</v>
      </c>
      <c r="U331" s="116">
        <f t="shared" si="104"/>
        <v>0</v>
      </c>
    </row>
    <row r="332" ht="15.75" customHeight="1">
      <c r="A332" s="162" t="s">
        <v>155</v>
      </c>
      <c r="B332" s="116">
        <f t="shared" ref="B332:U332" si="105">B113/B$11</f>
        <v>0</v>
      </c>
      <c r="C332" s="116">
        <f t="shared" si="105"/>
        <v>0</v>
      </c>
      <c r="D332" s="116">
        <f t="shared" si="105"/>
        <v>0</v>
      </c>
      <c r="E332" s="116">
        <f t="shared" si="105"/>
        <v>0</v>
      </c>
      <c r="F332" s="116">
        <f t="shared" si="105"/>
        <v>0</v>
      </c>
      <c r="G332" s="116">
        <f t="shared" si="105"/>
        <v>0</v>
      </c>
      <c r="H332" s="116">
        <f t="shared" si="105"/>
        <v>0</v>
      </c>
      <c r="I332" s="116">
        <f t="shared" si="105"/>
        <v>0</v>
      </c>
      <c r="J332" s="116">
        <f t="shared" si="105"/>
        <v>0</v>
      </c>
      <c r="K332" s="116">
        <f t="shared" si="105"/>
        <v>0</v>
      </c>
      <c r="L332" s="116">
        <f t="shared" si="105"/>
        <v>0</v>
      </c>
      <c r="M332" s="116">
        <f t="shared" si="105"/>
        <v>0</v>
      </c>
      <c r="N332" s="116">
        <f t="shared" si="105"/>
        <v>0</v>
      </c>
      <c r="O332" s="116">
        <f t="shared" si="105"/>
        <v>0</v>
      </c>
      <c r="P332" s="116">
        <f t="shared" si="105"/>
        <v>0</v>
      </c>
      <c r="Q332" s="116">
        <f t="shared" si="105"/>
        <v>0</v>
      </c>
      <c r="R332" s="116">
        <f t="shared" si="105"/>
        <v>0</v>
      </c>
      <c r="S332" s="116">
        <f t="shared" si="105"/>
        <v>0</v>
      </c>
      <c r="T332" s="116">
        <f t="shared" si="105"/>
        <v>0</v>
      </c>
      <c r="U332" s="116">
        <f t="shared" si="105"/>
        <v>0</v>
      </c>
    </row>
    <row r="333" ht="15.75" customHeight="1">
      <c r="A333" s="162" t="s">
        <v>156</v>
      </c>
      <c r="B333" s="116">
        <f t="shared" ref="B333:U333" si="106">B114/B$11</f>
        <v>0</v>
      </c>
      <c r="C333" s="116">
        <f t="shared" si="106"/>
        <v>0</v>
      </c>
      <c r="D333" s="116">
        <f t="shared" si="106"/>
        <v>0</v>
      </c>
      <c r="E333" s="116">
        <f t="shared" si="106"/>
        <v>0</v>
      </c>
      <c r="F333" s="116">
        <f t="shared" si="106"/>
        <v>0</v>
      </c>
      <c r="G333" s="116">
        <f t="shared" si="106"/>
        <v>0</v>
      </c>
      <c r="H333" s="116">
        <f t="shared" si="106"/>
        <v>0</v>
      </c>
      <c r="I333" s="116">
        <f t="shared" si="106"/>
        <v>0</v>
      </c>
      <c r="J333" s="116">
        <f t="shared" si="106"/>
        <v>0</v>
      </c>
      <c r="K333" s="116">
        <f t="shared" si="106"/>
        <v>0</v>
      </c>
      <c r="L333" s="116">
        <f t="shared" si="106"/>
        <v>0</v>
      </c>
      <c r="M333" s="116">
        <f t="shared" si="106"/>
        <v>0</v>
      </c>
      <c r="N333" s="116">
        <f t="shared" si="106"/>
        <v>0</v>
      </c>
      <c r="O333" s="116">
        <f t="shared" si="106"/>
        <v>0</v>
      </c>
      <c r="P333" s="116">
        <f t="shared" si="106"/>
        <v>0</v>
      </c>
      <c r="Q333" s="116">
        <f t="shared" si="106"/>
        <v>0</v>
      </c>
      <c r="R333" s="116">
        <f t="shared" si="106"/>
        <v>0</v>
      </c>
      <c r="S333" s="116">
        <f t="shared" si="106"/>
        <v>0</v>
      </c>
      <c r="T333" s="116">
        <f t="shared" si="106"/>
        <v>0</v>
      </c>
      <c r="U333" s="116">
        <f t="shared" si="106"/>
        <v>0</v>
      </c>
    </row>
    <row r="334" ht="15.75" customHeight="1">
      <c r="A334" s="162" t="s">
        <v>157</v>
      </c>
      <c r="B334" s="116">
        <f t="shared" ref="B334:U334" si="107">B115/B$11</f>
        <v>0</v>
      </c>
      <c r="C334" s="116">
        <f t="shared" si="107"/>
        <v>0</v>
      </c>
      <c r="D334" s="116">
        <f t="shared" si="107"/>
        <v>0</v>
      </c>
      <c r="E334" s="116">
        <f t="shared" si="107"/>
        <v>0</v>
      </c>
      <c r="F334" s="116">
        <f t="shared" si="107"/>
        <v>0</v>
      </c>
      <c r="G334" s="116">
        <f t="shared" si="107"/>
        <v>0</v>
      </c>
      <c r="H334" s="116">
        <f t="shared" si="107"/>
        <v>0</v>
      </c>
      <c r="I334" s="116">
        <f t="shared" si="107"/>
        <v>0</v>
      </c>
      <c r="J334" s="116">
        <f t="shared" si="107"/>
        <v>0</v>
      </c>
      <c r="K334" s="116">
        <f t="shared" si="107"/>
        <v>0</v>
      </c>
      <c r="L334" s="116">
        <f t="shared" si="107"/>
        <v>0</v>
      </c>
      <c r="M334" s="116">
        <f t="shared" si="107"/>
        <v>0</v>
      </c>
      <c r="N334" s="116">
        <f t="shared" si="107"/>
        <v>0</v>
      </c>
      <c r="O334" s="116">
        <f t="shared" si="107"/>
        <v>0</v>
      </c>
      <c r="P334" s="116">
        <f t="shared" si="107"/>
        <v>0</v>
      </c>
      <c r="Q334" s="116">
        <f t="shared" si="107"/>
        <v>0</v>
      </c>
      <c r="R334" s="116">
        <f t="shared" si="107"/>
        <v>0</v>
      </c>
      <c r="S334" s="116">
        <f t="shared" si="107"/>
        <v>0</v>
      </c>
      <c r="T334" s="116">
        <f t="shared" si="107"/>
        <v>0</v>
      </c>
      <c r="U334" s="116">
        <f t="shared" si="107"/>
        <v>0</v>
      </c>
    </row>
    <row r="335" ht="15.75" customHeight="1">
      <c r="A335" s="162" t="s">
        <v>158</v>
      </c>
      <c r="B335" s="116">
        <f t="shared" ref="B335:U335" si="108">B116/B$11</f>
        <v>0</v>
      </c>
      <c r="C335" s="116">
        <f t="shared" si="108"/>
        <v>0</v>
      </c>
      <c r="D335" s="116">
        <f t="shared" si="108"/>
        <v>0</v>
      </c>
      <c r="E335" s="116">
        <f t="shared" si="108"/>
        <v>0</v>
      </c>
      <c r="F335" s="116">
        <f t="shared" si="108"/>
        <v>0</v>
      </c>
      <c r="G335" s="116">
        <f t="shared" si="108"/>
        <v>0</v>
      </c>
      <c r="H335" s="116">
        <f t="shared" si="108"/>
        <v>0</v>
      </c>
      <c r="I335" s="116">
        <f t="shared" si="108"/>
        <v>0</v>
      </c>
      <c r="J335" s="116">
        <f t="shared" si="108"/>
        <v>0</v>
      </c>
      <c r="K335" s="116">
        <f t="shared" si="108"/>
        <v>0</v>
      </c>
      <c r="L335" s="116">
        <f t="shared" si="108"/>
        <v>0</v>
      </c>
      <c r="M335" s="116">
        <f t="shared" si="108"/>
        <v>0</v>
      </c>
      <c r="N335" s="116">
        <f t="shared" si="108"/>
        <v>0</v>
      </c>
      <c r="O335" s="116">
        <f t="shared" si="108"/>
        <v>0</v>
      </c>
      <c r="P335" s="116">
        <f t="shared" si="108"/>
        <v>0</v>
      </c>
      <c r="Q335" s="116">
        <f t="shared" si="108"/>
        <v>0</v>
      </c>
      <c r="R335" s="116">
        <f t="shared" si="108"/>
        <v>0</v>
      </c>
      <c r="S335" s="116">
        <f t="shared" si="108"/>
        <v>0</v>
      </c>
      <c r="T335" s="116">
        <f t="shared" si="108"/>
        <v>0</v>
      </c>
      <c r="U335" s="116">
        <f t="shared" si="108"/>
        <v>0</v>
      </c>
    </row>
    <row r="336" ht="15.75" customHeight="1">
      <c r="A336" s="162" t="s">
        <v>23</v>
      </c>
      <c r="B336" s="116">
        <f t="shared" ref="B336:U336" si="109">B117/B$11</f>
        <v>0</v>
      </c>
      <c r="C336" s="116">
        <f t="shared" si="109"/>
        <v>0</v>
      </c>
      <c r="D336" s="116">
        <f t="shared" si="109"/>
        <v>0</v>
      </c>
      <c r="E336" s="116">
        <f t="shared" si="109"/>
        <v>0</v>
      </c>
      <c r="F336" s="116">
        <f t="shared" si="109"/>
        <v>0</v>
      </c>
      <c r="G336" s="116">
        <f t="shared" si="109"/>
        <v>0</v>
      </c>
      <c r="H336" s="116">
        <f t="shared" si="109"/>
        <v>0</v>
      </c>
      <c r="I336" s="116">
        <f t="shared" si="109"/>
        <v>0</v>
      </c>
      <c r="J336" s="116">
        <f t="shared" si="109"/>
        <v>0</v>
      </c>
      <c r="K336" s="116">
        <f t="shared" si="109"/>
        <v>0</v>
      </c>
      <c r="L336" s="116">
        <f t="shared" si="109"/>
        <v>0</v>
      </c>
      <c r="M336" s="116">
        <f t="shared" si="109"/>
        <v>0</v>
      </c>
      <c r="N336" s="116">
        <f t="shared" si="109"/>
        <v>0</v>
      </c>
      <c r="O336" s="116">
        <f t="shared" si="109"/>
        <v>0</v>
      </c>
      <c r="P336" s="116">
        <f t="shared" si="109"/>
        <v>0</v>
      </c>
      <c r="Q336" s="116">
        <f t="shared" si="109"/>
        <v>0</v>
      </c>
      <c r="R336" s="116">
        <f t="shared" si="109"/>
        <v>0</v>
      </c>
      <c r="S336" s="116">
        <f t="shared" si="109"/>
        <v>0</v>
      </c>
      <c r="T336" s="116">
        <f t="shared" si="109"/>
        <v>0</v>
      </c>
      <c r="U336" s="116">
        <f t="shared" si="109"/>
        <v>0</v>
      </c>
    </row>
    <row r="337" ht="15.75" customHeight="1">
      <c r="A337" s="162" t="s">
        <v>159</v>
      </c>
      <c r="B337" s="116">
        <f t="shared" ref="B337:U337" si="110">B118/B$11</f>
        <v>0</v>
      </c>
      <c r="C337" s="116">
        <f t="shared" si="110"/>
        <v>0</v>
      </c>
      <c r="D337" s="116">
        <f t="shared" si="110"/>
        <v>0</v>
      </c>
      <c r="E337" s="116">
        <f t="shared" si="110"/>
        <v>0</v>
      </c>
      <c r="F337" s="116">
        <f t="shared" si="110"/>
        <v>0</v>
      </c>
      <c r="G337" s="116">
        <f t="shared" si="110"/>
        <v>0</v>
      </c>
      <c r="H337" s="116">
        <f t="shared" si="110"/>
        <v>0</v>
      </c>
      <c r="I337" s="116">
        <f t="shared" si="110"/>
        <v>0</v>
      </c>
      <c r="J337" s="116">
        <f t="shared" si="110"/>
        <v>0</v>
      </c>
      <c r="K337" s="116">
        <f t="shared" si="110"/>
        <v>0</v>
      </c>
      <c r="L337" s="116">
        <f t="shared" si="110"/>
        <v>0</v>
      </c>
      <c r="M337" s="116">
        <f t="shared" si="110"/>
        <v>0</v>
      </c>
      <c r="N337" s="116">
        <f t="shared" si="110"/>
        <v>0</v>
      </c>
      <c r="O337" s="116">
        <f t="shared" si="110"/>
        <v>0</v>
      </c>
      <c r="P337" s="116">
        <f t="shared" si="110"/>
        <v>0</v>
      </c>
      <c r="Q337" s="116">
        <f t="shared" si="110"/>
        <v>0</v>
      </c>
      <c r="R337" s="116">
        <f t="shared" si="110"/>
        <v>0</v>
      </c>
      <c r="S337" s="116">
        <f t="shared" si="110"/>
        <v>0</v>
      </c>
      <c r="T337" s="116">
        <f t="shared" si="110"/>
        <v>0</v>
      </c>
      <c r="U337" s="116">
        <f t="shared" si="110"/>
        <v>0</v>
      </c>
    </row>
    <row r="338" ht="15.75" customHeight="1">
      <c r="A338" s="162" t="s">
        <v>54</v>
      </c>
      <c r="B338" s="116">
        <f t="shared" ref="B338:U338" si="111">B119/B$11</f>
        <v>0</v>
      </c>
      <c r="C338" s="116">
        <f t="shared" si="111"/>
        <v>0</v>
      </c>
      <c r="D338" s="116">
        <f t="shared" si="111"/>
        <v>0</v>
      </c>
      <c r="E338" s="116">
        <f t="shared" si="111"/>
        <v>0</v>
      </c>
      <c r="F338" s="116">
        <f t="shared" si="111"/>
        <v>0</v>
      </c>
      <c r="G338" s="116">
        <f t="shared" si="111"/>
        <v>0</v>
      </c>
      <c r="H338" s="116">
        <f t="shared" si="111"/>
        <v>0</v>
      </c>
      <c r="I338" s="116">
        <f t="shared" si="111"/>
        <v>0</v>
      </c>
      <c r="J338" s="116">
        <f t="shared" si="111"/>
        <v>0.00005952447011</v>
      </c>
      <c r="K338" s="116">
        <f t="shared" si="111"/>
        <v>0</v>
      </c>
      <c r="L338" s="116">
        <f t="shared" si="111"/>
        <v>0</v>
      </c>
      <c r="M338" s="116">
        <f t="shared" si="111"/>
        <v>0</v>
      </c>
      <c r="N338" s="116">
        <f t="shared" si="111"/>
        <v>0</v>
      </c>
      <c r="O338" s="116">
        <f t="shared" si="111"/>
        <v>0</v>
      </c>
      <c r="P338" s="116">
        <f t="shared" si="111"/>
        <v>0</v>
      </c>
      <c r="Q338" s="116">
        <f t="shared" si="111"/>
        <v>0</v>
      </c>
      <c r="R338" s="116">
        <f t="shared" si="111"/>
        <v>0</v>
      </c>
      <c r="S338" s="116">
        <f t="shared" si="111"/>
        <v>0</v>
      </c>
      <c r="T338" s="116">
        <f t="shared" si="111"/>
        <v>0</v>
      </c>
      <c r="U338" s="116">
        <f t="shared" si="111"/>
        <v>0</v>
      </c>
    </row>
    <row r="339" ht="15.75" customHeight="1">
      <c r="A339" s="162" t="s">
        <v>24</v>
      </c>
      <c r="B339" s="116">
        <f t="shared" ref="B339:U339" si="112">B120/B$11</f>
        <v>0</v>
      </c>
      <c r="C339" s="116">
        <f t="shared" si="112"/>
        <v>0</v>
      </c>
      <c r="D339" s="116">
        <f t="shared" si="112"/>
        <v>0</v>
      </c>
      <c r="E339" s="116">
        <f t="shared" si="112"/>
        <v>0.000007455991013</v>
      </c>
      <c r="F339" s="116">
        <f t="shared" si="112"/>
        <v>0</v>
      </c>
      <c r="G339" s="116">
        <f t="shared" si="112"/>
        <v>0</v>
      </c>
      <c r="H339" s="116">
        <f t="shared" si="112"/>
        <v>0.00003273643893</v>
      </c>
      <c r="I339" s="116">
        <f t="shared" si="112"/>
        <v>0</v>
      </c>
      <c r="J339" s="116">
        <f t="shared" si="112"/>
        <v>0</v>
      </c>
      <c r="K339" s="116">
        <f t="shared" si="112"/>
        <v>0</v>
      </c>
      <c r="L339" s="116">
        <f t="shared" si="112"/>
        <v>0</v>
      </c>
      <c r="M339" s="116">
        <f t="shared" si="112"/>
        <v>0</v>
      </c>
      <c r="N339" s="116">
        <f t="shared" si="112"/>
        <v>0</v>
      </c>
      <c r="O339" s="116">
        <f t="shared" si="112"/>
        <v>0</v>
      </c>
      <c r="P339" s="116">
        <f t="shared" si="112"/>
        <v>0</v>
      </c>
      <c r="Q339" s="116">
        <f t="shared" si="112"/>
        <v>0</v>
      </c>
      <c r="R339" s="116">
        <f t="shared" si="112"/>
        <v>0.03332656652</v>
      </c>
      <c r="S339" s="116">
        <f t="shared" si="112"/>
        <v>0</v>
      </c>
      <c r="T339" s="116">
        <f t="shared" si="112"/>
        <v>0</v>
      </c>
      <c r="U339" s="116">
        <f t="shared" si="112"/>
        <v>0.0001043483446</v>
      </c>
    </row>
    <row r="340" ht="15.75" customHeight="1">
      <c r="A340" s="162" t="s">
        <v>160</v>
      </c>
      <c r="B340" s="116">
        <f t="shared" ref="B340:U340" si="113">B121/B$11</f>
        <v>0</v>
      </c>
      <c r="C340" s="116">
        <f t="shared" si="113"/>
        <v>0</v>
      </c>
      <c r="D340" s="116">
        <f t="shared" si="113"/>
        <v>0</v>
      </c>
      <c r="E340" s="116">
        <f t="shared" si="113"/>
        <v>0</v>
      </c>
      <c r="F340" s="116">
        <f t="shared" si="113"/>
        <v>0</v>
      </c>
      <c r="G340" s="116">
        <f t="shared" si="113"/>
        <v>0</v>
      </c>
      <c r="H340" s="116">
        <f t="shared" si="113"/>
        <v>0</v>
      </c>
      <c r="I340" s="116">
        <f t="shared" si="113"/>
        <v>0</v>
      </c>
      <c r="J340" s="116">
        <f t="shared" si="113"/>
        <v>0</v>
      </c>
      <c r="K340" s="116">
        <f t="shared" si="113"/>
        <v>0</v>
      </c>
      <c r="L340" s="116">
        <f t="shared" si="113"/>
        <v>0</v>
      </c>
      <c r="M340" s="116">
        <f t="shared" si="113"/>
        <v>0</v>
      </c>
      <c r="N340" s="116">
        <f t="shared" si="113"/>
        <v>0</v>
      </c>
      <c r="O340" s="116">
        <f t="shared" si="113"/>
        <v>0</v>
      </c>
      <c r="P340" s="116">
        <f t="shared" si="113"/>
        <v>0</v>
      </c>
      <c r="Q340" s="116">
        <f t="shared" si="113"/>
        <v>0</v>
      </c>
      <c r="R340" s="116">
        <f t="shared" si="113"/>
        <v>0</v>
      </c>
      <c r="S340" s="116">
        <f t="shared" si="113"/>
        <v>0</v>
      </c>
      <c r="T340" s="116">
        <f t="shared" si="113"/>
        <v>0</v>
      </c>
      <c r="U340" s="116">
        <f t="shared" si="113"/>
        <v>0</v>
      </c>
    </row>
    <row r="341" ht="15.75" customHeight="1">
      <c r="A341" s="162" t="s">
        <v>161</v>
      </c>
      <c r="B341" s="116">
        <f t="shared" ref="B341:U341" si="114">B122/B$11</f>
        <v>0</v>
      </c>
      <c r="C341" s="116">
        <f t="shared" si="114"/>
        <v>0</v>
      </c>
      <c r="D341" s="116">
        <f t="shared" si="114"/>
        <v>0</v>
      </c>
      <c r="E341" s="116">
        <f t="shared" si="114"/>
        <v>0</v>
      </c>
      <c r="F341" s="116">
        <f t="shared" si="114"/>
        <v>0</v>
      </c>
      <c r="G341" s="116">
        <f t="shared" si="114"/>
        <v>0</v>
      </c>
      <c r="H341" s="116">
        <f t="shared" si="114"/>
        <v>0</v>
      </c>
      <c r="I341" s="116">
        <f t="shared" si="114"/>
        <v>0</v>
      </c>
      <c r="J341" s="116">
        <f t="shared" si="114"/>
        <v>0</v>
      </c>
      <c r="K341" s="116">
        <f t="shared" si="114"/>
        <v>0</v>
      </c>
      <c r="L341" s="116">
        <f t="shared" si="114"/>
        <v>0</v>
      </c>
      <c r="M341" s="116">
        <f t="shared" si="114"/>
        <v>0</v>
      </c>
      <c r="N341" s="116">
        <f t="shared" si="114"/>
        <v>0</v>
      </c>
      <c r="O341" s="116">
        <f t="shared" si="114"/>
        <v>0</v>
      </c>
      <c r="P341" s="116">
        <f t="shared" si="114"/>
        <v>0</v>
      </c>
      <c r="Q341" s="116">
        <f t="shared" si="114"/>
        <v>0</v>
      </c>
      <c r="R341" s="116">
        <f t="shared" si="114"/>
        <v>0.00003383407768</v>
      </c>
      <c r="S341" s="116">
        <f t="shared" si="114"/>
        <v>0</v>
      </c>
      <c r="T341" s="116">
        <f t="shared" si="114"/>
        <v>0</v>
      </c>
      <c r="U341" s="116">
        <f t="shared" si="114"/>
        <v>0</v>
      </c>
    </row>
    <row r="342" ht="15.75" customHeight="1">
      <c r="A342" s="162" t="s">
        <v>162</v>
      </c>
      <c r="B342" s="116">
        <f t="shared" ref="B342:U342" si="115">B123/B$11</f>
        <v>0</v>
      </c>
      <c r="C342" s="116">
        <f t="shared" si="115"/>
        <v>0</v>
      </c>
      <c r="D342" s="116">
        <f t="shared" si="115"/>
        <v>0</v>
      </c>
      <c r="E342" s="116">
        <f t="shared" si="115"/>
        <v>0</v>
      </c>
      <c r="F342" s="116">
        <f t="shared" si="115"/>
        <v>0</v>
      </c>
      <c r="G342" s="116">
        <f t="shared" si="115"/>
        <v>0</v>
      </c>
      <c r="H342" s="116">
        <f t="shared" si="115"/>
        <v>0</v>
      </c>
      <c r="I342" s="116">
        <f t="shared" si="115"/>
        <v>0</v>
      </c>
      <c r="J342" s="116">
        <f t="shared" si="115"/>
        <v>0</v>
      </c>
      <c r="K342" s="116">
        <f t="shared" si="115"/>
        <v>0</v>
      </c>
      <c r="L342" s="116">
        <f t="shared" si="115"/>
        <v>0</v>
      </c>
      <c r="M342" s="116">
        <f t="shared" si="115"/>
        <v>0</v>
      </c>
      <c r="N342" s="116">
        <f t="shared" si="115"/>
        <v>0</v>
      </c>
      <c r="O342" s="116">
        <f t="shared" si="115"/>
        <v>0</v>
      </c>
      <c r="P342" s="116">
        <f t="shared" si="115"/>
        <v>0</v>
      </c>
      <c r="Q342" s="116">
        <f t="shared" si="115"/>
        <v>0</v>
      </c>
      <c r="R342" s="116">
        <f t="shared" si="115"/>
        <v>0</v>
      </c>
      <c r="S342" s="116">
        <f t="shared" si="115"/>
        <v>0</v>
      </c>
      <c r="T342" s="116">
        <f t="shared" si="115"/>
        <v>0</v>
      </c>
      <c r="U342" s="116">
        <f t="shared" si="115"/>
        <v>0</v>
      </c>
    </row>
    <row r="343" ht="15.75" customHeight="1">
      <c r="A343" s="162" t="s">
        <v>163</v>
      </c>
      <c r="B343" s="116">
        <f t="shared" ref="B343:U343" si="116">B124/B$11</f>
        <v>0</v>
      </c>
      <c r="C343" s="116">
        <f t="shared" si="116"/>
        <v>0</v>
      </c>
      <c r="D343" s="116">
        <f t="shared" si="116"/>
        <v>0</v>
      </c>
      <c r="E343" s="116">
        <f t="shared" si="116"/>
        <v>0</v>
      </c>
      <c r="F343" s="116">
        <f t="shared" si="116"/>
        <v>0</v>
      </c>
      <c r="G343" s="116">
        <f t="shared" si="116"/>
        <v>0</v>
      </c>
      <c r="H343" s="116">
        <f t="shared" si="116"/>
        <v>0</v>
      </c>
      <c r="I343" s="116">
        <f t="shared" si="116"/>
        <v>0</v>
      </c>
      <c r="J343" s="116">
        <f t="shared" si="116"/>
        <v>0</v>
      </c>
      <c r="K343" s="116">
        <f t="shared" si="116"/>
        <v>0</v>
      </c>
      <c r="L343" s="116">
        <f t="shared" si="116"/>
        <v>0</v>
      </c>
      <c r="M343" s="116">
        <f t="shared" si="116"/>
        <v>0</v>
      </c>
      <c r="N343" s="116">
        <f t="shared" si="116"/>
        <v>0</v>
      </c>
      <c r="O343" s="116">
        <f t="shared" si="116"/>
        <v>0</v>
      </c>
      <c r="P343" s="116">
        <f t="shared" si="116"/>
        <v>0</v>
      </c>
      <c r="Q343" s="116">
        <f t="shared" si="116"/>
        <v>0</v>
      </c>
      <c r="R343" s="116">
        <f t="shared" si="116"/>
        <v>0</v>
      </c>
      <c r="S343" s="116">
        <f t="shared" si="116"/>
        <v>0</v>
      </c>
      <c r="T343" s="116">
        <f t="shared" si="116"/>
        <v>0</v>
      </c>
      <c r="U343" s="116">
        <f t="shared" si="116"/>
        <v>0</v>
      </c>
    </row>
    <row r="344" ht="15.75" customHeight="1">
      <c r="A344" s="162" t="s">
        <v>164</v>
      </c>
      <c r="B344" s="116">
        <f t="shared" ref="B344:U344" si="117">B125/B$11</f>
        <v>0</v>
      </c>
      <c r="C344" s="116">
        <f t="shared" si="117"/>
        <v>0</v>
      </c>
      <c r="D344" s="116">
        <f t="shared" si="117"/>
        <v>0</v>
      </c>
      <c r="E344" s="116">
        <f t="shared" si="117"/>
        <v>0</v>
      </c>
      <c r="F344" s="116">
        <f t="shared" si="117"/>
        <v>0</v>
      </c>
      <c r="G344" s="116">
        <f t="shared" si="117"/>
        <v>0</v>
      </c>
      <c r="H344" s="116">
        <f t="shared" si="117"/>
        <v>0</v>
      </c>
      <c r="I344" s="116">
        <f t="shared" si="117"/>
        <v>0</v>
      </c>
      <c r="J344" s="116">
        <f t="shared" si="117"/>
        <v>0</v>
      </c>
      <c r="K344" s="116">
        <f t="shared" si="117"/>
        <v>0</v>
      </c>
      <c r="L344" s="116">
        <f t="shared" si="117"/>
        <v>0</v>
      </c>
      <c r="M344" s="116">
        <f t="shared" si="117"/>
        <v>0</v>
      </c>
      <c r="N344" s="116">
        <f t="shared" si="117"/>
        <v>0</v>
      </c>
      <c r="O344" s="116">
        <f t="shared" si="117"/>
        <v>0</v>
      </c>
      <c r="P344" s="116">
        <f t="shared" si="117"/>
        <v>0</v>
      </c>
      <c r="Q344" s="116">
        <f t="shared" si="117"/>
        <v>0</v>
      </c>
      <c r="R344" s="116">
        <f t="shared" si="117"/>
        <v>0</v>
      </c>
      <c r="S344" s="116">
        <f t="shared" si="117"/>
        <v>0</v>
      </c>
      <c r="T344" s="116">
        <f t="shared" si="117"/>
        <v>0</v>
      </c>
      <c r="U344" s="116">
        <f t="shared" si="117"/>
        <v>0</v>
      </c>
    </row>
    <row r="345" ht="15.75" customHeight="1">
      <c r="A345" s="162" t="s">
        <v>165</v>
      </c>
      <c r="B345" s="116">
        <f t="shared" ref="B345:U345" si="118">B126/B$11</f>
        <v>0</v>
      </c>
      <c r="C345" s="116">
        <f t="shared" si="118"/>
        <v>0</v>
      </c>
      <c r="D345" s="116">
        <f t="shared" si="118"/>
        <v>0</v>
      </c>
      <c r="E345" s="116">
        <f t="shared" si="118"/>
        <v>0</v>
      </c>
      <c r="F345" s="116">
        <f t="shared" si="118"/>
        <v>0.000002101189063</v>
      </c>
      <c r="G345" s="116">
        <f t="shared" si="118"/>
        <v>0</v>
      </c>
      <c r="H345" s="116">
        <f t="shared" si="118"/>
        <v>0</v>
      </c>
      <c r="I345" s="116">
        <f t="shared" si="118"/>
        <v>0</v>
      </c>
      <c r="J345" s="116">
        <f t="shared" si="118"/>
        <v>0</v>
      </c>
      <c r="K345" s="116">
        <f t="shared" si="118"/>
        <v>0.00002038753302</v>
      </c>
      <c r="L345" s="116">
        <f t="shared" si="118"/>
        <v>0.0001889850358</v>
      </c>
      <c r="M345" s="116">
        <f t="shared" si="118"/>
        <v>0</v>
      </c>
      <c r="N345" s="116">
        <f t="shared" si="118"/>
        <v>0</v>
      </c>
      <c r="O345" s="116">
        <f t="shared" si="118"/>
        <v>0.003667894597</v>
      </c>
      <c r="P345" s="116">
        <f t="shared" si="118"/>
        <v>0</v>
      </c>
      <c r="Q345" s="116">
        <f t="shared" si="118"/>
        <v>0</v>
      </c>
      <c r="R345" s="116">
        <f t="shared" si="118"/>
        <v>0</v>
      </c>
      <c r="S345" s="116">
        <f t="shared" si="118"/>
        <v>0</v>
      </c>
      <c r="T345" s="116">
        <f t="shared" si="118"/>
        <v>0</v>
      </c>
      <c r="U345" s="116">
        <f t="shared" si="118"/>
        <v>0</v>
      </c>
    </row>
    <row r="346" ht="15.75" customHeight="1">
      <c r="A346" s="162" t="s">
        <v>166</v>
      </c>
      <c r="B346" s="116">
        <f t="shared" ref="B346:U346" si="119">B127/B$11</f>
        <v>0</v>
      </c>
      <c r="C346" s="116">
        <f t="shared" si="119"/>
        <v>0</v>
      </c>
      <c r="D346" s="116">
        <f t="shared" si="119"/>
        <v>0</v>
      </c>
      <c r="E346" s="116">
        <f t="shared" si="119"/>
        <v>0</v>
      </c>
      <c r="F346" s="116">
        <f t="shared" si="119"/>
        <v>0</v>
      </c>
      <c r="G346" s="116">
        <f t="shared" si="119"/>
        <v>0</v>
      </c>
      <c r="H346" s="116">
        <f t="shared" si="119"/>
        <v>0</v>
      </c>
      <c r="I346" s="116">
        <f t="shared" si="119"/>
        <v>0</v>
      </c>
      <c r="J346" s="116">
        <f t="shared" si="119"/>
        <v>0</v>
      </c>
      <c r="K346" s="116">
        <f t="shared" si="119"/>
        <v>0</v>
      </c>
      <c r="L346" s="116">
        <f t="shared" si="119"/>
        <v>0</v>
      </c>
      <c r="M346" s="116">
        <f t="shared" si="119"/>
        <v>0</v>
      </c>
      <c r="N346" s="116">
        <f t="shared" si="119"/>
        <v>0</v>
      </c>
      <c r="O346" s="116">
        <f t="shared" si="119"/>
        <v>0</v>
      </c>
      <c r="P346" s="116">
        <f t="shared" si="119"/>
        <v>0</v>
      </c>
      <c r="Q346" s="116">
        <f t="shared" si="119"/>
        <v>0</v>
      </c>
      <c r="R346" s="116">
        <f t="shared" si="119"/>
        <v>0</v>
      </c>
      <c r="S346" s="116">
        <f t="shared" si="119"/>
        <v>0</v>
      </c>
      <c r="T346" s="116">
        <f t="shared" si="119"/>
        <v>0</v>
      </c>
      <c r="U346" s="116">
        <f t="shared" si="119"/>
        <v>0</v>
      </c>
    </row>
    <row r="347" ht="15.75" customHeight="1">
      <c r="A347" s="162" t="s">
        <v>167</v>
      </c>
      <c r="B347" s="116">
        <f t="shared" ref="B347:U347" si="120">B128/B$11</f>
        <v>0</v>
      </c>
      <c r="C347" s="116">
        <f t="shared" si="120"/>
        <v>0</v>
      </c>
      <c r="D347" s="116">
        <f t="shared" si="120"/>
        <v>0</v>
      </c>
      <c r="E347" s="116">
        <f t="shared" si="120"/>
        <v>0</v>
      </c>
      <c r="F347" s="116">
        <f t="shared" si="120"/>
        <v>0</v>
      </c>
      <c r="G347" s="116">
        <f t="shared" si="120"/>
        <v>0</v>
      </c>
      <c r="H347" s="116">
        <f t="shared" si="120"/>
        <v>0</v>
      </c>
      <c r="I347" s="116">
        <f t="shared" si="120"/>
        <v>0</v>
      </c>
      <c r="J347" s="116">
        <f t="shared" si="120"/>
        <v>0</v>
      </c>
      <c r="K347" s="116">
        <f t="shared" si="120"/>
        <v>0</v>
      </c>
      <c r="L347" s="116">
        <f t="shared" si="120"/>
        <v>0</v>
      </c>
      <c r="M347" s="116">
        <f t="shared" si="120"/>
        <v>0</v>
      </c>
      <c r="N347" s="116">
        <f t="shared" si="120"/>
        <v>0</v>
      </c>
      <c r="O347" s="116">
        <f t="shared" si="120"/>
        <v>0</v>
      </c>
      <c r="P347" s="116">
        <f t="shared" si="120"/>
        <v>0</v>
      </c>
      <c r="Q347" s="116">
        <f t="shared" si="120"/>
        <v>0</v>
      </c>
      <c r="R347" s="116">
        <f t="shared" si="120"/>
        <v>0</v>
      </c>
      <c r="S347" s="116">
        <f t="shared" si="120"/>
        <v>0</v>
      </c>
      <c r="T347" s="116">
        <f t="shared" si="120"/>
        <v>0</v>
      </c>
      <c r="U347" s="116">
        <f t="shared" si="120"/>
        <v>0</v>
      </c>
    </row>
    <row r="348" ht="15.75" customHeight="1">
      <c r="A348" s="162" t="s">
        <v>168</v>
      </c>
      <c r="B348" s="116">
        <f t="shared" ref="B348:U348" si="121">B129/B$11</f>
        <v>0</v>
      </c>
      <c r="C348" s="116">
        <f t="shared" si="121"/>
        <v>0</v>
      </c>
      <c r="D348" s="116">
        <f t="shared" si="121"/>
        <v>0</v>
      </c>
      <c r="E348" s="116">
        <f t="shared" si="121"/>
        <v>0</v>
      </c>
      <c r="F348" s="116">
        <f t="shared" si="121"/>
        <v>0</v>
      </c>
      <c r="G348" s="116">
        <f t="shared" si="121"/>
        <v>0</v>
      </c>
      <c r="H348" s="116">
        <f t="shared" si="121"/>
        <v>0</v>
      </c>
      <c r="I348" s="116">
        <f t="shared" si="121"/>
        <v>0</v>
      </c>
      <c r="J348" s="116">
        <f t="shared" si="121"/>
        <v>0</v>
      </c>
      <c r="K348" s="116">
        <f t="shared" si="121"/>
        <v>0</v>
      </c>
      <c r="L348" s="116">
        <f t="shared" si="121"/>
        <v>0</v>
      </c>
      <c r="M348" s="116">
        <f t="shared" si="121"/>
        <v>0</v>
      </c>
      <c r="N348" s="116">
        <f t="shared" si="121"/>
        <v>0</v>
      </c>
      <c r="O348" s="116">
        <f t="shared" si="121"/>
        <v>0</v>
      </c>
      <c r="P348" s="116">
        <f t="shared" si="121"/>
        <v>0</v>
      </c>
      <c r="Q348" s="116">
        <f t="shared" si="121"/>
        <v>0</v>
      </c>
      <c r="R348" s="116">
        <f t="shared" si="121"/>
        <v>0</v>
      </c>
      <c r="S348" s="116">
        <f t="shared" si="121"/>
        <v>0</v>
      </c>
      <c r="T348" s="116">
        <f t="shared" si="121"/>
        <v>0</v>
      </c>
      <c r="U348" s="116">
        <f t="shared" si="121"/>
        <v>0</v>
      </c>
    </row>
    <row r="349" ht="15.75" customHeight="1">
      <c r="A349" s="162" t="s">
        <v>25</v>
      </c>
      <c r="B349" s="116">
        <f t="shared" ref="B349:U349" si="122">B130/B$11</f>
        <v>0</v>
      </c>
      <c r="C349" s="116">
        <f t="shared" si="122"/>
        <v>0</v>
      </c>
      <c r="D349" s="116">
        <f t="shared" si="122"/>
        <v>0</v>
      </c>
      <c r="E349" s="116">
        <f t="shared" si="122"/>
        <v>0</v>
      </c>
      <c r="F349" s="116">
        <f t="shared" si="122"/>
        <v>0</v>
      </c>
      <c r="G349" s="116">
        <f t="shared" si="122"/>
        <v>0</v>
      </c>
      <c r="H349" s="116">
        <f t="shared" si="122"/>
        <v>0</v>
      </c>
      <c r="I349" s="116">
        <f t="shared" si="122"/>
        <v>0</v>
      </c>
      <c r="J349" s="116">
        <f t="shared" si="122"/>
        <v>0</v>
      </c>
      <c r="K349" s="116">
        <f t="shared" si="122"/>
        <v>0</v>
      </c>
      <c r="L349" s="116">
        <f t="shared" si="122"/>
        <v>0</v>
      </c>
      <c r="M349" s="116">
        <f t="shared" si="122"/>
        <v>0</v>
      </c>
      <c r="N349" s="116">
        <f t="shared" si="122"/>
        <v>0</v>
      </c>
      <c r="O349" s="116">
        <f t="shared" si="122"/>
        <v>0</v>
      </c>
      <c r="P349" s="116">
        <f t="shared" si="122"/>
        <v>0</v>
      </c>
      <c r="Q349" s="116">
        <f t="shared" si="122"/>
        <v>0</v>
      </c>
      <c r="R349" s="116">
        <f t="shared" si="122"/>
        <v>0</v>
      </c>
      <c r="S349" s="116">
        <f t="shared" si="122"/>
        <v>0</v>
      </c>
      <c r="T349" s="116">
        <f t="shared" si="122"/>
        <v>0</v>
      </c>
      <c r="U349" s="116">
        <f t="shared" si="122"/>
        <v>0</v>
      </c>
    </row>
    <row r="350" ht="15.75" customHeight="1">
      <c r="A350" s="162" t="s">
        <v>169</v>
      </c>
      <c r="B350" s="116">
        <f t="shared" ref="B350:U350" si="123">B131/B$11</f>
        <v>0</v>
      </c>
      <c r="C350" s="116">
        <f t="shared" si="123"/>
        <v>0</v>
      </c>
      <c r="D350" s="116">
        <f t="shared" si="123"/>
        <v>0</v>
      </c>
      <c r="E350" s="116">
        <f t="shared" si="123"/>
        <v>0</v>
      </c>
      <c r="F350" s="116">
        <f t="shared" si="123"/>
        <v>0</v>
      </c>
      <c r="G350" s="116">
        <f t="shared" si="123"/>
        <v>0</v>
      </c>
      <c r="H350" s="116">
        <f t="shared" si="123"/>
        <v>0</v>
      </c>
      <c r="I350" s="116">
        <f t="shared" si="123"/>
        <v>0</v>
      </c>
      <c r="J350" s="116">
        <f t="shared" si="123"/>
        <v>0</v>
      </c>
      <c r="K350" s="116">
        <f t="shared" si="123"/>
        <v>0</v>
      </c>
      <c r="L350" s="116">
        <f t="shared" si="123"/>
        <v>0</v>
      </c>
      <c r="M350" s="116">
        <f t="shared" si="123"/>
        <v>0</v>
      </c>
      <c r="N350" s="116">
        <f t="shared" si="123"/>
        <v>0</v>
      </c>
      <c r="O350" s="116">
        <f t="shared" si="123"/>
        <v>0</v>
      </c>
      <c r="P350" s="116">
        <f t="shared" si="123"/>
        <v>0</v>
      </c>
      <c r="Q350" s="116">
        <f t="shared" si="123"/>
        <v>0</v>
      </c>
      <c r="R350" s="116">
        <f t="shared" si="123"/>
        <v>0</v>
      </c>
      <c r="S350" s="116">
        <f t="shared" si="123"/>
        <v>0</v>
      </c>
      <c r="T350" s="116">
        <f t="shared" si="123"/>
        <v>0</v>
      </c>
      <c r="U350" s="116">
        <f t="shared" si="123"/>
        <v>0</v>
      </c>
    </row>
    <row r="351" ht="15.75" customHeight="1">
      <c r="A351" s="162" t="s">
        <v>26</v>
      </c>
      <c r="B351" s="116">
        <f t="shared" ref="B351:U351" si="124">B132/B$11</f>
        <v>0</v>
      </c>
      <c r="C351" s="116">
        <f t="shared" si="124"/>
        <v>0</v>
      </c>
      <c r="D351" s="116">
        <f t="shared" si="124"/>
        <v>0</v>
      </c>
      <c r="E351" s="116">
        <f t="shared" si="124"/>
        <v>0</v>
      </c>
      <c r="F351" s="116">
        <f t="shared" si="124"/>
        <v>0</v>
      </c>
      <c r="G351" s="116">
        <f t="shared" si="124"/>
        <v>0</v>
      </c>
      <c r="H351" s="116">
        <f t="shared" si="124"/>
        <v>0.001064645927</v>
      </c>
      <c r="I351" s="116">
        <f t="shared" si="124"/>
        <v>0.0002916697049</v>
      </c>
      <c r="J351" s="116">
        <f t="shared" si="124"/>
        <v>0</v>
      </c>
      <c r="K351" s="116">
        <f t="shared" si="124"/>
        <v>0</v>
      </c>
      <c r="L351" s="116">
        <f t="shared" si="124"/>
        <v>0</v>
      </c>
      <c r="M351" s="116">
        <f t="shared" si="124"/>
        <v>0</v>
      </c>
      <c r="N351" s="116">
        <f t="shared" si="124"/>
        <v>0</v>
      </c>
      <c r="O351" s="116">
        <f t="shared" si="124"/>
        <v>0</v>
      </c>
      <c r="P351" s="116">
        <f t="shared" si="124"/>
        <v>0</v>
      </c>
      <c r="Q351" s="116">
        <f t="shared" si="124"/>
        <v>0</v>
      </c>
      <c r="R351" s="116">
        <f t="shared" si="124"/>
        <v>0</v>
      </c>
      <c r="S351" s="116">
        <f t="shared" si="124"/>
        <v>0</v>
      </c>
      <c r="T351" s="116">
        <f t="shared" si="124"/>
        <v>0.00007001820473</v>
      </c>
      <c r="U351" s="116">
        <f t="shared" si="124"/>
        <v>0</v>
      </c>
    </row>
    <row r="352" ht="15.75" customHeight="1">
      <c r="A352" s="162" t="s">
        <v>170</v>
      </c>
      <c r="B352" s="116">
        <f t="shared" ref="B352:U352" si="125">B133/B$11</f>
        <v>0</v>
      </c>
      <c r="C352" s="116">
        <f t="shared" si="125"/>
        <v>0</v>
      </c>
      <c r="D352" s="116">
        <f t="shared" si="125"/>
        <v>0</v>
      </c>
      <c r="E352" s="116">
        <f t="shared" si="125"/>
        <v>0</v>
      </c>
      <c r="F352" s="116">
        <f t="shared" si="125"/>
        <v>0</v>
      </c>
      <c r="G352" s="116">
        <f t="shared" si="125"/>
        <v>0</v>
      </c>
      <c r="H352" s="116">
        <f t="shared" si="125"/>
        <v>0</v>
      </c>
      <c r="I352" s="116">
        <f t="shared" si="125"/>
        <v>0</v>
      </c>
      <c r="J352" s="116">
        <f t="shared" si="125"/>
        <v>0</v>
      </c>
      <c r="K352" s="116">
        <f t="shared" si="125"/>
        <v>0</v>
      </c>
      <c r="L352" s="116">
        <f t="shared" si="125"/>
        <v>0</v>
      </c>
      <c r="M352" s="116">
        <f t="shared" si="125"/>
        <v>0</v>
      </c>
      <c r="N352" s="116">
        <f t="shared" si="125"/>
        <v>0</v>
      </c>
      <c r="O352" s="116">
        <f t="shared" si="125"/>
        <v>0</v>
      </c>
      <c r="P352" s="116">
        <f t="shared" si="125"/>
        <v>0</v>
      </c>
      <c r="Q352" s="116">
        <f t="shared" si="125"/>
        <v>0</v>
      </c>
      <c r="R352" s="116">
        <f t="shared" si="125"/>
        <v>0</v>
      </c>
      <c r="S352" s="116">
        <f t="shared" si="125"/>
        <v>0</v>
      </c>
      <c r="T352" s="116">
        <f t="shared" si="125"/>
        <v>0</v>
      </c>
      <c r="U352" s="116">
        <f t="shared" si="125"/>
        <v>0</v>
      </c>
    </row>
    <row r="353" ht="15.75" customHeight="1">
      <c r="A353" s="162" t="s">
        <v>171</v>
      </c>
      <c r="B353" s="116">
        <f t="shared" ref="B353:U353" si="126">B134/B$11</f>
        <v>0</v>
      </c>
      <c r="C353" s="116">
        <f t="shared" si="126"/>
        <v>0</v>
      </c>
      <c r="D353" s="116">
        <f t="shared" si="126"/>
        <v>0</v>
      </c>
      <c r="E353" s="116">
        <f t="shared" si="126"/>
        <v>0</v>
      </c>
      <c r="F353" s="116">
        <f t="shared" si="126"/>
        <v>0</v>
      </c>
      <c r="G353" s="116">
        <f t="shared" si="126"/>
        <v>0</v>
      </c>
      <c r="H353" s="116">
        <f t="shared" si="126"/>
        <v>0</v>
      </c>
      <c r="I353" s="116">
        <f t="shared" si="126"/>
        <v>0</v>
      </c>
      <c r="J353" s="116">
        <f t="shared" si="126"/>
        <v>0</v>
      </c>
      <c r="K353" s="116">
        <f t="shared" si="126"/>
        <v>0</v>
      </c>
      <c r="L353" s="116">
        <f t="shared" si="126"/>
        <v>0</v>
      </c>
      <c r="M353" s="116">
        <f t="shared" si="126"/>
        <v>0</v>
      </c>
      <c r="N353" s="116">
        <f t="shared" si="126"/>
        <v>0</v>
      </c>
      <c r="O353" s="116">
        <f t="shared" si="126"/>
        <v>0</v>
      </c>
      <c r="P353" s="116">
        <f t="shared" si="126"/>
        <v>0</v>
      </c>
      <c r="Q353" s="116">
        <f t="shared" si="126"/>
        <v>0</v>
      </c>
      <c r="R353" s="116">
        <f t="shared" si="126"/>
        <v>0</v>
      </c>
      <c r="S353" s="116">
        <f t="shared" si="126"/>
        <v>0</v>
      </c>
      <c r="T353" s="116">
        <f t="shared" si="126"/>
        <v>0</v>
      </c>
      <c r="U353" s="116">
        <f t="shared" si="126"/>
        <v>0</v>
      </c>
    </row>
    <row r="354" ht="15.75" customHeight="1">
      <c r="A354" s="162" t="s">
        <v>79</v>
      </c>
      <c r="B354" s="116">
        <f t="shared" ref="B354:U354" si="127">B135/B$11</f>
        <v>0.000009645340818</v>
      </c>
      <c r="C354" s="116">
        <f t="shared" si="127"/>
        <v>0.00005480102661</v>
      </c>
      <c r="D354" s="116">
        <f t="shared" si="127"/>
        <v>0</v>
      </c>
      <c r="E354" s="116">
        <f t="shared" si="127"/>
        <v>0.0001342078382</v>
      </c>
      <c r="F354" s="116">
        <f t="shared" si="127"/>
        <v>0</v>
      </c>
      <c r="G354" s="116">
        <f t="shared" si="127"/>
        <v>0.0001316772053</v>
      </c>
      <c r="H354" s="116">
        <f t="shared" si="127"/>
        <v>0</v>
      </c>
      <c r="I354" s="116">
        <f t="shared" si="127"/>
        <v>0.00003645871311</v>
      </c>
      <c r="J354" s="116">
        <f t="shared" si="127"/>
        <v>0</v>
      </c>
      <c r="K354" s="116">
        <f t="shared" si="127"/>
        <v>0</v>
      </c>
      <c r="L354" s="116">
        <f t="shared" si="127"/>
        <v>0.00009735592754</v>
      </c>
      <c r="M354" s="116">
        <f t="shared" si="127"/>
        <v>0</v>
      </c>
      <c r="N354" s="116">
        <f t="shared" si="127"/>
        <v>0</v>
      </c>
      <c r="O354" s="116">
        <f t="shared" si="127"/>
        <v>0</v>
      </c>
      <c r="P354" s="116">
        <f t="shared" si="127"/>
        <v>0</v>
      </c>
      <c r="Q354" s="116">
        <f t="shared" si="127"/>
        <v>0.00002596525848</v>
      </c>
      <c r="R354" s="116">
        <f t="shared" si="127"/>
        <v>0</v>
      </c>
      <c r="S354" s="116">
        <f t="shared" si="127"/>
        <v>0</v>
      </c>
      <c r="T354" s="116">
        <f t="shared" si="127"/>
        <v>0</v>
      </c>
      <c r="U354" s="116">
        <f t="shared" si="127"/>
        <v>0</v>
      </c>
    </row>
    <row r="355" ht="15.75" customHeight="1">
      <c r="A355" s="162" t="s">
        <v>172</v>
      </c>
      <c r="B355" s="116">
        <f t="shared" ref="B355:U355" si="128">B136/B$11</f>
        <v>0</v>
      </c>
      <c r="C355" s="116">
        <f t="shared" si="128"/>
        <v>0</v>
      </c>
      <c r="D355" s="116">
        <f t="shared" si="128"/>
        <v>0</v>
      </c>
      <c r="E355" s="116">
        <f t="shared" si="128"/>
        <v>0</v>
      </c>
      <c r="F355" s="116">
        <f t="shared" si="128"/>
        <v>0</v>
      </c>
      <c r="G355" s="116">
        <f t="shared" si="128"/>
        <v>0</v>
      </c>
      <c r="H355" s="116">
        <f t="shared" si="128"/>
        <v>0</v>
      </c>
      <c r="I355" s="116">
        <f t="shared" si="128"/>
        <v>0</v>
      </c>
      <c r="J355" s="116">
        <f t="shared" si="128"/>
        <v>0</v>
      </c>
      <c r="K355" s="116">
        <f t="shared" si="128"/>
        <v>0</v>
      </c>
      <c r="L355" s="116">
        <f t="shared" si="128"/>
        <v>0</v>
      </c>
      <c r="M355" s="116">
        <f t="shared" si="128"/>
        <v>0</v>
      </c>
      <c r="N355" s="116">
        <f t="shared" si="128"/>
        <v>0</v>
      </c>
      <c r="O355" s="116">
        <f t="shared" si="128"/>
        <v>0</v>
      </c>
      <c r="P355" s="116">
        <f t="shared" si="128"/>
        <v>0</v>
      </c>
      <c r="Q355" s="116">
        <f t="shared" si="128"/>
        <v>0</v>
      </c>
      <c r="R355" s="116">
        <f t="shared" si="128"/>
        <v>0</v>
      </c>
      <c r="S355" s="116">
        <f t="shared" si="128"/>
        <v>0</v>
      </c>
      <c r="T355" s="116">
        <f t="shared" si="128"/>
        <v>0</v>
      </c>
      <c r="U355" s="116">
        <f t="shared" si="128"/>
        <v>0</v>
      </c>
    </row>
    <row r="356" ht="15.75" customHeight="1">
      <c r="A356" s="162" t="s">
        <v>173</v>
      </c>
      <c r="B356" s="116">
        <f t="shared" ref="B356:U356" si="129">B137/B$11</f>
        <v>0</v>
      </c>
      <c r="C356" s="116">
        <f t="shared" si="129"/>
        <v>0</v>
      </c>
      <c r="D356" s="116">
        <f t="shared" si="129"/>
        <v>0</v>
      </c>
      <c r="E356" s="116">
        <f t="shared" si="129"/>
        <v>0</v>
      </c>
      <c r="F356" s="116">
        <f t="shared" si="129"/>
        <v>0</v>
      </c>
      <c r="G356" s="116">
        <f t="shared" si="129"/>
        <v>0</v>
      </c>
      <c r="H356" s="116">
        <f t="shared" si="129"/>
        <v>0</v>
      </c>
      <c r="I356" s="116">
        <f t="shared" si="129"/>
        <v>0</v>
      </c>
      <c r="J356" s="116">
        <f t="shared" si="129"/>
        <v>0</v>
      </c>
      <c r="K356" s="116">
        <f t="shared" si="129"/>
        <v>0</v>
      </c>
      <c r="L356" s="116">
        <f t="shared" si="129"/>
        <v>0</v>
      </c>
      <c r="M356" s="116">
        <f t="shared" si="129"/>
        <v>0</v>
      </c>
      <c r="N356" s="116">
        <f t="shared" si="129"/>
        <v>0</v>
      </c>
      <c r="O356" s="116">
        <f t="shared" si="129"/>
        <v>0</v>
      </c>
      <c r="P356" s="116">
        <f t="shared" si="129"/>
        <v>0</v>
      </c>
      <c r="Q356" s="116">
        <f t="shared" si="129"/>
        <v>0</v>
      </c>
      <c r="R356" s="116">
        <f t="shared" si="129"/>
        <v>0</v>
      </c>
      <c r="S356" s="116">
        <f t="shared" si="129"/>
        <v>0</v>
      </c>
      <c r="T356" s="116">
        <f t="shared" si="129"/>
        <v>0</v>
      </c>
      <c r="U356" s="116">
        <f t="shared" si="129"/>
        <v>0</v>
      </c>
    </row>
    <row r="357" ht="15.75" customHeight="1">
      <c r="A357" s="162" t="s">
        <v>67</v>
      </c>
      <c r="B357" s="116">
        <f t="shared" ref="B357:U357" si="130">B138/B$11</f>
        <v>0</v>
      </c>
      <c r="C357" s="116">
        <f t="shared" si="130"/>
        <v>0</v>
      </c>
      <c r="D357" s="116">
        <f t="shared" si="130"/>
        <v>0</v>
      </c>
      <c r="E357" s="116">
        <f t="shared" si="130"/>
        <v>0</v>
      </c>
      <c r="F357" s="116">
        <f t="shared" si="130"/>
        <v>0</v>
      </c>
      <c r="G357" s="116">
        <f t="shared" si="130"/>
        <v>0</v>
      </c>
      <c r="H357" s="116">
        <f t="shared" si="130"/>
        <v>0</v>
      </c>
      <c r="I357" s="116">
        <f t="shared" si="130"/>
        <v>0</v>
      </c>
      <c r="J357" s="116">
        <f t="shared" si="130"/>
        <v>0</v>
      </c>
      <c r="K357" s="116">
        <f t="shared" si="130"/>
        <v>0</v>
      </c>
      <c r="L357" s="116">
        <f t="shared" si="130"/>
        <v>0</v>
      </c>
      <c r="M357" s="116">
        <f t="shared" si="130"/>
        <v>0.003224946397</v>
      </c>
      <c r="N357" s="116">
        <f t="shared" si="130"/>
        <v>0</v>
      </c>
      <c r="O357" s="116">
        <f t="shared" si="130"/>
        <v>0.0001827986473</v>
      </c>
      <c r="P357" s="116">
        <f t="shared" si="130"/>
        <v>0</v>
      </c>
      <c r="Q357" s="116">
        <f t="shared" si="130"/>
        <v>0</v>
      </c>
      <c r="R357" s="116">
        <f t="shared" si="130"/>
        <v>0</v>
      </c>
      <c r="S357" s="116">
        <f t="shared" si="130"/>
        <v>0</v>
      </c>
      <c r="T357" s="116">
        <f t="shared" si="130"/>
        <v>0</v>
      </c>
      <c r="U357" s="116">
        <f t="shared" si="130"/>
        <v>0</v>
      </c>
    </row>
    <row r="358" ht="15.75" customHeight="1">
      <c r="A358" s="162" t="s">
        <v>27</v>
      </c>
      <c r="B358" s="116">
        <f t="shared" ref="B358:U358" si="131">B139/B$11</f>
        <v>0</v>
      </c>
      <c r="C358" s="116">
        <f t="shared" si="131"/>
        <v>0</v>
      </c>
      <c r="D358" s="116">
        <f t="shared" si="131"/>
        <v>0</v>
      </c>
      <c r="E358" s="116">
        <f t="shared" si="131"/>
        <v>0</v>
      </c>
      <c r="F358" s="116">
        <f t="shared" si="131"/>
        <v>0</v>
      </c>
      <c r="G358" s="116">
        <f t="shared" si="131"/>
        <v>0</v>
      </c>
      <c r="H358" s="116">
        <f t="shared" si="131"/>
        <v>0</v>
      </c>
      <c r="I358" s="116">
        <f t="shared" si="131"/>
        <v>0</v>
      </c>
      <c r="J358" s="116">
        <f t="shared" si="131"/>
        <v>0</v>
      </c>
      <c r="K358" s="116">
        <f t="shared" si="131"/>
        <v>0</v>
      </c>
      <c r="L358" s="116">
        <f t="shared" si="131"/>
        <v>0</v>
      </c>
      <c r="M358" s="116">
        <f t="shared" si="131"/>
        <v>0</v>
      </c>
      <c r="N358" s="116">
        <f t="shared" si="131"/>
        <v>0</v>
      </c>
      <c r="O358" s="116">
        <f t="shared" si="131"/>
        <v>0</v>
      </c>
      <c r="P358" s="116">
        <f t="shared" si="131"/>
        <v>0</v>
      </c>
      <c r="Q358" s="116">
        <f t="shared" si="131"/>
        <v>0</v>
      </c>
      <c r="R358" s="116">
        <f t="shared" si="131"/>
        <v>0</v>
      </c>
      <c r="S358" s="116">
        <f t="shared" si="131"/>
        <v>0</v>
      </c>
      <c r="T358" s="116">
        <f t="shared" si="131"/>
        <v>0</v>
      </c>
      <c r="U358" s="116">
        <f t="shared" si="131"/>
        <v>0</v>
      </c>
    </row>
    <row r="359" ht="15.75" customHeight="1">
      <c r="A359" s="162" t="s">
        <v>174</v>
      </c>
      <c r="B359" s="116">
        <f t="shared" ref="B359:U359" si="132">B140/B$11</f>
        <v>0</v>
      </c>
      <c r="C359" s="116">
        <f t="shared" si="132"/>
        <v>0</v>
      </c>
      <c r="D359" s="116">
        <f t="shared" si="132"/>
        <v>0</v>
      </c>
      <c r="E359" s="116">
        <f t="shared" si="132"/>
        <v>0</v>
      </c>
      <c r="F359" s="116">
        <f t="shared" si="132"/>
        <v>0</v>
      </c>
      <c r="G359" s="116">
        <f t="shared" si="132"/>
        <v>0</v>
      </c>
      <c r="H359" s="116">
        <f t="shared" si="132"/>
        <v>0</v>
      </c>
      <c r="I359" s="116">
        <f t="shared" si="132"/>
        <v>0</v>
      </c>
      <c r="J359" s="116">
        <f t="shared" si="132"/>
        <v>0</v>
      </c>
      <c r="K359" s="116">
        <f t="shared" si="132"/>
        <v>0</v>
      </c>
      <c r="L359" s="116">
        <f t="shared" si="132"/>
        <v>0</v>
      </c>
      <c r="M359" s="116">
        <f t="shared" si="132"/>
        <v>0</v>
      </c>
      <c r="N359" s="116">
        <f t="shared" si="132"/>
        <v>0</v>
      </c>
      <c r="O359" s="116">
        <f t="shared" si="132"/>
        <v>0</v>
      </c>
      <c r="P359" s="116">
        <f t="shared" si="132"/>
        <v>0</v>
      </c>
      <c r="Q359" s="116">
        <f t="shared" si="132"/>
        <v>0</v>
      </c>
      <c r="R359" s="116">
        <f t="shared" si="132"/>
        <v>0</v>
      </c>
      <c r="S359" s="116">
        <f t="shared" si="132"/>
        <v>0</v>
      </c>
      <c r="T359" s="116">
        <f t="shared" si="132"/>
        <v>0</v>
      </c>
      <c r="U359" s="116">
        <f t="shared" si="132"/>
        <v>0</v>
      </c>
    </row>
    <row r="360" ht="15.75" customHeight="1">
      <c r="A360" s="162" t="s">
        <v>61</v>
      </c>
      <c r="B360" s="116">
        <f t="shared" ref="B360:U360" si="133">B141/B$11</f>
        <v>0</v>
      </c>
      <c r="C360" s="116">
        <f t="shared" si="133"/>
        <v>0</v>
      </c>
      <c r="D360" s="116">
        <f t="shared" si="133"/>
        <v>0</v>
      </c>
      <c r="E360" s="116">
        <f t="shared" si="133"/>
        <v>0</v>
      </c>
      <c r="F360" s="116">
        <f t="shared" si="133"/>
        <v>0</v>
      </c>
      <c r="G360" s="116">
        <f t="shared" si="133"/>
        <v>0</v>
      </c>
      <c r="H360" s="116">
        <f t="shared" si="133"/>
        <v>0</v>
      </c>
      <c r="I360" s="116">
        <f t="shared" si="133"/>
        <v>0</v>
      </c>
      <c r="J360" s="116">
        <f t="shared" si="133"/>
        <v>0</v>
      </c>
      <c r="K360" s="116">
        <f t="shared" si="133"/>
        <v>0</v>
      </c>
      <c r="L360" s="116">
        <f t="shared" si="133"/>
        <v>0</v>
      </c>
      <c r="M360" s="116">
        <f t="shared" si="133"/>
        <v>0</v>
      </c>
      <c r="N360" s="116">
        <f t="shared" si="133"/>
        <v>0</v>
      </c>
      <c r="O360" s="116">
        <f t="shared" si="133"/>
        <v>0</v>
      </c>
      <c r="P360" s="116">
        <f t="shared" si="133"/>
        <v>0</v>
      </c>
      <c r="Q360" s="116">
        <f t="shared" si="133"/>
        <v>0</v>
      </c>
      <c r="R360" s="116">
        <f t="shared" si="133"/>
        <v>0</v>
      </c>
      <c r="S360" s="116">
        <f t="shared" si="133"/>
        <v>0</v>
      </c>
      <c r="T360" s="116">
        <f t="shared" si="133"/>
        <v>0</v>
      </c>
      <c r="U360" s="116">
        <f t="shared" si="133"/>
        <v>0</v>
      </c>
    </row>
    <row r="361" ht="15.75" customHeight="1">
      <c r="A361" s="162" t="s">
        <v>28</v>
      </c>
      <c r="B361" s="116">
        <f t="shared" ref="B361:U361" si="134">B142/B$11</f>
        <v>0</v>
      </c>
      <c r="C361" s="116">
        <f t="shared" si="134"/>
        <v>0</v>
      </c>
      <c r="D361" s="116">
        <f t="shared" si="134"/>
        <v>0</v>
      </c>
      <c r="E361" s="116">
        <f t="shared" si="134"/>
        <v>0</v>
      </c>
      <c r="F361" s="116">
        <f t="shared" si="134"/>
        <v>0</v>
      </c>
      <c r="G361" s="116">
        <f t="shared" si="134"/>
        <v>0</v>
      </c>
      <c r="H361" s="116">
        <f t="shared" si="134"/>
        <v>0</v>
      </c>
      <c r="I361" s="116">
        <f t="shared" si="134"/>
        <v>0</v>
      </c>
      <c r="J361" s="116">
        <f t="shared" si="134"/>
        <v>0</v>
      </c>
      <c r="K361" s="116">
        <f t="shared" si="134"/>
        <v>0</v>
      </c>
      <c r="L361" s="116">
        <f t="shared" si="134"/>
        <v>0</v>
      </c>
      <c r="M361" s="116">
        <f t="shared" si="134"/>
        <v>0</v>
      </c>
      <c r="N361" s="116">
        <f t="shared" si="134"/>
        <v>0</v>
      </c>
      <c r="O361" s="116">
        <f t="shared" si="134"/>
        <v>0</v>
      </c>
      <c r="P361" s="116">
        <f t="shared" si="134"/>
        <v>0.0001558036874</v>
      </c>
      <c r="Q361" s="116">
        <f t="shared" si="134"/>
        <v>0.0002816231882</v>
      </c>
      <c r="R361" s="116">
        <f t="shared" si="134"/>
        <v>0</v>
      </c>
      <c r="S361" s="116">
        <f t="shared" si="134"/>
        <v>0</v>
      </c>
      <c r="T361" s="116">
        <f t="shared" si="134"/>
        <v>0.02548662652</v>
      </c>
      <c r="U361" s="116">
        <f t="shared" si="134"/>
        <v>0</v>
      </c>
    </row>
    <row r="362" ht="15.75" customHeight="1">
      <c r="A362" s="162" t="s">
        <v>175</v>
      </c>
      <c r="B362" s="116">
        <f t="shared" ref="B362:U362" si="135">B143/B$11</f>
        <v>0</v>
      </c>
      <c r="C362" s="116">
        <f t="shared" si="135"/>
        <v>0</v>
      </c>
      <c r="D362" s="116">
        <f t="shared" si="135"/>
        <v>0</v>
      </c>
      <c r="E362" s="116">
        <f t="shared" si="135"/>
        <v>0</v>
      </c>
      <c r="F362" s="116">
        <f t="shared" si="135"/>
        <v>0</v>
      </c>
      <c r="G362" s="116">
        <f t="shared" si="135"/>
        <v>0</v>
      </c>
      <c r="H362" s="116">
        <f t="shared" si="135"/>
        <v>0</v>
      </c>
      <c r="I362" s="116">
        <f t="shared" si="135"/>
        <v>0</v>
      </c>
      <c r="J362" s="116">
        <f t="shared" si="135"/>
        <v>0</v>
      </c>
      <c r="K362" s="116">
        <f t="shared" si="135"/>
        <v>0</v>
      </c>
      <c r="L362" s="116">
        <f t="shared" si="135"/>
        <v>0</v>
      </c>
      <c r="M362" s="116">
        <f t="shared" si="135"/>
        <v>0</v>
      </c>
      <c r="N362" s="116">
        <f t="shared" si="135"/>
        <v>0</v>
      </c>
      <c r="O362" s="116">
        <f t="shared" si="135"/>
        <v>0</v>
      </c>
      <c r="P362" s="116">
        <f t="shared" si="135"/>
        <v>0</v>
      </c>
      <c r="Q362" s="116">
        <f t="shared" si="135"/>
        <v>0</v>
      </c>
      <c r="R362" s="116">
        <f t="shared" si="135"/>
        <v>0</v>
      </c>
      <c r="S362" s="116">
        <f t="shared" si="135"/>
        <v>0</v>
      </c>
      <c r="T362" s="116">
        <f t="shared" si="135"/>
        <v>0</v>
      </c>
      <c r="U362" s="116">
        <f t="shared" si="135"/>
        <v>0</v>
      </c>
    </row>
    <row r="363" ht="15.75" customHeight="1">
      <c r="A363" s="162" t="s">
        <v>526</v>
      </c>
      <c r="B363" s="116">
        <f t="shared" ref="B363:U363" si="136">B144/B$11</f>
        <v>0</v>
      </c>
      <c r="C363" s="116">
        <f t="shared" si="136"/>
        <v>0</v>
      </c>
      <c r="D363" s="116">
        <f t="shared" si="136"/>
        <v>0</v>
      </c>
      <c r="E363" s="116">
        <f t="shared" si="136"/>
        <v>0</v>
      </c>
      <c r="F363" s="116">
        <f t="shared" si="136"/>
        <v>0</v>
      </c>
      <c r="G363" s="116">
        <f t="shared" si="136"/>
        <v>0</v>
      </c>
      <c r="H363" s="116">
        <f t="shared" si="136"/>
        <v>0</v>
      </c>
      <c r="I363" s="116">
        <f t="shared" si="136"/>
        <v>0</v>
      </c>
      <c r="J363" s="116">
        <f t="shared" si="136"/>
        <v>0</v>
      </c>
      <c r="K363" s="116">
        <f t="shared" si="136"/>
        <v>0</v>
      </c>
      <c r="L363" s="116">
        <f t="shared" si="136"/>
        <v>0</v>
      </c>
      <c r="M363" s="116">
        <f t="shared" si="136"/>
        <v>0</v>
      </c>
      <c r="N363" s="116">
        <f t="shared" si="136"/>
        <v>0</v>
      </c>
      <c r="O363" s="116">
        <f t="shared" si="136"/>
        <v>0</v>
      </c>
      <c r="P363" s="116">
        <f t="shared" si="136"/>
        <v>0</v>
      </c>
      <c r="Q363" s="116">
        <f t="shared" si="136"/>
        <v>0</v>
      </c>
      <c r="R363" s="116">
        <f t="shared" si="136"/>
        <v>0</v>
      </c>
      <c r="S363" s="116">
        <f t="shared" si="136"/>
        <v>0</v>
      </c>
      <c r="T363" s="116">
        <f t="shared" si="136"/>
        <v>0</v>
      </c>
      <c r="U363" s="116">
        <f t="shared" si="136"/>
        <v>0</v>
      </c>
    </row>
    <row r="364" ht="15.75" customHeight="1">
      <c r="A364" s="162" t="s">
        <v>176</v>
      </c>
      <c r="B364" s="116">
        <f t="shared" ref="B364:U364" si="137">B145/B$11</f>
        <v>0</v>
      </c>
      <c r="C364" s="116">
        <f t="shared" si="137"/>
        <v>0</v>
      </c>
      <c r="D364" s="116">
        <f t="shared" si="137"/>
        <v>0</v>
      </c>
      <c r="E364" s="116">
        <f t="shared" si="137"/>
        <v>0</v>
      </c>
      <c r="F364" s="116">
        <f t="shared" si="137"/>
        <v>0</v>
      </c>
      <c r="G364" s="116">
        <f t="shared" si="137"/>
        <v>0</v>
      </c>
      <c r="H364" s="116">
        <f t="shared" si="137"/>
        <v>0</v>
      </c>
      <c r="I364" s="116">
        <f t="shared" si="137"/>
        <v>0</v>
      </c>
      <c r="J364" s="116">
        <f t="shared" si="137"/>
        <v>0</v>
      </c>
      <c r="K364" s="116">
        <f t="shared" si="137"/>
        <v>0</v>
      </c>
      <c r="L364" s="116">
        <f t="shared" si="137"/>
        <v>0</v>
      </c>
      <c r="M364" s="116">
        <f t="shared" si="137"/>
        <v>0</v>
      </c>
      <c r="N364" s="116">
        <f t="shared" si="137"/>
        <v>0</v>
      </c>
      <c r="O364" s="116">
        <f t="shared" si="137"/>
        <v>0</v>
      </c>
      <c r="P364" s="116">
        <f t="shared" si="137"/>
        <v>0</v>
      </c>
      <c r="Q364" s="116">
        <f t="shared" si="137"/>
        <v>0</v>
      </c>
      <c r="R364" s="116">
        <f t="shared" si="137"/>
        <v>0</v>
      </c>
      <c r="S364" s="116">
        <f t="shared" si="137"/>
        <v>0</v>
      </c>
      <c r="T364" s="116">
        <f t="shared" si="137"/>
        <v>0</v>
      </c>
      <c r="U364" s="116">
        <f t="shared" si="137"/>
        <v>0</v>
      </c>
    </row>
    <row r="365" ht="15.75" customHeight="1">
      <c r="A365" s="162" t="s">
        <v>177</v>
      </c>
      <c r="B365" s="116">
        <f t="shared" ref="B365:U365" si="138">B146/B$11</f>
        <v>0</v>
      </c>
      <c r="C365" s="116">
        <f t="shared" si="138"/>
        <v>0</v>
      </c>
      <c r="D365" s="116">
        <f t="shared" si="138"/>
        <v>0</v>
      </c>
      <c r="E365" s="116">
        <f t="shared" si="138"/>
        <v>0</v>
      </c>
      <c r="F365" s="116">
        <f t="shared" si="138"/>
        <v>0</v>
      </c>
      <c r="G365" s="116">
        <f t="shared" si="138"/>
        <v>0</v>
      </c>
      <c r="H365" s="116">
        <f t="shared" si="138"/>
        <v>0</v>
      </c>
      <c r="I365" s="116">
        <f t="shared" si="138"/>
        <v>0</v>
      </c>
      <c r="J365" s="116">
        <f t="shared" si="138"/>
        <v>0</v>
      </c>
      <c r="K365" s="116">
        <f t="shared" si="138"/>
        <v>0</v>
      </c>
      <c r="L365" s="116">
        <f t="shared" si="138"/>
        <v>0.008914748659</v>
      </c>
      <c r="M365" s="116">
        <f t="shared" si="138"/>
        <v>0</v>
      </c>
      <c r="N365" s="116">
        <f t="shared" si="138"/>
        <v>0</v>
      </c>
      <c r="O365" s="116">
        <f t="shared" si="138"/>
        <v>0</v>
      </c>
      <c r="P365" s="116">
        <f t="shared" si="138"/>
        <v>0</v>
      </c>
      <c r="Q365" s="116">
        <f t="shared" si="138"/>
        <v>0</v>
      </c>
      <c r="R365" s="116">
        <f t="shared" si="138"/>
        <v>0</v>
      </c>
      <c r="S365" s="116">
        <f t="shared" si="138"/>
        <v>0</v>
      </c>
      <c r="T365" s="116">
        <f t="shared" si="138"/>
        <v>0.002170564347</v>
      </c>
      <c r="U365" s="116">
        <f t="shared" si="138"/>
        <v>0</v>
      </c>
    </row>
    <row r="366" ht="15.75" customHeight="1">
      <c r="A366" s="162" t="s">
        <v>29</v>
      </c>
      <c r="B366" s="116">
        <f t="shared" ref="B366:U366" si="139">B147/B$11</f>
        <v>0</v>
      </c>
      <c r="C366" s="116">
        <f t="shared" si="139"/>
        <v>0</v>
      </c>
      <c r="D366" s="116">
        <f t="shared" si="139"/>
        <v>0</v>
      </c>
      <c r="E366" s="116">
        <f t="shared" si="139"/>
        <v>0</v>
      </c>
      <c r="F366" s="116">
        <f t="shared" si="139"/>
        <v>0</v>
      </c>
      <c r="G366" s="116">
        <f t="shared" si="139"/>
        <v>0.00001413983412</v>
      </c>
      <c r="H366" s="116">
        <f t="shared" si="139"/>
        <v>0</v>
      </c>
      <c r="I366" s="116">
        <f t="shared" si="139"/>
        <v>0.00001388903357</v>
      </c>
      <c r="J366" s="116">
        <f t="shared" si="139"/>
        <v>0.00001311556121</v>
      </c>
      <c r="K366" s="116">
        <f t="shared" si="139"/>
        <v>0.0001308200036</v>
      </c>
      <c r="L366" s="116">
        <f t="shared" si="139"/>
        <v>0</v>
      </c>
      <c r="M366" s="116">
        <f t="shared" si="139"/>
        <v>0</v>
      </c>
      <c r="N366" s="116">
        <f t="shared" si="139"/>
        <v>0</v>
      </c>
      <c r="O366" s="116">
        <f t="shared" si="139"/>
        <v>0</v>
      </c>
      <c r="P366" s="116">
        <f t="shared" si="139"/>
        <v>0.000002163940102</v>
      </c>
      <c r="Q366" s="116">
        <f t="shared" si="139"/>
        <v>0.000003994655151</v>
      </c>
      <c r="R366" s="116">
        <f t="shared" si="139"/>
        <v>0</v>
      </c>
      <c r="S366" s="116">
        <f t="shared" si="139"/>
        <v>0</v>
      </c>
      <c r="T366" s="116">
        <f t="shared" si="139"/>
        <v>0</v>
      </c>
      <c r="U366" s="116">
        <f t="shared" si="139"/>
        <v>0</v>
      </c>
    </row>
    <row r="367" ht="15.75" customHeight="1">
      <c r="A367" s="162" t="s">
        <v>178</v>
      </c>
      <c r="B367" s="116">
        <f t="shared" ref="B367:U367" si="140">B148/B$11</f>
        <v>0</v>
      </c>
      <c r="C367" s="116">
        <f t="shared" si="140"/>
        <v>0</v>
      </c>
      <c r="D367" s="116">
        <f t="shared" si="140"/>
        <v>0</v>
      </c>
      <c r="E367" s="116">
        <f t="shared" si="140"/>
        <v>0</v>
      </c>
      <c r="F367" s="116">
        <f t="shared" si="140"/>
        <v>0</v>
      </c>
      <c r="G367" s="116">
        <f t="shared" si="140"/>
        <v>0</v>
      </c>
      <c r="H367" s="116">
        <f t="shared" si="140"/>
        <v>0</v>
      </c>
      <c r="I367" s="116">
        <f t="shared" si="140"/>
        <v>0</v>
      </c>
      <c r="J367" s="116">
        <f t="shared" si="140"/>
        <v>0</v>
      </c>
      <c r="K367" s="116">
        <f t="shared" si="140"/>
        <v>0</v>
      </c>
      <c r="L367" s="116">
        <f t="shared" si="140"/>
        <v>0</v>
      </c>
      <c r="M367" s="116">
        <f t="shared" si="140"/>
        <v>0</v>
      </c>
      <c r="N367" s="116">
        <f t="shared" si="140"/>
        <v>0</v>
      </c>
      <c r="O367" s="116">
        <f t="shared" si="140"/>
        <v>0</v>
      </c>
      <c r="P367" s="116">
        <f t="shared" si="140"/>
        <v>0</v>
      </c>
      <c r="Q367" s="116">
        <f t="shared" si="140"/>
        <v>0</v>
      </c>
      <c r="R367" s="116">
        <f t="shared" si="140"/>
        <v>0</v>
      </c>
      <c r="S367" s="116">
        <f t="shared" si="140"/>
        <v>0</v>
      </c>
      <c r="T367" s="116">
        <f t="shared" si="140"/>
        <v>0</v>
      </c>
      <c r="U367" s="116">
        <f t="shared" si="140"/>
        <v>0</v>
      </c>
    </row>
    <row r="368" ht="15.75" customHeight="1">
      <c r="A368" s="162" t="s">
        <v>179</v>
      </c>
      <c r="B368" s="116">
        <f t="shared" ref="B368:U368" si="141">B149/B$11</f>
        <v>0</v>
      </c>
      <c r="C368" s="116">
        <f t="shared" si="141"/>
        <v>0</v>
      </c>
      <c r="D368" s="116">
        <f t="shared" si="141"/>
        <v>0</v>
      </c>
      <c r="E368" s="116">
        <f t="shared" si="141"/>
        <v>0</v>
      </c>
      <c r="F368" s="116">
        <f t="shared" si="141"/>
        <v>0</v>
      </c>
      <c r="G368" s="116">
        <f t="shared" si="141"/>
        <v>0</v>
      </c>
      <c r="H368" s="116">
        <f t="shared" si="141"/>
        <v>0</v>
      </c>
      <c r="I368" s="116">
        <f t="shared" si="141"/>
        <v>0</v>
      </c>
      <c r="J368" s="116">
        <f t="shared" si="141"/>
        <v>0</v>
      </c>
      <c r="K368" s="116">
        <f t="shared" si="141"/>
        <v>0</v>
      </c>
      <c r="L368" s="116">
        <f t="shared" si="141"/>
        <v>0</v>
      </c>
      <c r="M368" s="116">
        <f t="shared" si="141"/>
        <v>0</v>
      </c>
      <c r="N368" s="116">
        <f t="shared" si="141"/>
        <v>0</v>
      </c>
      <c r="O368" s="116">
        <f t="shared" si="141"/>
        <v>0</v>
      </c>
      <c r="P368" s="116">
        <f t="shared" si="141"/>
        <v>0</v>
      </c>
      <c r="Q368" s="116">
        <f t="shared" si="141"/>
        <v>0</v>
      </c>
      <c r="R368" s="116">
        <f t="shared" si="141"/>
        <v>0</v>
      </c>
      <c r="S368" s="116">
        <f t="shared" si="141"/>
        <v>0</v>
      </c>
      <c r="T368" s="116">
        <f t="shared" si="141"/>
        <v>0</v>
      </c>
      <c r="U368" s="116">
        <f t="shared" si="141"/>
        <v>0</v>
      </c>
    </row>
    <row r="369" ht="15.75" customHeight="1">
      <c r="A369" s="162" t="s">
        <v>73</v>
      </c>
      <c r="B369" s="116">
        <f t="shared" ref="B369:U369" si="142">B150/B$11</f>
        <v>0</v>
      </c>
      <c r="C369" s="116">
        <f t="shared" si="142"/>
        <v>0</v>
      </c>
      <c r="D369" s="116">
        <f t="shared" si="142"/>
        <v>0</v>
      </c>
      <c r="E369" s="116">
        <f t="shared" si="142"/>
        <v>0</v>
      </c>
      <c r="F369" s="116">
        <f t="shared" si="142"/>
        <v>0</v>
      </c>
      <c r="G369" s="116">
        <f t="shared" si="142"/>
        <v>0</v>
      </c>
      <c r="H369" s="116">
        <f t="shared" si="142"/>
        <v>0</v>
      </c>
      <c r="I369" s="116">
        <f t="shared" si="142"/>
        <v>0</v>
      </c>
      <c r="J369" s="116">
        <f t="shared" si="142"/>
        <v>0</v>
      </c>
      <c r="K369" s="116">
        <f t="shared" si="142"/>
        <v>0</v>
      </c>
      <c r="L369" s="116">
        <f t="shared" si="142"/>
        <v>0</v>
      </c>
      <c r="M369" s="116">
        <f t="shared" si="142"/>
        <v>0</v>
      </c>
      <c r="N369" s="116">
        <f t="shared" si="142"/>
        <v>0</v>
      </c>
      <c r="O369" s="116">
        <f t="shared" si="142"/>
        <v>0</v>
      </c>
      <c r="P369" s="116">
        <f t="shared" si="142"/>
        <v>0</v>
      </c>
      <c r="Q369" s="116">
        <f t="shared" si="142"/>
        <v>0</v>
      </c>
      <c r="R369" s="116">
        <f t="shared" si="142"/>
        <v>0</v>
      </c>
      <c r="S369" s="116">
        <f t="shared" si="142"/>
        <v>0</v>
      </c>
      <c r="T369" s="116">
        <f t="shared" si="142"/>
        <v>0</v>
      </c>
      <c r="U369" s="116">
        <f t="shared" si="142"/>
        <v>0</v>
      </c>
    </row>
    <row r="370" ht="15.75" customHeight="1">
      <c r="A370" s="162" t="s">
        <v>180</v>
      </c>
      <c r="B370" s="116">
        <f t="shared" ref="B370:U370" si="143">B151/B$11</f>
        <v>0</v>
      </c>
      <c r="C370" s="116">
        <f t="shared" si="143"/>
        <v>0</v>
      </c>
      <c r="D370" s="116">
        <f t="shared" si="143"/>
        <v>0</v>
      </c>
      <c r="E370" s="116">
        <f t="shared" si="143"/>
        <v>0</v>
      </c>
      <c r="F370" s="116">
        <f t="shared" si="143"/>
        <v>0</v>
      </c>
      <c r="G370" s="116">
        <f t="shared" si="143"/>
        <v>0</v>
      </c>
      <c r="H370" s="116">
        <f t="shared" si="143"/>
        <v>0</v>
      </c>
      <c r="I370" s="116">
        <f t="shared" si="143"/>
        <v>0</v>
      </c>
      <c r="J370" s="116">
        <f t="shared" si="143"/>
        <v>0</v>
      </c>
      <c r="K370" s="116">
        <f t="shared" si="143"/>
        <v>0</v>
      </c>
      <c r="L370" s="116">
        <f t="shared" si="143"/>
        <v>0</v>
      </c>
      <c r="M370" s="116">
        <f t="shared" si="143"/>
        <v>0</v>
      </c>
      <c r="N370" s="116">
        <f t="shared" si="143"/>
        <v>0</v>
      </c>
      <c r="O370" s="116">
        <f t="shared" si="143"/>
        <v>0</v>
      </c>
      <c r="P370" s="116">
        <f t="shared" si="143"/>
        <v>0</v>
      </c>
      <c r="Q370" s="116">
        <f t="shared" si="143"/>
        <v>0</v>
      </c>
      <c r="R370" s="116">
        <f t="shared" si="143"/>
        <v>0</v>
      </c>
      <c r="S370" s="116">
        <f t="shared" si="143"/>
        <v>0</v>
      </c>
      <c r="T370" s="116">
        <f t="shared" si="143"/>
        <v>0</v>
      </c>
      <c r="U370" s="116">
        <f t="shared" si="143"/>
        <v>0</v>
      </c>
    </row>
    <row r="371" ht="15.75" customHeight="1">
      <c r="A371" s="162" t="s">
        <v>181</v>
      </c>
      <c r="B371" s="116">
        <f t="shared" ref="B371:U371" si="144">B152/B$11</f>
        <v>0</v>
      </c>
      <c r="C371" s="116">
        <f t="shared" si="144"/>
        <v>0</v>
      </c>
      <c r="D371" s="116">
        <f t="shared" si="144"/>
        <v>0</v>
      </c>
      <c r="E371" s="116">
        <f t="shared" si="144"/>
        <v>0</v>
      </c>
      <c r="F371" s="116">
        <f t="shared" si="144"/>
        <v>0</v>
      </c>
      <c r="G371" s="116">
        <f t="shared" si="144"/>
        <v>0</v>
      </c>
      <c r="H371" s="116">
        <f t="shared" si="144"/>
        <v>0</v>
      </c>
      <c r="I371" s="116">
        <f t="shared" si="144"/>
        <v>0</v>
      </c>
      <c r="J371" s="116">
        <f t="shared" si="144"/>
        <v>0</v>
      </c>
      <c r="K371" s="116">
        <f t="shared" si="144"/>
        <v>0.00003567818279</v>
      </c>
      <c r="L371" s="116">
        <f t="shared" si="144"/>
        <v>0</v>
      </c>
      <c r="M371" s="116">
        <f t="shared" si="144"/>
        <v>0</v>
      </c>
      <c r="N371" s="116">
        <f t="shared" si="144"/>
        <v>0</v>
      </c>
      <c r="O371" s="116">
        <f t="shared" si="144"/>
        <v>0</v>
      </c>
      <c r="P371" s="116">
        <f t="shared" si="144"/>
        <v>0</v>
      </c>
      <c r="Q371" s="116">
        <f t="shared" si="144"/>
        <v>0</v>
      </c>
      <c r="R371" s="116">
        <f t="shared" si="144"/>
        <v>0</v>
      </c>
      <c r="S371" s="116">
        <f t="shared" si="144"/>
        <v>0</v>
      </c>
      <c r="T371" s="116">
        <f t="shared" si="144"/>
        <v>0</v>
      </c>
      <c r="U371" s="116">
        <f t="shared" si="144"/>
        <v>0</v>
      </c>
    </row>
    <row r="372" ht="15.75" customHeight="1">
      <c r="A372" s="162" t="s">
        <v>182</v>
      </c>
      <c r="B372" s="116">
        <f t="shared" ref="B372:U372" si="145">B153/B$11</f>
        <v>0.002199137707</v>
      </c>
      <c r="C372" s="116">
        <f t="shared" si="145"/>
        <v>0.00005708440271</v>
      </c>
      <c r="D372" s="116">
        <f t="shared" si="145"/>
        <v>0</v>
      </c>
      <c r="E372" s="116">
        <f t="shared" si="145"/>
        <v>0</v>
      </c>
      <c r="F372" s="116">
        <f t="shared" si="145"/>
        <v>0</v>
      </c>
      <c r="G372" s="116">
        <f t="shared" si="145"/>
        <v>0</v>
      </c>
      <c r="H372" s="116">
        <f t="shared" si="145"/>
        <v>0</v>
      </c>
      <c r="I372" s="116">
        <f t="shared" si="145"/>
        <v>0</v>
      </c>
      <c r="J372" s="116">
        <f t="shared" si="145"/>
        <v>0</v>
      </c>
      <c r="K372" s="116">
        <f t="shared" si="145"/>
        <v>0</v>
      </c>
      <c r="L372" s="116">
        <f t="shared" si="145"/>
        <v>0</v>
      </c>
      <c r="M372" s="116">
        <f t="shared" si="145"/>
        <v>0</v>
      </c>
      <c r="N372" s="116">
        <f t="shared" si="145"/>
        <v>0</v>
      </c>
      <c r="O372" s="116">
        <f t="shared" si="145"/>
        <v>0</v>
      </c>
      <c r="P372" s="116">
        <f t="shared" si="145"/>
        <v>0</v>
      </c>
      <c r="Q372" s="116">
        <f t="shared" si="145"/>
        <v>0</v>
      </c>
      <c r="R372" s="116">
        <f t="shared" si="145"/>
        <v>0</v>
      </c>
      <c r="S372" s="116">
        <f t="shared" si="145"/>
        <v>0</v>
      </c>
      <c r="T372" s="116">
        <f t="shared" si="145"/>
        <v>0.01666433273</v>
      </c>
      <c r="U372" s="116">
        <f t="shared" si="145"/>
        <v>0</v>
      </c>
    </row>
    <row r="373" ht="15.75" customHeight="1">
      <c r="A373" s="162" t="s">
        <v>68</v>
      </c>
      <c r="B373" s="116">
        <f t="shared" ref="B373:U373" si="146">B154/B$11</f>
        <v>0</v>
      </c>
      <c r="C373" s="116">
        <f t="shared" si="146"/>
        <v>0</v>
      </c>
      <c r="D373" s="116">
        <f t="shared" si="146"/>
        <v>0</v>
      </c>
      <c r="E373" s="116">
        <f t="shared" si="146"/>
        <v>0</v>
      </c>
      <c r="F373" s="116">
        <f t="shared" si="146"/>
        <v>0</v>
      </c>
      <c r="G373" s="116">
        <f t="shared" si="146"/>
        <v>0</v>
      </c>
      <c r="H373" s="116">
        <f t="shared" si="146"/>
        <v>0</v>
      </c>
      <c r="I373" s="116">
        <f t="shared" si="146"/>
        <v>0</v>
      </c>
      <c r="J373" s="116">
        <f t="shared" si="146"/>
        <v>0</v>
      </c>
      <c r="K373" s="116">
        <f t="shared" si="146"/>
        <v>0</v>
      </c>
      <c r="L373" s="116">
        <f t="shared" si="146"/>
        <v>0</v>
      </c>
      <c r="M373" s="116">
        <f t="shared" si="146"/>
        <v>0</v>
      </c>
      <c r="N373" s="116">
        <f t="shared" si="146"/>
        <v>0.001730440984</v>
      </c>
      <c r="O373" s="116">
        <f t="shared" si="146"/>
        <v>0</v>
      </c>
      <c r="P373" s="116">
        <f t="shared" si="146"/>
        <v>0</v>
      </c>
      <c r="Q373" s="116">
        <f t="shared" si="146"/>
        <v>0</v>
      </c>
      <c r="R373" s="116">
        <f t="shared" si="146"/>
        <v>0</v>
      </c>
      <c r="S373" s="116">
        <f t="shared" si="146"/>
        <v>0</v>
      </c>
      <c r="T373" s="116">
        <f t="shared" si="146"/>
        <v>0</v>
      </c>
      <c r="U373" s="116">
        <f t="shared" si="146"/>
        <v>0</v>
      </c>
    </row>
    <row r="374" ht="15.75" customHeight="1">
      <c r="A374" s="162" t="s">
        <v>82</v>
      </c>
      <c r="B374" s="116">
        <f t="shared" ref="B374:U374" si="147">B155/B$11</f>
        <v>0</v>
      </c>
      <c r="C374" s="116">
        <f t="shared" si="147"/>
        <v>0</v>
      </c>
      <c r="D374" s="116">
        <f t="shared" si="147"/>
        <v>0</v>
      </c>
      <c r="E374" s="116">
        <f t="shared" si="147"/>
        <v>0</v>
      </c>
      <c r="F374" s="116">
        <f t="shared" si="147"/>
        <v>0</v>
      </c>
      <c r="G374" s="116">
        <f t="shared" si="147"/>
        <v>0</v>
      </c>
      <c r="H374" s="116">
        <f t="shared" si="147"/>
        <v>0</v>
      </c>
      <c r="I374" s="116">
        <f t="shared" si="147"/>
        <v>0</v>
      </c>
      <c r="J374" s="116">
        <f t="shared" si="147"/>
        <v>0</v>
      </c>
      <c r="K374" s="116">
        <f t="shared" si="147"/>
        <v>0</v>
      </c>
      <c r="L374" s="116">
        <f t="shared" si="147"/>
        <v>0</v>
      </c>
      <c r="M374" s="116">
        <f t="shared" si="147"/>
        <v>0</v>
      </c>
      <c r="N374" s="116">
        <f t="shared" si="147"/>
        <v>0</v>
      </c>
      <c r="O374" s="116">
        <f t="shared" si="147"/>
        <v>0</v>
      </c>
      <c r="P374" s="116">
        <f t="shared" si="147"/>
        <v>0</v>
      </c>
      <c r="Q374" s="116">
        <f t="shared" si="147"/>
        <v>0</v>
      </c>
      <c r="R374" s="116">
        <f t="shared" si="147"/>
        <v>0</v>
      </c>
      <c r="S374" s="116">
        <f t="shared" si="147"/>
        <v>0</v>
      </c>
      <c r="T374" s="116">
        <f t="shared" si="147"/>
        <v>0</v>
      </c>
      <c r="U374" s="116">
        <f t="shared" si="147"/>
        <v>0</v>
      </c>
    </row>
    <row r="375" ht="15.75" customHeight="1">
      <c r="A375" s="162" t="s">
        <v>30</v>
      </c>
      <c r="B375" s="116">
        <f t="shared" ref="B375:U375" si="148">B156/B$11</f>
        <v>0</v>
      </c>
      <c r="C375" s="116">
        <f t="shared" si="148"/>
        <v>0</v>
      </c>
      <c r="D375" s="116">
        <f t="shared" si="148"/>
        <v>0</v>
      </c>
      <c r="E375" s="116">
        <f t="shared" si="148"/>
        <v>0</v>
      </c>
      <c r="F375" s="116">
        <f t="shared" si="148"/>
        <v>0</v>
      </c>
      <c r="G375" s="116">
        <f t="shared" si="148"/>
        <v>0</v>
      </c>
      <c r="H375" s="116">
        <f t="shared" si="148"/>
        <v>0</v>
      </c>
      <c r="I375" s="116">
        <f t="shared" si="148"/>
        <v>0</v>
      </c>
      <c r="J375" s="116">
        <f t="shared" si="148"/>
        <v>0</v>
      </c>
      <c r="K375" s="116">
        <f t="shared" si="148"/>
        <v>0</v>
      </c>
      <c r="L375" s="116">
        <f t="shared" si="148"/>
        <v>0</v>
      </c>
      <c r="M375" s="116">
        <f t="shared" si="148"/>
        <v>0</v>
      </c>
      <c r="N375" s="116">
        <f t="shared" si="148"/>
        <v>0.000006424904644</v>
      </c>
      <c r="O375" s="116">
        <f t="shared" si="148"/>
        <v>0</v>
      </c>
      <c r="P375" s="116">
        <f t="shared" si="148"/>
        <v>0.000002163940102</v>
      </c>
      <c r="Q375" s="116">
        <f t="shared" si="148"/>
        <v>0</v>
      </c>
      <c r="R375" s="116">
        <f t="shared" si="148"/>
        <v>0</v>
      </c>
      <c r="S375" s="116">
        <f t="shared" si="148"/>
        <v>0</v>
      </c>
      <c r="T375" s="116">
        <f t="shared" si="148"/>
        <v>0</v>
      </c>
      <c r="U375" s="116">
        <f t="shared" si="148"/>
        <v>0</v>
      </c>
    </row>
    <row r="376" ht="15.75" customHeight="1">
      <c r="A376" s="162" t="s">
        <v>183</v>
      </c>
      <c r="B376" s="116">
        <f t="shared" ref="B376:U376" si="149">B157/B$11</f>
        <v>0</v>
      </c>
      <c r="C376" s="116">
        <f t="shared" si="149"/>
        <v>0</v>
      </c>
      <c r="D376" s="116">
        <f t="shared" si="149"/>
        <v>0</v>
      </c>
      <c r="E376" s="116">
        <f t="shared" si="149"/>
        <v>0</v>
      </c>
      <c r="F376" s="116">
        <f t="shared" si="149"/>
        <v>0</v>
      </c>
      <c r="G376" s="116">
        <f t="shared" si="149"/>
        <v>0</v>
      </c>
      <c r="H376" s="116">
        <f t="shared" si="149"/>
        <v>0</v>
      </c>
      <c r="I376" s="116">
        <f t="shared" si="149"/>
        <v>0</v>
      </c>
      <c r="J376" s="116">
        <f t="shared" si="149"/>
        <v>0</v>
      </c>
      <c r="K376" s="116">
        <f t="shared" si="149"/>
        <v>0</v>
      </c>
      <c r="L376" s="116">
        <f t="shared" si="149"/>
        <v>0</v>
      </c>
      <c r="M376" s="116">
        <f t="shared" si="149"/>
        <v>0</v>
      </c>
      <c r="N376" s="116">
        <f t="shared" si="149"/>
        <v>0</v>
      </c>
      <c r="O376" s="116">
        <f t="shared" si="149"/>
        <v>0</v>
      </c>
      <c r="P376" s="116">
        <f t="shared" si="149"/>
        <v>0</v>
      </c>
      <c r="Q376" s="116">
        <f t="shared" si="149"/>
        <v>0</v>
      </c>
      <c r="R376" s="116">
        <f t="shared" si="149"/>
        <v>0</v>
      </c>
      <c r="S376" s="116">
        <f t="shared" si="149"/>
        <v>0</v>
      </c>
      <c r="T376" s="116">
        <f t="shared" si="149"/>
        <v>0</v>
      </c>
      <c r="U376" s="116">
        <f t="shared" si="149"/>
        <v>0</v>
      </c>
    </row>
    <row r="377" ht="15.75" customHeight="1">
      <c r="A377" s="162" t="s">
        <v>31</v>
      </c>
      <c r="B377" s="116">
        <f t="shared" ref="B377:U377" si="150">B158/B$11</f>
        <v>0</v>
      </c>
      <c r="C377" s="116">
        <f t="shared" si="150"/>
        <v>0</v>
      </c>
      <c r="D377" s="116">
        <f t="shared" si="150"/>
        <v>0</v>
      </c>
      <c r="E377" s="116">
        <f t="shared" si="150"/>
        <v>0</v>
      </c>
      <c r="F377" s="116">
        <f t="shared" si="150"/>
        <v>0</v>
      </c>
      <c r="G377" s="116">
        <f t="shared" si="150"/>
        <v>0</v>
      </c>
      <c r="H377" s="116">
        <f t="shared" si="150"/>
        <v>0</v>
      </c>
      <c r="I377" s="116">
        <f t="shared" si="150"/>
        <v>0</v>
      </c>
      <c r="J377" s="116">
        <f t="shared" si="150"/>
        <v>0</v>
      </c>
      <c r="K377" s="116">
        <f t="shared" si="150"/>
        <v>0</v>
      </c>
      <c r="L377" s="116">
        <f t="shared" si="150"/>
        <v>0</v>
      </c>
      <c r="M377" s="116">
        <f t="shared" si="150"/>
        <v>0</v>
      </c>
      <c r="N377" s="116">
        <f t="shared" si="150"/>
        <v>0</v>
      </c>
      <c r="O377" s="116">
        <f t="shared" si="150"/>
        <v>0</v>
      </c>
      <c r="P377" s="116">
        <f t="shared" si="150"/>
        <v>0</v>
      </c>
      <c r="Q377" s="116">
        <f t="shared" si="150"/>
        <v>0.00004593853424</v>
      </c>
      <c r="R377" s="116">
        <f t="shared" si="150"/>
        <v>0</v>
      </c>
      <c r="S377" s="116">
        <f t="shared" si="150"/>
        <v>0</v>
      </c>
      <c r="T377" s="116">
        <f t="shared" si="150"/>
        <v>0</v>
      </c>
      <c r="U377" s="116">
        <f t="shared" si="150"/>
        <v>0.003845981843</v>
      </c>
    </row>
    <row r="378" ht="15.75" customHeight="1">
      <c r="A378" s="162" t="s">
        <v>184</v>
      </c>
      <c r="B378" s="116">
        <f t="shared" ref="B378:U378" si="151">B159/B$11</f>
        <v>0.0003375869286</v>
      </c>
      <c r="C378" s="116">
        <f t="shared" si="151"/>
        <v>0</v>
      </c>
      <c r="D378" s="116">
        <f t="shared" si="151"/>
        <v>0</v>
      </c>
      <c r="E378" s="116">
        <f t="shared" si="151"/>
        <v>0</v>
      </c>
      <c r="F378" s="116">
        <f t="shared" si="151"/>
        <v>0</v>
      </c>
      <c r="G378" s="116">
        <f t="shared" si="151"/>
        <v>0</v>
      </c>
      <c r="H378" s="116">
        <f t="shared" si="151"/>
        <v>0</v>
      </c>
      <c r="I378" s="116">
        <f t="shared" si="151"/>
        <v>0</v>
      </c>
      <c r="J378" s="116">
        <f t="shared" si="151"/>
        <v>0</v>
      </c>
      <c r="K378" s="116">
        <f t="shared" si="151"/>
        <v>0</v>
      </c>
      <c r="L378" s="116">
        <f t="shared" si="151"/>
        <v>0</v>
      </c>
      <c r="M378" s="116">
        <f t="shared" si="151"/>
        <v>0</v>
      </c>
      <c r="N378" s="116">
        <f t="shared" si="151"/>
        <v>0</v>
      </c>
      <c r="O378" s="116">
        <f t="shared" si="151"/>
        <v>0</v>
      </c>
      <c r="P378" s="116">
        <f t="shared" si="151"/>
        <v>0.0002034103696</v>
      </c>
      <c r="Q378" s="116">
        <f t="shared" si="151"/>
        <v>0</v>
      </c>
      <c r="R378" s="116">
        <f t="shared" si="151"/>
        <v>0</v>
      </c>
      <c r="S378" s="116">
        <f t="shared" si="151"/>
        <v>0</v>
      </c>
      <c r="T378" s="116">
        <f t="shared" si="151"/>
        <v>0</v>
      </c>
      <c r="U378" s="116">
        <f t="shared" si="151"/>
        <v>0</v>
      </c>
    </row>
    <row r="379" ht="15.75" customHeight="1">
      <c r="A379" s="162" t="s">
        <v>185</v>
      </c>
      <c r="B379" s="116">
        <f t="shared" ref="B379:U379" si="152">B160/B$11</f>
        <v>0</v>
      </c>
      <c r="C379" s="116">
        <f t="shared" si="152"/>
        <v>0</v>
      </c>
      <c r="D379" s="116">
        <f t="shared" si="152"/>
        <v>0</v>
      </c>
      <c r="E379" s="116">
        <f t="shared" si="152"/>
        <v>0</v>
      </c>
      <c r="F379" s="116">
        <f t="shared" si="152"/>
        <v>0</v>
      </c>
      <c r="G379" s="116">
        <f t="shared" si="152"/>
        <v>0</v>
      </c>
      <c r="H379" s="116">
        <f t="shared" si="152"/>
        <v>0</v>
      </c>
      <c r="I379" s="116">
        <f t="shared" si="152"/>
        <v>0</v>
      </c>
      <c r="J379" s="116">
        <f t="shared" si="152"/>
        <v>0</v>
      </c>
      <c r="K379" s="116">
        <f t="shared" si="152"/>
        <v>0</v>
      </c>
      <c r="L379" s="116">
        <f t="shared" si="152"/>
        <v>0</v>
      </c>
      <c r="M379" s="116">
        <f t="shared" si="152"/>
        <v>0</v>
      </c>
      <c r="N379" s="116">
        <f t="shared" si="152"/>
        <v>0</v>
      </c>
      <c r="O379" s="116">
        <f t="shared" si="152"/>
        <v>0</v>
      </c>
      <c r="P379" s="116">
        <f t="shared" si="152"/>
        <v>0</v>
      </c>
      <c r="Q379" s="116">
        <f t="shared" si="152"/>
        <v>0</v>
      </c>
      <c r="R379" s="116">
        <f t="shared" si="152"/>
        <v>0</v>
      </c>
      <c r="S379" s="116">
        <f t="shared" si="152"/>
        <v>0</v>
      </c>
      <c r="T379" s="116">
        <f t="shared" si="152"/>
        <v>0</v>
      </c>
      <c r="U379" s="116">
        <f t="shared" si="152"/>
        <v>0</v>
      </c>
    </row>
    <row r="380" ht="15.75" customHeight="1">
      <c r="A380" s="162" t="s">
        <v>57</v>
      </c>
      <c r="B380" s="116">
        <f t="shared" ref="B380:U380" si="153">B161/B$11</f>
        <v>0</v>
      </c>
      <c r="C380" s="116">
        <f t="shared" si="153"/>
        <v>0</v>
      </c>
      <c r="D380" s="116">
        <f t="shared" si="153"/>
        <v>0</v>
      </c>
      <c r="E380" s="116">
        <f t="shared" si="153"/>
        <v>0</v>
      </c>
      <c r="F380" s="116">
        <f t="shared" si="153"/>
        <v>0</v>
      </c>
      <c r="G380" s="116">
        <f t="shared" si="153"/>
        <v>0</v>
      </c>
      <c r="H380" s="116">
        <f t="shared" si="153"/>
        <v>0</v>
      </c>
      <c r="I380" s="116">
        <f t="shared" si="153"/>
        <v>0</v>
      </c>
      <c r="J380" s="116">
        <f t="shared" si="153"/>
        <v>0</v>
      </c>
      <c r="K380" s="116">
        <f t="shared" si="153"/>
        <v>0</v>
      </c>
      <c r="L380" s="116">
        <f t="shared" si="153"/>
        <v>0</v>
      </c>
      <c r="M380" s="116">
        <f t="shared" si="153"/>
        <v>0</v>
      </c>
      <c r="N380" s="116">
        <f t="shared" si="153"/>
        <v>0</v>
      </c>
      <c r="O380" s="116">
        <f t="shared" si="153"/>
        <v>0</v>
      </c>
      <c r="P380" s="116">
        <f t="shared" si="153"/>
        <v>0</v>
      </c>
      <c r="Q380" s="116">
        <f t="shared" si="153"/>
        <v>0</v>
      </c>
      <c r="R380" s="116">
        <f t="shared" si="153"/>
        <v>0</v>
      </c>
      <c r="S380" s="116">
        <f t="shared" si="153"/>
        <v>0</v>
      </c>
      <c r="T380" s="116">
        <f t="shared" si="153"/>
        <v>0</v>
      </c>
      <c r="U380" s="116">
        <f t="shared" si="153"/>
        <v>0</v>
      </c>
    </row>
    <row r="381" ht="15.75" customHeight="1">
      <c r="A381" s="162" t="s">
        <v>527</v>
      </c>
      <c r="B381" s="116">
        <f t="shared" ref="B381:U381" si="154">B162/B$11</f>
        <v>0</v>
      </c>
      <c r="C381" s="116">
        <f t="shared" si="154"/>
        <v>0</v>
      </c>
      <c r="D381" s="116">
        <f t="shared" si="154"/>
        <v>0</v>
      </c>
      <c r="E381" s="116">
        <f t="shared" si="154"/>
        <v>0</v>
      </c>
      <c r="F381" s="116">
        <f t="shared" si="154"/>
        <v>0</v>
      </c>
      <c r="G381" s="116">
        <f t="shared" si="154"/>
        <v>0</v>
      </c>
      <c r="H381" s="116">
        <f t="shared" si="154"/>
        <v>0</v>
      </c>
      <c r="I381" s="116">
        <f t="shared" si="154"/>
        <v>0</v>
      </c>
      <c r="J381" s="116">
        <f t="shared" si="154"/>
        <v>0</v>
      </c>
      <c r="K381" s="116">
        <f t="shared" si="154"/>
        <v>0</v>
      </c>
      <c r="L381" s="116">
        <f t="shared" si="154"/>
        <v>0</v>
      </c>
      <c r="M381" s="116">
        <f t="shared" si="154"/>
        <v>0</v>
      </c>
      <c r="N381" s="116">
        <f t="shared" si="154"/>
        <v>0</v>
      </c>
      <c r="O381" s="116">
        <f t="shared" si="154"/>
        <v>0</v>
      </c>
      <c r="P381" s="116">
        <f t="shared" si="154"/>
        <v>0</v>
      </c>
      <c r="Q381" s="116">
        <f t="shared" si="154"/>
        <v>0</v>
      </c>
      <c r="R381" s="116">
        <f t="shared" si="154"/>
        <v>0</v>
      </c>
      <c r="S381" s="116">
        <f t="shared" si="154"/>
        <v>0</v>
      </c>
      <c r="T381" s="116">
        <f t="shared" si="154"/>
        <v>0</v>
      </c>
      <c r="U381" s="116">
        <f t="shared" si="154"/>
        <v>0</v>
      </c>
    </row>
    <row r="382" ht="15.75" customHeight="1">
      <c r="A382" s="162" t="s">
        <v>186</v>
      </c>
      <c r="B382" s="116">
        <f t="shared" ref="B382:U382" si="155">B163/B$11</f>
        <v>0</v>
      </c>
      <c r="C382" s="116">
        <f t="shared" si="155"/>
        <v>0</v>
      </c>
      <c r="D382" s="116">
        <f t="shared" si="155"/>
        <v>0</v>
      </c>
      <c r="E382" s="116">
        <f t="shared" si="155"/>
        <v>0</v>
      </c>
      <c r="F382" s="116">
        <f t="shared" si="155"/>
        <v>0</v>
      </c>
      <c r="G382" s="116">
        <f t="shared" si="155"/>
        <v>0</v>
      </c>
      <c r="H382" s="116">
        <f t="shared" si="155"/>
        <v>0</v>
      </c>
      <c r="I382" s="116">
        <f t="shared" si="155"/>
        <v>0</v>
      </c>
      <c r="J382" s="116">
        <f t="shared" si="155"/>
        <v>0</v>
      </c>
      <c r="K382" s="116">
        <f t="shared" si="155"/>
        <v>0</v>
      </c>
      <c r="L382" s="116">
        <f t="shared" si="155"/>
        <v>0</v>
      </c>
      <c r="M382" s="116">
        <f t="shared" si="155"/>
        <v>0</v>
      </c>
      <c r="N382" s="116">
        <f t="shared" si="155"/>
        <v>0</v>
      </c>
      <c r="O382" s="116">
        <f t="shared" si="155"/>
        <v>0</v>
      </c>
      <c r="P382" s="116">
        <f t="shared" si="155"/>
        <v>0</v>
      </c>
      <c r="Q382" s="116">
        <f t="shared" si="155"/>
        <v>0</v>
      </c>
      <c r="R382" s="116">
        <f t="shared" si="155"/>
        <v>0</v>
      </c>
      <c r="S382" s="116">
        <f t="shared" si="155"/>
        <v>0</v>
      </c>
      <c r="T382" s="116">
        <f t="shared" si="155"/>
        <v>0</v>
      </c>
      <c r="U382" s="116">
        <f t="shared" si="155"/>
        <v>0</v>
      </c>
    </row>
    <row r="383" ht="15.75" customHeight="1">
      <c r="A383" s="162" t="s">
        <v>187</v>
      </c>
      <c r="B383" s="116">
        <f t="shared" ref="B383:U383" si="156">B164/B$11</f>
        <v>0</v>
      </c>
      <c r="C383" s="116">
        <f t="shared" si="156"/>
        <v>0</v>
      </c>
      <c r="D383" s="116">
        <f t="shared" si="156"/>
        <v>0</v>
      </c>
      <c r="E383" s="116">
        <f t="shared" si="156"/>
        <v>0</v>
      </c>
      <c r="F383" s="116">
        <f t="shared" si="156"/>
        <v>0</v>
      </c>
      <c r="G383" s="116">
        <f t="shared" si="156"/>
        <v>0</v>
      </c>
      <c r="H383" s="116">
        <f t="shared" si="156"/>
        <v>0</v>
      </c>
      <c r="I383" s="116">
        <f t="shared" si="156"/>
        <v>0</v>
      </c>
      <c r="J383" s="116">
        <f t="shared" si="156"/>
        <v>0</v>
      </c>
      <c r="K383" s="116">
        <f t="shared" si="156"/>
        <v>0</v>
      </c>
      <c r="L383" s="116">
        <f t="shared" si="156"/>
        <v>0</v>
      </c>
      <c r="M383" s="116">
        <f t="shared" si="156"/>
        <v>0</v>
      </c>
      <c r="N383" s="116">
        <f t="shared" si="156"/>
        <v>0</v>
      </c>
      <c r="O383" s="116">
        <f t="shared" si="156"/>
        <v>0</v>
      </c>
      <c r="P383" s="116">
        <f t="shared" si="156"/>
        <v>0</v>
      </c>
      <c r="Q383" s="116">
        <f t="shared" si="156"/>
        <v>0</v>
      </c>
      <c r="R383" s="116">
        <f t="shared" si="156"/>
        <v>0</v>
      </c>
      <c r="S383" s="116">
        <f t="shared" si="156"/>
        <v>0</v>
      </c>
      <c r="T383" s="116">
        <f t="shared" si="156"/>
        <v>0</v>
      </c>
      <c r="U383" s="116">
        <f t="shared" si="156"/>
        <v>0</v>
      </c>
    </row>
    <row r="384" ht="15.75" customHeight="1">
      <c r="A384" s="162" t="s">
        <v>188</v>
      </c>
      <c r="B384" s="116">
        <f t="shared" ref="B384:U384" si="157">B165/B$11</f>
        <v>0</v>
      </c>
      <c r="C384" s="116">
        <f t="shared" si="157"/>
        <v>0</v>
      </c>
      <c r="D384" s="116">
        <f t="shared" si="157"/>
        <v>0</v>
      </c>
      <c r="E384" s="116">
        <f t="shared" si="157"/>
        <v>0</v>
      </c>
      <c r="F384" s="116">
        <f t="shared" si="157"/>
        <v>0</v>
      </c>
      <c r="G384" s="116">
        <f t="shared" si="157"/>
        <v>0</v>
      </c>
      <c r="H384" s="116">
        <f t="shared" si="157"/>
        <v>0</v>
      </c>
      <c r="I384" s="116">
        <f t="shared" si="157"/>
        <v>0</v>
      </c>
      <c r="J384" s="116">
        <f t="shared" si="157"/>
        <v>0</v>
      </c>
      <c r="K384" s="116">
        <f t="shared" si="157"/>
        <v>0</v>
      </c>
      <c r="L384" s="116">
        <f t="shared" si="157"/>
        <v>0</v>
      </c>
      <c r="M384" s="116">
        <f t="shared" si="157"/>
        <v>0</v>
      </c>
      <c r="N384" s="116">
        <f t="shared" si="157"/>
        <v>0</v>
      </c>
      <c r="O384" s="116">
        <f t="shared" si="157"/>
        <v>0</v>
      </c>
      <c r="P384" s="116">
        <f t="shared" si="157"/>
        <v>0</v>
      </c>
      <c r="Q384" s="116">
        <f t="shared" si="157"/>
        <v>0</v>
      </c>
      <c r="R384" s="116">
        <f t="shared" si="157"/>
        <v>0</v>
      </c>
      <c r="S384" s="116">
        <f t="shared" si="157"/>
        <v>0</v>
      </c>
      <c r="T384" s="116">
        <f t="shared" si="157"/>
        <v>0</v>
      </c>
      <c r="U384" s="116">
        <f t="shared" si="157"/>
        <v>0</v>
      </c>
    </row>
    <row r="385" ht="15.75" customHeight="1">
      <c r="A385" s="162" t="s">
        <v>189</v>
      </c>
      <c r="B385" s="116">
        <f t="shared" ref="B385:U385" si="158">B166/B$11</f>
        <v>0</v>
      </c>
      <c r="C385" s="116">
        <f t="shared" si="158"/>
        <v>0</v>
      </c>
      <c r="D385" s="116">
        <f t="shared" si="158"/>
        <v>0</v>
      </c>
      <c r="E385" s="116">
        <f t="shared" si="158"/>
        <v>0</v>
      </c>
      <c r="F385" s="116">
        <f t="shared" si="158"/>
        <v>0</v>
      </c>
      <c r="G385" s="116">
        <f t="shared" si="158"/>
        <v>0</v>
      </c>
      <c r="H385" s="116">
        <f t="shared" si="158"/>
        <v>0</v>
      </c>
      <c r="I385" s="116">
        <f t="shared" si="158"/>
        <v>0</v>
      </c>
      <c r="J385" s="116">
        <f t="shared" si="158"/>
        <v>0</v>
      </c>
      <c r="K385" s="116">
        <f t="shared" si="158"/>
        <v>0</v>
      </c>
      <c r="L385" s="116">
        <f t="shared" si="158"/>
        <v>0</v>
      </c>
      <c r="M385" s="116">
        <f t="shared" si="158"/>
        <v>0</v>
      </c>
      <c r="N385" s="116">
        <f t="shared" si="158"/>
        <v>0</v>
      </c>
      <c r="O385" s="116">
        <f t="shared" si="158"/>
        <v>0</v>
      </c>
      <c r="P385" s="116">
        <f t="shared" si="158"/>
        <v>0</v>
      </c>
      <c r="Q385" s="116">
        <f t="shared" si="158"/>
        <v>0</v>
      </c>
      <c r="R385" s="116">
        <f t="shared" si="158"/>
        <v>0</v>
      </c>
      <c r="S385" s="116">
        <f t="shared" si="158"/>
        <v>0</v>
      </c>
      <c r="T385" s="116">
        <f t="shared" si="158"/>
        <v>0</v>
      </c>
      <c r="U385" s="116">
        <f t="shared" si="158"/>
        <v>0</v>
      </c>
    </row>
    <row r="386" ht="15.75" customHeight="1">
      <c r="A386" s="162" t="s">
        <v>190</v>
      </c>
      <c r="B386" s="116">
        <f t="shared" ref="B386:U386" si="159">B167/B$11</f>
        <v>0</v>
      </c>
      <c r="C386" s="116">
        <f t="shared" si="159"/>
        <v>0</v>
      </c>
      <c r="D386" s="116">
        <f t="shared" si="159"/>
        <v>0</v>
      </c>
      <c r="E386" s="116">
        <f t="shared" si="159"/>
        <v>0</v>
      </c>
      <c r="F386" s="116">
        <f t="shared" si="159"/>
        <v>0</v>
      </c>
      <c r="G386" s="116">
        <f t="shared" si="159"/>
        <v>0</v>
      </c>
      <c r="H386" s="116">
        <f t="shared" si="159"/>
        <v>0</v>
      </c>
      <c r="I386" s="116">
        <f t="shared" si="159"/>
        <v>0</v>
      </c>
      <c r="J386" s="116">
        <f t="shared" si="159"/>
        <v>0</v>
      </c>
      <c r="K386" s="116">
        <f t="shared" si="159"/>
        <v>0</v>
      </c>
      <c r="L386" s="116">
        <f t="shared" si="159"/>
        <v>0</v>
      </c>
      <c r="M386" s="116">
        <f t="shared" si="159"/>
        <v>0</v>
      </c>
      <c r="N386" s="116">
        <f t="shared" si="159"/>
        <v>0</v>
      </c>
      <c r="O386" s="116">
        <f t="shared" si="159"/>
        <v>0</v>
      </c>
      <c r="P386" s="116">
        <f t="shared" si="159"/>
        <v>0</v>
      </c>
      <c r="Q386" s="116">
        <f t="shared" si="159"/>
        <v>0</v>
      </c>
      <c r="R386" s="116">
        <f t="shared" si="159"/>
        <v>0</v>
      </c>
      <c r="S386" s="116">
        <f t="shared" si="159"/>
        <v>0</v>
      </c>
      <c r="T386" s="116">
        <f t="shared" si="159"/>
        <v>0</v>
      </c>
      <c r="U386" s="116">
        <f t="shared" si="159"/>
        <v>0</v>
      </c>
    </row>
    <row r="387" ht="15.75" customHeight="1">
      <c r="A387" s="162" t="s">
        <v>191</v>
      </c>
      <c r="B387" s="116">
        <f t="shared" ref="B387:U387" si="160">B168/B$11</f>
        <v>0</v>
      </c>
      <c r="C387" s="116">
        <f t="shared" si="160"/>
        <v>0</v>
      </c>
      <c r="D387" s="116">
        <f t="shared" si="160"/>
        <v>0</v>
      </c>
      <c r="E387" s="116">
        <f t="shared" si="160"/>
        <v>0</v>
      </c>
      <c r="F387" s="116">
        <f t="shared" si="160"/>
        <v>0</v>
      </c>
      <c r="G387" s="116">
        <f t="shared" si="160"/>
        <v>0</v>
      </c>
      <c r="H387" s="116">
        <f t="shared" si="160"/>
        <v>0</v>
      </c>
      <c r="I387" s="116">
        <f t="shared" si="160"/>
        <v>0</v>
      </c>
      <c r="J387" s="116">
        <f t="shared" si="160"/>
        <v>0</v>
      </c>
      <c r="K387" s="116">
        <f t="shared" si="160"/>
        <v>0</v>
      </c>
      <c r="L387" s="116">
        <f t="shared" si="160"/>
        <v>0</v>
      </c>
      <c r="M387" s="116">
        <f t="shared" si="160"/>
        <v>0</v>
      </c>
      <c r="N387" s="116">
        <f t="shared" si="160"/>
        <v>0</v>
      </c>
      <c r="O387" s="116">
        <f t="shared" si="160"/>
        <v>0</v>
      </c>
      <c r="P387" s="116">
        <f t="shared" si="160"/>
        <v>0</v>
      </c>
      <c r="Q387" s="116">
        <f t="shared" si="160"/>
        <v>0</v>
      </c>
      <c r="R387" s="116">
        <f t="shared" si="160"/>
        <v>0</v>
      </c>
      <c r="S387" s="116">
        <f t="shared" si="160"/>
        <v>0</v>
      </c>
      <c r="T387" s="116">
        <f t="shared" si="160"/>
        <v>0</v>
      </c>
      <c r="U387" s="116">
        <f t="shared" si="160"/>
        <v>0</v>
      </c>
    </row>
    <row r="388" ht="15.75" customHeight="1">
      <c r="A388" s="162" t="s">
        <v>32</v>
      </c>
      <c r="B388" s="116">
        <f t="shared" ref="B388:U388" si="161">B169/B$11</f>
        <v>0</v>
      </c>
      <c r="C388" s="116">
        <f t="shared" si="161"/>
        <v>0</v>
      </c>
      <c r="D388" s="116">
        <f t="shared" si="161"/>
        <v>0</v>
      </c>
      <c r="E388" s="116">
        <f t="shared" si="161"/>
        <v>0</v>
      </c>
      <c r="F388" s="116">
        <f t="shared" si="161"/>
        <v>0</v>
      </c>
      <c r="G388" s="116">
        <f t="shared" si="161"/>
        <v>0</v>
      </c>
      <c r="H388" s="116">
        <f t="shared" si="161"/>
        <v>0</v>
      </c>
      <c r="I388" s="116">
        <f t="shared" si="161"/>
        <v>0</v>
      </c>
      <c r="J388" s="116">
        <f t="shared" si="161"/>
        <v>0</v>
      </c>
      <c r="K388" s="116">
        <f t="shared" si="161"/>
        <v>0</v>
      </c>
      <c r="L388" s="116">
        <f t="shared" si="161"/>
        <v>0</v>
      </c>
      <c r="M388" s="116">
        <f t="shared" si="161"/>
        <v>0</v>
      </c>
      <c r="N388" s="116">
        <f t="shared" si="161"/>
        <v>0</v>
      </c>
      <c r="O388" s="116">
        <f t="shared" si="161"/>
        <v>0</v>
      </c>
      <c r="P388" s="116">
        <f t="shared" si="161"/>
        <v>0</v>
      </c>
      <c r="Q388" s="116">
        <f t="shared" si="161"/>
        <v>0</v>
      </c>
      <c r="R388" s="116">
        <f t="shared" si="161"/>
        <v>0</v>
      </c>
      <c r="S388" s="116">
        <f t="shared" si="161"/>
        <v>0</v>
      </c>
      <c r="T388" s="116">
        <f t="shared" si="161"/>
        <v>0</v>
      </c>
      <c r="U388" s="116">
        <f t="shared" si="161"/>
        <v>0</v>
      </c>
    </row>
    <row r="389" ht="15.75" customHeight="1">
      <c r="A389" s="162" t="s">
        <v>192</v>
      </c>
      <c r="B389" s="116">
        <f t="shared" ref="B389:U389" si="162">B170/B$11</f>
        <v>0</v>
      </c>
      <c r="C389" s="116">
        <f t="shared" si="162"/>
        <v>0</v>
      </c>
      <c r="D389" s="116">
        <f t="shared" si="162"/>
        <v>0</v>
      </c>
      <c r="E389" s="116">
        <f t="shared" si="162"/>
        <v>0</v>
      </c>
      <c r="F389" s="116">
        <f t="shared" si="162"/>
        <v>0</v>
      </c>
      <c r="G389" s="116">
        <f t="shared" si="162"/>
        <v>0</v>
      </c>
      <c r="H389" s="116">
        <f t="shared" si="162"/>
        <v>0</v>
      </c>
      <c r="I389" s="116">
        <f t="shared" si="162"/>
        <v>0</v>
      </c>
      <c r="J389" s="116">
        <f t="shared" si="162"/>
        <v>0</v>
      </c>
      <c r="K389" s="116">
        <f t="shared" si="162"/>
        <v>0</v>
      </c>
      <c r="L389" s="116">
        <f t="shared" si="162"/>
        <v>0</v>
      </c>
      <c r="M389" s="116">
        <f t="shared" si="162"/>
        <v>0</v>
      </c>
      <c r="N389" s="116">
        <f t="shared" si="162"/>
        <v>0</v>
      </c>
      <c r="O389" s="116">
        <f t="shared" si="162"/>
        <v>0</v>
      </c>
      <c r="P389" s="116">
        <f t="shared" si="162"/>
        <v>0</v>
      </c>
      <c r="Q389" s="116">
        <f t="shared" si="162"/>
        <v>0</v>
      </c>
      <c r="R389" s="116">
        <f t="shared" si="162"/>
        <v>0</v>
      </c>
      <c r="S389" s="116">
        <f t="shared" si="162"/>
        <v>0</v>
      </c>
      <c r="T389" s="116">
        <f t="shared" si="162"/>
        <v>0</v>
      </c>
      <c r="U389" s="116">
        <f t="shared" si="162"/>
        <v>0</v>
      </c>
    </row>
    <row r="390" ht="15.75" customHeight="1">
      <c r="A390" s="162" t="s">
        <v>193</v>
      </c>
      <c r="B390" s="116">
        <f t="shared" ref="B390:U390" si="163">B171/B$11</f>
        <v>0</v>
      </c>
      <c r="C390" s="116">
        <f t="shared" si="163"/>
        <v>0</v>
      </c>
      <c r="D390" s="116">
        <f t="shared" si="163"/>
        <v>0</v>
      </c>
      <c r="E390" s="116">
        <f t="shared" si="163"/>
        <v>0</v>
      </c>
      <c r="F390" s="116">
        <f t="shared" si="163"/>
        <v>0</v>
      </c>
      <c r="G390" s="116">
        <f t="shared" si="163"/>
        <v>0</v>
      </c>
      <c r="H390" s="116">
        <f t="shared" si="163"/>
        <v>0</v>
      </c>
      <c r="I390" s="116">
        <f t="shared" si="163"/>
        <v>0</v>
      </c>
      <c r="J390" s="116">
        <f t="shared" si="163"/>
        <v>0</v>
      </c>
      <c r="K390" s="116">
        <f t="shared" si="163"/>
        <v>0</v>
      </c>
      <c r="L390" s="116">
        <f t="shared" si="163"/>
        <v>0</v>
      </c>
      <c r="M390" s="116">
        <f t="shared" si="163"/>
        <v>0</v>
      </c>
      <c r="N390" s="116">
        <f t="shared" si="163"/>
        <v>0.00004925760227</v>
      </c>
      <c r="O390" s="116">
        <f t="shared" si="163"/>
        <v>0</v>
      </c>
      <c r="P390" s="116">
        <f t="shared" si="163"/>
        <v>0</v>
      </c>
      <c r="Q390" s="116">
        <f t="shared" si="163"/>
        <v>0</v>
      </c>
      <c r="R390" s="116">
        <f t="shared" si="163"/>
        <v>0</v>
      </c>
      <c r="S390" s="116">
        <f t="shared" si="163"/>
        <v>0</v>
      </c>
      <c r="T390" s="116">
        <f t="shared" si="163"/>
        <v>0</v>
      </c>
      <c r="U390" s="116">
        <f t="shared" si="163"/>
        <v>0</v>
      </c>
    </row>
    <row r="391" ht="15.75" customHeight="1">
      <c r="A391" s="162" t="s">
        <v>33</v>
      </c>
      <c r="B391" s="116">
        <f t="shared" ref="B391:U391" si="164">B172/B$11</f>
        <v>0</v>
      </c>
      <c r="C391" s="116">
        <f t="shared" si="164"/>
        <v>0</v>
      </c>
      <c r="D391" s="116">
        <f t="shared" si="164"/>
        <v>0</v>
      </c>
      <c r="E391" s="116">
        <f t="shared" si="164"/>
        <v>0</v>
      </c>
      <c r="F391" s="116">
        <f t="shared" si="164"/>
        <v>0</v>
      </c>
      <c r="G391" s="116">
        <f t="shared" si="164"/>
        <v>0</v>
      </c>
      <c r="H391" s="116">
        <f t="shared" si="164"/>
        <v>0</v>
      </c>
      <c r="I391" s="116">
        <f t="shared" si="164"/>
        <v>0</v>
      </c>
      <c r="J391" s="116">
        <f t="shared" si="164"/>
        <v>0</v>
      </c>
      <c r="K391" s="116">
        <f t="shared" si="164"/>
        <v>0</v>
      </c>
      <c r="L391" s="116">
        <f t="shared" si="164"/>
        <v>0</v>
      </c>
      <c r="M391" s="116">
        <f t="shared" si="164"/>
        <v>0</v>
      </c>
      <c r="N391" s="116">
        <f t="shared" si="164"/>
        <v>0</v>
      </c>
      <c r="O391" s="116">
        <f t="shared" si="164"/>
        <v>0</v>
      </c>
      <c r="P391" s="116">
        <f t="shared" si="164"/>
        <v>0</v>
      </c>
      <c r="Q391" s="116">
        <f t="shared" si="164"/>
        <v>0</v>
      </c>
      <c r="R391" s="116">
        <f t="shared" si="164"/>
        <v>0</v>
      </c>
      <c r="S391" s="116">
        <f t="shared" si="164"/>
        <v>0</v>
      </c>
      <c r="T391" s="116">
        <f t="shared" si="164"/>
        <v>0</v>
      </c>
      <c r="U391" s="116">
        <f t="shared" si="164"/>
        <v>0.0001242242197</v>
      </c>
    </row>
    <row r="392" ht="15.75" customHeight="1">
      <c r="A392" s="162" t="s">
        <v>194</v>
      </c>
      <c r="B392" s="116">
        <f t="shared" ref="B392:U392" si="165">B173/B$11</f>
        <v>0</v>
      </c>
      <c r="C392" s="116">
        <f t="shared" si="165"/>
        <v>0</v>
      </c>
      <c r="D392" s="116">
        <f t="shared" si="165"/>
        <v>0</v>
      </c>
      <c r="E392" s="116">
        <f t="shared" si="165"/>
        <v>0</v>
      </c>
      <c r="F392" s="116">
        <f t="shared" si="165"/>
        <v>0</v>
      </c>
      <c r="G392" s="116">
        <f t="shared" si="165"/>
        <v>0</v>
      </c>
      <c r="H392" s="116">
        <f t="shared" si="165"/>
        <v>0</v>
      </c>
      <c r="I392" s="116">
        <f t="shared" si="165"/>
        <v>0</v>
      </c>
      <c r="J392" s="116">
        <f t="shared" si="165"/>
        <v>0</v>
      </c>
      <c r="K392" s="116">
        <f t="shared" si="165"/>
        <v>0</v>
      </c>
      <c r="L392" s="116">
        <f t="shared" si="165"/>
        <v>0</v>
      </c>
      <c r="M392" s="116">
        <f t="shared" si="165"/>
        <v>0</v>
      </c>
      <c r="N392" s="116">
        <f t="shared" si="165"/>
        <v>0</v>
      </c>
      <c r="O392" s="116">
        <f t="shared" si="165"/>
        <v>0</v>
      </c>
      <c r="P392" s="116">
        <f t="shared" si="165"/>
        <v>0</v>
      </c>
      <c r="Q392" s="116">
        <f t="shared" si="165"/>
        <v>0</v>
      </c>
      <c r="R392" s="116">
        <f t="shared" si="165"/>
        <v>0</v>
      </c>
      <c r="S392" s="116">
        <f t="shared" si="165"/>
        <v>0</v>
      </c>
      <c r="T392" s="116">
        <f t="shared" si="165"/>
        <v>0</v>
      </c>
      <c r="U392" s="116">
        <f t="shared" si="165"/>
        <v>0</v>
      </c>
    </row>
    <row r="393" ht="15.75" customHeight="1">
      <c r="A393" s="162" t="s">
        <v>195</v>
      </c>
      <c r="B393" s="116">
        <f t="shared" ref="B393:U393" si="166">B174/B$11</f>
        <v>0</v>
      </c>
      <c r="C393" s="116">
        <f t="shared" si="166"/>
        <v>0</v>
      </c>
      <c r="D393" s="116">
        <f t="shared" si="166"/>
        <v>0</v>
      </c>
      <c r="E393" s="116">
        <f t="shared" si="166"/>
        <v>0</v>
      </c>
      <c r="F393" s="116">
        <f t="shared" si="166"/>
        <v>0</v>
      </c>
      <c r="G393" s="116">
        <f t="shared" si="166"/>
        <v>0</v>
      </c>
      <c r="H393" s="116">
        <f t="shared" si="166"/>
        <v>0</v>
      </c>
      <c r="I393" s="116">
        <f t="shared" si="166"/>
        <v>0</v>
      </c>
      <c r="J393" s="116">
        <f t="shared" si="166"/>
        <v>0</v>
      </c>
      <c r="K393" s="116">
        <f t="shared" si="166"/>
        <v>0</v>
      </c>
      <c r="L393" s="116">
        <f t="shared" si="166"/>
        <v>0</v>
      </c>
      <c r="M393" s="116">
        <f t="shared" si="166"/>
        <v>0</v>
      </c>
      <c r="N393" s="116">
        <f t="shared" si="166"/>
        <v>0</v>
      </c>
      <c r="O393" s="116">
        <f t="shared" si="166"/>
        <v>0</v>
      </c>
      <c r="P393" s="116">
        <f t="shared" si="166"/>
        <v>0</v>
      </c>
      <c r="Q393" s="116">
        <f t="shared" si="166"/>
        <v>0</v>
      </c>
      <c r="R393" s="116">
        <f t="shared" si="166"/>
        <v>0</v>
      </c>
      <c r="S393" s="116">
        <f t="shared" si="166"/>
        <v>0</v>
      </c>
      <c r="T393" s="116">
        <f t="shared" si="166"/>
        <v>0</v>
      </c>
      <c r="U393" s="116">
        <f t="shared" si="166"/>
        <v>0</v>
      </c>
    </row>
    <row r="394" ht="15.75" customHeight="1">
      <c r="A394" s="162" t="s">
        <v>196</v>
      </c>
      <c r="B394" s="116">
        <f t="shared" ref="B394:U394" si="167">B175/B$11</f>
        <v>0</v>
      </c>
      <c r="C394" s="116">
        <f t="shared" si="167"/>
        <v>0</v>
      </c>
      <c r="D394" s="116">
        <f t="shared" si="167"/>
        <v>0</v>
      </c>
      <c r="E394" s="116">
        <f t="shared" si="167"/>
        <v>0</v>
      </c>
      <c r="F394" s="116">
        <f t="shared" si="167"/>
        <v>0</v>
      </c>
      <c r="G394" s="116">
        <f t="shared" si="167"/>
        <v>0</v>
      </c>
      <c r="H394" s="116">
        <f t="shared" si="167"/>
        <v>0</v>
      </c>
      <c r="I394" s="116">
        <f t="shared" si="167"/>
        <v>0</v>
      </c>
      <c r="J394" s="116">
        <f t="shared" si="167"/>
        <v>0</v>
      </c>
      <c r="K394" s="116">
        <f t="shared" si="167"/>
        <v>0</v>
      </c>
      <c r="L394" s="116">
        <f t="shared" si="167"/>
        <v>0</v>
      </c>
      <c r="M394" s="116">
        <f t="shared" si="167"/>
        <v>0</v>
      </c>
      <c r="N394" s="116">
        <f t="shared" si="167"/>
        <v>0</v>
      </c>
      <c r="O394" s="116">
        <f t="shared" si="167"/>
        <v>0</v>
      </c>
      <c r="P394" s="116">
        <f t="shared" si="167"/>
        <v>0</v>
      </c>
      <c r="Q394" s="116">
        <f t="shared" si="167"/>
        <v>0</v>
      </c>
      <c r="R394" s="116">
        <f t="shared" si="167"/>
        <v>0</v>
      </c>
      <c r="S394" s="116">
        <f t="shared" si="167"/>
        <v>0</v>
      </c>
      <c r="T394" s="116">
        <f t="shared" si="167"/>
        <v>0</v>
      </c>
      <c r="U394" s="116">
        <f t="shared" si="167"/>
        <v>0</v>
      </c>
    </row>
    <row r="395" ht="15.75" customHeight="1">
      <c r="A395" s="162" t="s">
        <v>34</v>
      </c>
      <c r="B395" s="116">
        <f t="shared" ref="B395:U395" si="168">B176/B$11</f>
        <v>0.1260163778</v>
      </c>
      <c r="C395" s="116">
        <f t="shared" si="168"/>
        <v>0.09216162649</v>
      </c>
      <c r="D395" s="116">
        <f t="shared" si="168"/>
        <v>0.1331629608</v>
      </c>
      <c r="E395" s="116">
        <f t="shared" si="168"/>
        <v>0.06743943871</v>
      </c>
      <c r="F395" s="116">
        <f t="shared" si="168"/>
        <v>0.08327012256</v>
      </c>
      <c r="G395" s="116">
        <f t="shared" si="168"/>
        <v>0.01364228871</v>
      </c>
      <c r="H395" s="116">
        <f t="shared" si="168"/>
        <v>0.006061934496</v>
      </c>
      <c r="I395" s="116">
        <f t="shared" si="168"/>
        <v>0.001856790175</v>
      </c>
      <c r="J395" s="116">
        <f t="shared" si="168"/>
        <v>0.00974385309</v>
      </c>
      <c r="K395" s="116">
        <f t="shared" si="168"/>
        <v>0.008744552706</v>
      </c>
      <c r="L395" s="116">
        <f t="shared" si="168"/>
        <v>0.008193169432</v>
      </c>
      <c r="M395" s="116">
        <f t="shared" si="168"/>
        <v>0.02807619175</v>
      </c>
      <c r="N395" s="116">
        <f t="shared" si="168"/>
        <v>0.04873290172</v>
      </c>
      <c r="O395" s="116">
        <f t="shared" si="168"/>
        <v>0.006962244132</v>
      </c>
      <c r="P395" s="116">
        <f t="shared" si="168"/>
        <v>0.0144940708</v>
      </c>
      <c r="Q395" s="116">
        <f t="shared" si="168"/>
        <v>0.001300260252</v>
      </c>
      <c r="R395" s="116">
        <f t="shared" si="168"/>
        <v>0.07152524022</v>
      </c>
      <c r="S395" s="116">
        <f t="shared" si="168"/>
        <v>0.004563468236</v>
      </c>
      <c r="T395" s="116">
        <f t="shared" si="168"/>
        <v>0.01806469682</v>
      </c>
      <c r="U395" s="116">
        <f t="shared" si="168"/>
        <v>0.02776162863</v>
      </c>
    </row>
    <row r="396" ht="15.75" customHeight="1">
      <c r="A396" s="162" t="s">
        <v>63</v>
      </c>
      <c r="B396" s="116">
        <f t="shared" ref="B396:U396" si="169">B177/B$11</f>
        <v>0</v>
      </c>
      <c r="C396" s="116">
        <f t="shared" si="169"/>
        <v>0</v>
      </c>
      <c r="D396" s="116">
        <f t="shared" si="169"/>
        <v>0</v>
      </c>
      <c r="E396" s="116">
        <f t="shared" si="169"/>
        <v>0</v>
      </c>
      <c r="F396" s="116">
        <f t="shared" si="169"/>
        <v>0</v>
      </c>
      <c r="G396" s="116">
        <f t="shared" si="169"/>
        <v>0</v>
      </c>
      <c r="H396" s="116">
        <f t="shared" si="169"/>
        <v>0</v>
      </c>
      <c r="I396" s="116">
        <f t="shared" si="169"/>
        <v>0</v>
      </c>
      <c r="J396" s="116">
        <f t="shared" si="169"/>
        <v>0</v>
      </c>
      <c r="K396" s="116">
        <f t="shared" si="169"/>
        <v>0</v>
      </c>
      <c r="L396" s="116">
        <f t="shared" si="169"/>
        <v>0</v>
      </c>
      <c r="M396" s="116">
        <f t="shared" si="169"/>
        <v>0</v>
      </c>
      <c r="N396" s="116">
        <f t="shared" si="169"/>
        <v>0</v>
      </c>
      <c r="O396" s="116">
        <f t="shared" si="169"/>
        <v>0</v>
      </c>
      <c r="P396" s="116">
        <f t="shared" si="169"/>
        <v>0</v>
      </c>
      <c r="Q396" s="116">
        <f t="shared" si="169"/>
        <v>0</v>
      </c>
      <c r="R396" s="116">
        <f t="shared" si="169"/>
        <v>0</v>
      </c>
      <c r="S396" s="116">
        <f t="shared" si="169"/>
        <v>0</v>
      </c>
      <c r="T396" s="116">
        <f t="shared" si="169"/>
        <v>0</v>
      </c>
      <c r="U396" s="116">
        <f t="shared" si="169"/>
        <v>0</v>
      </c>
    </row>
    <row r="397" ht="15.75" customHeight="1">
      <c r="A397" s="162" t="s">
        <v>35</v>
      </c>
      <c r="B397" s="116">
        <f t="shared" ref="B397:U397" si="170">B178/B$11</f>
        <v>0</v>
      </c>
      <c r="C397" s="116">
        <f t="shared" si="170"/>
        <v>0</v>
      </c>
      <c r="D397" s="116">
        <f t="shared" si="170"/>
        <v>0</v>
      </c>
      <c r="E397" s="116">
        <f t="shared" si="170"/>
        <v>0</v>
      </c>
      <c r="F397" s="116">
        <f t="shared" si="170"/>
        <v>0</v>
      </c>
      <c r="G397" s="116">
        <f t="shared" si="170"/>
        <v>0</v>
      </c>
      <c r="H397" s="116">
        <f t="shared" si="170"/>
        <v>0</v>
      </c>
      <c r="I397" s="116">
        <f t="shared" si="170"/>
        <v>0</v>
      </c>
      <c r="J397" s="116">
        <f t="shared" si="170"/>
        <v>0</v>
      </c>
      <c r="K397" s="116">
        <f t="shared" si="170"/>
        <v>0</v>
      </c>
      <c r="L397" s="116">
        <f t="shared" si="170"/>
        <v>0</v>
      </c>
      <c r="M397" s="116">
        <f t="shared" si="170"/>
        <v>0</v>
      </c>
      <c r="N397" s="116">
        <f t="shared" si="170"/>
        <v>0</v>
      </c>
      <c r="O397" s="116">
        <f t="shared" si="170"/>
        <v>0</v>
      </c>
      <c r="P397" s="116">
        <f t="shared" si="170"/>
        <v>0</v>
      </c>
      <c r="Q397" s="116">
        <f t="shared" si="170"/>
        <v>0</v>
      </c>
      <c r="R397" s="116">
        <f t="shared" si="170"/>
        <v>0</v>
      </c>
      <c r="S397" s="116">
        <f t="shared" si="170"/>
        <v>0</v>
      </c>
      <c r="T397" s="116">
        <f t="shared" si="170"/>
        <v>0</v>
      </c>
      <c r="U397" s="116">
        <f t="shared" si="170"/>
        <v>0</v>
      </c>
    </row>
    <row r="398" ht="15.75" customHeight="1">
      <c r="A398" s="162" t="s">
        <v>197</v>
      </c>
      <c r="B398" s="116">
        <f t="shared" ref="B398:U398" si="171">B179/B$11</f>
        <v>0</v>
      </c>
      <c r="C398" s="116">
        <f t="shared" si="171"/>
        <v>0</v>
      </c>
      <c r="D398" s="116">
        <f t="shared" si="171"/>
        <v>0</v>
      </c>
      <c r="E398" s="116">
        <f t="shared" si="171"/>
        <v>0</v>
      </c>
      <c r="F398" s="116">
        <f t="shared" si="171"/>
        <v>0</v>
      </c>
      <c r="G398" s="116">
        <f t="shared" si="171"/>
        <v>0</v>
      </c>
      <c r="H398" s="116">
        <f t="shared" si="171"/>
        <v>0</v>
      </c>
      <c r="I398" s="116">
        <f t="shared" si="171"/>
        <v>0</v>
      </c>
      <c r="J398" s="116">
        <f t="shared" si="171"/>
        <v>0</v>
      </c>
      <c r="K398" s="116">
        <f t="shared" si="171"/>
        <v>0</v>
      </c>
      <c r="L398" s="116">
        <f t="shared" si="171"/>
        <v>0</v>
      </c>
      <c r="M398" s="116">
        <f t="shared" si="171"/>
        <v>0</v>
      </c>
      <c r="N398" s="116">
        <f t="shared" si="171"/>
        <v>0</v>
      </c>
      <c r="O398" s="116">
        <f t="shared" si="171"/>
        <v>0</v>
      </c>
      <c r="P398" s="116">
        <f t="shared" si="171"/>
        <v>0</v>
      </c>
      <c r="Q398" s="116">
        <f t="shared" si="171"/>
        <v>0</v>
      </c>
      <c r="R398" s="116">
        <f t="shared" si="171"/>
        <v>0</v>
      </c>
      <c r="S398" s="116">
        <f t="shared" si="171"/>
        <v>0</v>
      </c>
      <c r="T398" s="116">
        <f t="shared" si="171"/>
        <v>0</v>
      </c>
      <c r="U398" s="116">
        <f t="shared" si="171"/>
        <v>0</v>
      </c>
    </row>
    <row r="399" ht="15.75" customHeight="1">
      <c r="A399" s="162" t="s">
        <v>36</v>
      </c>
      <c r="B399" s="116">
        <f t="shared" ref="B399:U399" si="172">B180/B$11</f>
        <v>0</v>
      </c>
      <c r="C399" s="116">
        <f t="shared" si="172"/>
        <v>0</v>
      </c>
      <c r="D399" s="116">
        <f t="shared" si="172"/>
        <v>0</v>
      </c>
      <c r="E399" s="116">
        <f t="shared" si="172"/>
        <v>0</v>
      </c>
      <c r="F399" s="116">
        <f t="shared" si="172"/>
        <v>0</v>
      </c>
      <c r="G399" s="116">
        <f t="shared" si="172"/>
        <v>0</v>
      </c>
      <c r="H399" s="116">
        <f t="shared" si="172"/>
        <v>0</v>
      </c>
      <c r="I399" s="116">
        <f t="shared" si="172"/>
        <v>0</v>
      </c>
      <c r="J399" s="116">
        <f t="shared" si="172"/>
        <v>0</v>
      </c>
      <c r="K399" s="116">
        <f t="shared" si="172"/>
        <v>0</v>
      </c>
      <c r="L399" s="116">
        <f t="shared" si="172"/>
        <v>0</v>
      </c>
      <c r="M399" s="116">
        <f t="shared" si="172"/>
        <v>0</v>
      </c>
      <c r="N399" s="116">
        <f t="shared" si="172"/>
        <v>0</v>
      </c>
      <c r="O399" s="116">
        <f t="shared" si="172"/>
        <v>0</v>
      </c>
      <c r="P399" s="116">
        <f t="shared" si="172"/>
        <v>0</v>
      </c>
      <c r="Q399" s="116">
        <f t="shared" si="172"/>
        <v>0</v>
      </c>
      <c r="R399" s="116">
        <f t="shared" si="172"/>
        <v>0</v>
      </c>
      <c r="S399" s="116">
        <f t="shared" si="172"/>
        <v>0</v>
      </c>
      <c r="T399" s="116">
        <f t="shared" si="172"/>
        <v>0</v>
      </c>
      <c r="U399" s="116">
        <f t="shared" si="172"/>
        <v>0</v>
      </c>
    </row>
    <row r="400" ht="15.75" customHeight="1">
      <c r="A400" s="162" t="s">
        <v>198</v>
      </c>
      <c r="B400" s="116">
        <f t="shared" ref="B400:U400" si="173">B181/B$11</f>
        <v>0</v>
      </c>
      <c r="C400" s="116">
        <f t="shared" si="173"/>
        <v>0</v>
      </c>
      <c r="D400" s="116">
        <f t="shared" si="173"/>
        <v>0</v>
      </c>
      <c r="E400" s="116">
        <f t="shared" si="173"/>
        <v>0</v>
      </c>
      <c r="F400" s="116">
        <f t="shared" si="173"/>
        <v>0</v>
      </c>
      <c r="G400" s="116">
        <f t="shared" si="173"/>
        <v>0.000001767479265</v>
      </c>
      <c r="H400" s="116">
        <f t="shared" si="173"/>
        <v>0</v>
      </c>
      <c r="I400" s="116">
        <f t="shared" si="173"/>
        <v>0</v>
      </c>
      <c r="J400" s="116">
        <f t="shared" si="173"/>
        <v>0</v>
      </c>
      <c r="K400" s="116">
        <f t="shared" si="173"/>
        <v>0</v>
      </c>
      <c r="L400" s="116">
        <f t="shared" si="173"/>
        <v>0</v>
      </c>
      <c r="M400" s="116">
        <f t="shared" si="173"/>
        <v>0</v>
      </c>
      <c r="N400" s="116">
        <f t="shared" si="173"/>
        <v>0</v>
      </c>
      <c r="O400" s="116">
        <f t="shared" si="173"/>
        <v>0.00001192165091</v>
      </c>
      <c r="P400" s="116">
        <f t="shared" si="173"/>
        <v>0</v>
      </c>
      <c r="Q400" s="116">
        <f t="shared" si="173"/>
        <v>0</v>
      </c>
      <c r="R400" s="116">
        <f t="shared" si="173"/>
        <v>0</v>
      </c>
      <c r="S400" s="116">
        <f t="shared" si="173"/>
        <v>0</v>
      </c>
      <c r="T400" s="116">
        <f t="shared" si="173"/>
        <v>0</v>
      </c>
      <c r="U400" s="116">
        <f t="shared" si="173"/>
        <v>0.00000496896879</v>
      </c>
    </row>
    <row r="401" ht="15.75" customHeight="1">
      <c r="A401" s="162" t="s">
        <v>37</v>
      </c>
      <c r="B401" s="116">
        <f t="shared" ref="B401:U401" si="174">B182/B$11</f>
        <v>0</v>
      </c>
      <c r="C401" s="116">
        <f t="shared" si="174"/>
        <v>0</v>
      </c>
      <c r="D401" s="116">
        <f t="shared" si="174"/>
        <v>0</v>
      </c>
      <c r="E401" s="116">
        <f t="shared" si="174"/>
        <v>0</v>
      </c>
      <c r="F401" s="116">
        <f t="shared" si="174"/>
        <v>0</v>
      </c>
      <c r="G401" s="116">
        <f t="shared" si="174"/>
        <v>0</v>
      </c>
      <c r="H401" s="116">
        <f t="shared" si="174"/>
        <v>0</v>
      </c>
      <c r="I401" s="116">
        <f t="shared" si="174"/>
        <v>0</v>
      </c>
      <c r="J401" s="116">
        <f t="shared" si="174"/>
        <v>0</v>
      </c>
      <c r="K401" s="116">
        <f t="shared" si="174"/>
        <v>0</v>
      </c>
      <c r="L401" s="116">
        <f t="shared" si="174"/>
        <v>0</v>
      </c>
      <c r="M401" s="116">
        <f t="shared" si="174"/>
        <v>0</v>
      </c>
      <c r="N401" s="116">
        <f t="shared" si="174"/>
        <v>0</v>
      </c>
      <c r="O401" s="116">
        <f t="shared" si="174"/>
        <v>0.00001986941818</v>
      </c>
      <c r="P401" s="116">
        <f t="shared" si="174"/>
        <v>0</v>
      </c>
      <c r="Q401" s="116">
        <f t="shared" si="174"/>
        <v>0</v>
      </c>
      <c r="R401" s="116">
        <f t="shared" si="174"/>
        <v>0</v>
      </c>
      <c r="S401" s="116">
        <f t="shared" si="174"/>
        <v>0</v>
      </c>
      <c r="T401" s="116">
        <f t="shared" si="174"/>
        <v>0</v>
      </c>
      <c r="U401" s="116">
        <f t="shared" si="174"/>
        <v>0</v>
      </c>
    </row>
    <row r="402" ht="15.75" customHeight="1">
      <c r="A402" s="162" t="s">
        <v>199</v>
      </c>
      <c r="B402" s="116">
        <f t="shared" ref="B402:U402" si="175">B183/B$11</f>
        <v>0</v>
      </c>
      <c r="C402" s="116">
        <f t="shared" si="175"/>
        <v>0</v>
      </c>
      <c r="D402" s="116">
        <f t="shared" si="175"/>
        <v>0</v>
      </c>
      <c r="E402" s="116">
        <f t="shared" si="175"/>
        <v>0</v>
      </c>
      <c r="F402" s="116">
        <f t="shared" si="175"/>
        <v>0</v>
      </c>
      <c r="G402" s="116">
        <f t="shared" si="175"/>
        <v>0</v>
      </c>
      <c r="H402" s="116">
        <f t="shared" si="175"/>
        <v>0</v>
      </c>
      <c r="I402" s="116">
        <f t="shared" si="175"/>
        <v>0</v>
      </c>
      <c r="J402" s="116">
        <f t="shared" si="175"/>
        <v>0</v>
      </c>
      <c r="K402" s="116">
        <f t="shared" si="175"/>
        <v>0</v>
      </c>
      <c r="L402" s="116">
        <f t="shared" si="175"/>
        <v>0</v>
      </c>
      <c r="M402" s="116">
        <f t="shared" si="175"/>
        <v>0</v>
      </c>
      <c r="N402" s="116">
        <f t="shared" si="175"/>
        <v>0</v>
      </c>
      <c r="O402" s="116">
        <f t="shared" si="175"/>
        <v>0</v>
      </c>
      <c r="P402" s="116">
        <f t="shared" si="175"/>
        <v>0</v>
      </c>
      <c r="Q402" s="116">
        <f t="shared" si="175"/>
        <v>0</v>
      </c>
      <c r="R402" s="116">
        <f t="shared" si="175"/>
        <v>0</v>
      </c>
      <c r="S402" s="116">
        <f t="shared" si="175"/>
        <v>0</v>
      </c>
      <c r="T402" s="116">
        <f t="shared" si="175"/>
        <v>0</v>
      </c>
      <c r="U402" s="116">
        <f t="shared" si="175"/>
        <v>0</v>
      </c>
    </row>
    <row r="403" ht="15.75" customHeight="1">
      <c r="A403" s="162" t="s">
        <v>200</v>
      </c>
      <c r="B403" s="116">
        <f t="shared" ref="B403:U403" si="176">B184/B$11</f>
        <v>0.001591481235</v>
      </c>
      <c r="C403" s="116">
        <f t="shared" si="176"/>
        <v>0.00122617297</v>
      </c>
      <c r="D403" s="116">
        <f t="shared" si="176"/>
        <v>0.0005844173532</v>
      </c>
      <c r="E403" s="116">
        <f t="shared" si="176"/>
        <v>0.0004150501664</v>
      </c>
      <c r="F403" s="116">
        <f t="shared" si="176"/>
        <v>0.0001912082047</v>
      </c>
      <c r="G403" s="116">
        <f t="shared" si="176"/>
        <v>0.0001528869564</v>
      </c>
      <c r="H403" s="116">
        <f t="shared" si="176"/>
        <v>0.0001266757854</v>
      </c>
      <c r="I403" s="116">
        <f t="shared" si="176"/>
        <v>0</v>
      </c>
      <c r="J403" s="116">
        <f t="shared" si="176"/>
        <v>0</v>
      </c>
      <c r="K403" s="116">
        <f t="shared" si="176"/>
        <v>0</v>
      </c>
      <c r="L403" s="116">
        <f t="shared" si="176"/>
        <v>0</v>
      </c>
      <c r="M403" s="116">
        <f t="shared" si="176"/>
        <v>0</v>
      </c>
      <c r="N403" s="116">
        <f t="shared" si="176"/>
        <v>0.00001070817441</v>
      </c>
      <c r="O403" s="116">
        <f t="shared" si="176"/>
        <v>0.00001589553455</v>
      </c>
      <c r="P403" s="116">
        <f t="shared" si="176"/>
        <v>0.00001298364061</v>
      </c>
      <c r="Q403" s="116">
        <f t="shared" si="176"/>
        <v>0.00006591181</v>
      </c>
      <c r="R403" s="116">
        <f t="shared" si="176"/>
        <v>0.0008796860198</v>
      </c>
      <c r="S403" s="116">
        <f t="shared" si="176"/>
        <v>0.001561186502</v>
      </c>
      <c r="T403" s="116">
        <f t="shared" si="176"/>
        <v>0.001260327685</v>
      </c>
      <c r="U403" s="116">
        <f t="shared" si="176"/>
        <v>0.0001242242197</v>
      </c>
    </row>
    <row r="404" ht="15.75" customHeight="1">
      <c r="A404" s="162" t="s">
        <v>38</v>
      </c>
      <c r="B404" s="116">
        <f t="shared" ref="B404:U404" si="177">B185/B$11</f>
        <v>0</v>
      </c>
      <c r="C404" s="116">
        <f t="shared" si="177"/>
        <v>0</v>
      </c>
      <c r="D404" s="116">
        <f t="shared" si="177"/>
        <v>0</v>
      </c>
      <c r="E404" s="116">
        <f t="shared" si="177"/>
        <v>0</v>
      </c>
      <c r="F404" s="116">
        <f t="shared" si="177"/>
        <v>0</v>
      </c>
      <c r="G404" s="116">
        <f t="shared" si="177"/>
        <v>0</v>
      </c>
      <c r="H404" s="116">
        <f t="shared" si="177"/>
        <v>0</v>
      </c>
      <c r="I404" s="116">
        <f t="shared" si="177"/>
        <v>0</v>
      </c>
      <c r="J404" s="116">
        <f t="shared" si="177"/>
        <v>0</v>
      </c>
      <c r="K404" s="116">
        <f t="shared" si="177"/>
        <v>0</v>
      </c>
      <c r="L404" s="116">
        <f t="shared" si="177"/>
        <v>0</v>
      </c>
      <c r="M404" s="116">
        <f t="shared" si="177"/>
        <v>0</v>
      </c>
      <c r="N404" s="116">
        <f t="shared" si="177"/>
        <v>0</v>
      </c>
      <c r="O404" s="116">
        <f t="shared" si="177"/>
        <v>0</v>
      </c>
      <c r="P404" s="116">
        <f t="shared" si="177"/>
        <v>0</v>
      </c>
      <c r="Q404" s="116">
        <f t="shared" si="177"/>
        <v>0</v>
      </c>
      <c r="R404" s="116">
        <f t="shared" si="177"/>
        <v>0</v>
      </c>
      <c r="S404" s="116">
        <f t="shared" si="177"/>
        <v>0</v>
      </c>
      <c r="T404" s="116">
        <f t="shared" si="177"/>
        <v>0</v>
      </c>
      <c r="U404" s="116">
        <f t="shared" si="177"/>
        <v>0</v>
      </c>
    </row>
    <row r="405" ht="15.75" customHeight="1">
      <c r="A405" s="162" t="s">
        <v>201</v>
      </c>
      <c r="B405" s="116">
        <f t="shared" ref="B405:U405" si="178">B186/B$11</f>
        <v>0</v>
      </c>
      <c r="C405" s="116">
        <f t="shared" si="178"/>
        <v>0</v>
      </c>
      <c r="D405" s="116">
        <f t="shared" si="178"/>
        <v>0</v>
      </c>
      <c r="E405" s="116">
        <f t="shared" si="178"/>
        <v>0.0002037970877</v>
      </c>
      <c r="F405" s="116">
        <f t="shared" si="178"/>
        <v>0.000002101189063</v>
      </c>
      <c r="G405" s="116">
        <f t="shared" si="178"/>
        <v>0</v>
      </c>
      <c r="H405" s="116">
        <f t="shared" si="178"/>
        <v>0</v>
      </c>
      <c r="I405" s="116">
        <f t="shared" si="178"/>
        <v>0</v>
      </c>
      <c r="J405" s="116">
        <f t="shared" si="178"/>
        <v>0.000005044446619</v>
      </c>
      <c r="K405" s="116">
        <f t="shared" si="178"/>
        <v>0</v>
      </c>
      <c r="L405" s="116">
        <f t="shared" si="178"/>
        <v>0</v>
      </c>
      <c r="M405" s="116">
        <f t="shared" si="178"/>
        <v>0</v>
      </c>
      <c r="N405" s="116">
        <f t="shared" si="178"/>
        <v>0</v>
      </c>
      <c r="O405" s="116">
        <f t="shared" si="178"/>
        <v>0</v>
      </c>
      <c r="P405" s="116">
        <f t="shared" si="178"/>
        <v>0.000002163940102</v>
      </c>
      <c r="Q405" s="116">
        <f t="shared" si="178"/>
        <v>0</v>
      </c>
      <c r="R405" s="116">
        <f t="shared" si="178"/>
        <v>0</v>
      </c>
      <c r="S405" s="116">
        <f t="shared" si="178"/>
        <v>0</v>
      </c>
      <c r="T405" s="116">
        <f t="shared" si="178"/>
        <v>0</v>
      </c>
      <c r="U405" s="116">
        <f t="shared" si="178"/>
        <v>0.0003677036905</v>
      </c>
    </row>
    <row r="406" ht="15.75" customHeight="1">
      <c r="A406" s="162" t="s">
        <v>39</v>
      </c>
      <c r="B406" s="116">
        <f t="shared" ref="B406:U406" si="179">B187/B$11</f>
        <v>0</v>
      </c>
      <c r="C406" s="116">
        <f t="shared" si="179"/>
        <v>0</v>
      </c>
      <c r="D406" s="116">
        <f t="shared" si="179"/>
        <v>0</v>
      </c>
      <c r="E406" s="116">
        <f t="shared" si="179"/>
        <v>0</v>
      </c>
      <c r="F406" s="116">
        <f t="shared" si="179"/>
        <v>0</v>
      </c>
      <c r="G406" s="116">
        <f t="shared" si="179"/>
        <v>0</v>
      </c>
      <c r="H406" s="116">
        <f t="shared" si="179"/>
        <v>0</v>
      </c>
      <c r="I406" s="116">
        <f t="shared" si="179"/>
        <v>0</v>
      </c>
      <c r="J406" s="116">
        <f t="shared" si="179"/>
        <v>0.0001301467228</v>
      </c>
      <c r="K406" s="116">
        <f t="shared" si="179"/>
        <v>0.0002718337736</v>
      </c>
      <c r="L406" s="116">
        <f t="shared" si="179"/>
        <v>0.000328337638</v>
      </c>
      <c r="M406" s="116">
        <f t="shared" si="179"/>
        <v>0</v>
      </c>
      <c r="N406" s="116">
        <f t="shared" si="179"/>
        <v>0</v>
      </c>
      <c r="O406" s="116">
        <f t="shared" si="179"/>
        <v>0.000003973883637</v>
      </c>
      <c r="P406" s="116">
        <f t="shared" si="179"/>
        <v>0.0009759369861</v>
      </c>
      <c r="Q406" s="116">
        <f t="shared" si="179"/>
        <v>0.0007290245651</v>
      </c>
      <c r="R406" s="116">
        <f t="shared" si="179"/>
        <v>0.01363513331</v>
      </c>
      <c r="S406" s="116">
        <f t="shared" si="179"/>
        <v>0.0002401825387</v>
      </c>
      <c r="T406" s="116">
        <f t="shared" si="179"/>
        <v>0.0002100546142</v>
      </c>
      <c r="U406" s="116">
        <f t="shared" si="179"/>
        <v>0.00004472071911</v>
      </c>
    </row>
    <row r="407" ht="15.75" customHeight="1">
      <c r="A407" s="162" t="s">
        <v>74</v>
      </c>
      <c r="B407" s="116">
        <f t="shared" ref="B407:U407" si="180">B188/B$11</f>
        <v>0</v>
      </c>
      <c r="C407" s="116">
        <f t="shared" si="180"/>
        <v>0</v>
      </c>
      <c r="D407" s="116">
        <f t="shared" si="180"/>
        <v>0</v>
      </c>
      <c r="E407" s="116">
        <f t="shared" si="180"/>
        <v>0</v>
      </c>
      <c r="F407" s="116">
        <f t="shared" si="180"/>
        <v>0</v>
      </c>
      <c r="G407" s="116">
        <f t="shared" si="180"/>
        <v>0</v>
      </c>
      <c r="H407" s="116">
        <f t="shared" si="180"/>
        <v>0</v>
      </c>
      <c r="I407" s="116">
        <f t="shared" si="180"/>
        <v>0</v>
      </c>
      <c r="J407" s="116">
        <f t="shared" si="180"/>
        <v>0</v>
      </c>
      <c r="K407" s="116">
        <f t="shared" si="180"/>
        <v>0</v>
      </c>
      <c r="L407" s="116">
        <f t="shared" si="180"/>
        <v>0</v>
      </c>
      <c r="M407" s="116">
        <f t="shared" si="180"/>
        <v>0</v>
      </c>
      <c r="N407" s="116">
        <f t="shared" si="180"/>
        <v>0</v>
      </c>
      <c r="O407" s="116">
        <f t="shared" si="180"/>
        <v>0</v>
      </c>
      <c r="P407" s="116">
        <f t="shared" si="180"/>
        <v>0</v>
      </c>
      <c r="Q407" s="116">
        <f t="shared" si="180"/>
        <v>0</v>
      </c>
      <c r="R407" s="116">
        <f t="shared" si="180"/>
        <v>0</v>
      </c>
      <c r="S407" s="116">
        <f t="shared" si="180"/>
        <v>0</v>
      </c>
      <c r="T407" s="116">
        <f t="shared" si="180"/>
        <v>0</v>
      </c>
      <c r="U407" s="116">
        <f t="shared" si="180"/>
        <v>0</v>
      </c>
    </row>
    <row r="408" ht="15.75" customHeight="1">
      <c r="A408" s="162" t="s">
        <v>202</v>
      </c>
      <c r="B408" s="116">
        <f t="shared" ref="B408:U408" si="181">B189/B$11</f>
        <v>0</v>
      </c>
      <c r="C408" s="116">
        <f t="shared" si="181"/>
        <v>0</v>
      </c>
      <c r="D408" s="116">
        <f t="shared" si="181"/>
        <v>0</v>
      </c>
      <c r="E408" s="116">
        <f t="shared" si="181"/>
        <v>0</v>
      </c>
      <c r="F408" s="116">
        <f t="shared" si="181"/>
        <v>0</v>
      </c>
      <c r="G408" s="116">
        <f t="shared" si="181"/>
        <v>0</v>
      </c>
      <c r="H408" s="116">
        <f t="shared" si="181"/>
        <v>0</v>
      </c>
      <c r="I408" s="116">
        <f t="shared" si="181"/>
        <v>0</v>
      </c>
      <c r="J408" s="116">
        <f t="shared" si="181"/>
        <v>0</v>
      </c>
      <c r="K408" s="116">
        <f t="shared" si="181"/>
        <v>0</v>
      </c>
      <c r="L408" s="116">
        <f t="shared" si="181"/>
        <v>0</v>
      </c>
      <c r="M408" s="116">
        <f t="shared" si="181"/>
        <v>0</v>
      </c>
      <c r="N408" s="116">
        <f t="shared" si="181"/>
        <v>0</v>
      </c>
      <c r="O408" s="116">
        <f t="shared" si="181"/>
        <v>0</v>
      </c>
      <c r="P408" s="116">
        <f t="shared" si="181"/>
        <v>0</v>
      </c>
      <c r="Q408" s="116">
        <f t="shared" si="181"/>
        <v>0</v>
      </c>
      <c r="R408" s="116">
        <f t="shared" si="181"/>
        <v>0</v>
      </c>
      <c r="S408" s="116">
        <f t="shared" si="181"/>
        <v>0</v>
      </c>
      <c r="T408" s="116">
        <f t="shared" si="181"/>
        <v>0</v>
      </c>
      <c r="U408" s="116">
        <f t="shared" si="181"/>
        <v>0</v>
      </c>
    </row>
    <row r="409" ht="15.75" customHeight="1">
      <c r="A409" s="162" t="s">
        <v>203</v>
      </c>
      <c r="B409" s="116">
        <f t="shared" ref="B409:U409" si="182">B190/B$11</f>
        <v>0</v>
      </c>
      <c r="C409" s="116">
        <f t="shared" si="182"/>
        <v>0</v>
      </c>
      <c r="D409" s="116">
        <f t="shared" si="182"/>
        <v>0</v>
      </c>
      <c r="E409" s="116">
        <f t="shared" si="182"/>
        <v>0</v>
      </c>
      <c r="F409" s="116">
        <f t="shared" si="182"/>
        <v>0</v>
      </c>
      <c r="G409" s="116">
        <f t="shared" si="182"/>
        <v>0</v>
      </c>
      <c r="H409" s="116">
        <f t="shared" si="182"/>
        <v>0</v>
      </c>
      <c r="I409" s="116">
        <f t="shared" si="182"/>
        <v>0</v>
      </c>
      <c r="J409" s="116">
        <f t="shared" si="182"/>
        <v>0</v>
      </c>
      <c r="K409" s="116">
        <f t="shared" si="182"/>
        <v>0</v>
      </c>
      <c r="L409" s="116">
        <f t="shared" si="182"/>
        <v>0</v>
      </c>
      <c r="M409" s="116">
        <f t="shared" si="182"/>
        <v>0</v>
      </c>
      <c r="N409" s="116">
        <f t="shared" si="182"/>
        <v>0</v>
      </c>
      <c r="O409" s="116">
        <f t="shared" si="182"/>
        <v>0</v>
      </c>
      <c r="P409" s="116">
        <f t="shared" si="182"/>
        <v>0</v>
      </c>
      <c r="Q409" s="116">
        <f t="shared" si="182"/>
        <v>0</v>
      </c>
      <c r="R409" s="116">
        <f t="shared" si="182"/>
        <v>0</v>
      </c>
      <c r="S409" s="116">
        <f t="shared" si="182"/>
        <v>0</v>
      </c>
      <c r="T409" s="116">
        <f t="shared" si="182"/>
        <v>0</v>
      </c>
      <c r="U409" s="116">
        <f t="shared" si="182"/>
        <v>0</v>
      </c>
    </row>
    <row r="410" ht="15.75" customHeight="1">
      <c r="A410" s="162" t="s">
        <v>204</v>
      </c>
      <c r="B410" s="116">
        <f t="shared" ref="B410:U410" si="183">B191/B$11</f>
        <v>0</v>
      </c>
      <c r="C410" s="116">
        <f t="shared" si="183"/>
        <v>0</v>
      </c>
      <c r="D410" s="116">
        <f t="shared" si="183"/>
        <v>0</v>
      </c>
      <c r="E410" s="116">
        <f t="shared" si="183"/>
        <v>0</v>
      </c>
      <c r="F410" s="116">
        <f t="shared" si="183"/>
        <v>0</v>
      </c>
      <c r="G410" s="116">
        <f t="shared" si="183"/>
        <v>0</v>
      </c>
      <c r="H410" s="116">
        <f t="shared" si="183"/>
        <v>0</v>
      </c>
      <c r="I410" s="116">
        <f t="shared" si="183"/>
        <v>0</v>
      </c>
      <c r="J410" s="116">
        <f t="shared" si="183"/>
        <v>0</v>
      </c>
      <c r="K410" s="116">
        <f t="shared" si="183"/>
        <v>0</v>
      </c>
      <c r="L410" s="116">
        <f t="shared" si="183"/>
        <v>0</v>
      </c>
      <c r="M410" s="116">
        <f t="shared" si="183"/>
        <v>0</v>
      </c>
      <c r="N410" s="116">
        <f t="shared" si="183"/>
        <v>0</v>
      </c>
      <c r="O410" s="116">
        <f t="shared" si="183"/>
        <v>0</v>
      </c>
      <c r="P410" s="116">
        <f t="shared" si="183"/>
        <v>0</v>
      </c>
      <c r="Q410" s="116">
        <f t="shared" si="183"/>
        <v>0</v>
      </c>
      <c r="R410" s="116">
        <f t="shared" si="183"/>
        <v>0</v>
      </c>
      <c r="S410" s="116">
        <f t="shared" si="183"/>
        <v>0</v>
      </c>
      <c r="T410" s="116">
        <f t="shared" si="183"/>
        <v>0</v>
      </c>
      <c r="U410" s="116">
        <f t="shared" si="183"/>
        <v>0</v>
      </c>
    </row>
    <row r="411" ht="15.75" customHeight="1">
      <c r="A411" s="162" t="s">
        <v>205</v>
      </c>
      <c r="B411" s="116">
        <f t="shared" ref="B411:U411" si="184">B192/B$11</f>
        <v>0</v>
      </c>
      <c r="C411" s="116">
        <f t="shared" si="184"/>
        <v>0</v>
      </c>
      <c r="D411" s="116">
        <f t="shared" si="184"/>
        <v>0</v>
      </c>
      <c r="E411" s="116">
        <f t="shared" si="184"/>
        <v>0</v>
      </c>
      <c r="F411" s="116">
        <f t="shared" si="184"/>
        <v>0</v>
      </c>
      <c r="G411" s="116">
        <f t="shared" si="184"/>
        <v>0</v>
      </c>
      <c r="H411" s="116">
        <f t="shared" si="184"/>
        <v>0</v>
      </c>
      <c r="I411" s="116">
        <f t="shared" si="184"/>
        <v>0</v>
      </c>
      <c r="J411" s="116">
        <f t="shared" si="184"/>
        <v>0</v>
      </c>
      <c r="K411" s="116">
        <f t="shared" si="184"/>
        <v>0</v>
      </c>
      <c r="L411" s="116">
        <f t="shared" si="184"/>
        <v>0</v>
      </c>
      <c r="M411" s="116">
        <f t="shared" si="184"/>
        <v>0</v>
      </c>
      <c r="N411" s="116">
        <f t="shared" si="184"/>
        <v>0</v>
      </c>
      <c r="O411" s="116">
        <f t="shared" si="184"/>
        <v>0</v>
      </c>
      <c r="P411" s="116">
        <f t="shared" si="184"/>
        <v>0</v>
      </c>
      <c r="Q411" s="116">
        <f t="shared" si="184"/>
        <v>0</v>
      </c>
      <c r="R411" s="116">
        <f t="shared" si="184"/>
        <v>0</v>
      </c>
      <c r="S411" s="116">
        <f t="shared" si="184"/>
        <v>0</v>
      </c>
      <c r="T411" s="116">
        <f t="shared" si="184"/>
        <v>0</v>
      </c>
      <c r="U411" s="116">
        <f t="shared" si="184"/>
        <v>0</v>
      </c>
    </row>
    <row r="412" ht="15.75" customHeight="1">
      <c r="A412" s="162" t="s">
        <v>40</v>
      </c>
      <c r="B412" s="116">
        <f t="shared" ref="B412:U412" si="185">B193/B$11</f>
        <v>0</v>
      </c>
      <c r="C412" s="116">
        <f t="shared" si="185"/>
        <v>0</v>
      </c>
      <c r="D412" s="116">
        <f t="shared" si="185"/>
        <v>0</v>
      </c>
      <c r="E412" s="116">
        <f t="shared" si="185"/>
        <v>0</v>
      </c>
      <c r="F412" s="116">
        <f t="shared" si="185"/>
        <v>0</v>
      </c>
      <c r="G412" s="116">
        <f t="shared" si="185"/>
        <v>0</v>
      </c>
      <c r="H412" s="116">
        <f t="shared" si="185"/>
        <v>0.000001423323432</v>
      </c>
      <c r="I412" s="116">
        <f t="shared" si="185"/>
        <v>0</v>
      </c>
      <c r="J412" s="116">
        <f t="shared" si="185"/>
        <v>0</v>
      </c>
      <c r="K412" s="116">
        <f t="shared" si="185"/>
        <v>0</v>
      </c>
      <c r="L412" s="116">
        <f t="shared" si="185"/>
        <v>0</v>
      </c>
      <c r="M412" s="116">
        <f t="shared" si="185"/>
        <v>0</v>
      </c>
      <c r="N412" s="116">
        <f t="shared" si="185"/>
        <v>0</v>
      </c>
      <c r="O412" s="116">
        <f t="shared" si="185"/>
        <v>0.000003973883637</v>
      </c>
      <c r="P412" s="116">
        <f t="shared" si="185"/>
        <v>0</v>
      </c>
      <c r="Q412" s="116">
        <f t="shared" si="185"/>
        <v>0</v>
      </c>
      <c r="R412" s="116">
        <f t="shared" si="185"/>
        <v>0.0008120178644</v>
      </c>
      <c r="S412" s="116">
        <f t="shared" si="185"/>
        <v>0.003302509908</v>
      </c>
      <c r="T412" s="116">
        <f t="shared" si="185"/>
        <v>0</v>
      </c>
      <c r="U412" s="116">
        <f t="shared" si="185"/>
        <v>0</v>
      </c>
    </row>
    <row r="413" ht="15.75" customHeight="1">
      <c r="A413" s="162" t="s">
        <v>206</v>
      </c>
      <c r="B413" s="116">
        <f t="shared" ref="B413:U413" si="186">B194/B$11</f>
        <v>0</v>
      </c>
      <c r="C413" s="116">
        <f t="shared" si="186"/>
        <v>0</v>
      </c>
      <c r="D413" s="116">
        <f t="shared" si="186"/>
        <v>0</v>
      </c>
      <c r="E413" s="116">
        <f t="shared" si="186"/>
        <v>0</v>
      </c>
      <c r="F413" s="116">
        <f t="shared" si="186"/>
        <v>0</v>
      </c>
      <c r="G413" s="116">
        <f t="shared" si="186"/>
        <v>0</v>
      </c>
      <c r="H413" s="116">
        <f t="shared" si="186"/>
        <v>0</v>
      </c>
      <c r="I413" s="116">
        <f t="shared" si="186"/>
        <v>0</v>
      </c>
      <c r="J413" s="116">
        <f t="shared" si="186"/>
        <v>0</v>
      </c>
      <c r="K413" s="116">
        <f t="shared" si="186"/>
        <v>0</v>
      </c>
      <c r="L413" s="116">
        <f t="shared" si="186"/>
        <v>0</v>
      </c>
      <c r="M413" s="116">
        <f t="shared" si="186"/>
        <v>0</v>
      </c>
      <c r="N413" s="116">
        <f t="shared" si="186"/>
        <v>0</v>
      </c>
      <c r="O413" s="116">
        <f t="shared" si="186"/>
        <v>0</v>
      </c>
      <c r="P413" s="116">
        <f t="shared" si="186"/>
        <v>0</v>
      </c>
      <c r="Q413" s="116">
        <f t="shared" si="186"/>
        <v>0</v>
      </c>
      <c r="R413" s="116">
        <f t="shared" si="186"/>
        <v>0</v>
      </c>
      <c r="S413" s="116">
        <f t="shared" si="186"/>
        <v>0</v>
      </c>
      <c r="T413" s="116">
        <f t="shared" si="186"/>
        <v>0</v>
      </c>
      <c r="U413" s="116">
        <f t="shared" si="186"/>
        <v>0</v>
      </c>
    </row>
    <row r="414" ht="15.75" customHeight="1">
      <c r="A414" s="162" t="s">
        <v>529</v>
      </c>
      <c r="B414" s="116">
        <f t="shared" ref="B414:U414" si="187">B195/B$11</f>
        <v>0</v>
      </c>
      <c r="C414" s="116">
        <f t="shared" si="187"/>
        <v>0</v>
      </c>
      <c r="D414" s="116">
        <f t="shared" si="187"/>
        <v>0</v>
      </c>
      <c r="E414" s="116">
        <f t="shared" si="187"/>
        <v>0</v>
      </c>
      <c r="F414" s="116">
        <f t="shared" si="187"/>
        <v>0</v>
      </c>
      <c r="G414" s="116">
        <f t="shared" si="187"/>
        <v>0</v>
      </c>
      <c r="H414" s="116">
        <f t="shared" si="187"/>
        <v>0</v>
      </c>
      <c r="I414" s="116">
        <f t="shared" si="187"/>
        <v>0</v>
      </c>
      <c r="J414" s="116">
        <f t="shared" si="187"/>
        <v>0</v>
      </c>
      <c r="K414" s="116">
        <f t="shared" si="187"/>
        <v>0</v>
      </c>
      <c r="L414" s="116">
        <f t="shared" si="187"/>
        <v>0</v>
      </c>
      <c r="M414" s="116">
        <f t="shared" si="187"/>
        <v>0</v>
      </c>
      <c r="N414" s="116">
        <f t="shared" si="187"/>
        <v>0</v>
      </c>
      <c r="O414" s="116">
        <f t="shared" si="187"/>
        <v>0</v>
      </c>
      <c r="P414" s="116">
        <f t="shared" si="187"/>
        <v>0</v>
      </c>
      <c r="Q414" s="116">
        <f t="shared" si="187"/>
        <v>0</v>
      </c>
      <c r="R414" s="116">
        <f t="shared" si="187"/>
        <v>0</v>
      </c>
      <c r="S414" s="116">
        <f t="shared" si="187"/>
        <v>0</v>
      </c>
      <c r="T414" s="116">
        <f t="shared" si="187"/>
        <v>0</v>
      </c>
      <c r="U414" s="116">
        <f t="shared" si="187"/>
        <v>0</v>
      </c>
    </row>
    <row r="415" ht="15.75" customHeight="1">
      <c r="A415" s="162" t="s">
        <v>207</v>
      </c>
      <c r="B415" s="116">
        <f t="shared" ref="B415:U415" si="188">B196/B$11</f>
        <v>0</v>
      </c>
      <c r="C415" s="116">
        <f t="shared" si="188"/>
        <v>0</v>
      </c>
      <c r="D415" s="116">
        <f t="shared" si="188"/>
        <v>0</v>
      </c>
      <c r="E415" s="116">
        <f t="shared" si="188"/>
        <v>0</v>
      </c>
      <c r="F415" s="116">
        <f t="shared" si="188"/>
        <v>0</v>
      </c>
      <c r="G415" s="116">
        <f t="shared" si="188"/>
        <v>0</v>
      </c>
      <c r="H415" s="116">
        <f t="shared" si="188"/>
        <v>0</v>
      </c>
      <c r="I415" s="116">
        <f t="shared" si="188"/>
        <v>0</v>
      </c>
      <c r="J415" s="116">
        <f t="shared" si="188"/>
        <v>0</v>
      </c>
      <c r="K415" s="116">
        <f t="shared" si="188"/>
        <v>0</v>
      </c>
      <c r="L415" s="116">
        <f t="shared" si="188"/>
        <v>0</v>
      </c>
      <c r="M415" s="116">
        <f t="shared" si="188"/>
        <v>0</v>
      </c>
      <c r="N415" s="116">
        <f t="shared" si="188"/>
        <v>0</v>
      </c>
      <c r="O415" s="116">
        <f t="shared" si="188"/>
        <v>0</v>
      </c>
      <c r="P415" s="116">
        <f t="shared" si="188"/>
        <v>0</v>
      </c>
      <c r="Q415" s="116">
        <f t="shared" si="188"/>
        <v>0</v>
      </c>
      <c r="R415" s="116">
        <f t="shared" si="188"/>
        <v>0</v>
      </c>
      <c r="S415" s="116">
        <f t="shared" si="188"/>
        <v>0</v>
      </c>
      <c r="T415" s="116">
        <f t="shared" si="188"/>
        <v>0</v>
      </c>
      <c r="U415" s="116">
        <f t="shared" si="188"/>
        <v>0</v>
      </c>
    </row>
    <row r="416" ht="15.75" customHeight="1">
      <c r="A416" s="162" t="s">
        <v>208</v>
      </c>
      <c r="B416" s="116">
        <f t="shared" ref="B416:U416" si="189">B197/B$11</f>
        <v>0</v>
      </c>
      <c r="C416" s="116">
        <f t="shared" si="189"/>
        <v>0</v>
      </c>
      <c r="D416" s="116">
        <f t="shared" si="189"/>
        <v>0.0393515939</v>
      </c>
      <c r="E416" s="116">
        <f t="shared" si="189"/>
        <v>0.04489252189</v>
      </c>
      <c r="F416" s="116">
        <f t="shared" si="189"/>
        <v>0.03640310051</v>
      </c>
      <c r="G416" s="116">
        <f t="shared" si="189"/>
        <v>0.01770395606</v>
      </c>
      <c r="H416" s="116">
        <f t="shared" si="189"/>
        <v>0.01672120368</v>
      </c>
      <c r="I416" s="116">
        <f t="shared" si="189"/>
        <v>0.004422789126</v>
      </c>
      <c r="J416" s="116">
        <f t="shared" si="189"/>
        <v>0</v>
      </c>
      <c r="K416" s="116">
        <f t="shared" si="189"/>
        <v>0</v>
      </c>
      <c r="L416" s="116">
        <f t="shared" si="189"/>
        <v>0</v>
      </c>
      <c r="M416" s="116">
        <f t="shared" si="189"/>
        <v>0</v>
      </c>
      <c r="N416" s="116">
        <f t="shared" si="189"/>
        <v>0</v>
      </c>
      <c r="O416" s="116">
        <f t="shared" si="189"/>
        <v>0</v>
      </c>
      <c r="P416" s="116">
        <f t="shared" si="189"/>
        <v>0</v>
      </c>
      <c r="Q416" s="116">
        <f t="shared" si="189"/>
        <v>0</v>
      </c>
      <c r="R416" s="116">
        <f t="shared" si="189"/>
        <v>0</v>
      </c>
      <c r="S416" s="116">
        <f t="shared" si="189"/>
        <v>0</v>
      </c>
      <c r="T416" s="116">
        <f t="shared" si="189"/>
        <v>0.02268589833</v>
      </c>
      <c r="U416" s="116">
        <f t="shared" si="189"/>
        <v>0</v>
      </c>
    </row>
    <row r="417" ht="15.75" customHeight="1">
      <c r="A417" s="162" t="s">
        <v>41</v>
      </c>
      <c r="B417" s="116">
        <f t="shared" ref="B417:U417" si="190">B198/B$11</f>
        <v>0</v>
      </c>
      <c r="C417" s="116">
        <f t="shared" si="190"/>
        <v>0</v>
      </c>
      <c r="D417" s="116">
        <f t="shared" si="190"/>
        <v>0</v>
      </c>
      <c r="E417" s="116">
        <f t="shared" si="190"/>
        <v>0</v>
      </c>
      <c r="F417" s="116">
        <f t="shared" si="190"/>
        <v>0.0001638927469</v>
      </c>
      <c r="G417" s="116">
        <f t="shared" si="190"/>
        <v>0</v>
      </c>
      <c r="H417" s="116">
        <f t="shared" si="190"/>
        <v>0</v>
      </c>
      <c r="I417" s="116">
        <f t="shared" si="190"/>
        <v>0</v>
      </c>
      <c r="J417" s="116">
        <f t="shared" si="190"/>
        <v>0</v>
      </c>
      <c r="K417" s="116">
        <f t="shared" si="190"/>
        <v>0</v>
      </c>
      <c r="L417" s="116">
        <f t="shared" si="190"/>
        <v>0</v>
      </c>
      <c r="M417" s="116">
        <f t="shared" si="190"/>
        <v>0</v>
      </c>
      <c r="N417" s="116">
        <f t="shared" si="190"/>
        <v>0</v>
      </c>
      <c r="O417" s="116">
        <f t="shared" si="190"/>
        <v>0</v>
      </c>
      <c r="P417" s="116">
        <f t="shared" si="190"/>
        <v>0</v>
      </c>
      <c r="Q417" s="116">
        <f t="shared" si="190"/>
        <v>0</v>
      </c>
      <c r="R417" s="116">
        <f t="shared" si="190"/>
        <v>0</v>
      </c>
      <c r="S417" s="116">
        <f t="shared" si="190"/>
        <v>0</v>
      </c>
      <c r="T417" s="116">
        <f t="shared" si="190"/>
        <v>0</v>
      </c>
      <c r="U417" s="116">
        <f t="shared" si="190"/>
        <v>0</v>
      </c>
    </row>
    <row r="418" ht="15.75" customHeight="1">
      <c r="A418" s="162" t="s">
        <v>42</v>
      </c>
      <c r="B418" s="116">
        <f t="shared" ref="B418:U418" si="191">B199/B$11</f>
        <v>0</v>
      </c>
      <c r="C418" s="116">
        <f t="shared" si="191"/>
        <v>0</v>
      </c>
      <c r="D418" s="116">
        <f t="shared" si="191"/>
        <v>0</v>
      </c>
      <c r="E418" s="116">
        <f t="shared" si="191"/>
        <v>0</v>
      </c>
      <c r="F418" s="116">
        <f t="shared" si="191"/>
        <v>0.0009308267549</v>
      </c>
      <c r="G418" s="116">
        <f t="shared" si="191"/>
        <v>0.0008271802961</v>
      </c>
      <c r="H418" s="116">
        <f t="shared" si="191"/>
        <v>0</v>
      </c>
      <c r="I418" s="116">
        <f t="shared" si="191"/>
        <v>0</v>
      </c>
      <c r="J418" s="116">
        <f t="shared" si="191"/>
        <v>0</v>
      </c>
      <c r="K418" s="116">
        <f t="shared" si="191"/>
        <v>0.000003397922171</v>
      </c>
      <c r="L418" s="116">
        <f t="shared" si="191"/>
        <v>0.000001908939756</v>
      </c>
      <c r="M418" s="116">
        <f t="shared" si="191"/>
        <v>0</v>
      </c>
      <c r="N418" s="116">
        <f t="shared" si="191"/>
        <v>0.000008566539525</v>
      </c>
      <c r="O418" s="116">
        <f t="shared" si="191"/>
        <v>0</v>
      </c>
      <c r="P418" s="116">
        <f t="shared" si="191"/>
        <v>0</v>
      </c>
      <c r="Q418" s="116">
        <f t="shared" si="191"/>
        <v>0</v>
      </c>
      <c r="R418" s="116">
        <f t="shared" si="191"/>
        <v>0.00006766815537</v>
      </c>
      <c r="S418" s="116">
        <f t="shared" si="191"/>
        <v>0</v>
      </c>
      <c r="T418" s="116">
        <f t="shared" si="191"/>
        <v>0</v>
      </c>
      <c r="U418" s="116">
        <f t="shared" si="191"/>
        <v>0</v>
      </c>
    </row>
    <row r="419" ht="15.75" customHeight="1">
      <c r="A419" s="162" t="s">
        <v>43</v>
      </c>
      <c r="B419" s="116">
        <f t="shared" ref="B419:U419" si="192">B200/B$11</f>
        <v>0.00153360919</v>
      </c>
      <c r="C419" s="116">
        <f t="shared" si="192"/>
        <v>0.00004338414606</v>
      </c>
      <c r="D419" s="116">
        <f t="shared" si="192"/>
        <v>0.00002228710245</v>
      </c>
      <c r="E419" s="116">
        <f t="shared" si="192"/>
        <v>0.00007704524047</v>
      </c>
      <c r="F419" s="116">
        <f t="shared" si="192"/>
        <v>0.00004622615938</v>
      </c>
      <c r="G419" s="116">
        <f t="shared" si="192"/>
        <v>0.00009190892179</v>
      </c>
      <c r="H419" s="116">
        <f t="shared" si="192"/>
        <v>0.00001565655775</v>
      </c>
      <c r="I419" s="116">
        <f t="shared" si="192"/>
        <v>0.00006510484484</v>
      </c>
      <c r="J419" s="116">
        <f t="shared" si="192"/>
        <v>0.00009281781779</v>
      </c>
      <c r="K419" s="116">
        <f t="shared" si="192"/>
        <v>0.0001257231203</v>
      </c>
      <c r="L419" s="116">
        <f t="shared" si="192"/>
        <v>0.0001278989636</v>
      </c>
      <c r="M419" s="116">
        <f t="shared" si="192"/>
        <v>0.000325687656</v>
      </c>
      <c r="N419" s="116">
        <f t="shared" si="192"/>
        <v>0.000558966704</v>
      </c>
      <c r="O419" s="116">
        <f t="shared" si="192"/>
        <v>0.0009656537237</v>
      </c>
      <c r="P419" s="116">
        <f t="shared" si="192"/>
        <v>0.001923742751</v>
      </c>
      <c r="Q419" s="116">
        <f t="shared" si="192"/>
        <v>0.0008169069785</v>
      </c>
      <c r="R419" s="116">
        <f t="shared" si="192"/>
        <v>0.01336446068</v>
      </c>
      <c r="S419" s="116">
        <f t="shared" si="192"/>
        <v>0.01591209319</v>
      </c>
      <c r="T419" s="116">
        <f t="shared" si="192"/>
        <v>0.02170564347</v>
      </c>
      <c r="U419" s="116">
        <f t="shared" si="192"/>
        <v>0.00406461647</v>
      </c>
    </row>
    <row r="420" ht="15.75" customHeight="1">
      <c r="A420" s="162" t="s">
        <v>209</v>
      </c>
      <c r="B420" s="116">
        <f t="shared" ref="B420:U420" si="193">B201/B$11</f>
        <v>0.0544190129</v>
      </c>
      <c r="C420" s="116">
        <f t="shared" si="193"/>
        <v>0.047117466</v>
      </c>
      <c r="D420" s="116">
        <f t="shared" si="193"/>
        <v>0.03003806142</v>
      </c>
      <c r="E420" s="116">
        <f t="shared" si="193"/>
        <v>0.02269852197</v>
      </c>
      <c r="F420" s="116">
        <f t="shared" si="193"/>
        <v>0.0474910752</v>
      </c>
      <c r="G420" s="116">
        <f t="shared" si="193"/>
        <v>0.02523076651</v>
      </c>
      <c r="H420" s="116">
        <f t="shared" si="193"/>
        <v>0.009349811623</v>
      </c>
      <c r="I420" s="116">
        <f t="shared" si="193"/>
        <v>0.01133345139</v>
      </c>
      <c r="J420" s="116">
        <f t="shared" si="193"/>
        <v>0.001369062812</v>
      </c>
      <c r="K420" s="116">
        <f t="shared" si="193"/>
        <v>0.0007271553445</v>
      </c>
      <c r="L420" s="116">
        <f t="shared" si="193"/>
        <v>0.001977661587</v>
      </c>
      <c r="M420" s="116">
        <f t="shared" si="193"/>
        <v>0.002948750493</v>
      </c>
      <c r="N420" s="116">
        <f t="shared" si="193"/>
        <v>0.0002120218532</v>
      </c>
      <c r="O420" s="116">
        <f t="shared" si="193"/>
        <v>0.0003735450619</v>
      </c>
      <c r="P420" s="116">
        <f t="shared" si="193"/>
        <v>0.00318315589</v>
      </c>
      <c r="Q420" s="116">
        <f t="shared" si="193"/>
        <v>0.001122498098</v>
      </c>
      <c r="R420" s="116">
        <f t="shared" si="193"/>
        <v>0.02040194884</v>
      </c>
      <c r="S420" s="116">
        <f t="shared" si="193"/>
        <v>0.03128377567</v>
      </c>
      <c r="T420" s="116">
        <f t="shared" si="193"/>
        <v>0.001820473323</v>
      </c>
      <c r="U420" s="116">
        <f t="shared" si="193"/>
        <v>0.00009441040701</v>
      </c>
    </row>
    <row r="421" ht="15.75" customHeight="1">
      <c r="A421" s="162" t="s">
        <v>210</v>
      </c>
      <c r="B421" s="116">
        <f t="shared" ref="B421:U421" si="194">B202/B$11</f>
        <v>0</v>
      </c>
      <c r="C421" s="116">
        <f t="shared" si="194"/>
        <v>0</v>
      </c>
      <c r="D421" s="116">
        <f t="shared" si="194"/>
        <v>0</v>
      </c>
      <c r="E421" s="116">
        <f t="shared" si="194"/>
        <v>0</v>
      </c>
      <c r="F421" s="116">
        <f t="shared" si="194"/>
        <v>0</v>
      </c>
      <c r="G421" s="116">
        <f t="shared" si="194"/>
        <v>0</v>
      </c>
      <c r="H421" s="116">
        <f t="shared" si="194"/>
        <v>0</v>
      </c>
      <c r="I421" s="116">
        <f t="shared" si="194"/>
        <v>0</v>
      </c>
      <c r="J421" s="116">
        <f t="shared" si="194"/>
        <v>0</v>
      </c>
      <c r="K421" s="116">
        <f t="shared" si="194"/>
        <v>0</v>
      </c>
      <c r="L421" s="116">
        <f t="shared" si="194"/>
        <v>0</v>
      </c>
      <c r="M421" s="116">
        <f t="shared" si="194"/>
        <v>0</v>
      </c>
      <c r="N421" s="116">
        <f t="shared" si="194"/>
        <v>0</v>
      </c>
      <c r="O421" s="116">
        <f t="shared" si="194"/>
        <v>0</v>
      </c>
      <c r="P421" s="116">
        <f t="shared" si="194"/>
        <v>0</v>
      </c>
      <c r="Q421" s="116">
        <f t="shared" si="194"/>
        <v>0</v>
      </c>
      <c r="R421" s="116">
        <f t="shared" si="194"/>
        <v>0</v>
      </c>
      <c r="S421" s="116">
        <f t="shared" si="194"/>
        <v>0</v>
      </c>
      <c r="T421" s="116">
        <f t="shared" si="194"/>
        <v>0</v>
      </c>
      <c r="U421" s="116">
        <f t="shared" si="194"/>
        <v>0</v>
      </c>
    </row>
    <row r="422" ht="15.75" customHeight="1">
      <c r="A422" s="162" t="s">
        <v>44</v>
      </c>
      <c r="B422" s="116">
        <f t="shared" ref="B422:U422" si="195">B203/B$11</f>
        <v>0</v>
      </c>
      <c r="C422" s="116">
        <f t="shared" si="195"/>
        <v>0</v>
      </c>
      <c r="D422" s="116">
        <f t="shared" si="195"/>
        <v>0</v>
      </c>
      <c r="E422" s="116">
        <f t="shared" si="195"/>
        <v>0</v>
      </c>
      <c r="F422" s="116">
        <f t="shared" si="195"/>
        <v>0</v>
      </c>
      <c r="G422" s="116">
        <f t="shared" si="195"/>
        <v>0</v>
      </c>
      <c r="H422" s="116">
        <f t="shared" si="195"/>
        <v>0</v>
      </c>
      <c r="I422" s="116">
        <f t="shared" si="195"/>
        <v>0</v>
      </c>
      <c r="J422" s="116">
        <f t="shared" si="195"/>
        <v>0</v>
      </c>
      <c r="K422" s="116">
        <f t="shared" si="195"/>
        <v>0</v>
      </c>
      <c r="L422" s="116">
        <f t="shared" si="195"/>
        <v>0</v>
      </c>
      <c r="M422" s="116">
        <f t="shared" si="195"/>
        <v>0</v>
      </c>
      <c r="N422" s="116">
        <f t="shared" si="195"/>
        <v>0</v>
      </c>
      <c r="O422" s="116">
        <f t="shared" si="195"/>
        <v>0</v>
      </c>
      <c r="P422" s="116">
        <f t="shared" si="195"/>
        <v>0</v>
      </c>
      <c r="Q422" s="116">
        <f t="shared" si="195"/>
        <v>0</v>
      </c>
      <c r="R422" s="116">
        <f t="shared" si="195"/>
        <v>0</v>
      </c>
      <c r="S422" s="116">
        <f t="shared" si="195"/>
        <v>0</v>
      </c>
      <c r="T422" s="116">
        <f t="shared" si="195"/>
        <v>0</v>
      </c>
      <c r="U422" s="116">
        <f t="shared" si="195"/>
        <v>0</v>
      </c>
    </row>
    <row r="423" ht="15.75" customHeight="1">
      <c r="A423" s="162" t="s">
        <v>72</v>
      </c>
      <c r="B423" s="116">
        <f t="shared" ref="B423:U423" si="196">B204/B$11</f>
        <v>0</v>
      </c>
      <c r="C423" s="116">
        <f t="shared" si="196"/>
        <v>0</v>
      </c>
      <c r="D423" s="116">
        <f t="shared" si="196"/>
        <v>0</v>
      </c>
      <c r="E423" s="116">
        <f t="shared" si="196"/>
        <v>0</v>
      </c>
      <c r="F423" s="116">
        <f t="shared" si="196"/>
        <v>0</v>
      </c>
      <c r="G423" s="116">
        <f t="shared" si="196"/>
        <v>0</v>
      </c>
      <c r="H423" s="116">
        <f t="shared" si="196"/>
        <v>0</v>
      </c>
      <c r="I423" s="116">
        <f t="shared" si="196"/>
        <v>0</v>
      </c>
      <c r="J423" s="116">
        <f t="shared" si="196"/>
        <v>0</v>
      </c>
      <c r="K423" s="116">
        <f t="shared" si="196"/>
        <v>0</v>
      </c>
      <c r="L423" s="116">
        <f t="shared" si="196"/>
        <v>0</v>
      </c>
      <c r="M423" s="116">
        <f t="shared" si="196"/>
        <v>0</v>
      </c>
      <c r="N423" s="116">
        <f t="shared" si="196"/>
        <v>0</v>
      </c>
      <c r="O423" s="116">
        <f t="shared" si="196"/>
        <v>0</v>
      </c>
      <c r="P423" s="116">
        <f t="shared" si="196"/>
        <v>0</v>
      </c>
      <c r="Q423" s="116">
        <f t="shared" si="196"/>
        <v>0</v>
      </c>
      <c r="R423" s="116">
        <f t="shared" si="196"/>
        <v>0</v>
      </c>
      <c r="S423" s="116">
        <f t="shared" si="196"/>
        <v>0</v>
      </c>
      <c r="T423" s="116">
        <f t="shared" si="196"/>
        <v>0</v>
      </c>
      <c r="U423" s="116">
        <f t="shared" si="196"/>
        <v>0</v>
      </c>
    </row>
    <row r="424" ht="15.75" customHeight="1">
      <c r="A424" s="162" t="s">
        <v>211</v>
      </c>
      <c r="B424" s="116">
        <f t="shared" ref="B424:U424" si="197">B205/B$11</f>
        <v>0</v>
      </c>
      <c r="C424" s="116">
        <f t="shared" si="197"/>
        <v>0</v>
      </c>
      <c r="D424" s="116">
        <f t="shared" si="197"/>
        <v>0</v>
      </c>
      <c r="E424" s="116">
        <f t="shared" si="197"/>
        <v>0</v>
      </c>
      <c r="F424" s="116">
        <f t="shared" si="197"/>
        <v>0</v>
      </c>
      <c r="G424" s="116">
        <f t="shared" si="197"/>
        <v>0</v>
      </c>
      <c r="H424" s="116">
        <f t="shared" si="197"/>
        <v>0</v>
      </c>
      <c r="I424" s="116">
        <f t="shared" si="197"/>
        <v>0</v>
      </c>
      <c r="J424" s="116">
        <f t="shared" si="197"/>
        <v>0</v>
      </c>
      <c r="K424" s="116">
        <f t="shared" si="197"/>
        <v>0</v>
      </c>
      <c r="L424" s="116">
        <f t="shared" si="197"/>
        <v>0</v>
      </c>
      <c r="M424" s="116">
        <f t="shared" si="197"/>
        <v>0</v>
      </c>
      <c r="N424" s="116">
        <f t="shared" si="197"/>
        <v>0</v>
      </c>
      <c r="O424" s="116">
        <f t="shared" si="197"/>
        <v>0</v>
      </c>
      <c r="P424" s="116">
        <f t="shared" si="197"/>
        <v>0</v>
      </c>
      <c r="Q424" s="116">
        <f t="shared" si="197"/>
        <v>0</v>
      </c>
      <c r="R424" s="116">
        <f t="shared" si="197"/>
        <v>0</v>
      </c>
      <c r="S424" s="116">
        <f t="shared" si="197"/>
        <v>0</v>
      </c>
      <c r="T424" s="116">
        <f t="shared" si="197"/>
        <v>0</v>
      </c>
      <c r="U424" s="116">
        <f t="shared" si="197"/>
        <v>0</v>
      </c>
    </row>
    <row r="425" ht="15.75" customHeight="1">
      <c r="A425" s="162" t="s">
        <v>212</v>
      </c>
      <c r="B425" s="116">
        <f t="shared" ref="B425:U425" si="198">B206/B$11</f>
        <v>0.001253894306</v>
      </c>
      <c r="C425" s="116">
        <f t="shared" si="198"/>
        <v>0.00003196726552</v>
      </c>
      <c r="D425" s="116">
        <f t="shared" si="198"/>
        <v>0</v>
      </c>
      <c r="E425" s="116">
        <f t="shared" si="198"/>
        <v>0</v>
      </c>
      <c r="F425" s="116">
        <f t="shared" si="198"/>
        <v>0</v>
      </c>
      <c r="G425" s="116">
        <f t="shared" si="198"/>
        <v>0.000002651218898</v>
      </c>
      <c r="H425" s="116">
        <f t="shared" si="198"/>
        <v>0.00003415976236</v>
      </c>
      <c r="I425" s="116">
        <f t="shared" si="198"/>
        <v>0</v>
      </c>
      <c r="J425" s="116">
        <f t="shared" si="198"/>
        <v>0</v>
      </c>
      <c r="K425" s="116">
        <f t="shared" si="198"/>
        <v>0</v>
      </c>
      <c r="L425" s="116">
        <f t="shared" si="198"/>
        <v>0</v>
      </c>
      <c r="M425" s="116">
        <f t="shared" si="198"/>
        <v>0</v>
      </c>
      <c r="N425" s="116">
        <f t="shared" si="198"/>
        <v>0</v>
      </c>
      <c r="O425" s="116">
        <f t="shared" si="198"/>
        <v>0</v>
      </c>
      <c r="P425" s="116">
        <f t="shared" si="198"/>
        <v>0</v>
      </c>
      <c r="Q425" s="116">
        <f t="shared" si="198"/>
        <v>0</v>
      </c>
      <c r="R425" s="116">
        <f t="shared" si="198"/>
        <v>0</v>
      </c>
      <c r="S425" s="116">
        <f t="shared" si="198"/>
        <v>0</v>
      </c>
      <c r="T425" s="116">
        <f t="shared" si="198"/>
        <v>0</v>
      </c>
      <c r="U425" s="116">
        <f t="shared" si="198"/>
        <v>0</v>
      </c>
    </row>
    <row r="426" ht="15.75" customHeight="1">
      <c r="A426" s="162" t="s">
        <v>530</v>
      </c>
      <c r="B426" s="116">
        <f t="shared" ref="B426:U426" si="199">B207/B$11</f>
        <v>0</v>
      </c>
      <c r="C426" s="116">
        <f t="shared" si="199"/>
        <v>0</v>
      </c>
      <c r="D426" s="116">
        <f t="shared" si="199"/>
        <v>0</v>
      </c>
      <c r="E426" s="116">
        <f t="shared" si="199"/>
        <v>0</v>
      </c>
      <c r="F426" s="116">
        <f t="shared" si="199"/>
        <v>0</v>
      </c>
      <c r="G426" s="116">
        <f t="shared" si="199"/>
        <v>0</v>
      </c>
      <c r="H426" s="116">
        <f t="shared" si="199"/>
        <v>0</v>
      </c>
      <c r="I426" s="116">
        <f t="shared" si="199"/>
        <v>0</v>
      </c>
      <c r="J426" s="116">
        <f t="shared" si="199"/>
        <v>0</v>
      </c>
      <c r="K426" s="116">
        <f t="shared" si="199"/>
        <v>0</v>
      </c>
      <c r="L426" s="116">
        <f t="shared" si="199"/>
        <v>0</v>
      </c>
      <c r="M426" s="116">
        <f t="shared" si="199"/>
        <v>0</v>
      </c>
      <c r="N426" s="116">
        <f t="shared" si="199"/>
        <v>0</v>
      </c>
      <c r="O426" s="116">
        <f t="shared" si="199"/>
        <v>0</v>
      </c>
      <c r="P426" s="116">
        <f t="shared" si="199"/>
        <v>0</v>
      </c>
      <c r="Q426" s="116">
        <f t="shared" si="199"/>
        <v>0</v>
      </c>
      <c r="R426" s="116">
        <f t="shared" si="199"/>
        <v>0</v>
      </c>
      <c r="S426" s="116">
        <f t="shared" si="199"/>
        <v>0</v>
      </c>
      <c r="T426" s="116">
        <f t="shared" si="199"/>
        <v>0</v>
      </c>
      <c r="U426" s="116">
        <f t="shared" si="199"/>
        <v>0</v>
      </c>
    </row>
    <row r="427" ht="15.75" customHeight="1">
      <c r="A427" s="162" t="s">
        <v>213</v>
      </c>
      <c r="B427" s="116">
        <f t="shared" ref="B427:U427" si="200">B208/B$11</f>
        <v>0</v>
      </c>
      <c r="C427" s="116">
        <f t="shared" si="200"/>
        <v>0</v>
      </c>
      <c r="D427" s="116">
        <f t="shared" si="200"/>
        <v>0</v>
      </c>
      <c r="E427" s="116">
        <f t="shared" si="200"/>
        <v>0</v>
      </c>
      <c r="F427" s="116">
        <f t="shared" si="200"/>
        <v>0</v>
      </c>
      <c r="G427" s="116">
        <f t="shared" si="200"/>
        <v>0</v>
      </c>
      <c r="H427" s="116">
        <f t="shared" si="200"/>
        <v>0</v>
      </c>
      <c r="I427" s="116">
        <f t="shared" si="200"/>
        <v>0</v>
      </c>
      <c r="J427" s="116">
        <f t="shared" si="200"/>
        <v>0</v>
      </c>
      <c r="K427" s="116">
        <f t="shared" si="200"/>
        <v>0</v>
      </c>
      <c r="L427" s="116">
        <f t="shared" si="200"/>
        <v>0</v>
      </c>
      <c r="M427" s="116">
        <f t="shared" si="200"/>
        <v>0</v>
      </c>
      <c r="N427" s="116">
        <f t="shared" si="200"/>
        <v>0</v>
      </c>
      <c r="O427" s="116">
        <f t="shared" si="200"/>
        <v>0</v>
      </c>
      <c r="P427" s="116">
        <f t="shared" si="200"/>
        <v>0</v>
      </c>
      <c r="Q427" s="116">
        <f t="shared" si="200"/>
        <v>0</v>
      </c>
      <c r="R427" s="116">
        <f t="shared" si="200"/>
        <v>0</v>
      </c>
      <c r="S427" s="116">
        <f t="shared" si="200"/>
        <v>0</v>
      </c>
      <c r="T427" s="116">
        <f t="shared" si="200"/>
        <v>0</v>
      </c>
      <c r="U427" s="116">
        <f t="shared" si="200"/>
        <v>0</v>
      </c>
    </row>
    <row r="428" ht="15.75" customHeight="1">
      <c r="A428" s="162" t="s">
        <v>214</v>
      </c>
      <c r="B428" s="116">
        <f t="shared" ref="B428:U428" si="201">B209/B$11</f>
        <v>0</v>
      </c>
      <c r="C428" s="116">
        <f t="shared" si="201"/>
        <v>0</v>
      </c>
      <c r="D428" s="116">
        <f t="shared" si="201"/>
        <v>0</v>
      </c>
      <c r="E428" s="116">
        <f t="shared" si="201"/>
        <v>0</v>
      </c>
      <c r="F428" s="116">
        <f t="shared" si="201"/>
        <v>0</v>
      </c>
      <c r="G428" s="116">
        <f t="shared" si="201"/>
        <v>0</v>
      </c>
      <c r="H428" s="116">
        <f t="shared" si="201"/>
        <v>0</v>
      </c>
      <c r="I428" s="116">
        <f t="shared" si="201"/>
        <v>0</v>
      </c>
      <c r="J428" s="116">
        <f t="shared" si="201"/>
        <v>0</v>
      </c>
      <c r="K428" s="116">
        <f t="shared" si="201"/>
        <v>0</v>
      </c>
      <c r="L428" s="116">
        <f t="shared" si="201"/>
        <v>0</v>
      </c>
      <c r="M428" s="116">
        <f t="shared" si="201"/>
        <v>0</v>
      </c>
      <c r="N428" s="116">
        <f t="shared" si="201"/>
        <v>0</v>
      </c>
      <c r="O428" s="116">
        <f t="shared" si="201"/>
        <v>0</v>
      </c>
      <c r="P428" s="116">
        <f t="shared" si="201"/>
        <v>0</v>
      </c>
      <c r="Q428" s="116">
        <f t="shared" si="201"/>
        <v>0</v>
      </c>
      <c r="R428" s="116">
        <f t="shared" si="201"/>
        <v>0</v>
      </c>
      <c r="S428" s="116">
        <f t="shared" si="201"/>
        <v>0</v>
      </c>
      <c r="T428" s="116">
        <f t="shared" si="201"/>
        <v>0</v>
      </c>
      <c r="U428" s="116">
        <f t="shared" si="201"/>
        <v>0</v>
      </c>
    </row>
    <row r="429" ht="15.75" customHeight="1">
      <c r="A429" s="162" t="s">
        <v>215</v>
      </c>
      <c r="B429" s="116">
        <f t="shared" ref="B429:U429" si="202">B210/B$11</f>
        <v>0.01794997926</v>
      </c>
      <c r="C429" s="116">
        <f t="shared" si="202"/>
        <v>0.01847251272</v>
      </c>
      <c r="D429" s="116">
        <f t="shared" si="202"/>
        <v>0.01771577011</v>
      </c>
      <c r="E429" s="116">
        <f t="shared" si="202"/>
        <v>0.01237943041</v>
      </c>
      <c r="F429" s="116">
        <f t="shared" si="202"/>
        <v>0.02062106946</v>
      </c>
      <c r="G429" s="116">
        <f t="shared" si="202"/>
        <v>0.02190967297</v>
      </c>
      <c r="H429" s="116">
        <f t="shared" si="202"/>
        <v>0.1151127059</v>
      </c>
      <c r="I429" s="116">
        <f t="shared" si="202"/>
        <v>0.08642103911</v>
      </c>
      <c r="J429" s="116">
        <f t="shared" si="202"/>
        <v>0.03682748699</v>
      </c>
      <c r="K429" s="116">
        <f t="shared" si="202"/>
        <v>0.003243316712</v>
      </c>
      <c r="L429" s="116">
        <f t="shared" si="202"/>
        <v>0.001464156793</v>
      </c>
      <c r="M429" s="116">
        <f t="shared" si="202"/>
        <v>0</v>
      </c>
      <c r="N429" s="116">
        <f t="shared" si="202"/>
        <v>0.00004711596739</v>
      </c>
      <c r="O429" s="116">
        <f t="shared" si="202"/>
        <v>0.06128920733</v>
      </c>
      <c r="P429" s="116">
        <f t="shared" si="202"/>
        <v>0.0000995412447</v>
      </c>
      <c r="Q429" s="116">
        <f t="shared" si="202"/>
        <v>0.002588536538</v>
      </c>
      <c r="R429" s="116">
        <f t="shared" si="202"/>
        <v>0.005481120585</v>
      </c>
      <c r="S429" s="116">
        <f t="shared" si="202"/>
        <v>0.0117689444</v>
      </c>
      <c r="T429" s="116">
        <f t="shared" si="202"/>
        <v>0.004971292536</v>
      </c>
      <c r="U429" s="116">
        <f t="shared" si="202"/>
        <v>0.001182614572</v>
      </c>
    </row>
    <row r="430" ht="15.75" customHeight="1">
      <c r="A430" s="162" t="s">
        <v>216</v>
      </c>
      <c r="B430" s="116">
        <f t="shared" ref="B430:U430" si="203">B211/B$11</f>
        <v>0.01114036864</v>
      </c>
      <c r="C430" s="116">
        <f t="shared" si="203"/>
        <v>0.007233735512</v>
      </c>
      <c r="D430" s="116">
        <f t="shared" si="203"/>
        <v>0</v>
      </c>
      <c r="E430" s="116">
        <f t="shared" si="203"/>
        <v>0</v>
      </c>
      <c r="F430" s="116">
        <f t="shared" si="203"/>
        <v>0</v>
      </c>
      <c r="G430" s="116">
        <f t="shared" si="203"/>
        <v>0</v>
      </c>
      <c r="H430" s="116">
        <f t="shared" si="203"/>
        <v>0</v>
      </c>
      <c r="I430" s="116">
        <f t="shared" si="203"/>
        <v>0</v>
      </c>
      <c r="J430" s="116">
        <f t="shared" si="203"/>
        <v>0.00009584448576</v>
      </c>
      <c r="K430" s="116">
        <f t="shared" si="203"/>
        <v>0</v>
      </c>
      <c r="L430" s="116">
        <f t="shared" si="203"/>
        <v>0</v>
      </c>
      <c r="M430" s="116">
        <f t="shared" si="203"/>
        <v>0</v>
      </c>
      <c r="N430" s="116">
        <f t="shared" si="203"/>
        <v>0</v>
      </c>
      <c r="O430" s="116">
        <f t="shared" si="203"/>
        <v>0</v>
      </c>
      <c r="P430" s="116">
        <f t="shared" si="203"/>
        <v>0</v>
      </c>
      <c r="Q430" s="116">
        <f t="shared" si="203"/>
        <v>0</v>
      </c>
      <c r="R430" s="116">
        <f t="shared" si="203"/>
        <v>0</v>
      </c>
      <c r="S430" s="116">
        <f t="shared" si="203"/>
        <v>0</v>
      </c>
      <c r="T430" s="116">
        <f t="shared" si="203"/>
        <v>0</v>
      </c>
      <c r="U430" s="116">
        <f t="shared" si="203"/>
        <v>0</v>
      </c>
    </row>
    <row r="431" ht="15.75" customHeight="1">
      <c r="B431" s="161"/>
      <c r="C431" s="161"/>
      <c r="D431" s="161"/>
      <c r="E431" s="161"/>
      <c r="F431" s="161"/>
      <c r="G431" s="161"/>
      <c r="H431" s="161"/>
      <c r="I431" s="161"/>
      <c r="J431" s="161"/>
      <c r="K431" s="161"/>
      <c r="L431" s="161"/>
      <c r="M431" s="161"/>
      <c r="N431" s="161"/>
      <c r="O431" s="161"/>
      <c r="P431" s="161"/>
      <c r="Q431" s="161"/>
      <c r="R431" s="161"/>
      <c r="S431" s="161"/>
      <c r="T431" s="161"/>
      <c r="U431" s="161"/>
    </row>
    <row r="432" ht="15.75" customHeight="1">
      <c r="A432" s="89" t="s">
        <v>443</v>
      </c>
      <c r="B432" s="127"/>
      <c r="C432" s="127"/>
      <c r="D432" s="127"/>
      <c r="E432" s="127"/>
      <c r="F432" s="127"/>
      <c r="G432" s="127"/>
      <c r="H432" s="127"/>
      <c r="I432" s="127"/>
      <c r="J432" s="127"/>
      <c r="K432" s="127"/>
      <c r="L432" s="127"/>
      <c r="M432" s="127"/>
      <c r="N432" s="127"/>
      <c r="O432" s="127"/>
      <c r="P432" s="127"/>
      <c r="Q432" s="127"/>
      <c r="R432" s="127"/>
      <c r="S432" s="127"/>
      <c r="T432" s="127"/>
      <c r="U432" s="127"/>
    </row>
    <row r="433" ht="15.75" customHeight="1">
      <c r="A433" s="145" t="s">
        <v>446</v>
      </c>
      <c r="B433" s="128">
        <f t="shared" ref="B433:U433" si="204">B214/B$11</f>
        <v>0.003395159968</v>
      </c>
      <c r="C433" s="128">
        <f t="shared" si="204"/>
        <v>0.001906619051</v>
      </c>
      <c r="D433" s="128">
        <f t="shared" si="204"/>
        <v>0.003471835293</v>
      </c>
      <c r="E433" s="128">
        <f t="shared" si="204"/>
        <v>0.001140766625</v>
      </c>
      <c r="F433" s="128">
        <f t="shared" si="204"/>
        <v>0.006847775156</v>
      </c>
      <c r="G433" s="128">
        <f t="shared" si="204"/>
        <v>0.005631188939</v>
      </c>
      <c r="H433" s="128">
        <f t="shared" si="204"/>
        <v>0.001917216663</v>
      </c>
      <c r="I433" s="128">
        <f t="shared" si="204"/>
        <v>0.0008229252388</v>
      </c>
      <c r="J433" s="128">
        <f t="shared" si="204"/>
        <v>0.003332361437</v>
      </c>
      <c r="K433" s="128">
        <f t="shared" si="204"/>
        <v>0.001077141328</v>
      </c>
      <c r="L433" s="128">
        <f t="shared" si="204"/>
        <v>0.001416433299</v>
      </c>
      <c r="M433" s="128">
        <f t="shared" si="204"/>
        <v>0.000828587713</v>
      </c>
      <c r="N433" s="128">
        <f t="shared" si="204"/>
        <v>0.002368648179</v>
      </c>
      <c r="O433" s="128">
        <f t="shared" si="204"/>
        <v>0.006254892844</v>
      </c>
      <c r="P433" s="128">
        <f t="shared" si="204"/>
        <v>0.003444992643</v>
      </c>
      <c r="Q433" s="128">
        <f t="shared" si="204"/>
        <v>0.003075884467</v>
      </c>
      <c r="R433" s="128">
        <f t="shared" si="204"/>
        <v>0.002266883205</v>
      </c>
      <c r="S433" s="128">
        <f t="shared" si="204"/>
        <v>0.00282214483</v>
      </c>
      <c r="T433" s="128">
        <f t="shared" si="204"/>
        <v>0.004621201512</v>
      </c>
      <c r="U433" s="157">
        <f t="shared" si="204"/>
        <v>0.02921753648</v>
      </c>
    </row>
    <row r="434" ht="15.75" customHeight="1">
      <c r="A434" s="145" t="s">
        <v>456</v>
      </c>
      <c r="B434" s="128">
        <f t="shared" ref="B434:U434" si="205">B215/B$11</f>
        <v>0</v>
      </c>
      <c r="C434" s="128">
        <f t="shared" si="205"/>
        <v>0.004585019226</v>
      </c>
      <c r="D434" s="128">
        <f t="shared" si="205"/>
        <v>0.002117274733</v>
      </c>
      <c r="E434" s="128">
        <f t="shared" si="205"/>
        <v>0</v>
      </c>
      <c r="F434" s="128">
        <f t="shared" si="205"/>
        <v>0.01121194484</v>
      </c>
      <c r="G434" s="128">
        <f t="shared" si="205"/>
        <v>0.003327279717</v>
      </c>
      <c r="H434" s="128">
        <f t="shared" si="205"/>
        <v>0.001574195716</v>
      </c>
      <c r="I434" s="128">
        <f t="shared" si="205"/>
        <v>0.001039073324</v>
      </c>
      <c r="J434" s="128">
        <f t="shared" si="205"/>
        <v>0.00003228445836</v>
      </c>
      <c r="K434" s="128">
        <f t="shared" si="205"/>
        <v>0.0001342179257</v>
      </c>
      <c r="L434" s="128">
        <f t="shared" si="205"/>
        <v>0</v>
      </c>
      <c r="M434" s="128">
        <f t="shared" si="205"/>
        <v>0.003408544831</v>
      </c>
      <c r="N434" s="128">
        <f t="shared" si="205"/>
        <v>0.002055969486</v>
      </c>
      <c r="O434" s="128">
        <f t="shared" si="205"/>
        <v>0.003655972946</v>
      </c>
      <c r="P434" s="128">
        <f t="shared" si="205"/>
        <v>0.01026573184</v>
      </c>
      <c r="Q434" s="128">
        <f t="shared" si="205"/>
        <v>0.005232998248</v>
      </c>
      <c r="R434" s="128">
        <f t="shared" si="205"/>
        <v>0.04983759643</v>
      </c>
      <c r="S434" s="128">
        <f t="shared" si="205"/>
        <v>0.001501140867</v>
      </c>
      <c r="T434" s="128">
        <f t="shared" si="205"/>
        <v>0.07905055314</v>
      </c>
      <c r="U434" s="157">
        <f t="shared" si="205"/>
        <v>0.01150813172</v>
      </c>
    </row>
    <row r="435" ht="15.75" customHeight="1">
      <c r="A435" s="145" t="s">
        <v>462</v>
      </c>
      <c r="B435" s="128">
        <f t="shared" ref="B435:U435" si="206">B216/B$11</f>
        <v>0.0009163073777</v>
      </c>
      <c r="C435" s="128">
        <f t="shared" si="206"/>
        <v>0.000335656288</v>
      </c>
      <c r="D435" s="128">
        <f t="shared" si="206"/>
        <v>0.0003986914995</v>
      </c>
      <c r="E435" s="128">
        <f t="shared" si="206"/>
        <v>0.0007953057081</v>
      </c>
      <c r="F435" s="128">
        <f t="shared" si="206"/>
        <v>0.0007291126048</v>
      </c>
      <c r="G435" s="128">
        <f t="shared" si="206"/>
        <v>0.000416241367</v>
      </c>
      <c r="H435" s="128">
        <f t="shared" si="206"/>
        <v>0</v>
      </c>
      <c r="I435" s="128">
        <f t="shared" si="206"/>
        <v>0.001221366889</v>
      </c>
      <c r="J435" s="128">
        <f t="shared" si="206"/>
        <v>0.0004600535317</v>
      </c>
      <c r="K435" s="128">
        <f t="shared" si="206"/>
        <v>0.0005334737808</v>
      </c>
      <c r="L435" s="128">
        <f t="shared" si="206"/>
        <v>0.000003817879512</v>
      </c>
      <c r="M435" s="128">
        <f t="shared" si="206"/>
        <v>0.000001596508117</v>
      </c>
      <c r="N435" s="128">
        <f t="shared" si="206"/>
        <v>0.000006424904644</v>
      </c>
      <c r="O435" s="128">
        <f t="shared" si="206"/>
        <v>0.000003973883637</v>
      </c>
      <c r="P435" s="128">
        <f t="shared" si="206"/>
        <v>0.00001081970051</v>
      </c>
      <c r="Q435" s="128">
        <f t="shared" si="206"/>
        <v>0.000001997327576</v>
      </c>
      <c r="R435" s="128">
        <f t="shared" si="206"/>
        <v>0.000101502233</v>
      </c>
      <c r="S435" s="128">
        <f t="shared" si="206"/>
        <v>0</v>
      </c>
      <c r="T435" s="128">
        <f t="shared" si="206"/>
        <v>0.09137375718</v>
      </c>
      <c r="U435" s="157">
        <f t="shared" si="206"/>
        <v>0.01080750712</v>
      </c>
    </row>
    <row r="436" ht="15.75" customHeight="1">
      <c r="A436" s="145" t="s">
        <v>480</v>
      </c>
      <c r="B436" s="128">
        <f t="shared" ref="B436:U436" si="207">B217/B$11</f>
        <v>0.00001929068164</v>
      </c>
      <c r="C436" s="128">
        <f t="shared" si="207"/>
        <v>0.0001187355576</v>
      </c>
      <c r="D436" s="128">
        <f t="shared" si="207"/>
        <v>0</v>
      </c>
      <c r="E436" s="128">
        <f t="shared" si="207"/>
        <v>0</v>
      </c>
      <c r="F436" s="128">
        <f t="shared" si="207"/>
        <v>0</v>
      </c>
      <c r="G436" s="128">
        <f t="shared" si="207"/>
        <v>0</v>
      </c>
      <c r="H436" s="128">
        <f t="shared" si="207"/>
        <v>0</v>
      </c>
      <c r="I436" s="128">
        <f t="shared" si="207"/>
        <v>0.00001128483977</v>
      </c>
      <c r="J436" s="128">
        <f t="shared" si="207"/>
        <v>0.00004943557687</v>
      </c>
      <c r="K436" s="128">
        <f t="shared" si="207"/>
        <v>0</v>
      </c>
      <c r="L436" s="128">
        <f t="shared" si="207"/>
        <v>0.000005726819267</v>
      </c>
      <c r="M436" s="128">
        <f t="shared" si="207"/>
        <v>0.00002873714611</v>
      </c>
      <c r="N436" s="128">
        <f t="shared" si="207"/>
        <v>0</v>
      </c>
      <c r="O436" s="128">
        <f t="shared" si="207"/>
        <v>0.008043140481</v>
      </c>
      <c r="P436" s="128">
        <f t="shared" si="207"/>
        <v>0.0001363282264</v>
      </c>
      <c r="Q436" s="128">
        <f t="shared" si="207"/>
        <v>0</v>
      </c>
      <c r="R436" s="128">
        <f t="shared" si="207"/>
        <v>0</v>
      </c>
      <c r="S436" s="128">
        <f t="shared" si="207"/>
        <v>0</v>
      </c>
      <c r="T436" s="128">
        <f t="shared" si="207"/>
        <v>0.0004901274331</v>
      </c>
      <c r="U436" s="157">
        <f t="shared" si="207"/>
        <v>0.001739139076</v>
      </c>
    </row>
    <row r="437" ht="15.75" customHeight="1">
      <c r="A437" s="145" t="s">
        <v>478</v>
      </c>
      <c r="B437" s="128">
        <f t="shared" ref="B437:U437" si="208">B218/B$11</f>
        <v>0.0002411335205</v>
      </c>
      <c r="C437" s="128">
        <f t="shared" si="208"/>
        <v>0.0002762885091</v>
      </c>
      <c r="D437" s="128">
        <f t="shared" si="208"/>
        <v>0.0003021140555</v>
      </c>
      <c r="E437" s="128">
        <f t="shared" si="208"/>
        <v>0.00005219193709</v>
      </c>
      <c r="F437" s="128">
        <f t="shared" si="208"/>
        <v>0.00003992259219</v>
      </c>
      <c r="G437" s="128">
        <f t="shared" si="208"/>
        <v>0.000008837396326</v>
      </c>
      <c r="H437" s="128">
        <f t="shared" si="208"/>
        <v>0.000002846646863</v>
      </c>
      <c r="I437" s="128">
        <f t="shared" si="208"/>
        <v>0.0000008680645979</v>
      </c>
      <c r="J437" s="128">
        <f t="shared" si="208"/>
        <v>0.00009483559644</v>
      </c>
      <c r="K437" s="128">
        <f t="shared" si="208"/>
        <v>0.00002888233845</v>
      </c>
      <c r="L437" s="128">
        <f t="shared" si="208"/>
        <v>0</v>
      </c>
      <c r="M437" s="128">
        <f t="shared" si="208"/>
        <v>0</v>
      </c>
      <c r="N437" s="128">
        <f t="shared" si="208"/>
        <v>0</v>
      </c>
      <c r="O437" s="128">
        <f t="shared" si="208"/>
        <v>0.00004768660364</v>
      </c>
      <c r="P437" s="128">
        <f t="shared" si="208"/>
        <v>0.000008655760409</v>
      </c>
      <c r="Q437" s="128">
        <f t="shared" si="208"/>
        <v>0.00007190379273</v>
      </c>
      <c r="R437" s="128">
        <f t="shared" si="208"/>
        <v>0.002469887671</v>
      </c>
      <c r="S437" s="128">
        <f t="shared" si="208"/>
        <v>0.0007805932509</v>
      </c>
      <c r="T437" s="128">
        <f t="shared" si="208"/>
        <v>0</v>
      </c>
      <c r="U437" s="157">
        <f t="shared" si="208"/>
        <v>0.000213665658</v>
      </c>
    </row>
    <row r="438" ht="15.75" customHeight="1">
      <c r="A438" s="145" t="s">
        <v>454</v>
      </c>
      <c r="B438" s="128">
        <f t="shared" ref="B438:U438" si="209">B219/B$11</f>
        <v>0.00005787204491</v>
      </c>
      <c r="C438" s="128">
        <f t="shared" si="209"/>
        <v>0.0001986537214</v>
      </c>
      <c r="D438" s="128">
        <f t="shared" si="209"/>
        <v>0.000002476344717</v>
      </c>
      <c r="E438" s="128">
        <f t="shared" si="209"/>
        <v>0.0002236797304</v>
      </c>
      <c r="F438" s="128">
        <f t="shared" si="209"/>
        <v>0.000008404756252</v>
      </c>
      <c r="G438" s="128">
        <f t="shared" si="209"/>
        <v>0.00009279266143</v>
      </c>
      <c r="H438" s="128">
        <f t="shared" si="209"/>
        <v>0.000115289198</v>
      </c>
      <c r="I438" s="128">
        <f t="shared" si="209"/>
        <v>0.00005729226346</v>
      </c>
      <c r="J438" s="128">
        <f t="shared" si="209"/>
        <v>0.00005044446619</v>
      </c>
      <c r="K438" s="128">
        <f t="shared" si="209"/>
        <v>0</v>
      </c>
      <c r="L438" s="128">
        <f t="shared" si="209"/>
        <v>0.0001851671563</v>
      </c>
      <c r="M438" s="128">
        <f t="shared" si="209"/>
        <v>0.0003352667047</v>
      </c>
      <c r="N438" s="128">
        <f t="shared" si="209"/>
        <v>0.0006017994016</v>
      </c>
      <c r="O438" s="128">
        <f t="shared" si="209"/>
        <v>0.0002145897164</v>
      </c>
      <c r="P438" s="128">
        <f t="shared" si="209"/>
        <v>0.000127672466</v>
      </c>
      <c r="Q438" s="128">
        <f t="shared" si="209"/>
        <v>0.00006391448242</v>
      </c>
      <c r="R438" s="128">
        <f t="shared" si="209"/>
        <v>0.001048856408</v>
      </c>
      <c r="S438" s="128">
        <f t="shared" si="209"/>
        <v>0.001861414675</v>
      </c>
      <c r="T438" s="128">
        <f t="shared" si="209"/>
        <v>0.01519395043</v>
      </c>
      <c r="U438" s="157">
        <f t="shared" si="209"/>
        <v>0.0001540380325</v>
      </c>
    </row>
    <row r="439" ht="15.75" customHeight="1">
      <c r="A439" s="145" t="s">
        <v>474</v>
      </c>
      <c r="B439" s="128">
        <f t="shared" ref="B439:U439" si="210">B220/B$11</f>
        <v>0</v>
      </c>
      <c r="C439" s="128">
        <f t="shared" si="210"/>
        <v>0</v>
      </c>
      <c r="D439" s="128">
        <f t="shared" si="210"/>
        <v>0</v>
      </c>
      <c r="E439" s="128">
        <f t="shared" si="210"/>
        <v>0</v>
      </c>
      <c r="F439" s="128">
        <f t="shared" si="210"/>
        <v>0</v>
      </c>
      <c r="G439" s="128">
        <f t="shared" si="210"/>
        <v>0</v>
      </c>
      <c r="H439" s="128">
        <f t="shared" si="210"/>
        <v>0</v>
      </c>
      <c r="I439" s="128">
        <f t="shared" si="210"/>
        <v>0</v>
      </c>
      <c r="J439" s="128">
        <f t="shared" si="210"/>
        <v>0.00003127556904</v>
      </c>
      <c r="K439" s="128">
        <f t="shared" si="210"/>
        <v>0.00003397922171</v>
      </c>
      <c r="L439" s="128">
        <f t="shared" si="210"/>
        <v>0.00004581455414</v>
      </c>
      <c r="M439" s="128">
        <f t="shared" si="210"/>
        <v>0.00003831619482</v>
      </c>
      <c r="N439" s="128">
        <f t="shared" si="210"/>
        <v>0.00005354087203</v>
      </c>
      <c r="O439" s="128">
        <f t="shared" si="210"/>
        <v>0</v>
      </c>
      <c r="P439" s="128">
        <f t="shared" si="210"/>
        <v>0</v>
      </c>
      <c r="Q439" s="128">
        <f t="shared" si="210"/>
        <v>0</v>
      </c>
      <c r="R439" s="128">
        <f t="shared" si="210"/>
        <v>0</v>
      </c>
      <c r="S439" s="128">
        <f t="shared" si="210"/>
        <v>0.003002281734</v>
      </c>
      <c r="T439" s="128">
        <f t="shared" si="210"/>
        <v>0</v>
      </c>
      <c r="U439" s="157">
        <f t="shared" si="210"/>
        <v>0.0000993793758</v>
      </c>
    </row>
    <row r="440" ht="15.75" customHeight="1">
      <c r="A440" s="145" t="s">
        <v>476</v>
      </c>
      <c r="B440" s="128">
        <f t="shared" ref="B440:U440" si="211">B221/B$11</f>
        <v>0</v>
      </c>
      <c r="C440" s="128">
        <f t="shared" si="211"/>
        <v>0</v>
      </c>
      <c r="D440" s="128">
        <f t="shared" si="211"/>
        <v>0</v>
      </c>
      <c r="E440" s="128">
        <f t="shared" si="211"/>
        <v>0</v>
      </c>
      <c r="F440" s="128">
        <f t="shared" si="211"/>
        <v>0</v>
      </c>
      <c r="G440" s="128">
        <f t="shared" si="211"/>
        <v>0</v>
      </c>
      <c r="H440" s="128">
        <f t="shared" si="211"/>
        <v>0</v>
      </c>
      <c r="I440" s="128">
        <f t="shared" si="211"/>
        <v>0</v>
      </c>
      <c r="J440" s="128">
        <f t="shared" si="211"/>
        <v>0</v>
      </c>
      <c r="K440" s="128">
        <f t="shared" si="211"/>
        <v>0</v>
      </c>
      <c r="L440" s="128">
        <f t="shared" si="211"/>
        <v>0.00007826652999</v>
      </c>
      <c r="M440" s="128">
        <f t="shared" si="211"/>
        <v>0</v>
      </c>
      <c r="N440" s="128">
        <f t="shared" si="211"/>
        <v>0</v>
      </c>
      <c r="O440" s="128">
        <f t="shared" si="211"/>
        <v>0</v>
      </c>
      <c r="P440" s="128">
        <f t="shared" si="211"/>
        <v>0</v>
      </c>
      <c r="Q440" s="128">
        <f t="shared" si="211"/>
        <v>0</v>
      </c>
      <c r="R440" s="128">
        <f t="shared" si="211"/>
        <v>0</v>
      </c>
      <c r="S440" s="128">
        <f t="shared" si="211"/>
        <v>0</v>
      </c>
      <c r="T440" s="128">
        <f t="shared" si="211"/>
        <v>0</v>
      </c>
      <c r="U440" s="157">
        <f t="shared" si="211"/>
        <v>0</v>
      </c>
    </row>
    <row r="441" ht="15.75" customHeight="1">
      <c r="A441" s="145" t="s">
        <v>472</v>
      </c>
      <c r="B441" s="128">
        <f t="shared" ref="B441:U441" si="212">B222/B$11</f>
        <v>0</v>
      </c>
      <c r="C441" s="128">
        <f t="shared" si="212"/>
        <v>0</v>
      </c>
      <c r="D441" s="128">
        <f t="shared" si="212"/>
        <v>0</v>
      </c>
      <c r="E441" s="128">
        <f t="shared" si="212"/>
        <v>0</v>
      </c>
      <c r="F441" s="128">
        <f t="shared" si="212"/>
        <v>0</v>
      </c>
      <c r="G441" s="128">
        <f t="shared" si="212"/>
        <v>0</v>
      </c>
      <c r="H441" s="128">
        <f t="shared" si="212"/>
        <v>0</v>
      </c>
      <c r="I441" s="128">
        <f t="shared" si="212"/>
        <v>0</v>
      </c>
      <c r="J441" s="128">
        <f t="shared" si="212"/>
        <v>0</v>
      </c>
      <c r="K441" s="128">
        <f t="shared" si="212"/>
        <v>0</v>
      </c>
      <c r="L441" s="128">
        <f t="shared" si="212"/>
        <v>0</v>
      </c>
      <c r="M441" s="128">
        <f t="shared" si="212"/>
        <v>0</v>
      </c>
      <c r="N441" s="128">
        <f t="shared" si="212"/>
        <v>0</v>
      </c>
      <c r="O441" s="128">
        <f t="shared" si="212"/>
        <v>0</v>
      </c>
      <c r="P441" s="128">
        <f t="shared" si="212"/>
        <v>0</v>
      </c>
      <c r="Q441" s="128">
        <f t="shared" si="212"/>
        <v>0</v>
      </c>
      <c r="R441" s="128">
        <f t="shared" si="212"/>
        <v>0</v>
      </c>
      <c r="S441" s="128">
        <f t="shared" si="212"/>
        <v>0</v>
      </c>
      <c r="T441" s="128">
        <f t="shared" si="212"/>
        <v>0.00007001820473</v>
      </c>
      <c r="U441" s="157">
        <f t="shared" si="212"/>
        <v>0</v>
      </c>
    </row>
    <row r="442" ht="15.75" customHeight="1">
      <c r="A442" s="145" t="s">
        <v>450</v>
      </c>
      <c r="B442" s="128">
        <f t="shared" ref="B442:U442" si="213">B223/B$11</f>
        <v>0</v>
      </c>
      <c r="C442" s="128">
        <f t="shared" si="213"/>
        <v>0</v>
      </c>
      <c r="D442" s="128">
        <f t="shared" si="213"/>
        <v>0</v>
      </c>
      <c r="E442" s="128">
        <f t="shared" si="213"/>
        <v>0</v>
      </c>
      <c r="F442" s="128">
        <f t="shared" si="213"/>
        <v>0</v>
      </c>
      <c r="G442" s="128">
        <f t="shared" si="213"/>
        <v>0</v>
      </c>
      <c r="H442" s="128">
        <f t="shared" si="213"/>
        <v>0</v>
      </c>
      <c r="I442" s="128">
        <f t="shared" si="213"/>
        <v>0</v>
      </c>
      <c r="J442" s="128">
        <f t="shared" si="213"/>
        <v>0.000002017778648</v>
      </c>
      <c r="K442" s="128">
        <f t="shared" si="213"/>
        <v>0</v>
      </c>
      <c r="L442" s="128">
        <f t="shared" si="213"/>
        <v>0</v>
      </c>
      <c r="M442" s="128">
        <f t="shared" si="213"/>
        <v>0</v>
      </c>
      <c r="N442" s="128">
        <f t="shared" si="213"/>
        <v>0</v>
      </c>
      <c r="O442" s="128">
        <f t="shared" si="213"/>
        <v>0</v>
      </c>
      <c r="P442" s="128">
        <f t="shared" si="213"/>
        <v>0</v>
      </c>
      <c r="Q442" s="128">
        <f t="shared" si="213"/>
        <v>0</v>
      </c>
      <c r="R442" s="128">
        <f t="shared" si="213"/>
        <v>0</v>
      </c>
      <c r="S442" s="128">
        <f t="shared" si="213"/>
        <v>0</v>
      </c>
      <c r="T442" s="128">
        <f t="shared" si="213"/>
        <v>0</v>
      </c>
      <c r="U442" s="157">
        <f t="shared" si="213"/>
        <v>0</v>
      </c>
    </row>
    <row r="443" ht="15.75" customHeight="1">
      <c r="A443" s="145" t="s">
        <v>452</v>
      </c>
      <c r="B443" s="128">
        <f t="shared" ref="B443:U443" si="214">B224/B$11</f>
        <v>0</v>
      </c>
      <c r="C443" s="128">
        <f t="shared" si="214"/>
        <v>0</v>
      </c>
      <c r="D443" s="128">
        <f t="shared" si="214"/>
        <v>0</v>
      </c>
      <c r="E443" s="128">
        <f t="shared" si="214"/>
        <v>0</v>
      </c>
      <c r="F443" s="128">
        <f t="shared" si="214"/>
        <v>0.00001891070157</v>
      </c>
      <c r="G443" s="128">
        <f t="shared" si="214"/>
        <v>0.000007953656694</v>
      </c>
      <c r="H443" s="128">
        <f t="shared" si="214"/>
        <v>0</v>
      </c>
      <c r="I443" s="128">
        <f t="shared" si="214"/>
        <v>0</v>
      </c>
      <c r="J443" s="128">
        <f t="shared" si="214"/>
        <v>0</v>
      </c>
      <c r="K443" s="128">
        <f t="shared" si="214"/>
        <v>0</v>
      </c>
      <c r="L443" s="128">
        <f t="shared" si="214"/>
        <v>0</v>
      </c>
      <c r="M443" s="128">
        <f t="shared" si="214"/>
        <v>0</v>
      </c>
      <c r="N443" s="128">
        <f t="shared" si="214"/>
        <v>0</v>
      </c>
      <c r="O443" s="128">
        <f t="shared" si="214"/>
        <v>0</v>
      </c>
      <c r="P443" s="128">
        <f t="shared" si="214"/>
        <v>0</v>
      </c>
      <c r="Q443" s="128">
        <f t="shared" si="214"/>
        <v>0</v>
      </c>
      <c r="R443" s="128">
        <f t="shared" si="214"/>
        <v>0</v>
      </c>
      <c r="S443" s="128">
        <f t="shared" si="214"/>
        <v>0</v>
      </c>
      <c r="T443" s="128">
        <f t="shared" si="214"/>
        <v>0</v>
      </c>
      <c r="U443" s="157">
        <f t="shared" si="214"/>
        <v>0</v>
      </c>
    </row>
    <row r="444" ht="15.75" customHeight="1">
      <c r="A444" s="145" t="s">
        <v>444</v>
      </c>
      <c r="B444" s="128">
        <f t="shared" ref="B444:U444" si="215">B225/B$11</f>
        <v>0</v>
      </c>
      <c r="C444" s="128">
        <f t="shared" si="215"/>
        <v>0.000004566752217</v>
      </c>
      <c r="D444" s="128">
        <f t="shared" si="215"/>
        <v>0.000004952689434</v>
      </c>
      <c r="E444" s="128">
        <f t="shared" si="215"/>
        <v>0</v>
      </c>
      <c r="F444" s="128">
        <f t="shared" si="215"/>
        <v>0</v>
      </c>
      <c r="G444" s="128">
        <f t="shared" si="215"/>
        <v>0</v>
      </c>
      <c r="H444" s="128">
        <f t="shared" si="215"/>
        <v>0.000002846646863</v>
      </c>
      <c r="I444" s="128">
        <f t="shared" si="215"/>
        <v>0</v>
      </c>
      <c r="J444" s="128">
        <f t="shared" si="215"/>
        <v>0</v>
      </c>
      <c r="K444" s="128">
        <f t="shared" si="215"/>
        <v>0</v>
      </c>
      <c r="L444" s="128">
        <f t="shared" si="215"/>
        <v>0</v>
      </c>
      <c r="M444" s="128">
        <f t="shared" si="215"/>
        <v>0</v>
      </c>
      <c r="N444" s="128">
        <f t="shared" si="215"/>
        <v>0</v>
      </c>
      <c r="O444" s="128">
        <f t="shared" si="215"/>
        <v>0</v>
      </c>
      <c r="P444" s="128">
        <f t="shared" si="215"/>
        <v>0</v>
      </c>
      <c r="Q444" s="128">
        <f t="shared" si="215"/>
        <v>0</v>
      </c>
      <c r="R444" s="128">
        <f t="shared" si="215"/>
        <v>0</v>
      </c>
      <c r="S444" s="128">
        <f t="shared" si="215"/>
        <v>0</v>
      </c>
      <c r="T444" s="128">
        <f t="shared" si="215"/>
        <v>0</v>
      </c>
      <c r="U444" s="157">
        <f t="shared" si="215"/>
        <v>0</v>
      </c>
    </row>
    <row r="445" ht="15.75" customHeight="1">
      <c r="A445" s="145" t="s">
        <v>468</v>
      </c>
      <c r="B445" s="128">
        <f t="shared" ref="B445:U445" si="216">B226/B$11</f>
        <v>0</v>
      </c>
      <c r="C445" s="128">
        <f t="shared" si="216"/>
        <v>0</v>
      </c>
      <c r="D445" s="128">
        <f t="shared" si="216"/>
        <v>0</v>
      </c>
      <c r="E445" s="128">
        <f t="shared" si="216"/>
        <v>0</v>
      </c>
      <c r="F445" s="128">
        <f t="shared" si="216"/>
        <v>0.00005042853751</v>
      </c>
      <c r="G445" s="128">
        <f t="shared" si="216"/>
        <v>0</v>
      </c>
      <c r="H445" s="128">
        <f t="shared" si="216"/>
        <v>0</v>
      </c>
      <c r="I445" s="128">
        <f t="shared" si="216"/>
        <v>0</v>
      </c>
      <c r="J445" s="128">
        <f t="shared" si="216"/>
        <v>0.00001715111851</v>
      </c>
      <c r="K445" s="128">
        <f t="shared" si="216"/>
        <v>0</v>
      </c>
      <c r="L445" s="128">
        <f t="shared" si="216"/>
        <v>0</v>
      </c>
      <c r="M445" s="128">
        <f t="shared" si="216"/>
        <v>0</v>
      </c>
      <c r="N445" s="128">
        <f t="shared" si="216"/>
        <v>0</v>
      </c>
      <c r="O445" s="128">
        <f t="shared" si="216"/>
        <v>0</v>
      </c>
      <c r="P445" s="128">
        <f t="shared" si="216"/>
        <v>0</v>
      </c>
      <c r="Q445" s="128">
        <f t="shared" si="216"/>
        <v>0</v>
      </c>
      <c r="R445" s="128">
        <f t="shared" si="216"/>
        <v>0</v>
      </c>
      <c r="S445" s="128">
        <f t="shared" si="216"/>
        <v>0</v>
      </c>
      <c r="T445" s="128">
        <f t="shared" si="216"/>
        <v>0</v>
      </c>
      <c r="U445" s="157">
        <f t="shared" si="216"/>
        <v>0</v>
      </c>
    </row>
    <row r="446" ht="15.75" customHeight="1">
      <c r="A446" s="145" t="s">
        <v>460</v>
      </c>
      <c r="B446" s="128">
        <f t="shared" ref="B446:U446" si="217">B227/B$11</f>
        <v>0</v>
      </c>
      <c r="C446" s="128">
        <f t="shared" si="217"/>
        <v>0.00009818517267</v>
      </c>
      <c r="D446" s="128">
        <f t="shared" si="217"/>
        <v>0.0000866720651</v>
      </c>
      <c r="E446" s="128">
        <f t="shared" si="217"/>
        <v>0.0002485330338</v>
      </c>
      <c r="F446" s="128">
        <f t="shared" si="217"/>
        <v>0.0006450650423</v>
      </c>
      <c r="G446" s="128">
        <f t="shared" si="217"/>
        <v>0.000346425936</v>
      </c>
      <c r="H446" s="128">
        <f t="shared" si="217"/>
        <v>0.0001935719867</v>
      </c>
      <c r="I446" s="128">
        <f t="shared" si="217"/>
        <v>0.0003941013274</v>
      </c>
      <c r="J446" s="128">
        <f t="shared" si="217"/>
        <v>0.00006961336334</v>
      </c>
      <c r="K446" s="128">
        <f t="shared" si="217"/>
        <v>0.001561345237</v>
      </c>
      <c r="L446" s="128">
        <f t="shared" si="217"/>
        <v>0.001855489443</v>
      </c>
      <c r="M446" s="128">
        <f t="shared" si="217"/>
        <v>0.001759351945</v>
      </c>
      <c r="N446" s="128">
        <f t="shared" si="217"/>
        <v>0.002420047416</v>
      </c>
      <c r="O446" s="128">
        <f t="shared" si="217"/>
        <v>0.004013622473</v>
      </c>
      <c r="P446" s="128">
        <f t="shared" si="217"/>
        <v>0.001891283649</v>
      </c>
      <c r="Q446" s="128">
        <f t="shared" si="217"/>
        <v>0.001438075855</v>
      </c>
      <c r="R446" s="128">
        <f t="shared" si="217"/>
        <v>0.01465015564</v>
      </c>
      <c r="S446" s="128">
        <f t="shared" si="217"/>
        <v>0.01435090669</v>
      </c>
      <c r="T446" s="128">
        <f t="shared" si="217"/>
        <v>0.002450637166</v>
      </c>
      <c r="U446" s="157">
        <f t="shared" si="217"/>
        <v>0</v>
      </c>
    </row>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6.57"/>
    <col customWidth="1" min="2" max="21" width="16.29"/>
    <col customWidth="1" min="22" max="26" width="8.71"/>
  </cols>
  <sheetData>
    <row r="1">
      <c r="A1" s="93" t="s">
        <v>483</v>
      </c>
      <c r="B1" s="93"/>
      <c r="C1" s="93"/>
      <c r="D1" s="93"/>
      <c r="E1" s="93"/>
      <c r="F1" s="93"/>
    </row>
    <row r="2">
      <c r="A2" s="96" t="s">
        <v>538</v>
      </c>
      <c r="B2" s="96"/>
      <c r="C2" s="96"/>
      <c r="D2" s="96"/>
      <c r="E2" s="96"/>
      <c r="F2" s="96"/>
    </row>
    <row r="3">
      <c r="A3" s="97"/>
    </row>
    <row r="4">
      <c r="A4" s="96" t="s">
        <v>485</v>
      </c>
    </row>
    <row r="5">
      <c r="A5" s="96" t="s">
        <v>486</v>
      </c>
    </row>
    <row r="6">
      <c r="A6" s="96" t="s">
        <v>487</v>
      </c>
    </row>
    <row r="7">
      <c r="A7" s="97"/>
    </row>
    <row r="8">
      <c r="A8" s="96" t="s">
        <v>488</v>
      </c>
    </row>
    <row r="9">
      <c r="A9" s="96"/>
    </row>
    <row r="10">
      <c r="A10" s="98" t="s">
        <v>489</v>
      </c>
    </row>
    <row r="11">
      <c r="A11" s="99" t="s">
        <v>490</v>
      </c>
      <c r="B11" s="134" t="s">
        <v>491</v>
      </c>
      <c r="C11" s="134" t="s">
        <v>492</v>
      </c>
      <c r="D11" s="134" t="s">
        <v>493</v>
      </c>
      <c r="E11" s="134" t="s">
        <v>494</v>
      </c>
      <c r="F11" s="134" t="s">
        <v>495</v>
      </c>
      <c r="G11" s="134" t="s">
        <v>496</v>
      </c>
      <c r="H11" s="134" t="s">
        <v>497</v>
      </c>
      <c r="I11" s="134" t="s">
        <v>498</v>
      </c>
      <c r="J11" s="134" t="s">
        <v>499</v>
      </c>
      <c r="K11" s="134" t="s">
        <v>500</v>
      </c>
      <c r="L11" s="134" t="s">
        <v>501</v>
      </c>
      <c r="M11" s="134" t="s">
        <v>502</v>
      </c>
      <c r="N11" s="134" t="s">
        <v>503</v>
      </c>
      <c r="O11" s="134" t="s">
        <v>504</v>
      </c>
      <c r="P11" s="134" t="s">
        <v>505</v>
      </c>
      <c r="Q11" s="134" t="s">
        <v>506</v>
      </c>
      <c r="R11" s="134" t="s">
        <v>507</v>
      </c>
      <c r="S11" s="134" t="s">
        <v>508</v>
      </c>
      <c r="T11" s="134" t="s">
        <v>509</v>
      </c>
      <c r="U11" s="135" t="s">
        <v>510</v>
      </c>
    </row>
    <row r="12">
      <c r="A12" s="140" t="s">
        <v>511</v>
      </c>
      <c r="B12" s="143">
        <v>2069394.0</v>
      </c>
      <c r="C12" s="143">
        <v>2580329.0</v>
      </c>
      <c r="D12" s="143">
        <v>3462540.0</v>
      </c>
      <c r="E12" s="143">
        <v>8596611.0</v>
      </c>
      <c r="F12" s="143">
        <v>1.0403439E7</v>
      </c>
      <c r="G12" s="143">
        <v>6129388.0</v>
      </c>
      <c r="H12" s="143">
        <v>5047266.0</v>
      </c>
      <c r="I12" s="143">
        <v>7655873.0</v>
      </c>
      <c r="J12" s="143">
        <v>8053749.0</v>
      </c>
      <c r="K12" s="143">
        <v>7535329.0</v>
      </c>
      <c r="L12" s="143">
        <v>7392485.0</v>
      </c>
      <c r="M12" s="143">
        <v>8196070.0</v>
      </c>
      <c r="N12" s="143">
        <v>7821890.0</v>
      </c>
      <c r="O12" s="143">
        <v>7397151.0</v>
      </c>
      <c r="P12" s="143">
        <v>1.1303443E7</v>
      </c>
      <c r="Q12" s="143">
        <v>1.3008382E7</v>
      </c>
      <c r="R12" s="143">
        <v>1.1245698E7</v>
      </c>
      <c r="S12" s="143">
        <v>8681215.0</v>
      </c>
      <c r="T12" s="143">
        <v>1.2407997E7</v>
      </c>
      <c r="U12" s="143">
        <v>1.410469E7</v>
      </c>
    </row>
    <row r="13">
      <c r="A13" s="140" t="s">
        <v>101</v>
      </c>
      <c r="B13" s="143"/>
      <c r="C13" s="143"/>
      <c r="D13" s="143"/>
      <c r="E13" s="143"/>
      <c r="F13" s="143"/>
      <c r="G13" s="143">
        <v>0.0</v>
      </c>
      <c r="H13" s="143">
        <v>0.0</v>
      </c>
      <c r="I13" s="143">
        <v>0.0</v>
      </c>
      <c r="J13" s="143">
        <v>0.0</v>
      </c>
      <c r="K13" s="143">
        <v>0.0</v>
      </c>
      <c r="L13" s="143">
        <v>0.0</v>
      </c>
      <c r="M13" s="143">
        <v>0.0</v>
      </c>
      <c r="N13" s="143">
        <v>0.0</v>
      </c>
      <c r="O13" s="143">
        <v>0.0</v>
      </c>
      <c r="P13" s="143">
        <v>0.0</v>
      </c>
      <c r="Q13" s="143">
        <v>0.0</v>
      </c>
      <c r="R13" s="143">
        <v>0.0</v>
      </c>
      <c r="S13" s="143"/>
      <c r="T13" s="143">
        <v>266.0</v>
      </c>
      <c r="U13" s="143">
        <v>75.0</v>
      </c>
    </row>
    <row r="14">
      <c r="A14" s="140" t="s">
        <v>2</v>
      </c>
      <c r="B14" s="143">
        <v>0.0</v>
      </c>
      <c r="C14" s="143">
        <v>0.0</v>
      </c>
      <c r="D14" s="143">
        <v>0.0</v>
      </c>
      <c r="E14" s="143">
        <v>0.0</v>
      </c>
      <c r="F14" s="143">
        <v>0.0</v>
      </c>
      <c r="G14" s="143">
        <v>0.0</v>
      </c>
      <c r="H14" s="143">
        <v>0.0</v>
      </c>
      <c r="I14" s="143">
        <v>0.0</v>
      </c>
      <c r="J14" s="143">
        <v>0.0</v>
      </c>
      <c r="K14" s="143">
        <v>0.0</v>
      </c>
      <c r="L14" s="143">
        <v>0.0</v>
      </c>
      <c r="M14" s="143">
        <v>0.0</v>
      </c>
      <c r="N14" s="143">
        <v>0.0</v>
      </c>
      <c r="O14" s="143">
        <v>0.0</v>
      </c>
      <c r="P14" s="143">
        <v>0.0</v>
      </c>
      <c r="Q14" s="143">
        <v>0.0</v>
      </c>
      <c r="R14" s="143">
        <v>0.0</v>
      </c>
      <c r="S14" s="143">
        <v>0.0</v>
      </c>
      <c r="T14" s="143">
        <v>9560.0</v>
      </c>
      <c r="U14" s="143">
        <v>4019.0</v>
      </c>
    </row>
    <row r="15">
      <c r="A15" s="140" t="s">
        <v>70</v>
      </c>
      <c r="B15" s="143">
        <v>0.0</v>
      </c>
      <c r="C15" s="143">
        <v>0.0</v>
      </c>
      <c r="D15" s="143">
        <v>0.0</v>
      </c>
      <c r="E15" s="143">
        <v>0.0</v>
      </c>
      <c r="F15" s="143">
        <v>0.0</v>
      </c>
      <c r="G15" s="143">
        <v>0.0</v>
      </c>
      <c r="H15" s="143">
        <v>0.0</v>
      </c>
      <c r="I15" s="143">
        <v>0.0</v>
      </c>
      <c r="J15" s="143">
        <v>0.0</v>
      </c>
      <c r="K15" s="143">
        <v>0.0</v>
      </c>
      <c r="L15" s="143">
        <v>0.0</v>
      </c>
      <c r="M15" s="143">
        <v>0.0</v>
      </c>
      <c r="N15" s="143">
        <v>0.0</v>
      </c>
      <c r="O15" s="143">
        <v>0.0</v>
      </c>
      <c r="P15" s="143">
        <v>0.0</v>
      </c>
      <c r="Q15" s="143"/>
      <c r="R15" s="143"/>
      <c r="S15" s="143">
        <v>2022.0</v>
      </c>
      <c r="T15" s="143">
        <v>1825.0</v>
      </c>
      <c r="U15" s="143">
        <v>3215.0</v>
      </c>
    </row>
    <row r="16">
      <c r="A16" s="140" t="s">
        <v>512</v>
      </c>
      <c r="B16" s="143"/>
      <c r="C16" s="143"/>
      <c r="D16" s="143"/>
      <c r="E16" s="143"/>
      <c r="F16" s="143"/>
      <c r="G16" s="143"/>
      <c r="H16" s="143"/>
      <c r="I16" s="143"/>
      <c r="J16" s="143"/>
      <c r="K16" s="143"/>
      <c r="L16" s="143"/>
      <c r="M16" s="143"/>
      <c r="N16" s="143"/>
      <c r="O16" s="143"/>
      <c r="P16" s="143"/>
      <c r="Q16" s="143"/>
      <c r="R16" s="143"/>
      <c r="S16" s="143"/>
      <c r="T16" s="143"/>
      <c r="U16" s="143"/>
    </row>
    <row r="17">
      <c r="A17" s="140" t="s">
        <v>55</v>
      </c>
      <c r="B17" s="143"/>
      <c r="C17" s="143"/>
      <c r="D17" s="143"/>
      <c r="E17" s="143"/>
      <c r="F17" s="143"/>
      <c r="G17" s="143"/>
      <c r="H17" s="143"/>
      <c r="I17" s="143"/>
      <c r="J17" s="143"/>
      <c r="K17" s="143"/>
      <c r="L17" s="143"/>
      <c r="M17" s="143"/>
      <c r="N17" s="143"/>
      <c r="O17" s="143"/>
      <c r="P17" s="143"/>
      <c r="Q17" s="143"/>
      <c r="R17" s="143"/>
      <c r="S17" s="143"/>
      <c r="T17" s="143"/>
      <c r="U17" s="143"/>
    </row>
    <row r="18">
      <c r="A18" s="140" t="s">
        <v>102</v>
      </c>
      <c r="B18" s="143"/>
      <c r="C18" s="143">
        <v>0.0</v>
      </c>
      <c r="D18" s="143">
        <v>0.0</v>
      </c>
      <c r="E18" s="143">
        <v>0.0</v>
      </c>
      <c r="F18" s="143">
        <v>0.0</v>
      </c>
      <c r="G18" s="143"/>
      <c r="H18" s="143">
        <v>0.0</v>
      </c>
      <c r="I18" s="143">
        <v>0.0</v>
      </c>
      <c r="J18" s="143">
        <v>0.0</v>
      </c>
      <c r="K18" s="143">
        <v>0.0</v>
      </c>
      <c r="L18" s="143">
        <v>0.0</v>
      </c>
      <c r="M18" s="143">
        <v>0.0</v>
      </c>
      <c r="N18" s="143">
        <v>0.0</v>
      </c>
      <c r="O18" s="143">
        <v>0.0</v>
      </c>
      <c r="P18" s="143">
        <v>0.0</v>
      </c>
      <c r="Q18" s="143">
        <v>0.0</v>
      </c>
      <c r="R18" s="143">
        <v>0.0</v>
      </c>
      <c r="S18" s="143">
        <v>0.0</v>
      </c>
      <c r="T18" s="143">
        <v>0.0</v>
      </c>
      <c r="U18" s="143">
        <v>990.0</v>
      </c>
    </row>
    <row r="19">
      <c r="A19" s="140" t="s">
        <v>78</v>
      </c>
      <c r="B19" s="143"/>
      <c r="C19" s="143"/>
      <c r="D19" s="143"/>
      <c r="E19" s="143"/>
      <c r="F19" s="143"/>
      <c r="G19" s="143"/>
      <c r="H19" s="143"/>
      <c r="I19" s="143"/>
      <c r="J19" s="143"/>
      <c r="K19" s="143"/>
      <c r="L19" s="143"/>
      <c r="M19" s="143"/>
      <c r="N19" s="143"/>
      <c r="O19" s="143"/>
      <c r="P19" s="143"/>
      <c r="Q19" s="143"/>
      <c r="R19" s="143"/>
      <c r="S19" s="143"/>
      <c r="T19" s="143"/>
      <c r="U19" s="143"/>
    </row>
    <row r="20">
      <c r="A20" s="140" t="s">
        <v>4</v>
      </c>
      <c r="B20" s="143">
        <v>0.0</v>
      </c>
      <c r="C20" s="143">
        <v>0.0</v>
      </c>
      <c r="D20" s="143">
        <v>0.0</v>
      </c>
      <c r="E20" s="143">
        <v>3739.0</v>
      </c>
      <c r="F20" s="143">
        <v>0.0</v>
      </c>
      <c r="G20" s="143">
        <v>0.0</v>
      </c>
      <c r="H20" s="143">
        <v>0.0</v>
      </c>
      <c r="I20" s="143">
        <v>1.0</v>
      </c>
      <c r="J20" s="143">
        <v>21252.0</v>
      </c>
      <c r="K20" s="143">
        <v>18933.0</v>
      </c>
      <c r="L20" s="143">
        <v>20473.0</v>
      </c>
      <c r="M20" s="143">
        <v>26276.0</v>
      </c>
      <c r="N20" s="143">
        <v>12973.0</v>
      </c>
      <c r="O20" s="143">
        <v>31675.0</v>
      </c>
      <c r="P20" s="143">
        <v>36860.0</v>
      </c>
      <c r="Q20" s="143">
        <v>0.0</v>
      </c>
      <c r="R20" s="143">
        <v>0.0</v>
      </c>
      <c r="S20" s="143">
        <v>0.0</v>
      </c>
      <c r="T20" s="143">
        <v>0.0</v>
      </c>
      <c r="U20" s="143">
        <v>0.0</v>
      </c>
    </row>
    <row r="21" ht="15.75" customHeight="1">
      <c r="A21" s="140" t="s">
        <v>5</v>
      </c>
      <c r="B21" s="143">
        <v>884.0</v>
      </c>
      <c r="C21" s="143">
        <v>1166.0</v>
      </c>
      <c r="D21" s="143">
        <v>1195.0</v>
      </c>
      <c r="E21" s="143">
        <v>4506.0</v>
      </c>
      <c r="F21" s="143">
        <v>6790.0</v>
      </c>
      <c r="G21" s="143">
        <v>4422.0</v>
      </c>
      <c r="H21" s="143">
        <v>5897.0</v>
      </c>
      <c r="I21" s="143">
        <v>13739.0</v>
      </c>
      <c r="J21" s="143">
        <v>13897.0</v>
      </c>
      <c r="K21" s="143">
        <v>17716.0</v>
      </c>
      <c r="L21" s="143">
        <v>17039.0</v>
      </c>
      <c r="M21" s="143">
        <v>13814.0</v>
      </c>
      <c r="N21" s="143">
        <v>12021.0</v>
      </c>
      <c r="O21" s="143">
        <v>10507.0</v>
      </c>
      <c r="P21" s="143">
        <v>16589.0</v>
      </c>
      <c r="Q21" s="143">
        <v>0.0</v>
      </c>
      <c r="R21" s="143">
        <v>0.0</v>
      </c>
      <c r="S21" s="143">
        <v>0.0</v>
      </c>
      <c r="T21" s="143">
        <v>0.0</v>
      </c>
      <c r="U21" s="143">
        <v>0.0</v>
      </c>
    </row>
    <row r="22" ht="15.75" customHeight="1">
      <c r="A22" s="140" t="s">
        <v>103</v>
      </c>
      <c r="B22" s="143"/>
      <c r="C22" s="143"/>
      <c r="D22" s="143"/>
      <c r="E22" s="143"/>
      <c r="F22" s="143"/>
      <c r="G22" s="143"/>
      <c r="H22" s="143"/>
      <c r="I22" s="143"/>
      <c r="J22" s="143"/>
      <c r="K22" s="143"/>
      <c r="L22" s="143"/>
      <c r="M22" s="143"/>
      <c r="N22" s="143"/>
      <c r="O22" s="143"/>
      <c r="P22" s="143"/>
      <c r="Q22" s="143"/>
      <c r="R22" s="143"/>
      <c r="S22" s="143"/>
      <c r="T22" s="143"/>
      <c r="U22" s="143"/>
    </row>
    <row r="23" ht="15.75" customHeight="1">
      <c r="A23" s="140" t="s">
        <v>6</v>
      </c>
      <c r="B23" s="143">
        <v>431459.0</v>
      </c>
      <c r="C23" s="143">
        <v>555750.0</v>
      </c>
      <c r="D23" s="143">
        <v>739883.0</v>
      </c>
      <c r="E23" s="143">
        <v>1794776.0</v>
      </c>
      <c r="F23" s="143">
        <v>2109902.0</v>
      </c>
      <c r="G23" s="143">
        <v>1075575.0</v>
      </c>
      <c r="H23" s="143">
        <v>722059.0</v>
      </c>
      <c r="I23" s="143">
        <v>1341622.0</v>
      </c>
      <c r="J23" s="143">
        <v>1501766.0</v>
      </c>
      <c r="K23" s="143">
        <v>1369188.0</v>
      </c>
      <c r="L23" s="143">
        <v>1395794.0</v>
      </c>
      <c r="M23" s="143">
        <v>1628755.0</v>
      </c>
      <c r="N23" s="143">
        <v>1570517.0</v>
      </c>
      <c r="O23" s="143">
        <v>877794.0</v>
      </c>
      <c r="P23" s="143">
        <v>1344075.0</v>
      </c>
      <c r="Q23" s="143">
        <v>1908750.0</v>
      </c>
      <c r="R23" s="143">
        <v>1761226.0</v>
      </c>
      <c r="S23" s="143">
        <v>1368085.0</v>
      </c>
      <c r="T23" s="143">
        <v>1897005.0</v>
      </c>
      <c r="U23" s="143">
        <v>2112099.0</v>
      </c>
    </row>
    <row r="24" ht="15.75" customHeight="1">
      <c r="A24" s="140" t="s">
        <v>104</v>
      </c>
      <c r="B24" s="143">
        <v>0.0</v>
      </c>
      <c r="C24" s="143">
        <v>0.0</v>
      </c>
      <c r="D24" s="143">
        <v>0.0</v>
      </c>
      <c r="E24" s="143">
        <v>0.0</v>
      </c>
      <c r="F24" s="143">
        <v>0.0</v>
      </c>
      <c r="G24" s="143">
        <v>0.0</v>
      </c>
      <c r="H24" s="143">
        <v>0.0</v>
      </c>
      <c r="I24" s="143">
        <v>0.0</v>
      </c>
      <c r="J24" s="143">
        <v>0.0</v>
      </c>
      <c r="K24" s="143">
        <v>0.0</v>
      </c>
      <c r="L24" s="143">
        <v>0.0</v>
      </c>
      <c r="M24" s="143">
        <v>0.0</v>
      </c>
      <c r="N24" s="143">
        <v>0.0</v>
      </c>
      <c r="O24" s="143">
        <v>285.0</v>
      </c>
      <c r="P24" s="143">
        <v>0.0</v>
      </c>
      <c r="Q24" s="143">
        <v>371.0</v>
      </c>
      <c r="R24" s="143">
        <v>37.0</v>
      </c>
      <c r="S24" s="143">
        <v>33.0</v>
      </c>
      <c r="T24" s="143">
        <v>0.0</v>
      </c>
      <c r="U24" s="143">
        <v>9.0</v>
      </c>
    </row>
    <row r="25" ht="15.75" customHeight="1">
      <c r="A25" s="140" t="s">
        <v>80</v>
      </c>
      <c r="B25" s="143"/>
      <c r="C25" s="143"/>
      <c r="D25" s="143"/>
      <c r="E25" s="143"/>
      <c r="F25" s="143"/>
      <c r="G25" s="143"/>
      <c r="H25" s="143"/>
      <c r="I25" s="143"/>
      <c r="J25" s="143"/>
      <c r="K25" s="143"/>
      <c r="L25" s="143"/>
      <c r="M25" s="143"/>
      <c r="N25" s="143"/>
      <c r="O25" s="143"/>
      <c r="P25" s="143"/>
      <c r="Q25" s="143"/>
      <c r="R25" s="143"/>
      <c r="S25" s="143"/>
      <c r="T25" s="143"/>
      <c r="U25" s="143"/>
    </row>
    <row r="26" ht="15.75" customHeight="1">
      <c r="A26" s="140" t="s">
        <v>52</v>
      </c>
      <c r="B26" s="143">
        <v>0.0</v>
      </c>
      <c r="C26" s="143">
        <v>0.0</v>
      </c>
      <c r="D26" s="143">
        <v>0.0</v>
      </c>
      <c r="E26" s="143">
        <v>0.0</v>
      </c>
      <c r="F26" s="143">
        <v>0.0</v>
      </c>
      <c r="G26" s="143">
        <v>0.0</v>
      </c>
      <c r="H26" s="143">
        <v>0.0</v>
      </c>
      <c r="I26" s="143">
        <v>0.0</v>
      </c>
      <c r="J26" s="143">
        <v>0.0</v>
      </c>
      <c r="K26" s="143">
        <v>0.0</v>
      </c>
      <c r="L26" s="143">
        <v>0.0</v>
      </c>
      <c r="M26" s="143">
        <v>0.0</v>
      </c>
      <c r="N26" s="143">
        <v>0.0</v>
      </c>
      <c r="O26" s="143">
        <v>0.0</v>
      </c>
      <c r="P26" s="143">
        <v>1.0</v>
      </c>
      <c r="Q26" s="143">
        <v>0.0</v>
      </c>
      <c r="R26" s="143">
        <v>0.0</v>
      </c>
      <c r="S26" s="143">
        <v>236.0</v>
      </c>
      <c r="T26" s="143">
        <v>57.0</v>
      </c>
      <c r="U26" s="143"/>
    </row>
    <row r="27" ht="15.75" customHeight="1">
      <c r="A27" s="140" t="s">
        <v>64</v>
      </c>
      <c r="B27" s="143">
        <v>0.0</v>
      </c>
      <c r="C27" s="143">
        <v>0.0</v>
      </c>
      <c r="D27" s="143">
        <v>0.0</v>
      </c>
      <c r="E27" s="143">
        <v>0.0</v>
      </c>
      <c r="F27" s="143">
        <v>0.0</v>
      </c>
      <c r="G27" s="143">
        <v>0.0</v>
      </c>
      <c r="H27" s="143">
        <v>0.0</v>
      </c>
      <c r="I27" s="143">
        <v>0.0</v>
      </c>
      <c r="J27" s="143">
        <v>0.0</v>
      </c>
      <c r="K27" s="143">
        <v>0.0</v>
      </c>
      <c r="L27" s="143">
        <v>6.0</v>
      </c>
      <c r="M27" s="143"/>
      <c r="N27" s="143">
        <v>0.0</v>
      </c>
      <c r="O27" s="143">
        <v>14.0</v>
      </c>
      <c r="P27" s="143">
        <v>9.0</v>
      </c>
      <c r="Q27" s="143"/>
      <c r="R27" s="143">
        <v>5.0</v>
      </c>
      <c r="S27" s="143"/>
      <c r="T27" s="143">
        <v>459.0</v>
      </c>
      <c r="U27" s="143">
        <v>3331.0</v>
      </c>
    </row>
    <row r="28" ht="15.75" customHeight="1">
      <c r="A28" s="140" t="s">
        <v>105</v>
      </c>
      <c r="B28" s="143"/>
      <c r="C28" s="143"/>
      <c r="D28" s="143"/>
      <c r="E28" s="143"/>
      <c r="F28" s="143"/>
      <c r="G28" s="143"/>
      <c r="H28" s="143"/>
      <c r="I28" s="143"/>
      <c r="J28" s="143"/>
      <c r="K28" s="143"/>
      <c r="L28" s="143"/>
      <c r="M28" s="143"/>
      <c r="N28" s="143"/>
      <c r="O28" s="143"/>
      <c r="P28" s="143"/>
      <c r="Q28" s="143"/>
      <c r="R28" s="143"/>
      <c r="S28" s="143"/>
      <c r="T28" s="143"/>
      <c r="U28" s="143"/>
    </row>
    <row r="29" ht="15.75" customHeight="1">
      <c r="A29" s="140" t="s">
        <v>7</v>
      </c>
      <c r="B29" s="143">
        <v>0.0</v>
      </c>
      <c r="C29" s="143">
        <v>0.0</v>
      </c>
      <c r="D29" s="143">
        <v>0.0</v>
      </c>
      <c r="E29" s="143">
        <v>0.0</v>
      </c>
      <c r="F29" s="143">
        <v>0.0</v>
      </c>
      <c r="G29" s="143">
        <v>0.0</v>
      </c>
      <c r="H29" s="143">
        <v>0.0</v>
      </c>
      <c r="I29" s="143">
        <v>0.0</v>
      </c>
      <c r="J29" s="143">
        <v>0.0</v>
      </c>
      <c r="K29" s="143">
        <v>0.0</v>
      </c>
      <c r="L29" s="143">
        <v>0.0</v>
      </c>
      <c r="M29" s="143">
        <v>0.0</v>
      </c>
      <c r="N29" s="143">
        <v>0.0</v>
      </c>
      <c r="O29" s="143">
        <v>0.0</v>
      </c>
      <c r="P29" s="143">
        <v>0.0</v>
      </c>
      <c r="Q29" s="143">
        <v>0.0</v>
      </c>
      <c r="R29" s="143">
        <v>0.0</v>
      </c>
      <c r="S29" s="143">
        <v>0.0</v>
      </c>
      <c r="T29" s="143">
        <v>0.0</v>
      </c>
      <c r="U29" s="143">
        <v>4.0</v>
      </c>
    </row>
    <row r="30" ht="15.75" customHeight="1">
      <c r="A30" s="140" t="s">
        <v>106</v>
      </c>
      <c r="B30" s="143"/>
      <c r="C30" s="143"/>
      <c r="D30" s="143"/>
      <c r="E30" s="143"/>
      <c r="F30" s="143"/>
      <c r="G30" s="143"/>
      <c r="H30" s="143"/>
      <c r="I30" s="143"/>
      <c r="J30" s="143"/>
      <c r="K30" s="143"/>
      <c r="L30" s="143"/>
      <c r="M30" s="143"/>
      <c r="N30" s="143"/>
      <c r="O30" s="143"/>
      <c r="P30" s="143"/>
      <c r="Q30" s="143"/>
      <c r="R30" s="143"/>
      <c r="S30" s="143"/>
      <c r="T30" s="143"/>
      <c r="U30" s="143"/>
    </row>
    <row r="31" ht="15.75" customHeight="1">
      <c r="A31" s="140" t="s">
        <v>107</v>
      </c>
      <c r="B31" s="143"/>
      <c r="C31" s="143"/>
      <c r="D31" s="143"/>
      <c r="E31" s="143"/>
      <c r="F31" s="143"/>
      <c r="G31" s="143"/>
      <c r="H31" s="143"/>
      <c r="I31" s="143"/>
      <c r="J31" s="143"/>
      <c r="K31" s="143"/>
      <c r="L31" s="143"/>
      <c r="M31" s="143"/>
      <c r="N31" s="143"/>
      <c r="O31" s="143"/>
      <c r="P31" s="143"/>
      <c r="Q31" s="143"/>
      <c r="R31" s="143"/>
      <c r="S31" s="143"/>
      <c r="T31" s="143"/>
      <c r="U31" s="143"/>
    </row>
    <row r="32" ht="15.75" customHeight="1">
      <c r="A32" s="140" t="s">
        <v>513</v>
      </c>
      <c r="B32" s="143"/>
      <c r="C32" s="143"/>
      <c r="D32" s="143"/>
      <c r="E32" s="143"/>
      <c r="F32" s="143"/>
      <c r="G32" s="143"/>
      <c r="H32" s="143"/>
      <c r="I32" s="143"/>
      <c r="J32" s="143"/>
      <c r="K32" s="143"/>
      <c r="L32" s="143"/>
      <c r="M32" s="143"/>
      <c r="N32" s="143"/>
      <c r="O32" s="143"/>
      <c r="P32" s="143"/>
      <c r="Q32" s="143"/>
      <c r="R32" s="143"/>
      <c r="S32" s="143"/>
      <c r="T32" s="143"/>
      <c r="U32" s="143"/>
    </row>
    <row r="33" ht="15.75" customHeight="1">
      <c r="A33" s="140" t="s">
        <v>108</v>
      </c>
      <c r="B33" s="143"/>
      <c r="C33" s="143"/>
      <c r="D33" s="143"/>
      <c r="E33" s="143"/>
      <c r="F33" s="143"/>
      <c r="G33" s="143"/>
      <c r="H33" s="143"/>
      <c r="I33" s="143"/>
      <c r="J33" s="143"/>
      <c r="K33" s="143"/>
      <c r="L33" s="143"/>
      <c r="M33" s="143"/>
      <c r="N33" s="143"/>
      <c r="O33" s="143"/>
      <c r="P33" s="143"/>
      <c r="Q33" s="143"/>
      <c r="R33" s="143"/>
      <c r="S33" s="143"/>
      <c r="T33" s="143"/>
      <c r="U33" s="143"/>
    </row>
    <row r="34" ht="15.75" customHeight="1">
      <c r="A34" s="140" t="s">
        <v>109</v>
      </c>
      <c r="B34" s="143">
        <v>124176.0</v>
      </c>
      <c r="C34" s="143">
        <v>151715.0</v>
      </c>
      <c r="D34" s="143">
        <v>200782.0</v>
      </c>
      <c r="E34" s="143">
        <v>548427.0</v>
      </c>
      <c r="F34" s="143">
        <v>696544.0</v>
      </c>
      <c r="G34" s="143">
        <v>740753.0</v>
      </c>
      <c r="H34" s="143">
        <v>689635.0</v>
      </c>
      <c r="I34" s="143">
        <v>892484.0</v>
      </c>
      <c r="J34" s="143">
        <v>946454.0</v>
      </c>
      <c r="K34" s="143">
        <v>739438.0</v>
      </c>
      <c r="L34" s="143">
        <v>762375.0</v>
      </c>
      <c r="M34" s="143">
        <v>987261.0</v>
      </c>
      <c r="N34" s="143">
        <v>868803.0</v>
      </c>
      <c r="O34" s="143">
        <v>987901.0</v>
      </c>
      <c r="P34" s="143">
        <v>1433874.0</v>
      </c>
      <c r="Q34" s="143">
        <v>1515586.0</v>
      </c>
      <c r="R34" s="143">
        <v>1336580.0</v>
      </c>
      <c r="S34" s="143">
        <v>817046.0</v>
      </c>
      <c r="T34" s="143">
        <v>1380953.0</v>
      </c>
      <c r="U34" s="143">
        <v>1818115.0</v>
      </c>
    </row>
    <row r="35" ht="15.75" customHeight="1">
      <c r="A35" s="140" t="s">
        <v>110</v>
      </c>
      <c r="B35" s="143">
        <v>0.0</v>
      </c>
      <c r="C35" s="143">
        <v>303.0</v>
      </c>
      <c r="D35" s="143">
        <v>861.0</v>
      </c>
      <c r="E35" s="143">
        <v>264.0</v>
      </c>
      <c r="F35" s="143">
        <v>2809.0</v>
      </c>
      <c r="G35" s="143">
        <v>3116.0</v>
      </c>
      <c r="H35" s="143">
        <v>1595.0</v>
      </c>
      <c r="I35" s="143">
        <v>3436.0</v>
      </c>
      <c r="J35" s="143">
        <v>5281.0</v>
      </c>
      <c r="K35" s="143">
        <v>5265.0</v>
      </c>
      <c r="L35" s="143">
        <v>6136.0</v>
      </c>
      <c r="M35" s="143">
        <v>8102.0</v>
      </c>
      <c r="N35" s="143">
        <v>8413.0</v>
      </c>
      <c r="O35" s="143">
        <v>10105.0</v>
      </c>
      <c r="P35" s="143">
        <v>18724.0</v>
      </c>
      <c r="Q35" s="143">
        <v>18082.0</v>
      </c>
      <c r="R35" s="143">
        <v>3581.0</v>
      </c>
      <c r="S35" s="143">
        <v>13859.0</v>
      </c>
      <c r="T35" s="143">
        <v>14079.0</v>
      </c>
      <c r="U35" s="143">
        <v>14530.0</v>
      </c>
    </row>
    <row r="36" ht="15.75" customHeight="1">
      <c r="A36" s="140" t="s">
        <v>111</v>
      </c>
      <c r="B36" s="143"/>
      <c r="C36" s="143"/>
      <c r="D36" s="143"/>
      <c r="E36" s="143"/>
      <c r="F36" s="143"/>
      <c r="G36" s="143"/>
      <c r="H36" s="143"/>
      <c r="I36" s="143"/>
      <c r="J36" s="143"/>
      <c r="K36" s="143"/>
      <c r="L36" s="143"/>
      <c r="M36" s="143"/>
      <c r="N36" s="143"/>
      <c r="O36" s="143"/>
      <c r="P36" s="143"/>
      <c r="Q36" s="143"/>
      <c r="R36" s="143"/>
      <c r="S36" s="143"/>
      <c r="T36" s="143"/>
      <c r="U36" s="143"/>
    </row>
    <row r="37" ht="15.75" customHeight="1">
      <c r="A37" s="140" t="s">
        <v>8</v>
      </c>
      <c r="B37" s="143">
        <v>0.0</v>
      </c>
      <c r="C37" s="143">
        <v>0.0</v>
      </c>
      <c r="D37" s="143">
        <v>0.0</v>
      </c>
      <c r="E37" s="143">
        <v>4249.0</v>
      </c>
      <c r="F37" s="143">
        <v>3996.0</v>
      </c>
      <c r="G37" s="143">
        <v>0.0</v>
      </c>
      <c r="H37" s="143">
        <v>0.0</v>
      </c>
      <c r="I37" s="143">
        <v>0.0</v>
      </c>
      <c r="J37" s="143">
        <v>1112.0</v>
      </c>
      <c r="K37" s="143">
        <v>0.0</v>
      </c>
      <c r="L37" s="143">
        <v>7760.0</v>
      </c>
      <c r="M37" s="143">
        <v>6864.0</v>
      </c>
      <c r="N37" s="143">
        <v>3091.0</v>
      </c>
      <c r="O37" s="143">
        <v>20.0</v>
      </c>
      <c r="P37" s="143">
        <v>250.0</v>
      </c>
      <c r="Q37" s="143">
        <v>5695.0</v>
      </c>
      <c r="R37" s="143">
        <v>93.0</v>
      </c>
      <c r="S37" s="143">
        <v>20.0</v>
      </c>
      <c r="T37" s="143">
        <v>5026.0</v>
      </c>
      <c r="U37" s="143">
        <v>11263.0</v>
      </c>
    </row>
    <row r="38" ht="15.75" customHeight="1">
      <c r="A38" s="140" t="s">
        <v>514</v>
      </c>
      <c r="B38" s="143"/>
      <c r="C38" s="143"/>
      <c r="D38" s="143"/>
      <c r="E38" s="143"/>
      <c r="F38" s="143"/>
      <c r="G38" s="143"/>
      <c r="H38" s="143"/>
      <c r="I38" s="143"/>
      <c r="J38" s="143"/>
      <c r="K38" s="143"/>
      <c r="L38" s="143"/>
      <c r="M38" s="143"/>
      <c r="N38" s="143"/>
      <c r="O38" s="143"/>
      <c r="P38" s="143"/>
      <c r="Q38" s="143"/>
      <c r="R38" s="143"/>
      <c r="S38" s="143"/>
      <c r="T38" s="143"/>
      <c r="U38" s="143"/>
    </row>
    <row r="39" ht="15.75" customHeight="1">
      <c r="A39" s="140" t="s">
        <v>112</v>
      </c>
      <c r="B39" s="143"/>
      <c r="C39" s="143"/>
      <c r="D39" s="143"/>
      <c r="E39" s="143"/>
      <c r="F39" s="143"/>
      <c r="G39" s="143"/>
      <c r="H39" s="143"/>
      <c r="I39" s="143"/>
      <c r="J39" s="143"/>
      <c r="K39" s="143"/>
      <c r="L39" s="143"/>
      <c r="M39" s="143"/>
      <c r="N39" s="143"/>
      <c r="O39" s="143"/>
      <c r="P39" s="143"/>
      <c r="Q39" s="143"/>
      <c r="R39" s="143"/>
      <c r="S39" s="143"/>
      <c r="T39" s="143"/>
      <c r="U39" s="143"/>
    </row>
    <row r="40" ht="15.75" customHeight="1">
      <c r="A40" s="140" t="s">
        <v>81</v>
      </c>
      <c r="B40" s="143">
        <v>0.0</v>
      </c>
      <c r="C40" s="143">
        <v>0.0</v>
      </c>
      <c r="D40" s="143">
        <v>0.0</v>
      </c>
      <c r="E40" s="143">
        <v>93.0</v>
      </c>
      <c r="F40" s="143">
        <v>2920.0</v>
      </c>
      <c r="G40" s="143">
        <v>4191.0</v>
      </c>
      <c r="H40" s="143">
        <v>1148.0</v>
      </c>
      <c r="I40" s="143">
        <v>15.0</v>
      </c>
      <c r="J40" s="143">
        <v>1259.0</v>
      </c>
      <c r="K40" s="143">
        <v>0.0</v>
      </c>
      <c r="L40" s="143">
        <v>194.0</v>
      </c>
      <c r="M40" s="143">
        <v>1580.0</v>
      </c>
      <c r="N40" s="143">
        <v>2083.0</v>
      </c>
      <c r="O40" s="143">
        <v>5483.0</v>
      </c>
      <c r="P40" s="143">
        <v>11079.0</v>
      </c>
      <c r="Q40" s="143">
        <v>12643.0</v>
      </c>
      <c r="R40" s="143">
        <v>7629.0</v>
      </c>
      <c r="S40" s="143">
        <v>1473.0</v>
      </c>
      <c r="T40" s="143">
        <v>4611.0</v>
      </c>
      <c r="U40" s="143">
        <v>2503.0</v>
      </c>
    </row>
    <row r="41" ht="15.75" customHeight="1">
      <c r="A41" s="140" t="s">
        <v>65</v>
      </c>
      <c r="B41" s="143">
        <v>0.0</v>
      </c>
      <c r="C41" s="143">
        <v>0.0</v>
      </c>
      <c r="D41" s="143">
        <v>0.0</v>
      </c>
      <c r="E41" s="143">
        <v>0.0</v>
      </c>
      <c r="F41" s="143">
        <v>0.0</v>
      </c>
      <c r="G41" s="143">
        <v>0.0</v>
      </c>
      <c r="H41" s="143">
        <v>0.0</v>
      </c>
      <c r="I41" s="143">
        <v>0.0</v>
      </c>
      <c r="J41" s="143">
        <v>0.0</v>
      </c>
      <c r="K41" s="143">
        <v>0.0</v>
      </c>
      <c r="L41" s="143">
        <v>0.0</v>
      </c>
      <c r="M41" s="143">
        <v>0.0</v>
      </c>
      <c r="N41" s="143">
        <v>0.0</v>
      </c>
      <c r="O41" s="143">
        <v>0.0</v>
      </c>
      <c r="P41" s="143">
        <v>0.0</v>
      </c>
      <c r="Q41" s="143">
        <v>0.0</v>
      </c>
      <c r="R41" s="143">
        <v>0.0</v>
      </c>
      <c r="S41" s="143">
        <v>105655.0</v>
      </c>
      <c r="T41" s="143">
        <v>158195.0</v>
      </c>
      <c r="U41" s="143">
        <v>55613.0</v>
      </c>
    </row>
    <row r="42" ht="15.75" customHeight="1">
      <c r="A42" s="140" t="s">
        <v>113</v>
      </c>
      <c r="B42" s="143"/>
      <c r="C42" s="143"/>
      <c r="D42" s="143"/>
      <c r="E42" s="143"/>
      <c r="F42" s="143"/>
      <c r="G42" s="143"/>
      <c r="H42" s="143"/>
      <c r="I42" s="143"/>
      <c r="J42" s="143"/>
      <c r="K42" s="143"/>
      <c r="L42" s="143"/>
      <c r="M42" s="143"/>
      <c r="N42" s="143"/>
      <c r="O42" s="143"/>
      <c r="P42" s="143"/>
      <c r="Q42" s="143"/>
      <c r="R42" s="143"/>
      <c r="S42" s="143"/>
      <c r="T42" s="143"/>
      <c r="U42" s="143"/>
    </row>
    <row r="43" ht="15.75" customHeight="1">
      <c r="A43" s="140" t="s">
        <v>114</v>
      </c>
      <c r="B43" s="143"/>
      <c r="C43" s="143"/>
      <c r="D43" s="143"/>
      <c r="E43" s="143"/>
      <c r="F43" s="143"/>
      <c r="G43" s="143"/>
      <c r="H43" s="143"/>
      <c r="I43" s="143"/>
      <c r="J43" s="143"/>
      <c r="K43" s="143"/>
      <c r="L43" s="143"/>
      <c r="M43" s="143"/>
      <c r="N43" s="143"/>
      <c r="O43" s="143"/>
      <c r="P43" s="143"/>
      <c r="Q43" s="143"/>
      <c r="R43" s="143"/>
      <c r="S43" s="143"/>
      <c r="T43" s="143"/>
      <c r="U43" s="143"/>
    </row>
    <row r="44" ht="15.75" customHeight="1">
      <c r="A44" s="140" t="s">
        <v>9</v>
      </c>
      <c r="B44" s="143"/>
      <c r="C44" s="143"/>
      <c r="D44" s="143"/>
      <c r="E44" s="143"/>
      <c r="F44" s="143"/>
      <c r="G44" s="143"/>
      <c r="H44" s="143"/>
      <c r="I44" s="143"/>
      <c r="J44" s="143"/>
      <c r="K44" s="143"/>
      <c r="L44" s="143"/>
      <c r="M44" s="143"/>
      <c r="N44" s="143"/>
      <c r="O44" s="143"/>
      <c r="P44" s="143"/>
      <c r="Q44" s="143"/>
      <c r="R44" s="143"/>
      <c r="S44" s="143"/>
      <c r="T44" s="143"/>
      <c r="U44" s="143"/>
    </row>
    <row r="45" ht="15.75" customHeight="1">
      <c r="A45" s="140" t="s">
        <v>69</v>
      </c>
      <c r="B45" s="143"/>
      <c r="C45" s="143"/>
      <c r="D45" s="143"/>
      <c r="E45" s="143"/>
      <c r="F45" s="143"/>
      <c r="G45" s="143"/>
      <c r="H45" s="143"/>
      <c r="I45" s="143"/>
      <c r="J45" s="143"/>
      <c r="K45" s="143"/>
      <c r="L45" s="143"/>
      <c r="M45" s="143"/>
      <c r="N45" s="143"/>
      <c r="O45" s="143"/>
      <c r="P45" s="143"/>
      <c r="Q45" s="143"/>
      <c r="R45" s="143"/>
      <c r="S45" s="143"/>
      <c r="T45" s="143"/>
      <c r="U45" s="143"/>
    </row>
    <row r="46" ht="15.75" customHeight="1">
      <c r="A46" s="140" t="s">
        <v>10</v>
      </c>
      <c r="B46" s="143">
        <v>144942.0</v>
      </c>
      <c r="C46" s="143">
        <v>144585.0</v>
      </c>
      <c r="D46" s="143">
        <v>164284.0</v>
      </c>
      <c r="E46" s="143">
        <v>262454.0</v>
      </c>
      <c r="F46" s="143">
        <v>377418.0</v>
      </c>
      <c r="G46" s="143">
        <v>342588.0</v>
      </c>
      <c r="H46" s="143">
        <v>211197.0</v>
      </c>
      <c r="I46" s="143">
        <v>257271.0</v>
      </c>
      <c r="J46" s="143">
        <v>328265.0</v>
      </c>
      <c r="K46" s="143">
        <v>334865.0</v>
      </c>
      <c r="L46" s="143">
        <v>217916.0</v>
      </c>
      <c r="M46" s="143">
        <v>144490.0</v>
      </c>
      <c r="N46" s="143">
        <v>58919.0</v>
      </c>
      <c r="O46" s="143">
        <v>51.0</v>
      </c>
      <c r="P46" s="143">
        <v>6070.0</v>
      </c>
      <c r="Q46" s="143">
        <v>3727.0</v>
      </c>
      <c r="R46" s="143">
        <v>65095.0</v>
      </c>
      <c r="S46" s="143">
        <v>64931.0</v>
      </c>
      <c r="T46" s="143">
        <v>58991.0</v>
      </c>
      <c r="U46" s="143">
        <v>152635.0</v>
      </c>
    </row>
    <row r="47" ht="15.75" customHeight="1">
      <c r="A47" s="140" t="s">
        <v>515</v>
      </c>
      <c r="B47" s="143"/>
      <c r="C47" s="143"/>
      <c r="D47" s="143"/>
      <c r="E47" s="143"/>
      <c r="F47" s="143"/>
      <c r="G47" s="143"/>
      <c r="H47" s="143"/>
      <c r="I47" s="143"/>
      <c r="J47" s="143"/>
      <c r="K47" s="143"/>
      <c r="L47" s="143"/>
      <c r="M47" s="143"/>
      <c r="N47" s="143"/>
      <c r="O47" s="143"/>
      <c r="P47" s="143"/>
      <c r="Q47" s="143"/>
      <c r="R47" s="143"/>
      <c r="S47" s="143"/>
      <c r="T47" s="143"/>
      <c r="U47" s="143"/>
    </row>
    <row r="48" ht="15.75" customHeight="1">
      <c r="A48" s="140" t="s">
        <v>115</v>
      </c>
      <c r="B48" s="143"/>
      <c r="C48" s="143"/>
      <c r="D48" s="143"/>
      <c r="E48" s="143"/>
      <c r="F48" s="143"/>
      <c r="G48" s="143"/>
      <c r="H48" s="143"/>
      <c r="I48" s="143"/>
      <c r="J48" s="143"/>
      <c r="K48" s="143"/>
      <c r="L48" s="143"/>
      <c r="M48" s="143"/>
      <c r="N48" s="143"/>
      <c r="O48" s="143"/>
      <c r="P48" s="143"/>
      <c r="Q48" s="143"/>
      <c r="R48" s="143"/>
      <c r="S48" s="143"/>
      <c r="T48" s="143"/>
      <c r="U48" s="143"/>
    </row>
    <row r="49" ht="15.75" customHeight="1">
      <c r="A49" s="140" t="s">
        <v>116</v>
      </c>
      <c r="B49" s="143"/>
      <c r="C49" s="143"/>
      <c r="D49" s="143"/>
      <c r="E49" s="143"/>
      <c r="F49" s="143"/>
      <c r="G49" s="143"/>
      <c r="H49" s="143"/>
      <c r="I49" s="143"/>
      <c r="J49" s="143"/>
      <c r="K49" s="143"/>
      <c r="L49" s="143"/>
      <c r="M49" s="143"/>
      <c r="N49" s="143"/>
      <c r="O49" s="143"/>
      <c r="P49" s="143"/>
      <c r="Q49" s="143"/>
      <c r="R49" s="143"/>
      <c r="S49" s="143"/>
      <c r="T49" s="143"/>
      <c r="U49" s="143"/>
    </row>
    <row r="50" ht="15.75" customHeight="1">
      <c r="A50" s="140" t="s">
        <v>516</v>
      </c>
      <c r="B50" s="143"/>
      <c r="C50" s="143"/>
      <c r="D50" s="143"/>
      <c r="E50" s="143"/>
      <c r="F50" s="143"/>
      <c r="G50" s="143"/>
      <c r="H50" s="143"/>
      <c r="I50" s="143"/>
      <c r="J50" s="143"/>
      <c r="K50" s="143"/>
      <c r="L50" s="143"/>
      <c r="M50" s="143"/>
      <c r="N50" s="143"/>
      <c r="O50" s="143"/>
      <c r="P50" s="143"/>
      <c r="Q50" s="143"/>
      <c r="R50" s="143"/>
      <c r="S50" s="143"/>
      <c r="T50" s="143"/>
      <c r="U50" s="143"/>
    </row>
    <row r="51" ht="15.75" customHeight="1">
      <c r="A51" s="140" t="s">
        <v>11</v>
      </c>
      <c r="B51" s="143">
        <v>10926.0</v>
      </c>
      <c r="C51" s="143">
        <v>12689.0</v>
      </c>
      <c r="D51" s="143">
        <v>21201.0</v>
      </c>
      <c r="E51" s="143">
        <v>125669.0</v>
      </c>
      <c r="F51" s="143">
        <v>53458.0</v>
      </c>
      <c r="G51" s="143">
        <v>27983.0</v>
      </c>
      <c r="H51" s="143">
        <v>20825.0</v>
      </c>
      <c r="I51" s="143">
        <v>46102.0</v>
      </c>
      <c r="J51" s="143">
        <v>44276.0</v>
      </c>
      <c r="K51" s="143">
        <v>44164.0</v>
      </c>
      <c r="L51" s="143">
        <v>33635.0</v>
      </c>
      <c r="M51" s="143">
        <v>50743.0</v>
      </c>
      <c r="N51" s="143">
        <v>55432.0</v>
      </c>
      <c r="O51" s="143">
        <v>55083.0</v>
      </c>
      <c r="P51" s="143">
        <v>47739.0</v>
      </c>
      <c r="Q51" s="143">
        <v>59897.0</v>
      </c>
      <c r="R51" s="143">
        <v>366806.0</v>
      </c>
      <c r="S51" s="143">
        <v>276960.0</v>
      </c>
      <c r="T51" s="143">
        <v>427022.0</v>
      </c>
      <c r="U51" s="143">
        <v>424016.0</v>
      </c>
    </row>
    <row r="52" ht="15.75" customHeight="1">
      <c r="A52" s="140" t="s">
        <v>517</v>
      </c>
      <c r="B52" s="143">
        <v>0.0</v>
      </c>
      <c r="C52" s="143">
        <v>0.0</v>
      </c>
      <c r="D52" s="143">
        <v>0.0</v>
      </c>
      <c r="E52" s="143">
        <v>0.0</v>
      </c>
      <c r="F52" s="143">
        <v>13.0</v>
      </c>
      <c r="G52" s="143">
        <v>0.0</v>
      </c>
      <c r="H52" s="143">
        <v>3877.0</v>
      </c>
      <c r="I52" s="143">
        <v>0.0</v>
      </c>
      <c r="J52" s="143">
        <v>4681.0</v>
      </c>
      <c r="K52" s="143">
        <v>13887.0</v>
      </c>
      <c r="L52" s="143">
        <v>14276.0</v>
      </c>
      <c r="M52" s="143">
        <v>14387.0</v>
      </c>
      <c r="N52" s="143">
        <v>6364.0</v>
      </c>
      <c r="O52" s="143">
        <v>461.0</v>
      </c>
      <c r="P52" s="143">
        <v>433.0</v>
      </c>
      <c r="Q52" s="143">
        <v>156.0</v>
      </c>
      <c r="R52" s="143">
        <v>55.0</v>
      </c>
      <c r="S52" s="143">
        <v>4579.0</v>
      </c>
      <c r="T52" s="143">
        <v>157.0</v>
      </c>
      <c r="U52" s="143">
        <v>0.0</v>
      </c>
    </row>
    <row r="53" ht="15.75" customHeight="1">
      <c r="A53" s="140" t="s">
        <v>117</v>
      </c>
      <c r="B53" s="143">
        <v>0.0</v>
      </c>
      <c r="C53" s="143">
        <v>0.0</v>
      </c>
      <c r="D53" s="143">
        <v>0.0</v>
      </c>
      <c r="E53" s="143">
        <v>1.0</v>
      </c>
      <c r="F53" s="143">
        <v>0.0</v>
      </c>
      <c r="G53" s="143">
        <v>0.0</v>
      </c>
      <c r="H53" s="143">
        <v>0.0</v>
      </c>
      <c r="I53" s="143">
        <v>0.0</v>
      </c>
      <c r="J53" s="143">
        <v>0.0</v>
      </c>
      <c r="K53" s="143">
        <v>2.0</v>
      </c>
      <c r="L53" s="143">
        <v>0.0</v>
      </c>
      <c r="M53" s="143">
        <v>0.0</v>
      </c>
      <c r="N53" s="143">
        <v>0.0</v>
      </c>
      <c r="O53" s="143">
        <v>0.0</v>
      </c>
      <c r="P53" s="143">
        <v>0.0</v>
      </c>
      <c r="Q53" s="143">
        <v>0.0</v>
      </c>
      <c r="R53" s="143">
        <v>0.0</v>
      </c>
      <c r="S53" s="143">
        <v>0.0</v>
      </c>
      <c r="T53" s="143">
        <v>0.0</v>
      </c>
      <c r="U53" s="143">
        <v>0.0</v>
      </c>
    </row>
    <row r="54" ht="15.75" customHeight="1">
      <c r="A54" s="140" t="s">
        <v>62</v>
      </c>
      <c r="B54" s="143"/>
      <c r="C54" s="143"/>
      <c r="D54" s="143"/>
      <c r="E54" s="143"/>
      <c r="F54" s="143"/>
      <c r="G54" s="143"/>
      <c r="H54" s="143"/>
      <c r="I54" s="143"/>
      <c r="J54" s="143"/>
      <c r="K54" s="143"/>
      <c r="L54" s="143"/>
      <c r="M54" s="143"/>
      <c r="N54" s="143"/>
      <c r="O54" s="143"/>
      <c r="P54" s="143"/>
      <c r="Q54" s="143"/>
      <c r="R54" s="143"/>
      <c r="S54" s="143"/>
      <c r="T54" s="143"/>
      <c r="U54" s="143"/>
    </row>
    <row r="55" ht="15.75" customHeight="1">
      <c r="A55" s="140" t="s">
        <v>118</v>
      </c>
      <c r="B55" s="143"/>
      <c r="C55" s="143"/>
      <c r="D55" s="143"/>
      <c r="E55" s="143"/>
      <c r="F55" s="143">
        <v>0.0</v>
      </c>
      <c r="G55" s="143">
        <v>0.0</v>
      </c>
      <c r="H55" s="143">
        <v>0.0</v>
      </c>
      <c r="I55" s="143">
        <v>0.0</v>
      </c>
      <c r="J55" s="143">
        <v>0.0</v>
      </c>
      <c r="K55" s="143">
        <v>58.0</v>
      </c>
      <c r="L55" s="143">
        <v>0.0</v>
      </c>
      <c r="M55" s="143">
        <v>242.0</v>
      </c>
      <c r="N55" s="143">
        <v>228.0</v>
      </c>
      <c r="O55" s="143">
        <v>0.0</v>
      </c>
      <c r="P55" s="143">
        <v>0.0</v>
      </c>
      <c r="Q55" s="143">
        <v>0.0</v>
      </c>
      <c r="R55" s="143">
        <v>0.0</v>
      </c>
      <c r="S55" s="143">
        <v>0.0</v>
      </c>
      <c r="T55" s="143">
        <v>240.0</v>
      </c>
      <c r="U55" s="143">
        <v>23991.0</v>
      </c>
    </row>
    <row r="56" ht="15.75" customHeight="1">
      <c r="A56" s="140" t="s">
        <v>119</v>
      </c>
      <c r="B56" s="143"/>
      <c r="C56" s="143"/>
      <c r="D56" s="143"/>
      <c r="E56" s="143"/>
      <c r="F56" s="143"/>
      <c r="G56" s="143"/>
      <c r="H56" s="143"/>
      <c r="I56" s="143"/>
      <c r="J56" s="143"/>
      <c r="K56" s="143"/>
      <c r="L56" s="143"/>
      <c r="M56" s="143"/>
      <c r="N56" s="143">
        <v>0.0</v>
      </c>
      <c r="O56" s="143">
        <v>0.0</v>
      </c>
      <c r="P56" s="143">
        <v>0.0</v>
      </c>
      <c r="Q56" s="143">
        <v>0.0</v>
      </c>
      <c r="R56" s="143">
        <v>0.0</v>
      </c>
      <c r="S56" s="143">
        <v>0.0</v>
      </c>
      <c r="T56" s="143">
        <v>0.0</v>
      </c>
      <c r="U56" s="143">
        <v>845.0</v>
      </c>
    </row>
    <row r="57" ht="15.75" customHeight="1">
      <c r="A57" s="140" t="s">
        <v>120</v>
      </c>
      <c r="B57" s="143">
        <v>0.0</v>
      </c>
      <c r="C57" s="143">
        <v>0.0</v>
      </c>
      <c r="D57" s="143">
        <v>0.0</v>
      </c>
      <c r="E57" s="143">
        <v>0.0</v>
      </c>
      <c r="F57" s="143">
        <v>2.0</v>
      </c>
      <c r="G57" s="143">
        <v>0.0</v>
      </c>
      <c r="H57" s="143">
        <v>0.0</v>
      </c>
      <c r="I57" s="143">
        <v>0.0</v>
      </c>
      <c r="J57" s="143">
        <v>0.0</v>
      </c>
      <c r="K57" s="143">
        <v>0.0</v>
      </c>
      <c r="L57" s="143">
        <v>0.0</v>
      </c>
      <c r="M57" s="143">
        <v>0.0</v>
      </c>
      <c r="N57" s="143">
        <v>0.0</v>
      </c>
      <c r="O57" s="143">
        <v>0.0</v>
      </c>
      <c r="P57" s="143">
        <v>0.0</v>
      </c>
      <c r="Q57" s="143">
        <v>0.0</v>
      </c>
      <c r="R57" s="143">
        <v>0.0</v>
      </c>
      <c r="S57" s="143">
        <v>0.0</v>
      </c>
      <c r="T57" s="143">
        <v>0.0</v>
      </c>
      <c r="U57" s="143">
        <v>0.0</v>
      </c>
    </row>
    <row r="58" ht="15.75" customHeight="1">
      <c r="A58" s="140" t="s">
        <v>121</v>
      </c>
      <c r="B58" s="143"/>
      <c r="C58" s="143"/>
      <c r="D58" s="143"/>
      <c r="E58" s="143"/>
      <c r="F58" s="143"/>
      <c r="G58" s="143"/>
      <c r="H58" s="143"/>
      <c r="I58" s="143"/>
      <c r="J58" s="143"/>
      <c r="K58" s="143"/>
      <c r="L58" s="143"/>
      <c r="M58" s="143"/>
      <c r="N58" s="143"/>
      <c r="O58" s="143"/>
      <c r="P58" s="143"/>
      <c r="Q58" s="143"/>
      <c r="R58" s="143"/>
      <c r="S58" s="143"/>
      <c r="T58" s="143"/>
      <c r="U58" s="143"/>
    </row>
    <row r="59" ht="15.75" customHeight="1">
      <c r="A59" s="140" t="s">
        <v>122</v>
      </c>
      <c r="B59" s="143">
        <v>0.0</v>
      </c>
      <c r="C59" s="143">
        <v>0.0</v>
      </c>
      <c r="D59" s="143">
        <v>0.0</v>
      </c>
      <c r="E59" s="143">
        <v>0.0</v>
      </c>
      <c r="F59" s="143">
        <v>0.0</v>
      </c>
      <c r="G59" s="143">
        <v>0.0</v>
      </c>
      <c r="H59" s="143">
        <v>0.0</v>
      </c>
      <c r="I59" s="143">
        <v>0.0</v>
      </c>
      <c r="J59" s="143">
        <v>0.0</v>
      </c>
      <c r="K59" s="143">
        <v>0.0</v>
      </c>
      <c r="L59" s="143">
        <v>0.0</v>
      </c>
      <c r="M59" s="143">
        <v>0.0</v>
      </c>
      <c r="N59" s="143">
        <v>0.0</v>
      </c>
      <c r="O59" s="143">
        <v>0.0</v>
      </c>
      <c r="P59" s="143">
        <v>0.0</v>
      </c>
      <c r="Q59" s="143">
        <v>0.0</v>
      </c>
      <c r="R59" s="143">
        <v>0.0</v>
      </c>
      <c r="S59" s="143">
        <v>0.0</v>
      </c>
      <c r="T59" s="143">
        <v>1.0</v>
      </c>
      <c r="U59" s="143">
        <v>3.0</v>
      </c>
    </row>
    <row r="60" ht="15.75" customHeight="1">
      <c r="A60" s="140" t="s">
        <v>56</v>
      </c>
      <c r="B60" s="143">
        <v>0.0</v>
      </c>
      <c r="C60" s="143">
        <v>0.0</v>
      </c>
      <c r="D60" s="143">
        <v>0.0</v>
      </c>
      <c r="E60" s="143">
        <v>0.0</v>
      </c>
      <c r="F60" s="143"/>
      <c r="G60" s="143"/>
      <c r="H60" s="143"/>
      <c r="I60" s="143"/>
      <c r="J60" s="143"/>
      <c r="K60" s="143"/>
      <c r="L60" s="143"/>
      <c r="M60" s="143"/>
      <c r="N60" s="143"/>
      <c r="O60" s="143">
        <v>0.0</v>
      </c>
      <c r="P60" s="143">
        <v>0.0</v>
      </c>
      <c r="Q60" s="143">
        <v>0.0</v>
      </c>
      <c r="R60" s="143">
        <v>87919.0</v>
      </c>
      <c r="S60" s="143">
        <v>76226.0</v>
      </c>
      <c r="T60" s="143">
        <v>102215.0</v>
      </c>
      <c r="U60" s="143">
        <v>146288.0</v>
      </c>
    </row>
    <row r="61" ht="15.75" customHeight="1">
      <c r="A61" s="140" t="s">
        <v>518</v>
      </c>
      <c r="B61" s="143"/>
      <c r="C61" s="143"/>
      <c r="D61" s="143"/>
      <c r="E61" s="143"/>
      <c r="F61" s="143"/>
      <c r="G61" s="143"/>
      <c r="H61" s="143"/>
      <c r="I61" s="143"/>
      <c r="J61" s="143"/>
      <c r="K61" s="143"/>
      <c r="L61" s="143"/>
      <c r="M61" s="143"/>
      <c r="N61" s="143"/>
      <c r="O61" s="143"/>
      <c r="P61" s="143"/>
      <c r="Q61" s="143"/>
      <c r="R61" s="143"/>
      <c r="S61" s="143"/>
      <c r="T61" s="143"/>
      <c r="U61" s="143"/>
    </row>
    <row r="62" ht="15.75" customHeight="1">
      <c r="A62" s="140" t="s">
        <v>123</v>
      </c>
      <c r="B62" s="143">
        <v>0.0</v>
      </c>
      <c r="C62" s="143">
        <v>1.0</v>
      </c>
      <c r="D62" s="143">
        <v>0.0</v>
      </c>
      <c r="E62" s="143">
        <v>2.0</v>
      </c>
      <c r="F62" s="143">
        <v>1.0</v>
      </c>
      <c r="G62" s="143">
        <v>4.0</v>
      </c>
      <c r="H62" s="143">
        <v>2.0</v>
      </c>
      <c r="I62" s="143">
        <v>3.0</v>
      </c>
      <c r="J62" s="143">
        <v>4.0</v>
      </c>
      <c r="K62" s="143">
        <v>2.0</v>
      </c>
      <c r="L62" s="143">
        <v>15.0</v>
      </c>
      <c r="M62" s="143">
        <v>7.0</v>
      </c>
      <c r="N62" s="143">
        <v>6.0</v>
      </c>
      <c r="O62" s="143">
        <v>1.0</v>
      </c>
      <c r="P62" s="143">
        <v>17.0</v>
      </c>
      <c r="Q62" s="143">
        <v>13.0</v>
      </c>
      <c r="R62" s="143">
        <v>5.0</v>
      </c>
      <c r="S62" s="143">
        <v>0.0</v>
      </c>
      <c r="T62" s="143">
        <v>0.0</v>
      </c>
      <c r="U62" s="143">
        <v>0.0</v>
      </c>
    </row>
    <row r="63" ht="15.75" customHeight="1">
      <c r="A63" s="140" t="s">
        <v>124</v>
      </c>
      <c r="B63" s="143">
        <v>0.0</v>
      </c>
      <c r="C63" s="143">
        <v>0.0</v>
      </c>
      <c r="D63" s="143">
        <v>0.0</v>
      </c>
      <c r="E63" s="143">
        <v>0.0</v>
      </c>
      <c r="F63" s="143">
        <v>7.0</v>
      </c>
      <c r="G63" s="143">
        <v>9.0</v>
      </c>
      <c r="H63" s="143">
        <v>0.0</v>
      </c>
      <c r="I63" s="143">
        <v>0.0</v>
      </c>
      <c r="J63" s="143">
        <v>7.0</v>
      </c>
      <c r="K63" s="143">
        <v>1.0</v>
      </c>
      <c r="L63" s="143">
        <v>16.0</v>
      </c>
      <c r="M63" s="143">
        <v>34.0</v>
      </c>
      <c r="N63" s="143">
        <v>2.0</v>
      </c>
      <c r="O63" s="143">
        <v>0.0</v>
      </c>
      <c r="P63" s="143">
        <v>0.0</v>
      </c>
      <c r="Q63" s="143">
        <v>29.0</v>
      </c>
      <c r="R63" s="143">
        <v>7.0</v>
      </c>
      <c r="S63" s="143">
        <v>0.0</v>
      </c>
      <c r="T63" s="143">
        <v>9.0</v>
      </c>
      <c r="U63" s="143">
        <v>0.0</v>
      </c>
    </row>
    <row r="64" ht="15.75" customHeight="1">
      <c r="A64" s="140" t="s">
        <v>125</v>
      </c>
      <c r="B64" s="143"/>
      <c r="C64" s="143"/>
      <c r="D64" s="143"/>
      <c r="E64" s="143"/>
      <c r="F64" s="143"/>
      <c r="G64" s="143"/>
      <c r="H64" s="143">
        <v>0.0</v>
      </c>
      <c r="I64" s="143">
        <v>56.0</v>
      </c>
      <c r="J64" s="143"/>
      <c r="K64" s="143"/>
      <c r="L64" s="143"/>
      <c r="M64" s="143"/>
      <c r="N64" s="143"/>
      <c r="O64" s="143"/>
      <c r="P64" s="143"/>
      <c r="Q64" s="143"/>
      <c r="R64" s="143"/>
      <c r="S64" s="143"/>
      <c r="T64" s="143"/>
      <c r="U64" s="143"/>
    </row>
    <row r="65" ht="15.75" customHeight="1">
      <c r="A65" s="140" t="s">
        <v>126</v>
      </c>
      <c r="B65" s="143"/>
      <c r="C65" s="143"/>
      <c r="D65" s="143"/>
      <c r="E65" s="143"/>
      <c r="F65" s="143"/>
      <c r="G65" s="143"/>
      <c r="H65" s="143"/>
      <c r="I65" s="143"/>
      <c r="J65" s="143"/>
      <c r="K65" s="143"/>
      <c r="L65" s="143"/>
      <c r="M65" s="143"/>
      <c r="N65" s="143"/>
      <c r="O65" s="143"/>
      <c r="P65" s="143"/>
      <c r="Q65" s="143"/>
      <c r="R65" s="143"/>
      <c r="S65" s="143"/>
      <c r="T65" s="143"/>
      <c r="U65" s="143"/>
    </row>
    <row r="66" ht="15.75" customHeight="1">
      <c r="A66" s="140" t="s">
        <v>127</v>
      </c>
      <c r="B66" s="143">
        <v>0.0</v>
      </c>
      <c r="C66" s="143">
        <v>0.0</v>
      </c>
      <c r="D66" s="143">
        <v>0.0</v>
      </c>
      <c r="E66" s="143">
        <v>0.0</v>
      </c>
      <c r="F66" s="143">
        <v>0.0</v>
      </c>
      <c r="G66" s="143">
        <v>0.0</v>
      </c>
      <c r="H66" s="143">
        <v>0.0</v>
      </c>
      <c r="I66" s="143">
        <v>0.0</v>
      </c>
      <c r="J66" s="143">
        <v>0.0</v>
      </c>
      <c r="K66" s="143">
        <v>0.0</v>
      </c>
      <c r="L66" s="143">
        <v>0.0</v>
      </c>
      <c r="M66" s="143">
        <v>0.0</v>
      </c>
      <c r="N66" s="143">
        <v>6325.0</v>
      </c>
      <c r="O66" s="143">
        <v>6571.0</v>
      </c>
      <c r="P66" s="143">
        <v>9260.0</v>
      </c>
      <c r="Q66" s="143">
        <v>10028.0</v>
      </c>
      <c r="R66" s="143">
        <v>13119.0</v>
      </c>
      <c r="S66" s="143">
        <v>4171.0</v>
      </c>
      <c r="T66" s="143">
        <v>12670.0</v>
      </c>
      <c r="U66" s="143">
        <v>13225.0</v>
      </c>
    </row>
    <row r="67" ht="15.75" customHeight="1">
      <c r="A67" s="140" t="s">
        <v>128</v>
      </c>
      <c r="B67" s="143">
        <v>0.0</v>
      </c>
      <c r="C67" s="143">
        <v>0.0</v>
      </c>
      <c r="D67" s="143">
        <v>16.0</v>
      </c>
      <c r="E67" s="143">
        <v>281.0</v>
      </c>
      <c r="F67" s="143">
        <v>232.0</v>
      </c>
      <c r="G67" s="143">
        <v>115.0</v>
      </c>
      <c r="H67" s="143">
        <v>27.0</v>
      </c>
      <c r="I67" s="143">
        <v>0.0</v>
      </c>
      <c r="J67" s="143">
        <v>770.0</v>
      </c>
      <c r="K67" s="143">
        <v>0.0</v>
      </c>
      <c r="L67" s="143">
        <v>0.0</v>
      </c>
      <c r="M67" s="143">
        <v>0.0</v>
      </c>
      <c r="N67" s="143">
        <v>0.0</v>
      </c>
      <c r="O67" s="143">
        <v>0.0</v>
      </c>
      <c r="P67" s="143">
        <v>437.0</v>
      </c>
      <c r="Q67" s="143">
        <v>192.0</v>
      </c>
      <c r="R67" s="143">
        <v>122.0</v>
      </c>
      <c r="S67" s="143">
        <v>0.0</v>
      </c>
      <c r="T67" s="143">
        <v>107.0</v>
      </c>
      <c r="U67" s="143">
        <v>140.0</v>
      </c>
    </row>
    <row r="68" ht="15.75" customHeight="1">
      <c r="A68" s="140" t="s">
        <v>12</v>
      </c>
      <c r="B68" s="143">
        <v>0.0</v>
      </c>
      <c r="C68" s="143">
        <v>0.0</v>
      </c>
      <c r="D68" s="143">
        <v>38.0</v>
      </c>
      <c r="E68" s="143">
        <v>213.0</v>
      </c>
      <c r="F68" s="143">
        <v>82.0</v>
      </c>
      <c r="G68" s="143">
        <v>0.0</v>
      </c>
      <c r="H68" s="143">
        <v>39.0</v>
      </c>
      <c r="I68" s="143">
        <v>0.0</v>
      </c>
      <c r="J68" s="143">
        <v>91.0</v>
      </c>
      <c r="K68" s="143">
        <v>0.0</v>
      </c>
      <c r="L68" s="143">
        <v>0.0</v>
      </c>
      <c r="M68" s="143">
        <v>0.0</v>
      </c>
      <c r="N68" s="143">
        <v>0.0</v>
      </c>
      <c r="O68" s="143">
        <v>0.0</v>
      </c>
      <c r="P68" s="143">
        <v>0.0</v>
      </c>
      <c r="Q68" s="143">
        <v>0.0</v>
      </c>
      <c r="R68" s="143">
        <v>0.0</v>
      </c>
      <c r="S68" s="143">
        <v>0.0</v>
      </c>
      <c r="T68" s="143">
        <v>0.0</v>
      </c>
      <c r="U68" s="143">
        <v>0.0</v>
      </c>
    </row>
    <row r="69" ht="15.75" customHeight="1">
      <c r="A69" s="140" t="s">
        <v>129</v>
      </c>
      <c r="B69" s="143"/>
      <c r="C69" s="143"/>
      <c r="D69" s="143"/>
      <c r="E69" s="143"/>
      <c r="F69" s="143"/>
      <c r="G69" s="143"/>
      <c r="H69" s="143"/>
      <c r="I69" s="143"/>
      <c r="J69" s="143"/>
      <c r="K69" s="143"/>
      <c r="L69" s="143"/>
      <c r="M69" s="143"/>
      <c r="N69" s="143"/>
      <c r="O69" s="143"/>
      <c r="P69" s="143"/>
      <c r="Q69" s="143"/>
      <c r="R69" s="143"/>
      <c r="S69" s="143"/>
      <c r="T69" s="143"/>
      <c r="U69" s="143"/>
    </row>
    <row r="70" ht="15.75" customHeight="1">
      <c r="A70" s="140" t="s">
        <v>130</v>
      </c>
      <c r="B70" s="143"/>
      <c r="C70" s="143"/>
      <c r="D70" s="143"/>
      <c r="E70" s="143"/>
      <c r="F70" s="143"/>
      <c r="G70" s="143"/>
      <c r="H70" s="143"/>
      <c r="I70" s="143"/>
      <c r="J70" s="143"/>
      <c r="K70" s="143"/>
      <c r="L70" s="143"/>
      <c r="M70" s="143"/>
      <c r="N70" s="143"/>
      <c r="O70" s="143"/>
      <c r="P70" s="143"/>
      <c r="Q70" s="143"/>
      <c r="R70" s="143"/>
      <c r="S70" s="143"/>
      <c r="T70" s="143"/>
      <c r="U70" s="143"/>
    </row>
    <row r="71" ht="15.75" customHeight="1">
      <c r="A71" s="140" t="s">
        <v>131</v>
      </c>
      <c r="B71" s="143">
        <v>0.0</v>
      </c>
      <c r="C71" s="143"/>
      <c r="D71" s="143"/>
      <c r="E71" s="143"/>
      <c r="F71" s="143"/>
      <c r="G71" s="143"/>
      <c r="H71" s="143"/>
      <c r="I71" s="143"/>
      <c r="J71" s="143"/>
      <c r="K71" s="143"/>
      <c r="L71" s="143"/>
      <c r="M71" s="143"/>
      <c r="N71" s="143"/>
      <c r="O71" s="143">
        <v>41836.0</v>
      </c>
      <c r="P71" s="143">
        <v>220537.0</v>
      </c>
      <c r="Q71" s="143">
        <v>267220.0</v>
      </c>
      <c r="R71" s="143">
        <v>217227.0</v>
      </c>
      <c r="S71" s="143">
        <v>177638.0</v>
      </c>
      <c r="T71" s="143">
        <v>279855.0</v>
      </c>
      <c r="U71" s="143">
        <v>353094.0</v>
      </c>
    </row>
    <row r="72" ht="15.75" customHeight="1">
      <c r="A72" s="140" t="s">
        <v>132</v>
      </c>
      <c r="B72" s="143"/>
      <c r="C72" s="143"/>
      <c r="D72" s="143"/>
      <c r="E72" s="143"/>
      <c r="F72" s="143"/>
      <c r="G72" s="143"/>
      <c r="H72" s="143"/>
      <c r="I72" s="143"/>
      <c r="J72" s="143"/>
      <c r="K72" s="143"/>
      <c r="L72" s="143"/>
      <c r="M72" s="143"/>
      <c r="N72" s="143"/>
      <c r="O72" s="143"/>
      <c r="P72" s="143"/>
      <c r="Q72" s="143"/>
      <c r="R72" s="143"/>
      <c r="S72" s="143"/>
      <c r="T72" s="143"/>
      <c r="U72" s="143"/>
    </row>
    <row r="73" ht="15.75" customHeight="1">
      <c r="A73" s="140" t="s">
        <v>75</v>
      </c>
      <c r="B73" s="143"/>
      <c r="C73" s="143"/>
      <c r="D73" s="143"/>
      <c r="E73" s="143"/>
      <c r="F73" s="143"/>
      <c r="G73" s="143"/>
      <c r="H73" s="143"/>
      <c r="I73" s="143"/>
      <c r="J73" s="143"/>
      <c r="K73" s="143"/>
      <c r="L73" s="143"/>
      <c r="M73" s="143"/>
      <c r="N73" s="143"/>
      <c r="O73" s="143"/>
      <c r="P73" s="143"/>
      <c r="Q73" s="143"/>
      <c r="R73" s="143"/>
      <c r="S73" s="143"/>
      <c r="T73" s="143"/>
      <c r="U73" s="143"/>
    </row>
    <row r="74" ht="15.75" customHeight="1">
      <c r="A74" s="140" t="s">
        <v>13</v>
      </c>
      <c r="B74" s="143">
        <f t="shared" ref="B74:U74" si="1">SUM(B215:B229)</f>
        <v>243575</v>
      </c>
      <c r="C74" s="143">
        <f t="shared" si="1"/>
        <v>409474</v>
      </c>
      <c r="D74" s="143">
        <f t="shared" si="1"/>
        <v>556088</v>
      </c>
      <c r="E74" s="143">
        <f t="shared" si="1"/>
        <v>1285001</v>
      </c>
      <c r="F74" s="143">
        <f t="shared" si="1"/>
        <v>1412831</v>
      </c>
      <c r="G74" s="143">
        <f t="shared" si="1"/>
        <v>994482</v>
      </c>
      <c r="H74" s="143">
        <f t="shared" si="1"/>
        <v>716190</v>
      </c>
      <c r="I74" s="143">
        <f t="shared" si="1"/>
        <v>1062559</v>
      </c>
      <c r="J74" s="143">
        <f t="shared" si="1"/>
        <v>1230567</v>
      </c>
      <c r="K74" s="143">
        <f t="shared" si="1"/>
        <v>1376499</v>
      </c>
      <c r="L74" s="143">
        <f t="shared" si="1"/>
        <v>1347757</v>
      </c>
      <c r="M74" s="143">
        <f t="shared" si="1"/>
        <v>1364454</v>
      </c>
      <c r="N74" s="143">
        <f t="shared" si="1"/>
        <v>1197147</v>
      </c>
      <c r="O74" s="143">
        <f t="shared" si="1"/>
        <v>1086639</v>
      </c>
      <c r="P74" s="143">
        <f t="shared" si="1"/>
        <v>1588480</v>
      </c>
      <c r="Q74" s="143">
        <f t="shared" si="1"/>
        <v>2103428</v>
      </c>
      <c r="R74" s="143">
        <f t="shared" si="1"/>
        <v>1777698</v>
      </c>
      <c r="S74" s="143">
        <f t="shared" si="1"/>
        <v>1509449</v>
      </c>
      <c r="T74" s="143">
        <f t="shared" si="1"/>
        <v>1844355</v>
      </c>
      <c r="U74" s="143">
        <f t="shared" si="1"/>
        <v>1928676</v>
      </c>
    </row>
    <row r="75" ht="15.75" customHeight="1">
      <c r="A75" s="140" t="s">
        <v>519</v>
      </c>
      <c r="B75" s="143"/>
      <c r="C75" s="143"/>
      <c r="D75" s="143"/>
      <c r="E75" s="143"/>
      <c r="F75" s="143"/>
      <c r="G75" s="143"/>
      <c r="H75" s="143"/>
      <c r="I75" s="143"/>
      <c r="J75" s="143"/>
      <c r="K75" s="143"/>
      <c r="L75" s="143"/>
      <c r="M75" s="143"/>
      <c r="N75" s="143"/>
      <c r="O75" s="143"/>
      <c r="P75" s="143"/>
      <c r="Q75" s="143"/>
      <c r="R75" s="143"/>
      <c r="S75" s="143"/>
      <c r="T75" s="143"/>
      <c r="U75" s="143"/>
    </row>
    <row r="76" ht="15.75" customHeight="1">
      <c r="A76" s="140" t="s">
        <v>133</v>
      </c>
      <c r="B76" s="143"/>
      <c r="C76" s="143"/>
      <c r="D76" s="143"/>
      <c r="E76" s="143"/>
      <c r="F76" s="143"/>
      <c r="G76" s="143"/>
      <c r="H76" s="143"/>
      <c r="I76" s="143"/>
      <c r="J76" s="143"/>
      <c r="K76" s="143"/>
      <c r="L76" s="143"/>
      <c r="M76" s="143"/>
      <c r="N76" s="143"/>
      <c r="O76" s="143"/>
      <c r="P76" s="143"/>
      <c r="Q76" s="143"/>
      <c r="R76" s="143"/>
      <c r="S76" s="143"/>
      <c r="T76" s="143"/>
      <c r="U76" s="143"/>
    </row>
    <row r="77" ht="15.75" customHeight="1">
      <c r="A77" s="140" t="s">
        <v>520</v>
      </c>
      <c r="B77" s="143"/>
      <c r="C77" s="143"/>
      <c r="D77" s="143"/>
      <c r="E77" s="143"/>
      <c r="F77" s="143"/>
      <c r="G77" s="143"/>
      <c r="H77" s="143"/>
      <c r="I77" s="143"/>
      <c r="J77" s="143"/>
      <c r="K77" s="143"/>
      <c r="L77" s="143"/>
      <c r="M77" s="143"/>
      <c r="N77" s="143"/>
      <c r="O77" s="143"/>
      <c r="P77" s="143"/>
      <c r="Q77" s="143"/>
      <c r="R77" s="143"/>
      <c r="S77" s="143"/>
      <c r="T77" s="143"/>
      <c r="U77" s="143"/>
    </row>
    <row r="78" ht="15.75" customHeight="1">
      <c r="A78" s="140" t="s">
        <v>134</v>
      </c>
      <c r="B78" s="143"/>
      <c r="C78" s="143"/>
      <c r="D78" s="143"/>
      <c r="E78" s="143"/>
      <c r="F78" s="143"/>
      <c r="G78" s="143"/>
      <c r="H78" s="143"/>
      <c r="I78" s="143"/>
      <c r="J78" s="143"/>
      <c r="K78" s="143"/>
      <c r="L78" s="143"/>
      <c r="M78" s="143"/>
      <c r="N78" s="143"/>
      <c r="O78" s="143"/>
      <c r="P78" s="143"/>
      <c r="Q78" s="143"/>
      <c r="R78" s="143"/>
      <c r="S78" s="143"/>
      <c r="T78" s="143"/>
      <c r="U78" s="143"/>
    </row>
    <row r="79" ht="15.75" customHeight="1">
      <c r="A79" s="140" t="s">
        <v>135</v>
      </c>
      <c r="B79" s="143"/>
      <c r="C79" s="143"/>
      <c r="D79" s="143"/>
      <c r="E79" s="143"/>
      <c r="F79" s="143"/>
      <c r="G79" s="143"/>
      <c r="H79" s="143"/>
      <c r="I79" s="143"/>
      <c r="J79" s="143"/>
      <c r="K79" s="143"/>
      <c r="L79" s="143"/>
      <c r="M79" s="143"/>
      <c r="N79" s="143"/>
      <c r="O79" s="143"/>
      <c r="P79" s="143"/>
      <c r="Q79" s="143"/>
      <c r="R79" s="143"/>
      <c r="S79" s="143"/>
      <c r="T79" s="143"/>
      <c r="U79" s="143"/>
    </row>
    <row r="80" ht="15.75" customHeight="1">
      <c r="A80" s="140" t="s">
        <v>14</v>
      </c>
      <c r="B80" s="143">
        <v>0.0</v>
      </c>
      <c r="C80" s="143">
        <v>0.0</v>
      </c>
      <c r="D80" s="143">
        <v>0.0</v>
      </c>
      <c r="E80" s="143">
        <v>0.0</v>
      </c>
      <c r="F80" s="143">
        <v>0.0</v>
      </c>
      <c r="G80" s="143">
        <v>0.0</v>
      </c>
      <c r="H80" s="143">
        <v>0.0</v>
      </c>
      <c r="I80" s="143">
        <v>0.0</v>
      </c>
      <c r="J80" s="143">
        <v>0.0</v>
      </c>
      <c r="K80" s="143">
        <v>0.0</v>
      </c>
      <c r="L80" s="143">
        <v>0.0</v>
      </c>
      <c r="M80" s="143">
        <v>0.0</v>
      </c>
      <c r="N80" s="143">
        <v>0.0</v>
      </c>
      <c r="O80" s="143">
        <v>0.0</v>
      </c>
      <c r="P80" s="143">
        <v>0.0</v>
      </c>
      <c r="Q80" s="143">
        <v>0.0</v>
      </c>
      <c r="R80" s="143">
        <v>33.0</v>
      </c>
      <c r="S80" s="143">
        <v>3.0</v>
      </c>
      <c r="T80" s="143">
        <v>0.0</v>
      </c>
      <c r="U80" s="143">
        <v>18.0</v>
      </c>
    </row>
    <row r="81" ht="15.75" customHeight="1">
      <c r="A81" s="140" t="s">
        <v>136</v>
      </c>
      <c r="B81" s="143">
        <v>0.0</v>
      </c>
      <c r="C81" s="143">
        <v>0.0</v>
      </c>
      <c r="D81" s="143">
        <v>0.0</v>
      </c>
      <c r="E81" s="143">
        <v>0.0</v>
      </c>
      <c r="F81" s="143">
        <v>0.0</v>
      </c>
      <c r="G81" s="143">
        <v>0.0</v>
      </c>
      <c r="H81" s="143">
        <v>0.0</v>
      </c>
      <c r="I81" s="143">
        <v>0.0</v>
      </c>
      <c r="J81" s="143">
        <v>0.0</v>
      </c>
      <c r="K81" s="143">
        <v>0.0</v>
      </c>
      <c r="L81" s="143">
        <v>0.0</v>
      </c>
      <c r="M81" s="143">
        <v>0.0</v>
      </c>
      <c r="N81" s="143">
        <v>0.0</v>
      </c>
      <c r="O81" s="143">
        <v>0.0</v>
      </c>
      <c r="P81" s="143">
        <v>0.0</v>
      </c>
      <c r="Q81" s="143">
        <v>24.0</v>
      </c>
      <c r="R81" s="143">
        <v>9.0</v>
      </c>
      <c r="S81" s="143"/>
      <c r="T81" s="143"/>
      <c r="U81" s="143">
        <v>298.0</v>
      </c>
    </row>
    <row r="82" ht="15.75" customHeight="1">
      <c r="A82" s="140" t="s">
        <v>521</v>
      </c>
      <c r="B82" s="143"/>
      <c r="C82" s="143"/>
      <c r="D82" s="143"/>
      <c r="E82" s="143"/>
      <c r="F82" s="143"/>
      <c r="G82" s="143"/>
      <c r="H82" s="143"/>
      <c r="I82" s="143"/>
      <c r="J82" s="143"/>
      <c r="K82" s="143"/>
      <c r="L82" s="143"/>
      <c r="M82" s="143"/>
      <c r="N82" s="143"/>
      <c r="O82" s="143"/>
      <c r="P82" s="143"/>
      <c r="Q82" s="143"/>
      <c r="R82" s="143"/>
      <c r="S82" s="143"/>
      <c r="T82" s="143"/>
      <c r="U82" s="143"/>
    </row>
    <row r="83" ht="15.75" customHeight="1">
      <c r="A83" s="140" t="s">
        <v>522</v>
      </c>
      <c r="B83" s="143"/>
      <c r="C83" s="143"/>
      <c r="D83" s="143"/>
      <c r="E83" s="143"/>
      <c r="F83" s="143"/>
      <c r="G83" s="143"/>
      <c r="H83" s="143"/>
      <c r="I83" s="143"/>
      <c r="J83" s="143"/>
      <c r="K83" s="143"/>
      <c r="L83" s="143"/>
      <c r="M83" s="143"/>
      <c r="N83" s="143"/>
      <c r="O83" s="143"/>
      <c r="P83" s="143"/>
      <c r="Q83" s="143"/>
      <c r="R83" s="143"/>
      <c r="S83" s="143"/>
      <c r="T83" s="143"/>
      <c r="U83" s="143"/>
    </row>
    <row r="84" ht="15.75" customHeight="1">
      <c r="A84" s="140" t="s">
        <v>137</v>
      </c>
      <c r="B84" s="143"/>
      <c r="C84" s="143"/>
      <c r="D84" s="143"/>
      <c r="E84" s="143"/>
      <c r="F84" s="143"/>
      <c r="G84" s="143"/>
      <c r="H84" s="143"/>
      <c r="I84" s="143"/>
      <c r="J84" s="143"/>
      <c r="K84" s="143"/>
      <c r="L84" s="143"/>
      <c r="M84" s="143"/>
      <c r="N84" s="143"/>
      <c r="O84" s="143"/>
      <c r="P84" s="143"/>
      <c r="Q84" s="143"/>
      <c r="R84" s="143"/>
      <c r="S84" s="143"/>
      <c r="T84" s="143"/>
      <c r="U84" s="143"/>
    </row>
    <row r="85" ht="15.75" customHeight="1">
      <c r="A85" s="140" t="s">
        <v>523</v>
      </c>
      <c r="B85" s="143"/>
      <c r="C85" s="143"/>
      <c r="D85" s="143"/>
      <c r="E85" s="143"/>
      <c r="F85" s="143"/>
      <c r="G85" s="143"/>
      <c r="H85" s="143"/>
      <c r="I85" s="143"/>
      <c r="J85" s="143"/>
      <c r="K85" s="143"/>
      <c r="L85" s="143"/>
      <c r="M85" s="143"/>
      <c r="N85" s="143"/>
      <c r="O85" s="143"/>
      <c r="P85" s="143"/>
      <c r="Q85" s="143"/>
      <c r="R85" s="143"/>
      <c r="S85" s="143"/>
      <c r="T85" s="143"/>
      <c r="U85" s="143"/>
    </row>
    <row r="86" ht="15.75" customHeight="1">
      <c r="A86" s="140" t="s">
        <v>138</v>
      </c>
      <c r="B86" s="143">
        <v>0.0</v>
      </c>
      <c r="C86" s="143">
        <v>0.0</v>
      </c>
      <c r="D86" s="143">
        <v>0.0</v>
      </c>
      <c r="E86" s="143">
        <v>54.0</v>
      </c>
      <c r="F86" s="143">
        <v>2502.0</v>
      </c>
      <c r="G86" s="143">
        <v>312.0</v>
      </c>
      <c r="H86" s="143">
        <v>0.0</v>
      </c>
      <c r="I86" s="143">
        <v>147.0</v>
      </c>
      <c r="J86" s="143">
        <v>1.0</v>
      </c>
      <c r="K86" s="143">
        <v>0.0</v>
      </c>
      <c r="L86" s="143">
        <v>3024.0</v>
      </c>
      <c r="M86" s="143">
        <v>28146.0</v>
      </c>
      <c r="N86" s="143">
        <v>29784.0</v>
      </c>
      <c r="O86" s="143">
        <v>36268.0</v>
      </c>
      <c r="P86" s="143">
        <v>19921.0</v>
      </c>
      <c r="Q86" s="143">
        <v>5.0</v>
      </c>
      <c r="R86" s="143">
        <v>15.0</v>
      </c>
      <c r="S86" s="143">
        <v>77.0</v>
      </c>
      <c r="T86" s="143">
        <v>21.0</v>
      </c>
      <c r="U86" s="143">
        <v>298.0</v>
      </c>
    </row>
    <row r="87" ht="15.75" customHeight="1">
      <c r="A87" s="140" t="s">
        <v>139</v>
      </c>
      <c r="B87" s="143"/>
      <c r="C87" s="143">
        <v>0.0</v>
      </c>
      <c r="D87" s="143">
        <v>0.0</v>
      </c>
      <c r="E87" s="143">
        <v>0.0</v>
      </c>
      <c r="F87" s="143">
        <v>0.0</v>
      </c>
      <c r="G87" s="143">
        <v>0.0</v>
      </c>
      <c r="H87" s="143">
        <v>0.0</v>
      </c>
      <c r="I87" s="143">
        <v>0.0</v>
      </c>
      <c r="J87" s="143">
        <v>0.0</v>
      </c>
      <c r="K87" s="143">
        <v>0.0</v>
      </c>
      <c r="L87" s="143">
        <v>0.0</v>
      </c>
      <c r="M87" s="143">
        <v>0.0</v>
      </c>
      <c r="N87" s="143">
        <v>0.0</v>
      </c>
      <c r="O87" s="143">
        <v>0.0</v>
      </c>
      <c r="P87" s="143"/>
      <c r="Q87" s="143">
        <v>2.0</v>
      </c>
      <c r="R87" s="143"/>
      <c r="S87" s="143"/>
      <c r="T87" s="143"/>
      <c r="U87" s="143"/>
    </row>
    <row r="88" ht="15.75" customHeight="1">
      <c r="A88" s="140" t="s">
        <v>140</v>
      </c>
      <c r="B88" s="143"/>
      <c r="C88" s="143"/>
      <c r="D88" s="143"/>
      <c r="E88" s="143"/>
      <c r="F88" s="143"/>
      <c r="G88" s="143"/>
      <c r="H88" s="143"/>
      <c r="I88" s="143"/>
      <c r="J88" s="143"/>
      <c r="K88" s="143"/>
      <c r="L88" s="143"/>
      <c r="M88" s="143"/>
      <c r="N88" s="143"/>
      <c r="O88" s="143"/>
      <c r="P88" s="143"/>
      <c r="Q88" s="143"/>
      <c r="R88" s="143"/>
      <c r="S88" s="143"/>
      <c r="T88" s="143"/>
      <c r="U88" s="143"/>
    </row>
    <row r="89" ht="15.75" customHeight="1">
      <c r="A89" s="140" t="s">
        <v>141</v>
      </c>
      <c r="B89" s="143"/>
      <c r="C89" s="143"/>
      <c r="D89" s="143"/>
      <c r="E89" s="143"/>
      <c r="F89" s="143"/>
      <c r="G89" s="143"/>
      <c r="H89" s="143"/>
      <c r="I89" s="143"/>
      <c r="J89" s="143"/>
      <c r="K89" s="143"/>
      <c r="L89" s="143"/>
      <c r="M89" s="143"/>
      <c r="N89" s="143"/>
      <c r="O89" s="143"/>
      <c r="P89" s="143"/>
      <c r="Q89" s="143"/>
      <c r="R89" s="143"/>
      <c r="S89" s="143"/>
      <c r="T89" s="143"/>
      <c r="U89" s="143"/>
    </row>
    <row r="90" ht="15.75" customHeight="1">
      <c r="A90" s="140" t="s">
        <v>76</v>
      </c>
      <c r="B90" s="143"/>
      <c r="C90" s="143"/>
      <c r="D90" s="143"/>
      <c r="E90" s="143"/>
      <c r="F90" s="143"/>
      <c r="G90" s="143"/>
      <c r="H90" s="143"/>
      <c r="I90" s="143"/>
      <c r="J90" s="143"/>
      <c r="K90" s="143"/>
      <c r="L90" s="143"/>
      <c r="M90" s="143"/>
      <c r="N90" s="143"/>
      <c r="O90" s="143"/>
      <c r="P90" s="143"/>
      <c r="Q90" s="143"/>
      <c r="R90" s="143"/>
      <c r="S90" s="143"/>
      <c r="T90" s="143"/>
      <c r="U90" s="143"/>
    </row>
    <row r="91" ht="15.75" customHeight="1">
      <c r="A91" s="140" t="s">
        <v>142</v>
      </c>
      <c r="B91" s="143">
        <v>8885.0</v>
      </c>
      <c r="C91" s="143">
        <v>15724.0</v>
      </c>
      <c r="D91" s="143">
        <v>26292.0</v>
      </c>
      <c r="E91" s="143">
        <v>50551.0</v>
      </c>
      <c r="F91" s="143">
        <v>59441.0</v>
      </c>
      <c r="G91" s="143">
        <v>34512.0</v>
      </c>
      <c r="H91" s="143">
        <v>26746.0</v>
      </c>
      <c r="I91" s="143">
        <v>51158.0</v>
      </c>
      <c r="J91" s="143">
        <v>34313.0</v>
      </c>
      <c r="K91" s="143">
        <v>25849.0</v>
      </c>
      <c r="L91" s="143">
        <v>44398.0</v>
      </c>
      <c r="M91" s="143">
        <v>27072.0</v>
      </c>
      <c r="N91" s="143">
        <v>21570.0</v>
      </c>
      <c r="O91" s="143">
        <v>20350.0</v>
      </c>
      <c r="P91" s="143">
        <v>49098.0</v>
      </c>
      <c r="Q91" s="143">
        <v>66357.0</v>
      </c>
      <c r="R91" s="143">
        <v>39385.0</v>
      </c>
      <c r="S91" s="143">
        <v>27872.0</v>
      </c>
      <c r="T91" s="143">
        <v>46658.0</v>
      </c>
      <c r="U91" s="143">
        <v>71541.0</v>
      </c>
    </row>
    <row r="92" ht="15.75" customHeight="1">
      <c r="A92" s="140" t="s">
        <v>15</v>
      </c>
      <c r="B92" s="143">
        <v>0.0</v>
      </c>
      <c r="C92" s="143">
        <v>0.0</v>
      </c>
      <c r="D92" s="143">
        <v>0.0</v>
      </c>
      <c r="E92" s="143">
        <v>397.0</v>
      </c>
      <c r="F92" s="143">
        <v>128.0</v>
      </c>
      <c r="G92" s="143">
        <v>279.0</v>
      </c>
      <c r="H92" s="143">
        <v>41.0</v>
      </c>
      <c r="I92" s="143">
        <v>202.0</v>
      </c>
      <c r="J92" s="143">
        <v>911.0</v>
      </c>
      <c r="K92" s="143">
        <v>688.0</v>
      </c>
      <c r="L92" s="143">
        <v>435.0</v>
      </c>
      <c r="M92" s="143">
        <v>526.0</v>
      </c>
      <c r="N92" s="143">
        <v>735.0</v>
      </c>
      <c r="O92" s="143">
        <v>166.0</v>
      </c>
      <c r="P92" s="143">
        <v>1827.0</v>
      </c>
      <c r="Q92" s="143">
        <v>268.0</v>
      </c>
      <c r="R92" s="143">
        <v>7.0</v>
      </c>
      <c r="S92" s="143">
        <v>5.0</v>
      </c>
      <c r="T92" s="143">
        <v>0.0</v>
      </c>
      <c r="U92" s="143">
        <v>25.0</v>
      </c>
    </row>
    <row r="93" ht="15.75" customHeight="1">
      <c r="A93" s="140" t="s">
        <v>16</v>
      </c>
      <c r="B93" s="143">
        <v>0.0</v>
      </c>
      <c r="C93" s="143">
        <v>0.0</v>
      </c>
      <c r="D93" s="143">
        <v>0.0</v>
      </c>
      <c r="E93" s="143">
        <v>0.0</v>
      </c>
      <c r="F93" s="143">
        <v>0.0</v>
      </c>
      <c r="G93" s="143">
        <v>0.0</v>
      </c>
      <c r="H93" s="143">
        <v>0.0</v>
      </c>
      <c r="I93" s="143">
        <v>0.0</v>
      </c>
      <c r="J93" s="143">
        <v>0.0</v>
      </c>
      <c r="K93" s="143">
        <v>0.0</v>
      </c>
      <c r="L93" s="143">
        <v>0.0</v>
      </c>
      <c r="M93" s="143">
        <v>0.0</v>
      </c>
      <c r="N93" s="143">
        <v>0.0</v>
      </c>
      <c r="O93" s="143">
        <v>0.0</v>
      </c>
      <c r="P93" s="143">
        <v>0.0</v>
      </c>
      <c r="Q93" s="143">
        <v>0.0</v>
      </c>
      <c r="R93" s="143">
        <v>0.0</v>
      </c>
      <c r="S93" s="143">
        <v>5198.0</v>
      </c>
      <c r="T93" s="143">
        <v>1017.0</v>
      </c>
      <c r="U93" s="143">
        <v>0.0</v>
      </c>
    </row>
    <row r="94" ht="15.75" customHeight="1">
      <c r="A94" s="140" t="s">
        <v>17</v>
      </c>
      <c r="B94" s="143">
        <v>3.0</v>
      </c>
      <c r="C94" s="143">
        <v>1.0</v>
      </c>
      <c r="D94" s="143">
        <v>1.0</v>
      </c>
      <c r="E94" s="143">
        <v>0.0</v>
      </c>
      <c r="F94" s="143">
        <v>0.0</v>
      </c>
      <c r="G94" s="143">
        <v>0.0</v>
      </c>
      <c r="H94" s="143">
        <v>1.0</v>
      </c>
      <c r="I94" s="143">
        <v>1.0</v>
      </c>
      <c r="J94" s="143">
        <v>2.0</v>
      </c>
      <c r="K94" s="143">
        <v>2.0</v>
      </c>
      <c r="L94" s="143">
        <v>11.0</v>
      </c>
      <c r="M94" s="143">
        <v>3.0</v>
      </c>
      <c r="N94" s="143">
        <v>0.0</v>
      </c>
      <c r="O94" s="143">
        <v>2.0</v>
      </c>
      <c r="P94" s="143">
        <v>1.0</v>
      </c>
      <c r="Q94" s="143">
        <v>20.0</v>
      </c>
      <c r="R94" s="143">
        <v>18.0</v>
      </c>
      <c r="S94" s="143">
        <v>6.0</v>
      </c>
      <c r="T94" s="143">
        <v>37.0</v>
      </c>
      <c r="U94" s="143">
        <v>34.0</v>
      </c>
    </row>
    <row r="95" ht="15.75" customHeight="1">
      <c r="A95" s="140" t="s">
        <v>143</v>
      </c>
      <c r="B95" s="143">
        <v>50209.0</v>
      </c>
      <c r="C95" s="143">
        <v>50119.0</v>
      </c>
      <c r="D95" s="143">
        <v>88794.0</v>
      </c>
      <c r="E95" s="143">
        <v>337478.0</v>
      </c>
      <c r="F95" s="143">
        <v>460307.0</v>
      </c>
      <c r="G95" s="143">
        <v>98539.0</v>
      </c>
      <c r="H95" s="143">
        <v>62422.0</v>
      </c>
      <c r="I95" s="143">
        <v>233004.0</v>
      </c>
      <c r="J95" s="143">
        <v>42294.0</v>
      </c>
      <c r="K95" s="143">
        <v>0.0</v>
      </c>
      <c r="L95" s="143">
        <v>78124.0</v>
      </c>
      <c r="M95" s="143">
        <v>12.0</v>
      </c>
      <c r="N95" s="143">
        <v>177.0</v>
      </c>
      <c r="O95" s="143">
        <v>78.0</v>
      </c>
      <c r="P95" s="143">
        <v>61588.0</v>
      </c>
      <c r="Q95" s="143">
        <v>858.0</v>
      </c>
      <c r="R95" s="143">
        <v>425.0</v>
      </c>
      <c r="S95" s="143">
        <v>357.0</v>
      </c>
      <c r="T95" s="143">
        <v>586.0</v>
      </c>
      <c r="U95" s="143">
        <v>3180.0</v>
      </c>
    </row>
    <row r="96" ht="15.75" customHeight="1">
      <c r="A96" s="140" t="s">
        <v>18</v>
      </c>
      <c r="B96" s="143">
        <v>1.0</v>
      </c>
      <c r="C96" s="143">
        <v>8.0</v>
      </c>
      <c r="D96" s="143">
        <v>11.0</v>
      </c>
      <c r="E96" s="143">
        <v>1292.0</v>
      </c>
      <c r="F96" s="143">
        <v>3068.0</v>
      </c>
      <c r="G96" s="143">
        <v>5369.0</v>
      </c>
      <c r="H96" s="143">
        <v>4940.0</v>
      </c>
      <c r="I96" s="143">
        <v>2890.0</v>
      </c>
      <c r="J96" s="143">
        <v>1054.0</v>
      </c>
      <c r="K96" s="143">
        <v>670.0</v>
      </c>
      <c r="L96" s="143">
        <v>1394.0</v>
      </c>
      <c r="M96" s="143">
        <v>1044.0</v>
      </c>
      <c r="N96" s="143">
        <v>19732.0</v>
      </c>
      <c r="O96" s="143">
        <v>7085.0</v>
      </c>
      <c r="P96" s="143">
        <v>19511.0</v>
      </c>
      <c r="Q96" s="143">
        <v>29966.0</v>
      </c>
      <c r="R96" s="143">
        <v>33352.0</v>
      </c>
      <c r="S96" s="143">
        <v>21191.0</v>
      </c>
      <c r="T96" s="143">
        <v>32020.0</v>
      </c>
      <c r="U96" s="143">
        <v>39119.0</v>
      </c>
    </row>
    <row r="97" ht="15.75" customHeight="1">
      <c r="A97" s="140" t="s">
        <v>144</v>
      </c>
      <c r="B97" s="143">
        <v>10719.0</v>
      </c>
      <c r="C97" s="143">
        <v>15496.0</v>
      </c>
      <c r="D97" s="143">
        <v>13962.0</v>
      </c>
      <c r="E97" s="143">
        <v>21825.0</v>
      </c>
      <c r="F97" s="143">
        <v>11475.0</v>
      </c>
      <c r="G97" s="143">
        <v>16208.0</v>
      </c>
      <c r="H97" s="143">
        <v>11372.0</v>
      </c>
      <c r="I97" s="143">
        <v>13418.0</v>
      </c>
      <c r="J97" s="143">
        <v>25024.0</v>
      </c>
      <c r="K97" s="143">
        <v>12291.0</v>
      </c>
      <c r="L97" s="143">
        <v>24733.0</v>
      </c>
      <c r="M97" s="143">
        <v>5447.0</v>
      </c>
      <c r="N97" s="143">
        <v>40310.0</v>
      </c>
      <c r="O97" s="143">
        <v>28429.0</v>
      </c>
      <c r="P97" s="143">
        <v>29299.0</v>
      </c>
      <c r="Q97" s="143">
        <v>10218.0</v>
      </c>
      <c r="R97" s="143">
        <v>8265.0</v>
      </c>
      <c r="S97" s="143">
        <v>29433.0</v>
      </c>
      <c r="T97" s="143">
        <v>39203.0</v>
      </c>
      <c r="U97" s="143">
        <v>2810.0</v>
      </c>
    </row>
    <row r="98" ht="15.75" customHeight="1">
      <c r="A98" s="140" t="s">
        <v>145</v>
      </c>
      <c r="B98" s="143"/>
      <c r="C98" s="143"/>
      <c r="D98" s="143"/>
      <c r="E98" s="143"/>
      <c r="F98" s="143"/>
      <c r="G98" s="143"/>
      <c r="H98" s="143"/>
      <c r="I98" s="143"/>
      <c r="J98" s="143"/>
      <c r="K98" s="143"/>
      <c r="L98" s="143"/>
      <c r="M98" s="143">
        <v>0.0</v>
      </c>
      <c r="N98" s="143"/>
      <c r="O98" s="143"/>
      <c r="P98" s="143">
        <v>461.0</v>
      </c>
      <c r="Q98" s="143">
        <v>133.0</v>
      </c>
      <c r="R98" s="143">
        <v>34.0</v>
      </c>
      <c r="S98" s="143">
        <v>906.0</v>
      </c>
      <c r="T98" s="143">
        <v>1738.0</v>
      </c>
      <c r="U98" s="143">
        <v>611.0</v>
      </c>
    </row>
    <row r="99" ht="15.75" customHeight="1">
      <c r="A99" s="140" t="s">
        <v>524</v>
      </c>
      <c r="B99" s="143"/>
      <c r="C99" s="143"/>
      <c r="D99" s="143"/>
      <c r="E99" s="143"/>
      <c r="F99" s="143"/>
      <c r="G99" s="143"/>
      <c r="H99" s="143"/>
      <c r="I99" s="143"/>
      <c r="J99" s="143"/>
      <c r="K99" s="143"/>
      <c r="L99" s="143"/>
      <c r="M99" s="143"/>
      <c r="N99" s="143"/>
      <c r="O99" s="143"/>
      <c r="P99" s="143"/>
      <c r="Q99" s="143"/>
      <c r="R99" s="143"/>
      <c r="S99" s="143"/>
      <c r="T99" s="143"/>
      <c r="U99" s="143"/>
    </row>
    <row r="100" ht="15.75" customHeight="1">
      <c r="A100" s="140" t="s">
        <v>146</v>
      </c>
      <c r="B100" s="143">
        <v>0.0</v>
      </c>
      <c r="C100" s="143">
        <v>0.0</v>
      </c>
      <c r="D100" s="143">
        <v>0.0</v>
      </c>
      <c r="E100" s="143">
        <v>0.0</v>
      </c>
      <c r="F100" s="143">
        <v>0.0</v>
      </c>
      <c r="G100" s="143">
        <v>0.0</v>
      </c>
      <c r="H100" s="143">
        <v>6.0</v>
      </c>
      <c r="I100" s="143">
        <v>1.0</v>
      </c>
      <c r="J100" s="143">
        <v>0.0</v>
      </c>
      <c r="K100" s="143">
        <v>16.0</v>
      </c>
      <c r="L100" s="143">
        <v>6.0</v>
      </c>
      <c r="M100" s="143">
        <v>0.0</v>
      </c>
      <c r="N100" s="143">
        <v>0.0</v>
      </c>
      <c r="O100" s="143">
        <v>5.0</v>
      </c>
      <c r="P100" s="143">
        <v>0.0</v>
      </c>
      <c r="Q100" s="143">
        <v>0.0</v>
      </c>
      <c r="R100" s="143">
        <v>0.0</v>
      </c>
      <c r="S100" s="143">
        <v>0.0</v>
      </c>
      <c r="T100" s="143">
        <v>0.0</v>
      </c>
      <c r="U100" s="143">
        <v>97.0</v>
      </c>
    </row>
    <row r="101" ht="15.75" customHeight="1">
      <c r="A101" s="140" t="s">
        <v>147</v>
      </c>
      <c r="B101" s="143">
        <v>0.0</v>
      </c>
      <c r="C101" s="143">
        <v>0.0</v>
      </c>
      <c r="D101" s="143">
        <v>0.0</v>
      </c>
      <c r="E101" s="143">
        <v>0.0</v>
      </c>
      <c r="F101" s="143">
        <v>0.0</v>
      </c>
      <c r="G101" s="143">
        <v>0.0</v>
      </c>
      <c r="H101" s="143">
        <v>0.0</v>
      </c>
      <c r="I101" s="143">
        <v>47.0</v>
      </c>
      <c r="J101" s="143">
        <v>0.0</v>
      </c>
      <c r="K101" s="143">
        <v>0.0</v>
      </c>
      <c r="L101" s="143">
        <v>0.0</v>
      </c>
      <c r="M101" s="143">
        <v>0.0</v>
      </c>
      <c r="N101" s="143">
        <v>0.0</v>
      </c>
      <c r="O101" s="143">
        <v>0.0</v>
      </c>
      <c r="P101" s="143">
        <v>0.0</v>
      </c>
      <c r="Q101" s="143">
        <v>0.0</v>
      </c>
      <c r="R101" s="143">
        <v>0.0</v>
      </c>
      <c r="S101" s="143">
        <v>0.0</v>
      </c>
      <c r="T101" s="143">
        <v>0.0</v>
      </c>
      <c r="U101" s="143"/>
    </row>
    <row r="102" ht="15.75" customHeight="1">
      <c r="A102" s="140" t="s">
        <v>19</v>
      </c>
      <c r="B102" s="143">
        <v>172.0</v>
      </c>
      <c r="C102" s="143">
        <v>1238.0</v>
      </c>
      <c r="D102" s="143">
        <v>1548.0</v>
      </c>
      <c r="E102" s="143">
        <v>1676.0</v>
      </c>
      <c r="F102" s="143">
        <v>1605.0</v>
      </c>
      <c r="G102" s="143">
        <v>0.0</v>
      </c>
      <c r="H102" s="143">
        <v>2.0</v>
      </c>
      <c r="I102" s="143">
        <v>0.0</v>
      </c>
      <c r="J102" s="143">
        <v>0.0</v>
      </c>
      <c r="K102" s="143">
        <v>23.0</v>
      </c>
      <c r="L102" s="143">
        <v>0.0</v>
      </c>
      <c r="M102" s="143">
        <v>0.0</v>
      </c>
      <c r="N102" s="143">
        <v>0.0</v>
      </c>
      <c r="O102" s="143">
        <v>21.0</v>
      </c>
      <c r="P102" s="143">
        <v>1309.0</v>
      </c>
      <c r="Q102" s="143">
        <v>1255.0</v>
      </c>
      <c r="R102" s="143">
        <v>0.0</v>
      </c>
      <c r="S102" s="143">
        <v>0.0</v>
      </c>
      <c r="T102" s="143">
        <v>0.0</v>
      </c>
      <c r="U102" s="143">
        <v>0.0</v>
      </c>
    </row>
    <row r="103" ht="15.75" customHeight="1">
      <c r="A103" s="140" t="s">
        <v>148</v>
      </c>
      <c r="B103" s="143">
        <v>0.0</v>
      </c>
      <c r="C103" s="143">
        <v>33.0</v>
      </c>
      <c r="D103" s="143">
        <v>66.0</v>
      </c>
      <c r="E103" s="143">
        <v>0.0</v>
      </c>
      <c r="F103" s="143">
        <v>0.0</v>
      </c>
      <c r="G103" s="143">
        <v>0.0</v>
      </c>
      <c r="H103" s="143">
        <v>0.0</v>
      </c>
      <c r="I103" s="143">
        <v>0.0</v>
      </c>
      <c r="J103" s="143">
        <v>0.0</v>
      </c>
      <c r="K103" s="143">
        <v>0.0</v>
      </c>
      <c r="L103" s="143">
        <v>59.0</v>
      </c>
      <c r="M103" s="143">
        <v>0.0</v>
      </c>
      <c r="N103" s="143">
        <v>0.0</v>
      </c>
      <c r="O103" s="143">
        <v>0.0</v>
      </c>
      <c r="P103" s="143">
        <v>98.0</v>
      </c>
      <c r="Q103" s="143">
        <v>39.0</v>
      </c>
      <c r="R103" s="143">
        <v>0.0</v>
      </c>
      <c r="S103" s="143">
        <v>56.0</v>
      </c>
      <c r="T103" s="143">
        <v>0.0</v>
      </c>
      <c r="U103" s="143">
        <v>0.0</v>
      </c>
    </row>
    <row r="104" ht="15.75" customHeight="1">
      <c r="A104" s="140" t="s">
        <v>20</v>
      </c>
      <c r="B104" s="143">
        <v>33419.0</v>
      </c>
      <c r="C104" s="143">
        <v>23199.0</v>
      </c>
      <c r="D104" s="143">
        <v>10792.0</v>
      </c>
      <c r="E104" s="143">
        <v>114891.0</v>
      </c>
      <c r="F104" s="143">
        <v>224405.0</v>
      </c>
      <c r="G104" s="143">
        <v>98259.0</v>
      </c>
      <c r="H104" s="143">
        <v>62502.0</v>
      </c>
      <c r="I104" s="143">
        <v>137662.0</v>
      </c>
      <c r="J104" s="143">
        <v>231467.0</v>
      </c>
      <c r="K104" s="143">
        <v>267689.0</v>
      </c>
      <c r="L104" s="143">
        <v>132686.0</v>
      </c>
      <c r="M104" s="143">
        <v>172882.0</v>
      </c>
      <c r="N104" s="143">
        <v>157384.0</v>
      </c>
      <c r="O104" s="143">
        <v>175952.0</v>
      </c>
      <c r="P104" s="143">
        <v>239491.0</v>
      </c>
      <c r="Q104" s="143">
        <v>201846.0</v>
      </c>
      <c r="R104" s="143">
        <v>156490.0</v>
      </c>
      <c r="S104" s="143">
        <v>179119.0</v>
      </c>
      <c r="T104" s="143">
        <v>200401.0</v>
      </c>
      <c r="U104" s="143">
        <v>315564.0</v>
      </c>
    </row>
    <row r="105" ht="15.75" customHeight="1">
      <c r="A105" s="140" t="s">
        <v>149</v>
      </c>
      <c r="B105" s="143">
        <v>0.0</v>
      </c>
      <c r="C105" s="143">
        <v>0.0</v>
      </c>
      <c r="D105" s="143">
        <v>0.0</v>
      </c>
      <c r="E105" s="143">
        <v>0.0</v>
      </c>
      <c r="F105" s="143">
        <v>0.0</v>
      </c>
      <c r="G105" s="143">
        <v>19.0</v>
      </c>
      <c r="H105" s="143">
        <v>0.0</v>
      </c>
      <c r="I105" s="143">
        <v>0.0</v>
      </c>
      <c r="J105" s="143">
        <v>7.0</v>
      </c>
      <c r="K105" s="143">
        <v>0.0</v>
      </c>
      <c r="L105" s="143">
        <v>0.0</v>
      </c>
      <c r="M105" s="143">
        <v>0.0</v>
      </c>
      <c r="N105" s="143">
        <v>0.0</v>
      </c>
      <c r="O105" s="143">
        <v>0.0</v>
      </c>
      <c r="P105" s="143">
        <v>0.0</v>
      </c>
      <c r="Q105" s="143">
        <v>0.0</v>
      </c>
      <c r="R105" s="143">
        <v>0.0</v>
      </c>
      <c r="S105" s="143">
        <v>0.0</v>
      </c>
      <c r="T105" s="143">
        <v>8.0</v>
      </c>
      <c r="U105" s="143">
        <v>1.0</v>
      </c>
    </row>
    <row r="106" ht="15.75" customHeight="1">
      <c r="A106" s="140" t="s">
        <v>150</v>
      </c>
      <c r="B106" s="143"/>
      <c r="C106" s="143"/>
      <c r="D106" s="143"/>
      <c r="E106" s="143"/>
      <c r="F106" s="143"/>
      <c r="G106" s="143"/>
      <c r="H106" s="143"/>
      <c r="I106" s="143"/>
      <c r="J106" s="143"/>
      <c r="K106" s="143"/>
      <c r="L106" s="143"/>
      <c r="M106" s="143"/>
      <c r="N106" s="143"/>
      <c r="O106" s="143"/>
      <c r="P106" s="143"/>
      <c r="Q106" s="143"/>
      <c r="R106" s="143"/>
      <c r="S106" s="143"/>
      <c r="T106" s="143"/>
      <c r="U106" s="143"/>
    </row>
    <row r="107" ht="15.75" customHeight="1">
      <c r="A107" s="140" t="s">
        <v>525</v>
      </c>
      <c r="B107" s="143">
        <v>802.0</v>
      </c>
      <c r="C107" s="143">
        <v>4416.0</v>
      </c>
      <c r="D107" s="143">
        <v>9280.0</v>
      </c>
      <c r="E107" s="143">
        <v>15354.0</v>
      </c>
      <c r="F107" s="143">
        <v>49492.0</v>
      </c>
      <c r="G107" s="143">
        <v>6657.0</v>
      </c>
      <c r="H107" s="143">
        <v>5868.0</v>
      </c>
      <c r="I107" s="143">
        <v>7258.0</v>
      </c>
      <c r="J107" s="143">
        <v>4722.0</v>
      </c>
      <c r="K107" s="143">
        <v>6817.0</v>
      </c>
      <c r="L107" s="143">
        <v>5486.0</v>
      </c>
      <c r="M107" s="143">
        <v>6981.0</v>
      </c>
      <c r="N107" s="143">
        <v>20429.0</v>
      </c>
      <c r="O107" s="143">
        <v>51027.0</v>
      </c>
      <c r="P107" s="143">
        <v>683.0</v>
      </c>
      <c r="Q107" s="143"/>
      <c r="R107" s="143"/>
      <c r="S107" s="143"/>
      <c r="T107" s="143"/>
      <c r="U107" s="143"/>
    </row>
    <row r="108" ht="15.75" customHeight="1">
      <c r="A108" s="140" t="s">
        <v>21</v>
      </c>
      <c r="B108" s="143">
        <v>0.0</v>
      </c>
      <c r="C108" s="143">
        <v>19.0</v>
      </c>
      <c r="D108" s="143">
        <v>9.0</v>
      </c>
      <c r="E108" s="143">
        <v>164.0</v>
      </c>
      <c r="F108" s="143">
        <v>3316.0</v>
      </c>
      <c r="G108" s="143">
        <v>5280.0</v>
      </c>
      <c r="H108" s="143">
        <v>5578.0</v>
      </c>
      <c r="I108" s="143">
        <v>9851.0</v>
      </c>
      <c r="J108" s="143">
        <v>7075.0</v>
      </c>
      <c r="K108" s="143">
        <v>14128.0</v>
      </c>
      <c r="L108" s="143">
        <v>9404.0</v>
      </c>
      <c r="M108" s="143">
        <v>10034.0</v>
      </c>
      <c r="N108" s="143">
        <v>4781.0</v>
      </c>
      <c r="O108" s="143">
        <v>7725.0</v>
      </c>
      <c r="P108" s="143">
        <v>6893.0</v>
      </c>
      <c r="Q108" s="143">
        <v>29354.0</v>
      </c>
      <c r="R108" s="143">
        <v>20412.0</v>
      </c>
      <c r="S108" s="143">
        <v>19884.0</v>
      </c>
      <c r="T108" s="143">
        <v>34683.0</v>
      </c>
      <c r="U108" s="143">
        <v>37506.0</v>
      </c>
    </row>
    <row r="109" ht="15.75" customHeight="1">
      <c r="A109" s="140" t="s">
        <v>151</v>
      </c>
      <c r="B109" s="143"/>
      <c r="C109" s="143"/>
      <c r="D109" s="143"/>
      <c r="E109" s="143"/>
      <c r="F109" s="143"/>
      <c r="G109" s="143"/>
      <c r="H109" s="143"/>
      <c r="I109" s="143"/>
      <c r="J109" s="143"/>
      <c r="K109" s="143"/>
      <c r="L109" s="143"/>
      <c r="M109" s="143"/>
      <c r="N109" s="143"/>
      <c r="O109" s="143"/>
      <c r="P109" s="143"/>
      <c r="Q109" s="143"/>
      <c r="R109" s="143"/>
      <c r="S109" s="143"/>
      <c r="T109" s="143"/>
      <c r="U109" s="143"/>
    </row>
    <row r="110" ht="15.75" customHeight="1">
      <c r="A110" s="140" t="s">
        <v>152</v>
      </c>
      <c r="B110" s="143">
        <v>0.0</v>
      </c>
      <c r="C110" s="143">
        <v>0.0</v>
      </c>
      <c r="D110" s="143"/>
      <c r="E110" s="143">
        <v>35.0</v>
      </c>
      <c r="F110" s="143">
        <v>0.0</v>
      </c>
      <c r="G110" s="143">
        <v>0.0</v>
      </c>
      <c r="H110" s="143">
        <v>0.0</v>
      </c>
      <c r="I110" s="143">
        <v>0.0</v>
      </c>
      <c r="J110" s="143">
        <v>1.0</v>
      </c>
      <c r="K110" s="143">
        <v>0.0</v>
      </c>
      <c r="L110" s="143">
        <v>0.0</v>
      </c>
      <c r="M110" s="143">
        <v>0.0</v>
      </c>
      <c r="N110" s="143">
        <v>0.0</v>
      </c>
      <c r="O110" s="143">
        <v>0.0</v>
      </c>
      <c r="P110" s="143">
        <v>0.0</v>
      </c>
      <c r="Q110" s="143">
        <v>0.0</v>
      </c>
      <c r="R110" s="143">
        <v>0.0</v>
      </c>
      <c r="S110" s="143">
        <v>125.0</v>
      </c>
      <c r="T110" s="143">
        <v>0.0</v>
      </c>
      <c r="U110" s="143"/>
    </row>
    <row r="111" ht="15.75" customHeight="1">
      <c r="A111" s="140" t="s">
        <v>153</v>
      </c>
      <c r="B111" s="143"/>
      <c r="C111" s="143"/>
      <c r="D111" s="143"/>
      <c r="E111" s="143"/>
      <c r="F111" s="143"/>
      <c r="G111" s="143"/>
      <c r="H111" s="143"/>
      <c r="I111" s="143"/>
      <c r="J111" s="143"/>
      <c r="K111" s="143"/>
      <c r="L111" s="143"/>
      <c r="M111" s="143"/>
      <c r="N111" s="143"/>
      <c r="O111" s="143"/>
      <c r="P111" s="143"/>
      <c r="Q111" s="143"/>
      <c r="R111" s="143"/>
      <c r="S111" s="143"/>
      <c r="T111" s="143"/>
      <c r="U111" s="143"/>
    </row>
    <row r="112" ht="15.75" customHeight="1">
      <c r="A112" s="140" t="s">
        <v>22</v>
      </c>
      <c r="B112" s="143"/>
      <c r="C112" s="143"/>
      <c r="D112" s="143"/>
      <c r="E112" s="143"/>
      <c r="F112" s="143"/>
      <c r="G112" s="143"/>
      <c r="H112" s="143"/>
      <c r="I112" s="143">
        <v>0.0</v>
      </c>
      <c r="J112" s="143">
        <v>236.0</v>
      </c>
      <c r="K112" s="143">
        <v>0.0</v>
      </c>
      <c r="L112" s="143">
        <v>13.0</v>
      </c>
      <c r="M112" s="143">
        <v>0.0</v>
      </c>
      <c r="N112" s="143">
        <v>3.0</v>
      </c>
      <c r="O112" s="143">
        <v>134.0</v>
      </c>
      <c r="P112" s="143">
        <v>631.0</v>
      </c>
      <c r="Q112" s="143">
        <v>1519.0</v>
      </c>
      <c r="R112" s="143">
        <v>1054.0</v>
      </c>
      <c r="S112" s="143">
        <v>214.0</v>
      </c>
      <c r="T112" s="143">
        <v>7520.0</v>
      </c>
      <c r="U112" s="143">
        <v>36915.0</v>
      </c>
    </row>
    <row r="113" ht="15.75" customHeight="1">
      <c r="A113" s="140" t="s">
        <v>154</v>
      </c>
      <c r="B113" s="143">
        <v>0.0</v>
      </c>
      <c r="C113" s="143">
        <v>0.0</v>
      </c>
      <c r="D113" s="143">
        <v>0.0</v>
      </c>
      <c r="E113" s="143">
        <v>0.0</v>
      </c>
      <c r="F113" s="143">
        <v>0.0</v>
      </c>
      <c r="G113" s="143">
        <v>0.0</v>
      </c>
      <c r="H113" s="143">
        <v>0.0</v>
      </c>
      <c r="I113" s="143">
        <v>2.0</v>
      </c>
      <c r="J113" s="143">
        <v>5.0</v>
      </c>
      <c r="K113" s="143">
        <v>10.0</v>
      </c>
      <c r="L113" s="143">
        <v>0.0</v>
      </c>
      <c r="M113" s="143">
        <v>0.0</v>
      </c>
      <c r="N113" s="143">
        <v>0.0</v>
      </c>
      <c r="O113" s="143">
        <v>0.0</v>
      </c>
      <c r="P113" s="143">
        <v>0.0</v>
      </c>
      <c r="Q113" s="143">
        <v>0.0</v>
      </c>
      <c r="R113" s="143">
        <v>0.0</v>
      </c>
      <c r="S113" s="143">
        <v>0.0</v>
      </c>
      <c r="T113" s="143">
        <v>0.0</v>
      </c>
      <c r="U113" s="143"/>
    </row>
    <row r="114" ht="15.75" customHeight="1">
      <c r="A114" s="140" t="s">
        <v>155</v>
      </c>
      <c r="B114" s="143"/>
      <c r="C114" s="143"/>
      <c r="D114" s="143"/>
      <c r="E114" s="143"/>
      <c r="F114" s="143"/>
      <c r="G114" s="143"/>
      <c r="H114" s="143"/>
      <c r="I114" s="143"/>
      <c r="J114" s="143"/>
      <c r="K114" s="143"/>
      <c r="L114" s="143"/>
      <c r="M114" s="143"/>
      <c r="N114" s="143"/>
      <c r="O114" s="143"/>
      <c r="P114" s="143"/>
      <c r="Q114" s="143"/>
      <c r="R114" s="143"/>
      <c r="S114" s="143"/>
      <c r="T114" s="143"/>
      <c r="U114" s="143"/>
    </row>
    <row r="115" ht="15.75" customHeight="1">
      <c r="A115" s="140" t="s">
        <v>156</v>
      </c>
      <c r="B115" s="143"/>
      <c r="C115" s="143"/>
      <c r="D115" s="143"/>
      <c r="E115" s="143"/>
      <c r="F115" s="143"/>
      <c r="G115" s="143"/>
      <c r="H115" s="143"/>
      <c r="I115" s="143"/>
      <c r="J115" s="143"/>
      <c r="K115" s="143"/>
      <c r="L115" s="143"/>
      <c r="M115" s="143"/>
      <c r="N115" s="143"/>
      <c r="O115" s="143"/>
      <c r="P115" s="143"/>
      <c r="Q115" s="143"/>
      <c r="R115" s="143"/>
      <c r="S115" s="143"/>
      <c r="T115" s="143"/>
      <c r="U115" s="143"/>
    </row>
    <row r="116" ht="15.75" customHeight="1">
      <c r="A116" s="140" t="s">
        <v>157</v>
      </c>
      <c r="B116" s="143"/>
      <c r="C116" s="143"/>
      <c r="D116" s="143"/>
      <c r="E116" s="143"/>
      <c r="F116" s="143"/>
      <c r="G116" s="143"/>
      <c r="H116" s="143"/>
      <c r="I116" s="143"/>
      <c r="J116" s="143"/>
      <c r="K116" s="143"/>
      <c r="L116" s="143"/>
      <c r="M116" s="143"/>
      <c r="N116" s="143"/>
      <c r="O116" s="143"/>
      <c r="P116" s="143"/>
      <c r="Q116" s="143"/>
      <c r="R116" s="143"/>
      <c r="S116" s="143"/>
      <c r="T116" s="143"/>
      <c r="U116" s="143"/>
    </row>
    <row r="117" ht="15.75" customHeight="1">
      <c r="A117" s="140" t="s">
        <v>158</v>
      </c>
      <c r="B117" s="143"/>
      <c r="C117" s="143"/>
      <c r="D117" s="143"/>
      <c r="E117" s="143"/>
      <c r="F117" s="143"/>
      <c r="G117" s="143"/>
      <c r="H117" s="143"/>
      <c r="I117" s="143"/>
      <c r="J117" s="143"/>
      <c r="K117" s="143"/>
      <c r="L117" s="143"/>
      <c r="M117" s="143"/>
      <c r="N117" s="143"/>
      <c r="O117" s="143"/>
      <c r="P117" s="143"/>
      <c r="Q117" s="143"/>
      <c r="R117" s="143"/>
      <c r="S117" s="143"/>
      <c r="T117" s="143"/>
      <c r="U117" s="143"/>
    </row>
    <row r="118" ht="15.75" customHeight="1">
      <c r="A118" s="140" t="s">
        <v>23</v>
      </c>
      <c r="B118" s="143"/>
      <c r="C118" s="143"/>
      <c r="D118" s="143"/>
      <c r="E118" s="143"/>
      <c r="F118" s="143"/>
      <c r="G118" s="143"/>
      <c r="H118" s="143"/>
      <c r="I118" s="143"/>
      <c r="J118" s="143"/>
      <c r="K118" s="143"/>
      <c r="L118" s="143"/>
      <c r="M118" s="143"/>
      <c r="N118" s="143"/>
      <c r="O118" s="143"/>
      <c r="P118" s="143"/>
      <c r="Q118" s="143"/>
      <c r="R118" s="143"/>
      <c r="S118" s="143"/>
      <c r="T118" s="143"/>
      <c r="U118" s="143"/>
    </row>
    <row r="119" ht="15.75" customHeight="1">
      <c r="A119" s="140" t="s">
        <v>159</v>
      </c>
      <c r="B119" s="143"/>
      <c r="C119" s="143"/>
      <c r="D119" s="143"/>
      <c r="E119" s="143"/>
      <c r="F119" s="143"/>
      <c r="G119" s="143"/>
      <c r="H119" s="143"/>
      <c r="I119" s="143"/>
      <c r="J119" s="143"/>
      <c r="K119" s="143"/>
      <c r="L119" s="143"/>
      <c r="M119" s="143"/>
      <c r="N119" s="143"/>
      <c r="O119" s="143"/>
      <c r="P119" s="143"/>
      <c r="Q119" s="143"/>
      <c r="R119" s="143"/>
      <c r="S119" s="143"/>
      <c r="T119" s="143"/>
      <c r="U119" s="143"/>
    </row>
    <row r="120" ht="15.75" customHeight="1">
      <c r="A120" s="140" t="s">
        <v>54</v>
      </c>
      <c r="B120" s="143"/>
      <c r="C120" s="143"/>
      <c r="D120" s="143"/>
      <c r="E120" s="143"/>
      <c r="F120" s="143"/>
      <c r="G120" s="143"/>
      <c r="H120" s="143"/>
      <c r="I120" s="143"/>
      <c r="J120" s="143"/>
      <c r="K120" s="143"/>
      <c r="L120" s="143"/>
      <c r="M120" s="143"/>
      <c r="N120" s="143"/>
      <c r="O120" s="143"/>
      <c r="P120" s="143"/>
      <c r="Q120" s="143"/>
      <c r="R120" s="143"/>
      <c r="S120" s="143"/>
      <c r="T120" s="143"/>
      <c r="U120" s="143"/>
    </row>
    <row r="121" ht="15.75" customHeight="1">
      <c r="A121" s="140" t="s">
        <v>24</v>
      </c>
      <c r="B121" s="143">
        <v>43.0</v>
      </c>
      <c r="C121" s="143">
        <v>7.0</v>
      </c>
      <c r="D121" s="143">
        <v>2.0</v>
      </c>
      <c r="E121" s="143">
        <v>0.0</v>
      </c>
      <c r="F121" s="143">
        <v>0.0</v>
      </c>
      <c r="G121" s="143">
        <v>876.0</v>
      </c>
      <c r="H121" s="143">
        <v>0.0</v>
      </c>
      <c r="I121" s="143">
        <v>41.0</v>
      </c>
      <c r="J121" s="143">
        <v>0.0</v>
      </c>
      <c r="K121" s="143">
        <v>2610.0</v>
      </c>
      <c r="L121" s="143">
        <v>41.0</v>
      </c>
      <c r="M121" s="143">
        <v>119.0</v>
      </c>
      <c r="N121" s="143">
        <v>4094.0</v>
      </c>
      <c r="O121" s="143">
        <v>18978.0</v>
      </c>
      <c r="P121" s="143">
        <v>531.0</v>
      </c>
      <c r="Q121" s="143">
        <v>631.0</v>
      </c>
      <c r="R121" s="143">
        <v>221.0</v>
      </c>
      <c r="S121" s="143">
        <v>20292.0</v>
      </c>
      <c r="T121" s="143">
        <v>541.0</v>
      </c>
      <c r="U121" s="143">
        <v>8361.0</v>
      </c>
    </row>
    <row r="122" ht="15.75" customHeight="1">
      <c r="A122" s="140" t="s">
        <v>160</v>
      </c>
      <c r="B122" s="143"/>
      <c r="C122" s="143"/>
      <c r="D122" s="143"/>
      <c r="E122" s="143"/>
      <c r="F122" s="143"/>
      <c r="G122" s="143"/>
      <c r="H122" s="143"/>
      <c r="I122" s="143"/>
      <c r="J122" s="143"/>
      <c r="K122" s="143"/>
      <c r="L122" s="143"/>
      <c r="M122" s="143"/>
      <c r="N122" s="143"/>
      <c r="O122" s="143"/>
      <c r="P122" s="143"/>
      <c r="Q122" s="143"/>
      <c r="R122" s="143"/>
      <c r="S122" s="143"/>
      <c r="T122" s="143"/>
      <c r="U122" s="143"/>
    </row>
    <row r="123" ht="15.75" customHeight="1">
      <c r="A123" s="140" t="s">
        <v>161</v>
      </c>
      <c r="B123" s="143"/>
      <c r="C123" s="143"/>
      <c r="D123" s="143"/>
      <c r="E123" s="143"/>
      <c r="F123" s="143"/>
      <c r="G123" s="143"/>
      <c r="H123" s="143"/>
      <c r="I123" s="143"/>
      <c r="J123" s="143"/>
      <c r="K123" s="143"/>
      <c r="L123" s="143"/>
      <c r="M123" s="143"/>
      <c r="N123" s="143"/>
      <c r="O123" s="143"/>
      <c r="P123" s="143"/>
      <c r="Q123" s="143"/>
      <c r="R123" s="143"/>
      <c r="S123" s="143"/>
      <c r="T123" s="143"/>
      <c r="U123" s="143"/>
    </row>
    <row r="124" ht="15.75" customHeight="1">
      <c r="A124" s="140" t="s">
        <v>162</v>
      </c>
      <c r="B124" s="143"/>
      <c r="C124" s="143"/>
      <c r="D124" s="143"/>
      <c r="E124" s="143"/>
      <c r="F124" s="143"/>
      <c r="G124" s="143"/>
      <c r="H124" s="143"/>
      <c r="I124" s="143"/>
      <c r="J124" s="143"/>
      <c r="K124" s="143"/>
      <c r="L124" s="143"/>
      <c r="M124" s="143"/>
      <c r="N124" s="143"/>
      <c r="O124" s="143"/>
      <c r="P124" s="143"/>
      <c r="Q124" s="143"/>
      <c r="R124" s="143"/>
      <c r="S124" s="143"/>
      <c r="T124" s="143"/>
      <c r="U124" s="143"/>
    </row>
    <row r="125" ht="15.75" customHeight="1">
      <c r="A125" s="140" t="s">
        <v>163</v>
      </c>
      <c r="B125" s="143">
        <v>0.0</v>
      </c>
      <c r="C125" s="143">
        <v>0.0</v>
      </c>
      <c r="D125" s="143">
        <v>0.0</v>
      </c>
      <c r="E125" s="143"/>
      <c r="F125" s="143">
        <v>0.0</v>
      </c>
      <c r="G125" s="143">
        <v>0.0</v>
      </c>
      <c r="H125" s="143">
        <v>0.0</v>
      </c>
      <c r="I125" s="143">
        <v>0.0</v>
      </c>
      <c r="J125" s="143">
        <v>0.0</v>
      </c>
      <c r="K125" s="143">
        <v>0.0</v>
      </c>
      <c r="L125" s="143">
        <v>0.0</v>
      </c>
      <c r="M125" s="143">
        <v>0.0</v>
      </c>
      <c r="N125" s="143">
        <v>0.0</v>
      </c>
      <c r="O125" s="143">
        <v>0.0</v>
      </c>
      <c r="P125" s="143">
        <v>0.0</v>
      </c>
      <c r="Q125" s="143">
        <v>0.0</v>
      </c>
      <c r="R125" s="143">
        <v>0.0</v>
      </c>
      <c r="S125" s="143">
        <v>0.0</v>
      </c>
      <c r="T125" s="143">
        <v>0.0</v>
      </c>
      <c r="U125" s="143">
        <v>36.0</v>
      </c>
    </row>
    <row r="126" ht="15.75" customHeight="1">
      <c r="A126" s="140" t="s">
        <v>164</v>
      </c>
      <c r="B126" s="143"/>
      <c r="C126" s="143"/>
      <c r="D126" s="143"/>
      <c r="E126" s="143"/>
      <c r="F126" s="143"/>
      <c r="G126" s="143"/>
      <c r="H126" s="143"/>
      <c r="I126" s="143"/>
      <c r="J126" s="143"/>
      <c r="K126" s="143"/>
      <c r="L126" s="143"/>
      <c r="M126" s="143"/>
      <c r="N126" s="143"/>
      <c r="O126" s="143"/>
      <c r="P126" s="143"/>
      <c r="Q126" s="143"/>
      <c r="R126" s="143"/>
      <c r="S126" s="143"/>
      <c r="T126" s="143"/>
      <c r="U126" s="143"/>
    </row>
    <row r="127" ht="15.75" customHeight="1">
      <c r="A127" s="140" t="s">
        <v>165</v>
      </c>
      <c r="B127" s="143">
        <v>54196.0</v>
      </c>
      <c r="C127" s="143">
        <v>53151.0</v>
      </c>
      <c r="D127" s="143">
        <v>104376.0</v>
      </c>
      <c r="E127" s="143">
        <v>305745.0</v>
      </c>
      <c r="F127" s="143">
        <v>236421.0</v>
      </c>
      <c r="G127" s="143">
        <v>105236.0</v>
      </c>
      <c r="H127" s="143">
        <v>136595.0</v>
      </c>
      <c r="I127" s="143">
        <v>328503.0</v>
      </c>
      <c r="J127" s="143">
        <v>441760.0</v>
      </c>
      <c r="K127" s="143">
        <v>499961.0</v>
      </c>
      <c r="L127" s="143">
        <v>409477.0</v>
      </c>
      <c r="M127" s="143">
        <v>309234.0</v>
      </c>
      <c r="N127" s="143">
        <v>575192.0</v>
      </c>
      <c r="O127" s="143">
        <v>638973.0</v>
      </c>
      <c r="P127" s="143">
        <v>808580.0</v>
      </c>
      <c r="Q127" s="143">
        <v>942165.0</v>
      </c>
      <c r="R127" s="143">
        <v>655723.0</v>
      </c>
      <c r="S127" s="143">
        <v>646136.0</v>
      </c>
      <c r="T127" s="143">
        <v>248336.0</v>
      </c>
      <c r="U127" s="143">
        <v>399117.0</v>
      </c>
    </row>
    <row r="128" ht="15.75" customHeight="1">
      <c r="A128" s="140" t="s">
        <v>166</v>
      </c>
      <c r="B128" s="143"/>
      <c r="C128" s="143"/>
      <c r="D128" s="143"/>
      <c r="E128" s="143"/>
      <c r="F128" s="143"/>
      <c r="G128" s="143"/>
      <c r="H128" s="143"/>
      <c r="I128" s="143"/>
      <c r="J128" s="143"/>
      <c r="K128" s="143"/>
      <c r="L128" s="143"/>
      <c r="M128" s="143"/>
      <c r="N128" s="143"/>
      <c r="O128" s="143"/>
      <c r="P128" s="143"/>
      <c r="Q128" s="143"/>
      <c r="R128" s="143"/>
      <c r="S128" s="143"/>
      <c r="T128" s="143"/>
      <c r="U128" s="143"/>
    </row>
    <row r="129" ht="15.75" customHeight="1">
      <c r="A129" s="140" t="s">
        <v>167</v>
      </c>
      <c r="B129" s="143"/>
      <c r="C129" s="143"/>
      <c r="D129" s="143"/>
      <c r="E129" s="143"/>
      <c r="F129" s="143"/>
      <c r="G129" s="143"/>
      <c r="H129" s="143"/>
      <c r="I129" s="143"/>
      <c r="J129" s="143"/>
      <c r="K129" s="143"/>
      <c r="L129" s="143"/>
      <c r="M129" s="143"/>
      <c r="N129" s="143"/>
      <c r="O129" s="143"/>
      <c r="P129" s="143"/>
      <c r="Q129" s="143"/>
      <c r="R129" s="143"/>
      <c r="S129" s="143"/>
      <c r="T129" s="143"/>
      <c r="U129" s="143"/>
    </row>
    <row r="130" ht="15.75" customHeight="1">
      <c r="A130" s="140" t="s">
        <v>168</v>
      </c>
      <c r="B130" s="143"/>
      <c r="C130" s="143"/>
      <c r="D130" s="143"/>
      <c r="E130" s="143"/>
      <c r="F130" s="143"/>
      <c r="G130" s="143"/>
      <c r="H130" s="143"/>
      <c r="I130" s="143"/>
      <c r="J130" s="143"/>
      <c r="K130" s="143"/>
      <c r="L130" s="143"/>
      <c r="M130" s="143"/>
      <c r="N130" s="143"/>
      <c r="O130" s="143"/>
      <c r="P130" s="143"/>
      <c r="Q130" s="143"/>
      <c r="R130" s="143"/>
      <c r="S130" s="143"/>
      <c r="T130" s="143"/>
      <c r="U130" s="143"/>
    </row>
    <row r="131" ht="15.75" customHeight="1">
      <c r="A131" s="140" t="s">
        <v>25</v>
      </c>
      <c r="B131" s="143">
        <v>0.0</v>
      </c>
      <c r="C131" s="143">
        <v>0.0</v>
      </c>
      <c r="D131" s="143">
        <v>10219.0</v>
      </c>
      <c r="E131" s="143">
        <v>91140.0</v>
      </c>
      <c r="F131" s="143">
        <v>175463.0</v>
      </c>
      <c r="G131" s="143"/>
      <c r="H131" s="143"/>
      <c r="I131" s="143">
        <v>134135.0</v>
      </c>
      <c r="J131" s="143">
        <v>143188.0</v>
      </c>
      <c r="K131" s="143">
        <v>130830.0</v>
      </c>
      <c r="L131" s="143">
        <v>119085.0</v>
      </c>
      <c r="M131" s="143">
        <v>113167.0</v>
      </c>
      <c r="N131" s="143">
        <v>101658.0</v>
      </c>
      <c r="O131" s="143">
        <v>145413.0</v>
      </c>
      <c r="P131" s="143">
        <v>180809.0</v>
      </c>
      <c r="Q131" s="143">
        <v>197806.0</v>
      </c>
      <c r="R131" s="143">
        <v>189005.0</v>
      </c>
      <c r="S131" s="143">
        <v>167680.0</v>
      </c>
      <c r="T131" s="143">
        <v>176418.0</v>
      </c>
      <c r="U131" s="143">
        <v>282694.0</v>
      </c>
    </row>
    <row r="132" ht="15.75" customHeight="1">
      <c r="A132" s="140" t="s">
        <v>169</v>
      </c>
      <c r="B132" s="143"/>
      <c r="C132" s="143"/>
      <c r="D132" s="143"/>
      <c r="E132" s="143">
        <v>0.0</v>
      </c>
      <c r="F132" s="143">
        <v>0.0</v>
      </c>
      <c r="G132" s="143">
        <v>0.0</v>
      </c>
      <c r="H132" s="143">
        <v>0.0</v>
      </c>
      <c r="I132" s="143">
        <v>396.0</v>
      </c>
      <c r="J132" s="143">
        <v>4834.0</v>
      </c>
      <c r="K132" s="143">
        <v>5526.0</v>
      </c>
      <c r="L132" s="143">
        <v>5422.0</v>
      </c>
      <c r="M132" s="143">
        <v>8857.0</v>
      </c>
      <c r="N132" s="143">
        <v>7880.0</v>
      </c>
      <c r="O132" s="143">
        <v>9037.0</v>
      </c>
      <c r="P132" s="143">
        <v>13519.0</v>
      </c>
      <c r="Q132" s="143">
        <v>13994.0</v>
      </c>
      <c r="R132" s="143">
        <v>12853.0</v>
      </c>
      <c r="S132" s="143">
        <v>10737.0</v>
      </c>
      <c r="T132" s="143">
        <v>13836.0</v>
      </c>
      <c r="U132" s="143">
        <v>15869.0</v>
      </c>
    </row>
    <row r="133" ht="15.75" customHeight="1">
      <c r="A133" s="140" t="s">
        <v>26</v>
      </c>
      <c r="B133" s="143">
        <v>33961.0</v>
      </c>
      <c r="C133" s="143">
        <v>38676.0</v>
      </c>
      <c r="D133" s="143">
        <v>62702.0</v>
      </c>
      <c r="E133" s="143">
        <v>118076.0</v>
      </c>
      <c r="F133" s="143">
        <v>85988.0</v>
      </c>
      <c r="G133" s="143">
        <v>40870.0</v>
      </c>
      <c r="H133" s="143">
        <v>24719.0</v>
      </c>
      <c r="I133" s="143">
        <v>43740.0</v>
      </c>
      <c r="J133" s="143">
        <v>39803.0</v>
      </c>
      <c r="K133" s="143">
        <v>40067.0</v>
      </c>
      <c r="L133" s="143">
        <v>37715.0</v>
      </c>
      <c r="M133" s="143">
        <v>44494.0</v>
      </c>
      <c r="N133" s="143">
        <v>45704.0</v>
      </c>
      <c r="O133" s="143">
        <v>55709.0</v>
      </c>
      <c r="P133" s="143">
        <v>83208.0</v>
      </c>
      <c r="Q133" s="143">
        <v>83133.0</v>
      </c>
      <c r="R133" s="143">
        <v>55530.0</v>
      </c>
      <c r="S133" s="143">
        <v>43213.0</v>
      </c>
      <c r="T133" s="143">
        <v>63952.0</v>
      </c>
      <c r="U133" s="143">
        <v>64476.0</v>
      </c>
    </row>
    <row r="134" ht="15.75" customHeight="1">
      <c r="A134" s="140" t="s">
        <v>170</v>
      </c>
      <c r="B134" s="143">
        <v>0.0</v>
      </c>
      <c r="C134" s="143">
        <v>0.0</v>
      </c>
      <c r="D134" s="143">
        <v>0.0</v>
      </c>
      <c r="E134" s="143">
        <v>0.0</v>
      </c>
      <c r="F134" s="143">
        <v>0.0</v>
      </c>
      <c r="G134" s="143">
        <v>0.0</v>
      </c>
      <c r="H134" s="143">
        <v>0.0</v>
      </c>
      <c r="I134" s="143">
        <v>0.0</v>
      </c>
      <c r="J134" s="143">
        <v>15.0</v>
      </c>
      <c r="K134" s="143">
        <v>0.0</v>
      </c>
      <c r="L134" s="143">
        <v>0.0</v>
      </c>
      <c r="M134" s="143">
        <v>0.0</v>
      </c>
      <c r="N134" s="143">
        <v>0.0</v>
      </c>
      <c r="O134" s="143">
        <v>0.0</v>
      </c>
      <c r="P134" s="143">
        <v>0.0</v>
      </c>
      <c r="Q134" s="143">
        <v>0.0</v>
      </c>
      <c r="R134" s="143">
        <v>0.0</v>
      </c>
      <c r="S134" s="143">
        <v>0.0</v>
      </c>
      <c r="T134" s="143">
        <v>0.0</v>
      </c>
      <c r="U134" s="143">
        <v>0.0</v>
      </c>
    </row>
    <row r="135" ht="15.75" customHeight="1">
      <c r="A135" s="140" t="s">
        <v>171</v>
      </c>
      <c r="B135" s="143"/>
      <c r="C135" s="143"/>
      <c r="D135" s="143"/>
      <c r="E135" s="143"/>
      <c r="F135" s="143"/>
      <c r="G135" s="143"/>
      <c r="H135" s="143"/>
      <c r="I135" s="143">
        <v>136.0</v>
      </c>
      <c r="J135" s="143">
        <v>343.0</v>
      </c>
      <c r="K135" s="143">
        <v>492.0</v>
      </c>
      <c r="L135" s="143">
        <v>550.0</v>
      </c>
      <c r="M135" s="143">
        <v>1034.0</v>
      </c>
      <c r="N135" s="143">
        <v>6438.0</v>
      </c>
      <c r="O135" s="143">
        <v>8136.0</v>
      </c>
      <c r="P135" s="143">
        <v>4389.0</v>
      </c>
      <c r="Q135" s="143">
        <v>7685.0</v>
      </c>
      <c r="R135" s="143">
        <v>942.0</v>
      </c>
      <c r="S135" s="143">
        <v>259.0</v>
      </c>
      <c r="T135" s="143">
        <v>901.0</v>
      </c>
      <c r="U135" s="143">
        <v>120.0</v>
      </c>
    </row>
    <row r="136" ht="15.75" customHeight="1">
      <c r="A136" s="140" t="s">
        <v>79</v>
      </c>
      <c r="B136" s="143">
        <v>0.0</v>
      </c>
      <c r="C136" s="143">
        <v>111.0</v>
      </c>
      <c r="D136" s="143">
        <v>28.0</v>
      </c>
      <c r="E136" s="143">
        <v>2250.0</v>
      </c>
      <c r="F136" s="143">
        <v>103230.0</v>
      </c>
      <c r="G136" s="143">
        <v>73206.0</v>
      </c>
      <c r="H136" s="143">
        <v>101716.0</v>
      </c>
      <c r="I136" s="143">
        <v>102622.0</v>
      </c>
      <c r="J136" s="143">
        <v>72545.0</v>
      </c>
      <c r="K136" s="143">
        <v>45166.0</v>
      </c>
      <c r="L136" s="143">
        <v>94818.0</v>
      </c>
      <c r="M136" s="143">
        <v>57329.0</v>
      </c>
      <c r="N136" s="143">
        <v>53531.0</v>
      </c>
      <c r="O136" s="143">
        <v>42721.0</v>
      </c>
      <c r="P136" s="143">
        <v>70551.0</v>
      </c>
      <c r="Q136" s="143">
        <v>104210.0</v>
      </c>
      <c r="R136" s="143">
        <v>71990.0</v>
      </c>
      <c r="S136" s="143">
        <v>58731.0</v>
      </c>
      <c r="T136" s="143">
        <v>92576.0</v>
      </c>
      <c r="U136" s="143">
        <v>106503.0</v>
      </c>
    </row>
    <row r="137" ht="15.75" customHeight="1">
      <c r="A137" s="140" t="s">
        <v>172</v>
      </c>
      <c r="B137" s="143"/>
      <c r="C137" s="143"/>
      <c r="D137" s="143"/>
      <c r="E137" s="143"/>
      <c r="F137" s="143"/>
      <c r="G137" s="143"/>
      <c r="H137" s="143"/>
      <c r="I137" s="143"/>
      <c r="J137" s="143"/>
      <c r="K137" s="143"/>
      <c r="L137" s="143"/>
      <c r="M137" s="143"/>
      <c r="N137" s="143"/>
      <c r="O137" s="143"/>
      <c r="P137" s="143"/>
      <c r="Q137" s="143"/>
      <c r="R137" s="143"/>
      <c r="S137" s="143"/>
      <c r="T137" s="143"/>
      <c r="U137" s="143"/>
    </row>
    <row r="138" ht="15.75" customHeight="1">
      <c r="A138" s="140" t="s">
        <v>173</v>
      </c>
      <c r="B138" s="143"/>
      <c r="C138" s="143"/>
      <c r="D138" s="143"/>
      <c r="E138" s="143"/>
      <c r="F138" s="143"/>
      <c r="G138" s="143"/>
      <c r="H138" s="143"/>
      <c r="I138" s="143"/>
      <c r="J138" s="143"/>
      <c r="K138" s="143"/>
      <c r="L138" s="143"/>
      <c r="M138" s="143"/>
      <c r="N138" s="143"/>
      <c r="O138" s="143"/>
      <c r="P138" s="143"/>
      <c r="Q138" s="143"/>
      <c r="R138" s="143"/>
      <c r="S138" s="143"/>
      <c r="T138" s="143"/>
      <c r="U138" s="143"/>
    </row>
    <row r="139" ht="15.75" customHeight="1">
      <c r="A139" s="140" t="s">
        <v>67</v>
      </c>
      <c r="B139" s="143"/>
      <c r="C139" s="143"/>
      <c r="D139" s="143"/>
      <c r="E139" s="143"/>
      <c r="F139" s="143"/>
      <c r="G139" s="143"/>
      <c r="H139" s="143"/>
      <c r="I139" s="143"/>
      <c r="J139" s="143"/>
      <c r="K139" s="143"/>
      <c r="L139" s="143"/>
      <c r="M139" s="143"/>
      <c r="N139" s="143"/>
      <c r="O139" s="143"/>
      <c r="P139" s="143"/>
      <c r="Q139" s="143"/>
      <c r="R139" s="143"/>
      <c r="S139" s="143"/>
      <c r="T139" s="143"/>
      <c r="U139" s="143"/>
    </row>
    <row r="140" ht="15.75" customHeight="1">
      <c r="A140" s="140" t="s">
        <v>27</v>
      </c>
      <c r="B140" s="143">
        <v>35.0</v>
      </c>
      <c r="C140" s="143">
        <v>54.0</v>
      </c>
      <c r="D140" s="143">
        <v>93.0</v>
      </c>
      <c r="E140" s="143">
        <v>108.0</v>
      </c>
      <c r="F140" s="143">
        <v>89.0</v>
      </c>
      <c r="G140" s="143">
        <v>73.0</v>
      </c>
      <c r="H140" s="143">
        <v>11.0</v>
      </c>
      <c r="I140" s="143">
        <v>79.0</v>
      </c>
      <c r="J140" s="143">
        <v>72.0</v>
      </c>
      <c r="K140" s="143">
        <v>63.0</v>
      </c>
      <c r="L140" s="143">
        <v>91.0</v>
      </c>
      <c r="M140" s="143">
        <v>103.0</v>
      </c>
      <c r="N140" s="143">
        <v>74.0</v>
      </c>
      <c r="O140" s="143">
        <v>127.0</v>
      </c>
      <c r="P140" s="143">
        <v>118.0</v>
      </c>
      <c r="Q140" s="143">
        <v>154.0</v>
      </c>
      <c r="R140" s="143">
        <v>16.0</v>
      </c>
      <c r="S140" s="143">
        <v>16.0</v>
      </c>
      <c r="T140" s="143">
        <v>8.0</v>
      </c>
      <c r="U140" s="143">
        <v>24.0</v>
      </c>
    </row>
    <row r="141" ht="15.75" customHeight="1">
      <c r="A141" s="140" t="s">
        <v>174</v>
      </c>
      <c r="B141" s="143"/>
      <c r="C141" s="143"/>
      <c r="D141" s="143"/>
      <c r="E141" s="143"/>
      <c r="F141" s="143"/>
      <c r="G141" s="143"/>
      <c r="H141" s="143"/>
      <c r="I141" s="143"/>
      <c r="J141" s="143"/>
      <c r="K141" s="143"/>
      <c r="L141" s="143"/>
      <c r="M141" s="143"/>
      <c r="N141" s="143"/>
      <c r="O141" s="143"/>
      <c r="P141" s="143"/>
      <c r="Q141" s="143"/>
      <c r="R141" s="143"/>
      <c r="S141" s="143"/>
      <c r="T141" s="143"/>
      <c r="U141" s="143"/>
    </row>
    <row r="142" ht="15.75" customHeight="1">
      <c r="A142" s="140" t="s">
        <v>61</v>
      </c>
      <c r="B142" s="143"/>
      <c r="C142" s="143"/>
      <c r="D142" s="143"/>
      <c r="E142" s="143"/>
      <c r="F142" s="143"/>
      <c r="G142" s="143"/>
      <c r="H142" s="143"/>
      <c r="I142" s="143"/>
      <c r="J142" s="143"/>
      <c r="K142" s="143"/>
      <c r="L142" s="143"/>
      <c r="M142" s="143"/>
      <c r="N142" s="143"/>
      <c r="O142" s="143"/>
      <c r="P142" s="143"/>
      <c r="Q142" s="143"/>
      <c r="R142" s="143"/>
      <c r="S142" s="143"/>
      <c r="T142" s="143"/>
      <c r="U142" s="143"/>
    </row>
    <row r="143" ht="15.75" customHeight="1">
      <c r="A143" s="140" t="s">
        <v>28</v>
      </c>
      <c r="B143" s="143">
        <v>0.0</v>
      </c>
      <c r="C143" s="143"/>
      <c r="D143" s="143"/>
      <c r="E143" s="143">
        <v>2.0</v>
      </c>
      <c r="F143" s="143">
        <v>2688.0</v>
      </c>
      <c r="G143" s="143">
        <v>1238.0</v>
      </c>
      <c r="H143" s="143">
        <v>1228.0</v>
      </c>
      <c r="I143" s="143">
        <v>726.0</v>
      </c>
      <c r="J143" s="143">
        <v>4477.0</v>
      </c>
      <c r="K143" s="143">
        <v>6610.0</v>
      </c>
      <c r="L143" s="143">
        <v>6860.0</v>
      </c>
      <c r="M143" s="143">
        <v>2059.0</v>
      </c>
      <c r="N143" s="143">
        <v>5387.0</v>
      </c>
      <c r="O143" s="143">
        <v>3062.0</v>
      </c>
      <c r="P143" s="143">
        <v>4508.0</v>
      </c>
      <c r="Q143" s="143">
        <v>22225.0</v>
      </c>
      <c r="R143" s="143">
        <v>8183.0</v>
      </c>
      <c r="S143" s="143">
        <v>7853.0</v>
      </c>
      <c r="T143" s="143">
        <v>27697.0</v>
      </c>
      <c r="U143" s="143">
        <v>17228.0</v>
      </c>
    </row>
    <row r="144" ht="15.75" customHeight="1">
      <c r="A144" s="140" t="s">
        <v>175</v>
      </c>
      <c r="B144" s="143">
        <v>38.0</v>
      </c>
      <c r="C144" s="143">
        <v>0.0</v>
      </c>
      <c r="D144" s="143">
        <v>838.0</v>
      </c>
      <c r="E144" s="143">
        <v>5236.0</v>
      </c>
      <c r="F144" s="143">
        <v>20658.0</v>
      </c>
      <c r="G144" s="143">
        <v>41671.0</v>
      </c>
      <c r="H144" s="143">
        <v>22025.0</v>
      </c>
      <c r="I144" s="143">
        <v>36014.0</v>
      </c>
      <c r="J144" s="143">
        <v>31429.0</v>
      </c>
      <c r="K144" s="143">
        <v>27535.0</v>
      </c>
      <c r="L144" s="143">
        <v>28818.0</v>
      </c>
      <c r="M144" s="143">
        <v>31461.0</v>
      </c>
      <c r="N144" s="143">
        <v>28520.0</v>
      </c>
      <c r="O144" s="143">
        <v>19447.0</v>
      </c>
      <c r="P144" s="143">
        <v>44172.0</v>
      </c>
      <c r="Q144" s="143">
        <v>59263.0</v>
      </c>
      <c r="R144" s="143">
        <v>49480.0</v>
      </c>
      <c r="S144" s="143">
        <v>38585.0</v>
      </c>
      <c r="T144" s="143">
        <v>55623.0</v>
      </c>
      <c r="U144" s="143">
        <v>68856.0</v>
      </c>
    </row>
    <row r="145" ht="15.75" customHeight="1">
      <c r="A145" s="140" t="s">
        <v>526</v>
      </c>
      <c r="B145" s="143"/>
      <c r="C145" s="143"/>
      <c r="D145" s="143"/>
      <c r="E145" s="143"/>
      <c r="F145" s="143"/>
      <c r="G145" s="143"/>
      <c r="H145" s="143"/>
      <c r="I145" s="143"/>
      <c r="J145" s="143"/>
      <c r="K145" s="143"/>
      <c r="L145" s="143"/>
      <c r="M145" s="143"/>
      <c r="N145" s="143"/>
      <c r="O145" s="143"/>
      <c r="P145" s="143"/>
      <c r="Q145" s="143"/>
      <c r="R145" s="143"/>
      <c r="S145" s="143"/>
      <c r="T145" s="143"/>
      <c r="U145" s="143"/>
    </row>
    <row r="146" ht="15.75" customHeight="1">
      <c r="A146" s="140" t="s">
        <v>176</v>
      </c>
      <c r="B146" s="143">
        <v>0.0</v>
      </c>
      <c r="C146" s="143">
        <v>0.0</v>
      </c>
      <c r="D146" s="143">
        <v>27.0</v>
      </c>
      <c r="E146" s="143">
        <v>4907.0</v>
      </c>
      <c r="F146" s="143">
        <v>0.0</v>
      </c>
      <c r="G146" s="143">
        <v>60.0</v>
      </c>
      <c r="H146" s="143">
        <v>0.0</v>
      </c>
      <c r="I146" s="143">
        <v>0.0</v>
      </c>
      <c r="J146" s="143">
        <v>0.0</v>
      </c>
      <c r="K146" s="143">
        <v>0.0</v>
      </c>
      <c r="L146" s="143">
        <v>0.0</v>
      </c>
      <c r="M146" s="143">
        <v>0.0</v>
      </c>
      <c r="N146" s="143">
        <v>0.0</v>
      </c>
      <c r="O146" s="143">
        <v>0.0</v>
      </c>
      <c r="P146" s="143">
        <v>5201.0</v>
      </c>
      <c r="Q146" s="143">
        <v>0.0</v>
      </c>
      <c r="R146" s="143">
        <v>0.0</v>
      </c>
      <c r="S146" s="143">
        <v>1.0</v>
      </c>
      <c r="T146" s="143">
        <v>0.0</v>
      </c>
      <c r="U146" s="143">
        <v>0.0</v>
      </c>
    </row>
    <row r="147" ht="15.75" customHeight="1">
      <c r="A147" s="140" t="s">
        <v>177</v>
      </c>
      <c r="B147" s="143">
        <v>0.0</v>
      </c>
      <c r="C147" s="143">
        <v>0.0</v>
      </c>
      <c r="D147" s="143">
        <v>0.0</v>
      </c>
      <c r="E147" s="143">
        <v>0.0</v>
      </c>
      <c r="F147" s="143">
        <v>0.0</v>
      </c>
      <c r="G147" s="143">
        <v>0.0</v>
      </c>
      <c r="H147" s="143">
        <v>7.0</v>
      </c>
      <c r="I147" s="143">
        <v>248.0</v>
      </c>
      <c r="J147" s="143">
        <v>882.0</v>
      </c>
      <c r="K147" s="143">
        <v>1125.0</v>
      </c>
      <c r="L147" s="143">
        <v>0.0</v>
      </c>
      <c r="M147" s="143">
        <v>437.0</v>
      </c>
      <c r="N147" s="143">
        <v>854.0</v>
      </c>
      <c r="O147" s="143">
        <v>783.0</v>
      </c>
      <c r="P147" s="143">
        <v>1763.0</v>
      </c>
      <c r="Q147" s="143">
        <v>904.0</v>
      </c>
      <c r="R147" s="143">
        <v>57.0</v>
      </c>
      <c r="S147" s="143">
        <v>60.0</v>
      </c>
      <c r="T147" s="143">
        <v>74.0</v>
      </c>
      <c r="U147" s="143">
        <v>2203.0</v>
      </c>
    </row>
    <row r="148" ht="15.75" customHeight="1">
      <c r="A148" s="140" t="s">
        <v>29</v>
      </c>
      <c r="B148" s="143">
        <v>0.0</v>
      </c>
      <c r="C148" s="143">
        <v>0.0</v>
      </c>
      <c r="D148" s="143">
        <v>0.0</v>
      </c>
      <c r="E148" s="143">
        <v>0.0</v>
      </c>
      <c r="F148" s="143">
        <v>410.0</v>
      </c>
      <c r="G148" s="143">
        <v>0.0</v>
      </c>
      <c r="H148" s="143">
        <v>0.0</v>
      </c>
      <c r="I148" s="143">
        <v>0.0</v>
      </c>
      <c r="J148" s="143">
        <v>10.0</v>
      </c>
      <c r="K148" s="143">
        <v>55.0</v>
      </c>
      <c r="L148" s="143">
        <v>310.0</v>
      </c>
      <c r="M148" s="143">
        <v>261.0</v>
      </c>
      <c r="N148" s="143">
        <v>243.0</v>
      </c>
      <c r="O148" s="143">
        <v>485.0</v>
      </c>
      <c r="P148" s="143">
        <v>373.0</v>
      </c>
      <c r="Q148" s="143">
        <v>564.0</v>
      </c>
      <c r="R148" s="143">
        <v>1213.0</v>
      </c>
      <c r="S148" s="143">
        <v>1148.0</v>
      </c>
      <c r="T148" s="143">
        <v>1869.0</v>
      </c>
      <c r="U148" s="143">
        <v>199776.0</v>
      </c>
    </row>
    <row r="149" ht="15.75" customHeight="1">
      <c r="A149" s="140" t="s">
        <v>178</v>
      </c>
      <c r="B149" s="143"/>
      <c r="C149" s="143"/>
      <c r="D149" s="143"/>
      <c r="E149" s="143"/>
      <c r="F149" s="143"/>
      <c r="G149" s="143"/>
      <c r="H149" s="143"/>
      <c r="I149" s="143"/>
      <c r="J149" s="143"/>
      <c r="K149" s="143"/>
      <c r="L149" s="143"/>
      <c r="M149" s="143"/>
      <c r="N149" s="143"/>
      <c r="O149" s="143"/>
      <c r="P149" s="143"/>
      <c r="Q149" s="143"/>
      <c r="R149" s="143"/>
      <c r="S149" s="143"/>
      <c r="T149" s="143"/>
      <c r="U149" s="143"/>
    </row>
    <row r="150" ht="15.75" customHeight="1">
      <c r="A150" s="140" t="s">
        <v>179</v>
      </c>
      <c r="B150" s="143"/>
      <c r="C150" s="143"/>
      <c r="D150" s="143"/>
      <c r="E150" s="143"/>
      <c r="F150" s="143"/>
      <c r="G150" s="143"/>
      <c r="H150" s="143"/>
      <c r="I150" s="143"/>
      <c r="J150" s="143"/>
      <c r="K150" s="143"/>
      <c r="L150" s="143"/>
      <c r="M150" s="143"/>
      <c r="N150" s="143"/>
      <c r="O150" s="143"/>
      <c r="P150" s="143"/>
      <c r="Q150" s="143"/>
      <c r="R150" s="143"/>
      <c r="S150" s="143"/>
      <c r="T150" s="143"/>
      <c r="U150" s="143"/>
    </row>
    <row r="151" ht="15.75" customHeight="1">
      <c r="A151" s="140" t="s">
        <v>73</v>
      </c>
      <c r="B151" s="143"/>
      <c r="C151" s="143"/>
      <c r="D151" s="143"/>
      <c r="E151" s="143"/>
      <c r="F151" s="143"/>
      <c r="G151" s="143"/>
      <c r="H151" s="143"/>
      <c r="I151" s="143"/>
      <c r="J151" s="143"/>
      <c r="K151" s="143"/>
      <c r="L151" s="143"/>
      <c r="M151" s="143"/>
      <c r="N151" s="143"/>
      <c r="O151" s="143"/>
      <c r="P151" s="143"/>
      <c r="Q151" s="143"/>
      <c r="R151" s="143"/>
      <c r="S151" s="143"/>
      <c r="T151" s="143"/>
      <c r="U151" s="143"/>
    </row>
    <row r="152" ht="15.75" customHeight="1">
      <c r="A152" s="140" t="s">
        <v>180</v>
      </c>
      <c r="B152" s="143"/>
      <c r="C152" s="143"/>
      <c r="D152" s="143"/>
      <c r="E152" s="143"/>
      <c r="F152" s="143"/>
      <c r="G152" s="143"/>
      <c r="H152" s="143"/>
      <c r="I152" s="143"/>
      <c r="J152" s="143"/>
      <c r="K152" s="143"/>
      <c r="L152" s="143"/>
      <c r="M152" s="143"/>
      <c r="N152" s="143"/>
      <c r="O152" s="143"/>
      <c r="P152" s="143"/>
      <c r="Q152" s="143"/>
      <c r="R152" s="143"/>
      <c r="S152" s="143"/>
      <c r="T152" s="143"/>
      <c r="U152" s="143"/>
    </row>
    <row r="153" ht="15.75" customHeight="1">
      <c r="A153" s="140" t="s">
        <v>181</v>
      </c>
      <c r="B153" s="143">
        <v>430154.0</v>
      </c>
      <c r="C153" s="143">
        <v>479398.0</v>
      </c>
      <c r="D153" s="143">
        <v>683215.0</v>
      </c>
      <c r="E153" s="143">
        <v>1759346.0</v>
      </c>
      <c r="F153" s="143">
        <v>2318580.0</v>
      </c>
      <c r="G153" s="143">
        <v>1293953.0</v>
      </c>
      <c r="H153" s="143">
        <v>1123117.0</v>
      </c>
      <c r="I153" s="143">
        <v>1478207.0</v>
      </c>
      <c r="J153" s="143">
        <v>1183173.0</v>
      </c>
      <c r="K153" s="143">
        <v>1042794.0</v>
      </c>
      <c r="L153" s="143">
        <v>1038194.0</v>
      </c>
      <c r="M153" s="143">
        <v>1164248.0</v>
      </c>
      <c r="N153" s="143">
        <v>1202038.0</v>
      </c>
      <c r="O153" s="143">
        <v>1194659.0</v>
      </c>
      <c r="P153" s="143">
        <v>2021461.0</v>
      </c>
      <c r="Q153" s="143">
        <v>2150021.0</v>
      </c>
      <c r="R153" s="143">
        <v>1604585.0</v>
      </c>
      <c r="S153" s="143">
        <v>991669.0</v>
      </c>
      <c r="T153" s="143">
        <v>1648696.0</v>
      </c>
      <c r="U153" s="143">
        <v>1537499.0</v>
      </c>
    </row>
    <row r="154" ht="15.75" customHeight="1">
      <c r="A154" s="140" t="s">
        <v>182</v>
      </c>
      <c r="B154" s="143">
        <v>0.0</v>
      </c>
      <c r="C154" s="143">
        <v>0.0</v>
      </c>
      <c r="D154" s="143">
        <v>0.0</v>
      </c>
      <c r="E154" s="143">
        <v>18.0</v>
      </c>
      <c r="F154" s="143">
        <v>3796.0</v>
      </c>
      <c r="G154" s="143">
        <v>286.0</v>
      </c>
      <c r="H154" s="143">
        <v>3656.0</v>
      </c>
      <c r="I154" s="143">
        <v>6784.0</v>
      </c>
      <c r="J154" s="143">
        <v>17989.0</v>
      </c>
      <c r="K154" s="143">
        <v>10707.0</v>
      </c>
      <c r="L154" s="143">
        <v>15187.0</v>
      </c>
      <c r="M154" s="143">
        <v>3218.0</v>
      </c>
      <c r="N154" s="143">
        <v>0.0</v>
      </c>
      <c r="O154" s="143">
        <v>100.0</v>
      </c>
      <c r="P154" s="143">
        <v>0.0</v>
      </c>
      <c r="Q154" s="143">
        <v>0.0</v>
      </c>
      <c r="R154" s="143">
        <v>174.0</v>
      </c>
      <c r="S154" s="143">
        <v>0.0</v>
      </c>
      <c r="T154" s="143">
        <v>0.0</v>
      </c>
      <c r="U154" s="143">
        <v>0.0</v>
      </c>
    </row>
    <row r="155" ht="15.75" customHeight="1">
      <c r="A155" s="140" t="s">
        <v>68</v>
      </c>
      <c r="B155" s="143">
        <v>18992.0</v>
      </c>
      <c r="C155" s="143">
        <v>16132.0</v>
      </c>
      <c r="D155" s="143">
        <v>30176.0</v>
      </c>
      <c r="E155" s="143">
        <v>67442.0</v>
      </c>
      <c r="F155" s="143">
        <v>82617.0</v>
      </c>
      <c r="G155" s="143">
        <v>35922.0</v>
      </c>
      <c r="H155" s="143">
        <v>18809.0</v>
      </c>
      <c r="I155" s="143">
        <v>0.0</v>
      </c>
      <c r="J155" s="143">
        <v>0.0</v>
      </c>
      <c r="K155" s="143">
        <v>1.0</v>
      </c>
      <c r="L155" s="143">
        <v>3.0</v>
      </c>
      <c r="M155" s="143">
        <v>2.0</v>
      </c>
      <c r="N155" s="143">
        <v>255.0</v>
      </c>
      <c r="O155" s="143">
        <v>0.0</v>
      </c>
      <c r="P155" s="143">
        <v>62.0</v>
      </c>
      <c r="Q155" s="143">
        <v>1591.0</v>
      </c>
      <c r="R155" s="143">
        <v>1634.0</v>
      </c>
      <c r="S155" s="143">
        <v>414.0</v>
      </c>
      <c r="T155" s="143">
        <v>704.0</v>
      </c>
      <c r="U155" s="143">
        <v>1101.0</v>
      </c>
    </row>
    <row r="156" ht="15.75" customHeight="1">
      <c r="A156" s="140" t="s">
        <v>82</v>
      </c>
      <c r="B156" s="143"/>
      <c r="C156" s="143"/>
      <c r="D156" s="143"/>
      <c r="E156" s="143"/>
      <c r="F156" s="143"/>
      <c r="G156" s="143"/>
      <c r="H156" s="143"/>
      <c r="I156" s="143"/>
      <c r="J156" s="143"/>
      <c r="K156" s="143"/>
      <c r="L156" s="143"/>
      <c r="M156" s="143"/>
      <c r="N156" s="143"/>
      <c r="O156" s="143"/>
      <c r="P156" s="143"/>
      <c r="Q156" s="143"/>
      <c r="R156" s="143"/>
      <c r="S156" s="143"/>
      <c r="T156" s="143"/>
      <c r="U156" s="143"/>
    </row>
    <row r="157" ht="15.75" customHeight="1">
      <c r="A157" s="140" t="s">
        <v>30</v>
      </c>
      <c r="B157" s="143">
        <v>0.0</v>
      </c>
      <c r="C157" s="143">
        <v>0.0</v>
      </c>
      <c r="D157" s="143">
        <v>0.0</v>
      </c>
      <c r="E157" s="143">
        <v>0.0</v>
      </c>
      <c r="F157" s="143">
        <v>0.0</v>
      </c>
      <c r="G157" s="143">
        <v>0.0</v>
      </c>
      <c r="H157" s="143">
        <v>0.0</v>
      </c>
      <c r="I157" s="143">
        <v>98.0</v>
      </c>
      <c r="J157" s="143">
        <v>0.0</v>
      </c>
      <c r="K157" s="143">
        <v>0.0</v>
      </c>
      <c r="L157" s="143">
        <v>0.0</v>
      </c>
      <c r="M157" s="143">
        <v>0.0</v>
      </c>
      <c r="N157" s="143">
        <v>0.0</v>
      </c>
      <c r="O157" s="143"/>
      <c r="P157" s="143">
        <v>0.0</v>
      </c>
      <c r="Q157" s="143">
        <v>0.0</v>
      </c>
      <c r="R157" s="143">
        <v>0.0</v>
      </c>
      <c r="S157" s="143">
        <v>0.0</v>
      </c>
      <c r="T157" s="143">
        <v>0.0</v>
      </c>
      <c r="U157" s="143"/>
    </row>
    <row r="158" ht="15.75" customHeight="1">
      <c r="A158" s="140" t="s">
        <v>183</v>
      </c>
      <c r="B158" s="143">
        <v>5520.0</v>
      </c>
      <c r="C158" s="143">
        <v>5667.0</v>
      </c>
      <c r="D158" s="143">
        <v>6068.0</v>
      </c>
      <c r="E158" s="143">
        <v>5462.0</v>
      </c>
      <c r="F158" s="143">
        <v>3259.0</v>
      </c>
      <c r="G158" s="143">
        <v>206.0</v>
      </c>
      <c r="H158" s="143">
        <v>7742.0</v>
      </c>
      <c r="I158" s="143">
        <v>5590.0</v>
      </c>
      <c r="J158" s="143">
        <v>7360.0</v>
      </c>
      <c r="K158" s="143">
        <v>4263.0</v>
      </c>
      <c r="L158" s="143">
        <v>2789.0</v>
      </c>
      <c r="M158" s="143">
        <v>5822.0</v>
      </c>
      <c r="N158" s="143">
        <v>4743.0</v>
      </c>
      <c r="O158" s="143">
        <v>2584.0</v>
      </c>
      <c r="P158" s="143">
        <v>1105.0</v>
      </c>
      <c r="Q158" s="143">
        <v>544.0</v>
      </c>
      <c r="R158" s="143">
        <v>451.0</v>
      </c>
      <c r="S158" s="143">
        <v>4.0</v>
      </c>
      <c r="T158" s="143">
        <v>242.0</v>
      </c>
      <c r="U158" s="143">
        <v>540.0</v>
      </c>
    </row>
    <row r="159" ht="15.75" customHeight="1">
      <c r="A159" s="140" t="s">
        <v>31</v>
      </c>
      <c r="B159" s="143">
        <v>8138.0</v>
      </c>
      <c r="C159" s="143">
        <v>10514.0</v>
      </c>
      <c r="D159" s="143">
        <v>18275.0</v>
      </c>
      <c r="E159" s="143">
        <v>5760.0</v>
      </c>
      <c r="F159" s="143">
        <v>20301.0</v>
      </c>
      <c r="G159" s="143">
        <v>12292.0</v>
      </c>
      <c r="H159" s="143">
        <v>12996.0</v>
      </c>
      <c r="I159" s="143">
        <v>22367.0</v>
      </c>
      <c r="J159" s="143">
        <v>21389.0</v>
      </c>
      <c r="K159" s="143">
        <v>39038.0</v>
      </c>
      <c r="L159" s="143">
        <v>36469.0</v>
      </c>
      <c r="M159" s="143">
        <v>45168.0</v>
      </c>
      <c r="N159" s="143">
        <v>53101.0</v>
      </c>
      <c r="O159" s="143">
        <v>114876.0</v>
      </c>
      <c r="P159" s="143">
        <v>187004.0</v>
      </c>
      <c r="Q159" s="143">
        <v>305536.0</v>
      </c>
      <c r="R159" s="143">
        <v>211324.0</v>
      </c>
      <c r="S159" s="143">
        <v>174165.0</v>
      </c>
      <c r="T159" s="143">
        <v>323798.0</v>
      </c>
      <c r="U159" s="143">
        <v>317581.0</v>
      </c>
    </row>
    <row r="160" ht="15.75" customHeight="1">
      <c r="A160" s="140" t="s">
        <v>184</v>
      </c>
      <c r="B160" s="143"/>
      <c r="C160" s="143"/>
      <c r="D160" s="143"/>
      <c r="E160" s="143"/>
      <c r="F160" s="143"/>
      <c r="G160" s="143"/>
      <c r="H160" s="143"/>
      <c r="I160" s="143"/>
      <c r="J160" s="143"/>
      <c r="K160" s="143"/>
      <c r="L160" s="143"/>
      <c r="M160" s="143"/>
      <c r="N160" s="143"/>
      <c r="O160" s="143"/>
      <c r="P160" s="143"/>
      <c r="Q160" s="143"/>
      <c r="R160" s="143"/>
      <c r="S160" s="143"/>
      <c r="T160" s="143"/>
      <c r="U160" s="143"/>
    </row>
    <row r="161" ht="15.75" customHeight="1">
      <c r="A161" s="140" t="s">
        <v>185</v>
      </c>
      <c r="B161" s="143"/>
      <c r="C161" s="143"/>
      <c r="D161" s="143"/>
      <c r="E161" s="143"/>
      <c r="F161" s="143"/>
      <c r="G161" s="143"/>
      <c r="H161" s="143"/>
      <c r="I161" s="143"/>
      <c r="J161" s="143"/>
      <c r="K161" s="143"/>
      <c r="L161" s="143"/>
      <c r="M161" s="143"/>
      <c r="N161" s="143"/>
      <c r="O161" s="143"/>
      <c r="P161" s="143"/>
      <c r="Q161" s="143"/>
      <c r="R161" s="143"/>
      <c r="S161" s="143"/>
      <c r="T161" s="143"/>
      <c r="U161" s="143"/>
    </row>
    <row r="162" ht="15.75" customHeight="1">
      <c r="A162" s="140" t="s">
        <v>57</v>
      </c>
      <c r="B162" s="143"/>
      <c r="C162" s="143"/>
      <c r="D162" s="143"/>
      <c r="E162" s="143"/>
      <c r="F162" s="143"/>
      <c r="G162" s="143"/>
      <c r="H162" s="143"/>
      <c r="I162" s="143"/>
      <c r="J162" s="143"/>
      <c r="K162" s="143"/>
      <c r="L162" s="143"/>
      <c r="M162" s="143"/>
      <c r="N162" s="143"/>
      <c r="O162" s="143"/>
      <c r="P162" s="143"/>
      <c r="Q162" s="143"/>
      <c r="R162" s="143"/>
      <c r="S162" s="143"/>
      <c r="T162" s="143"/>
      <c r="U162" s="143"/>
    </row>
    <row r="163" ht="15.75" customHeight="1">
      <c r="A163" s="140" t="s">
        <v>527</v>
      </c>
      <c r="B163" s="143"/>
      <c r="C163" s="143"/>
      <c r="D163" s="143"/>
      <c r="E163" s="143"/>
      <c r="F163" s="143"/>
      <c r="G163" s="143"/>
      <c r="H163" s="143"/>
      <c r="I163" s="143"/>
      <c r="J163" s="143"/>
      <c r="K163" s="143"/>
      <c r="L163" s="143"/>
      <c r="M163" s="143"/>
      <c r="N163" s="143"/>
      <c r="O163" s="143"/>
      <c r="P163" s="143"/>
      <c r="Q163" s="143"/>
      <c r="R163" s="143"/>
      <c r="S163" s="143"/>
      <c r="T163" s="143"/>
      <c r="U163" s="143"/>
    </row>
    <row r="164" ht="15.75" customHeight="1">
      <c r="A164" s="140" t="s">
        <v>186</v>
      </c>
      <c r="B164" s="143">
        <v>0.0</v>
      </c>
      <c r="C164" s="143">
        <v>0.0</v>
      </c>
      <c r="D164" s="143">
        <v>0.0</v>
      </c>
      <c r="E164" s="143">
        <v>0.0</v>
      </c>
      <c r="F164" s="143">
        <v>0.0</v>
      </c>
      <c r="G164" s="143">
        <v>0.0</v>
      </c>
      <c r="H164" s="143">
        <v>0.0</v>
      </c>
      <c r="I164" s="143">
        <v>0.0</v>
      </c>
      <c r="J164" s="143">
        <v>0.0</v>
      </c>
      <c r="K164" s="143">
        <v>0.0</v>
      </c>
      <c r="L164" s="143">
        <v>0.0</v>
      </c>
      <c r="M164" s="143">
        <v>0.0</v>
      </c>
      <c r="N164" s="143">
        <v>0.0</v>
      </c>
      <c r="O164" s="143">
        <v>2.0</v>
      </c>
      <c r="P164" s="143">
        <v>0.0</v>
      </c>
      <c r="Q164" s="143">
        <v>0.0</v>
      </c>
      <c r="R164" s="143">
        <v>0.0</v>
      </c>
      <c r="S164" s="143">
        <v>0.0</v>
      </c>
      <c r="T164" s="143">
        <v>0.0</v>
      </c>
      <c r="U164" s="143">
        <v>0.0</v>
      </c>
    </row>
    <row r="165" ht="15.75" customHeight="1">
      <c r="A165" s="140" t="s">
        <v>187</v>
      </c>
      <c r="B165" s="143"/>
      <c r="C165" s="143"/>
      <c r="D165" s="143"/>
      <c r="E165" s="143"/>
      <c r="F165" s="143"/>
      <c r="G165" s="143"/>
      <c r="H165" s="143"/>
      <c r="I165" s="143"/>
      <c r="J165" s="143"/>
      <c r="K165" s="143"/>
      <c r="L165" s="143"/>
      <c r="M165" s="143"/>
      <c r="N165" s="143"/>
      <c r="O165" s="143"/>
      <c r="P165" s="143"/>
      <c r="Q165" s="143"/>
      <c r="R165" s="143"/>
      <c r="S165" s="143"/>
      <c r="T165" s="143"/>
      <c r="U165" s="143"/>
    </row>
    <row r="166" ht="15.75" customHeight="1">
      <c r="A166" s="140" t="s">
        <v>188</v>
      </c>
      <c r="B166" s="143"/>
      <c r="C166" s="143"/>
      <c r="D166" s="143"/>
      <c r="E166" s="143"/>
      <c r="F166" s="143"/>
      <c r="G166" s="143"/>
      <c r="H166" s="143"/>
      <c r="I166" s="143"/>
      <c r="J166" s="143"/>
      <c r="K166" s="143"/>
      <c r="L166" s="143"/>
      <c r="M166" s="143"/>
      <c r="N166" s="143"/>
      <c r="O166" s="143"/>
      <c r="P166" s="143"/>
      <c r="Q166" s="143"/>
      <c r="R166" s="143"/>
      <c r="S166" s="143"/>
      <c r="T166" s="143"/>
      <c r="U166" s="143"/>
    </row>
    <row r="167" ht="15.75" customHeight="1">
      <c r="A167" s="140" t="s">
        <v>189</v>
      </c>
      <c r="B167" s="143"/>
      <c r="C167" s="143"/>
      <c r="D167" s="143"/>
      <c r="E167" s="143"/>
      <c r="F167" s="143"/>
      <c r="G167" s="143"/>
      <c r="H167" s="143"/>
      <c r="I167" s="143"/>
      <c r="J167" s="143"/>
      <c r="K167" s="143"/>
      <c r="L167" s="143"/>
      <c r="M167" s="143"/>
      <c r="N167" s="143"/>
      <c r="O167" s="143"/>
      <c r="P167" s="143"/>
      <c r="Q167" s="143"/>
      <c r="R167" s="143"/>
      <c r="S167" s="143"/>
      <c r="T167" s="143"/>
      <c r="U167" s="143"/>
    </row>
    <row r="168" ht="15.75" customHeight="1">
      <c r="A168" s="140" t="s">
        <v>190</v>
      </c>
      <c r="B168" s="143">
        <v>0.0</v>
      </c>
      <c r="C168" s="143">
        <v>0.0</v>
      </c>
      <c r="D168" s="143">
        <v>0.0</v>
      </c>
      <c r="E168" s="143">
        <v>116.0</v>
      </c>
      <c r="F168" s="143">
        <v>0.0</v>
      </c>
      <c r="G168" s="143">
        <v>11380.0</v>
      </c>
      <c r="H168" s="143">
        <v>8290.0</v>
      </c>
      <c r="I168" s="143">
        <v>25459.0</v>
      </c>
      <c r="J168" s="143">
        <v>27580.0</v>
      </c>
      <c r="K168" s="143">
        <v>27225.0</v>
      </c>
      <c r="L168" s="143">
        <v>48777.0</v>
      </c>
      <c r="M168" s="143">
        <v>38236.0</v>
      </c>
      <c r="N168" s="143">
        <v>37328.0</v>
      </c>
      <c r="O168" s="143">
        <v>20837.0</v>
      </c>
      <c r="P168" s="143">
        <v>15272.0</v>
      </c>
      <c r="Q168" s="143">
        <v>81903.0</v>
      </c>
      <c r="R168" s="143">
        <v>28909.0</v>
      </c>
      <c r="S168" s="143">
        <v>52487.0</v>
      </c>
      <c r="T168" s="143">
        <v>52939.0</v>
      </c>
      <c r="U168" s="143">
        <v>121080.0</v>
      </c>
    </row>
    <row r="169" ht="15.75" customHeight="1">
      <c r="A169" s="140" t="s">
        <v>191</v>
      </c>
      <c r="B169" s="143">
        <v>0.0</v>
      </c>
      <c r="C169" s="143">
        <v>0.0</v>
      </c>
      <c r="D169" s="143">
        <v>0.0</v>
      </c>
      <c r="E169" s="143">
        <v>0.0</v>
      </c>
      <c r="F169" s="143">
        <v>0.0</v>
      </c>
      <c r="G169" s="143">
        <v>0.0</v>
      </c>
      <c r="H169" s="143">
        <v>0.0</v>
      </c>
      <c r="I169" s="143">
        <v>0.0</v>
      </c>
      <c r="J169" s="143">
        <v>0.0</v>
      </c>
      <c r="K169" s="143">
        <v>0.0</v>
      </c>
      <c r="L169" s="143">
        <v>0.0</v>
      </c>
      <c r="M169" s="143">
        <v>0.0</v>
      </c>
      <c r="N169" s="143">
        <v>0.0</v>
      </c>
      <c r="O169" s="143">
        <v>0.0</v>
      </c>
      <c r="P169" s="143">
        <v>0.0</v>
      </c>
      <c r="Q169" s="143">
        <v>0.0</v>
      </c>
      <c r="R169" s="143">
        <v>0.0</v>
      </c>
      <c r="S169" s="143">
        <v>0.0</v>
      </c>
      <c r="T169" s="143">
        <v>0.0</v>
      </c>
      <c r="U169" s="143">
        <v>148.0</v>
      </c>
    </row>
    <row r="170" ht="15.75" customHeight="1">
      <c r="A170" s="140" t="s">
        <v>32</v>
      </c>
      <c r="B170" s="143"/>
      <c r="C170" s="143">
        <v>2898.0</v>
      </c>
      <c r="D170" s="143">
        <v>4659.0</v>
      </c>
      <c r="E170" s="143">
        <v>6921.0</v>
      </c>
      <c r="F170" s="143">
        <v>12851.0</v>
      </c>
      <c r="G170" s="143">
        <v>4481.0</v>
      </c>
      <c r="H170" s="143">
        <v>3519.0</v>
      </c>
      <c r="I170" s="143">
        <v>7246.0</v>
      </c>
      <c r="J170" s="143">
        <v>13101.0</v>
      </c>
      <c r="K170" s="143">
        <v>10920.0</v>
      </c>
      <c r="L170" s="143">
        <v>11679.0</v>
      </c>
      <c r="M170" s="143">
        <v>14402.0</v>
      </c>
      <c r="N170" s="143">
        <v>9853.0</v>
      </c>
      <c r="O170" s="143">
        <v>12380.0</v>
      </c>
      <c r="P170" s="143">
        <v>26207.0</v>
      </c>
      <c r="Q170" s="143">
        <v>28107.0</v>
      </c>
      <c r="R170" s="143">
        <v>20097.0</v>
      </c>
      <c r="S170" s="143">
        <v>18613.0</v>
      </c>
      <c r="T170" s="143">
        <v>31484.0</v>
      </c>
      <c r="U170" s="143">
        <v>34149.0</v>
      </c>
    </row>
    <row r="171" ht="15.75" customHeight="1">
      <c r="A171" s="140" t="s">
        <v>192</v>
      </c>
      <c r="B171" s="143"/>
      <c r="C171" s="143"/>
      <c r="D171" s="143"/>
      <c r="E171" s="143"/>
      <c r="F171" s="143"/>
      <c r="G171" s="143"/>
      <c r="H171" s="143"/>
      <c r="I171" s="143"/>
      <c r="J171" s="143"/>
      <c r="K171" s="143"/>
      <c r="L171" s="143"/>
      <c r="M171" s="143"/>
      <c r="N171" s="143"/>
      <c r="O171" s="143"/>
      <c r="P171" s="143"/>
      <c r="Q171" s="143"/>
      <c r="R171" s="143"/>
      <c r="S171" s="143"/>
      <c r="T171" s="143"/>
      <c r="U171" s="143"/>
    </row>
    <row r="172" ht="15.75" customHeight="1">
      <c r="A172" s="140" t="s">
        <v>193</v>
      </c>
      <c r="B172" s="143"/>
      <c r="C172" s="143"/>
      <c r="D172" s="143"/>
      <c r="E172" s="143"/>
      <c r="F172" s="143"/>
      <c r="G172" s="143"/>
      <c r="H172" s="143"/>
      <c r="I172" s="143"/>
      <c r="J172" s="143"/>
      <c r="K172" s="143"/>
      <c r="L172" s="143"/>
      <c r="M172" s="143">
        <v>567.0</v>
      </c>
      <c r="N172" s="143">
        <v>0.0</v>
      </c>
      <c r="O172" s="143">
        <v>0.0</v>
      </c>
      <c r="P172" s="143">
        <v>0.0</v>
      </c>
      <c r="Q172" s="143">
        <v>7.0</v>
      </c>
      <c r="R172" s="143"/>
      <c r="S172" s="143"/>
      <c r="T172" s="143"/>
      <c r="U172" s="143"/>
    </row>
    <row r="173" ht="15.75" customHeight="1">
      <c r="A173" s="140" t="s">
        <v>33</v>
      </c>
      <c r="B173" s="143">
        <v>0.0</v>
      </c>
      <c r="C173" s="143">
        <v>0.0</v>
      </c>
      <c r="D173" s="143">
        <v>349.0</v>
      </c>
      <c r="E173" s="143">
        <v>472.0</v>
      </c>
      <c r="F173" s="143">
        <v>1165.0</v>
      </c>
      <c r="G173" s="143">
        <v>592.0</v>
      </c>
      <c r="H173" s="143">
        <v>462.0</v>
      </c>
      <c r="I173" s="143">
        <v>794.0</v>
      </c>
      <c r="J173" s="143">
        <v>625.0</v>
      </c>
      <c r="K173" s="143">
        <v>6926.0</v>
      </c>
      <c r="L173" s="143">
        <v>846.0</v>
      </c>
      <c r="M173" s="143">
        <v>481.0</v>
      </c>
      <c r="N173" s="143">
        <v>2.0</v>
      </c>
      <c r="O173" s="143">
        <v>152.0</v>
      </c>
      <c r="P173" s="143">
        <v>0.0</v>
      </c>
      <c r="Q173" s="143">
        <v>114.0</v>
      </c>
      <c r="R173" s="143">
        <v>10.0</v>
      </c>
      <c r="S173" s="143">
        <v>130.0</v>
      </c>
      <c r="T173" s="143">
        <v>784.0</v>
      </c>
      <c r="U173" s="143">
        <v>828.0</v>
      </c>
    </row>
    <row r="174" ht="15.75" customHeight="1">
      <c r="A174" s="140" t="s">
        <v>194</v>
      </c>
      <c r="B174" s="143"/>
      <c r="C174" s="143"/>
      <c r="D174" s="143"/>
      <c r="E174" s="143"/>
      <c r="F174" s="143"/>
      <c r="G174" s="143"/>
      <c r="H174" s="143"/>
      <c r="I174" s="143"/>
      <c r="J174" s="143"/>
      <c r="K174" s="143"/>
      <c r="L174" s="143"/>
      <c r="M174" s="143"/>
      <c r="N174" s="143"/>
      <c r="O174" s="143"/>
      <c r="P174" s="143"/>
      <c r="Q174" s="143"/>
      <c r="R174" s="143"/>
      <c r="S174" s="143"/>
      <c r="T174" s="143"/>
      <c r="U174" s="143"/>
    </row>
    <row r="175" ht="15.75" customHeight="1">
      <c r="A175" s="140" t="s">
        <v>195</v>
      </c>
      <c r="B175" s="143"/>
      <c r="C175" s="143"/>
      <c r="D175" s="143"/>
      <c r="E175" s="143"/>
      <c r="F175" s="143"/>
      <c r="G175" s="143"/>
      <c r="H175" s="143"/>
      <c r="I175" s="143"/>
      <c r="J175" s="143"/>
      <c r="K175" s="143"/>
      <c r="L175" s="143"/>
      <c r="M175" s="143"/>
      <c r="N175" s="143"/>
      <c r="O175" s="143"/>
      <c r="P175" s="143"/>
      <c r="Q175" s="143"/>
      <c r="R175" s="143"/>
      <c r="S175" s="143"/>
      <c r="T175" s="143"/>
      <c r="U175" s="143"/>
    </row>
    <row r="176" ht="15.75" customHeight="1">
      <c r="A176" s="140" t="s">
        <v>196</v>
      </c>
      <c r="B176" s="143"/>
      <c r="C176" s="143"/>
      <c r="D176" s="143"/>
      <c r="E176" s="143"/>
      <c r="F176" s="143"/>
      <c r="G176" s="143"/>
      <c r="H176" s="143"/>
      <c r="I176" s="143"/>
      <c r="J176" s="143"/>
      <c r="K176" s="143">
        <v>80.0</v>
      </c>
      <c r="L176" s="143"/>
      <c r="M176" s="143"/>
      <c r="N176" s="143"/>
      <c r="O176" s="143"/>
      <c r="P176" s="143"/>
      <c r="Q176" s="143"/>
      <c r="R176" s="143"/>
      <c r="S176" s="143"/>
      <c r="T176" s="143"/>
      <c r="U176" s="143"/>
    </row>
    <row r="177" ht="15.75" customHeight="1">
      <c r="A177" s="140" t="s">
        <v>34</v>
      </c>
      <c r="B177" s="143">
        <v>66.0</v>
      </c>
      <c r="C177" s="143">
        <v>32.0</v>
      </c>
      <c r="D177" s="143">
        <v>51.0</v>
      </c>
      <c r="E177" s="143">
        <v>134.0</v>
      </c>
      <c r="F177" s="143">
        <v>1513.0</v>
      </c>
      <c r="G177" s="143">
        <v>1232.0</v>
      </c>
      <c r="H177" s="143">
        <v>1621.0</v>
      </c>
      <c r="I177" s="143">
        <v>5506.0</v>
      </c>
      <c r="J177" s="143">
        <v>50832.0</v>
      </c>
      <c r="K177" s="143">
        <v>49433.0</v>
      </c>
      <c r="L177" s="143">
        <v>38621.0</v>
      </c>
      <c r="M177" s="143">
        <v>37207.0</v>
      </c>
      <c r="N177" s="143">
        <v>35026.0</v>
      </c>
      <c r="O177" s="143">
        <v>37928.0</v>
      </c>
      <c r="P177" s="143">
        <v>70140.0</v>
      </c>
      <c r="Q177" s="143">
        <v>47523.0</v>
      </c>
      <c r="R177" s="143">
        <v>179998.0</v>
      </c>
      <c r="S177" s="143">
        <v>205124.0</v>
      </c>
      <c r="T177" s="143">
        <v>462417.0</v>
      </c>
      <c r="U177" s="143">
        <v>531806.0</v>
      </c>
    </row>
    <row r="178" ht="15.75" customHeight="1">
      <c r="A178" s="140" t="s">
        <v>63</v>
      </c>
      <c r="B178" s="143"/>
      <c r="C178" s="143"/>
      <c r="D178" s="143"/>
      <c r="E178" s="143"/>
      <c r="F178" s="143"/>
      <c r="G178" s="143"/>
      <c r="H178" s="143"/>
      <c r="I178" s="143"/>
      <c r="J178" s="143"/>
      <c r="K178" s="143"/>
      <c r="L178" s="143"/>
      <c r="M178" s="143"/>
      <c r="N178" s="143"/>
      <c r="O178" s="143"/>
      <c r="P178" s="143"/>
      <c r="Q178" s="143"/>
      <c r="R178" s="143"/>
      <c r="S178" s="143"/>
      <c r="T178" s="143"/>
      <c r="U178" s="143"/>
    </row>
    <row r="179" ht="15.75" customHeight="1">
      <c r="A179" s="140" t="s">
        <v>35</v>
      </c>
      <c r="B179" s="143"/>
      <c r="C179" s="143"/>
      <c r="D179" s="143"/>
      <c r="E179" s="143"/>
      <c r="F179" s="143"/>
      <c r="G179" s="143"/>
      <c r="H179" s="143"/>
      <c r="I179" s="143"/>
      <c r="J179" s="143"/>
      <c r="K179" s="143"/>
      <c r="L179" s="143"/>
      <c r="M179" s="143"/>
      <c r="N179" s="143"/>
      <c r="O179" s="143"/>
      <c r="P179" s="143"/>
      <c r="Q179" s="143"/>
      <c r="R179" s="143"/>
      <c r="S179" s="143"/>
      <c r="T179" s="143"/>
      <c r="U179" s="143"/>
    </row>
    <row r="180" ht="15.75" customHeight="1">
      <c r="A180" s="140" t="s">
        <v>197</v>
      </c>
      <c r="B180" s="143"/>
      <c r="C180" s="143"/>
      <c r="D180" s="143"/>
      <c r="E180" s="143"/>
      <c r="F180" s="143"/>
      <c r="G180" s="143"/>
      <c r="H180" s="143"/>
      <c r="I180" s="143"/>
      <c r="J180" s="143"/>
      <c r="K180" s="143"/>
      <c r="L180" s="143"/>
      <c r="M180" s="143"/>
      <c r="N180" s="143"/>
      <c r="O180" s="143"/>
      <c r="P180" s="143"/>
      <c r="Q180" s="143"/>
      <c r="R180" s="143"/>
      <c r="S180" s="143"/>
      <c r="T180" s="143"/>
      <c r="U180" s="143"/>
    </row>
    <row r="181" ht="15.75" customHeight="1">
      <c r="A181" s="140" t="s">
        <v>36</v>
      </c>
      <c r="B181" s="143"/>
      <c r="C181" s="143"/>
      <c r="D181" s="143"/>
      <c r="E181" s="143"/>
      <c r="F181" s="143"/>
      <c r="G181" s="143"/>
      <c r="H181" s="143"/>
      <c r="I181" s="143"/>
      <c r="J181" s="143"/>
      <c r="K181" s="143"/>
      <c r="L181" s="143"/>
      <c r="M181" s="143"/>
      <c r="N181" s="143"/>
      <c r="O181" s="143"/>
      <c r="P181" s="143"/>
      <c r="Q181" s="143"/>
      <c r="R181" s="143"/>
      <c r="S181" s="143"/>
      <c r="T181" s="143"/>
      <c r="U181" s="143"/>
    </row>
    <row r="182" ht="15.75" customHeight="1">
      <c r="A182" s="140" t="s">
        <v>198</v>
      </c>
      <c r="B182" s="143">
        <v>73399.0</v>
      </c>
      <c r="C182" s="143">
        <v>119082.0</v>
      </c>
      <c r="D182" s="143">
        <v>151453.0</v>
      </c>
      <c r="E182" s="143">
        <v>423294.0</v>
      </c>
      <c r="F182" s="143">
        <v>441547.0</v>
      </c>
      <c r="G182" s="143">
        <v>238409.0</v>
      </c>
      <c r="H182" s="143">
        <v>181605.0</v>
      </c>
      <c r="I182" s="143">
        <v>251618.0</v>
      </c>
      <c r="J182" s="143">
        <v>288668.0</v>
      </c>
      <c r="K182" s="143">
        <v>235371.0</v>
      </c>
      <c r="L182" s="143">
        <v>240748.0</v>
      </c>
      <c r="M182" s="143">
        <v>329786.0</v>
      </c>
      <c r="N182" s="143">
        <v>292495.0</v>
      </c>
      <c r="O182" s="143">
        <v>361502.0</v>
      </c>
      <c r="P182" s="143">
        <v>532229.0</v>
      </c>
      <c r="Q182" s="143">
        <v>514917.0</v>
      </c>
      <c r="R182" s="143">
        <v>397879.0</v>
      </c>
      <c r="S182" s="143">
        <v>308121.0</v>
      </c>
      <c r="T182" s="143">
        <v>493877.0</v>
      </c>
      <c r="U182" s="143">
        <v>584286.0</v>
      </c>
    </row>
    <row r="183" ht="15.75" customHeight="1">
      <c r="A183" s="140" t="s">
        <v>37</v>
      </c>
      <c r="B183" s="143">
        <v>0.0</v>
      </c>
      <c r="C183" s="143">
        <v>0.0</v>
      </c>
      <c r="D183" s="143">
        <v>0.0</v>
      </c>
      <c r="E183" s="143">
        <v>0.0</v>
      </c>
      <c r="F183" s="143">
        <v>0.0</v>
      </c>
      <c r="G183" s="143">
        <v>0.0</v>
      </c>
      <c r="H183" s="143">
        <v>0.0</v>
      </c>
      <c r="I183" s="143">
        <v>0.0</v>
      </c>
      <c r="J183" s="143">
        <v>2.0</v>
      </c>
      <c r="K183" s="143">
        <v>19.0</v>
      </c>
      <c r="L183" s="143">
        <v>6.0</v>
      </c>
      <c r="M183" s="143">
        <v>26.0</v>
      </c>
      <c r="N183" s="143">
        <v>40.0</v>
      </c>
      <c r="O183" s="143">
        <v>0.0</v>
      </c>
      <c r="P183" s="143">
        <v>0.0</v>
      </c>
      <c r="Q183" s="143">
        <v>3.0</v>
      </c>
      <c r="R183" s="143">
        <v>3.0</v>
      </c>
      <c r="S183" s="143">
        <v>3.0</v>
      </c>
      <c r="T183" s="143">
        <v>0.0</v>
      </c>
      <c r="U183" s="143">
        <v>2.0</v>
      </c>
    </row>
    <row r="184" ht="15.75" customHeight="1">
      <c r="A184" s="140" t="s">
        <v>199</v>
      </c>
      <c r="B184" s="143">
        <v>0.0</v>
      </c>
      <c r="C184" s="143">
        <v>0.0</v>
      </c>
      <c r="D184" s="143">
        <v>0.0</v>
      </c>
      <c r="E184" s="143">
        <v>0.0</v>
      </c>
      <c r="F184" s="143">
        <v>0.0</v>
      </c>
      <c r="G184" s="143">
        <v>0.0</v>
      </c>
      <c r="H184" s="143">
        <v>0.0</v>
      </c>
      <c r="I184" s="143">
        <v>0.0</v>
      </c>
      <c r="J184" s="143">
        <v>17.0</v>
      </c>
      <c r="K184" s="143"/>
      <c r="L184" s="143"/>
      <c r="M184" s="143"/>
      <c r="N184" s="143"/>
      <c r="O184" s="143"/>
      <c r="P184" s="143"/>
      <c r="Q184" s="143"/>
      <c r="R184" s="143"/>
      <c r="S184" s="143"/>
      <c r="T184" s="143"/>
      <c r="U184" s="143"/>
    </row>
    <row r="185" ht="15.75" customHeight="1">
      <c r="A185" s="140" t="s">
        <v>200</v>
      </c>
      <c r="B185" s="143">
        <v>0.0</v>
      </c>
      <c r="C185" s="143">
        <v>0.0</v>
      </c>
      <c r="D185" s="143">
        <v>1.0</v>
      </c>
      <c r="E185" s="143">
        <v>18.0</v>
      </c>
      <c r="F185" s="143">
        <v>15.0</v>
      </c>
      <c r="G185" s="143">
        <v>9.0</v>
      </c>
      <c r="H185" s="143">
        <v>13.0</v>
      </c>
      <c r="I185" s="143">
        <v>1.0</v>
      </c>
      <c r="J185" s="143">
        <v>45.0</v>
      </c>
      <c r="K185" s="143">
        <v>0.0</v>
      </c>
      <c r="L185" s="143">
        <v>2.0</v>
      </c>
      <c r="M185" s="143">
        <v>0.0</v>
      </c>
      <c r="N185" s="143">
        <v>0.0</v>
      </c>
      <c r="O185" s="143">
        <v>61.0</v>
      </c>
      <c r="P185" s="143">
        <v>0.0</v>
      </c>
      <c r="Q185" s="143">
        <v>0.0</v>
      </c>
      <c r="R185" s="143">
        <v>0.0</v>
      </c>
      <c r="S185" s="143">
        <v>4.0</v>
      </c>
      <c r="T185" s="143">
        <v>0.0</v>
      </c>
      <c r="U185" s="143">
        <v>10.0</v>
      </c>
    </row>
    <row r="186" ht="15.75" customHeight="1">
      <c r="A186" s="140" t="s">
        <v>38</v>
      </c>
      <c r="B186" s="143"/>
      <c r="C186" s="143"/>
      <c r="D186" s="143"/>
      <c r="E186" s="143"/>
      <c r="F186" s="143"/>
      <c r="G186" s="143"/>
      <c r="H186" s="143"/>
      <c r="I186" s="143"/>
      <c r="J186" s="143"/>
      <c r="K186" s="143"/>
      <c r="L186" s="143"/>
      <c r="M186" s="143">
        <v>65220.0</v>
      </c>
      <c r="N186" s="143">
        <v>57991.0</v>
      </c>
      <c r="O186" s="143">
        <v>94334.0</v>
      </c>
      <c r="P186" s="143">
        <v>181522.0</v>
      </c>
      <c r="Q186" s="143">
        <v>168609.0</v>
      </c>
      <c r="R186" s="143">
        <v>128543.0</v>
      </c>
      <c r="S186" s="143">
        <v>57755.0</v>
      </c>
      <c r="T186" s="143">
        <v>140822.0</v>
      </c>
      <c r="U186" s="143">
        <v>27264.0</v>
      </c>
    </row>
    <row r="187" ht="15.75" customHeight="1">
      <c r="A187" s="140" t="s">
        <v>201</v>
      </c>
      <c r="B187" s="143">
        <v>0.0</v>
      </c>
      <c r="C187" s="143">
        <v>0.0</v>
      </c>
      <c r="D187" s="143">
        <v>1.0</v>
      </c>
      <c r="E187" s="143">
        <v>0.0</v>
      </c>
      <c r="F187" s="143">
        <v>13.0</v>
      </c>
      <c r="G187" s="143">
        <v>28.0</v>
      </c>
      <c r="H187" s="143">
        <v>66.0</v>
      </c>
      <c r="I187" s="143">
        <v>0.0</v>
      </c>
      <c r="J187" s="143">
        <v>0.0</v>
      </c>
      <c r="K187" s="143">
        <v>0.0</v>
      </c>
      <c r="L187" s="143">
        <v>88.0</v>
      </c>
      <c r="M187" s="143">
        <v>0.0</v>
      </c>
      <c r="N187" s="143">
        <v>0.0</v>
      </c>
      <c r="O187" s="143">
        <v>0.0</v>
      </c>
      <c r="P187" s="143">
        <v>0.0</v>
      </c>
      <c r="Q187" s="143">
        <v>0.0</v>
      </c>
      <c r="R187" s="143">
        <v>0.0</v>
      </c>
      <c r="S187" s="143">
        <v>0.0</v>
      </c>
      <c r="T187" s="143">
        <v>0.0</v>
      </c>
      <c r="U187" s="143">
        <v>43.0</v>
      </c>
    </row>
    <row r="188" ht="15.75" customHeight="1">
      <c r="A188" s="140" t="s">
        <v>39</v>
      </c>
      <c r="B188" s="143">
        <v>0.0</v>
      </c>
      <c r="C188" s="143">
        <v>0.0</v>
      </c>
      <c r="D188" s="143">
        <v>0.0</v>
      </c>
      <c r="E188" s="143">
        <v>0.0</v>
      </c>
      <c r="F188" s="143">
        <v>79.0</v>
      </c>
      <c r="G188" s="143">
        <v>23.0</v>
      </c>
      <c r="H188" s="143">
        <v>122.0</v>
      </c>
      <c r="I188" s="143">
        <v>120.0</v>
      </c>
      <c r="J188" s="143">
        <v>75.0</v>
      </c>
      <c r="K188" s="143">
        <v>172.0</v>
      </c>
      <c r="L188" s="143">
        <v>74.0</v>
      </c>
      <c r="M188" s="143">
        <v>0.0</v>
      </c>
      <c r="N188" s="143">
        <v>0.0</v>
      </c>
      <c r="O188" s="143">
        <v>327.0</v>
      </c>
      <c r="P188" s="143">
        <v>561.0</v>
      </c>
      <c r="Q188" s="143">
        <v>687.0</v>
      </c>
      <c r="R188" s="143">
        <v>142.0</v>
      </c>
      <c r="S188" s="143">
        <v>72.0</v>
      </c>
      <c r="T188" s="143">
        <v>39.0</v>
      </c>
      <c r="U188" s="143">
        <v>0.0</v>
      </c>
    </row>
    <row r="189" ht="15.75" customHeight="1">
      <c r="A189" s="140" t="s">
        <v>74</v>
      </c>
      <c r="B189" s="143"/>
      <c r="C189" s="143"/>
      <c r="D189" s="143"/>
      <c r="E189" s="143"/>
      <c r="F189" s="143"/>
      <c r="G189" s="143"/>
      <c r="H189" s="143"/>
      <c r="I189" s="143"/>
      <c r="J189" s="143"/>
      <c r="K189" s="143"/>
      <c r="L189" s="143"/>
      <c r="M189" s="143"/>
      <c r="N189" s="143"/>
      <c r="O189" s="143"/>
      <c r="P189" s="143"/>
      <c r="Q189" s="143"/>
      <c r="R189" s="143"/>
      <c r="S189" s="143"/>
      <c r="T189" s="143"/>
      <c r="U189" s="143"/>
    </row>
    <row r="190" ht="15.75" customHeight="1">
      <c r="A190" s="140" t="s">
        <v>202</v>
      </c>
      <c r="B190" s="143"/>
      <c r="C190" s="143"/>
      <c r="D190" s="143"/>
      <c r="E190" s="143"/>
      <c r="F190" s="143"/>
      <c r="G190" s="143"/>
      <c r="H190" s="143"/>
      <c r="I190" s="143"/>
      <c r="J190" s="143"/>
      <c r="K190" s="143"/>
      <c r="L190" s="143"/>
      <c r="M190" s="143"/>
      <c r="N190" s="143"/>
      <c r="O190" s="143"/>
      <c r="P190" s="143"/>
      <c r="Q190" s="143"/>
      <c r="R190" s="143"/>
      <c r="S190" s="143"/>
      <c r="T190" s="143"/>
      <c r="U190" s="143"/>
    </row>
    <row r="191" ht="15.75" customHeight="1">
      <c r="A191" s="140" t="s">
        <v>203</v>
      </c>
      <c r="B191" s="143"/>
      <c r="C191" s="143"/>
      <c r="D191" s="143"/>
      <c r="E191" s="143"/>
      <c r="F191" s="143"/>
      <c r="G191" s="143"/>
      <c r="H191" s="143"/>
      <c r="I191" s="143"/>
      <c r="J191" s="143"/>
      <c r="K191" s="143"/>
      <c r="L191" s="143"/>
      <c r="M191" s="143"/>
      <c r="N191" s="143"/>
      <c r="O191" s="143"/>
      <c r="P191" s="143"/>
      <c r="Q191" s="143"/>
      <c r="R191" s="143"/>
      <c r="S191" s="143"/>
      <c r="T191" s="143"/>
      <c r="U191" s="143"/>
    </row>
    <row r="192" ht="15.75" customHeight="1">
      <c r="A192" s="140" t="s">
        <v>204</v>
      </c>
      <c r="B192" s="143">
        <v>0.0</v>
      </c>
      <c r="C192" s="143">
        <v>0.0</v>
      </c>
      <c r="D192" s="143">
        <v>0.0</v>
      </c>
      <c r="E192" s="143">
        <v>0.0</v>
      </c>
      <c r="F192" s="143">
        <v>0.0</v>
      </c>
      <c r="G192" s="143">
        <v>0.0</v>
      </c>
      <c r="H192" s="143">
        <v>0.0</v>
      </c>
      <c r="I192" s="143">
        <v>0.0</v>
      </c>
      <c r="J192" s="143">
        <v>0.0</v>
      </c>
      <c r="K192" s="143">
        <v>0.0</v>
      </c>
      <c r="L192" s="143">
        <v>0.0</v>
      </c>
      <c r="M192" s="143">
        <v>0.0</v>
      </c>
      <c r="N192" s="143">
        <v>0.0</v>
      </c>
      <c r="O192" s="143">
        <v>0.0</v>
      </c>
      <c r="P192" s="143">
        <v>0.0</v>
      </c>
      <c r="Q192" s="143">
        <v>0.0</v>
      </c>
      <c r="R192" s="143">
        <v>0.0</v>
      </c>
      <c r="S192" s="143">
        <v>0.0</v>
      </c>
      <c r="T192" s="143">
        <v>30.0</v>
      </c>
      <c r="U192" s="143"/>
    </row>
    <row r="193" ht="15.75" customHeight="1">
      <c r="A193" s="140" t="s">
        <v>205</v>
      </c>
      <c r="B193" s="143">
        <v>12010.0</v>
      </c>
      <c r="C193" s="143">
        <v>11968.0</v>
      </c>
      <c r="D193" s="143">
        <v>11278.0</v>
      </c>
      <c r="E193" s="143">
        <v>0.0</v>
      </c>
      <c r="F193" s="143">
        <v>61.0</v>
      </c>
      <c r="G193" s="143">
        <v>0.0</v>
      </c>
      <c r="H193" s="143">
        <v>0.0</v>
      </c>
      <c r="I193" s="143">
        <v>0.0</v>
      </c>
      <c r="J193" s="143">
        <v>0.0</v>
      </c>
      <c r="K193" s="143">
        <v>0.0</v>
      </c>
      <c r="L193" s="143">
        <v>0.0</v>
      </c>
      <c r="M193" s="143">
        <v>0.0</v>
      </c>
      <c r="N193" s="143">
        <v>0.0</v>
      </c>
      <c r="O193" s="143">
        <v>16.0</v>
      </c>
      <c r="P193" s="143">
        <v>149.0</v>
      </c>
      <c r="Q193" s="143">
        <v>0.0</v>
      </c>
      <c r="R193" s="143">
        <v>1009.0</v>
      </c>
      <c r="S193" s="143">
        <v>746.0</v>
      </c>
      <c r="T193" s="143">
        <v>2770.0</v>
      </c>
      <c r="U193" s="143">
        <v>3144.0</v>
      </c>
    </row>
    <row r="194" ht="15.75" customHeight="1">
      <c r="A194" s="140" t="s">
        <v>40</v>
      </c>
      <c r="B194" s="143">
        <v>20552.0</v>
      </c>
      <c r="C194" s="143">
        <v>27744.0</v>
      </c>
      <c r="D194" s="143">
        <v>41751.0</v>
      </c>
      <c r="E194" s="143">
        <v>138764.0</v>
      </c>
      <c r="F194" s="143">
        <v>197132.0</v>
      </c>
      <c r="G194" s="143">
        <v>114727.0</v>
      </c>
      <c r="H194" s="143">
        <v>95608.0</v>
      </c>
      <c r="I194" s="143">
        <v>195487.0</v>
      </c>
      <c r="J194" s="143">
        <v>202809.0</v>
      </c>
      <c r="K194" s="143">
        <v>194715.0</v>
      </c>
      <c r="L194" s="143">
        <v>202320.0</v>
      </c>
      <c r="M194" s="143">
        <v>237797.0</v>
      </c>
      <c r="N194" s="143">
        <v>168314.0</v>
      </c>
      <c r="O194" s="143">
        <v>188636.0</v>
      </c>
      <c r="P194" s="143">
        <v>388311.0</v>
      </c>
      <c r="Q194" s="143">
        <v>448785.0</v>
      </c>
      <c r="R194" s="143">
        <v>350491.0</v>
      </c>
      <c r="S194" s="143">
        <v>290106.0</v>
      </c>
      <c r="T194" s="143">
        <v>469274.0</v>
      </c>
      <c r="U194" s="143">
        <v>547356.0</v>
      </c>
    </row>
    <row r="195" ht="15.75" customHeight="1">
      <c r="A195" s="140" t="s">
        <v>206</v>
      </c>
      <c r="B195" s="143"/>
      <c r="C195" s="143"/>
      <c r="D195" s="143"/>
      <c r="E195" s="143"/>
      <c r="F195" s="143"/>
      <c r="G195" s="143"/>
      <c r="H195" s="143"/>
      <c r="I195" s="143"/>
      <c r="J195" s="143"/>
      <c r="K195" s="143"/>
      <c r="L195" s="143"/>
      <c r="M195" s="143"/>
      <c r="N195" s="143"/>
      <c r="O195" s="143"/>
      <c r="P195" s="143"/>
      <c r="Q195" s="143"/>
      <c r="R195" s="143"/>
      <c r="S195" s="143"/>
      <c r="T195" s="143"/>
      <c r="U195" s="143"/>
    </row>
    <row r="196" ht="15.75" customHeight="1">
      <c r="A196" s="140" t="s">
        <v>529</v>
      </c>
      <c r="B196" s="143"/>
      <c r="C196" s="143"/>
      <c r="D196" s="143"/>
      <c r="E196" s="143"/>
      <c r="F196" s="143"/>
      <c r="G196" s="143"/>
      <c r="H196" s="143"/>
      <c r="I196" s="143"/>
      <c r="J196" s="143"/>
      <c r="K196" s="143"/>
      <c r="L196" s="143"/>
      <c r="M196" s="143"/>
      <c r="N196" s="143"/>
      <c r="O196" s="143"/>
      <c r="P196" s="143"/>
      <c r="Q196" s="143"/>
      <c r="R196" s="143"/>
      <c r="S196" s="143"/>
      <c r="T196" s="143"/>
      <c r="U196" s="143"/>
    </row>
    <row r="197" ht="15.75" customHeight="1">
      <c r="A197" s="140" t="s">
        <v>207</v>
      </c>
      <c r="B197" s="143"/>
      <c r="C197" s="143"/>
      <c r="D197" s="143"/>
      <c r="E197" s="143"/>
      <c r="F197" s="143"/>
      <c r="G197" s="143"/>
      <c r="H197" s="143"/>
      <c r="I197" s="143"/>
      <c r="J197" s="143"/>
      <c r="K197" s="143"/>
      <c r="L197" s="143"/>
      <c r="M197" s="143"/>
      <c r="N197" s="143"/>
      <c r="O197" s="143"/>
      <c r="P197" s="143"/>
      <c r="Q197" s="143"/>
      <c r="R197" s="143"/>
      <c r="S197" s="143"/>
      <c r="T197" s="143"/>
      <c r="U197" s="143"/>
    </row>
    <row r="198" ht="15.75" customHeight="1">
      <c r="A198" s="140" t="s">
        <v>208</v>
      </c>
      <c r="B198" s="143">
        <v>0.0</v>
      </c>
      <c r="C198" s="143">
        <v>0.0</v>
      </c>
      <c r="D198" s="143">
        <v>0.0</v>
      </c>
      <c r="E198" s="143">
        <v>0.0</v>
      </c>
      <c r="F198" s="143">
        <v>0.0</v>
      </c>
      <c r="G198" s="143">
        <v>22.0</v>
      </c>
      <c r="H198" s="143">
        <v>31.0</v>
      </c>
      <c r="I198" s="143">
        <v>6.0</v>
      </c>
      <c r="J198" s="143">
        <v>23.0</v>
      </c>
      <c r="K198" s="143">
        <v>34.0</v>
      </c>
      <c r="L198" s="143">
        <v>0.0</v>
      </c>
      <c r="M198" s="143">
        <v>26.0</v>
      </c>
      <c r="N198" s="143">
        <v>0.0</v>
      </c>
      <c r="O198" s="143">
        <v>0.0</v>
      </c>
      <c r="P198" s="143">
        <v>0.0</v>
      </c>
      <c r="Q198" s="143">
        <v>0.0</v>
      </c>
      <c r="R198" s="143">
        <v>0.0</v>
      </c>
      <c r="S198" s="143">
        <v>0.0</v>
      </c>
      <c r="T198" s="143">
        <v>0.0</v>
      </c>
      <c r="U198" s="143"/>
    </row>
    <row r="199" ht="15.75" customHeight="1">
      <c r="A199" s="140" t="s">
        <v>41</v>
      </c>
      <c r="B199" s="143">
        <v>0.0</v>
      </c>
      <c r="C199" s="143">
        <v>0.0</v>
      </c>
      <c r="D199" s="143">
        <v>0.0</v>
      </c>
      <c r="E199" s="143">
        <v>0.0</v>
      </c>
      <c r="F199" s="143">
        <v>0.0</v>
      </c>
      <c r="G199" s="143">
        <v>0.0</v>
      </c>
      <c r="H199" s="143">
        <v>0.0</v>
      </c>
      <c r="I199" s="143">
        <v>0.0</v>
      </c>
      <c r="J199" s="143">
        <v>0.0</v>
      </c>
      <c r="K199" s="143">
        <v>0.0</v>
      </c>
      <c r="L199" s="143">
        <v>0.0</v>
      </c>
      <c r="M199" s="143">
        <v>0.0</v>
      </c>
      <c r="N199" s="143">
        <v>0.0</v>
      </c>
      <c r="O199" s="143">
        <v>0.0</v>
      </c>
      <c r="P199" s="143">
        <v>2.0</v>
      </c>
      <c r="Q199" s="143">
        <v>0.0</v>
      </c>
      <c r="R199" s="143">
        <v>0.0</v>
      </c>
      <c r="S199" s="143">
        <v>0.0</v>
      </c>
      <c r="T199" s="143">
        <v>0.0</v>
      </c>
      <c r="U199" s="143">
        <v>0.0</v>
      </c>
    </row>
    <row r="200" ht="15.75" customHeight="1">
      <c r="A200" s="140" t="s">
        <v>42</v>
      </c>
      <c r="B200" s="143"/>
      <c r="C200" s="143"/>
      <c r="D200" s="143">
        <v>3.0</v>
      </c>
      <c r="E200" s="143"/>
      <c r="F200" s="143">
        <v>3.0</v>
      </c>
      <c r="G200" s="143">
        <v>45.0</v>
      </c>
      <c r="H200" s="143"/>
      <c r="I200" s="143"/>
      <c r="J200" s="143"/>
      <c r="K200" s="143">
        <v>88.0</v>
      </c>
      <c r="L200" s="143">
        <v>510.0</v>
      </c>
      <c r="M200" s="143">
        <v>71.0</v>
      </c>
      <c r="N200" s="143">
        <v>55.0</v>
      </c>
      <c r="O200" s="143">
        <v>36.0</v>
      </c>
      <c r="P200" s="143">
        <v>8.0</v>
      </c>
      <c r="Q200" s="143">
        <v>119.0</v>
      </c>
      <c r="R200" s="143">
        <v>158.0</v>
      </c>
      <c r="S200" s="143">
        <v>397.0</v>
      </c>
      <c r="T200" s="143">
        <v>806.0</v>
      </c>
      <c r="U200" s="143">
        <v>372.0</v>
      </c>
    </row>
    <row r="201" ht="15.75" customHeight="1">
      <c r="A201" s="140" t="s">
        <v>43</v>
      </c>
      <c r="B201" s="143">
        <v>1099.0</v>
      </c>
      <c r="C201" s="143">
        <v>367.0</v>
      </c>
      <c r="D201" s="143">
        <v>164.0</v>
      </c>
      <c r="E201" s="143">
        <v>2273.0</v>
      </c>
      <c r="F201" s="143">
        <v>602.0</v>
      </c>
      <c r="G201" s="143">
        <v>387.0</v>
      </c>
      <c r="H201" s="143">
        <v>2644.0</v>
      </c>
      <c r="I201" s="143">
        <v>4585.0</v>
      </c>
      <c r="J201" s="143">
        <v>11307.0</v>
      </c>
      <c r="K201" s="143">
        <v>10975.0</v>
      </c>
      <c r="L201" s="143">
        <v>3372.0</v>
      </c>
      <c r="M201" s="143">
        <v>4658.0</v>
      </c>
      <c r="N201" s="143">
        <v>5669.0</v>
      </c>
      <c r="O201" s="143">
        <v>7151.0</v>
      </c>
      <c r="P201" s="143">
        <v>12171.0</v>
      </c>
      <c r="Q201" s="143">
        <v>16281.0</v>
      </c>
      <c r="R201" s="143">
        <v>12305.0</v>
      </c>
      <c r="S201" s="143">
        <v>12025.0</v>
      </c>
      <c r="T201" s="143">
        <v>12909.0</v>
      </c>
      <c r="U201" s="143">
        <v>16006.0</v>
      </c>
    </row>
    <row r="202" ht="15.75" customHeight="1">
      <c r="A202" s="140" t="s">
        <v>209</v>
      </c>
      <c r="B202" s="143">
        <v>339993.0</v>
      </c>
      <c r="C202" s="143">
        <v>417466.0</v>
      </c>
      <c r="D202" s="143">
        <v>483400.0</v>
      </c>
      <c r="E202" s="143">
        <v>1068420.0</v>
      </c>
      <c r="F202" s="143">
        <v>1191211.0</v>
      </c>
      <c r="G202" s="143">
        <v>610499.0</v>
      </c>
      <c r="H202" s="143">
        <v>663155.0</v>
      </c>
      <c r="I202" s="143">
        <v>923610.0</v>
      </c>
      <c r="J202" s="143">
        <v>1041371.0</v>
      </c>
      <c r="K202" s="143">
        <v>854157.0</v>
      </c>
      <c r="L202" s="143">
        <v>906691.0</v>
      </c>
      <c r="M202" s="143">
        <v>1181326.0</v>
      </c>
      <c r="N202" s="143">
        <v>1028176.0</v>
      </c>
      <c r="O202" s="143">
        <v>977001.0</v>
      </c>
      <c r="P202" s="143">
        <v>1483768.0</v>
      </c>
      <c r="Q202" s="143">
        <v>1562258.0</v>
      </c>
      <c r="R202" s="143">
        <v>1365372.0</v>
      </c>
      <c r="S202" s="143">
        <v>867367.0</v>
      </c>
      <c r="T202" s="143">
        <v>1520320.0</v>
      </c>
      <c r="U202" s="143">
        <v>1600845.0</v>
      </c>
    </row>
    <row r="203" ht="15.75" customHeight="1">
      <c r="A203" s="140" t="s">
        <v>210</v>
      </c>
      <c r="B203" s="143"/>
      <c r="C203" s="143"/>
      <c r="D203" s="143"/>
      <c r="E203" s="143"/>
      <c r="F203" s="143"/>
      <c r="G203" s="143"/>
      <c r="H203" s="143"/>
      <c r="I203" s="143"/>
      <c r="J203" s="143"/>
      <c r="K203" s="143"/>
      <c r="L203" s="143"/>
      <c r="M203" s="143"/>
      <c r="N203" s="143"/>
      <c r="O203" s="143"/>
      <c r="P203" s="143"/>
      <c r="Q203" s="143"/>
      <c r="R203" s="143"/>
      <c r="S203" s="143"/>
      <c r="T203" s="143"/>
      <c r="U203" s="143"/>
    </row>
    <row r="204" ht="15.75" customHeight="1">
      <c r="A204" s="140" t="s">
        <v>44</v>
      </c>
      <c r="B204" s="143"/>
      <c r="C204" s="143"/>
      <c r="D204" s="143"/>
      <c r="E204" s="143"/>
      <c r="F204" s="143"/>
      <c r="G204" s="143"/>
      <c r="H204" s="143"/>
      <c r="I204" s="143"/>
      <c r="J204" s="143"/>
      <c r="K204" s="143"/>
      <c r="L204" s="143"/>
      <c r="M204" s="143"/>
      <c r="N204" s="143"/>
      <c r="O204" s="143"/>
      <c r="P204" s="143">
        <v>0.0</v>
      </c>
      <c r="Q204" s="143">
        <v>0.0</v>
      </c>
      <c r="R204" s="143">
        <v>0.0</v>
      </c>
      <c r="S204" s="143">
        <v>0.0</v>
      </c>
      <c r="T204" s="143">
        <v>0.0</v>
      </c>
      <c r="U204" s="143">
        <v>52.0</v>
      </c>
    </row>
    <row r="205" ht="15.75" customHeight="1">
      <c r="A205" s="140" t="s">
        <v>72</v>
      </c>
      <c r="B205" s="143"/>
      <c r="C205" s="143"/>
      <c r="D205" s="143"/>
      <c r="E205" s="143"/>
      <c r="F205" s="143"/>
      <c r="G205" s="143"/>
      <c r="H205" s="143"/>
      <c r="I205" s="143"/>
      <c r="J205" s="143"/>
      <c r="K205" s="143"/>
      <c r="L205" s="143"/>
      <c r="M205" s="143"/>
      <c r="N205" s="143"/>
      <c r="O205" s="143"/>
      <c r="P205" s="143"/>
      <c r="Q205" s="143"/>
      <c r="R205" s="143"/>
      <c r="S205" s="143"/>
      <c r="T205" s="143"/>
      <c r="U205" s="143"/>
    </row>
    <row r="206" ht="15.75" customHeight="1">
      <c r="A206" s="140" t="s">
        <v>211</v>
      </c>
      <c r="B206" s="143">
        <v>0.0</v>
      </c>
      <c r="C206" s="143">
        <v>0.0</v>
      </c>
      <c r="D206" s="143">
        <v>0.0</v>
      </c>
      <c r="E206" s="143">
        <v>0.0</v>
      </c>
      <c r="F206" s="143">
        <v>0.0</v>
      </c>
      <c r="G206" s="143">
        <v>0.0</v>
      </c>
      <c r="H206" s="143">
        <v>0.0</v>
      </c>
      <c r="I206" s="143">
        <v>0.0</v>
      </c>
      <c r="J206" s="143">
        <v>0.0</v>
      </c>
      <c r="K206" s="143">
        <v>0.0</v>
      </c>
      <c r="L206" s="143">
        <v>75.0</v>
      </c>
      <c r="M206" s="143"/>
      <c r="N206" s="143"/>
      <c r="O206" s="143"/>
      <c r="P206" s="143"/>
      <c r="Q206" s="143"/>
      <c r="R206" s="143"/>
      <c r="S206" s="143"/>
      <c r="T206" s="143"/>
      <c r="U206" s="143"/>
    </row>
    <row r="207" ht="15.75" customHeight="1">
      <c r="A207" s="140" t="s">
        <v>212</v>
      </c>
      <c r="B207" s="143">
        <v>6920.0</v>
      </c>
      <c r="C207" s="143">
        <v>6480.0</v>
      </c>
      <c r="D207" s="143">
        <v>11922.0</v>
      </c>
      <c r="E207" s="143">
        <v>12103.0</v>
      </c>
      <c r="F207" s="143">
        <v>7002.0</v>
      </c>
      <c r="G207" s="143">
        <v>105.0</v>
      </c>
      <c r="H207" s="143">
        <v>2465.0</v>
      </c>
      <c r="I207" s="143">
        <v>1398.0</v>
      </c>
      <c r="J207" s="143">
        <v>319.0</v>
      </c>
      <c r="K207" s="143">
        <v>0.0</v>
      </c>
      <c r="L207" s="143">
        <v>1778.0</v>
      </c>
      <c r="M207" s="143">
        <v>0.0</v>
      </c>
      <c r="N207" s="143">
        <v>0.0</v>
      </c>
      <c r="O207" s="143">
        <v>30.0</v>
      </c>
      <c r="P207" s="143">
        <v>0.0</v>
      </c>
      <c r="Q207" s="143">
        <v>0.0</v>
      </c>
      <c r="R207" s="143">
        <v>0.0</v>
      </c>
      <c r="S207" s="143">
        <v>0.0</v>
      </c>
      <c r="T207" s="143">
        <v>0.0</v>
      </c>
      <c r="U207" s="143">
        <v>34057.0</v>
      </c>
    </row>
    <row r="208" ht="15.75" customHeight="1">
      <c r="A208" s="140" t="s">
        <v>530</v>
      </c>
      <c r="B208" s="143"/>
      <c r="C208" s="143"/>
      <c r="D208" s="143"/>
      <c r="E208" s="143"/>
      <c r="F208" s="143"/>
      <c r="G208" s="143"/>
      <c r="H208" s="143"/>
      <c r="I208" s="143"/>
      <c r="J208" s="143"/>
      <c r="K208" s="143"/>
      <c r="L208" s="143"/>
      <c r="M208" s="143"/>
      <c r="N208" s="143"/>
      <c r="O208" s="143"/>
      <c r="P208" s="143"/>
      <c r="Q208" s="143"/>
      <c r="R208" s="143"/>
      <c r="S208" s="143"/>
      <c r="T208" s="143"/>
      <c r="U208" s="143"/>
    </row>
    <row r="209" ht="15.75" customHeight="1">
      <c r="A209" s="154" t="s">
        <v>213</v>
      </c>
      <c r="B209" s="143"/>
      <c r="C209" s="143"/>
      <c r="D209" s="143"/>
      <c r="E209" s="143"/>
      <c r="F209" s="143">
        <v>0.0</v>
      </c>
      <c r="G209" s="143">
        <v>0.0</v>
      </c>
      <c r="H209" s="143">
        <v>0.0</v>
      </c>
      <c r="I209" s="143">
        <v>0.0</v>
      </c>
      <c r="J209" s="143">
        <v>0.0</v>
      </c>
      <c r="K209" s="143">
        <v>0.0</v>
      </c>
      <c r="L209" s="143">
        <v>0.0</v>
      </c>
      <c r="M209" s="143">
        <v>0.0</v>
      </c>
      <c r="N209" s="143">
        <v>0.0</v>
      </c>
      <c r="O209" s="143">
        <v>0.0</v>
      </c>
      <c r="P209" s="143">
        <v>0.0</v>
      </c>
      <c r="Q209" s="143">
        <v>0.0</v>
      </c>
      <c r="R209" s="143">
        <v>1.0</v>
      </c>
      <c r="S209" s="143">
        <v>0.0</v>
      </c>
      <c r="T209" s="143">
        <v>0.0</v>
      </c>
      <c r="U209" s="143"/>
    </row>
    <row r="210" ht="15.75" customHeight="1">
      <c r="A210" s="156" t="s">
        <v>214</v>
      </c>
      <c r="B210" s="143"/>
      <c r="C210" s="143">
        <v>0.0</v>
      </c>
      <c r="D210" s="143">
        <v>0.0</v>
      </c>
      <c r="E210" s="143">
        <v>0.0</v>
      </c>
      <c r="F210" s="143">
        <v>0.0</v>
      </c>
      <c r="G210" s="143">
        <v>0.0</v>
      </c>
      <c r="H210" s="143">
        <v>1.0</v>
      </c>
      <c r="I210" s="143">
        <v>0.0</v>
      </c>
      <c r="J210" s="143">
        <v>0.0</v>
      </c>
      <c r="K210" s="143">
        <v>0.0</v>
      </c>
      <c r="L210" s="143">
        <v>0.0</v>
      </c>
      <c r="M210" s="143">
        <v>0.0</v>
      </c>
      <c r="N210" s="143">
        <v>0.0</v>
      </c>
      <c r="O210" s="143"/>
      <c r="P210" s="143"/>
      <c r="Q210" s="143"/>
      <c r="R210" s="143"/>
      <c r="S210" s="143"/>
      <c r="T210" s="143"/>
      <c r="U210" s="143"/>
    </row>
    <row r="211" ht="15.75" customHeight="1">
      <c r="A211" s="156" t="s">
        <v>215</v>
      </c>
      <c r="B211" s="143">
        <v>0.0</v>
      </c>
      <c r="C211" s="143">
        <v>0.0</v>
      </c>
      <c r="D211" s="143">
        <v>0.0</v>
      </c>
      <c r="E211" s="143">
        <v>228.0</v>
      </c>
      <c r="F211" s="143">
        <v>2125.0</v>
      </c>
      <c r="G211" s="143">
        <v>1992.0</v>
      </c>
      <c r="H211" s="143">
        <v>1015.0</v>
      </c>
      <c r="I211" s="143">
        <v>57.0</v>
      </c>
      <c r="J211" s="143">
        <v>133.0</v>
      </c>
      <c r="K211" s="143">
        <v>0.0</v>
      </c>
      <c r="L211" s="143">
        <v>152.0</v>
      </c>
      <c r="M211" s="143">
        <v>0.0</v>
      </c>
      <c r="N211" s="143">
        <v>0.0</v>
      </c>
      <c r="O211" s="143">
        <v>0.0</v>
      </c>
      <c r="P211" s="143">
        <v>504.0</v>
      </c>
      <c r="Q211" s="143">
        <v>962.0</v>
      </c>
      <c r="R211" s="143">
        <v>697.0</v>
      </c>
      <c r="S211" s="143">
        <v>473.0</v>
      </c>
      <c r="T211" s="143">
        <v>2705.0</v>
      </c>
      <c r="U211" s="143">
        <v>4562.0</v>
      </c>
    </row>
    <row r="212" ht="15.75" customHeight="1">
      <c r="A212" s="156" t="s">
        <v>216</v>
      </c>
      <c r="B212" s="143">
        <v>0.0</v>
      </c>
      <c r="C212" s="143">
        <v>0.0</v>
      </c>
      <c r="D212" s="143">
        <v>0.0</v>
      </c>
      <c r="E212" s="143">
        <v>0.0</v>
      </c>
      <c r="F212" s="143">
        <v>0.0</v>
      </c>
      <c r="G212" s="143">
        <v>0.0</v>
      </c>
      <c r="H212" s="143">
        <v>0.0</v>
      </c>
      <c r="I212" s="143">
        <v>0.0</v>
      </c>
      <c r="J212" s="143">
        <v>0.0</v>
      </c>
      <c r="K212" s="143">
        <v>3261.0</v>
      </c>
      <c r="L212" s="143">
        <v>0.0</v>
      </c>
      <c r="M212" s="143">
        <v>0.0</v>
      </c>
      <c r="N212" s="143">
        <v>0.0</v>
      </c>
      <c r="O212" s="143">
        <v>0.0</v>
      </c>
      <c r="P212" s="143">
        <v>0.0</v>
      </c>
      <c r="Q212" s="143">
        <v>0.0</v>
      </c>
      <c r="R212" s="143">
        <v>0.0</v>
      </c>
      <c r="S212" s="143">
        <v>0.0</v>
      </c>
      <c r="T212" s="143">
        <v>0.0</v>
      </c>
      <c r="U212" s="143"/>
    </row>
    <row r="213" ht="15.75" customHeight="1"/>
    <row r="214" ht="15.75" customHeight="1">
      <c r="A214" s="89" t="s">
        <v>443</v>
      </c>
      <c r="B214" s="89"/>
      <c r="C214" s="89"/>
      <c r="D214" s="89"/>
      <c r="E214" s="89"/>
      <c r="F214" s="89"/>
      <c r="G214" s="89"/>
      <c r="H214" s="89"/>
      <c r="I214" s="89"/>
      <c r="J214" s="89"/>
      <c r="K214" s="89"/>
      <c r="L214" s="89"/>
      <c r="M214" s="89"/>
      <c r="N214" s="89"/>
      <c r="O214" s="89"/>
      <c r="P214" s="89"/>
      <c r="Q214" s="89"/>
      <c r="R214" s="89"/>
      <c r="S214" s="89"/>
      <c r="T214" s="89"/>
      <c r="U214" s="89"/>
      <c r="V214" s="3"/>
      <c r="W214" s="3"/>
    </row>
    <row r="215" ht="15.75" customHeight="1">
      <c r="A215" s="145" t="s">
        <v>446</v>
      </c>
      <c r="B215" s="112">
        <v>89734.0</v>
      </c>
      <c r="C215" s="112">
        <v>163612.0</v>
      </c>
      <c r="D215" s="112">
        <v>222860.0</v>
      </c>
      <c r="E215" s="112">
        <v>519825.0</v>
      </c>
      <c r="F215" s="112">
        <v>555702.0</v>
      </c>
      <c r="G215" s="112">
        <v>499212.0</v>
      </c>
      <c r="H215" s="112">
        <v>338571.0</v>
      </c>
      <c r="I215" s="112">
        <v>440176.0</v>
      </c>
      <c r="J215" s="112">
        <v>398524.0</v>
      </c>
      <c r="K215" s="112">
        <v>548824.0</v>
      </c>
      <c r="L215" s="112">
        <v>508154.0</v>
      </c>
      <c r="M215" s="112">
        <v>517452.0</v>
      </c>
      <c r="N215" s="112">
        <v>513757.0</v>
      </c>
      <c r="O215" s="112">
        <v>455878.0</v>
      </c>
      <c r="P215" s="112">
        <v>598019.0</v>
      </c>
      <c r="Q215" s="112">
        <v>839257.0</v>
      </c>
      <c r="R215" s="112">
        <v>751449.0</v>
      </c>
      <c r="S215" s="112">
        <v>649445.0</v>
      </c>
      <c r="T215" s="112">
        <v>629461.0</v>
      </c>
      <c r="U215" s="146">
        <v>546139.0</v>
      </c>
      <c r="V215" s="3"/>
      <c r="W215" s="3"/>
    </row>
    <row r="216" ht="15.75" customHeight="1">
      <c r="A216" s="145" t="s">
        <v>472</v>
      </c>
      <c r="B216" s="112">
        <v>0.0</v>
      </c>
      <c r="C216" s="112">
        <v>0.0</v>
      </c>
      <c r="D216" s="112">
        <v>0.0</v>
      </c>
      <c r="E216" s="112">
        <v>17831.0</v>
      </c>
      <c r="F216" s="112">
        <v>41183.0</v>
      </c>
      <c r="G216" s="112">
        <v>28429.0</v>
      </c>
      <c r="H216" s="112">
        <v>110.0</v>
      </c>
      <c r="I216" s="112">
        <v>3508.0</v>
      </c>
      <c r="J216" s="112">
        <v>1351.0</v>
      </c>
      <c r="K216" s="112">
        <v>36625.0</v>
      </c>
      <c r="L216" s="112">
        <v>59573.0</v>
      </c>
      <c r="M216" s="112">
        <v>83152.0</v>
      </c>
      <c r="N216" s="112">
        <v>62738.0</v>
      </c>
      <c r="O216" s="112">
        <v>81655.0</v>
      </c>
      <c r="P216" s="112">
        <v>136967.0</v>
      </c>
      <c r="Q216" s="112">
        <v>279942.0</v>
      </c>
      <c r="R216" s="112">
        <v>246093.0</v>
      </c>
      <c r="S216" s="112">
        <v>210393.0</v>
      </c>
      <c r="T216" s="112">
        <v>343986.0</v>
      </c>
      <c r="U216" s="146">
        <v>391062.0</v>
      </c>
      <c r="V216" s="3"/>
      <c r="W216" s="3"/>
      <c r="X216" s="3"/>
      <c r="Y216" s="3"/>
      <c r="Z216" s="3"/>
    </row>
    <row r="217" ht="15.75" customHeight="1">
      <c r="A217" s="145" t="s">
        <v>460</v>
      </c>
      <c r="B217" s="112">
        <v>121296.0</v>
      </c>
      <c r="C217" s="112">
        <v>185637.0</v>
      </c>
      <c r="D217" s="112">
        <v>234260.0</v>
      </c>
      <c r="E217" s="112">
        <v>504002.0</v>
      </c>
      <c r="F217" s="112">
        <v>468318.0</v>
      </c>
      <c r="G217" s="112">
        <v>228442.0</v>
      </c>
      <c r="H217" s="112">
        <v>296614.0</v>
      </c>
      <c r="I217" s="112">
        <v>391816.0</v>
      </c>
      <c r="J217" s="112">
        <v>478016.0</v>
      </c>
      <c r="K217" s="112">
        <v>445543.0</v>
      </c>
      <c r="L217" s="112">
        <v>414613.0</v>
      </c>
      <c r="M217" s="112">
        <v>408246.0</v>
      </c>
      <c r="N217" s="112">
        <v>275730.0</v>
      </c>
      <c r="O217" s="112">
        <v>205371.0</v>
      </c>
      <c r="P217" s="112">
        <v>282297.0</v>
      </c>
      <c r="Q217" s="112">
        <v>278244.0</v>
      </c>
      <c r="R217" s="112">
        <v>171784.0</v>
      </c>
      <c r="S217" s="112">
        <v>185311.0</v>
      </c>
      <c r="T217" s="112">
        <v>240429.0</v>
      </c>
      <c r="U217" s="146">
        <v>255822.0</v>
      </c>
      <c r="V217" s="3"/>
      <c r="W217" s="3"/>
      <c r="X217" s="3"/>
      <c r="Y217" s="3"/>
      <c r="Z217" s="3"/>
    </row>
    <row r="218" ht="15.75" customHeight="1">
      <c r="A218" s="145" t="s">
        <v>478</v>
      </c>
      <c r="B218" s="112">
        <v>9298.0</v>
      </c>
      <c r="C218" s="112">
        <v>13806.0</v>
      </c>
      <c r="D218" s="112">
        <v>31000.0</v>
      </c>
      <c r="E218" s="112">
        <v>50584.0</v>
      </c>
      <c r="F218" s="112">
        <v>122338.0</v>
      </c>
      <c r="G218" s="112">
        <v>91122.0</v>
      </c>
      <c r="H218" s="112">
        <v>20962.0</v>
      </c>
      <c r="I218" s="112">
        <v>68544.0</v>
      </c>
      <c r="J218" s="112">
        <v>77369.0</v>
      </c>
      <c r="K218" s="112">
        <v>89721.0</v>
      </c>
      <c r="L218" s="112">
        <v>55934.0</v>
      </c>
      <c r="M218" s="112">
        <v>58146.0</v>
      </c>
      <c r="N218" s="112">
        <v>100170.0</v>
      </c>
      <c r="O218" s="112">
        <v>137464.0</v>
      </c>
      <c r="P218" s="112">
        <v>281952.0</v>
      </c>
      <c r="Q218" s="112">
        <v>326839.0</v>
      </c>
      <c r="R218" s="112">
        <v>250604.0</v>
      </c>
      <c r="S218" s="112">
        <v>201248.0</v>
      </c>
      <c r="T218" s="112">
        <v>238503.0</v>
      </c>
      <c r="U218" s="146">
        <v>212070.0</v>
      </c>
      <c r="V218" s="3"/>
      <c r="W218" s="3"/>
      <c r="X218" s="3"/>
      <c r="Y218" s="3"/>
      <c r="Z218" s="3"/>
    </row>
    <row r="219" ht="15.75" customHeight="1">
      <c r="A219" s="145" t="s">
        <v>462</v>
      </c>
      <c r="B219" s="112">
        <v>15942.0</v>
      </c>
      <c r="C219" s="112">
        <v>30636.0</v>
      </c>
      <c r="D219" s="112">
        <v>43821.0</v>
      </c>
      <c r="E219" s="112">
        <v>128529.0</v>
      </c>
      <c r="F219" s="112">
        <v>131565.0</v>
      </c>
      <c r="G219" s="112">
        <v>69724.0</v>
      </c>
      <c r="H219" s="112">
        <v>24406.0</v>
      </c>
      <c r="I219" s="112">
        <v>77877.0</v>
      </c>
      <c r="J219" s="112">
        <v>58469.0</v>
      </c>
      <c r="K219" s="112">
        <v>63921.0</v>
      </c>
      <c r="L219" s="112">
        <v>65482.0</v>
      </c>
      <c r="M219" s="112">
        <v>52383.0</v>
      </c>
      <c r="N219" s="112">
        <v>30783.0</v>
      </c>
      <c r="O219" s="112">
        <v>33467.0</v>
      </c>
      <c r="P219" s="112">
        <v>52490.0</v>
      </c>
      <c r="Q219" s="112">
        <v>50748.0</v>
      </c>
      <c r="R219" s="112">
        <v>51335.0</v>
      </c>
      <c r="S219" s="112">
        <v>31831.0</v>
      </c>
      <c r="T219" s="112">
        <v>50182.0</v>
      </c>
      <c r="U219" s="146">
        <v>145194.0</v>
      </c>
      <c r="V219" s="3"/>
      <c r="W219" s="3"/>
      <c r="X219" s="3"/>
      <c r="Y219" s="3"/>
      <c r="Z219" s="3"/>
    </row>
    <row r="220" ht="15.75" customHeight="1">
      <c r="A220" s="145" t="s">
        <v>452</v>
      </c>
      <c r="B220" s="112">
        <v>0.0</v>
      </c>
      <c r="C220" s="112">
        <v>0.0</v>
      </c>
      <c r="D220" s="112">
        <v>0.0</v>
      </c>
      <c r="E220" s="112">
        <v>0.0</v>
      </c>
      <c r="F220" s="112">
        <v>0.0</v>
      </c>
      <c r="G220" s="112">
        <v>1038.0</v>
      </c>
      <c r="H220" s="112">
        <v>844.0</v>
      </c>
      <c r="I220" s="112">
        <v>10309.0</v>
      </c>
      <c r="J220" s="112">
        <v>24251.0</v>
      </c>
      <c r="K220" s="112">
        <v>18776.0</v>
      </c>
      <c r="L220" s="112">
        <v>14684.0</v>
      </c>
      <c r="M220" s="112">
        <v>9343.0</v>
      </c>
      <c r="N220" s="112">
        <v>6252.0</v>
      </c>
      <c r="O220" s="112">
        <v>33208.0</v>
      </c>
      <c r="P220" s="112">
        <v>82583.0</v>
      </c>
      <c r="Q220" s="112">
        <v>130427.0</v>
      </c>
      <c r="R220" s="112">
        <v>115130.0</v>
      </c>
      <c r="S220" s="112">
        <v>100003.0</v>
      </c>
      <c r="T220" s="112">
        <v>131595.0</v>
      </c>
      <c r="U220" s="146">
        <v>140895.0</v>
      </c>
      <c r="V220" s="3"/>
      <c r="W220" s="3"/>
      <c r="X220" s="3"/>
      <c r="Y220" s="3"/>
      <c r="Z220" s="3"/>
    </row>
    <row r="221" ht="15.75" customHeight="1">
      <c r="A221" s="145" t="s">
        <v>454</v>
      </c>
      <c r="B221" s="112">
        <v>5906.0</v>
      </c>
      <c r="C221" s="112">
        <v>9564.0</v>
      </c>
      <c r="D221" s="112">
        <v>15926.0</v>
      </c>
      <c r="E221" s="112">
        <v>51135.0</v>
      </c>
      <c r="F221" s="112">
        <v>62237.0</v>
      </c>
      <c r="G221" s="112">
        <v>44970.0</v>
      </c>
      <c r="H221" s="112">
        <v>20608.0</v>
      </c>
      <c r="I221" s="112">
        <v>34219.0</v>
      </c>
      <c r="J221" s="112">
        <v>39584.0</v>
      </c>
      <c r="K221" s="112">
        <v>43850.0</v>
      </c>
      <c r="L221" s="112">
        <v>74410.0</v>
      </c>
      <c r="M221" s="112">
        <v>75977.0</v>
      </c>
      <c r="N221" s="112">
        <v>51023.0</v>
      </c>
      <c r="O221" s="112">
        <v>57451.0</v>
      </c>
      <c r="P221" s="112">
        <v>97988.0</v>
      </c>
      <c r="Q221" s="112">
        <v>131813.0</v>
      </c>
      <c r="R221" s="112">
        <v>108034.0</v>
      </c>
      <c r="S221" s="112">
        <v>83773.0</v>
      </c>
      <c r="T221" s="112">
        <v>127289.0</v>
      </c>
      <c r="U221" s="146">
        <v>133779.0</v>
      </c>
      <c r="V221" s="3"/>
      <c r="W221" s="3"/>
      <c r="X221" s="3"/>
      <c r="Y221" s="3"/>
      <c r="Z221" s="3"/>
    </row>
    <row r="222" ht="15.75" customHeight="1">
      <c r="A222" s="145" t="s">
        <v>480</v>
      </c>
      <c r="B222" s="112">
        <v>0.0</v>
      </c>
      <c r="C222" s="112">
        <v>5969.0</v>
      </c>
      <c r="D222" s="112">
        <v>2349.0</v>
      </c>
      <c r="E222" s="112">
        <v>2064.0</v>
      </c>
      <c r="F222" s="112">
        <v>17966.0</v>
      </c>
      <c r="G222" s="112">
        <v>1.0</v>
      </c>
      <c r="H222" s="112">
        <v>258.0</v>
      </c>
      <c r="I222" s="112">
        <v>11961.0</v>
      </c>
      <c r="J222" s="112">
        <v>120431.0</v>
      </c>
      <c r="K222" s="112">
        <v>71265.0</v>
      </c>
      <c r="L222" s="112">
        <v>65780.0</v>
      </c>
      <c r="M222" s="112">
        <v>55577.0</v>
      </c>
      <c r="N222" s="112">
        <v>73381.0</v>
      </c>
      <c r="O222" s="112">
        <v>12626.0</v>
      </c>
      <c r="P222" s="112">
        <v>18272.0</v>
      </c>
      <c r="Q222" s="112">
        <v>21713.0</v>
      </c>
      <c r="R222" s="112">
        <v>38420.0</v>
      </c>
      <c r="S222" s="112">
        <v>8897.0</v>
      </c>
      <c r="T222" s="112">
        <v>39545.0</v>
      </c>
      <c r="U222" s="146">
        <v>39245.0</v>
      </c>
      <c r="V222" s="3"/>
      <c r="W222" s="3"/>
      <c r="X222" s="3"/>
      <c r="Y222" s="3"/>
      <c r="Z222" s="3"/>
    </row>
    <row r="223" ht="15.75" customHeight="1">
      <c r="A223" s="145" t="s">
        <v>458</v>
      </c>
      <c r="B223" s="112">
        <v>0.0</v>
      </c>
      <c r="C223" s="112">
        <v>0.0</v>
      </c>
      <c r="D223" s="112">
        <v>1519.0</v>
      </c>
      <c r="E223" s="112">
        <v>10592.0</v>
      </c>
      <c r="F223" s="112">
        <v>12893.0</v>
      </c>
      <c r="G223" s="112">
        <v>30463.0</v>
      </c>
      <c r="H223" s="112">
        <v>13120.0</v>
      </c>
      <c r="I223" s="112">
        <v>22690.0</v>
      </c>
      <c r="J223" s="112">
        <v>31156.0</v>
      </c>
      <c r="K223" s="112">
        <v>31338.0</v>
      </c>
      <c r="L223" s="112">
        <v>23664.0</v>
      </c>
      <c r="M223" s="112">
        <v>26439.0</v>
      </c>
      <c r="N223" s="112">
        <v>19619.0</v>
      </c>
      <c r="O223" s="112">
        <v>23773.0</v>
      </c>
      <c r="P223" s="112">
        <v>37709.0</v>
      </c>
      <c r="Q223" s="112">
        <v>44131.0</v>
      </c>
      <c r="R223" s="112">
        <v>44828.0</v>
      </c>
      <c r="S223" s="112">
        <v>38548.0</v>
      </c>
      <c r="T223" s="112">
        <v>43364.0</v>
      </c>
      <c r="U223" s="146">
        <v>37315.0</v>
      </c>
      <c r="V223" s="3"/>
      <c r="W223" s="3"/>
      <c r="X223" s="3"/>
      <c r="Y223" s="3"/>
      <c r="Z223" s="3"/>
    </row>
    <row r="224" ht="15.75" customHeight="1">
      <c r="A224" s="145" t="s">
        <v>456</v>
      </c>
      <c r="B224" s="112">
        <v>1392.0</v>
      </c>
      <c r="C224" s="112">
        <v>160.0</v>
      </c>
      <c r="D224" s="112">
        <v>4353.0</v>
      </c>
      <c r="E224" s="112">
        <v>439.0</v>
      </c>
      <c r="F224" s="112">
        <v>628.0</v>
      </c>
      <c r="G224" s="112">
        <v>1056.0</v>
      </c>
      <c r="H224" s="112">
        <v>470.0</v>
      </c>
      <c r="I224" s="112">
        <v>1139.0</v>
      </c>
      <c r="J224" s="112">
        <v>961.0</v>
      </c>
      <c r="K224" s="112">
        <v>26161.0</v>
      </c>
      <c r="L224" s="112">
        <v>65235.0</v>
      </c>
      <c r="M224" s="112">
        <v>77738.0</v>
      </c>
      <c r="N224" s="112">
        <v>63657.0</v>
      </c>
      <c r="O224" s="112">
        <v>45545.0</v>
      </c>
      <c r="P224" s="112">
        <v>0.0</v>
      </c>
      <c r="Q224" s="112">
        <v>1.0</v>
      </c>
      <c r="R224" s="112">
        <v>1.0</v>
      </c>
      <c r="S224" s="112">
        <v>0.0</v>
      </c>
      <c r="T224" s="112">
        <v>0.0</v>
      </c>
      <c r="U224" s="146">
        <v>27115.0</v>
      </c>
      <c r="V224" s="3"/>
      <c r="W224" s="3"/>
      <c r="X224" s="3"/>
      <c r="Y224" s="3"/>
      <c r="Z224" s="3"/>
    </row>
    <row r="225" ht="15.75" customHeight="1">
      <c r="A225" s="145" t="s">
        <v>464</v>
      </c>
      <c r="B225" s="112">
        <v>0.0</v>
      </c>
      <c r="C225" s="112">
        <v>0.0</v>
      </c>
      <c r="D225" s="112">
        <v>0.0</v>
      </c>
      <c r="E225" s="112">
        <v>0.0</v>
      </c>
      <c r="F225" s="112">
        <v>0.0</v>
      </c>
      <c r="G225" s="112">
        <v>0.0</v>
      </c>
      <c r="H225" s="112">
        <v>0.0</v>
      </c>
      <c r="I225" s="112">
        <v>0.0</v>
      </c>
      <c r="J225" s="112">
        <v>0.0</v>
      </c>
      <c r="K225" s="112">
        <v>0.0</v>
      </c>
      <c r="L225" s="112">
        <v>2.0</v>
      </c>
      <c r="M225" s="112">
        <v>0.0</v>
      </c>
      <c r="N225" s="112">
        <v>0.0</v>
      </c>
      <c r="O225" s="112">
        <v>0.0</v>
      </c>
      <c r="P225" s="112">
        <v>0.0</v>
      </c>
      <c r="Q225" s="112">
        <v>0.0</v>
      </c>
      <c r="R225" s="112">
        <v>0.0</v>
      </c>
      <c r="S225" s="112">
        <v>0.0</v>
      </c>
      <c r="T225" s="112">
        <v>0.0</v>
      </c>
      <c r="U225" s="146">
        <v>36.0</v>
      </c>
      <c r="V225" s="3"/>
      <c r="W225" s="3"/>
      <c r="X225" s="3"/>
      <c r="Y225" s="3"/>
      <c r="Z225" s="3"/>
    </row>
    <row r="226" ht="15.75" customHeight="1">
      <c r="A226" s="145" t="s">
        <v>444</v>
      </c>
      <c r="B226" s="112">
        <v>0.0</v>
      </c>
      <c r="C226" s="112">
        <v>0.0</v>
      </c>
      <c r="D226" s="112">
        <v>0.0</v>
      </c>
      <c r="E226" s="112">
        <v>0.0</v>
      </c>
      <c r="F226" s="112">
        <v>0.0</v>
      </c>
      <c r="G226" s="112">
        <v>0.0</v>
      </c>
      <c r="H226" s="112">
        <v>0.0</v>
      </c>
      <c r="I226" s="112">
        <v>0.0</v>
      </c>
      <c r="J226" s="112">
        <v>53.0</v>
      </c>
      <c r="K226" s="112">
        <v>10.0</v>
      </c>
      <c r="L226" s="112">
        <v>0.0</v>
      </c>
      <c r="M226" s="112">
        <v>0.0</v>
      </c>
      <c r="N226" s="112">
        <v>0.0</v>
      </c>
      <c r="O226" s="112">
        <v>0.0</v>
      </c>
      <c r="P226" s="112">
        <v>0.0</v>
      </c>
      <c r="Q226" s="112">
        <v>0.0</v>
      </c>
      <c r="R226" s="112">
        <v>0.0</v>
      </c>
      <c r="S226" s="112">
        <v>0.0</v>
      </c>
      <c r="T226" s="112">
        <v>1.0</v>
      </c>
      <c r="U226" s="146">
        <v>3.0</v>
      </c>
      <c r="V226" s="3"/>
      <c r="W226" s="3"/>
      <c r="X226" s="3"/>
      <c r="Y226" s="3"/>
      <c r="Z226" s="3"/>
    </row>
    <row r="227" ht="15.75" customHeight="1">
      <c r="A227" s="145" t="s">
        <v>466</v>
      </c>
      <c r="B227" s="112">
        <v>0.0</v>
      </c>
      <c r="C227" s="112">
        <v>0.0</v>
      </c>
      <c r="D227" s="112">
        <v>0.0</v>
      </c>
      <c r="E227" s="112">
        <v>0.0</v>
      </c>
      <c r="F227" s="112">
        <v>0.0</v>
      </c>
      <c r="G227" s="112">
        <v>0.0</v>
      </c>
      <c r="H227" s="112">
        <v>0.0</v>
      </c>
      <c r="I227" s="112">
        <v>0.0</v>
      </c>
      <c r="J227" s="112">
        <v>0.0</v>
      </c>
      <c r="K227" s="112">
        <v>1.0</v>
      </c>
      <c r="L227" s="112">
        <v>11.0</v>
      </c>
      <c r="M227" s="112">
        <v>1.0</v>
      </c>
      <c r="N227" s="112">
        <v>0.0</v>
      </c>
      <c r="O227" s="112">
        <v>0.0</v>
      </c>
      <c r="P227" s="112">
        <v>0.0</v>
      </c>
      <c r="Q227" s="112">
        <v>0.0</v>
      </c>
      <c r="R227" s="112">
        <v>0.0</v>
      </c>
      <c r="S227" s="112">
        <v>0.0</v>
      </c>
      <c r="T227" s="112">
        <v>0.0</v>
      </c>
      <c r="U227" s="146">
        <v>1.0</v>
      </c>
      <c r="V227" s="3"/>
      <c r="W227" s="3"/>
      <c r="X227" s="3"/>
      <c r="Y227" s="3"/>
      <c r="Z227" s="3"/>
    </row>
    <row r="228" ht="15.75" customHeight="1">
      <c r="A228" s="145" t="s">
        <v>468</v>
      </c>
      <c r="B228" s="112">
        <v>0.0</v>
      </c>
      <c r="C228" s="112">
        <v>0.0</v>
      </c>
      <c r="D228" s="112">
        <v>0.0</v>
      </c>
      <c r="E228" s="112">
        <v>0.0</v>
      </c>
      <c r="F228" s="112">
        <v>1.0</v>
      </c>
      <c r="G228" s="112">
        <v>25.0</v>
      </c>
      <c r="H228" s="112">
        <v>0.0</v>
      </c>
      <c r="I228" s="112">
        <v>0.0</v>
      </c>
      <c r="J228" s="112">
        <v>0.0</v>
      </c>
      <c r="K228" s="112">
        <v>0.0</v>
      </c>
      <c r="L228" s="112">
        <v>0.0</v>
      </c>
      <c r="M228" s="112">
        <v>0.0</v>
      </c>
      <c r="N228" s="112">
        <v>9.0</v>
      </c>
      <c r="O228" s="112">
        <v>0.0</v>
      </c>
      <c r="P228" s="112">
        <v>0.0</v>
      </c>
      <c r="Q228" s="112">
        <v>0.0</v>
      </c>
      <c r="R228" s="112">
        <v>0.0</v>
      </c>
      <c r="S228" s="112">
        <v>0.0</v>
      </c>
      <c r="T228" s="112">
        <v>0.0</v>
      </c>
      <c r="U228" s="146">
        <v>0.0</v>
      </c>
      <c r="V228" s="3"/>
      <c r="W228" s="3"/>
      <c r="X228" s="3"/>
      <c r="Y228" s="3"/>
      <c r="Z228" s="3"/>
    </row>
    <row r="229" ht="15.75" customHeight="1">
      <c r="A229" s="145" t="s">
        <v>474</v>
      </c>
      <c r="B229" s="112">
        <v>7.0</v>
      </c>
      <c r="C229" s="112">
        <v>90.0</v>
      </c>
      <c r="D229" s="112">
        <v>0.0</v>
      </c>
      <c r="E229" s="112">
        <v>0.0</v>
      </c>
      <c r="F229" s="112">
        <v>0.0</v>
      </c>
      <c r="G229" s="112">
        <v>0.0</v>
      </c>
      <c r="H229" s="112">
        <v>227.0</v>
      </c>
      <c r="I229" s="112">
        <v>320.0</v>
      </c>
      <c r="J229" s="112">
        <v>402.0</v>
      </c>
      <c r="K229" s="112">
        <v>464.0</v>
      </c>
      <c r="L229" s="112">
        <v>215.0</v>
      </c>
      <c r="M229" s="112">
        <v>0.0</v>
      </c>
      <c r="N229" s="112">
        <v>28.0</v>
      </c>
      <c r="O229" s="112">
        <v>201.0</v>
      </c>
      <c r="P229" s="112">
        <v>203.0</v>
      </c>
      <c r="Q229" s="112">
        <v>313.0</v>
      </c>
      <c r="R229" s="112">
        <v>20.0</v>
      </c>
      <c r="S229" s="112">
        <v>0.0</v>
      </c>
      <c r="T229" s="112">
        <v>0.0</v>
      </c>
      <c r="U229" s="146">
        <v>0.0</v>
      </c>
      <c r="V229" s="3"/>
      <c r="W229" s="3"/>
      <c r="X229" s="3"/>
      <c r="Y229" s="3"/>
      <c r="Z229" s="3"/>
    </row>
    <row r="230" ht="15.75" customHeight="1">
      <c r="X230" s="3"/>
      <c r="Y230" s="3"/>
      <c r="Z230" s="3"/>
    </row>
    <row r="231" ht="15.75" customHeight="1">
      <c r="A231" s="98" t="s">
        <v>531</v>
      </c>
      <c r="X231" s="3"/>
      <c r="Y231" s="3"/>
      <c r="Z231" s="3"/>
    </row>
    <row r="232" ht="15.75" customHeight="1">
      <c r="A232" s="99" t="s">
        <v>490</v>
      </c>
      <c r="B232" s="134" t="s">
        <v>491</v>
      </c>
      <c r="C232" s="134" t="s">
        <v>492</v>
      </c>
      <c r="D232" s="134" t="s">
        <v>493</v>
      </c>
      <c r="E232" s="134" t="s">
        <v>494</v>
      </c>
      <c r="F232" s="134" t="s">
        <v>495</v>
      </c>
      <c r="G232" s="134" t="s">
        <v>496</v>
      </c>
      <c r="H232" s="134" t="s">
        <v>497</v>
      </c>
      <c r="I232" s="134" t="s">
        <v>498</v>
      </c>
      <c r="J232" s="134" t="s">
        <v>499</v>
      </c>
      <c r="K232" s="134" t="s">
        <v>500</v>
      </c>
      <c r="L232" s="134" t="s">
        <v>501</v>
      </c>
      <c r="M232" s="134" t="s">
        <v>502</v>
      </c>
      <c r="N232" s="134" t="s">
        <v>503</v>
      </c>
      <c r="O232" s="134" t="s">
        <v>504</v>
      </c>
      <c r="P232" s="134" t="s">
        <v>505</v>
      </c>
      <c r="Q232" s="134" t="s">
        <v>506</v>
      </c>
      <c r="R232" s="134" t="s">
        <v>507</v>
      </c>
      <c r="S232" s="134" t="s">
        <v>508</v>
      </c>
      <c r="T232" s="134" t="s">
        <v>509</v>
      </c>
      <c r="U232" s="135" t="s">
        <v>510</v>
      </c>
    </row>
    <row r="233" ht="15.75" customHeight="1">
      <c r="A233" s="140" t="s">
        <v>511</v>
      </c>
      <c r="B233" s="153">
        <f t="shared" ref="B233:U233" si="2">B12/B$12</f>
        <v>1</v>
      </c>
      <c r="C233" s="153">
        <f t="shared" si="2"/>
        <v>1</v>
      </c>
      <c r="D233" s="153">
        <f t="shared" si="2"/>
        <v>1</v>
      </c>
      <c r="E233" s="153">
        <f t="shared" si="2"/>
        <v>1</v>
      </c>
      <c r="F233" s="153">
        <f t="shared" si="2"/>
        <v>1</v>
      </c>
      <c r="G233" s="153">
        <f t="shared" si="2"/>
        <v>1</v>
      </c>
      <c r="H233" s="153">
        <f t="shared" si="2"/>
        <v>1</v>
      </c>
      <c r="I233" s="153">
        <f t="shared" si="2"/>
        <v>1</v>
      </c>
      <c r="J233" s="153">
        <f t="shared" si="2"/>
        <v>1</v>
      </c>
      <c r="K233" s="153">
        <f t="shared" si="2"/>
        <v>1</v>
      </c>
      <c r="L233" s="153">
        <f t="shared" si="2"/>
        <v>1</v>
      </c>
      <c r="M233" s="153">
        <f t="shared" si="2"/>
        <v>1</v>
      </c>
      <c r="N233" s="153">
        <f t="shared" si="2"/>
        <v>1</v>
      </c>
      <c r="O233" s="153">
        <f t="shared" si="2"/>
        <v>1</v>
      </c>
      <c r="P233" s="153">
        <f t="shared" si="2"/>
        <v>1</v>
      </c>
      <c r="Q233" s="153">
        <f t="shared" si="2"/>
        <v>1</v>
      </c>
      <c r="R233" s="153">
        <f t="shared" si="2"/>
        <v>1</v>
      </c>
      <c r="S233" s="153">
        <f t="shared" si="2"/>
        <v>1</v>
      </c>
      <c r="T233" s="153">
        <f t="shared" si="2"/>
        <v>1</v>
      </c>
      <c r="U233" s="153">
        <f t="shared" si="2"/>
        <v>1</v>
      </c>
    </row>
    <row r="234" ht="15.75" customHeight="1">
      <c r="A234" s="140" t="s">
        <v>101</v>
      </c>
      <c r="B234" s="153">
        <f t="shared" ref="B234:U234" si="3">B13/B$12</f>
        <v>0</v>
      </c>
      <c r="C234" s="153">
        <f t="shared" si="3"/>
        <v>0</v>
      </c>
      <c r="D234" s="153">
        <f t="shared" si="3"/>
        <v>0</v>
      </c>
      <c r="E234" s="153">
        <f t="shared" si="3"/>
        <v>0</v>
      </c>
      <c r="F234" s="153">
        <f t="shared" si="3"/>
        <v>0</v>
      </c>
      <c r="G234" s="153">
        <f t="shared" si="3"/>
        <v>0</v>
      </c>
      <c r="H234" s="153">
        <f t="shared" si="3"/>
        <v>0</v>
      </c>
      <c r="I234" s="153">
        <f t="shared" si="3"/>
        <v>0</v>
      </c>
      <c r="J234" s="153">
        <f t="shared" si="3"/>
        <v>0</v>
      </c>
      <c r="K234" s="153">
        <f t="shared" si="3"/>
        <v>0</v>
      </c>
      <c r="L234" s="153">
        <f t="shared" si="3"/>
        <v>0</v>
      </c>
      <c r="M234" s="153">
        <f t="shared" si="3"/>
        <v>0</v>
      </c>
      <c r="N234" s="153">
        <f t="shared" si="3"/>
        <v>0</v>
      </c>
      <c r="O234" s="153">
        <f t="shared" si="3"/>
        <v>0</v>
      </c>
      <c r="P234" s="153">
        <f t="shared" si="3"/>
        <v>0</v>
      </c>
      <c r="Q234" s="153">
        <f t="shared" si="3"/>
        <v>0</v>
      </c>
      <c r="R234" s="153">
        <f t="shared" si="3"/>
        <v>0</v>
      </c>
      <c r="S234" s="153">
        <f t="shared" si="3"/>
        <v>0</v>
      </c>
      <c r="T234" s="153">
        <f t="shared" si="3"/>
        <v>0.00002143778726</v>
      </c>
      <c r="U234" s="153">
        <f t="shared" si="3"/>
        <v>0.000005317380247</v>
      </c>
    </row>
    <row r="235" ht="15.75" customHeight="1">
      <c r="A235" s="140" t="s">
        <v>2</v>
      </c>
      <c r="B235" s="153">
        <f t="shared" ref="B235:U235" si="4">B14/B$12</f>
        <v>0</v>
      </c>
      <c r="C235" s="153">
        <f t="shared" si="4"/>
        <v>0</v>
      </c>
      <c r="D235" s="153">
        <f t="shared" si="4"/>
        <v>0</v>
      </c>
      <c r="E235" s="153">
        <f t="shared" si="4"/>
        <v>0</v>
      </c>
      <c r="F235" s="153">
        <f t="shared" si="4"/>
        <v>0</v>
      </c>
      <c r="G235" s="153">
        <f t="shared" si="4"/>
        <v>0</v>
      </c>
      <c r="H235" s="153">
        <f t="shared" si="4"/>
        <v>0</v>
      </c>
      <c r="I235" s="153">
        <f t="shared" si="4"/>
        <v>0</v>
      </c>
      <c r="J235" s="153">
        <f t="shared" si="4"/>
        <v>0</v>
      </c>
      <c r="K235" s="153">
        <f t="shared" si="4"/>
        <v>0</v>
      </c>
      <c r="L235" s="153">
        <f t="shared" si="4"/>
        <v>0</v>
      </c>
      <c r="M235" s="153">
        <f t="shared" si="4"/>
        <v>0</v>
      </c>
      <c r="N235" s="153">
        <f t="shared" si="4"/>
        <v>0</v>
      </c>
      <c r="O235" s="153">
        <f t="shared" si="4"/>
        <v>0</v>
      </c>
      <c r="P235" s="153">
        <f t="shared" si="4"/>
        <v>0</v>
      </c>
      <c r="Q235" s="153">
        <f t="shared" si="4"/>
        <v>0</v>
      </c>
      <c r="R235" s="153">
        <f t="shared" si="4"/>
        <v>0</v>
      </c>
      <c r="S235" s="153">
        <f t="shared" si="4"/>
        <v>0</v>
      </c>
      <c r="T235" s="153">
        <f t="shared" si="4"/>
        <v>0.0007704708504</v>
      </c>
      <c r="U235" s="153">
        <f t="shared" si="4"/>
        <v>0.0002849406829</v>
      </c>
    </row>
    <row r="236" ht="15.75" customHeight="1">
      <c r="A236" s="140" t="s">
        <v>70</v>
      </c>
      <c r="B236" s="153">
        <f t="shared" ref="B236:U236" si="5">B15/B$12</f>
        <v>0</v>
      </c>
      <c r="C236" s="153">
        <f t="shared" si="5"/>
        <v>0</v>
      </c>
      <c r="D236" s="153">
        <f t="shared" si="5"/>
        <v>0</v>
      </c>
      <c r="E236" s="153">
        <f t="shared" si="5"/>
        <v>0</v>
      </c>
      <c r="F236" s="153">
        <f t="shared" si="5"/>
        <v>0</v>
      </c>
      <c r="G236" s="153">
        <f t="shared" si="5"/>
        <v>0</v>
      </c>
      <c r="H236" s="153">
        <f t="shared" si="5"/>
        <v>0</v>
      </c>
      <c r="I236" s="153">
        <f t="shared" si="5"/>
        <v>0</v>
      </c>
      <c r="J236" s="153">
        <f t="shared" si="5"/>
        <v>0</v>
      </c>
      <c r="K236" s="153">
        <f t="shared" si="5"/>
        <v>0</v>
      </c>
      <c r="L236" s="153">
        <f t="shared" si="5"/>
        <v>0</v>
      </c>
      <c r="M236" s="153">
        <f t="shared" si="5"/>
        <v>0</v>
      </c>
      <c r="N236" s="153">
        <f t="shared" si="5"/>
        <v>0</v>
      </c>
      <c r="O236" s="153">
        <f t="shared" si="5"/>
        <v>0</v>
      </c>
      <c r="P236" s="153">
        <f t="shared" si="5"/>
        <v>0</v>
      </c>
      <c r="Q236" s="153">
        <f t="shared" si="5"/>
        <v>0</v>
      </c>
      <c r="R236" s="153">
        <f t="shared" si="5"/>
        <v>0</v>
      </c>
      <c r="S236" s="153">
        <f t="shared" si="5"/>
        <v>0.0002329167058</v>
      </c>
      <c r="T236" s="153">
        <f t="shared" si="5"/>
        <v>0.000147082563</v>
      </c>
      <c r="U236" s="153">
        <f t="shared" si="5"/>
        <v>0.0002279383666</v>
      </c>
    </row>
    <row r="237" ht="15.75" customHeight="1">
      <c r="A237" s="140" t="s">
        <v>512</v>
      </c>
      <c r="B237" s="153">
        <f t="shared" ref="B237:U237" si="6">B16/B$12</f>
        <v>0</v>
      </c>
      <c r="C237" s="153">
        <f t="shared" si="6"/>
        <v>0</v>
      </c>
      <c r="D237" s="153">
        <f t="shared" si="6"/>
        <v>0</v>
      </c>
      <c r="E237" s="153">
        <f t="shared" si="6"/>
        <v>0</v>
      </c>
      <c r="F237" s="153">
        <f t="shared" si="6"/>
        <v>0</v>
      </c>
      <c r="G237" s="153">
        <f t="shared" si="6"/>
        <v>0</v>
      </c>
      <c r="H237" s="153">
        <f t="shared" si="6"/>
        <v>0</v>
      </c>
      <c r="I237" s="153">
        <f t="shared" si="6"/>
        <v>0</v>
      </c>
      <c r="J237" s="153">
        <f t="shared" si="6"/>
        <v>0</v>
      </c>
      <c r="K237" s="153">
        <f t="shared" si="6"/>
        <v>0</v>
      </c>
      <c r="L237" s="153">
        <f t="shared" si="6"/>
        <v>0</v>
      </c>
      <c r="M237" s="153">
        <f t="shared" si="6"/>
        <v>0</v>
      </c>
      <c r="N237" s="153">
        <f t="shared" si="6"/>
        <v>0</v>
      </c>
      <c r="O237" s="153">
        <f t="shared" si="6"/>
        <v>0</v>
      </c>
      <c r="P237" s="153">
        <f t="shared" si="6"/>
        <v>0</v>
      </c>
      <c r="Q237" s="153">
        <f t="shared" si="6"/>
        <v>0</v>
      </c>
      <c r="R237" s="153">
        <f t="shared" si="6"/>
        <v>0</v>
      </c>
      <c r="S237" s="153">
        <f t="shared" si="6"/>
        <v>0</v>
      </c>
      <c r="T237" s="153">
        <f t="shared" si="6"/>
        <v>0</v>
      </c>
      <c r="U237" s="153">
        <f t="shared" si="6"/>
        <v>0</v>
      </c>
    </row>
    <row r="238" ht="15.75" customHeight="1">
      <c r="A238" s="140" t="s">
        <v>55</v>
      </c>
      <c r="B238" s="153">
        <f t="shared" ref="B238:U238" si="7">B17/B$12</f>
        <v>0</v>
      </c>
      <c r="C238" s="153">
        <f t="shared" si="7"/>
        <v>0</v>
      </c>
      <c r="D238" s="153">
        <f t="shared" si="7"/>
        <v>0</v>
      </c>
      <c r="E238" s="153">
        <f t="shared" si="7"/>
        <v>0</v>
      </c>
      <c r="F238" s="153">
        <f t="shared" si="7"/>
        <v>0</v>
      </c>
      <c r="G238" s="153">
        <f t="shared" si="7"/>
        <v>0</v>
      </c>
      <c r="H238" s="153">
        <f t="shared" si="7"/>
        <v>0</v>
      </c>
      <c r="I238" s="153">
        <f t="shared" si="7"/>
        <v>0</v>
      </c>
      <c r="J238" s="153">
        <f t="shared" si="7"/>
        <v>0</v>
      </c>
      <c r="K238" s="153">
        <f t="shared" si="7"/>
        <v>0</v>
      </c>
      <c r="L238" s="153">
        <f t="shared" si="7"/>
        <v>0</v>
      </c>
      <c r="M238" s="153">
        <f t="shared" si="7"/>
        <v>0</v>
      </c>
      <c r="N238" s="153">
        <f t="shared" si="7"/>
        <v>0</v>
      </c>
      <c r="O238" s="153">
        <f t="shared" si="7"/>
        <v>0</v>
      </c>
      <c r="P238" s="153">
        <f t="shared" si="7"/>
        <v>0</v>
      </c>
      <c r="Q238" s="153">
        <f t="shared" si="7"/>
        <v>0</v>
      </c>
      <c r="R238" s="153">
        <f t="shared" si="7"/>
        <v>0</v>
      </c>
      <c r="S238" s="153">
        <f t="shared" si="7"/>
        <v>0</v>
      </c>
      <c r="T238" s="153">
        <f t="shared" si="7"/>
        <v>0</v>
      </c>
      <c r="U238" s="153">
        <f t="shared" si="7"/>
        <v>0</v>
      </c>
    </row>
    <row r="239" ht="15.75" customHeight="1">
      <c r="A239" s="140" t="s">
        <v>102</v>
      </c>
      <c r="B239" s="153">
        <f t="shared" ref="B239:U239" si="8">B18/B$12</f>
        <v>0</v>
      </c>
      <c r="C239" s="153">
        <f t="shared" si="8"/>
        <v>0</v>
      </c>
      <c r="D239" s="153">
        <f t="shared" si="8"/>
        <v>0</v>
      </c>
      <c r="E239" s="153">
        <f t="shared" si="8"/>
        <v>0</v>
      </c>
      <c r="F239" s="153">
        <f t="shared" si="8"/>
        <v>0</v>
      </c>
      <c r="G239" s="153">
        <f t="shared" si="8"/>
        <v>0</v>
      </c>
      <c r="H239" s="153">
        <f t="shared" si="8"/>
        <v>0</v>
      </c>
      <c r="I239" s="153">
        <f t="shared" si="8"/>
        <v>0</v>
      </c>
      <c r="J239" s="153">
        <f t="shared" si="8"/>
        <v>0</v>
      </c>
      <c r="K239" s="153">
        <f t="shared" si="8"/>
        <v>0</v>
      </c>
      <c r="L239" s="153">
        <f t="shared" si="8"/>
        <v>0</v>
      </c>
      <c r="M239" s="153">
        <f t="shared" si="8"/>
        <v>0</v>
      </c>
      <c r="N239" s="153">
        <f t="shared" si="8"/>
        <v>0</v>
      </c>
      <c r="O239" s="153">
        <f t="shared" si="8"/>
        <v>0</v>
      </c>
      <c r="P239" s="153">
        <f t="shared" si="8"/>
        <v>0</v>
      </c>
      <c r="Q239" s="153">
        <f t="shared" si="8"/>
        <v>0</v>
      </c>
      <c r="R239" s="153">
        <f t="shared" si="8"/>
        <v>0</v>
      </c>
      <c r="S239" s="153">
        <f t="shared" si="8"/>
        <v>0</v>
      </c>
      <c r="T239" s="153">
        <f t="shared" si="8"/>
        <v>0</v>
      </c>
      <c r="U239" s="153">
        <f t="shared" si="8"/>
        <v>0.00007018941926</v>
      </c>
    </row>
    <row r="240" ht="15.75" customHeight="1">
      <c r="A240" s="140" t="s">
        <v>78</v>
      </c>
      <c r="B240" s="153">
        <f t="shared" ref="B240:U240" si="9">B19/B$12</f>
        <v>0</v>
      </c>
      <c r="C240" s="153">
        <f t="shared" si="9"/>
        <v>0</v>
      </c>
      <c r="D240" s="153">
        <f t="shared" si="9"/>
        <v>0</v>
      </c>
      <c r="E240" s="153">
        <f t="shared" si="9"/>
        <v>0</v>
      </c>
      <c r="F240" s="153">
        <f t="shared" si="9"/>
        <v>0</v>
      </c>
      <c r="G240" s="153">
        <f t="shared" si="9"/>
        <v>0</v>
      </c>
      <c r="H240" s="153">
        <f t="shared" si="9"/>
        <v>0</v>
      </c>
      <c r="I240" s="153">
        <f t="shared" si="9"/>
        <v>0</v>
      </c>
      <c r="J240" s="153">
        <f t="shared" si="9"/>
        <v>0</v>
      </c>
      <c r="K240" s="153">
        <f t="shared" si="9"/>
        <v>0</v>
      </c>
      <c r="L240" s="153">
        <f t="shared" si="9"/>
        <v>0</v>
      </c>
      <c r="M240" s="153">
        <f t="shared" si="9"/>
        <v>0</v>
      </c>
      <c r="N240" s="153">
        <f t="shared" si="9"/>
        <v>0</v>
      </c>
      <c r="O240" s="153">
        <f t="shared" si="9"/>
        <v>0</v>
      </c>
      <c r="P240" s="153">
        <f t="shared" si="9"/>
        <v>0</v>
      </c>
      <c r="Q240" s="153">
        <f t="shared" si="9"/>
        <v>0</v>
      </c>
      <c r="R240" s="153">
        <f t="shared" si="9"/>
        <v>0</v>
      </c>
      <c r="S240" s="153">
        <f t="shared" si="9"/>
        <v>0</v>
      </c>
      <c r="T240" s="153">
        <f t="shared" si="9"/>
        <v>0</v>
      </c>
      <c r="U240" s="153">
        <f t="shared" si="9"/>
        <v>0</v>
      </c>
    </row>
    <row r="241" ht="15.75" customHeight="1">
      <c r="A241" s="140" t="s">
        <v>4</v>
      </c>
      <c r="B241" s="153">
        <f t="shared" ref="B241:U241" si="10">B20/B$12</f>
        <v>0</v>
      </c>
      <c r="C241" s="153">
        <f t="shared" si="10"/>
        <v>0</v>
      </c>
      <c r="D241" s="153">
        <f t="shared" si="10"/>
        <v>0</v>
      </c>
      <c r="E241" s="153">
        <f t="shared" si="10"/>
        <v>0.0004349388381</v>
      </c>
      <c r="F241" s="153">
        <f t="shared" si="10"/>
        <v>0</v>
      </c>
      <c r="G241" s="153">
        <f t="shared" si="10"/>
        <v>0</v>
      </c>
      <c r="H241" s="153">
        <f t="shared" si="10"/>
        <v>0</v>
      </c>
      <c r="I241" s="153">
        <f t="shared" si="10"/>
        <v>0.0000001306186767</v>
      </c>
      <c r="J241" s="153">
        <f t="shared" si="10"/>
        <v>0.002638771087</v>
      </c>
      <c r="K241" s="153">
        <f t="shared" si="10"/>
        <v>0.002512564481</v>
      </c>
      <c r="L241" s="153">
        <f t="shared" si="10"/>
        <v>0.002769434094</v>
      </c>
      <c r="M241" s="153">
        <f t="shared" si="10"/>
        <v>0.003205926743</v>
      </c>
      <c r="N241" s="153">
        <f t="shared" si="10"/>
        <v>0.001658550555</v>
      </c>
      <c r="O241" s="153">
        <f t="shared" si="10"/>
        <v>0.004282053996</v>
      </c>
      <c r="P241" s="153">
        <f t="shared" si="10"/>
        <v>0.003260953322</v>
      </c>
      <c r="Q241" s="153">
        <f t="shared" si="10"/>
        <v>0</v>
      </c>
      <c r="R241" s="153">
        <f t="shared" si="10"/>
        <v>0</v>
      </c>
      <c r="S241" s="153">
        <f t="shared" si="10"/>
        <v>0</v>
      </c>
      <c r="T241" s="153">
        <f t="shared" si="10"/>
        <v>0</v>
      </c>
      <c r="U241" s="153">
        <f t="shared" si="10"/>
        <v>0</v>
      </c>
    </row>
    <row r="242" ht="15.75" customHeight="1">
      <c r="A242" s="140" t="s">
        <v>5</v>
      </c>
      <c r="B242" s="153">
        <f t="shared" ref="B242:U242" si="11">B21/B$12</f>
        <v>0.0004271781981</v>
      </c>
      <c r="C242" s="153">
        <f t="shared" si="11"/>
        <v>0.000451880361</v>
      </c>
      <c r="D242" s="153">
        <f t="shared" si="11"/>
        <v>0.0003451223668</v>
      </c>
      <c r="E242" s="153">
        <f t="shared" si="11"/>
        <v>0.000524160044</v>
      </c>
      <c r="F242" s="153">
        <f t="shared" si="11"/>
        <v>0.0006526687954</v>
      </c>
      <c r="G242" s="153">
        <f t="shared" si="11"/>
        <v>0.0007214423365</v>
      </c>
      <c r="H242" s="153">
        <f t="shared" si="11"/>
        <v>0.001168355304</v>
      </c>
      <c r="I242" s="153">
        <f t="shared" si="11"/>
        <v>0.001794569999</v>
      </c>
      <c r="J242" s="153">
        <f t="shared" si="11"/>
        <v>0.001725531799</v>
      </c>
      <c r="K242" s="153">
        <f t="shared" si="11"/>
        <v>0.002351058593</v>
      </c>
      <c r="L242" s="153">
        <f t="shared" si="11"/>
        <v>0.002304908295</v>
      </c>
      <c r="M242" s="153">
        <f t="shared" si="11"/>
        <v>0.001685441925</v>
      </c>
      <c r="N242" s="153">
        <f t="shared" si="11"/>
        <v>0.00153684084</v>
      </c>
      <c r="O242" s="153">
        <f t="shared" si="11"/>
        <v>0.001420411723</v>
      </c>
      <c r="P242" s="153">
        <f t="shared" si="11"/>
        <v>0.001467605932</v>
      </c>
      <c r="Q242" s="153">
        <f t="shared" si="11"/>
        <v>0</v>
      </c>
      <c r="R242" s="153">
        <f t="shared" si="11"/>
        <v>0</v>
      </c>
      <c r="S242" s="153">
        <f t="shared" si="11"/>
        <v>0</v>
      </c>
      <c r="T242" s="153">
        <f t="shared" si="11"/>
        <v>0</v>
      </c>
      <c r="U242" s="153">
        <f t="shared" si="11"/>
        <v>0</v>
      </c>
    </row>
    <row r="243" ht="15.75" customHeight="1">
      <c r="A243" s="140" t="s">
        <v>103</v>
      </c>
      <c r="B243" s="153">
        <f t="shared" ref="B243:U243" si="12">B22/B$12</f>
        <v>0</v>
      </c>
      <c r="C243" s="153">
        <f t="shared" si="12"/>
        <v>0</v>
      </c>
      <c r="D243" s="153">
        <f t="shared" si="12"/>
        <v>0</v>
      </c>
      <c r="E243" s="153">
        <f t="shared" si="12"/>
        <v>0</v>
      </c>
      <c r="F243" s="153">
        <f t="shared" si="12"/>
        <v>0</v>
      </c>
      <c r="G243" s="153">
        <f t="shared" si="12"/>
        <v>0</v>
      </c>
      <c r="H243" s="153">
        <f t="shared" si="12"/>
        <v>0</v>
      </c>
      <c r="I243" s="153">
        <f t="shared" si="12"/>
        <v>0</v>
      </c>
      <c r="J243" s="153">
        <f t="shared" si="12"/>
        <v>0</v>
      </c>
      <c r="K243" s="153">
        <f t="shared" si="12"/>
        <v>0</v>
      </c>
      <c r="L243" s="153">
        <f t="shared" si="12"/>
        <v>0</v>
      </c>
      <c r="M243" s="153">
        <f t="shared" si="12"/>
        <v>0</v>
      </c>
      <c r="N243" s="153">
        <f t="shared" si="12"/>
        <v>0</v>
      </c>
      <c r="O243" s="153">
        <f t="shared" si="12"/>
        <v>0</v>
      </c>
      <c r="P243" s="153">
        <f t="shared" si="12"/>
        <v>0</v>
      </c>
      <c r="Q243" s="153">
        <f t="shared" si="12"/>
        <v>0</v>
      </c>
      <c r="R243" s="153">
        <f t="shared" si="12"/>
        <v>0</v>
      </c>
      <c r="S243" s="153">
        <f t="shared" si="12"/>
        <v>0</v>
      </c>
      <c r="T243" s="153">
        <f t="shared" si="12"/>
        <v>0</v>
      </c>
      <c r="U243" s="153">
        <f t="shared" si="12"/>
        <v>0</v>
      </c>
    </row>
    <row r="244" ht="15.75" customHeight="1">
      <c r="A244" s="140" t="s">
        <v>6</v>
      </c>
      <c r="B244" s="153">
        <f t="shared" ref="B244:U244" si="13">B23/B$12</f>
        <v>0.2084953373</v>
      </c>
      <c r="C244" s="153">
        <f t="shared" si="13"/>
        <v>0.2153795117</v>
      </c>
      <c r="D244" s="153">
        <f t="shared" si="13"/>
        <v>0.2136821524</v>
      </c>
      <c r="E244" s="153">
        <f t="shared" si="13"/>
        <v>0.2087771565</v>
      </c>
      <c r="F244" s="153">
        <f t="shared" si="13"/>
        <v>0.2028081291</v>
      </c>
      <c r="G244" s="153">
        <f t="shared" si="13"/>
        <v>0.1754783675</v>
      </c>
      <c r="H244" s="153">
        <f t="shared" si="13"/>
        <v>0.1430594306</v>
      </c>
      <c r="I244" s="153">
        <f t="shared" si="13"/>
        <v>0.1752408902</v>
      </c>
      <c r="J244" s="153">
        <f t="shared" si="13"/>
        <v>0.1864679418</v>
      </c>
      <c r="K244" s="153">
        <f t="shared" si="13"/>
        <v>0.1817024844</v>
      </c>
      <c r="L244" s="153">
        <f t="shared" si="13"/>
        <v>0.1888125576</v>
      </c>
      <c r="M244" s="153">
        <f t="shared" si="13"/>
        <v>0.1987239006</v>
      </c>
      <c r="N244" s="153">
        <f t="shared" si="13"/>
        <v>0.2007848487</v>
      </c>
      <c r="O244" s="153">
        <f t="shared" si="13"/>
        <v>0.1186664974</v>
      </c>
      <c r="P244" s="153">
        <f t="shared" si="13"/>
        <v>0.11890846</v>
      </c>
      <c r="Q244" s="153">
        <f t="shared" si="13"/>
        <v>0.1467323146</v>
      </c>
      <c r="R244" s="153">
        <f t="shared" si="13"/>
        <v>0.1566133112</v>
      </c>
      <c r="S244" s="153">
        <f t="shared" si="13"/>
        <v>0.1575914201</v>
      </c>
      <c r="T244" s="153">
        <f t="shared" si="13"/>
        <v>0.1528856753</v>
      </c>
      <c r="U244" s="153">
        <f t="shared" si="13"/>
        <v>0.1497444467</v>
      </c>
    </row>
    <row r="245" ht="15.75" customHeight="1">
      <c r="A245" s="140" t="s">
        <v>104</v>
      </c>
      <c r="B245" s="153">
        <f t="shared" ref="B245:U245" si="14">B24/B$12</f>
        <v>0</v>
      </c>
      <c r="C245" s="153">
        <f t="shared" si="14"/>
        <v>0</v>
      </c>
      <c r="D245" s="153">
        <f t="shared" si="14"/>
        <v>0</v>
      </c>
      <c r="E245" s="153">
        <f t="shared" si="14"/>
        <v>0</v>
      </c>
      <c r="F245" s="153">
        <f t="shared" si="14"/>
        <v>0</v>
      </c>
      <c r="G245" s="153">
        <f t="shared" si="14"/>
        <v>0</v>
      </c>
      <c r="H245" s="153">
        <f t="shared" si="14"/>
        <v>0</v>
      </c>
      <c r="I245" s="153">
        <f t="shared" si="14"/>
        <v>0</v>
      </c>
      <c r="J245" s="153">
        <f t="shared" si="14"/>
        <v>0</v>
      </c>
      <c r="K245" s="153">
        <f t="shared" si="14"/>
        <v>0</v>
      </c>
      <c r="L245" s="153">
        <f t="shared" si="14"/>
        <v>0</v>
      </c>
      <c r="M245" s="153">
        <f t="shared" si="14"/>
        <v>0</v>
      </c>
      <c r="N245" s="153">
        <f t="shared" si="14"/>
        <v>0</v>
      </c>
      <c r="O245" s="153">
        <f t="shared" si="14"/>
        <v>0.00003852834693</v>
      </c>
      <c r="P245" s="153">
        <f t="shared" si="14"/>
        <v>0</v>
      </c>
      <c r="Q245" s="153">
        <f t="shared" si="14"/>
        <v>0.00002852007267</v>
      </c>
      <c r="R245" s="153">
        <f t="shared" si="14"/>
        <v>0.000003290147041</v>
      </c>
      <c r="S245" s="153">
        <f t="shared" si="14"/>
        <v>0.000003801311222</v>
      </c>
      <c r="T245" s="153">
        <f t="shared" si="14"/>
        <v>0</v>
      </c>
      <c r="U245" s="153">
        <f t="shared" si="14"/>
        <v>0.0000006380856297</v>
      </c>
    </row>
    <row r="246" ht="15.75" customHeight="1">
      <c r="A246" s="140" t="s">
        <v>80</v>
      </c>
      <c r="B246" s="153">
        <f t="shared" ref="B246:U246" si="15">B25/B$12</f>
        <v>0</v>
      </c>
      <c r="C246" s="153">
        <f t="shared" si="15"/>
        <v>0</v>
      </c>
      <c r="D246" s="153">
        <f t="shared" si="15"/>
        <v>0</v>
      </c>
      <c r="E246" s="153">
        <f t="shared" si="15"/>
        <v>0</v>
      </c>
      <c r="F246" s="153">
        <f t="shared" si="15"/>
        <v>0</v>
      </c>
      <c r="G246" s="153">
        <f t="shared" si="15"/>
        <v>0</v>
      </c>
      <c r="H246" s="153">
        <f t="shared" si="15"/>
        <v>0</v>
      </c>
      <c r="I246" s="153">
        <f t="shared" si="15"/>
        <v>0</v>
      </c>
      <c r="J246" s="153">
        <f t="shared" si="15"/>
        <v>0</v>
      </c>
      <c r="K246" s="153">
        <f t="shared" si="15"/>
        <v>0</v>
      </c>
      <c r="L246" s="153">
        <f t="shared" si="15"/>
        <v>0</v>
      </c>
      <c r="M246" s="153">
        <f t="shared" si="15"/>
        <v>0</v>
      </c>
      <c r="N246" s="153">
        <f t="shared" si="15"/>
        <v>0</v>
      </c>
      <c r="O246" s="153">
        <f t="shared" si="15"/>
        <v>0</v>
      </c>
      <c r="P246" s="153">
        <f t="shared" si="15"/>
        <v>0</v>
      </c>
      <c r="Q246" s="153">
        <f t="shared" si="15"/>
        <v>0</v>
      </c>
      <c r="R246" s="153">
        <f t="shared" si="15"/>
        <v>0</v>
      </c>
      <c r="S246" s="153">
        <f t="shared" si="15"/>
        <v>0</v>
      </c>
      <c r="T246" s="153">
        <f t="shared" si="15"/>
        <v>0</v>
      </c>
      <c r="U246" s="153">
        <f t="shared" si="15"/>
        <v>0</v>
      </c>
    </row>
    <row r="247" ht="15.75" customHeight="1">
      <c r="A247" s="140" t="s">
        <v>52</v>
      </c>
      <c r="B247" s="153">
        <f t="shared" ref="B247:U247" si="16">B26/B$12</f>
        <v>0</v>
      </c>
      <c r="C247" s="153">
        <f t="shared" si="16"/>
        <v>0</v>
      </c>
      <c r="D247" s="153">
        <f t="shared" si="16"/>
        <v>0</v>
      </c>
      <c r="E247" s="153">
        <f t="shared" si="16"/>
        <v>0</v>
      </c>
      <c r="F247" s="153">
        <f t="shared" si="16"/>
        <v>0</v>
      </c>
      <c r="G247" s="153">
        <f t="shared" si="16"/>
        <v>0</v>
      </c>
      <c r="H247" s="153">
        <f t="shared" si="16"/>
        <v>0</v>
      </c>
      <c r="I247" s="153">
        <f t="shared" si="16"/>
        <v>0</v>
      </c>
      <c r="J247" s="153">
        <f t="shared" si="16"/>
        <v>0</v>
      </c>
      <c r="K247" s="153">
        <f t="shared" si="16"/>
        <v>0</v>
      </c>
      <c r="L247" s="153">
        <f t="shared" si="16"/>
        <v>0</v>
      </c>
      <c r="M247" s="153">
        <f t="shared" si="16"/>
        <v>0</v>
      </c>
      <c r="N247" s="153">
        <f t="shared" si="16"/>
        <v>0</v>
      </c>
      <c r="O247" s="153">
        <f t="shared" si="16"/>
        <v>0</v>
      </c>
      <c r="P247" s="153">
        <f t="shared" si="16"/>
        <v>0.00000008846861969</v>
      </c>
      <c r="Q247" s="153">
        <f t="shared" si="16"/>
        <v>0</v>
      </c>
      <c r="R247" s="153">
        <f t="shared" si="16"/>
        <v>0</v>
      </c>
      <c r="S247" s="153">
        <f t="shared" si="16"/>
        <v>0.0000271851348</v>
      </c>
      <c r="T247" s="153">
        <f t="shared" si="16"/>
        <v>0.000004593811556</v>
      </c>
      <c r="U247" s="153">
        <f t="shared" si="16"/>
        <v>0</v>
      </c>
    </row>
    <row r="248" ht="15.75" customHeight="1">
      <c r="A248" s="140" t="s">
        <v>64</v>
      </c>
      <c r="B248" s="153">
        <f t="shared" ref="B248:U248" si="17">B27/B$12</f>
        <v>0</v>
      </c>
      <c r="C248" s="153">
        <f t="shared" si="17"/>
        <v>0</v>
      </c>
      <c r="D248" s="153">
        <f t="shared" si="17"/>
        <v>0</v>
      </c>
      <c r="E248" s="153">
        <f t="shared" si="17"/>
        <v>0</v>
      </c>
      <c r="F248" s="153">
        <f t="shared" si="17"/>
        <v>0</v>
      </c>
      <c r="G248" s="153">
        <f t="shared" si="17"/>
        <v>0</v>
      </c>
      <c r="H248" s="153">
        <f t="shared" si="17"/>
        <v>0</v>
      </c>
      <c r="I248" s="153">
        <f t="shared" si="17"/>
        <v>0</v>
      </c>
      <c r="J248" s="153">
        <f t="shared" si="17"/>
        <v>0</v>
      </c>
      <c r="K248" s="153">
        <f t="shared" si="17"/>
        <v>0</v>
      </c>
      <c r="L248" s="153">
        <f t="shared" si="17"/>
        <v>0.0000008116350591</v>
      </c>
      <c r="M248" s="153">
        <f t="shared" si="17"/>
        <v>0</v>
      </c>
      <c r="N248" s="153">
        <f t="shared" si="17"/>
        <v>0</v>
      </c>
      <c r="O248" s="153">
        <f t="shared" si="17"/>
        <v>0.000001892620551</v>
      </c>
      <c r="P248" s="153">
        <f t="shared" si="17"/>
        <v>0.0000007962175772</v>
      </c>
      <c r="Q248" s="153">
        <f t="shared" si="17"/>
        <v>0</v>
      </c>
      <c r="R248" s="153">
        <f t="shared" si="17"/>
        <v>0.000000444614465</v>
      </c>
      <c r="S248" s="153">
        <f t="shared" si="17"/>
        <v>0</v>
      </c>
      <c r="T248" s="153">
        <f t="shared" si="17"/>
        <v>0.000036992272</v>
      </c>
      <c r="U248" s="153">
        <f t="shared" si="17"/>
        <v>0.0002361625814</v>
      </c>
    </row>
    <row r="249" ht="15.75" customHeight="1">
      <c r="A249" s="140" t="s">
        <v>105</v>
      </c>
      <c r="B249" s="153">
        <f t="shared" ref="B249:U249" si="18">B28/B$12</f>
        <v>0</v>
      </c>
      <c r="C249" s="153">
        <f t="shared" si="18"/>
        <v>0</v>
      </c>
      <c r="D249" s="153">
        <f t="shared" si="18"/>
        <v>0</v>
      </c>
      <c r="E249" s="153">
        <f t="shared" si="18"/>
        <v>0</v>
      </c>
      <c r="F249" s="153">
        <f t="shared" si="18"/>
        <v>0</v>
      </c>
      <c r="G249" s="153">
        <f t="shared" si="18"/>
        <v>0</v>
      </c>
      <c r="H249" s="153">
        <f t="shared" si="18"/>
        <v>0</v>
      </c>
      <c r="I249" s="153">
        <f t="shared" si="18"/>
        <v>0</v>
      </c>
      <c r="J249" s="153">
        <f t="shared" si="18"/>
        <v>0</v>
      </c>
      <c r="K249" s="153">
        <f t="shared" si="18"/>
        <v>0</v>
      </c>
      <c r="L249" s="153">
        <f t="shared" si="18"/>
        <v>0</v>
      </c>
      <c r="M249" s="153">
        <f t="shared" si="18"/>
        <v>0</v>
      </c>
      <c r="N249" s="153">
        <f t="shared" si="18"/>
        <v>0</v>
      </c>
      <c r="O249" s="153">
        <f t="shared" si="18"/>
        <v>0</v>
      </c>
      <c r="P249" s="153">
        <f t="shared" si="18"/>
        <v>0</v>
      </c>
      <c r="Q249" s="153">
        <f t="shared" si="18"/>
        <v>0</v>
      </c>
      <c r="R249" s="153">
        <f t="shared" si="18"/>
        <v>0</v>
      </c>
      <c r="S249" s="153">
        <f t="shared" si="18"/>
        <v>0</v>
      </c>
      <c r="T249" s="153">
        <f t="shared" si="18"/>
        <v>0</v>
      </c>
      <c r="U249" s="153">
        <f t="shared" si="18"/>
        <v>0</v>
      </c>
    </row>
    <row r="250" ht="15.75" customHeight="1">
      <c r="A250" s="140" t="s">
        <v>7</v>
      </c>
      <c r="B250" s="153">
        <f t="shared" ref="B250:U250" si="19">B29/B$12</f>
        <v>0</v>
      </c>
      <c r="C250" s="153">
        <f t="shared" si="19"/>
        <v>0</v>
      </c>
      <c r="D250" s="153">
        <f t="shared" si="19"/>
        <v>0</v>
      </c>
      <c r="E250" s="153">
        <f t="shared" si="19"/>
        <v>0</v>
      </c>
      <c r="F250" s="153">
        <f t="shared" si="19"/>
        <v>0</v>
      </c>
      <c r="G250" s="153">
        <f t="shared" si="19"/>
        <v>0</v>
      </c>
      <c r="H250" s="153">
        <f t="shared" si="19"/>
        <v>0</v>
      </c>
      <c r="I250" s="153">
        <f t="shared" si="19"/>
        <v>0</v>
      </c>
      <c r="J250" s="153">
        <f t="shared" si="19"/>
        <v>0</v>
      </c>
      <c r="K250" s="153">
        <f t="shared" si="19"/>
        <v>0</v>
      </c>
      <c r="L250" s="153">
        <f t="shared" si="19"/>
        <v>0</v>
      </c>
      <c r="M250" s="153">
        <f t="shared" si="19"/>
        <v>0</v>
      </c>
      <c r="N250" s="153">
        <f t="shared" si="19"/>
        <v>0</v>
      </c>
      <c r="O250" s="153">
        <f t="shared" si="19"/>
        <v>0</v>
      </c>
      <c r="P250" s="153">
        <f t="shared" si="19"/>
        <v>0</v>
      </c>
      <c r="Q250" s="153">
        <f t="shared" si="19"/>
        <v>0</v>
      </c>
      <c r="R250" s="153">
        <f t="shared" si="19"/>
        <v>0</v>
      </c>
      <c r="S250" s="153">
        <f t="shared" si="19"/>
        <v>0</v>
      </c>
      <c r="T250" s="153">
        <f t="shared" si="19"/>
        <v>0</v>
      </c>
      <c r="U250" s="153">
        <f t="shared" si="19"/>
        <v>0.0000002835936132</v>
      </c>
    </row>
    <row r="251" ht="15.75" customHeight="1">
      <c r="A251" s="140" t="s">
        <v>106</v>
      </c>
      <c r="B251" s="153">
        <f t="shared" ref="B251:U251" si="20">B30/B$12</f>
        <v>0</v>
      </c>
      <c r="C251" s="153">
        <f t="shared" si="20"/>
        <v>0</v>
      </c>
      <c r="D251" s="153">
        <f t="shared" si="20"/>
        <v>0</v>
      </c>
      <c r="E251" s="153">
        <f t="shared" si="20"/>
        <v>0</v>
      </c>
      <c r="F251" s="153">
        <f t="shared" si="20"/>
        <v>0</v>
      </c>
      <c r="G251" s="153">
        <f t="shared" si="20"/>
        <v>0</v>
      </c>
      <c r="H251" s="153">
        <f t="shared" si="20"/>
        <v>0</v>
      </c>
      <c r="I251" s="153">
        <f t="shared" si="20"/>
        <v>0</v>
      </c>
      <c r="J251" s="153">
        <f t="shared" si="20"/>
        <v>0</v>
      </c>
      <c r="K251" s="153">
        <f t="shared" si="20"/>
        <v>0</v>
      </c>
      <c r="L251" s="153">
        <f t="shared" si="20"/>
        <v>0</v>
      </c>
      <c r="M251" s="153">
        <f t="shared" si="20"/>
        <v>0</v>
      </c>
      <c r="N251" s="153">
        <f t="shared" si="20"/>
        <v>0</v>
      </c>
      <c r="O251" s="153">
        <f t="shared" si="20"/>
        <v>0</v>
      </c>
      <c r="P251" s="153">
        <f t="shared" si="20"/>
        <v>0</v>
      </c>
      <c r="Q251" s="153">
        <f t="shared" si="20"/>
        <v>0</v>
      </c>
      <c r="R251" s="153">
        <f t="shared" si="20"/>
        <v>0</v>
      </c>
      <c r="S251" s="153">
        <f t="shared" si="20"/>
        <v>0</v>
      </c>
      <c r="T251" s="153">
        <f t="shared" si="20"/>
        <v>0</v>
      </c>
      <c r="U251" s="153">
        <f t="shared" si="20"/>
        <v>0</v>
      </c>
    </row>
    <row r="252" ht="15.75" customHeight="1">
      <c r="A252" s="140" t="s">
        <v>107</v>
      </c>
      <c r="B252" s="153">
        <f t="shared" ref="B252:U252" si="21">B31/B$12</f>
        <v>0</v>
      </c>
      <c r="C252" s="153">
        <f t="shared" si="21"/>
        <v>0</v>
      </c>
      <c r="D252" s="153">
        <f t="shared" si="21"/>
        <v>0</v>
      </c>
      <c r="E252" s="153">
        <f t="shared" si="21"/>
        <v>0</v>
      </c>
      <c r="F252" s="153">
        <f t="shared" si="21"/>
        <v>0</v>
      </c>
      <c r="G252" s="153">
        <f t="shared" si="21"/>
        <v>0</v>
      </c>
      <c r="H252" s="153">
        <f t="shared" si="21"/>
        <v>0</v>
      </c>
      <c r="I252" s="153">
        <f t="shared" si="21"/>
        <v>0</v>
      </c>
      <c r="J252" s="153">
        <f t="shared" si="21"/>
        <v>0</v>
      </c>
      <c r="K252" s="153">
        <f t="shared" si="21"/>
        <v>0</v>
      </c>
      <c r="L252" s="153">
        <f t="shared" si="21"/>
        <v>0</v>
      </c>
      <c r="M252" s="153">
        <f t="shared" si="21"/>
        <v>0</v>
      </c>
      <c r="N252" s="153">
        <f t="shared" si="21"/>
        <v>0</v>
      </c>
      <c r="O252" s="153">
        <f t="shared" si="21"/>
        <v>0</v>
      </c>
      <c r="P252" s="153">
        <f t="shared" si="21"/>
        <v>0</v>
      </c>
      <c r="Q252" s="153">
        <f t="shared" si="21"/>
        <v>0</v>
      </c>
      <c r="R252" s="153">
        <f t="shared" si="21"/>
        <v>0</v>
      </c>
      <c r="S252" s="153">
        <f t="shared" si="21"/>
        <v>0</v>
      </c>
      <c r="T252" s="153">
        <f t="shared" si="21"/>
        <v>0</v>
      </c>
      <c r="U252" s="153">
        <f t="shared" si="21"/>
        <v>0</v>
      </c>
    </row>
    <row r="253" ht="15.75" customHeight="1">
      <c r="A253" s="140" t="s">
        <v>513</v>
      </c>
      <c r="B253" s="153">
        <f t="shared" ref="B253:U253" si="22">B32/B$12</f>
        <v>0</v>
      </c>
      <c r="C253" s="153">
        <f t="shared" si="22"/>
        <v>0</v>
      </c>
      <c r="D253" s="153">
        <f t="shared" si="22"/>
        <v>0</v>
      </c>
      <c r="E253" s="153">
        <f t="shared" si="22"/>
        <v>0</v>
      </c>
      <c r="F253" s="153">
        <f t="shared" si="22"/>
        <v>0</v>
      </c>
      <c r="G253" s="153">
        <f t="shared" si="22"/>
        <v>0</v>
      </c>
      <c r="H253" s="153">
        <f t="shared" si="22"/>
        <v>0</v>
      </c>
      <c r="I253" s="153">
        <f t="shared" si="22"/>
        <v>0</v>
      </c>
      <c r="J253" s="153">
        <f t="shared" si="22"/>
        <v>0</v>
      </c>
      <c r="K253" s="153">
        <f t="shared" si="22"/>
        <v>0</v>
      </c>
      <c r="L253" s="153">
        <f t="shared" si="22"/>
        <v>0</v>
      </c>
      <c r="M253" s="153">
        <f t="shared" si="22"/>
        <v>0</v>
      </c>
      <c r="N253" s="153">
        <f t="shared" si="22"/>
        <v>0</v>
      </c>
      <c r="O253" s="153">
        <f t="shared" si="22"/>
        <v>0</v>
      </c>
      <c r="P253" s="153">
        <f t="shared" si="22"/>
        <v>0</v>
      </c>
      <c r="Q253" s="153">
        <f t="shared" si="22"/>
        <v>0</v>
      </c>
      <c r="R253" s="153">
        <f t="shared" si="22"/>
        <v>0</v>
      </c>
      <c r="S253" s="153">
        <f t="shared" si="22"/>
        <v>0</v>
      </c>
      <c r="T253" s="153">
        <f t="shared" si="22"/>
        <v>0</v>
      </c>
      <c r="U253" s="153">
        <f t="shared" si="22"/>
        <v>0</v>
      </c>
    </row>
    <row r="254" ht="15.75" customHeight="1">
      <c r="A254" s="140" t="s">
        <v>108</v>
      </c>
      <c r="B254" s="153">
        <f t="shared" ref="B254:U254" si="23">B33/B$12</f>
        <v>0</v>
      </c>
      <c r="C254" s="153">
        <f t="shared" si="23"/>
        <v>0</v>
      </c>
      <c r="D254" s="153">
        <f t="shared" si="23"/>
        <v>0</v>
      </c>
      <c r="E254" s="153">
        <f t="shared" si="23"/>
        <v>0</v>
      </c>
      <c r="F254" s="153">
        <f t="shared" si="23"/>
        <v>0</v>
      </c>
      <c r="G254" s="153">
        <f t="shared" si="23"/>
        <v>0</v>
      </c>
      <c r="H254" s="153">
        <f t="shared" si="23"/>
        <v>0</v>
      </c>
      <c r="I254" s="153">
        <f t="shared" si="23"/>
        <v>0</v>
      </c>
      <c r="J254" s="153">
        <f t="shared" si="23"/>
        <v>0</v>
      </c>
      <c r="K254" s="153">
        <f t="shared" si="23"/>
        <v>0</v>
      </c>
      <c r="L254" s="153">
        <f t="shared" si="23"/>
        <v>0</v>
      </c>
      <c r="M254" s="153">
        <f t="shared" si="23"/>
        <v>0</v>
      </c>
      <c r="N254" s="153">
        <f t="shared" si="23"/>
        <v>0</v>
      </c>
      <c r="O254" s="153">
        <f t="shared" si="23"/>
        <v>0</v>
      </c>
      <c r="P254" s="153">
        <f t="shared" si="23"/>
        <v>0</v>
      </c>
      <c r="Q254" s="153">
        <f t="shared" si="23"/>
        <v>0</v>
      </c>
      <c r="R254" s="153">
        <f t="shared" si="23"/>
        <v>0</v>
      </c>
      <c r="S254" s="153">
        <f t="shared" si="23"/>
        <v>0</v>
      </c>
      <c r="T254" s="153">
        <f t="shared" si="23"/>
        <v>0</v>
      </c>
      <c r="U254" s="153">
        <f t="shared" si="23"/>
        <v>0</v>
      </c>
    </row>
    <row r="255" ht="15.75" customHeight="1">
      <c r="A255" s="140" t="s">
        <v>109</v>
      </c>
      <c r="B255" s="153">
        <f t="shared" ref="B255:U255" si="24">B34/B$12</f>
        <v>0.06000597276</v>
      </c>
      <c r="C255" s="153">
        <f t="shared" si="24"/>
        <v>0.05879676584</v>
      </c>
      <c r="D255" s="153">
        <f t="shared" si="24"/>
        <v>0.05798691134</v>
      </c>
      <c r="E255" s="153">
        <f t="shared" si="24"/>
        <v>0.06379572136</v>
      </c>
      <c r="F255" s="153">
        <f t="shared" si="24"/>
        <v>0.06695324498</v>
      </c>
      <c r="G255" s="153">
        <f t="shared" si="24"/>
        <v>0.1208526855</v>
      </c>
      <c r="H255" s="153">
        <f t="shared" si="24"/>
        <v>0.1366353586</v>
      </c>
      <c r="I255" s="153">
        <f t="shared" si="24"/>
        <v>0.116575079</v>
      </c>
      <c r="J255" s="153">
        <f t="shared" si="24"/>
        <v>0.117517196</v>
      </c>
      <c r="K255" s="153">
        <f t="shared" si="24"/>
        <v>0.09812949109</v>
      </c>
      <c r="L255" s="153">
        <f t="shared" si="24"/>
        <v>0.1031283797</v>
      </c>
      <c r="M255" s="153">
        <f t="shared" si="24"/>
        <v>0.1204554134</v>
      </c>
      <c r="N255" s="153">
        <f t="shared" si="24"/>
        <v>0.1110732828</v>
      </c>
      <c r="O255" s="153">
        <f t="shared" si="24"/>
        <v>0.1335515525</v>
      </c>
      <c r="P255" s="153">
        <f t="shared" si="24"/>
        <v>0.1268528536</v>
      </c>
      <c r="Q255" s="153">
        <f t="shared" si="24"/>
        <v>0.1165084174</v>
      </c>
      <c r="R255" s="153">
        <f t="shared" si="24"/>
        <v>0.1188525603</v>
      </c>
      <c r="S255" s="153">
        <f t="shared" si="24"/>
        <v>0.09411654935</v>
      </c>
      <c r="T255" s="153">
        <f t="shared" si="24"/>
        <v>0.1112954009</v>
      </c>
      <c r="U255" s="153">
        <f t="shared" si="24"/>
        <v>0.1289014505</v>
      </c>
    </row>
    <row r="256" ht="15.75" customHeight="1">
      <c r="A256" s="140" t="s">
        <v>110</v>
      </c>
      <c r="B256" s="153">
        <f t="shared" ref="B256:U256" si="25">B35/B$12</f>
        <v>0</v>
      </c>
      <c r="C256" s="153">
        <f t="shared" si="25"/>
        <v>0.0001174268863</v>
      </c>
      <c r="D256" s="153">
        <f t="shared" si="25"/>
        <v>0.0002486613873</v>
      </c>
      <c r="E256" s="153">
        <f t="shared" si="25"/>
        <v>0.00003070977621</v>
      </c>
      <c r="F256" s="153">
        <f t="shared" si="25"/>
        <v>0.0002700068698</v>
      </c>
      <c r="G256" s="153">
        <f t="shared" si="25"/>
        <v>0.0005083704931</v>
      </c>
      <c r="H256" s="153">
        <f t="shared" si="25"/>
        <v>0.000316012669</v>
      </c>
      <c r="I256" s="153">
        <f t="shared" si="25"/>
        <v>0.000448805773</v>
      </c>
      <c r="J256" s="153">
        <f t="shared" si="25"/>
        <v>0.0006557194668</v>
      </c>
      <c r="K256" s="153">
        <f t="shared" si="25"/>
        <v>0.0006987087093</v>
      </c>
      <c r="L256" s="153">
        <f t="shared" si="25"/>
        <v>0.0008300321205</v>
      </c>
      <c r="M256" s="153">
        <f t="shared" si="25"/>
        <v>0.000988522548</v>
      </c>
      <c r="N256" s="153">
        <f t="shared" si="25"/>
        <v>0.001075571249</v>
      </c>
      <c r="O256" s="153">
        <f t="shared" si="25"/>
        <v>0.001366066476</v>
      </c>
      <c r="P256" s="153">
        <f t="shared" si="25"/>
        <v>0.001656486435</v>
      </c>
      <c r="Q256" s="153">
        <f t="shared" si="25"/>
        <v>0.00139002683</v>
      </c>
      <c r="R256" s="153">
        <f t="shared" si="25"/>
        <v>0.0003184328798</v>
      </c>
      <c r="S256" s="153">
        <f t="shared" si="25"/>
        <v>0.001596435522</v>
      </c>
      <c r="T256" s="153">
        <f t="shared" si="25"/>
        <v>0.001134671454</v>
      </c>
      <c r="U256" s="153">
        <f t="shared" si="25"/>
        <v>0.0010301538</v>
      </c>
    </row>
    <row r="257" ht="15.75" customHeight="1">
      <c r="A257" s="140" t="s">
        <v>111</v>
      </c>
      <c r="B257" s="153">
        <f t="shared" ref="B257:U257" si="26">B36/B$12</f>
        <v>0</v>
      </c>
      <c r="C257" s="153">
        <f t="shared" si="26"/>
        <v>0</v>
      </c>
      <c r="D257" s="153">
        <f t="shared" si="26"/>
        <v>0</v>
      </c>
      <c r="E257" s="153">
        <f t="shared" si="26"/>
        <v>0</v>
      </c>
      <c r="F257" s="153">
        <f t="shared" si="26"/>
        <v>0</v>
      </c>
      <c r="G257" s="153">
        <f t="shared" si="26"/>
        <v>0</v>
      </c>
      <c r="H257" s="153">
        <f t="shared" si="26"/>
        <v>0</v>
      </c>
      <c r="I257" s="153">
        <f t="shared" si="26"/>
        <v>0</v>
      </c>
      <c r="J257" s="153">
        <f t="shared" si="26"/>
        <v>0</v>
      </c>
      <c r="K257" s="153">
        <f t="shared" si="26"/>
        <v>0</v>
      </c>
      <c r="L257" s="153">
        <f t="shared" si="26"/>
        <v>0</v>
      </c>
      <c r="M257" s="153">
        <f t="shared" si="26"/>
        <v>0</v>
      </c>
      <c r="N257" s="153">
        <f t="shared" si="26"/>
        <v>0</v>
      </c>
      <c r="O257" s="153">
        <f t="shared" si="26"/>
        <v>0</v>
      </c>
      <c r="P257" s="153">
        <f t="shared" si="26"/>
        <v>0</v>
      </c>
      <c r="Q257" s="153">
        <f t="shared" si="26"/>
        <v>0</v>
      </c>
      <c r="R257" s="153">
        <f t="shared" si="26"/>
        <v>0</v>
      </c>
      <c r="S257" s="153">
        <f t="shared" si="26"/>
        <v>0</v>
      </c>
      <c r="T257" s="153">
        <f t="shared" si="26"/>
        <v>0</v>
      </c>
      <c r="U257" s="153">
        <f t="shared" si="26"/>
        <v>0</v>
      </c>
    </row>
    <row r="258" ht="15.75" customHeight="1">
      <c r="A258" s="140" t="s">
        <v>8</v>
      </c>
      <c r="B258" s="153">
        <f t="shared" ref="B258:U258" si="27">B37/B$12</f>
        <v>0</v>
      </c>
      <c r="C258" s="153">
        <f t="shared" si="27"/>
        <v>0</v>
      </c>
      <c r="D258" s="153">
        <f t="shared" si="27"/>
        <v>0</v>
      </c>
      <c r="E258" s="153">
        <f t="shared" si="27"/>
        <v>0.0004942645422</v>
      </c>
      <c r="F258" s="153">
        <f t="shared" si="27"/>
        <v>0.0003841037565</v>
      </c>
      <c r="G258" s="153">
        <f t="shared" si="27"/>
        <v>0</v>
      </c>
      <c r="H258" s="153">
        <f t="shared" si="27"/>
        <v>0</v>
      </c>
      <c r="I258" s="153">
        <f t="shared" si="27"/>
        <v>0</v>
      </c>
      <c r="J258" s="153">
        <f t="shared" si="27"/>
        <v>0.0001380723437</v>
      </c>
      <c r="K258" s="153">
        <f t="shared" si="27"/>
        <v>0</v>
      </c>
      <c r="L258" s="153">
        <f t="shared" si="27"/>
        <v>0.001049714676</v>
      </c>
      <c r="M258" s="153">
        <f t="shared" si="27"/>
        <v>0.0008374745457</v>
      </c>
      <c r="N258" s="153">
        <f t="shared" si="27"/>
        <v>0.0003951730336</v>
      </c>
      <c r="O258" s="153">
        <f t="shared" si="27"/>
        <v>0.000002703743644</v>
      </c>
      <c r="P258" s="153">
        <f t="shared" si="27"/>
        <v>0.00002211715492</v>
      </c>
      <c r="Q258" s="153">
        <f t="shared" si="27"/>
        <v>0.0004377946466</v>
      </c>
      <c r="R258" s="153">
        <f t="shared" si="27"/>
        <v>0.000008269829049</v>
      </c>
      <c r="S258" s="153">
        <f t="shared" si="27"/>
        <v>0.000002303824983</v>
      </c>
      <c r="T258" s="153">
        <f t="shared" si="27"/>
        <v>0.0004050613487</v>
      </c>
      <c r="U258" s="153">
        <f t="shared" si="27"/>
        <v>0.0007985287163</v>
      </c>
    </row>
    <row r="259" ht="15.75" customHeight="1">
      <c r="A259" s="140" t="s">
        <v>514</v>
      </c>
      <c r="B259" s="153">
        <f t="shared" ref="B259:U259" si="28">B38/B$12</f>
        <v>0</v>
      </c>
      <c r="C259" s="153">
        <f t="shared" si="28"/>
        <v>0</v>
      </c>
      <c r="D259" s="153">
        <f t="shared" si="28"/>
        <v>0</v>
      </c>
      <c r="E259" s="153">
        <f t="shared" si="28"/>
        <v>0</v>
      </c>
      <c r="F259" s="153">
        <f t="shared" si="28"/>
        <v>0</v>
      </c>
      <c r="G259" s="153">
        <f t="shared" si="28"/>
        <v>0</v>
      </c>
      <c r="H259" s="153">
        <f t="shared" si="28"/>
        <v>0</v>
      </c>
      <c r="I259" s="153">
        <f t="shared" si="28"/>
        <v>0</v>
      </c>
      <c r="J259" s="153">
        <f t="shared" si="28"/>
        <v>0</v>
      </c>
      <c r="K259" s="153">
        <f t="shared" si="28"/>
        <v>0</v>
      </c>
      <c r="L259" s="153">
        <f t="shared" si="28"/>
        <v>0</v>
      </c>
      <c r="M259" s="153">
        <f t="shared" si="28"/>
        <v>0</v>
      </c>
      <c r="N259" s="153">
        <f t="shared" si="28"/>
        <v>0</v>
      </c>
      <c r="O259" s="153">
        <f t="shared" si="28"/>
        <v>0</v>
      </c>
      <c r="P259" s="153">
        <f t="shared" si="28"/>
        <v>0</v>
      </c>
      <c r="Q259" s="153">
        <f t="shared" si="28"/>
        <v>0</v>
      </c>
      <c r="R259" s="153">
        <f t="shared" si="28"/>
        <v>0</v>
      </c>
      <c r="S259" s="153">
        <f t="shared" si="28"/>
        <v>0</v>
      </c>
      <c r="T259" s="153">
        <f t="shared" si="28"/>
        <v>0</v>
      </c>
      <c r="U259" s="153">
        <f t="shared" si="28"/>
        <v>0</v>
      </c>
    </row>
    <row r="260" ht="15.75" customHeight="1">
      <c r="A260" s="140" t="s">
        <v>112</v>
      </c>
      <c r="B260" s="153">
        <f t="shared" ref="B260:U260" si="29">B39/B$12</f>
        <v>0</v>
      </c>
      <c r="C260" s="153">
        <f t="shared" si="29"/>
        <v>0</v>
      </c>
      <c r="D260" s="153">
        <f t="shared" si="29"/>
        <v>0</v>
      </c>
      <c r="E260" s="153">
        <f t="shared" si="29"/>
        <v>0</v>
      </c>
      <c r="F260" s="153">
        <f t="shared" si="29"/>
        <v>0</v>
      </c>
      <c r="G260" s="153">
        <f t="shared" si="29"/>
        <v>0</v>
      </c>
      <c r="H260" s="153">
        <f t="shared" si="29"/>
        <v>0</v>
      </c>
      <c r="I260" s="153">
        <f t="shared" si="29"/>
        <v>0</v>
      </c>
      <c r="J260" s="153">
        <f t="shared" si="29"/>
        <v>0</v>
      </c>
      <c r="K260" s="153">
        <f t="shared" si="29"/>
        <v>0</v>
      </c>
      <c r="L260" s="153">
        <f t="shared" si="29"/>
        <v>0</v>
      </c>
      <c r="M260" s="153">
        <f t="shared" si="29"/>
        <v>0</v>
      </c>
      <c r="N260" s="153">
        <f t="shared" si="29"/>
        <v>0</v>
      </c>
      <c r="O260" s="153">
        <f t="shared" si="29"/>
        <v>0</v>
      </c>
      <c r="P260" s="153">
        <f t="shared" si="29"/>
        <v>0</v>
      </c>
      <c r="Q260" s="153">
        <f t="shared" si="29"/>
        <v>0</v>
      </c>
      <c r="R260" s="153">
        <f t="shared" si="29"/>
        <v>0</v>
      </c>
      <c r="S260" s="153">
        <f t="shared" si="29"/>
        <v>0</v>
      </c>
      <c r="T260" s="153">
        <f t="shared" si="29"/>
        <v>0</v>
      </c>
      <c r="U260" s="153">
        <f t="shared" si="29"/>
        <v>0</v>
      </c>
    </row>
    <row r="261" ht="15.75" customHeight="1">
      <c r="A261" s="140" t="s">
        <v>81</v>
      </c>
      <c r="B261" s="153">
        <f t="shared" ref="B261:U261" si="30">B40/B$12</f>
        <v>0</v>
      </c>
      <c r="C261" s="153">
        <f t="shared" si="30"/>
        <v>0</v>
      </c>
      <c r="D261" s="153">
        <f t="shared" si="30"/>
        <v>0</v>
      </c>
      <c r="E261" s="153">
        <f t="shared" si="30"/>
        <v>0.00001081821662</v>
      </c>
      <c r="F261" s="153">
        <f t="shared" si="30"/>
        <v>0.0002806764186</v>
      </c>
      <c r="G261" s="153">
        <f t="shared" si="30"/>
        <v>0.0006837550503</v>
      </c>
      <c r="H261" s="153">
        <f t="shared" si="30"/>
        <v>0.0002274498709</v>
      </c>
      <c r="I261" s="153">
        <f t="shared" si="30"/>
        <v>0.00000195928015</v>
      </c>
      <c r="J261" s="153">
        <f t="shared" si="30"/>
        <v>0.0001563247129</v>
      </c>
      <c r="K261" s="153">
        <f t="shared" si="30"/>
        <v>0</v>
      </c>
      <c r="L261" s="153">
        <f t="shared" si="30"/>
        <v>0.00002624286691</v>
      </c>
      <c r="M261" s="153">
        <f t="shared" si="30"/>
        <v>0.0001927753179</v>
      </c>
      <c r="N261" s="153">
        <f t="shared" si="30"/>
        <v>0.000266303924</v>
      </c>
      <c r="O261" s="153">
        <f t="shared" si="30"/>
        <v>0.00074123132</v>
      </c>
      <c r="P261" s="153">
        <f t="shared" si="30"/>
        <v>0.0009801438376</v>
      </c>
      <c r="Q261" s="153">
        <f t="shared" si="30"/>
        <v>0.0009719118027</v>
      </c>
      <c r="R261" s="153">
        <f t="shared" si="30"/>
        <v>0.0006783927507</v>
      </c>
      <c r="S261" s="153">
        <f t="shared" si="30"/>
        <v>0.00016967671</v>
      </c>
      <c r="T261" s="153">
        <f t="shared" si="30"/>
        <v>0.0003716151769</v>
      </c>
      <c r="U261" s="153">
        <f t="shared" si="30"/>
        <v>0.0001774587035</v>
      </c>
    </row>
    <row r="262" ht="15.75" customHeight="1">
      <c r="A262" s="140" t="s">
        <v>65</v>
      </c>
      <c r="B262" s="153">
        <f t="shared" ref="B262:U262" si="31">B41/B$12</f>
        <v>0</v>
      </c>
      <c r="C262" s="153">
        <f t="shared" si="31"/>
        <v>0</v>
      </c>
      <c r="D262" s="153">
        <f t="shared" si="31"/>
        <v>0</v>
      </c>
      <c r="E262" s="153">
        <f t="shared" si="31"/>
        <v>0</v>
      </c>
      <c r="F262" s="153">
        <f t="shared" si="31"/>
        <v>0</v>
      </c>
      <c r="G262" s="153">
        <f t="shared" si="31"/>
        <v>0</v>
      </c>
      <c r="H262" s="153">
        <f t="shared" si="31"/>
        <v>0</v>
      </c>
      <c r="I262" s="153">
        <f t="shared" si="31"/>
        <v>0</v>
      </c>
      <c r="J262" s="153">
        <f t="shared" si="31"/>
        <v>0</v>
      </c>
      <c r="K262" s="153">
        <f t="shared" si="31"/>
        <v>0</v>
      </c>
      <c r="L262" s="153">
        <f t="shared" si="31"/>
        <v>0</v>
      </c>
      <c r="M262" s="153">
        <f t="shared" si="31"/>
        <v>0</v>
      </c>
      <c r="N262" s="153">
        <f t="shared" si="31"/>
        <v>0</v>
      </c>
      <c r="O262" s="153">
        <f t="shared" si="31"/>
        <v>0</v>
      </c>
      <c r="P262" s="153">
        <f t="shared" si="31"/>
        <v>0</v>
      </c>
      <c r="Q262" s="153">
        <f t="shared" si="31"/>
        <v>0</v>
      </c>
      <c r="R262" s="153">
        <f t="shared" si="31"/>
        <v>0</v>
      </c>
      <c r="S262" s="153">
        <f t="shared" si="31"/>
        <v>0.01217053143</v>
      </c>
      <c r="T262" s="153">
        <f t="shared" si="31"/>
        <v>0.01274943893</v>
      </c>
      <c r="U262" s="153">
        <f t="shared" si="31"/>
        <v>0.003942872903</v>
      </c>
    </row>
    <row r="263" ht="15.75" customHeight="1">
      <c r="A263" s="140" t="s">
        <v>113</v>
      </c>
      <c r="B263" s="153">
        <f t="shared" ref="B263:U263" si="32">B42/B$12</f>
        <v>0</v>
      </c>
      <c r="C263" s="153">
        <f t="shared" si="32"/>
        <v>0</v>
      </c>
      <c r="D263" s="153">
        <f t="shared" si="32"/>
        <v>0</v>
      </c>
      <c r="E263" s="153">
        <f t="shared" si="32"/>
        <v>0</v>
      </c>
      <c r="F263" s="153">
        <f t="shared" si="32"/>
        <v>0</v>
      </c>
      <c r="G263" s="153">
        <f t="shared" si="32"/>
        <v>0</v>
      </c>
      <c r="H263" s="153">
        <f t="shared" si="32"/>
        <v>0</v>
      </c>
      <c r="I263" s="153">
        <f t="shared" si="32"/>
        <v>0</v>
      </c>
      <c r="J263" s="153">
        <f t="shared" si="32"/>
        <v>0</v>
      </c>
      <c r="K263" s="153">
        <f t="shared" si="32"/>
        <v>0</v>
      </c>
      <c r="L263" s="153">
        <f t="shared" si="32"/>
        <v>0</v>
      </c>
      <c r="M263" s="153">
        <f t="shared" si="32"/>
        <v>0</v>
      </c>
      <c r="N263" s="153">
        <f t="shared" si="32"/>
        <v>0</v>
      </c>
      <c r="O263" s="153">
        <f t="shared" si="32"/>
        <v>0</v>
      </c>
      <c r="P263" s="153">
        <f t="shared" si="32"/>
        <v>0</v>
      </c>
      <c r="Q263" s="153">
        <f t="shared" si="32"/>
        <v>0</v>
      </c>
      <c r="R263" s="153">
        <f t="shared" si="32"/>
        <v>0</v>
      </c>
      <c r="S263" s="153">
        <f t="shared" si="32"/>
        <v>0</v>
      </c>
      <c r="T263" s="153">
        <f t="shared" si="32"/>
        <v>0</v>
      </c>
      <c r="U263" s="153">
        <f t="shared" si="32"/>
        <v>0</v>
      </c>
    </row>
    <row r="264" ht="15.75" customHeight="1">
      <c r="A264" s="140" t="s">
        <v>114</v>
      </c>
      <c r="B264" s="153">
        <f t="shared" ref="B264:U264" si="33">B43/B$12</f>
        <v>0</v>
      </c>
      <c r="C264" s="153">
        <f t="shared" si="33"/>
        <v>0</v>
      </c>
      <c r="D264" s="153">
        <f t="shared" si="33"/>
        <v>0</v>
      </c>
      <c r="E264" s="153">
        <f t="shared" si="33"/>
        <v>0</v>
      </c>
      <c r="F264" s="153">
        <f t="shared" si="33"/>
        <v>0</v>
      </c>
      <c r="G264" s="153">
        <f t="shared" si="33"/>
        <v>0</v>
      </c>
      <c r="H264" s="153">
        <f t="shared" si="33"/>
        <v>0</v>
      </c>
      <c r="I264" s="153">
        <f t="shared" si="33"/>
        <v>0</v>
      </c>
      <c r="J264" s="153">
        <f t="shared" si="33"/>
        <v>0</v>
      </c>
      <c r="K264" s="153">
        <f t="shared" si="33"/>
        <v>0</v>
      </c>
      <c r="L264" s="153">
        <f t="shared" si="33"/>
        <v>0</v>
      </c>
      <c r="M264" s="153">
        <f t="shared" si="33"/>
        <v>0</v>
      </c>
      <c r="N264" s="153">
        <f t="shared" si="33"/>
        <v>0</v>
      </c>
      <c r="O264" s="153">
        <f t="shared" si="33"/>
        <v>0</v>
      </c>
      <c r="P264" s="153">
        <f t="shared" si="33"/>
        <v>0</v>
      </c>
      <c r="Q264" s="153">
        <f t="shared" si="33"/>
        <v>0</v>
      </c>
      <c r="R264" s="153">
        <f t="shared" si="33"/>
        <v>0</v>
      </c>
      <c r="S264" s="153">
        <f t="shared" si="33"/>
        <v>0</v>
      </c>
      <c r="T264" s="153">
        <f t="shared" si="33"/>
        <v>0</v>
      </c>
      <c r="U264" s="153">
        <f t="shared" si="33"/>
        <v>0</v>
      </c>
    </row>
    <row r="265" ht="15.75" customHeight="1">
      <c r="A265" s="140" t="s">
        <v>9</v>
      </c>
      <c r="B265" s="153">
        <f t="shared" ref="B265:U265" si="34">B44/B$12</f>
        <v>0</v>
      </c>
      <c r="C265" s="153">
        <f t="shared" si="34"/>
        <v>0</v>
      </c>
      <c r="D265" s="153">
        <f t="shared" si="34"/>
        <v>0</v>
      </c>
      <c r="E265" s="153">
        <f t="shared" si="34"/>
        <v>0</v>
      </c>
      <c r="F265" s="153">
        <f t="shared" si="34"/>
        <v>0</v>
      </c>
      <c r="G265" s="153">
        <f t="shared" si="34"/>
        <v>0</v>
      </c>
      <c r="H265" s="153">
        <f t="shared" si="34"/>
        <v>0</v>
      </c>
      <c r="I265" s="153">
        <f t="shared" si="34"/>
        <v>0</v>
      </c>
      <c r="J265" s="153">
        <f t="shared" si="34"/>
        <v>0</v>
      </c>
      <c r="K265" s="153">
        <f t="shared" si="34"/>
        <v>0</v>
      </c>
      <c r="L265" s="153">
        <f t="shared" si="34"/>
        <v>0</v>
      </c>
      <c r="M265" s="153">
        <f t="shared" si="34"/>
        <v>0</v>
      </c>
      <c r="N265" s="153">
        <f t="shared" si="34"/>
        <v>0</v>
      </c>
      <c r="O265" s="153">
        <f t="shared" si="34"/>
        <v>0</v>
      </c>
      <c r="P265" s="153">
        <f t="shared" si="34"/>
        <v>0</v>
      </c>
      <c r="Q265" s="153">
        <f t="shared" si="34"/>
        <v>0</v>
      </c>
      <c r="R265" s="153">
        <f t="shared" si="34"/>
        <v>0</v>
      </c>
      <c r="S265" s="153">
        <f t="shared" si="34"/>
        <v>0</v>
      </c>
      <c r="T265" s="153">
        <f t="shared" si="34"/>
        <v>0</v>
      </c>
      <c r="U265" s="153">
        <f t="shared" si="34"/>
        <v>0</v>
      </c>
    </row>
    <row r="266" ht="15.75" customHeight="1">
      <c r="A266" s="140" t="s">
        <v>69</v>
      </c>
      <c r="B266" s="153">
        <f t="shared" ref="B266:U266" si="35">B45/B$12</f>
        <v>0</v>
      </c>
      <c r="C266" s="153">
        <f t="shared" si="35"/>
        <v>0</v>
      </c>
      <c r="D266" s="153">
        <f t="shared" si="35"/>
        <v>0</v>
      </c>
      <c r="E266" s="153">
        <f t="shared" si="35"/>
        <v>0</v>
      </c>
      <c r="F266" s="153">
        <f t="shared" si="35"/>
        <v>0</v>
      </c>
      <c r="G266" s="153">
        <f t="shared" si="35"/>
        <v>0</v>
      </c>
      <c r="H266" s="153">
        <f t="shared" si="35"/>
        <v>0</v>
      </c>
      <c r="I266" s="153">
        <f t="shared" si="35"/>
        <v>0</v>
      </c>
      <c r="J266" s="153">
        <f t="shared" si="35"/>
        <v>0</v>
      </c>
      <c r="K266" s="153">
        <f t="shared" si="35"/>
        <v>0</v>
      </c>
      <c r="L266" s="153">
        <f t="shared" si="35"/>
        <v>0</v>
      </c>
      <c r="M266" s="153">
        <f t="shared" si="35"/>
        <v>0</v>
      </c>
      <c r="N266" s="153">
        <f t="shared" si="35"/>
        <v>0</v>
      </c>
      <c r="O266" s="153">
        <f t="shared" si="35"/>
        <v>0</v>
      </c>
      <c r="P266" s="153">
        <f t="shared" si="35"/>
        <v>0</v>
      </c>
      <c r="Q266" s="153">
        <f t="shared" si="35"/>
        <v>0</v>
      </c>
      <c r="R266" s="153">
        <f t="shared" si="35"/>
        <v>0</v>
      </c>
      <c r="S266" s="153">
        <f t="shared" si="35"/>
        <v>0</v>
      </c>
      <c r="T266" s="153">
        <f t="shared" si="35"/>
        <v>0</v>
      </c>
      <c r="U266" s="153">
        <f t="shared" si="35"/>
        <v>0</v>
      </c>
    </row>
    <row r="267" ht="15.75" customHeight="1">
      <c r="A267" s="140" t="s">
        <v>10</v>
      </c>
      <c r="B267" s="153">
        <f t="shared" ref="B267:U267" si="36">B46/B$12</f>
        <v>0.07004079455</v>
      </c>
      <c r="C267" s="153">
        <f t="shared" si="36"/>
        <v>0.05603355231</v>
      </c>
      <c r="D267" s="153">
        <f t="shared" si="36"/>
        <v>0.04744609449</v>
      </c>
      <c r="E267" s="153">
        <f t="shared" si="36"/>
        <v>0.0305299379</v>
      </c>
      <c r="F267" s="153">
        <f t="shared" si="36"/>
        <v>0.03627819608</v>
      </c>
      <c r="G267" s="153">
        <f t="shared" si="36"/>
        <v>0.05589269271</v>
      </c>
      <c r="H267" s="153">
        <f t="shared" si="36"/>
        <v>0.04184384179</v>
      </c>
      <c r="I267" s="153">
        <f t="shared" si="36"/>
        <v>0.03360439757</v>
      </c>
      <c r="J267" s="153">
        <f t="shared" si="36"/>
        <v>0.04075927869</v>
      </c>
      <c r="K267" s="153">
        <f t="shared" si="36"/>
        <v>0.0444393337</v>
      </c>
      <c r="L267" s="153">
        <f t="shared" si="36"/>
        <v>0.02947804426</v>
      </c>
      <c r="M267" s="153">
        <f t="shared" si="36"/>
        <v>0.01762918081</v>
      </c>
      <c r="N267" s="153">
        <f t="shared" si="36"/>
        <v>0.007532578443</v>
      </c>
      <c r="O267" s="153">
        <f t="shared" si="36"/>
        <v>0.000006894546292</v>
      </c>
      <c r="P267" s="153">
        <f t="shared" si="36"/>
        <v>0.0005370045215</v>
      </c>
      <c r="Q267" s="153">
        <f t="shared" si="36"/>
        <v>0.0002865075764</v>
      </c>
      <c r="R267" s="153">
        <f t="shared" si="36"/>
        <v>0.00578843572</v>
      </c>
      <c r="S267" s="153">
        <f t="shared" si="36"/>
        <v>0.007479482999</v>
      </c>
      <c r="T267" s="153">
        <f t="shared" si="36"/>
        <v>0.004754272587</v>
      </c>
      <c r="U267" s="153">
        <f t="shared" si="36"/>
        <v>0.01082157779</v>
      </c>
    </row>
    <row r="268" ht="15.75" customHeight="1">
      <c r="A268" s="140" t="s">
        <v>515</v>
      </c>
      <c r="B268" s="153">
        <f t="shared" ref="B268:U268" si="37">B47/B$12</f>
        <v>0</v>
      </c>
      <c r="C268" s="153">
        <f t="shared" si="37"/>
        <v>0</v>
      </c>
      <c r="D268" s="153">
        <f t="shared" si="37"/>
        <v>0</v>
      </c>
      <c r="E268" s="153">
        <f t="shared" si="37"/>
        <v>0</v>
      </c>
      <c r="F268" s="153">
        <f t="shared" si="37"/>
        <v>0</v>
      </c>
      <c r="G268" s="153">
        <f t="shared" si="37"/>
        <v>0</v>
      </c>
      <c r="H268" s="153">
        <f t="shared" si="37"/>
        <v>0</v>
      </c>
      <c r="I268" s="153">
        <f t="shared" si="37"/>
        <v>0</v>
      </c>
      <c r="J268" s="153">
        <f t="shared" si="37"/>
        <v>0</v>
      </c>
      <c r="K268" s="153">
        <f t="shared" si="37"/>
        <v>0</v>
      </c>
      <c r="L268" s="153">
        <f t="shared" si="37"/>
        <v>0</v>
      </c>
      <c r="M268" s="153">
        <f t="shared" si="37"/>
        <v>0</v>
      </c>
      <c r="N268" s="153">
        <f t="shared" si="37"/>
        <v>0</v>
      </c>
      <c r="O268" s="153">
        <f t="shared" si="37"/>
        <v>0</v>
      </c>
      <c r="P268" s="153">
        <f t="shared" si="37"/>
        <v>0</v>
      </c>
      <c r="Q268" s="153">
        <f t="shared" si="37"/>
        <v>0</v>
      </c>
      <c r="R268" s="153">
        <f t="shared" si="37"/>
        <v>0</v>
      </c>
      <c r="S268" s="153">
        <f t="shared" si="37"/>
        <v>0</v>
      </c>
      <c r="T268" s="153">
        <f t="shared" si="37"/>
        <v>0</v>
      </c>
      <c r="U268" s="153">
        <f t="shared" si="37"/>
        <v>0</v>
      </c>
    </row>
    <row r="269" ht="15.75" customHeight="1">
      <c r="A269" s="140" t="s">
        <v>115</v>
      </c>
      <c r="B269" s="153">
        <f t="shared" ref="B269:U269" si="38">B48/B$12</f>
        <v>0</v>
      </c>
      <c r="C269" s="153">
        <f t="shared" si="38"/>
        <v>0</v>
      </c>
      <c r="D269" s="153">
        <f t="shared" si="38"/>
        <v>0</v>
      </c>
      <c r="E269" s="153">
        <f t="shared" si="38"/>
        <v>0</v>
      </c>
      <c r="F269" s="153">
        <f t="shared" si="38"/>
        <v>0</v>
      </c>
      <c r="G269" s="153">
        <f t="shared" si="38"/>
        <v>0</v>
      </c>
      <c r="H269" s="153">
        <f t="shared" si="38"/>
        <v>0</v>
      </c>
      <c r="I269" s="153">
        <f t="shared" si="38"/>
        <v>0</v>
      </c>
      <c r="J269" s="153">
        <f t="shared" si="38"/>
        <v>0</v>
      </c>
      <c r="K269" s="153">
        <f t="shared" si="38"/>
        <v>0</v>
      </c>
      <c r="L269" s="153">
        <f t="shared" si="38"/>
        <v>0</v>
      </c>
      <c r="M269" s="153">
        <f t="shared" si="38"/>
        <v>0</v>
      </c>
      <c r="N269" s="153">
        <f t="shared" si="38"/>
        <v>0</v>
      </c>
      <c r="O269" s="153">
        <f t="shared" si="38"/>
        <v>0</v>
      </c>
      <c r="P269" s="153">
        <f t="shared" si="38"/>
        <v>0</v>
      </c>
      <c r="Q269" s="153">
        <f t="shared" si="38"/>
        <v>0</v>
      </c>
      <c r="R269" s="153">
        <f t="shared" si="38"/>
        <v>0</v>
      </c>
      <c r="S269" s="153">
        <f t="shared" si="38"/>
        <v>0</v>
      </c>
      <c r="T269" s="153">
        <f t="shared" si="38"/>
        <v>0</v>
      </c>
      <c r="U269" s="153">
        <f t="shared" si="38"/>
        <v>0</v>
      </c>
    </row>
    <row r="270" ht="15.75" customHeight="1">
      <c r="A270" s="140" t="s">
        <v>116</v>
      </c>
      <c r="B270" s="153">
        <f t="shared" ref="B270:U270" si="39">B49/B$12</f>
        <v>0</v>
      </c>
      <c r="C270" s="153">
        <f t="shared" si="39"/>
        <v>0</v>
      </c>
      <c r="D270" s="153">
        <f t="shared" si="39"/>
        <v>0</v>
      </c>
      <c r="E270" s="153">
        <f t="shared" si="39"/>
        <v>0</v>
      </c>
      <c r="F270" s="153">
        <f t="shared" si="39"/>
        <v>0</v>
      </c>
      <c r="G270" s="153">
        <f t="shared" si="39"/>
        <v>0</v>
      </c>
      <c r="H270" s="153">
        <f t="shared" si="39"/>
        <v>0</v>
      </c>
      <c r="I270" s="153">
        <f t="shared" si="39"/>
        <v>0</v>
      </c>
      <c r="J270" s="153">
        <f t="shared" si="39"/>
        <v>0</v>
      </c>
      <c r="K270" s="153">
        <f t="shared" si="39"/>
        <v>0</v>
      </c>
      <c r="L270" s="153">
        <f t="shared" si="39"/>
        <v>0</v>
      </c>
      <c r="M270" s="153">
        <f t="shared" si="39"/>
        <v>0</v>
      </c>
      <c r="N270" s="153">
        <f t="shared" si="39"/>
        <v>0</v>
      </c>
      <c r="O270" s="153">
        <f t="shared" si="39"/>
        <v>0</v>
      </c>
      <c r="P270" s="153">
        <f t="shared" si="39"/>
        <v>0</v>
      </c>
      <c r="Q270" s="153">
        <f t="shared" si="39"/>
        <v>0</v>
      </c>
      <c r="R270" s="153">
        <f t="shared" si="39"/>
        <v>0</v>
      </c>
      <c r="S270" s="153">
        <f t="shared" si="39"/>
        <v>0</v>
      </c>
      <c r="T270" s="153">
        <f t="shared" si="39"/>
        <v>0</v>
      </c>
      <c r="U270" s="153">
        <f t="shared" si="39"/>
        <v>0</v>
      </c>
    </row>
    <row r="271" ht="15.75" customHeight="1">
      <c r="A271" s="140" t="s">
        <v>516</v>
      </c>
      <c r="B271" s="153">
        <f t="shared" ref="B271:U271" si="40">B50/B$12</f>
        <v>0</v>
      </c>
      <c r="C271" s="153">
        <f t="shared" si="40"/>
        <v>0</v>
      </c>
      <c r="D271" s="153">
        <f t="shared" si="40"/>
        <v>0</v>
      </c>
      <c r="E271" s="153">
        <f t="shared" si="40"/>
        <v>0</v>
      </c>
      <c r="F271" s="153">
        <f t="shared" si="40"/>
        <v>0</v>
      </c>
      <c r="G271" s="153">
        <f t="shared" si="40"/>
        <v>0</v>
      </c>
      <c r="H271" s="153">
        <f t="shared" si="40"/>
        <v>0</v>
      </c>
      <c r="I271" s="153">
        <f t="shared" si="40"/>
        <v>0</v>
      </c>
      <c r="J271" s="153">
        <f t="shared" si="40"/>
        <v>0</v>
      </c>
      <c r="K271" s="153">
        <f t="shared" si="40"/>
        <v>0</v>
      </c>
      <c r="L271" s="153">
        <f t="shared" si="40"/>
        <v>0</v>
      </c>
      <c r="M271" s="153">
        <f t="shared" si="40"/>
        <v>0</v>
      </c>
      <c r="N271" s="153">
        <f t="shared" si="40"/>
        <v>0</v>
      </c>
      <c r="O271" s="153">
        <f t="shared" si="40"/>
        <v>0</v>
      </c>
      <c r="P271" s="153">
        <f t="shared" si="40"/>
        <v>0</v>
      </c>
      <c r="Q271" s="153">
        <f t="shared" si="40"/>
        <v>0</v>
      </c>
      <c r="R271" s="153">
        <f t="shared" si="40"/>
        <v>0</v>
      </c>
      <c r="S271" s="153">
        <f t="shared" si="40"/>
        <v>0</v>
      </c>
      <c r="T271" s="153">
        <f t="shared" si="40"/>
        <v>0</v>
      </c>
      <c r="U271" s="153">
        <f t="shared" si="40"/>
        <v>0</v>
      </c>
    </row>
    <row r="272" ht="15.75" customHeight="1">
      <c r="A272" s="140" t="s">
        <v>11</v>
      </c>
      <c r="B272" s="153">
        <f t="shared" ref="B272:U272" si="41">B51/B$12</f>
        <v>0.005279806552</v>
      </c>
      <c r="C272" s="153">
        <f t="shared" si="41"/>
        <v>0.004917589966</v>
      </c>
      <c r="D272" s="153">
        <f t="shared" si="41"/>
        <v>0.006122961756</v>
      </c>
      <c r="E272" s="153">
        <f t="shared" si="41"/>
        <v>0.0146184351</v>
      </c>
      <c r="F272" s="153">
        <f t="shared" si="41"/>
        <v>0.005138493146</v>
      </c>
      <c r="G272" s="153">
        <f t="shared" si="41"/>
        <v>0.004565382384</v>
      </c>
      <c r="H272" s="153">
        <f t="shared" si="41"/>
        <v>0.004125996133</v>
      </c>
      <c r="I272" s="153">
        <f t="shared" si="41"/>
        <v>0.006021782232</v>
      </c>
      <c r="J272" s="153">
        <f t="shared" si="41"/>
        <v>0.00549756393</v>
      </c>
      <c r="K272" s="153">
        <f t="shared" si="41"/>
        <v>0.00586092525</v>
      </c>
      <c r="L272" s="153">
        <f t="shared" si="41"/>
        <v>0.004549890869</v>
      </c>
      <c r="M272" s="153">
        <f t="shared" si="41"/>
        <v>0.006191137948</v>
      </c>
      <c r="N272" s="153">
        <f t="shared" si="41"/>
        <v>0.007086778259</v>
      </c>
      <c r="O272" s="153">
        <f t="shared" si="41"/>
        <v>0.007446515557</v>
      </c>
      <c r="P272" s="153">
        <f t="shared" si="41"/>
        <v>0.004223403436</v>
      </c>
      <c r="Q272" s="153">
        <f t="shared" si="41"/>
        <v>0.004604492703</v>
      </c>
      <c r="R272" s="153">
        <f t="shared" si="41"/>
        <v>0.03261745069</v>
      </c>
      <c r="S272" s="153">
        <f t="shared" si="41"/>
        <v>0.03190336836</v>
      </c>
      <c r="T272" s="153">
        <f t="shared" si="41"/>
        <v>0.03441506312</v>
      </c>
      <c r="U272" s="153">
        <f t="shared" si="41"/>
        <v>0.03006205737</v>
      </c>
    </row>
    <row r="273" ht="15.75" customHeight="1">
      <c r="A273" s="140" t="s">
        <v>517</v>
      </c>
      <c r="B273" s="153">
        <f t="shared" ref="B273:U273" si="42">B52/B$12</f>
        <v>0</v>
      </c>
      <c r="C273" s="153">
        <f t="shared" si="42"/>
        <v>0</v>
      </c>
      <c r="D273" s="153">
        <f t="shared" si="42"/>
        <v>0</v>
      </c>
      <c r="E273" s="153">
        <f t="shared" si="42"/>
        <v>0</v>
      </c>
      <c r="F273" s="153">
        <f t="shared" si="42"/>
        <v>0.000001249586795</v>
      </c>
      <c r="G273" s="153">
        <f t="shared" si="42"/>
        <v>0</v>
      </c>
      <c r="H273" s="153">
        <f t="shared" si="42"/>
        <v>0.0007681386319</v>
      </c>
      <c r="I273" s="153">
        <f t="shared" si="42"/>
        <v>0</v>
      </c>
      <c r="J273" s="153">
        <f t="shared" si="42"/>
        <v>0.0005812200008</v>
      </c>
      <c r="K273" s="153">
        <f t="shared" si="42"/>
        <v>0.001842918869</v>
      </c>
      <c r="L273" s="153">
        <f t="shared" si="42"/>
        <v>0.001931150351</v>
      </c>
      <c r="M273" s="153">
        <f t="shared" si="42"/>
        <v>0.00175535348</v>
      </c>
      <c r="N273" s="153">
        <f t="shared" si="42"/>
        <v>0.0008136141009</v>
      </c>
      <c r="O273" s="153">
        <f t="shared" si="42"/>
        <v>0.00006232129099</v>
      </c>
      <c r="P273" s="153">
        <f t="shared" si="42"/>
        <v>0.00003830691233</v>
      </c>
      <c r="Q273" s="153">
        <f t="shared" si="42"/>
        <v>0.00001199226775</v>
      </c>
      <c r="R273" s="153">
        <f t="shared" si="42"/>
        <v>0.000004890759115</v>
      </c>
      <c r="S273" s="153">
        <f t="shared" si="42"/>
        <v>0.0005274607299</v>
      </c>
      <c r="T273" s="153">
        <f t="shared" si="42"/>
        <v>0.00001265313007</v>
      </c>
      <c r="U273" s="153">
        <f t="shared" si="42"/>
        <v>0</v>
      </c>
    </row>
    <row r="274" ht="15.75" customHeight="1">
      <c r="A274" s="140" t="s">
        <v>117</v>
      </c>
      <c r="B274" s="153">
        <f t="shared" ref="B274:U274" si="43">B53/B$12</f>
        <v>0</v>
      </c>
      <c r="C274" s="153">
        <f t="shared" si="43"/>
        <v>0</v>
      </c>
      <c r="D274" s="153">
        <f t="shared" si="43"/>
        <v>0</v>
      </c>
      <c r="E274" s="153">
        <f t="shared" si="43"/>
        <v>0.0000001163249099</v>
      </c>
      <c r="F274" s="153">
        <f t="shared" si="43"/>
        <v>0</v>
      </c>
      <c r="G274" s="153">
        <f t="shared" si="43"/>
        <v>0</v>
      </c>
      <c r="H274" s="153">
        <f t="shared" si="43"/>
        <v>0</v>
      </c>
      <c r="I274" s="153">
        <f t="shared" si="43"/>
        <v>0</v>
      </c>
      <c r="J274" s="153">
        <f t="shared" si="43"/>
        <v>0</v>
      </c>
      <c r="K274" s="153">
        <f t="shared" si="43"/>
        <v>0.0000002654164138</v>
      </c>
      <c r="L274" s="153">
        <f t="shared" si="43"/>
        <v>0</v>
      </c>
      <c r="M274" s="153">
        <f t="shared" si="43"/>
        <v>0</v>
      </c>
      <c r="N274" s="153">
        <f t="shared" si="43"/>
        <v>0</v>
      </c>
      <c r="O274" s="153">
        <f t="shared" si="43"/>
        <v>0</v>
      </c>
      <c r="P274" s="153">
        <f t="shared" si="43"/>
        <v>0</v>
      </c>
      <c r="Q274" s="153">
        <f t="shared" si="43"/>
        <v>0</v>
      </c>
      <c r="R274" s="153">
        <f t="shared" si="43"/>
        <v>0</v>
      </c>
      <c r="S274" s="153">
        <f t="shared" si="43"/>
        <v>0</v>
      </c>
      <c r="T274" s="153">
        <f t="shared" si="43"/>
        <v>0</v>
      </c>
      <c r="U274" s="153">
        <f t="shared" si="43"/>
        <v>0</v>
      </c>
    </row>
    <row r="275" ht="15.75" customHeight="1">
      <c r="A275" s="140" t="s">
        <v>62</v>
      </c>
      <c r="B275" s="153">
        <f t="shared" ref="B275:U275" si="44">B54/B$12</f>
        <v>0</v>
      </c>
      <c r="C275" s="153">
        <f t="shared" si="44"/>
        <v>0</v>
      </c>
      <c r="D275" s="153">
        <f t="shared" si="44"/>
        <v>0</v>
      </c>
      <c r="E275" s="153">
        <f t="shared" si="44"/>
        <v>0</v>
      </c>
      <c r="F275" s="153">
        <f t="shared" si="44"/>
        <v>0</v>
      </c>
      <c r="G275" s="153">
        <f t="shared" si="44"/>
        <v>0</v>
      </c>
      <c r="H275" s="153">
        <f t="shared" si="44"/>
        <v>0</v>
      </c>
      <c r="I275" s="153">
        <f t="shared" si="44"/>
        <v>0</v>
      </c>
      <c r="J275" s="153">
        <f t="shared" si="44"/>
        <v>0</v>
      </c>
      <c r="K275" s="153">
        <f t="shared" si="44"/>
        <v>0</v>
      </c>
      <c r="L275" s="153">
        <f t="shared" si="44"/>
        <v>0</v>
      </c>
      <c r="M275" s="153">
        <f t="shared" si="44"/>
        <v>0</v>
      </c>
      <c r="N275" s="153">
        <f t="shared" si="44"/>
        <v>0</v>
      </c>
      <c r="O275" s="153">
        <f t="shared" si="44"/>
        <v>0</v>
      </c>
      <c r="P275" s="153">
        <f t="shared" si="44"/>
        <v>0</v>
      </c>
      <c r="Q275" s="153">
        <f t="shared" si="44"/>
        <v>0</v>
      </c>
      <c r="R275" s="153">
        <f t="shared" si="44"/>
        <v>0</v>
      </c>
      <c r="S275" s="153">
        <f t="shared" si="44"/>
        <v>0</v>
      </c>
      <c r="T275" s="153">
        <f t="shared" si="44"/>
        <v>0</v>
      </c>
      <c r="U275" s="153">
        <f t="shared" si="44"/>
        <v>0</v>
      </c>
    </row>
    <row r="276" ht="15.75" customHeight="1">
      <c r="A276" s="140" t="s">
        <v>118</v>
      </c>
      <c r="B276" s="153">
        <f t="shared" ref="B276:U276" si="45">B55/B$12</f>
        <v>0</v>
      </c>
      <c r="C276" s="153">
        <f t="shared" si="45"/>
        <v>0</v>
      </c>
      <c r="D276" s="153">
        <f t="shared" si="45"/>
        <v>0</v>
      </c>
      <c r="E276" s="153">
        <f t="shared" si="45"/>
        <v>0</v>
      </c>
      <c r="F276" s="153">
        <f t="shared" si="45"/>
        <v>0</v>
      </c>
      <c r="G276" s="153">
        <f t="shared" si="45"/>
        <v>0</v>
      </c>
      <c r="H276" s="153">
        <f t="shared" si="45"/>
        <v>0</v>
      </c>
      <c r="I276" s="153">
        <f t="shared" si="45"/>
        <v>0</v>
      </c>
      <c r="J276" s="153">
        <f t="shared" si="45"/>
        <v>0</v>
      </c>
      <c r="K276" s="153">
        <f t="shared" si="45"/>
        <v>0.000007697076</v>
      </c>
      <c r="L276" s="153">
        <f t="shared" si="45"/>
        <v>0</v>
      </c>
      <c r="M276" s="153">
        <f t="shared" si="45"/>
        <v>0.00002952634616</v>
      </c>
      <c r="N276" s="153">
        <f t="shared" si="45"/>
        <v>0.00002914896528</v>
      </c>
      <c r="O276" s="153">
        <f t="shared" si="45"/>
        <v>0</v>
      </c>
      <c r="P276" s="153">
        <f t="shared" si="45"/>
        <v>0</v>
      </c>
      <c r="Q276" s="153">
        <f t="shared" si="45"/>
        <v>0</v>
      </c>
      <c r="R276" s="153">
        <f t="shared" si="45"/>
        <v>0</v>
      </c>
      <c r="S276" s="153">
        <f t="shared" si="45"/>
        <v>0</v>
      </c>
      <c r="T276" s="153">
        <f t="shared" si="45"/>
        <v>0.00001934236444</v>
      </c>
      <c r="U276" s="153">
        <f t="shared" si="45"/>
        <v>0.001700923593</v>
      </c>
    </row>
    <row r="277" ht="15.75" customHeight="1">
      <c r="A277" s="140" t="s">
        <v>119</v>
      </c>
      <c r="B277" s="153">
        <f t="shared" ref="B277:U277" si="46">B56/B$12</f>
        <v>0</v>
      </c>
      <c r="C277" s="153">
        <f t="shared" si="46"/>
        <v>0</v>
      </c>
      <c r="D277" s="153">
        <f t="shared" si="46"/>
        <v>0</v>
      </c>
      <c r="E277" s="153">
        <f t="shared" si="46"/>
        <v>0</v>
      </c>
      <c r="F277" s="153">
        <f t="shared" si="46"/>
        <v>0</v>
      </c>
      <c r="G277" s="153">
        <f t="shared" si="46"/>
        <v>0</v>
      </c>
      <c r="H277" s="153">
        <f t="shared" si="46"/>
        <v>0</v>
      </c>
      <c r="I277" s="153">
        <f t="shared" si="46"/>
        <v>0</v>
      </c>
      <c r="J277" s="153">
        <f t="shared" si="46"/>
        <v>0</v>
      </c>
      <c r="K277" s="153">
        <f t="shared" si="46"/>
        <v>0</v>
      </c>
      <c r="L277" s="153">
        <f t="shared" si="46"/>
        <v>0</v>
      </c>
      <c r="M277" s="153">
        <f t="shared" si="46"/>
        <v>0</v>
      </c>
      <c r="N277" s="153">
        <f t="shared" si="46"/>
        <v>0</v>
      </c>
      <c r="O277" s="153">
        <f t="shared" si="46"/>
        <v>0</v>
      </c>
      <c r="P277" s="153">
        <f t="shared" si="46"/>
        <v>0</v>
      </c>
      <c r="Q277" s="153">
        <f t="shared" si="46"/>
        <v>0</v>
      </c>
      <c r="R277" s="153">
        <f t="shared" si="46"/>
        <v>0</v>
      </c>
      <c r="S277" s="153">
        <f t="shared" si="46"/>
        <v>0</v>
      </c>
      <c r="T277" s="153">
        <f t="shared" si="46"/>
        <v>0</v>
      </c>
      <c r="U277" s="153">
        <f t="shared" si="46"/>
        <v>0.00005990915079</v>
      </c>
    </row>
    <row r="278" ht="15.75" customHeight="1">
      <c r="A278" s="140" t="s">
        <v>120</v>
      </c>
      <c r="B278" s="153">
        <f t="shared" ref="B278:U278" si="47">B57/B$12</f>
        <v>0</v>
      </c>
      <c r="C278" s="153">
        <f t="shared" si="47"/>
        <v>0</v>
      </c>
      <c r="D278" s="153">
        <f t="shared" si="47"/>
        <v>0</v>
      </c>
      <c r="E278" s="153">
        <f t="shared" si="47"/>
        <v>0</v>
      </c>
      <c r="F278" s="153">
        <f t="shared" si="47"/>
        <v>0.0000001922441224</v>
      </c>
      <c r="G278" s="153">
        <f t="shared" si="47"/>
        <v>0</v>
      </c>
      <c r="H278" s="153">
        <f t="shared" si="47"/>
        <v>0</v>
      </c>
      <c r="I278" s="153">
        <f t="shared" si="47"/>
        <v>0</v>
      </c>
      <c r="J278" s="153">
        <f t="shared" si="47"/>
        <v>0</v>
      </c>
      <c r="K278" s="153">
        <f t="shared" si="47"/>
        <v>0</v>
      </c>
      <c r="L278" s="153">
        <f t="shared" si="47"/>
        <v>0</v>
      </c>
      <c r="M278" s="153">
        <f t="shared" si="47"/>
        <v>0</v>
      </c>
      <c r="N278" s="153">
        <f t="shared" si="47"/>
        <v>0</v>
      </c>
      <c r="O278" s="153">
        <f t="shared" si="47"/>
        <v>0</v>
      </c>
      <c r="P278" s="153">
        <f t="shared" si="47"/>
        <v>0</v>
      </c>
      <c r="Q278" s="153">
        <f t="shared" si="47"/>
        <v>0</v>
      </c>
      <c r="R278" s="153">
        <f t="shared" si="47"/>
        <v>0</v>
      </c>
      <c r="S278" s="153">
        <f t="shared" si="47"/>
        <v>0</v>
      </c>
      <c r="T278" s="153">
        <f t="shared" si="47"/>
        <v>0</v>
      </c>
      <c r="U278" s="153">
        <f t="shared" si="47"/>
        <v>0</v>
      </c>
    </row>
    <row r="279" ht="15.75" customHeight="1">
      <c r="A279" s="140" t="s">
        <v>121</v>
      </c>
      <c r="B279" s="153">
        <f t="shared" ref="B279:U279" si="48">B58/B$12</f>
        <v>0</v>
      </c>
      <c r="C279" s="153">
        <f t="shared" si="48"/>
        <v>0</v>
      </c>
      <c r="D279" s="153">
        <f t="shared" si="48"/>
        <v>0</v>
      </c>
      <c r="E279" s="153">
        <f t="shared" si="48"/>
        <v>0</v>
      </c>
      <c r="F279" s="153">
        <f t="shared" si="48"/>
        <v>0</v>
      </c>
      <c r="G279" s="153">
        <f t="shared" si="48"/>
        <v>0</v>
      </c>
      <c r="H279" s="153">
        <f t="shared" si="48"/>
        <v>0</v>
      </c>
      <c r="I279" s="153">
        <f t="shared" si="48"/>
        <v>0</v>
      </c>
      <c r="J279" s="153">
        <f t="shared" si="48"/>
        <v>0</v>
      </c>
      <c r="K279" s="153">
        <f t="shared" si="48"/>
        <v>0</v>
      </c>
      <c r="L279" s="153">
        <f t="shared" si="48"/>
        <v>0</v>
      </c>
      <c r="M279" s="153">
        <f t="shared" si="48"/>
        <v>0</v>
      </c>
      <c r="N279" s="153">
        <f t="shared" si="48"/>
        <v>0</v>
      </c>
      <c r="O279" s="153">
        <f t="shared" si="48"/>
        <v>0</v>
      </c>
      <c r="P279" s="153">
        <f t="shared" si="48"/>
        <v>0</v>
      </c>
      <c r="Q279" s="153">
        <f t="shared" si="48"/>
        <v>0</v>
      </c>
      <c r="R279" s="153">
        <f t="shared" si="48"/>
        <v>0</v>
      </c>
      <c r="S279" s="153">
        <f t="shared" si="48"/>
        <v>0</v>
      </c>
      <c r="T279" s="153">
        <f t="shared" si="48"/>
        <v>0</v>
      </c>
      <c r="U279" s="153">
        <f t="shared" si="48"/>
        <v>0</v>
      </c>
    </row>
    <row r="280" ht="15.75" customHeight="1">
      <c r="A280" s="140" t="s">
        <v>122</v>
      </c>
      <c r="B280" s="153">
        <f t="shared" ref="B280:U280" si="49">B59/B$12</f>
        <v>0</v>
      </c>
      <c r="C280" s="153">
        <f t="shared" si="49"/>
        <v>0</v>
      </c>
      <c r="D280" s="153">
        <f t="shared" si="49"/>
        <v>0</v>
      </c>
      <c r="E280" s="153">
        <f t="shared" si="49"/>
        <v>0</v>
      </c>
      <c r="F280" s="153">
        <f t="shared" si="49"/>
        <v>0</v>
      </c>
      <c r="G280" s="153">
        <f t="shared" si="49"/>
        <v>0</v>
      </c>
      <c r="H280" s="153">
        <f t="shared" si="49"/>
        <v>0</v>
      </c>
      <c r="I280" s="153">
        <f t="shared" si="49"/>
        <v>0</v>
      </c>
      <c r="J280" s="153">
        <f t="shared" si="49"/>
        <v>0</v>
      </c>
      <c r="K280" s="153">
        <f t="shared" si="49"/>
        <v>0</v>
      </c>
      <c r="L280" s="153">
        <f t="shared" si="49"/>
        <v>0</v>
      </c>
      <c r="M280" s="153">
        <f t="shared" si="49"/>
        <v>0</v>
      </c>
      <c r="N280" s="153">
        <f t="shared" si="49"/>
        <v>0</v>
      </c>
      <c r="O280" s="153">
        <f t="shared" si="49"/>
        <v>0</v>
      </c>
      <c r="P280" s="153">
        <f t="shared" si="49"/>
        <v>0</v>
      </c>
      <c r="Q280" s="153">
        <f t="shared" si="49"/>
        <v>0</v>
      </c>
      <c r="R280" s="153">
        <f t="shared" si="49"/>
        <v>0</v>
      </c>
      <c r="S280" s="153">
        <f t="shared" si="49"/>
        <v>0</v>
      </c>
      <c r="T280" s="153">
        <f t="shared" si="49"/>
        <v>0.00000008059318519</v>
      </c>
      <c r="U280" s="153">
        <f t="shared" si="49"/>
        <v>0.0000002126952099</v>
      </c>
    </row>
    <row r="281" ht="15.75" customHeight="1">
      <c r="A281" s="140" t="s">
        <v>56</v>
      </c>
      <c r="B281" s="153">
        <f t="shared" ref="B281:U281" si="50">B60/B$12</f>
        <v>0</v>
      </c>
      <c r="C281" s="153">
        <f t="shared" si="50"/>
        <v>0</v>
      </c>
      <c r="D281" s="153">
        <f t="shared" si="50"/>
        <v>0</v>
      </c>
      <c r="E281" s="153">
        <f t="shared" si="50"/>
        <v>0</v>
      </c>
      <c r="F281" s="153">
        <f t="shared" si="50"/>
        <v>0</v>
      </c>
      <c r="G281" s="153">
        <f t="shared" si="50"/>
        <v>0</v>
      </c>
      <c r="H281" s="153">
        <f t="shared" si="50"/>
        <v>0</v>
      </c>
      <c r="I281" s="153">
        <f t="shared" si="50"/>
        <v>0</v>
      </c>
      <c r="J281" s="153">
        <f t="shared" si="50"/>
        <v>0</v>
      </c>
      <c r="K281" s="153">
        <f t="shared" si="50"/>
        <v>0</v>
      </c>
      <c r="L281" s="153">
        <f t="shared" si="50"/>
        <v>0</v>
      </c>
      <c r="M281" s="153">
        <f t="shared" si="50"/>
        <v>0</v>
      </c>
      <c r="N281" s="153">
        <f t="shared" si="50"/>
        <v>0</v>
      </c>
      <c r="O281" s="153">
        <f t="shared" si="50"/>
        <v>0</v>
      </c>
      <c r="P281" s="153">
        <f t="shared" si="50"/>
        <v>0</v>
      </c>
      <c r="Q281" s="153">
        <f t="shared" si="50"/>
        <v>0</v>
      </c>
      <c r="R281" s="153">
        <f t="shared" si="50"/>
        <v>0.00781801183</v>
      </c>
      <c r="S281" s="153">
        <f t="shared" si="50"/>
        <v>0.008780568158</v>
      </c>
      <c r="T281" s="153">
        <f t="shared" si="50"/>
        <v>0.008237832424</v>
      </c>
      <c r="U281" s="153">
        <f t="shared" si="50"/>
        <v>0.01037158562</v>
      </c>
    </row>
    <row r="282" ht="15.75" customHeight="1">
      <c r="A282" s="140" t="s">
        <v>518</v>
      </c>
      <c r="B282" s="153">
        <f t="shared" ref="B282:U282" si="51">B61/B$12</f>
        <v>0</v>
      </c>
      <c r="C282" s="153">
        <f t="shared" si="51"/>
        <v>0</v>
      </c>
      <c r="D282" s="153">
        <f t="shared" si="51"/>
        <v>0</v>
      </c>
      <c r="E282" s="153">
        <f t="shared" si="51"/>
        <v>0</v>
      </c>
      <c r="F282" s="153">
        <f t="shared" si="51"/>
        <v>0</v>
      </c>
      <c r="G282" s="153">
        <f t="shared" si="51"/>
        <v>0</v>
      </c>
      <c r="H282" s="153">
        <f t="shared" si="51"/>
        <v>0</v>
      </c>
      <c r="I282" s="153">
        <f t="shared" si="51"/>
        <v>0</v>
      </c>
      <c r="J282" s="153">
        <f t="shared" si="51"/>
        <v>0</v>
      </c>
      <c r="K282" s="153">
        <f t="shared" si="51"/>
        <v>0</v>
      </c>
      <c r="L282" s="153">
        <f t="shared" si="51"/>
        <v>0</v>
      </c>
      <c r="M282" s="153">
        <f t="shared" si="51"/>
        <v>0</v>
      </c>
      <c r="N282" s="153">
        <f t="shared" si="51"/>
        <v>0</v>
      </c>
      <c r="O282" s="153">
        <f t="shared" si="51"/>
        <v>0</v>
      </c>
      <c r="P282" s="153">
        <f t="shared" si="51"/>
        <v>0</v>
      </c>
      <c r="Q282" s="153">
        <f t="shared" si="51"/>
        <v>0</v>
      </c>
      <c r="R282" s="153">
        <f t="shared" si="51"/>
        <v>0</v>
      </c>
      <c r="S282" s="153">
        <f t="shared" si="51"/>
        <v>0</v>
      </c>
      <c r="T282" s="153">
        <f t="shared" si="51"/>
        <v>0</v>
      </c>
      <c r="U282" s="153">
        <f t="shared" si="51"/>
        <v>0</v>
      </c>
    </row>
    <row r="283" ht="15.75" customHeight="1">
      <c r="A283" s="140" t="s">
        <v>123</v>
      </c>
      <c r="B283" s="153">
        <f t="shared" ref="B283:U283" si="52">B62/B$12</f>
        <v>0</v>
      </c>
      <c r="C283" s="153">
        <f t="shared" si="52"/>
        <v>0.0000003875474794</v>
      </c>
      <c r="D283" s="153">
        <f t="shared" si="52"/>
        <v>0</v>
      </c>
      <c r="E283" s="153">
        <f t="shared" si="52"/>
        <v>0.0000002326498198</v>
      </c>
      <c r="F283" s="153">
        <f t="shared" si="52"/>
        <v>0.00000009612206118</v>
      </c>
      <c r="G283" s="153">
        <f t="shared" si="52"/>
        <v>0.000000652593701</v>
      </c>
      <c r="H283" s="153">
        <f t="shared" si="52"/>
        <v>0.0000003962541305</v>
      </c>
      <c r="I283" s="153">
        <f t="shared" si="52"/>
        <v>0.00000039185603</v>
      </c>
      <c r="J283" s="153">
        <f t="shared" si="52"/>
        <v>0.0000004966631068</v>
      </c>
      <c r="K283" s="153">
        <f t="shared" si="52"/>
        <v>0.0000002654164138</v>
      </c>
      <c r="L283" s="153">
        <f t="shared" si="52"/>
        <v>0.000002029087648</v>
      </c>
      <c r="M283" s="153">
        <f t="shared" si="52"/>
        <v>0.0000008540678642</v>
      </c>
      <c r="N283" s="153">
        <f t="shared" si="52"/>
        <v>0.0000007670780336</v>
      </c>
      <c r="O283" s="153">
        <f t="shared" si="52"/>
        <v>0.0000001351871822</v>
      </c>
      <c r="P283" s="153">
        <f t="shared" si="52"/>
        <v>0.000001503966535</v>
      </c>
      <c r="Q283" s="153">
        <f t="shared" si="52"/>
        <v>0.0000009993556462</v>
      </c>
      <c r="R283" s="153">
        <f t="shared" si="52"/>
        <v>0.000000444614465</v>
      </c>
      <c r="S283" s="153">
        <f t="shared" si="52"/>
        <v>0</v>
      </c>
      <c r="T283" s="153">
        <f t="shared" si="52"/>
        <v>0</v>
      </c>
      <c r="U283" s="153">
        <f t="shared" si="52"/>
        <v>0</v>
      </c>
    </row>
    <row r="284" ht="15.75" customHeight="1">
      <c r="A284" s="140" t="s">
        <v>124</v>
      </c>
      <c r="B284" s="153">
        <f t="shared" ref="B284:U284" si="53">B63/B$12</f>
        <v>0</v>
      </c>
      <c r="C284" s="153">
        <f t="shared" si="53"/>
        <v>0</v>
      </c>
      <c r="D284" s="153">
        <f t="shared" si="53"/>
        <v>0</v>
      </c>
      <c r="E284" s="153">
        <f t="shared" si="53"/>
        <v>0</v>
      </c>
      <c r="F284" s="153">
        <f t="shared" si="53"/>
        <v>0.0000006728544282</v>
      </c>
      <c r="G284" s="153">
        <f t="shared" si="53"/>
        <v>0.000001468335827</v>
      </c>
      <c r="H284" s="153">
        <f t="shared" si="53"/>
        <v>0</v>
      </c>
      <c r="I284" s="153">
        <f t="shared" si="53"/>
        <v>0</v>
      </c>
      <c r="J284" s="153">
        <f t="shared" si="53"/>
        <v>0.000000869160437</v>
      </c>
      <c r="K284" s="153">
        <f t="shared" si="53"/>
        <v>0.0000001327082069</v>
      </c>
      <c r="L284" s="153">
        <f t="shared" si="53"/>
        <v>0.000002164360158</v>
      </c>
      <c r="M284" s="153">
        <f t="shared" si="53"/>
        <v>0.000004148329626</v>
      </c>
      <c r="N284" s="153">
        <f t="shared" si="53"/>
        <v>0.0000002556926779</v>
      </c>
      <c r="O284" s="153">
        <f t="shared" si="53"/>
        <v>0</v>
      </c>
      <c r="P284" s="153">
        <f t="shared" si="53"/>
        <v>0</v>
      </c>
      <c r="Q284" s="153">
        <f t="shared" si="53"/>
        <v>0.000002229331826</v>
      </c>
      <c r="R284" s="153">
        <f t="shared" si="53"/>
        <v>0.000000622460251</v>
      </c>
      <c r="S284" s="153">
        <f t="shared" si="53"/>
        <v>0</v>
      </c>
      <c r="T284" s="153">
        <f t="shared" si="53"/>
        <v>0.0000007253386667</v>
      </c>
      <c r="U284" s="153">
        <f t="shared" si="53"/>
        <v>0</v>
      </c>
    </row>
    <row r="285" ht="15.75" customHeight="1">
      <c r="A285" s="140" t="s">
        <v>125</v>
      </c>
      <c r="B285" s="153">
        <f t="shared" ref="B285:U285" si="54">B64/B$12</f>
        <v>0</v>
      </c>
      <c r="C285" s="153">
        <f t="shared" si="54"/>
        <v>0</v>
      </c>
      <c r="D285" s="153">
        <f t="shared" si="54"/>
        <v>0</v>
      </c>
      <c r="E285" s="153">
        <f t="shared" si="54"/>
        <v>0</v>
      </c>
      <c r="F285" s="153">
        <f t="shared" si="54"/>
        <v>0</v>
      </c>
      <c r="G285" s="153">
        <f t="shared" si="54"/>
        <v>0</v>
      </c>
      <c r="H285" s="153">
        <f t="shared" si="54"/>
        <v>0</v>
      </c>
      <c r="I285" s="153">
        <f t="shared" si="54"/>
        <v>0.000007314645893</v>
      </c>
      <c r="J285" s="153">
        <f t="shared" si="54"/>
        <v>0</v>
      </c>
      <c r="K285" s="153">
        <f t="shared" si="54"/>
        <v>0</v>
      </c>
      <c r="L285" s="153">
        <f t="shared" si="54"/>
        <v>0</v>
      </c>
      <c r="M285" s="153">
        <f t="shared" si="54"/>
        <v>0</v>
      </c>
      <c r="N285" s="153">
        <f t="shared" si="54"/>
        <v>0</v>
      </c>
      <c r="O285" s="153">
        <f t="shared" si="54"/>
        <v>0</v>
      </c>
      <c r="P285" s="153">
        <f t="shared" si="54"/>
        <v>0</v>
      </c>
      <c r="Q285" s="153">
        <f t="shared" si="54"/>
        <v>0</v>
      </c>
      <c r="R285" s="153">
        <f t="shared" si="54"/>
        <v>0</v>
      </c>
      <c r="S285" s="153">
        <f t="shared" si="54"/>
        <v>0</v>
      </c>
      <c r="T285" s="153">
        <f t="shared" si="54"/>
        <v>0</v>
      </c>
      <c r="U285" s="153">
        <f t="shared" si="54"/>
        <v>0</v>
      </c>
    </row>
    <row r="286" ht="15.75" customHeight="1">
      <c r="A286" s="140" t="s">
        <v>126</v>
      </c>
      <c r="B286" s="153">
        <f t="shared" ref="B286:U286" si="55">B65/B$12</f>
        <v>0</v>
      </c>
      <c r="C286" s="153">
        <f t="shared" si="55"/>
        <v>0</v>
      </c>
      <c r="D286" s="153">
        <f t="shared" si="55"/>
        <v>0</v>
      </c>
      <c r="E286" s="153">
        <f t="shared" si="55"/>
        <v>0</v>
      </c>
      <c r="F286" s="153">
        <f t="shared" si="55"/>
        <v>0</v>
      </c>
      <c r="G286" s="153">
        <f t="shared" si="55"/>
        <v>0</v>
      </c>
      <c r="H286" s="153">
        <f t="shared" si="55"/>
        <v>0</v>
      </c>
      <c r="I286" s="153">
        <f t="shared" si="55"/>
        <v>0</v>
      </c>
      <c r="J286" s="153">
        <f t="shared" si="55"/>
        <v>0</v>
      </c>
      <c r="K286" s="153">
        <f t="shared" si="55"/>
        <v>0</v>
      </c>
      <c r="L286" s="153">
        <f t="shared" si="55"/>
        <v>0</v>
      </c>
      <c r="M286" s="153">
        <f t="shared" si="55"/>
        <v>0</v>
      </c>
      <c r="N286" s="153">
        <f t="shared" si="55"/>
        <v>0</v>
      </c>
      <c r="O286" s="153">
        <f t="shared" si="55"/>
        <v>0</v>
      </c>
      <c r="P286" s="153">
        <f t="shared" si="55"/>
        <v>0</v>
      </c>
      <c r="Q286" s="153">
        <f t="shared" si="55"/>
        <v>0</v>
      </c>
      <c r="R286" s="153">
        <f t="shared" si="55"/>
        <v>0</v>
      </c>
      <c r="S286" s="153">
        <f t="shared" si="55"/>
        <v>0</v>
      </c>
      <c r="T286" s="153">
        <f t="shared" si="55"/>
        <v>0</v>
      </c>
      <c r="U286" s="153">
        <f t="shared" si="55"/>
        <v>0</v>
      </c>
    </row>
    <row r="287" ht="15.75" customHeight="1">
      <c r="A287" s="140" t="s">
        <v>127</v>
      </c>
      <c r="B287" s="153">
        <f t="shared" ref="B287:U287" si="56">B66/B$12</f>
        <v>0</v>
      </c>
      <c r="C287" s="153">
        <f t="shared" si="56"/>
        <v>0</v>
      </c>
      <c r="D287" s="153">
        <f t="shared" si="56"/>
        <v>0</v>
      </c>
      <c r="E287" s="153">
        <f t="shared" si="56"/>
        <v>0</v>
      </c>
      <c r="F287" s="153">
        <f t="shared" si="56"/>
        <v>0</v>
      </c>
      <c r="G287" s="153">
        <f t="shared" si="56"/>
        <v>0</v>
      </c>
      <c r="H287" s="153">
        <f t="shared" si="56"/>
        <v>0</v>
      </c>
      <c r="I287" s="153">
        <f t="shared" si="56"/>
        <v>0</v>
      </c>
      <c r="J287" s="153">
        <f t="shared" si="56"/>
        <v>0</v>
      </c>
      <c r="K287" s="153">
        <f t="shared" si="56"/>
        <v>0</v>
      </c>
      <c r="L287" s="153">
        <f t="shared" si="56"/>
        <v>0</v>
      </c>
      <c r="M287" s="153">
        <f t="shared" si="56"/>
        <v>0</v>
      </c>
      <c r="N287" s="153">
        <f t="shared" si="56"/>
        <v>0.0008086280937</v>
      </c>
      <c r="O287" s="153">
        <f t="shared" si="56"/>
        <v>0.0008883149742</v>
      </c>
      <c r="P287" s="153">
        <f t="shared" si="56"/>
        <v>0.0008192194184</v>
      </c>
      <c r="Q287" s="153">
        <f t="shared" si="56"/>
        <v>0.0007708875708</v>
      </c>
      <c r="R287" s="153">
        <f t="shared" si="56"/>
        <v>0.001166579433</v>
      </c>
      <c r="S287" s="153">
        <f t="shared" si="56"/>
        <v>0.0004804627002</v>
      </c>
      <c r="T287" s="153">
        <f t="shared" si="56"/>
        <v>0.001021115656</v>
      </c>
      <c r="U287" s="153">
        <f t="shared" si="56"/>
        <v>0.0009376313836</v>
      </c>
    </row>
    <row r="288" ht="15.75" customHeight="1">
      <c r="A288" s="140" t="s">
        <v>128</v>
      </c>
      <c r="B288" s="153">
        <f t="shared" ref="B288:U288" si="57">B67/B$12</f>
        <v>0</v>
      </c>
      <c r="C288" s="153">
        <f t="shared" si="57"/>
        <v>0</v>
      </c>
      <c r="D288" s="153">
        <f t="shared" si="57"/>
        <v>0.000004620885246</v>
      </c>
      <c r="E288" s="153">
        <f t="shared" si="57"/>
        <v>0.00003268729968</v>
      </c>
      <c r="F288" s="153">
        <f t="shared" si="57"/>
        <v>0.00002230031819</v>
      </c>
      <c r="G288" s="153">
        <f t="shared" si="57"/>
        <v>0.0000187620689</v>
      </c>
      <c r="H288" s="153">
        <f t="shared" si="57"/>
        <v>0.000005349430761</v>
      </c>
      <c r="I288" s="153">
        <f t="shared" si="57"/>
        <v>0</v>
      </c>
      <c r="J288" s="153">
        <f t="shared" si="57"/>
        <v>0.00009560764807</v>
      </c>
      <c r="K288" s="153">
        <f t="shared" si="57"/>
        <v>0</v>
      </c>
      <c r="L288" s="153">
        <f t="shared" si="57"/>
        <v>0</v>
      </c>
      <c r="M288" s="153">
        <f t="shared" si="57"/>
        <v>0</v>
      </c>
      <c r="N288" s="153">
        <f t="shared" si="57"/>
        <v>0</v>
      </c>
      <c r="O288" s="153">
        <f t="shared" si="57"/>
        <v>0</v>
      </c>
      <c r="P288" s="153">
        <f t="shared" si="57"/>
        <v>0.00003866078681</v>
      </c>
      <c r="Q288" s="153">
        <f t="shared" si="57"/>
        <v>0.00001475971416</v>
      </c>
      <c r="R288" s="153">
        <f t="shared" si="57"/>
        <v>0.00001084859295</v>
      </c>
      <c r="S288" s="153">
        <f t="shared" si="57"/>
        <v>0</v>
      </c>
      <c r="T288" s="153">
        <f t="shared" si="57"/>
        <v>0.000008623470815</v>
      </c>
      <c r="U288" s="153">
        <f t="shared" si="57"/>
        <v>0.000009925776462</v>
      </c>
    </row>
    <row r="289" ht="15.75" customHeight="1">
      <c r="A289" s="140" t="s">
        <v>12</v>
      </c>
      <c r="B289" s="153">
        <f t="shared" ref="B289:U289" si="58">B68/B$12</f>
        <v>0</v>
      </c>
      <c r="C289" s="153">
        <f t="shared" si="58"/>
        <v>0</v>
      </c>
      <c r="D289" s="153">
        <f t="shared" si="58"/>
        <v>0.00001097460246</v>
      </c>
      <c r="E289" s="153">
        <f t="shared" si="58"/>
        <v>0.00002477720581</v>
      </c>
      <c r="F289" s="153">
        <f t="shared" si="58"/>
        <v>0.000007882009016</v>
      </c>
      <c r="G289" s="153">
        <f t="shared" si="58"/>
        <v>0</v>
      </c>
      <c r="H289" s="153">
        <f t="shared" si="58"/>
        <v>0.000007726955544</v>
      </c>
      <c r="I289" s="153">
        <f t="shared" si="58"/>
        <v>0</v>
      </c>
      <c r="J289" s="153">
        <f t="shared" si="58"/>
        <v>0.00001129908568</v>
      </c>
      <c r="K289" s="153">
        <f t="shared" si="58"/>
        <v>0</v>
      </c>
      <c r="L289" s="153">
        <f t="shared" si="58"/>
        <v>0</v>
      </c>
      <c r="M289" s="153">
        <f t="shared" si="58"/>
        <v>0</v>
      </c>
      <c r="N289" s="153">
        <f t="shared" si="58"/>
        <v>0</v>
      </c>
      <c r="O289" s="153">
        <f t="shared" si="58"/>
        <v>0</v>
      </c>
      <c r="P289" s="153">
        <f t="shared" si="58"/>
        <v>0</v>
      </c>
      <c r="Q289" s="153">
        <f t="shared" si="58"/>
        <v>0</v>
      </c>
      <c r="R289" s="153">
        <f t="shared" si="58"/>
        <v>0</v>
      </c>
      <c r="S289" s="153">
        <f t="shared" si="58"/>
        <v>0</v>
      </c>
      <c r="T289" s="153">
        <f t="shared" si="58"/>
        <v>0</v>
      </c>
      <c r="U289" s="153">
        <f t="shared" si="58"/>
        <v>0</v>
      </c>
    </row>
    <row r="290" ht="15.75" customHeight="1">
      <c r="A290" s="140" t="s">
        <v>129</v>
      </c>
      <c r="B290" s="153">
        <f t="shared" ref="B290:U290" si="59">B69/B$12</f>
        <v>0</v>
      </c>
      <c r="C290" s="153">
        <f t="shared" si="59"/>
        <v>0</v>
      </c>
      <c r="D290" s="153">
        <f t="shared" si="59"/>
        <v>0</v>
      </c>
      <c r="E290" s="153">
        <f t="shared" si="59"/>
        <v>0</v>
      </c>
      <c r="F290" s="153">
        <f t="shared" si="59"/>
        <v>0</v>
      </c>
      <c r="G290" s="153">
        <f t="shared" si="59"/>
        <v>0</v>
      </c>
      <c r="H290" s="153">
        <f t="shared" si="59"/>
        <v>0</v>
      </c>
      <c r="I290" s="153">
        <f t="shared" si="59"/>
        <v>0</v>
      </c>
      <c r="J290" s="153">
        <f t="shared" si="59"/>
        <v>0</v>
      </c>
      <c r="K290" s="153">
        <f t="shared" si="59"/>
        <v>0</v>
      </c>
      <c r="L290" s="153">
        <f t="shared" si="59"/>
        <v>0</v>
      </c>
      <c r="M290" s="153">
        <f t="shared" si="59"/>
        <v>0</v>
      </c>
      <c r="N290" s="153">
        <f t="shared" si="59"/>
        <v>0</v>
      </c>
      <c r="O290" s="153">
        <f t="shared" si="59"/>
        <v>0</v>
      </c>
      <c r="P290" s="153">
        <f t="shared" si="59"/>
        <v>0</v>
      </c>
      <c r="Q290" s="153">
        <f t="shared" si="59"/>
        <v>0</v>
      </c>
      <c r="R290" s="153">
        <f t="shared" si="59"/>
        <v>0</v>
      </c>
      <c r="S290" s="153">
        <f t="shared" si="59"/>
        <v>0</v>
      </c>
      <c r="T290" s="153">
        <f t="shared" si="59"/>
        <v>0</v>
      </c>
      <c r="U290" s="153">
        <f t="shared" si="59"/>
        <v>0</v>
      </c>
    </row>
    <row r="291" ht="15.75" customHeight="1">
      <c r="A291" s="140" t="s">
        <v>130</v>
      </c>
      <c r="B291" s="153">
        <f t="shared" ref="B291:U291" si="60">B70/B$12</f>
        <v>0</v>
      </c>
      <c r="C291" s="153">
        <f t="shared" si="60"/>
        <v>0</v>
      </c>
      <c r="D291" s="153">
        <f t="shared" si="60"/>
        <v>0</v>
      </c>
      <c r="E291" s="153">
        <f t="shared" si="60"/>
        <v>0</v>
      </c>
      <c r="F291" s="153">
        <f t="shared" si="60"/>
        <v>0</v>
      </c>
      <c r="G291" s="153">
        <f t="shared" si="60"/>
        <v>0</v>
      </c>
      <c r="H291" s="153">
        <f t="shared" si="60"/>
        <v>0</v>
      </c>
      <c r="I291" s="153">
        <f t="shared" si="60"/>
        <v>0</v>
      </c>
      <c r="J291" s="153">
        <f t="shared" si="60"/>
        <v>0</v>
      </c>
      <c r="K291" s="153">
        <f t="shared" si="60"/>
        <v>0</v>
      </c>
      <c r="L291" s="153">
        <f t="shared" si="60"/>
        <v>0</v>
      </c>
      <c r="M291" s="153">
        <f t="shared" si="60"/>
        <v>0</v>
      </c>
      <c r="N291" s="153">
        <f t="shared" si="60"/>
        <v>0</v>
      </c>
      <c r="O291" s="153">
        <f t="shared" si="60"/>
        <v>0</v>
      </c>
      <c r="P291" s="153">
        <f t="shared" si="60"/>
        <v>0</v>
      </c>
      <c r="Q291" s="153">
        <f t="shared" si="60"/>
        <v>0</v>
      </c>
      <c r="R291" s="153">
        <f t="shared" si="60"/>
        <v>0</v>
      </c>
      <c r="S291" s="153">
        <f t="shared" si="60"/>
        <v>0</v>
      </c>
      <c r="T291" s="153">
        <f t="shared" si="60"/>
        <v>0</v>
      </c>
      <c r="U291" s="153">
        <f t="shared" si="60"/>
        <v>0</v>
      </c>
    </row>
    <row r="292" ht="15.75" customHeight="1">
      <c r="A292" s="140" t="s">
        <v>131</v>
      </c>
      <c r="B292" s="153">
        <f t="shared" ref="B292:U292" si="61">B71/B$12</f>
        <v>0</v>
      </c>
      <c r="C292" s="153">
        <f t="shared" si="61"/>
        <v>0</v>
      </c>
      <c r="D292" s="153">
        <f t="shared" si="61"/>
        <v>0</v>
      </c>
      <c r="E292" s="153">
        <f t="shared" si="61"/>
        <v>0</v>
      </c>
      <c r="F292" s="153">
        <f t="shared" si="61"/>
        <v>0</v>
      </c>
      <c r="G292" s="153">
        <f t="shared" si="61"/>
        <v>0</v>
      </c>
      <c r="H292" s="153">
        <f t="shared" si="61"/>
        <v>0</v>
      </c>
      <c r="I292" s="153">
        <f t="shared" si="61"/>
        <v>0</v>
      </c>
      <c r="J292" s="153">
        <f t="shared" si="61"/>
        <v>0</v>
      </c>
      <c r="K292" s="153">
        <f t="shared" si="61"/>
        <v>0</v>
      </c>
      <c r="L292" s="153">
        <f t="shared" si="61"/>
        <v>0</v>
      </c>
      <c r="M292" s="153">
        <f t="shared" si="61"/>
        <v>0</v>
      </c>
      <c r="N292" s="153">
        <f t="shared" si="61"/>
        <v>0</v>
      </c>
      <c r="O292" s="153">
        <f t="shared" si="61"/>
        <v>0.005655690955</v>
      </c>
      <c r="P292" s="153">
        <f t="shared" si="61"/>
        <v>0.01951060398</v>
      </c>
      <c r="Q292" s="153">
        <f t="shared" si="61"/>
        <v>0.02054213968</v>
      </c>
      <c r="R292" s="153">
        <f t="shared" si="61"/>
        <v>0.01931645328</v>
      </c>
      <c r="S292" s="153">
        <f t="shared" si="61"/>
        <v>0.02046234312</v>
      </c>
      <c r="T292" s="153">
        <f t="shared" si="61"/>
        <v>0.02255440584</v>
      </c>
      <c r="U292" s="153">
        <f t="shared" si="61"/>
        <v>0.02503380081</v>
      </c>
    </row>
    <row r="293" ht="15.75" customHeight="1">
      <c r="A293" s="140" t="s">
        <v>132</v>
      </c>
      <c r="B293" s="153">
        <f t="shared" ref="B293:U293" si="62">B72/B$12</f>
        <v>0</v>
      </c>
      <c r="C293" s="153">
        <f t="shared" si="62"/>
        <v>0</v>
      </c>
      <c r="D293" s="153">
        <f t="shared" si="62"/>
        <v>0</v>
      </c>
      <c r="E293" s="153">
        <f t="shared" si="62"/>
        <v>0</v>
      </c>
      <c r="F293" s="153">
        <f t="shared" si="62"/>
        <v>0</v>
      </c>
      <c r="G293" s="153">
        <f t="shared" si="62"/>
        <v>0</v>
      </c>
      <c r="H293" s="153">
        <f t="shared" si="62"/>
        <v>0</v>
      </c>
      <c r="I293" s="153">
        <f t="shared" si="62"/>
        <v>0</v>
      </c>
      <c r="J293" s="153">
        <f t="shared" si="62"/>
        <v>0</v>
      </c>
      <c r="K293" s="153">
        <f t="shared" si="62"/>
        <v>0</v>
      </c>
      <c r="L293" s="153">
        <f t="shared" si="62"/>
        <v>0</v>
      </c>
      <c r="M293" s="153">
        <f t="shared" si="62"/>
        <v>0</v>
      </c>
      <c r="N293" s="153">
        <f t="shared" si="62"/>
        <v>0</v>
      </c>
      <c r="O293" s="153">
        <f t="shared" si="62"/>
        <v>0</v>
      </c>
      <c r="P293" s="153">
        <f t="shared" si="62"/>
        <v>0</v>
      </c>
      <c r="Q293" s="153">
        <f t="shared" si="62"/>
        <v>0</v>
      </c>
      <c r="R293" s="153">
        <f t="shared" si="62"/>
        <v>0</v>
      </c>
      <c r="S293" s="153">
        <f t="shared" si="62"/>
        <v>0</v>
      </c>
      <c r="T293" s="153">
        <f t="shared" si="62"/>
        <v>0</v>
      </c>
      <c r="U293" s="153">
        <f t="shared" si="62"/>
        <v>0</v>
      </c>
    </row>
    <row r="294" ht="15.75" customHeight="1">
      <c r="A294" s="140" t="s">
        <v>75</v>
      </c>
      <c r="B294" s="153">
        <f t="shared" ref="B294:U294" si="63">B73/B$12</f>
        <v>0</v>
      </c>
      <c r="C294" s="153">
        <f t="shared" si="63"/>
        <v>0</v>
      </c>
      <c r="D294" s="153">
        <f t="shared" si="63"/>
        <v>0</v>
      </c>
      <c r="E294" s="153">
        <f t="shared" si="63"/>
        <v>0</v>
      </c>
      <c r="F294" s="153">
        <f t="shared" si="63"/>
        <v>0</v>
      </c>
      <c r="G294" s="153">
        <f t="shared" si="63"/>
        <v>0</v>
      </c>
      <c r="H294" s="153">
        <f t="shared" si="63"/>
        <v>0</v>
      </c>
      <c r="I294" s="153">
        <f t="shared" si="63"/>
        <v>0</v>
      </c>
      <c r="J294" s="153">
        <f t="shared" si="63"/>
        <v>0</v>
      </c>
      <c r="K294" s="153">
        <f t="shared" si="63"/>
        <v>0</v>
      </c>
      <c r="L294" s="153">
        <f t="shared" si="63"/>
        <v>0</v>
      </c>
      <c r="M294" s="153">
        <f t="shared" si="63"/>
        <v>0</v>
      </c>
      <c r="N294" s="153">
        <f t="shared" si="63"/>
        <v>0</v>
      </c>
      <c r="O294" s="153">
        <f t="shared" si="63"/>
        <v>0</v>
      </c>
      <c r="P294" s="153">
        <f t="shared" si="63"/>
        <v>0</v>
      </c>
      <c r="Q294" s="153">
        <f t="shared" si="63"/>
        <v>0</v>
      </c>
      <c r="R294" s="153">
        <f t="shared" si="63"/>
        <v>0</v>
      </c>
      <c r="S294" s="153">
        <f t="shared" si="63"/>
        <v>0</v>
      </c>
      <c r="T294" s="153">
        <f t="shared" si="63"/>
        <v>0</v>
      </c>
      <c r="U294" s="153">
        <f t="shared" si="63"/>
        <v>0</v>
      </c>
    </row>
    <row r="295" ht="15.75" customHeight="1">
      <c r="A295" s="140" t="s">
        <v>13</v>
      </c>
      <c r="B295" s="153">
        <f t="shared" ref="B295:U295" si="64">B74/B$12</f>
        <v>0.1177035403</v>
      </c>
      <c r="C295" s="153">
        <f t="shared" si="64"/>
        <v>0.1586906166</v>
      </c>
      <c r="D295" s="153">
        <f t="shared" si="64"/>
        <v>0.1606011772</v>
      </c>
      <c r="E295" s="153">
        <f t="shared" si="64"/>
        <v>0.1494776255</v>
      </c>
      <c r="F295" s="153">
        <f t="shared" si="64"/>
        <v>0.1358042278</v>
      </c>
      <c r="G295" s="153">
        <f t="shared" si="64"/>
        <v>0.1622481722</v>
      </c>
      <c r="H295" s="153">
        <f t="shared" si="64"/>
        <v>0.1418966228</v>
      </c>
      <c r="I295" s="153">
        <f t="shared" si="64"/>
        <v>0.1387900505</v>
      </c>
      <c r="J295" s="153">
        <f t="shared" si="64"/>
        <v>0.1527943073</v>
      </c>
      <c r="K295" s="153">
        <f t="shared" si="64"/>
        <v>0.1826727141</v>
      </c>
      <c r="L295" s="153">
        <f t="shared" si="64"/>
        <v>0.1823144721</v>
      </c>
      <c r="M295" s="153">
        <f t="shared" si="64"/>
        <v>0.1664766162</v>
      </c>
      <c r="N295" s="153">
        <f t="shared" si="64"/>
        <v>0.1530508611</v>
      </c>
      <c r="O295" s="153">
        <f t="shared" si="64"/>
        <v>0.1468996645</v>
      </c>
      <c r="P295" s="153">
        <f t="shared" si="64"/>
        <v>0.140530633</v>
      </c>
      <c r="Q295" s="153">
        <f t="shared" si="64"/>
        <v>0.161697896</v>
      </c>
      <c r="R295" s="153">
        <f t="shared" si="64"/>
        <v>0.158078049</v>
      </c>
      <c r="S295" s="153">
        <f t="shared" si="64"/>
        <v>0.1738753158</v>
      </c>
      <c r="T295" s="153">
        <f t="shared" si="64"/>
        <v>0.1486424441</v>
      </c>
      <c r="U295" s="153">
        <f t="shared" si="64"/>
        <v>0.1367400489</v>
      </c>
    </row>
    <row r="296" ht="15.75" customHeight="1">
      <c r="A296" s="140" t="s">
        <v>519</v>
      </c>
      <c r="B296" s="153">
        <f t="shared" ref="B296:U296" si="65">B75/B$12</f>
        <v>0</v>
      </c>
      <c r="C296" s="153">
        <f t="shared" si="65"/>
        <v>0</v>
      </c>
      <c r="D296" s="153">
        <f t="shared" si="65"/>
        <v>0</v>
      </c>
      <c r="E296" s="153">
        <f t="shared" si="65"/>
        <v>0</v>
      </c>
      <c r="F296" s="153">
        <f t="shared" si="65"/>
        <v>0</v>
      </c>
      <c r="G296" s="153">
        <f t="shared" si="65"/>
        <v>0</v>
      </c>
      <c r="H296" s="153">
        <f t="shared" si="65"/>
        <v>0</v>
      </c>
      <c r="I296" s="153">
        <f t="shared" si="65"/>
        <v>0</v>
      </c>
      <c r="J296" s="153">
        <f t="shared" si="65"/>
        <v>0</v>
      </c>
      <c r="K296" s="153">
        <f t="shared" si="65"/>
        <v>0</v>
      </c>
      <c r="L296" s="153">
        <f t="shared" si="65"/>
        <v>0</v>
      </c>
      <c r="M296" s="153">
        <f t="shared" si="65"/>
        <v>0</v>
      </c>
      <c r="N296" s="153">
        <f t="shared" si="65"/>
        <v>0</v>
      </c>
      <c r="O296" s="153">
        <f t="shared" si="65"/>
        <v>0</v>
      </c>
      <c r="P296" s="153">
        <f t="shared" si="65"/>
        <v>0</v>
      </c>
      <c r="Q296" s="153">
        <f t="shared" si="65"/>
        <v>0</v>
      </c>
      <c r="R296" s="153">
        <f t="shared" si="65"/>
        <v>0</v>
      </c>
      <c r="S296" s="153">
        <f t="shared" si="65"/>
        <v>0</v>
      </c>
      <c r="T296" s="153">
        <f t="shared" si="65"/>
        <v>0</v>
      </c>
      <c r="U296" s="153">
        <f t="shared" si="65"/>
        <v>0</v>
      </c>
    </row>
    <row r="297" ht="15.75" customHeight="1">
      <c r="A297" s="140" t="s">
        <v>133</v>
      </c>
      <c r="B297" s="153">
        <f t="shared" ref="B297:U297" si="66">B76/B$12</f>
        <v>0</v>
      </c>
      <c r="C297" s="153">
        <f t="shared" si="66"/>
        <v>0</v>
      </c>
      <c r="D297" s="153">
        <f t="shared" si="66"/>
        <v>0</v>
      </c>
      <c r="E297" s="153">
        <f t="shared" si="66"/>
        <v>0</v>
      </c>
      <c r="F297" s="153">
        <f t="shared" si="66"/>
        <v>0</v>
      </c>
      <c r="G297" s="153">
        <f t="shared" si="66"/>
        <v>0</v>
      </c>
      <c r="H297" s="153">
        <f t="shared" si="66"/>
        <v>0</v>
      </c>
      <c r="I297" s="153">
        <f t="shared" si="66"/>
        <v>0</v>
      </c>
      <c r="J297" s="153">
        <f t="shared" si="66"/>
        <v>0</v>
      </c>
      <c r="K297" s="153">
        <f t="shared" si="66"/>
        <v>0</v>
      </c>
      <c r="L297" s="153">
        <f t="shared" si="66"/>
        <v>0</v>
      </c>
      <c r="M297" s="153">
        <f t="shared" si="66"/>
        <v>0</v>
      </c>
      <c r="N297" s="153">
        <f t="shared" si="66"/>
        <v>0</v>
      </c>
      <c r="O297" s="153">
        <f t="shared" si="66"/>
        <v>0</v>
      </c>
      <c r="P297" s="153">
        <f t="shared" si="66"/>
        <v>0</v>
      </c>
      <c r="Q297" s="153">
        <f t="shared" si="66"/>
        <v>0</v>
      </c>
      <c r="R297" s="153">
        <f t="shared" si="66"/>
        <v>0</v>
      </c>
      <c r="S297" s="153">
        <f t="shared" si="66"/>
        <v>0</v>
      </c>
      <c r="T297" s="153">
        <f t="shared" si="66"/>
        <v>0</v>
      </c>
      <c r="U297" s="153">
        <f t="shared" si="66"/>
        <v>0</v>
      </c>
    </row>
    <row r="298" ht="15.75" customHeight="1">
      <c r="A298" s="140" t="s">
        <v>520</v>
      </c>
      <c r="B298" s="153">
        <f t="shared" ref="B298:U298" si="67">B77/B$12</f>
        <v>0</v>
      </c>
      <c r="C298" s="153">
        <f t="shared" si="67"/>
        <v>0</v>
      </c>
      <c r="D298" s="153">
        <f t="shared" si="67"/>
        <v>0</v>
      </c>
      <c r="E298" s="153">
        <f t="shared" si="67"/>
        <v>0</v>
      </c>
      <c r="F298" s="153">
        <f t="shared" si="67"/>
        <v>0</v>
      </c>
      <c r="G298" s="153">
        <f t="shared" si="67"/>
        <v>0</v>
      </c>
      <c r="H298" s="153">
        <f t="shared" si="67"/>
        <v>0</v>
      </c>
      <c r="I298" s="153">
        <f t="shared" si="67"/>
        <v>0</v>
      </c>
      <c r="J298" s="153">
        <f t="shared" si="67"/>
        <v>0</v>
      </c>
      <c r="K298" s="153">
        <f t="shared" si="67"/>
        <v>0</v>
      </c>
      <c r="L298" s="153">
        <f t="shared" si="67"/>
        <v>0</v>
      </c>
      <c r="M298" s="153">
        <f t="shared" si="67"/>
        <v>0</v>
      </c>
      <c r="N298" s="153">
        <f t="shared" si="67"/>
        <v>0</v>
      </c>
      <c r="O298" s="153">
        <f t="shared" si="67"/>
        <v>0</v>
      </c>
      <c r="P298" s="153">
        <f t="shared" si="67"/>
        <v>0</v>
      </c>
      <c r="Q298" s="153">
        <f t="shared" si="67"/>
        <v>0</v>
      </c>
      <c r="R298" s="153">
        <f t="shared" si="67"/>
        <v>0</v>
      </c>
      <c r="S298" s="153">
        <f t="shared" si="67"/>
        <v>0</v>
      </c>
      <c r="T298" s="153">
        <f t="shared" si="67"/>
        <v>0</v>
      </c>
      <c r="U298" s="153">
        <f t="shared" si="67"/>
        <v>0</v>
      </c>
    </row>
    <row r="299" ht="15.75" customHeight="1">
      <c r="A299" s="140" t="s">
        <v>134</v>
      </c>
      <c r="B299" s="153">
        <f t="shared" ref="B299:U299" si="68">B78/B$12</f>
        <v>0</v>
      </c>
      <c r="C299" s="153">
        <f t="shared" si="68"/>
        <v>0</v>
      </c>
      <c r="D299" s="153">
        <f t="shared" si="68"/>
        <v>0</v>
      </c>
      <c r="E299" s="153">
        <f t="shared" si="68"/>
        <v>0</v>
      </c>
      <c r="F299" s="153">
        <f t="shared" si="68"/>
        <v>0</v>
      </c>
      <c r="G299" s="153">
        <f t="shared" si="68"/>
        <v>0</v>
      </c>
      <c r="H299" s="153">
        <f t="shared" si="68"/>
        <v>0</v>
      </c>
      <c r="I299" s="153">
        <f t="shared" si="68"/>
        <v>0</v>
      </c>
      <c r="J299" s="153">
        <f t="shared" si="68"/>
        <v>0</v>
      </c>
      <c r="K299" s="153">
        <f t="shared" si="68"/>
        <v>0</v>
      </c>
      <c r="L299" s="153">
        <f t="shared" si="68"/>
        <v>0</v>
      </c>
      <c r="M299" s="153">
        <f t="shared" si="68"/>
        <v>0</v>
      </c>
      <c r="N299" s="153">
        <f t="shared" si="68"/>
        <v>0</v>
      </c>
      <c r="O299" s="153">
        <f t="shared" si="68"/>
        <v>0</v>
      </c>
      <c r="P299" s="153">
        <f t="shared" si="68"/>
        <v>0</v>
      </c>
      <c r="Q299" s="153">
        <f t="shared" si="68"/>
        <v>0</v>
      </c>
      <c r="R299" s="153">
        <f t="shared" si="68"/>
        <v>0</v>
      </c>
      <c r="S299" s="153">
        <f t="shared" si="68"/>
        <v>0</v>
      </c>
      <c r="T299" s="153">
        <f t="shared" si="68"/>
        <v>0</v>
      </c>
      <c r="U299" s="153">
        <f t="shared" si="68"/>
        <v>0</v>
      </c>
    </row>
    <row r="300" ht="15.75" customHeight="1">
      <c r="A300" s="140" t="s">
        <v>135</v>
      </c>
      <c r="B300" s="153">
        <f t="shared" ref="B300:U300" si="69">B79/B$12</f>
        <v>0</v>
      </c>
      <c r="C300" s="153">
        <f t="shared" si="69"/>
        <v>0</v>
      </c>
      <c r="D300" s="153">
        <f t="shared" si="69"/>
        <v>0</v>
      </c>
      <c r="E300" s="153">
        <f t="shared" si="69"/>
        <v>0</v>
      </c>
      <c r="F300" s="153">
        <f t="shared" si="69"/>
        <v>0</v>
      </c>
      <c r="G300" s="153">
        <f t="shared" si="69"/>
        <v>0</v>
      </c>
      <c r="H300" s="153">
        <f t="shared" si="69"/>
        <v>0</v>
      </c>
      <c r="I300" s="153">
        <f t="shared" si="69"/>
        <v>0</v>
      </c>
      <c r="J300" s="153">
        <f t="shared" si="69"/>
        <v>0</v>
      </c>
      <c r="K300" s="153">
        <f t="shared" si="69"/>
        <v>0</v>
      </c>
      <c r="L300" s="153">
        <f t="shared" si="69"/>
        <v>0</v>
      </c>
      <c r="M300" s="153">
        <f t="shared" si="69"/>
        <v>0</v>
      </c>
      <c r="N300" s="153">
        <f t="shared" si="69"/>
        <v>0</v>
      </c>
      <c r="O300" s="153">
        <f t="shared" si="69"/>
        <v>0</v>
      </c>
      <c r="P300" s="153">
        <f t="shared" si="69"/>
        <v>0</v>
      </c>
      <c r="Q300" s="153">
        <f t="shared" si="69"/>
        <v>0</v>
      </c>
      <c r="R300" s="153">
        <f t="shared" si="69"/>
        <v>0</v>
      </c>
      <c r="S300" s="153">
        <f t="shared" si="69"/>
        <v>0</v>
      </c>
      <c r="T300" s="153">
        <f t="shared" si="69"/>
        <v>0</v>
      </c>
      <c r="U300" s="153">
        <f t="shared" si="69"/>
        <v>0</v>
      </c>
    </row>
    <row r="301" ht="15.75" customHeight="1">
      <c r="A301" s="140" t="s">
        <v>14</v>
      </c>
      <c r="B301" s="153">
        <f t="shared" ref="B301:U301" si="70">B80/B$12</f>
        <v>0</v>
      </c>
      <c r="C301" s="153">
        <f t="shared" si="70"/>
        <v>0</v>
      </c>
      <c r="D301" s="153">
        <f t="shared" si="70"/>
        <v>0</v>
      </c>
      <c r="E301" s="153">
        <f t="shared" si="70"/>
        <v>0</v>
      </c>
      <c r="F301" s="153">
        <f t="shared" si="70"/>
        <v>0</v>
      </c>
      <c r="G301" s="153">
        <f t="shared" si="70"/>
        <v>0</v>
      </c>
      <c r="H301" s="153">
        <f t="shared" si="70"/>
        <v>0</v>
      </c>
      <c r="I301" s="153">
        <f t="shared" si="70"/>
        <v>0</v>
      </c>
      <c r="J301" s="153">
        <f t="shared" si="70"/>
        <v>0</v>
      </c>
      <c r="K301" s="153">
        <f t="shared" si="70"/>
        <v>0</v>
      </c>
      <c r="L301" s="153">
        <f t="shared" si="70"/>
        <v>0</v>
      </c>
      <c r="M301" s="153">
        <f t="shared" si="70"/>
        <v>0</v>
      </c>
      <c r="N301" s="153">
        <f t="shared" si="70"/>
        <v>0</v>
      </c>
      <c r="O301" s="153">
        <f t="shared" si="70"/>
        <v>0</v>
      </c>
      <c r="P301" s="153">
        <f t="shared" si="70"/>
        <v>0</v>
      </c>
      <c r="Q301" s="153">
        <f t="shared" si="70"/>
        <v>0</v>
      </c>
      <c r="R301" s="153">
        <f t="shared" si="70"/>
        <v>0.000002934455469</v>
      </c>
      <c r="S301" s="153">
        <f t="shared" si="70"/>
        <v>0.0000003455737475</v>
      </c>
      <c r="T301" s="153">
        <f t="shared" si="70"/>
        <v>0</v>
      </c>
      <c r="U301" s="153">
        <f t="shared" si="70"/>
        <v>0.000001276171259</v>
      </c>
    </row>
    <row r="302" ht="15.75" customHeight="1">
      <c r="A302" s="140" t="s">
        <v>136</v>
      </c>
      <c r="B302" s="153">
        <f t="shared" ref="B302:U302" si="71">B81/B$12</f>
        <v>0</v>
      </c>
      <c r="C302" s="153">
        <f t="shared" si="71"/>
        <v>0</v>
      </c>
      <c r="D302" s="153">
        <f t="shared" si="71"/>
        <v>0</v>
      </c>
      <c r="E302" s="153">
        <f t="shared" si="71"/>
        <v>0</v>
      </c>
      <c r="F302" s="153">
        <f t="shared" si="71"/>
        <v>0</v>
      </c>
      <c r="G302" s="153">
        <f t="shared" si="71"/>
        <v>0</v>
      </c>
      <c r="H302" s="153">
        <f t="shared" si="71"/>
        <v>0</v>
      </c>
      <c r="I302" s="153">
        <f t="shared" si="71"/>
        <v>0</v>
      </c>
      <c r="J302" s="153">
        <f t="shared" si="71"/>
        <v>0</v>
      </c>
      <c r="K302" s="153">
        <f t="shared" si="71"/>
        <v>0</v>
      </c>
      <c r="L302" s="153">
        <f t="shared" si="71"/>
        <v>0</v>
      </c>
      <c r="M302" s="153">
        <f t="shared" si="71"/>
        <v>0</v>
      </c>
      <c r="N302" s="153">
        <f t="shared" si="71"/>
        <v>0</v>
      </c>
      <c r="O302" s="153">
        <f t="shared" si="71"/>
        <v>0</v>
      </c>
      <c r="P302" s="153">
        <f t="shared" si="71"/>
        <v>0</v>
      </c>
      <c r="Q302" s="153">
        <f t="shared" si="71"/>
        <v>0.00000184496427</v>
      </c>
      <c r="R302" s="153">
        <f t="shared" si="71"/>
        <v>0.000000800306037</v>
      </c>
      <c r="S302" s="153">
        <f t="shared" si="71"/>
        <v>0</v>
      </c>
      <c r="T302" s="153">
        <f t="shared" si="71"/>
        <v>0</v>
      </c>
      <c r="U302" s="153">
        <f t="shared" si="71"/>
        <v>0.00002112772418</v>
      </c>
    </row>
    <row r="303" ht="15.75" customHeight="1">
      <c r="A303" s="140" t="s">
        <v>521</v>
      </c>
      <c r="B303" s="153">
        <f t="shared" ref="B303:U303" si="72">B82/B$12</f>
        <v>0</v>
      </c>
      <c r="C303" s="153">
        <f t="shared" si="72"/>
        <v>0</v>
      </c>
      <c r="D303" s="153">
        <f t="shared" si="72"/>
        <v>0</v>
      </c>
      <c r="E303" s="153">
        <f t="shared" si="72"/>
        <v>0</v>
      </c>
      <c r="F303" s="153">
        <f t="shared" si="72"/>
        <v>0</v>
      </c>
      <c r="G303" s="153">
        <f t="shared" si="72"/>
        <v>0</v>
      </c>
      <c r="H303" s="153">
        <f t="shared" si="72"/>
        <v>0</v>
      </c>
      <c r="I303" s="153">
        <f t="shared" si="72"/>
        <v>0</v>
      </c>
      <c r="J303" s="153">
        <f t="shared" si="72"/>
        <v>0</v>
      </c>
      <c r="K303" s="153">
        <f t="shared" si="72"/>
        <v>0</v>
      </c>
      <c r="L303" s="153">
        <f t="shared" si="72"/>
        <v>0</v>
      </c>
      <c r="M303" s="153">
        <f t="shared" si="72"/>
        <v>0</v>
      </c>
      <c r="N303" s="153">
        <f t="shared" si="72"/>
        <v>0</v>
      </c>
      <c r="O303" s="153">
        <f t="shared" si="72"/>
        <v>0</v>
      </c>
      <c r="P303" s="153">
        <f t="shared" si="72"/>
        <v>0</v>
      </c>
      <c r="Q303" s="153">
        <f t="shared" si="72"/>
        <v>0</v>
      </c>
      <c r="R303" s="153">
        <f t="shared" si="72"/>
        <v>0</v>
      </c>
      <c r="S303" s="153">
        <f t="shared" si="72"/>
        <v>0</v>
      </c>
      <c r="T303" s="153">
        <f t="shared" si="72"/>
        <v>0</v>
      </c>
      <c r="U303" s="153">
        <f t="shared" si="72"/>
        <v>0</v>
      </c>
    </row>
    <row r="304" ht="15.75" customHeight="1">
      <c r="A304" s="140" t="s">
        <v>522</v>
      </c>
      <c r="B304" s="153">
        <f t="shared" ref="B304:U304" si="73">B83/B$12</f>
        <v>0</v>
      </c>
      <c r="C304" s="153">
        <f t="shared" si="73"/>
        <v>0</v>
      </c>
      <c r="D304" s="153">
        <f t="shared" si="73"/>
        <v>0</v>
      </c>
      <c r="E304" s="153">
        <f t="shared" si="73"/>
        <v>0</v>
      </c>
      <c r="F304" s="153">
        <f t="shared" si="73"/>
        <v>0</v>
      </c>
      <c r="G304" s="153">
        <f t="shared" si="73"/>
        <v>0</v>
      </c>
      <c r="H304" s="153">
        <f t="shared" si="73"/>
        <v>0</v>
      </c>
      <c r="I304" s="153">
        <f t="shared" si="73"/>
        <v>0</v>
      </c>
      <c r="J304" s="153">
        <f t="shared" si="73"/>
        <v>0</v>
      </c>
      <c r="K304" s="153">
        <f t="shared" si="73"/>
        <v>0</v>
      </c>
      <c r="L304" s="153">
        <f t="shared" si="73"/>
        <v>0</v>
      </c>
      <c r="M304" s="153">
        <f t="shared" si="73"/>
        <v>0</v>
      </c>
      <c r="N304" s="153">
        <f t="shared" si="73"/>
        <v>0</v>
      </c>
      <c r="O304" s="153">
        <f t="shared" si="73"/>
        <v>0</v>
      </c>
      <c r="P304" s="153">
        <f t="shared" si="73"/>
        <v>0</v>
      </c>
      <c r="Q304" s="153">
        <f t="shared" si="73"/>
        <v>0</v>
      </c>
      <c r="R304" s="153">
        <f t="shared" si="73"/>
        <v>0</v>
      </c>
      <c r="S304" s="153">
        <f t="shared" si="73"/>
        <v>0</v>
      </c>
      <c r="T304" s="153">
        <f t="shared" si="73"/>
        <v>0</v>
      </c>
      <c r="U304" s="153">
        <f t="shared" si="73"/>
        <v>0</v>
      </c>
    </row>
    <row r="305" ht="15.75" customHeight="1">
      <c r="A305" s="140" t="s">
        <v>137</v>
      </c>
      <c r="B305" s="153">
        <f t="shared" ref="B305:U305" si="74">B84/B$12</f>
        <v>0</v>
      </c>
      <c r="C305" s="153">
        <f t="shared" si="74"/>
        <v>0</v>
      </c>
      <c r="D305" s="153">
        <f t="shared" si="74"/>
        <v>0</v>
      </c>
      <c r="E305" s="153">
        <f t="shared" si="74"/>
        <v>0</v>
      </c>
      <c r="F305" s="153">
        <f t="shared" si="74"/>
        <v>0</v>
      </c>
      <c r="G305" s="153">
        <f t="shared" si="74"/>
        <v>0</v>
      </c>
      <c r="H305" s="153">
        <f t="shared" si="74"/>
        <v>0</v>
      </c>
      <c r="I305" s="153">
        <f t="shared" si="74"/>
        <v>0</v>
      </c>
      <c r="J305" s="153">
        <f t="shared" si="74"/>
        <v>0</v>
      </c>
      <c r="K305" s="153">
        <f t="shared" si="74"/>
        <v>0</v>
      </c>
      <c r="L305" s="153">
        <f t="shared" si="74"/>
        <v>0</v>
      </c>
      <c r="M305" s="153">
        <f t="shared" si="74"/>
        <v>0</v>
      </c>
      <c r="N305" s="153">
        <f t="shared" si="74"/>
        <v>0</v>
      </c>
      <c r="O305" s="153">
        <f t="shared" si="74"/>
        <v>0</v>
      </c>
      <c r="P305" s="153">
        <f t="shared" si="74"/>
        <v>0</v>
      </c>
      <c r="Q305" s="153">
        <f t="shared" si="74"/>
        <v>0</v>
      </c>
      <c r="R305" s="153">
        <f t="shared" si="74"/>
        <v>0</v>
      </c>
      <c r="S305" s="153">
        <f t="shared" si="74"/>
        <v>0</v>
      </c>
      <c r="T305" s="153">
        <f t="shared" si="74"/>
        <v>0</v>
      </c>
      <c r="U305" s="153">
        <f t="shared" si="74"/>
        <v>0</v>
      </c>
    </row>
    <row r="306" ht="15.75" customHeight="1">
      <c r="A306" s="140" t="s">
        <v>523</v>
      </c>
      <c r="B306" s="153">
        <f t="shared" ref="B306:U306" si="75">B85/B$12</f>
        <v>0</v>
      </c>
      <c r="C306" s="153">
        <f t="shared" si="75"/>
        <v>0</v>
      </c>
      <c r="D306" s="153">
        <f t="shared" si="75"/>
        <v>0</v>
      </c>
      <c r="E306" s="153">
        <f t="shared" si="75"/>
        <v>0</v>
      </c>
      <c r="F306" s="153">
        <f t="shared" si="75"/>
        <v>0</v>
      </c>
      <c r="G306" s="153">
        <f t="shared" si="75"/>
        <v>0</v>
      </c>
      <c r="H306" s="153">
        <f t="shared" si="75"/>
        <v>0</v>
      </c>
      <c r="I306" s="153">
        <f t="shared" si="75"/>
        <v>0</v>
      </c>
      <c r="J306" s="153">
        <f t="shared" si="75"/>
        <v>0</v>
      </c>
      <c r="K306" s="153">
        <f t="shared" si="75"/>
        <v>0</v>
      </c>
      <c r="L306" s="153">
        <f t="shared" si="75"/>
        <v>0</v>
      </c>
      <c r="M306" s="153">
        <f t="shared" si="75"/>
        <v>0</v>
      </c>
      <c r="N306" s="153">
        <f t="shared" si="75"/>
        <v>0</v>
      </c>
      <c r="O306" s="153">
        <f t="shared" si="75"/>
        <v>0</v>
      </c>
      <c r="P306" s="153">
        <f t="shared" si="75"/>
        <v>0</v>
      </c>
      <c r="Q306" s="153">
        <f t="shared" si="75"/>
        <v>0</v>
      </c>
      <c r="R306" s="153">
        <f t="shared" si="75"/>
        <v>0</v>
      </c>
      <c r="S306" s="153">
        <f t="shared" si="75"/>
        <v>0</v>
      </c>
      <c r="T306" s="153">
        <f t="shared" si="75"/>
        <v>0</v>
      </c>
      <c r="U306" s="153">
        <f t="shared" si="75"/>
        <v>0</v>
      </c>
    </row>
    <row r="307" ht="15.75" customHeight="1">
      <c r="A307" s="140" t="s">
        <v>138</v>
      </c>
      <c r="B307" s="153">
        <f t="shared" ref="B307:U307" si="76">B86/B$12</f>
        <v>0</v>
      </c>
      <c r="C307" s="153">
        <f t="shared" si="76"/>
        <v>0</v>
      </c>
      <c r="D307" s="153">
        <f t="shared" si="76"/>
        <v>0</v>
      </c>
      <c r="E307" s="153">
        <f t="shared" si="76"/>
        <v>0.000006281545134</v>
      </c>
      <c r="F307" s="153">
        <f t="shared" si="76"/>
        <v>0.0002404973971</v>
      </c>
      <c r="G307" s="153">
        <f t="shared" si="76"/>
        <v>0.00005090230868</v>
      </c>
      <c r="H307" s="153">
        <f t="shared" si="76"/>
        <v>0</v>
      </c>
      <c r="I307" s="153">
        <f t="shared" si="76"/>
        <v>0.00001920094547</v>
      </c>
      <c r="J307" s="153">
        <f t="shared" si="76"/>
        <v>0.0000001241657767</v>
      </c>
      <c r="K307" s="153">
        <f t="shared" si="76"/>
        <v>0</v>
      </c>
      <c r="L307" s="153">
        <f t="shared" si="76"/>
        <v>0.0004090640698</v>
      </c>
      <c r="M307" s="153">
        <f t="shared" si="76"/>
        <v>0.003434084872</v>
      </c>
      <c r="N307" s="153">
        <f t="shared" si="76"/>
        <v>0.003807775359</v>
      </c>
      <c r="O307" s="153">
        <f t="shared" si="76"/>
        <v>0.004902968724</v>
      </c>
      <c r="P307" s="153">
        <f t="shared" si="76"/>
        <v>0.001762383373</v>
      </c>
      <c r="Q307" s="153">
        <f t="shared" si="76"/>
        <v>0.0000003843675562</v>
      </c>
      <c r="R307" s="153">
        <f t="shared" si="76"/>
        <v>0.000001333843395</v>
      </c>
      <c r="S307" s="153">
        <f t="shared" si="76"/>
        <v>0.000008869726185</v>
      </c>
      <c r="T307" s="153">
        <f t="shared" si="76"/>
        <v>0.000001692456889</v>
      </c>
      <c r="U307" s="153">
        <f t="shared" si="76"/>
        <v>0.00002112772418</v>
      </c>
    </row>
    <row r="308" ht="15.75" customHeight="1">
      <c r="A308" s="140" t="s">
        <v>139</v>
      </c>
      <c r="B308" s="153">
        <f t="shared" ref="B308:U308" si="77">B87/B$12</f>
        <v>0</v>
      </c>
      <c r="C308" s="153">
        <f t="shared" si="77"/>
        <v>0</v>
      </c>
      <c r="D308" s="153">
        <f t="shared" si="77"/>
        <v>0</v>
      </c>
      <c r="E308" s="153">
        <f t="shared" si="77"/>
        <v>0</v>
      </c>
      <c r="F308" s="153">
        <f t="shared" si="77"/>
        <v>0</v>
      </c>
      <c r="G308" s="153">
        <f t="shared" si="77"/>
        <v>0</v>
      </c>
      <c r="H308" s="153">
        <f t="shared" si="77"/>
        <v>0</v>
      </c>
      <c r="I308" s="153">
        <f t="shared" si="77"/>
        <v>0</v>
      </c>
      <c r="J308" s="153">
        <f t="shared" si="77"/>
        <v>0</v>
      </c>
      <c r="K308" s="153">
        <f t="shared" si="77"/>
        <v>0</v>
      </c>
      <c r="L308" s="153">
        <f t="shared" si="77"/>
        <v>0</v>
      </c>
      <c r="M308" s="153">
        <f t="shared" si="77"/>
        <v>0</v>
      </c>
      <c r="N308" s="153">
        <f t="shared" si="77"/>
        <v>0</v>
      </c>
      <c r="O308" s="153">
        <f t="shared" si="77"/>
        <v>0</v>
      </c>
      <c r="P308" s="153">
        <f t="shared" si="77"/>
        <v>0</v>
      </c>
      <c r="Q308" s="153">
        <f t="shared" si="77"/>
        <v>0.0000001537470225</v>
      </c>
      <c r="R308" s="153">
        <f t="shared" si="77"/>
        <v>0</v>
      </c>
      <c r="S308" s="153">
        <f t="shared" si="77"/>
        <v>0</v>
      </c>
      <c r="T308" s="153">
        <f t="shared" si="77"/>
        <v>0</v>
      </c>
      <c r="U308" s="153">
        <f t="shared" si="77"/>
        <v>0</v>
      </c>
    </row>
    <row r="309" ht="15.75" customHeight="1">
      <c r="A309" s="140" t="s">
        <v>140</v>
      </c>
      <c r="B309" s="153">
        <f t="shared" ref="B309:U309" si="78">B88/B$12</f>
        <v>0</v>
      </c>
      <c r="C309" s="153">
        <f t="shared" si="78"/>
        <v>0</v>
      </c>
      <c r="D309" s="153">
        <f t="shared" si="78"/>
        <v>0</v>
      </c>
      <c r="E309" s="153">
        <f t="shared" si="78"/>
        <v>0</v>
      </c>
      <c r="F309" s="153">
        <f t="shared" si="78"/>
        <v>0</v>
      </c>
      <c r="G309" s="153">
        <f t="shared" si="78"/>
        <v>0</v>
      </c>
      <c r="H309" s="153">
        <f t="shared" si="78"/>
        <v>0</v>
      </c>
      <c r="I309" s="153">
        <f t="shared" si="78"/>
        <v>0</v>
      </c>
      <c r="J309" s="153">
        <f t="shared" si="78"/>
        <v>0</v>
      </c>
      <c r="K309" s="153">
        <f t="shared" si="78"/>
        <v>0</v>
      </c>
      <c r="L309" s="153">
        <f t="shared" si="78"/>
        <v>0</v>
      </c>
      <c r="M309" s="153">
        <f t="shared" si="78"/>
        <v>0</v>
      </c>
      <c r="N309" s="153">
        <f t="shared" si="78"/>
        <v>0</v>
      </c>
      <c r="O309" s="153">
        <f t="shared" si="78"/>
        <v>0</v>
      </c>
      <c r="P309" s="153">
        <f t="shared" si="78"/>
        <v>0</v>
      </c>
      <c r="Q309" s="153">
        <f t="shared" si="78"/>
        <v>0</v>
      </c>
      <c r="R309" s="153">
        <f t="shared" si="78"/>
        <v>0</v>
      </c>
      <c r="S309" s="153">
        <f t="shared" si="78"/>
        <v>0</v>
      </c>
      <c r="T309" s="153">
        <f t="shared" si="78"/>
        <v>0</v>
      </c>
      <c r="U309" s="153">
        <f t="shared" si="78"/>
        <v>0</v>
      </c>
    </row>
    <row r="310" ht="15.75" customHeight="1">
      <c r="A310" s="140" t="s">
        <v>141</v>
      </c>
      <c r="B310" s="153">
        <f t="shared" ref="B310:U310" si="79">B89/B$12</f>
        <v>0</v>
      </c>
      <c r="C310" s="153">
        <f t="shared" si="79"/>
        <v>0</v>
      </c>
      <c r="D310" s="153">
        <f t="shared" si="79"/>
        <v>0</v>
      </c>
      <c r="E310" s="153">
        <f t="shared" si="79"/>
        <v>0</v>
      </c>
      <c r="F310" s="153">
        <f t="shared" si="79"/>
        <v>0</v>
      </c>
      <c r="G310" s="153">
        <f t="shared" si="79"/>
        <v>0</v>
      </c>
      <c r="H310" s="153">
        <f t="shared" si="79"/>
        <v>0</v>
      </c>
      <c r="I310" s="153">
        <f t="shared" si="79"/>
        <v>0</v>
      </c>
      <c r="J310" s="153">
        <f t="shared" si="79"/>
        <v>0</v>
      </c>
      <c r="K310" s="153">
        <f t="shared" si="79"/>
        <v>0</v>
      </c>
      <c r="L310" s="153">
        <f t="shared" si="79"/>
        <v>0</v>
      </c>
      <c r="M310" s="153">
        <f t="shared" si="79"/>
        <v>0</v>
      </c>
      <c r="N310" s="153">
        <f t="shared" si="79"/>
        <v>0</v>
      </c>
      <c r="O310" s="153">
        <f t="shared" si="79"/>
        <v>0</v>
      </c>
      <c r="P310" s="153">
        <f t="shared" si="79"/>
        <v>0</v>
      </c>
      <c r="Q310" s="153">
        <f t="shared" si="79"/>
        <v>0</v>
      </c>
      <c r="R310" s="153">
        <f t="shared" si="79"/>
        <v>0</v>
      </c>
      <c r="S310" s="153">
        <f t="shared" si="79"/>
        <v>0</v>
      </c>
      <c r="T310" s="153">
        <f t="shared" si="79"/>
        <v>0</v>
      </c>
      <c r="U310" s="153">
        <f t="shared" si="79"/>
        <v>0</v>
      </c>
    </row>
    <row r="311" ht="15.75" customHeight="1">
      <c r="A311" s="140" t="s">
        <v>76</v>
      </c>
      <c r="B311" s="153">
        <f t="shared" ref="B311:U311" si="80">B90/B$12</f>
        <v>0</v>
      </c>
      <c r="C311" s="153">
        <f t="shared" si="80"/>
        <v>0</v>
      </c>
      <c r="D311" s="153">
        <f t="shared" si="80"/>
        <v>0</v>
      </c>
      <c r="E311" s="153">
        <f t="shared" si="80"/>
        <v>0</v>
      </c>
      <c r="F311" s="153">
        <f t="shared" si="80"/>
        <v>0</v>
      </c>
      <c r="G311" s="153">
        <f t="shared" si="80"/>
        <v>0</v>
      </c>
      <c r="H311" s="153">
        <f t="shared" si="80"/>
        <v>0</v>
      </c>
      <c r="I311" s="153">
        <f t="shared" si="80"/>
        <v>0</v>
      </c>
      <c r="J311" s="153">
        <f t="shared" si="80"/>
        <v>0</v>
      </c>
      <c r="K311" s="153">
        <f t="shared" si="80"/>
        <v>0</v>
      </c>
      <c r="L311" s="153">
        <f t="shared" si="80"/>
        <v>0</v>
      </c>
      <c r="M311" s="153">
        <f t="shared" si="80"/>
        <v>0</v>
      </c>
      <c r="N311" s="153">
        <f t="shared" si="80"/>
        <v>0</v>
      </c>
      <c r="O311" s="153">
        <f t="shared" si="80"/>
        <v>0</v>
      </c>
      <c r="P311" s="153">
        <f t="shared" si="80"/>
        <v>0</v>
      </c>
      <c r="Q311" s="153">
        <f t="shared" si="80"/>
        <v>0</v>
      </c>
      <c r="R311" s="153">
        <f t="shared" si="80"/>
        <v>0</v>
      </c>
      <c r="S311" s="153">
        <f t="shared" si="80"/>
        <v>0</v>
      </c>
      <c r="T311" s="153">
        <f t="shared" si="80"/>
        <v>0</v>
      </c>
      <c r="U311" s="153">
        <f t="shared" si="80"/>
        <v>0</v>
      </c>
    </row>
    <row r="312" ht="15.75" customHeight="1">
      <c r="A312" s="140" t="s">
        <v>142</v>
      </c>
      <c r="B312" s="153">
        <f t="shared" ref="B312:U312" si="81">B91/B$12</f>
        <v>0.004293527477</v>
      </c>
      <c r="C312" s="153">
        <f t="shared" si="81"/>
        <v>0.006093796566</v>
      </c>
      <c r="D312" s="153">
        <f t="shared" si="81"/>
        <v>0.007593269681</v>
      </c>
      <c r="E312" s="153">
        <f t="shared" si="81"/>
        <v>0.00588034052</v>
      </c>
      <c r="F312" s="153">
        <f t="shared" si="81"/>
        <v>0.005713591438</v>
      </c>
      <c r="G312" s="153">
        <f t="shared" si="81"/>
        <v>0.005630578453</v>
      </c>
      <c r="H312" s="153">
        <f t="shared" si="81"/>
        <v>0.005299106487</v>
      </c>
      <c r="I312" s="153">
        <f t="shared" si="81"/>
        <v>0.006682190261</v>
      </c>
      <c r="J312" s="153">
        <f t="shared" si="81"/>
        <v>0.004260500296</v>
      </c>
      <c r="K312" s="153">
        <f t="shared" si="81"/>
        <v>0.00343037444</v>
      </c>
      <c r="L312" s="153">
        <f t="shared" si="81"/>
        <v>0.006005828892</v>
      </c>
      <c r="M312" s="153">
        <f t="shared" si="81"/>
        <v>0.00330304646</v>
      </c>
      <c r="N312" s="153">
        <f t="shared" si="81"/>
        <v>0.002757645531</v>
      </c>
      <c r="O312" s="153">
        <f t="shared" si="81"/>
        <v>0.002751059158</v>
      </c>
      <c r="P312" s="153">
        <f t="shared" si="81"/>
        <v>0.00434363229</v>
      </c>
      <c r="Q312" s="153">
        <f t="shared" si="81"/>
        <v>0.005101095586</v>
      </c>
      <c r="R312" s="153">
        <f t="shared" si="81"/>
        <v>0.003502228141</v>
      </c>
      <c r="S312" s="153">
        <f t="shared" si="81"/>
        <v>0.003210610496</v>
      </c>
      <c r="T312" s="153">
        <f t="shared" si="81"/>
        <v>0.003760316834</v>
      </c>
      <c r="U312" s="153">
        <f t="shared" si="81"/>
        <v>0.00507214267</v>
      </c>
    </row>
    <row r="313" ht="15.75" customHeight="1">
      <c r="A313" s="140" t="s">
        <v>15</v>
      </c>
      <c r="B313" s="153">
        <f t="shared" ref="B313:U313" si="82">B92/B$12</f>
        <v>0</v>
      </c>
      <c r="C313" s="153">
        <f t="shared" si="82"/>
        <v>0</v>
      </c>
      <c r="D313" s="153">
        <f t="shared" si="82"/>
        <v>0</v>
      </c>
      <c r="E313" s="153">
        <f t="shared" si="82"/>
        <v>0.00004618098923</v>
      </c>
      <c r="F313" s="153">
        <f t="shared" si="82"/>
        <v>0.00001230362383</v>
      </c>
      <c r="G313" s="153">
        <f t="shared" si="82"/>
        <v>0.00004551841065</v>
      </c>
      <c r="H313" s="153">
        <f t="shared" si="82"/>
        <v>0.000008123209674</v>
      </c>
      <c r="I313" s="153">
        <f t="shared" si="82"/>
        <v>0.00002638497269</v>
      </c>
      <c r="J313" s="153">
        <f t="shared" si="82"/>
        <v>0.0001131150226</v>
      </c>
      <c r="K313" s="153">
        <f t="shared" si="82"/>
        <v>0.00009130324635</v>
      </c>
      <c r="L313" s="153">
        <f t="shared" si="82"/>
        <v>0.00005884354179</v>
      </c>
      <c r="M313" s="153">
        <f t="shared" si="82"/>
        <v>0.00006417709951</v>
      </c>
      <c r="N313" s="153">
        <f t="shared" si="82"/>
        <v>0.00009396705911</v>
      </c>
      <c r="O313" s="153">
        <f t="shared" si="82"/>
        <v>0.00002244107225</v>
      </c>
      <c r="P313" s="153">
        <f t="shared" si="82"/>
        <v>0.0001616321682</v>
      </c>
      <c r="Q313" s="153">
        <f t="shared" si="82"/>
        <v>0.00002060210101</v>
      </c>
      <c r="R313" s="153">
        <f t="shared" si="82"/>
        <v>0.000000622460251</v>
      </c>
      <c r="S313" s="153">
        <f t="shared" si="82"/>
        <v>0.0000005759562458</v>
      </c>
      <c r="T313" s="153">
        <f t="shared" si="82"/>
        <v>0</v>
      </c>
      <c r="U313" s="153">
        <f t="shared" si="82"/>
        <v>0.000001772460082</v>
      </c>
    </row>
    <row r="314" ht="15.75" customHeight="1">
      <c r="A314" s="140" t="s">
        <v>16</v>
      </c>
      <c r="B314" s="153">
        <f t="shared" ref="B314:U314" si="83">B93/B$12</f>
        <v>0</v>
      </c>
      <c r="C314" s="153">
        <f t="shared" si="83"/>
        <v>0</v>
      </c>
      <c r="D314" s="153">
        <f t="shared" si="83"/>
        <v>0</v>
      </c>
      <c r="E314" s="153">
        <f t="shared" si="83"/>
        <v>0</v>
      </c>
      <c r="F314" s="153">
        <f t="shared" si="83"/>
        <v>0</v>
      </c>
      <c r="G314" s="153">
        <f t="shared" si="83"/>
        <v>0</v>
      </c>
      <c r="H314" s="153">
        <f t="shared" si="83"/>
        <v>0</v>
      </c>
      <c r="I314" s="153">
        <f t="shared" si="83"/>
        <v>0</v>
      </c>
      <c r="J314" s="153">
        <f t="shared" si="83"/>
        <v>0</v>
      </c>
      <c r="K314" s="153">
        <f t="shared" si="83"/>
        <v>0</v>
      </c>
      <c r="L314" s="153">
        <f t="shared" si="83"/>
        <v>0</v>
      </c>
      <c r="M314" s="153">
        <f t="shared" si="83"/>
        <v>0</v>
      </c>
      <c r="N314" s="153">
        <f t="shared" si="83"/>
        <v>0</v>
      </c>
      <c r="O314" s="153">
        <f t="shared" si="83"/>
        <v>0</v>
      </c>
      <c r="P314" s="153">
        <f t="shared" si="83"/>
        <v>0</v>
      </c>
      <c r="Q314" s="153">
        <f t="shared" si="83"/>
        <v>0</v>
      </c>
      <c r="R314" s="153">
        <f t="shared" si="83"/>
        <v>0</v>
      </c>
      <c r="S314" s="153">
        <f t="shared" si="83"/>
        <v>0.0005987641131</v>
      </c>
      <c r="T314" s="153">
        <f t="shared" si="83"/>
        <v>0.00008196326933</v>
      </c>
      <c r="U314" s="153">
        <f t="shared" si="83"/>
        <v>0</v>
      </c>
    </row>
    <row r="315" ht="15.75" customHeight="1">
      <c r="A315" s="140" t="s">
        <v>17</v>
      </c>
      <c r="B315" s="153">
        <f t="shared" ref="B315:U315" si="84">B94/B$12</f>
        <v>0.000001449699767</v>
      </c>
      <c r="C315" s="153">
        <f t="shared" si="84"/>
        <v>0.0000003875474794</v>
      </c>
      <c r="D315" s="153">
        <f t="shared" si="84"/>
        <v>0.0000002888053279</v>
      </c>
      <c r="E315" s="153">
        <f t="shared" si="84"/>
        <v>0</v>
      </c>
      <c r="F315" s="153">
        <f t="shared" si="84"/>
        <v>0</v>
      </c>
      <c r="G315" s="153">
        <f t="shared" si="84"/>
        <v>0</v>
      </c>
      <c r="H315" s="153">
        <f t="shared" si="84"/>
        <v>0.0000001981270652</v>
      </c>
      <c r="I315" s="153">
        <f t="shared" si="84"/>
        <v>0.0000001306186767</v>
      </c>
      <c r="J315" s="153">
        <f t="shared" si="84"/>
        <v>0.0000002483315534</v>
      </c>
      <c r="K315" s="153">
        <f t="shared" si="84"/>
        <v>0.0000002654164138</v>
      </c>
      <c r="L315" s="153">
        <f t="shared" si="84"/>
        <v>0.000001487997608</v>
      </c>
      <c r="M315" s="153">
        <f t="shared" si="84"/>
        <v>0.0000003660290847</v>
      </c>
      <c r="N315" s="153">
        <f t="shared" si="84"/>
        <v>0</v>
      </c>
      <c r="O315" s="153">
        <f t="shared" si="84"/>
        <v>0.0000002703743644</v>
      </c>
      <c r="P315" s="153">
        <f t="shared" si="84"/>
        <v>0.00000008846861969</v>
      </c>
      <c r="Q315" s="153">
        <f t="shared" si="84"/>
        <v>0.000001537470225</v>
      </c>
      <c r="R315" s="153">
        <f t="shared" si="84"/>
        <v>0.000001600612074</v>
      </c>
      <c r="S315" s="153">
        <f t="shared" si="84"/>
        <v>0.0000006911474949</v>
      </c>
      <c r="T315" s="153">
        <f t="shared" si="84"/>
        <v>0.000002981947852</v>
      </c>
      <c r="U315" s="153">
        <f t="shared" si="84"/>
        <v>0.000002410545712</v>
      </c>
    </row>
    <row r="316" ht="15.75" customHeight="1">
      <c r="A316" s="140" t="s">
        <v>143</v>
      </c>
      <c r="B316" s="153">
        <f t="shared" ref="B316:U316" si="85">B95/B$12</f>
        <v>0.02426265854</v>
      </c>
      <c r="C316" s="153">
        <f t="shared" si="85"/>
        <v>0.01942349212</v>
      </c>
      <c r="D316" s="153">
        <f t="shared" si="85"/>
        <v>0.02564418028</v>
      </c>
      <c r="E316" s="153">
        <f t="shared" si="85"/>
        <v>0.03925709794</v>
      </c>
      <c r="F316" s="153">
        <f t="shared" si="85"/>
        <v>0.04424565761</v>
      </c>
      <c r="G316" s="153">
        <f t="shared" si="85"/>
        <v>0.01607648268</v>
      </c>
      <c r="H316" s="153">
        <f t="shared" si="85"/>
        <v>0.01236748767</v>
      </c>
      <c r="I316" s="153">
        <f t="shared" si="85"/>
        <v>0.03043467414</v>
      </c>
      <c r="J316" s="153">
        <f t="shared" si="85"/>
        <v>0.00525146736</v>
      </c>
      <c r="K316" s="153">
        <f t="shared" si="85"/>
        <v>0</v>
      </c>
      <c r="L316" s="153">
        <f t="shared" si="85"/>
        <v>0.01056802956</v>
      </c>
      <c r="M316" s="153">
        <f t="shared" si="85"/>
        <v>0.000001464116339</v>
      </c>
      <c r="N316" s="153">
        <f t="shared" si="85"/>
        <v>0.00002262880199</v>
      </c>
      <c r="O316" s="153">
        <f t="shared" si="85"/>
        <v>0.00001054460021</v>
      </c>
      <c r="P316" s="153">
        <f t="shared" si="85"/>
        <v>0.00544860535</v>
      </c>
      <c r="Q316" s="153">
        <f t="shared" si="85"/>
        <v>0.00006595747265</v>
      </c>
      <c r="R316" s="153">
        <f t="shared" si="85"/>
        <v>0.00003779222953</v>
      </c>
      <c r="S316" s="153">
        <f t="shared" si="85"/>
        <v>0.00004112327595</v>
      </c>
      <c r="T316" s="153">
        <f t="shared" si="85"/>
        <v>0.00004722760652</v>
      </c>
      <c r="U316" s="153">
        <f t="shared" si="85"/>
        <v>0.0002254569225</v>
      </c>
    </row>
    <row r="317" ht="15.75" customHeight="1">
      <c r="A317" s="140" t="s">
        <v>18</v>
      </c>
      <c r="B317" s="153">
        <f t="shared" ref="B317:U317" si="86">B96/B$12</f>
        <v>0.0000004832332557</v>
      </c>
      <c r="C317" s="153">
        <f t="shared" si="86"/>
        <v>0.000003100379835</v>
      </c>
      <c r="D317" s="153">
        <f t="shared" si="86"/>
        <v>0.000003176858607</v>
      </c>
      <c r="E317" s="153">
        <f t="shared" si="86"/>
        <v>0.0001502917836</v>
      </c>
      <c r="F317" s="153">
        <f t="shared" si="86"/>
        <v>0.0002949024837</v>
      </c>
      <c r="G317" s="153">
        <f t="shared" si="86"/>
        <v>0.0008759438952</v>
      </c>
      <c r="H317" s="153">
        <f t="shared" si="86"/>
        <v>0.0009787477022</v>
      </c>
      <c r="I317" s="153">
        <f t="shared" si="86"/>
        <v>0.0003774879756</v>
      </c>
      <c r="J317" s="153">
        <f t="shared" si="86"/>
        <v>0.0001308707287</v>
      </c>
      <c r="K317" s="153">
        <f t="shared" si="86"/>
        <v>0.00008891449862</v>
      </c>
      <c r="L317" s="153">
        <f t="shared" si="86"/>
        <v>0.0001885698787</v>
      </c>
      <c r="M317" s="153">
        <f t="shared" si="86"/>
        <v>0.0001273781215</v>
      </c>
      <c r="N317" s="153">
        <f t="shared" si="86"/>
        <v>0.00252266396</v>
      </c>
      <c r="O317" s="153">
        <f t="shared" si="86"/>
        <v>0.0009578011859</v>
      </c>
      <c r="P317" s="153">
        <f t="shared" si="86"/>
        <v>0.001726111239</v>
      </c>
      <c r="Q317" s="153">
        <f t="shared" si="86"/>
        <v>0.002303591638</v>
      </c>
      <c r="R317" s="153">
        <f t="shared" si="86"/>
        <v>0.002965756327</v>
      </c>
      <c r="S317" s="153">
        <f t="shared" si="86"/>
        <v>0.002441017761</v>
      </c>
      <c r="T317" s="153">
        <f t="shared" si="86"/>
        <v>0.00258059379</v>
      </c>
      <c r="U317" s="153">
        <f t="shared" si="86"/>
        <v>0.002773474639</v>
      </c>
    </row>
    <row r="318" ht="15.75" customHeight="1">
      <c r="A318" s="140" t="s">
        <v>144</v>
      </c>
      <c r="B318" s="153">
        <f t="shared" ref="B318:U318" si="87">B97/B$12</f>
        <v>0.005179777268</v>
      </c>
      <c r="C318" s="153">
        <f t="shared" si="87"/>
        <v>0.006005435741</v>
      </c>
      <c r="D318" s="153">
        <f t="shared" si="87"/>
        <v>0.004032299988</v>
      </c>
      <c r="E318" s="153">
        <f t="shared" si="87"/>
        <v>0.002538791159</v>
      </c>
      <c r="F318" s="153">
        <f t="shared" si="87"/>
        <v>0.001103000652</v>
      </c>
      <c r="G318" s="153">
        <f t="shared" si="87"/>
        <v>0.002644309677</v>
      </c>
      <c r="H318" s="153">
        <f t="shared" si="87"/>
        <v>0.002253100986</v>
      </c>
      <c r="I318" s="153">
        <f t="shared" si="87"/>
        <v>0.001752641404</v>
      </c>
      <c r="J318" s="153">
        <f t="shared" si="87"/>
        <v>0.003107124396</v>
      </c>
      <c r="K318" s="153">
        <f t="shared" si="87"/>
        <v>0.001631116571</v>
      </c>
      <c r="L318" s="153">
        <f t="shared" si="87"/>
        <v>0.003345694986</v>
      </c>
      <c r="M318" s="153">
        <f t="shared" si="87"/>
        <v>0.0006645868081</v>
      </c>
      <c r="N318" s="153">
        <f t="shared" si="87"/>
        <v>0.005153485922</v>
      </c>
      <c r="O318" s="153">
        <f t="shared" si="87"/>
        <v>0.003843236403</v>
      </c>
      <c r="P318" s="153">
        <f t="shared" si="87"/>
        <v>0.002592042088</v>
      </c>
      <c r="Q318" s="153">
        <f t="shared" si="87"/>
        <v>0.0007854935379</v>
      </c>
      <c r="R318" s="153">
        <f t="shared" si="87"/>
        <v>0.0007349477107</v>
      </c>
      <c r="S318" s="153">
        <f t="shared" si="87"/>
        <v>0.003390424036</v>
      </c>
      <c r="T318" s="153">
        <f t="shared" si="87"/>
        <v>0.003159494639</v>
      </c>
      <c r="U318" s="153">
        <f t="shared" si="87"/>
        <v>0.0001992245133</v>
      </c>
    </row>
    <row r="319" ht="15.75" customHeight="1">
      <c r="A319" s="140" t="s">
        <v>145</v>
      </c>
      <c r="B319" s="153">
        <f t="shared" ref="B319:U319" si="88">B98/B$12</f>
        <v>0</v>
      </c>
      <c r="C319" s="153">
        <f t="shared" si="88"/>
        <v>0</v>
      </c>
      <c r="D319" s="153">
        <f t="shared" si="88"/>
        <v>0</v>
      </c>
      <c r="E319" s="153">
        <f t="shared" si="88"/>
        <v>0</v>
      </c>
      <c r="F319" s="153">
        <f t="shared" si="88"/>
        <v>0</v>
      </c>
      <c r="G319" s="153">
        <f t="shared" si="88"/>
        <v>0</v>
      </c>
      <c r="H319" s="153">
        <f t="shared" si="88"/>
        <v>0</v>
      </c>
      <c r="I319" s="153">
        <f t="shared" si="88"/>
        <v>0</v>
      </c>
      <c r="J319" s="153">
        <f t="shared" si="88"/>
        <v>0</v>
      </c>
      <c r="K319" s="153">
        <f t="shared" si="88"/>
        <v>0</v>
      </c>
      <c r="L319" s="153">
        <f t="shared" si="88"/>
        <v>0</v>
      </c>
      <c r="M319" s="153">
        <f t="shared" si="88"/>
        <v>0</v>
      </c>
      <c r="N319" s="153">
        <f t="shared" si="88"/>
        <v>0</v>
      </c>
      <c r="O319" s="153">
        <f t="shared" si="88"/>
        <v>0</v>
      </c>
      <c r="P319" s="153">
        <f t="shared" si="88"/>
        <v>0.00004078403368</v>
      </c>
      <c r="Q319" s="153">
        <f t="shared" si="88"/>
        <v>0.000010224177</v>
      </c>
      <c r="R319" s="153">
        <f t="shared" si="88"/>
        <v>0.000003023378362</v>
      </c>
      <c r="S319" s="153">
        <f t="shared" si="88"/>
        <v>0.0001043632717</v>
      </c>
      <c r="T319" s="153">
        <f t="shared" si="88"/>
        <v>0.0001400709559</v>
      </c>
      <c r="U319" s="153">
        <f t="shared" si="88"/>
        <v>0.00004331892441</v>
      </c>
    </row>
    <row r="320" ht="15.75" customHeight="1">
      <c r="A320" s="140" t="s">
        <v>524</v>
      </c>
      <c r="B320" s="153">
        <f t="shared" ref="B320:U320" si="89">B99/B$12</f>
        <v>0</v>
      </c>
      <c r="C320" s="153">
        <f t="shared" si="89"/>
        <v>0</v>
      </c>
      <c r="D320" s="153">
        <f t="shared" si="89"/>
        <v>0</v>
      </c>
      <c r="E320" s="153">
        <f t="shared" si="89"/>
        <v>0</v>
      </c>
      <c r="F320" s="153">
        <f t="shared" si="89"/>
        <v>0</v>
      </c>
      <c r="G320" s="153">
        <f t="shared" si="89"/>
        <v>0</v>
      </c>
      <c r="H320" s="153">
        <f t="shared" si="89"/>
        <v>0</v>
      </c>
      <c r="I320" s="153">
        <f t="shared" si="89"/>
        <v>0</v>
      </c>
      <c r="J320" s="153">
        <f t="shared" si="89"/>
        <v>0</v>
      </c>
      <c r="K320" s="153">
        <f t="shared" si="89"/>
        <v>0</v>
      </c>
      <c r="L320" s="153">
        <f t="shared" si="89"/>
        <v>0</v>
      </c>
      <c r="M320" s="153">
        <f t="shared" si="89"/>
        <v>0</v>
      </c>
      <c r="N320" s="153">
        <f t="shared" si="89"/>
        <v>0</v>
      </c>
      <c r="O320" s="153">
        <f t="shared" si="89"/>
        <v>0</v>
      </c>
      <c r="P320" s="153">
        <f t="shared" si="89"/>
        <v>0</v>
      </c>
      <c r="Q320" s="153">
        <f t="shared" si="89"/>
        <v>0</v>
      </c>
      <c r="R320" s="153">
        <f t="shared" si="89"/>
        <v>0</v>
      </c>
      <c r="S320" s="153">
        <f t="shared" si="89"/>
        <v>0</v>
      </c>
      <c r="T320" s="153">
        <f t="shared" si="89"/>
        <v>0</v>
      </c>
      <c r="U320" s="153">
        <f t="shared" si="89"/>
        <v>0</v>
      </c>
    </row>
    <row r="321" ht="15.75" customHeight="1">
      <c r="A321" s="140" t="s">
        <v>146</v>
      </c>
      <c r="B321" s="153">
        <f t="shared" ref="B321:U321" si="90">B100/B$12</f>
        <v>0</v>
      </c>
      <c r="C321" s="153">
        <f t="shared" si="90"/>
        <v>0</v>
      </c>
      <c r="D321" s="153">
        <f t="shared" si="90"/>
        <v>0</v>
      </c>
      <c r="E321" s="153">
        <f t="shared" si="90"/>
        <v>0</v>
      </c>
      <c r="F321" s="153">
        <f t="shared" si="90"/>
        <v>0</v>
      </c>
      <c r="G321" s="153">
        <f t="shared" si="90"/>
        <v>0</v>
      </c>
      <c r="H321" s="153">
        <f t="shared" si="90"/>
        <v>0.000001188762391</v>
      </c>
      <c r="I321" s="153">
        <f t="shared" si="90"/>
        <v>0.0000001306186767</v>
      </c>
      <c r="J321" s="153">
        <f t="shared" si="90"/>
        <v>0</v>
      </c>
      <c r="K321" s="153">
        <f t="shared" si="90"/>
        <v>0.00000212333131</v>
      </c>
      <c r="L321" s="153">
        <f t="shared" si="90"/>
        <v>0.0000008116350591</v>
      </c>
      <c r="M321" s="153">
        <f t="shared" si="90"/>
        <v>0</v>
      </c>
      <c r="N321" s="153">
        <f t="shared" si="90"/>
        <v>0</v>
      </c>
      <c r="O321" s="153">
        <f t="shared" si="90"/>
        <v>0.000000675935911</v>
      </c>
      <c r="P321" s="153">
        <f t="shared" si="90"/>
        <v>0</v>
      </c>
      <c r="Q321" s="153">
        <f t="shared" si="90"/>
        <v>0</v>
      </c>
      <c r="R321" s="153">
        <f t="shared" si="90"/>
        <v>0</v>
      </c>
      <c r="S321" s="153">
        <f t="shared" si="90"/>
        <v>0</v>
      </c>
      <c r="T321" s="153">
        <f t="shared" si="90"/>
        <v>0</v>
      </c>
      <c r="U321" s="153">
        <f t="shared" si="90"/>
        <v>0.00000687714512</v>
      </c>
    </row>
    <row r="322" ht="15.75" customHeight="1">
      <c r="A322" s="140" t="s">
        <v>147</v>
      </c>
      <c r="B322" s="153">
        <f t="shared" ref="B322:U322" si="91">B101/B$12</f>
        <v>0</v>
      </c>
      <c r="C322" s="153">
        <f t="shared" si="91"/>
        <v>0</v>
      </c>
      <c r="D322" s="153">
        <f t="shared" si="91"/>
        <v>0</v>
      </c>
      <c r="E322" s="153">
        <f t="shared" si="91"/>
        <v>0</v>
      </c>
      <c r="F322" s="153">
        <f t="shared" si="91"/>
        <v>0</v>
      </c>
      <c r="G322" s="153">
        <f t="shared" si="91"/>
        <v>0</v>
      </c>
      <c r="H322" s="153">
        <f t="shared" si="91"/>
        <v>0</v>
      </c>
      <c r="I322" s="153">
        <f t="shared" si="91"/>
        <v>0.000006139077803</v>
      </c>
      <c r="J322" s="153">
        <f t="shared" si="91"/>
        <v>0</v>
      </c>
      <c r="K322" s="153">
        <f t="shared" si="91"/>
        <v>0</v>
      </c>
      <c r="L322" s="153">
        <f t="shared" si="91"/>
        <v>0</v>
      </c>
      <c r="M322" s="153">
        <f t="shared" si="91"/>
        <v>0</v>
      </c>
      <c r="N322" s="153">
        <f t="shared" si="91"/>
        <v>0</v>
      </c>
      <c r="O322" s="153">
        <f t="shared" si="91"/>
        <v>0</v>
      </c>
      <c r="P322" s="153">
        <f t="shared" si="91"/>
        <v>0</v>
      </c>
      <c r="Q322" s="153">
        <f t="shared" si="91"/>
        <v>0</v>
      </c>
      <c r="R322" s="153">
        <f t="shared" si="91"/>
        <v>0</v>
      </c>
      <c r="S322" s="153">
        <f t="shared" si="91"/>
        <v>0</v>
      </c>
      <c r="T322" s="153">
        <f t="shared" si="91"/>
        <v>0</v>
      </c>
      <c r="U322" s="153">
        <f t="shared" si="91"/>
        <v>0</v>
      </c>
    </row>
    <row r="323" ht="15.75" customHeight="1">
      <c r="A323" s="140" t="s">
        <v>19</v>
      </c>
      <c r="B323" s="153">
        <f t="shared" ref="B323:U323" si="92">B102/B$12</f>
        <v>0.00008311611998</v>
      </c>
      <c r="C323" s="153">
        <f t="shared" si="92"/>
        <v>0.0004797837795</v>
      </c>
      <c r="D323" s="153">
        <f t="shared" si="92"/>
        <v>0.0004470706476</v>
      </c>
      <c r="E323" s="153">
        <f t="shared" si="92"/>
        <v>0.000194960549</v>
      </c>
      <c r="F323" s="153">
        <f t="shared" si="92"/>
        <v>0.0001542759082</v>
      </c>
      <c r="G323" s="153">
        <f t="shared" si="92"/>
        <v>0</v>
      </c>
      <c r="H323" s="153">
        <f t="shared" si="92"/>
        <v>0.0000003962541305</v>
      </c>
      <c r="I323" s="153">
        <f t="shared" si="92"/>
        <v>0</v>
      </c>
      <c r="J323" s="153">
        <f t="shared" si="92"/>
        <v>0</v>
      </c>
      <c r="K323" s="153">
        <f t="shared" si="92"/>
        <v>0.000003052288759</v>
      </c>
      <c r="L323" s="153">
        <f t="shared" si="92"/>
        <v>0</v>
      </c>
      <c r="M323" s="153">
        <f t="shared" si="92"/>
        <v>0</v>
      </c>
      <c r="N323" s="153">
        <f t="shared" si="92"/>
        <v>0</v>
      </c>
      <c r="O323" s="153">
        <f t="shared" si="92"/>
        <v>0.000002838930826</v>
      </c>
      <c r="P323" s="153">
        <f t="shared" si="92"/>
        <v>0.0001158054232</v>
      </c>
      <c r="Q323" s="153">
        <f t="shared" si="92"/>
        <v>0.00009647625662</v>
      </c>
      <c r="R323" s="153">
        <f t="shared" si="92"/>
        <v>0</v>
      </c>
      <c r="S323" s="153">
        <f t="shared" si="92"/>
        <v>0</v>
      </c>
      <c r="T323" s="153">
        <f t="shared" si="92"/>
        <v>0</v>
      </c>
      <c r="U323" s="153">
        <f t="shared" si="92"/>
        <v>0</v>
      </c>
    </row>
    <row r="324" ht="15.75" customHeight="1">
      <c r="A324" s="140" t="s">
        <v>148</v>
      </c>
      <c r="B324" s="153">
        <f t="shared" ref="B324:U324" si="93">B103/B$12</f>
        <v>0</v>
      </c>
      <c r="C324" s="153">
        <f t="shared" si="93"/>
        <v>0.00001278906682</v>
      </c>
      <c r="D324" s="153">
        <f t="shared" si="93"/>
        <v>0.00001906115164</v>
      </c>
      <c r="E324" s="153">
        <f t="shared" si="93"/>
        <v>0</v>
      </c>
      <c r="F324" s="153">
        <f t="shared" si="93"/>
        <v>0</v>
      </c>
      <c r="G324" s="153">
        <f t="shared" si="93"/>
        <v>0</v>
      </c>
      <c r="H324" s="153">
        <f t="shared" si="93"/>
        <v>0</v>
      </c>
      <c r="I324" s="153">
        <f t="shared" si="93"/>
        <v>0</v>
      </c>
      <c r="J324" s="153">
        <f t="shared" si="93"/>
        <v>0</v>
      </c>
      <c r="K324" s="153">
        <f t="shared" si="93"/>
        <v>0</v>
      </c>
      <c r="L324" s="153">
        <f t="shared" si="93"/>
        <v>0.000007981078081</v>
      </c>
      <c r="M324" s="153">
        <f t="shared" si="93"/>
        <v>0</v>
      </c>
      <c r="N324" s="153">
        <f t="shared" si="93"/>
        <v>0</v>
      </c>
      <c r="O324" s="153">
        <f t="shared" si="93"/>
        <v>0</v>
      </c>
      <c r="P324" s="153">
        <f t="shared" si="93"/>
        <v>0.00000866992473</v>
      </c>
      <c r="Q324" s="153">
        <f t="shared" si="93"/>
        <v>0.000002998066939</v>
      </c>
      <c r="R324" s="153">
        <f t="shared" si="93"/>
        <v>0</v>
      </c>
      <c r="S324" s="153">
        <f t="shared" si="93"/>
        <v>0.000006450709952</v>
      </c>
      <c r="T324" s="153">
        <f t="shared" si="93"/>
        <v>0</v>
      </c>
      <c r="U324" s="153">
        <f t="shared" si="93"/>
        <v>0</v>
      </c>
    </row>
    <row r="325" ht="15.75" customHeight="1">
      <c r="A325" s="140" t="s">
        <v>20</v>
      </c>
      <c r="B325" s="153">
        <f t="shared" ref="B325:U325" si="94">B104/B$12</f>
        <v>0.01614917217</v>
      </c>
      <c r="C325" s="153">
        <f t="shared" si="94"/>
        <v>0.008990713975</v>
      </c>
      <c r="D325" s="153">
        <f t="shared" si="94"/>
        <v>0.003116787098</v>
      </c>
      <c r="E325" s="153">
        <f t="shared" si="94"/>
        <v>0.01336468522</v>
      </c>
      <c r="F325" s="153">
        <f t="shared" si="94"/>
        <v>0.02157027114</v>
      </c>
      <c r="G325" s="153">
        <f t="shared" si="94"/>
        <v>0.01603080112</v>
      </c>
      <c r="H325" s="153">
        <f t="shared" si="94"/>
        <v>0.01238333783</v>
      </c>
      <c r="I325" s="153">
        <f t="shared" si="94"/>
        <v>0.01798122827</v>
      </c>
      <c r="J325" s="153">
        <f t="shared" si="94"/>
        <v>0.02874027984</v>
      </c>
      <c r="K325" s="153">
        <f t="shared" si="94"/>
        <v>0.0355245272</v>
      </c>
      <c r="L325" s="153">
        <f t="shared" si="94"/>
        <v>0.01794876824</v>
      </c>
      <c r="M325" s="153">
        <f t="shared" si="94"/>
        <v>0.02109328007</v>
      </c>
      <c r="N325" s="153">
        <f t="shared" si="94"/>
        <v>0.02012096821</v>
      </c>
      <c r="O325" s="153">
        <f t="shared" si="94"/>
        <v>0.02378645508</v>
      </c>
      <c r="P325" s="153">
        <f t="shared" si="94"/>
        <v>0.0211874382</v>
      </c>
      <c r="Q325" s="153">
        <f t="shared" si="94"/>
        <v>0.01551661075</v>
      </c>
      <c r="R325" s="153">
        <f t="shared" si="94"/>
        <v>0.01391554353</v>
      </c>
      <c r="S325" s="153">
        <f t="shared" si="94"/>
        <v>0.02063294136</v>
      </c>
      <c r="T325" s="153">
        <f t="shared" si="94"/>
        <v>0.0161509549</v>
      </c>
      <c r="U325" s="153">
        <f t="shared" si="94"/>
        <v>0.02237298374</v>
      </c>
    </row>
    <row r="326" ht="15.75" customHeight="1">
      <c r="A326" s="140" t="s">
        <v>149</v>
      </c>
      <c r="B326" s="153">
        <f t="shared" ref="B326:U326" si="95">B105/B$12</f>
        <v>0</v>
      </c>
      <c r="C326" s="153">
        <f t="shared" si="95"/>
        <v>0</v>
      </c>
      <c r="D326" s="153">
        <f t="shared" si="95"/>
        <v>0</v>
      </c>
      <c r="E326" s="153">
        <f t="shared" si="95"/>
        <v>0</v>
      </c>
      <c r="F326" s="153">
        <f t="shared" si="95"/>
        <v>0</v>
      </c>
      <c r="G326" s="153">
        <f t="shared" si="95"/>
        <v>0.00000309982008</v>
      </c>
      <c r="H326" s="153">
        <f t="shared" si="95"/>
        <v>0</v>
      </c>
      <c r="I326" s="153">
        <f t="shared" si="95"/>
        <v>0</v>
      </c>
      <c r="J326" s="153">
        <f t="shared" si="95"/>
        <v>0.000000869160437</v>
      </c>
      <c r="K326" s="153">
        <f t="shared" si="95"/>
        <v>0</v>
      </c>
      <c r="L326" s="153">
        <f t="shared" si="95"/>
        <v>0</v>
      </c>
      <c r="M326" s="153">
        <f t="shared" si="95"/>
        <v>0</v>
      </c>
      <c r="N326" s="153">
        <f t="shared" si="95"/>
        <v>0</v>
      </c>
      <c r="O326" s="153">
        <f t="shared" si="95"/>
        <v>0</v>
      </c>
      <c r="P326" s="153">
        <f t="shared" si="95"/>
        <v>0</v>
      </c>
      <c r="Q326" s="153">
        <f t="shared" si="95"/>
        <v>0</v>
      </c>
      <c r="R326" s="153">
        <f t="shared" si="95"/>
        <v>0</v>
      </c>
      <c r="S326" s="153">
        <f t="shared" si="95"/>
        <v>0</v>
      </c>
      <c r="T326" s="153">
        <f t="shared" si="95"/>
        <v>0.0000006447454815</v>
      </c>
      <c r="U326" s="153">
        <f t="shared" si="95"/>
        <v>0.0000000708984033</v>
      </c>
    </row>
    <row r="327" ht="15.75" customHeight="1">
      <c r="A327" s="140" t="s">
        <v>150</v>
      </c>
      <c r="B327" s="153">
        <f t="shared" ref="B327:U327" si="96">B106/B$12</f>
        <v>0</v>
      </c>
      <c r="C327" s="153">
        <f t="shared" si="96"/>
        <v>0</v>
      </c>
      <c r="D327" s="153">
        <f t="shared" si="96"/>
        <v>0</v>
      </c>
      <c r="E327" s="153">
        <f t="shared" si="96"/>
        <v>0</v>
      </c>
      <c r="F327" s="153">
        <f t="shared" si="96"/>
        <v>0</v>
      </c>
      <c r="G327" s="153">
        <f t="shared" si="96"/>
        <v>0</v>
      </c>
      <c r="H327" s="153">
        <f t="shared" si="96"/>
        <v>0</v>
      </c>
      <c r="I327" s="153">
        <f t="shared" si="96"/>
        <v>0</v>
      </c>
      <c r="J327" s="153">
        <f t="shared" si="96"/>
        <v>0</v>
      </c>
      <c r="K327" s="153">
        <f t="shared" si="96"/>
        <v>0</v>
      </c>
      <c r="L327" s="153">
        <f t="shared" si="96"/>
        <v>0</v>
      </c>
      <c r="M327" s="153">
        <f t="shared" si="96"/>
        <v>0</v>
      </c>
      <c r="N327" s="153">
        <f t="shared" si="96"/>
        <v>0</v>
      </c>
      <c r="O327" s="153">
        <f t="shared" si="96"/>
        <v>0</v>
      </c>
      <c r="P327" s="153">
        <f t="shared" si="96"/>
        <v>0</v>
      </c>
      <c r="Q327" s="153">
        <f t="shared" si="96"/>
        <v>0</v>
      </c>
      <c r="R327" s="153">
        <f t="shared" si="96"/>
        <v>0</v>
      </c>
      <c r="S327" s="153">
        <f t="shared" si="96"/>
        <v>0</v>
      </c>
      <c r="T327" s="153">
        <f t="shared" si="96"/>
        <v>0</v>
      </c>
      <c r="U327" s="153">
        <f t="shared" si="96"/>
        <v>0</v>
      </c>
    </row>
    <row r="328" ht="15.75" customHeight="1">
      <c r="A328" s="140" t="s">
        <v>525</v>
      </c>
      <c r="B328" s="153">
        <f t="shared" ref="B328:U328" si="97">B107/B$12</f>
        <v>0.0003875530711</v>
      </c>
      <c r="C328" s="153">
        <f t="shared" si="97"/>
        <v>0.001711409669</v>
      </c>
      <c r="D328" s="153">
        <f t="shared" si="97"/>
        <v>0.002680113443</v>
      </c>
      <c r="E328" s="153">
        <f t="shared" si="97"/>
        <v>0.001786052667</v>
      </c>
      <c r="F328" s="153">
        <f t="shared" si="97"/>
        <v>0.004757273052</v>
      </c>
      <c r="G328" s="153">
        <f t="shared" si="97"/>
        <v>0.001086079067</v>
      </c>
      <c r="H328" s="153">
        <f t="shared" si="97"/>
        <v>0.001162609619</v>
      </c>
      <c r="I328" s="153">
        <f t="shared" si="97"/>
        <v>0.0009480303553</v>
      </c>
      <c r="J328" s="153">
        <f t="shared" si="97"/>
        <v>0.0005863107976</v>
      </c>
      <c r="K328" s="153">
        <f t="shared" si="97"/>
        <v>0.0009046718464</v>
      </c>
      <c r="L328" s="153">
        <f t="shared" si="97"/>
        <v>0.0007421049891</v>
      </c>
      <c r="M328" s="153">
        <f t="shared" si="97"/>
        <v>0.00085174968</v>
      </c>
      <c r="N328" s="153">
        <f t="shared" si="97"/>
        <v>0.002611772858</v>
      </c>
      <c r="O328" s="153">
        <f t="shared" si="97"/>
        <v>0.006898196346</v>
      </c>
      <c r="P328" s="153">
        <f t="shared" si="97"/>
        <v>0.00006042406725</v>
      </c>
      <c r="Q328" s="153">
        <f t="shared" si="97"/>
        <v>0</v>
      </c>
      <c r="R328" s="153">
        <f t="shared" si="97"/>
        <v>0</v>
      </c>
      <c r="S328" s="153">
        <f t="shared" si="97"/>
        <v>0</v>
      </c>
      <c r="T328" s="153">
        <f t="shared" si="97"/>
        <v>0</v>
      </c>
      <c r="U328" s="153">
        <f t="shared" si="97"/>
        <v>0</v>
      </c>
    </row>
    <row r="329" ht="15.75" customHeight="1">
      <c r="A329" s="140" t="s">
        <v>21</v>
      </c>
      <c r="B329" s="153">
        <f t="shared" ref="B329:U329" si="98">B108/B$12</f>
        <v>0</v>
      </c>
      <c r="C329" s="153">
        <f t="shared" si="98"/>
        <v>0.000007363402109</v>
      </c>
      <c r="D329" s="153">
        <f t="shared" si="98"/>
        <v>0.000002599247951</v>
      </c>
      <c r="E329" s="153">
        <f t="shared" si="98"/>
        <v>0.00001907728522</v>
      </c>
      <c r="F329" s="153">
        <f t="shared" si="98"/>
        <v>0.0003187407549</v>
      </c>
      <c r="G329" s="153">
        <f t="shared" si="98"/>
        <v>0.0008614236854</v>
      </c>
      <c r="H329" s="153">
        <f t="shared" si="98"/>
        <v>0.00110515277</v>
      </c>
      <c r="I329" s="153">
        <f t="shared" si="98"/>
        <v>0.001286724584</v>
      </c>
      <c r="J329" s="153">
        <f t="shared" si="98"/>
        <v>0.0008784728702</v>
      </c>
      <c r="K329" s="153">
        <f t="shared" si="98"/>
        <v>0.001874901547</v>
      </c>
      <c r="L329" s="153">
        <f t="shared" si="98"/>
        <v>0.001272102683</v>
      </c>
      <c r="M329" s="153">
        <f t="shared" si="98"/>
        <v>0.001224245279</v>
      </c>
      <c r="N329" s="153">
        <f t="shared" si="98"/>
        <v>0.0006112333464</v>
      </c>
      <c r="O329" s="153">
        <f t="shared" si="98"/>
        <v>0.001044320982</v>
      </c>
      <c r="P329" s="153">
        <f t="shared" si="98"/>
        <v>0.0006098141956</v>
      </c>
      <c r="Q329" s="153">
        <f t="shared" si="98"/>
        <v>0.002256545049</v>
      </c>
      <c r="R329" s="153">
        <f t="shared" si="98"/>
        <v>0.001815094092</v>
      </c>
      <c r="S329" s="153">
        <f t="shared" si="98"/>
        <v>0.002290462798</v>
      </c>
      <c r="T329" s="153">
        <f t="shared" si="98"/>
        <v>0.002795213442</v>
      </c>
      <c r="U329" s="153">
        <f t="shared" si="98"/>
        <v>0.002659115514</v>
      </c>
    </row>
    <row r="330" ht="15.75" customHeight="1">
      <c r="A330" s="140" t="s">
        <v>151</v>
      </c>
      <c r="B330" s="153">
        <f t="shared" ref="B330:U330" si="99">B109/B$12</f>
        <v>0</v>
      </c>
      <c r="C330" s="153">
        <f t="shared" si="99"/>
        <v>0</v>
      </c>
      <c r="D330" s="153">
        <f t="shared" si="99"/>
        <v>0</v>
      </c>
      <c r="E330" s="153">
        <f t="shared" si="99"/>
        <v>0</v>
      </c>
      <c r="F330" s="153">
        <f t="shared" si="99"/>
        <v>0</v>
      </c>
      <c r="G330" s="153">
        <f t="shared" si="99"/>
        <v>0</v>
      </c>
      <c r="H330" s="153">
        <f t="shared" si="99"/>
        <v>0</v>
      </c>
      <c r="I330" s="153">
        <f t="shared" si="99"/>
        <v>0</v>
      </c>
      <c r="J330" s="153">
        <f t="shared" si="99"/>
        <v>0</v>
      </c>
      <c r="K330" s="153">
        <f t="shared" si="99"/>
        <v>0</v>
      </c>
      <c r="L330" s="153">
        <f t="shared" si="99"/>
        <v>0</v>
      </c>
      <c r="M330" s="153">
        <f t="shared" si="99"/>
        <v>0</v>
      </c>
      <c r="N330" s="153">
        <f t="shared" si="99"/>
        <v>0</v>
      </c>
      <c r="O330" s="153">
        <f t="shared" si="99"/>
        <v>0</v>
      </c>
      <c r="P330" s="153">
        <f t="shared" si="99"/>
        <v>0</v>
      </c>
      <c r="Q330" s="153">
        <f t="shared" si="99"/>
        <v>0</v>
      </c>
      <c r="R330" s="153">
        <f t="shared" si="99"/>
        <v>0</v>
      </c>
      <c r="S330" s="153">
        <f t="shared" si="99"/>
        <v>0</v>
      </c>
      <c r="T330" s="153">
        <f t="shared" si="99"/>
        <v>0</v>
      </c>
      <c r="U330" s="153">
        <f t="shared" si="99"/>
        <v>0</v>
      </c>
    </row>
    <row r="331" ht="15.75" customHeight="1">
      <c r="A331" s="140" t="s">
        <v>152</v>
      </c>
      <c r="B331" s="153">
        <f t="shared" ref="B331:U331" si="100">B110/B$12</f>
        <v>0</v>
      </c>
      <c r="C331" s="153">
        <f t="shared" si="100"/>
        <v>0</v>
      </c>
      <c r="D331" s="153">
        <f t="shared" si="100"/>
        <v>0</v>
      </c>
      <c r="E331" s="153">
        <f t="shared" si="100"/>
        <v>0.000004071371846</v>
      </c>
      <c r="F331" s="153">
        <f t="shared" si="100"/>
        <v>0</v>
      </c>
      <c r="G331" s="153">
        <f t="shared" si="100"/>
        <v>0</v>
      </c>
      <c r="H331" s="153">
        <f t="shared" si="100"/>
        <v>0</v>
      </c>
      <c r="I331" s="153">
        <f t="shared" si="100"/>
        <v>0</v>
      </c>
      <c r="J331" s="153">
        <f t="shared" si="100"/>
        <v>0.0000001241657767</v>
      </c>
      <c r="K331" s="153">
        <f t="shared" si="100"/>
        <v>0</v>
      </c>
      <c r="L331" s="153">
        <f t="shared" si="100"/>
        <v>0</v>
      </c>
      <c r="M331" s="153">
        <f t="shared" si="100"/>
        <v>0</v>
      </c>
      <c r="N331" s="153">
        <f t="shared" si="100"/>
        <v>0</v>
      </c>
      <c r="O331" s="153">
        <f t="shared" si="100"/>
        <v>0</v>
      </c>
      <c r="P331" s="153">
        <f t="shared" si="100"/>
        <v>0</v>
      </c>
      <c r="Q331" s="153">
        <f t="shared" si="100"/>
        <v>0</v>
      </c>
      <c r="R331" s="153">
        <f t="shared" si="100"/>
        <v>0</v>
      </c>
      <c r="S331" s="153">
        <f t="shared" si="100"/>
        <v>0.00001439890614</v>
      </c>
      <c r="T331" s="153">
        <f t="shared" si="100"/>
        <v>0</v>
      </c>
      <c r="U331" s="153">
        <f t="shared" si="100"/>
        <v>0</v>
      </c>
    </row>
    <row r="332" ht="15.75" customHeight="1">
      <c r="A332" s="140" t="s">
        <v>153</v>
      </c>
      <c r="B332" s="153">
        <f t="shared" ref="B332:U332" si="101">B111/B$12</f>
        <v>0</v>
      </c>
      <c r="C332" s="153">
        <f t="shared" si="101"/>
        <v>0</v>
      </c>
      <c r="D332" s="153">
        <f t="shared" si="101"/>
        <v>0</v>
      </c>
      <c r="E332" s="153">
        <f t="shared" si="101"/>
        <v>0</v>
      </c>
      <c r="F332" s="153">
        <f t="shared" si="101"/>
        <v>0</v>
      </c>
      <c r="G332" s="153">
        <f t="shared" si="101"/>
        <v>0</v>
      </c>
      <c r="H332" s="153">
        <f t="shared" si="101"/>
        <v>0</v>
      </c>
      <c r="I332" s="153">
        <f t="shared" si="101"/>
        <v>0</v>
      </c>
      <c r="J332" s="153">
        <f t="shared" si="101"/>
        <v>0</v>
      </c>
      <c r="K332" s="153">
        <f t="shared" si="101"/>
        <v>0</v>
      </c>
      <c r="L332" s="153">
        <f t="shared" si="101"/>
        <v>0</v>
      </c>
      <c r="M332" s="153">
        <f t="shared" si="101"/>
        <v>0</v>
      </c>
      <c r="N332" s="153">
        <f t="shared" si="101"/>
        <v>0</v>
      </c>
      <c r="O332" s="153">
        <f t="shared" si="101"/>
        <v>0</v>
      </c>
      <c r="P332" s="153">
        <f t="shared" si="101"/>
        <v>0</v>
      </c>
      <c r="Q332" s="153">
        <f t="shared" si="101"/>
        <v>0</v>
      </c>
      <c r="R332" s="153">
        <f t="shared" si="101"/>
        <v>0</v>
      </c>
      <c r="S332" s="153">
        <f t="shared" si="101"/>
        <v>0</v>
      </c>
      <c r="T332" s="153">
        <f t="shared" si="101"/>
        <v>0</v>
      </c>
      <c r="U332" s="153">
        <f t="shared" si="101"/>
        <v>0</v>
      </c>
    </row>
    <row r="333" ht="15.75" customHeight="1">
      <c r="A333" s="140" t="s">
        <v>22</v>
      </c>
      <c r="B333" s="153">
        <f t="shared" ref="B333:U333" si="102">B112/B$12</f>
        <v>0</v>
      </c>
      <c r="C333" s="153">
        <f t="shared" si="102"/>
        <v>0</v>
      </c>
      <c r="D333" s="153">
        <f t="shared" si="102"/>
        <v>0</v>
      </c>
      <c r="E333" s="153">
        <f t="shared" si="102"/>
        <v>0</v>
      </c>
      <c r="F333" s="153">
        <f t="shared" si="102"/>
        <v>0</v>
      </c>
      <c r="G333" s="153">
        <f t="shared" si="102"/>
        <v>0</v>
      </c>
      <c r="H333" s="153">
        <f t="shared" si="102"/>
        <v>0</v>
      </c>
      <c r="I333" s="153">
        <f t="shared" si="102"/>
        <v>0</v>
      </c>
      <c r="J333" s="153">
        <f t="shared" si="102"/>
        <v>0.0000293031233</v>
      </c>
      <c r="K333" s="153">
        <f t="shared" si="102"/>
        <v>0</v>
      </c>
      <c r="L333" s="153">
        <f t="shared" si="102"/>
        <v>0.000001758542628</v>
      </c>
      <c r="M333" s="153">
        <f t="shared" si="102"/>
        <v>0</v>
      </c>
      <c r="N333" s="153">
        <f t="shared" si="102"/>
        <v>0.0000003835390168</v>
      </c>
      <c r="O333" s="153">
        <f t="shared" si="102"/>
        <v>0.00001811508241</v>
      </c>
      <c r="P333" s="153">
        <f t="shared" si="102"/>
        <v>0.00005582369903</v>
      </c>
      <c r="Q333" s="153">
        <f t="shared" si="102"/>
        <v>0.0001167708636</v>
      </c>
      <c r="R333" s="153">
        <f t="shared" si="102"/>
        <v>0.00009372472923</v>
      </c>
      <c r="S333" s="153">
        <f t="shared" si="102"/>
        <v>0.00002465092732</v>
      </c>
      <c r="T333" s="153">
        <f t="shared" si="102"/>
        <v>0.0006060607526</v>
      </c>
      <c r="U333" s="153">
        <f t="shared" si="102"/>
        <v>0.002617214558</v>
      </c>
    </row>
    <row r="334" ht="15.75" customHeight="1">
      <c r="A334" s="140" t="s">
        <v>154</v>
      </c>
      <c r="B334" s="153">
        <f t="shared" ref="B334:U334" si="103">B113/B$12</f>
        <v>0</v>
      </c>
      <c r="C334" s="153">
        <f t="shared" si="103"/>
        <v>0</v>
      </c>
      <c r="D334" s="153">
        <f t="shared" si="103"/>
        <v>0</v>
      </c>
      <c r="E334" s="153">
        <f t="shared" si="103"/>
        <v>0</v>
      </c>
      <c r="F334" s="153">
        <f t="shared" si="103"/>
        <v>0</v>
      </c>
      <c r="G334" s="153">
        <f t="shared" si="103"/>
        <v>0</v>
      </c>
      <c r="H334" s="153">
        <f t="shared" si="103"/>
        <v>0</v>
      </c>
      <c r="I334" s="153">
        <f t="shared" si="103"/>
        <v>0.0000002612373533</v>
      </c>
      <c r="J334" s="153">
        <f t="shared" si="103"/>
        <v>0.0000006208288835</v>
      </c>
      <c r="K334" s="153">
        <f t="shared" si="103"/>
        <v>0.000001327082069</v>
      </c>
      <c r="L334" s="153">
        <f t="shared" si="103"/>
        <v>0</v>
      </c>
      <c r="M334" s="153">
        <f t="shared" si="103"/>
        <v>0</v>
      </c>
      <c r="N334" s="153">
        <f t="shared" si="103"/>
        <v>0</v>
      </c>
      <c r="O334" s="153">
        <f t="shared" si="103"/>
        <v>0</v>
      </c>
      <c r="P334" s="153">
        <f t="shared" si="103"/>
        <v>0</v>
      </c>
      <c r="Q334" s="153">
        <f t="shared" si="103"/>
        <v>0</v>
      </c>
      <c r="R334" s="153">
        <f t="shared" si="103"/>
        <v>0</v>
      </c>
      <c r="S334" s="153">
        <f t="shared" si="103"/>
        <v>0</v>
      </c>
      <c r="T334" s="153">
        <f t="shared" si="103"/>
        <v>0</v>
      </c>
      <c r="U334" s="153">
        <f t="shared" si="103"/>
        <v>0</v>
      </c>
    </row>
    <row r="335" ht="15.75" customHeight="1">
      <c r="A335" s="140" t="s">
        <v>155</v>
      </c>
      <c r="B335" s="153">
        <f t="shared" ref="B335:U335" si="104">B114/B$12</f>
        <v>0</v>
      </c>
      <c r="C335" s="153">
        <f t="shared" si="104"/>
        <v>0</v>
      </c>
      <c r="D335" s="153">
        <f t="shared" si="104"/>
        <v>0</v>
      </c>
      <c r="E335" s="153">
        <f t="shared" si="104"/>
        <v>0</v>
      </c>
      <c r="F335" s="153">
        <f t="shared" si="104"/>
        <v>0</v>
      </c>
      <c r="G335" s="153">
        <f t="shared" si="104"/>
        <v>0</v>
      </c>
      <c r="H335" s="153">
        <f t="shared" si="104"/>
        <v>0</v>
      </c>
      <c r="I335" s="153">
        <f t="shared" si="104"/>
        <v>0</v>
      </c>
      <c r="J335" s="153">
        <f t="shared" si="104"/>
        <v>0</v>
      </c>
      <c r="K335" s="153">
        <f t="shared" si="104"/>
        <v>0</v>
      </c>
      <c r="L335" s="153">
        <f t="shared" si="104"/>
        <v>0</v>
      </c>
      <c r="M335" s="153">
        <f t="shared" si="104"/>
        <v>0</v>
      </c>
      <c r="N335" s="153">
        <f t="shared" si="104"/>
        <v>0</v>
      </c>
      <c r="O335" s="153">
        <f t="shared" si="104"/>
        <v>0</v>
      </c>
      <c r="P335" s="153">
        <f t="shared" si="104"/>
        <v>0</v>
      </c>
      <c r="Q335" s="153">
        <f t="shared" si="104"/>
        <v>0</v>
      </c>
      <c r="R335" s="153">
        <f t="shared" si="104"/>
        <v>0</v>
      </c>
      <c r="S335" s="153">
        <f t="shared" si="104"/>
        <v>0</v>
      </c>
      <c r="T335" s="153">
        <f t="shared" si="104"/>
        <v>0</v>
      </c>
      <c r="U335" s="153">
        <f t="shared" si="104"/>
        <v>0</v>
      </c>
    </row>
    <row r="336" ht="15.75" customHeight="1">
      <c r="A336" s="140" t="s">
        <v>156</v>
      </c>
      <c r="B336" s="153">
        <f t="shared" ref="B336:U336" si="105">B115/B$12</f>
        <v>0</v>
      </c>
      <c r="C336" s="153">
        <f t="shared" si="105"/>
        <v>0</v>
      </c>
      <c r="D336" s="153">
        <f t="shared" si="105"/>
        <v>0</v>
      </c>
      <c r="E336" s="153">
        <f t="shared" si="105"/>
        <v>0</v>
      </c>
      <c r="F336" s="153">
        <f t="shared" si="105"/>
        <v>0</v>
      </c>
      <c r="G336" s="153">
        <f t="shared" si="105"/>
        <v>0</v>
      </c>
      <c r="H336" s="153">
        <f t="shared" si="105"/>
        <v>0</v>
      </c>
      <c r="I336" s="153">
        <f t="shared" si="105"/>
        <v>0</v>
      </c>
      <c r="J336" s="153">
        <f t="shared" si="105"/>
        <v>0</v>
      </c>
      <c r="K336" s="153">
        <f t="shared" si="105"/>
        <v>0</v>
      </c>
      <c r="L336" s="153">
        <f t="shared" si="105"/>
        <v>0</v>
      </c>
      <c r="M336" s="153">
        <f t="shared" si="105"/>
        <v>0</v>
      </c>
      <c r="N336" s="153">
        <f t="shared" si="105"/>
        <v>0</v>
      </c>
      <c r="O336" s="153">
        <f t="shared" si="105"/>
        <v>0</v>
      </c>
      <c r="P336" s="153">
        <f t="shared" si="105"/>
        <v>0</v>
      </c>
      <c r="Q336" s="153">
        <f t="shared" si="105"/>
        <v>0</v>
      </c>
      <c r="R336" s="153">
        <f t="shared" si="105"/>
        <v>0</v>
      </c>
      <c r="S336" s="153">
        <f t="shared" si="105"/>
        <v>0</v>
      </c>
      <c r="T336" s="153">
        <f t="shared" si="105"/>
        <v>0</v>
      </c>
      <c r="U336" s="153">
        <f t="shared" si="105"/>
        <v>0</v>
      </c>
    </row>
    <row r="337" ht="15.75" customHeight="1">
      <c r="A337" s="140" t="s">
        <v>157</v>
      </c>
      <c r="B337" s="153">
        <f t="shared" ref="B337:U337" si="106">B116/B$12</f>
        <v>0</v>
      </c>
      <c r="C337" s="153">
        <f t="shared" si="106"/>
        <v>0</v>
      </c>
      <c r="D337" s="153">
        <f t="shared" si="106"/>
        <v>0</v>
      </c>
      <c r="E337" s="153">
        <f t="shared" si="106"/>
        <v>0</v>
      </c>
      <c r="F337" s="153">
        <f t="shared" si="106"/>
        <v>0</v>
      </c>
      <c r="G337" s="153">
        <f t="shared" si="106"/>
        <v>0</v>
      </c>
      <c r="H337" s="153">
        <f t="shared" si="106"/>
        <v>0</v>
      </c>
      <c r="I337" s="153">
        <f t="shared" si="106"/>
        <v>0</v>
      </c>
      <c r="J337" s="153">
        <f t="shared" si="106"/>
        <v>0</v>
      </c>
      <c r="K337" s="153">
        <f t="shared" si="106"/>
        <v>0</v>
      </c>
      <c r="L337" s="153">
        <f t="shared" si="106"/>
        <v>0</v>
      </c>
      <c r="M337" s="153">
        <f t="shared" si="106"/>
        <v>0</v>
      </c>
      <c r="N337" s="153">
        <f t="shared" si="106"/>
        <v>0</v>
      </c>
      <c r="O337" s="153">
        <f t="shared" si="106"/>
        <v>0</v>
      </c>
      <c r="P337" s="153">
        <f t="shared" si="106"/>
        <v>0</v>
      </c>
      <c r="Q337" s="153">
        <f t="shared" si="106"/>
        <v>0</v>
      </c>
      <c r="R337" s="153">
        <f t="shared" si="106"/>
        <v>0</v>
      </c>
      <c r="S337" s="153">
        <f t="shared" si="106"/>
        <v>0</v>
      </c>
      <c r="T337" s="153">
        <f t="shared" si="106"/>
        <v>0</v>
      </c>
      <c r="U337" s="153">
        <f t="shared" si="106"/>
        <v>0</v>
      </c>
    </row>
    <row r="338" ht="15.75" customHeight="1">
      <c r="A338" s="140" t="s">
        <v>158</v>
      </c>
      <c r="B338" s="153">
        <f t="shared" ref="B338:U338" si="107">B117/B$12</f>
        <v>0</v>
      </c>
      <c r="C338" s="153">
        <f t="shared" si="107"/>
        <v>0</v>
      </c>
      <c r="D338" s="153">
        <f t="shared" si="107"/>
        <v>0</v>
      </c>
      <c r="E338" s="153">
        <f t="shared" si="107"/>
        <v>0</v>
      </c>
      <c r="F338" s="153">
        <f t="shared" si="107"/>
        <v>0</v>
      </c>
      <c r="G338" s="153">
        <f t="shared" si="107"/>
        <v>0</v>
      </c>
      <c r="H338" s="153">
        <f t="shared" si="107"/>
        <v>0</v>
      </c>
      <c r="I338" s="153">
        <f t="shared" si="107"/>
        <v>0</v>
      </c>
      <c r="J338" s="153">
        <f t="shared" si="107"/>
        <v>0</v>
      </c>
      <c r="K338" s="153">
        <f t="shared" si="107"/>
        <v>0</v>
      </c>
      <c r="L338" s="153">
        <f t="shared" si="107"/>
        <v>0</v>
      </c>
      <c r="M338" s="153">
        <f t="shared" si="107"/>
        <v>0</v>
      </c>
      <c r="N338" s="153">
        <f t="shared" si="107"/>
        <v>0</v>
      </c>
      <c r="O338" s="153">
        <f t="shared" si="107"/>
        <v>0</v>
      </c>
      <c r="P338" s="153">
        <f t="shared" si="107"/>
        <v>0</v>
      </c>
      <c r="Q338" s="153">
        <f t="shared" si="107"/>
        <v>0</v>
      </c>
      <c r="R338" s="153">
        <f t="shared" si="107"/>
        <v>0</v>
      </c>
      <c r="S338" s="153">
        <f t="shared" si="107"/>
        <v>0</v>
      </c>
      <c r="T338" s="153">
        <f t="shared" si="107"/>
        <v>0</v>
      </c>
      <c r="U338" s="153">
        <f t="shared" si="107"/>
        <v>0</v>
      </c>
    </row>
    <row r="339" ht="15.75" customHeight="1">
      <c r="A339" s="140" t="s">
        <v>23</v>
      </c>
      <c r="B339" s="153">
        <f t="shared" ref="B339:U339" si="108">B118/B$12</f>
        <v>0</v>
      </c>
      <c r="C339" s="153">
        <f t="shared" si="108"/>
        <v>0</v>
      </c>
      <c r="D339" s="153">
        <f t="shared" si="108"/>
        <v>0</v>
      </c>
      <c r="E339" s="153">
        <f t="shared" si="108"/>
        <v>0</v>
      </c>
      <c r="F339" s="153">
        <f t="shared" si="108"/>
        <v>0</v>
      </c>
      <c r="G339" s="153">
        <f t="shared" si="108"/>
        <v>0</v>
      </c>
      <c r="H339" s="153">
        <f t="shared" si="108"/>
        <v>0</v>
      </c>
      <c r="I339" s="153">
        <f t="shared" si="108"/>
        <v>0</v>
      </c>
      <c r="J339" s="153">
        <f t="shared" si="108"/>
        <v>0</v>
      </c>
      <c r="K339" s="153">
        <f t="shared" si="108"/>
        <v>0</v>
      </c>
      <c r="L339" s="153">
        <f t="shared" si="108"/>
        <v>0</v>
      </c>
      <c r="M339" s="153">
        <f t="shared" si="108"/>
        <v>0</v>
      </c>
      <c r="N339" s="153">
        <f t="shared" si="108"/>
        <v>0</v>
      </c>
      <c r="O339" s="153">
        <f t="shared" si="108"/>
        <v>0</v>
      </c>
      <c r="P339" s="153">
        <f t="shared" si="108"/>
        <v>0</v>
      </c>
      <c r="Q339" s="153">
        <f t="shared" si="108"/>
        <v>0</v>
      </c>
      <c r="R339" s="153">
        <f t="shared" si="108"/>
        <v>0</v>
      </c>
      <c r="S339" s="153">
        <f t="shared" si="108"/>
        <v>0</v>
      </c>
      <c r="T339" s="153">
        <f t="shared" si="108"/>
        <v>0</v>
      </c>
      <c r="U339" s="153">
        <f t="shared" si="108"/>
        <v>0</v>
      </c>
    </row>
    <row r="340" ht="15.75" customHeight="1">
      <c r="A340" s="140" t="s">
        <v>159</v>
      </c>
      <c r="B340" s="153">
        <f t="shared" ref="B340:U340" si="109">B119/B$12</f>
        <v>0</v>
      </c>
      <c r="C340" s="153">
        <f t="shared" si="109"/>
        <v>0</v>
      </c>
      <c r="D340" s="153">
        <f t="shared" si="109"/>
        <v>0</v>
      </c>
      <c r="E340" s="153">
        <f t="shared" si="109"/>
        <v>0</v>
      </c>
      <c r="F340" s="153">
        <f t="shared" si="109"/>
        <v>0</v>
      </c>
      <c r="G340" s="153">
        <f t="shared" si="109"/>
        <v>0</v>
      </c>
      <c r="H340" s="153">
        <f t="shared" si="109"/>
        <v>0</v>
      </c>
      <c r="I340" s="153">
        <f t="shared" si="109"/>
        <v>0</v>
      </c>
      <c r="J340" s="153">
        <f t="shared" si="109"/>
        <v>0</v>
      </c>
      <c r="K340" s="153">
        <f t="shared" si="109"/>
        <v>0</v>
      </c>
      <c r="L340" s="153">
        <f t="shared" si="109"/>
        <v>0</v>
      </c>
      <c r="M340" s="153">
        <f t="shared" si="109"/>
        <v>0</v>
      </c>
      <c r="N340" s="153">
        <f t="shared" si="109"/>
        <v>0</v>
      </c>
      <c r="O340" s="153">
        <f t="shared" si="109"/>
        <v>0</v>
      </c>
      <c r="P340" s="153">
        <f t="shared" si="109"/>
        <v>0</v>
      </c>
      <c r="Q340" s="153">
        <f t="shared" si="109"/>
        <v>0</v>
      </c>
      <c r="R340" s="153">
        <f t="shared" si="109"/>
        <v>0</v>
      </c>
      <c r="S340" s="153">
        <f t="shared" si="109"/>
        <v>0</v>
      </c>
      <c r="T340" s="153">
        <f t="shared" si="109"/>
        <v>0</v>
      </c>
      <c r="U340" s="153">
        <f t="shared" si="109"/>
        <v>0</v>
      </c>
    </row>
    <row r="341" ht="15.75" customHeight="1">
      <c r="A341" s="140" t="s">
        <v>54</v>
      </c>
      <c r="B341" s="153">
        <f t="shared" ref="B341:U341" si="110">B120/B$12</f>
        <v>0</v>
      </c>
      <c r="C341" s="153">
        <f t="shared" si="110"/>
        <v>0</v>
      </c>
      <c r="D341" s="153">
        <f t="shared" si="110"/>
        <v>0</v>
      </c>
      <c r="E341" s="153">
        <f t="shared" si="110"/>
        <v>0</v>
      </c>
      <c r="F341" s="153">
        <f t="shared" si="110"/>
        <v>0</v>
      </c>
      <c r="G341" s="153">
        <f t="shared" si="110"/>
        <v>0</v>
      </c>
      <c r="H341" s="153">
        <f t="shared" si="110"/>
        <v>0</v>
      </c>
      <c r="I341" s="153">
        <f t="shared" si="110"/>
        <v>0</v>
      </c>
      <c r="J341" s="153">
        <f t="shared" si="110"/>
        <v>0</v>
      </c>
      <c r="K341" s="153">
        <f t="shared" si="110"/>
        <v>0</v>
      </c>
      <c r="L341" s="153">
        <f t="shared" si="110"/>
        <v>0</v>
      </c>
      <c r="M341" s="153">
        <f t="shared" si="110"/>
        <v>0</v>
      </c>
      <c r="N341" s="153">
        <f t="shared" si="110"/>
        <v>0</v>
      </c>
      <c r="O341" s="153">
        <f t="shared" si="110"/>
        <v>0</v>
      </c>
      <c r="P341" s="153">
        <f t="shared" si="110"/>
        <v>0</v>
      </c>
      <c r="Q341" s="153">
        <f t="shared" si="110"/>
        <v>0</v>
      </c>
      <c r="R341" s="153">
        <f t="shared" si="110"/>
        <v>0</v>
      </c>
      <c r="S341" s="153">
        <f t="shared" si="110"/>
        <v>0</v>
      </c>
      <c r="T341" s="153">
        <f t="shared" si="110"/>
        <v>0</v>
      </c>
      <c r="U341" s="153">
        <f t="shared" si="110"/>
        <v>0</v>
      </c>
    </row>
    <row r="342" ht="15.75" customHeight="1">
      <c r="A342" s="140" t="s">
        <v>24</v>
      </c>
      <c r="B342" s="153">
        <f t="shared" ref="B342:U342" si="111">B121/B$12</f>
        <v>0.00002077903</v>
      </c>
      <c r="C342" s="153">
        <f t="shared" si="111"/>
        <v>0.000002712832356</v>
      </c>
      <c r="D342" s="153">
        <f t="shared" si="111"/>
        <v>0.0000005776106558</v>
      </c>
      <c r="E342" s="153">
        <f t="shared" si="111"/>
        <v>0</v>
      </c>
      <c r="F342" s="153">
        <f t="shared" si="111"/>
        <v>0</v>
      </c>
      <c r="G342" s="153">
        <f t="shared" si="111"/>
        <v>0.0001429180205</v>
      </c>
      <c r="H342" s="153">
        <f t="shared" si="111"/>
        <v>0</v>
      </c>
      <c r="I342" s="153">
        <f t="shared" si="111"/>
        <v>0.000005355365743</v>
      </c>
      <c r="J342" s="153">
        <f t="shared" si="111"/>
        <v>0</v>
      </c>
      <c r="K342" s="153">
        <f t="shared" si="111"/>
        <v>0.00034636842</v>
      </c>
      <c r="L342" s="153">
        <f t="shared" si="111"/>
        <v>0.000005546172904</v>
      </c>
      <c r="M342" s="153">
        <f t="shared" si="111"/>
        <v>0.00001451915369</v>
      </c>
      <c r="N342" s="153">
        <f t="shared" si="111"/>
        <v>0.0005234029116</v>
      </c>
      <c r="O342" s="153">
        <f t="shared" si="111"/>
        <v>0.002565582344</v>
      </c>
      <c r="P342" s="153">
        <f t="shared" si="111"/>
        <v>0.00004697683706</v>
      </c>
      <c r="Q342" s="153">
        <f t="shared" si="111"/>
        <v>0.0000485071856</v>
      </c>
      <c r="R342" s="153">
        <f t="shared" si="111"/>
        <v>0.00001965195935</v>
      </c>
      <c r="S342" s="153">
        <f t="shared" si="111"/>
        <v>0.002337460828</v>
      </c>
      <c r="T342" s="153">
        <f t="shared" si="111"/>
        <v>0.00004360091319</v>
      </c>
      <c r="U342" s="153">
        <f t="shared" si="111"/>
        <v>0.00059278155</v>
      </c>
    </row>
    <row r="343" ht="15.75" customHeight="1">
      <c r="A343" s="140" t="s">
        <v>160</v>
      </c>
      <c r="B343" s="153">
        <f t="shared" ref="B343:U343" si="112">B122/B$12</f>
        <v>0</v>
      </c>
      <c r="C343" s="153">
        <f t="shared" si="112"/>
        <v>0</v>
      </c>
      <c r="D343" s="153">
        <f t="shared" si="112"/>
        <v>0</v>
      </c>
      <c r="E343" s="153">
        <f t="shared" si="112"/>
        <v>0</v>
      </c>
      <c r="F343" s="153">
        <f t="shared" si="112"/>
        <v>0</v>
      </c>
      <c r="G343" s="153">
        <f t="shared" si="112"/>
        <v>0</v>
      </c>
      <c r="H343" s="153">
        <f t="shared" si="112"/>
        <v>0</v>
      </c>
      <c r="I343" s="153">
        <f t="shared" si="112"/>
        <v>0</v>
      </c>
      <c r="J343" s="153">
        <f t="shared" si="112"/>
        <v>0</v>
      </c>
      <c r="K343" s="153">
        <f t="shared" si="112"/>
        <v>0</v>
      </c>
      <c r="L343" s="153">
        <f t="shared" si="112"/>
        <v>0</v>
      </c>
      <c r="M343" s="153">
        <f t="shared" si="112"/>
        <v>0</v>
      </c>
      <c r="N343" s="153">
        <f t="shared" si="112"/>
        <v>0</v>
      </c>
      <c r="O343" s="153">
        <f t="shared" si="112"/>
        <v>0</v>
      </c>
      <c r="P343" s="153">
        <f t="shared" si="112"/>
        <v>0</v>
      </c>
      <c r="Q343" s="153">
        <f t="shared" si="112"/>
        <v>0</v>
      </c>
      <c r="R343" s="153">
        <f t="shared" si="112"/>
        <v>0</v>
      </c>
      <c r="S343" s="153">
        <f t="shared" si="112"/>
        <v>0</v>
      </c>
      <c r="T343" s="153">
        <f t="shared" si="112"/>
        <v>0</v>
      </c>
      <c r="U343" s="153">
        <f t="shared" si="112"/>
        <v>0</v>
      </c>
    </row>
    <row r="344" ht="15.75" customHeight="1">
      <c r="A344" s="140" t="s">
        <v>161</v>
      </c>
      <c r="B344" s="153">
        <f t="shared" ref="B344:U344" si="113">B123/B$12</f>
        <v>0</v>
      </c>
      <c r="C344" s="153">
        <f t="shared" si="113"/>
        <v>0</v>
      </c>
      <c r="D344" s="153">
        <f t="shared" si="113"/>
        <v>0</v>
      </c>
      <c r="E344" s="153">
        <f t="shared" si="113"/>
        <v>0</v>
      </c>
      <c r="F344" s="153">
        <f t="shared" si="113"/>
        <v>0</v>
      </c>
      <c r="G344" s="153">
        <f t="shared" si="113"/>
        <v>0</v>
      </c>
      <c r="H344" s="153">
        <f t="shared" si="113"/>
        <v>0</v>
      </c>
      <c r="I344" s="153">
        <f t="shared" si="113"/>
        <v>0</v>
      </c>
      <c r="J344" s="153">
        <f t="shared" si="113"/>
        <v>0</v>
      </c>
      <c r="K344" s="153">
        <f t="shared" si="113"/>
        <v>0</v>
      </c>
      <c r="L344" s="153">
        <f t="shared" si="113"/>
        <v>0</v>
      </c>
      <c r="M344" s="153">
        <f t="shared" si="113"/>
        <v>0</v>
      </c>
      <c r="N344" s="153">
        <f t="shared" si="113"/>
        <v>0</v>
      </c>
      <c r="O344" s="153">
        <f t="shared" si="113"/>
        <v>0</v>
      </c>
      <c r="P344" s="153">
        <f t="shared" si="113"/>
        <v>0</v>
      </c>
      <c r="Q344" s="153">
        <f t="shared" si="113"/>
        <v>0</v>
      </c>
      <c r="R344" s="153">
        <f t="shared" si="113"/>
        <v>0</v>
      </c>
      <c r="S344" s="153">
        <f t="shared" si="113"/>
        <v>0</v>
      </c>
      <c r="T344" s="153">
        <f t="shared" si="113"/>
        <v>0</v>
      </c>
      <c r="U344" s="153">
        <f t="shared" si="113"/>
        <v>0</v>
      </c>
    </row>
    <row r="345" ht="15.75" customHeight="1">
      <c r="A345" s="140" t="s">
        <v>162</v>
      </c>
      <c r="B345" s="153">
        <f t="shared" ref="B345:U345" si="114">B124/B$12</f>
        <v>0</v>
      </c>
      <c r="C345" s="153">
        <f t="shared" si="114"/>
        <v>0</v>
      </c>
      <c r="D345" s="153">
        <f t="shared" si="114"/>
        <v>0</v>
      </c>
      <c r="E345" s="153">
        <f t="shared" si="114"/>
        <v>0</v>
      </c>
      <c r="F345" s="153">
        <f t="shared" si="114"/>
        <v>0</v>
      </c>
      <c r="G345" s="153">
        <f t="shared" si="114"/>
        <v>0</v>
      </c>
      <c r="H345" s="153">
        <f t="shared" si="114"/>
        <v>0</v>
      </c>
      <c r="I345" s="153">
        <f t="shared" si="114"/>
        <v>0</v>
      </c>
      <c r="J345" s="153">
        <f t="shared" si="114"/>
        <v>0</v>
      </c>
      <c r="K345" s="153">
        <f t="shared" si="114"/>
        <v>0</v>
      </c>
      <c r="L345" s="153">
        <f t="shared" si="114"/>
        <v>0</v>
      </c>
      <c r="M345" s="153">
        <f t="shared" si="114"/>
        <v>0</v>
      </c>
      <c r="N345" s="153">
        <f t="shared" si="114"/>
        <v>0</v>
      </c>
      <c r="O345" s="153">
        <f t="shared" si="114"/>
        <v>0</v>
      </c>
      <c r="P345" s="153">
        <f t="shared" si="114"/>
        <v>0</v>
      </c>
      <c r="Q345" s="153">
        <f t="shared" si="114"/>
        <v>0</v>
      </c>
      <c r="R345" s="153">
        <f t="shared" si="114"/>
        <v>0</v>
      </c>
      <c r="S345" s="153">
        <f t="shared" si="114"/>
        <v>0</v>
      </c>
      <c r="T345" s="153">
        <f t="shared" si="114"/>
        <v>0</v>
      </c>
      <c r="U345" s="153">
        <f t="shared" si="114"/>
        <v>0</v>
      </c>
    </row>
    <row r="346" ht="15.75" customHeight="1">
      <c r="A346" s="140" t="s">
        <v>163</v>
      </c>
      <c r="B346" s="153">
        <f t="shared" ref="B346:U346" si="115">B125/B$12</f>
        <v>0</v>
      </c>
      <c r="C346" s="153">
        <f t="shared" si="115"/>
        <v>0</v>
      </c>
      <c r="D346" s="153">
        <f t="shared" si="115"/>
        <v>0</v>
      </c>
      <c r="E346" s="153">
        <f t="shared" si="115"/>
        <v>0</v>
      </c>
      <c r="F346" s="153">
        <f t="shared" si="115"/>
        <v>0</v>
      </c>
      <c r="G346" s="153">
        <f t="shared" si="115"/>
        <v>0</v>
      </c>
      <c r="H346" s="153">
        <f t="shared" si="115"/>
        <v>0</v>
      </c>
      <c r="I346" s="153">
        <f t="shared" si="115"/>
        <v>0</v>
      </c>
      <c r="J346" s="153">
        <f t="shared" si="115"/>
        <v>0</v>
      </c>
      <c r="K346" s="153">
        <f t="shared" si="115"/>
        <v>0</v>
      </c>
      <c r="L346" s="153">
        <f t="shared" si="115"/>
        <v>0</v>
      </c>
      <c r="M346" s="153">
        <f t="shared" si="115"/>
        <v>0</v>
      </c>
      <c r="N346" s="153">
        <f t="shared" si="115"/>
        <v>0</v>
      </c>
      <c r="O346" s="153">
        <f t="shared" si="115"/>
        <v>0</v>
      </c>
      <c r="P346" s="153">
        <f t="shared" si="115"/>
        <v>0</v>
      </c>
      <c r="Q346" s="153">
        <f t="shared" si="115"/>
        <v>0</v>
      </c>
      <c r="R346" s="153">
        <f t="shared" si="115"/>
        <v>0</v>
      </c>
      <c r="S346" s="153">
        <f t="shared" si="115"/>
        <v>0</v>
      </c>
      <c r="T346" s="153">
        <f t="shared" si="115"/>
        <v>0</v>
      </c>
      <c r="U346" s="153">
        <f t="shared" si="115"/>
        <v>0.000002552342519</v>
      </c>
    </row>
    <row r="347" ht="15.75" customHeight="1">
      <c r="A347" s="140" t="s">
        <v>164</v>
      </c>
      <c r="B347" s="153">
        <f t="shared" ref="B347:U347" si="116">B126/B$12</f>
        <v>0</v>
      </c>
      <c r="C347" s="153">
        <f t="shared" si="116"/>
        <v>0</v>
      </c>
      <c r="D347" s="153">
        <f t="shared" si="116"/>
        <v>0</v>
      </c>
      <c r="E347" s="153">
        <f t="shared" si="116"/>
        <v>0</v>
      </c>
      <c r="F347" s="153">
        <f t="shared" si="116"/>
        <v>0</v>
      </c>
      <c r="G347" s="153">
        <f t="shared" si="116"/>
        <v>0</v>
      </c>
      <c r="H347" s="153">
        <f t="shared" si="116"/>
        <v>0</v>
      </c>
      <c r="I347" s="153">
        <f t="shared" si="116"/>
        <v>0</v>
      </c>
      <c r="J347" s="153">
        <f t="shared" si="116"/>
        <v>0</v>
      </c>
      <c r="K347" s="153">
        <f t="shared" si="116"/>
        <v>0</v>
      </c>
      <c r="L347" s="153">
        <f t="shared" si="116"/>
        <v>0</v>
      </c>
      <c r="M347" s="153">
        <f t="shared" si="116"/>
        <v>0</v>
      </c>
      <c r="N347" s="153">
        <f t="shared" si="116"/>
        <v>0</v>
      </c>
      <c r="O347" s="153">
        <f t="shared" si="116"/>
        <v>0</v>
      </c>
      <c r="P347" s="153">
        <f t="shared" si="116"/>
        <v>0</v>
      </c>
      <c r="Q347" s="153">
        <f t="shared" si="116"/>
        <v>0</v>
      </c>
      <c r="R347" s="153">
        <f t="shared" si="116"/>
        <v>0</v>
      </c>
      <c r="S347" s="153">
        <f t="shared" si="116"/>
        <v>0</v>
      </c>
      <c r="T347" s="153">
        <f t="shared" si="116"/>
        <v>0</v>
      </c>
      <c r="U347" s="153">
        <f t="shared" si="116"/>
        <v>0</v>
      </c>
    </row>
    <row r="348" ht="15.75" customHeight="1">
      <c r="A348" s="140" t="s">
        <v>165</v>
      </c>
      <c r="B348" s="153">
        <f t="shared" ref="B348:U348" si="117">B127/B$12</f>
        <v>0.02618930953</v>
      </c>
      <c r="C348" s="153">
        <f t="shared" si="117"/>
        <v>0.02059853608</v>
      </c>
      <c r="D348" s="153">
        <f t="shared" si="117"/>
        <v>0.0301443449</v>
      </c>
      <c r="E348" s="153">
        <f t="shared" si="117"/>
        <v>0.03556575958</v>
      </c>
      <c r="F348" s="153">
        <f t="shared" si="117"/>
        <v>0.02272527383</v>
      </c>
      <c r="G348" s="153">
        <f t="shared" si="117"/>
        <v>0.01716908768</v>
      </c>
      <c r="H348" s="153">
        <f t="shared" si="117"/>
        <v>0.02706316647</v>
      </c>
      <c r="I348" s="153">
        <f t="shared" si="117"/>
        <v>0.04290862714</v>
      </c>
      <c r="J348" s="153">
        <f t="shared" si="117"/>
        <v>0.05485147352</v>
      </c>
      <c r="K348" s="153">
        <f t="shared" si="117"/>
        <v>0.06634892783</v>
      </c>
      <c r="L348" s="153">
        <f t="shared" si="117"/>
        <v>0.05539098152</v>
      </c>
      <c r="M348" s="153">
        <f t="shared" si="117"/>
        <v>0.03772954599</v>
      </c>
      <c r="N348" s="153">
        <f t="shared" si="117"/>
        <v>0.07353619138</v>
      </c>
      <c r="O348" s="153">
        <f t="shared" si="117"/>
        <v>0.08638095937</v>
      </c>
      <c r="P348" s="153">
        <f t="shared" si="117"/>
        <v>0.07153395651</v>
      </c>
      <c r="Q348" s="153">
        <f t="shared" si="117"/>
        <v>0.07242753173</v>
      </c>
      <c r="R348" s="153">
        <f t="shared" si="117"/>
        <v>0.05830878617</v>
      </c>
      <c r="S348" s="153">
        <f t="shared" si="117"/>
        <v>0.07442921296</v>
      </c>
      <c r="T348" s="153">
        <f t="shared" si="117"/>
        <v>0.02001418924</v>
      </c>
      <c r="U348" s="153">
        <f t="shared" si="117"/>
        <v>0.02829675803</v>
      </c>
    </row>
    <row r="349" ht="15.75" customHeight="1">
      <c r="A349" s="140" t="s">
        <v>166</v>
      </c>
      <c r="B349" s="153">
        <f t="shared" ref="B349:U349" si="118">B128/B$12</f>
        <v>0</v>
      </c>
      <c r="C349" s="153">
        <f t="shared" si="118"/>
        <v>0</v>
      </c>
      <c r="D349" s="153">
        <f t="shared" si="118"/>
        <v>0</v>
      </c>
      <c r="E349" s="153">
        <f t="shared" si="118"/>
        <v>0</v>
      </c>
      <c r="F349" s="153">
        <f t="shared" si="118"/>
        <v>0</v>
      </c>
      <c r="G349" s="153">
        <f t="shared" si="118"/>
        <v>0</v>
      </c>
      <c r="H349" s="153">
        <f t="shared" si="118"/>
        <v>0</v>
      </c>
      <c r="I349" s="153">
        <f t="shared" si="118"/>
        <v>0</v>
      </c>
      <c r="J349" s="153">
        <f t="shared" si="118"/>
        <v>0</v>
      </c>
      <c r="K349" s="153">
        <f t="shared" si="118"/>
        <v>0</v>
      </c>
      <c r="L349" s="153">
        <f t="shared" si="118"/>
        <v>0</v>
      </c>
      <c r="M349" s="153">
        <f t="shared" si="118"/>
        <v>0</v>
      </c>
      <c r="N349" s="153">
        <f t="shared" si="118"/>
        <v>0</v>
      </c>
      <c r="O349" s="153">
        <f t="shared" si="118"/>
        <v>0</v>
      </c>
      <c r="P349" s="153">
        <f t="shared" si="118"/>
        <v>0</v>
      </c>
      <c r="Q349" s="153">
        <f t="shared" si="118"/>
        <v>0</v>
      </c>
      <c r="R349" s="153">
        <f t="shared" si="118"/>
        <v>0</v>
      </c>
      <c r="S349" s="153">
        <f t="shared" si="118"/>
        <v>0</v>
      </c>
      <c r="T349" s="153">
        <f t="shared" si="118"/>
        <v>0</v>
      </c>
      <c r="U349" s="153">
        <f t="shared" si="118"/>
        <v>0</v>
      </c>
    </row>
    <row r="350" ht="15.75" customHeight="1">
      <c r="A350" s="140" t="s">
        <v>167</v>
      </c>
      <c r="B350" s="153">
        <f t="shared" ref="B350:U350" si="119">B129/B$12</f>
        <v>0</v>
      </c>
      <c r="C350" s="153">
        <f t="shared" si="119"/>
        <v>0</v>
      </c>
      <c r="D350" s="153">
        <f t="shared" si="119"/>
        <v>0</v>
      </c>
      <c r="E350" s="153">
        <f t="shared" si="119"/>
        <v>0</v>
      </c>
      <c r="F350" s="153">
        <f t="shared" si="119"/>
        <v>0</v>
      </c>
      <c r="G350" s="153">
        <f t="shared" si="119"/>
        <v>0</v>
      </c>
      <c r="H350" s="153">
        <f t="shared" si="119"/>
        <v>0</v>
      </c>
      <c r="I350" s="153">
        <f t="shared" si="119"/>
        <v>0</v>
      </c>
      <c r="J350" s="153">
        <f t="shared" si="119"/>
        <v>0</v>
      </c>
      <c r="K350" s="153">
        <f t="shared" si="119"/>
        <v>0</v>
      </c>
      <c r="L350" s="153">
        <f t="shared" si="119"/>
        <v>0</v>
      </c>
      <c r="M350" s="153">
        <f t="shared" si="119"/>
        <v>0</v>
      </c>
      <c r="N350" s="153">
        <f t="shared" si="119"/>
        <v>0</v>
      </c>
      <c r="O350" s="153">
        <f t="shared" si="119"/>
        <v>0</v>
      </c>
      <c r="P350" s="153">
        <f t="shared" si="119"/>
        <v>0</v>
      </c>
      <c r="Q350" s="153">
        <f t="shared" si="119"/>
        <v>0</v>
      </c>
      <c r="R350" s="153">
        <f t="shared" si="119"/>
        <v>0</v>
      </c>
      <c r="S350" s="153">
        <f t="shared" si="119"/>
        <v>0</v>
      </c>
      <c r="T350" s="153">
        <f t="shared" si="119"/>
        <v>0</v>
      </c>
      <c r="U350" s="153">
        <f t="shared" si="119"/>
        <v>0</v>
      </c>
    </row>
    <row r="351" ht="15.75" customHeight="1">
      <c r="A351" s="140" t="s">
        <v>168</v>
      </c>
      <c r="B351" s="153">
        <f t="shared" ref="B351:U351" si="120">B130/B$12</f>
        <v>0</v>
      </c>
      <c r="C351" s="153">
        <f t="shared" si="120"/>
        <v>0</v>
      </c>
      <c r="D351" s="153">
        <f t="shared" si="120"/>
        <v>0</v>
      </c>
      <c r="E351" s="153">
        <f t="shared" si="120"/>
        <v>0</v>
      </c>
      <c r="F351" s="153">
        <f t="shared" si="120"/>
        <v>0</v>
      </c>
      <c r="G351" s="153">
        <f t="shared" si="120"/>
        <v>0</v>
      </c>
      <c r="H351" s="153">
        <f t="shared" si="120"/>
        <v>0</v>
      </c>
      <c r="I351" s="153">
        <f t="shared" si="120"/>
        <v>0</v>
      </c>
      <c r="J351" s="153">
        <f t="shared" si="120"/>
        <v>0</v>
      </c>
      <c r="K351" s="153">
        <f t="shared" si="120"/>
        <v>0</v>
      </c>
      <c r="L351" s="153">
        <f t="shared" si="120"/>
        <v>0</v>
      </c>
      <c r="M351" s="153">
        <f t="shared" si="120"/>
        <v>0</v>
      </c>
      <c r="N351" s="153">
        <f t="shared" si="120"/>
        <v>0</v>
      </c>
      <c r="O351" s="153">
        <f t="shared" si="120"/>
        <v>0</v>
      </c>
      <c r="P351" s="153">
        <f t="shared" si="120"/>
        <v>0</v>
      </c>
      <c r="Q351" s="153">
        <f t="shared" si="120"/>
        <v>0</v>
      </c>
      <c r="R351" s="153">
        <f t="shared" si="120"/>
        <v>0</v>
      </c>
      <c r="S351" s="153">
        <f t="shared" si="120"/>
        <v>0</v>
      </c>
      <c r="T351" s="153">
        <f t="shared" si="120"/>
        <v>0</v>
      </c>
      <c r="U351" s="153">
        <f t="shared" si="120"/>
        <v>0</v>
      </c>
    </row>
    <row r="352" ht="15.75" customHeight="1">
      <c r="A352" s="140" t="s">
        <v>25</v>
      </c>
      <c r="B352" s="153">
        <f t="shared" ref="B352:U352" si="121">B131/B$12</f>
        <v>0</v>
      </c>
      <c r="C352" s="153">
        <f t="shared" si="121"/>
        <v>0</v>
      </c>
      <c r="D352" s="153">
        <f t="shared" si="121"/>
        <v>0.002951301646</v>
      </c>
      <c r="E352" s="153">
        <f t="shared" si="121"/>
        <v>0.01060185229</v>
      </c>
      <c r="F352" s="153">
        <f t="shared" si="121"/>
        <v>0.01686586522</v>
      </c>
      <c r="G352" s="153">
        <f t="shared" si="121"/>
        <v>0</v>
      </c>
      <c r="H352" s="153">
        <f t="shared" si="121"/>
        <v>0</v>
      </c>
      <c r="I352" s="153">
        <f t="shared" si="121"/>
        <v>0.01752053619</v>
      </c>
      <c r="J352" s="153">
        <f t="shared" si="121"/>
        <v>0.01777904924</v>
      </c>
      <c r="K352" s="153">
        <f t="shared" si="121"/>
        <v>0.01736221471</v>
      </c>
      <c r="L352" s="153">
        <f t="shared" si="121"/>
        <v>0.01610892684</v>
      </c>
      <c r="M352" s="153">
        <f t="shared" si="121"/>
        <v>0.01380747114</v>
      </c>
      <c r="N352" s="153">
        <f t="shared" si="121"/>
        <v>0.01299660312</v>
      </c>
      <c r="O352" s="153">
        <f t="shared" si="121"/>
        <v>0.01965797373</v>
      </c>
      <c r="P352" s="153">
        <f t="shared" si="121"/>
        <v>0.01599592266</v>
      </c>
      <c r="Q352" s="153">
        <f t="shared" si="121"/>
        <v>0.01520604177</v>
      </c>
      <c r="R352" s="153">
        <f t="shared" si="121"/>
        <v>0.01680687139</v>
      </c>
      <c r="S352" s="153">
        <f t="shared" si="121"/>
        <v>0.01931526866</v>
      </c>
      <c r="T352" s="153">
        <f t="shared" si="121"/>
        <v>0.01421808854</v>
      </c>
      <c r="U352" s="153">
        <f t="shared" si="121"/>
        <v>0.02004255322</v>
      </c>
    </row>
    <row r="353" ht="15.75" customHeight="1">
      <c r="A353" s="140" t="s">
        <v>169</v>
      </c>
      <c r="B353" s="153">
        <f t="shared" ref="B353:U353" si="122">B132/B$12</f>
        <v>0</v>
      </c>
      <c r="C353" s="153">
        <f t="shared" si="122"/>
        <v>0</v>
      </c>
      <c r="D353" s="153">
        <f t="shared" si="122"/>
        <v>0</v>
      </c>
      <c r="E353" s="153">
        <f t="shared" si="122"/>
        <v>0</v>
      </c>
      <c r="F353" s="153">
        <f t="shared" si="122"/>
        <v>0</v>
      </c>
      <c r="G353" s="153">
        <f t="shared" si="122"/>
        <v>0</v>
      </c>
      <c r="H353" s="153">
        <f t="shared" si="122"/>
        <v>0</v>
      </c>
      <c r="I353" s="153">
        <f t="shared" si="122"/>
        <v>0.00005172499596</v>
      </c>
      <c r="J353" s="153">
        <f t="shared" si="122"/>
        <v>0.0006002173646</v>
      </c>
      <c r="K353" s="153">
        <f t="shared" si="122"/>
        <v>0.0007333455513</v>
      </c>
      <c r="L353" s="153">
        <f t="shared" si="122"/>
        <v>0.0007334475484</v>
      </c>
      <c r="M353" s="153">
        <f t="shared" si="122"/>
        <v>0.001080639868</v>
      </c>
      <c r="N353" s="153">
        <f t="shared" si="122"/>
        <v>0.001007429151</v>
      </c>
      <c r="O353" s="153">
        <f t="shared" si="122"/>
        <v>0.001221686566</v>
      </c>
      <c r="P353" s="153">
        <f t="shared" si="122"/>
        <v>0.00119600727</v>
      </c>
      <c r="Q353" s="153">
        <f t="shared" si="122"/>
        <v>0.001075767916</v>
      </c>
      <c r="R353" s="153">
        <f t="shared" si="122"/>
        <v>0.001142925944</v>
      </c>
      <c r="S353" s="153">
        <f t="shared" si="122"/>
        <v>0.001236808442</v>
      </c>
      <c r="T353" s="153">
        <f t="shared" si="122"/>
        <v>0.00111508731</v>
      </c>
      <c r="U353" s="153">
        <f t="shared" si="122"/>
        <v>0.001125086762</v>
      </c>
    </row>
    <row r="354" ht="15.75" customHeight="1">
      <c r="A354" s="140" t="s">
        <v>26</v>
      </c>
      <c r="B354" s="153">
        <f t="shared" ref="B354:U354" si="123">B133/B$12</f>
        <v>0.0164110846</v>
      </c>
      <c r="C354" s="153">
        <f t="shared" si="123"/>
        <v>0.01498878631</v>
      </c>
      <c r="D354" s="153">
        <f t="shared" si="123"/>
        <v>0.01810867167</v>
      </c>
      <c r="E354" s="153">
        <f t="shared" si="123"/>
        <v>0.01373518006</v>
      </c>
      <c r="F354" s="153">
        <f t="shared" si="123"/>
        <v>0.008265343796</v>
      </c>
      <c r="G354" s="153">
        <f t="shared" si="123"/>
        <v>0.00666787614</v>
      </c>
      <c r="H354" s="153">
        <f t="shared" si="123"/>
        <v>0.004897502925</v>
      </c>
      <c r="I354" s="153">
        <f t="shared" si="123"/>
        <v>0.005713260917</v>
      </c>
      <c r="J354" s="153">
        <f t="shared" si="123"/>
        <v>0.00494217041</v>
      </c>
      <c r="K354" s="153">
        <f t="shared" si="123"/>
        <v>0.005317219726</v>
      </c>
      <c r="L354" s="153">
        <f t="shared" si="123"/>
        <v>0.005101802709</v>
      </c>
      <c r="M354" s="153">
        <f t="shared" si="123"/>
        <v>0.005428699364</v>
      </c>
      <c r="N354" s="153">
        <f t="shared" si="123"/>
        <v>0.005843089074</v>
      </c>
      <c r="O354" s="153">
        <f t="shared" si="123"/>
        <v>0.007531142733</v>
      </c>
      <c r="P354" s="153">
        <f t="shared" si="123"/>
        <v>0.007361296907</v>
      </c>
      <c r="Q354" s="153">
        <f t="shared" si="123"/>
        <v>0.006390725611</v>
      </c>
      <c r="R354" s="153">
        <f t="shared" si="123"/>
        <v>0.004937888248</v>
      </c>
      <c r="S354" s="153">
        <f t="shared" si="123"/>
        <v>0.00497775945</v>
      </c>
      <c r="T354" s="153">
        <f t="shared" si="123"/>
        <v>0.005154095379</v>
      </c>
      <c r="U354" s="153">
        <f t="shared" si="123"/>
        <v>0.004571245451</v>
      </c>
    </row>
    <row r="355" ht="15.75" customHeight="1">
      <c r="A355" s="140" t="s">
        <v>170</v>
      </c>
      <c r="B355" s="153">
        <f t="shared" ref="B355:U355" si="124">B134/B$12</f>
        <v>0</v>
      </c>
      <c r="C355" s="153">
        <f t="shared" si="124"/>
        <v>0</v>
      </c>
      <c r="D355" s="153">
        <f t="shared" si="124"/>
        <v>0</v>
      </c>
      <c r="E355" s="153">
        <f t="shared" si="124"/>
        <v>0</v>
      </c>
      <c r="F355" s="153">
        <f t="shared" si="124"/>
        <v>0</v>
      </c>
      <c r="G355" s="153">
        <f t="shared" si="124"/>
        <v>0</v>
      </c>
      <c r="H355" s="153">
        <f t="shared" si="124"/>
        <v>0</v>
      </c>
      <c r="I355" s="153">
        <f t="shared" si="124"/>
        <v>0</v>
      </c>
      <c r="J355" s="153">
        <f t="shared" si="124"/>
        <v>0.000001862486651</v>
      </c>
      <c r="K355" s="153">
        <f t="shared" si="124"/>
        <v>0</v>
      </c>
      <c r="L355" s="153">
        <f t="shared" si="124"/>
        <v>0</v>
      </c>
      <c r="M355" s="153">
        <f t="shared" si="124"/>
        <v>0</v>
      </c>
      <c r="N355" s="153">
        <f t="shared" si="124"/>
        <v>0</v>
      </c>
      <c r="O355" s="153">
        <f t="shared" si="124"/>
        <v>0</v>
      </c>
      <c r="P355" s="153">
        <f t="shared" si="124"/>
        <v>0</v>
      </c>
      <c r="Q355" s="153">
        <f t="shared" si="124"/>
        <v>0</v>
      </c>
      <c r="R355" s="153">
        <f t="shared" si="124"/>
        <v>0</v>
      </c>
      <c r="S355" s="153">
        <f t="shared" si="124"/>
        <v>0</v>
      </c>
      <c r="T355" s="153">
        <f t="shared" si="124"/>
        <v>0</v>
      </c>
      <c r="U355" s="153">
        <f t="shared" si="124"/>
        <v>0</v>
      </c>
    </row>
    <row r="356" ht="15.75" customHeight="1">
      <c r="A356" s="140" t="s">
        <v>171</v>
      </c>
      <c r="B356" s="153">
        <f t="shared" ref="B356:U356" si="125">B135/B$12</f>
        <v>0</v>
      </c>
      <c r="C356" s="153">
        <f t="shared" si="125"/>
        <v>0</v>
      </c>
      <c r="D356" s="153">
        <f t="shared" si="125"/>
        <v>0</v>
      </c>
      <c r="E356" s="153">
        <f t="shared" si="125"/>
        <v>0</v>
      </c>
      <c r="F356" s="153">
        <f t="shared" si="125"/>
        <v>0</v>
      </c>
      <c r="G356" s="153">
        <f t="shared" si="125"/>
        <v>0</v>
      </c>
      <c r="H356" s="153">
        <f t="shared" si="125"/>
        <v>0</v>
      </c>
      <c r="I356" s="153">
        <f t="shared" si="125"/>
        <v>0.00001776414003</v>
      </c>
      <c r="J356" s="153">
        <f t="shared" si="125"/>
        <v>0.00004258886141</v>
      </c>
      <c r="K356" s="153">
        <f t="shared" si="125"/>
        <v>0.0000652924378</v>
      </c>
      <c r="L356" s="153">
        <f t="shared" si="125"/>
        <v>0.00007439988042</v>
      </c>
      <c r="M356" s="153">
        <f t="shared" si="125"/>
        <v>0.0001261580245</v>
      </c>
      <c r="N356" s="153">
        <f t="shared" si="125"/>
        <v>0.00082307473</v>
      </c>
      <c r="O356" s="153">
        <f t="shared" si="125"/>
        <v>0.001099882914</v>
      </c>
      <c r="P356" s="153">
        <f t="shared" si="125"/>
        <v>0.0003882887718</v>
      </c>
      <c r="Q356" s="153">
        <f t="shared" si="125"/>
        <v>0.0005907729339</v>
      </c>
      <c r="R356" s="153">
        <f t="shared" si="125"/>
        <v>0.00008376536521</v>
      </c>
      <c r="S356" s="153">
        <f t="shared" si="125"/>
        <v>0.00002983453353</v>
      </c>
      <c r="T356" s="153">
        <f t="shared" si="125"/>
        <v>0.00007261445985</v>
      </c>
      <c r="U356" s="153">
        <f t="shared" si="125"/>
        <v>0.000008507808396</v>
      </c>
    </row>
    <row r="357" ht="15.75" customHeight="1">
      <c r="A357" s="140" t="s">
        <v>79</v>
      </c>
      <c r="B357" s="153">
        <f t="shared" ref="B357:U357" si="126">B136/B$12</f>
        <v>0</v>
      </c>
      <c r="C357" s="153">
        <f t="shared" si="126"/>
        <v>0.00004301777021</v>
      </c>
      <c r="D357" s="153">
        <f t="shared" si="126"/>
        <v>0.000008086549181</v>
      </c>
      <c r="E357" s="153">
        <f t="shared" si="126"/>
        <v>0.0002617310473</v>
      </c>
      <c r="F357" s="153">
        <f t="shared" si="126"/>
        <v>0.009922680375</v>
      </c>
      <c r="G357" s="153">
        <f t="shared" si="126"/>
        <v>0.01194344362</v>
      </c>
      <c r="H357" s="153">
        <f t="shared" si="126"/>
        <v>0.02015269257</v>
      </c>
      <c r="I357" s="153">
        <f t="shared" si="126"/>
        <v>0.01340434984</v>
      </c>
      <c r="J357" s="153">
        <f t="shared" si="126"/>
        <v>0.009007606271</v>
      </c>
      <c r="K357" s="153">
        <f t="shared" si="126"/>
        <v>0.005993898873</v>
      </c>
      <c r="L357" s="153">
        <f t="shared" si="126"/>
        <v>0.01282626884</v>
      </c>
      <c r="M357" s="153">
        <f t="shared" si="126"/>
        <v>0.006994693798</v>
      </c>
      <c r="N357" s="153">
        <f t="shared" si="126"/>
        <v>0.006843742369</v>
      </c>
      <c r="O357" s="153">
        <f t="shared" si="126"/>
        <v>0.005775331611</v>
      </c>
      <c r="P357" s="153">
        <f t="shared" si="126"/>
        <v>0.006241549588</v>
      </c>
      <c r="Q357" s="153">
        <f t="shared" si="126"/>
        <v>0.008010988607</v>
      </c>
      <c r="R357" s="153">
        <f t="shared" si="126"/>
        <v>0.006401559067</v>
      </c>
      <c r="S357" s="153">
        <f t="shared" si="126"/>
        <v>0.006765297254</v>
      </c>
      <c r="T357" s="153">
        <f t="shared" si="126"/>
        <v>0.007460994712</v>
      </c>
      <c r="U357" s="153">
        <f t="shared" si="126"/>
        <v>0.007550892646</v>
      </c>
    </row>
    <row r="358" ht="15.75" customHeight="1">
      <c r="A358" s="140" t="s">
        <v>172</v>
      </c>
      <c r="B358" s="153">
        <f t="shared" ref="B358:U358" si="127">B137/B$12</f>
        <v>0</v>
      </c>
      <c r="C358" s="153">
        <f t="shared" si="127"/>
        <v>0</v>
      </c>
      <c r="D358" s="153">
        <f t="shared" si="127"/>
        <v>0</v>
      </c>
      <c r="E358" s="153">
        <f t="shared" si="127"/>
        <v>0</v>
      </c>
      <c r="F358" s="153">
        <f t="shared" si="127"/>
        <v>0</v>
      </c>
      <c r="G358" s="153">
        <f t="shared" si="127"/>
        <v>0</v>
      </c>
      <c r="H358" s="153">
        <f t="shared" si="127"/>
        <v>0</v>
      </c>
      <c r="I358" s="153">
        <f t="shared" si="127"/>
        <v>0</v>
      </c>
      <c r="J358" s="153">
        <f t="shared" si="127"/>
        <v>0</v>
      </c>
      <c r="K358" s="153">
        <f t="shared" si="127"/>
        <v>0</v>
      </c>
      <c r="L358" s="153">
        <f t="shared" si="127"/>
        <v>0</v>
      </c>
      <c r="M358" s="153">
        <f t="shared" si="127"/>
        <v>0</v>
      </c>
      <c r="N358" s="153">
        <f t="shared" si="127"/>
        <v>0</v>
      </c>
      <c r="O358" s="153">
        <f t="shared" si="127"/>
        <v>0</v>
      </c>
      <c r="P358" s="153">
        <f t="shared" si="127"/>
        <v>0</v>
      </c>
      <c r="Q358" s="153">
        <f t="shared" si="127"/>
        <v>0</v>
      </c>
      <c r="R358" s="153">
        <f t="shared" si="127"/>
        <v>0</v>
      </c>
      <c r="S358" s="153">
        <f t="shared" si="127"/>
        <v>0</v>
      </c>
      <c r="T358" s="153">
        <f t="shared" si="127"/>
        <v>0</v>
      </c>
      <c r="U358" s="153">
        <f t="shared" si="127"/>
        <v>0</v>
      </c>
    </row>
    <row r="359" ht="15.75" customHeight="1">
      <c r="A359" s="140" t="s">
        <v>173</v>
      </c>
      <c r="B359" s="153">
        <f t="shared" ref="B359:U359" si="128">B138/B$12</f>
        <v>0</v>
      </c>
      <c r="C359" s="153">
        <f t="shared" si="128"/>
        <v>0</v>
      </c>
      <c r="D359" s="153">
        <f t="shared" si="128"/>
        <v>0</v>
      </c>
      <c r="E359" s="153">
        <f t="shared" si="128"/>
        <v>0</v>
      </c>
      <c r="F359" s="153">
        <f t="shared" si="128"/>
        <v>0</v>
      </c>
      <c r="G359" s="153">
        <f t="shared" si="128"/>
        <v>0</v>
      </c>
      <c r="H359" s="153">
        <f t="shared" si="128"/>
        <v>0</v>
      </c>
      <c r="I359" s="153">
        <f t="shared" si="128"/>
        <v>0</v>
      </c>
      <c r="J359" s="153">
        <f t="shared" si="128"/>
        <v>0</v>
      </c>
      <c r="K359" s="153">
        <f t="shared" si="128"/>
        <v>0</v>
      </c>
      <c r="L359" s="153">
        <f t="shared" si="128"/>
        <v>0</v>
      </c>
      <c r="M359" s="153">
        <f t="shared" si="128"/>
        <v>0</v>
      </c>
      <c r="N359" s="153">
        <f t="shared" si="128"/>
        <v>0</v>
      </c>
      <c r="O359" s="153">
        <f t="shared" si="128"/>
        <v>0</v>
      </c>
      <c r="P359" s="153">
        <f t="shared" si="128"/>
        <v>0</v>
      </c>
      <c r="Q359" s="153">
        <f t="shared" si="128"/>
        <v>0</v>
      </c>
      <c r="R359" s="153">
        <f t="shared" si="128"/>
        <v>0</v>
      </c>
      <c r="S359" s="153">
        <f t="shared" si="128"/>
        <v>0</v>
      </c>
      <c r="T359" s="153">
        <f t="shared" si="128"/>
        <v>0</v>
      </c>
      <c r="U359" s="153">
        <f t="shared" si="128"/>
        <v>0</v>
      </c>
    </row>
    <row r="360" ht="15.75" customHeight="1">
      <c r="A360" s="140" t="s">
        <v>67</v>
      </c>
      <c r="B360" s="153">
        <f t="shared" ref="B360:U360" si="129">B139/B$12</f>
        <v>0</v>
      </c>
      <c r="C360" s="153">
        <f t="shared" si="129"/>
        <v>0</v>
      </c>
      <c r="D360" s="153">
        <f t="shared" si="129"/>
        <v>0</v>
      </c>
      <c r="E360" s="153">
        <f t="shared" si="129"/>
        <v>0</v>
      </c>
      <c r="F360" s="153">
        <f t="shared" si="129"/>
        <v>0</v>
      </c>
      <c r="G360" s="153">
        <f t="shared" si="129"/>
        <v>0</v>
      </c>
      <c r="H360" s="153">
        <f t="shared" si="129"/>
        <v>0</v>
      </c>
      <c r="I360" s="153">
        <f t="shared" si="129"/>
        <v>0</v>
      </c>
      <c r="J360" s="153">
        <f t="shared" si="129"/>
        <v>0</v>
      </c>
      <c r="K360" s="153">
        <f t="shared" si="129"/>
        <v>0</v>
      </c>
      <c r="L360" s="153">
        <f t="shared" si="129"/>
        <v>0</v>
      </c>
      <c r="M360" s="153">
        <f t="shared" si="129"/>
        <v>0</v>
      </c>
      <c r="N360" s="153">
        <f t="shared" si="129"/>
        <v>0</v>
      </c>
      <c r="O360" s="153">
        <f t="shared" si="129"/>
        <v>0</v>
      </c>
      <c r="P360" s="153">
        <f t="shared" si="129"/>
        <v>0</v>
      </c>
      <c r="Q360" s="153">
        <f t="shared" si="129"/>
        <v>0</v>
      </c>
      <c r="R360" s="153">
        <f t="shared" si="129"/>
        <v>0</v>
      </c>
      <c r="S360" s="153">
        <f t="shared" si="129"/>
        <v>0</v>
      </c>
      <c r="T360" s="153">
        <f t="shared" si="129"/>
        <v>0</v>
      </c>
      <c r="U360" s="153">
        <f t="shared" si="129"/>
        <v>0</v>
      </c>
    </row>
    <row r="361" ht="15.75" customHeight="1">
      <c r="A361" s="140" t="s">
        <v>27</v>
      </c>
      <c r="B361" s="153">
        <f t="shared" ref="B361:U361" si="130">B140/B$12</f>
        <v>0.00001691316395</v>
      </c>
      <c r="C361" s="153">
        <f t="shared" si="130"/>
        <v>0.00002092756389</v>
      </c>
      <c r="D361" s="153">
        <f t="shared" si="130"/>
        <v>0.00002685889549</v>
      </c>
      <c r="E361" s="153">
        <f t="shared" si="130"/>
        <v>0.00001256309027</v>
      </c>
      <c r="F361" s="153">
        <f t="shared" si="130"/>
        <v>0.000008554863445</v>
      </c>
      <c r="G361" s="153">
        <f t="shared" si="130"/>
        <v>0.00001190983504</v>
      </c>
      <c r="H361" s="153">
        <f t="shared" si="130"/>
        <v>0.000002179397717</v>
      </c>
      <c r="I361" s="153">
        <f t="shared" si="130"/>
        <v>0.00001031887546</v>
      </c>
      <c r="J361" s="153">
        <f t="shared" si="130"/>
        <v>0.000008939935923</v>
      </c>
      <c r="K361" s="153">
        <f t="shared" si="130"/>
        <v>0.000008360617035</v>
      </c>
      <c r="L361" s="153">
        <f t="shared" si="130"/>
        <v>0.0000123097984</v>
      </c>
      <c r="M361" s="153">
        <f t="shared" si="130"/>
        <v>0.00001256699857</v>
      </c>
      <c r="N361" s="153">
        <f t="shared" si="130"/>
        <v>0.000009460629081</v>
      </c>
      <c r="O361" s="153">
        <f t="shared" si="130"/>
        <v>0.00001716877214</v>
      </c>
      <c r="P361" s="153">
        <f t="shared" si="130"/>
        <v>0.00001043929712</v>
      </c>
      <c r="Q361" s="153">
        <f t="shared" si="130"/>
        <v>0.00001183852073</v>
      </c>
      <c r="R361" s="153">
        <f t="shared" si="130"/>
        <v>0.000001422766288</v>
      </c>
      <c r="S361" s="153">
        <f t="shared" si="130"/>
        <v>0.000001843059986</v>
      </c>
      <c r="T361" s="153">
        <f t="shared" si="130"/>
        <v>0.0000006447454815</v>
      </c>
      <c r="U361" s="153">
        <f t="shared" si="130"/>
        <v>0.000001701561679</v>
      </c>
    </row>
    <row r="362" ht="15.75" customHeight="1">
      <c r="A362" s="140" t="s">
        <v>174</v>
      </c>
      <c r="B362" s="153">
        <f t="shared" ref="B362:U362" si="131">B141/B$12</f>
        <v>0</v>
      </c>
      <c r="C362" s="153">
        <f t="shared" si="131"/>
        <v>0</v>
      </c>
      <c r="D362" s="153">
        <f t="shared" si="131"/>
        <v>0</v>
      </c>
      <c r="E362" s="153">
        <f t="shared" si="131"/>
        <v>0</v>
      </c>
      <c r="F362" s="153">
        <f t="shared" si="131"/>
        <v>0</v>
      </c>
      <c r="G362" s="153">
        <f t="shared" si="131"/>
        <v>0</v>
      </c>
      <c r="H362" s="153">
        <f t="shared" si="131"/>
        <v>0</v>
      </c>
      <c r="I362" s="153">
        <f t="shared" si="131"/>
        <v>0</v>
      </c>
      <c r="J362" s="153">
        <f t="shared" si="131"/>
        <v>0</v>
      </c>
      <c r="K362" s="153">
        <f t="shared" si="131"/>
        <v>0</v>
      </c>
      <c r="L362" s="153">
        <f t="shared" si="131"/>
        <v>0</v>
      </c>
      <c r="M362" s="153">
        <f t="shared" si="131"/>
        <v>0</v>
      </c>
      <c r="N362" s="153">
        <f t="shared" si="131"/>
        <v>0</v>
      </c>
      <c r="O362" s="153">
        <f t="shared" si="131"/>
        <v>0</v>
      </c>
      <c r="P362" s="153">
        <f t="shared" si="131"/>
        <v>0</v>
      </c>
      <c r="Q362" s="153">
        <f t="shared" si="131"/>
        <v>0</v>
      </c>
      <c r="R362" s="153">
        <f t="shared" si="131"/>
        <v>0</v>
      </c>
      <c r="S362" s="153">
        <f t="shared" si="131"/>
        <v>0</v>
      </c>
      <c r="T362" s="153">
        <f t="shared" si="131"/>
        <v>0</v>
      </c>
      <c r="U362" s="153">
        <f t="shared" si="131"/>
        <v>0</v>
      </c>
    </row>
    <row r="363" ht="15.75" customHeight="1">
      <c r="A363" s="140" t="s">
        <v>61</v>
      </c>
      <c r="B363" s="153">
        <f t="shared" ref="B363:U363" si="132">B142/B$12</f>
        <v>0</v>
      </c>
      <c r="C363" s="153">
        <f t="shared" si="132"/>
        <v>0</v>
      </c>
      <c r="D363" s="153">
        <f t="shared" si="132"/>
        <v>0</v>
      </c>
      <c r="E363" s="153">
        <f t="shared" si="132"/>
        <v>0</v>
      </c>
      <c r="F363" s="153">
        <f t="shared" si="132"/>
        <v>0</v>
      </c>
      <c r="G363" s="153">
        <f t="shared" si="132"/>
        <v>0</v>
      </c>
      <c r="H363" s="153">
        <f t="shared" si="132"/>
        <v>0</v>
      </c>
      <c r="I363" s="153">
        <f t="shared" si="132"/>
        <v>0</v>
      </c>
      <c r="J363" s="153">
        <f t="shared" si="132"/>
        <v>0</v>
      </c>
      <c r="K363" s="153">
        <f t="shared" si="132"/>
        <v>0</v>
      </c>
      <c r="L363" s="153">
        <f t="shared" si="132"/>
        <v>0</v>
      </c>
      <c r="M363" s="153">
        <f t="shared" si="132"/>
        <v>0</v>
      </c>
      <c r="N363" s="153">
        <f t="shared" si="132"/>
        <v>0</v>
      </c>
      <c r="O363" s="153">
        <f t="shared" si="132"/>
        <v>0</v>
      </c>
      <c r="P363" s="153">
        <f t="shared" si="132"/>
        <v>0</v>
      </c>
      <c r="Q363" s="153">
        <f t="shared" si="132"/>
        <v>0</v>
      </c>
      <c r="R363" s="153">
        <f t="shared" si="132"/>
        <v>0</v>
      </c>
      <c r="S363" s="153">
        <f t="shared" si="132"/>
        <v>0</v>
      </c>
      <c r="T363" s="153">
        <f t="shared" si="132"/>
        <v>0</v>
      </c>
      <c r="U363" s="153">
        <f t="shared" si="132"/>
        <v>0</v>
      </c>
    </row>
    <row r="364" ht="15.75" customHeight="1">
      <c r="A364" s="140" t="s">
        <v>28</v>
      </c>
      <c r="B364" s="153">
        <f t="shared" ref="B364:U364" si="133">B143/B$12</f>
        <v>0</v>
      </c>
      <c r="C364" s="153">
        <f t="shared" si="133"/>
        <v>0</v>
      </c>
      <c r="D364" s="153">
        <f t="shared" si="133"/>
        <v>0</v>
      </c>
      <c r="E364" s="153">
        <f t="shared" si="133"/>
        <v>0.0000002326498198</v>
      </c>
      <c r="F364" s="153">
        <f t="shared" si="133"/>
        <v>0.0002583761004</v>
      </c>
      <c r="G364" s="153">
        <f t="shared" si="133"/>
        <v>0.0002019777505</v>
      </c>
      <c r="H364" s="153">
        <f t="shared" si="133"/>
        <v>0.0002433000361</v>
      </c>
      <c r="I364" s="153">
        <f t="shared" si="133"/>
        <v>0.00009482915926</v>
      </c>
      <c r="J364" s="153">
        <f t="shared" si="133"/>
        <v>0.0005558901823</v>
      </c>
      <c r="K364" s="153">
        <f t="shared" si="133"/>
        <v>0.0008772012476</v>
      </c>
      <c r="L364" s="153">
        <f t="shared" si="133"/>
        <v>0.0009279694176</v>
      </c>
      <c r="M364" s="153">
        <f t="shared" si="133"/>
        <v>0.0002512179618</v>
      </c>
      <c r="N364" s="153">
        <f t="shared" si="133"/>
        <v>0.0006887082278</v>
      </c>
      <c r="O364" s="153">
        <f t="shared" si="133"/>
        <v>0.0004139431519</v>
      </c>
      <c r="P364" s="153">
        <f t="shared" si="133"/>
        <v>0.0003988165376</v>
      </c>
      <c r="Q364" s="153">
        <f t="shared" si="133"/>
        <v>0.001708513787</v>
      </c>
      <c r="R364" s="153">
        <f t="shared" si="133"/>
        <v>0.0007276560334</v>
      </c>
      <c r="S364" s="153">
        <f t="shared" si="133"/>
        <v>0.0009045968796</v>
      </c>
      <c r="T364" s="153">
        <f t="shared" si="133"/>
        <v>0.00223218945</v>
      </c>
      <c r="U364" s="153">
        <f t="shared" si="133"/>
        <v>0.001221437692</v>
      </c>
    </row>
    <row r="365" ht="15.75" customHeight="1">
      <c r="A365" s="140" t="s">
        <v>175</v>
      </c>
      <c r="B365" s="153">
        <f t="shared" ref="B365:U365" si="134">B144/B$12</f>
        <v>0.00001836286372</v>
      </c>
      <c r="C365" s="153">
        <f t="shared" si="134"/>
        <v>0</v>
      </c>
      <c r="D365" s="153">
        <f t="shared" si="134"/>
        <v>0.0002420188648</v>
      </c>
      <c r="E365" s="153">
        <f t="shared" si="134"/>
        <v>0.0006090772282</v>
      </c>
      <c r="F365" s="153">
        <f t="shared" si="134"/>
        <v>0.00198568954</v>
      </c>
      <c r="G365" s="153">
        <f t="shared" si="134"/>
        <v>0.006798558029</v>
      </c>
      <c r="H365" s="153">
        <f t="shared" si="134"/>
        <v>0.004363748612</v>
      </c>
      <c r="I365" s="153">
        <f t="shared" si="134"/>
        <v>0.004704101022</v>
      </c>
      <c r="J365" s="153">
        <f t="shared" si="134"/>
        <v>0.003902406196</v>
      </c>
      <c r="K365" s="153">
        <f t="shared" si="134"/>
        <v>0.003654120477</v>
      </c>
      <c r="L365" s="153">
        <f t="shared" si="134"/>
        <v>0.003898283189</v>
      </c>
      <c r="M365" s="153">
        <f t="shared" si="134"/>
        <v>0.003838547011</v>
      </c>
      <c r="N365" s="153">
        <f t="shared" si="134"/>
        <v>0.003646177586</v>
      </c>
      <c r="O365" s="153">
        <f t="shared" si="134"/>
        <v>0.002628985132</v>
      </c>
      <c r="P365" s="153">
        <f t="shared" si="134"/>
        <v>0.003907835869</v>
      </c>
      <c r="Q365" s="153">
        <f t="shared" si="134"/>
        <v>0.004555754897</v>
      </c>
      <c r="R365" s="153">
        <f t="shared" si="134"/>
        <v>0.004399904746</v>
      </c>
      <c r="S365" s="153">
        <f t="shared" si="134"/>
        <v>0.004444654348</v>
      </c>
      <c r="T365" s="153">
        <f t="shared" si="134"/>
        <v>0.00448283474</v>
      </c>
      <c r="U365" s="153">
        <f t="shared" si="134"/>
        <v>0.004881780457</v>
      </c>
    </row>
    <row r="366" ht="15.75" customHeight="1">
      <c r="A366" s="140" t="s">
        <v>526</v>
      </c>
      <c r="B366" s="153">
        <f t="shared" ref="B366:U366" si="135">B145/B$12</f>
        <v>0</v>
      </c>
      <c r="C366" s="153">
        <f t="shared" si="135"/>
        <v>0</v>
      </c>
      <c r="D366" s="153">
        <f t="shared" si="135"/>
        <v>0</v>
      </c>
      <c r="E366" s="153">
        <f t="shared" si="135"/>
        <v>0</v>
      </c>
      <c r="F366" s="153">
        <f t="shared" si="135"/>
        <v>0</v>
      </c>
      <c r="G366" s="153">
        <f t="shared" si="135"/>
        <v>0</v>
      </c>
      <c r="H366" s="153">
        <f t="shared" si="135"/>
        <v>0</v>
      </c>
      <c r="I366" s="153">
        <f t="shared" si="135"/>
        <v>0</v>
      </c>
      <c r="J366" s="153">
        <f t="shared" si="135"/>
        <v>0</v>
      </c>
      <c r="K366" s="153">
        <f t="shared" si="135"/>
        <v>0</v>
      </c>
      <c r="L366" s="153">
        <f t="shared" si="135"/>
        <v>0</v>
      </c>
      <c r="M366" s="153">
        <f t="shared" si="135"/>
        <v>0</v>
      </c>
      <c r="N366" s="153">
        <f t="shared" si="135"/>
        <v>0</v>
      </c>
      <c r="O366" s="153">
        <f t="shared" si="135"/>
        <v>0</v>
      </c>
      <c r="P366" s="153">
        <f t="shared" si="135"/>
        <v>0</v>
      </c>
      <c r="Q366" s="153">
        <f t="shared" si="135"/>
        <v>0</v>
      </c>
      <c r="R366" s="153">
        <f t="shared" si="135"/>
        <v>0</v>
      </c>
      <c r="S366" s="153">
        <f t="shared" si="135"/>
        <v>0</v>
      </c>
      <c r="T366" s="153">
        <f t="shared" si="135"/>
        <v>0</v>
      </c>
      <c r="U366" s="153">
        <f t="shared" si="135"/>
        <v>0</v>
      </c>
    </row>
    <row r="367" ht="15.75" customHeight="1">
      <c r="A367" s="140" t="s">
        <v>176</v>
      </c>
      <c r="B367" s="153">
        <f t="shared" ref="B367:U367" si="136">B146/B$12</f>
        <v>0</v>
      </c>
      <c r="C367" s="153">
        <f t="shared" si="136"/>
        <v>0</v>
      </c>
      <c r="D367" s="153">
        <f t="shared" si="136"/>
        <v>0.000007797743853</v>
      </c>
      <c r="E367" s="153">
        <f t="shared" si="136"/>
        <v>0.0005708063329</v>
      </c>
      <c r="F367" s="153">
        <f t="shared" si="136"/>
        <v>0</v>
      </c>
      <c r="G367" s="153">
        <f t="shared" si="136"/>
        <v>0.000009788905516</v>
      </c>
      <c r="H367" s="153">
        <f t="shared" si="136"/>
        <v>0</v>
      </c>
      <c r="I367" s="153">
        <f t="shared" si="136"/>
        <v>0</v>
      </c>
      <c r="J367" s="153">
        <f t="shared" si="136"/>
        <v>0</v>
      </c>
      <c r="K367" s="153">
        <f t="shared" si="136"/>
        <v>0</v>
      </c>
      <c r="L367" s="153">
        <f t="shared" si="136"/>
        <v>0</v>
      </c>
      <c r="M367" s="153">
        <f t="shared" si="136"/>
        <v>0</v>
      </c>
      <c r="N367" s="153">
        <f t="shared" si="136"/>
        <v>0</v>
      </c>
      <c r="O367" s="153">
        <f t="shared" si="136"/>
        <v>0</v>
      </c>
      <c r="P367" s="153">
        <f t="shared" si="136"/>
        <v>0.000460125291</v>
      </c>
      <c r="Q367" s="153">
        <f t="shared" si="136"/>
        <v>0</v>
      </c>
      <c r="R367" s="153">
        <f t="shared" si="136"/>
        <v>0</v>
      </c>
      <c r="S367" s="153">
        <f t="shared" si="136"/>
        <v>0.0000001151912492</v>
      </c>
      <c r="T367" s="153">
        <f t="shared" si="136"/>
        <v>0</v>
      </c>
      <c r="U367" s="153">
        <f t="shared" si="136"/>
        <v>0</v>
      </c>
    </row>
    <row r="368" ht="15.75" customHeight="1">
      <c r="A368" s="140" t="s">
        <v>177</v>
      </c>
      <c r="B368" s="153">
        <f t="shared" ref="B368:U368" si="137">B147/B$12</f>
        <v>0</v>
      </c>
      <c r="C368" s="153">
        <f t="shared" si="137"/>
        <v>0</v>
      </c>
      <c r="D368" s="153">
        <f t="shared" si="137"/>
        <v>0</v>
      </c>
      <c r="E368" s="153">
        <f t="shared" si="137"/>
        <v>0</v>
      </c>
      <c r="F368" s="153">
        <f t="shared" si="137"/>
        <v>0</v>
      </c>
      <c r="G368" s="153">
        <f t="shared" si="137"/>
        <v>0</v>
      </c>
      <c r="H368" s="153">
        <f t="shared" si="137"/>
        <v>0.000001386889457</v>
      </c>
      <c r="I368" s="153">
        <f t="shared" si="137"/>
        <v>0.00003239343181</v>
      </c>
      <c r="J368" s="153">
        <f t="shared" si="137"/>
        <v>0.0001095142151</v>
      </c>
      <c r="K368" s="153">
        <f t="shared" si="137"/>
        <v>0.0001492967328</v>
      </c>
      <c r="L368" s="153">
        <f t="shared" si="137"/>
        <v>0</v>
      </c>
      <c r="M368" s="153">
        <f t="shared" si="137"/>
        <v>0.00005331823667</v>
      </c>
      <c r="N368" s="153">
        <f t="shared" si="137"/>
        <v>0.0001091807734</v>
      </c>
      <c r="O368" s="153">
        <f t="shared" si="137"/>
        <v>0.0001058515637</v>
      </c>
      <c r="P368" s="153">
        <f t="shared" si="137"/>
        <v>0.0001559701765</v>
      </c>
      <c r="Q368" s="153">
        <f t="shared" si="137"/>
        <v>0.00006949365417</v>
      </c>
      <c r="R368" s="153">
        <f t="shared" si="137"/>
        <v>0.000005068604901</v>
      </c>
      <c r="S368" s="153">
        <f t="shared" si="137"/>
        <v>0.000006911474949</v>
      </c>
      <c r="T368" s="153">
        <f t="shared" si="137"/>
        <v>0.000005963895704</v>
      </c>
      <c r="U368" s="153">
        <f t="shared" si="137"/>
        <v>0.0001561891825</v>
      </c>
    </row>
    <row r="369" ht="15.75" customHeight="1">
      <c r="A369" s="140" t="s">
        <v>29</v>
      </c>
      <c r="B369" s="153">
        <f t="shared" ref="B369:U369" si="138">B148/B$12</f>
        <v>0</v>
      </c>
      <c r="C369" s="153">
        <f t="shared" si="138"/>
        <v>0</v>
      </c>
      <c r="D369" s="153">
        <f t="shared" si="138"/>
        <v>0</v>
      </c>
      <c r="E369" s="153">
        <f t="shared" si="138"/>
        <v>0</v>
      </c>
      <c r="F369" s="153">
        <f t="shared" si="138"/>
        <v>0.00003941004508</v>
      </c>
      <c r="G369" s="153">
        <f t="shared" si="138"/>
        <v>0</v>
      </c>
      <c r="H369" s="153">
        <f t="shared" si="138"/>
        <v>0</v>
      </c>
      <c r="I369" s="153">
        <f t="shared" si="138"/>
        <v>0</v>
      </c>
      <c r="J369" s="153">
        <f t="shared" si="138"/>
        <v>0.000001241657767</v>
      </c>
      <c r="K369" s="153">
        <f t="shared" si="138"/>
        <v>0.00000729895138</v>
      </c>
      <c r="L369" s="153">
        <f t="shared" si="138"/>
        <v>0.00004193447805</v>
      </c>
      <c r="M369" s="153">
        <f t="shared" si="138"/>
        <v>0.00003184453037</v>
      </c>
      <c r="N369" s="153">
        <f t="shared" si="138"/>
        <v>0.00003106666036</v>
      </c>
      <c r="O369" s="153">
        <f t="shared" si="138"/>
        <v>0.00006556578337</v>
      </c>
      <c r="P369" s="153">
        <f t="shared" si="138"/>
        <v>0.00003299879515</v>
      </c>
      <c r="Q369" s="153">
        <f t="shared" si="138"/>
        <v>0.00004335666034</v>
      </c>
      <c r="R369" s="153">
        <f t="shared" si="138"/>
        <v>0.0001078634692</v>
      </c>
      <c r="S369" s="153">
        <f t="shared" si="138"/>
        <v>0.000132239554</v>
      </c>
      <c r="T369" s="153">
        <f t="shared" si="138"/>
        <v>0.0001506286631</v>
      </c>
      <c r="U369" s="153">
        <f t="shared" si="138"/>
        <v>0.01416379942</v>
      </c>
    </row>
    <row r="370" ht="15.75" customHeight="1">
      <c r="A370" s="140" t="s">
        <v>178</v>
      </c>
      <c r="B370" s="153">
        <f t="shared" ref="B370:U370" si="139">B149/B$12</f>
        <v>0</v>
      </c>
      <c r="C370" s="153">
        <f t="shared" si="139"/>
        <v>0</v>
      </c>
      <c r="D370" s="153">
        <f t="shared" si="139"/>
        <v>0</v>
      </c>
      <c r="E370" s="153">
        <f t="shared" si="139"/>
        <v>0</v>
      </c>
      <c r="F370" s="153">
        <f t="shared" si="139"/>
        <v>0</v>
      </c>
      <c r="G370" s="153">
        <f t="shared" si="139"/>
        <v>0</v>
      </c>
      <c r="H370" s="153">
        <f t="shared" si="139"/>
        <v>0</v>
      </c>
      <c r="I370" s="153">
        <f t="shared" si="139"/>
        <v>0</v>
      </c>
      <c r="J370" s="153">
        <f t="shared" si="139"/>
        <v>0</v>
      </c>
      <c r="K370" s="153">
        <f t="shared" si="139"/>
        <v>0</v>
      </c>
      <c r="L370" s="153">
        <f t="shared" si="139"/>
        <v>0</v>
      </c>
      <c r="M370" s="153">
        <f t="shared" si="139"/>
        <v>0</v>
      </c>
      <c r="N370" s="153">
        <f t="shared" si="139"/>
        <v>0</v>
      </c>
      <c r="O370" s="153">
        <f t="shared" si="139"/>
        <v>0</v>
      </c>
      <c r="P370" s="153">
        <f t="shared" si="139"/>
        <v>0</v>
      </c>
      <c r="Q370" s="153">
        <f t="shared" si="139"/>
        <v>0</v>
      </c>
      <c r="R370" s="153">
        <f t="shared" si="139"/>
        <v>0</v>
      </c>
      <c r="S370" s="153">
        <f t="shared" si="139"/>
        <v>0</v>
      </c>
      <c r="T370" s="153">
        <f t="shared" si="139"/>
        <v>0</v>
      </c>
      <c r="U370" s="153">
        <f t="shared" si="139"/>
        <v>0</v>
      </c>
    </row>
    <row r="371" ht="15.75" customHeight="1">
      <c r="A371" s="140" t="s">
        <v>179</v>
      </c>
      <c r="B371" s="153">
        <f t="shared" ref="B371:U371" si="140">B150/B$12</f>
        <v>0</v>
      </c>
      <c r="C371" s="153">
        <f t="shared" si="140"/>
        <v>0</v>
      </c>
      <c r="D371" s="153">
        <f t="shared" si="140"/>
        <v>0</v>
      </c>
      <c r="E371" s="153">
        <f t="shared" si="140"/>
        <v>0</v>
      </c>
      <c r="F371" s="153">
        <f t="shared" si="140"/>
        <v>0</v>
      </c>
      <c r="G371" s="153">
        <f t="shared" si="140"/>
        <v>0</v>
      </c>
      <c r="H371" s="153">
        <f t="shared" si="140"/>
        <v>0</v>
      </c>
      <c r="I371" s="153">
        <f t="shared" si="140"/>
        <v>0</v>
      </c>
      <c r="J371" s="153">
        <f t="shared" si="140"/>
        <v>0</v>
      </c>
      <c r="K371" s="153">
        <f t="shared" si="140"/>
        <v>0</v>
      </c>
      <c r="L371" s="153">
        <f t="shared" si="140"/>
        <v>0</v>
      </c>
      <c r="M371" s="153">
        <f t="shared" si="140"/>
        <v>0</v>
      </c>
      <c r="N371" s="153">
        <f t="shared" si="140"/>
        <v>0</v>
      </c>
      <c r="O371" s="153">
        <f t="shared" si="140"/>
        <v>0</v>
      </c>
      <c r="P371" s="153">
        <f t="shared" si="140"/>
        <v>0</v>
      </c>
      <c r="Q371" s="153">
        <f t="shared" si="140"/>
        <v>0</v>
      </c>
      <c r="R371" s="153">
        <f t="shared" si="140"/>
        <v>0</v>
      </c>
      <c r="S371" s="153">
        <f t="shared" si="140"/>
        <v>0</v>
      </c>
      <c r="T371" s="153">
        <f t="shared" si="140"/>
        <v>0</v>
      </c>
      <c r="U371" s="153">
        <f t="shared" si="140"/>
        <v>0</v>
      </c>
    </row>
    <row r="372" ht="15.75" customHeight="1">
      <c r="A372" s="140" t="s">
        <v>73</v>
      </c>
      <c r="B372" s="153">
        <f t="shared" ref="B372:U372" si="141">B151/B$12</f>
        <v>0</v>
      </c>
      <c r="C372" s="153">
        <f t="shared" si="141"/>
        <v>0</v>
      </c>
      <c r="D372" s="153">
        <f t="shared" si="141"/>
        <v>0</v>
      </c>
      <c r="E372" s="153">
        <f t="shared" si="141"/>
        <v>0</v>
      </c>
      <c r="F372" s="153">
        <f t="shared" si="141"/>
        <v>0</v>
      </c>
      <c r="G372" s="153">
        <f t="shared" si="141"/>
        <v>0</v>
      </c>
      <c r="H372" s="153">
        <f t="shared" si="141"/>
        <v>0</v>
      </c>
      <c r="I372" s="153">
        <f t="shared" si="141"/>
        <v>0</v>
      </c>
      <c r="J372" s="153">
        <f t="shared" si="141"/>
        <v>0</v>
      </c>
      <c r="K372" s="153">
        <f t="shared" si="141"/>
        <v>0</v>
      </c>
      <c r="L372" s="153">
        <f t="shared" si="141"/>
        <v>0</v>
      </c>
      <c r="M372" s="153">
        <f t="shared" si="141"/>
        <v>0</v>
      </c>
      <c r="N372" s="153">
        <f t="shared" si="141"/>
        <v>0</v>
      </c>
      <c r="O372" s="153">
        <f t="shared" si="141"/>
        <v>0</v>
      </c>
      <c r="P372" s="153">
        <f t="shared" si="141"/>
        <v>0</v>
      </c>
      <c r="Q372" s="153">
        <f t="shared" si="141"/>
        <v>0</v>
      </c>
      <c r="R372" s="153">
        <f t="shared" si="141"/>
        <v>0</v>
      </c>
      <c r="S372" s="153">
        <f t="shared" si="141"/>
        <v>0</v>
      </c>
      <c r="T372" s="153">
        <f t="shared" si="141"/>
        <v>0</v>
      </c>
      <c r="U372" s="153">
        <f t="shared" si="141"/>
        <v>0</v>
      </c>
    </row>
    <row r="373" ht="15.75" customHeight="1">
      <c r="A373" s="140" t="s">
        <v>180</v>
      </c>
      <c r="B373" s="153">
        <f t="shared" ref="B373:U373" si="142">B152/B$12</f>
        <v>0</v>
      </c>
      <c r="C373" s="153">
        <f t="shared" si="142"/>
        <v>0</v>
      </c>
      <c r="D373" s="153">
        <f t="shared" si="142"/>
        <v>0</v>
      </c>
      <c r="E373" s="153">
        <f t="shared" si="142"/>
        <v>0</v>
      </c>
      <c r="F373" s="153">
        <f t="shared" si="142"/>
        <v>0</v>
      </c>
      <c r="G373" s="153">
        <f t="shared" si="142"/>
        <v>0</v>
      </c>
      <c r="H373" s="153">
        <f t="shared" si="142"/>
        <v>0</v>
      </c>
      <c r="I373" s="153">
        <f t="shared" si="142"/>
        <v>0</v>
      </c>
      <c r="J373" s="153">
        <f t="shared" si="142"/>
        <v>0</v>
      </c>
      <c r="K373" s="153">
        <f t="shared" si="142"/>
        <v>0</v>
      </c>
      <c r="L373" s="153">
        <f t="shared" si="142"/>
        <v>0</v>
      </c>
      <c r="M373" s="153">
        <f t="shared" si="142"/>
        <v>0</v>
      </c>
      <c r="N373" s="153">
        <f t="shared" si="142"/>
        <v>0</v>
      </c>
      <c r="O373" s="153">
        <f t="shared" si="142"/>
        <v>0</v>
      </c>
      <c r="P373" s="153">
        <f t="shared" si="142"/>
        <v>0</v>
      </c>
      <c r="Q373" s="153">
        <f t="shared" si="142"/>
        <v>0</v>
      </c>
      <c r="R373" s="153">
        <f t="shared" si="142"/>
        <v>0</v>
      </c>
      <c r="S373" s="153">
        <f t="shared" si="142"/>
        <v>0</v>
      </c>
      <c r="T373" s="153">
        <f t="shared" si="142"/>
        <v>0</v>
      </c>
      <c r="U373" s="153">
        <f t="shared" si="142"/>
        <v>0</v>
      </c>
    </row>
    <row r="374" ht="15.75" customHeight="1">
      <c r="A374" s="140" t="s">
        <v>181</v>
      </c>
      <c r="B374" s="153">
        <f t="shared" ref="B374:U374" si="143">B153/B$12</f>
        <v>0.2078647179</v>
      </c>
      <c r="C374" s="153">
        <f t="shared" si="143"/>
        <v>0.1857894865</v>
      </c>
      <c r="D374" s="153">
        <f t="shared" si="143"/>
        <v>0.1973161321</v>
      </c>
      <c r="E374" s="153">
        <f t="shared" si="143"/>
        <v>0.2046557649</v>
      </c>
      <c r="F374" s="153">
        <f t="shared" si="143"/>
        <v>0.2228666886</v>
      </c>
      <c r="G374" s="153">
        <f t="shared" si="143"/>
        <v>0.2111063943</v>
      </c>
      <c r="H374" s="153">
        <f t="shared" si="143"/>
        <v>0.2225198751</v>
      </c>
      <c r="I374" s="153">
        <f t="shared" si="143"/>
        <v>0.1930814422</v>
      </c>
      <c r="J374" s="153">
        <f t="shared" si="143"/>
        <v>0.1469095945</v>
      </c>
      <c r="K374" s="153">
        <f t="shared" si="143"/>
        <v>0.1383873219</v>
      </c>
      <c r="L374" s="153">
        <f t="shared" si="143"/>
        <v>0.1404391081</v>
      </c>
      <c r="M374" s="153">
        <f t="shared" si="143"/>
        <v>0.1420495433</v>
      </c>
      <c r="N374" s="153">
        <f t="shared" si="143"/>
        <v>0.1536761576</v>
      </c>
      <c r="O374" s="153">
        <f t="shared" si="143"/>
        <v>0.1615025839</v>
      </c>
      <c r="P374" s="153">
        <f t="shared" si="143"/>
        <v>0.1788358644</v>
      </c>
      <c r="Q374" s="153">
        <f t="shared" si="143"/>
        <v>0.1652796635</v>
      </c>
      <c r="R374" s="153">
        <f t="shared" si="143"/>
        <v>0.1426843403</v>
      </c>
      <c r="S374" s="153">
        <f t="shared" si="143"/>
        <v>0.1142315909</v>
      </c>
      <c r="T374" s="153">
        <f t="shared" si="143"/>
        <v>0.132873662</v>
      </c>
      <c r="U374" s="153">
        <f t="shared" si="143"/>
        <v>0.1090062242</v>
      </c>
    </row>
    <row r="375" ht="15.75" customHeight="1">
      <c r="A375" s="140" t="s">
        <v>182</v>
      </c>
      <c r="B375" s="153">
        <f t="shared" ref="B375:U375" si="144">B154/B$12</f>
        <v>0</v>
      </c>
      <c r="C375" s="153">
        <f t="shared" si="144"/>
        <v>0</v>
      </c>
      <c r="D375" s="153">
        <f t="shared" si="144"/>
        <v>0</v>
      </c>
      <c r="E375" s="153">
        <f t="shared" si="144"/>
        <v>0.000002093848378</v>
      </c>
      <c r="F375" s="153">
        <f t="shared" si="144"/>
        <v>0.0003648793442</v>
      </c>
      <c r="G375" s="153">
        <f t="shared" si="144"/>
        <v>0.00004666044962</v>
      </c>
      <c r="H375" s="153">
        <f t="shared" si="144"/>
        <v>0.0007243525505</v>
      </c>
      <c r="I375" s="153">
        <f t="shared" si="144"/>
        <v>0.0008861171025</v>
      </c>
      <c r="J375" s="153">
        <f t="shared" si="144"/>
        <v>0.002233618157</v>
      </c>
      <c r="K375" s="153">
        <f t="shared" si="144"/>
        <v>0.001420906771</v>
      </c>
      <c r="L375" s="153">
        <f t="shared" si="144"/>
        <v>0.002054383607</v>
      </c>
      <c r="M375" s="153">
        <f t="shared" si="144"/>
        <v>0.0003926271982</v>
      </c>
      <c r="N375" s="153">
        <f t="shared" si="144"/>
        <v>0</v>
      </c>
      <c r="O375" s="153">
        <f t="shared" si="144"/>
        <v>0.00001351871822</v>
      </c>
      <c r="P375" s="153">
        <f t="shared" si="144"/>
        <v>0</v>
      </c>
      <c r="Q375" s="153">
        <f t="shared" si="144"/>
        <v>0</v>
      </c>
      <c r="R375" s="153">
        <f t="shared" si="144"/>
        <v>0.00001547258338</v>
      </c>
      <c r="S375" s="153">
        <f t="shared" si="144"/>
        <v>0</v>
      </c>
      <c r="T375" s="153">
        <f t="shared" si="144"/>
        <v>0</v>
      </c>
      <c r="U375" s="153">
        <f t="shared" si="144"/>
        <v>0</v>
      </c>
    </row>
    <row r="376" ht="15.75" customHeight="1">
      <c r="A376" s="140" t="s">
        <v>68</v>
      </c>
      <c r="B376" s="153">
        <f t="shared" ref="B376:U376" si="145">B155/B$12</f>
        <v>0.009177565993</v>
      </c>
      <c r="C376" s="153">
        <f t="shared" si="145"/>
        <v>0.006251915938</v>
      </c>
      <c r="D376" s="153">
        <f t="shared" si="145"/>
        <v>0.008714989574</v>
      </c>
      <c r="E376" s="153">
        <f t="shared" si="145"/>
        <v>0.007845184573</v>
      </c>
      <c r="F376" s="153">
        <f t="shared" si="145"/>
        <v>0.007941316328</v>
      </c>
      <c r="G376" s="153">
        <f t="shared" si="145"/>
        <v>0.005860617732</v>
      </c>
      <c r="H376" s="153">
        <f t="shared" si="145"/>
        <v>0.00372657197</v>
      </c>
      <c r="I376" s="153">
        <f t="shared" si="145"/>
        <v>0</v>
      </c>
      <c r="J376" s="153">
        <f t="shared" si="145"/>
        <v>0</v>
      </c>
      <c r="K376" s="153">
        <f t="shared" si="145"/>
        <v>0.0000001327082069</v>
      </c>
      <c r="L376" s="153">
        <f t="shared" si="145"/>
        <v>0.0000004058175296</v>
      </c>
      <c r="M376" s="153">
        <f t="shared" si="145"/>
        <v>0.0000002440193898</v>
      </c>
      <c r="N376" s="153">
        <f t="shared" si="145"/>
        <v>0.00003260081643</v>
      </c>
      <c r="O376" s="153">
        <f t="shared" si="145"/>
        <v>0</v>
      </c>
      <c r="P376" s="153">
        <f t="shared" si="145"/>
        <v>0.000005485054421</v>
      </c>
      <c r="Q376" s="153">
        <f t="shared" si="145"/>
        <v>0.0001223057564</v>
      </c>
      <c r="R376" s="153">
        <f t="shared" si="145"/>
        <v>0.0001453000072</v>
      </c>
      <c r="S376" s="153">
        <f t="shared" si="145"/>
        <v>0.00004768917715</v>
      </c>
      <c r="T376" s="153">
        <f t="shared" si="145"/>
        <v>0.00005673760237</v>
      </c>
      <c r="U376" s="153">
        <f t="shared" si="145"/>
        <v>0.00007805914203</v>
      </c>
    </row>
    <row r="377" ht="15.75" customHeight="1">
      <c r="A377" s="140" t="s">
        <v>82</v>
      </c>
      <c r="B377" s="153">
        <f t="shared" ref="B377:U377" si="146">B156/B$12</f>
        <v>0</v>
      </c>
      <c r="C377" s="153">
        <f t="shared" si="146"/>
        <v>0</v>
      </c>
      <c r="D377" s="153">
        <f t="shared" si="146"/>
        <v>0</v>
      </c>
      <c r="E377" s="153">
        <f t="shared" si="146"/>
        <v>0</v>
      </c>
      <c r="F377" s="153">
        <f t="shared" si="146"/>
        <v>0</v>
      </c>
      <c r="G377" s="153">
        <f t="shared" si="146"/>
        <v>0</v>
      </c>
      <c r="H377" s="153">
        <f t="shared" si="146"/>
        <v>0</v>
      </c>
      <c r="I377" s="153">
        <f t="shared" si="146"/>
        <v>0</v>
      </c>
      <c r="J377" s="153">
        <f t="shared" si="146"/>
        <v>0</v>
      </c>
      <c r="K377" s="153">
        <f t="shared" si="146"/>
        <v>0</v>
      </c>
      <c r="L377" s="153">
        <f t="shared" si="146"/>
        <v>0</v>
      </c>
      <c r="M377" s="153">
        <f t="shared" si="146"/>
        <v>0</v>
      </c>
      <c r="N377" s="153">
        <f t="shared" si="146"/>
        <v>0</v>
      </c>
      <c r="O377" s="153">
        <f t="shared" si="146"/>
        <v>0</v>
      </c>
      <c r="P377" s="153">
        <f t="shared" si="146"/>
        <v>0</v>
      </c>
      <c r="Q377" s="153">
        <f t="shared" si="146"/>
        <v>0</v>
      </c>
      <c r="R377" s="153">
        <f t="shared" si="146"/>
        <v>0</v>
      </c>
      <c r="S377" s="153">
        <f t="shared" si="146"/>
        <v>0</v>
      </c>
      <c r="T377" s="153">
        <f t="shared" si="146"/>
        <v>0</v>
      </c>
      <c r="U377" s="153">
        <f t="shared" si="146"/>
        <v>0</v>
      </c>
    </row>
    <row r="378" ht="15.75" customHeight="1">
      <c r="A378" s="140" t="s">
        <v>30</v>
      </c>
      <c r="B378" s="153">
        <f t="shared" ref="B378:U378" si="147">B157/B$12</f>
        <v>0</v>
      </c>
      <c r="C378" s="153">
        <f t="shared" si="147"/>
        <v>0</v>
      </c>
      <c r="D378" s="153">
        <f t="shared" si="147"/>
        <v>0</v>
      </c>
      <c r="E378" s="153">
        <f t="shared" si="147"/>
        <v>0</v>
      </c>
      <c r="F378" s="153">
        <f t="shared" si="147"/>
        <v>0</v>
      </c>
      <c r="G378" s="153">
        <f t="shared" si="147"/>
        <v>0</v>
      </c>
      <c r="H378" s="153">
        <f t="shared" si="147"/>
        <v>0</v>
      </c>
      <c r="I378" s="153">
        <f t="shared" si="147"/>
        <v>0.00001280063031</v>
      </c>
      <c r="J378" s="153">
        <f t="shared" si="147"/>
        <v>0</v>
      </c>
      <c r="K378" s="153">
        <f t="shared" si="147"/>
        <v>0</v>
      </c>
      <c r="L378" s="153">
        <f t="shared" si="147"/>
        <v>0</v>
      </c>
      <c r="M378" s="153">
        <f t="shared" si="147"/>
        <v>0</v>
      </c>
      <c r="N378" s="153">
        <f t="shared" si="147"/>
        <v>0</v>
      </c>
      <c r="O378" s="153">
        <f t="shared" si="147"/>
        <v>0</v>
      </c>
      <c r="P378" s="153">
        <f t="shared" si="147"/>
        <v>0</v>
      </c>
      <c r="Q378" s="153">
        <f t="shared" si="147"/>
        <v>0</v>
      </c>
      <c r="R378" s="153">
        <f t="shared" si="147"/>
        <v>0</v>
      </c>
      <c r="S378" s="153">
        <f t="shared" si="147"/>
        <v>0</v>
      </c>
      <c r="T378" s="153">
        <f t="shared" si="147"/>
        <v>0</v>
      </c>
      <c r="U378" s="153">
        <f t="shared" si="147"/>
        <v>0</v>
      </c>
    </row>
    <row r="379" ht="15.75" customHeight="1">
      <c r="A379" s="140" t="s">
        <v>183</v>
      </c>
      <c r="B379" s="153">
        <f t="shared" ref="B379:U379" si="148">B158/B$12</f>
        <v>0.002667447572</v>
      </c>
      <c r="C379" s="153">
        <f t="shared" si="148"/>
        <v>0.002196231566</v>
      </c>
      <c r="D379" s="153">
        <f t="shared" si="148"/>
        <v>0.00175247073</v>
      </c>
      <c r="E379" s="153">
        <f t="shared" si="148"/>
        <v>0.0006353666579</v>
      </c>
      <c r="F379" s="153">
        <f t="shared" si="148"/>
        <v>0.0003132617974</v>
      </c>
      <c r="G379" s="153">
        <f t="shared" si="148"/>
        <v>0.0000336085756</v>
      </c>
      <c r="H379" s="153">
        <f t="shared" si="148"/>
        <v>0.001533899739</v>
      </c>
      <c r="I379" s="153">
        <f t="shared" si="148"/>
        <v>0.0007301584026</v>
      </c>
      <c r="J379" s="153">
        <f t="shared" si="148"/>
        <v>0.0009138601166</v>
      </c>
      <c r="K379" s="153">
        <f t="shared" si="148"/>
        <v>0.000565735086</v>
      </c>
      <c r="L379" s="153">
        <f t="shared" si="148"/>
        <v>0.00037727503</v>
      </c>
      <c r="M379" s="153">
        <f t="shared" si="148"/>
        <v>0.0007103404437</v>
      </c>
      <c r="N379" s="153">
        <f t="shared" si="148"/>
        <v>0.0006063751855</v>
      </c>
      <c r="O379" s="153">
        <f t="shared" si="148"/>
        <v>0.0003493236788</v>
      </c>
      <c r="P379" s="153">
        <f t="shared" si="148"/>
        <v>0.00009775782476</v>
      </c>
      <c r="Q379" s="153">
        <f t="shared" si="148"/>
        <v>0.00004181919012</v>
      </c>
      <c r="R379" s="153">
        <f t="shared" si="148"/>
        <v>0.00004010422474</v>
      </c>
      <c r="S379" s="153">
        <f t="shared" si="148"/>
        <v>0.0000004607649966</v>
      </c>
      <c r="T379" s="153">
        <f t="shared" si="148"/>
        <v>0.00001950355081</v>
      </c>
      <c r="U379" s="153">
        <f t="shared" si="148"/>
        <v>0.00003828513778</v>
      </c>
    </row>
    <row r="380" ht="15.75" customHeight="1">
      <c r="A380" s="140" t="s">
        <v>31</v>
      </c>
      <c r="B380" s="153">
        <f t="shared" ref="B380:U380" si="149">B159/B$12</f>
        <v>0.003932552235</v>
      </c>
      <c r="C380" s="153">
        <f t="shared" si="149"/>
        <v>0.004074674199</v>
      </c>
      <c r="D380" s="153">
        <f t="shared" si="149"/>
        <v>0.005277917367</v>
      </c>
      <c r="E380" s="153">
        <f t="shared" si="149"/>
        <v>0.000670031481</v>
      </c>
      <c r="F380" s="153">
        <f t="shared" si="149"/>
        <v>0.001951373964</v>
      </c>
      <c r="G380" s="153">
        <f t="shared" si="149"/>
        <v>0.002005420443</v>
      </c>
      <c r="H380" s="153">
        <f t="shared" si="149"/>
        <v>0.00257485934</v>
      </c>
      <c r="I380" s="153">
        <f t="shared" si="149"/>
        <v>0.002921547941</v>
      </c>
      <c r="J380" s="153">
        <f t="shared" si="149"/>
        <v>0.002655781798</v>
      </c>
      <c r="K380" s="153">
        <f t="shared" si="149"/>
        <v>0.005180662981</v>
      </c>
      <c r="L380" s="153">
        <f t="shared" si="149"/>
        <v>0.004933253162</v>
      </c>
      <c r="M380" s="153">
        <f t="shared" si="149"/>
        <v>0.005510933899</v>
      </c>
      <c r="N380" s="153">
        <f t="shared" si="149"/>
        <v>0.006788768443</v>
      </c>
      <c r="O380" s="153">
        <f t="shared" si="149"/>
        <v>0.01552976274</v>
      </c>
      <c r="P380" s="153">
        <f t="shared" si="149"/>
        <v>0.01654398576</v>
      </c>
      <c r="Q380" s="153">
        <f t="shared" si="149"/>
        <v>0.02348762513</v>
      </c>
      <c r="R380" s="153">
        <f t="shared" si="149"/>
        <v>0.01879154144</v>
      </c>
      <c r="S380" s="153">
        <f t="shared" si="149"/>
        <v>0.02006228391</v>
      </c>
      <c r="T380" s="153">
        <f t="shared" si="149"/>
        <v>0.02609591218</v>
      </c>
      <c r="U380" s="153">
        <f t="shared" si="149"/>
        <v>0.02251598582</v>
      </c>
    </row>
    <row r="381" ht="15.75" customHeight="1">
      <c r="A381" s="140" t="s">
        <v>184</v>
      </c>
      <c r="B381" s="153">
        <f t="shared" ref="B381:U381" si="150">B160/B$12</f>
        <v>0</v>
      </c>
      <c r="C381" s="153">
        <f t="shared" si="150"/>
        <v>0</v>
      </c>
      <c r="D381" s="153">
        <f t="shared" si="150"/>
        <v>0</v>
      </c>
      <c r="E381" s="153">
        <f t="shared" si="150"/>
        <v>0</v>
      </c>
      <c r="F381" s="153">
        <f t="shared" si="150"/>
        <v>0</v>
      </c>
      <c r="G381" s="153">
        <f t="shared" si="150"/>
        <v>0</v>
      </c>
      <c r="H381" s="153">
        <f t="shared" si="150"/>
        <v>0</v>
      </c>
      <c r="I381" s="153">
        <f t="shared" si="150"/>
        <v>0</v>
      </c>
      <c r="J381" s="153">
        <f t="shared" si="150"/>
        <v>0</v>
      </c>
      <c r="K381" s="153">
        <f t="shared" si="150"/>
        <v>0</v>
      </c>
      <c r="L381" s="153">
        <f t="shared" si="150"/>
        <v>0</v>
      </c>
      <c r="M381" s="153">
        <f t="shared" si="150"/>
        <v>0</v>
      </c>
      <c r="N381" s="153">
        <f t="shared" si="150"/>
        <v>0</v>
      </c>
      <c r="O381" s="153">
        <f t="shared" si="150"/>
        <v>0</v>
      </c>
      <c r="P381" s="153">
        <f t="shared" si="150"/>
        <v>0</v>
      </c>
      <c r="Q381" s="153">
        <f t="shared" si="150"/>
        <v>0</v>
      </c>
      <c r="R381" s="153">
        <f t="shared" si="150"/>
        <v>0</v>
      </c>
      <c r="S381" s="153">
        <f t="shared" si="150"/>
        <v>0</v>
      </c>
      <c r="T381" s="153">
        <f t="shared" si="150"/>
        <v>0</v>
      </c>
      <c r="U381" s="153">
        <f t="shared" si="150"/>
        <v>0</v>
      </c>
    </row>
    <row r="382" ht="15.75" customHeight="1">
      <c r="A382" s="140" t="s">
        <v>185</v>
      </c>
      <c r="B382" s="153">
        <f t="shared" ref="B382:U382" si="151">B161/B$12</f>
        <v>0</v>
      </c>
      <c r="C382" s="153">
        <f t="shared" si="151"/>
        <v>0</v>
      </c>
      <c r="D382" s="153">
        <f t="shared" si="151"/>
        <v>0</v>
      </c>
      <c r="E382" s="153">
        <f t="shared" si="151"/>
        <v>0</v>
      </c>
      <c r="F382" s="153">
        <f t="shared" si="151"/>
        <v>0</v>
      </c>
      <c r="G382" s="153">
        <f t="shared" si="151"/>
        <v>0</v>
      </c>
      <c r="H382" s="153">
        <f t="shared" si="151"/>
        <v>0</v>
      </c>
      <c r="I382" s="153">
        <f t="shared" si="151"/>
        <v>0</v>
      </c>
      <c r="J382" s="153">
        <f t="shared" si="151"/>
        <v>0</v>
      </c>
      <c r="K382" s="153">
        <f t="shared" si="151"/>
        <v>0</v>
      </c>
      <c r="L382" s="153">
        <f t="shared" si="151"/>
        <v>0</v>
      </c>
      <c r="M382" s="153">
        <f t="shared" si="151"/>
        <v>0</v>
      </c>
      <c r="N382" s="153">
        <f t="shared" si="151"/>
        <v>0</v>
      </c>
      <c r="O382" s="153">
        <f t="shared" si="151"/>
        <v>0</v>
      </c>
      <c r="P382" s="153">
        <f t="shared" si="151"/>
        <v>0</v>
      </c>
      <c r="Q382" s="153">
        <f t="shared" si="151"/>
        <v>0</v>
      </c>
      <c r="R382" s="153">
        <f t="shared" si="151"/>
        <v>0</v>
      </c>
      <c r="S382" s="153">
        <f t="shared" si="151"/>
        <v>0</v>
      </c>
      <c r="T382" s="153">
        <f t="shared" si="151"/>
        <v>0</v>
      </c>
      <c r="U382" s="153">
        <f t="shared" si="151"/>
        <v>0</v>
      </c>
    </row>
    <row r="383" ht="15.75" customHeight="1">
      <c r="A383" s="140" t="s">
        <v>57</v>
      </c>
      <c r="B383" s="153">
        <f t="shared" ref="B383:U383" si="152">B162/B$12</f>
        <v>0</v>
      </c>
      <c r="C383" s="153">
        <f t="shared" si="152"/>
        <v>0</v>
      </c>
      <c r="D383" s="153">
        <f t="shared" si="152"/>
        <v>0</v>
      </c>
      <c r="E383" s="153">
        <f t="shared" si="152"/>
        <v>0</v>
      </c>
      <c r="F383" s="153">
        <f t="shared" si="152"/>
        <v>0</v>
      </c>
      <c r="G383" s="153">
        <f t="shared" si="152"/>
        <v>0</v>
      </c>
      <c r="H383" s="153">
        <f t="shared" si="152"/>
        <v>0</v>
      </c>
      <c r="I383" s="153">
        <f t="shared" si="152"/>
        <v>0</v>
      </c>
      <c r="J383" s="153">
        <f t="shared" si="152"/>
        <v>0</v>
      </c>
      <c r="K383" s="153">
        <f t="shared" si="152"/>
        <v>0</v>
      </c>
      <c r="L383" s="153">
        <f t="shared" si="152"/>
        <v>0</v>
      </c>
      <c r="M383" s="153">
        <f t="shared" si="152"/>
        <v>0</v>
      </c>
      <c r="N383" s="153">
        <f t="shared" si="152"/>
        <v>0</v>
      </c>
      <c r="O383" s="153">
        <f t="shared" si="152"/>
        <v>0</v>
      </c>
      <c r="P383" s="153">
        <f t="shared" si="152"/>
        <v>0</v>
      </c>
      <c r="Q383" s="153">
        <f t="shared" si="152"/>
        <v>0</v>
      </c>
      <c r="R383" s="153">
        <f t="shared" si="152"/>
        <v>0</v>
      </c>
      <c r="S383" s="153">
        <f t="shared" si="152"/>
        <v>0</v>
      </c>
      <c r="T383" s="153">
        <f t="shared" si="152"/>
        <v>0</v>
      </c>
      <c r="U383" s="153">
        <f t="shared" si="152"/>
        <v>0</v>
      </c>
    </row>
    <row r="384" ht="15.75" customHeight="1">
      <c r="A384" s="140" t="s">
        <v>527</v>
      </c>
      <c r="B384" s="153">
        <f t="shared" ref="B384:U384" si="153">B163/B$12</f>
        <v>0</v>
      </c>
      <c r="C384" s="153">
        <f t="shared" si="153"/>
        <v>0</v>
      </c>
      <c r="D384" s="153">
        <f t="shared" si="153"/>
        <v>0</v>
      </c>
      <c r="E384" s="153">
        <f t="shared" si="153"/>
        <v>0</v>
      </c>
      <c r="F384" s="153">
        <f t="shared" si="153"/>
        <v>0</v>
      </c>
      <c r="G384" s="153">
        <f t="shared" si="153"/>
        <v>0</v>
      </c>
      <c r="H384" s="153">
        <f t="shared" si="153"/>
        <v>0</v>
      </c>
      <c r="I384" s="153">
        <f t="shared" si="153"/>
        <v>0</v>
      </c>
      <c r="J384" s="153">
        <f t="shared" si="153"/>
        <v>0</v>
      </c>
      <c r="K384" s="153">
        <f t="shared" si="153"/>
        <v>0</v>
      </c>
      <c r="L384" s="153">
        <f t="shared" si="153"/>
        <v>0</v>
      </c>
      <c r="M384" s="153">
        <f t="shared" si="153"/>
        <v>0</v>
      </c>
      <c r="N384" s="153">
        <f t="shared" si="153"/>
        <v>0</v>
      </c>
      <c r="O384" s="153">
        <f t="shared" si="153"/>
        <v>0</v>
      </c>
      <c r="P384" s="153">
        <f t="shared" si="153"/>
        <v>0</v>
      </c>
      <c r="Q384" s="153">
        <f t="shared" si="153"/>
        <v>0</v>
      </c>
      <c r="R384" s="153">
        <f t="shared" si="153"/>
        <v>0</v>
      </c>
      <c r="S384" s="153">
        <f t="shared" si="153"/>
        <v>0</v>
      </c>
      <c r="T384" s="153">
        <f t="shared" si="153"/>
        <v>0</v>
      </c>
      <c r="U384" s="153">
        <f t="shared" si="153"/>
        <v>0</v>
      </c>
    </row>
    <row r="385" ht="15.75" customHeight="1">
      <c r="A385" s="140" t="s">
        <v>186</v>
      </c>
      <c r="B385" s="153">
        <f t="shared" ref="B385:U385" si="154">B164/B$12</f>
        <v>0</v>
      </c>
      <c r="C385" s="153">
        <f t="shared" si="154"/>
        <v>0</v>
      </c>
      <c r="D385" s="153">
        <f t="shared" si="154"/>
        <v>0</v>
      </c>
      <c r="E385" s="153">
        <f t="shared" si="154"/>
        <v>0</v>
      </c>
      <c r="F385" s="153">
        <f t="shared" si="154"/>
        <v>0</v>
      </c>
      <c r="G385" s="153">
        <f t="shared" si="154"/>
        <v>0</v>
      </c>
      <c r="H385" s="153">
        <f t="shared" si="154"/>
        <v>0</v>
      </c>
      <c r="I385" s="153">
        <f t="shared" si="154"/>
        <v>0</v>
      </c>
      <c r="J385" s="153">
        <f t="shared" si="154"/>
        <v>0</v>
      </c>
      <c r="K385" s="153">
        <f t="shared" si="154"/>
        <v>0</v>
      </c>
      <c r="L385" s="153">
        <f t="shared" si="154"/>
        <v>0</v>
      </c>
      <c r="M385" s="153">
        <f t="shared" si="154"/>
        <v>0</v>
      </c>
      <c r="N385" s="153">
        <f t="shared" si="154"/>
        <v>0</v>
      </c>
      <c r="O385" s="153">
        <f t="shared" si="154"/>
        <v>0.0000002703743644</v>
      </c>
      <c r="P385" s="153">
        <f t="shared" si="154"/>
        <v>0</v>
      </c>
      <c r="Q385" s="153">
        <f t="shared" si="154"/>
        <v>0</v>
      </c>
      <c r="R385" s="153">
        <f t="shared" si="154"/>
        <v>0</v>
      </c>
      <c r="S385" s="153">
        <f t="shared" si="154"/>
        <v>0</v>
      </c>
      <c r="T385" s="153">
        <f t="shared" si="154"/>
        <v>0</v>
      </c>
      <c r="U385" s="153">
        <f t="shared" si="154"/>
        <v>0</v>
      </c>
    </row>
    <row r="386" ht="15.75" customHeight="1">
      <c r="A386" s="140" t="s">
        <v>187</v>
      </c>
      <c r="B386" s="153">
        <f t="shared" ref="B386:U386" si="155">B165/B$12</f>
        <v>0</v>
      </c>
      <c r="C386" s="153">
        <f t="shared" si="155"/>
        <v>0</v>
      </c>
      <c r="D386" s="153">
        <f t="shared" si="155"/>
        <v>0</v>
      </c>
      <c r="E386" s="153">
        <f t="shared" si="155"/>
        <v>0</v>
      </c>
      <c r="F386" s="153">
        <f t="shared" si="155"/>
        <v>0</v>
      </c>
      <c r="G386" s="153">
        <f t="shared" si="155"/>
        <v>0</v>
      </c>
      <c r="H386" s="153">
        <f t="shared" si="155"/>
        <v>0</v>
      </c>
      <c r="I386" s="153">
        <f t="shared" si="155"/>
        <v>0</v>
      </c>
      <c r="J386" s="153">
        <f t="shared" si="155"/>
        <v>0</v>
      </c>
      <c r="K386" s="153">
        <f t="shared" si="155"/>
        <v>0</v>
      </c>
      <c r="L386" s="153">
        <f t="shared" si="155"/>
        <v>0</v>
      </c>
      <c r="M386" s="153">
        <f t="shared" si="155"/>
        <v>0</v>
      </c>
      <c r="N386" s="153">
        <f t="shared" si="155"/>
        <v>0</v>
      </c>
      <c r="O386" s="153">
        <f t="shared" si="155"/>
        <v>0</v>
      </c>
      <c r="P386" s="153">
        <f t="shared" si="155"/>
        <v>0</v>
      </c>
      <c r="Q386" s="153">
        <f t="shared" si="155"/>
        <v>0</v>
      </c>
      <c r="R386" s="153">
        <f t="shared" si="155"/>
        <v>0</v>
      </c>
      <c r="S386" s="153">
        <f t="shared" si="155"/>
        <v>0</v>
      </c>
      <c r="T386" s="153">
        <f t="shared" si="155"/>
        <v>0</v>
      </c>
      <c r="U386" s="153">
        <f t="shared" si="155"/>
        <v>0</v>
      </c>
    </row>
    <row r="387" ht="15.75" customHeight="1">
      <c r="A387" s="140" t="s">
        <v>188</v>
      </c>
      <c r="B387" s="153">
        <f t="shared" ref="B387:U387" si="156">B166/B$12</f>
        <v>0</v>
      </c>
      <c r="C387" s="153">
        <f t="shared" si="156"/>
        <v>0</v>
      </c>
      <c r="D387" s="153">
        <f t="shared" si="156"/>
        <v>0</v>
      </c>
      <c r="E387" s="153">
        <f t="shared" si="156"/>
        <v>0</v>
      </c>
      <c r="F387" s="153">
        <f t="shared" si="156"/>
        <v>0</v>
      </c>
      <c r="G387" s="153">
        <f t="shared" si="156"/>
        <v>0</v>
      </c>
      <c r="H387" s="153">
        <f t="shared" si="156"/>
        <v>0</v>
      </c>
      <c r="I387" s="153">
        <f t="shared" si="156"/>
        <v>0</v>
      </c>
      <c r="J387" s="153">
        <f t="shared" si="156"/>
        <v>0</v>
      </c>
      <c r="K387" s="153">
        <f t="shared" si="156"/>
        <v>0</v>
      </c>
      <c r="L387" s="153">
        <f t="shared" si="156"/>
        <v>0</v>
      </c>
      <c r="M387" s="153">
        <f t="shared" si="156"/>
        <v>0</v>
      </c>
      <c r="N387" s="153">
        <f t="shared" si="156"/>
        <v>0</v>
      </c>
      <c r="O387" s="153">
        <f t="shared" si="156"/>
        <v>0</v>
      </c>
      <c r="P387" s="153">
        <f t="shared" si="156"/>
        <v>0</v>
      </c>
      <c r="Q387" s="153">
        <f t="shared" si="156"/>
        <v>0</v>
      </c>
      <c r="R387" s="153">
        <f t="shared" si="156"/>
        <v>0</v>
      </c>
      <c r="S387" s="153">
        <f t="shared" si="156"/>
        <v>0</v>
      </c>
      <c r="T387" s="153">
        <f t="shared" si="156"/>
        <v>0</v>
      </c>
      <c r="U387" s="153">
        <f t="shared" si="156"/>
        <v>0</v>
      </c>
    </row>
    <row r="388" ht="15.75" customHeight="1">
      <c r="A388" s="140" t="s">
        <v>189</v>
      </c>
      <c r="B388" s="153">
        <f t="shared" ref="B388:U388" si="157">B167/B$12</f>
        <v>0</v>
      </c>
      <c r="C388" s="153">
        <f t="shared" si="157"/>
        <v>0</v>
      </c>
      <c r="D388" s="153">
        <f t="shared" si="157"/>
        <v>0</v>
      </c>
      <c r="E388" s="153">
        <f t="shared" si="157"/>
        <v>0</v>
      </c>
      <c r="F388" s="153">
        <f t="shared" si="157"/>
        <v>0</v>
      </c>
      <c r="G388" s="153">
        <f t="shared" si="157"/>
        <v>0</v>
      </c>
      <c r="H388" s="153">
        <f t="shared" si="157"/>
        <v>0</v>
      </c>
      <c r="I388" s="153">
        <f t="shared" si="157"/>
        <v>0</v>
      </c>
      <c r="J388" s="153">
        <f t="shared" si="157"/>
        <v>0</v>
      </c>
      <c r="K388" s="153">
        <f t="shared" si="157"/>
        <v>0</v>
      </c>
      <c r="L388" s="153">
        <f t="shared" si="157"/>
        <v>0</v>
      </c>
      <c r="M388" s="153">
        <f t="shared" si="157"/>
        <v>0</v>
      </c>
      <c r="N388" s="153">
        <f t="shared" si="157"/>
        <v>0</v>
      </c>
      <c r="O388" s="153">
        <f t="shared" si="157"/>
        <v>0</v>
      </c>
      <c r="P388" s="153">
        <f t="shared" si="157"/>
        <v>0</v>
      </c>
      <c r="Q388" s="153">
        <f t="shared" si="157"/>
        <v>0</v>
      </c>
      <c r="R388" s="153">
        <f t="shared" si="157"/>
        <v>0</v>
      </c>
      <c r="S388" s="153">
        <f t="shared" si="157"/>
        <v>0</v>
      </c>
      <c r="T388" s="153">
        <f t="shared" si="157"/>
        <v>0</v>
      </c>
      <c r="U388" s="153">
        <f t="shared" si="157"/>
        <v>0</v>
      </c>
    </row>
    <row r="389" ht="15.75" customHeight="1">
      <c r="A389" s="140" t="s">
        <v>190</v>
      </c>
      <c r="B389" s="153">
        <f t="shared" ref="B389:U389" si="158">B168/B$12</f>
        <v>0</v>
      </c>
      <c r="C389" s="153">
        <f t="shared" si="158"/>
        <v>0</v>
      </c>
      <c r="D389" s="153">
        <f t="shared" si="158"/>
        <v>0</v>
      </c>
      <c r="E389" s="153">
        <f t="shared" si="158"/>
        <v>0.00001349368955</v>
      </c>
      <c r="F389" s="153">
        <f t="shared" si="158"/>
        <v>0</v>
      </c>
      <c r="G389" s="153">
        <f t="shared" si="158"/>
        <v>0.001856629079</v>
      </c>
      <c r="H389" s="153">
        <f t="shared" si="158"/>
        <v>0.001642473371</v>
      </c>
      <c r="I389" s="153">
        <f t="shared" si="158"/>
        <v>0.003325420889</v>
      </c>
      <c r="J389" s="153">
        <f t="shared" si="158"/>
        <v>0.003424492122</v>
      </c>
      <c r="K389" s="153">
        <f t="shared" si="158"/>
        <v>0.003612980933</v>
      </c>
      <c r="L389" s="153">
        <f t="shared" si="158"/>
        <v>0.006598187213</v>
      </c>
      <c r="M389" s="153">
        <f t="shared" si="158"/>
        <v>0.004665162694</v>
      </c>
      <c r="N389" s="153">
        <f t="shared" si="158"/>
        <v>0.00477224814</v>
      </c>
      <c r="O389" s="153">
        <f t="shared" si="158"/>
        <v>0.002816895316</v>
      </c>
      <c r="P389" s="153">
        <f t="shared" si="158"/>
        <v>0.00135109276</v>
      </c>
      <c r="Q389" s="153">
        <f t="shared" si="158"/>
        <v>0.006296171192</v>
      </c>
      <c r="R389" s="153">
        <f t="shared" si="158"/>
        <v>0.002570671914</v>
      </c>
      <c r="S389" s="153">
        <f t="shared" si="158"/>
        <v>0.006046043094</v>
      </c>
      <c r="T389" s="153">
        <f t="shared" si="158"/>
        <v>0.004266522631</v>
      </c>
      <c r="U389" s="153">
        <f t="shared" si="158"/>
        <v>0.008584378671</v>
      </c>
    </row>
    <row r="390" ht="15.75" customHeight="1">
      <c r="A390" s="140" t="s">
        <v>191</v>
      </c>
      <c r="B390" s="153">
        <f t="shared" ref="B390:U390" si="159">B169/B$12</f>
        <v>0</v>
      </c>
      <c r="C390" s="153">
        <f t="shared" si="159"/>
        <v>0</v>
      </c>
      <c r="D390" s="153">
        <f t="shared" si="159"/>
        <v>0</v>
      </c>
      <c r="E390" s="153">
        <f t="shared" si="159"/>
        <v>0</v>
      </c>
      <c r="F390" s="153">
        <f t="shared" si="159"/>
        <v>0</v>
      </c>
      <c r="G390" s="153">
        <f t="shared" si="159"/>
        <v>0</v>
      </c>
      <c r="H390" s="153">
        <f t="shared" si="159"/>
        <v>0</v>
      </c>
      <c r="I390" s="153">
        <f t="shared" si="159"/>
        <v>0</v>
      </c>
      <c r="J390" s="153">
        <f t="shared" si="159"/>
        <v>0</v>
      </c>
      <c r="K390" s="153">
        <f t="shared" si="159"/>
        <v>0</v>
      </c>
      <c r="L390" s="153">
        <f t="shared" si="159"/>
        <v>0</v>
      </c>
      <c r="M390" s="153">
        <f t="shared" si="159"/>
        <v>0</v>
      </c>
      <c r="N390" s="153">
        <f t="shared" si="159"/>
        <v>0</v>
      </c>
      <c r="O390" s="153">
        <f t="shared" si="159"/>
        <v>0</v>
      </c>
      <c r="P390" s="153">
        <f t="shared" si="159"/>
        <v>0</v>
      </c>
      <c r="Q390" s="153">
        <f t="shared" si="159"/>
        <v>0</v>
      </c>
      <c r="R390" s="153">
        <f t="shared" si="159"/>
        <v>0</v>
      </c>
      <c r="S390" s="153">
        <f t="shared" si="159"/>
        <v>0</v>
      </c>
      <c r="T390" s="153">
        <f t="shared" si="159"/>
        <v>0</v>
      </c>
      <c r="U390" s="153">
        <f t="shared" si="159"/>
        <v>0.00001049296369</v>
      </c>
    </row>
    <row r="391" ht="15.75" customHeight="1">
      <c r="A391" s="140" t="s">
        <v>32</v>
      </c>
      <c r="B391" s="153">
        <f t="shared" ref="B391:U391" si="160">B170/B$12</f>
        <v>0</v>
      </c>
      <c r="C391" s="153">
        <f t="shared" si="160"/>
        <v>0.001123112595</v>
      </c>
      <c r="D391" s="153">
        <f t="shared" si="160"/>
        <v>0.001345544023</v>
      </c>
      <c r="E391" s="153">
        <f t="shared" si="160"/>
        <v>0.0008050847014</v>
      </c>
      <c r="F391" s="153">
        <f t="shared" si="160"/>
        <v>0.001235264608</v>
      </c>
      <c r="G391" s="153">
        <f t="shared" si="160"/>
        <v>0.0007310680936</v>
      </c>
      <c r="H391" s="153">
        <f t="shared" si="160"/>
        <v>0.0006972091425</v>
      </c>
      <c r="I391" s="153">
        <f t="shared" si="160"/>
        <v>0.0009464629311</v>
      </c>
      <c r="J391" s="153">
        <f t="shared" si="160"/>
        <v>0.001626695841</v>
      </c>
      <c r="K391" s="153">
        <f t="shared" si="160"/>
        <v>0.001449173619</v>
      </c>
      <c r="L391" s="153">
        <f t="shared" si="160"/>
        <v>0.001579847643</v>
      </c>
      <c r="M391" s="153">
        <f t="shared" si="160"/>
        <v>0.001757183626</v>
      </c>
      <c r="N391" s="153">
        <f t="shared" si="160"/>
        <v>0.001259669977</v>
      </c>
      <c r="O391" s="153">
        <f t="shared" si="160"/>
        <v>0.001673617316</v>
      </c>
      <c r="P391" s="153">
        <f t="shared" si="160"/>
        <v>0.002318497116</v>
      </c>
      <c r="Q391" s="153">
        <f t="shared" si="160"/>
        <v>0.002160683781</v>
      </c>
      <c r="R391" s="153">
        <f t="shared" si="160"/>
        <v>0.001787083381</v>
      </c>
      <c r="S391" s="153">
        <f t="shared" si="160"/>
        <v>0.00214405472</v>
      </c>
      <c r="T391" s="153">
        <f t="shared" si="160"/>
        <v>0.002537395842</v>
      </c>
      <c r="U391" s="153">
        <f t="shared" si="160"/>
        <v>0.002421109574</v>
      </c>
    </row>
    <row r="392" ht="15.75" customHeight="1">
      <c r="A392" s="140" t="s">
        <v>192</v>
      </c>
      <c r="B392" s="153">
        <f t="shared" ref="B392:U392" si="161">B171/B$12</f>
        <v>0</v>
      </c>
      <c r="C392" s="153">
        <f t="shared" si="161"/>
        <v>0</v>
      </c>
      <c r="D392" s="153">
        <f t="shared" si="161"/>
        <v>0</v>
      </c>
      <c r="E392" s="153">
        <f t="shared" si="161"/>
        <v>0</v>
      </c>
      <c r="F392" s="153">
        <f t="shared" si="161"/>
        <v>0</v>
      </c>
      <c r="G392" s="153">
        <f t="shared" si="161"/>
        <v>0</v>
      </c>
      <c r="H392" s="153">
        <f t="shared" si="161"/>
        <v>0</v>
      </c>
      <c r="I392" s="153">
        <f t="shared" si="161"/>
        <v>0</v>
      </c>
      <c r="J392" s="153">
        <f t="shared" si="161"/>
        <v>0</v>
      </c>
      <c r="K392" s="153">
        <f t="shared" si="161"/>
        <v>0</v>
      </c>
      <c r="L392" s="153">
        <f t="shared" si="161"/>
        <v>0</v>
      </c>
      <c r="M392" s="153">
        <f t="shared" si="161"/>
        <v>0</v>
      </c>
      <c r="N392" s="153">
        <f t="shared" si="161"/>
        <v>0</v>
      </c>
      <c r="O392" s="153">
        <f t="shared" si="161"/>
        <v>0</v>
      </c>
      <c r="P392" s="153">
        <f t="shared" si="161"/>
        <v>0</v>
      </c>
      <c r="Q392" s="153">
        <f t="shared" si="161"/>
        <v>0</v>
      </c>
      <c r="R392" s="153">
        <f t="shared" si="161"/>
        <v>0</v>
      </c>
      <c r="S392" s="153">
        <f t="shared" si="161"/>
        <v>0</v>
      </c>
      <c r="T392" s="153">
        <f t="shared" si="161"/>
        <v>0</v>
      </c>
      <c r="U392" s="153">
        <f t="shared" si="161"/>
        <v>0</v>
      </c>
    </row>
    <row r="393" ht="15.75" customHeight="1">
      <c r="A393" s="140" t="s">
        <v>193</v>
      </c>
      <c r="B393" s="153">
        <f t="shared" ref="B393:U393" si="162">B172/B$12</f>
        <v>0</v>
      </c>
      <c r="C393" s="153">
        <f t="shared" si="162"/>
        <v>0</v>
      </c>
      <c r="D393" s="153">
        <f t="shared" si="162"/>
        <v>0</v>
      </c>
      <c r="E393" s="153">
        <f t="shared" si="162"/>
        <v>0</v>
      </c>
      <c r="F393" s="153">
        <f t="shared" si="162"/>
        <v>0</v>
      </c>
      <c r="G393" s="153">
        <f t="shared" si="162"/>
        <v>0</v>
      </c>
      <c r="H393" s="153">
        <f t="shared" si="162"/>
        <v>0</v>
      </c>
      <c r="I393" s="153">
        <f t="shared" si="162"/>
        <v>0</v>
      </c>
      <c r="J393" s="153">
        <f t="shared" si="162"/>
        <v>0</v>
      </c>
      <c r="K393" s="153">
        <f t="shared" si="162"/>
        <v>0</v>
      </c>
      <c r="L393" s="153">
        <f t="shared" si="162"/>
        <v>0</v>
      </c>
      <c r="M393" s="153">
        <f t="shared" si="162"/>
        <v>0.000069179497</v>
      </c>
      <c r="N393" s="153">
        <f t="shared" si="162"/>
        <v>0</v>
      </c>
      <c r="O393" s="153">
        <f t="shared" si="162"/>
        <v>0</v>
      </c>
      <c r="P393" s="153">
        <f t="shared" si="162"/>
        <v>0</v>
      </c>
      <c r="Q393" s="153">
        <f t="shared" si="162"/>
        <v>0.0000005381145787</v>
      </c>
      <c r="R393" s="153">
        <f t="shared" si="162"/>
        <v>0</v>
      </c>
      <c r="S393" s="153">
        <f t="shared" si="162"/>
        <v>0</v>
      </c>
      <c r="T393" s="153">
        <f t="shared" si="162"/>
        <v>0</v>
      </c>
      <c r="U393" s="153">
        <f t="shared" si="162"/>
        <v>0</v>
      </c>
    </row>
    <row r="394" ht="15.75" customHeight="1">
      <c r="A394" s="140" t="s">
        <v>33</v>
      </c>
      <c r="B394" s="153">
        <f t="shared" ref="B394:U394" si="163">B173/B$12</f>
        <v>0</v>
      </c>
      <c r="C394" s="153">
        <f t="shared" si="163"/>
        <v>0</v>
      </c>
      <c r="D394" s="153">
        <f t="shared" si="163"/>
        <v>0.0001007930594</v>
      </c>
      <c r="E394" s="153">
        <f t="shared" si="163"/>
        <v>0.00005490535747</v>
      </c>
      <c r="F394" s="153">
        <f t="shared" si="163"/>
        <v>0.0001119822013</v>
      </c>
      <c r="G394" s="153">
        <f t="shared" si="163"/>
        <v>0.00009658386775</v>
      </c>
      <c r="H394" s="153">
        <f t="shared" si="163"/>
        <v>0.00009153470413</v>
      </c>
      <c r="I394" s="153">
        <f t="shared" si="163"/>
        <v>0.0001037112293</v>
      </c>
      <c r="J394" s="153">
        <f t="shared" si="163"/>
        <v>0.00007760361044</v>
      </c>
      <c r="K394" s="153">
        <f t="shared" si="163"/>
        <v>0.000919137041</v>
      </c>
      <c r="L394" s="153">
        <f t="shared" si="163"/>
        <v>0.0001144405433</v>
      </c>
      <c r="M394" s="153">
        <f t="shared" si="163"/>
        <v>0.00005868666324</v>
      </c>
      <c r="N394" s="153">
        <f t="shared" si="163"/>
        <v>0.0000002556926779</v>
      </c>
      <c r="O394" s="153">
        <f t="shared" si="163"/>
        <v>0.00002054845169</v>
      </c>
      <c r="P394" s="153">
        <f t="shared" si="163"/>
        <v>0</v>
      </c>
      <c r="Q394" s="153">
        <f t="shared" si="163"/>
        <v>0.000008763580282</v>
      </c>
      <c r="R394" s="153">
        <f t="shared" si="163"/>
        <v>0.00000088922893</v>
      </c>
      <c r="S394" s="153">
        <f t="shared" si="163"/>
        <v>0.00001497486239</v>
      </c>
      <c r="T394" s="153">
        <f t="shared" si="163"/>
        <v>0.00006318505719</v>
      </c>
      <c r="U394" s="153">
        <f t="shared" si="163"/>
        <v>0.00005870387793</v>
      </c>
    </row>
    <row r="395" ht="15.75" customHeight="1">
      <c r="A395" s="140" t="s">
        <v>194</v>
      </c>
      <c r="B395" s="153">
        <f t="shared" ref="B395:U395" si="164">B174/B$12</f>
        <v>0</v>
      </c>
      <c r="C395" s="153">
        <f t="shared" si="164"/>
        <v>0</v>
      </c>
      <c r="D395" s="153">
        <f t="shared" si="164"/>
        <v>0</v>
      </c>
      <c r="E395" s="153">
        <f t="shared" si="164"/>
        <v>0</v>
      </c>
      <c r="F395" s="153">
        <f t="shared" si="164"/>
        <v>0</v>
      </c>
      <c r="G395" s="153">
        <f t="shared" si="164"/>
        <v>0</v>
      </c>
      <c r="H395" s="153">
        <f t="shared" si="164"/>
        <v>0</v>
      </c>
      <c r="I395" s="153">
        <f t="shared" si="164"/>
        <v>0</v>
      </c>
      <c r="J395" s="153">
        <f t="shared" si="164"/>
        <v>0</v>
      </c>
      <c r="K395" s="153">
        <f t="shared" si="164"/>
        <v>0</v>
      </c>
      <c r="L395" s="153">
        <f t="shared" si="164"/>
        <v>0</v>
      </c>
      <c r="M395" s="153">
        <f t="shared" si="164"/>
        <v>0</v>
      </c>
      <c r="N395" s="153">
        <f t="shared" si="164"/>
        <v>0</v>
      </c>
      <c r="O395" s="153">
        <f t="shared" si="164"/>
        <v>0</v>
      </c>
      <c r="P395" s="153">
        <f t="shared" si="164"/>
        <v>0</v>
      </c>
      <c r="Q395" s="153">
        <f t="shared" si="164"/>
        <v>0</v>
      </c>
      <c r="R395" s="153">
        <f t="shared" si="164"/>
        <v>0</v>
      </c>
      <c r="S395" s="153">
        <f t="shared" si="164"/>
        <v>0</v>
      </c>
      <c r="T395" s="153">
        <f t="shared" si="164"/>
        <v>0</v>
      </c>
      <c r="U395" s="153">
        <f t="shared" si="164"/>
        <v>0</v>
      </c>
    </row>
    <row r="396" ht="15.75" customHeight="1">
      <c r="A396" s="140" t="s">
        <v>195</v>
      </c>
      <c r="B396" s="153">
        <f t="shared" ref="B396:U396" si="165">B175/B$12</f>
        <v>0</v>
      </c>
      <c r="C396" s="153">
        <f t="shared" si="165"/>
        <v>0</v>
      </c>
      <c r="D396" s="153">
        <f t="shared" si="165"/>
        <v>0</v>
      </c>
      <c r="E396" s="153">
        <f t="shared" si="165"/>
        <v>0</v>
      </c>
      <c r="F396" s="153">
        <f t="shared" si="165"/>
        <v>0</v>
      </c>
      <c r="G396" s="153">
        <f t="shared" si="165"/>
        <v>0</v>
      </c>
      <c r="H396" s="153">
        <f t="shared" si="165"/>
        <v>0</v>
      </c>
      <c r="I396" s="153">
        <f t="shared" si="165"/>
        <v>0</v>
      </c>
      <c r="J396" s="153">
        <f t="shared" si="165"/>
        <v>0</v>
      </c>
      <c r="K396" s="153">
        <f t="shared" si="165"/>
        <v>0</v>
      </c>
      <c r="L396" s="153">
        <f t="shared" si="165"/>
        <v>0</v>
      </c>
      <c r="M396" s="153">
        <f t="shared" si="165"/>
        <v>0</v>
      </c>
      <c r="N396" s="153">
        <f t="shared" si="165"/>
        <v>0</v>
      </c>
      <c r="O396" s="153">
        <f t="shared" si="165"/>
        <v>0</v>
      </c>
      <c r="P396" s="153">
        <f t="shared" si="165"/>
        <v>0</v>
      </c>
      <c r="Q396" s="153">
        <f t="shared" si="165"/>
        <v>0</v>
      </c>
      <c r="R396" s="153">
        <f t="shared" si="165"/>
        <v>0</v>
      </c>
      <c r="S396" s="153">
        <f t="shared" si="165"/>
        <v>0</v>
      </c>
      <c r="T396" s="153">
        <f t="shared" si="165"/>
        <v>0</v>
      </c>
      <c r="U396" s="153">
        <f t="shared" si="165"/>
        <v>0</v>
      </c>
    </row>
    <row r="397" ht="15.75" customHeight="1">
      <c r="A397" s="140" t="s">
        <v>196</v>
      </c>
      <c r="B397" s="153">
        <f t="shared" ref="B397:U397" si="166">B176/B$12</f>
        <v>0</v>
      </c>
      <c r="C397" s="153">
        <f t="shared" si="166"/>
        <v>0</v>
      </c>
      <c r="D397" s="153">
        <f t="shared" si="166"/>
        <v>0</v>
      </c>
      <c r="E397" s="153">
        <f t="shared" si="166"/>
        <v>0</v>
      </c>
      <c r="F397" s="153">
        <f t="shared" si="166"/>
        <v>0</v>
      </c>
      <c r="G397" s="153">
        <f t="shared" si="166"/>
        <v>0</v>
      </c>
      <c r="H397" s="153">
        <f t="shared" si="166"/>
        <v>0</v>
      </c>
      <c r="I397" s="153">
        <f t="shared" si="166"/>
        <v>0</v>
      </c>
      <c r="J397" s="153">
        <f t="shared" si="166"/>
        <v>0</v>
      </c>
      <c r="K397" s="153">
        <f t="shared" si="166"/>
        <v>0.00001061665655</v>
      </c>
      <c r="L397" s="153">
        <f t="shared" si="166"/>
        <v>0</v>
      </c>
      <c r="M397" s="153">
        <f t="shared" si="166"/>
        <v>0</v>
      </c>
      <c r="N397" s="153">
        <f t="shared" si="166"/>
        <v>0</v>
      </c>
      <c r="O397" s="153">
        <f t="shared" si="166"/>
        <v>0</v>
      </c>
      <c r="P397" s="153">
        <f t="shared" si="166"/>
        <v>0</v>
      </c>
      <c r="Q397" s="153">
        <f t="shared" si="166"/>
        <v>0</v>
      </c>
      <c r="R397" s="153">
        <f t="shared" si="166"/>
        <v>0</v>
      </c>
      <c r="S397" s="153">
        <f t="shared" si="166"/>
        <v>0</v>
      </c>
      <c r="T397" s="153">
        <f t="shared" si="166"/>
        <v>0</v>
      </c>
      <c r="U397" s="153">
        <f t="shared" si="166"/>
        <v>0</v>
      </c>
    </row>
    <row r="398" ht="15.75" customHeight="1">
      <c r="A398" s="140" t="s">
        <v>34</v>
      </c>
      <c r="B398" s="153">
        <f t="shared" ref="B398:U398" si="167">B177/B$12</f>
        <v>0.00003189339488</v>
      </c>
      <c r="C398" s="153">
        <f t="shared" si="167"/>
        <v>0.00001240151934</v>
      </c>
      <c r="D398" s="153">
        <f t="shared" si="167"/>
        <v>0.00001472907172</v>
      </c>
      <c r="E398" s="153">
        <f t="shared" si="167"/>
        <v>0.00001558753793</v>
      </c>
      <c r="F398" s="153">
        <f t="shared" si="167"/>
        <v>0.0001454326786</v>
      </c>
      <c r="G398" s="153">
        <f t="shared" si="167"/>
        <v>0.0002009988599</v>
      </c>
      <c r="H398" s="153">
        <f t="shared" si="167"/>
        <v>0.0003211639727</v>
      </c>
      <c r="I398" s="153">
        <f t="shared" si="167"/>
        <v>0.0007191864337</v>
      </c>
      <c r="J398" s="153">
        <f t="shared" si="167"/>
        <v>0.006311594762</v>
      </c>
      <c r="K398" s="153">
        <f t="shared" si="167"/>
        <v>0.006560164792</v>
      </c>
      <c r="L398" s="153">
        <f t="shared" si="167"/>
        <v>0.005224359603</v>
      </c>
      <c r="M398" s="153">
        <f t="shared" si="167"/>
        <v>0.004539614718</v>
      </c>
      <c r="N398" s="153">
        <f t="shared" si="167"/>
        <v>0.004477945867</v>
      </c>
      <c r="O398" s="153">
        <f t="shared" si="167"/>
        <v>0.005127379446</v>
      </c>
      <c r="P398" s="153">
        <f t="shared" si="167"/>
        <v>0.006205188985</v>
      </c>
      <c r="Q398" s="153">
        <f t="shared" si="167"/>
        <v>0.003653259875</v>
      </c>
      <c r="R398" s="153">
        <f t="shared" si="167"/>
        <v>0.01600594289</v>
      </c>
      <c r="S398" s="153">
        <f t="shared" si="167"/>
        <v>0.02362848979</v>
      </c>
      <c r="T398" s="153">
        <f t="shared" si="167"/>
        <v>0.03726765891</v>
      </c>
      <c r="U398" s="153">
        <f t="shared" si="167"/>
        <v>0.03770419626</v>
      </c>
    </row>
    <row r="399" ht="15.75" customHeight="1">
      <c r="A399" s="140" t="s">
        <v>63</v>
      </c>
      <c r="B399" s="153">
        <f t="shared" ref="B399:U399" si="168">B178/B$12</f>
        <v>0</v>
      </c>
      <c r="C399" s="153">
        <f t="shared" si="168"/>
        <v>0</v>
      </c>
      <c r="D399" s="153">
        <f t="shared" si="168"/>
        <v>0</v>
      </c>
      <c r="E399" s="153">
        <f t="shared" si="168"/>
        <v>0</v>
      </c>
      <c r="F399" s="153">
        <f t="shared" si="168"/>
        <v>0</v>
      </c>
      <c r="G399" s="153">
        <f t="shared" si="168"/>
        <v>0</v>
      </c>
      <c r="H399" s="153">
        <f t="shared" si="168"/>
        <v>0</v>
      </c>
      <c r="I399" s="153">
        <f t="shared" si="168"/>
        <v>0</v>
      </c>
      <c r="J399" s="153">
        <f t="shared" si="168"/>
        <v>0</v>
      </c>
      <c r="K399" s="153">
        <f t="shared" si="168"/>
        <v>0</v>
      </c>
      <c r="L399" s="153">
        <f t="shared" si="168"/>
        <v>0</v>
      </c>
      <c r="M399" s="153">
        <f t="shared" si="168"/>
        <v>0</v>
      </c>
      <c r="N399" s="153">
        <f t="shared" si="168"/>
        <v>0</v>
      </c>
      <c r="O399" s="153">
        <f t="shared" si="168"/>
        <v>0</v>
      </c>
      <c r="P399" s="153">
        <f t="shared" si="168"/>
        <v>0</v>
      </c>
      <c r="Q399" s="153">
        <f t="shared" si="168"/>
        <v>0</v>
      </c>
      <c r="R399" s="153">
        <f t="shared" si="168"/>
        <v>0</v>
      </c>
      <c r="S399" s="153">
        <f t="shared" si="168"/>
        <v>0</v>
      </c>
      <c r="T399" s="153">
        <f t="shared" si="168"/>
        <v>0</v>
      </c>
      <c r="U399" s="153">
        <f t="shared" si="168"/>
        <v>0</v>
      </c>
    </row>
    <row r="400" ht="15.75" customHeight="1">
      <c r="A400" s="140" t="s">
        <v>35</v>
      </c>
      <c r="B400" s="153">
        <f t="shared" ref="B400:U400" si="169">B179/B$12</f>
        <v>0</v>
      </c>
      <c r="C400" s="153">
        <f t="shared" si="169"/>
        <v>0</v>
      </c>
      <c r="D400" s="153">
        <f t="shared" si="169"/>
        <v>0</v>
      </c>
      <c r="E400" s="153">
        <f t="shared" si="169"/>
        <v>0</v>
      </c>
      <c r="F400" s="153">
        <f t="shared" si="169"/>
        <v>0</v>
      </c>
      <c r="G400" s="153">
        <f t="shared" si="169"/>
        <v>0</v>
      </c>
      <c r="H400" s="153">
        <f t="shared" si="169"/>
        <v>0</v>
      </c>
      <c r="I400" s="153">
        <f t="shared" si="169"/>
        <v>0</v>
      </c>
      <c r="J400" s="153">
        <f t="shared" si="169"/>
        <v>0</v>
      </c>
      <c r="K400" s="153">
        <f t="shared" si="169"/>
        <v>0</v>
      </c>
      <c r="L400" s="153">
        <f t="shared" si="169"/>
        <v>0</v>
      </c>
      <c r="M400" s="153">
        <f t="shared" si="169"/>
        <v>0</v>
      </c>
      <c r="N400" s="153">
        <f t="shared" si="169"/>
        <v>0</v>
      </c>
      <c r="O400" s="153">
        <f t="shared" si="169"/>
        <v>0</v>
      </c>
      <c r="P400" s="153">
        <f t="shared" si="169"/>
        <v>0</v>
      </c>
      <c r="Q400" s="153">
        <f t="shared" si="169"/>
        <v>0</v>
      </c>
      <c r="R400" s="153">
        <f t="shared" si="169"/>
        <v>0</v>
      </c>
      <c r="S400" s="153">
        <f t="shared" si="169"/>
        <v>0</v>
      </c>
      <c r="T400" s="153">
        <f t="shared" si="169"/>
        <v>0</v>
      </c>
      <c r="U400" s="153">
        <f t="shared" si="169"/>
        <v>0</v>
      </c>
    </row>
    <row r="401" ht="15.75" customHeight="1">
      <c r="A401" s="140" t="s">
        <v>197</v>
      </c>
      <c r="B401" s="153">
        <f t="shared" ref="B401:U401" si="170">B180/B$12</f>
        <v>0</v>
      </c>
      <c r="C401" s="153">
        <f t="shared" si="170"/>
        <v>0</v>
      </c>
      <c r="D401" s="153">
        <f t="shared" si="170"/>
        <v>0</v>
      </c>
      <c r="E401" s="153">
        <f t="shared" si="170"/>
        <v>0</v>
      </c>
      <c r="F401" s="153">
        <f t="shared" si="170"/>
        <v>0</v>
      </c>
      <c r="G401" s="153">
        <f t="shared" si="170"/>
        <v>0</v>
      </c>
      <c r="H401" s="153">
        <f t="shared" si="170"/>
        <v>0</v>
      </c>
      <c r="I401" s="153">
        <f t="shared" si="170"/>
        <v>0</v>
      </c>
      <c r="J401" s="153">
        <f t="shared" si="170"/>
        <v>0</v>
      </c>
      <c r="K401" s="153">
        <f t="shared" si="170"/>
        <v>0</v>
      </c>
      <c r="L401" s="153">
        <f t="shared" si="170"/>
        <v>0</v>
      </c>
      <c r="M401" s="153">
        <f t="shared" si="170"/>
        <v>0</v>
      </c>
      <c r="N401" s="153">
        <f t="shared" si="170"/>
        <v>0</v>
      </c>
      <c r="O401" s="153">
        <f t="shared" si="170"/>
        <v>0</v>
      </c>
      <c r="P401" s="153">
        <f t="shared" si="170"/>
        <v>0</v>
      </c>
      <c r="Q401" s="153">
        <f t="shared" si="170"/>
        <v>0</v>
      </c>
      <c r="R401" s="153">
        <f t="shared" si="170"/>
        <v>0</v>
      </c>
      <c r="S401" s="153">
        <f t="shared" si="170"/>
        <v>0</v>
      </c>
      <c r="T401" s="153">
        <f t="shared" si="170"/>
        <v>0</v>
      </c>
      <c r="U401" s="153">
        <f t="shared" si="170"/>
        <v>0</v>
      </c>
    </row>
    <row r="402" ht="15.75" customHeight="1">
      <c r="A402" s="140" t="s">
        <v>36</v>
      </c>
      <c r="B402" s="153">
        <f t="shared" ref="B402:U402" si="171">B181/B$12</f>
        <v>0</v>
      </c>
      <c r="C402" s="153">
        <f t="shared" si="171"/>
        <v>0</v>
      </c>
      <c r="D402" s="153">
        <f t="shared" si="171"/>
        <v>0</v>
      </c>
      <c r="E402" s="153">
        <f t="shared" si="171"/>
        <v>0</v>
      </c>
      <c r="F402" s="153">
        <f t="shared" si="171"/>
        <v>0</v>
      </c>
      <c r="G402" s="153">
        <f t="shared" si="171"/>
        <v>0</v>
      </c>
      <c r="H402" s="153">
        <f t="shared" si="171"/>
        <v>0</v>
      </c>
      <c r="I402" s="153">
        <f t="shared" si="171"/>
        <v>0</v>
      </c>
      <c r="J402" s="153">
        <f t="shared" si="171"/>
        <v>0</v>
      </c>
      <c r="K402" s="153">
        <f t="shared" si="171"/>
        <v>0</v>
      </c>
      <c r="L402" s="153">
        <f t="shared" si="171"/>
        <v>0</v>
      </c>
      <c r="M402" s="153">
        <f t="shared" si="171"/>
        <v>0</v>
      </c>
      <c r="N402" s="153">
        <f t="shared" si="171"/>
        <v>0</v>
      </c>
      <c r="O402" s="153">
        <f t="shared" si="171"/>
        <v>0</v>
      </c>
      <c r="P402" s="153">
        <f t="shared" si="171"/>
        <v>0</v>
      </c>
      <c r="Q402" s="153">
        <f t="shared" si="171"/>
        <v>0</v>
      </c>
      <c r="R402" s="153">
        <f t="shared" si="171"/>
        <v>0</v>
      </c>
      <c r="S402" s="153">
        <f t="shared" si="171"/>
        <v>0</v>
      </c>
      <c r="T402" s="153">
        <f t="shared" si="171"/>
        <v>0</v>
      </c>
      <c r="U402" s="153">
        <f t="shared" si="171"/>
        <v>0</v>
      </c>
    </row>
    <row r="403" ht="15.75" customHeight="1">
      <c r="A403" s="140" t="s">
        <v>198</v>
      </c>
      <c r="B403" s="153">
        <f t="shared" ref="B403:U403" si="172">B182/B$12</f>
        <v>0.03546883774</v>
      </c>
      <c r="C403" s="153">
        <f t="shared" si="172"/>
        <v>0.04614992894</v>
      </c>
      <c r="D403" s="153">
        <f t="shared" si="172"/>
        <v>0.04374043332</v>
      </c>
      <c r="E403" s="153">
        <f t="shared" si="172"/>
        <v>0.04923963641</v>
      </c>
      <c r="F403" s="153">
        <f t="shared" si="172"/>
        <v>0.04244240775</v>
      </c>
      <c r="G403" s="153">
        <f t="shared" si="172"/>
        <v>0.03889605292</v>
      </c>
      <c r="H403" s="153">
        <f t="shared" si="172"/>
        <v>0.03598086568</v>
      </c>
      <c r="I403" s="153">
        <f t="shared" si="172"/>
        <v>0.03286601019</v>
      </c>
      <c r="J403" s="153">
        <f t="shared" si="172"/>
        <v>0.03584268643</v>
      </c>
      <c r="K403" s="153">
        <f t="shared" si="172"/>
        <v>0.03123566337</v>
      </c>
      <c r="L403" s="153">
        <f t="shared" si="172"/>
        <v>0.0325665862</v>
      </c>
      <c r="M403" s="153">
        <f t="shared" si="172"/>
        <v>0.04023708924</v>
      </c>
      <c r="N403" s="153">
        <f t="shared" si="172"/>
        <v>0.0373944149</v>
      </c>
      <c r="O403" s="153">
        <f t="shared" si="172"/>
        <v>0.04887043674</v>
      </c>
      <c r="P403" s="153">
        <f t="shared" si="172"/>
        <v>0.04708556499</v>
      </c>
      <c r="Q403" s="153">
        <f t="shared" si="172"/>
        <v>0.03958347779</v>
      </c>
      <c r="R403" s="153">
        <f t="shared" si="172"/>
        <v>0.03538055175</v>
      </c>
      <c r="S403" s="153">
        <f t="shared" si="172"/>
        <v>0.03549284288</v>
      </c>
      <c r="T403" s="153">
        <f t="shared" si="172"/>
        <v>0.03980312052</v>
      </c>
      <c r="U403" s="153">
        <f t="shared" si="172"/>
        <v>0.04142494447</v>
      </c>
    </row>
    <row r="404" ht="15.75" customHeight="1">
      <c r="A404" s="140" t="s">
        <v>37</v>
      </c>
      <c r="B404" s="153">
        <f t="shared" ref="B404:U404" si="173">B183/B$12</f>
        <v>0</v>
      </c>
      <c r="C404" s="153">
        <f t="shared" si="173"/>
        <v>0</v>
      </c>
      <c r="D404" s="153">
        <f t="shared" si="173"/>
        <v>0</v>
      </c>
      <c r="E404" s="153">
        <f t="shared" si="173"/>
        <v>0</v>
      </c>
      <c r="F404" s="153">
        <f t="shared" si="173"/>
        <v>0</v>
      </c>
      <c r="G404" s="153">
        <f t="shared" si="173"/>
        <v>0</v>
      </c>
      <c r="H404" s="153">
        <f t="shared" si="173"/>
        <v>0</v>
      </c>
      <c r="I404" s="153">
        <f t="shared" si="173"/>
        <v>0</v>
      </c>
      <c r="J404" s="153">
        <f t="shared" si="173"/>
        <v>0.0000002483315534</v>
      </c>
      <c r="K404" s="153">
        <f t="shared" si="173"/>
        <v>0.000002521455931</v>
      </c>
      <c r="L404" s="153">
        <f t="shared" si="173"/>
        <v>0.0000008116350591</v>
      </c>
      <c r="M404" s="153">
        <f t="shared" si="173"/>
        <v>0.000003172252067</v>
      </c>
      <c r="N404" s="153">
        <f t="shared" si="173"/>
        <v>0.000005113853557</v>
      </c>
      <c r="O404" s="153">
        <f t="shared" si="173"/>
        <v>0</v>
      </c>
      <c r="P404" s="153">
        <f t="shared" si="173"/>
        <v>0</v>
      </c>
      <c r="Q404" s="153">
        <f t="shared" si="173"/>
        <v>0.0000002306205337</v>
      </c>
      <c r="R404" s="153">
        <f t="shared" si="173"/>
        <v>0.000000266768679</v>
      </c>
      <c r="S404" s="153">
        <f t="shared" si="173"/>
        <v>0.0000003455737475</v>
      </c>
      <c r="T404" s="153">
        <f t="shared" si="173"/>
        <v>0</v>
      </c>
      <c r="U404" s="153">
        <f t="shared" si="173"/>
        <v>0.0000001417968066</v>
      </c>
    </row>
    <row r="405" ht="15.75" customHeight="1">
      <c r="A405" s="140" t="s">
        <v>199</v>
      </c>
      <c r="B405" s="153">
        <f t="shared" ref="B405:U405" si="174">B184/B$12</f>
        <v>0</v>
      </c>
      <c r="C405" s="153">
        <f t="shared" si="174"/>
        <v>0</v>
      </c>
      <c r="D405" s="153">
        <f t="shared" si="174"/>
        <v>0</v>
      </c>
      <c r="E405" s="153">
        <f t="shared" si="174"/>
        <v>0</v>
      </c>
      <c r="F405" s="153">
        <f t="shared" si="174"/>
        <v>0</v>
      </c>
      <c r="G405" s="153">
        <f t="shared" si="174"/>
        <v>0</v>
      </c>
      <c r="H405" s="153">
        <f t="shared" si="174"/>
        <v>0</v>
      </c>
      <c r="I405" s="153">
        <f t="shared" si="174"/>
        <v>0</v>
      </c>
      <c r="J405" s="153">
        <f t="shared" si="174"/>
        <v>0.000002110818204</v>
      </c>
      <c r="K405" s="153">
        <f t="shared" si="174"/>
        <v>0</v>
      </c>
      <c r="L405" s="153">
        <f t="shared" si="174"/>
        <v>0</v>
      </c>
      <c r="M405" s="153">
        <f t="shared" si="174"/>
        <v>0</v>
      </c>
      <c r="N405" s="153">
        <f t="shared" si="174"/>
        <v>0</v>
      </c>
      <c r="O405" s="153">
        <f t="shared" si="174"/>
        <v>0</v>
      </c>
      <c r="P405" s="153">
        <f t="shared" si="174"/>
        <v>0</v>
      </c>
      <c r="Q405" s="153">
        <f t="shared" si="174"/>
        <v>0</v>
      </c>
      <c r="R405" s="153">
        <f t="shared" si="174"/>
        <v>0</v>
      </c>
      <c r="S405" s="153">
        <f t="shared" si="174"/>
        <v>0</v>
      </c>
      <c r="T405" s="153">
        <f t="shared" si="174"/>
        <v>0</v>
      </c>
      <c r="U405" s="153">
        <f t="shared" si="174"/>
        <v>0</v>
      </c>
    </row>
    <row r="406" ht="15.75" customHeight="1">
      <c r="A406" s="140" t="s">
        <v>200</v>
      </c>
      <c r="B406" s="153">
        <f t="shared" ref="B406:U406" si="175">B185/B$12</f>
        <v>0</v>
      </c>
      <c r="C406" s="153">
        <f t="shared" si="175"/>
        <v>0</v>
      </c>
      <c r="D406" s="153">
        <f t="shared" si="175"/>
        <v>0.0000002888053279</v>
      </c>
      <c r="E406" s="153">
        <f t="shared" si="175"/>
        <v>0.000002093848378</v>
      </c>
      <c r="F406" s="153">
        <f t="shared" si="175"/>
        <v>0.000001441830918</v>
      </c>
      <c r="G406" s="153">
        <f t="shared" si="175"/>
        <v>0.000001468335827</v>
      </c>
      <c r="H406" s="153">
        <f t="shared" si="175"/>
        <v>0.000002575651848</v>
      </c>
      <c r="I406" s="153">
        <f t="shared" si="175"/>
        <v>0.0000001306186767</v>
      </c>
      <c r="J406" s="153">
        <f t="shared" si="175"/>
        <v>0.000005587459952</v>
      </c>
      <c r="K406" s="153">
        <f t="shared" si="175"/>
        <v>0</v>
      </c>
      <c r="L406" s="153">
        <f t="shared" si="175"/>
        <v>0.0000002705450197</v>
      </c>
      <c r="M406" s="153">
        <f t="shared" si="175"/>
        <v>0</v>
      </c>
      <c r="N406" s="153">
        <f t="shared" si="175"/>
        <v>0</v>
      </c>
      <c r="O406" s="153">
        <f t="shared" si="175"/>
        <v>0.000008246418114</v>
      </c>
      <c r="P406" s="153">
        <f t="shared" si="175"/>
        <v>0</v>
      </c>
      <c r="Q406" s="153">
        <f t="shared" si="175"/>
        <v>0</v>
      </c>
      <c r="R406" s="153">
        <f t="shared" si="175"/>
        <v>0</v>
      </c>
      <c r="S406" s="153">
        <f t="shared" si="175"/>
        <v>0.0000004607649966</v>
      </c>
      <c r="T406" s="153">
        <f t="shared" si="175"/>
        <v>0</v>
      </c>
      <c r="U406" s="153">
        <f t="shared" si="175"/>
        <v>0.000000708984033</v>
      </c>
    </row>
    <row r="407" ht="15.75" customHeight="1">
      <c r="A407" s="140" t="s">
        <v>38</v>
      </c>
      <c r="B407" s="153">
        <f t="shared" ref="B407:U407" si="176">B186/B$12</f>
        <v>0</v>
      </c>
      <c r="C407" s="153">
        <f t="shared" si="176"/>
        <v>0</v>
      </c>
      <c r="D407" s="153">
        <f t="shared" si="176"/>
        <v>0</v>
      </c>
      <c r="E407" s="153">
        <f t="shared" si="176"/>
        <v>0</v>
      </c>
      <c r="F407" s="153">
        <f t="shared" si="176"/>
        <v>0</v>
      </c>
      <c r="G407" s="153">
        <f t="shared" si="176"/>
        <v>0</v>
      </c>
      <c r="H407" s="153">
        <f t="shared" si="176"/>
        <v>0</v>
      </c>
      <c r="I407" s="153">
        <f t="shared" si="176"/>
        <v>0</v>
      </c>
      <c r="J407" s="153">
        <f t="shared" si="176"/>
        <v>0</v>
      </c>
      <c r="K407" s="153">
        <f t="shared" si="176"/>
        <v>0</v>
      </c>
      <c r="L407" s="153">
        <f t="shared" si="176"/>
        <v>0</v>
      </c>
      <c r="M407" s="153">
        <f t="shared" si="176"/>
        <v>0.007957472301</v>
      </c>
      <c r="N407" s="153">
        <f t="shared" si="176"/>
        <v>0.007413937041</v>
      </c>
      <c r="O407" s="153">
        <f t="shared" si="176"/>
        <v>0.01275274765</v>
      </c>
      <c r="P407" s="153">
        <f t="shared" si="176"/>
        <v>0.01605900078</v>
      </c>
      <c r="Q407" s="153">
        <f t="shared" si="176"/>
        <v>0.01296156586</v>
      </c>
      <c r="R407" s="153">
        <f t="shared" si="176"/>
        <v>0.01143041544</v>
      </c>
      <c r="S407" s="153">
        <f t="shared" si="176"/>
        <v>0.006652870595</v>
      </c>
      <c r="T407" s="153">
        <f t="shared" si="176"/>
        <v>0.01134929352</v>
      </c>
      <c r="U407" s="153">
        <f t="shared" si="176"/>
        <v>0.001932974067</v>
      </c>
    </row>
    <row r="408" ht="15.75" customHeight="1">
      <c r="A408" s="140" t="s">
        <v>201</v>
      </c>
      <c r="B408" s="153">
        <f t="shared" ref="B408:U408" si="177">B187/B$12</f>
        <v>0</v>
      </c>
      <c r="C408" s="153">
        <f t="shared" si="177"/>
        <v>0</v>
      </c>
      <c r="D408" s="153">
        <f t="shared" si="177"/>
        <v>0.0000002888053279</v>
      </c>
      <c r="E408" s="153">
        <f t="shared" si="177"/>
        <v>0</v>
      </c>
      <c r="F408" s="153">
        <f t="shared" si="177"/>
        <v>0.000001249586795</v>
      </c>
      <c r="G408" s="153">
        <f t="shared" si="177"/>
        <v>0.000004568155907</v>
      </c>
      <c r="H408" s="153">
        <f t="shared" si="177"/>
        <v>0.0000130763863</v>
      </c>
      <c r="I408" s="153">
        <f t="shared" si="177"/>
        <v>0</v>
      </c>
      <c r="J408" s="153">
        <f t="shared" si="177"/>
        <v>0</v>
      </c>
      <c r="K408" s="153">
        <f t="shared" si="177"/>
        <v>0</v>
      </c>
      <c r="L408" s="153">
        <f t="shared" si="177"/>
        <v>0.00001190398087</v>
      </c>
      <c r="M408" s="153">
        <f t="shared" si="177"/>
        <v>0</v>
      </c>
      <c r="N408" s="153">
        <f t="shared" si="177"/>
        <v>0</v>
      </c>
      <c r="O408" s="153">
        <f t="shared" si="177"/>
        <v>0</v>
      </c>
      <c r="P408" s="153">
        <f t="shared" si="177"/>
        <v>0</v>
      </c>
      <c r="Q408" s="153">
        <f t="shared" si="177"/>
        <v>0</v>
      </c>
      <c r="R408" s="153">
        <f t="shared" si="177"/>
        <v>0</v>
      </c>
      <c r="S408" s="153">
        <f t="shared" si="177"/>
        <v>0</v>
      </c>
      <c r="T408" s="153">
        <f t="shared" si="177"/>
        <v>0</v>
      </c>
      <c r="U408" s="153">
        <f t="shared" si="177"/>
        <v>0.000003048631342</v>
      </c>
    </row>
    <row r="409" ht="15.75" customHeight="1">
      <c r="A409" s="140" t="s">
        <v>39</v>
      </c>
      <c r="B409" s="153">
        <f t="shared" ref="B409:U409" si="178">B188/B$12</f>
        <v>0</v>
      </c>
      <c r="C409" s="153">
        <f t="shared" si="178"/>
        <v>0</v>
      </c>
      <c r="D409" s="153">
        <f t="shared" si="178"/>
        <v>0</v>
      </c>
      <c r="E409" s="153">
        <f t="shared" si="178"/>
        <v>0</v>
      </c>
      <c r="F409" s="153">
        <f t="shared" si="178"/>
        <v>0.000007593642833</v>
      </c>
      <c r="G409" s="153">
        <f t="shared" si="178"/>
        <v>0.000003752413781</v>
      </c>
      <c r="H409" s="153">
        <f t="shared" si="178"/>
        <v>0.00002417150196</v>
      </c>
      <c r="I409" s="153">
        <f t="shared" si="178"/>
        <v>0.0000156742412</v>
      </c>
      <c r="J409" s="153">
        <f t="shared" si="178"/>
        <v>0.000009312433253</v>
      </c>
      <c r="K409" s="153">
        <f t="shared" si="178"/>
        <v>0.00002282581159</v>
      </c>
      <c r="L409" s="153">
        <f t="shared" si="178"/>
        <v>0.00001001016573</v>
      </c>
      <c r="M409" s="153">
        <f t="shared" si="178"/>
        <v>0</v>
      </c>
      <c r="N409" s="153">
        <f t="shared" si="178"/>
        <v>0</v>
      </c>
      <c r="O409" s="153">
        <f t="shared" si="178"/>
        <v>0.00004420620858</v>
      </c>
      <c r="P409" s="153">
        <f t="shared" si="178"/>
        <v>0.00004963089565</v>
      </c>
      <c r="Q409" s="153">
        <f t="shared" si="178"/>
        <v>0.00005281210223</v>
      </c>
      <c r="R409" s="153">
        <f t="shared" si="178"/>
        <v>0.00001262705081</v>
      </c>
      <c r="S409" s="153">
        <f t="shared" si="178"/>
        <v>0.000008293769939</v>
      </c>
      <c r="T409" s="153">
        <f t="shared" si="178"/>
        <v>0.000003143134222</v>
      </c>
      <c r="U409" s="153">
        <f t="shared" si="178"/>
        <v>0</v>
      </c>
    </row>
    <row r="410" ht="15.75" customHeight="1">
      <c r="A410" s="140" t="s">
        <v>74</v>
      </c>
      <c r="B410" s="153">
        <f t="shared" ref="B410:U410" si="179">B189/B$12</f>
        <v>0</v>
      </c>
      <c r="C410" s="153">
        <f t="shared" si="179"/>
        <v>0</v>
      </c>
      <c r="D410" s="153">
        <f t="shared" si="179"/>
        <v>0</v>
      </c>
      <c r="E410" s="153">
        <f t="shared" si="179"/>
        <v>0</v>
      </c>
      <c r="F410" s="153">
        <f t="shared" si="179"/>
        <v>0</v>
      </c>
      <c r="G410" s="153">
        <f t="shared" si="179"/>
        <v>0</v>
      </c>
      <c r="H410" s="153">
        <f t="shared" si="179"/>
        <v>0</v>
      </c>
      <c r="I410" s="153">
        <f t="shared" si="179"/>
        <v>0</v>
      </c>
      <c r="J410" s="153">
        <f t="shared" si="179"/>
        <v>0</v>
      </c>
      <c r="K410" s="153">
        <f t="shared" si="179"/>
        <v>0</v>
      </c>
      <c r="L410" s="153">
        <f t="shared" si="179"/>
        <v>0</v>
      </c>
      <c r="M410" s="153">
        <f t="shared" si="179"/>
        <v>0</v>
      </c>
      <c r="N410" s="153">
        <f t="shared" si="179"/>
        <v>0</v>
      </c>
      <c r="O410" s="153">
        <f t="shared" si="179"/>
        <v>0</v>
      </c>
      <c r="P410" s="153">
        <f t="shared" si="179"/>
        <v>0</v>
      </c>
      <c r="Q410" s="153">
        <f t="shared" si="179"/>
        <v>0</v>
      </c>
      <c r="R410" s="153">
        <f t="shared" si="179"/>
        <v>0</v>
      </c>
      <c r="S410" s="153">
        <f t="shared" si="179"/>
        <v>0</v>
      </c>
      <c r="T410" s="153">
        <f t="shared" si="179"/>
        <v>0</v>
      </c>
      <c r="U410" s="153">
        <f t="shared" si="179"/>
        <v>0</v>
      </c>
    </row>
    <row r="411" ht="15.75" customHeight="1">
      <c r="A411" s="140" t="s">
        <v>202</v>
      </c>
      <c r="B411" s="153">
        <f t="shared" ref="B411:U411" si="180">B190/B$12</f>
        <v>0</v>
      </c>
      <c r="C411" s="153">
        <f t="shared" si="180"/>
        <v>0</v>
      </c>
      <c r="D411" s="153">
        <f t="shared" si="180"/>
        <v>0</v>
      </c>
      <c r="E411" s="153">
        <f t="shared" si="180"/>
        <v>0</v>
      </c>
      <c r="F411" s="153">
        <f t="shared" si="180"/>
        <v>0</v>
      </c>
      <c r="G411" s="153">
        <f t="shared" si="180"/>
        <v>0</v>
      </c>
      <c r="H411" s="153">
        <f t="shared" si="180"/>
        <v>0</v>
      </c>
      <c r="I411" s="153">
        <f t="shared" si="180"/>
        <v>0</v>
      </c>
      <c r="J411" s="153">
        <f t="shared" si="180"/>
        <v>0</v>
      </c>
      <c r="K411" s="153">
        <f t="shared" si="180"/>
        <v>0</v>
      </c>
      <c r="L411" s="153">
        <f t="shared" si="180"/>
        <v>0</v>
      </c>
      <c r="M411" s="153">
        <f t="shared" si="180"/>
        <v>0</v>
      </c>
      <c r="N411" s="153">
        <f t="shared" si="180"/>
        <v>0</v>
      </c>
      <c r="O411" s="153">
        <f t="shared" si="180"/>
        <v>0</v>
      </c>
      <c r="P411" s="153">
        <f t="shared" si="180"/>
        <v>0</v>
      </c>
      <c r="Q411" s="153">
        <f t="shared" si="180"/>
        <v>0</v>
      </c>
      <c r="R411" s="153">
        <f t="shared" si="180"/>
        <v>0</v>
      </c>
      <c r="S411" s="153">
        <f t="shared" si="180"/>
        <v>0</v>
      </c>
      <c r="T411" s="153">
        <f t="shared" si="180"/>
        <v>0</v>
      </c>
      <c r="U411" s="153">
        <f t="shared" si="180"/>
        <v>0</v>
      </c>
    </row>
    <row r="412" ht="15.75" customHeight="1">
      <c r="A412" s="140" t="s">
        <v>203</v>
      </c>
      <c r="B412" s="153">
        <f t="shared" ref="B412:U412" si="181">B191/B$12</f>
        <v>0</v>
      </c>
      <c r="C412" s="153">
        <f t="shared" si="181"/>
        <v>0</v>
      </c>
      <c r="D412" s="153">
        <f t="shared" si="181"/>
        <v>0</v>
      </c>
      <c r="E412" s="153">
        <f t="shared" si="181"/>
        <v>0</v>
      </c>
      <c r="F412" s="153">
        <f t="shared" si="181"/>
        <v>0</v>
      </c>
      <c r="G412" s="153">
        <f t="shared" si="181"/>
        <v>0</v>
      </c>
      <c r="H412" s="153">
        <f t="shared" si="181"/>
        <v>0</v>
      </c>
      <c r="I412" s="153">
        <f t="shared" si="181"/>
        <v>0</v>
      </c>
      <c r="J412" s="153">
        <f t="shared" si="181"/>
        <v>0</v>
      </c>
      <c r="K412" s="153">
        <f t="shared" si="181"/>
        <v>0</v>
      </c>
      <c r="L412" s="153">
        <f t="shared" si="181"/>
        <v>0</v>
      </c>
      <c r="M412" s="153">
        <f t="shared" si="181"/>
        <v>0</v>
      </c>
      <c r="N412" s="153">
        <f t="shared" si="181"/>
        <v>0</v>
      </c>
      <c r="O412" s="153">
        <f t="shared" si="181"/>
        <v>0</v>
      </c>
      <c r="P412" s="153">
        <f t="shared" si="181"/>
        <v>0</v>
      </c>
      <c r="Q412" s="153">
        <f t="shared" si="181"/>
        <v>0</v>
      </c>
      <c r="R412" s="153">
        <f t="shared" si="181"/>
        <v>0</v>
      </c>
      <c r="S412" s="153">
        <f t="shared" si="181"/>
        <v>0</v>
      </c>
      <c r="T412" s="153">
        <f t="shared" si="181"/>
        <v>0</v>
      </c>
      <c r="U412" s="153">
        <f t="shared" si="181"/>
        <v>0</v>
      </c>
    </row>
    <row r="413" ht="15.75" customHeight="1">
      <c r="A413" s="140" t="s">
        <v>204</v>
      </c>
      <c r="B413" s="153">
        <f t="shared" ref="B413:U413" si="182">B192/B$12</f>
        <v>0</v>
      </c>
      <c r="C413" s="153">
        <f t="shared" si="182"/>
        <v>0</v>
      </c>
      <c r="D413" s="153">
        <f t="shared" si="182"/>
        <v>0</v>
      </c>
      <c r="E413" s="153">
        <f t="shared" si="182"/>
        <v>0</v>
      </c>
      <c r="F413" s="153">
        <f t="shared" si="182"/>
        <v>0</v>
      </c>
      <c r="G413" s="153">
        <f t="shared" si="182"/>
        <v>0</v>
      </c>
      <c r="H413" s="153">
        <f t="shared" si="182"/>
        <v>0</v>
      </c>
      <c r="I413" s="153">
        <f t="shared" si="182"/>
        <v>0</v>
      </c>
      <c r="J413" s="153">
        <f t="shared" si="182"/>
        <v>0</v>
      </c>
      <c r="K413" s="153">
        <f t="shared" si="182"/>
        <v>0</v>
      </c>
      <c r="L413" s="153">
        <f t="shared" si="182"/>
        <v>0</v>
      </c>
      <c r="M413" s="153">
        <f t="shared" si="182"/>
        <v>0</v>
      </c>
      <c r="N413" s="153">
        <f t="shared" si="182"/>
        <v>0</v>
      </c>
      <c r="O413" s="153">
        <f t="shared" si="182"/>
        <v>0</v>
      </c>
      <c r="P413" s="153">
        <f t="shared" si="182"/>
        <v>0</v>
      </c>
      <c r="Q413" s="153">
        <f t="shared" si="182"/>
        <v>0</v>
      </c>
      <c r="R413" s="153">
        <f t="shared" si="182"/>
        <v>0</v>
      </c>
      <c r="S413" s="153">
        <f t="shared" si="182"/>
        <v>0</v>
      </c>
      <c r="T413" s="153">
        <f t="shared" si="182"/>
        <v>0.000002417795556</v>
      </c>
      <c r="U413" s="153">
        <f t="shared" si="182"/>
        <v>0</v>
      </c>
    </row>
    <row r="414" ht="15.75" customHeight="1">
      <c r="A414" s="140" t="s">
        <v>205</v>
      </c>
      <c r="B414" s="153">
        <f t="shared" ref="B414:U414" si="183">B193/B$12</f>
        <v>0.005803631401</v>
      </c>
      <c r="C414" s="153">
        <f t="shared" si="183"/>
        <v>0.004638168234</v>
      </c>
      <c r="D414" s="153">
        <f t="shared" si="183"/>
        <v>0.003257146488</v>
      </c>
      <c r="E414" s="153">
        <f t="shared" si="183"/>
        <v>0</v>
      </c>
      <c r="F414" s="153">
        <f t="shared" si="183"/>
        <v>0.000005863445732</v>
      </c>
      <c r="G414" s="153">
        <f t="shared" si="183"/>
        <v>0</v>
      </c>
      <c r="H414" s="153">
        <f t="shared" si="183"/>
        <v>0</v>
      </c>
      <c r="I414" s="153">
        <f t="shared" si="183"/>
        <v>0</v>
      </c>
      <c r="J414" s="153">
        <f t="shared" si="183"/>
        <v>0</v>
      </c>
      <c r="K414" s="153">
        <f t="shared" si="183"/>
        <v>0</v>
      </c>
      <c r="L414" s="153">
        <f t="shared" si="183"/>
        <v>0</v>
      </c>
      <c r="M414" s="153">
        <f t="shared" si="183"/>
        <v>0</v>
      </c>
      <c r="N414" s="153">
        <f t="shared" si="183"/>
        <v>0</v>
      </c>
      <c r="O414" s="153">
        <f t="shared" si="183"/>
        <v>0.000002162994915</v>
      </c>
      <c r="P414" s="153">
        <f t="shared" si="183"/>
        <v>0.00001318182433</v>
      </c>
      <c r="Q414" s="153">
        <f t="shared" si="183"/>
        <v>0</v>
      </c>
      <c r="R414" s="153">
        <f t="shared" si="183"/>
        <v>0.00008972319904</v>
      </c>
      <c r="S414" s="153">
        <f t="shared" si="183"/>
        <v>0.00008593267187</v>
      </c>
      <c r="T414" s="153">
        <f t="shared" si="183"/>
        <v>0.000223243123</v>
      </c>
      <c r="U414" s="153">
        <f t="shared" si="183"/>
        <v>0.00022290458</v>
      </c>
    </row>
    <row r="415" ht="15.75" customHeight="1">
      <c r="A415" s="140" t="s">
        <v>40</v>
      </c>
      <c r="B415" s="153">
        <f t="shared" ref="B415:U415" si="184">B194/B$12</f>
        <v>0.009931409872</v>
      </c>
      <c r="C415" s="153">
        <f t="shared" si="184"/>
        <v>0.01075211727</v>
      </c>
      <c r="D415" s="153">
        <f t="shared" si="184"/>
        <v>0.01205791124</v>
      </c>
      <c r="E415" s="153">
        <f t="shared" si="184"/>
        <v>0.0161417098</v>
      </c>
      <c r="F415" s="153">
        <f t="shared" si="184"/>
        <v>0.01894873416</v>
      </c>
      <c r="G415" s="153">
        <f t="shared" si="184"/>
        <v>0.01871752938</v>
      </c>
      <c r="H415" s="153">
        <f t="shared" si="184"/>
        <v>0.01894253245</v>
      </c>
      <c r="I415" s="153">
        <f t="shared" si="184"/>
        <v>0.02553425325</v>
      </c>
      <c r="J415" s="153">
        <f t="shared" si="184"/>
        <v>0.02518193701</v>
      </c>
      <c r="K415" s="153">
        <f t="shared" si="184"/>
        <v>0.02584027851</v>
      </c>
      <c r="L415" s="153">
        <f t="shared" si="184"/>
        <v>0.02736833419</v>
      </c>
      <c r="M415" s="153">
        <f t="shared" si="184"/>
        <v>0.02901353942</v>
      </c>
      <c r="N415" s="153">
        <f t="shared" si="184"/>
        <v>0.02151832869</v>
      </c>
      <c r="O415" s="153">
        <f t="shared" si="184"/>
        <v>0.0255011693</v>
      </c>
      <c r="P415" s="153">
        <f t="shared" si="184"/>
        <v>0.03435333818</v>
      </c>
      <c r="Q415" s="153">
        <f t="shared" si="184"/>
        <v>0.03449967875</v>
      </c>
      <c r="R415" s="153">
        <f t="shared" si="184"/>
        <v>0.03116667369</v>
      </c>
      <c r="S415" s="153">
        <f t="shared" si="184"/>
        <v>0.03341767253</v>
      </c>
      <c r="T415" s="153">
        <f t="shared" si="184"/>
        <v>0.03782028638</v>
      </c>
      <c r="U415" s="153">
        <f t="shared" si="184"/>
        <v>0.03880666644</v>
      </c>
    </row>
    <row r="416" ht="15.75" customHeight="1">
      <c r="A416" s="140" t="s">
        <v>206</v>
      </c>
      <c r="B416" s="153">
        <f t="shared" ref="B416:U416" si="185">B195/B$12</f>
        <v>0</v>
      </c>
      <c r="C416" s="153">
        <f t="shared" si="185"/>
        <v>0</v>
      </c>
      <c r="D416" s="153">
        <f t="shared" si="185"/>
        <v>0</v>
      </c>
      <c r="E416" s="153">
        <f t="shared" si="185"/>
        <v>0</v>
      </c>
      <c r="F416" s="153">
        <f t="shared" si="185"/>
        <v>0</v>
      </c>
      <c r="G416" s="153">
        <f t="shared" si="185"/>
        <v>0</v>
      </c>
      <c r="H416" s="153">
        <f t="shared" si="185"/>
        <v>0</v>
      </c>
      <c r="I416" s="153">
        <f t="shared" si="185"/>
        <v>0</v>
      </c>
      <c r="J416" s="153">
        <f t="shared" si="185"/>
        <v>0</v>
      </c>
      <c r="K416" s="153">
        <f t="shared" si="185"/>
        <v>0</v>
      </c>
      <c r="L416" s="153">
        <f t="shared" si="185"/>
        <v>0</v>
      </c>
      <c r="M416" s="153">
        <f t="shared" si="185"/>
        <v>0</v>
      </c>
      <c r="N416" s="153">
        <f t="shared" si="185"/>
        <v>0</v>
      </c>
      <c r="O416" s="153">
        <f t="shared" si="185"/>
        <v>0</v>
      </c>
      <c r="P416" s="153">
        <f t="shared" si="185"/>
        <v>0</v>
      </c>
      <c r="Q416" s="153">
        <f t="shared" si="185"/>
        <v>0</v>
      </c>
      <c r="R416" s="153">
        <f t="shared" si="185"/>
        <v>0</v>
      </c>
      <c r="S416" s="153">
        <f t="shared" si="185"/>
        <v>0</v>
      </c>
      <c r="T416" s="153">
        <f t="shared" si="185"/>
        <v>0</v>
      </c>
      <c r="U416" s="153">
        <f t="shared" si="185"/>
        <v>0</v>
      </c>
    </row>
    <row r="417" ht="15.75" customHeight="1">
      <c r="A417" s="140" t="s">
        <v>529</v>
      </c>
      <c r="B417" s="153">
        <f t="shared" ref="B417:U417" si="186">B196/B$12</f>
        <v>0</v>
      </c>
      <c r="C417" s="153">
        <f t="shared" si="186"/>
        <v>0</v>
      </c>
      <c r="D417" s="153">
        <f t="shared" si="186"/>
        <v>0</v>
      </c>
      <c r="E417" s="153">
        <f t="shared" si="186"/>
        <v>0</v>
      </c>
      <c r="F417" s="153">
        <f t="shared" si="186"/>
        <v>0</v>
      </c>
      <c r="G417" s="153">
        <f t="shared" si="186"/>
        <v>0</v>
      </c>
      <c r="H417" s="153">
        <f t="shared" si="186"/>
        <v>0</v>
      </c>
      <c r="I417" s="153">
        <f t="shared" si="186"/>
        <v>0</v>
      </c>
      <c r="J417" s="153">
        <f t="shared" si="186"/>
        <v>0</v>
      </c>
      <c r="K417" s="153">
        <f t="shared" si="186"/>
        <v>0</v>
      </c>
      <c r="L417" s="153">
        <f t="shared" si="186"/>
        <v>0</v>
      </c>
      <c r="M417" s="153">
        <f t="shared" si="186"/>
        <v>0</v>
      </c>
      <c r="N417" s="153">
        <f t="shared" si="186"/>
        <v>0</v>
      </c>
      <c r="O417" s="153">
        <f t="shared" si="186"/>
        <v>0</v>
      </c>
      <c r="P417" s="153">
        <f t="shared" si="186"/>
        <v>0</v>
      </c>
      <c r="Q417" s="153">
        <f t="shared" si="186"/>
        <v>0</v>
      </c>
      <c r="R417" s="153">
        <f t="shared" si="186"/>
        <v>0</v>
      </c>
      <c r="S417" s="153">
        <f t="shared" si="186"/>
        <v>0</v>
      </c>
      <c r="T417" s="153">
        <f t="shared" si="186"/>
        <v>0</v>
      </c>
      <c r="U417" s="153">
        <f t="shared" si="186"/>
        <v>0</v>
      </c>
    </row>
    <row r="418" ht="15.75" customHeight="1">
      <c r="A418" s="140" t="s">
        <v>207</v>
      </c>
      <c r="B418" s="153">
        <f t="shared" ref="B418:U418" si="187">B197/B$12</f>
        <v>0</v>
      </c>
      <c r="C418" s="153">
        <f t="shared" si="187"/>
        <v>0</v>
      </c>
      <c r="D418" s="153">
        <f t="shared" si="187"/>
        <v>0</v>
      </c>
      <c r="E418" s="153">
        <f t="shared" si="187"/>
        <v>0</v>
      </c>
      <c r="F418" s="153">
        <f t="shared" si="187"/>
        <v>0</v>
      </c>
      <c r="G418" s="153">
        <f t="shared" si="187"/>
        <v>0</v>
      </c>
      <c r="H418" s="153">
        <f t="shared" si="187"/>
        <v>0</v>
      </c>
      <c r="I418" s="153">
        <f t="shared" si="187"/>
        <v>0</v>
      </c>
      <c r="J418" s="153">
        <f t="shared" si="187"/>
        <v>0</v>
      </c>
      <c r="K418" s="153">
        <f t="shared" si="187"/>
        <v>0</v>
      </c>
      <c r="L418" s="153">
        <f t="shared" si="187"/>
        <v>0</v>
      </c>
      <c r="M418" s="153">
        <f t="shared" si="187"/>
        <v>0</v>
      </c>
      <c r="N418" s="153">
        <f t="shared" si="187"/>
        <v>0</v>
      </c>
      <c r="O418" s="153">
        <f t="shared" si="187"/>
        <v>0</v>
      </c>
      <c r="P418" s="153">
        <f t="shared" si="187"/>
        <v>0</v>
      </c>
      <c r="Q418" s="153">
        <f t="shared" si="187"/>
        <v>0</v>
      </c>
      <c r="R418" s="153">
        <f t="shared" si="187"/>
        <v>0</v>
      </c>
      <c r="S418" s="153">
        <f t="shared" si="187"/>
        <v>0</v>
      </c>
      <c r="T418" s="153">
        <f t="shared" si="187"/>
        <v>0</v>
      </c>
      <c r="U418" s="153">
        <f t="shared" si="187"/>
        <v>0</v>
      </c>
    </row>
    <row r="419" ht="15.75" customHeight="1">
      <c r="A419" s="140" t="s">
        <v>208</v>
      </c>
      <c r="B419" s="153">
        <f t="shared" ref="B419:U419" si="188">B198/B$12</f>
        <v>0</v>
      </c>
      <c r="C419" s="153">
        <f t="shared" si="188"/>
        <v>0</v>
      </c>
      <c r="D419" s="153">
        <f t="shared" si="188"/>
        <v>0</v>
      </c>
      <c r="E419" s="153">
        <f t="shared" si="188"/>
        <v>0</v>
      </c>
      <c r="F419" s="153">
        <f t="shared" si="188"/>
        <v>0</v>
      </c>
      <c r="G419" s="153">
        <f t="shared" si="188"/>
        <v>0.000003589265356</v>
      </c>
      <c r="H419" s="153">
        <f t="shared" si="188"/>
        <v>0.000006141939022</v>
      </c>
      <c r="I419" s="153">
        <f t="shared" si="188"/>
        <v>0.00000078371206</v>
      </c>
      <c r="J419" s="153">
        <f t="shared" si="188"/>
        <v>0.000002855812864</v>
      </c>
      <c r="K419" s="153">
        <f t="shared" si="188"/>
        <v>0.000004512079035</v>
      </c>
      <c r="L419" s="153">
        <f t="shared" si="188"/>
        <v>0</v>
      </c>
      <c r="M419" s="153">
        <f t="shared" si="188"/>
        <v>0.000003172252067</v>
      </c>
      <c r="N419" s="153">
        <f t="shared" si="188"/>
        <v>0</v>
      </c>
      <c r="O419" s="153">
        <f t="shared" si="188"/>
        <v>0</v>
      </c>
      <c r="P419" s="153">
        <f t="shared" si="188"/>
        <v>0</v>
      </c>
      <c r="Q419" s="153">
        <f t="shared" si="188"/>
        <v>0</v>
      </c>
      <c r="R419" s="153">
        <f t="shared" si="188"/>
        <v>0</v>
      </c>
      <c r="S419" s="153">
        <f t="shared" si="188"/>
        <v>0</v>
      </c>
      <c r="T419" s="153">
        <f t="shared" si="188"/>
        <v>0</v>
      </c>
      <c r="U419" s="153">
        <f t="shared" si="188"/>
        <v>0</v>
      </c>
    </row>
    <row r="420" ht="15.75" customHeight="1">
      <c r="A420" s="140" t="s">
        <v>41</v>
      </c>
      <c r="B420" s="153">
        <f t="shared" ref="B420:U420" si="189">B199/B$12</f>
        <v>0</v>
      </c>
      <c r="C420" s="153">
        <f t="shared" si="189"/>
        <v>0</v>
      </c>
      <c r="D420" s="153">
        <f t="shared" si="189"/>
        <v>0</v>
      </c>
      <c r="E420" s="153">
        <f t="shared" si="189"/>
        <v>0</v>
      </c>
      <c r="F420" s="153">
        <f t="shared" si="189"/>
        <v>0</v>
      </c>
      <c r="G420" s="153">
        <f t="shared" si="189"/>
        <v>0</v>
      </c>
      <c r="H420" s="153">
        <f t="shared" si="189"/>
        <v>0</v>
      </c>
      <c r="I420" s="153">
        <f t="shared" si="189"/>
        <v>0</v>
      </c>
      <c r="J420" s="153">
        <f t="shared" si="189"/>
        <v>0</v>
      </c>
      <c r="K420" s="153">
        <f t="shared" si="189"/>
        <v>0</v>
      </c>
      <c r="L420" s="153">
        <f t="shared" si="189"/>
        <v>0</v>
      </c>
      <c r="M420" s="153">
        <f t="shared" si="189"/>
        <v>0</v>
      </c>
      <c r="N420" s="153">
        <f t="shared" si="189"/>
        <v>0</v>
      </c>
      <c r="O420" s="153">
        <f t="shared" si="189"/>
        <v>0</v>
      </c>
      <c r="P420" s="153">
        <f t="shared" si="189"/>
        <v>0.0000001769372394</v>
      </c>
      <c r="Q420" s="153">
        <f t="shared" si="189"/>
        <v>0</v>
      </c>
      <c r="R420" s="153">
        <f t="shared" si="189"/>
        <v>0</v>
      </c>
      <c r="S420" s="153">
        <f t="shared" si="189"/>
        <v>0</v>
      </c>
      <c r="T420" s="153">
        <f t="shared" si="189"/>
        <v>0</v>
      </c>
      <c r="U420" s="153">
        <f t="shared" si="189"/>
        <v>0</v>
      </c>
    </row>
    <row r="421" ht="15.75" customHeight="1">
      <c r="A421" s="140" t="s">
        <v>42</v>
      </c>
      <c r="B421" s="153">
        <f t="shared" ref="B421:U421" si="190">B200/B$12</f>
        <v>0</v>
      </c>
      <c r="C421" s="153">
        <f t="shared" si="190"/>
        <v>0</v>
      </c>
      <c r="D421" s="153">
        <f t="shared" si="190"/>
        <v>0.0000008664159836</v>
      </c>
      <c r="E421" s="153">
        <f t="shared" si="190"/>
        <v>0</v>
      </c>
      <c r="F421" s="153">
        <f t="shared" si="190"/>
        <v>0.0000002883661835</v>
      </c>
      <c r="G421" s="153">
        <f t="shared" si="190"/>
        <v>0.000007341679137</v>
      </c>
      <c r="H421" s="153">
        <f t="shared" si="190"/>
        <v>0</v>
      </c>
      <c r="I421" s="153">
        <f t="shared" si="190"/>
        <v>0</v>
      </c>
      <c r="J421" s="153">
        <f t="shared" si="190"/>
        <v>0</v>
      </c>
      <c r="K421" s="153">
        <f t="shared" si="190"/>
        <v>0.00001167832221</v>
      </c>
      <c r="L421" s="153">
        <f t="shared" si="190"/>
        <v>0.00006898898002</v>
      </c>
      <c r="M421" s="153">
        <f t="shared" si="190"/>
        <v>0.000008662688337</v>
      </c>
      <c r="N421" s="153">
        <f t="shared" si="190"/>
        <v>0.000007031548641</v>
      </c>
      <c r="O421" s="153">
        <f t="shared" si="190"/>
        <v>0.000004866738559</v>
      </c>
      <c r="P421" s="153">
        <f t="shared" si="190"/>
        <v>0.0000007077489576</v>
      </c>
      <c r="Q421" s="153">
        <f t="shared" si="190"/>
        <v>0.000009147947839</v>
      </c>
      <c r="R421" s="153">
        <f t="shared" si="190"/>
        <v>0.00001404981709</v>
      </c>
      <c r="S421" s="153">
        <f t="shared" si="190"/>
        <v>0.00004573092591</v>
      </c>
      <c r="T421" s="153">
        <f t="shared" si="190"/>
        <v>0.00006495810726</v>
      </c>
      <c r="U421" s="153">
        <f t="shared" si="190"/>
        <v>0.00002637420603</v>
      </c>
    </row>
    <row r="422" ht="15.75" customHeight="1">
      <c r="A422" s="140" t="s">
        <v>43</v>
      </c>
      <c r="B422" s="153">
        <f t="shared" ref="B422:U422" si="191">B201/B$12</f>
        <v>0.000531073348</v>
      </c>
      <c r="C422" s="153">
        <f t="shared" si="191"/>
        <v>0.0001422299249</v>
      </c>
      <c r="D422" s="153">
        <f t="shared" si="191"/>
        <v>0.00004736407377</v>
      </c>
      <c r="E422" s="153">
        <f t="shared" si="191"/>
        <v>0.0002644065202</v>
      </c>
      <c r="F422" s="153">
        <f t="shared" si="191"/>
        <v>0.00005786548083</v>
      </c>
      <c r="G422" s="153">
        <f t="shared" si="191"/>
        <v>0.00006313844058</v>
      </c>
      <c r="H422" s="153">
        <f t="shared" si="191"/>
        <v>0.0005238479605</v>
      </c>
      <c r="I422" s="153">
        <f t="shared" si="191"/>
        <v>0.0005988866325</v>
      </c>
      <c r="J422" s="153">
        <f t="shared" si="191"/>
        <v>0.001403942437</v>
      </c>
      <c r="K422" s="153">
        <f t="shared" si="191"/>
        <v>0.001456472571</v>
      </c>
      <c r="L422" s="153">
        <f t="shared" si="191"/>
        <v>0.0004561389032</v>
      </c>
      <c r="M422" s="153">
        <f t="shared" si="191"/>
        <v>0.0005683211588</v>
      </c>
      <c r="N422" s="153">
        <f t="shared" si="191"/>
        <v>0.0007247608954</v>
      </c>
      <c r="O422" s="153">
        <f t="shared" si="191"/>
        <v>0.0009667235399</v>
      </c>
      <c r="P422" s="153">
        <f t="shared" si="191"/>
        <v>0.00107675157</v>
      </c>
      <c r="Q422" s="153">
        <f t="shared" si="191"/>
        <v>0.001251577637</v>
      </c>
      <c r="R422" s="153">
        <f t="shared" si="191"/>
        <v>0.001094196198</v>
      </c>
      <c r="S422" s="153">
        <f t="shared" si="191"/>
        <v>0.001385174771</v>
      </c>
      <c r="T422" s="153">
        <f t="shared" si="191"/>
        <v>0.001040377428</v>
      </c>
      <c r="U422" s="153">
        <f t="shared" si="191"/>
        <v>0.001134799843</v>
      </c>
    </row>
    <row r="423" ht="15.75" customHeight="1">
      <c r="A423" s="140" t="s">
        <v>209</v>
      </c>
      <c r="B423" s="153">
        <f t="shared" ref="B423:U423" si="192">B202/B$12</f>
        <v>0.1642959243</v>
      </c>
      <c r="C423" s="153">
        <f t="shared" si="192"/>
        <v>0.161787896</v>
      </c>
      <c r="D423" s="153">
        <f t="shared" si="192"/>
        <v>0.1396084955</v>
      </c>
      <c r="E423" s="153">
        <f t="shared" si="192"/>
        <v>0.1242838602</v>
      </c>
      <c r="F423" s="153">
        <f t="shared" si="192"/>
        <v>0.1145016566</v>
      </c>
      <c r="G423" s="153">
        <f t="shared" si="192"/>
        <v>0.09960195047</v>
      </c>
      <c r="H423" s="153">
        <f t="shared" si="192"/>
        <v>0.1313889539</v>
      </c>
      <c r="I423" s="153">
        <f t="shared" si="192"/>
        <v>0.120640716</v>
      </c>
      <c r="J423" s="153">
        <f t="shared" si="192"/>
        <v>0.1293026391</v>
      </c>
      <c r="K423" s="153">
        <f t="shared" si="192"/>
        <v>0.1133536439</v>
      </c>
      <c r="L423" s="153">
        <f t="shared" si="192"/>
        <v>0.1226503672</v>
      </c>
      <c r="M423" s="153">
        <f t="shared" si="192"/>
        <v>0.1441332248</v>
      </c>
      <c r="N423" s="153">
        <f t="shared" si="192"/>
        <v>0.1314485374</v>
      </c>
      <c r="O423" s="153">
        <f t="shared" si="192"/>
        <v>0.1320780122</v>
      </c>
      <c r="P423" s="153">
        <f t="shared" si="192"/>
        <v>0.1312669069</v>
      </c>
      <c r="Q423" s="153">
        <f t="shared" si="192"/>
        <v>0.1200962579</v>
      </c>
      <c r="R423" s="153">
        <f t="shared" si="192"/>
        <v>0.1214128283</v>
      </c>
      <c r="S423" s="153">
        <f t="shared" si="192"/>
        <v>0.0999130882</v>
      </c>
      <c r="T423" s="153">
        <f t="shared" si="192"/>
        <v>0.1225274313</v>
      </c>
      <c r="U423" s="153">
        <f t="shared" si="192"/>
        <v>0.1134973544</v>
      </c>
    </row>
    <row r="424" ht="15.75" customHeight="1">
      <c r="A424" s="140" t="s">
        <v>210</v>
      </c>
      <c r="B424" s="153">
        <f t="shared" ref="B424:U424" si="193">B203/B$12</f>
        <v>0</v>
      </c>
      <c r="C424" s="153">
        <f t="shared" si="193"/>
        <v>0</v>
      </c>
      <c r="D424" s="153">
        <f t="shared" si="193"/>
        <v>0</v>
      </c>
      <c r="E424" s="153">
        <f t="shared" si="193"/>
        <v>0</v>
      </c>
      <c r="F424" s="153">
        <f t="shared" si="193"/>
        <v>0</v>
      </c>
      <c r="G424" s="153">
        <f t="shared" si="193"/>
        <v>0</v>
      </c>
      <c r="H424" s="153">
        <f t="shared" si="193"/>
        <v>0</v>
      </c>
      <c r="I424" s="153">
        <f t="shared" si="193"/>
        <v>0</v>
      </c>
      <c r="J424" s="153">
        <f t="shared" si="193"/>
        <v>0</v>
      </c>
      <c r="K424" s="153">
        <f t="shared" si="193"/>
        <v>0</v>
      </c>
      <c r="L424" s="153">
        <f t="shared" si="193"/>
        <v>0</v>
      </c>
      <c r="M424" s="153">
        <f t="shared" si="193"/>
        <v>0</v>
      </c>
      <c r="N424" s="153">
        <f t="shared" si="193"/>
        <v>0</v>
      </c>
      <c r="O424" s="153">
        <f t="shared" si="193"/>
        <v>0</v>
      </c>
      <c r="P424" s="153">
        <f t="shared" si="193"/>
        <v>0</v>
      </c>
      <c r="Q424" s="153">
        <f t="shared" si="193"/>
        <v>0</v>
      </c>
      <c r="R424" s="153">
        <f t="shared" si="193"/>
        <v>0</v>
      </c>
      <c r="S424" s="153">
        <f t="shared" si="193"/>
        <v>0</v>
      </c>
      <c r="T424" s="153">
        <f t="shared" si="193"/>
        <v>0</v>
      </c>
      <c r="U424" s="153">
        <f t="shared" si="193"/>
        <v>0</v>
      </c>
    </row>
    <row r="425" ht="15.75" customHeight="1">
      <c r="A425" s="140" t="s">
        <v>44</v>
      </c>
      <c r="B425" s="153">
        <f t="shared" ref="B425:U425" si="194">B204/B$12</f>
        <v>0</v>
      </c>
      <c r="C425" s="153">
        <f t="shared" si="194"/>
        <v>0</v>
      </c>
      <c r="D425" s="153">
        <f t="shared" si="194"/>
        <v>0</v>
      </c>
      <c r="E425" s="153">
        <f t="shared" si="194"/>
        <v>0</v>
      </c>
      <c r="F425" s="153">
        <f t="shared" si="194"/>
        <v>0</v>
      </c>
      <c r="G425" s="153">
        <f t="shared" si="194"/>
        <v>0</v>
      </c>
      <c r="H425" s="153">
        <f t="shared" si="194"/>
        <v>0</v>
      </c>
      <c r="I425" s="153">
        <f t="shared" si="194"/>
        <v>0</v>
      </c>
      <c r="J425" s="153">
        <f t="shared" si="194"/>
        <v>0</v>
      </c>
      <c r="K425" s="153">
        <f t="shared" si="194"/>
        <v>0</v>
      </c>
      <c r="L425" s="153">
        <f t="shared" si="194"/>
        <v>0</v>
      </c>
      <c r="M425" s="153">
        <f t="shared" si="194"/>
        <v>0</v>
      </c>
      <c r="N425" s="153">
        <f t="shared" si="194"/>
        <v>0</v>
      </c>
      <c r="O425" s="153">
        <f t="shared" si="194"/>
        <v>0</v>
      </c>
      <c r="P425" s="153">
        <f t="shared" si="194"/>
        <v>0</v>
      </c>
      <c r="Q425" s="153">
        <f t="shared" si="194"/>
        <v>0</v>
      </c>
      <c r="R425" s="153">
        <f t="shared" si="194"/>
        <v>0</v>
      </c>
      <c r="S425" s="153">
        <f t="shared" si="194"/>
        <v>0</v>
      </c>
      <c r="T425" s="153">
        <f t="shared" si="194"/>
        <v>0</v>
      </c>
      <c r="U425" s="153">
        <f t="shared" si="194"/>
        <v>0.000003686716971</v>
      </c>
    </row>
    <row r="426" ht="15.75" customHeight="1">
      <c r="A426" s="140" t="s">
        <v>72</v>
      </c>
      <c r="B426" s="153">
        <f t="shared" ref="B426:U426" si="195">B205/B$12</f>
        <v>0</v>
      </c>
      <c r="C426" s="153">
        <f t="shared" si="195"/>
        <v>0</v>
      </c>
      <c r="D426" s="153">
        <f t="shared" si="195"/>
        <v>0</v>
      </c>
      <c r="E426" s="153">
        <f t="shared" si="195"/>
        <v>0</v>
      </c>
      <c r="F426" s="153">
        <f t="shared" si="195"/>
        <v>0</v>
      </c>
      <c r="G426" s="153">
        <f t="shared" si="195"/>
        <v>0</v>
      </c>
      <c r="H426" s="153">
        <f t="shared" si="195"/>
        <v>0</v>
      </c>
      <c r="I426" s="153">
        <f t="shared" si="195"/>
        <v>0</v>
      </c>
      <c r="J426" s="153">
        <f t="shared" si="195"/>
        <v>0</v>
      </c>
      <c r="K426" s="153">
        <f t="shared" si="195"/>
        <v>0</v>
      </c>
      <c r="L426" s="153">
        <f t="shared" si="195"/>
        <v>0</v>
      </c>
      <c r="M426" s="153">
        <f t="shared" si="195"/>
        <v>0</v>
      </c>
      <c r="N426" s="153">
        <f t="shared" si="195"/>
        <v>0</v>
      </c>
      <c r="O426" s="153">
        <f t="shared" si="195"/>
        <v>0</v>
      </c>
      <c r="P426" s="153">
        <f t="shared" si="195"/>
        <v>0</v>
      </c>
      <c r="Q426" s="153">
        <f t="shared" si="195"/>
        <v>0</v>
      </c>
      <c r="R426" s="153">
        <f t="shared" si="195"/>
        <v>0</v>
      </c>
      <c r="S426" s="153">
        <f t="shared" si="195"/>
        <v>0</v>
      </c>
      <c r="T426" s="153">
        <f t="shared" si="195"/>
        <v>0</v>
      </c>
      <c r="U426" s="153">
        <f t="shared" si="195"/>
        <v>0</v>
      </c>
    </row>
    <row r="427" ht="15.75" customHeight="1">
      <c r="A427" s="140" t="s">
        <v>211</v>
      </c>
      <c r="B427" s="153">
        <f t="shared" ref="B427:U427" si="196">B206/B$12</f>
        <v>0</v>
      </c>
      <c r="C427" s="153">
        <f t="shared" si="196"/>
        <v>0</v>
      </c>
      <c r="D427" s="153">
        <f t="shared" si="196"/>
        <v>0</v>
      </c>
      <c r="E427" s="153">
        <f t="shared" si="196"/>
        <v>0</v>
      </c>
      <c r="F427" s="153">
        <f t="shared" si="196"/>
        <v>0</v>
      </c>
      <c r="G427" s="153">
        <f t="shared" si="196"/>
        <v>0</v>
      </c>
      <c r="H427" s="153">
        <f t="shared" si="196"/>
        <v>0</v>
      </c>
      <c r="I427" s="153">
        <f t="shared" si="196"/>
        <v>0</v>
      </c>
      <c r="J427" s="153">
        <f t="shared" si="196"/>
        <v>0</v>
      </c>
      <c r="K427" s="153">
        <f t="shared" si="196"/>
        <v>0</v>
      </c>
      <c r="L427" s="153">
        <f t="shared" si="196"/>
        <v>0.00001014543824</v>
      </c>
      <c r="M427" s="153">
        <f t="shared" si="196"/>
        <v>0</v>
      </c>
      <c r="N427" s="153">
        <f t="shared" si="196"/>
        <v>0</v>
      </c>
      <c r="O427" s="153">
        <f t="shared" si="196"/>
        <v>0</v>
      </c>
      <c r="P427" s="153">
        <f t="shared" si="196"/>
        <v>0</v>
      </c>
      <c r="Q427" s="153">
        <f t="shared" si="196"/>
        <v>0</v>
      </c>
      <c r="R427" s="153">
        <f t="shared" si="196"/>
        <v>0</v>
      </c>
      <c r="S427" s="153">
        <f t="shared" si="196"/>
        <v>0</v>
      </c>
      <c r="T427" s="153">
        <f t="shared" si="196"/>
        <v>0</v>
      </c>
      <c r="U427" s="153">
        <f t="shared" si="196"/>
        <v>0</v>
      </c>
    </row>
    <row r="428" ht="15.75" customHeight="1">
      <c r="A428" s="140" t="s">
        <v>212</v>
      </c>
      <c r="B428" s="153">
        <f t="shared" ref="B428:U428" si="197">B207/B$12</f>
        <v>0.00334397413</v>
      </c>
      <c r="C428" s="153">
        <f t="shared" si="197"/>
        <v>0.002511307667</v>
      </c>
      <c r="D428" s="153">
        <f t="shared" si="197"/>
        <v>0.003443137119</v>
      </c>
      <c r="E428" s="153">
        <f t="shared" si="197"/>
        <v>0.001407880384</v>
      </c>
      <c r="F428" s="153">
        <f t="shared" si="197"/>
        <v>0.0006730466724</v>
      </c>
      <c r="G428" s="153">
        <f t="shared" si="197"/>
        <v>0.00001713058465</v>
      </c>
      <c r="H428" s="153">
        <f t="shared" si="197"/>
        <v>0.0004883832158</v>
      </c>
      <c r="I428" s="153">
        <f t="shared" si="197"/>
        <v>0.00018260491</v>
      </c>
      <c r="J428" s="153">
        <f t="shared" si="197"/>
        <v>0.00003960888277</v>
      </c>
      <c r="K428" s="153">
        <f t="shared" si="197"/>
        <v>0</v>
      </c>
      <c r="L428" s="153">
        <f t="shared" si="197"/>
        <v>0.0002405145225</v>
      </c>
      <c r="M428" s="153">
        <f t="shared" si="197"/>
        <v>0</v>
      </c>
      <c r="N428" s="153">
        <f t="shared" si="197"/>
        <v>0</v>
      </c>
      <c r="O428" s="153">
        <f t="shared" si="197"/>
        <v>0.000004055615466</v>
      </c>
      <c r="P428" s="153">
        <f t="shared" si="197"/>
        <v>0</v>
      </c>
      <c r="Q428" s="153">
        <f t="shared" si="197"/>
        <v>0</v>
      </c>
      <c r="R428" s="153">
        <f t="shared" si="197"/>
        <v>0</v>
      </c>
      <c r="S428" s="153">
        <f t="shared" si="197"/>
        <v>0</v>
      </c>
      <c r="T428" s="153">
        <f t="shared" si="197"/>
        <v>0</v>
      </c>
      <c r="U428" s="153">
        <f t="shared" si="197"/>
        <v>0.002414586921</v>
      </c>
    </row>
    <row r="429" ht="15.75" customHeight="1">
      <c r="A429" s="140" t="s">
        <v>530</v>
      </c>
      <c r="B429" s="153">
        <f t="shared" ref="B429:U429" si="198">B208/B$12</f>
        <v>0</v>
      </c>
      <c r="C429" s="153">
        <f t="shared" si="198"/>
        <v>0</v>
      </c>
      <c r="D429" s="153">
        <f t="shared" si="198"/>
        <v>0</v>
      </c>
      <c r="E429" s="153">
        <f t="shared" si="198"/>
        <v>0</v>
      </c>
      <c r="F429" s="153">
        <f t="shared" si="198"/>
        <v>0</v>
      </c>
      <c r="G429" s="153">
        <f t="shared" si="198"/>
        <v>0</v>
      </c>
      <c r="H429" s="153">
        <f t="shared" si="198"/>
        <v>0</v>
      </c>
      <c r="I429" s="153">
        <f t="shared" si="198"/>
        <v>0</v>
      </c>
      <c r="J429" s="153">
        <f t="shared" si="198"/>
        <v>0</v>
      </c>
      <c r="K429" s="153">
        <f t="shared" si="198"/>
        <v>0</v>
      </c>
      <c r="L429" s="153">
        <f t="shared" si="198"/>
        <v>0</v>
      </c>
      <c r="M429" s="153">
        <f t="shared" si="198"/>
        <v>0</v>
      </c>
      <c r="N429" s="153">
        <f t="shared" si="198"/>
        <v>0</v>
      </c>
      <c r="O429" s="153">
        <f t="shared" si="198"/>
        <v>0</v>
      </c>
      <c r="P429" s="153">
        <f t="shared" si="198"/>
        <v>0</v>
      </c>
      <c r="Q429" s="153">
        <f t="shared" si="198"/>
        <v>0</v>
      </c>
      <c r="R429" s="153">
        <f t="shared" si="198"/>
        <v>0</v>
      </c>
      <c r="S429" s="153">
        <f t="shared" si="198"/>
        <v>0</v>
      </c>
      <c r="T429" s="153">
        <f t="shared" si="198"/>
        <v>0</v>
      </c>
      <c r="U429" s="153">
        <f t="shared" si="198"/>
        <v>0</v>
      </c>
    </row>
    <row r="430" ht="15.75" customHeight="1">
      <c r="A430" s="154" t="s">
        <v>213</v>
      </c>
      <c r="B430" s="153">
        <f t="shared" ref="B430:U430" si="199">B209/B$12</f>
        <v>0</v>
      </c>
      <c r="C430" s="153">
        <f t="shared" si="199"/>
        <v>0</v>
      </c>
      <c r="D430" s="153">
        <f t="shared" si="199"/>
        <v>0</v>
      </c>
      <c r="E430" s="153">
        <f t="shared" si="199"/>
        <v>0</v>
      </c>
      <c r="F430" s="153">
        <f t="shared" si="199"/>
        <v>0</v>
      </c>
      <c r="G430" s="153">
        <f t="shared" si="199"/>
        <v>0</v>
      </c>
      <c r="H430" s="153">
        <f t="shared" si="199"/>
        <v>0</v>
      </c>
      <c r="I430" s="153">
        <f t="shared" si="199"/>
        <v>0</v>
      </c>
      <c r="J430" s="153">
        <f t="shared" si="199"/>
        <v>0</v>
      </c>
      <c r="K430" s="153">
        <f t="shared" si="199"/>
        <v>0</v>
      </c>
      <c r="L430" s="153">
        <f t="shared" si="199"/>
        <v>0</v>
      </c>
      <c r="M430" s="153">
        <f t="shared" si="199"/>
        <v>0</v>
      </c>
      <c r="N430" s="153">
        <f t="shared" si="199"/>
        <v>0</v>
      </c>
      <c r="O430" s="153">
        <f t="shared" si="199"/>
        <v>0</v>
      </c>
      <c r="P430" s="153">
        <f t="shared" si="199"/>
        <v>0</v>
      </c>
      <c r="Q430" s="153">
        <f t="shared" si="199"/>
        <v>0</v>
      </c>
      <c r="R430" s="153">
        <f t="shared" si="199"/>
        <v>0.000000088922893</v>
      </c>
      <c r="S430" s="153">
        <f t="shared" si="199"/>
        <v>0</v>
      </c>
      <c r="T430" s="153">
        <f t="shared" si="199"/>
        <v>0</v>
      </c>
      <c r="U430" s="153">
        <f t="shared" si="199"/>
        <v>0</v>
      </c>
    </row>
    <row r="431" ht="15.75" customHeight="1">
      <c r="A431" s="156" t="s">
        <v>214</v>
      </c>
      <c r="B431" s="153">
        <f t="shared" ref="B431:U431" si="200">B210/B$12</f>
        <v>0</v>
      </c>
      <c r="C431" s="153">
        <f t="shared" si="200"/>
        <v>0</v>
      </c>
      <c r="D431" s="153">
        <f t="shared" si="200"/>
        <v>0</v>
      </c>
      <c r="E431" s="153">
        <f t="shared" si="200"/>
        <v>0</v>
      </c>
      <c r="F431" s="153">
        <f t="shared" si="200"/>
        <v>0</v>
      </c>
      <c r="G431" s="153">
        <f t="shared" si="200"/>
        <v>0</v>
      </c>
      <c r="H431" s="153">
        <f t="shared" si="200"/>
        <v>0.0000001981270652</v>
      </c>
      <c r="I431" s="153">
        <f t="shared" si="200"/>
        <v>0</v>
      </c>
      <c r="J431" s="153">
        <f t="shared" si="200"/>
        <v>0</v>
      </c>
      <c r="K431" s="153">
        <f t="shared" si="200"/>
        <v>0</v>
      </c>
      <c r="L431" s="153">
        <f t="shared" si="200"/>
        <v>0</v>
      </c>
      <c r="M431" s="153">
        <f t="shared" si="200"/>
        <v>0</v>
      </c>
      <c r="N431" s="153">
        <f t="shared" si="200"/>
        <v>0</v>
      </c>
      <c r="O431" s="153">
        <f t="shared" si="200"/>
        <v>0</v>
      </c>
      <c r="P431" s="153">
        <f t="shared" si="200"/>
        <v>0</v>
      </c>
      <c r="Q431" s="153">
        <f t="shared" si="200"/>
        <v>0</v>
      </c>
      <c r="R431" s="153">
        <f t="shared" si="200"/>
        <v>0</v>
      </c>
      <c r="S431" s="153">
        <f t="shared" si="200"/>
        <v>0</v>
      </c>
      <c r="T431" s="153">
        <f t="shared" si="200"/>
        <v>0</v>
      </c>
      <c r="U431" s="153">
        <f t="shared" si="200"/>
        <v>0</v>
      </c>
    </row>
    <row r="432" ht="15.75" customHeight="1">
      <c r="A432" s="156" t="s">
        <v>215</v>
      </c>
      <c r="B432" s="153">
        <f t="shared" ref="B432:U432" si="201">B211/B$12</f>
        <v>0</v>
      </c>
      <c r="C432" s="153">
        <f t="shared" si="201"/>
        <v>0</v>
      </c>
      <c r="D432" s="153">
        <f t="shared" si="201"/>
        <v>0</v>
      </c>
      <c r="E432" s="153">
        <f t="shared" si="201"/>
        <v>0.00002652207946</v>
      </c>
      <c r="F432" s="153">
        <f t="shared" si="201"/>
        <v>0.00020425938</v>
      </c>
      <c r="G432" s="153">
        <f t="shared" si="201"/>
        <v>0.0003249916631</v>
      </c>
      <c r="H432" s="153">
        <f t="shared" si="201"/>
        <v>0.0002010989712</v>
      </c>
      <c r="I432" s="153">
        <f t="shared" si="201"/>
        <v>0.00000744526457</v>
      </c>
      <c r="J432" s="153">
        <f t="shared" si="201"/>
        <v>0.0000165140483</v>
      </c>
      <c r="K432" s="153">
        <f t="shared" si="201"/>
        <v>0</v>
      </c>
      <c r="L432" s="153">
        <f t="shared" si="201"/>
        <v>0.0000205614215</v>
      </c>
      <c r="M432" s="153">
        <f t="shared" si="201"/>
        <v>0</v>
      </c>
      <c r="N432" s="153">
        <f t="shared" si="201"/>
        <v>0</v>
      </c>
      <c r="O432" s="153">
        <f t="shared" si="201"/>
        <v>0</v>
      </c>
      <c r="P432" s="153">
        <f t="shared" si="201"/>
        <v>0.00004458818433</v>
      </c>
      <c r="Q432" s="153">
        <f t="shared" si="201"/>
        <v>0.00007395231782</v>
      </c>
      <c r="R432" s="153">
        <f t="shared" si="201"/>
        <v>0.00006197925642</v>
      </c>
      <c r="S432" s="153">
        <f t="shared" si="201"/>
        <v>0.00005448546085</v>
      </c>
      <c r="T432" s="153">
        <f t="shared" si="201"/>
        <v>0.0002180045659</v>
      </c>
      <c r="U432" s="153">
        <f t="shared" si="201"/>
        <v>0.0003234385158</v>
      </c>
    </row>
    <row r="433" ht="15.75" customHeight="1">
      <c r="A433" s="156" t="s">
        <v>216</v>
      </c>
      <c r="B433" s="153">
        <f t="shared" ref="B433:U433" si="202">B212/B$12</f>
        <v>0</v>
      </c>
      <c r="C433" s="153">
        <f t="shared" si="202"/>
        <v>0</v>
      </c>
      <c r="D433" s="153">
        <f t="shared" si="202"/>
        <v>0</v>
      </c>
      <c r="E433" s="153">
        <f t="shared" si="202"/>
        <v>0</v>
      </c>
      <c r="F433" s="153">
        <f t="shared" si="202"/>
        <v>0</v>
      </c>
      <c r="G433" s="153">
        <f t="shared" si="202"/>
        <v>0</v>
      </c>
      <c r="H433" s="153">
        <f t="shared" si="202"/>
        <v>0</v>
      </c>
      <c r="I433" s="153">
        <f t="shared" si="202"/>
        <v>0</v>
      </c>
      <c r="J433" s="153">
        <f t="shared" si="202"/>
        <v>0</v>
      </c>
      <c r="K433" s="153">
        <f t="shared" si="202"/>
        <v>0.0004327614627</v>
      </c>
      <c r="L433" s="153">
        <f t="shared" si="202"/>
        <v>0</v>
      </c>
      <c r="M433" s="153">
        <f t="shared" si="202"/>
        <v>0</v>
      </c>
      <c r="N433" s="153">
        <f t="shared" si="202"/>
        <v>0</v>
      </c>
      <c r="O433" s="153">
        <f t="shared" si="202"/>
        <v>0</v>
      </c>
      <c r="P433" s="153">
        <f t="shared" si="202"/>
        <v>0</v>
      </c>
      <c r="Q433" s="153">
        <f t="shared" si="202"/>
        <v>0</v>
      </c>
      <c r="R433" s="153">
        <f t="shared" si="202"/>
        <v>0</v>
      </c>
      <c r="S433" s="153">
        <f t="shared" si="202"/>
        <v>0</v>
      </c>
      <c r="T433" s="153">
        <f t="shared" si="202"/>
        <v>0</v>
      </c>
      <c r="U433" s="153">
        <f t="shared" si="202"/>
        <v>0</v>
      </c>
    </row>
    <row r="434" ht="15.75" customHeight="1">
      <c r="B434" s="161"/>
      <c r="C434" s="161"/>
      <c r="D434" s="161"/>
      <c r="E434" s="161"/>
      <c r="F434" s="161"/>
      <c r="G434" s="161"/>
      <c r="H434" s="161"/>
      <c r="I434" s="161"/>
      <c r="J434" s="161"/>
      <c r="K434" s="161"/>
      <c r="L434" s="161"/>
      <c r="M434" s="161"/>
      <c r="N434" s="161"/>
      <c r="O434" s="161"/>
      <c r="P434" s="161"/>
      <c r="Q434" s="161"/>
      <c r="R434" s="161"/>
      <c r="S434" s="161"/>
      <c r="T434" s="161"/>
      <c r="U434" s="161"/>
    </row>
    <row r="435" ht="15.75" customHeight="1">
      <c r="A435" s="89" t="s">
        <v>443</v>
      </c>
      <c r="B435" s="127"/>
      <c r="C435" s="127"/>
      <c r="D435" s="127"/>
      <c r="E435" s="127"/>
      <c r="F435" s="127"/>
      <c r="G435" s="127"/>
      <c r="H435" s="127"/>
      <c r="I435" s="127"/>
      <c r="J435" s="127"/>
      <c r="K435" s="127"/>
      <c r="L435" s="127"/>
      <c r="M435" s="127"/>
      <c r="N435" s="127"/>
      <c r="O435" s="127"/>
      <c r="P435" s="127"/>
      <c r="Q435" s="127"/>
      <c r="R435" s="127"/>
      <c r="S435" s="127"/>
      <c r="T435" s="127"/>
      <c r="U435" s="127"/>
    </row>
    <row r="436" ht="15.75" customHeight="1">
      <c r="A436" s="145" t="s">
        <v>446</v>
      </c>
      <c r="B436" s="128">
        <f t="shared" ref="B436:U436" si="203">B215/B$12</f>
        <v>0.04336245297</v>
      </c>
      <c r="C436" s="128">
        <f t="shared" si="203"/>
        <v>0.0634074182</v>
      </c>
      <c r="D436" s="128">
        <f t="shared" si="203"/>
        <v>0.06436315537</v>
      </c>
      <c r="E436" s="128">
        <f t="shared" si="203"/>
        <v>0.06046859629</v>
      </c>
      <c r="F436" s="128">
        <f t="shared" si="203"/>
        <v>0.05341522164</v>
      </c>
      <c r="G436" s="128">
        <f t="shared" si="203"/>
        <v>0.08144565167</v>
      </c>
      <c r="H436" s="128">
        <f t="shared" si="203"/>
        <v>0.0670800786</v>
      </c>
      <c r="I436" s="128">
        <f t="shared" si="203"/>
        <v>0.05749520662</v>
      </c>
      <c r="J436" s="128">
        <f t="shared" si="203"/>
        <v>0.049483042</v>
      </c>
      <c r="K436" s="128">
        <f t="shared" si="203"/>
        <v>0.07283344894</v>
      </c>
      <c r="L436" s="128">
        <f t="shared" si="203"/>
        <v>0.06873926697</v>
      </c>
      <c r="M436" s="128">
        <f t="shared" si="203"/>
        <v>0.06313416064</v>
      </c>
      <c r="N436" s="128">
        <f t="shared" si="203"/>
        <v>0.06568195155</v>
      </c>
      <c r="O436" s="128">
        <f t="shared" si="203"/>
        <v>0.06162886225</v>
      </c>
      <c r="P436" s="128">
        <f t="shared" si="203"/>
        <v>0.05290591548</v>
      </c>
      <c r="Q436" s="128">
        <f t="shared" si="203"/>
        <v>0.06451663243</v>
      </c>
      <c r="R436" s="128">
        <f t="shared" si="203"/>
        <v>0.06682101902</v>
      </c>
      <c r="S436" s="128">
        <f t="shared" si="203"/>
        <v>0.0748103808</v>
      </c>
      <c r="T436" s="128">
        <f t="shared" si="203"/>
        <v>0.05073026694</v>
      </c>
      <c r="U436" s="157">
        <f t="shared" si="203"/>
        <v>0.03872038308</v>
      </c>
    </row>
    <row r="437" ht="15.75" customHeight="1">
      <c r="A437" s="145" t="s">
        <v>472</v>
      </c>
      <c r="B437" s="128">
        <f t="shared" ref="B437:U437" si="204">B216/B$12</f>
        <v>0</v>
      </c>
      <c r="C437" s="128">
        <f t="shared" si="204"/>
        <v>0</v>
      </c>
      <c r="D437" s="128">
        <f t="shared" si="204"/>
        <v>0</v>
      </c>
      <c r="E437" s="128">
        <f t="shared" si="204"/>
        <v>0.002074189468</v>
      </c>
      <c r="F437" s="128">
        <f t="shared" si="204"/>
        <v>0.003958594845</v>
      </c>
      <c r="G437" s="128">
        <f t="shared" si="204"/>
        <v>0.004638146582</v>
      </c>
      <c r="H437" s="128">
        <f t="shared" si="204"/>
        <v>0.00002179397717</v>
      </c>
      <c r="I437" s="128">
        <f t="shared" si="204"/>
        <v>0.0004582103178</v>
      </c>
      <c r="J437" s="128">
        <f t="shared" si="204"/>
        <v>0.0001677479643</v>
      </c>
      <c r="K437" s="128">
        <f t="shared" si="204"/>
        <v>0.004860438078</v>
      </c>
      <c r="L437" s="128">
        <f t="shared" si="204"/>
        <v>0.008058589229</v>
      </c>
      <c r="M437" s="128">
        <f t="shared" si="204"/>
        <v>0.01014535015</v>
      </c>
      <c r="N437" s="128">
        <f t="shared" si="204"/>
        <v>0.008020823612</v>
      </c>
      <c r="O437" s="128">
        <f t="shared" si="204"/>
        <v>0.01103870936</v>
      </c>
      <c r="P437" s="128">
        <f t="shared" si="204"/>
        <v>0.01211728143</v>
      </c>
      <c r="Q437" s="128">
        <f t="shared" si="204"/>
        <v>0.02152012449</v>
      </c>
      <c r="R437" s="128">
        <f t="shared" si="204"/>
        <v>0.02188330151</v>
      </c>
      <c r="S437" s="128">
        <f t="shared" si="204"/>
        <v>0.02423543248</v>
      </c>
      <c r="T437" s="128">
        <f t="shared" si="204"/>
        <v>0.0277229274</v>
      </c>
      <c r="U437" s="157">
        <f t="shared" si="204"/>
        <v>0.02772567139</v>
      </c>
    </row>
    <row r="438" ht="15.75" customHeight="1">
      <c r="A438" s="145" t="s">
        <v>460</v>
      </c>
      <c r="B438" s="128">
        <f t="shared" ref="B438:U438" si="205">B217/B$12</f>
        <v>0.05861426099</v>
      </c>
      <c r="C438" s="128">
        <f t="shared" si="205"/>
        <v>0.07194315144</v>
      </c>
      <c r="D438" s="128">
        <f t="shared" si="205"/>
        <v>0.06765553611</v>
      </c>
      <c r="E438" s="128">
        <f t="shared" si="205"/>
        <v>0.05862798724</v>
      </c>
      <c r="F438" s="128">
        <f t="shared" si="205"/>
        <v>0.04501569145</v>
      </c>
      <c r="G438" s="128">
        <f t="shared" si="205"/>
        <v>0.03726995256</v>
      </c>
      <c r="H438" s="128">
        <f t="shared" si="205"/>
        <v>0.05876726133</v>
      </c>
      <c r="I438" s="128">
        <f t="shared" si="205"/>
        <v>0.05117848742</v>
      </c>
      <c r="J438" s="128">
        <f t="shared" si="205"/>
        <v>0.05935322792</v>
      </c>
      <c r="K438" s="128">
        <f t="shared" si="205"/>
        <v>0.05912721263</v>
      </c>
      <c r="L438" s="128">
        <f t="shared" si="205"/>
        <v>0.05608574113</v>
      </c>
      <c r="M438" s="128">
        <f t="shared" si="205"/>
        <v>0.0498099699</v>
      </c>
      <c r="N438" s="128">
        <f t="shared" si="205"/>
        <v>0.03525107103</v>
      </c>
      <c r="O438" s="128">
        <f t="shared" si="205"/>
        <v>0.0277635268</v>
      </c>
      <c r="P438" s="128">
        <f t="shared" si="205"/>
        <v>0.02497442593</v>
      </c>
      <c r="Q438" s="128">
        <f t="shared" si="205"/>
        <v>0.02138959326</v>
      </c>
      <c r="R438" s="128">
        <f t="shared" si="205"/>
        <v>0.01527553025</v>
      </c>
      <c r="S438" s="128">
        <f t="shared" si="205"/>
        <v>0.02134620557</v>
      </c>
      <c r="T438" s="128">
        <f t="shared" si="205"/>
        <v>0.01937693892</v>
      </c>
      <c r="U438" s="157">
        <f t="shared" si="205"/>
        <v>0.01813737133</v>
      </c>
    </row>
    <row r="439" ht="15.75" customHeight="1">
      <c r="A439" s="145" t="s">
        <v>478</v>
      </c>
      <c r="B439" s="128">
        <f t="shared" ref="B439:U439" si="206">B218/B$12</f>
        <v>0.004493102812</v>
      </c>
      <c r="C439" s="128">
        <f t="shared" si="206"/>
        <v>0.005350480501</v>
      </c>
      <c r="D439" s="128">
        <f t="shared" si="206"/>
        <v>0.008952965164</v>
      </c>
      <c r="E439" s="128">
        <f t="shared" si="206"/>
        <v>0.005884179242</v>
      </c>
      <c r="F439" s="128">
        <f t="shared" si="206"/>
        <v>0.01175938072</v>
      </c>
      <c r="G439" s="128">
        <f t="shared" si="206"/>
        <v>0.01486641081</v>
      </c>
      <c r="H439" s="128">
        <f t="shared" si="206"/>
        <v>0.004153139541</v>
      </c>
      <c r="I439" s="128">
        <f t="shared" si="206"/>
        <v>0.008953126574</v>
      </c>
      <c r="J439" s="128">
        <f t="shared" si="206"/>
        <v>0.009606581978</v>
      </c>
      <c r="K439" s="128">
        <f t="shared" si="206"/>
        <v>0.01190671303</v>
      </c>
      <c r="L439" s="128">
        <f t="shared" si="206"/>
        <v>0.007566332566</v>
      </c>
      <c r="M439" s="128">
        <f t="shared" si="206"/>
        <v>0.007094375719</v>
      </c>
      <c r="N439" s="128">
        <f t="shared" si="206"/>
        <v>0.01280636777</v>
      </c>
      <c r="O439" s="128">
        <f t="shared" si="206"/>
        <v>0.01858337081</v>
      </c>
      <c r="P439" s="128">
        <f t="shared" si="206"/>
        <v>0.02494390426</v>
      </c>
      <c r="Q439" s="128">
        <f t="shared" si="206"/>
        <v>0.02512526154</v>
      </c>
      <c r="R439" s="128">
        <f t="shared" si="206"/>
        <v>0.02228443268</v>
      </c>
      <c r="S439" s="128">
        <f t="shared" si="206"/>
        <v>0.02318200851</v>
      </c>
      <c r="T439" s="128">
        <f t="shared" si="206"/>
        <v>0.01922171645</v>
      </c>
      <c r="U439" s="157">
        <f t="shared" si="206"/>
        <v>0.01503542439</v>
      </c>
    </row>
    <row r="440" ht="15.75" customHeight="1">
      <c r="A440" s="145" t="s">
        <v>462</v>
      </c>
      <c r="B440" s="128">
        <f t="shared" ref="B440:U440" si="207">B219/B$12</f>
        <v>0.007703704563</v>
      </c>
      <c r="C440" s="128">
        <f t="shared" si="207"/>
        <v>0.01187290458</v>
      </c>
      <c r="D440" s="128">
        <f t="shared" si="207"/>
        <v>0.01265573827</v>
      </c>
      <c r="E440" s="128">
        <f t="shared" si="207"/>
        <v>0.01495112434</v>
      </c>
      <c r="F440" s="128">
        <f t="shared" si="207"/>
        <v>0.01264629898</v>
      </c>
      <c r="G440" s="128">
        <f t="shared" si="207"/>
        <v>0.0113753608</v>
      </c>
      <c r="H440" s="128">
        <f t="shared" si="207"/>
        <v>0.004835489154</v>
      </c>
      <c r="I440" s="128">
        <f t="shared" si="207"/>
        <v>0.01017219068</v>
      </c>
      <c r="J440" s="128">
        <f t="shared" si="207"/>
        <v>0.007259848798</v>
      </c>
      <c r="K440" s="128">
        <f t="shared" si="207"/>
        <v>0.008482841293</v>
      </c>
      <c r="L440" s="128">
        <f t="shared" si="207"/>
        <v>0.00885791449</v>
      </c>
      <c r="M440" s="128">
        <f t="shared" si="207"/>
        <v>0.006391233847</v>
      </c>
      <c r="N440" s="128">
        <f t="shared" si="207"/>
        <v>0.003935493851</v>
      </c>
      <c r="O440" s="128">
        <f t="shared" si="207"/>
        <v>0.004524309427</v>
      </c>
      <c r="P440" s="128">
        <f t="shared" si="207"/>
        <v>0.004643717848</v>
      </c>
      <c r="Q440" s="128">
        <f t="shared" si="207"/>
        <v>0.003901176949</v>
      </c>
      <c r="R440" s="128">
        <f t="shared" si="207"/>
        <v>0.004564856712</v>
      </c>
      <c r="S440" s="128">
        <f t="shared" si="207"/>
        <v>0.003666652652</v>
      </c>
      <c r="T440" s="128">
        <f t="shared" si="207"/>
        <v>0.004044327219</v>
      </c>
      <c r="U440" s="157">
        <f t="shared" si="207"/>
        <v>0.01029402277</v>
      </c>
    </row>
    <row r="441" ht="15.75" customHeight="1">
      <c r="A441" s="145" t="s">
        <v>452</v>
      </c>
      <c r="B441" s="128">
        <f t="shared" ref="B441:U441" si="208">B220/B$12</f>
        <v>0</v>
      </c>
      <c r="C441" s="128">
        <f t="shared" si="208"/>
        <v>0</v>
      </c>
      <c r="D441" s="128">
        <f t="shared" si="208"/>
        <v>0</v>
      </c>
      <c r="E441" s="128">
        <f t="shared" si="208"/>
        <v>0</v>
      </c>
      <c r="F441" s="128">
        <f t="shared" si="208"/>
        <v>0</v>
      </c>
      <c r="G441" s="128">
        <f t="shared" si="208"/>
        <v>0.0001693480654</v>
      </c>
      <c r="H441" s="128">
        <f t="shared" si="208"/>
        <v>0.0001672192431</v>
      </c>
      <c r="I441" s="128">
        <f t="shared" si="208"/>
        <v>0.001346547938</v>
      </c>
      <c r="J441" s="128">
        <f t="shared" si="208"/>
        <v>0.003011144251</v>
      </c>
      <c r="K441" s="128">
        <f t="shared" si="208"/>
        <v>0.002491729293</v>
      </c>
      <c r="L441" s="128">
        <f t="shared" si="208"/>
        <v>0.001986341535</v>
      </c>
      <c r="M441" s="128">
        <f t="shared" si="208"/>
        <v>0.001139936579</v>
      </c>
      <c r="N441" s="128">
        <f t="shared" si="208"/>
        <v>0.000799295311</v>
      </c>
      <c r="O441" s="128">
        <f t="shared" si="208"/>
        <v>0.004489295947</v>
      </c>
      <c r="P441" s="128">
        <f t="shared" si="208"/>
        <v>0.00730600402</v>
      </c>
      <c r="Q441" s="128">
        <f t="shared" si="208"/>
        <v>0.01002638145</v>
      </c>
      <c r="R441" s="128">
        <f t="shared" si="208"/>
        <v>0.01023769267</v>
      </c>
      <c r="S441" s="128">
        <f t="shared" si="208"/>
        <v>0.01151947049</v>
      </c>
      <c r="T441" s="128">
        <f t="shared" si="208"/>
        <v>0.0106056602</v>
      </c>
      <c r="U441" s="157">
        <f t="shared" si="208"/>
        <v>0.009989230533</v>
      </c>
    </row>
    <row r="442" ht="15.75" customHeight="1">
      <c r="A442" s="145" t="s">
        <v>454</v>
      </c>
      <c r="B442" s="128">
        <f t="shared" ref="B442:U442" si="209">B221/B$12</f>
        <v>0.002853975608</v>
      </c>
      <c r="C442" s="128">
        <f t="shared" si="209"/>
        <v>0.003706504093</v>
      </c>
      <c r="D442" s="128">
        <f t="shared" si="209"/>
        <v>0.004599513652</v>
      </c>
      <c r="E442" s="128">
        <f t="shared" si="209"/>
        <v>0.005948274268</v>
      </c>
      <c r="F442" s="128">
        <f t="shared" si="209"/>
        <v>0.005982348721</v>
      </c>
      <c r="G442" s="128">
        <f t="shared" si="209"/>
        <v>0.007336784684</v>
      </c>
      <c r="H442" s="128">
        <f t="shared" si="209"/>
        <v>0.00408300256</v>
      </c>
      <c r="I442" s="128">
        <f t="shared" si="209"/>
        <v>0.004469640497</v>
      </c>
      <c r="J442" s="128">
        <f t="shared" si="209"/>
        <v>0.004914978105</v>
      </c>
      <c r="K442" s="128">
        <f t="shared" si="209"/>
        <v>0.005819254873</v>
      </c>
      <c r="L442" s="128">
        <f t="shared" si="209"/>
        <v>0.01006562746</v>
      </c>
      <c r="M442" s="128">
        <f t="shared" si="209"/>
        <v>0.009269930589</v>
      </c>
      <c r="N442" s="128">
        <f t="shared" si="209"/>
        <v>0.006523103751</v>
      </c>
      <c r="O442" s="128">
        <f t="shared" si="209"/>
        <v>0.007766638805</v>
      </c>
      <c r="P442" s="128">
        <f t="shared" si="209"/>
        <v>0.008668863107</v>
      </c>
      <c r="Q442" s="128">
        <f t="shared" si="209"/>
        <v>0.01013292814</v>
      </c>
      <c r="R442" s="128">
        <f t="shared" si="209"/>
        <v>0.009606695823</v>
      </c>
      <c r="S442" s="128">
        <f t="shared" si="209"/>
        <v>0.009649916515</v>
      </c>
      <c r="T442" s="128">
        <f t="shared" si="209"/>
        <v>0.01025862595</v>
      </c>
      <c r="U442" s="157">
        <f t="shared" si="209"/>
        <v>0.009484717495</v>
      </c>
    </row>
    <row r="443" ht="15.75" customHeight="1">
      <c r="A443" s="145" t="s">
        <v>480</v>
      </c>
      <c r="B443" s="128">
        <f t="shared" ref="B443:U443" si="210">B222/B$12</f>
        <v>0</v>
      </c>
      <c r="C443" s="128">
        <f t="shared" si="210"/>
        <v>0.002313270905</v>
      </c>
      <c r="D443" s="128">
        <f t="shared" si="210"/>
        <v>0.0006784037152</v>
      </c>
      <c r="E443" s="128">
        <f t="shared" si="210"/>
        <v>0.000240094614</v>
      </c>
      <c r="F443" s="128">
        <f t="shared" si="210"/>
        <v>0.001726928951</v>
      </c>
      <c r="G443" s="128">
        <f t="shared" si="210"/>
        <v>0.0000001631484253</v>
      </c>
      <c r="H443" s="128">
        <f t="shared" si="210"/>
        <v>0.00005111678283</v>
      </c>
      <c r="I443" s="128">
        <f t="shared" si="210"/>
        <v>0.001562329992</v>
      </c>
      <c r="J443" s="128">
        <f t="shared" si="210"/>
        <v>0.01495340865</v>
      </c>
      <c r="K443" s="128">
        <f t="shared" si="210"/>
        <v>0.009457450365</v>
      </c>
      <c r="L443" s="128">
        <f t="shared" si="210"/>
        <v>0.008898225698</v>
      </c>
      <c r="M443" s="128">
        <f t="shared" si="210"/>
        <v>0.006780932813</v>
      </c>
      <c r="N443" s="128">
        <f t="shared" si="210"/>
        <v>0.009381492197</v>
      </c>
      <c r="O443" s="128">
        <f t="shared" si="210"/>
        <v>0.001706873362</v>
      </c>
      <c r="P443" s="128">
        <f t="shared" si="210"/>
        <v>0.001616498619</v>
      </c>
      <c r="Q443" s="128">
        <f t="shared" si="210"/>
        <v>0.00166915455</v>
      </c>
      <c r="R443" s="128">
        <f t="shared" si="210"/>
        <v>0.003416417549</v>
      </c>
      <c r="S443" s="128">
        <f t="shared" si="210"/>
        <v>0.001024856544</v>
      </c>
      <c r="T443" s="128">
        <f t="shared" si="210"/>
        <v>0.003187057508</v>
      </c>
      <c r="U443" s="157">
        <f t="shared" si="210"/>
        <v>0.002782407837</v>
      </c>
    </row>
    <row r="444" ht="15.75" customHeight="1">
      <c r="A444" s="145" t="s">
        <v>458</v>
      </c>
      <c r="B444" s="128">
        <f t="shared" ref="B444:U444" si="211">B223/B$12</f>
        <v>0</v>
      </c>
      <c r="C444" s="128">
        <f t="shared" si="211"/>
        <v>0</v>
      </c>
      <c r="D444" s="128">
        <f t="shared" si="211"/>
        <v>0.0004386952931</v>
      </c>
      <c r="E444" s="128">
        <f t="shared" si="211"/>
        <v>0.001232113446</v>
      </c>
      <c r="F444" s="128">
        <f t="shared" si="211"/>
        <v>0.001239301735</v>
      </c>
      <c r="G444" s="128">
        <f t="shared" si="211"/>
        <v>0.004969990479</v>
      </c>
      <c r="H444" s="128">
        <f t="shared" si="211"/>
        <v>0.002599427096</v>
      </c>
      <c r="I444" s="128">
        <f t="shared" si="211"/>
        <v>0.002963737774</v>
      </c>
      <c r="J444" s="128">
        <f t="shared" si="211"/>
        <v>0.003868508939</v>
      </c>
      <c r="K444" s="128">
        <f t="shared" si="211"/>
        <v>0.004158809788</v>
      </c>
      <c r="L444" s="128">
        <f t="shared" si="211"/>
        <v>0.003201088673</v>
      </c>
      <c r="M444" s="128">
        <f t="shared" si="211"/>
        <v>0.003225814323</v>
      </c>
      <c r="N444" s="128">
        <f t="shared" si="211"/>
        <v>0.002508217323</v>
      </c>
      <c r="O444" s="128">
        <f t="shared" si="211"/>
        <v>0.003213804882</v>
      </c>
      <c r="P444" s="128">
        <f t="shared" si="211"/>
        <v>0.00333606318</v>
      </c>
      <c r="Q444" s="128">
        <f t="shared" si="211"/>
        <v>0.003392504925</v>
      </c>
      <c r="R444" s="128">
        <f t="shared" si="211"/>
        <v>0.003986235448</v>
      </c>
      <c r="S444" s="128">
        <f t="shared" si="211"/>
        <v>0.004440392272</v>
      </c>
      <c r="T444" s="128">
        <f t="shared" si="211"/>
        <v>0.003494842882</v>
      </c>
      <c r="U444" s="157">
        <f t="shared" si="211"/>
        <v>0.002645573919</v>
      </c>
    </row>
    <row r="445" ht="15.75" customHeight="1">
      <c r="A445" s="145" t="s">
        <v>456</v>
      </c>
      <c r="B445" s="128">
        <f t="shared" ref="B445:U445" si="212">B224/B$12</f>
        <v>0.000672660692</v>
      </c>
      <c r="C445" s="128">
        <f t="shared" si="212"/>
        <v>0.00006200759671</v>
      </c>
      <c r="D445" s="128">
        <f t="shared" si="212"/>
        <v>0.001257169592</v>
      </c>
      <c r="E445" s="128">
        <f t="shared" si="212"/>
        <v>0.00005106663545</v>
      </c>
      <c r="F445" s="128">
        <f t="shared" si="212"/>
        <v>0.00006036465442</v>
      </c>
      <c r="G445" s="128">
        <f t="shared" si="212"/>
        <v>0.0001722847371</v>
      </c>
      <c r="H445" s="128">
        <f t="shared" si="212"/>
        <v>0.00009311972066</v>
      </c>
      <c r="I445" s="128">
        <f t="shared" si="212"/>
        <v>0.0001487746727</v>
      </c>
      <c r="J445" s="128">
        <f t="shared" si="212"/>
        <v>0.0001193233114</v>
      </c>
      <c r="K445" s="128">
        <f t="shared" si="212"/>
        <v>0.003471779401</v>
      </c>
      <c r="L445" s="128">
        <f t="shared" si="212"/>
        <v>0.00882450218</v>
      </c>
      <c r="M445" s="128">
        <f t="shared" si="212"/>
        <v>0.009484789661</v>
      </c>
      <c r="N445" s="128">
        <f t="shared" si="212"/>
        <v>0.008138314397</v>
      </c>
      <c r="O445" s="128">
        <f t="shared" si="212"/>
        <v>0.006157100213</v>
      </c>
      <c r="P445" s="128">
        <f t="shared" si="212"/>
        <v>0</v>
      </c>
      <c r="Q445" s="128">
        <f t="shared" si="212"/>
        <v>0.00000007687351125</v>
      </c>
      <c r="R445" s="128">
        <f t="shared" si="212"/>
        <v>0.000000088922893</v>
      </c>
      <c r="S445" s="128">
        <f t="shared" si="212"/>
        <v>0</v>
      </c>
      <c r="T445" s="128">
        <f t="shared" si="212"/>
        <v>0</v>
      </c>
      <c r="U445" s="157">
        <f t="shared" si="212"/>
        <v>0.001922410205</v>
      </c>
    </row>
    <row r="446" ht="15.75" customHeight="1">
      <c r="A446" s="145" t="s">
        <v>464</v>
      </c>
      <c r="B446" s="128">
        <f t="shared" ref="B446:U446" si="213">B225/B$12</f>
        <v>0</v>
      </c>
      <c r="C446" s="128">
        <f t="shared" si="213"/>
        <v>0</v>
      </c>
      <c r="D446" s="128">
        <f t="shared" si="213"/>
        <v>0</v>
      </c>
      <c r="E446" s="128">
        <f t="shared" si="213"/>
        <v>0</v>
      </c>
      <c r="F446" s="128">
        <f t="shared" si="213"/>
        <v>0</v>
      </c>
      <c r="G446" s="128">
        <f t="shared" si="213"/>
        <v>0</v>
      </c>
      <c r="H446" s="128">
        <f t="shared" si="213"/>
        <v>0</v>
      </c>
      <c r="I446" s="128">
        <f t="shared" si="213"/>
        <v>0</v>
      </c>
      <c r="J446" s="128">
        <f t="shared" si="213"/>
        <v>0</v>
      </c>
      <c r="K446" s="128">
        <f t="shared" si="213"/>
        <v>0</v>
      </c>
      <c r="L446" s="128">
        <f t="shared" si="213"/>
        <v>0.0000002705450197</v>
      </c>
      <c r="M446" s="128">
        <f t="shared" si="213"/>
        <v>0</v>
      </c>
      <c r="N446" s="128">
        <f t="shared" si="213"/>
        <v>0</v>
      </c>
      <c r="O446" s="128">
        <f t="shared" si="213"/>
        <v>0</v>
      </c>
      <c r="P446" s="128">
        <f t="shared" si="213"/>
        <v>0</v>
      </c>
      <c r="Q446" s="128">
        <f t="shared" si="213"/>
        <v>0</v>
      </c>
      <c r="R446" s="128">
        <f t="shared" si="213"/>
        <v>0</v>
      </c>
      <c r="S446" s="128">
        <f t="shared" si="213"/>
        <v>0</v>
      </c>
      <c r="T446" s="128">
        <f t="shared" si="213"/>
        <v>0</v>
      </c>
      <c r="U446" s="157">
        <f t="shared" si="213"/>
        <v>0.000002552342519</v>
      </c>
    </row>
    <row r="447" ht="15.75" customHeight="1">
      <c r="A447" s="145" t="s">
        <v>444</v>
      </c>
      <c r="B447" s="128">
        <f t="shared" ref="B447:U447" si="214">B226/B$12</f>
        <v>0</v>
      </c>
      <c r="C447" s="128">
        <f t="shared" si="214"/>
        <v>0</v>
      </c>
      <c r="D447" s="128">
        <f t="shared" si="214"/>
        <v>0</v>
      </c>
      <c r="E447" s="128">
        <f t="shared" si="214"/>
        <v>0</v>
      </c>
      <c r="F447" s="128">
        <f t="shared" si="214"/>
        <v>0</v>
      </c>
      <c r="G447" s="128">
        <f t="shared" si="214"/>
        <v>0</v>
      </c>
      <c r="H447" s="128">
        <f t="shared" si="214"/>
        <v>0</v>
      </c>
      <c r="I447" s="128">
        <f t="shared" si="214"/>
        <v>0</v>
      </c>
      <c r="J447" s="128">
        <f t="shared" si="214"/>
        <v>0.000006580786166</v>
      </c>
      <c r="K447" s="128">
        <f t="shared" si="214"/>
        <v>0.000001327082069</v>
      </c>
      <c r="L447" s="128">
        <f t="shared" si="214"/>
        <v>0</v>
      </c>
      <c r="M447" s="128">
        <f t="shared" si="214"/>
        <v>0</v>
      </c>
      <c r="N447" s="128">
        <f t="shared" si="214"/>
        <v>0</v>
      </c>
      <c r="O447" s="128">
        <f t="shared" si="214"/>
        <v>0</v>
      </c>
      <c r="P447" s="128">
        <f t="shared" si="214"/>
        <v>0</v>
      </c>
      <c r="Q447" s="128">
        <f t="shared" si="214"/>
        <v>0</v>
      </c>
      <c r="R447" s="128">
        <f t="shared" si="214"/>
        <v>0</v>
      </c>
      <c r="S447" s="128">
        <f t="shared" si="214"/>
        <v>0</v>
      </c>
      <c r="T447" s="128">
        <f t="shared" si="214"/>
        <v>0.00000008059318519</v>
      </c>
      <c r="U447" s="157">
        <f t="shared" si="214"/>
        <v>0.0000002126952099</v>
      </c>
    </row>
    <row r="448" ht="15.75" customHeight="1">
      <c r="A448" s="145" t="s">
        <v>466</v>
      </c>
      <c r="B448" s="128">
        <f t="shared" ref="B448:U448" si="215">B227/B$12</f>
        <v>0</v>
      </c>
      <c r="C448" s="128">
        <f t="shared" si="215"/>
        <v>0</v>
      </c>
      <c r="D448" s="128">
        <f t="shared" si="215"/>
        <v>0</v>
      </c>
      <c r="E448" s="128">
        <f t="shared" si="215"/>
        <v>0</v>
      </c>
      <c r="F448" s="128">
        <f t="shared" si="215"/>
        <v>0</v>
      </c>
      <c r="G448" s="128">
        <f t="shared" si="215"/>
        <v>0</v>
      </c>
      <c r="H448" s="128">
        <f t="shared" si="215"/>
        <v>0</v>
      </c>
      <c r="I448" s="128">
        <f t="shared" si="215"/>
        <v>0</v>
      </c>
      <c r="J448" s="128">
        <f t="shared" si="215"/>
        <v>0</v>
      </c>
      <c r="K448" s="128">
        <f t="shared" si="215"/>
        <v>0.0000001327082069</v>
      </c>
      <c r="L448" s="128">
        <f t="shared" si="215"/>
        <v>0.000001487997608</v>
      </c>
      <c r="M448" s="128">
        <f t="shared" si="215"/>
        <v>0.0000001220096949</v>
      </c>
      <c r="N448" s="128">
        <f t="shared" si="215"/>
        <v>0</v>
      </c>
      <c r="O448" s="128">
        <f t="shared" si="215"/>
        <v>0</v>
      </c>
      <c r="P448" s="128">
        <f t="shared" si="215"/>
        <v>0</v>
      </c>
      <c r="Q448" s="128">
        <f t="shared" si="215"/>
        <v>0</v>
      </c>
      <c r="R448" s="128">
        <f t="shared" si="215"/>
        <v>0</v>
      </c>
      <c r="S448" s="128">
        <f t="shared" si="215"/>
        <v>0</v>
      </c>
      <c r="T448" s="128">
        <f t="shared" si="215"/>
        <v>0</v>
      </c>
      <c r="U448" s="157">
        <f t="shared" si="215"/>
        <v>0.0000000708984033</v>
      </c>
    </row>
    <row r="449" ht="15.75" customHeight="1">
      <c r="A449" s="145" t="s">
        <v>468</v>
      </c>
      <c r="B449" s="128">
        <f t="shared" ref="B449:U449" si="216">B228/B$12</f>
        <v>0</v>
      </c>
      <c r="C449" s="128">
        <f t="shared" si="216"/>
        <v>0</v>
      </c>
      <c r="D449" s="128">
        <f t="shared" si="216"/>
        <v>0</v>
      </c>
      <c r="E449" s="128">
        <f t="shared" si="216"/>
        <v>0</v>
      </c>
      <c r="F449" s="128">
        <f t="shared" si="216"/>
        <v>0.00000009612206118</v>
      </c>
      <c r="G449" s="128">
        <f t="shared" si="216"/>
        <v>0.000004078710631</v>
      </c>
      <c r="H449" s="128">
        <f t="shared" si="216"/>
        <v>0</v>
      </c>
      <c r="I449" s="128">
        <f t="shared" si="216"/>
        <v>0</v>
      </c>
      <c r="J449" s="128">
        <f t="shared" si="216"/>
        <v>0</v>
      </c>
      <c r="K449" s="128">
        <f t="shared" si="216"/>
        <v>0</v>
      </c>
      <c r="L449" s="128">
        <f t="shared" si="216"/>
        <v>0</v>
      </c>
      <c r="M449" s="128">
        <f t="shared" si="216"/>
        <v>0</v>
      </c>
      <c r="N449" s="128">
        <f t="shared" si="216"/>
        <v>0.00000115061705</v>
      </c>
      <c r="O449" s="128">
        <f t="shared" si="216"/>
        <v>0</v>
      </c>
      <c r="P449" s="128">
        <f t="shared" si="216"/>
        <v>0</v>
      </c>
      <c r="Q449" s="128">
        <f t="shared" si="216"/>
        <v>0</v>
      </c>
      <c r="R449" s="128">
        <f t="shared" si="216"/>
        <v>0</v>
      </c>
      <c r="S449" s="128">
        <f t="shared" si="216"/>
        <v>0</v>
      </c>
      <c r="T449" s="128">
        <f t="shared" si="216"/>
        <v>0</v>
      </c>
      <c r="U449" s="157">
        <f t="shared" si="216"/>
        <v>0</v>
      </c>
    </row>
    <row r="450" ht="15.75" customHeight="1">
      <c r="A450" s="145" t="s">
        <v>474</v>
      </c>
      <c r="B450" s="128">
        <f t="shared" ref="B450:U450" si="217">B229/B$12</f>
        <v>0.00000338263279</v>
      </c>
      <c r="C450" s="128">
        <f t="shared" si="217"/>
        <v>0.00003487927315</v>
      </c>
      <c r="D450" s="128">
        <f t="shared" si="217"/>
        <v>0</v>
      </c>
      <c r="E450" s="128">
        <f t="shared" si="217"/>
        <v>0</v>
      </c>
      <c r="F450" s="128">
        <f t="shared" si="217"/>
        <v>0</v>
      </c>
      <c r="G450" s="128">
        <f t="shared" si="217"/>
        <v>0</v>
      </c>
      <c r="H450" s="128">
        <f t="shared" si="217"/>
        <v>0.00004497484381</v>
      </c>
      <c r="I450" s="128">
        <f t="shared" si="217"/>
        <v>0.00004179797653</v>
      </c>
      <c r="J450" s="128">
        <f t="shared" si="217"/>
        <v>0.00004991464224</v>
      </c>
      <c r="K450" s="128">
        <f t="shared" si="217"/>
        <v>0.000061576608</v>
      </c>
      <c r="L450" s="128">
        <f t="shared" si="217"/>
        <v>0.00002908358962</v>
      </c>
      <c r="M450" s="128">
        <f t="shared" si="217"/>
        <v>0</v>
      </c>
      <c r="N450" s="128">
        <f t="shared" si="217"/>
        <v>0.00000357969749</v>
      </c>
      <c r="O450" s="128">
        <f t="shared" si="217"/>
        <v>0.00002717262362</v>
      </c>
      <c r="P450" s="128">
        <f t="shared" si="217"/>
        <v>0.0000179591298</v>
      </c>
      <c r="Q450" s="128">
        <f t="shared" si="217"/>
        <v>0.00002406140902</v>
      </c>
      <c r="R450" s="128">
        <f t="shared" si="217"/>
        <v>0.00000177845786</v>
      </c>
      <c r="S450" s="128">
        <f t="shared" si="217"/>
        <v>0</v>
      </c>
      <c r="T450" s="128">
        <f t="shared" si="217"/>
        <v>0</v>
      </c>
      <c r="U450" s="157">
        <f t="shared" si="217"/>
        <v>0</v>
      </c>
    </row>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paperSize="9"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6.57"/>
    <col customWidth="1" min="2" max="21" width="16.29"/>
    <col customWidth="1" min="22" max="26" width="8.71"/>
  </cols>
  <sheetData>
    <row r="1">
      <c r="A1" s="92" t="s">
        <v>483</v>
      </c>
      <c r="B1" s="93"/>
      <c r="C1" s="93"/>
      <c r="D1" s="93"/>
      <c r="E1" s="93"/>
      <c r="F1" s="93"/>
    </row>
    <row r="2" ht="15.0" customHeight="1">
      <c r="A2" s="95" t="s">
        <v>539</v>
      </c>
      <c r="B2" s="96"/>
      <c r="C2" s="96"/>
      <c r="D2" s="96"/>
      <c r="E2" s="96"/>
      <c r="F2" s="96"/>
    </row>
    <row r="3">
      <c r="A3" s="97"/>
    </row>
    <row r="4">
      <c r="A4" s="96" t="s">
        <v>485</v>
      </c>
    </row>
    <row r="5">
      <c r="A5" s="96" t="s">
        <v>486</v>
      </c>
    </row>
    <row r="6">
      <c r="A6" s="96" t="s">
        <v>487</v>
      </c>
    </row>
    <row r="7">
      <c r="A7" s="97"/>
    </row>
    <row r="8">
      <c r="A8" s="96" t="s">
        <v>488</v>
      </c>
    </row>
    <row r="9">
      <c r="A9" s="97"/>
    </row>
    <row r="10">
      <c r="A10" s="98" t="s">
        <v>489</v>
      </c>
    </row>
    <row r="11">
      <c r="A11" s="99" t="s">
        <v>490</v>
      </c>
      <c r="B11" s="134" t="s">
        <v>491</v>
      </c>
      <c r="C11" s="134" t="s">
        <v>492</v>
      </c>
      <c r="D11" s="134" t="s">
        <v>493</v>
      </c>
      <c r="E11" s="134" t="s">
        <v>494</v>
      </c>
      <c r="F11" s="134" t="s">
        <v>495</v>
      </c>
      <c r="G11" s="134" t="s">
        <v>496</v>
      </c>
      <c r="H11" s="134" t="s">
        <v>497</v>
      </c>
      <c r="I11" s="134" t="s">
        <v>498</v>
      </c>
      <c r="J11" s="134" t="s">
        <v>499</v>
      </c>
      <c r="K11" s="134" t="s">
        <v>500</v>
      </c>
      <c r="L11" s="134" t="s">
        <v>501</v>
      </c>
      <c r="M11" s="134" t="s">
        <v>502</v>
      </c>
      <c r="N11" s="134" t="s">
        <v>503</v>
      </c>
      <c r="O11" s="134" t="s">
        <v>504</v>
      </c>
      <c r="P11" s="134" t="s">
        <v>505</v>
      </c>
      <c r="Q11" s="134" t="s">
        <v>506</v>
      </c>
      <c r="R11" s="134" t="s">
        <v>507</v>
      </c>
      <c r="S11" s="134" t="s">
        <v>508</v>
      </c>
      <c r="T11" s="134" t="s">
        <v>509</v>
      </c>
      <c r="U11" s="135" t="s">
        <v>510</v>
      </c>
    </row>
    <row r="12">
      <c r="A12" s="140" t="s">
        <v>511</v>
      </c>
      <c r="B12" s="105">
        <v>212125.0</v>
      </c>
      <c r="C12" s="105">
        <v>358696.0</v>
      </c>
      <c r="D12" s="105">
        <v>831994.0</v>
      </c>
      <c r="E12" s="105">
        <v>958913.0</v>
      </c>
      <c r="F12" s="105">
        <v>1708978.0</v>
      </c>
      <c r="G12" s="105">
        <v>2719043.0</v>
      </c>
      <c r="H12" s="105">
        <v>1583197.0</v>
      </c>
      <c r="I12" s="105">
        <v>2462411.0</v>
      </c>
      <c r="J12" s="105">
        <v>3069511.0</v>
      </c>
      <c r="K12" s="105">
        <v>2636818.0</v>
      </c>
      <c r="L12" s="105">
        <v>2808682.0</v>
      </c>
      <c r="M12" s="105">
        <v>2146641.0</v>
      </c>
      <c r="N12" s="105">
        <v>2063292.0</v>
      </c>
      <c r="O12" s="105">
        <v>2068168.0</v>
      </c>
      <c r="P12" s="105">
        <v>3261592.0</v>
      </c>
      <c r="Q12" s="105">
        <v>2883218.0</v>
      </c>
      <c r="R12" s="105">
        <v>2707819.0</v>
      </c>
      <c r="S12" s="105">
        <v>2013930.0</v>
      </c>
      <c r="T12" s="105">
        <v>2657058.0</v>
      </c>
      <c r="U12" s="105">
        <v>3402227.0</v>
      </c>
    </row>
    <row r="13">
      <c r="A13" s="140" t="s">
        <v>101</v>
      </c>
      <c r="B13" s="105"/>
      <c r="C13" s="105"/>
      <c r="D13" s="105"/>
      <c r="E13" s="105"/>
      <c r="F13" s="105"/>
      <c r="G13" s="105">
        <v>0.0</v>
      </c>
      <c r="H13" s="105">
        <v>0.0</v>
      </c>
      <c r="I13" s="105">
        <v>0.0</v>
      </c>
      <c r="J13" s="105">
        <v>0.0</v>
      </c>
      <c r="K13" s="105">
        <v>0.0</v>
      </c>
      <c r="L13" s="105">
        <v>0.0</v>
      </c>
      <c r="M13" s="105">
        <v>0.0</v>
      </c>
      <c r="N13" s="105">
        <v>0.0</v>
      </c>
      <c r="O13" s="105">
        <v>0.0</v>
      </c>
      <c r="P13" s="105">
        <v>0.0</v>
      </c>
      <c r="Q13" s="105">
        <v>0.0</v>
      </c>
      <c r="R13" s="105">
        <v>0.0</v>
      </c>
      <c r="S13" s="105">
        <v>339.0</v>
      </c>
      <c r="T13" s="105">
        <v>2934.0</v>
      </c>
      <c r="U13" s="105">
        <v>8.0</v>
      </c>
    </row>
    <row r="14">
      <c r="A14" s="140" t="s">
        <v>2</v>
      </c>
      <c r="B14" s="105">
        <v>5125.0</v>
      </c>
      <c r="C14" s="105">
        <v>4570.0</v>
      </c>
      <c r="D14" s="105">
        <v>6639.0</v>
      </c>
      <c r="E14" s="105">
        <v>17010.0</v>
      </c>
      <c r="F14" s="105">
        <v>49314.0</v>
      </c>
      <c r="G14" s="105">
        <v>66367.0</v>
      </c>
      <c r="H14" s="105">
        <v>42471.0</v>
      </c>
      <c r="I14" s="105">
        <v>78270.0</v>
      </c>
      <c r="J14" s="105">
        <v>51969.0</v>
      </c>
      <c r="K14" s="105">
        <v>49146.0</v>
      </c>
      <c r="L14" s="105">
        <v>91063.0</v>
      </c>
      <c r="M14" s="105">
        <v>73988.0</v>
      </c>
      <c r="N14" s="105">
        <v>71392.0</v>
      </c>
      <c r="O14" s="105">
        <v>91954.0</v>
      </c>
      <c r="P14" s="105">
        <v>86283.0</v>
      </c>
      <c r="Q14" s="105">
        <v>45003.0</v>
      </c>
      <c r="R14" s="105">
        <v>45568.0</v>
      </c>
      <c r="S14" s="105">
        <v>31456.0</v>
      </c>
      <c r="T14" s="105">
        <v>68194.0</v>
      </c>
      <c r="U14" s="105">
        <v>136111.0</v>
      </c>
    </row>
    <row r="15">
      <c r="A15" s="140" t="s">
        <v>70</v>
      </c>
      <c r="B15" s="105"/>
      <c r="C15" s="105"/>
      <c r="D15" s="105"/>
      <c r="E15" s="105"/>
      <c r="F15" s="105"/>
      <c r="G15" s="105"/>
      <c r="H15" s="105"/>
      <c r="I15" s="105"/>
      <c r="J15" s="105"/>
      <c r="K15" s="105"/>
      <c r="L15" s="105"/>
      <c r="M15" s="105"/>
      <c r="N15" s="105"/>
      <c r="O15" s="105"/>
      <c r="P15" s="105"/>
      <c r="Q15" s="105"/>
      <c r="R15" s="105"/>
      <c r="S15" s="105"/>
      <c r="T15" s="105"/>
      <c r="U15" s="105"/>
    </row>
    <row r="16">
      <c r="A16" s="140" t="s">
        <v>512</v>
      </c>
      <c r="B16" s="105"/>
      <c r="C16" s="105"/>
      <c r="D16" s="105"/>
      <c r="E16" s="105"/>
      <c r="F16" s="105"/>
      <c r="G16" s="105"/>
      <c r="H16" s="105"/>
      <c r="I16" s="105"/>
      <c r="J16" s="105"/>
      <c r="K16" s="105"/>
      <c r="L16" s="105"/>
      <c r="M16" s="105"/>
      <c r="N16" s="105"/>
      <c r="O16" s="105"/>
      <c r="P16" s="105"/>
      <c r="Q16" s="105"/>
      <c r="R16" s="105"/>
      <c r="S16" s="105"/>
      <c r="T16" s="105"/>
      <c r="U16" s="105"/>
    </row>
    <row r="17">
      <c r="A17" s="140" t="s">
        <v>55</v>
      </c>
      <c r="B17" s="105"/>
      <c r="C17" s="105"/>
      <c r="D17" s="105"/>
      <c r="E17" s="105"/>
      <c r="F17" s="105"/>
      <c r="G17" s="105"/>
      <c r="H17" s="105"/>
      <c r="I17" s="105"/>
      <c r="J17" s="105"/>
      <c r="K17" s="105"/>
      <c r="L17" s="105"/>
      <c r="M17" s="105"/>
      <c r="N17" s="105"/>
      <c r="O17" s="105"/>
      <c r="P17" s="105"/>
      <c r="Q17" s="105"/>
      <c r="R17" s="105"/>
      <c r="S17" s="105"/>
      <c r="T17" s="105"/>
      <c r="U17" s="105"/>
    </row>
    <row r="18">
      <c r="A18" s="140" t="s">
        <v>102</v>
      </c>
      <c r="B18" s="105"/>
      <c r="C18" s="105"/>
      <c r="D18" s="105"/>
      <c r="E18" s="105"/>
      <c r="F18" s="105"/>
      <c r="G18" s="105"/>
      <c r="H18" s="105"/>
      <c r="I18" s="105"/>
      <c r="J18" s="105"/>
      <c r="K18" s="105"/>
      <c r="L18" s="105"/>
      <c r="M18" s="105"/>
      <c r="N18" s="105"/>
      <c r="O18" s="105"/>
      <c r="P18" s="105"/>
      <c r="Q18" s="105"/>
      <c r="R18" s="105"/>
      <c r="S18" s="105"/>
      <c r="T18" s="105"/>
      <c r="U18" s="105"/>
    </row>
    <row r="19">
      <c r="A19" s="140" t="s">
        <v>78</v>
      </c>
      <c r="B19" s="105"/>
      <c r="C19" s="105"/>
      <c r="D19" s="105"/>
      <c r="E19" s="105"/>
      <c r="F19" s="105"/>
      <c r="G19" s="105"/>
      <c r="H19" s="105"/>
      <c r="I19" s="105"/>
      <c r="J19" s="105"/>
      <c r="K19" s="105"/>
      <c r="L19" s="105"/>
      <c r="M19" s="105"/>
      <c r="N19" s="105"/>
      <c r="O19" s="105"/>
      <c r="P19" s="105"/>
      <c r="Q19" s="105"/>
      <c r="R19" s="105"/>
      <c r="S19" s="105"/>
      <c r="T19" s="105"/>
      <c r="U19" s="105"/>
    </row>
    <row r="20">
      <c r="A20" s="140" t="s">
        <v>4</v>
      </c>
      <c r="B20" s="105">
        <v>6.0</v>
      </c>
      <c r="C20" s="105">
        <v>5.0</v>
      </c>
      <c r="D20" s="105">
        <v>5.0</v>
      </c>
      <c r="E20" s="105">
        <v>6.0</v>
      </c>
      <c r="F20" s="105">
        <v>15.0</v>
      </c>
      <c r="G20" s="105">
        <v>15.0</v>
      </c>
      <c r="H20" s="105">
        <v>53.0</v>
      </c>
      <c r="I20" s="105">
        <v>0.0</v>
      </c>
      <c r="J20" s="105">
        <v>26.0</v>
      </c>
      <c r="K20" s="105">
        <v>25.0</v>
      </c>
      <c r="L20" s="105">
        <v>5.0</v>
      </c>
      <c r="M20" s="105">
        <v>50.0</v>
      </c>
      <c r="N20" s="105">
        <v>0.0</v>
      </c>
      <c r="O20" s="105">
        <v>0.0</v>
      </c>
      <c r="P20" s="105">
        <v>0.0</v>
      </c>
      <c r="Q20" s="105">
        <v>0.0</v>
      </c>
      <c r="R20" s="105">
        <v>0.0</v>
      </c>
      <c r="S20" s="105">
        <v>0.0</v>
      </c>
      <c r="T20" s="105">
        <v>0.0</v>
      </c>
      <c r="U20" s="105">
        <v>0.0</v>
      </c>
    </row>
    <row r="21" ht="15.75" customHeight="1">
      <c r="A21" s="140" t="s">
        <v>5</v>
      </c>
      <c r="B21" s="105">
        <v>0.0</v>
      </c>
      <c r="C21" s="105">
        <v>0.0</v>
      </c>
      <c r="D21" s="105">
        <v>0.0</v>
      </c>
      <c r="E21" s="105">
        <v>0.0</v>
      </c>
      <c r="F21" s="105">
        <v>2061.0</v>
      </c>
      <c r="G21" s="105">
        <v>544.0</v>
      </c>
      <c r="H21" s="105">
        <v>0.0</v>
      </c>
      <c r="I21" s="105">
        <v>0.0</v>
      </c>
      <c r="J21" s="105">
        <v>0.0</v>
      </c>
      <c r="K21" s="105">
        <v>0.0</v>
      </c>
      <c r="L21" s="105">
        <v>0.0</v>
      </c>
      <c r="M21" s="105">
        <v>0.0</v>
      </c>
      <c r="N21" s="105">
        <v>0.0</v>
      </c>
      <c r="O21" s="105">
        <v>0.0</v>
      </c>
      <c r="P21" s="105">
        <v>0.0</v>
      </c>
      <c r="Q21" s="105">
        <v>0.0</v>
      </c>
      <c r="R21" s="105">
        <v>0.0</v>
      </c>
      <c r="S21" s="105">
        <v>0.0</v>
      </c>
      <c r="T21" s="105">
        <v>0.0</v>
      </c>
      <c r="U21" s="105">
        <v>0.0</v>
      </c>
    </row>
    <row r="22" ht="15.75" customHeight="1">
      <c r="A22" s="140" t="s">
        <v>103</v>
      </c>
      <c r="B22" s="105"/>
      <c r="C22" s="105"/>
      <c r="D22" s="105"/>
      <c r="E22" s="105"/>
      <c r="F22" s="105"/>
      <c r="G22" s="105"/>
      <c r="H22" s="105"/>
      <c r="I22" s="105"/>
      <c r="J22" s="105"/>
      <c r="K22" s="105"/>
      <c r="L22" s="105"/>
      <c r="M22" s="105"/>
      <c r="N22" s="105"/>
      <c r="O22" s="105"/>
      <c r="P22" s="105"/>
      <c r="Q22" s="105"/>
      <c r="R22" s="105"/>
      <c r="S22" s="105"/>
      <c r="T22" s="105"/>
      <c r="U22" s="105"/>
    </row>
    <row r="23" ht="15.75" customHeight="1">
      <c r="A23" s="140" t="s">
        <v>6</v>
      </c>
      <c r="B23" s="105">
        <v>0.0</v>
      </c>
      <c r="C23" s="105">
        <v>18507.0</v>
      </c>
      <c r="D23" s="105">
        <v>27798.0</v>
      </c>
      <c r="E23" s="105">
        <v>33416.0</v>
      </c>
      <c r="F23" s="105">
        <v>45009.0</v>
      </c>
      <c r="G23" s="105">
        <v>39975.0</v>
      </c>
      <c r="H23" s="105">
        <v>18964.0</v>
      </c>
      <c r="I23" s="105">
        <v>40613.0</v>
      </c>
      <c r="J23" s="105">
        <v>66531.0</v>
      </c>
      <c r="K23" s="105">
        <v>107332.0</v>
      </c>
      <c r="L23" s="105">
        <v>69960.0</v>
      </c>
      <c r="M23" s="105">
        <v>5295.0</v>
      </c>
      <c r="N23" s="105">
        <v>9.0</v>
      </c>
      <c r="O23" s="105">
        <v>0.0</v>
      </c>
      <c r="P23" s="105">
        <v>4.0</v>
      </c>
      <c r="Q23" s="105">
        <v>2.0</v>
      </c>
      <c r="R23" s="105">
        <v>17.0</v>
      </c>
      <c r="S23" s="105">
        <v>4.0</v>
      </c>
      <c r="T23" s="105">
        <v>22.0</v>
      </c>
      <c r="U23" s="105">
        <v>0.0</v>
      </c>
    </row>
    <row r="24" ht="15.75" customHeight="1">
      <c r="A24" s="140" t="s">
        <v>104</v>
      </c>
      <c r="B24" s="105"/>
      <c r="C24" s="105"/>
      <c r="D24" s="105"/>
      <c r="E24" s="105"/>
      <c r="F24" s="105"/>
      <c r="G24" s="105"/>
      <c r="H24" s="105"/>
      <c r="I24" s="105"/>
      <c r="J24" s="105"/>
      <c r="K24" s="105"/>
      <c r="L24" s="105"/>
      <c r="M24" s="105"/>
      <c r="N24" s="105"/>
      <c r="O24" s="105"/>
      <c r="P24" s="105"/>
      <c r="Q24" s="105"/>
      <c r="R24" s="105"/>
      <c r="S24" s="105"/>
      <c r="T24" s="105"/>
      <c r="U24" s="105"/>
    </row>
    <row r="25" ht="15.75" customHeight="1">
      <c r="A25" s="140" t="s">
        <v>80</v>
      </c>
      <c r="B25" s="105"/>
      <c r="C25" s="105"/>
      <c r="D25" s="105"/>
      <c r="E25" s="105"/>
      <c r="F25" s="105"/>
      <c r="G25" s="105"/>
      <c r="H25" s="105"/>
      <c r="I25" s="105"/>
      <c r="J25" s="105"/>
      <c r="K25" s="105"/>
      <c r="L25" s="105"/>
      <c r="M25" s="105"/>
      <c r="N25" s="105"/>
      <c r="O25" s="105"/>
      <c r="P25" s="105"/>
      <c r="Q25" s="105"/>
      <c r="R25" s="105"/>
      <c r="S25" s="105"/>
      <c r="T25" s="105"/>
      <c r="U25" s="105"/>
    </row>
    <row r="26" ht="15.75" customHeight="1">
      <c r="A26" s="140" t="s">
        <v>52</v>
      </c>
      <c r="B26" s="105"/>
      <c r="C26" s="105"/>
      <c r="D26" s="105"/>
      <c r="E26" s="105"/>
      <c r="F26" s="105"/>
      <c r="G26" s="105"/>
      <c r="H26" s="105"/>
      <c r="I26" s="105"/>
      <c r="J26" s="105"/>
      <c r="K26" s="105"/>
      <c r="L26" s="105"/>
      <c r="M26" s="105"/>
      <c r="N26" s="105"/>
      <c r="O26" s="105"/>
      <c r="P26" s="105"/>
      <c r="Q26" s="105"/>
      <c r="R26" s="105"/>
      <c r="S26" s="105"/>
      <c r="T26" s="105"/>
      <c r="U26" s="105"/>
    </row>
    <row r="27" ht="15.75" customHeight="1">
      <c r="A27" s="140" t="s">
        <v>64</v>
      </c>
      <c r="B27" s="105"/>
      <c r="C27" s="105"/>
      <c r="D27" s="105"/>
      <c r="E27" s="105"/>
      <c r="F27" s="105"/>
      <c r="G27" s="105"/>
      <c r="H27" s="105"/>
      <c r="I27" s="105"/>
      <c r="J27" s="105"/>
      <c r="K27" s="105"/>
      <c r="L27" s="105"/>
      <c r="M27" s="105"/>
      <c r="N27" s="105"/>
      <c r="O27" s="105"/>
      <c r="P27" s="105"/>
      <c r="Q27" s="105"/>
      <c r="R27" s="105"/>
      <c r="S27" s="105"/>
      <c r="T27" s="105"/>
      <c r="U27" s="105"/>
    </row>
    <row r="28" ht="15.75" customHeight="1">
      <c r="A28" s="140" t="s">
        <v>105</v>
      </c>
      <c r="B28" s="105"/>
      <c r="C28" s="105"/>
      <c r="D28" s="105"/>
      <c r="E28" s="105"/>
      <c r="F28" s="105"/>
      <c r="G28" s="105"/>
      <c r="H28" s="105"/>
      <c r="I28" s="105"/>
      <c r="J28" s="105"/>
      <c r="K28" s="105"/>
      <c r="L28" s="105"/>
      <c r="M28" s="105"/>
      <c r="N28" s="105"/>
      <c r="O28" s="105"/>
      <c r="P28" s="105"/>
      <c r="Q28" s="105"/>
      <c r="R28" s="105"/>
      <c r="S28" s="105"/>
      <c r="T28" s="105"/>
      <c r="U28" s="105"/>
    </row>
    <row r="29" ht="15.75" customHeight="1">
      <c r="A29" s="140" t="s">
        <v>7</v>
      </c>
      <c r="B29" s="105"/>
      <c r="C29" s="105"/>
      <c r="D29" s="105"/>
      <c r="E29" s="105"/>
      <c r="F29" s="105"/>
      <c r="G29" s="105"/>
      <c r="H29" s="105"/>
      <c r="I29" s="105"/>
      <c r="J29" s="105"/>
      <c r="K29" s="105"/>
      <c r="L29" s="105"/>
      <c r="M29" s="105"/>
      <c r="N29" s="105"/>
      <c r="O29" s="105"/>
      <c r="P29" s="105"/>
      <c r="Q29" s="105"/>
      <c r="R29" s="105"/>
      <c r="S29" s="105"/>
      <c r="T29" s="105"/>
      <c r="U29" s="105"/>
    </row>
    <row r="30" ht="15.75" customHeight="1">
      <c r="A30" s="140" t="s">
        <v>106</v>
      </c>
      <c r="B30" s="105"/>
      <c r="C30" s="105"/>
      <c r="D30" s="105"/>
      <c r="E30" s="105"/>
      <c r="F30" s="105"/>
      <c r="G30" s="105"/>
      <c r="H30" s="105"/>
      <c r="I30" s="105"/>
      <c r="J30" s="105"/>
      <c r="K30" s="105"/>
      <c r="L30" s="105"/>
      <c r="M30" s="105"/>
      <c r="N30" s="105"/>
      <c r="O30" s="105"/>
      <c r="P30" s="105"/>
      <c r="Q30" s="105"/>
      <c r="R30" s="105"/>
      <c r="S30" s="105"/>
      <c r="T30" s="105"/>
      <c r="U30" s="105"/>
    </row>
    <row r="31" ht="15.75" customHeight="1">
      <c r="A31" s="140" t="s">
        <v>107</v>
      </c>
      <c r="B31" s="105"/>
      <c r="C31" s="105"/>
      <c r="D31" s="105"/>
      <c r="E31" s="105"/>
      <c r="F31" s="105"/>
      <c r="G31" s="105"/>
      <c r="H31" s="105"/>
      <c r="I31" s="105"/>
      <c r="J31" s="105"/>
      <c r="K31" s="105"/>
      <c r="L31" s="105"/>
      <c r="M31" s="105"/>
      <c r="N31" s="105"/>
      <c r="O31" s="105"/>
      <c r="P31" s="105"/>
      <c r="Q31" s="105"/>
      <c r="R31" s="105"/>
      <c r="S31" s="105"/>
      <c r="T31" s="105"/>
      <c r="U31" s="105"/>
    </row>
    <row r="32" ht="15.75" customHeight="1">
      <c r="A32" s="140" t="s">
        <v>513</v>
      </c>
      <c r="B32" s="105"/>
      <c r="C32" s="105"/>
      <c r="D32" s="105"/>
      <c r="E32" s="105"/>
      <c r="F32" s="105"/>
      <c r="G32" s="105"/>
      <c r="H32" s="105"/>
      <c r="I32" s="105"/>
      <c r="J32" s="105"/>
      <c r="K32" s="105"/>
      <c r="L32" s="105"/>
      <c r="M32" s="105"/>
      <c r="N32" s="105"/>
      <c r="O32" s="105"/>
      <c r="P32" s="105"/>
      <c r="Q32" s="105"/>
      <c r="R32" s="105"/>
      <c r="S32" s="105"/>
      <c r="T32" s="105"/>
      <c r="U32" s="105"/>
    </row>
    <row r="33" ht="15.75" customHeight="1">
      <c r="A33" s="140" t="s">
        <v>108</v>
      </c>
      <c r="B33" s="105"/>
      <c r="C33" s="105"/>
      <c r="D33" s="105"/>
      <c r="E33" s="105"/>
      <c r="F33" s="105"/>
      <c r="G33" s="105"/>
      <c r="H33" s="105"/>
      <c r="I33" s="105"/>
      <c r="J33" s="105"/>
      <c r="K33" s="105"/>
      <c r="L33" s="105"/>
      <c r="M33" s="105"/>
      <c r="N33" s="105"/>
      <c r="O33" s="105"/>
      <c r="P33" s="105"/>
      <c r="Q33" s="105"/>
      <c r="R33" s="105"/>
      <c r="S33" s="105"/>
      <c r="T33" s="105"/>
      <c r="U33" s="105"/>
    </row>
    <row r="34" ht="15.75" customHeight="1">
      <c r="A34" s="140" t="s">
        <v>109</v>
      </c>
      <c r="B34" s="105">
        <v>0.0</v>
      </c>
      <c r="C34" s="105">
        <v>0.0</v>
      </c>
      <c r="D34" s="105">
        <v>0.0</v>
      </c>
      <c r="E34" s="105">
        <v>0.0</v>
      </c>
      <c r="F34" s="105">
        <v>0.0</v>
      </c>
      <c r="G34" s="105">
        <v>0.0</v>
      </c>
      <c r="H34" s="105">
        <v>0.0</v>
      </c>
      <c r="I34" s="105">
        <v>0.0</v>
      </c>
      <c r="J34" s="105">
        <v>0.0</v>
      </c>
      <c r="K34" s="105">
        <v>0.0</v>
      </c>
      <c r="L34" s="105">
        <v>0.0</v>
      </c>
      <c r="M34" s="105">
        <v>0.0</v>
      </c>
      <c r="N34" s="105">
        <v>0.0</v>
      </c>
      <c r="O34" s="105">
        <v>0.0</v>
      </c>
      <c r="P34" s="105">
        <v>0.0</v>
      </c>
      <c r="Q34" s="105">
        <v>0.0</v>
      </c>
      <c r="R34" s="105">
        <v>31.0</v>
      </c>
      <c r="S34" s="105">
        <v>13.0</v>
      </c>
      <c r="T34" s="105">
        <v>0.0</v>
      </c>
      <c r="U34" s="105">
        <v>0.0</v>
      </c>
    </row>
    <row r="35" ht="15.75" customHeight="1">
      <c r="A35" s="140" t="s">
        <v>110</v>
      </c>
      <c r="B35" s="105"/>
      <c r="C35" s="105"/>
      <c r="D35" s="105"/>
      <c r="E35" s="105"/>
      <c r="F35" s="105"/>
      <c r="G35" s="105"/>
      <c r="H35" s="105"/>
      <c r="I35" s="105"/>
      <c r="J35" s="105"/>
      <c r="K35" s="105"/>
      <c r="L35" s="105"/>
      <c r="M35" s="105"/>
      <c r="N35" s="105"/>
      <c r="O35" s="105"/>
      <c r="P35" s="105"/>
      <c r="Q35" s="105"/>
      <c r="R35" s="105"/>
      <c r="S35" s="105"/>
      <c r="T35" s="105"/>
      <c r="U35" s="105"/>
    </row>
    <row r="36" ht="15.75" customHeight="1">
      <c r="A36" s="140" t="s">
        <v>111</v>
      </c>
      <c r="B36" s="105"/>
      <c r="C36" s="105"/>
      <c r="D36" s="105"/>
      <c r="E36" s="105"/>
      <c r="F36" s="105"/>
      <c r="G36" s="105"/>
      <c r="H36" s="105"/>
      <c r="I36" s="105"/>
      <c r="J36" s="105"/>
      <c r="K36" s="105"/>
      <c r="L36" s="105"/>
      <c r="M36" s="105"/>
      <c r="N36" s="105"/>
      <c r="O36" s="105"/>
      <c r="P36" s="105"/>
      <c r="Q36" s="105"/>
      <c r="R36" s="105"/>
      <c r="S36" s="105"/>
      <c r="T36" s="105"/>
      <c r="U36" s="105"/>
    </row>
    <row r="37" ht="15.75" customHeight="1">
      <c r="A37" s="140" t="s">
        <v>8</v>
      </c>
      <c r="B37" s="105">
        <v>6.0</v>
      </c>
      <c r="C37" s="105">
        <v>3703.0</v>
      </c>
      <c r="D37" s="105">
        <v>15078.0</v>
      </c>
      <c r="E37" s="105">
        <v>7726.0</v>
      </c>
      <c r="F37" s="105">
        <v>16591.0</v>
      </c>
      <c r="G37" s="105">
        <v>12135.0</v>
      </c>
      <c r="H37" s="105">
        <v>7287.0</v>
      </c>
      <c r="I37" s="105">
        <v>9062.0</v>
      </c>
      <c r="J37" s="105">
        <v>10900.0</v>
      </c>
      <c r="K37" s="105">
        <v>4216.0</v>
      </c>
      <c r="L37" s="105">
        <v>186.0</v>
      </c>
      <c r="M37" s="105">
        <v>2214.0</v>
      </c>
      <c r="N37" s="105">
        <v>261.0</v>
      </c>
      <c r="O37" s="105">
        <v>13412.0</v>
      </c>
      <c r="P37" s="105">
        <v>13805.0</v>
      </c>
      <c r="Q37" s="105">
        <v>9605.0</v>
      </c>
      <c r="R37" s="105">
        <v>2051.0</v>
      </c>
      <c r="S37" s="105">
        <v>13198.0</v>
      </c>
      <c r="T37" s="105">
        <v>5223.0</v>
      </c>
      <c r="U37" s="105">
        <v>735.0</v>
      </c>
    </row>
    <row r="38" ht="15.75" customHeight="1">
      <c r="A38" s="140" t="s">
        <v>514</v>
      </c>
      <c r="B38" s="105"/>
      <c r="C38" s="105"/>
      <c r="D38" s="105"/>
      <c r="E38" s="105"/>
      <c r="F38" s="105"/>
      <c r="G38" s="105"/>
      <c r="H38" s="105"/>
      <c r="I38" s="105"/>
      <c r="J38" s="105"/>
      <c r="K38" s="105"/>
      <c r="L38" s="105"/>
      <c r="M38" s="105"/>
      <c r="N38" s="105"/>
      <c r="O38" s="105"/>
      <c r="P38" s="105"/>
      <c r="Q38" s="105"/>
      <c r="R38" s="105"/>
      <c r="S38" s="105"/>
      <c r="T38" s="105"/>
      <c r="U38" s="105"/>
    </row>
    <row r="39" ht="15.75" customHeight="1">
      <c r="A39" s="140" t="s">
        <v>112</v>
      </c>
      <c r="B39" s="105"/>
      <c r="C39" s="105"/>
      <c r="D39" s="105"/>
      <c r="E39" s="105"/>
      <c r="F39" s="105"/>
      <c r="G39" s="105"/>
      <c r="H39" s="105"/>
      <c r="I39" s="105"/>
      <c r="J39" s="105"/>
      <c r="K39" s="105"/>
      <c r="L39" s="105"/>
      <c r="M39" s="105"/>
      <c r="N39" s="105"/>
      <c r="O39" s="105"/>
      <c r="P39" s="105"/>
      <c r="Q39" s="105"/>
      <c r="R39" s="105"/>
      <c r="S39" s="105"/>
      <c r="T39" s="105"/>
      <c r="U39" s="105"/>
    </row>
    <row r="40" ht="15.75" customHeight="1">
      <c r="A40" s="140" t="s">
        <v>81</v>
      </c>
      <c r="B40" s="105">
        <v>0.0</v>
      </c>
      <c r="C40" s="105">
        <v>0.0</v>
      </c>
      <c r="D40" s="105">
        <v>0.0</v>
      </c>
      <c r="E40" s="105">
        <v>12.0</v>
      </c>
      <c r="F40" s="105">
        <v>35.0</v>
      </c>
      <c r="G40" s="105">
        <v>13.0</v>
      </c>
      <c r="H40" s="105">
        <v>0.0</v>
      </c>
      <c r="I40" s="105">
        <v>31.0</v>
      </c>
      <c r="J40" s="105">
        <v>43.0</v>
      </c>
      <c r="K40" s="105">
        <v>15.0</v>
      </c>
      <c r="L40" s="105">
        <v>24.0</v>
      </c>
      <c r="M40" s="105">
        <v>0.0</v>
      </c>
      <c r="N40" s="105">
        <v>0.0</v>
      </c>
      <c r="O40" s="105">
        <v>0.0</v>
      </c>
      <c r="P40" s="105">
        <v>10.0</v>
      </c>
      <c r="Q40" s="105">
        <v>0.0</v>
      </c>
      <c r="R40" s="105">
        <v>0.0</v>
      </c>
      <c r="S40" s="105">
        <v>0.0</v>
      </c>
      <c r="T40" s="105">
        <v>0.0</v>
      </c>
      <c r="U40" s="105">
        <v>0.0</v>
      </c>
    </row>
    <row r="41" ht="15.75" customHeight="1">
      <c r="A41" s="140" t="s">
        <v>65</v>
      </c>
      <c r="B41" s="105"/>
      <c r="C41" s="105"/>
      <c r="D41" s="105"/>
      <c r="E41" s="105"/>
      <c r="F41" s="105"/>
      <c r="G41" s="105"/>
      <c r="H41" s="105"/>
      <c r="I41" s="105"/>
      <c r="J41" s="105"/>
      <c r="K41" s="105"/>
      <c r="L41" s="105"/>
      <c r="M41" s="105"/>
      <c r="N41" s="105"/>
      <c r="O41" s="105"/>
      <c r="P41" s="105"/>
      <c r="Q41" s="105"/>
      <c r="R41" s="105"/>
      <c r="S41" s="105"/>
      <c r="T41" s="105"/>
      <c r="U41" s="105"/>
    </row>
    <row r="42" ht="15.75" customHeight="1">
      <c r="A42" s="140" t="s">
        <v>113</v>
      </c>
      <c r="B42" s="105"/>
      <c r="C42" s="105"/>
      <c r="D42" s="105"/>
      <c r="E42" s="105"/>
      <c r="F42" s="105"/>
      <c r="G42" s="105"/>
      <c r="H42" s="105"/>
      <c r="I42" s="105"/>
      <c r="J42" s="105"/>
      <c r="K42" s="105"/>
      <c r="L42" s="105"/>
      <c r="M42" s="105"/>
      <c r="N42" s="105"/>
      <c r="O42" s="105"/>
      <c r="P42" s="105"/>
      <c r="Q42" s="105"/>
      <c r="R42" s="105"/>
      <c r="S42" s="105"/>
      <c r="T42" s="105"/>
      <c r="U42" s="105"/>
    </row>
    <row r="43" ht="15.75" customHeight="1">
      <c r="A43" s="140" t="s">
        <v>114</v>
      </c>
      <c r="B43" s="105"/>
      <c r="C43" s="105"/>
      <c r="D43" s="105"/>
      <c r="E43" s="105"/>
      <c r="F43" s="105"/>
      <c r="G43" s="105"/>
      <c r="H43" s="105"/>
      <c r="I43" s="105"/>
      <c r="J43" s="105"/>
      <c r="K43" s="105"/>
      <c r="L43" s="105"/>
      <c r="M43" s="105"/>
      <c r="N43" s="105"/>
      <c r="O43" s="105"/>
      <c r="P43" s="105"/>
      <c r="Q43" s="105"/>
      <c r="R43" s="105"/>
      <c r="S43" s="105"/>
      <c r="T43" s="105"/>
      <c r="U43" s="105"/>
    </row>
    <row r="44" ht="15.75" customHeight="1">
      <c r="A44" s="140" t="s">
        <v>9</v>
      </c>
      <c r="B44" s="105"/>
      <c r="C44" s="105"/>
      <c r="D44" s="105"/>
      <c r="E44" s="105"/>
      <c r="F44" s="105"/>
      <c r="G44" s="105"/>
      <c r="H44" s="105"/>
      <c r="I44" s="105"/>
      <c r="J44" s="105"/>
      <c r="K44" s="105"/>
      <c r="L44" s="105"/>
      <c r="M44" s="105"/>
      <c r="N44" s="105"/>
      <c r="O44" s="105"/>
      <c r="P44" s="105"/>
      <c r="Q44" s="105"/>
      <c r="R44" s="105"/>
      <c r="S44" s="105"/>
      <c r="T44" s="105"/>
      <c r="U44" s="105"/>
    </row>
    <row r="45" ht="15.75" customHeight="1">
      <c r="A45" s="140" t="s">
        <v>69</v>
      </c>
      <c r="B45" s="105"/>
      <c r="C45" s="105"/>
      <c r="D45" s="105"/>
      <c r="E45" s="105"/>
      <c r="F45" s="105"/>
      <c r="G45" s="105"/>
      <c r="H45" s="105"/>
      <c r="I45" s="105"/>
      <c r="J45" s="105"/>
      <c r="K45" s="105"/>
      <c r="L45" s="105"/>
      <c r="M45" s="105"/>
      <c r="N45" s="105"/>
      <c r="O45" s="105"/>
      <c r="P45" s="105"/>
      <c r="Q45" s="105"/>
      <c r="R45" s="105"/>
      <c r="S45" s="105"/>
      <c r="T45" s="105"/>
      <c r="U45" s="105"/>
    </row>
    <row r="46" ht="15.75" customHeight="1">
      <c r="A46" s="140" t="s">
        <v>10</v>
      </c>
      <c r="B46" s="105">
        <v>812.0</v>
      </c>
      <c r="C46" s="105">
        <v>1082.0</v>
      </c>
      <c r="D46" s="105">
        <v>1614.0</v>
      </c>
      <c r="E46" s="105">
        <v>2016.0</v>
      </c>
      <c r="F46" s="105">
        <v>2071.0</v>
      </c>
      <c r="G46" s="105">
        <v>2902.0</v>
      </c>
      <c r="H46" s="105">
        <v>1373.0</v>
      </c>
      <c r="I46" s="105">
        <v>1991.0</v>
      </c>
      <c r="J46" s="105">
        <v>300.0</v>
      </c>
      <c r="K46" s="105">
        <v>39.0</v>
      </c>
      <c r="L46" s="105">
        <v>93.0</v>
      </c>
      <c r="M46" s="105">
        <v>2486.0</v>
      </c>
      <c r="N46" s="105">
        <v>3.0</v>
      </c>
      <c r="O46" s="105">
        <v>8.0</v>
      </c>
      <c r="P46" s="105">
        <v>750.0</v>
      </c>
      <c r="Q46" s="105">
        <v>13.0</v>
      </c>
      <c r="R46" s="105">
        <v>18.0</v>
      </c>
      <c r="S46" s="105">
        <v>37.0</v>
      </c>
      <c r="T46" s="105">
        <v>383.0</v>
      </c>
      <c r="U46" s="105">
        <v>91.0</v>
      </c>
    </row>
    <row r="47" ht="15.75" customHeight="1">
      <c r="A47" s="140" t="s">
        <v>515</v>
      </c>
      <c r="B47" s="105"/>
      <c r="C47" s="105"/>
      <c r="D47" s="105"/>
      <c r="E47" s="105"/>
      <c r="F47" s="105"/>
      <c r="G47" s="105"/>
      <c r="H47" s="105"/>
      <c r="I47" s="105"/>
      <c r="J47" s="105"/>
      <c r="K47" s="105"/>
      <c r="L47" s="105"/>
      <c r="M47" s="105"/>
      <c r="N47" s="105"/>
      <c r="O47" s="105"/>
      <c r="P47" s="105"/>
      <c r="Q47" s="105"/>
      <c r="R47" s="105"/>
      <c r="S47" s="105"/>
      <c r="T47" s="105"/>
      <c r="U47" s="105"/>
    </row>
    <row r="48" ht="15.75" customHeight="1">
      <c r="A48" s="140" t="s">
        <v>115</v>
      </c>
      <c r="B48" s="105"/>
      <c r="C48" s="105"/>
      <c r="D48" s="105"/>
      <c r="E48" s="105"/>
      <c r="F48" s="105"/>
      <c r="G48" s="105"/>
      <c r="H48" s="105"/>
      <c r="I48" s="105"/>
      <c r="J48" s="105"/>
      <c r="K48" s="105"/>
      <c r="L48" s="105"/>
      <c r="M48" s="105"/>
      <c r="N48" s="105"/>
      <c r="O48" s="105"/>
      <c r="P48" s="105"/>
      <c r="Q48" s="105"/>
      <c r="R48" s="105"/>
      <c r="S48" s="105"/>
      <c r="T48" s="105"/>
      <c r="U48" s="105"/>
    </row>
    <row r="49" ht="15.75" customHeight="1">
      <c r="A49" s="140" t="s">
        <v>116</v>
      </c>
      <c r="B49" s="105"/>
      <c r="C49" s="105"/>
      <c r="D49" s="105"/>
      <c r="E49" s="105"/>
      <c r="F49" s="105"/>
      <c r="G49" s="105"/>
      <c r="H49" s="105"/>
      <c r="I49" s="105"/>
      <c r="J49" s="105"/>
      <c r="K49" s="105"/>
      <c r="L49" s="105"/>
      <c r="M49" s="105"/>
      <c r="N49" s="105"/>
      <c r="O49" s="105"/>
      <c r="P49" s="105"/>
      <c r="Q49" s="105"/>
      <c r="R49" s="105"/>
      <c r="S49" s="105"/>
      <c r="T49" s="105"/>
      <c r="U49" s="105"/>
    </row>
    <row r="50" ht="15.75" customHeight="1">
      <c r="A50" s="140" t="s">
        <v>516</v>
      </c>
      <c r="B50" s="105"/>
      <c r="C50" s="105"/>
      <c r="D50" s="105"/>
      <c r="E50" s="105"/>
      <c r="F50" s="105"/>
      <c r="G50" s="105"/>
      <c r="H50" s="105"/>
      <c r="I50" s="105"/>
      <c r="J50" s="105"/>
      <c r="K50" s="105"/>
      <c r="L50" s="105"/>
      <c r="M50" s="105"/>
      <c r="N50" s="105"/>
      <c r="O50" s="105"/>
      <c r="P50" s="105"/>
      <c r="Q50" s="105"/>
      <c r="R50" s="105"/>
      <c r="S50" s="105"/>
      <c r="T50" s="105"/>
      <c r="U50" s="105"/>
    </row>
    <row r="51" ht="15.75" customHeight="1">
      <c r="A51" s="140" t="s">
        <v>11</v>
      </c>
      <c r="B51" s="105">
        <v>77.0</v>
      </c>
      <c r="C51" s="105">
        <v>407.0</v>
      </c>
      <c r="D51" s="105">
        <v>53.0</v>
      </c>
      <c r="E51" s="105">
        <v>66.0</v>
      </c>
      <c r="F51" s="105">
        <v>302.0</v>
      </c>
      <c r="G51" s="105">
        <v>134.0</v>
      </c>
      <c r="H51" s="105">
        <v>61.0</v>
      </c>
      <c r="I51" s="105">
        <v>282.0</v>
      </c>
      <c r="J51" s="105">
        <v>386.0</v>
      </c>
      <c r="K51" s="105">
        <v>156.0</v>
      </c>
      <c r="L51" s="105">
        <v>123.0</v>
      </c>
      <c r="M51" s="105">
        <v>27.0</v>
      </c>
      <c r="N51" s="105">
        <v>69.0</v>
      </c>
      <c r="O51" s="105">
        <v>42.0</v>
      </c>
      <c r="P51" s="105">
        <v>104.0</v>
      </c>
      <c r="Q51" s="105">
        <v>221.0</v>
      </c>
      <c r="R51" s="105">
        <v>78.0</v>
      </c>
      <c r="S51" s="105">
        <v>48.0</v>
      </c>
      <c r="T51" s="105">
        <v>171.0</v>
      </c>
      <c r="U51" s="105">
        <v>537.0</v>
      </c>
    </row>
    <row r="52" ht="15.75" customHeight="1">
      <c r="A52" s="140" t="s">
        <v>517</v>
      </c>
      <c r="B52" s="105">
        <v>923.0</v>
      </c>
      <c r="C52" s="105">
        <v>683.0</v>
      </c>
      <c r="D52" s="105">
        <v>1249.0</v>
      </c>
      <c r="E52" s="105">
        <v>117.0</v>
      </c>
      <c r="F52" s="105">
        <v>367.0</v>
      </c>
      <c r="G52" s="105">
        <v>1110.0</v>
      </c>
      <c r="H52" s="105">
        <v>994.0</v>
      </c>
      <c r="I52" s="105">
        <v>756.0</v>
      </c>
      <c r="J52" s="105">
        <v>1362.0</v>
      </c>
      <c r="K52" s="105">
        <v>439.0</v>
      </c>
      <c r="L52" s="105">
        <v>2214.0</v>
      </c>
      <c r="M52" s="105">
        <v>2647.0</v>
      </c>
      <c r="N52" s="105">
        <v>1173.0</v>
      </c>
      <c r="O52" s="105">
        <v>558.0</v>
      </c>
      <c r="P52" s="105">
        <v>108.0</v>
      </c>
      <c r="Q52" s="105">
        <v>2331.0</v>
      </c>
      <c r="R52" s="105">
        <v>4548.0</v>
      </c>
      <c r="S52" s="105">
        <v>3315.0</v>
      </c>
      <c r="T52" s="105">
        <v>4571.0</v>
      </c>
      <c r="U52" s="105">
        <v>6746.0</v>
      </c>
    </row>
    <row r="53" ht="15.75" customHeight="1">
      <c r="A53" s="140" t="s">
        <v>117</v>
      </c>
      <c r="B53" s="105">
        <v>24.0</v>
      </c>
      <c r="C53" s="105">
        <v>26.0</v>
      </c>
      <c r="D53" s="105">
        <v>37.0</v>
      </c>
      <c r="E53" s="105">
        <v>0.0</v>
      </c>
      <c r="F53" s="105">
        <v>32.0</v>
      </c>
      <c r="G53" s="105">
        <v>80.0</v>
      </c>
      <c r="H53" s="105">
        <v>44.0</v>
      </c>
      <c r="I53" s="105">
        <v>2.0</v>
      </c>
      <c r="J53" s="105">
        <v>21.0</v>
      </c>
      <c r="K53" s="105">
        <v>56.0</v>
      </c>
      <c r="L53" s="105">
        <v>144.0</v>
      </c>
      <c r="M53" s="105">
        <v>81.0</v>
      </c>
      <c r="N53" s="105">
        <v>11.0</v>
      </c>
      <c r="O53" s="105">
        <v>19.0</v>
      </c>
      <c r="P53" s="105">
        <v>29.0</v>
      </c>
      <c r="Q53" s="105">
        <v>16.0</v>
      </c>
      <c r="R53" s="105">
        <v>0.0</v>
      </c>
      <c r="S53" s="105">
        <v>20.0</v>
      </c>
      <c r="T53" s="105">
        <v>6.0</v>
      </c>
      <c r="U53" s="105">
        <v>26.0</v>
      </c>
    </row>
    <row r="54" ht="15.75" customHeight="1">
      <c r="A54" s="140" t="s">
        <v>62</v>
      </c>
      <c r="B54" s="105"/>
      <c r="C54" s="105"/>
      <c r="D54" s="105"/>
      <c r="E54" s="105"/>
      <c r="F54" s="105"/>
      <c r="G54" s="105"/>
      <c r="H54" s="105"/>
      <c r="I54" s="105"/>
      <c r="J54" s="105"/>
      <c r="K54" s="105"/>
      <c r="L54" s="105"/>
      <c r="M54" s="105"/>
      <c r="N54" s="105"/>
      <c r="O54" s="105"/>
      <c r="P54" s="105"/>
      <c r="Q54" s="105"/>
      <c r="R54" s="105"/>
      <c r="S54" s="105"/>
      <c r="T54" s="105"/>
      <c r="U54" s="105"/>
    </row>
    <row r="55" ht="15.75" customHeight="1">
      <c r="A55" s="140" t="s">
        <v>118</v>
      </c>
      <c r="B55" s="105"/>
      <c r="C55" s="105"/>
      <c r="D55" s="105"/>
      <c r="E55" s="105"/>
      <c r="F55" s="105"/>
      <c r="G55" s="105"/>
      <c r="H55" s="105"/>
      <c r="I55" s="105"/>
      <c r="J55" s="105"/>
      <c r="K55" s="105"/>
      <c r="L55" s="105"/>
      <c r="M55" s="105"/>
      <c r="N55" s="105"/>
      <c r="O55" s="105"/>
      <c r="P55" s="105"/>
      <c r="Q55" s="105"/>
      <c r="R55" s="105"/>
      <c r="S55" s="105"/>
      <c r="T55" s="105"/>
      <c r="U55" s="105"/>
    </row>
    <row r="56" ht="15.75" customHeight="1">
      <c r="A56" s="140" t="s">
        <v>119</v>
      </c>
      <c r="B56" s="105"/>
      <c r="C56" s="105"/>
      <c r="D56" s="105"/>
      <c r="E56" s="105"/>
      <c r="F56" s="105"/>
      <c r="G56" s="105"/>
      <c r="H56" s="105"/>
      <c r="I56" s="105"/>
      <c r="J56" s="105"/>
      <c r="K56" s="105"/>
      <c r="L56" s="105"/>
      <c r="M56" s="105"/>
      <c r="N56" s="105">
        <v>0.0</v>
      </c>
      <c r="O56" s="105">
        <v>0.0</v>
      </c>
      <c r="P56" s="105">
        <v>0.0</v>
      </c>
      <c r="Q56" s="105">
        <v>0.0</v>
      </c>
      <c r="R56" s="105">
        <v>0.0</v>
      </c>
      <c r="S56" s="105">
        <v>0.0</v>
      </c>
      <c r="T56" s="105">
        <v>0.0</v>
      </c>
      <c r="U56" s="105">
        <v>4.0</v>
      </c>
    </row>
    <row r="57" ht="15.75" customHeight="1">
      <c r="A57" s="140" t="s">
        <v>120</v>
      </c>
      <c r="B57" s="105">
        <v>2.0</v>
      </c>
      <c r="C57" s="105">
        <v>0.0</v>
      </c>
      <c r="D57" s="105">
        <v>0.0</v>
      </c>
      <c r="E57" s="105">
        <v>0.0</v>
      </c>
      <c r="F57" s="105">
        <v>7.0</v>
      </c>
      <c r="G57" s="105">
        <v>15.0</v>
      </c>
      <c r="H57" s="105">
        <v>0.0</v>
      </c>
      <c r="I57" s="105">
        <v>13.0</v>
      </c>
      <c r="J57" s="105">
        <v>0.0</v>
      </c>
      <c r="K57" s="105">
        <v>9.0</v>
      </c>
      <c r="L57" s="105">
        <v>1.0</v>
      </c>
      <c r="M57" s="105">
        <v>0.0</v>
      </c>
      <c r="N57" s="105">
        <v>0.0</v>
      </c>
      <c r="O57" s="105">
        <v>0.0</v>
      </c>
      <c r="P57" s="105">
        <v>0.0</v>
      </c>
      <c r="Q57" s="105">
        <v>17.0</v>
      </c>
      <c r="R57" s="105">
        <v>0.0</v>
      </c>
      <c r="S57" s="105">
        <v>33.0</v>
      </c>
      <c r="T57" s="105">
        <v>0.0</v>
      </c>
      <c r="U57" s="105">
        <v>0.0</v>
      </c>
    </row>
    <row r="58" ht="15.75" customHeight="1">
      <c r="A58" s="140" t="s">
        <v>121</v>
      </c>
      <c r="B58" s="105"/>
      <c r="C58" s="105"/>
      <c r="D58" s="105"/>
      <c r="E58" s="105"/>
      <c r="F58" s="105"/>
      <c r="G58" s="105"/>
      <c r="H58" s="105"/>
      <c r="I58" s="105"/>
      <c r="J58" s="105"/>
      <c r="K58" s="105"/>
      <c r="L58" s="105"/>
      <c r="M58" s="105"/>
      <c r="N58" s="105"/>
      <c r="O58" s="105"/>
      <c r="P58" s="105"/>
      <c r="Q58" s="105"/>
      <c r="R58" s="105"/>
      <c r="S58" s="105"/>
      <c r="T58" s="105"/>
      <c r="U58" s="105"/>
    </row>
    <row r="59" ht="15.75" customHeight="1">
      <c r="A59" s="140" t="s">
        <v>122</v>
      </c>
      <c r="B59" s="105">
        <v>0.0</v>
      </c>
      <c r="C59" s="105">
        <v>0.0</v>
      </c>
      <c r="D59" s="105">
        <v>10.0</v>
      </c>
      <c r="E59" s="105">
        <v>0.0</v>
      </c>
      <c r="F59" s="105">
        <v>0.0</v>
      </c>
      <c r="G59" s="105">
        <v>0.0</v>
      </c>
      <c r="H59" s="105">
        <v>0.0</v>
      </c>
      <c r="I59" s="105">
        <v>0.0</v>
      </c>
      <c r="J59" s="105">
        <v>0.0</v>
      </c>
      <c r="K59" s="105">
        <v>0.0</v>
      </c>
      <c r="L59" s="105">
        <v>24.0</v>
      </c>
      <c r="M59" s="105">
        <v>9.0</v>
      </c>
      <c r="N59" s="105">
        <v>0.0</v>
      </c>
      <c r="O59" s="105">
        <v>0.0</v>
      </c>
      <c r="P59" s="105">
        <v>0.0</v>
      </c>
      <c r="Q59" s="105">
        <v>17.0</v>
      </c>
      <c r="R59" s="105">
        <v>0.0</v>
      </c>
      <c r="S59" s="105">
        <v>0.0</v>
      </c>
      <c r="T59" s="105">
        <v>0.0</v>
      </c>
      <c r="U59" s="105">
        <v>2.0</v>
      </c>
    </row>
    <row r="60" ht="15.75" customHeight="1">
      <c r="A60" s="140" t="s">
        <v>56</v>
      </c>
      <c r="B60" s="105">
        <v>1337.0</v>
      </c>
      <c r="C60" s="105">
        <v>2184.0</v>
      </c>
      <c r="D60" s="105">
        <v>1527.0</v>
      </c>
      <c r="E60" s="105">
        <v>1415.0</v>
      </c>
      <c r="F60" s="105"/>
      <c r="G60" s="105"/>
      <c r="H60" s="105"/>
      <c r="I60" s="105"/>
      <c r="J60" s="105"/>
      <c r="K60" s="105"/>
      <c r="L60" s="105"/>
      <c r="M60" s="105"/>
      <c r="N60" s="105"/>
      <c r="O60" s="105">
        <v>576.0</v>
      </c>
      <c r="P60" s="105">
        <v>360.0</v>
      </c>
      <c r="Q60" s="105">
        <v>1018.0</v>
      </c>
      <c r="R60" s="105"/>
      <c r="S60" s="105"/>
      <c r="T60" s="105">
        <v>394.0</v>
      </c>
      <c r="U60" s="105"/>
    </row>
    <row r="61" ht="15.75" customHeight="1">
      <c r="A61" s="140" t="s">
        <v>518</v>
      </c>
      <c r="B61" s="105"/>
      <c r="C61" s="105"/>
      <c r="D61" s="105"/>
      <c r="E61" s="105"/>
      <c r="F61" s="105"/>
      <c r="G61" s="105"/>
      <c r="H61" s="105"/>
      <c r="I61" s="105"/>
      <c r="J61" s="105"/>
      <c r="K61" s="105"/>
      <c r="L61" s="105"/>
      <c r="M61" s="105"/>
      <c r="N61" s="105"/>
      <c r="O61" s="105"/>
      <c r="P61" s="105"/>
      <c r="Q61" s="105"/>
      <c r="R61" s="105"/>
      <c r="S61" s="105"/>
      <c r="T61" s="105"/>
      <c r="U61" s="105"/>
    </row>
    <row r="62" ht="15.75" customHeight="1">
      <c r="A62" s="140" t="s">
        <v>123</v>
      </c>
      <c r="B62" s="105">
        <v>6.0</v>
      </c>
      <c r="C62" s="105">
        <v>90.0</v>
      </c>
      <c r="D62" s="105">
        <v>235.0</v>
      </c>
      <c r="E62" s="105">
        <v>273.0</v>
      </c>
      <c r="F62" s="105">
        <v>364.0</v>
      </c>
      <c r="G62" s="105">
        <v>363.0</v>
      </c>
      <c r="H62" s="105">
        <v>120.0</v>
      </c>
      <c r="I62" s="105">
        <v>173.0</v>
      </c>
      <c r="J62" s="105">
        <v>491.0</v>
      </c>
      <c r="K62" s="105">
        <v>388.0</v>
      </c>
      <c r="L62" s="105">
        <v>314.0</v>
      </c>
      <c r="M62" s="105">
        <v>227.0</v>
      </c>
      <c r="N62" s="105">
        <v>65.0</v>
      </c>
      <c r="O62" s="105">
        <v>85.0</v>
      </c>
      <c r="P62" s="105">
        <v>233.0</v>
      </c>
      <c r="Q62" s="105">
        <v>223.0</v>
      </c>
      <c r="R62" s="105">
        <v>61.0</v>
      </c>
      <c r="S62" s="105">
        <v>123.0</v>
      </c>
      <c r="T62" s="105">
        <v>176.0</v>
      </c>
      <c r="U62" s="105">
        <v>395.0</v>
      </c>
    </row>
    <row r="63" ht="15.75" customHeight="1">
      <c r="A63" s="140" t="s">
        <v>124</v>
      </c>
      <c r="B63" s="105">
        <v>4.0</v>
      </c>
      <c r="C63" s="105">
        <v>2.0</v>
      </c>
      <c r="D63" s="105">
        <v>0.0</v>
      </c>
      <c r="E63" s="105">
        <v>0.0</v>
      </c>
      <c r="F63" s="105">
        <v>0.0</v>
      </c>
      <c r="G63" s="105">
        <v>0.0</v>
      </c>
      <c r="H63" s="105">
        <v>0.0</v>
      </c>
      <c r="I63" s="105">
        <v>9.0</v>
      </c>
      <c r="J63" s="105">
        <v>0.0</v>
      </c>
      <c r="K63" s="105">
        <v>1.0</v>
      </c>
      <c r="L63" s="105">
        <v>0.0</v>
      </c>
      <c r="M63" s="105">
        <v>2.0</v>
      </c>
      <c r="N63" s="105">
        <v>13.0</v>
      </c>
      <c r="O63" s="105">
        <v>0.0</v>
      </c>
      <c r="P63" s="105">
        <v>0.0</v>
      </c>
      <c r="Q63" s="105">
        <v>492.0</v>
      </c>
      <c r="R63" s="105">
        <v>2.0</v>
      </c>
      <c r="S63" s="105">
        <v>0.0</v>
      </c>
      <c r="T63" s="105">
        <v>0.0</v>
      </c>
      <c r="U63" s="105">
        <v>0.0</v>
      </c>
    </row>
    <row r="64" ht="15.75" customHeight="1">
      <c r="A64" s="140" t="s">
        <v>125</v>
      </c>
      <c r="B64" s="105"/>
      <c r="C64" s="105"/>
      <c r="D64" s="105"/>
      <c r="E64" s="105"/>
      <c r="F64" s="105"/>
      <c r="G64" s="105"/>
      <c r="H64" s="105">
        <v>0.0</v>
      </c>
      <c r="I64" s="105"/>
      <c r="J64" s="105"/>
      <c r="K64" s="105"/>
      <c r="L64" s="105"/>
      <c r="M64" s="105"/>
      <c r="N64" s="105"/>
      <c r="O64" s="105"/>
      <c r="P64" s="105"/>
      <c r="Q64" s="105">
        <v>20.0</v>
      </c>
      <c r="R64" s="105"/>
      <c r="S64" s="105">
        <v>30.0</v>
      </c>
      <c r="T64" s="105"/>
      <c r="U64" s="105"/>
    </row>
    <row r="65" ht="15.75" customHeight="1">
      <c r="A65" s="140" t="s">
        <v>126</v>
      </c>
      <c r="B65" s="105"/>
      <c r="C65" s="105"/>
      <c r="D65" s="105"/>
      <c r="E65" s="105"/>
      <c r="F65" s="105"/>
      <c r="G65" s="105"/>
      <c r="H65" s="105"/>
      <c r="I65" s="105"/>
      <c r="J65" s="105"/>
      <c r="K65" s="105"/>
      <c r="L65" s="105"/>
      <c r="M65" s="105"/>
      <c r="N65" s="105"/>
      <c r="O65" s="105"/>
      <c r="P65" s="105"/>
      <c r="Q65" s="105"/>
      <c r="R65" s="105"/>
      <c r="S65" s="105"/>
      <c r="T65" s="105"/>
      <c r="U65" s="105"/>
    </row>
    <row r="66" ht="15.75" customHeight="1">
      <c r="A66" s="140" t="s">
        <v>127</v>
      </c>
      <c r="B66" s="105"/>
      <c r="C66" s="105"/>
      <c r="D66" s="105"/>
      <c r="E66" s="105"/>
      <c r="F66" s="105"/>
      <c r="G66" s="105"/>
      <c r="H66" s="105"/>
      <c r="I66" s="105"/>
      <c r="J66" s="105"/>
      <c r="K66" s="105"/>
      <c r="L66" s="105"/>
      <c r="M66" s="105"/>
      <c r="N66" s="105"/>
      <c r="O66" s="105"/>
      <c r="P66" s="105"/>
      <c r="Q66" s="105"/>
      <c r="R66" s="105"/>
      <c r="S66" s="105"/>
      <c r="T66" s="105"/>
      <c r="U66" s="105"/>
    </row>
    <row r="67" ht="15.75" customHeight="1">
      <c r="A67" s="140" t="s">
        <v>128</v>
      </c>
      <c r="B67" s="105">
        <v>0.0</v>
      </c>
      <c r="C67" s="105">
        <v>0.0</v>
      </c>
      <c r="D67" s="105">
        <v>0.0</v>
      </c>
      <c r="E67" s="105">
        <v>0.0</v>
      </c>
      <c r="F67" s="105">
        <v>0.0</v>
      </c>
      <c r="G67" s="105">
        <v>0.0</v>
      </c>
      <c r="H67" s="105">
        <v>0.0</v>
      </c>
      <c r="I67" s="105">
        <v>14.0</v>
      </c>
      <c r="J67" s="105">
        <v>5.0</v>
      </c>
      <c r="K67" s="105">
        <v>0.0</v>
      </c>
      <c r="L67" s="105">
        <v>0.0</v>
      </c>
      <c r="M67" s="105">
        <v>18.0</v>
      </c>
      <c r="N67" s="105">
        <v>0.0</v>
      </c>
      <c r="O67" s="105">
        <v>2.0</v>
      </c>
      <c r="P67" s="105">
        <v>0.0</v>
      </c>
      <c r="Q67" s="105">
        <v>14.0</v>
      </c>
      <c r="R67" s="105">
        <v>0.0</v>
      </c>
      <c r="S67" s="105">
        <v>0.0</v>
      </c>
      <c r="T67" s="105">
        <v>0.0</v>
      </c>
      <c r="U67" s="105">
        <v>38.0</v>
      </c>
    </row>
    <row r="68" ht="15.75" customHeight="1">
      <c r="A68" s="140" t="s">
        <v>12</v>
      </c>
      <c r="B68" s="105">
        <v>0.0</v>
      </c>
      <c r="C68" s="105">
        <v>0.0</v>
      </c>
      <c r="D68" s="105">
        <v>0.0</v>
      </c>
      <c r="E68" s="105">
        <v>0.0</v>
      </c>
      <c r="F68" s="105">
        <v>0.0</v>
      </c>
      <c r="G68" s="105">
        <v>40.0</v>
      </c>
      <c r="H68" s="105">
        <v>0.0</v>
      </c>
      <c r="I68" s="105">
        <v>0.0</v>
      </c>
      <c r="J68" s="105">
        <v>0.0</v>
      </c>
      <c r="K68" s="105">
        <v>0.0</v>
      </c>
      <c r="L68" s="105">
        <v>0.0</v>
      </c>
      <c r="M68" s="105">
        <v>0.0</v>
      </c>
      <c r="N68" s="105">
        <v>69.0</v>
      </c>
      <c r="O68" s="105">
        <v>19.0</v>
      </c>
      <c r="P68" s="105">
        <v>0.0</v>
      </c>
      <c r="Q68" s="105">
        <v>0.0</v>
      </c>
      <c r="R68" s="105">
        <v>0.0</v>
      </c>
      <c r="S68" s="105">
        <v>69.0</v>
      </c>
      <c r="T68" s="105">
        <v>0.0</v>
      </c>
      <c r="U68" s="105">
        <v>0.0</v>
      </c>
    </row>
    <row r="69" ht="15.75" customHeight="1">
      <c r="A69" s="140" t="s">
        <v>129</v>
      </c>
      <c r="B69" s="105"/>
      <c r="C69" s="105"/>
      <c r="D69" s="105"/>
      <c r="E69" s="105"/>
      <c r="F69" s="105"/>
      <c r="G69" s="105"/>
      <c r="H69" s="105"/>
      <c r="I69" s="105"/>
      <c r="J69" s="105"/>
      <c r="K69" s="105"/>
      <c r="L69" s="105"/>
      <c r="M69" s="105"/>
      <c r="N69" s="105"/>
      <c r="O69" s="105"/>
      <c r="P69" s="105"/>
      <c r="Q69" s="105"/>
      <c r="R69" s="105"/>
      <c r="S69" s="105"/>
      <c r="T69" s="105"/>
      <c r="U69" s="105"/>
    </row>
    <row r="70" ht="15.75" customHeight="1">
      <c r="A70" s="140" t="s">
        <v>130</v>
      </c>
      <c r="B70" s="105"/>
      <c r="C70" s="105"/>
      <c r="D70" s="105"/>
      <c r="E70" s="105"/>
      <c r="F70" s="105"/>
      <c r="G70" s="105"/>
      <c r="H70" s="105"/>
      <c r="I70" s="105"/>
      <c r="J70" s="105"/>
      <c r="K70" s="105"/>
      <c r="L70" s="105"/>
      <c r="M70" s="105"/>
      <c r="N70" s="105"/>
      <c r="O70" s="105"/>
      <c r="P70" s="105"/>
      <c r="Q70" s="105"/>
      <c r="R70" s="105"/>
      <c r="S70" s="105"/>
      <c r="T70" s="105"/>
      <c r="U70" s="105"/>
    </row>
    <row r="71" ht="15.75" customHeight="1">
      <c r="A71" s="140" t="s">
        <v>131</v>
      </c>
      <c r="B71" s="105"/>
      <c r="C71" s="105"/>
      <c r="D71" s="105"/>
      <c r="E71" s="105"/>
      <c r="F71" s="105"/>
      <c r="G71" s="105"/>
      <c r="H71" s="105"/>
      <c r="I71" s="105"/>
      <c r="J71" s="105"/>
      <c r="K71" s="105"/>
      <c r="L71" s="105"/>
      <c r="M71" s="105"/>
      <c r="N71" s="105"/>
      <c r="O71" s="105"/>
      <c r="P71" s="105"/>
      <c r="Q71" s="105"/>
      <c r="R71" s="105"/>
      <c r="S71" s="105"/>
      <c r="T71" s="105"/>
      <c r="U71" s="105"/>
    </row>
    <row r="72" ht="15.75" customHeight="1">
      <c r="A72" s="140" t="s">
        <v>132</v>
      </c>
      <c r="B72" s="105"/>
      <c r="C72" s="105"/>
      <c r="D72" s="105"/>
      <c r="E72" s="105"/>
      <c r="F72" s="105"/>
      <c r="G72" s="105"/>
      <c r="H72" s="105"/>
      <c r="I72" s="105"/>
      <c r="J72" s="105"/>
      <c r="K72" s="105"/>
      <c r="L72" s="105"/>
      <c r="M72" s="105"/>
      <c r="N72" s="105"/>
      <c r="O72" s="105"/>
      <c r="P72" s="105"/>
      <c r="Q72" s="105"/>
      <c r="R72" s="105"/>
      <c r="S72" s="105"/>
      <c r="T72" s="105"/>
      <c r="U72" s="105"/>
    </row>
    <row r="73" ht="15.75" customHeight="1">
      <c r="A73" s="140" t="s">
        <v>75</v>
      </c>
      <c r="B73" s="105">
        <v>0.0</v>
      </c>
      <c r="C73" s="105">
        <v>0.0</v>
      </c>
      <c r="D73" s="105">
        <v>0.0</v>
      </c>
      <c r="E73" s="105">
        <v>0.0</v>
      </c>
      <c r="F73" s="105">
        <v>0.0</v>
      </c>
      <c r="G73" s="105">
        <v>0.0</v>
      </c>
      <c r="H73" s="105">
        <v>0.0</v>
      </c>
      <c r="I73" s="105">
        <v>0.0</v>
      </c>
      <c r="J73" s="105">
        <v>0.0</v>
      </c>
      <c r="K73" s="105">
        <v>0.0</v>
      </c>
      <c r="L73" s="105">
        <v>0.0</v>
      </c>
      <c r="M73" s="105">
        <v>0.0</v>
      </c>
      <c r="N73" s="105">
        <v>0.0</v>
      </c>
      <c r="O73" s="105">
        <v>70.0</v>
      </c>
      <c r="P73" s="105">
        <v>2031.0</v>
      </c>
      <c r="Q73" s="105">
        <v>1079.0</v>
      </c>
      <c r="R73" s="105">
        <v>196.0</v>
      </c>
      <c r="S73" s="105">
        <v>183.0</v>
      </c>
      <c r="T73" s="105">
        <v>377.0</v>
      </c>
      <c r="U73" s="105">
        <v>193.0</v>
      </c>
    </row>
    <row r="74" ht="15.75" customHeight="1">
      <c r="A74" s="140" t="s">
        <v>13</v>
      </c>
      <c r="B74" s="105">
        <f t="shared" ref="B74:U74" si="1">SUM(B215:B230)</f>
        <v>13839</v>
      </c>
      <c r="C74" s="105">
        <f t="shared" si="1"/>
        <v>25481</v>
      </c>
      <c r="D74" s="105">
        <f t="shared" si="1"/>
        <v>38709</v>
      </c>
      <c r="E74" s="105">
        <f t="shared" si="1"/>
        <v>41272</v>
      </c>
      <c r="F74" s="105">
        <f t="shared" si="1"/>
        <v>45776</v>
      </c>
      <c r="G74" s="105">
        <f t="shared" si="1"/>
        <v>108146</v>
      </c>
      <c r="H74" s="105">
        <f t="shared" si="1"/>
        <v>37230</v>
      </c>
      <c r="I74" s="105">
        <f t="shared" si="1"/>
        <v>64102</v>
      </c>
      <c r="J74" s="105">
        <f t="shared" si="1"/>
        <v>108972</v>
      </c>
      <c r="K74" s="105">
        <f t="shared" si="1"/>
        <v>144391</v>
      </c>
      <c r="L74" s="105">
        <f t="shared" si="1"/>
        <v>159395</v>
      </c>
      <c r="M74" s="105">
        <f t="shared" si="1"/>
        <v>133967</v>
      </c>
      <c r="N74" s="105">
        <f t="shared" si="1"/>
        <v>61865</v>
      </c>
      <c r="O74" s="105">
        <f t="shared" si="1"/>
        <v>52453</v>
      </c>
      <c r="P74" s="105">
        <f t="shared" si="1"/>
        <v>81025</v>
      </c>
      <c r="Q74" s="105">
        <f t="shared" si="1"/>
        <v>114424</v>
      </c>
      <c r="R74" s="105">
        <f t="shared" si="1"/>
        <v>95818</v>
      </c>
      <c r="S74" s="105">
        <f t="shared" si="1"/>
        <v>52094</v>
      </c>
      <c r="T74" s="105">
        <f t="shared" si="1"/>
        <v>58212</v>
      </c>
      <c r="U74" s="105">
        <f t="shared" si="1"/>
        <v>82440</v>
      </c>
    </row>
    <row r="75" ht="15.75" customHeight="1">
      <c r="A75" s="140" t="s">
        <v>519</v>
      </c>
      <c r="B75" s="105"/>
      <c r="C75" s="105"/>
      <c r="D75" s="105"/>
      <c r="E75" s="105"/>
      <c r="F75" s="105"/>
      <c r="G75" s="105"/>
      <c r="H75" s="105"/>
      <c r="I75" s="105"/>
      <c r="J75" s="105"/>
      <c r="K75" s="105"/>
      <c r="L75" s="105"/>
      <c r="M75" s="105"/>
      <c r="N75" s="105"/>
      <c r="O75" s="105"/>
      <c r="P75" s="105"/>
      <c r="Q75" s="105"/>
      <c r="R75" s="105"/>
      <c r="S75" s="105"/>
      <c r="T75" s="105"/>
      <c r="U75" s="105"/>
    </row>
    <row r="76" ht="15.75" customHeight="1">
      <c r="A76" s="140" t="s">
        <v>133</v>
      </c>
      <c r="B76" s="105"/>
      <c r="C76" s="105"/>
      <c r="D76" s="105"/>
      <c r="E76" s="105"/>
      <c r="F76" s="105"/>
      <c r="G76" s="105"/>
      <c r="H76" s="105"/>
      <c r="I76" s="105"/>
      <c r="J76" s="105"/>
      <c r="K76" s="105"/>
      <c r="L76" s="105"/>
      <c r="M76" s="105"/>
      <c r="N76" s="105"/>
      <c r="O76" s="105"/>
      <c r="P76" s="105"/>
      <c r="Q76" s="105"/>
      <c r="R76" s="105"/>
      <c r="S76" s="105"/>
      <c r="T76" s="105"/>
      <c r="U76" s="105"/>
    </row>
    <row r="77" ht="15.75" customHeight="1">
      <c r="A77" s="140" t="s">
        <v>520</v>
      </c>
      <c r="B77" s="105"/>
      <c r="C77" s="105"/>
      <c r="D77" s="105"/>
      <c r="E77" s="105"/>
      <c r="F77" s="105"/>
      <c r="G77" s="105"/>
      <c r="H77" s="105"/>
      <c r="I77" s="105"/>
      <c r="J77" s="105"/>
      <c r="K77" s="105"/>
      <c r="L77" s="105"/>
      <c r="M77" s="105"/>
      <c r="N77" s="105"/>
      <c r="O77" s="105"/>
      <c r="P77" s="105"/>
      <c r="Q77" s="105"/>
      <c r="R77" s="105"/>
      <c r="S77" s="105"/>
      <c r="T77" s="105"/>
      <c r="U77" s="105"/>
    </row>
    <row r="78" ht="15.75" customHeight="1">
      <c r="A78" s="140" t="s">
        <v>134</v>
      </c>
      <c r="B78" s="105"/>
      <c r="C78" s="105"/>
      <c r="D78" s="105"/>
      <c r="E78" s="105"/>
      <c r="F78" s="105"/>
      <c r="G78" s="105"/>
      <c r="H78" s="105"/>
      <c r="I78" s="105"/>
      <c r="J78" s="105"/>
      <c r="K78" s="105"/>
      <c r="L78" s="105"/>
      <c r="M78" s="105"/>
      <c r="N78" s="105"/>
      <c r="O78" s="105"/>
      <c r="P78" s="105"/>
      <c r="Q78" s="105"/>
      <c r="R78" s="105"/>
      <c r="S78" s="105"/>
      <c r="T78" s="105"/>
      <c r="U78" s="105"/>
    </row>
    <row r="79" ht="15.75" customHeight="1">
      <c r="A79" s="140" t="s">
        <v>135</v>
      </c>
      <c r="B79" s="105">
        <v>0.0</v>
      </c>
      <c r="C79" s="105">
        <v>0.0</v>
      </c>
      <c r="D79" s="105">
        <v>0.0</v>
      </c>
      <c r="E79" s="105">
        <v>0.0</v>
      </c>
      <c r="F79" s="105">
        <v>0.0</v>
      </c>
      <c r="G79" s="105">
        <v>0.0</v>
      </c>
      <c r="H79" s="105">
        <v>0.0</v>
      </c>
      <c r="I79" s="105">
        <v>0.0</v>
      </c>
      <c r="J79" s="105">
        <v>0.0</v>
      </c>
      <c r="K79" s="105">
        <v>0.0</v>
      </c>
      <c r="L79" s="105">
        <v>0.0</v>
      </c>
      <c r="M79" s="105">
        <v>0.0</v>
      </c>
      <c r="N79" s="105">
        <v>0.0</v>
      </c>
      <c r="O79" s="105">
        <v>0.0</v>
      </c>
      <c r="P79" s="105">
        <v>0.0</v>
      </c>
      <c r="Q79" s="105">
        <v>0.0</v>
      </c>
      <c r="R79" s="105">
        <v>0.0</v>
      </c>
      <c r="S79" s="105">
        <v>0.0</v>
      </c>
      <c r="T79" s="105">
        <v>0.0</v>
      </c>
      <c r="U79" s="105">
        <v>4.0</v>
      </c>
    </row>
    <row r="80" ht="15.75" customHeight="1">
      <c r="A80" s="140" t="s">
        <v>14</v>
      </c>
      <c r="B80" s="105">
        <v>0.0</v>
      </c>
      <c r="C80" s="105">
        <v>0.0</v>
      </c>
      <c r="D80" s="105">
        <v>0.0</v>
      </c>
      <c r="E80" s="105">
        <v>0.0</v>
      </c>
      <c r="F80" s="105">
        <v>0.0</v>
      </c>
      <c r="G80" s="105">
        <v>0.0</v>
      </c>
      <c r="H80" s="105">
        <v>0.0</v>
      </c>
      <c r="I80" s="105">
        <v>0.0</v>
      </c>
      <c r="J80" s="105">
        <v>0.0</v>
      </c>
      <c r="K80" s="105">
        <v>0.0</v>
      </c>
      <c r="L80" s="105">
        <v>0.0</v>
      </c>
      <c r="M80" s="105">
        <v>0.0</v>
      </c>
      <c r="N80" s="105">
        <v>0.0</v>
      </c>
      <c r="O80" s="105">
        <v>0.0</v>
      </c>
      <c r="P80" s="105">
        <v>0.0</v>
      </c>
      <c r="Q80" s="105">
        <v>10.0</v>
      </c>
      <c r="R80" s="105">
        <v>0.0</v>
      </c>
      <c r="S80" s="105">
        <v>0.0</v>
      </c>
      <c r="T80" s="105">
        <v>0.0</v>
      </c>
      <c r="U80" s="105">
        <v>0.0</v>
      </c>
    </row>
    <row r="81" ht="15.75" customHeight="1">
      <c r="A81" s="140" t="s">
        <v>136</v>
      </c>
      <c r="B81" s="105"/>
      <c r="C81" s="105"/>
      <c r="D81" s="105"/>
      <c r="E81" s="105"/>
      <c r="F81" s="105"/>
      <c r="G81" s="105"/>
      <c r="H81" s="105"/>
      <c r="I81" s="105"/>
      <c r="J81" s="105"/>
      <c r="K81" s="105"/>
      <c r="L81" s="105"/>
      <c r="M81" s="105"/>
      <c r="N81" s="105"/>
      <c r="O81" s="105"/>
      <c r="P81" s="105"/>
      <c r="Q81" s="105"/>
      <c r="R81" s="105"/>
      <c r="S81" s="105"/>
      <c r="T81" s="105"/>
      <c r="U81" s="105"/>
    </row>
    <row r="82" ht="15.75" customHeight="1">
      <c r="A82" s="140" t="s">
        <v>521</v>
      </c>
      <c r="B82" s="105"/>
      <c r="C82" s="105"/>
      <c r="D82" s="105"/>
      <c r="E82" s="105"/>
      <c r="F82" s="105"/>
      <c r="G82" s="105"/>
      <c r="H82" s="105"/>
      <c r="I82" s="105"/>
      <c r="J82" s="105"/>
      <c r="K82" s="105"/>
      <c r="L82" s="105"/>
      <c r="M82" s="105"/>
      <c r="N82" s="105"/>
      <c r="O82" s="105"/>
      <c r="P82" s="105">
        <v>6.0</v>
      </c>
      <c r="Q82" s="105"/>
      <c r="R82" s="105"/>
      <c r="S82" s="105"/>
      <c r="T82" s="105"/>
      <c r="U82" s="105"/>
    </row>
    <row r="83" ht="15.75" customHeight="1">
      <c r="A83" s="140" t="s">
        <v>522</v>
      </c>
      <c r="B83" s="105"/>
      <c r="C83" s="105"/>
      <c r="D83" s="105"/>
      <c r="E83" s="105"/>
      <c r="F83" s="105"/>
      <c r="G83" s="105"/>
      <c r="H83" s="105"/>
      <c r="I83" s="105"/>
      <c r="J83" s="105"/>
      <c r="K83" s="105"/>
      <c r="L83" s="105"/>
      <c r="M83" s="105"/>
      <c r="N83" s="105"/>
      <c r="O83" s="105"/>
      <c r="P83" s="105"/>
      <c r="Q83" s="105"/>
      <c r="R83" s="105"/>
      <c r="S83" s="105"/>
      <c r="T83" s="105"/>
      <c r="U83" s="105"/>
    </row>
    <row r="84" ht="15.75" customHeight="1">
      <c r="A84" s="140" t="s">
        <v>137</v>
      </c>
      <c r="B84" s="105"/>
      <c r="C84" s="105"/>
      <c r="D84" s="105"/>
      <c r="E84" s="105"/>
      <c r="F84" s="105"/>
      <c r="G84" s="105"/>
      <c r="H84" s="105"/>
      <c r="I84" s="105"/>
      <c r="J84" s="105"/>
      <c r="K84" s="105"/>
      <c r="L84" s="105"/>
      <c r="M84" s="105"/>
      <c r="N84" s="105"/>
      <c r="O84" s="105"/>
      <c r="P84" s="105"/>
      <c r="Q84" s="105"/>
      <c r="R84" s="105"/>
      <c r="S84" s="105"/>
      <c r="T84" s="105"/>
      <c r="U84" s="105"/>
    </row>
    <row r="85" ht="15.75" customHeight="1">
      <c r="A85" s="140" t="s">
        <v>523</v>
      </c>
      <c r="B85" s="105"/>
      <c r="C85" s="105"/>
      <c r="D85" s="105"/>
      <c r="E85" s="105"/>
      <c r="F85" s="105"/>
      <c r="G85" s="105"/>
      <c r="H85" s="105"/>
      <c r="I85" s="105"/>
      <c r="J85" s="105"/>
      <c r="K85" s="105"/>
      <c r="L85" s="105"/>
      <c r="M85" s="105"/>
      <c r="N85" s="105"/>
      <c r="O85" s="105"/>
      <c r="P85" s="105"/>
      <c r="Q85" s="105"/>
      <c r="R85" s="105"/>
      <c r="S85" s="105"/>
      <c r="T85" s="105"/>
      <c r="U85" s="105"/>
    </row>
    <row r="86" ht="15.75" customHeight="1">
      <c r="A86" s="140" t="s">
        <v>138</v>
      </c>
      <c r="B86" s="105">
        <v>0.0</v>
      </c>
      <c r="C86" s="105">
        <v>0.0</v>
      </c>
      <c r="D86" s="105">
        <v>0.0</v>
      </c>
      <c r="E86" s="105">
        <v>13.0</v>
      </c>
      <c r="F86" s="105">
        <v>11.0</v>
      </c>
      <c r="G86" s="105">
        <v>27.0</v>
      </c>
      <c r="H86" s="105">
        <v>0.0</v>
      </c>
      <c r="I86" s="105">
        <v>4.0</v>
      </c>
      <c r="J86" s="105">
        <v>0.0</v>
      </c>
      <c r="K86" s="105">
        <v>0.0</v>
      </c>
      <c r="L86" s="105">
        <v>0.0</v>
      </c>
      <c r="M86" s="105">
        <v>1.0</v>
      </c>
      <c r="N86" s="105">
        <v>0.0</v>
      </c>
      <c r="O86" s="105">
        <v>0.0</v>
      </c>
      <c r="P86" s="105">
        <v>1.0</v>
      </c>
      <c r="Q86" s="105">
        <v>0.0</v>
      </c>
      <c r="R86" s="105">
        <v>0.0</v>
      </c>
      <c r="S86" s="105">
        <v>36.0</v>
      </c>
      <c r="T86" s="105">
        <v>0.0</v>
      </c>
      <c r="U86" s="105">
        <v>0.0</v>
      </c>
    </row>
    <row r="87" ht="15.75" customHeight="1">
      <c r="A87" s="140" t="s">
        <v>139</v>
      </c>
      <c r="B87" s="105"/>
      <c r="C87" s="105"/>
      <c r="D87" s="105"/>
      <c r="E87" s="105"/>
      <c r="F87" s="105"/>
      <c r="G87" s="105"/>
      <c r="H87" s="105"/>
      <c r="I87" s="105"/>
      <c r="J87" s="105"/>
      <c r="K87" s="105"/>
      <c r="L87" s="105"/>
      <c r="M87" s="105"/>
      <c r="N87" s="105"/>
      <c r="O87" s="105"/>
      <c r="P87" s="105"/>
      <c r="Q87" s="105"/>
      <c r="R87" s="105"/>
      <c r="S87" s="105"/>
      <c r="T87" s="105"/>
      <c r="U87" s="105"/>
    </row>
    <row r="88" ht="15.75" customHeight="1">
      <c r="A88" s="140" t="s">
        <v>140</v>
      </c>
      <c r="B88" s="105"/>
      <c r="C88" s="105"/>
      <c r="D88" s="105"/>
      <c r="E88" s="105"/>
      <c r="F88" s="105"/>
      <c r="G88" s="105"/>
      <c r="H88" s="105"/>
      <c r="I88" s="105"/>
      <c r="J88" s="105"/>
      <c r="K88" s="105"/>
      <c r="L88" s="105"/>
      <c r="M88" s="105"/>
      <c r="N88" s="105"/>
      <c r="O88" s="105"/>
      <c r="P88" s="105"/>
      <c r="Q88" s="105"/>
      <c r="R88" s="105"/>
      <c r="S88" s="105"/>
      <c r="T88" s="105"/>
      <c r="U88" s="105"/>
    </row>
    <row r="89" ht="15.75" customHeight="1">
      <c r="A89" s="140" t="s">
        <v>141</v>
      </c>
      <c r="B89" s="105"/>
      <c r="C89" s="105"/>
      <c r="D89" s="105"/>
      <c r="E89" s="105"/>
      <c r="F89" s="105"/>
      <c r="G89" s="105"/>
      <c r="H89" s="105"/>
      <c r="I89" s="105"/>
      <c r="J89" s="105"/>
      <c r="K89" s="105"/>
      <c r="L89" s="105"/>
      <c r="M89" s="105"/>
      <c r="N89" s="105"/>
      <c r="O89" s="105"/>
      <c r="P89" s="105"/>
      <c r="Q89" s="105"/>
      <c r="R89" s="105"/>
      <c r="S89" s="105"/>
      <c r="T89" s="105"/>
      <c r="U89" s="105"/>
    </row>
    <row r="90" ht="15.75" customHeight="1">
      <c r="A90" s="140" t="s">
        <v>76</v>
      </c>
      <c r="B90" s="105"/>
      <c r="C90" s="105"/>
      <c r="D90" s="105"/>
      <c r="E90" s="105"/>
      <c r="F90" s="105"/>
      <c r="G90" s="105"/>
      <c r="H90" s="105"/>
      <c r="I90" s="105"/>
      <c r="J90" s="105"/>
      <c r="K90" s="105"/>
      <c r="L90" s="105"/>
      <c r="M90" s="105"/>
      <c r="N90" s="105"/>
      <c r="O90" s="105"/>
      <c r="P90" s="105"/>
      <c r="Q90" s="105"/>
      <c r="R90" s="105"/>
      <c r="S90" s="105"/>
      <c r="T90" s="105"/>
      <c r="U90" s="105"/>
    </row>
    <row r="91" ht="15.75" customHeight="1">
      <c r="A91" s="140" t="s">
        <v>142</v>
      </c>
      <c r="B91" s="105"/>
      <c r="C91" s="105"/>
      <c r="D91" s="105"/>
      <c r="E91" s="105"/>
      <c r="F91" s="105"/>
      <c r="G91" s="105"/>
      <c r="H91" s="105"/>
      <c r="I91" s="105"/>
      <c r="J91" s="105"/>
      <c r="K91" s="105"/>
      <c r="L91" s="105"/>
      <c r="M91" s="105"/>
      <c r="N91" s="105"/>
      <c r="O91" s="105"/>
      <c r="P91" s="105"/>
      <c r="Q91" s="105"/>
      <c r="R91" s="105"/>
      <c r="S91" s="105"/>
      <c r="T91" s="105"/>
      <c r="U91" s="105"/>
    </row>
    <row r="92" ht="15.75" customHeight="1">
      <c r="A92" s="140" t="s">
        <v>15</v>
      </c>
      <c r="B92" s="105">
        <v>0.0</v>
      </c>
      <c r="C92" s="105">
        <v>0.0</v>
      </c>
      <c r="D92" s="105">
        <v>0.0</v>
      </c>
      <c r="E92" s="105">
        <v>30.0</v>
      </c>
      <c r="F92" s="105">
        <v>35.0</v>
      </c>
      <c r="G92" s="105">
        <v>1.0</v>
      </c>
      <c r="H92" s="105">
        <v>9.0</v>
      </c>
      <c r="I92" s="105">
        <v>16.0</v>
      </c>
      <c r="J92" s="105">
        <v>0.0</v>
      </c>
      <c r="K92" s="105">
        <v>0.0</v>
      </c>
      <c r="L92" s="105">
        <v>0.0</v>
      </c>
      <c r="M92" s="105">
        <v>0.0</v>
      </c>
      <c r="N92" s="105">
        <v>10.0</v>
      </c>
      <c r="O92" s="105">
        <v>0.0</v>
      </c>
      <c r="P92" s="105">
        <v>0.0</v>
      </c>
      <c r="Q92" s="105">
        <v>142.0</v>
      </c>
      <c r="R92" s="105">
        <v>55.0</v>
      </c>
      <c r="S92" s="105">
        <v>0.0</v>
      </c>
      <c r="T92" s="105">
        <v>0.0</v>
      </c>
      <c r="U92" s="105">
        <v>0.0</v>
      </c>
    </row>
    <row r="93" ht="15.75" customHeight="1">
      <c r="A93" s="140" t="s">
        <v>16</v>
      </c>
      <c r="B93" s="105">
        <v>0.0</v>
      </c>
      <c r="C93" s="105">
        <v>0.0</v>
      </c>
      <c r="D93" s="105">
        <v>19.0</v>
      </c>
      <c r="E93" s="105">
        <v>0.0</v>
      </c>
      <c r="F93" s="105">
        <v>0.0</v>
      </c>
      <c r="G93" s="105">
        <v>0.0</v>
      </c>
      <c r="H93" s="105">
        <v>0.0</v>
      </c>
      <c r="I93" s="105">
        <v>0.0</v>
      </c>
      <c r="J93" s="105">
        <v>15.0</v>
      </c>
      <c r="K93" s="105">
        <v>0.0</v>
      </c>
      <c r="L93" s="105">
        <v>0.0</v>
      </c>
      <c r="M93" s="105">
        <v>0.0</v>
      </c>
      <c r="N93" s="105">
        <v>28.0</v>
      </c>
      <c r="O93" s="105">
        <v>0.0</v>
      </c>
      <c r="P93" s="105">
        <v>15.0</v>
      </c>
      <c r="Q93" s="105">
        <v>0.0</v>
      </c>
      <c r="R93" s="105">
        <v>0.0</v>
      </c>
      <c r="S93" s="105">
        <v>0.0</v>
      </c>
      <c r="T93" s="105">
        <v>0.0</v>
      </c>
      <c r="U93" s="105">
        <v>0.0</v>
      </c>
    </row>
    <row r="94" ht="15.75" customHeight="1">
      <c r="A94" s="140" t="s">
        <v>17</v>
      </c>
      <c r="B94" s="105"/>
      <c r="C94" s="105"/>
      <c r="D94" s="105"/>
      <c r="E94" s="105"/>
      <c r="F94" s="105"/>
      <c r="G94" s="105"/>
      <c r="H94" s="105"/>
      <c r="I94" s="105"/>
      <c r="J94" s="105"/>
      <c r="K94" s="105"/>
      <c r="L94" s="105"/>
      <c r="M94" s="105"/>
      <c r="N94" s="105"/>
      <c r="O94" s="105"/>
      <c r="P94" s="105"/>
      <c r="Q94" s="105"/>
      <c r="R94" s="105"/>
      <c r="S94" s="105"/>
      <c r="T94" s="105"/>
      <c r="U94" s="105"/>
    </row>
    <row r="95" ht="15.75" customHeight="1">
      <c r="A95" s="140" t="s">
        <v>143</v>
      </c>
      <c r="B95" s="105">
        <v>38437.0</v>
      </c>
      <c r="C95" s="105">
        <v>2204.0</v>
      </c>
      <c r="D95" s="105">
        <v>255490.0</v>
      </c>
      <c r="E95" s="105">
        <v>194561.0</v>
      </c>
      <c r="F95" s="105">
        <v>292856.0</v>
      </c>
      <c r="G95" s="105">
        <v>237596.0</v>
      </c>
      <c r="H95" s="105">
        <v>144800.0</v>
      </c>
      <c r="I95" s="105">
        <v>116674.0</v>
      </c>
      <c r="J95" s="105">
        <v>75774.0</v>
      </c>
      <c r="K95" s="105">
        <v>77098.0</v>
      </c>
      <c r="L95" s="105">
        <v>75496.0</v>
      </c>
      <c r="M95" s="105">
        <v>26544.0</v>
      </c>
      <c r="N95" s="105">
        <v>20496.0</v>
      </c>
      <c r="O95" s="105">
        <v>51559.0</v>
      </c>
      <c r="P95" s="105">
        <v>27605.0</v>
      </c>
      <c r="Q95" s="105">
        <v>17115.0</v>
      </c>
      <c r="R95" s="105">
        <v>18563.0</v>
      </c>
      <c r="S95" s="105">
        <v>1642.0</v>
      </c>
      <c r="T95" s="105">
        <v>1547.0</v>
      </c>
      <c r="U95" s="105">
        <v>656.0</v>
      </c>
    </row>
    <row r="96" ht="15.75" customHeight="1">
      <c r="A96" s="140" t="s">
        <v>18</v>
      </c>
      <c r="B96" s="105">
        <v>15.0</v>
      </c>
      <c r="C96" s="105">
        <v>201.0</v>
      </c>
      <c r="D96" s="105">
        <v>0.0</v>
      </c>
      <c r="E96" s="105">
        <v>116.0</v>
      </c>
      <c r="F96" s="105">
        <v>2108.0</v>
      </c>
      <c r="G96" s="105">
        <v>407.0</v>
      </c>
      <c r="H96" s="105">
        <v>655.0</v>
      </c>
      <c r="I96" s="105">
        <v>1415.0</v>
      </c>
      <c r="J96" s="105">
        <v>850.0</v>
      </c>
      <c r="K96" s="105">
        <v>3202.0</v>
      </c>
      <c r="L96" s="105">
        <v>1767.0</v>
      </c>
      <c r="M96" s="105">
        <v>0.0</v>
      </c>
      <c r="N96" s="105">
        <v>0.0</v>
      </c>
      <c r="O96" s="105">
        <v>0.0</v>
      </c>
      <c r="P96" s="105">
        <v>0.0</v>
      </c>
      <c r="Q96" s="105">
        <v>0.0</v>
      </c>
      <c r="R96" s="105">
        <v>0.0</v>
      </c>
      <c r="S96" s="105">
        <v>0.0</v>
      </c>
      <c r="T96" s="105">
        <v>0.0</v>
      </c>
      <c r="U96" s="105">
        <v>0.0</v>
      </c>
    </row>
    <row r="97" ht="15.75" customHeight="1">
      <c r="A97" s="140" t="s">
        <v>144</v>
      </c>
      <c r="B97" s="105">
        <v>8946.0</v>
      </c>
      <c r="C97" s="105">
        <v>29395.0</v>
      </c>
      <c r="D97" s="105">
        <v>18173.0</v>
      </c>
      <c r="E97" s="105">
        <v>21684.0</v>
      </c>
      <c r="F97" s="105">
        <v>29143.0</v>
      </c>
      <c r="G97" s="105">
        <v>22660.0</v>
      </c>
      <c r="H97" s="105">
        <v>39116.0</v>
      </c>
      <c r="I97" s="105">
        <v>40770.0</v>
      </c>
      <c r="J97" s="105">
        <v>128383.0</v>
      </c>
      <c r="K97" s="105">
        <v>156172.0</v>
      </c>
      <c r="L97" s="105">
        <v>107257.0</v>
      </c>
      <c r="M97" s="105">
        <v>73013.0</v>
      </c>
      <c r="N97" s="105">
        <v>51273.0</v>
      </c>
      <c r="O97" s="105">
        <v>69856.0</v>
      </c>
      <c r="P97" s="105">
        <v>48901.0</v>
      </c>
      <c r="Q97" s="105">
        <v>38065.0</v>
      </c>
      <c r="R97" s="105">
        <v>21053.0</v>
      </c>
      <c r="S97" s="105">
        <v>17699.0</v>
      </c>
      <c r="T97" s="105">
        <v>12241.0</v>
      </c>
      <c r="U97" s="105">
        <v>24654.0</v>
      </c>
    </row>
    <row r="98" ht="15.75" customHeight="1">
      <c r="A98" s="140" t="s">
        <v>145</v>
      </c>
      <c r="B98" s="105"/>
      <c r="C98" s="105"/>
      <c r="D98" s="105"/>
      <c r="E98" s="105"/>
      <c r="F98" s="105"/>
      <c r="G98" s="105"/>
      <c r="H98" s="105"/>
      <c r="I98" s="105"/>
      <c r="J98" s="105"/>
      <c r="K98" s="105"/>
      <c r="L98" s="105"/>
      <c r="M98" s="105"/>
      <c r="N98" s="105"/>
      <c r="O98" s="105"/>
      <c r="P98" s="105"/>
      <c r="Q98" s="105"/>
      <c r="R98" s="105"/>
      <c r="S98" s="105"/>
      <c r="T98" s="105"/>
      <c r="U98" s="105"/>
    </row>
    <row r="99" ht="15.75" customHeight="1">
      <c r="A99" s="140" t="s">
        <v>524</v>
      </c>
      <c r="B99" s="105"/>
      <c r="C99" s="105"/>
      <c r="D99" s="105"/>
      <c r="E99" s="105"/>
      <c r="F99" s="105"/>
      <c r="G99" s="105"/>
      <c r="H99" s="105"/>
      <c r="I99" s="105"/>
      <c r="J99" s="105"/>
      <c r="K99" s="105"/>
      <c r="L99" s="105"/>
      <c r="M99" s="105"/>
      <c r="N99" s="105"/>
      <c r="O99" s="105"/>
      <c r="P99" s="105"/>
      <c r="Q99" s="105"/>
      <c r="R99" s="105"/>
      <c r="S99" s="105"/>
      <c r="T99" s="105"/>
      <c r="U99" s="105"/>
    </row>
    <row r="100" ht="15.75" customHeight="1">
      <c r="A100" s="140" t="s">
        <v>146</v>
      </c>
      <c r="B100" s="105">
        <v>0.0</v>
      </c>
      <c r="C100" s="105">
        <v>0.0</v>
      </c>
      <c r="D100" s="105">
        <v>0.0</v>
      </c>
      <c r="E100" s="105">
        <v>0.0</v>
      </c>
      <c r="F100" s="105">
        <v>0.0</v>
      </c>
      <c r="G100" s="105">
        <v>0.0</v>
      </c>
      <c r="H100" s="105">
        <v>0.0</v>
      </c>
      <c r="I100" s="105">
        <v>0.0</v>
      </c>
      <c r="J100" s="105">
        <v>0.0</v>
      </c>
      <c r="K100" s="105">
        <v>0.0</v>
      </c>
      <c r="L100" s="105">
        <v>0.0</v>
      </c>
      <c r="M100" s="105">
        <v>0.0</v>
      </c>
      <c r="N100" s="105">
        <v>0.0</v>
      </c>
      <c r="O100" s="105">
        <v>0.0</v>
      </c>
      <c r="P100" s="105">
        <v>1.0</v>
      </c>
      <c r="Q100" s="105">
        <v>1.0</v>
      </c>
      <c r="R100" s="105">
        <v>0.0</v>
      </c>
      <c r="S100" s="105">
        <v>0.0</v>
      </c>
      <c r="T100" s="105">
        <v>0.0</v>
      </c>
      <c r="U100" s="105">
        <v>0.0</v>
      </c>
    </row>
    <row r="101" ht="15.75" customHeight="1">
      <c r="A101" s="140" t="s">
        <v>147</v>
      </c>
      <c r="B101" s="105"/>
      <c r="C101" s="105"/>
      <c r="D101" s="105"/>
      <c r="E101" s="105"/>
      <c r="F101" s="105"/>
      <c r="G101" s="105"/>
      <c r="H101" s="105"/>
      <c r="I101" s="105"/>
      <c r="J101" s="105"/>
      <c r="K101" s="105"/>
      <c r="L101" s="105"/>
      <c r="M101" s="105"/>
      <c r="N101" s="105"/>
      <c r="O101" s="105"/>
      <c r="P101" s="105"/>
      <c r="Q101" s="105"/>
      <c r="R101" s="105"/>
      <c r="S101" s="105"/>
      <c r="T101" s="105"/>
      <c r="U101" s="105"/>
    </row>
    <row r="102" ht="15.75" customHeight="1">
      <c r="A102" s="140" t="s">
        <v>19</v>
      </c>
      <c r="B102" s="105">
        <v>488.0</v>
      </c>
      <c r="C102" s="105">
        <v>95.0</v>
      </c>
      <c r="D102" s="105">
        <v>33.0</v>
      </c>
      <c r="E102" s="105">
        <v>43.0</v>
      </c>
      <c r="F102" s="105">
        <v>39.0</v>
      </c>
      <c r="G102" s="105">
        <v>120.0</v>
      </c>
      <c r="H102" s="105">
        <v>52.0</v>
      </c>
      <c r="I102" s="105">
        <v>57.0</v>
      </c>
      <c r="J102" s="105">
        <v>26.0</v>
      </c>
      <c r="K102" s="105">
        <v>115.0</v>
      </c>
      <c r="L102" s="105">
        <v>31.0</v>
      </c>
      <c r="M102" s="105">
        <v>12.0</v>
      </c>
      <c r="N102" s="105">
        <v>10.0</v>
      </c>
      <c r="O102" s="105">
        <v>29.0</v>
      </c>
      <c r="P102" s="105">
        <v>51.0</v>
      </c>
      <c r="Q102" s="105">
        <v>57.0</v>
      </c>
      <c r="R102" s="105">
        <v>61.0</v>
      </c>
      <c r="S102" s="105">
        <v>85.0</v>
      </c>
      <c r="T102" s="105">
        <v>156.0</v>
      </c>
      <c r="U102" s="105">
        <v>3.0</v>
      </c>
    </row>
    <row r="103" ht="15.75" customHeight="1">
      <c r="A103" s="140" t="s">
        <v>148</v>
      </c>
      <c r="B103" s="105"/>
      <c r="C103" s="105"/>
      <c r="D103" s="105"/>
      <c r="E103" s="105"/>
      <c r="F103" s="105"/>
      <c r="G103" s="105"/>
      <c r="H103" s="105"/>
      <c r="I103" s="105"/>
      <c r="J103" s="105"/>
      <c r="K103" s="105"/>
      <c r="L103" s="105"/>
      <c r="M103" s="105"/>
      <c r="N103" s="105"/>
      <c r="O103" s="105"/>
      <c r="P103" s="105"/>
      <c r="Q103" s="105"/>
      <c r="R103" s="105"/>
      <c r="S103" s="105"/>
      <c r="T103" s="105"/>
      <c r="U103" s="105"/>
    </row>
    <row r="104" ht="15.75" customHeight="1">
      <c r="A104" s="140" t="s">
        <v>20</v>
      </c>
      <c r="B104" s="105">
        <v>25076.0</v>
      </c>
      <c r="C104" s="105">
        <v>58483.0</v>
      </c>
      <c r="D104" s="105">
        <v>122506.0</v>
      </c>
      <c r="E104" s="105">
        <v>134248.0</v>
      </c>
      <c r="F104" s="105">
        <v>218227.0</v>
      </c>
      <c r="G104" s="105">
        <v>428741.0</v>
      </c>
      <c r="H104" s="105">
        <v>178570.0</v>
      </c>
      <c r="I104" s="105">
        <v>211440.0</v>
      </c>
      <c r="J104" s="105">
        <v>366714.0</v>
      </c>
      <c r="K104" s="105">
        <v>297261.0</v>
      </c>
      <c r="L104" s="105">
        <v>267266.0</v>
      </c>
      <c r="M104" s="105">
        <v>215347.0</v>
      </c>
      <c r="N104" s="105">
        <v>146600.0</v>
      </c>
      <c r="O104" s="105">
        <v>116477.0</v>
      </c>
      <c r="P104" s="105">
        <v>201107.0</v>
      </c>
      <c r="Q104" s="105">
        <v>153624.0</v>
      </c>
      <c r="R104" s="105">
        <v>107413.0</v>
      </c>
      <c r="S104" s="105">
        <v>52226.0</v>
      </c>
      <c r="T104" s="105">
        <v>90727.0</v>
      </c>
      <c r="U104" s="105">
        <v>27.0</v>
      </c>
    </row>
    <row r="105" ht="15.75" customHeight="1">
      <c r="A105" s="140" t="s">
        <v>149</v>
      </c>
      <c r="B105" s="105">
        <v>0.0</v>
      </c>
      <c r="C105" s="105">
        <v>0.0</v>
      </c>
      <c r="D105" s="105">
        <v>0.0</v>
      </c>
      <c r="E105" s="105">
        <v>0.0</v>
      </c>
      <c r="F105" s="105">
        <v>0.0</v>
      </c>
      <c r="G105" s="105">
        <v>0.0</v>
      </c>
      <c r="H105" s="105">
        <v>0.0</v>
      </c>
      <c r="I105" s="105">
        <v>16.0</v>
      </c>
      <c r="J105" s="105">
        <v>6.0</v>
      </c>
      <c r="K105" s="105">
        <v>286.0</v>
      </c>
      <c r="L105" s="105">
        <v>931.0</v>
      </c>
      <c r="M105" s="105">
        <v>457.0</v>
      </c>
      <c r="N105" s="105">
        <v>6.0</v>
      </c>
      <c r="O105" s="105">
        <v>0.0</v>
      </c>
      <c r="P105" s="105">
        <v>0.0</v>
      </c>
      <c r="Q105" s="105">
        <v>0.0</v>
      </c>
      <c r="R105" s="105">
        <v>0.0</v>
      </c>
      <c r="S105" s="105">
        <v>0.0</v>
      </c>
      <c r="T105" s="105">
        <v>0.0</v>
      </c>
      <c r="U105" s="105">
        <v>23.0</v>
      </c>
    </row>
    <row r="106" ht="15.75" customHeight="1">
      <c r="A106" s="140" t="s">
        <v>150</v>
      </c>
      <c r="B106" s="105"/>
      <c r="C106" s="105"/>
      <c r="D106" s="105"/>
      <c r="E106" s="105"/>
      <c r="F106" s="105"/>
      <c r="G106" s="105"/>
      <c r="H106" s="105"/>
      <c r="I106" s="105"/>
      <c r="J106" s="105"/>
      <c r="K106" s="105"/>
      <c r="L106" s="105"/>
      <c r="M106" s="105"/>
      <c r="N106" s="105"/>
      <c r="O106" s="105"/>
      <c r="P106" s="105"/>
      <c r="Q106" s="105"/>
      <c r="R106" s="105"/>
      <c r="S106" s="105"/>
      <c r="T106" s="105"/>
      <c r="U106" s="105"/>
    </row>
    <row r="107" ht="15.75" customHeight="1">
      <c r="A107" s="140" t="s">
        <v>525</v>
      </c>
      <c r="B107" s="105"/>
      <c r="C107" s="105"/>
      <c r="D107" s="105"/>
      <c r="E107" s="105"/>
      <c r="F107" s="105"/>
      <c r="G107" s="105"/>
      <c r="H107" s="105"/>
      <c r="I107" s="105"/>
      <c r="J107" s="105"/>
      <c r="K107" s="105">
        <v>4.0</v>
      </c>
      <c r="L107" s="105"/>
      <c r="M107" s="105"/>
      <c r="N107" s="105"/>
      <c r="O107" s="105"/>
      <c r="P107" s="105"/>
      <c r="Q107" s="105"/>
      <c r="R107" s="105"/>
      <c r="S107" s="105"/>
      <c r="T107" s="105"/>
      <c r="U107" s="105"/>
    </row>
    <row r="108" ht="15.75" customHeight="1">
      <c r="A108" s="140" t="s">
        <v>21</v>
      </c>
      <c r="B108" s="105">
        <v>0.0</v>
      </c>
      <c r="C108" s="105">
        <v>6.0</v>
      </c>
      <c r="D108" s="105">
        <v>0.0</v>
      </c>
      <c r="E108" s="105">
        <v>1.0</v>
      </c>
      <c r="F108" s="105">
        <v>25.0</v>
      </c>
      <c r="G108" s="105">
        <v>1.0</v>
      </c>
      <c r="H108" s="105">
        <v>0.0</v>
      </c>
      <c r="I108" s="105">
        <v>1.0</v>
      </c>
      <c r="J108" s="105">
        <v>13.0</v>
      </c>
      <c r="K108" s="105">
        <v>0.0</v>
      </c>
      <c r="L108" s="105">
        <v>0.0</v>
      </c>
      <c r="M108" s="105">
        <v>20.0</v>
      </c>
      <c r="N108" s="105">
        <v>5.0</v>
      </c>
      <c r="O108" s="105">
        <v>0.0</v>
      </c>
      <c r="P108" s="105">
        <v>0.0</v>
      </c>
      <c r="Q108" s="105">
        <v>7.0</v>
      </c>
      <c r="R108" s="105">
        <v>0.0</v>
      </c>
      <c r="S108" s="105">
        <v>189.0</v>
      </c>
      <c r="T108" s="105">
        <v>30.0</v>
      </c>
      <c r="U108" s="105">
        <v>0.0</v>
      </c>
    </row>
    <row r="109" ht="15.75" customHeight="1">
      <c r="A109" s="140" t="s">
        <v>151</v>
      </c>
      <c r="B109" s="105"/>
      <c r="C109" s="105"/>
      <c r="D109" s="105"/>
      <c r="E109" s="105"/>
      <c r="F109" s="105"/>
      <c r="G109" s="105"/>
      <c r="H109" s="105"/>
      <c r="I109" s="105"/>
      <c r="J109" s="105"/>
      <c r="K109" s="105"/>
      <c r="L109" s="105"/>
      <c r="M109" s="105"/>
      <c r="N109" s="105"/>
      <c r="O109" s="105"/>
      <c r="P109" s="105"/>
      <c r="Q109" s="105"/>
      <c r="R109" s="105"/>
      <c r="S109" s="105"/>
      <c r="T109" s="105"/>
      <c r="U109" s="105"/>
    </row>
    <row r="110" ht="15.75" customHeight="1">
      <c r="A110" s="140" t="s">
        <v>152</v>
      </c>
      <c r="B110" s="105">
        <v>0.0</v>
      </c>
      <c r="C110" s="105">
        <v>0.0</v>
      </c>
      <c r="D110" s="105"/>
      <c r="E110" s="105">
        <v>3.0</v>
      </c>
      <c r="F110" s="105">
        <v>0.0</v>
      </c>
      <c r="G110" s="105">
        <v>0.0</v>
      </c>
      <c r="H110" s="105">
        <v>0.0</v>
      </c>
      <c r="I110" s="105">
        <v>0.0</v>
      </c>
      <c r="J110" s="105">
        <v>0.0</v>
      </c>
      <c r="K110" s="105">
        <v>0.0</v>
      </c>
      <c r="L110" s="105">
        <v>0.0</v>
      </c>
      <c r="M110" s="105">
        <v>0.0</v>
      </c>
      <c r="N110" s="105">
        <v>0.0</v>
      </c>
      <c r="O110" s="105">
        <v>0.0</v>
      </c>
      <c r="P110" s="105">
        <v>0.0</v>
      </c>
      <c r="Q110" s="105">
        <v>0.0</v>
      </c>
      <c r="R110" s="105">
        <v>0.0</v>
      </c>
      <c r="S110" s="105">
        <v>0.0</v>
      </c>
      <c r="T110" s="105">
        <v>0.0</v>
      </c>
      <c r="U110" s="105"/>
    </row>
    <row r="111" ht="15.75" customHeight="1">
      <c r="A111" s="140" t="s">
        <v>153</v>
      </c>
      <c r="B111" s="105">
        <v>0.0</v>
      </c>
      <c r="C111" s="105">
        <v>0.0</v>
      </c>
      <c r="D111" s="105">
        <v>0.0</v>
      </c>
      <c r="E111" s="105">
        <v>0.0</v>
      </c>
      <c r="F111" s="105">
        <v>0.0</v>
      </c>
      <c r="G111" s="105">
        <v>0.0</v>
      </c>
      <c r="H111" s="105">
        <v>0.0</v>
      </c>
      <c r="I111" s="105">
        <v>0.0</v>
      </c>
      <c r="J111" s="105">
        <v>0.0</v>
      </c>
      <c r="K111" s="105">
        <v>0.0</v>
      </c>
      <c r="L111" s="105">
        <v>0.0</v>
      </c>
      <c r="M111" s="105">
        <v>0.0</v>
      </c>
      <c r="N111" s="105">
        <v>0.0</v>
      </c>
      <c r="O111" s="105">
        <v>0.0</v>
      </c>
      <c r="P111" s="105">
        <v>0.0</v>
      </c>
      <c r="Q111" s="105">
        <v>0.0</v>
      </c>
      <c r="R111" s="105">
        <v>0.0</v>
      </c>
      <c r="S111" s="105">
        <v>0.0</v>
      </c>
      <c r="T111" s="105">
        <v>60.0</v>
      </c>
      <c r="U111" s="105">
        <v>0.0</v>
      </c>
    </row>
    <row r="112" ht="15.75" customHeight="1">
      <c r="A112" s="140" t="s">
        <v>22</v>
      </c>
      <c r="B112" s="105"/>
      <c r="C112" s="105"/>
      <c r="D112" s="105"/>
      <c r="E112" s="105"/>
      <c r="F112" s="105"/>
      <c r="G112" s="105"/>
      <c r="H112" s="105"/>
      <c r="I112" s="105"/>
      <c r="J112" s="105"/>
      <c r="K112" s="105"/>
      <c r="L112" s="105"/>
      <c r="M112" s="105"/>
      <c r="N112" s="105"/>
      <c r="O112" s="105"/>
      <c r="P112" s="105"/>
      <c r="Q112" s="105"/>
      <c r="R112" s="105"/>
      <c r="S112" s="105"/>
      <c r="T112" s="105"/>
      <c r="U112" s="105"/>
    </row>
    <row r="113" ht="15.75" customHeight="1">
      <c r="A113" s="140" t="s">
        <v>154</v>
      </c>
      <c r="B113" s="105"/>
      <c r="C113" s="105"/>
      <c r="D113" s="105"/>
      <c r="E113" s="105"/>
      <c r="F113" s="105"/>
      <c r="G113" s="105"/>
      <c r="H113" s="105"/>
      <c r="I113" s="105"/>
      <c r="J113" s="105"/>
      <c r="K113" s="105"/>
      <c r="L113" s="105"/>
      <c r="M113" s="105"/>
      <c r="N113" s="105"/>
      <c r="O113" s="105"/>
      <c r="P113" s="105"/>
      <c r="Q113" s="105"/>
      <c r="R113" s="105"/>
      <c r="S113" s="105"/>
      <c r="T113" s="105"/>
      <c r="U113" s="105"/>
    </row>
    <row r="114" ht="15.75" customHeight="1">
      <c r="A114" s="140" t="s">
        <v>155</v>
      </c>
      <c r="B114" s="105"/>
      <c r="C114" s="105"/>
      <c r="D114" s="105"/>
      <c r="E114" s="105"/>
      <c r="F114" s="105"/>
      <c r="G114" s="105"/>
      <c r="H114" s="105"/>
      <c r="I114" s="105"/>
      <c r="J114" s="105"/>
      <c r="K114" s="105"/>
      <c r="L114" s="105"/>
      <c r="M114" s="105"/>
      <c r="N114" s="105"/>
      <c r="O114" s="105"/>
      <c r="P114" s="105"/>
      <c r="Q114" s="105"/>
      <c r="R114" s="105"/>
      <c r="S114" s="105"/>
      <c r="T114" s="105"/>
      <c r="U114" s="105"/>
    </row>
    <row r="115" ht="15.75" customHeight="1">
      <c r="A115" s="140" t="s">
        <v>156</v>
      </c>
      <c r="B115" s="105"/>
      <c r="C115" s="105"/>
      <c r="D115" s="105"/>
      <c r="E115" s="105"/>
      <c r="F115" s="105"/>
      <c r="G115" s="105"/>
      <c r="H115" s="105"/>
      <c r="I115" s="105"/>
      <c r="J115" s="105"/>
      <c r="K115" s="105"/>
      <c r="L115" s="105"/>
      <c r="M115" s="105"/>
      <c r="N115" s="105"/>
      <c r="O115" s="105"/>
      <c r="P115" s="105"/>
      <c r="Q115" s="105"/>
      <c r="R115" s="105"/>
      <c r="S115" s="105"/>
      <c r="T115" s="105"/>
      <c r="U115" s="105"/>
    </row>
    <row r="116" ht="15.75" customHeight="1">
      <c r="A116" s="140" t="s">
        <v>157</v>
      </c>
      <c r="B116" s="105"/>
      <c r="C116" s="105"/>
      <c r="D116" s="105"/>
      <c r="E116" s="105"/>
      <c r="F116" s="105">
        <v>98.0</v>
      </c>
      <c r="G116" s="105">
        <v>0.0</v>
      </c>
      <c r="H116" s="105">
        <v>0.0</v>
      </c>
      <c r="I116" s="105">
        <v>0.0</v>
      </c>
      <c r="J116" s="105"/>
      <c r="K116" s="105"/>
      <c r="L116" s="105"/>
      <c r="M116" s="105"/>
      <c r="N116" s="105">
        <v>0.0</v>
      </c>
      <c r="O116" s="105">
        <v>0.0</v>
      </c>
      <c r="P116" s="105">
        <v>0.0</v>
      </c>
      <c r="Q116" s="105">
        <v>0.0</v>
      </c>
      <c r="R116" s="105">
        <v>0.0</v>
      </c>
      <c r="S116" s="105"/>
      <c r="T116" s="105"/>
      <c r="U116" s="105"/>
    </row>
    <row r="117" ht="15.75" customHeight="1">
      <c r="A117" s="140" t="s">
        <v>158</v>
      </c>
      <c r="B117" s="105"/>
      <c r="C117" s="105"/>
      <c r="D117" s="105"/>
      <c r="E117" s="105"/>
      <c r="F117" s="105"/>
      <c r="G117" s="105"/>
      <c r="H117" s="105"/>
      <c r="I117" s="105"/>
      <c r="J117" s="105"/>
      <c r="K117" s="105"/>
      <c r="L117" s="105"/>
      <c r="M117" s="105"/>
      <c r="N117" s="105"/>
      <c r="O117" s="105"/>
      <c r="P117" s="105"/>
      <c r="Q117" s="105"/>
      <c r="R117" s="105"/>
      <c r="S117" s="105"/>
      <c r="T117" s="105"/>
      <c r="U117" s="105"/>
    </row>
    <row r="118" ht="15.75" customHeight="1">
      <c r="A118" s="140" t="s">
        <v>23</v>
      </c>
      <c r="B118" s="105"/>
      <c r="C118" s="105"/>
      <c r="D118" s="105"/>
      <c r="E118" s="105"/>
      <c r="F118" s="105"/>
      <c r="G118" s="105"/>
      <c r="H118" s="105"/>
      <c r="I118" s="105"/>
      <c r="J118" s="105"/>
      <c r="K118" s="105"/>
      <c r="L118" s="105"/>
      <c r="M118" s="105"/>
      <c r="N118" s="105"/>
      <c r="O118" s="105"/>
      <c r="P118" s="105"/>
      <c r="Q118" s="105"/>
      <c r="R118" s="105"/>
      <c r="S118" s="105"/>
      <c r="T118" s="105"/>
      <c r="U118" s="105"/>
    </row>
    <row r="119" ht="15.75" customHeight="1">
      <c r="A119" s="140" t="s">
        <v>159</v>
      </c>
      <c r="B119" s="105">
        <v>3031.0</v>
      </c>
      <c r="C119" s="105">
        <v>8495.0</v>
      </c>
      <c r="D119" s="105">
        <v>10340.0</v>
      </c>
      <c r="E119" s="105">
        <v>13162.0</v>
      </c>
      <c r="F119" s="105">
        <v>11952.0</v>
      </c>
      <c r="G119" s="105">
        <v>32629.0</v>
      </c>
      <c r="H119" s="105">
        <v>17084.0</v>
      </c>
      <c r="I119" s="105">
        <v>24698.0</v>
      </c>
      <c r="J119" s="105">
        <v>13813.0</v>
      </c>
      <c r="K119" s="105">
        <v>18946.0</v>
      </c>
      <c r="L119" s="105">
        <v>16312.0</v>
      </c>
      <c r="M119" s="105">
        <v>18358.0</v>
      </c>
      <c r="N119" s="105">
        <v>29265.0</v>
      </c>
      <c r="O119" s="105">
        <v>10228.0</v>
      </c>
      <c r="P119" s="105">
        <v>20904.0</v>
      </c>
      <c r="Q119" s="105">
        <v>9734.0</v>
      </c>
      <c r="R119" s="105">
        <v>10613.0</v>
      </c>
      <c r="S119" s="105">
        <v>1745.0</v>
      </c>
      <c r="T119" s="105">
        <v>2777.0</v>
      </c>
      <c r="U119" s="105">
        <v>4863.0</v>
      </c>
    </row>
    <row r="120" ht="15.75" customHeight="1">
      <c r="A120" s="140" t="s">
        <v>54</v>
      </c>
      <c r="B120" s="105"/>
      <c r="C120" s="105"/>
      <c r="D120" s="105"/>
      <c r="E120" s="105"/>
      <c r="F120" s="105"/>
      <c r="G120" s="105"/>
      <c r="H120" s="105"/>
      <c r="I120" s="105"/>
      <c r="J120" s="105"/>
      <c r="K120" s="105"/>
      <c r="L120" s="105"/>
      <c r="M120" s="105"/>
      <c r="N120" s="105"/>
      <c r="O120" s="105"/>
      <c r="P120" s="105"/>
      <c r="Q120" s="105"/>
      <c r="R120" s="105"/>
      <c r="S120" s="105"/>
      <c r="T120" s="105"/>
      <c r="U120" s="105"/>
    </row>
    <row r="121" ht="15.75" customHeight="1">
      <c r="A121" s="140" t="s">
        <v>24</v>
      </c>
      <c r="B121" s="105">
        <v>7.0</v>
      </c>
      <c r="C121" s="105">
        <v>0.0</v>
      </c>
      <c r="D121" s="105">
        <v>0.0</v>
      </c>
      <c r="E121" s="105">
        <v>0.0</v>
      </c>
      <c r="F121" s="105">
        <v>0.0</v>
      </c>
      <c r="G121" s="105">
        <v>0.0</v>
      </c>
      <c r="H121" s="105">
        <v>0.0</v>
      </c>
      <c r="I121" s="105">
        <v>92.0</v>
      </c>
      <c r="J121" s="105">
        <v>213.0</v>
      </c>
      <c r="K121" s="105">
        <v>302.0</v>
      </c>
      <c r="L121" s="105">
        <v>85.0</v>
      </c>
      <c r="M121" s="105">
        <v>638.0</v>
      </c>
      <c r="N121" s="105">
        <v>332.0</v>
      </c>
      <c r="O121" s="105">
        <v>207.0</v>
      </c>
      <c r="P121" s="105">
        <v>493.0</v>
      </c>
      <c r="Q121" s="105">
        <v>13.0</v>
      </c>
      <c r="R121" s="105">
        <v>3.0</v>
      </c>
      <c r="S121" s="105">
        <v>3.0</v>
      </c>
      <c r="T121" s="105">
        <v>10.0</v>
      </c>
      <c r="U121" s="105">
        <v>37.0</v>
      </c>
    </row>
    <row r="122" ht="15.75" customHeight="1">
      <c r="A122" s="140" t="s">
        <v>160</v>
      </c>
      <c r="B122" s="105"/>
      <c r="C122" s="105"/>
      <c r="D122" s="105"/>
      <c r="E122" s="105"/>
      <c r="F122" s="105"/>
      <c r="G122" s="105"/>
      <c r="H122" s="105"/>
      <c r="I122" s="105"/>
      <c r="J122" s="105"/>
      <c r="K122" s="105"/>
      <c r="L122" s="105"/>
      <c r="M122" s="105"/>
      <c r="N122" s="105"/>
      <c r="O122" s="105"/>
      <c r="P122" s="105"/>
      <c r="Q122" s="105"/>
      <c r="R122" s="105"/>
      <c r="S122" s="105"/>
      <c r="T122" s="105"/>
      <c r="U122" s="105"/>
    </row>
    <row r="123" ht="15.75" customHeight="1">
      <c r="A123" s="140" t="s">
        <v>161</v>
      </c>
      <c r="B123" s="105"/>
      <c r="C123" s="105"/>
      <c r="D123" s="105"/>
      <c r="E123" s="105"/>
      <c r="F123" s="105"/>
      <c r="G123" s="105"/>
      <c r="H123" s="105"/>
      <c r="I123" s="105"/>
      <c r="J123" s="105"/>
      <c r="K123" s="105"/>
      <c r="L123" s="105"/>
      <c r="M123" s="105"/>
      <c r="N123" s="105"/>
      <c r="O123" s="105"/>
      <c r="P123" s="105"/>
      <c r="Q123" s="105"/>
      <c r="R123" s="105"/>
      <c r="S123" s="105"/>
      <c r="T123" s="105"/>
      <c r="U123" s="105"/>
    </row>
    <row r="124" ht="15.75" customHeight="1">
      <c r="A124" s="140" t="s">
        <v>162</v>
      </c>
      <c r="B124" s="105"/>
      <c r="C124" s="105"/>
      <c r="D124" s="105"/>
      <c r="E124" s="105"/>
      <c r="F124" s="105"/>
      <c r="G124" s="105"/>
      <c r="H124" s="105"/>
      <c r="I124" s="105"/>
      <c r="J124" s="105"/>
      <c r="K124" s="105"/>
      <c r="L124" s="105"/>
      <c r="M124" s="105"/>
      <c r="N124" s="105"/>
      <c r="O124" s="105"/>
      <c r="P124" s="105"/>
      <c r="Q124" s="105"/>
      <c r="R124" s="105"/>
      <c r="S124" s="105"/>
      <c r="T124" s="105"/>
      <c r="U124" s="105"/>
    </row>
    <row r="125" ht="15.75" customHeight="1">
      <c r="A125" s="140" t="s">
        <v>163</v>
      </c>
      <c r="B125" s="105">
        <v>0.0</v>
      </c>
      <c r="C125" s="105">
        <v>0.0</v>
      </c>
      <c r="D125" s="105">
        <v>0.0</v>
      </c>
      <c r="E125" s="105"/>
      <c r="F125" s="105">
        <v>0.0</v>
      </c>
      <c r="G125" s="105">
        <v>0.0</v>
      </c>
      <c r="H125" s="105">
        <v>0.0</v>
      </c>
      <c r="I125" s="105">
        <v>0.0</v>
      </c>
      <c r="J125" s="105">
        <v>1.0</v>
      </c>
      <c r="K125" s="105">
        <v>0.0</v>
      </c>
      <c r="L125" s="105">
        <v>0.0</v>
      </c>
      <c r="M125" s="105">
        <v>0.0</v>
      </c>
      <c r="N125" s="105">
        <v>0.0</v>
      </c>
      <c r="O125" s="105">
        <v>0.0</v>
      </c>
      <c r="P125" s="105">
        <v>0.0</v>
      </c>
      <c r="Q125" s="105">
        <v>0.0</v>
      </c>
      <c r="R125" s="105">
        <v>0.0</v>
      </c>
      <c r="S125" s="105">
        <v>0.0</v>
      </c>
      <c r="T125" s="105">
        <v>0.0</v>
      </c>
      <c r="U125" s="105"/>
    </row>
    <row r="126" ht="15.75" customHeight="1">
      <c r="A126" s="140" t="s">
        <v>164</v>
      </c>
      <c r="B126" s="105"/>
      <c r="C126" s="105"/>
      <c r="D126" s="105"/>
      <c r="E126" s="105"/>
      <c r="F126" s="105"/>
      <c r="G126" s="105"/>
      <c r="H126" s="105"/>
      <c r="I126" s="105"/>
      <c r="J126" s="105"/>
      <c r="K126" s="105"/>
      <c r="L126" s="105"/>
      <c r="M126" s="105"/>
      <c r="N126" s="105"/>
      <c r="O126" s="105"/>
      <c r="P126" s="105"/>
      <c r="Q126" s="105"/>
      <c r="R126" s="105"/>
      <c r="S126" s="105"/>
      <c r="T126" s="105"/>
      <c r="U126" s="105"/>
    </row>
    <row r="127" ht="15.75" customHeight="1">
      <c r="A127" s="140" t="s">
        <v>165</v>
      </c>
      <c r="B127" s="105">
        <v>22.0</v>
      </c>
      <c r="C127" s="105">
        <v>32.0</v>
      </c>
      <c r="D127" s="105">
        <v>58.0</v>
      </c>
      <c r="E127" s="105">
        <v>0.0</v>
      </c>
      <c r="F127" s="105">
        <v>4.0</v>
      </c>
      <c r="G127" s="105">
        <v>105.0</v>
      </c>
      <c r="H127" s="105">
        <v>47.0</v>
      </c>
      <c r="I127" s="105">
        <v>16.0</v>
      </c>
      <c r="J127" s="105">
        <v>414.0</v>
      </c>
      <c r="K127" s="105">
        <v>0.0</v>
      </c>
      <c r="L127" s="105">
        <v>54.0</v>
      </c>
      <c r="M127" s="105">
        <v>0.0</v>
      </c>
      <c r="N127" s="105">
        <v>7.0</v>
      </c>
      <c r="O127" s="105">
        <v>0.0</v>
      </c>
      <c r="P127" s="105">
        <v>25.0</v>
      </c>
      <c r="Q127" s="105">
        <v>3.0</v>
      </c>
      <c r="R127" s="105">
        <v>0.0</v>
      </c>
      <c r="S127" s="105">
        <v>0.0</v>
      </c>
      <c r="T127" s="105">
        <v>0.0</v>
      </c>
      <c r="U127" s="105">
        <v>0.0</v>
      </c>
    </row>
    <row r="128" ht="15.75" customHeight="1">
      <c r="A128" s="140" t="s">
        <v>166</v>
      </c>
      <c r="B128" s="105"/>
      <c r="C128" s="105"/>
      <c r="D128" s="105"/>
      <c r="E128" s="105"/>
      <c r="F128" s="105"/>
      <c r="G128" s="105"/>
      <c r="H128" s="105"/>
      <c r="I128" s="105"/>
      <c r="J128" s="105"/>
      <c r="K128" s="105"/>
      <c r="L128" s="105"/>
      <c r="M128" s="105"/>
      <c r="N128" s="105"/>
      <c r="O128" s="105"/>
      <c r="P128" s="105"/>
      <c r="Q128" s="105"/>
      <c r="R128" s="105"/>
      <c r="S128" s="105"/>
      <c r="T128" s="105"/>
      <c r="U128" s="105"/>
    </row>
    <row r="129" ht="15.75" customHeight="1">
      <c r="A129" s="140" t="s">
        <v>167</v>
      </c>
      <c r="B129" s="105"/>
      <c r="C129" s="105"/>
      <c r="D129" s="105"/>
      <c r="E129" s="105"/>
      <c r="F129" s="105"/>
      <c r="G129" s="105"/>
      <c r="H129" s="105"/>
      <c r="I129" s="105"/>
      <c r="J129" s="105"/>
      <c r="K129" s="105"/>
      <c r="L129" s="105"/>
      <c r="M129" s="105"/>
      <c r="N129" s="105"/>
      <c r="O129" s="105"/>
      <c r="P129" s="105"/>
      <c r="Q129" s="105"/>
      <c r="R129" s="105"/>
      <c r="S129" s="105"/>
      <c r="T129" s="105"/>
      <c r="U129" s="105"/>
    </row>
    <row r="130" ht="15.75" customHeight="1">
      <c r="A130" s="140" t="s">
        <v>168</v>
      </c>
      <c r="B130" s="105"/>
      <c r="C130" s="105"/>
      <c r="D130" s="105"/>
      <c r="E130" s="105"/>
      <c r="F130" s="105"/>
      <c r="G130" s="105"/>
      <c r="H130" s="105"/>
      <c r="I130" s="105"/>
      <c r="J130" s="105"/>
      <c r="K130" s="105"/>
      <c r="L130" s="105"/>
      <c r="M130" s="105"/>
      <c r="N130" s="105"/>
      <c r="O130" s="105"/>
      <c r="P130" s="105"/>
      <c r="Q130" s="105"/>
      <c r="R130" s="105"/>
      <c r="S130" s="105"/>
      <c r="T130" s="105"/>
      <c r="U130" s="105"/>
    </row>
    <row r="131" ht="15.75" customHeight="1">
      <c r="A131" s="140" t="s">
        <v>25</v>
      </c>
      <c r="B131" s="105">
        <v>0.0</v>
      </c>
      <c r="C131" s="105">
        <v>0.0</v>
      </c>
      <c r="D131" s="105">
        <v>0.0</v>
      </c>
      <c r="E131" s="105">
        <v>5.0</v>
      </c>
      <c r="F131" s="105">
        <v>0.0</v>
      </c>
      <c r="G131" s="105"/>
      <c r="H131" s="105"/>
      <c r="I131" s="105">
        <v>0.0</v>
      </c>
      <c r="J131" s="105">
        <v>0.0</v>
      </c>
      <c r="K131" s="105">
        <v>0.0</v>
      </c>
      <c r="L131" s="105">
        <v>0.0</v>
      </c>
      <c r="M131" s="105">
        <v>0.0</v>
      </c>
      <c r="N131" s="105">
        <v>0.0</v>
      </c>
      <c r="O131" s="105">
        <v>0.0</v>
      </c>
      <c r="P131" s="105">
        <v>0.0</v>
      </c>
      <c r="Q131" s="105">
        <v>0.0</v>
      </c>
      <c r="R131" s="105">
        <v>0.0</v>
      </c>
      <c r="S131" s="105">
        <v>0.0</v>
      </c>
      <c r="T131" s="105">
        <v>0.0</v>
      </c>
      <c r="U131" s="105">
        <v>0.0</v>
      </c>
    </row>
    <row r="132" ht="15.75" customHeight="1">
      <c r="A132" s="140" t="s">
        <v>169</v>
      </c>
      <c r="B132" s="105"/>
      <c r="C132" s="105"/>
      <c r="D132" s="105"/>
      <c r="E132" s="105">
        <v>0.0</v>
      </c>
      <c r="F132" s="105">
        <v>0.0</v>
      </c>
      <c r="G132" s="105">
        <v>13.0</v>
      </c>
      <c r="H132" s="105">
        <v>0.0</v>
      </c>
      <c r="I132" s="105">
        <v>0.0</v>
      </c>
      <c r="J132" s="105">
        <v>0.0</v>
      </c>
      <c r="K132" s="105">
        <v>0.0</v>
      </c>
      <c r="L132" s="105">
        <v>0.0</v>
      </c>
      <c r="M132" s="105">
        <v>0.0</v>
      </c>
      <c r="N132" s="105">
        <v>0.0</v>
      </c>
      <c r="O132" s="105">
        <v>0.0</v>
      </c>
      <c r="P132" s="105">
        <v>0.0</v>
      </c>
      <c r="Q132" s="105">
        <v>0.0</v>
      </c>
      <c r="R132" s="105">
        <v>0.0</v>
      </c>
      <c r="S132" s="105">
        <v>0.0</v>
      </c>
      <c r="T132" s="105">
        <v>0.0</v>
      </c>
      <c r="U132" s="105">
        <v>0.0</v>
      </c>
    </row>
    <row r="133" ht="15.75" customHeight="1">
      <c r="A133" s="140" t="s">
        <v>26</v>
      </c>
      <c r="B133" s="105">
        <v>0.0</v>
      </c>
      <c r="C133" s="105">
        <v>0.0</v>
      </c>
      <c r="D133" s="105">
        <v>0.0</v>
      </c>
      <c r="E133" s="105">
        <v>0.0</v>
      </c>
      <c r="F133" s="105">
        <v>0.0</v>
      </c>
      <c r="G133" s="105">
        <v>0.0</v>
      </c>
      <c r="H133" s="105">
        <v>0.0</v>
      </c>
      <c r="I133" s="105">
        <v>0.0</v>
      </c>
      <c r="J133" s="105">
        <v>0.0</v>
      </c>
      <c r="K133" s="105">
        <v>0.0</v>
      </c>
      <c r="L133" s="105">
        <v>0.0</v>
      </c>
      <c r="M133" s="105">
        <v>0.0</v>
      </c>
      <c r="N133" s="105">
        <v>0.0</v>
      </c>
      <c r="O133" s="105">
        <v>0.0</v>
      </c>
      <c r="P133" s="105">
        <v>0.0</v>
      </c>
      <c r="Q133" s="105">
        <v>0.0</v>
      </c>
      <c r="R133" s="105">
        <v>0.0</v>
      </c>
      <c r="S133" s="105">
        <v>15.0</v>
      </c>
      <c r="T133" s="105">
        <v>0.0</v>
      </c>
      <c r="U133" s="105">
        <v>0.0</v>
      </c>
    </row>
    <row r="134" ht="15.75" customHeight="1">
      <c r="A134" s="140" t="s">
        <v>170</v>
      </c>
      <c r="B134" s="105">
        <v>0.0</v>
      </c>
      <c r="C134" s="105">
        <v>0.0</v>
      </c>
      <c r="D134" s="105">
        <v>0.0</v>
      </c>
      <c r="E134" s="105">
        <v>0.0</v>
      </c>
      <c r="F134" s="105">
        <v>0.0</v>
      </c>
      <c r="G134" s="105">
        <v>0.0</v>
      </c>
      <c r="H134" s="105">
        <v>2167.0</v>
      </c>
      <c r="I134" s="105">
        <v>0.0</v>
      </c>
      <c r="J134" s="105">
        <v>0.0</v>
      </c>
      <c r="K134" s="105">
        <v>0.0</v>
      </c>
      <c r="L134" s="105">
        <v>0.0</v>
      </c>
      <c r="M134" s="105">
        <v>0.0</v>
      </c>
      <c r="N134" s="105">
        <v>0.0</v>
      </c>
      <c r="O134" s="105">
        <v>0.0</v>
      </c>
      <c r="P134" s="105">
        <v>0.0</v>
      </c>
      <c r="Q134" s="105">
        <v>0.0</v>
      </c>
      <c r="R134" s="105">
        <v>45.0</v>
      </c>
      <c r="S134" s="105">
        <v>50.0</v>
      </c>
      <c r="T134" s="105">
        <v>0.0</v>
      </c>
      <c r="U134" s="105">
        <v>0.0</v>
      </c>
    </row>
    <row r="135" ht="15.75" customHeight="1">
      <c r="A135" s="140" t="s">
        <v>171</v>
      </c>
      <c r="B135" s="105"/>
      <c r="C135" s="105"/>
      <c r="D135" s="105"/>
      <c r="E135" s="105"/>
      <c r="F135" s="105"/>
      <c r="G135" s="105"/>
      <c r="H135" s="105"/>
      <c r="I135" s="105">
        <v>0.0</v>
      </c>
      <c r="J135" s="105">
        <v>0.0</v>
      </c>
      <c r="K135" s="105">
        <v>0.0</v>
      </c>
      <c r="L135" s="105">
        <v>52.0</v>
      </c>
      <c r="M135" s="105">
        <v>0.0</v>
      </c>
      <c r="N135" s="105">
        <v>0.0</v>
      </c>
      <c r="O135" s="105">
        <v>0.0</v>
      </c>
      <c r="P135" s="105">
        <v>99.0</v>
      </c>
      <c r="Q135" s="105">
        <v>204.0</v>
      </c>
      <c r="R135" s="105">
        <v>329.0</v>
      </c>
      <c r="S135" s="105">
        <v>0.0</v>
      </c>
      <c r="T135" s="105">
        <v>0.0</v>
      </c>
      <c r="U135" s="105">
        <v>0.0</v>
      </c>
    </row>
    <row r="136" ht="15.75" customHeight="1">
      <c r="A136" s="140" t="s">
        <v>79</v>
      </c>
      <c r="B136" s="105">
        <v>0.0</v>
      </c>
      <c r="C136" s="105">
        <v>2.0</v>
      </c>
      <c r="D136" s="105">
        <v>0.0</v>
      </c>
      <c r="E136" s="105">
        <v>0.0</v>
      </c>
      <c r="F136" s="105">
        <v>0.0</v>
      </c>
      <c r="G136" s="105">
        <v>0.0</v>
      </c>
      <c r="H136" s="105">
        <v>0.0</v>
      </c>
      <c r="I136" s="105">
        <v>0.0</v>
      </c>
      <c r="J136" s="105">
        <v>0.0</v>
      </c>
      <c r="K136" s="105">
        <v>0.0</v>
      </c>
      <c r="L136" s="105">
        <v>0.0</v>
      </c>
      <c r="M136" s="105">
        <v>0.0</v>
      </c>
      <c r="N136" s="105">
        <v>0.0</v>
      </c>
      <c r="O136" s="105">
        <v>0.0</v>
      </c>
      <c r="P136" s="105">
        <v>0.0</v>
      </c>
      <c r="Q136" s="105">
        <v>0.0</v>
      </c>
      <c r="R136" s="105">
        <v>0.0</v>
      </c>
      <c r="S136" s="105">
        <v>0.0</v>
      </c>
      <c r="T136" s="105"/>
      <c r="U136" s="105"/>
    </row>
    <row r="137" ht="15.75" customHeight="1">
      <c r="A137" s="140" t="s">
        <v>172</v>
      </c>
      <c r="B137" s="105"/>
      <c r="C137" s="105"/>
      <c r="D137" s="105"/>
      <c r="E137" s="105"/>
      <c r="F137" s="105"/>
      <c r="G137" s="105"/>
      <c r="H137" s="105"/>
      <c r="I137" s="105"/>
      <c r="J137" s="105"/>
      <c r="K137" s="105"/>
      <c r="L137" s="105"/>
      <c r="M137" s="105"/>
      <c r="N137" s="105"/>
      <c r="O137" s="105"/>
      <c r="P137" s="105"/>
      <c r="Q137" s="105"/>
      <c r="R137" s="105"/>
      <c r="S137" s="105"/>
      <c r="T137" s="105"/>
      <c r="U137" s="105"/>
    </row>
    <row r="138" ht="15.75" customHeight="1">
      <c r="A138" s="140" t="s">
        <v>173</v>
      </c>
      <c r="B138" s="105"/>
      <c r="C138" s="105"/>
      <c r="D138" s="105"/>
      <c r="E138" s="105"/>
      <c r="F138" s="105"/>
      <c r="G138" s="105"/>
      <c r="H138" s="105"/>
      <c r="I138" s="105"/>
      <c r="J138" s="105"/>
      <c r="K138" s="105"/>
      <c r="L138" s="105"/>
      <c r="M138" s="105"/>
      <c r="N138" s="105"/>
      <c r="O138" s="105"/>
      <c r="P138" s="105"/>
      <c r="Q138" s="105"/>
      <c r="R138" s="105"/>
      <c r="S138" s="105"/>
      <c r="T138" s="105"/>
      <c r="U138" s="105"/>
    </row>
    <row r="139" ht="15.75" customHeight="1">
      <c r="A139" s="140" t="s">
        <v>67</v>
      </c>
      <c r="B139" s="105">
        <v>0.0</v>
      </c>
      <c r="C139" s="105">
        <v>0.0</v>
      </c>
      <c r="D139" s="105">
        <v>0.0</v>
      </c>
      <c r="E139" s="105">
        <v>0.0</v>
      </c>
      <c r="F139" s="105">
        <v>0.0</v>
      </c>
      <c r="G139" s="105">
        <v>0.0</v>
      </c>
      <c r="H139" s="105">
        <v>0.0</v>
      </c>
      <c r="I139" s="105">
        <v>0.0</v>
      </c>
      <c r="J139" s="105">
        <v>0.0</v>
      </c>
      <c r="K139" s="105">
        <v>0.0</v>
      </c>
      <c r="L139" s="105">
        <v>0.0</v>
      </c>
      <c r="M139" s="105">
        <v>0.0</v>
      </c>
      <c r="N139" s="105">
        <v>0.0</v>
      </c>
      <c r="O139" s="105"/>
      <c r="P139" s="105"/>
      <c r="Q139" s="105">
        <v>1.0</v>
      </c>
      <c r="R139" s="105"/>
      <c r="S139" s="105"/>
      <c r="T139" s="105"/>
      <c r="U139" s="105"/>
    </row>
    <row r="140" ht="15.75" customHeight="1">
      <c r="A140" s="140" t="s">
        <v>27</v>
      </c>
      <c r="B140" s="105">
        <v>0.0</v>
      </c>
      <c r="C140" s="105">
        <v>0.0</v>
      </c>
      <c r="D140" s="105">
        <v>0.0</v>
      </c>
      <c r="E140" s="105">
        <v>0.0</v>
      </c>
      <c r="F140" s="105">
        <v>0.0</v>
      </c>
      <c r="G140" s="105">
        <v>0.0</v>
      </c>
      <c r="H140" s="105">
        <v>0.0</v>
      </c>
      <c r="I140" s="105">
        <v>1.0</v>
      </c>
      <c r="J140" s="105">
        <v>0.0</v>
      </c>
      <c r="K140" s="105">
        <v>8.0</v>
      </c>
      <c r="L140" s="105">
        <v>0.0</v>
      </c>
      <c r="M140" s="105">
        <v>0.0</v>
      </c>
      <c r="N140" s="105">
        <v>0.0</v>
      </c>
      <c r="O140" s="105">
        <v>28.0</v>
      </c>
      <c r="P140" s="105">
        <v>0.0</v>
      </c>
      <c r="Q140" s="105">
        <v>0.0</v>
      </c>
      <c r="R140" s="105">
        <v>0.0</v>
      </c>
      <c r="S140" s="105">
        <v>0.0</v>
      </c>
      <c r="T140" s="105">
        <v>3.0</v>
      </c>
      <c r="U140" s="105">
        <v>61.0</v>
      </c>
    </row>
    <row r="141" ht="15.75" customHeight="1">
      <c r="A141" s="140" t="s">
        <v>174</v>
      </c>
      <c r="B141" s="105"/>
      <c r="C141" s="105"/>
      <c r="D141" s="105"/>
      <c r="E141" s="105"/>
      <c r="F141" s="105"/>
      <c r="G141" s="105"/>
      <c r="H141" s="105"/>
      <c r="I141" s="105"/>
      <c r="J141" s="105"/>
      <c r="K141" s="105"/>
      <c r="L141" s="105"/>
      <c r="M141" s="105"/>
      <c r="N141" s="105"/>
      <c r="O141" s="105"/>
      <c r="P141" s="105"/>
      <c r="Q141" s="105"/>
      <c r="R141" s="105"/>
      <c r="S141" s="105"/>
      <c r="T141" s="105"/>
      <c r="U141" s="105"/>
    </row>
    <row r="142" ht="15.75" customHeight="1">
      <c r="A142" s="140" t="s">
        <v>61</v>
      </c>
      <c r="B142" s="105"/>
      <c r="C142" s="105"/>
      <c r="D142" s="105"/>
      <c r="E142" s="105"/>
      <c r="F142" s="105"/>
      <c r="G142" s="105"/>
      <c r="H142" s="105"/>
      <c r="I142" s="105"/>
      <c r="J142" s="105"/>
      <c r="K142" s="105"/>
      <c r="L142" s="105"/>
      <c r="M142" s="105"/>
      <c r="N142" s="105"/>
      <c r="O142" s="105"/>
      <c r="P142" s="105"/>
      <c r="Q142" s="105"/>
      <c r="R142" s="105"/>
      <c r="S142" s="105"/>
      <c r="T142" s="105"/>
      <c r="U142" s="105"/>
    </row>
    <row r="143" ht="15.75" customHeight="1">
      <c r="A143" s="140" t="s">
        <v>28</v>
      </c>
      <c r="B143" s="105">
        <v>0.0</v>
      </c>
      <c r="C143" s="105"/>
      <c r="D143" s="105"/>
      <c r="E143" s="105">
        <v>0.0</v>
      </c>
      <c r="F143" s="105">
        <v>3.0</v>
      </c>
      <c r="G143" s="105">
        <v>0.0</v>
      </c>
      <c r="H143" s="105">
        <v>0.0</v>
      </c>
      <c r="I143" s="105">
        <v>0.0</v>
      </c>
      <c r="J143" s="105">
        <v>0.0</v>
      </c>
      <c r="K143" s="105">
        <v>0.0</v>
      </c>
      <c r="L143" s="105">
        <v>0.0</v>
      </c>
      <c r="M143" s="105">
        <v>0.0</v>
      </c>
      <c r="N143" s="105">
        <v>0.0</v>
      </c>
      <c r="O143" s="105">
        <v>0.0</v>
      </c>
      <c r="P143" s="105">
        <v>0.0</v>
      </c>
      <c r="Q143" s="105">
        <v>0.0</v>
      </c>
      <c r="R143" s="105">
        <v>0.0</v>
      </c>
      <c r="S143" s="105">
        <v>120.0</v>
      </c>
      <c r="T143" s="105">
        <v>1214.0</v>
      </c>
      <c r="U143" s="105">
        <v>944.0</v>
      </c>
    </row>
    <row r="144" ht="15.75" customHeight="1">
      <c r="A144" s="140" t="s">
        <v>175</v>
      </c>
      <c r="B144" s="105">
        <v>0.0</v>
      </c>
      <c r="C144" s="105">
        <v>0.0</v>
      </c>
      <c r="D144" s="105">
        <v>0.0</v>
      </c>
      <c r="E144" s="105">
        <v>0.0</v>
      </c>
      <c r="F144" s="105">
        <v>464.0</v>
      </c>
      <c r="G144" s="105">
        <v>50.0</v>
      </c>
      <c r="H144" s="105">
        <v>0.0</v>
      </c>
      <c r="I144" s="105">
        <v>0.0</v>
      </c>
      <c r="J144" s="105">
        <v>0.0</v>
      </c>
      <c r="K144" s="105">
        <v>0.0</v>
      </c>
      <c r="L144" s="105">
        <v>0.0</v>
      </c>
      <c r="M144" s="105">
        <v>12.0</v>
      </c>
      <c r="N144" s="105">
        <v>8.0</v>
      </c>
      <c r="O144" s="105">
        <v>2.0</v>
      </c>
      <c r="P144" s="105">
        <v>2.0</v>
      </c>
      <c r="Q144" s="105">
        <v>5.0</v>
      </c>
      <c r="R144" s="105">
        <v>4.0</v>
      </c>
      <c r="S144" s="105">
        <v>35.0</v>
      </c>
      <c r="T144" s="105">
        <v>0.0</v>
      </c>
      <c r="U144" s="105">
        <v>0.0</v>
      </c>
    </row>
    <row r="145" ht="15.75" customHeight="1">
      <c r="A145" s="140" t="s">
        <v>526</v>
      </c>
      <c r="B145" s="105"/>
      <c r="C145" s="105"/>
      <c r="D145" s="105"/>
      <c r="E145" s="105"/>
      <c r="F145" s="105"/>
      <c r="G145" s="105"/>
      <c r="H145" s="105"/>
      <c r="I145" s="105"/>
      <c r="J145" s="105"/>
      <c r="K145" s="105"/>
      <c r="L145" s="105"/>
      <c r="M145" s="105"/>
      <c r="N145" s="105"/>
      <c r="O145" s="105"/>
      <c r="P145" s="105"/>
      <c r="Q145" s="105"/>
      <c r="R145" s="105"/>
      <c r="S145" s="105"/>
      <c r="T145" s="105"/>
      <c r="U145" s="105"/>
    </row>
    <row r="146" ht="15.75" customHeight="1">
      <c r="A146" s="140" t="s">
        <v>176</v>
      </c>
      <c r="B146" s="105">
        <v>0.0</v>
      </c>
      <c r="C146" s="105">
        <v>0.0</v>
      </c>
      <c r="D146" s="105">
        <v>0.0</v>
      </c>
      <c r="E146" s="105">
        <v>0.0</v>
      </c>
      <c r="F146" s="105">
        <v>0.0</v>
      </c>
      <c r="G146" s="105">
        <v>44.0</v>
      </c>
      <c r="H146" s="105">
        <v>0.0</v>
      </c>
      <c r="I146" s="105">
        <v>0.0</v>
      </c>
      <c r="J146" s="105">
        <v>0.0</v>
      </c>
      <c r="K146" s="105">
        <v>0.0</v>
      </c>
      <c r="L146" s="105">
        <v>0.0</v>
      </c>
      <c r="M146" s="105">
        <v>0.0</v>
      </c>
      <c r="N146" s="105">
        <v>0.0</v>
      </c>
      <c r="O146" s="105">
        <v>0.0</v>
      </c>
      <c r="P146" s="105">
        <v>1.0</v>
      </c>
      <c r="Q146" s="105">
        <v>0.0</v>
      </c>
      <c r="R146" s="105">
        <v>1.0</v>
      </c>
      <c r="S146" s="105">
        <v>0.0</v>
      </c>
      <c r="T146" s="105">
        <v>0.0</v>
      </c>
      <c r="U146" s="105">
        <v>0.0</v>
      </c>
    </row>
    <row r="147" ht="15.75" customHeight="1">
      <c r="A147" s="140" t="s">
        <v>177</v>
      </c>
      <c r="B147" s="105">
        <v>0.0</v>
      </c>
      <c r="C147" s="105">
        <v>2886.0</v>
      </c>
      <c r="D147" s="105">
        <v>4955.0</v>
      </c>
      <c r="E147" s="105">
        <v>7048.0</v>
      </c>
      <c r="F147" s="105">
        <v>51756.0</v>
      </c>
      <c r="G147" s="105">
        <v>113629.0</v>
      </c>
      <c r="H147" s="105">
        <v>64357.0</v>
      </c>
      <c r="I147" s="105">
        <v>68609.0</v>
      </c>
      <c r="J147" s="105">
        <v>57082.0</v>
      </c>
      <c r="K147" s="105">
        <v>42410.0</v>
      </c>
      <c r="L147" s="105">
        <v>54206.0</v>
      </c>
      <c r="M147" s="105">
        <v>50631.0</v>
      </c>
      <c r="N147" s="105">
        <v>53443.0</v>
      </c>
      <c r="O147" s="105">
        <v>19718.0</v>
      </c>
      <c r="P147" s="105">
        <v>39602.0</v>
      </c>
      <c r="Q147" s="105">
        <v>55758.0</v>
      </c>
      <c r="R147" s="105">
        <v>58096.0</v>
      </c>
      <c r="S147" s="105">
        <v>31761.0</v>
      </c>
      <c r="T147" s="105">
        <v>27929.0</v>
      </c>
      <c r="U147" s="105">
        <v>45916.0</v>
      </c>
    </row>
    <row r="148" ht="15.75" customHeight="1">
      <c r="A148" s="140" t="s">
        <v>29</v>
      </c>
      <c r="B148" s="105">
        <v>8055.0</v>
      </c>
      <c r="C148" s="105">
        <v>14065.0</v>
      </c>
      <c r="D148" s="105">
        <v>30427.0</v>
      </c>
      <c r="E148" s="105">
        <v>30923.0</v>
      </c>
      <c r="F148" s="105">
        <v>91400.0</v>
      </c>
      <c r="G148" s="105">
        <v>160583.0</v>
      </c>
      <c r="H148" s="105">
        <v>75523.0</v>
      </c>
      <c r="I148" s="105">
        <v>150857.0</v>
      </c>
      <c r="J148" s="105">
        <v>102189.0</v>
      </c>
      <c r="K148" s="105">
        <v>115860.0</v>
      </c>
      <c r="L148" s="105">
        <v>113708.0</v>
      </c>
      <c r="M148" s="105">
        <v>87172.0</v>
      </c>
      <c r="N148" s="105">
        <v>70934.0</v>
      </c>
      <c r="O148" s="105">
        <v>80048.0</v>
      </c>
      <c r="P148" s="105">
        <v>104465.0</v>
      </c>
      <c r="Q148" s="105">
        <v>69944.0</v>
      </c>
      <c r="R148" s="105">
        <v>70042.0</v>
      </c>
      <c r="S148" s="105">
        <v>53394.0</v>
      </c>
      <c r="T148" s="105">
        <v>94663.0</v>
      </c>
      <c r="U148" s="105">
        <v>106232.0</v>
      </c>
    </row>
    <row r="149" ht="15.75" customHeight="1">
      <c r="A149" s="140" t="s">
        <v>178</v>
      </c>
      <c r="B149" s="105"/>
      <c r="C149" s="105"/>
      <c r="D149" s="105"/>
      <c r="E149" s="105"/>
      <c r="F149" s="105"/>
      <c r="G149" s="105"/>
      <c r="H149" s="105"/>
      <c r="I149" s="105"/>
      <c r="J149" s="105"/>
      <c r="K149" s="105"/>
      <c r="L149" s="105"/>
      <c r="M149" s="105"/>
      <c r="N149" s="105"/>
      <c r="O149" s="105"/>
      <c r="P149" s="105"/>
      <c r="Q149" s="105"/>
      <c r="R149" s="105"/>
      <c r="S149" s="105"/>
      <c r="T149" s="105"/>
      <c r="U149" s="105"/>
    </row>
    <row r="150" ht="15.75" customHeight="1">
      <c r="A150" s="140" t="s">
        <v>179</v>
      </c>
      <c r="B150" s="105">
        <v>0.0</v>
      </c>
      <c r="C150" s="105">
        <v>0.0</v>
      </c>
      <c r="D150" s="105">
        <v>0.0</v>
      </c>
      <c r="E150" s="105">
        <v>0.0</v>
      </c>
      <c r="F150" s="105">
        <v>0.0</v>
      </c>
      <c r="G150" s="105">
        <v>0.0</v>
      </c>
      <c r="H150" s="105">
        <v>0.0</v>
      </c>
      <c r="I150" s="105">
        <v>0.0</v>
      </c>
      <c r="J150" s="105">
        <v>2.0</v>
      </c>
      <c r="K150" s="105">
        <v>0.0</v>
      </c>
      <c r="L150" s="105">
        <v>0.0</v>
      </c>
      <c r="M150" s="105">
        <v>0.0</v>
      </c>
      <c r="N150" s="105">
        <v>0.0</v>
      </c>
      <c r="O150" s="105">
        <v>0.0</v>
      </c>
      <c r="P150" s="105">
        <v>0.0</v>
      </c>
      <c r="Q150" s="105">
        <v>0.0</v>
      </c>
      <c r="R150" s="105">
        <v>0.0</v>
      </c>
      <c r="S150" s="105">
        <v>0.0</v>
      </c>
      <c r="T150" s="105">
        <v>0.0</v>
      </c>
      <c r="U150" s="105"/>
    </row>
    <row r="151" ht="15.75" customHeight="1">
      <c r="A151" s="140" t="s">
        <v>73</v>
      </c>
      <c r="B151" s="105">
        <v>0.0</v>
      </c>
      <c r="C151" s="105">
        <v>0.0</v>
      </c>
      <c r="D151" s="105"/>
      <c r="E151" s="105"/>
      <c r="F151" s="105"/>
      <c r="G151" s="105"/>
      <c r="H151" s="105"/>
      <c r="I151" s="105"/>
      <c r="J151" s="105">
        <v>0.0</v>
      </c>
      <c r="K151" s="105">
        <v>0.0</v>
      </c>
      <c r="L151" s="105"/>
      <c r="M151" s="105"/>
      <c r="N151" s="105"/>
      <c r="O151" s="105"/>
      <c r="P151" s="105"/>
      <c r="Q151" s="105"/>
      <c r="R151" s="105">
        <v>11220.0</v>
      </c>
      <c r="S151" s="105">
        <v>21834.0</v>
      </c>
      <c r="T151" s="105">
        <v>9646.0</v>
      </c>
      <c r="U151" s="105">
        <v>25996.0</v>
      </c>
    </row>
    <row r="152" ht="15.75" customHeight="1">
      <c r="A152" s="140" t="s">
        <v>180</v>
      </c>
      <c r="B152" s="105">
        <v>0.0</v>
      </c>
      <c r="C152" s="105">
        <v>0.0</v>
      </c>
      <c r="D152" s="105">
        <v>0.0</v>
      </c>
      <c r="E152" s="105">
        <v>0.0</v>
      </c>
      <c r="F152" s="105">
        <v>0.0</v>
      </c>
      <c r="G152" s="105">
        <v>0.0</v>
      </c>
      <c r="H152" s="105">
        <v>0.0</v>
      </c>
      <c r="I152" s="105">
        <v>0.0</v>
      </c>
      <c r="J152" s="105">
        <v>0.0</v>
      </c>
      <c r="K152" s="105">
        <v>0.0</v>
      </c>
      <c r="L152" s="105">
        <v>0.0</v>
      </c>
      <c r="M152" s="105">
        <v>11.0</v>
      </c>
      <c r="N152" s="105">
        <v>0.0</v>
      </c>
      <c r="O152" s="105">
        <v>0.0</v>
      </c>
      <c r="P152" s="105">
        <v>0.0</v>
      </c>
      <c r="Q152" s="105">
        <v>0.0</v>
      </c>
      <c r="R152" s="105">
        <v>0.0</v>
      </c>
      <c r="S152" s="105">
        <v>0.0</v>
      </c>
      <c r="T152" s="105">
        <v>0.0</v>
      </c>
      <c r="U152" s="105">
        <v>0.0</v>
      </c>
    </row>
    <row r="153" ht="15.75" customHeight="1">
      <c r="A153" s="140" t="s">
        <v>181</v>
      </c>
      <c r="B153" s="105">
        <v>1.0</v>
      </c>
      <c r="C153" s="105">
        <v>8.0</v>
      </c>
      <c r="D153" s="105">
        <v>1.0</v>
      </c>
      <c r="E153" s="105">
        <v>14.0</v>
      </c>
      <c r="F153" s="105">
        <v>5.0</v>
      </c>
      <c r="G153" s="105">
        <v>1.0</v>
      </c>
      <c r="H153" s="105">
        <v>2.0</v>
      </c>
      <c r="I153" s="105">
        <v>4.0</v>
      </c>
      <c r="J153" s="105">
        <v>13.0</v>
      </c>
      <c r="K153" s="105">
        <v>8.0</v>
      </c>
      <c r="L153" s="105">
        <v>4.0</v>
      </c>
      <c r="M153" s="105">
        <v>15.0</v>
      </c>
      <c r="N153" s="105">
        <v>39.0</v>
      </c>
      <c r="O153" s="105">
        <v>8.0</v>
      </c>
      <c r="P153" s="105">
        <v>14.0</v>
      </c>
      <c r="Q153" s="105">
        <v>27.0</v>
      </c>
      <c r="R153" s="105">
        <v>20.0</v>
      </c>
      <c r="S153" s="105">
        <v>7.0</v>
      </c>
      <c r="T153" s="105">
        <v>41.0</v>
      </c>
      <c r="U153" s="105">
        <v>41.0</v>
      </c>
    </row>
    <row r="154" ht="15.75" customHeight="1">
      <c r="A154" s="140" t="s">
        <v>182</v>
      </c>
      <c r="B154" s="105">
        <v>3685.0</v>
      </c>
      <c r="C154" s="105">
        <v>6426.0</v>
      </c>
      <c r="D154" s="105">
        <v>6913.0</v>
      </c>
      <c r="E154" s="105">
        <v>6261.0</v>
      </c>
      <c r="F154" s="105">
        <v>11024.0</v>
      </c>
      <c r="G154" s="105">
        <v>13129.0</v>
      </c>
      <c r="H154" s="105">
        <v>11254.0</v>
      </c>
      <c r="I154" s="105">
        <v>11469.0</v>
      </c>
      <c r="J154" s="105">
        <v>9454.0</v>
      </c>
      <c r="K154" s="105">
        <v>8381.0</v>
      </c>
      <c r="L154" s="105">
        <v>15209.0</v>
      </c>
      <c r="M154" s="105">
        <v>5373.0</v>
      </c>
      <c r="N154" s="105">
        <v>4320.0</v>
      </c>
      <c r="O154" s="105">
        <v>6479.0</v>
      </c>
      <c r="P154" s="105">
        <v>6948.0</v>
      </c>
      <c r="Q154" s="105">
        <v>7997.0</v>
      </c>
      <c r="R154" s="105">
        <v>7674.0</v>
      </c>
      <c r="S154" s="105">
        <v>6679.0</v>
      </c>
      <c r="T154" s="105">
        <v>11810.0</v>
      </c>
      <c r="U154" s="105">
        <v>16220.0</v>
      </c>
    </row>
    <row r="155" ht="15.75" customHeight="1">
      <c r="A155" s="140" t="s">
        <v>68</v>
      </c>
      <c r="B155" s="105">
        <v>0.0</v>
      </c>
      <c r="C155" s="105">
        <v>8.0</v>
      </c>
      <c r="D155" s="105">
        <v>11.0</v>
      </c>
      <c r="E155" s="105">
        <v>3.0</v>
      </c>
      <c r="F155" s="105">
        <v>58.0</v>
      </c>
      <c r="G155" s="105">
        <v>58.0</v>
      </c>
      <c r="H155" s="105">
        <v>119.0</v>
      </c>
      <c r="I155" s="105">
        <v>179.0</v>
      </c>
      <c r="J155" s="105">
        <v>1130.0</v>
      </c>
      <c r="K155" s="105">
        <v>331.0</v>
      </c>
      <c r="L155" s="105">
        <v>196.0</v>
      </c>
      <c r="M155" s="105">
        <v>361.0</v>
      </c>
      <c r="N155" s="105">
        <v>396.0</v>
      </c>
      <c r="O155" s="105">
        <v>325.0</v>
      </c>
      <c r="P155" s="105">
        <v>827.0</v>
      </c>
      <c r="Q155" s="105">
        <v>1598.0</v>
      </c>
      <c r="R155" s="105">
        <v>92.0</v>
      </c>
      <c r="S155" s="105">
        <v>109.0</v>
      </c>
      <c r="T155" s="105">
        <v>6.0</v>
      </c>
      <c r="U155" s="105">
        <v>243.0</v>
      </c>
    </row>
    <row r="156" ht="15.75" customHeight="1">
      <c r="A156" s="140" t="s">
        <v>82</v>
      </c>
      <c r="B156" s="105"/>
      <c r="C156" s="105"/>
      <c r="D156" s="105"/>
      <c r="E156" s="105"/>
      <c r="F156" s="105"/>
      <c r="G156" s="105"/>
      <c r="H156" s="105"/>
      <c r="I156" s="105"/>
      <c r="J156" s="105"/>
      <c r="K156" s="105"/>
      <c r="L156" s="105"/>
      <c r="M156" s="105"/>
      <c r="N156" s="105"/>
      <c r="O156" s="105"/>
      <c r="P156" s="105"/>
      <c r="Q156" s="105"/>
      <c r="R156" s="105"/>
      <c r="S156" s="105"/>
      <c r="T156" s="105"/>
      <c r="U156" s="105"/>
    </row>
    <row r="157" ht="15.75" customHeight="1">
      <c r="A157" s="140" t="s">
        <v>30</v>
      </c>
      <c r="B157" s="105"/>
      <c r="C157" s="105"/>
      <c r="D157" s="105"/>
      <c r="E157" s="105"/>
      <c r="F157" s="105"/>
      <c r="G157" s="105"/>
      <c r="H157" s="105"/>
      <c r="I157" s="105"/>
      <c r="J157" s="105"/>
      <c r="K157" s="105"/>
      <c r="L157" s="105"/>
      <c r="M157" s="105"/>
      <c r="N157" s="105"/>
      <c r="O157" s="105"/>
      <c r="P157" s="105"/>
      <c r="Q157" s="105"/>
      <c r="R157" s="105"/>
      <c r="S157" s="105"/>
      <c r="T157" s="105"/>
      <c r="U157" s="105"/>
    </row>
    <row r="158" ht="15.75" customHeight="1">
      <c r="A158" s="140" t="s">
        <v>183</v>
      </c>
      <c r="B158" s="105">
        <v>0.0</v>
      </c>
      <c r="C158" s="105">
        <v>0.0</v>
      </c>
      <c r="D158" s="105">
        <v>0.0</v>
      </c>
      <c r="E158" s="105">
        <v>0.0</v>
      </c>
      <c r="F158" s="105">
        <v>0.0</v>
      </c>
      <c r="G158" s="105">
        <v>0.0</v>
      </c>
      <c r="H158" s="105">
        <v>0.0</v>
      </c>
      <c r="I158" s="105">
        <v>0.0</v>
      </c>
      <c r="J158" s="105">
        <v>0.0</v>
      </c>
      <c r="K158" s="105">
        <v>0.0</v>
      </c>
      <c r="L158" s="105">
        <v>0.0</v>
      </c>
      <c r="M158" s="105">
        <v>0.0</v>
      </c>
      <c r="N158" s="105">
        <v>2.0</v>
      </c>
      <c r="O158" s="105">
        <v>0.0</v>
      </c>
      <c r="P158" s="105">
        <v>35.0</v>
      </c>
      <c r="Q158" s="105">
        <v>6.0</v>
      </c>
      <c r="R158" s="105">
        <v>0.0</v>
      </c>
      <c r="S158" s="105">
        <v>2.0</v>
      </c>
      <c r="T158" s="105">
        <v>0.0</v>
      </c>
      <c r="U158" s="105">
        <v>0.0</v>
      </c>
    </row>
    <row r="159" ht="15.75" customHeight="1">
      <c r="A159" s="140" t="s">
        <v>31</v>
      </c>
      <c r="B159" s="105">
        <v>10.0</v>
      </c>
      <c r="C159" s="105">
        <v>0.0</v>
      </c>
      <c r="D159" s="105">
        <v>13.0</v>
      </c>
      <c r="E159" s="105">
        <v>152.0</v>
      </c>
      <c r="F159" s="105">
        <v>229.0</v>
      </c>
      <c r="G159" s="105">
        <v>464.0</v>
      </c>
      <c r="H159" s="105">
        <v>211.0</v>
      </c>
      <c r="I159" s="105">
        <v>233.0</v>
      </c>
      <c r="J159" s="105">
        <v>257.0</v>
      </c>
      <c r="K159" s="105">
        <v>941.0</v>
      </c>
      <c r="L159" s="105">
        <v>488.0</v>
      </c>
      <c r="M159" s="105">
        <v>361.0</v>
      </c>
      <c r="N159" s="105">
        <v>217.0</v>
      </c>
      <c r="O159" s="105">
        <v>138.0</v>
      </c>
      <c r="P159" s="105">
        <v>199.0</v>
      </c>
      <c r="Q159" s="105">
        <v>773.0</v>
      </c>
      <c r="R159" s="105">
        <v>1417.0</v>
      </c>
      <c r="S159" s="105">
        <v>8154.0</v>
      </c>
      <c r="T159" s="105">
        <v>338.0</v>
      </c>
      <c r="U159" s="105">
        <v>42.0</v>
      </c>
    </row>
    <row r="160" ht="15.75" customHeight="1">
      <c r="A160" s="140" t="s">
        <v>184</v>
      </c>
      <c r="B160" s="105">
        <v>0.0</v>
      </c>
      <c r="C160" s="105">
        <v>77.0</v>
      </c>
      <c r="D160" s="105">
        <v>0.0</v>
      </c>
      <c r="E160" s="105">
        <v>937.0</v>
      </c>
      <c r="F160" s="105">
        <v>191.0</v>
      </c>
      <c r="G160" s="105">
        <v>1072.0</v>
      </c>
      <c r="H160" s="105">
        <v>210.0</v>
      </c>
      <c r="I160" s="105">
        <v>2358.0</v>
      </c>
      <c r="J160" s="105">
        <v>11863.0</v>
      </c>
      <c r="K160" s="105">
        <v>4737.0</v>
      </c>
      <c r="L160" s="105">
        <v>176.0</v>
      </c>
      <c r="M160" s="105">
        <v>0.0</v>
      </c>
      <c r="N160" s="105">
        <v>0.0</v>
      </c>
      <c r="O160" s="105">
        <v>0.0</v>
      </c>
      <c r="P160" s="105">
        <v>0.0</v>
      </c>
      <c r="Q160" s="105">
        <v>0.0</v>
      </c>
      <c r="R160" s="105">
        <v>0.0</v>
      </c>
      <c r="S160" s="105">
        <v>0.0</v>
      </c>
      <c r="T160" s="105">
        <v>0.0</v>
      </c>
      <c r="U160" s="105">
        <v>0.0</v>
      </c>
    </row>
    <row r="161" ht="15.75" customHeight="1">
      <c r="A161" s="140" t="s">
        <v>185</v>
      </c>
      <c r="B161" s="105"/>
      <c r="C161" s="105"/>
      <c r="D161" s="105"/>
      <c r="E161" s="105"/>
      <c r="F161" s="105"/>
      <c r="G161" s="105"/>
      <c r="H161" s="105"/>
      <c r="I161" s="105"/>
      <c r="J161" s="105"/>
      <c r="K161" s="105"/>
      <c r="L161" s="105"/>
      <c r="M161" s="105"/>
      <c r="N161" s="105"/>
      <c r="O161" s="105"/>
      <c r="P161" s="105"/>
      <c r="Q161" s="105"/>
      <c r="R161" s="105"/>
      <c r="S161" s="105"/>
      <c r="T161" s="105"/>
      <c r="U161" s="105"/>
    </row>
    <row r="162" ht="15.75" customHeight="1">
      <c r="A162" s="140" t="s">
        <v>57</v>
      </c>
      <c r="B162" s="105"/>
      <c r="C162" s="105"/>
      <c r="D162" s="105"/>
      <c r="E162" s="105"/>
      <c r="F162" s="105"/>
      <c r="G162" s="105"/>
      <c r="H162" s="105"/>
      <c r="I162" s="105"/>
      <c r="J162" s="105"/>
      <c r="K162" s="105"/>
      <c r="L162" s="105"/>
      <c r="M162" s="105"/>
      <c r="N162" s="105"/>
      <c r="O162" s="105"/>
      <c r="P162" s="105"/>
      <c r="Q162" s="105"/>
      <c r="R162" s="105"/>
      <c r="S162" s="105"/>
      <c r="T162" s="105"/>
      <c r="U162" s="105"/>
    </row>
    <row r="163" ht="15.75" customHeight="1">
      <c r="A163" s="140" t="s">
        <v>527</v>
      </c>
      <c r="B163" s="105"/>
      <c r="C163" s="105"/>
      <c r="D163" s="105"/>
      <c r="E163" s="105"/>
      <c r="F163" s="105"/>
      <c r="G163" s="105"/>
      <c r="H163" s="105"/>
      <c r="I163" s="105"/>
      <c r="J163" s="105"/>
      <c r="K163" s="105"/>
      <c r="L163" s="105"/>
      <c r="M163" s="105"/>
      <c r="N163" s="105"/>
      <c r="O163" s="105"/>
      <c r="P163" s="105"/>
      <c r="Q163" s="105"/>
      <c r="R163" s="105"/>
      <c r="S163" s="105"/>
      <c r="T163" s="105"/>
      <c r="U163" s="105"/>
    </row>
    <row r="164" ht="15.75" customHeight="1">
      <c r="A164" s="140" t="s">
        <v>186</v>
      </c>
      <c r="B164" s="105"/>
      <c r="C164" s="105"/>
      <c r="D164" s="105"/>
      <c r="E164" s="105"/>
      <c r="F164" s="105"/>
      <c r="G164" s="105"/>
      <c r="H164" s="105"/>
      <c r="I164" s="105"/>
      <c r="J164" s="105"/>
      <c r="K164" s="105"/>
      <c r="L164" s="105"/>
      <c r="M164" s="105"/>
      <c r="N164" s="105"/>
      <c r="O164" s="105"/>
      <c r="P164" s="105"/>
      <c r="Q164" s="105"/>
      <c r="R164" s="105"/>
      <c r="S164" s="105"/>
      <c r="T164" s="105"/>
      <c r="U164" s="105"/>
    </row>
    <row r="165" ht="15.75" customHeight="1">
      <c r="A165" s="140" t="s">
        <v>187</v>
      </c>
      <c r="B165" s="105"/>
      <c r="C165" s="105"/>
      <c r="D165" s="105"/>
      <c r="E165" s="105"/>
      <c r="F165" s="105"/>
      <c r="G165" s="105"/>
      <c r="H165" s="105"/>
      <c r="I165" s="105"/>
      <c r="J165" s="105"/>
      <c r="K165" s="105"/>
      <c r="L165" s="105"/>
      <c r="M165" s="105"/>
      <c r="N165" s="105"/>
      <c r="O165" s="105"/>
      <c r="P165" s="105"/>
      <c r="Q165" s="105"/>
      <c r="R165" s="105"/>
      <c r="S165" s="105"/>
      <c r="T165" s="105"/>
      <c r="U165" s="105"/>
    </row>
    <row r="166" ht="15.75" customHeight="1">
      <c r="A166" s="140" t="s">
        <v>188</v>
      </c>
      <c r="B166" s="105"/>
      <c r="C166" s="105"/>
      <c r="D166" s="105"/>
      <c r="E166" s="105"/>
      <c r="F166" s="105"/>
      <c r="G166" s="105"/>
      <c r="H166" s="105"/>
      <c r="I166" s="105"/>
      <c r="J166" s="105"/>
      <c r="K166" s="105"/>
      <c r="L166" s="105"/>
      <c r="M166" s="105"/>
      <c r="N166" s="105"/>
      <c r="O166" s="105"/>
      <c r="P166" s="105"/>
      <c r="Q166" s="105"/>
      <c r="R166" s="105"/>
      <c r="S166" s="105"/>
      <c r="T166" s="105"/>
      <c r="U166" s="105"/>
    </row>
    <row r="167" ht="15.75" customHeight="1">
      <c r="A167" s="140" t="s">
        <v>189</v>
      </c>
      <c r="B167" s="105"/>
      <c r="C167" s="105"/>
      <c r="D167" s="105"/>
      <c r="E167" s="105"/>
      <c r="F167" s="105"/>
      <c r="G167" s="105"/>
      <c r="H167" s="105"/>
      <c r="I167" s="105"/>
      <c r="J167" s="105"/>
      <c r="K167" s="105"/>
      <c r="L167" s="105"/>
      <c r="M167" s="105"/>
      <c r="N167" s="105"/>
      <c r="O167" s="105"/>
      <c r="P167" s="105"/>
      <c r="Q167" s="105"/>
      <c r="R167" s="105"/>
      <c r="S167" s="105"/>
      <c r="T167" s="105"/>
      <c r="U167" s="105"/>
    </row>
    <row r="168" ht="15.75" customHeight="1">
      <c r="A168" s="140" t="s">
        <v>190</v>
      </c>
      <c r="B168" s="105">
        <v>0.0</v>
      </c>
      <c r="C168" s="105">
        <v>0.0</v>
      </c>
      <c r="D168" s="105">
        <v>0.0</v>
      </c>
      <c r="E168" s="105">
        <v>0.0</v>
      </c>
      <c r="F168" s="105">
        <v>0.0</v>
      </c>
      <c r="G168" s="105">
        <v>0.0</v>
      </c>
      <c r="H168" s="105">
        <v>0.0</v>
      </c>
      <c r="I168" s="105">
        <v>0.0</v>
      </c>
      <c r="J168" s="105">
        <v>0.0</v>
      </c>
      <c r="K168" s="105">
        <v>0.0</v>
      </c>
      <c r="L168" s="105">
        <v>0.0</v>
      </c>
      <c r="M168" s="105">
        <v>0.0</v>
      </c>
      <c r="N168" s="105">
        <v>0.0</v>
      </c>
      <c r="O168" s="105">
        <v>0.0</v>
      </c>
      <c r="P168" s="105">
        <v>0.0</v>
      </c>
      <c r="Q168" s="105">
        <v>0.0</v>
      </c>
      <c r="R168" s="105">
        <v>0.0</v>
      </c>
      <c r="S168" s="105">
        <v>0.0</v>
      </c>
      <c r="T168" s="105">
        <v>0.0</v>
      </c>
      <c r="U168" s="105">
        <v>83.0</v>
      </c>
    </row>
    <row r="169" ht="15.75" customHeight="1">
      <c r="A169" s="140" t="s">
        <v>191</v>
      </c>
      <c r="B169" s="105">
        <v>0.0</v>
      </c>
      <c r="C169" s="105">
        <v>0.0</v>
      </c>
      <c r="D169" s="105">
        <v>0.0</v>
      </c>
      <c r="E169" s="105">
        <v>0.0</v>
      </c>
      <c r="F169" s="105">
        <v>0.0</v>
      </c>
      <c r="G169" s="105">
        <v>0.0</v>
      </c>
      <c r="H169" s="105">
        <v>0.0</v>
      </c>
      <c r="I169" s="105">
        <v>0.0</v>
      </c>
      <c r="J169" s="105">
        <v>132.0</v>
      </c>
      <c r="K169" s="105">
        <v>54.0</v>
      </c>
      <c r="L169" s="105">
        <v>0.0</v>
      </c>
      <c r="M169" s="105">
        <v>0.0</v>
      </c>
      <c r="N169" s="105">
        <v>0.0</v>
      </c>
      <c r="O169" s="105">
        <v>0.0</v>
      </c>
      <c r="P169" s="105">
        <v>0.0</v>
      </c>
      <c r="Q169" s="105">
        <v>0.0</v>
      </c>
      <c r="R169" s="105">
        <v>0.0</v>
      </c>
      <c r="S169" s="105">
        <v>0.0</v>
      </c>
      <c r="T169" s="105">
        <v>0.0</v>
      </c>
      <c r="U169" s="105">
        <v>0.0</v>
      </c>
    </row>
    <row r="170" ht="15.75" customHeight="1">
      <c r="A170" s="140" t="s">
        <v>32</v>
      </c>
      <c r="B170" s="105"/>
      <c r="C170" s="105"/>
      <c r="D170" s="105"/>
      <c r="E170" s="105">
        <v>28.0</v>
      </c>
      <c r="F170" s="105">
        <v>0.0</v>
      </c>
      <c r="G170" s="105">
        <v>7.0</v>
      </c>
      <c r="H170" s="105">
        <v>0.0</v>
      </c>
      <c r="I170" s="105">
        <v>0.0</v>
      </c>
      <c r="J170" s="105">
        <v>4.0</v>
      </c>
      <c r="K170" s="105">
        <v>0.0</v>
      </c>
      <c r="L170" s="105">
        <v>0.0</v>
      </c>
      <c r="M170" s="105">
        <v>0.0</v>
      </c>
      <c r="N170" s="105">
        <v>2.0</v>
      </c>
      <c r="O170" s="105">
        <v>1.0</v>
      </c>
      <c r="P170" s="105">
        <v>5.0</v>
      </c>
      <c r="Q170" s="105">
        <v>0.0</v>
      </c>
      <c r="R170" s="105">
        <v>0.0</v>
      </c>
      <c r="S170" s="105">
        <v>5.0</v>
      </c>
      <c r="T170" s="105">
        <v>0.0</v>
      </c>
      <c r="U170" s="105">
        <v>6.0</v>
      </c>
    </row>
    <row r="171" ht="15.75" customHeight="1">
      <c r="A171" s="140" t="s">
        <v>192</v>
      </c>
      <c r="B171" s="105"/>
      <c r="C171" s="105"/>
      <c r="D171" s="105"/>
      <c r="E171" s="105"/>
      <c r="F171" s="105"/>
      <c r="G171" s="105"/>
      <c r="H171" s="105"/>
      <c r="I171" s="105"/>
      <c r="J171" s="105"/>
      <c r="K171" s="105"/>
      <c r="L171" s="105"/>
      <c r="M171" s="105"/>
      <c r="N171" s="105"/>
      <c r="O171" s="105"/>
      <c r="P171" s="105"/>
      <c r="Q171" s="105"/>
      <c r="R171" s="105"/>
      <c r="S171" s="105"/>
      <c r="T171" s="105"/>
      <c r="U171" s="105"/>
    </row>
    <row r="172" ht="15.75" customHeight="1">
      <c r="A172" s="140" t="s">
        <v>193</v>
      </c>
      <c r="B172" s="105"/>
      <c r="C172" s="105"/>
      <c r="D172" s="105"/>
      <c r="E172" s="105"/>
      <c r="F172" s="105"/>
      <c r="G172" s="105"/>
      <c r="H172" s="105"/>
      <c r="I172" s="105"/>
      <c r="J172" s="105"/>
      <c r="K172" s="105"/>
      <c r="L172" s="105"/>
      <c r="M172" s="105"/>
      <c r="N172" s="105"/>
      <c r="O172" s="105"/>
      <c r="P172" s="105"/>
      <c r="Q172" s="105"/>
      <c r="R172" s="105"/>
      <c r="S172" s="105"/>
      <c r="T172" s="105"/>
      <c r="U172" s="105"/>
    </row>
    <row r="173" ht="15.75" customHeight="1">
      <c r="A173" s="140" t="s">
        <v>33</v>
      </c>
      <c r="B173" s="105">
        <v>29.0</v>
      </c>
      <c r="C173" s="105">
        <v>3.0</v>
      </c>
      <c r="D173" s="105">
        <v>97.0</v>
      </c>
      <c r="E173" s="105">
        <v>49.0</v>
      </c>
      <c r="F173" s="105">
        <v>3.0</v>
      </c>
      <c r="G173" s="105">
        <v>13.0</v>
      </c>
      <c r="H173" s="105">
        <v>1.0</v>
      </c>
      <c r="I173" s="105">
        <v>1.0</v>
      </c>
      <c r="J173" s="105">
        <v>8.0</v>
      </c>
      <c r="K173" s="105">
        <v>0.0</v>
      </c>
      <c r="L173" s="105">
        <v>16.0</v>
      </c>
      <c r="M173" s="105">
        <v>7.0</v>
      </c>
      <c r="N173" s="105">
        <v>30.0</v>
      </c>
      <c r="O173" s="105">
        <v>12.0</v>
      </c>
      <c r="P173" s="105">
        <v>10.0</v>
      </c>
      <c r="Q173" s="105">
        <v>48.0</v>
      </c>
      <c r="R173" s="105">
        <v>0.0</v>
      </c>
      <c r="S173" s="105">
        <v>8.0</v>
      </c>
      <c r="T173" s="105">
        <v>36.0</v>
      </c>
      <c r="U173" s="105">
        <v>6.0</v>
      </c>
    </row>
    <row r="174" ht="15.75" customHeight="1">
      <c r="A174" s="140" t="s">
        <v>194</v>
      </c>
      <c r="B174" s="105"/>
      <c r="C174" s="105"/>
      <c r="D174" s="105"/>
      <c r="E174" s="105"/>
      <c r="F174" s="105"/>
      <c r="G174" s="105"/>
      <c r="H174" s="105"/>
      <c r="I174" s="105"/>
      <c r="J174" s="105"/>
      <c r="K174" s="105"/>
      <c r="L174" s="105"/>
      <c r="M174" s="105"/>
      <c r="N174" s="105"/>
      <c r="O174" s="105"/>
      <c r="P174" s="105"/>
      <c r="Q174" s="105"/>
      <c r="R174" s="105"/>
      <c r="S174" s="105"/>
      <c r="T174" s="105"/>
      <c r="U174" s="105"/>
    </row>
    <row r="175" ht="15.75" customHeight="1">
      <c r="A175" s="140" t="s">
        <v>195</v>
      </c>
      <c r="B175" s="105"/>
      <c r="C175" s="105"/>
      <c r="D175" s="105"/>
      <c r="E175" s="105"/>
      <c r="F175" s="105"/>
      <c r="G175" s="105"/>
      <c r="H175" s="105"/>
      <c r="I175" s="105"/>
      <c r="J175" s="105"/>
      <c r="K175" s="105"/>
      <c r="L175" s="105"/>
      <c r="M175" s="105"/>
      <c r="N175" s="105"/>
      <c r="O175" s="105"/>
      <c r="P175" s="105"/>
      <c r="Q175" s="105"/>
      <c r="R175" s="105"/>
      <c r="S175" s="105"/>
      <c r="T175" s="105"/>
      <c r="U175" s="105"/>
    </row>
    <row r="176" ht="15.75" customHeight="1">
      <c r="A176" s="140" t="s">
        <v>196</v>
      </c>
      <c r="B176" s="105"/>
      <c r="C176" s="105"/>
      <c r="D176" s="105"/>
      <c r="E176" s="105"/>
      <c r="F176" s="105"/>
      <c r="G176" s="105"/>
      <c r="H176" s="105"/>
      <c r="I176" s="105"/>
      <c r="J176" s="105"/>
      <c r="K176" s="105"/>
      <c r="L176" s="105"/>
      <c r="M176" s="105"/>
      <c r="N176" s="105"/>
      <c r="O176" s="105"/>
      <c r="P176" s="105"/>
      <c r="Q176" s="105"/>
      <c r="R176" s="105"/>
      <c r="S176" s="105"/>
      <c r="T176" s="105"/>
      <c r="U176" s="105"/>
    </row>
    <row r="177" ht="15.75" customHeight="1">
      <c r="A177" s="140" t="s">
        <v>34</v>
      </c>
      <c r="B177" s="105">
        <v>57611.0</v>
      </c>
      <c r="C177" s="105">
        <v>95937.0</v>
      </c>
      <c r="D177" s="105">
        <v>167747.0</v>
      </c>
      <c r="E177" s="105">
        <v>307224.0</v>
      </c>
      <c r="F177" s="105">
        <v>559766.0</v>
      </c>
      <c r="G177" s="105">
        <v>913586.0</v>
      </c>
      <c r="H177" s="105">
        <v>647239.0</v>
      </c>
      <c r="I177" s="105">
        <v>1097931.0</v>
      </c>
      <c r="J177" s="105">
        <v>1556991.0</v>
      </c>
      <c r="K177" s="105">
        <v>1139855.0</v>
      </c>
      <c r="L177" s="105">
        <v>1341778.0</v>
      </c>
      <c r="M177" s="105">
        <v>1078792.0</v>
      </c>
      <c r="N177" s="105">
        <v>1282857.0</v>
      </c>
      <c r="O177" s="105">
        <v>1280911.0</v>
      </c>
      <c r="P177" s="105">
        <v>2169707.0</v>
      </c>
      <c r="Q177" s="105">
        <v>1914215.0</v>
      </c>
      <c r="R177" s="105">
        <v>1960755.0</v>
      </c>
      <c r="S177" s="105">
        <v>1532040.0</v>
      </c>
      <c r="T177" s="105">
        <v>1943679.0</v>
      </c>
      <c r="U177" s="105">
        <v>2462520.0</v>
      </c>
    </row>
    <row r="178" ht="15.75" customHeight="1">
      <c r="A178" s="140" t="s">
        <v>63</v>
      </c>
      <c r="B178" s="105"/>
      <c r="C178" s="105"/>
      <c r="D178" s="105"/>
      <c r="E178" s="105"/>
      <c r="F178" s="105"/>
      <c r="G178" s="105"/>
      <c r="H178" s="105"/>
      <c r="I178" s="105"/>
      <c r="J178" s="105"/>
      <c r="K178" s="105"/>
      <c r="L178" s="105"/>
      <c r="M178" s="105"/>
      <c r="N178" s="105"/>
      <c r="O178" s="105"/>
      <c r="P178" s="105"/>
      <c r="Q178" s="105"/>
      <c r="R178" s="105"/>
      <c r="S178" s="105"/>
      <c r="T178" s="105"/>
      <c r="U178" s="105"/>
    </row>
    <row r="179" ht="15.75" customHeight="1">
      <c r="A179" s="140" t="s">
        <v>35</v>
      </c>
      <c r="B179" s="105"/>
      <c r="C179" s="105"/>
      <c r="D179" s="105"/>
      <c r="E179" s="105"/>
      <c r="F179" s="105"/>
      <c r="G179" s="105"/>
      <c r="H179" s="105"/>
      <c r="I179" s="105"/>
      <c r="J179" s="105"/>
      <c r="K179" s="105"/>
      <c r="L179" s="105"/>
      <c r="M179" s="105"/>
      <c r="N179" s="105"/>
      <c r="O179" s="105"/>
      <c r="P179" s="105"/>
      <c r="Q179" s="105"/>
      <c r="R179" s="105"/>
      <c r="S179" s="105"/>
      <c r="T179" s="105"/>
      <c r="U179" s="105"/>
    </row>
    <row r="180" ht="15.75" customHeight="1">
      <c r="A180" s="140" t="s">
        <v>197</v>
      </c>
      <c r="B180" s="105">
        <v>1123.0</v>
      </c>
      <c r="C180" s="105">
        <v>1038.0</v>
      </c>
      <c r="D180" s="105">
        <v>2461.0</v>
      </c>
      <c r="E180" s="105">
        <v>427.0</v>
      </c>
      <c r="F180" s="105">
        <v>571.0</v>
      </c>
      <c r="G180" s="105">
        <v>7727.0</v>
      </c>
      <c r="H180" s="105">
        <v>3738.0</v>
      </c>
      <c r="I180" s="105">
        <v>3669.0</v>
      </c>
      <c r="J180" s="105">
        <v>11297.0</v>
      </c>
      <c r="K180" s="105">
        <v>2491.0</v>
      </c>
      <c r="L180" s="105">
        <v>3671.0</v>
      </c>
      <c r="M180" s="105">
        <v>10904.0</v>
      </c>
      <c r="N180" s="105">
        <v>3592.0</v>
      </c>
      <c r="O180" s="105">
        <v>421.0</v>
      </c>
      <c r="P180" s="105">
        <v>2527.0</v>
      </c>
      <c r="Q180" s="105">
        <v>1369.0</v>
      </c>
      <c r="R180" s="105">
        <v>2380.0</v>
      </c>
      <c r="S180" s="105">
        <v>1092.0</v>
      </c>
      <c r="T180" s="105">
        <v>1154.0</v>
      </c>
      <c r="U180" s="105">
        <v>940.0</v>
      </c>
    </row>
    <row r="181" ht="15.75" customHeight="1">
      <c r="A181" s="140" t="s">
        <v>36</v>
      </c>
      <c r="B181" s="105"/>
      <c r="C181" s="105"/>
      <c r="D181" s="105"/>
      <c r="E181" s="105"/>
      <c r="F181" s="105"/>
      <c r="G181" s="105"/>
      <c r="H181" s="105"/>
      <c r="I181" s="105"/>
      <c r="J181" s="105"/>
      <c r="K181" s="105"/>
      <c r="L181" s="105"/>
      <c r="M181" s="105"/>
      <c r="N181" s="105"/>
      <c r="O181" s="105"/>
      <c r="P181" s="105"/>
      <c r="Q181" s="105"/>
      <c r="R181" s="105"/>
      <c r="S181" s="105"/>
      <c r="T181" s="105"/>
      <c r="U181" s="105"/>
    </row>
    <row r="182" ht="15.75" customHeight="1">
      <c r="A182" s="140" t="s">
        <v>198</v>
      </c>
      <c r="B182" s="105">
        <v>1.0</v>
      </c>
      <c r="C182" s="105">
        <v>0.0</v>
      </c>
      <c r="D182" s="105">
        <v>1.0</v>
      </c>
      <c r="E182" s="105">
        <v>0.0</v>
      </c>
      <c r="F182" s="105">
        <v>1.0</v>
      </c>
      <c r="G182" s="105">
        <v>13.0</v>
      </c>
      <c r="H182" s="105">
        <v>4.0</v>
      </c>
      <c r="I182" s="105">
        <v>5.0</v>
      </c>
      <c r="J182" s="105">
        <v>6.0</v>
      </c>
      <c r="K182" s="105">
        <v>41.0</v>
      </c>
      <c r="L182" s="105">
        <v>47.0</v>
      </c>
      <c r="M182" s="105">
        <v>0.0</v>
      </c>
      <c r="N182" s="105">
        <v>0.0</v>
      </c>
      <c r="O182" s="105">
        <v>5.0</v>
      </c>
      <c r="P182" s="105">
        <v>29.0</v>
      </c>
      <c r="Q182" s="105">
        <v>42.0</v>
      </c>
      <c r="R182" s="105">
        <v>50.0</v>
      </c>
      <c r="S182" s="105">
        <v>35.0</v>
      </c>
      <c r="T182" s="105">
        <v>84.0</v>
      </c>
      <c r="U182" s="105">
        <v>19.0</v>
      </c>
    </row>
    <row r="183" ht="15.75" customHeight="1">
      <c r="A183" s="140" t="s">
        <v>37</v>
      </c>
      <c r="B183" s="105">
        <v>0.0</v>
      </c>
      <c r="C183" s="105">
        <v>3.0</v>
      </c>
      <c r="D183" s="105">
        <v>1.0</v>
      </c>
      <c r="E183" s="105">
        <v>0.0</v>
      </c>
      <c r="F183" s="105">
        <v>46.0</v>
      </c>
      <c r="G183" s="105">
        <v>1.0</v>
      </c>
      <c r="H183" s="105">
        <v>21.0</v>
      </c>
      <c r="I183" s="105">
        <v>0.0</v>
      </c>
      <c r="J183" s="105">
        <v>0.0</v>
      </c>
      <c r="K183" s="105">
        <v>9.0</v>
      </c>
      <c r="L183" s="105">
        <v>1.0</v>
      </c>
      <c r="M183" s="105">
        <v>3.0</v>
      </c>
      <c r="N183" s="105">
        <v>0.0</v>
      </c>
      <c r="O183" s="105">
        <v>1.0</v>
      </c>
      <c r="P183" s="105">
        <v>0.0</v>
      </c>
      <c r="Q183" s="105">
        <v>0.0</v>
      </c>
      <c r="R183" s="105">
        <v>0.0</v>
      </c>
      <c r="S183" s="105">
        <v>1.0</v>
      </c>
      <c r="T183" s="105">
        <v>0.0</v>
      </c>
      <c r="U183" s="105">
        <v>7.0</v>
      </c>
    </row>
    <row r="184" ht="15.75" customHeight="1">
      <c r="A184" s="140" t="s">
        <v>199</v>
      </c>
      <c r="B184" s="105"/>
      <c r="C184" s="105"/>
      <c r="D184" s="105"/>
      <c r="E184" s="105"/>
      <c r="F184" s="105"/>
      <c r="G184" s="105"/>
      <c r="H184" s="105"/>
      <c r="I184" s="105"/>
      <c r="J184" s="105"/>
      <c r="K184" s="105"/>
      <c r="L184" s="105"/>
      <c r="M184" s="105"/>
      <c r="N184" s="105"/>
      <c r="O184" s="105"/>
      <c r="P184" s="105"/>
      <c r="Q184" s="105"/>
      <c r="R184" s="105"/>
      <c r="S184" s="105"/>
      <c r="T184" s="105"/>
      <c r="U184" s="105"/>
    </row>
    <row r="185" ht="15.75" customHeight="1">
      <c r="A185" s="140" t="s">
        <v>200</v>
      </c>
      <c r="B185" s="105">
        <v>14.0</v>
      </c>
      <c r="C185" s="105">
        <v>8.0</v>
      </c>
      <c r="D185" s="105">
        <v>4.0</v>
      </c>
      <c r="E185" s="105">
        <v>7.0</v>
      </c>
      <c r="F185" s="105">
        <v>32.0</v>
      </c>
      <c r="G185" s="105">
        <v>147.0</v>
      </c>
      <c r="H185" s="105">
        <v>0.0</v>
      </c>
      <c r="I185" s="105">
        <v>52.0</v>
      </c>
      <c r="J185" s="105">
        <v>19.0</v>
      </c>
      <c r="K185" s="105">
        <v>0.0</v>
      </c>
      <c r="L185" s="105">
        <v>14.0</v>
      </c>
      <c r="M185" s="105">
        <v>8.0</v>
      </c>
      <c r="N185" s="105">
        <v>1.0</v>
      </c>
      <c r="O185" s="105">
        <v>25.0</v>
      </c>
      <c r="P185" s="105">
        <v>11.0</v>
      </c>
      <c r="Q185" s="105">
        <v>49.0</v>
      </c>
      <c r="R185" s="105">
        <v>14.0</v>
      </c>
      <c r="S185" s="105">
        <v>0.0</v>
      </c>
      <c r="T185" s="105">
        <v>5.0</v>
      </c>
      <c r="U185" s="105">
        <v>7.0</v>
      </c>
    </row>
    <row r="186" ht="15.75" customHeight="1">
      <c r="A186" s="140" t="s">
        <v>38</v>
      </c>
      <c r="B186" s="105"/>
      <c r="C186" s="105"/>
      <c r="D186" s="105"/>
      <c r="E186" s="105"/>
      <c r="F186" s="105"/>
      <c r="G186" s="105"/>
      <c r="H186" s="105"/>
      <c r="I186" s="105"/>
      <c r="J186" s="105"/>
      <c r="K186" s="105"/>
      <c r="L186" s="105"/>
      <c r="M186" s="105"/>
      <c r="N186" s="105"/>
      <c r="O186" s="105"/>
      <c r="P186" s="105"/>
      <c r="Q186" s="105"/>
      <c r="R186" s="105"/>
      <c r="S186" s="105"/>
      <c r="T186" s="105"/>
      <c r="U186" s="105"/>
    </row>
    <row r="187" ht="15.75" customHeight="1">
      <c r="A187" s="140" t="s">
        <v>201</v>
      </c>
      <c r="B187" s="105">
        <v>0.0</v>
      </c>
      <c r="C187" s="105">
        <v>0.0</v>
      </c>
      <c r="D187" s="105">
        <v>0.0</v>
      </c>
      <c r="E187" s="105">
        <v>0.0</v>
      </c>
      <c r="F187" s="105">
        <v>0.0</v>
      </c>
      <c r="G187" s="105">
        <v>0.0</v>
      </c>
      <c r="H187" s="105">
        <v>0.0</v>
      </c>
      <c r="I187" s="105">
        <v>0.0</v>
      </c>
      <c r="J187" s="105">
        <v>0.0</v>
      </c>
      <c r="K187" s="105">
        <v>0.0</v>
      </c>
      <c r="L187" s="105">
        <v>0.0</v>
      </c>
      <c r="M187" s="105">
        <v>0.0</v>
      </c>
      <c r="N187" s="105">
        <v>0.0</v>
      </c>
      <c r="O187" s="105">
        <v>0.0</v>
      </c>
      <c r="P187" s="105">
        <v>0.0</v>
      </c>
      <c r="Q187" s="105">
        <v>17.0</v>
      </c>
      <c r="R187" s="105">
        <v>0.0</v>
      </c>
      <c r="S187" s="105">
        <v>1.0</v>
      </c>
      <c r="T187" s="105">
        <v>0.0</v>
      </c>
      <c r="U187" s="105"/>
    </row>
    <row r="188" ht="15.75" customHeight="1">
      <c r="A188" s="140" t="s">
        <v>39</v>
      </c>
      <c r="B188" s="105">
        <v>0.0</v>
      </c>
      <c r="C188" s="105">
        <v>0.0</v>
      </c>
      <c r="D188" s="105">
        <v>0.0</v>
      </c>
      <c r="E188" s="105">
        <v>0.0</v>
      </c>
      <c r="F188" s="105">
        <v>0.0</v>
      </c>
      <c r="G188" s="105">
        <v>9.0</v>
      </c>
      <c r="H188" s="105">
        <v>0.0</v>
      </c>
      <c r="I188" s="105">
        <v>0.0</v>
      </c>
      <c r="J188" s="105">
        <v>1.0</v>
      </c>
      <c r="K188" s="105">
        <v>0.0</v>
      </c>
      <c r="L188" s="105">
        <v>0.0</v>
      </c>
      <c r="M188" s="105">
        <v>8.0</v>
      </c>
      <c r="N188" s="105">
        <v>0.0</v>
      </c>
      <c r="O188" s="105">
        <v>2.0</v>
      </c>
      <c r="P188" s="105">
        <v>0.0</v>
      </c>
      <c r="Q188" s="105">
        <v>14.0</v>
      </c>
      <c r="R188" s="105">
        <v>0.0</v>
      </c>
      <c r="S188" s="105">
        <v>1.0</v>
      </c>
      <c r="T188" s="105">
        <v>2.0</v>
      </c>
      <c r="U188" s="105">
        <v>0.0</v>
      </c>
    </row>
    <row r="189" ht="15.75" customHeight="1">
      <c r="A189" s="140" t="s">
        <v>74</v>
      </c>
      <c r="B189" s="105"/>
      <c r="C189" s="105"/>
      <c r="D189" s="105"/>
      <c r="E189" s="105"/>
      <c r="F189" s="105"/>
      <c r="G189" s="105"/>
      <c r="H189" s="105"/>
      <c r="I189" s="105"/>
      <c r="J189" s="105"/>
      <c r="K189" s="105"/>
      <c r="L189" s="105"/>
      <c r="M189" s="105"/>
      <c r="N189" s="105"/>
      <c r="O189" s="105"/>
      <c r="P189" s="105"/>
      <c r="Q189" s="105"/>
      <c r="R189" s="105"/>
      <c r="S189" s="105"/>
      <c r="T189" s="105"/>
      <c r="U189" s="105"/>
    </row>
    <row r="190" ht="15.75" customHeight="1">
      <c r="A190" s="140" t="s">
        <v>202</v>
      </c>
      <c r="B190" s="105"/>
      <c r="C190" s="105"/>
      <c r="D190" s="105"/>
      <c r="E190" s="105"/>
      <c r="F190" s="105"/>
      <c r="G190" s="105"/>
      <c r="H190" s="105"/>
      <c r="I190" s="105"/>
      <c r="J190" s="105"/>
      <c r="K190" s="105"/>
      <c r="L190" s="105"/>
      <c r="M190" s="105"/>
      <c r="N190" s="105"/>
      <c r="O190" s="105"/>
      <c r="P190" s="105"/>
      <c r="Q190" s="105"/>
      <c r="R190" s="105"/>
      <c r="S190" s="105"/>
      <c r="T190" s="105"/>
      <c r="U190" s="105"/>
    </row>
    <row r="191" ht="15.75" customHeight="1">
      <c r="A191" s="140" t="s">
        <v>203</v>
      </c>
      <c r="B191" s="105"/>
      <c r="C191" s="105"/>
      <c r="D191" s="105"/>
      <c r="E191" s="105"/>
      <c r="F191" s="105"/>
      <c r="G191" s="105"/>
      <c r="H191" s="105"/>
      <c r="I191" s="105"/>
      <c r="J191" s="105"/>
      <c r="K191" s="105"/>
      <c r="L191" s="105"/>
      <c r="M191" s="105"/>
      <c r="N191" s="105"/>
      <c r="O191" s="105"/>
      <c r="P191" s="105"/>
      <c r="Q191" s="105"/>
      <c r="R191" s="105"/>
      <c r="S191" s="105"/>
      <c r="T191" s="105"/>
      <c r="U191" s="105"/>
    </row>
    <row r="192" ht="15.75" customHeight="1">
      <c r="A192" s="140" t="s">
        <v>204</v>
      </c>
      <c r="B192" s="105"/>
      <c r="C192" s="105"/>
      <c r="D192" s="105"/>
      <c r="E192" s="105"/>
      <c r="F192" s="105"/>
      <c r="G192" s="105"/>
      <c r="H192" s="105"/>
      <c r="I192" s="105"/>
      <c r="J192" s="105"/>
      <c r="K192" s="105"/>
      <c r="L192" s="105"/>
      <c r="M192" s="105"/>
      <c r="N192" s="105"/>
      <c r="O192" s="105"/>
      <c r="P192" s="105"/>
      <c r="Q192" s="105"/>
      <c r="R192" s="105"/>
      <c r="S192" s="105"/>
      <c r="T192" s="105"/>
      <c r="U192" s="105"/>
    </row>
    <row r="193" ht="15.75" customHeight="1">
      <c r="A193" s="140" t="s">
        <v>205</v>
      </c>
      <c r="B193" s="105"/>
      <c r="C193" s="105"/>
      <c r="D193" s="105"/>
      <c r="E193" s="105"/>
      <c r="F193" s="105"/>
      <c r="G193" s="105"/>
      <c r="H193" s="105"/>
      <c r="I193" s="105"/>
      <c r="J193" s="105"/>
      <c r="K193" s="105"/>
      <c r="L193" s="105"/>
      <c r="M193" s="105"/>
      <c r="N193" s="105"/>
      <c r="O193" s="105"/>
      <c r="P193" s="105"/>
      <c r="Q193" s="105"/>
      <c r="R193" s="105"/>
      <c r="S193" s="105"/>
      <c r="T193" s="105"/>
      <c r="U193" s="105"/>
    </row>
    <row r="194" ht="15.75" customHeight="1">
      <c r="A194" s="140" t="s">
        <v>40</v>
      </c>
      <c r="B194" s="105">
        <v>27309.0</v>
      </c>
      <c r="C194" s="105">
        <v>60937.0</v>
      </c>
      <c r="D194" s="105">
        <v>103568.0</v>
      </c>
      <c r="E194" s="105">
        <v>120240.0</v>
      </c>
      <c r="F194" s="105">
        <v>253244.0</v>
      </c>
      <c r="G194" s="105">
        <v>498412.0</v>
      </c>
      <c r="H194" s="105">
        <v>267640.0</v>
      </c>
      <c r="I194" s="105">
        <v>481969.0</v>
      </c>
      <c r="J194" s="105">
        <v>465389.0</v>
      </c>
      <c r="K194" s="105">
        <v>418780.0</v>
      </c>
      <c r="L194" s="105">
        <v>453594.0</v>
      </c>
      <c r="M194" s="105">
        <v>342846.0</v>
      </c>
      <c r="N194" s="105">
        <v>249937.0</v>
      </c>
      <c r="O194" s="105">
        <v>244759.0</v>
      </c>
      <c r="P194" s="105">
        <v>344753.0</v>
      </c>
      <c r="Q194" s="105">
        <v>306471.0</v>
      </c>
      <c r="R194" s="105">
        <v>225703.0</v>
      </c>
      <c r="S194" s="105">
        <v>130418.0</v>
      </c>
      <c r="T194" s="105">
        <v>266255.0</v>
      </c>
      <c r="U194" s="105">
        <v>340295.0</v>
      </c>
    </row>
    <row r="195" ht="15.75" customHeight="1">
      <c r="A195" s="140" t="s">
        <v>206</v>
      </c>
      <c r="B195" s="105"/>
      <c r="C195" s="105"/>
      <c r="D195" s="105"/>
      <c r="E195" s="105"/>
      <c r="F195" s="105"/>
      <c r="G195" s="105"/>
      <c r="H195" s="105"/>
      <c r="I195" s="105"/>
      <c r="J195" s="105"/>
      <c r="K195" s="105"/>
      <c r="L195" s="105"/>
      <c r="M195" s="105"/>
      <c r="N195" s="105"/>
      <c r="O195" s="105"/>
      <c r="P195" s="105"/>
      <c r="Q195" s="105"/>
      <c r="R195" s="105"/>
      <c r="S195" s="105"/>
      <c r="T195" s="105"/>
      <c r="U195" s="105"/>
    </row>
    <row r="196" ht="15.75" customHeight="1">
      <c r="A196" s="140" t="s">
        <v>529</v>
      </c>
      <c r="B196" s="105"/>
      <c r="C196" s="105"/>
      <c r="D196" s="105"/>
      <c r="E196" s="105"/>
      <c r="F196" s="105"/>
      <c r="G196" s="105"/>
      <c r="H196" s="105"/>
      <c r="I196" s="105"/>
      <c r="J196" s="105"/>
      <c r="K196" s="105"/>
      <c r="L196" s="105"/>
      <c r="M196" s="105"/>
      <c r="N196" s="105"/>
      <c r="O196" s="105"/>
      <c r="P196" s="105"/>
      <c r="Q196" s="105"/>
      <c r="R196" s="105"/>
      <c r="S196" s="105"/>
      <c r="T196" s="105"/>
      <c r="U196" s="105"/>
    </row>
    <row r="197" ht="15.75" customHeight="1">
      <c r="A197" s="140" t="s">
        <v>207</v>
      </c>
      <c r="B197" s="105"/>
      <c r="C197" s="105"/>
      <c r="D197" s="105"/>
      <c r="E197" s="105"/>
      <c r="F197" s="105"/>
      <c r="G197" s="105"/>
      <c r="H197" s="105"/>
      <c r="I197" s="105"/>
      <c r="J197" s="105"/>
      <c r="K197" s="105"/>
      <c r="L197" s="105"/>
      <c r="M197" s="105"/>
      <c r="N197" s="105"/>
      <c r="O197" s="105"/>
      <c r="P197" s="105"/>
      <c r="Q197" s="105"/>
      <c r="R197" s="105"/>
      <c r="S197" s="105"/>
      <c r="T197" s="105"/>
      <c r="U197" s="105"/>
    </row>
    <row r="198" ht="15.75" customHeight="1">
      <c r="A198" s="140" t="s">
        <v>208</v>
      </c>
      <c r="B198" s="105"/>
      <c r="C198" s="105"/>
      <c r="D198" s="105"/>
      <c r="E198" s="105"/>
      <c r="F198" s="105"/>
      <c r="G198" s="105"/>
      <c r="H198" s="105"/>
      <c r="I198" s="105"/>
      <c r="J198" s="105"/>
      <c r="K198" s="105"/>
      <c r="L198" s="105"/>
      <c r="M198" s="105"/>
      <c r="N198" s="105"/>
      <c r="O198" s="105"/>
      <c r="P198" s="105"/>
      <c r="Q198" s="105"/>
      <c r="R198" s="105"/>
      <c r="S198" s="105"/>
      <c r="T198" s="105"/>
      <c r="U198" s="105"/>
    </row>
    <row r="199" ht="15.75" customHeight="1">
      <c r="A199" s="140" t="s">
        <v>41</v>
      </c>
      <c r="B199" s="105">
        <v>88.0</v>
      </c>
      <c r="C199" s="105">
        <v>109.0</v>
      </c>
      <c r="D199" s="105">
        <v>0.0</v>
      </c>
      <c r="E199" s="105">
        <v>8.0</v>
      </c>
      <c r="F199" s="105">
        <v>0.0</v>
      </c>
      <c r="G199" s="105">
        <v>20.0</v>
      </c>
      <c r="H199" s="105">
        <v>79.0</v>
      </c>
      <c r="I199" s="105">
        <v>1.0</v>
      </c>
      <c r="J199" s="105">
        <v>0.0</v>
      </c>
      <c r="K199" s="105">
        <v>644.0</v>
      </c>
      <c r="L199" s="105">
        <v>487.0</v>
      </c>
      <c r="M199" s="105">
        <v>890.0</v>
      </c>
      <c r="N199" s="105">
        <v>503.0</v>
      </c>
      <c r="O199" s="105">
        <v>257.0</v>
      </c>
      <c r="P199" s="105">
        <v>134.0</v>
      </c>
      <c r="Q199" s="105">
        <v>391.0</v>
      </c>
      <c r="R199" s="105">
        <v>295.0</v>
      </c>
      <c r="S199" s="105">
        <v>275.0</v>
      </c>
      <c r="T199" s="105">
        <v>122.0</v>
      </c>
      <c r="U199" s="105">
        <v>10.0</v>
      </c>
    </row>
    <row r="200" ht="15.75" customHeight="1">
      <c r="A200" s="140" t="s">
        <v>42</v>
      </c>
      <c r="B200" s="105"/>
      <c r="C200" s="105"/>
      <c r="D200" s="105">
        <v>2544.0</v>
      </c>
      <c r="E200" s="105"/>
      <c r="F200" s="105">
        <v>11933.0</v>
      </c>
      <c r="G200" s="105">
        <v>44584.0</v>
      </c>
      <c r="H200" s="105"/>
      <c r="I200" s="105"/>
      <c r="J200" s="105"/>
      <c r="K200" s="105">
        <v>28032.0</v>
      </c>
      <c r="L200" s="105">
        <v>24474.0</v>
      </c>
      <c r="M200" s="105">
        <v>5167.0</v>
      </c>
      <c r="N200" s="105">
        <v>2625.0</v>
      </c>
      <c r="O200" s="105">
        <v>633.0</v>
      </c>
      <c r="P200" s="105">
        <v>1250.0</v>
      </c>
      <c r="Q200" s="105">
        <v>1604.0</v>
      </c>
      <c r="R200" s="105">
        <v>4915.0</v>
      </c>
      <c r="S200" s="105">
        <v>2342.0</v>
      </c>
      <c r="T200" s="105">
        <v>1723.0</v>
      </c>
      <c r="U200" s="105">
        <v>4008.0</v>
      </c>
    </row>
    <row r="201" ht="15.75" customHeight="1">
      <c r="A201" s="140" t="s">
        <v>43</v>
      </c>
      <c r="B201" s="105">
        <v>116.0</v>
      </c>
      <c r="C201" s="105">
        <v>739.0</v>
      </c>
      <c r="D201" s="105">
        <v>184.0</v>
      </c>
      <c r="E201" s="105">
        <v>28.0</v>
      </c>
      <c r="F201" s="105">
        <v>74.0</v>
      </c>
      <c r="G201" s="105">
        <v>0.0</v>
      </c>
      <c r="H201" s="105">
        <v>4964.0</v>
      </c>
      <c r="I201" s="105">
        <v>159.0</v>
      </c>
      <c r="J201" s="105">
        <v>110.0</v>
      </c>
      <c r="K201" s="105">
        <v>12.0</v>
      </c>
      <c r="L201" s="105">
        <v>204.0</v>
      </c>
      <c r="M201" s="105">
        <v>42.0</v>
      </c>
      <c r="N201" s="105">
        <v>24.0</v>
      </c>
      <c r="O201" s="105">
        <v>73.0</v>
      </c>
      <c r="P201" s="105">
        <v>160.0</v>
      </c>
      <c r="Q201" s="105">
        <v>143.0</v>
      </c>
      <c r="R201" s="105">
        <v>516.0</v>
      </c>
      <c r="S201" s="105">
        <v>126.0</v>
      </c>
      <c r="T201" s="105">
        <v>43.0</v>
      </c>
      <c r="U201" s="105">
        <v>83.0</v>
      </c>
    </row>
    <row r="202" ht="15.75" customHeight="1">
      <c r="A202" s="140" t="s">
        <v>209</v>
      </c>
      <c r="B202" s="105">
        <v>7484.0</v>
      </c>
      <c r="C202" s="105">
        <v>10767.0</v>
      </c>
      <c r="D202" s="105">
        <v>11425.0</v>
      </c>
      <c r="E202" s="105">
        <v>14919.0</v>
      </c>
      <c r="F202" s="105">
        <v>9164.0</v>
      </c>
      <c r="G202" s="105">
        <v>8515.0</v>
      </c>
      <c r="H202" s="105">
        <v>2664.0</v>
      </c>
      <c r="I202" s="105">
        <v>5242.0</v>
      </c>
      <c r="J202" s="105">
        <v>6304.0</v>
      </c>
      <c r="K202" s="105">
        <v>13581.0</v>
      </c>
      <c r="L202" s="105">
        <v>7612.0</v>
      </c>
      <c r="M202" s="105">
        <v>8636.0</v>
      </c>
      <c r="N202" s="105">
        <v>10539.0</v>
      </c>
      <c r="O202" s="105">
        <v>5038.0</v>
      </c>
      <c r="P202" s="105">
        <v>11798.0</v>
      </c>
      <c r="Q202" s="105">
        <v>13849.0</v>
      </c>
      <c r="R202" s="105">
        <v>12669.0</v>
      </c>
      <c r="S202" s="105">
        <v>5187.0</v>
      </c>
      <c r="T202" s="105">
        <v>5283.0</v>
      </c>
      <c r="U202" s="105">
        <v>5302.0</v>
      </c>
    </row>
    <row r="203" ht="15.75" customHeight="1">
      <c r="A203" s="140" t="s">
        <v>210</v>
      </c>
      <c r="B203" s="105">
        <v>0.0</v>
      </c>
      <c r="C203" s="105">
        <v>0.0</v>
      </c>
      <c r="D203" s="105">
        <v>0.0</v>
      </c>
      <c r="E203" s="105">
        <v>0.0</v>
      </c>
      <c r="F203" s="105">
        <v>0.0</v>
      </c>
      <c r="G203" s="105">
        <v>0.0</v>
      </c>
      <c r="H203" s="105">
        <v>0.0</v>
      </c>
      <c r="I203" s="105">
        <v>0.0</v>
      </c>
      <c r="J203" s="105">
        <v>0.0</v>
      </c>
      <c r="K203" s="105">
        <v>0.0</v>
      </c>
      <c r="L203" s="105">
        <v>0.0</v>
      </c>
      <c r="M203" s="105">
        <v>0.0</v>
      </c>
      <c r="N203" s="105">
        <v>0.0</v>
      </c>
      <c r="O203" s="105">
        <v>0.0</v>
      </c>
      <c r="P203" s="105">
        <v>0.0</v>
      </c>
      <c r="Q203" s="105">
        <v>0.0</v>
      </c>
      <c r="R203" s="105">
        <v>0.0</v>
      </c>
      <c r="S203" s="105">
        <v>0.0</v>
      </c>
      <c r="T203" s="105">
        <v>0.0</v>
      </c>
      <c r="U203" s="105">
        <v>8.0</v>
      </c>
    </row>
    <row r="204" ht="15.75" customHeight="1">
      <c r="A204" s="140" t="s">
        <v>44</v>
      </c>
      <c r="B204" s="105"/>
      <c r="C204" s="105"/>
      <c r="D204" s="105"/>
      <c r="E204" s="105"/>
      <c r="F204" s="105"/>
      <c r="G204" s="105"/>
      <c r="H204" s="105"/>
      <c r="I204" s="105"/>
      <c r="J204" s="105"/>
      <c r="K204" s="105"/>
      <c r="L204" s="105"/>
      <c r="M204" s="105"/>
      <c r="N204" s="105"/>
      <c r="O204" s="105"/>
      <c r="P204" s="105"/>
      <c r="Q204" s="105"/>
      <c r="R204" s="105"/>
      <c r="S204" s="105"/>
      <c r="T204" s="105"/>
      <c r="U204" s="105"/>
    </row>
    <row r="205" ht="15.75" customHeight="1">
      <c r="A205" s="140" t="s">
        <v>72</v>
      </c>
      <c r="B205" s="105"/>
      <c r="C205" s="105"/>
      <c r="D205" s="105"/>
      <c r="E205" s="105"/>
      <c r="F205" s="105"/>
      <c r="G205" s="105"/>
      <c r="H205" s="105"/>
      <c r="I205" s="105"/>
      <c r="J205" s="105"/>
      <c r="K205" s="105"/>
      <c r="L205" s="105"/>
      <c r="M205" s="105"/>
      <c r="N205" s="105"/>
      <c r="O205" s="105"/>
      <c r="P205" s="105"/>
      <c r="Q205" s="105"/>
      <c r="R205" s="105"/>
      <c r="S205" s="105"/>
      <c r="T205" s="105"/>
      <c r="U205" s="105"/>
    </row>
    <row r="206" ht="15.75" customHeight="1">
      <c r="A206" s="140" t="s">
        <v>211</v>
      </c>
      <c r="B206" s="105">
        <v>30.0</v>
      </c>
      <c r="C206" s="105">
        <v>41.0</v>
      </c>
      <c r="D206" s="105">
        <v>42.0</v>
      </c>
      <c r="E206" s="105">
        <v>20.0</v>
      </c>
      <c r="F206" s="105">
        <v>0.0</v>
      </c>
      <c r="G206" s="105">
        <v>0.0</v>
      </c>
      <c r="H206" s="105">
        <v>0.0</v>
      </c>
      <c r="I206" s="105">
        <v>0.0</v>
      </c>
      <c r="J206" s="105">
        <v>0.0</v>
      </c>
      <c r="K206" s="105">
        <v>0.0</v>
      </c>
      <c r="L206" s="105">
        <v>0.0</v>
      </c>
      <c r="M206" s="105"/>
      <c r="N206" s="105"/>
      <c r="O206" s="105"/>
      <c r="P206" s="105"/>
      <c r="Q206" s="105"/>
      <c r="R206" s="105"/>
      <c r="S206" s="105"/>
      <c r="T206" s="105"/>
      <c r="U206" s="105"/>
    </row>
    <row r="207" ht="15.75" customHeight="1">
      <c r="A207" s="140" t="s">
        <v>212</v>
      </c>
      <c r="B207" s="105">
        <v>8090.0</v>
      </c>
      <c r="C207" s="105">
        <v>9041.0</v>
      </c>
      <c r="D207" s="105">
        <v>1922.0</v>
      </c>
      <c r="E207" s="105">
        <v>2719.0</v>
      </c>
      <c r="F207" s="105">
        <v>0.0</v>
      </c>
      <c r="G207" s="105">
        <v>34.0</v>
      </c>
      <c r="H207" s="105">
        <v>0.0</v>
      </c>
      <c r="I207" s="105">
        <v>0.0</v>
      </c>
      <c r="J207" s="105">
        <v>0.0</v>
      </c>
      <c r="K207" s="105">
        <v>2.0</v>
      </c>
      <c r="L207" s="105">
        <v>0.0</v>
      </c>
      <c r="M207" s="105">
        <v>0.0</v>
      </c>
      <c r="N207" s="105">
        <v>0.0</v>
      </c>
      <c r="O207" s="105">
        <v>0.0</v>
      </c>
      <c r="P207" s="105">
        <v>43.0</v>
      </c>
      <c r="Q207" s="105">
        <v>0.0</v>
      </c>
      <c r="R207" s="105">
        <v>0.0</v>
      </c>
      <c r="S207" s="105">
        <v>0.0</v>
      </c>
      <c r="T207" s="105">
        <v>0.0</v>
      </c>
      <c r="U207" s="105"/>
    </row>
    <row r="208" ht="15.75" customHeight="1">
      <c r="A208" s="140" t="s">
        <v>530</v>
      </c>
      <c r="B208" s="105"/>
      <c r="C208" s="105"/>
      <c r="D208" s="105"/>
      <c r="E208" s="105"/>
      <c r="F208" s="105"/>
      <c r="G208" s="105"/>
      <c r="H208" s="105"/>
      <c r="I208" s="105"/>
      <c r="J208" s="105"/>
      <c r="K208" s="105"/>
      <c r="L208" s="105"/>
      <c r="M208" s="105"/>
      <c r="N208" s="105"/>
      <c r="O208" s="105"/>
      <c r="P208" s="105"/>
      <c r="Q208" s="105"/>
      <c r="R208" s="105"/>
      <c r="S208" s="105"/>
      <c r="T208" s="105"/>
      <c r="U208" s="105"/>
    </row>
    <row r="209" ht="15.75" customHeight="1">
      <c r="A209" s="140" t="s">
        <v>213</v>
      </c>
      <c r="B209" s="105"/>
      <c r="C209" s="105"/>
      <c r="D209" s="105"/>
      <c r="E209" s="105"/>
      <c r="F209" s="105"/>
      <c r="G209" s="105"/>
      <c r="H209" s="105"/>
      <c r="I209" s="105"/>
      <c r="J209" s="105"/>
      <c r="K209" s="105"/>
      <c r="L209" s="105"/>
      <c r="M209" s="105"/>
      <c r="N209" s="105"/>
      <c r="O209" s="105"/>
      <c r="P209" s="105"/>
      <c r="Q209" s="105"/>
      <c r="R209" s="105"/>
      <c r="S209" s="105"/>
      <c r="T209" s="105"/>
      <c r="U209" s="105"/>
    </row>
    <row r="210" ht="15.75" customHeight="1">
      <c r="A210" s="140" t="s">
        <v>214</v>
      </c>
      <c r="B210" s="105"/>
      <c r="C210" s="105"/>
      <c r="D210" s="105"/>
      <c r="E210" s="105"/>
      <c r="F210" s="105"/>
      <c r="G210" s="105"/>
      <c r="H210" s="105"/>
      <c r="I210" s="105"/>
      <c r="J210" s="105"/>
      <c r="K210" s="105"/>
      <c r="L210" s="105"/>
      <c r="M210" s="105"/>
      <c r="N210" s="105"/>
      <c r="O210" s="105"/>
      <c r="P210" s="105"/>
      <c r="Q210" s="105"/>
      <c r="R210" s="105"/>
      <c r="S210" s="105"/>
      <c r="T210" s="105"/>
      <c r="U210" s="105"/>
    </row>
    <row r="211" ht="15.75" customHeight="1">
      <c r="A211" s="140" t="s">
        <v>215</v>
      </c>
      <c r="B211" s="105">
        <v>0.0</v>
      </c>
      <c r="C211" s="105">
        <v>0.0</v>
      </c>
      <c r="D211" s="105">
        <v>0.0</v>
      </c>
      <c r="E211" s="105">
        <v>0.0</v>
      </c>
      <c r="F211" s="105">
        <v>0.0</v>
      </c>
      <c r="G211" s="105">
        <v>4.0</v>
      </c>
      <c r="H211" s="105">
        <v>0.0</v>
      </c>
      <c r="I211" s="105">
        <v>4.0</v>
      </c>
      <c r="J211" s="105">
        <v>0.0</v>
      </c>
      <c r="K211" s="105">
        <v>0.0</v>
      </c>
      <c r="L211" s="105">
        <v>0.0</v>
      </c>
      <c r="M211" s="105">
        <v>0.0</v>
      </c>
      <c r="N211" s="105">
        <v>0.0</v>
      </c>
      <c r="O211" s="105">
        <v>0.0</v>
      </c>
      <c r="P211" s="105">
        <v>0.0</v>
      </c>
      <c r="Q211" s="105">
        <v>0.0</v>
      </c>
      <c r="R211" s="105">
        <v>0.0</v>
      </c>
      <c r="S211" s="105">
        <v>0.0</v>
      </c>
      <c r="T211" s="105">
        <v>0.0</v>
      </c>
      <c r="U211" s="105">
        <v>0.0</v>
      </c>
    </row>
    <row r="212" ht="15.75" customHeight="1">
      <c r="A212" s="140" t="s">
        <v>216</v>
      </c>
      <c r="B212" s="105">
        <v>4.0</v>
      </c>
      <c r="C212" s="105">
        <v>9.0</v>
      </c>
      <c r="D212" s="105">
        <v>92.0</v>
      </c>
      <c r="E212" s="105">
        <v>651.0</v>
      </c>
      <c r="F212" s="105">
        <v>2552.0</v>
      </c>
      <c r="G212" s="105">
        <v>2786.0</v>
      </c>
      <c r="H212" s="105">
        <v>9342.0</v>
      </c>
      <c r="I212" s="105">
        <v>39721.0</v>
      </c>
      <c r="J212" s="105">
        <v>14099.0</v>
      </c>
      <c r="K212" s="105">
        <v>1042.0</v>
      </c>
      <c r="L212" s="105">
        <v>0.0</v>
      </c>
      <c r="M212" s="105">
        <v>1.0</v>
      </c>
      <c r="N212" s="105">
        <v>861.0</v>
      </c>
      <c r="O212" s="105">
        <v>21509.0</v>
      </c>
      <c r="P212" s="105">
        <v>89051.0</v>
      </c>
      <c r="Q212" s="105">
        <v>94136.0</v>
      </c>
      <c r="R212" s="105">
        <v>45091.0</v>
      </c>
      <c r="S212" s="105">
        <v>45652.0</v>
      </c>
      <c r="T212" s="105">
        <v>44811.0</v>
      </c>
      <c r="U212" s="105">
        <v>135645.0</v>
      </c>
    </row>
    <row r="213" ht="15.75" customHeight="1">
      <c r="A213" s="165"/>
      <c r="B213" s="166"/>
      <c r="C213" s="166"/>
      <c r="D213" s="166"/>
      <c r="E213" s="166"/>
      <c r="F213" s="166"/>
      <c r="G213" s="166"/>
      <c r="H213" s="166"/>
      <c r="I213" s="166"/>
      <c r="J213" s="166"/>
      <c r="K213" s="166"/>
      <c r="L213" s="166"/>
      <c r="M213" s="166"/>
      <c r="N213" s="166"/>
      <c r="O213" s="166"/>
      <c r="P213" s="166"/>
      <c r="Q213" s="166"/>
      <c r="R213" s="166"/>
      <c r="S213" s="166"/>
      <c r="T213" s="167"/>
      <c r="U213" s="166"/>
    </row>
    <row r="214" ht="15.75" customHeight="1">
      <c r="A214" s="89" t="s">
        <v>443</v>
      </c>
      <c r="B214" s="89"/>
      <c r="C214" s="89"/>
      <c r="D214" s="89"/>
      <c r="E214" s="89"/>
      <c r="F214" s="89"/>
      <c r="G214" s="89"/>
      <c r="H214" s="89"/>
      <c r="I214" s="89"/>
      <c r="J214" s="89"/>
      <c r="K214" s="89"/>
      <c r="L214" s="89"/>
      <c r="M214" s="89"/>
      <c r="N214" s="89"/>
      <c r="O214" s="89"/>
      <c r="P214" s="89"/>
      <c r="Q214" s="89"/>
      <c r="R214" s="89"/>
      <c r="S214" s="89"/>
      <c r="T214" s="89"/>
      <c r="U214" s="89"/>
      <c r="V214" s="3"/>
      <c r="W214" s="3"/>
      <c r="X214" s="3"/>
      <c r="Y214" s="3"/>
      <c r="Z214" s="3"/>
    </row>
    <row r="215" ht="15.75" customHeight="1">
      <c r="A215" s="145" t="s">
        <v>480</v>
      </c>
      <c r="B215" s="112">
        <v>9777.0</v>
      </c>
      <c r="C215" s="112">
        <v>17055.0</v>
      </c>
      <c r="D215" s="112">
        <v>21989.0</v>
      </c>
      <c r="E215" s="112">
        <v>22123.0</v>
      </c>
      <c r="F215" s="112">
        <v>25946.0</v>
      </c>
      <c r="G215" s="112">
        <v>61945.0</v>
      </c>
      <c r="H215" s="112">
        <v>15188.0</v>
      </c>
      <c r="I215" s="112">
        <v>27825.0</v>
      </c>
      <c r="J215" s="112">
        <v>61779.0</v>
      </c>
      <c r="K215" s="112">
        <v>90429.0</v>
      </c>
      <c r="L215" s="112">
        <v>109118.0</v>
      </c>
      <c r="M215" s="112">
        <v>92925.0</v>
      </c>
      <c r="N215" s="112">
        <v>22342.0</v>
      </c>
      <c r="O215" s="112">
        <v>20913.0</v>
      </c>
      <c r="P215" s="112">
        <v>33841.0</v>
      </c>
      <c r="Q215" s="112">
        <v>54547.0</v>
      </c>
      <c r="R215" s="112">
        <v>46696.0</v>
      </c>
      <c r="S215" s="112">
        <v>28570.0</v>
      </c>
      <c r="T215" s="112">
        <v>29420.0</v>
      </c>
      <c r="U215" s="146">
        <v>36817.0</v>
      </c>
      <c r="V215" s="3"/>
      <c r="W215" s="3"/>
      <c r="X215" s="3"/>
      <c r="Y215" s="3"/>
      <c r="Z215" s="3"/>
    </row>
    <row r="216" ht="15.75" customHeight="1">
      <c r="A216" s="145" t="s">
        <v>456</v>
      </c>
      <c r="B216" s="112">
        <v>837.0</v>
      </c>
      <c r="C216" s="112">
        <v>4532.0</v>
      </c>
      <c r="D216" s="112">
        <v>6728.0</v>
      </c>
      <c r="E216" s="112">
        <v>9698.0</v>
      </c>
      <c r="F216" s="112">
        <v>7582.0</v>
      </c>
      <c r="G216" s="112">
        <v>13102.0</v>
      </c>
      <c r="H216" s="112">
        <v>13127.0</v>
      </c>
      <c r="I216" s="112">
        <v>23391.0</v>
      </c>
      <c r="J216" s="112">
        <v>32567.0</v>
      </c>
      <c r="K216" s="112">
        <v>35529.0</v>
      </c>
      <c r="L216" s="112">
        <v>33403.0</v>
      </c>
      <c r="M216" s="112">
        <v>24325.0</v>
      </c>
      <c r="N216" s="112">
        <v>14177.0</v>
      </c>
      <c r="O216" s="112">
        <v>18288.0</v>
      </c>
      <c r="P216" s="112">
        <v>24404.0</v>
      </c>
      <c r="Q216" s="112">
        <v>34753.0</v>
      </c>
      <c r="R216" s="112">
        <v>29971.0</v>
      </c>
      <c r="S216" s="112">
        <v>11942.0</v>
      </c>
      <c r="T216" s="112">
        <v>12091.0</v>
      </c>
      <c r="U216" s="146">
        <v>20075.0</v>
      </c>
      <c r="V216" s="3"/>
      <c r="W216" s="3"/>
      <c r="X216" s="3"/>
      <c r="Y216" s="3"/>
      <c r="Z216" s="3"/>
    </row>
    <row r="217" ht="15.75" customHeight="1">
      <c r="A217" s="145" t="s">
        <v>446</v>
      </c>
      <c r="B217" s="112">
        <v>1073.0</v>
      </c>
      <c r="C217" s="112">
        <v>663.0</v>
      </c>
      <c r="D217" s="112">
        <v>2630.0</v>
      </c>
      <c r="E217" s="112">
        <v>2492.0</v>
      </c>
      <c r="F217" s="112">
        <v>5101.0</v>
      </c>
      <c r="G217" s="112">
        <v>24870.0</v>
      </c>
      <c r="H217" s="112">
        <v>4753.0</v>
      </c>
      <c r="I217" s="112">
        <v>6443.0</v>
      </c>
      <c r="J217" s="112">
        <v>5796.0</v>
      </c>
      <c r="K217" s="112">
        <v>10499.0</v>
      </c>
      <c r="L217" s="112">
        <v>11584.0</v>
      </c>
      <c r="M217" s="112">
        <v>13450.0</v>
      </c>
      <c r="N217" s="112">
        <v>21792.0</v>
      </c>
      <c r="O217" s="112">
        <v>9304.0</v>
      </c>
      <c r="P217" s="112">
        <v>14806.0</v>
      </c>
      <c r="Q217" s="112">
        <v>18343.0</v>
      </c>
      <c r="R217" s="112">
        <v>10969.0</v>
      </c>
      <c r="S217" s="112">
        <v>6606.0</v>
      </c>
      <c r="T217" s="112">
        <v>10482.0</v>
      </c>
      <c r="U217" s="146">
        <v>18609.0</v>
      </c>
      <c r="V217" s="3"/>
      <c r="W217" s="3"/>
      <c r="X217" s="3"/>
      <c r="Y217" s="3"/>
      <c r="Z217" s="3"/>
    </row>
    <row r="218" ht="15.75" customHeight="1">
      <c r="A218" s="145" t="s">
        <v>462</v>
      </c>
      <c r="B218" s="112">
        <v>690.0</v>
      </c>
      <c r="C218" s="112">
        <v>1265.0</v>
      </c>
      <c r="D218" s="112">
        <v>2129.0</v>
      </c>
      <c r="E218" s="112">
        <v>3044.0</v>
      </c>
      <c r="F218" s="112">
        <v>2804.0</v>
      </c>
      <c r="G218" s="112">
        <v>1700.0</v>
      </c>
      <c r="H218" s="112">
        <v>1190.0</v>
      </c>
      <c r="I218" s="112">
        <v>1051.0</v>
      </c>
      <c r="J218" s="112">
        <v>2513.0</v>
      </c>
      <c r="K218" s="112">
        <v>1254.0</v>
      </c>
      <c r="L218" s="112">
        <v>1061.0</v>
      </c>
      <c r="M218" s="112">
        <v>1293.0</v>
      </c>
      <c r="N218" s="112">
        <v>1180.0</v>
      </c>
      <c r="O218" s="112">
        <v>930.0</v>
      </c>
      <c r="P218" s="112">
        <v>1561.0</v>
      </c>
      <c r="Q218" s="112">
        <v>2834.0</v>
      </c>
      <c r="R218" s="112">
        <v>3182.0</v>
      </c>
      <c r="S218" s="112">
        <v>1849.0</v>
      </c>
      <c r="T218" s="112">
        <v>2345.0</v>
      </c>
      <c r="U218" s="146">
        <v>2784.0</v>
      </c>
      <c r="V218" s="3"/>
      <c r="W218" s="3"/>
      <c r="X218" s="3"/>
      <c r="Y218" s="3"/>
      <c r="Z218" s="3"/>
    </row>
    <row r="219" ht="15.75" customHeight="1">
      <c r="A219" s="145" t="s">
        <v>454</v>
      </c>
      <c r="B219" s="112">
        <v>538.0</v>
      </c>
      <c r="C219" s="112">
        <v>792.0</v>
      </c>
      <c r="D219" s="112">
        <v>734.0</v>
      </c>
      <c r="E219" s="112">
        <v>633.0</v>
      </c>
      <c r="F219" s="112">
        <v>866.0</v>
      </c>
      <c r="G219" s="112">
        <v>2294.0</v>
      </c>
      <c r="H219" s="112">
        <v>975.0</v>
      </c>
      <c r="I219" s="112">
        <v>1106.0</v>
      </c>
      <c r="J219" s="112">
        <v>1212.0</v>
      </c>
      <c r="K219" s="112">
        <v>987.0</v>
      </c>
      <c r="L219" s="112">
        <v>1466.0</v>
      </c>
      <c r="M219" s="112">
        <v>1262.0</v>
      </c>
      <c r="N219" s="112">
        <v>1463.0</v>
      </c>
      <c r="O219" s="112">
        <v>1737.0</v>
      </c>
      <c r="P219" s="112">
        <v>1937.0</v>
      </c>
      <c r="Q219" s="112">
        <v>1788.0</v>
      </c>
      <c r="R219" s="112">
        <v>2568.0</v>
      </c>
      <c r="S219" s="112">
        <v>1695.0</v>
      </c>
      <c r="T219" s="112">
        <v>2036.0</v>
      </c>
      <c r="U219" s="146">
        <v>2116.0</v>
      </c>
      <c r="V219" s="3"/>
      <c r="W219" s="3"/>
      <c r="X219" s="3"/>
      <c r="Y219" s="3"/>
      <c r="Z219" s="3"/>
    </row>
    <row r="220" ht="15.75" customHeight="1">
      <c r="A220" s="145" t="s">
        <v>478</v>
      </c>
      <c r="B220" s="112">
        <v>214.0</v>
      </c>
      <c r="C220" s="112">
        <v>659.0</v>
      </c>
      <c r="D220" s="112">
        <v>494.0</v>
      </c>
      <c r="E220" s="112">
        <v>697.0</v>
      </c>
      <c r="F220" s="112">
        <v>695.0</v>
      </c>
      <c r="G220" s="112">
        <v>664.0</v>
      </c>
      <c r="H220" s="112">
        <v>601.0</v>
      </c>
      <c r="I220" s="112">
        <v>368.0</v>
      </c>
      <c r="J220" s="112">
        <v>755.0</v>
      </c>
      <c r="K220" s="112">
        <v>2303.0</v>
      </c>
      <c r="L220" s="112">
        <v>1240.0</v>
      </c>
      <c r="M220" s="112">
        <v>491.0</v>
      </c>
      <c r="N220" s="112">
        <v>682.0</v>
      </c>
      <c r="O220" s="112">
        <v>987.0</v>
      </c>
      <c r="P220" s="112">
        <v>1330.0</v>
      </c>
      <c r="Q220" s="112">
        <v>986.0</v>
      </c>
      <c r="R220" s="112">
        <v>827.0</v>
      </c>
      <c r="S220" s="112">
        <v>689.0</v>
      </c>
      <c r="T220" s="112">
        <v>1532.0</v>
      </c>
      <c r="U220" s="146">
        <v>1464.0</v>
      </c>
      <c r="V220" s="3"/>
      <c r="W220" s="3"/>
      <c r="X220" s="3"/>
      <c r="Y220" s="3"/>
      <c r="Z220" s="3"/>
    </row>
    <row r="221" ht="15.75" customHeight="1">
      <c r="A221" s="145" t="s">
        <v>452</v>
      </c>
      <c r="B221" s="112">
        <v>134.0</v>
      </c>
      <c r="C221" s="112">
        <v>272.0</v>
      </c>
      <c r="D221" s="112">
        <v>352.0</v>
      </c>
      <c r="E221" s="112">
        <v>725.0</v>
      </c>
      <c r="F221" s="112">
        <v>1232.0</v>
      </c>
      <c r="G221" s="112">
        <v>2031.0</v>
      </c>
      <c r="H221" s="112">
        <v>1044.0</v>
      </c>
      <c r="I221" s="112">
        <v>3695.0</v>
      </c>
      <c r="J221" s="112">
        <v>3495.0</v>
      </c>
      <c r="K221" s="112">
        <v>3062.0</v>
      </c>
      <c r="L221" s="112">
        <v>1382.0</v>
      </c>
      <c r="M221" s="112">
        <v>74.0</v>
      </c>
      <c r="N221" s="112">
        <v>108.0</v>
      </c>
      <c r="O221" s="112">
        <v>163.0</v>
      </c>
      <c r="P221" s="112">
        <v>2729.0</v>
      </c>
      <c r="Q221" s="112">
        <v>194.0</v>
      </c>
      <c r="R221" s="112">
        <v>76.0</v>
      </c>
      <c r="S221" s="112">
        <v>225.0</v>
      </c>
      <c r="T221" s="112">
        <v>108.0</v>
      </c>
      <c r="U221" s="146">
        <v>245.0</v>
      </c>
      <c r="V221" s="3"/>
      <c r="W221" s="3"/>
      <c r="X221" s="3"/>
      <c r="Y221" s="3"/>
      <c r="Z221" s="3"/>
    </row>
    <row r="222" ht="15.75" customHeight="1">
      <c r="A222" s="145" t="s">
        <v>444</v>
      </c>
      <c r="B222" s="112">
        <v>391.0</v>
      </c>
      <c r="C222" s="112">
        <v>187.0</v>
      </c>
      <c r="D222" s="112">
        <v>138.0</v>
      </c>
      <c r="E222" s="112">
        <v>68.0</v>
      </c>
      <c r="F222" s="112">
        <v>236.0</v>
      </c>
      <c r="G222" s="112">
        <v>490.0</v>
      </c>
      <c r="H222" s="112">
        <v>207.0</v>
      </c>
      <c r="I222" s="112">
        <v>6.0</v>
      </c>
      <c r="J222" s="112">
        <v>580.0</v>
      </c>
      <c r="K222" s="112">
        <v>215.0</v>
      </c>
      <c r="L222" s="112">
        <v>6.0</v>
      </c>
      <c r="M222" s="112">
        <v>67.0</v>
      </c>
      <c r="N222" s="112">
        <v>47.0</v>
      </c>
      <c r="O222" s="112">
        <v>56.0</v>
      </c>
      <c r="P222" s="112">
        <v>271.0</v>
      </c>
      <c r="Q222" s="112">
        <v>560.0</v>
      </c>
      <c r="R222" s="112">
        <v>516.0</v>
      </c>
      <c r="S222" s="112">
        <v>436.0</v>
      </c>
      <c r="T222" s="112">
        <v>71.0</v>
      </c>
      <c r="U222" s="146">
        <v>131.0</v>
      </c>
      <c r="V222" s="3"/>
      <c r="W222" s="3"/>
      <c r="X222" s="3"/>
      <c r="Y222" s="3"/>
      <c r="Z222" s="3"/>
    </row>
    <row r="223" ht="15.75" customHeight="1">
      <c r="A223" s="145" t="s">
        <v>472</v>
      </c>
      <c r="B223" s="112">
        <v>6.0</v>
      </c>
      <c r="C223" s="112">
        <v>0.0</v>
      </c>
      <c r="D223" s="112">
        <v>1605.0</v>
      </c>
      <c r="E223" s="112">
        <v>283.0</v>
      </c>
      <c r="F223" s="112">
        <v>606.0</v>
      </c>
      <c r="G223" s="112">
        <v>65.0</v>
      </c>
      <c r="H223" s="112">
        <v>0.0</v>
      </c>
      <c r="I223" s="112">
        <v>0.0</v>
      </c>
      <c r="J223" s="112">
        <v>83.0</v>
      </c>
      <c r="K223" s="112">
        <v>0.0</v>
      </c>
      <c r="L223" s="112">
        <v>2.0</v>
      </c>
      <c r="M223" s="112">
        <v>0.0</v>
      </c>
      <c r="N223" s="112">
        <v>4.0</v>
      </c>
      <c r="O223" s="112">
        <v>0.0</v>
      </c>
      <c r="P223" s="112">
        <v>0.0</v>
      </c>
      <c r="Q223" s="112">
        <v>19.0</v>
      </c>
      <c r="R223" s="112">
        <v>1.0</v>
      </c>
      <c r="S223" s="112">
        <v>21.0</v>
      </c>
      <c r="T223" s="112">
        <v>50.0</v>
      </c>
      <c r="U223" s="146">
        <v>70.0</v>
      </c>
      <c r="V223" s="3"/>
      <c r="W223" s="3"/>
      <c r="X223" s="3"/>
      <c r="Y223" s="3"/>
      <c r="Z223" s="3"/>
    </row>
    <row r="224" ht="15.75" customHeight="1">
      <c r="A224" s="145" t="s">
        <v>474</v>
      </c>
      <c r="B224" s="112">
        <v>179.0</v>
      </c>
      <c r="C224" s="112">
        <v>46.0</v>
      </c>
      <c r="D224" s="112">
        <v>0.0</v>
      </c>
      <c r="E224" s="112">
        <v>0.0</v>
      </c>
      <c r="F224" s="112">
        <v>0.0</v>
      </c>
      <c r="G224" s="112">
        <v>0.0</v>
      </c>
      <c r="H224" s="112">
        <v>0.0</v>
      </c>
      <c r="I224" s="112">
        <v>1.0</v>
      </c>
      <c r="J224" s="112">
        <v>0.0</v>
      </c>
      <c r="K224" s="112">
        <v>4.0</v>
      </c>
      <c r="L224" s="112">
        <v>4.0</v>
      </c>
      <c r="M224" s="112">
        <v>0.0</v>
      </c>
      <c r="N224" s="112">
        <v>0.0</v>
      </c>
      <c r="O224" s="112">
        <v>9.0</v>
      </c>
      <c r="P224" s="112">
        <v>27.0</v>
      </c>
      <c r="Q224" s="112">
        <v>2.0</v>
      </c>
      <c r="R224" s="112">
        <v>2.0</v>
      </c>
      <c r="S224" s="112">
        <v>1.0</v>
      </c>
      <c r="T224" s="112">
        <v>2.0</v>
      </c>
      <c r="U224" s="146">
        <v>65.0</v>
      </c>
      <c r="V224" s="3"/>
      <c r="W224" s="3"/>
      <c r="X224" s="3"/>
      <c r="Y224" s="3"/>
      <c r="Z224" s="3"/>
    </row>
    <row r="225" ht="15.75" customHeight="1">
      <c r="A225" s="145" t="s">
        <v>476</v>
      </c>
      <c r="B225" s="112">
        <v>0.0</v>
      </c>
      <c r="C225" s="112">
        <v>0.0</v>
      </c>
      <c r="D225" s="112">
        <v>0.0</v>
      </c>
      <c r="E225" s="112">
        <v>0.0</v>
      </c>
      <c r="F225" s="112">
        <v>0.0</v>
      </c>
      <c r="G225" s="112">
        <v>0.0</v>
      </c>
      <c r="H225" s="112">
        <v>27.0</v>
      </c>
      <c r="I225" s="112">
        <v>150.0</v>
      </c>
      <c r="J225" s="112">
        <v>121.0</v>
      </c>
      <c r="K225" s="112">
        <v>57.0</v>
      </c>
      <c r="L225" s="112">
        <v>97.0</v>
      </c>
      <c r="M225" s="112">
        <v>65.0</v>
      </c>
      <c r="N225" s="112">
        <v>45.0</v>
      </c>
      <c r="O225" s="112">
        <v>59.0</v>
      </c>
      <c r="P225" s="112">
        <v>104.0</v>
      </c>
      <c r="Q225" s="112">
        <v>115.0</v>
      </c>
      <c r="R225" s="112">
        <v>123.0</v>
      </c>
      <c r="S225" s="112">
        <v>60.0</v>
      </c>
      <c r="T225" s="112">
        <v>69.0</v>
      </c>
      <c r="U225" s="146">
        <v>56.0</v>
      </c>
      <c r="V225" s="3"/>
      <c r="W225" s="3"/>
      <c r="X225" s="3"/>
      <c r="Y225" s="3"/>
      <c r="Z225" s="3"/>
    </row>
    <row r="226" ht="15.75" customHeight="1">
      <c r="A226" s="145" t="s">
        <v>450</v>
      </c>
      <c r="B226" s="112">
        <v>0.0</v>
      </c>
      <c r="C226" s="112">
        <v>0.0</v>
      </c>
      <c r="D226" s="112">
        <v>0.0</v>
      </c>
      <c r="E226" s="112">
        <v>0.0</v>
      </c>
      <c r="F226" s="112">
        <v>0.0</v>
      </c>
      <c r="G226" s="112">
        <v>0.0</v>
      </c>
      <c r="H226" s="112">
        <v>0.0</v>
      </c>
      <c r="I226" s="112">
        <v>2.0</v>
      </c>
      <c r="J226" s="112">
        <v>44.0</v>
      </c>
      <c r="K226" s="112">
        <v>41.0</v>
      </c>
      <c r="L226" s="112">
        <v>32.0</v>
      </c>
      <c r="M226" s="112">
        <v>14.0</v>
      </c>
      <c r="N226" s="112">
        <v>15.0</v>
      </c>
      <c r="O226" s="112">
        <v>6.0</v>
      </c>
      <c r="P226" s="112">
        <v>9.0</v>
      </c>
      <c r="Q226" s="112">
        <v>8.0</v>
      </c>
      <c r="R226" s="112">
        <v>10.0</v>
      </c>
      <c r="S226" s="112">
        <v>0.0</v>
      </c>
      <c r="T226" s="112">
        <v>6.0</v>
      </c>
      <c r="U226" s="146">
        <v>8.0</v>
      </c>
      <c r="V226" s="3"/>
      <c r="W226" s="3"/>
      <c r="X226" s="3"/>
      <c r="Y226" s="3"/>
      <c r="Z226" s="3"/>
    </row>
    <row r="227" ht="15.75" customHeight="1">
      <c r="A227" s="145" t="s">
        <v>458</v>
      </c>
      <c r="B227" s="112">
        <v>0.0</v>
      </c>
      <c r="C227" s="112">
        <v>10.0</v>
      </c>
      <c r="D227" s="112">
        <v>90.0</v>
      </c>
      <c r="E227" s="112">
        <v>242.0</v>
      </c>
      <c r="F227" s="112">
        <v>0.0</v>
      </c>
      <c r="G227" s="112">
        <v>59.0</v>
      </c>
      <c r="H227" s="112">
        <v>60.0</v>
      </c>
      <c r="I227" s="112">
        <v>64.0</v>
      </c>
      <c r="J227" s="112">
        <v>7.0</v>
      </c>
      <c r="K227" s="112">
        <v>0.0</v>
      </c>
      <c r="L227" s="112">
        <v>0.0</v>
      </c>
      <c r="M227" s="112">
        <v>0.0</v>
      </c>
      <c r="N227" s="112">
        <v>0.0</v>
      </c>
      <c r="O227" s="112">
        <v>1.0</v>
      </c>
      <c r="P227" s="112">
        <v>0.0</v>
      </c>
      <c r="Q227" s="112">
        <v>275.0</v>
      </c>
      <c r="R227" s="112">
        <v>869.0</v>
      </c>
      <c r="S227" s="112">
        <v>0.0</v>
      </c>
      <c r="T227" s="112">
        <v>0.0</v>
      </c>
      <c r="U227" s="146">
        <v>0.0</v>
      </c>
      <c r="V227" s="3"/>
      <c r="W227" s="3"/>
      <c r="X227" s="3"/>
      <c r="Y227" s="3"/>
      <c r="Z227" s="3"/>
    </row>
    <row r="228" ht="15.75" customHeight="1">
      <c r="A228" s="145" t="s">
        <v>460</v>
      </c>
      <c r="B228" s="112">
        <v>0.0</v>
      </c>
      <c r="C228" s="112">
        <v>0.0</v>
      </c>
      <c r="D228" s="112">
        <v>1263.0</v>
      </c>
      <c r="E228" s="112">
        <v>0.0</v>
      </c>
      <c r="F228" s="112">
        <v>0.0</v>
      </c>
      <c r="G228" s="112">
        <v>731.0</v>
      </c>
      <c r="H228" s="112">
        <v>0.0</v>
      </c>
      <c r="I228" s="112">
        <v>0.0</v>
      </c>
      <c r="J228" s="112">
        <v>0.0</v>
      </c>
      <c r="K228" s="112">
        <v>0.0</v>
      </c>
      <c r="L228" s="112">
        <v>0.0</v>
      </c>
      <c r="M228" s="112">
        <v>0.0</v>
      </c>
      <c r="N228" s="112">
        <v>7.0</v>
      </c>
      <c r="O228" s="112">
        <v>0.0</v>
      </c>
      <c r="P228" s="112">
        <v>0.0</v>
      </c>
      <c r="Q228" s="112">
        <v>0.0</v>
      </c>
      <c r="R228" s="112">
        <v>0.0</v>
      </c>
      <c r="S228" s="112">
        <v>0.0</v>
      </c>
      <c r="T228" s="112">
        <v>0.0</v>
      </c>
      <c r="U228" s="146">
        <v>0.0</v>
      </c>
      <c r="V228" s="3"/>
      <c r="W228" s="3"/>
      <c r="X228" s="3"/>
      <c r="Y228" s="3"/>
      <c r="Z228" s="3"/>
    </row>
    <row r="229" ht="15.75" customHeight="1">
      <c r="A229" s="145" t="s">
        <v>466</v>
      </c>
      <c r="B229" s="112">
        <v>0.0</v>
      </c>
      <c r="C229" s="112">
        <v>0.0</v>
      </c>
      <c r="D229" s="112">
        <v>557.0</v>
      </c>
      <c r="E229" s="112">
        <v>1267.0</v>
      </c>
      <c r="F229" s="112">
        <v>708.0</v>
      </c>
      <c r="G229" s="112">
        <v>195.0</v>
      </c>
      <c r="H229" s="112">
        <v>58.0</v>
      </c>
      <c r="I229" s="112">
        <v>0.0</v>
      </c>
      <c r="J229" s="112">
        <v>12.0</v>
      </c>
      <c r="K229" s="112">
        <v>11.0</v>
      </c>
      <c r="L229" s="112">
        <v>0.0</v>
      </c>
      <c r="M229" s="112">
        <v>1.0</v>
      </c>
      <c r="N229" s="112">
        <v>0.0</v>
      </c>
      <c r="O229" s="112">
        <v>0.0</v>
      </c>
      <c r="P229" s="112">
        <v>6.0</v>
      </c>
      <c r="Q229" s="112">
        <v>0.0</v>
      </c>
      <c r="R229" s="112">
        <v>8.0</v>
      </c>
      <c r="S229" s="112">
        <v>0.0</v>
      </c>
      <c r="T229" s="112">
        <v>0.0</v>
      </c>
      <c r="U229" s="146">
        <v>0.0</v>
      </c>
      <c r="V229" s="3"/>
      <c r="W229" s="3"/>
      <c r="X229" s="3"/>
      <c r="Y229" s="3"/>
      <c r="Z229" s="3"/>
    </row>
    <row r="230" ht="15.75" customHeight="1">
      <c r="A230" s="145" t="s">
        <v>468</v>
      </c>
      <c r="B230" s="112">
        <v>0.0</v>
      </c>
      <c r="C230" s="112">
        <v>0.0</v>
      </c>
      <c r="D230" s="112">
        <v>0.0</v>
      </c>
      <c r="E230" s="112">
        <v>0.0</v>
      </c>
      <c r="F230" s="112">
        <v>0.0</v>
      </c>
      <c r="G230" s="112">
        <v>0.0</v>
      </c>
      <c r="H230" s="112">
        <v>0.0</v>
      </c>
      <c r="I230" s="112">
        <v>0.0</v>
      </c>
      <c r="J230" s="112">
        <v>8.0</v>
      </c>
      <c r="K230" s="112">
        <v>0.0</v>
      </c>
      <c r="L230" s="112">
        <v>0.0</v>
      </c>
      <c r="M230" s="112">
        <v>0.0</v>
      </c>
      <c r="N230" s="112">
        <v>3.0</v>
      </c>
      <c r="O230" s="112">
        <v>0.0</v>
      </c>
      <c r="P230" s="112">
        <v>0.0</v>
      </c>
      <c r="Q230" s="112">
        <v>0.0</v>
      </c>
      <c r="R230" s="112">
        <v>0.0</v>
      </c>
      <c r="S230" s="112">
        <v>0.0</v>
      </c>
      <c r="T230" s="112">
        <v>0.0</v>
      </c>
      <c r="U230" s="146">
        <v>0.0</v>
      </c>
      <c r="V230" s="3"/>
      <c r="W230" s="3"/>
      <c r="X230" s="3"/>
      <c r="Y230" s="3"/>
      <c r="Z230" s="3"/>
    </row>
    <row r="231" ht="15.75" customHeight="1"/>
    <row r="232" ht="15.75" customHeight="1">
      <c r="A232" s="98" t="s">
        <v>489</v>
      </c>
    </row>
    <row r="233" ht="15.75" customHeight="1">
      <c r="A233" s="99" t="s">
        <v>490</v>
      </c>
      <c r="B233" s="134" t="s">
        <v>491</v>
      </c>
      <c r="C233" s="134" t="s">
        <v>492</v>
      </c>
      <c r="D233" s="134" t="s">
        <v>493</v>
      </c>
      <c r="E233" s="134" t="s">
        <v>494</v>
      </c>
      <c r="F233" s="134" t="s">
        <v>495</v>
      </c>
      <c r="G233" s="134" t="s">
        <v>496</v>
      </c>
      <c r="H233" s="134" t="s">
        <v>497</v>
      </c>
      <c r="I233" s="134" t="s">
        <v>498</v>
      </c>
      <c r="J233" s="134" t="s">
        <v>499</v>
      </c>
      <c r="K233" s="134" t="s">
        <v>500</v>
      </c>
      <c r="L233" s="134" t="s">
        <v>501</v>
      </c>
      <c r="M233" s="134" t="s">
        <v>502</v>
      </c>
      <c r="N233" s="134" t="s">
        <v>503</v>
      </c>
      <c r="O233" s="134" t="s">
        <v>504</v>
      </c>
      <c r="P233" s="134" t="s">
        <v>505</v>
      </c>
      <c r="Q233" s="134" t="s">
        <v>506</v>
      </c>
      <c r="R233" s="134" t="s">
        <v>507</v>
      </c>
      <c r="S233" s="134" t="s">
        <v>508</v>
      </c>
      <c r="T233" s="134" t="s">
        <v>509</v>
      </c>
      <c r="U233" s="135" t="s">
        <v>510</v>
      </c>
    </row>
    <row r="234" ht="15.75" customHeight="1">
      <c r="A234" s="140" t="s">
        <v>511</v>
      </c>
      <c r="B234" s="116">
        <f t="shared" ref="B234:U234" si="2">B12/B$12</f>
        <v>1</v>
      </c>
      <c r="C234" s="116">
        <f t="shared" si="2"/>
        <v>1</v>
      </c>
      <c r="D234" s="116">
        <f t="shared" si="2"/>
        <v>1</v>
      </c>
      <c r="E234" s="116">
        <f t="shared" si="2"/>
        <v>1</v>
      </c>
      <c r="F234" s="116">
        <f t="shared" si="2"/>
        <v>1</v>
      </c>
      <c r="G234" s="116">
        <f t="shared" si="2"/>
        <v>1</v>
      </c>
      <c r="H234" s="116">
        <f t="shared" si="2"/>
        <v>1</v>
      </c>
      <c r="I234" s="116">
        <f t="shared" si="2"/>
        <v>1</v>
      </c>
      <c r="J234" s="116">
        <f t="shared" si="2"/>
        <v>1</v>
      </c>
      <c r="K234" s="116">
        <f t="shared" si="2"/>
        <v>1</v>
      </c>
      <c r="L234" s="116">
        <f t="shared" si="2"/>
        <v>1</v>
      </c>
      <c r="M234" s="116">
        <f t="shared" si="2"/>
        <v>1</v>
      </c>
      <c r="N234" s="116">
        <f t="shared" si="2"/>
        <v>1</v>
      </c>
      <c r="O234" s="116">
        <f t="shared" si="2"/>
        <v>1</v>
      </c>
      <c r="P234" s="116">
        <f t="shared" si="2"/>
        <v>1</v>
      </c>
      <c r="Q234" s="116">
        <f t="shared" si="2"/>
        <v>1</v>
      </c>
      <c r="R234" s="116">
        <f t="shared" si="2"/>
        <v>1</v>
      </c>
      <c r="S234" s="116">
        <f t="shared" si="2"/>
        <v>1</v>
      </c>
      <c r="T234" s="116">
        <f t="shared" si="2"/>
        <v>1</v>
      </c>
      <c r="U234" s="116">
        <f t="shared" si="2"/>
        <v>1</v>
      </c>
    </row>
    <row r="235" ht="15.75" customHeight="1">
      <c r="A235" s="140" t="s">
        <v>101</v>
      </c>
      <c r="B235" s="116">
        <f t="shared" ref="B235:U235" si="3">B13/B$12</f>
        <v>0</v>
      </c>
      <c r="C235" s="116">
        <f t="shared" si="3"/>
        <v>0</v>
      </c>
      <c r="D235" s="116">
        <f t="shared" si="3"/>
        <v>0</v>
      </c>
      <c r="E235" s="116">
        <f t="shared" si="3"/>
        <v>0</v>
      </c>
      <c r="F235" s="116">
        <f t="shared" si="3"/>
        <v>0</v>
      </c>
      <c r="G235" s="116">
        <f t="shared" si="3"/>
        <v>0</v>
      </c>
      <c r="H235" s="116">
        <f t="shared" si="3"/>
        <v>0</v>
      </c>
      <c r="I235" s="116">
        <f t="shared" si="3"/>
        <v>0</v>
      </c>
      <c r="J235" s="116">
        <f t="shared" si="3"/>
        <v>0</v>
      </c>
      <c r="K235" s="116">
        <f t="shared" si="3"/>
        <v>0</v>
      </c>
      <c r="L235" s="116">
        <f t="shared" si="3"/>
        <v>0</v>
      </c>
      <c r="M235" s="116">
        <f t="shared" si="3"/>
        <v>0</v>
      </c>
      <c r="N235" s="116">
        <f t="shared" si="3"/>
        <v>0</v>
      </c>
      <c r="O235" s="116">
        <f t="shared" si="3"/>
        <v>0</v>
      </c>
      <c r="P235" s="116">
        <f t="shared" si="3"/>
        <v>0</v>
      </c>
      <c r="Q235" s="116">
        <f t="shared" si="3"/>
        <v>0</v>
      </c>
      <c r="R235" s="116">
        <f t="shared" si="3"/>
        <v>0</v>
      </c>
      <c r="S235" s="116">
        <f t="shared" si="3"/>
        <v>0.0001683275983</v>
      </c>
      <c r="T235" s="116">
        <f t="shared" si="3"/>
        <v>0.001104228812</v>
      </c>
      <c r="U235" s="116">
        <f t="shared" si="3"/>
        <v>0.000002351401009</v>
      </c>
    </row>
    <row r="236" ht="15.75" customHeight="1">
      <c r="A236" s="140" t="s">
        <v>2</v>
      </c>
      <c r="B236" s="116">
        <f t="shared" ref="B236:U236" si="4">B14/B$12</f>
        <v>0.02416028285</v>
      </c>
      <c r="C236" s="116">
        <f t="shared" si="4"/>
        <v>0.01274059371</v>
      </c>
      <c r="D236" s="116">
        <f t="shared" si="4"/>
        <v>0.007979624853</v>
      </c>
      <c r="E236" s="116">
        <f t="shared" si="4"/>
        <v>0.01773883554</v>
      </c>
      <c r="F236" s="116">
        <f t="shared" si="4"/>
        <v>0.0288558425</v>
      </c>
      <c r="G236" s="116">
        <f t="shared" si="4"/>
        <v>0.0244082201</v>
      </c>
      <c r="H236" s="116">
        <f t="shared" si="4"/>
        <v>0.02682609934</v>
      </c>
      <c r="I236" s="116">
        <f t="shared" si="4"/>
        <v>0.03178592038</v>
      </c>
      <c r="J236" s="116">
        <f t="shared" si="4"/>
        <v>0.01693070981</v>
      </c>
      <c r="K236" s="116">
        <f t="shared" si="4"/>
        <v>0.01863837398</v>
      </c>
      <c r="L236" s="116">
        <f t="shared" si="4"/>
        <v>0.03242196874</v>
      </c>
      <c r="M236" s="116">
        <f t="shared" si="4"/>
        <v>0.03446687173</v>
      </c>
      <c r="N236" s="116">
        <f t="shared" si="4"/>
        <v>0.03460101624</v>
      </c>
      <c r="O236" s="116">
        <f t="shared" si="4"/>
        <v>0.04446157179</v>
      </c>
      <c r="P236" s="116">
        <f t="shared" si="4"/>
        <v>0.02645425915</v>
      </c>
      <c r="Q236" s="116">
        <f t="shared" si="4"/>
        <v>0.01560860122</v>
      </c>
      <c r="R236" s="116">
        <f t="shared" si="4"/>
        <v>0.01682830352</v>
      </c>
      <c r="S236" s="116">
        <f t="shared" si="4"/>
        <v>0.01561921219</v>
      </c>
      <c r="T236" s="116">
        <f t="shared" si="4"/>
        <v>0.02566522823</v>
      </c>
      <c r="U236" s="116">
        <f t="shared" si="4"/>
        <v>0.04000644284</v>
      </c>
    </row>
    <row r="237" ht="15.75" customHeight="1">
      <c r="A237" s="140" t="s">
        <v>70</v>
      </c>
      <c r="B237" s="116">
        <f t="shared" ref="B237:U237" si="5">B15/B$12</f>
        <v>0</v>
      </c>
      <c r="C237" s="116">
        <f t="shared" si="5"/>
        <v>0</v>
      </c>
      <c r="D237" s="116">
        <f t="shared" si="5"/>
        <v>0</v>
      </c>
      <c r="E237" s="116">
        <f t="shared" si="5"/>
        <v>0</v>
      </c>
      <c r="F237" s="116">
        <f t="shared" si="5"/>
        <v>0</v>
      </c>
      <c r="G237" s="116">
        <f t="shared" si="5"/>
        <v>0</v>
      </c>
      <c r="H237" s="116">
        <f t="shared" si="5"/>
        <v>0</v>
      </c>
      <c r="I237" s="116">
        <f t="shared" si="5"/>
        <v>0</v>
      </c>
      <c r="J237" s="116">
        <f t="shared" si="5"/>
        <v>0</v>
      </c>
      <c r="K237" s="116">
        <f t="shared" si="5"/>
        <v>0</v>
      </c>
      <c r="L237" s="116">
        <f t="shared" si="5"/>
        <v>0</v>
      </c>
      <c r="M237" s="116">
        <f t="shared" si="5"/>
        <v>0</v>
      </c>
      <c r="N237" s="116">
        <f t="shared" si="5"/>
        <v>0</v>
      </c>
      <c r="O237" s="116">
        <f t="shared" si="5"/>
        <v>0</v>
      </c>
      <c r="P237" s="116">
        <f t="shared" si="5"/>
        <v>0</v>
      </c>
      <c r="Q237" s="116">
        <f t="shared" si="5"/>
        <v>0</v>
      </c>
      <c r="R237" s="116">
        <f t="shared" si="5"/>
        <v>0</v>
      </c>
      <c r="S237" s="116">
        <f t="shared" si="5"/>
        <v>0</v>
      </c>
      <c r="T237" s="116">
        <f t="shared" si="5"/>
        <v>0</v>
      </c>
      <c r="U237" s="116">
        <f t="shared" si="5"/>
        <v>0</v>
      </c>
    </row>
    <row r="238" ht="15.75" customHeight="1">
      <c r="A238" s="140" t="s">
        <v>512</v>
      </c>
      <c r="B238" s="116">
        <f t="shared" ref="B238:U238" si="6">B16/B$12</f>
        <v>0</v>
      </c>
      <c r="C238" s="116">
        <f t="shared" si="6"/>
        <v>0</v>
      </c>
      <c r="D238" s="116">
        <f t="shared" si="6"/>
        <v>0</v>
      </c>
      <c r="E238" s="116">
        <f t="shared" si="6"/>
        <v>0</v>
      </c>
      <c r="F238" s="116">
        <f t="shared" si="6"/>
        <v>0</v>
      </c>
      <c r="G238" s="116">
        <f t="shared" si="6"/>
        <v>0</v>
      </c>
      <c r="H238" s="116">
        <f t="shared" si="6"/>
        <v>0</v>
      </c>
      <c r="I238" s="116">
        <f t="shared" si="6"/>
        <v>0</v>
      </c>
      <c r="J238" s="116">
        <f t="shared" si="6"/>
        <v>0</v>
      </c>
      <c r="K238" s="116">
        <f t="shared" si="6"/>
        <v>0</v>
      </c>
      <c r="L238" s="116">
        <f t="shared" si="6"/>
        <v>0</v>
      </c>
      <c r="M238" s="116">
        <f t="shared" si="6"/>
        <v>0</v>
      </c>
      <c r="N238" s="116">
        <f t="shared" si="6"/>
        <v>0</v>
      </c>
      <c r="O238" s="116">
        <f t="shared" si="6"/>
        <v>0</v>
      </c>
      <c r="P238" s="116">
        <f t="shared" si="6"/>
        <v>0</v>
      </c>
      <c r="Q238" s="116">
        <f t="shared" si="6"/>
        <v>0</v>
      </c>
      <c r="R238" s="116">
        <f t="shared" si="6"/>
        <v>0</v>
      </c>
      <c r="S238" s="116">
        <f t="shared" si="6"/>
        <v>0</v>
      </c>
      <c r="T238" s="116">
        <f t="shared" si="6"/>
        <v>0</v>
      </c>
      <c r="U238" s="116">
        <f t="shared" si="6"/>
        <v>0</v>
      </c>
    </row>
    <row r="239" ht="15.75" customHeight="1">
      <c r="A239" s="140" t="s">
        <v>55</v>
      </c>
      <c r="B239" s="116">
        <f t="shared" ref="B239:U239" si="7">B17/B$12</f>
        <v>0</v>
      </c>
      <c r="C239" s="116">
        <f t="shared" si="7"/>
        <v>0</v>
      </c>
      <c r="D239" s="116">
        <f t="shared" si="7"/>
        <v>0</v>
      </c>
      <c r="E239" s="116">
        <f t="shared" si="7"/>
        <v>0</v>
      </c>
      <c r="F239" s="116">
        <f t="shared" si="7"/>
        <v>0</v>
      </c>
      <c r="G239" s="116">
        <f t="shared" si="7"/>
        <v>0</v>
      </c>
      <c r="H239" s="116">
        <f t="shared" si="7"/>
        <v>0</v>
      </c>
      <c r="I239" s="116">
        <f t="shared" si="7"/>
        <v>0</v>
      </c>
      <c r="J239" s="116">
        <f t="shared" si="7"/>
        <v>0</v>
      </c>
      <c r="K239" s="116">
        <f t="shared" si="7"/>
        <v>0</v>
      </c>
      <c r="L239" s="116">
        <f t="shared" si="7"/>
        <v>0</v>
      </c>
      <c r="M239" s="116">
        <f t="shared" si="7"/>
        <v>0</v>
      </c>
      <c r="N239" s="116">
        <f t="shared" si="7"/>
        <v>0</v>
      </c>
      <c r="O239" s="116">
        <f t="shared" si="7"/>
        <v>0</v>
      </c>
      <c r="P239" s="116">
        <f t="shared" si="7"/>
        <v>0</v>
      </c>
      <c r="Q239" s="116">
        <f t="shared" si="7"/>
        <v>0</v>
      </c>
      <c r="R239" s="116">
        <f t="shared" si="7"/>
        <v>0</v>
      </c>
      <c r="S239" s="116">
        <f t="shared" si="7"/>
        <v>0</v>
      </c>
      <c r="T239" s="116">
        <f t="shared" si="7"/>
        <v>0</v>
      </c>
      <c r="U239" s="116">
        <f t="shared" si="7"/>
        <v>0</v>
      </c>
    </row>
    <row r="240" ht="15.75" customHeight="1">
      <c r="A240" s="140" t="s">
        <v>102</v>
      </c>
      <c r="B240" s="116">
        <f t="shared" ref="B240:U240" si="8">B18/B$12</f>
        <v>0</v>
      </c>
      <c r="C240" s="116">
        <f t="shared" si="8"/>
        <v>0</v>
      </c>
      <c r="D240" s="116">
        <f t="shared" si="8"/>
        <v>0</v>
      </c>
      <c r="E240" s="116">
        <f t="shared" si="8"/>
        <v>0</v>
      </c>
      <c r="F240" s="116">
        <f t="shared" si="8"/>
        <v>0</v>
      </c>
      <c r="G240" s="116">
        <f t="shared" si="8"/>
        <v>0</v>
      </c>
      <c r="H240" s="116">
        <f t="shared" si="8"/>
        <v>0</v>
      </c>
      <c r="I240" s="116">
        <f t="shared" si="8"/>
        <v>0</v>
      </c>
      <c r="J240" s="116">
        <f t="shared" si="8"/>
        <v>0</v>
      </c>
      <c r="K240" s="116">
        <f t="shared" si="8"/>
        <v>0</v>
      </c>
      <c r="L240" s="116">
        <f t="shared" si="8"/>
        <v>0</v>
      </c>
      <c r="M240" s="116">
        <f t="shared" si="8"/>
        <v>0</v>
      </c>
      <c r="N240" s="116">
        <f t="shared" si="8"/>
        <v>0</v>
      </c>
      <c r="O240" s="116">
        <f t="shared" si="8"/>
        <v>0</v>
      </c>
      <c r="P240" s="116">
        <f t="shared" si="8"/>
        <v>0</v>
      </c>
      <c r="Q240" s="116">
        <f t="shared" si="8"/>
        <v>0</v>
      </c>
      <c r="R240" s="116">
        <f t="shared" si="8"/>
        <v>0</v>
      </c>
      <c r="S240" s="116">
        <f t="shared" si="8"/>
        <v>0</v>
      </c>
      <c r="T240" s="116">
        <f t="shared" si="8"/>
        <v>0</v>
      </c>
      <c r="U240" s="116">
        <f t="shared" si="8"/>
        <v>0</v>
      </c>
    </row>
    <row r="241" ht="15.75" customHeight="1">
      <c r="A241" s="140" t="s">
        <v>78</v>
      </c>
      <c r="B241" s="116">
        <f t="shared" ref="B241:U241" si="9">B19/B$12</f>
        <v>0</v>
      </c>
      <c r="C241" s="116">
        <f t="shared" si="9"/>
        <v>0</v>
      </c>
      <c r="D241" s="116">
        <f t="shared" si="9"/>
        <v>0</v>
      </c>
      <c r="E241" s="116">
        <f t="shared" si="9"/>
        <v>0</v>
      </c>
      <c r="F241" s="116">
        <f t="shared" si="9"/>
        <v>0</v>
      </c>
      <c r="G241" s="116">
        <f t="shared" si="9"/>
        <v>0</v>
      </c>
      <c r="H241" s="116">
        <f t="shared" si="9"/>
        <v>0</v>
      </c>
      <c r="I241" s="116">
        <f t="shared" si="9"/>
        <v>0</v>
      </c>
      <c r="J241" s="116">
        <f t="shared" si="9"/>
        <v>0</v>
      </c>
      <c r="K241" s="116">
        <f t="shared" si="9"/>
        <v>0</v>
      </c>
      <c r="L241" s="116">
        <f t="shared" si="9"/>
        <v>0</v>
      </c>
      <c r="M241" s="116">
        <f t="shared" si="9"/>
        <v>0</v>
      </c>
      <c r="N241" s="116">
        <f t="shared" si="9"/>
        <v>0</v>
      </c>
      <c r="O241" s="116">
        <f t="shared" si="9"/>
        <v>0</v>
      </c>
      <c r="P241" s="116">
        <f t="shared" si="9"/>
        <v>0</v>
      </c>
      <c r="Q241" s="116">
        <f t="shared" si="9"/>
        <v>0</v>
      </c>
      <c r="R241" s="116">
        <f t="shared" si="9"/>
        <v>0</v>
      </c>
      <c r="S241" s="116">
        <f t="shared" si="9"/>
        <v>0</v>
      </c>
      <c r="T241" s="116">
        <f t="shared" si="9"/>
        <v>0</v>
      </c>
      <c r="U241" s="116">
        <f t="shared" si="9"/>
        <v>0</v>
      </c>
    </row>
    <row r="242" ht="15.75" customHeight="1">
      <c r="A242" s="140" t="s">
        <v>4</v>
      </c>
      <c r="B242" s="116">
        <f t="shared" ref="B242:U242" si="10">B20/B$12</f>
        <v>0.00002828520919</v>
      </c>
      <c r="C242" s="116">
        <f t="shared" si="10"/>
        <v>0.00001393938042</v>
      </c>
      <c r="D242" s="116">
        <f t="shared" si="10"/>
        <v>0.000006009658724</v>
      </c>
      <c r="E242" s="116">
        <f t="shared" si="10"/>
        <v>0.000006257084845</v>
      </c>
      <c r="F242" s="116">
        <f t="shared" si="10"/>
        <v>0.000008777175599</v>
      </c>
      <c r="G242" s="116">
        <f t="shared" si="10"/>
        <v>0.00000551664685</v>
      </c>
      <c r="H242" s="116">
        <f t="shared" si="10"/>
        <v>0.00003347656672</v>
      </c>
      <c r="I242" s="116">
        <f t="shared" si="10"/>
        <v>0</v>
      </c>
      <c r="J242" s="116">
        <f t="shared" si="10"/>
        <v>0.000008470404569</v>
      </c>
      <c r="K242" s="116">
        <f t="shared" si="10"/>
        <v>0.000009481124598</v>
      </c>
      <c r="L242" s="116">
        <f t="shared" si="10"/>
        <v>0.000001780194411</v>
      </c>
      <c r="M242" s="116">
        <f t="shared" si="10"/>
        <v>0.00002329220396</v>
      </c>
      <c r="N242" s="116">
        <f t="shared" si="10"/>
        <v>0</v>
      </c>
      <c r="O242" s="116">
        <f t="shared" si="10"/>
        <v>0</v>
      </c>
      <c r="P242" s="116">
        <f t="shared" si="10"/>
        <v>0</v>
      </c>
      <c r="Q242" s="116">
        <f t="shared" si="10"/>
        <v>0</v>
      </c>
      <c r="R242" s="116">
        <f t="shared" si="10"/>
        <v>0</v>
      </c>
      <c r="S242" s="116">
        <f t="shared" si="10"/>
        <v>0</v>
      </c>
      <c r="T242" s="116">
        <f t="shared" si="10"/>
        <v>0</v>
      </c>
      <c r="U242" s="116">
        <f t="shared" si="10"/>
        <v>0</v>
      </c>
    </row>
    <row r="243" ht="15.75" customHeight="1">
      <c r="A243" s="140" t="s">
        <v>5</v>
      </c>
      <c r="B243" s="116">
        <f t="shared" ref="B243:U243" si="11">B21/B$12</f>
        <v>0</v>
      </c>
      <c r="C243" s="116">
        <f t="shared" si="11"/>
        <v>0</v>
      </c>
      <c r="D243" s="116">
        <f t="shared" si="11"/>
        <v>0</v>
      </c>
      <c r="E243" s="116">
        <f t="shared" si="11"/>
        <v>0</v>
      </c>
      <c r="F243" s="116">
        <f t="shared" si="11"/>
        <v>0.001205983927</v>
      </c>
      <c r="G243" s="116">
        <f t="shared" si="11"/>
        <v>0.0002000703924</v>
      </c>
      <c r="H243" s="116">
        <f t="shared" si="11"/>
        <v>0</v>
      </c>
      <c r="I243" s="116">
        <f t="shared" si="11"/>
        <v>0</v>
      </c>
      <c r="J243" s="116">
        <f t="shared" si="11"/>
        <v>0</v>
      </c>
      <c r="K243" s="116">
        <f t="shared" si="11"/>
        <v>0</v>
      </c>
      <c r="L243" s="116">
        <f t="shared" si="11"/>
        <v>0</v>
      </c>
      <c r="M243" s="116">
        <f t="shared" si="11"/>
        <v>0</v>
      </c>
      <c r="N243" s="116">
        <f t="shared" si="11"/>
        <v>0</v>
      </c>
      <c r="O243" s="116">
        <f t="shared" si="11"/>
        <v>0</v>
      </c>
      <c r="P243" s="116">
        <f t="shared" si="11"/>
        <v>0</v>
      </c>
      <c r="Q243" s="116">
        <f t="shared" si="11"/>
        <v>0</v>
      </c>
      <c r="R243" s="116">
        <f t="shared" si="11"/>
        <v>0</v>
      </c>
      <c r="S243" s="116">
        <f t="shared" si="11"/>
        <v>0</v>
      </c>
      <c r="T243" s="116">
        <f t="shared" si="11"/>
        <v>0</v>
      </c>
      <c r="U243" s="116">
        <f t="shared" si="11"/>
        <v>0</v>
      </c>
    </row>
    <row r="244" ht="15.75" customHeight="1">
      <c r="A244" s="140" t="s">
        <v>103</v>
      </c>
      <c r="B244" s="116">
        <f t="shared" ref="B244:U244" si="12">B22/B$12</f>
        <v>0</v>
      </c>
      <c r="C244" s="116">
        <f t="shared" si="12"/>
        <v>0</v>
      </c>
      <c r="D244" s="116">
        <f t="shared" si="12"/>
        <v>0</v>
      </c>
      <c r="E244" s="116">
        <f t="shared" si="12"/>
        <v>0</v>
      </c>
      <c r="F244" s="116">
        <f t="shared" si="12"/>
        <v>0</v>
      </c>
      <c r="G244" s="116">
        <f t="shared" si="12"/>
        <v>0</v>
      </c>
      <c r="H244" s="116">
        <f t="shared" si="12"/>
        <v>0</v>
      </c>
      <c r="I244" s="116">
        <f t="shared" si="12"/>
        <v>0</v>
      </c>
      <c r="J244" s="116">
        <f t="shared" si="12"/>
        <v>0</v>
      </c>
      <c r="K244" s="116">
        <f t="shared" si="12"/>
        <v>0</v>
      </c>
      <c r="L244" s="116">
        <f t="shared" si="12"/>
        <v>0</v>
      </c>
      <c r="M244" s="116">
        <f t="shared" si="12"/>
        <v>0</v>
      </c>
      <c r="N244" s="116">
        <f t="shared" si="12"/>
        <v>0</v>
      </c>
      <c r="O244" s="116">
        <f t="shared" si="12"/>
        <v>0</v>
      </c>
      <c r="P244" s="116">
        <f t="shared" si="12"/>
        <v>0</v>
      </c>
      <c r="Q244" s="116">
        <f t="shared" si="12"/>
        <v>0</v>
      </c>
      <c r="R244" s="116">
        <f t="shared" si="12"/>
        <v>0</v>
      </c>
      <c r="S244" s="116">
        <f t="shared" si="12"/>
        <v>0</v>
      </c>
      <c r="T244" s="116">
        <f t="shared" si="12"/>
        <v>0</v>
      </c>
      <c r="U244" s="116">
        <f t="shared" si="12"/>
        <v>0</v>
      </c>
    </row>
    <row r="245" ht="15.75" customHeight="1">
      <c r="A245" s="140" t="s">
        <v>6</v>
      </c>
      <c r="B245" s="116">
        <f t="shared" ref="B245:U245" si="13">B23/B$12</f>
        <v>0</v>
      </c>
      <c r="C245" s="116">
        <f t="shared" si="13"/>
        <v>0.0515952227</v>
      </c>
      <c r="D245" s="116">
        <f t="shared" si="13"/>
        <v>0.03341129864</v>
      </c>
      <c r="E245" s="116">
        <f t="shared" si="13"/>
        <v>0.0348477912</v>
      </c>
      <c r="F245" s="116">
        <f t="shared" si="13"/>
        <v>0.0263367931</v>
      </c>
      <c r="G245" s="116">
        <f t="shared" si="13"/>
        <v>0.01470186385</v>
      </c>
      <c r="H245" s="116">
        <f t="shared" si="13"/>
        <v>0.01197829455</v>
      </c>
      <c r="I245" s="116">
        <f t="shared" si="13"/>
        <v>0.01649318493</v>
      </c>
      <c r="J245" s="116">
        <f t="shared" si="13"/>
        <v>0.02167478794</v>
      </c>
      <c r="K245" s="116">
        <f t="shared" si="13"/>
        <v>0.04070512261</v>
      </c>
      <c r="L245" s="116">
        <f t="shared" si="13"/>
        <v>0.02490848021</v>
      </c>
      <c r="M245" s="116">
        <f t="shared" si="13"/>
        <v>0.002466644399</v>
      </c>
      <c r="N245" s="116">
        <f t="shared" si="13"/>
        <v>0.00000436196137</v>
      </c>
      <c r="O245" s="116">
        <f t="shared" si="13"/>
        <v>0</v>
      </c>
      <c r="P245" s="116">
        <f t="shared" si="13"/>
        <v>0.000001226394963</v>
      </c>
      <c r="Q245" s="116">
        <f t="shared" si="13"/>
        <v>0.0000006936693653</v>
      </c>
      <c r="R245" s="116">
        <f t="shared" si="13"/>
        <v>0.000006278115339</v>
      </c>
      <c r="S245" s="116">
        <f t="shared" si="13"/>
        <v>0.000001986166351</v>
      </c>
      <c r="T245" s="116">
        <f t="shared" si="13"/>
        <v>0.000008279834313</v>
      </c>
      <c r="U245" s="116">
        <f t="shared" si="13"/>
        <v>0</v>
      </c>
    </row>
    <row r="246" ht="15.75" customHeight="1">
      <c r="A246" s="140" t="s">
        <v>104</v>
      </c>
      <c r="B246" s="116">
        <f t="shared" ref="B246:U246" si="14">B24/B$12</f>
        <v>0</v>
      </c>
      <c r="C246" s="116">
        <f t="shared" si="14"/>
        <v>0</v>
      </c>
      <c r="D246" s="116">
        <f t="shared" si="14"/>
        <v>0</v>
      </c>
      <c r="E246" s="116">
        <f t="shared" si="14"/>
        <v>0</v>
      </c>
      <c r="F246" s="116">
        <f t="shared" si="14"/>
        <v>0</v>
      </c>
      <c r="G246" s="116">
        <f t="shared" si="14"/>
        <v>0</v>
      </c>
      <c r="H246" s="116">
        <f t="shared" si="14"/>
        <v>0</v>
      </c>
      <c r="I246" s="116">
        <f t="shared" si="14"/>
        <v>0</v>
      </c>
      <c r="J246" s="116">
        <f t="shared" si="14"/>
        <v>0</v>
      </c>
      <c r="K246" s="116">
        <f t="shared" si="14"/>
        <v>0</v>
      </c>
      <c r="L246" s="116">
        <f t="shared" si="14"/>
        <v>0</v>
      </c>
      <c r="M246" s="116">
        <f t="shared" si="14"/>
        <v>0</v>
      </c>
      <c r="N246" s="116">
        <f t="shared" si="14"/>
        <v>0</v>
      </c>
      <c r="O246" s="116">
        <f t="shared" si="14"/>
        <v>0</v>
      </c>
      <c r="P246" s="116">
        <f t="shared" si="14"/>
        <v>0</v>
      </c>
      <c r="Q246" s="116">
        <f t="shared" si="14"/>
        <v>0</v>
      </c>
      <c r="R246" s="116">
        <f t="shared" si="14"/>
        <v>0</v>
      </c>
      <c r="S246" s="116">
        <f t="shared" si="14"/>
        <v>0</v>
      </c>
      <c r="T246" s="116">
        <f t="shared" si="14"/>
        <v>0</v>
      </c>
      <c r="U246" s="116">
        <f t="shared" si="14"/>
        <v>0</v>
      </c>
    </row>
    <row r="247" ht="15.75" customHeight="1">
      <c r="A247" s="140" t="s">
        <v>80</v>
      </c>
      <c r="B247" s="116">
        <f t="shared" ref="B247:U247" si="15">B25/B$12</f>
        <v>0</v>
      </c>
      <c r="C247" s="116">
        <f t="shared" si="15"/>
        <v>0</v>
      </c>
      <c r="D247" s="116">
        <f t="shared" si="15"/>
        <v>0</v>
      </c>
      <c r="E247" s="116">
        <f t="shared" si="15"/>
        <v>0</v>
      </c>
      <c r="F247" s="116">
        <f t="shared" si="15"/>
        <v>0</v>
      </c>
      <c r="G247" s="116">
        <f t="shared" si="15"/>
        <v>0</v>
      </c>
      <c r="H247" s="116">
        <f t="shared" si="15"/>
        <v>0</v>
      </c>
      <c r="I247" s="116">
        <f t="shared" si="15"/>
        <v>0</v>
      </c>
      <c r="J247" s="116">
        <f t="shared" si="15"/>
        <v>0</v>
      </c>
      <c r="K247" s="116">
        <f t="shared" si="15"/>
        <v>0</v>
      </c>
      <c r="L247" s="116">
        <f t="shared" si="15"/>
        <v>0</v>
      </c>
      <c r="M247" s="116">
        <f t="shared" si="15"/>
        <v>0</v>
      </c>
      <c r="N247" s="116">
        <f t="shared" si="15"/>
        <v>0</v>
      </c>
      <c r="O247" s="116">
        <f t="shared" si="15"/>
        <v>0</v>
      </c>
      <c r="P247" s="116">
        <f t="shared" si="15"/>
        <v>0</v>
      </c>
      <c r="Q247" s="116">
        <f t="shared" si="15"/>
        <v>0</v>
      </c>
      <c r="R247" s="116">
        <f t="shared" si="15"/>
        <v>0</v>
      </c>
      <c r="S247" s="116">
        <f t="shared" si="15"/>
        <v>0</v>
      </c>
      <c r="T247" s="116">
        <f t="shared" si="15"/>
        <v>0</v>
      </c>
      <c r="U247" s="116">
        <f t="shared" si="15"/>
        <v>0</v>
      </c>
    </row>
    <row r="248" ht="15.75" customHeight="1">
      <c r="A248" s="140" t="s">
        <v>52</v>
      </c>
      <c r="B248" s="116">
        <f t="shared" ref="B248:U248" si="16">B26/B$12</f>
        <v>0</v>
      </c>
      <c r="C248" s="116">
        <f t="shared" si="16"/>
        <v>0</v>
      </c>
      <c r="D248" s="116">
        <f t="shared" si="16"/>
        <v>0</v>
      </c>
      <c r="E248" s="116">
        <f t="shared" si="16"/>
        <v>0</v>
      </c>
      <c r="F248" s="116">
        <f t="shared" si="16"/>
        <v>0</v>
      </c>
      <c r="G248" s="116">
        <f t="shared" si="16"/>
        <v>0</v>
      </c>
      <c r="H248" s="116">
        <f t="shared" si="16"/>
        <v>0</v>
      </c>
      <c r="I248" s="116">
        <f t="shared" si="16"/>
        <v>0</v>
      </c>
      <c r="J248" s="116">
        <f t="shared" si="16"/>
        <v>0</v>
      </c>
      <c r="K248" s="116">
        <f t="shared" si="16"/>
        <v>0</v>
      </c>
      <c r="L248" s="116">
        <f t="shared" si="16"/>
        <v>0</v>
      </c>
      <c r="M248" s="116">
        <f t="shared" si="16"/>
        <v>0</v>
      </c>
      <c r="N248" s="116">
        <f t="shared" si="16"/>
        <v>0</v>
      </c>
      <c r="O248" s="116">
        <f t="shared" si="16"/>
        <v>0</v>
      </c>
      <c r="P248" s="116">
        <f t="shared" si="16"/>
        <v>0</v>
      </c>
      <c r="Q248" s="116">
        <f t="shared" si="16"/>
        <v>0</v>
      </c>
      <c r="R248" s="116">
        <f t="shared" si="16"/>
        <v>0</v>
      </c>
      <c r="S248" s="116">
        <f t="shared" si="16"/>
        <v>0</v>
      </c>
      <c r="T248" s="116">
        <f t="shared" si="16"/>
        <v>0</v>
      </c>
      <c r="U248" s="116">
        <f t="shared" si="16"/>
        <v>0</v>
      </c>
    </row>
    <row r="249" ht="15.75" customHeight="1">
      <c r="A249" s="140" t="s">
        <v>64</v>
      </c>
      <c r="B249" s="116">
        <f t="shared" ref="B249:U249" si="17">B27/B$12</f>
        <v>0</v>
      </c>
      <c r="C249" s="116">
        <f t="shared" si="17"/>
        <v>0</v>
      </c>
      <c r="D249" s="116">
        <f t="shared" si="17"/>
        <v>0</v>
      </c>
      <c r="E249" s="116">
        <f t="shared" si="17"/>
        <v>0</v>
      </c>
      <c r="F249" s="116">
        <f t="shared" si="17"/>
        <v>0</v>
      </c>
      <c r="G249" s="116">
        <f t="shared" si="17"/>
        <v>0</v>
      </c>
      <c r="H249" s="116">
        <f t="shared" si="17"/>
        <v>0</v>
      </c>
      <c r="I249" s="116">
        <f t="shared" si="17"/>
        <v>0</v>
      </c>
      <c r="J249" s="116">
        <f t="shared" si="17"/>
        <v>0</v>
      </c>
      <c r="K249" s="116">
        <f t="shared" si="17"/>
        <v>0</v>
      </c>
      <c r="L249" s="116">
        <f t="shared" si="17"/>
        <v>0</v>
      </c>
      <c r="M249" s="116">
        <f t="shared" si="17"/>
        <v>0</v>
      </c>
      <c r="N249" s="116">
        <f t="shared" si="17"/>
        <v>0</v>
      </c>
      <c r="O249" s="116">
        <f t="shared" si="17"/>
        <v>0</v>
      </c>
      <c r="P249" s="116">
        <f t="shared" si="17"/>
        <v>0</v>
      </c>
      <c r="Q249" s="116">
        <f t="shared" si="17"/>
        <v>0</v>
      </c>
      <c r="R249" s="116">
        <f t="shared" si="17"/>
        <v>0</v>
      </c>
      <c r="S249" s="116">
        <f t="shared" si="17"/>
        <v>0</v>
      </c>
      <c r="T249" s="116">
        <f t="shared" si="17"/>
        <v>0</v>
      </c>
      <c r="U249" s="116">
        <f t="shared" si="17"/>
        <v>0</v>
      </c>
    </row>
    <row r="250" ht="15.75" customHeight="1">
      <c r="A250" s="140" t="s">
        <v>105</v>
      </c>
      <c r="B250" s="116">
        <f t="shared" ref="B250:U250" si="18">B28/B$12</f>
        <v>0</v>
      </c>
      <c r="C250" s="116">
        <f t="shared" si="18"/>
        <v>0</v>
      </c>
      <c r="D250" s="116">
        <f t="shared" si="18"/>
        <v>0</v>
      </c>
      <c r="E250" s="116">
        <f t="shared" si="18"/>
        <v>0</v>
      </c>
      <c r="F250" s="116">
        <f t="shared" si="18"/>
        <v>0</v>
      </c>
      <c r="G250" s="116">
        <f t="shared" si="18"/>
        <v>0</v>
      </c>
      <c r="H250" s="116">
        <f t="shared" si="18"/>
        <v>0</v>
      </c>
      <c r="I250" s="116">
        <f t="shared" si="18"/>
        <v>0</v>
      </c>
      <c r="J250" s="116">
        <f t="shared" si="18"/>
        <v>0</v>
      </c>
      <c r="K250" s="116">
        <f t="shared" si="18"/>
        <v>0</v>
      </c>
      <c r="L250" s="116">
        <f t="shared" si="18"/>
        <v>0</v>
      </c>
      <c r="M250" s="116">
        <f t="shared" si="18"/>
        <v>0</v>
      </c>
      <c r="N250" s="116">
        <f t="shared" si="18"/>
        <v>0</v>
      </c>
      <c r="O250" s="116">
        <f t="shared" si="18"/>
        <v>0</v>
      </c>
      <c r="P250" s="116">
        <f t="shared" si="18"/>
        <v>0</v>
      </c>
      <c r="Q250" s="116">
        <f t="shared" si="18"/>
        <v>0</v>
      </c>
      <c r="R250" s="116">
        <f t="shared" si="18"/>
        <v>0</v>
      </c>
      <c r="S250" s="116">
        <f t="shared" si="18"/>
        <v>0</v>
      </c>
      <c r="T250" s="116">
        <f t="shared" si="18"/>
        <v>0</v>
      </c>
      <c r="U250" s="116">
        <f t="shared" si="18"/>
        <v>0</v>
      </c>
    </row>
    <row r="251" ht="15.75" customHeight="1">
      <c r="A251" s="140" t="s">
        <v>7</v>
      </c>
      <c r="B251" s="116">
        <f t="shared" ref="B251:U251" si="19">B29/B$12</f>
        <v>0</v>
      </c>
      <c r="C251" s="116">
        <f t="shared" si="19"/>
        <v>0</v>
      </c>
      <c r="D251" s="116">
        <f t="shared" si="19"/>
        <v>0</v>
      </c>
      <c r="E251" s="116">
        <f t="shared" si="19"/>
        <v>0</v>
      </c>
      <c r="F251" s="116">
        <f t="shared" si="19"/>
        <v>0</v>
      </c>
      <c r="G251" s="116">
        <f t="shared" si="19"/>
        <v>0</v>
      </c>
      <c r="H251" s="116">
        <f t="shared" si="19"/>
        <v>0</v>
      </c>
      <c r="I251" s="116">
        <f t="shared" si="19"/>
        <v>0</v>
      </c>
      <c r="J251" s="116">
        <f t="shared" si="19"/>
        <v>0</v>
      </c>
      <c r="K251" s="116">
        <f t="shared" si="19"/>
        <v>0</v>
      </c>
      <c r="L251" s="116">
        <f t="shared" si="19"/>
        <v>0</v>
      </c>
      <c r="M251" s="116">
        <f t="shared" si="19"/>
        <v>0</v>
      </c>
      <c r="N251" s="116">
        <f t="shared" si="19"/>
        <v>0</v>
      </c>
      <c r="O251" s="116">
        <f t="shared" si="19"/>
        <v>0</v>
      </c>
      <c r="P251" s="116">
        <f t="shared" si="19"/>
        <v>0</v>
      </c>
      <c r="Q251" s="116">
        <f t="shared" si="19"/>
        <v>0</v>
      </c>
      <c r="R251" s="116">
        <f t="shared" si="19"/>
        <v>0</v>
      </c>
      <c r="S251" s="116">
        <f t="shared" si="19"/>
        <v>0</v>
      </c>
      <c r="T251" s="116">
        <f t="shared" si="19"/>
        <v>0</v>
      </c>
      <c r="U251" s="116">
        <f t="shared" si="19"/>
        <v>0</v>
      </c>
    </row>
    <row r="252" ht="15.75" customHeight="1">
      <c r="A252" s="140" t="s">
        <v>106</v>
      </c>
      <c r="B252" s="116">
        <f t="shared" ref="B252:U252" si="20">B30/B$12</f>
        <v>0</v>
      </c>
      <c r="C252" s="116">
        <f t="shared" si="20"/>
        <v>0</v>
      </c>
      <c r="D252" s="116">
        <f t="shared" si="20"/>
        <v>0</v>
      </c>
      <c r="E252" s="116">
        <f t="shared" si="20"/>
        <v>0</v>
      </c>
      <c r="F252" s="116">
        <f t="shared" si="20"/>
        <v>0</v>
      </c>
      <c r="G252" s="116">
        <f t="shared" si="20"/>
        <v>0</v>
      </c>
      <c r="H252" s="116">
        <f t="shared" si="20"/>
        <v>0</v>
      </c>
      <c r="I252" s="116">
        <f t="shared" si="20"/>
        <v>0</v>
      </c>
      <c r="J252" s="116">
        <f t="shared" si="20"/>
        <v>0</v>
      </c>
      <c r="K252" s="116">
        <f t="shared" si="20"/>
        <v>0</v>
      </c>
      <c r="L252" s="116">
        <f t="shared" si="20"/>
        <v>0</v>
      </c>
      <c r="M252" s="116">
        <f t="shared" si="20"/>
        <v>0</v>
      </c>
      <c r="N252" s="116">
        <f t="shared" si="20"/>
        <v>0</v>
      </c>
      <c r="O252" s="116">
        <f t="shared" si="20"/>
        <v>0</v>
      </c>
      <c r="P252" s="116">
        <f t="shared" si="20"/>
        <v>0</v>
      </c>
      <c r="Q252" s="116">
        <f t="shared" si="20"/>
        <v>0</v>
      </c>
      <c r="R252" s="116">
        <f t="shared" si="20"/>
        <v>0</v>
      </c>
      <c r="S252" s="116">
        <f t="shared" si="20"/>
        <v>0</v>
      </c>
      <c r="T252" s="116">
        <f t="shared" si="20"/>
        <v>0</v>
      </c>
      <c r="U252" s="116">
        <f t="shared" si="20"/>
        <v>0</v>
      </c>
    </row>
    <row r="253" ht="15.75" customHeight="1">
      <c r="A253" s="140" t="s">
        <v>107</v>
      </c>
      <c r="B253" s="116">
        <f t="shared" ref="B253:U253" si="21">B31/B$12</f>
        <v>0</v>
      </c>
      <c r="C253" s="116">
        <f t="shared" si="21"/>
        <v>0</v>
      </c>
      <c r="D253" s="116">
        <f t="shared" si="21"/>
        <v>0</v>
      </c>
      <c r="E253" s="116">
        <f t="shared" si="21"/>
        <v>0</v>
      </c>
      <c r="F253" s="116">
        <f t="shared" si="21"/>
        <v>0</v>
      </c>
      <c r="G253" s="116">
        <f t="shared" si="21"/>
        <v>0</v>
      </c>
      <c r="H253" s="116">
        <f t="shared" si="21"/>
        <v>0</v>
      </c>
      <c r="I253" s="116">
        <f t="shared" si="21"/>
        <v>0</v>
      </c>
      <c r="J253" s="116">
        <f t="shared" si="21"/>
        <v>0</v>
      </c>
      <c r="K253" s="116">
        <f t="shared" si="21"/>
        <v>0</v>
      </c>
      <c r="L253" s="116">
        <f t="shared" si="21"/>
        <v>0</v>
      </c>
      <c r="M253" s="116">
        <f t="shared" si="21"/>
        <v>0</v>
      </c>
      <c r="N253" s="116">
        <f t="shared" si="21"/>
        <v>0</v>
      </c>
      <c r="O253" s="116">
        <f t="shared" si="21"/>
        <v>0</v>
      </c>
      <c r="P253" s="116">
        <f t="shared" si="21"/>
        <v>0</v>
      </c>
      <c r="Q253" s="116">
        <f t="shared" si="21"/>
        <v>0</v>
      </c>
      <c r="R253" s="116">
        <f t="shared" si="21"/>
        <v>0</v>
      </c>
      <c r="S253" s="116">
        <f t="shared" si="21"/>
        <v>0</v>
      </c>
      <c r="T253" s="116">
        <f t="shared" si="21"/>
        <v>0</v>
      </c>
      <c r="U253" s="116">
        <f t="shared" si="21"/>
        <v>0</v>
      </c>
    </row>
    <row r="254" ht="15.75" customHeight="1">
      <c r="A254" s="140" t="s">
        <v>513</v>
      </c>
      <c r="B254" s="116">
        <f t="shared" ref="B254:U254" si="22">B32/B$12</f>
        <v>0</v>
      </c>
      <c r="C254" s="116">
        <f t="shared" si="22"/>
        <v>0</v>
      </c>
      <c r="D254" s="116">
        <f t="shared" si="22"/>
        <v>0</v>
      </c>
      <c r="E254" s="116">
        <f t="shared" si="22"/>
        <v>0</v>
      </c>
      <c r="F254" s="116">
        <f t="shared" si="22"/>
        <v>0</v>
      </c>
      <c r="G254" s="116">
        <f t="shared" si="22"/>
        <v>0</v>
      </c>
      <c r="H254" s="116">
        <f t="shared" si="22"/>
        <v>0</v>
      </c>
      <c r="I254" s="116">
        <f t="shared" si="22"/>
        <v>0</v>
      </c>
      <c r="J254" s="116">
        <f t="shared" si="22"/>
        <v>0</v>
      </c>
      <c r="K254" s="116">
        <f t="shared" si="22"/>
        <v>0</v>
      </c>
      <c r="L254" s="116">
        <f t="shared" si="22"/>
        <v>0</v>
      </c>
      <c r="M254" s="116">
        <f t="shared" si="22"/>
        <v>0</v>
      </c>
      <c r="N254" s="116">
        <f t="shared" si="22"/>
        <v>0</v>
      </c>
      <c r="O254" s="116">
        <f t="shared" si="22"/>
        <v>0</v>
      </c>
      <c r="P254" s="116">
        <f t="shared" si="22"/>
        <v>0</v>
      </c>
      <c r="Q254" s="116">
        <f t="shared" si="22"/>
        <v>0</v>
      </c>
      <c r="R254" s="116">
        <f t="shared" si="22"/>
        <v>0</v>
      </c>
      <c r="S254" s="116">
        <f t="shared" si="22"/>
        <v>0</v>
      </c>
      <c r="T254" s="116">
        <f t="shared" si="22"/>
        <v>0</v>
      </c>
      <c r="U254" s="116">
        <f t="shared" si="22"/>
        <v>0</v>
      </c>
    </row>
    <row r="255" ht="15.75" customHeight="1">
      <c r="A255" s="140" t="s">
        <v>108</v>
      </c>
      <c r="B255" s="116">
        <f t="shared" ref="B255:U255" si="23">B33/B$12</f>
        <v>0</v>
      </c>
      <c r="C255" s="116">
        <f t="shared" si="23"/>
        <v>0</v>
      </c>
      <c r="D255" s="116">
        <f t="shared" si="23"/>
        <v>0</v>
      </c>
      <c r="E255" s="116">
        <f t="shared" si="23"/>
        <v>0</v>
      </c>
      <c r="F255" s="116">
        <f t="shared" si="23"/>
        <v>0</v>
      </c>
      <c r="G255" s="116">
        <f t="shared" si="23"/>
        <v>0</v>
      </c>
      <c r="H255" s="116">
        <f t="shared" si="23"/>
        <v>0</v>
      </c>
      <c r="I255" s="116">
        <f t="shared" si="23"/>
        <v>0</v>
      </c>
      <c r="J255" s="116">
        <f t="shared" si="23"/>
        <v>0</v>
      </c>
      <c r="K255" s="116">
        <f t="shared" si="23"/>
        <v>0</v>
      </c>
      <c r="L255" s="116">
        <f t="shared" si="23"/>
        <v>0</v>
      </c>
      <c r="M255" s="116">
        <f t="shared" si="23"/>
        <v>0</v>
      </c>
      <c r="N255" s="116">
        <f t="shared" si="23"/>
        <v>0</v>
      </c>
      <c r="O255" s="116">
        <f t="shared" si="23"/>
        <v>0</v>
      </c>
      <c r="P255" s="116">
        <f t="shared" si="23"/>
        <v>0</v>
      </c>
      <c r="Q255" s="116">
        <f t="shared" si="23"/>
        <v>0</v>
      </c>
      <c r="R255" s="116">
        <f t="shared" si="23"/>
        <v>0</v>
      </c>
      <c r="S255" s="116">
        <f t="shared" si="23"/>
        <v>0</v>
      </c>
      <c r="T255" s="116">
        <f t="shared" si="23"/>
        <v>0</v>
      </c>
      <c r="U255" s="116">
        <f t="shared" si="23"/>
        <v>0</v>
      </c>
    </row>
    <row r="256" ht="15.75" customHeight="1">
      <c r="A256" s="140" t="s">
        <v>109</v>
      </c>
      <c r="B256" s="116">
        <f t="shared" ref="B256:U256" si="24">B34/B$12</f>
        <v>0</v>
      </c>
      <c r="C256" s="116">
        <f t="shared" si="24"/>
        <v>0</v>
      </c>
      <c r="D256" s="116">
        <f t="shared" si="24"/>
        <v>0</v>
      </c>
      <c r="E256" s="116">
        <f t="shared" si="24"/>
        <v>0</v>
      </c>
      <c r="F256" s="116">
        <f t="shared" si="24"/>
        <v>0</v>
      </c>
      <c r="G256" s="116">
        <f t="shared" si="24"/>
        <v>0</v>
      </c>
      <c r="H256" s="116">
        <f t="shared" si="24"/>
        <v>0</v>
      </c>
      <c r="I256" s="116">
        <f t="shared" si="24"/>
        <v>0</v>
      </c>
      <c r="J256" s="116">
        <f t="shared" si="24"/>
        <v>0</v>
      </c>
      <c r="K256" s="116">
        <f t="shared" si="24"/>
        <v>0</v>
      </c>
      <c r="L256" s="116">
        <f t="shared" si="24"/>
        <v>0</v>
      </c>
      <c r="M256" s="116">
        <f t="shared" si="24"/>
        <v>0</v>
      </c>
      <c r="N256" s="116">
        <f t="shared" si="24"/>
        <v>0</v>
      </c>
      <c r="O256" s="116">
        <f t="shared" si="24"/>
        <v>0</v>
      </c>
      <c r="P256" s="116">
        <f t="shared" si="24"/>
        <v>0</v>
      </c>
      <c r="Q256" s="116">
        <f t="shared" si="24"/>
        <v>0</v>
      </c>
      <c r="R256" s="116">
        <f t="shared" si="24"/>
        <v>0.00001144832797</v>
      </c>
      <c r="S256" s="116">
        <f t="shared" si="24"/>
        <v>0.000006455040642</v>
      </c>
      <c r="T256" s="116">
        <f t="shared" si="24"/>
        <v>0</v>
      </c>
      <c r="U256" s="116">
        <f t="shared" si="24"/>
        <v>0</v>
      </c>
    </row>
    <row r="257" ht="15.75" customHeight="1">
      <c r="A257" s="140" t="s">
        <v>110</v>
      </c>
      <c r="B257" s="116">
        <f t="shared" ref="B257:U257" si="25">B35/B$12</f>
        <v>0</v>
      </c>
      <c r="C257" s="116">
        <f t="shared" si="25"/>
        <v>0</v>
      </c>
      <c r="D257" s="116">
        <f t="shared" si="25"/>
        <v>0</v>
      </c>
      <c r="E257" s="116">
        <f t="shared" si="25"/>
        <v>0</v>
      </c>
      <c r="F257" s="116">
        <f t="shared" si="25"/>
        <v>0</v>
      </c>
      <c r="G257" s="116">
        <f t="shared" si="25"/>
        <v>0</v>
      </c>
      <c r="H257" s="116">
        <f t="shared" si="25"/>
        <v>0</v>
      </c>
      <c r="I257" s="116">
        <f t="shared" si="25"/>
        <v>0</v>
      </c>
      <c r="J257" s="116">
        <f t="shared" si="25"/>
        <v>0</v>
      </c>
      <c r="K257" s="116">
        <f t="shared" si="25"/>
        <v>0</v>
      </c>
      <c r="L257" s="116">
        <f t="shared" si="25"/>
        <v>0</v>
      </c>
      <c r="M257" s="116">
        <f t="shared" si="25"/>
        <v>0</v>
      </c>
      <c r="N257" s="116">
        <f t="shared" si="25"/>
        <v>0</v>
      </c>
      <c r="O257" s="116">
        <f t="shared" si="25"/>
        <v>0</v>
      </c>
      <c r="P257" s="116">
        <f t="shared" si="25"/>
        <v>0</v>
      </c>
      <c r="Q257" s="116">
        <f t="shared" si="25"/>
        <v>0</v>
      </c>
      <c r="R257" s="116">
        <f t="shared" si="25"/>
        <v>0</v>
      </c>
      <c r="S257" s="116">
        <f t="shared" si="25"/>
        <v>0</v>
      </c>
      <c r="T257" s="116">
        <f t="shared" si="25"/>
        <v>0</v>
      </c>
      <c r="U257" s="116">
        <f t="shared" si="25"/>
        <v>0</v>
      </c>
    </row>
    <row r="258" ht="15.75" customHeight="1">
      <c r="A258" s="140" t="s">
        <v>111</v>
      </c>
      <c r="B258" s="116">
        <f t="shared" ref="B258:U258" si="26">B36/B$12</f>
        <v>0</v>
      </c>
      <c r="C258" s="116">
        <f t="shared" si="26"/>
        <v>0</v>
      </c>
      <c r="D258" s="116">
        <f t="shared" si="26"/>
        <v>0</v>
      </c>
      <c r="E258" s="116">
        <f t="shared" si="26"/>
        <v>0</v>
      </c>
      <c r="F258" s="116">
        <f t="shared" si="26"/>
        <v>0</v>
      </c>
      <c r="G258" s="116">
        <f t="shared" si="26"/>
        <v>0</v>
      </c>
      <c r="H258" s="116">
        <f t="shared" si="26"/>
        <v>0</v>
      </c>
      <c r="I258" s="116">
        <f t="shared" si="26"/>
        <v>0</v>
      </c>
      <c r="J258" s="116">
        <f t="shared" si="26"/>
        <v>0</v>
      </c>
      <c r="K258" s="116">
        <f t="shared" si="26"/>
        <v>0</v>
      </c>
      <c r="L258" s="116">
        <f t="shared" si="26"/>
        <v>0</v>
      </c>
      <c r="M258" s="116">
        <f t="shared" si="26"/>
        <v>0</v>
      </c>
      <c r="N258" s="116">
        <f t="shared" si="26"/>
        <v>0</v>
      </c>
      <c r="O258" s="116">
        <f t="shared" si="26"/>
        <v>0</v>
      </c>
      <c r="P258" s="116">
        <f t="shared" si="26"/>
        <v>0</v>
      </c>
      <c r="Q258" s="116">
        <f t="shared" si="26"/>
        <v>0</v>
      </c>
      <c r="R258" s="116">
        <f t="shared" si="26"/>
        <v>0</v>
      </c>
      <c r="S258" s="116">
        <f t="shared" si="26"/>
        <v>0</v>
      </c>
      <c r="T258" s="116">
        <f t="shared" si="26"/>
        <v>0</v>
      </c>
      <c r="U258" s="116">
        <f t="shared" si="26"/>
        <v>0</v>
      </c>
    </row>
    <row r="259" ht="15.75" customHeight="1">
      <c r="A259" s="140" t="s">
        <v>8</v>
      </c>
      <c r="B259" s="116">
        <f t="shared" ref="B259:U259" si="27">B37/B$12</f>
        <v>0.00002828520919</v>
      </c>
      <c r="C259" s="116">
        <f t="shared" si="27"/>
        <v>0.01032350514</v>
      </c>
      <c r="D259" s="116">
        <f t="shared" si="27"/>
        <v>0.01812272685</v>
      </c>
      <c r="E259" s="116">
        <f t="shared" si="27"/>
        <v>0.008057039585</v>
      </c>
      <c r="F259" s="116">
        <f t="shared" si="27"/>
        <v>0.009708141357</v>
      </c>
      <c r="G259" s="116">
        <f t="shared" si="27"/>
        <v>0.004462967301</v>
      </c>
      <c r="H259" s="116">
        <f t="shared" si="27"/>
        <v>0.004602712107</v>
      </c>
      <c r="I259" s="116">
        <f t="shared" si="27"/>
        <v>0.003680133008</v>
      </c>
      <c r="J259" s="116">
        <f t="shared" si="27"/>
        <v>0.003551054223</v>
      </c>
      <c r="K259" s="116">
        <f t="shared" si="27"/>
        <v>0.001598896852</v>
      </c>
      <c r="L259" s="116">
        <f t="shared" si="27"/>
        <v>0.00006622323211</v>
      </c>
      <c r="M259" s="116">
        <f t="shared" si="27"/>
        <v>0.001031378791</v>
      </c>
      <c r="N259" s="116">
        <f t="shared" si="27"/>
        <v>0.0001264968797</v>
      </c>
      <c r="O259" s="116">
        <f t="shared" si="27"/>
        <v>0.006484966405</v>
      </c>
      <c r="P259" s="116">
        <f t="shared" si="27"/>
        <v>0.004232595616</v>
      </c>
      <c r="Q259" s="116">
        <f t="shared" si="27"/>
        <v>0.003331347127</v>
      </c>
      <c r="R259" s="116">
        <f t="shared" si="27"/>
        <v>0.0007574361506</v>
      </c>
      <c r="S259" s="116">
        <f t="shared" si="27"/>
        <v>0.006553355876</v>
      </c>
      <c r="T259" s="116">
        <f t="shared" si="27"/>
        <v>0.001965707937</v>
      </c>
      <c r="U259" s="116">
        <f t="shared" si="27"/>
        <v>0.0002160349677</v>
      </c>
    </row>
    <row r="260" ht="15.75" customHeight="1">
      <c r="A260" s="140" t="s">
        <v>514</v>
      </c>
      <c r="B260" s="116">
        <f t="shared" ref="B260:U260" si="28">B38/B$12</f>
        <v>0</v>
      </c>
      <c r="C260" s="116">
        <f t="shared" si="28"/>
        <v>0</v>
      </c>
      <c r="D260" s="116">
        <f t="shared" si="28"/>
        <v>0</v>
      </c>
      <c r="E260" s="116">
        <f t="shared" si="28"/>
        <v>0</v>
      </c>
      <c r="F260" s="116">
        <f t="shared" si="28"/>
        <v>0</v>
      </c>
      <c r="G260" s="116">
        <f t="shared" si="28"/>
        <v>0</v>
      </c>
      <c r="H260" s="116">
        <f t="shared" si="28"/>
        <v>0</v>
      </c>
      <c r="I260" s="116">
        <f t="shared" si="28"/>
        <v>0</v>
      </c>
      <c r="J260" s="116">
        <f t="shared" si="28"/>
        <v>0</v>
      </c>
      <c r="K260" s="116">
        <f t="shared" si="28"/>
        <v>0</v>
      </c>
      <c r="L260" s="116">
        <f t="shared" si="28"/>
        <v>0</v>
      </c>
      <c r="M260" s="116">
        <f t="shared" si="28"/>
        <v>0</v>
      </c>
      <c r="N260" s="116">
        <f t="shared" si="28"/>
        <v>0</v>
      </c>
      <c r="O260" s="116">
        <f t="shared" si="28"/>
        <v>0</v>
      </c>
      <c r="P260" s="116">
        <f t="shared" si="28"/>
        <v>0</v>
      </c>
      <c r="Q260" s="116">
        <f t="shared" si="28"/>
        <v>0</v>
      </c>
      <c r="R260" s="116">
        <f t="shared" si="28"/>
        <v>0</v>
      </c>
      <c r="S260" s="116">
        <f t="shared" si="28"/>
        <v>0</v>
      </c>
      <c r="T260" s="116">
        <f t="shared" si="28"/>
        <v>0</v>
      </c>
      <c r="U260" s="116">
        <f t="shared" si="28"/>
        <v>0</v>
      </c>
    </row>
    <row r="261" ht="15.75" customHeight="1">
      <c r="A261" s="140" t="s">
        <v>112</v>
      </c>
      <c r="B261" s="116">
        <f t="shared" ref="B261:U261" si="29">B39/B$12</f>
        <v>0</v>
      </c>
      <c r="C261" s="116">
        <f t="shared" si="29"/>
        <v>0</v>
      </c>
      <c r="D261" s="116">
        <f t="shared" si="29"/>
        <v>0</v>
      </c>
      <c r="E261" s="116">
        <f t="shared" si="29"/>
        <v>0</v>
      </c>
      <c r="F261" s="116">
        <f t="shared" si="29"/>
        <v>0</v>
      </c>
      <c r="G261" s="116">
        <f t="shared" si="29"/>
        <v>0</v>
      </c>
      <c r="H261" s="116">
        <f t="shared" si="29"/>
        <v>0</v>
      </c>
      <c r="I261" s="116">
        <f t="shared" si="29"/>
        <v>0</v>
      </c>
      <c r="J261" s="116">
        <f t="shared" si="29"/>
        <v>0</v>
      </c>
      <c r="K261" s="116">
        <f t="shared" si="29"/>
        <v>0</v>
      </c>
      <c r="L261" s="116">
        <f t="shared" si="29"/>
        <v>0</v>
      </c>
      <c r="M261" s="116">
        <f t="shared" si="29"/>
        <v>0</v>
      </c>
      <c r="N261" s="116">
        <f t="shared" si="29"/>
        <v>0</v>
      </c>
      <c r="O261" s="116">
        <f t="shared" si="29"/>
        <v>0</v>
      </c>
      <c r="P261" s="116">
        <f t="shared" si="29"/>
        <v>0</v>
      </c>
      <c r="Q261" s="116">
        <f t="shared" si="29"/>
        <v>0</v>
      </c>
      <c r="R261" s="116">
        <f t="shared" si="29"/>
        <v>0</v>
      </c>
      <c r="S261" s="116">
        <f t="shared" si="29"/>
        <v>0</v>
      </c>
      <c r="T261" s="116">
        <f t="shared" si="29"/>
        <v>0</v>
      </c>
      <c r="U261" s="116">
        <f t="shared" si="29"/>
        <v>0</v>
      </c>
    </row>
    <row r="262" ht="15.75" customHeight="1">
      <c r="A262" s="140" t="s">
        <v>81</v>
      </c>
      <c r="B262" s="116">
        <f t="shared" ref="B262:U262" si="30">B40/B$12</f>
        <v>0</v>
      </c>
      <c r="C262" s="116">
        <f t="shared" si="30"/>
        <v>0</v>
      </c>
      <c r="D262" s="116">
        <f t="shared" si="30"/>
        <v>0</v>
      </c>
      <c r="E262" s="116">
        <f t="shared" si="30"/>
        <v>0.00001251416969</v>
      </c>
      <c r="F262" s="116">
        <f t="shared" si="30"/>
        <v>0.0000204800764</v>
      </c>
      <c r="G262" s="116">
        <f t="shared" si="30"/>
        <v>0.000004781093936</v>
      </c>
      <c r="H262" s="116">
        <f t="shared" si="30"/>
        <v>0</v>
      </c>
      <c r="I262" s="116">
        <f t="shared" si="30"/>
        <v>0.00001258928749</v>
      </c>
      <c r="J262" s="116">
        <f t="shared" si="30"/>
        <v>0.00001400874602</v>
      </c>
      <c r="K262" s="116">
        <f t="shared" si="30"/>
        <v>0.000005688674759</v>
      </c>
      <c r="L262" s="116">
        <f t="shared" si="30"/>
        <v>0.000008544933175</v>
      </c>
      <c r="M262" s="116">
        <f t="shared" si="30"/>
        <v>0</v>
      </c>
      <c r="N262" s="116">
        <f t="shared" si="30"/>
        <v>0</v>
      </c>
      <c r="O262" s="116">
        <f t="shared" si="30"/>
        <v>0</v>
      </c>
      <c r="P262" s="116">
        <f t="shared" si="30"/>
        <v>0.000003065987407</v>
      </c>
      <c r="Q262" s="116">
        <f t="shared" si="30"/>
        <v>0</v>
      </c>
      <c r="R262" s="116">
        <f t="shared" si="30"/>
        <v>0</v>
      </c>
      <c r="S262" s="116">
        <f t="shared" si="30"/>
        <v>0</v>
      </c>
      <c r="T262" s="116">
        <f t="shared" si="30"/>
        <v>0</v>
      </c>
      <c r="U262" s="116">
        <f t="shared" si="30"/>
        <v>0</v>
      </c>
    </row>
    <row r="263" ht="15.75" customHeight="1">
      <c r="A263" s="140" t="s">
        <v>65</v>
      </c>
      <c r="B263" s="116">
        <f t="shared" ref="B263:U263" si="31">B41/B$12</f>
        <v>0</v>
      </c>
      <c r="C263" s="116">
        <f t="shared" si="31"/>
        <v>0</v>
      </c>
      <c r="D263" s="116">
        <f t="shared" si="31"/>
        <v>0</v>
      </c>
      <c r="E263" s="116">
        <f t="shared" si="31"/>
        <v>0</v>
      </c>
      <c r="F263" s="116">
        <f t="shared" si="31"/>
        <v>0</v>
      </c>
      <c r="G263" s="116">
        <f t="shared" si="31"/>
        <v>0</v>
      </c>
      <c r="H263" s="116">
        <f t="shared" si="31"/>
        <v>0</v>
      </c>
      <c r="I263" s="116">
        <f t="shared" si="31"/>
        <v>0</v>
      </c>
      <c r="J263" s="116">
        <f t="shared" si="31"/>
        <v>0</v>
      </c>
      <c r="K263" s="116">
        <f t="shared" si="31"/>
        <v>0</v>
      </c>
      <c r="L263" s="116">
        <f t="shared" si="31"/>
        <v>0</v>
      </c>
      <c r="M263" s="116">
        <f t="shared" si="31"/>
        <v>0</v>
      </c>
      <c r="N263" s="116">
        <f t="shared" si="31"/>
        <v>0</v>
      </c>
      <c r="O263" s="116">
        <f t="shared" si="31"/>
        <v>0</v>
      </c>
      <c r="P263" s="116">
        <f t="shared" si="31"/>
        <v>0</v>
      </c>
      <c r="Q263" s="116">
        <f t="shared" si="31"/>
        <v>0</v>
      </c>
      <c r="R263" s="116">
        <f t="shared" si="31"/>
        <v>0</v>
      </c>
      <c r="S263" s="116">
        <f t="shared" si="31"/>
        <v>0</v>
      </c>
      <c r="T263" s="116">
        <f t="shared" si="31"/>
        <v>0</v>
      </c>
      <c r="U263" s="116">
        <f t="shared" si="31"/>
        <v>0</v>
      </c>
    </row>
    <row r="264" ht="15.75" customHeight="1">
      <c r="A264" s="140" t="s">
        <v>113</v>
      </c>
      <c r="B264" s="116">
        <f t="shared" ref="B264:U264" si="32">B42/B$12</f>
        <v>0</v>
      </c>
      <c r="C264" s="116">
        <f t="shared" si="32"/>
        <v>0</v>
      </c>
      <c r="D264" s="116">
        <f t="shared" si="32"/>
        <v>0</v>
      </c>
      <c r="E264" s="116">
        <f t="shared" si="32"/>
        <v>0</v>
      </c>
      <c r="F264" s="116">
        <f t="shared" si="32"/>
        <v>0</v>
      </c>
      <c r="G264" s="116">
        <f t="shared" si="32"/>
        <v>0</v>
      </c>
      <c r="H264" s="116">
        <f t="shared" si="32"/>
        <v>0</v>
      </c>
      <c r="I264" s="116">
        <f t="shared" si="32"/>
        <v>0</v>
      </c>
      <c r="J264" s="116">
        <f t="shared" si="32"/>
        <v>0</v>
      </c>
      <c r="K264" s="116">
        <f t="shared" si="32"/>
        <v>0</v>
      </c>
      <c r="L264" s="116">
        <f t="shared" si="32"/>
        <v>0</v>
      </c>
      <c r="M264" s="116">
        <f t="shared" si="32"/>
        <v>0</v>
      </c>
      <c r="N264" s="116">
        <f t="shared" si="32"/>
        <v>0</v>
      </c>
      <c r="O264" s="116">
        <f t="shared" si="32"/>
        <v>0</v>
      </c>
      <c r="P264" s="116">
        <f t="shared" si="32"/>
        <v>0</v>
      </c>
      <c r="Q264" s="116">
        <f t="shared" si="32"/>
        <v>0</v>
      </c>
      <c r="R264" s="116">
        <f t="shared" si="32"/>
        <v>0</v>
      </c>
      <c r="S264" s="116">
        <f t="shared" si="32"/>
        <v>0</v>
      </c>
      <c r="T264" s="116">
        <f t="shared" si="32"/>
        <v>0</v>
      </c>
      <c r="U264" s="116">
        <f t="shared" si="32"/>
        <v>0</v>
      </c>
    </row>
    <row r="265" ht="15.75" customHeight="1">
      <c r="A265" s="140" t="s">
        <v>114</v>
      </c>
      <c r="B265" s="116">
        <f t="shared" ref="B265:U265" si="33">B43/B$12</f>
        <v>0</v>
      </c>
      <c r="C265" s="116">
        <f t="shared" si="33"/>
        <v>0</v>
      </c>
      <c r="D265" s="116">
        <f t="shared" si="33"/>
        <v>0</v>
      </c>
      <c r="E265" s="116">
        <f t="shared" si="33"/>
        <v>0</v>
      </c>
      <c r="F265" s="116">
        <f t="shared" si="33"/>
        <v>0</v>
      </c>
      <c r="G265" s="116">
        <f t="shared" si="33"/>
        <v>0</v>
      </c>
      <c r="H265" s="116">
        <f t="shared" si="33"/>
        <v>0</v>
      </c>
      <c r="I265" s="116">
        <f t="shared" si="33"/>
        <v>0</v>
      </c>
      <c r="J265" s="116">
        <f t="shared" si="33"/>
        <v>0</v>
      </c>
      <c r="K265" s="116">
        <f t="shared" si="33"/>
        <v>0</v>
      </c>
      <c r="L265" s="116">
        <f t="shared" si="33"/>
        <v>0</v>
      </c>
      <c r="M265" s="116">
        <f t="shared" si="33"/>
        <v>0</v>
      </c>
      <c r="N265" s="116">
        <f t="shared" si="33"/>
        <v>0</v>
      </c>
      <c r="O265" s="116">
        <f t="shared" si="33"/>
        <v>0</v>
      </c>
      <c r="P265" s="116">
        <f t="shared" si="33"/>
        <v>0</v>
      </c>
      <c r="Q265" s="116">
        <f t="shared" si="33"/>
        <v>0</v>
      </c>
      <c r="R265" s="116">
        <f t="shared" si="33"/>
        <v>0</v>
      </c>
      <c r="S265" s="116">
        <f t="shared" si="33"/>
        <v>0</v>
      </c>
      <c r="T265" s="116">
        <f t="shared" si="33"/>
        <v>0</v>
      </c>
      <c r="U265" s="116">
        <f t="shared" si="33"/>
        <v>0</v>
      </c>
    </row>
    <row r="266" ht="15.75" customHeight="1">
      <c r="A266" s="140" t="s">
        <v>9</v>
      </c>
      <c r="B266" s="116">
        <f t="shared" ref="B266:U266" si="34">B44/B$12</f>
        <v>0</v>
      </c>
      <c r="C266" s="116">
        <f t="shared" si="34"/>
        <v>0</v>
      </c>
      <c r="D266" s="116">
        <f t="shared" si="34"/>
        <v>0</v>
      </c>
      <c r="E266" s="116">
        <f t="shared" si="34"/>
        <v>0</v>
      </c>
      <c r="F266" s="116">
        <f t="shared" si="34"/>
        <v>0</v>
      </c>
      <c r="G266" s="116">
        <f t="shared" si="34"/>
        <v>0</v>
      </c>
      <c r="H266" s="116">
        <f t="shared" si="34"/>
        <v>0</v>
      </c>
      <c r="I266" s="116">
        <f t="shared" si="34"/>
        <v>0</v>
      </c>
      <c r="J266" s="116">
        <f t="shared" si="34"/>
        <v>0</v>
      </c>
      <c r="K266" s="116">
        <f t="shared" si="34"/>
        <v>0</v>
      </c>
      <c r="L266" s="116">
        <f t="shared" si="34"/>
        <v>0</v>
      </c>
      <c r="M266" s="116">
        <f t="shared" si="34"/>
        <v>0</v>
      </c>
      <c r="N266" s="116">
        <f t="shared" si="34"/>
        <v>0</v>
      </c>
      <c r="O266" s="116">
        <f t="shared" si="34"/>
        <v>0</v>
      </c>
      <c r="P266" s="116">
        <f t="shared" si="34"/>
        <v>0</v>
      </c>
      <c r="Q266" s="116">
        <f t="shared" si="34"/>
        <v>0</v>
      </c>
      <c r="R266" s="116">
        <f t="shared" si="34"/>
        <v>0</v>
      </c>
      <c r="S266" s="116">
        <f t="shared" si="34"/>
        <v>0</v>
      </c>
      <c r="T266" s="116">
        <f t="shared" si="34"/>
        <v>0</v>
      </c>
      <c r="U266" s="116">
        <f t="shared" si="34"/>
        <v>0</v>
      </c>
    </row>
    <row r="267" ht="15.75" customHeight="1">
      <c r="A267" s="140" t="s">
        <v>69</v>
      </c>
      <c r="B267" s="116">
        <f t="shared" ref="B267:U267" si="35">B45/B$12</f>
        <v>0</v>
      </c>
      <c r="C267" s="116">
        <f t="shared" si="35"/>
        <v>0</v>
      </c>
      <c r="D267" s="116">
        <f t="shared" si="35"/>
        <v>0</v>
      </c>
      <c r="E267" s="116">
        <f t="shared" si="35"/>
        <v>0</v>
      </c>
      <c r="F267" s="116">
        <f t="shared" si="35"/>
        <v>0</v>
      </c>
      <c r="G267" s="116">
        <f t="shared" si="35"/>
        <v>0</v>
      </c>
      <c r="H267" s="116">
        <f t="shared" si="35"/>
        <v>0</v>
      </c>
      <c r="I267" s="116">
        <f t="shared" si="35"/>
        <v>0</v>
      </c>
      <c r="J267" s="116">
        <f t="shared" si="35"/>
        <v>0</v>
      </c>
      <c r="K267" s="116">
        <f t="shared" si="35"/>
        <v>0</v>
      </c>
      <c r="L267" s="116">
        <f t="shared" si="35"/>
        <v>0</v>
      </c>
      <c r="M267" s="116">
        <f t="shared" si="35"/>
        <v>0</v>
      </c>
      <c r="N267" s="116">
        <f t="shared" si="35"/>
        <v>0</v>
      </c>
      <c r="O267" s="116">
        <f t="shared" si="35"/>
        <v>0</v>
      </c>
      <c r="P267" s="116">
        <f t="shared" si="35"/>
        <v>0</v>
      </c>
      <c r="Q267" s="116">
        <f t="shared" si="35"/>
        <v>0</v>
      </c>
      <c r="R267" s="116">
        <f t="shared" si="35"/>
        <v>0</v>
      </c>
      <c r="S267" s="116">
        <f t="shared" si="35"/>
        <v>0</v>
      </c>
      <c r="T267" s="116">
        <f t="shared" si="35"/>
        <v>0</v>
      </c>
      <c r="U267" s="116">
        <f t="shared" si="35"/>
        <v>0</v>
      </c>
    </row>
    <row r="268" ht="15.75" customHeight="1">
      <c r="A268" s="140" t="s">
        <v>10</v>
      </c>
      <c r="B268" s="116">
        <f t="shared" ref="B268:U268" si="36">B46/B$12</f>
        <v>0.003827931644</v>
      </c>
      <c r="C268" s="116">
        <f t="shared" si="36"/>
        <v>0.003016481923</v>
      </c>
      <c r="D268" s="116">
        <f t="shared" si="36"/>
        <v>0.001939917836</v>
      </c>
      <c r="E268" s="116">
        <f t="shared" si="36"/>
        <v>0.002102380508</v>
      </c>
      <c r="F268" s="116">
        <f t="shared" si="36"/>
        <v>0.001211835378</v>
      </c>
      <c r="G268" s="116">
        <f t="shared" si="36"/>
        <v>0.001067287277</v>
      </c>
      <c r="H268" s="116">
        <f t="shared" si="36"/>
        <v>0.000867232568</v>
      </c>
      <c r="I268" s="116">
        <f t="shared" si="36"/>
        <v>0.0008085571418</v>
      </c>
      <c r="J268" s="116">
        <f t="shared" si="36"/>
        <v>0.00009773543734</v>
      </c>
      <c r="K268" s="116">
        <f t="shared" si="36"/>
        <v>0.00001479055437</v>
      </c>
      <c r="L268" s="116">
        <f t="shared" si="36"/>
        <v>0.00003311161605</v>
      </c>
      <c r="M268" s="116">
        <f t="shared" si="36"/>
        <v>0.001158088381</v>
      </c>
      <c r="N268" s="116">
        <f t="shared" si="36"/>
        <v>0.000001453987123</v>
      </c>
      <c r="O268" s="116">
        <f t="shared" si="36"/>
        <v>0.000003868157713</v>
      </c>
      <c r="P268" s="116">
        <f t="shared" si="36"/>
        <v>0.0002299490556</v>
      </c>
      <c r="Q268" s="116">
        <f t="shared" si="36"/>
        <v>0.000004508850874</v>
      </c>
      <c r="R268" s="116">
        <f t="shared" si="36"/>
        <v>0.000006647416242</v>
      </c>
      <c r="S268" s="116">
        <f t="shared" si="36"/>
        <v>0.00001837203875</v>
      </c>
      <c r="T268" s="116">
        <f t="shared" si="36"/>
        <v>0.0001441443883</v>
      </c>
      <c r="U268" s="116">
        <f t="shared" si="36"/>
        <v>0.00002674718648</v>
      </c>
    </row>
    <row r="269" ht="15.75" customHeight="1">
      <c r="A269" s="140" t="s">
        <v>515</v>
      </c>
      <c r="B269" s="116">
        <f t="shared" ref="B269:U269" si="37">B47/B$12</f>
        <v>0</v>
      </c>
      <c r="C269" s="116">
        <f t="shared" si="37"/>
        <v>0</v>
      </c>
      <c r="D269" s="116">
        <f t="shared" si="37"/>
        <v>0</v>
      </c>
      <c r="E269" s="116">
        <f t="shared" si="37"/>
        <v>0</v>
      </c>
      <c r="F269" s="116">
        <f t="shared" si="37"/>
        <v>0</v>
      </c>
      <c r="G269" s="116">
        <f t="shared" si="37"/>
        <v>0</v>
      </c>
      <c r="H269" s="116">
        <f t="shared" si="37"/>
        <v>0</v>
      </c>
      <c r="I269" s="116">
        <f t="shared" si="37"/>
        <v>0</v>
      </c>
      <c r="J269" s="116">
        <f t="shared" si="37"/>
        <v>0</v>
      </c>
      <c r="K269" s="116">
        <f t="shared" si="37"/>
        <v>0</v>
      </c>
      <c r="L269" s="116">
        <f t="shared" si="37"/>
        <v>0</v>
      </c>
      <c r="M269" s="116">
        <f t="shared" si="37"/>
        <v>0</v>
      </c>
      <c r="N269" s="116">
        <f t="shared" si="37"/>
        <v>0</v>
      </c>
      <c r="O269" s="116">
        <f t="shared" si="37"/>
        <v>0</v>
      </c>
      <c r="P269" s="116">
        <f t="shared" si="37"/>
        <v>0</v>
      </c>
      <c r="Q269" s="116">
        <f t="shared" si="37"/>
        <v>0</v>
      </c>
      <c r="R269" s="116">
        <f t="shared" si="37"/>
        <v>0</v>
      </c>
      <c r="S269" s="116">
        <f t="shared" si="37"/>
        <v>0</v>
      </c>
      <c r="T269" s="116">
        <f t="shared" si="37"/>
        <v>0</v>
      </c>
      <c r="U269" s="116">
        <f t="shared" si="37"/>
        <v>0</v>
      </c>
    </row>
    <row r="270" ht="15.75" customHeight="1">
      <c r="A270" s="140" t="s">
        <v>115</v>
      </c>
      <c r="B270" s="116">
        <f t="shared" ref="B270:U270" si="38">B48/B$12</f>
        <v>0</v>
      </c>
      <c r="C270" s="116">
        <f t="shared" si="38"/>
        <v>0</v>
      </c>
      <c r="D270" s="116">
        <f t="shared" si="38"/>
        <v>0</v>
      </c>
      <c r="E270" s="116">
        <f t="shared" si="38"/>
        <v>0</v>
      </c>
      <c r="F270" s="116">
        <f t="shared" si="38"/>
        <v>0</v>
      </c>
      <c r="G270" s="116">
        <f t="shared" si="38"/>
        <v>0</v>
      </c>
      <c r="H270" s="116">
        <f t="shared" si="38"/>
        <v>0</v>
      </c>
      <c r="I270" s="116">
        <f t="shared" si="38"/>
        <v>0</v>
      </c>
      <c r="J270" s="116">
        <f t="shared" si="38"/>
        <v>0</v>
      </c>
      <c r="K270" s="116">
        <f t="shared" si="38"/>
        <v>0</v>
      </c>
      <c r="L270" s="116">
        <f t="shared" si="38"/>
        <v>0</v>
      </c>
      <c r="M270" s="116">
        <f t="shared" si="38"/>
        <v>0</v>
      </c>
      <c r="N270" s="116">
        <f t="shared" si="38"/>
        <v>0</v>
      </c>
      <c r="O270" s="116">
        <f t="shared" si="38"/>
        <v>0</v>
      </c>
      <c r="P270" s="116">
        <f t="shared" si="38"/>
        <v>0</v>
      </c>
      <c r="Q270" s="116">
        <f t="shared" si="38"/>
        <v>0</v>
      </c>
      <c r="R270" s="116">
        <f t="shared" si="38"/>
        <v>0</v>
      </c>
      <c r="S270" s="116">
        <f t="shared" si="38"/>
        <v>0</v>
      </c>
      <c r="T270" s="116">
        <f t="shared" si="38"/>
        <v>0</v>
      </c>
      <c r="U270" s="116">
        <f t="shared" si="38"/>
        <v>0</v>
      </c>
    </row>
    <row r="271" ht="15.75" customHeight="1">
      <c r="A271" s="140" t="s">
        <v>116</v>
      </c>
      <c r="B271" s="116">
        <f t="shared" ref="B271:U271" si="39">B49/B$12</f>
        <v>0</v>
      </c>
      <c r="C271" s="116">
        <f t="shared" si="39"/>
        <v>0</v>
      </c>
      <c r="D271" s="116">
        <f t="shared" si="39"/>
        <v>0</v>
      </c>
      <c r="E271" s="116">
        <f t="shared" si="39"/>
        <v>0</v>
      </c>
      <c r="F271" s="116">
        <f t="shared" si="39"/>
        <v>0</v>
      </c>
      <c r="G271" s="116">
        <f t="shared" si="39"/>
        <v>0</v>
      </c>
      <c r="H271" s="116">
        <f t="shared" si="39"/>
        <v>0</v>
      </c>
      <c r="I271" s="116">
        <f t="shared" si="39"/>
        <v>0</v>
      </c>
      <c r="J271" s="116">
        <f t="shared" si="39"/>
        <v>0</v>
      </c>
      <c r="K271" s="116">
        <f t="shared" si="39"/>
        <v>0</v>
      </c>
      <c r="L271" s="116">
        <f t="shared" si="39"/>
        <v>0</v>
      </c>
      <c r="M271" s="116">
        <f t="shared" si="39"/>
        <v>0</v>
      </c>
      <c r="N271" s="116">
        <f t="shared" si="39"/>
        <v>0</v>
      </c>
      <c r="O271" s="116">
        <f t="shared" si="39"/>
        <v>0</v>
      </c>
      <c r="P271" s="116">
        <f t="shared" si="39"/>
        <v>0</v>
      </c>
      <c r="Q271" s="116">
        <f t="shared" si="39"/>
        <v>0</v>
      </c>
      <c r="R271" s="116">
        <f t="shared" si="39"/>
        <v>0</v>
      </c>
      <c r="S271" s="116">
        <f t="shared" si="39"/>
        <v>0</v>
      </c>
      <c r="T271" s="116">
        <f t="shared" si="39"/>
        <v>0</v>
      </c>
      <c r="U271" s="116">
        <f t="shared" si="39"/>
        <v>0</v>
      </c>
    </row>
    <row r="272" ht="15.75" customHeight="1">
      <c r="A272" s="140" t="s">
        <v>516</v>
      </c>
      <c r="B272" s="116">
        <f t="shared" ref="B272:U272" si="40">B50/B$12</f>
        <v>0</v>
      </c>
      <c r="C272" s="116">
        <f t="shared" si="40"/>
        <v>0</v>
      </c>
      <c r="D272" s="116">
        <f t="shared" si="40"/>
        <v>0</v>
      </c>
      <c r="E272" s="116">
        <f t="shared" si="40"/>
        <v>0</v>
      </c>
      <c r="F272" s="116">
        <f t="shared" si="40"/>
        <v>0</v>
      </c>
      <c r="G272" s="116">
        <f t="shared" si="40"/>
        <v>0</v>
      </c>
      <c r="H272" s="116">
        <f t="shared" si="40"/>
        <v>0</v>
      </c>
      <c r="I272" s="116">
        <f t="shared" si="40"/>
        <v>0</v>
      </c>
      <c r="J272" s="116">
        <f t="shared" si="40"/>
        <v>0</v>
      </c>
      <c r="K272" s="116">
        <f t="shared" si="40"/>
        <v>0</v>
      </c>
      <c r="L272" s="116">
        <f t="shared" si="40"/>
        <v>0</v>
      </c>
      <c r="M272" s="116">
        <f t="shared" si="40"/>
        <v>0</v>
      </c>
      <c r="N272" s="116">
        <f t="shared" si="40"/>
        <v>0</v>
      </c>
      <c r="O272" s="116">
        <f t="shared" si="40"/>
        <v>0</v>
      </c>
      <c r="P272" s="116">
        <f t="shared" si="40"/>
        <v>0</v>
      </c>
      <c r="Q272" s="116">
        <f t="shared" si="40"/>
        <v>0</v>
      </c>
      <c r="R272" s="116">
        <f t="shared" si="40"/>
        <v>0</v>
      </c>
      <c r="S272" s="116">
        <f t="shared" si="40"/>
        <v>0</v>
      </c>
      <c r="T272" s="116">
        <f t="shared" si="40"/>
        <v>0</v>
      </c>
      <c r="U272" s="116">
        <f t="shared" si="40"/>
        <v>0</v>
      </c>
    </row>
    <row r="273" ht="15.75" customHeight="1">
      <c r="A273" s="140" t="s">
        <v>11</v>
      </c>
      <c r="B273" s="116">
        <f t="shared" ref="B273:U273" si="41">B51/B$12</f>
        <v>0.000362993518</v>
      </c>
      <c r="C273" s="116">
        <f t="shared" si="41"/>
        <v>0.001134665566</v>
      </c>
      <c r="D273" s="116">
        <f t="shared" si="41"/>
        <v>0.00006370238247</v>
      </c>
      <c r="E273" s="116">
        <f t="shared" si="41"/>
        <v>0.0000688279333</v>
      </c>
      <c r="F273" s="116">
        <f t="shared" si="41"/>
        <v>0.0001767138021</v>
      </c>
      <c r="G273" s="116">
        <f t="shared" si="41"/>
        <v>0.00004928204519</v>
      </c>
      <c r="H273" s="116">
        <f t="shared" si="41"/>
        <v>0.00003852963339</v>
      </c>
      <c r="I273" s="116">
        <f t="shared" si="41"/>
        <v>0.0001145219056</v>
      </c>
      <c r="J273" s="116">
        <f t="shared" si="41"/>
        <v>0.0001257529294</v>
      </c>
      <c r="K273" s="116">
        <f t="shared" si="41"/>
        <v>0.00005916221749</v>
      </c>
      <c r="L273" s="116">
        <f t="shared" si="41"/>
        <v>0.00004379278252</v>
      </c>
      <c r="M273" s="116">
        <f t="shared" si="41"/>
        <v>0.00001257779014</v>
      </c>
      <c r="N273" s="116">
        <f t="shared" si="41"/>
        <v>0.00003344170384</v>
      </c>
      <c r="O273" s="116">
        <f t="shared" si="41"/>
        <v>0.00002030782799</v>
      </c>
      <c r="P273" s="116">
        <f t="shared" si="41"/>
        <v>0.00003188626904</v>
      </c>
      <c r="Q273" s="116">
        <f t="shared" si="41"/>
        <v>0.00007665046486</v>
      </c>
      <c r="R273" s="116">
        <f t="shared" si="41"/>
        <v>0.00002880547038</v>
      </c>
      <c r="S273" s="116">
        <f t="shared" si="41"/>
        <v>0.00002383399622</v>
      </c>
      <c r="T273" s="116">
        <f t="shared" si="41"/>
        <v>0.00006435689398</v>
      </c>
      <c r="U273" s="116">
        <f t="shared" si="41"/>
        <v>0.0001578377927</v>
      </c>
    </row>
    <row r="274" ht="15.75" customHeight="1">
      <c r="A274" s="140" t="s">
        <v>517</v>
      </c>
      <c r="B274" s="116">
        <f t="shared" ref="B274:U274" si="42">B52/B$12</f>
        <v>0.004351208014</v>
      </c>
      <c r="C274" s="116">
        <f t="shared" si="42"/>
        <v>0.001904119366</v>
      </c>
      <c r="D274" s="116">
        <f t="shared" si="42"/>
        <v>0.001501212749</v>
      </c>
      <c r="E274" s="116">
        <f t="shared" si="42"/>
        <v>0.0001220131545</v>
      </c>
      <c r="F274" s="116">
        <f t="shared" si="42"/>
        <v>0.0002147482296</v>
      </c>
      <c r="G274" s="116">
        <f t="shared" si="42"/>
        <v>0.0004082318669</v>
      </c>
      <c r="H274" s="116">
        <f t="shared" si="42"/>
        <v>0.0006278435343</v>
      </c>
      <c r="I274" s="116">
        <f t="shared" si="42"/>
        <v>0.0003070161724</v>
      </c>
      <c r="J274" s="116">
        <f t="shared" si="42"/>
        <v>0.0004437188855</v>
      </c>
      <c r="K274" s="116">
        <f t="shared" si="42"/>
        <v>0.0001664885479</v>
      </c>
      <c r="L274" s="116">
        <f t="shared" si="42"/>
        <v>0.0007882700854</v>
      </c>
      <c r="M274" s="116">
        <f t="shared" si="42"/>
        <v>0.001233089278</v>
      </c>
      <c r="N274" s="116">
        <f t="shared" si="42"/>
        <v>0.0005685089653</v>
      </c>
      <c r="O274" s="116">
        <f t="shared" si="42"/>
        <v>0.0002698040004</v>
      </c>
      <c r="P274" s="116">
        <f t="shared" si="42"/>
        <v>0.000033112664</v>
      </c>
      <c r="Q274" s="116">
        <f t="shared" si="42"/>
        <v>0.0008084716452</v>
      </c>
      <c r="R274" s="116">
        <f t="shared" si="42"/>
        <v>0.001679580504</v>
      </c>
      <c r="S274" s="116">
        <f t="shared" si="42"/>
        <v>0.001646035364</v>
      </c>
      <c r="T274" s="116">
        <f t="shared" si="42"/>
        <v>0.001720323757</v>
      </c>
      <c r="U274" s="116">
        <f t="shared" si="42"/>
        <v>0.001982818901</v>
      </c>
    </row>
    <row r="275" ht="15.75" customHeight="1">
      <c r="A275" s="140" t="s">
        <v>117</v>
      </c>
      <c r="B275" s="116">
        <f t="shared" ref="B275:U275" si="43">B53/B$12</f>
        <v>0.0001131408368</v>
      </c>
      <c r="C275" s="116">
        <f t="shared" si="43"/>
        <v>0.0000724847782</v>
      </c>
      <c r="D275" s="116">
        <f t="shared" si="43"/>
        <v>0.00004447147455</v>
      </c>
      <c r="E275" s="116">
        <f t="shared" si="43"/>
        <v>0</v>
      </c>
      <c r="F275" s="116">
        <f t="shared" si="43"/>
        <v>0.00001872464128</v>
      </c>
      <c r="G275" s="116">
        <f t="shared" si="43"/>
        <v>0.00002942211653</v>
      </c>
      <c r="H275" s="116">
        <f t="shared" si="43"/>
        <v>0.00002779186671</v>
      </c>
      <c r="I275" s="116">
        <f t="shared" si="43"/>
        <v>0.0000008122120962</v>
      </c>
      <c r="J275" s="116">
        <f t="shared" si="43"/>
        <v>0.000006841480614</v>
      </c>
      <c r="K275" s="116">
        <f t="shared" si="43"/>
        <v>0.0000212377191</v>
      </c>
      <c r="L275" s="116">
        <f t="shared" si="43"/>
        <v>0.00005126959905</v>
      </c>
      <c r="M275" s="116">
        <f t="shared" si="43"/>
        <v>0.00003773337041</v>
      </c>
      <c r="N275" s="116">
        <f t="shared" si="43"/>
        <v>0.000005331286119</v>
      </c>
      <c r="O275" s="116">
        <f t="shared" si="43"/>
        <v>0.000009186874567</v>
      </c>
      <c r="P275" s="116">
        <f t="shared" si="43"/>
        <v>0.000008891363481</v>
      </c>
      <c r="Q275" s="116">
        <f t="shared" si="43"/>
        <v>0.000005549354922</v>
      </c>
      <c r="R275" s="116">
        <f t="shared" si="43"/>
        <v>0</v>
      </c>
      <c r="S275" s="116">
        <f t="shared" si="43"/>
        <v>0.000009930831757</v>
      </c>
      <c r="T275" s="116">
        <f t="shared" si="43"/>
        <v>0.000002258136631</v>
      </c>
      <c r="U275" s="116">
        <f t="shared" si="43"/>
        <v>0.000007642053279</v>
      </c>
    </row>
    <row r="276" ht="15.75" customHeight="1">
      <c r="A276" s="140" t="s">
        <v>62</v>
      </c>
      <c r="B276" s="116">
        <f t="shared" ref="B276:U276" si="44">B54/B$12</f>
        <v>0</v>
      </c>
      <c r="C276" s="116">
        <f t="shared" si="44"/>
        <v>0</v>
      </c>
      <c r="D276" s="116">
        <f t="shared" si="44"/>
        <v>0</v>
      </c>
      <c r="E276" s="116">
        <f t="shared" si="44"/>
        <v>0</v>
      </c>
      <c r="F276" s="116">
        <f t="shared" si="44"/>
        <v>0</v>
      </c>
      <c r="G276" s="116">
        <f t="shared" si="44"/>
        <v>0</v>
      </c>
      <c r="H276" s="116">
        <f t="shared" si="44"/>
        <v>0</v>
      </c>
      <c r="I276" s="116">
        <f t="shared" si="44"/>
        <v>0</v>
      </c>
      <c r="J276" s="116">
        <f t="shared" si="44"/>
        <v>0</v>
      </c>
      <c r="K276" s="116">
        <f t="shared" si="44"/>
        <v>0</v>
      </c>
      <c r="L276" s="116">
        <f t="shared" si="44"/>
        <v>0</v>
      </c>
      <c r="M276" s="116">
        <f t="shared" si="44"/>
        <v>0</v>
      </c>
      <c r="N276" s="116">
        <f t="shared" si="44"/>
        <v>0</v>
      </c>
      <c r="O276" s="116">
        <f t="shared" si="44"/>
        <v>0</v>
      </c>
      <c r="P276" s="116">
        <f t="shared" si="44"/>
        <v>0</v>
      </c>
      <c r="Q276" s="116">
        <f t="shared" si="44"/>
        <v>0</v>
      </c>
      <c r="R276" s="116">
        <f t="shared" si="44"/>
        <v>0</v>
      </c>
      <c r="S276" s="116">
        <f t="shared" si="44"/>
        <v>0</v>
      </c>
      <c r="T276" s="116">
        <f t="shared" si="44"/>
        <v>0</v>
      </c>
      <c r="U276" s="116">
        <f t="shared" si="44"/>
        <v>0</v>
      </c>
    </row>
    <row r="277" ht="15.75" customHeight="1">
      <c r="A277" s="140" t="s">
        <v>118</v>
      </c>
      <c r="B277" s="116">
        <f t="shared" ref="B277:U277" si="45">B55/B$12</f>
        <v>0</v>
      </c>
      <c r="C277" s="116">
        <f t="shared" si="45"/>
        <v>0</v>
      </c>
      <c r="D277" s="116">
        <f t="shared" si="45"/>
        <v>0</v>
      </c>
      <c r="E277" s="116">
        <f t="shared" si="45"/>
        <v>0</v>
      </c>
      <c r="F277" s="116">
        <f t="shared" si="45"/>
        <v>0</v>
      </c>
      <c r="G277" s="116">
        <f t="shared" si="45"/>
        <v>0</v>
      </c>
      <c r="H277" s="116">
        <f t="shared" si="45"/>
        <v>0</v>
      </c>
      <c r="I277" s="116">
        <f t="shared" si="45"/>
        <v>0</v>
      </c>
      <c r="J277" s="116">
        <f t="shared" si="45"/>
        <v>0</v>
      </c>
      <c r="K277" s="116">
        <f t="shared" si="45"/>
        <v>0</v>
      </c>
      <c r="L277" s="116">
        <f t="shared" si="45"/>
        <v>0</v>
      </c>
      <c r="M277" s="116">
        <f t="shared" si="45"/>
        <v>0</v>
      </c>
      <c r="N277" s="116">
        <f t="shared" si="45"/>
        <v>0</v>
      </c>
      <c r="O277" s="116">
        <f t="shared" si="45"/>
        <v>0</v>
      </c>
      <c r="P277" s="116">
        <f t="shared" si="45"/>
        <v>0</v>
      </c>
      <c r="Q277" s="116">
        <f t="shared" si="45"/>
        <v>0</v>
      </c>
      <c r="R277" s="116">
        <f t="shared" si="45"/>
        <v>0</v>
      </c>
      <c r="S277" s="116">
        <f t="shared" si="45"/>
        <v>0</v>
      </c>
      <c r="T277" s="116">
        <f t="shared" si="45"/>
        <v>0</v>
      </c>
      <c r="U277" s="116">
        <f t="shared" si="45"/>
        <v>0</v>
      </c>
    </row>
    <row r="278" ht="15.75" customHeight="1">
      <c r="A278" s="140" t="s">
        <v>119</v>
      </c>
      <c r="B278" s="116">
        <f t="shared" ref="B278:U278" si="46">B56/B$12</f>
        <v>0</v>
      </c>
      <c r="C278" s="116">
        <f t="shared" si="46"/>
        <v>0</v>
      </c>
      <c r="D278" s="116">
        <f t="shared" si="46"/>
        <v>0</v>
      </c>
      <c r="E278" s="116">
        <f t="shared" si="46"/>
        <v>0</v>
      </c>
      <c r="F278" s="116">
        <f t="shared" si="46"/>
        <v>0</v>
      </c>
      <c r="G278" s="116">
        <f t="shared" si="46"/>
        <v>0</v>
      </c>
      <c r="H278" s="116">
        <f t="shared" si="46"/>
        <v>0</v>
      </c>
      <c r="I278" s="116">
        <f t="shared" si="46"/>
        <v>0</v>
      </c>
      <c r="J278" s="116">
        <f t="shared" si="46"/>
        <v>0</v>
      </c>
      <c r="K278" s="116">
        <f t="shared" si="46"/>
        <v>0</v>
      </c>
      <c r="L278" s="116">
        <f t="shared" si="46"/>
        <v>0</v>
      </c>
      <c r="M278" s="116">
        <f t="shared" si="46"/>
        <v>0</v>
      </c>
      <c r="N278" s="116">
        <f t="shared" si="46"/>
        <v>0</v>
      </c>
      <c r="O278" s="116">
        <f t="shared" si="46"/>
        <v>0</v>
      </c>
      <c r="P278" s="116">
        <f t="shared" si="46"/>
        <v>0</v>
      </c>
      <c r="Q278" s="116">
        <f t="shared" si="46"/>
        <v>0</v>
      </c>
      <c r="R278" s="116">
        <f t="shared" si="46"/>
        <v>0</v>
      </c>
      <c r="S278" s="116">
        <f t="shared" si="46"/>
        <v>0</v>
      </c>
      <c r="T278" s="116">
        <f t="shared" si="46"/>
        <v>0</v>
      </c>
      <c r="U278" s="116">
        <f t="shared" si="46"/>
        <v>0.000001175700504</v>
      </c>
    </row>
    <row r="279" ht="15.75" customHeight="1">
      <c r="A279" s="140" t="s">
        <v>120</v>
      </c>
      <c r="B279" s="116">
        <f t="shared" ref="B279:U279" si="47">B57/B$12</f>
        <v>0.000009428403064</v>
      </c>
      <c r="C279" s="116">
        <f t="shared" si="47"/>
        <v>0</v>
      </c>
      <c r="D279" s="116">
        <f t="shared" si="47"/>
        <v>0</v>
      </c>
      <c r="E279" s="116">
        <f t="shared" si="47"/>
        <v>0</v>
      </c>
      <c r="F279" s="116">
        <f t="shared" si="47"/>
        <v>0.000004096015279</v>
      </c>
      <c r="G279" s="116">
        <f t="shared" si="47"/>
        <v>0.00000551664685</v>
      </c>
      <c r="H279" s="116">
        <f t="shared" si="47"/>
        <v>0</v>
      </c>
      <c r="I279" s="116">
        <f t="shared" si="47"/>
        <v>0.000005279378625</v>
      </c>
      <c r="J279" s="116">
        <f t="shared" si="47"/>
        <v>0</v>
      </c>
      <c r="K279" s="116">
        <f t="shared" si="47"/>
        <v>0.000003413204855</v>
      </c>
      <c r="L279" s="116">
        <f t="shared" si="47"/>
        <v>0.0000003560388823</v>
      </c>
      <c r="M279" s="116">
        <f t="shared" si="47"/>
        <v>0</v>
      </c>
      <c r="N279" s="116">
        <f t="shared" si="47"/>
        <v>0</v>
      </c>
      <c r="O279" s="116">
        <f t="shared" si="47"/>
        <v>0</v>
      </c>
      <c r="P279" s="116">
        <f t="shared" si="47"/>
        <v>0</v>
      </c>
      <c r="Q279" s="116">
        <f t="shared" si="47"/>
        <v>0.000005896189605</v>
      </c>
      <c r="R279" s="116">
        <f t="shared" si="47"/>
        <v>0</v>
      </c>
      <c r="S279" s="116">
        <f t="shared" si="47"/>
        <v>0.0000163858724</v>
      </c>
      <c r="T279" s="116">
        <f t="shared" si="47"/>
        <v>0</v>
      </c>
      <c r="U279" s="116">
        <f t="shared" si="47"/>
        <v>0</v>
      </c>
    </row>
    <row r="280" ht="15.75" customHeight="1">
      <c r="A280" s="140" t="s">
        <v>121</v>
      </c>
      <c r="B280" s="116">
        <f t="shared" ref="B280:U280" si="48">B58/B$12</f>
        <v>0</v>
      </c>
      <c r="C280" s="116">
        <f t="shared" si="48"/>
        <v>0</v>
      </c>
      <c r="D280" s="116">
        <f t="shared" si="48"/>
        <v>0</v>
      </c>
      <c r="E280" s="116">
        <f t="shared" si="48"/>
        <v>0</v>
      </c>
      <c r="F280" s="116">
        <f t="shared" si="48"/>
        <v>0</v>
      </c>
      <c r="G280" s="116">
        <f t="shared" si="48"/>
        <v>0</v>
      </c>
      <c r="H280" s="116">
        <f t="shared" si="48"/>
        <v>0</v>
      </c>
      <c r="I280" s="116">
        <f t="shared" si="48"/>
        <v>0</v>
      </c>
      <c r="J280" s="116">
        <f t="shared" si="48"/>
        <v>0</v>
      </c>
      <c r="K280" s="116">
        <f t="shared" si="48"/>
        <v>0</v>
      </c>
      <c r="L280" s="116">
        <f t="shared" si="48"/>
        <v>0</v>
      </c>
      <c r="M280" s="116">
        <f t="shared" si="48"/>
        <v>0</v>
      </c>
      <c r="N280" s="116">
        <f t="shared" si="48"/>
        <v>0</v>
      </c>
      <c r="O280" s="116">
        <f t="shared" si="48"/>
        <v>0</v>
      </c>
      <c r="P280" s="116">
        <f t="shared" si="48"/>
        <v>0</v>
      </c>
      <c r="Q280" s="116">
        <f t="shared" si="48"/>
        <v>0</v>
      </c>
      <c r="R280" s="116">
        <f t="shared" si="48"/>
        <v>0</v>
      </c>
      <c r="S280" s="116">
        <f t="shared" si="48"/>
        <v>0</v>
      </c>
      <c r="T280" s="116">
        <f t="shared" si="48"/>
        <v>0</v>
      </c>
      <c r="U280" s="116">
        <f t="shared" si="48"/>
        <v>0</v>
      </c>
    </row>
    <row r="281" ht="15.75" customHeight="1">
      <c r="A281" s="140" t="s">
        <v>122</v>
      </c>
      <c r="B281" s="116">
        <f t="shared" ref="B281:U281" si="49">B59/B$12</f>
        <v>0</v>
      </c>
      <c r="C281" s="116">
        <f t="shared" si="49"/>
        <v>0</v>
      </c>
      <c r="D281" s="116">
        <f t="shared" si="49"/>
        <v>0.00001201931745</v>
      </c>
      <c r="E281" s="116">
        <f t="shared" si="49"/>
        <v>0</v>
      </c>
      <c r="F281" s="116">
        <f t="shared" si="49"/>
        <v>0</v>
      </c>
      <c r="G281" s="116">
        <f t="shared" si="49"/>
        <v>0</v>
      </c>
      <c r="H281" s="116">
        <f t="shared" si="49"/>
        <v>0</v>
      </c>
      <c r="I281" s="116">
        <f t="shared" si="49"/>
        <v>0</v>
      </c>
      <c r="J281" s="116">
        <f t="shared" si="49"/>
        <v>0</v>
      </c>
      <c r="K281" s="116">
        <f t="shared" si="49"/>
        <v>0</v>
      </c>
      <c r="L281" s="116">
        <f t="shared" si="49"/>
        <v>0.000008544933175</v>
      </c>
      <c r="M281" s="116">
        <f t="shared" si="49"/>
        <v>0.000004192596713</v>
      </c>
      <c r="N281" s="116">
        <f t="shared" si="49"/>
        <v>0</v>
      </c>
      <c r="O281" s="116">
        <f t="shared" si="49"/>
        <v>0</v>
      </c>
      <c r="P281" s="116">
        <f t="shared" si="49"/>
        <v>0</v>
      </c>
      <c r="Q281" s="116">
        <f t="shared" si="49"/>
        <v>0.000005896189605</v>
      </c>
      <c r="R281" s="116">
        <f t="shared" si="49"/>
        <v>0</v>
      </c>
      <c r="S281" s="116">
        <f t="shared" si="49"/>
        <v>0</v>
      </c>
      <c r="T281" s="116">
        <f t="shared" si="49"/>
        <v>0</v>
      </c>
      <c r="U281" s="116">
        <f t="shared" si="49"/>
        <v>0.0000005878502522</v>
      </c>
    </row>
    <row r="282" ht="15.75" customHeight="1">
      <c r="A282" s="140" t="s">
        <v>56</v>
      </c>
      <c r="B282" s="116">
        <f t="shared" ref="B282:U282" si="50">B60/B$12</f>
        <v>0.006302887448</v>
      </c>
      <c r="C282" s="116">
        <f t="shared" si="50"/>
        <v>0.006088721369</v>
      </c>
      <c r="D282" s="116">
        <f t="shared" si="50"/>
        <v>0.001835349774</v>
      </c>
      <c r="E282" s="116">
        <f t="shared" si="50"/>
        <v>0.001475629176</v>
      </c>
      <c r="F282" s="116">
        <f t="shared" si="50"/>
        <v>0</v>
      </c>
      <c r="G282" s="116">
        <f t="shared" si="50"/>
        <v>0</v>
      </c>
      <c r="H282" s="116">
        <f t="shared" si="50"/>
        <v>0</v>
      </c>
      <c r="I282" s="116">
        <f t="shared" si="50"/>
        <v>0</v>
      </c>
      <c r="J282" s="116">
        <f t="shared" si="50"/>
        <v>0</v>
      </c>
      <c r="K282" s="116">
        <f t="shared" si="50"/>
        <v>0</v>
      </c>
      <c r="L282" s="116">
        <f t="shared" si="50"/>
        <v>0</v>
      </c>
      <c r="M282" s="116">
        <f t="shared" si="50"/>
        <v>0</v>
      </c>
      <c r="N282" s="116">
        <f t="shared" si="50"/>
        <v>0</v>
      </c>
      <c r="O282" s="116">
        <f t="shared" si="50"/>
        <v>0.0002785073553</v>
      </c>
      <c r="P282" s="116">
        <f t="shared" si="50"/>
        <v>0.0001103755467</v>
      </c>
      <c r="Q282" s="116">
        <f t="shared" si="50"/>
        <v>0.0003530777069</v>
      </c>
      <c r="R282" s="116">
        <f t="shared" si="50"/>
        <v>0</v>
      </c>
      <c r="S282" s="116">
        <f t="shared" si="50"/>
        <v>0</v>
      </c>
      <c r="T282" s="116">
        <f t="shared" si="50"/>
        <v>0.0001482843054</v>
      </c>
      <c r="U282" s="116">
        <f t="shared" si="50"/>
        <v>0</v>
      </c>
    </row>
    <row r="283" ht="15.75" customHeight="1">
      <c r="A283" s="140" t="s">
        <v>518</v>
      </c>
      <c r="B283" s="116">
        <f t="shared" ref="B283:U283" si="51">B61/B$12</f>
        <v>0</v>
      </c>
      <c r="C283" s="116">
        <f t="shared" si="51"/>
        <v>0</v>
      </c>
      <c r="D283" s="116">
        <f t="shared" si="51"/>
        <v>0</v>
      </c>
      <c r="E283" s="116">
        <f t="shared" si="51"/>
        <v>0</v>
      </c>
      <c r="F283" s="116">
        <f t="shared" si="51"/>
        <v>0</v>
      </c>
      <c r="G283" s="116">
        <f t="shared" si="51"/>
        <v>0</v>
      </c>
      <c r="H283" s="116">
        <f t="shared" si="51"/>
        <v>0</v>
      </c>
      <c r="I283" s="116">
        <f t="shared" si="51"/>
        <v>0</v>
      </c>
      <c r="J283" s="116">
        <f t="shared" si="51"/>
        <v>0</v>
      </c>
      <c r="K283" s="116">
        <f t="shared" si="51"/>
        <v>0</v>
      </c>
      <c r="L283" s="116">
        <f t="shared" si="51"/>
        <v>0</v>
      </c>
      <c r="M283" s="116">
        <f t="shared" si="51"/>
        <v>0</v>
      </c>
      <c r="N283" s="116">
        <f t="shared" si="51"/>
        <v>0</v>
      </c>
      <c r="O283" s="116">
        <f t="shared" si="51"/>
        <v>0</v>
      </c>
      <c r="P283" s="116">
        <f t="shared" si="51"/>
        <v>0</v>
      </c>
      <c r="Q283" s="116">
        <f t="shared" si="51"/>
        <v>0</v>
      </c>
      <c r="R283" s="116">
        <f t="shared" si="51"/>
        <v>0</v>
      </c>
      <c r="S283" s="116">
        <f t="shared" si="51"/>
        <v>0</v>
      </c>
      <c r="T283" s="116">
        <f t="shared" si="51"/>
        <v>0</v>
      </c>
      <c r="U283" s="116">
        <f t="shared" si="51"/>
        <v>0</v>
      </c>
    </row>
    <row r="284" ht="15.75" customHeight="1">
      <c r="A284" s="140" t="s">
        <v>123</v>
      </c>
      <c r="B284" s="116">
        <f t="shared" ref="B284:U284" si="52">B62/B$12</f>
        <v>0.00002828520919</v>
      </c>
      <c r="C284" s="116">
        <f t="shared" si="52"/>
        <v>0.0002509088476</v>
      </c>
      <c r="D284" s="116">
        <f t="shared" si="52"/>
        <v>0.00028245396</v>
      </c>
      <c r="E284" s="116">
        <f t="shared" si="52"/>
        <v>0.0002846973604</v>
      </c>
      <c r="F284" s="116">
        <f t="shared" si="52"/>
        <v>0.0002129927945</v>
      </c>
      <c r="G284" s="116">
        <f t="shared" si="52"/>
        <v>0.0001335028538</v>
      </c>
      <c r="H284" s="116">
        <f t="shared" si="52"/>
        <v>0.00007579600012</v>
      </c>
      <c r="I284" s="116">
        <f t="shared" si="52"/>
        <v>0.00007025634632</v>
      </c>
      <c r="J284" s="116">
        <f t="shared" si="52"/>
        <v>0.0001599603324</v>
      </c>
      <c r="K284" s="116">
        <f t="shared" si="52"/>
        <v>0.0001471470538</v>
      </c>
      <c r="L284" s="116">
        <f t="shared" si="52"/>
        <v>0.000111796209</v>
      </c>
      <c r="M284" s="116">
        <f t="shared" si="52"/>
        <v>0.000105746606</v>
      </c>
      <c r="N284" s="116">
        <f t="shared" si="52"/>
        <v>0.00003150305434</v>
      </c>
      <c r="O284" s="116">
        <f t="shared" si="52"/>
        <v>0.0000410991757</v>
      </c>
      <c r="P284" s="116">
        <f t="shared" si="52"/>
        <v>0.00007143750659</v>
      </c>
      <c r="Q284" s="116">
        <f t="shared" si="52"/>
        <v>0.00007734413423</v>
      </c>
      <c r="R284" s="116">
        <f t="shared" si="52"/>
        <v>0.00002252735504</v>
      </c>
      <c r="S284" s="116">
        <f t="shared" si="52"/>
        <v>0.0000610746153</v>
      </c>
      <c r="T284" s="116">
        <f t="shared" si="52"/>
        <v>0.0000662386745</v>
      </c>
      <c r="U284" s="116">
        <f t="shared" si="52"/>
        <v>0.0001161004248</v>
      </c>
    </row>
    <row r="285" ht="15.75" customHeight="1">
      <c r="A285" s="140" t="s">
        <v>124</v>
      </c>
      <c r="B285" s="116">
        <f t="shared" ref="B285:U285" si="53">B63/B$12</f>
        <v>0.00001885680613</v>
      </c>
      <c r="C285" s="116">
        <f t="shared" si="53"/>
        <v>0.000005575752169</v>
      </c>
      <c r="D285" s="116">
        <f t="shared" si="53"/>
        <v>0</v>
      </c>
      <c r="E285" s="116">
        <f t="shared" si="53"/>
        <v>0</v>
      </c>
      <c r="F285" s="116">
        <f t="shared" si="53"/>
        <v>0</v>
      </c>
      <c r="G285" s="116">
        <f t="shared" si="53"/>
        <v>0</v>
      </c>
      <c r="H285" s="116">
        <f t="shared" si="53"/>
        <v>0</v>
      </c>
      <c r="I285" s="116">
        <f t="shared" si="53"/>
        <v>0.000003654954433</v>
      </c>
      <c r="J285" s="116">
        <f t="shared" si="53"/>
        <v>0</v>
      </c>
      <c r="K285" s="116">
        <f t="shared" si="53"/>
        <v>0.0000003792449839</v>
      </c>
      <c r="L285" s="116">
        <f t="shared" si="53"/>
        <v>0</v>
      </c>
      <c r="M285" s="116">
        <f t="shared" si="53"/>
        <v>0.0000009316881584</v>
      </c>
      <c r="N285" s="116">
        <f t="shared" si="53"/>
        <v>0.000006300610868</v>
      </c>
      <c r="O285" s="116">
        <f t="shared" si="53"/>
        <v>0</v>
      </c>
      <c r="P285" s="116">
        <f t="shared" si="53"/>
        <v>0</v>
      </c>
      <c r="Q285" s="116">
        <f t="shared" si="53"/>
        <v>0.0001706426639</v>
      </c>
      <c r="R285" s="116">
        <f t="shared" si="53"/>
        <v>0.0000007386018046</v>
      </c>
      <c r="S285" s="116">
        <f t="shared" si="53"/>
        <v>0</v>
      </c>
      <c r="T285" s="116">
        <f t="shared" si="53"/>
        <v>0</v>
      </c>
      <c r="U285" s="116">
        <f t="shared" si="53"/>
        <v>0</v>
      </c>
    </row>
    <row r="286" ht="15.75" customHeight="1">
      <c r="A286" s="140" t="s">
        <v>125</v>
      </c>
      <c r="B286" s="116">
        <f t="shared" ref="B286:U286" si="54">B64/B$12</f>
        <v>0</v>
      </c>
      <c r="C286" s="116">
        <f t="shared" si="54"/>
        <v>0</v>
      </c>
      <c r="D286" s="116">
        <f t="shared" si="54"/>
        <v>0</v>
      </c>
      <c r="E286" s="116">
        <f t="shared" si="54"/>
        <v>0</v>
      </c>
      <c r="F286" s="116">
        <f t="shared" si="54"/>
        <v>0</v>
      </c>
      <c r="G286" s="116">
        <f t="shared" si="54"/>
        <v>0</v>
      </c>
      <c r="H286" s="116">
        <f t="shared" si="54"/>
        <v>0</v>
      </c>
      <c r="I286" s="116">
        <f t="shared" si="54"/>
        <v>0</v>
      </c>
      <c r="J286" s="116">
        <f t="shared" si="54"/>
        <v>0</v>
      </c>
      <c r="K286" s="116">
        <f t="shared" si="54"/>
        <v>0</v>
      </c>
      <c r="L286" s="116">
        <f t="shared" si="54"/>
        <v>0</v>
      </c>
      <c r="M286" s="116">
        <f t="shared" si="54"/>
        <v>0</v>
      </c>
      <c r="N286" s="116">
        <f t="shared" si="54"/>
        <v>0</v>
      </c>
      <c r="O286" s="116">
        <f t="shared" si="54"/>
        <v>0</v>
      </c>
      <c r="P286" s="116">
        <f t="shared" si="54"/>
        <v>0</v>
      </c>
      <c r="Q286" s="116">
        <f t="shared" si="54"/>
        <v>0.000006936693653</v>
      </c>
      <c r="R286" s="116">
        <f t="shared" si="54"/>
        <v>0</v>
      </c>
      <c r="S286" s="116">
        <f t="shared" si="54"/>
        <v>0.00001489624764</v>
      </c>
      <c r="T286" s="116">
        <f t="shared" si="54"/>
        <v>0</v>
      </c>
      <c r="U286" s="116">
        <f t="shared" si="54"/>
        <v>0</v>
      </c>
    </row>
    <row r="287" ht="15.75" customHeight="1">
      <c r="A287" s="140" t="s">
        <v>126</v>
      </c>
      <c r="B287" s="116">
        <f t="shared" ref="B287:U287" si="55">B65/B$12</f>
        <v>0</v>
      </c>
      <c r="C287" s="116">
        <f t="shared" si="55"/>
        <v>0</v>
      </c>
      <c r="D287" s="116">
        <f t="shared" si="55"/>
        <v>0</v>
      </c>
      <c r="E287" s="116">
        <f t="shared" si="55"/>
        <v>0</v>
      </c>
      <c r="F287" s="116">
        <f t="shared" si="55"/>
        <v>0</v>
      </c>
      <c r="G287" s="116">
        <f t="shared" si="55"/>
        <v>0</v>
      </c>
      <c r="H287" s="116">
        <f t="shared" si="55"/>
        <v>0</v>
      </c>
      <c r="I287" s="116">
        <f t="shared" si="55"/>
        <v>0</v>
      </c>
      <c r="J287" s="116">
        <f t="shared" si="55"/>
        <v>0</v>
      </c>
      <c r="K287" s="116">
        <f t="shared" si="55"/>
        <v>0</v>
      </c>
      <c r="L287" s="116">
        <f t="shared" si="55"/>
        <v>0</v>
      </c>
      <c r="M287" s="116">
        <f t="shared" si="55"/>
        <v>0</v>
      </c>
      <c r="N287" s="116">
        <f t="shared" si="55"/>
        <v>0</v>
      </c>
      <c r="O287" s="116">
        <f t="shared" si="55"/>
        <v>0</v>
      </c>
      <c r="P287" s="116">
        <f t="shared" si="55"/>
        <v>0</v>
      </c>
      <c r="Q287" s="116">
        <f t="shared" si="55"/>
        <v>0</v>
      </c>
      <c r="R287" s="116">
        <f t="shared" si="55"/>
        <v>0</v>
      </c>
      <c r="S287" s="116">
        <f t="shared" si="55"/>
        <v>0</v>
      </c>
      <c r="T287" s="116">
        <f t="shared" si="55"/>
        <v>0</v>
      </c>
      <c r="U287" s="116">
        <f t="shared" si="55"/>
        <v>0</v>
      </c>
    </row>
    <row r="288" ht="15.75" customHeight="1">
      <c r="A288" s="140" t="s">
        <v>127</v>
      </c>
      <c r="B288" s="116">
        <f t="shared" ref="B288:U288" si="56">B66/B$12</f>
        <v>0</v>
      </c>
      <c r="C288" s="116">
        <f t="shared" si="56"/>
        <v>0</v>
      </c>
      <c r="D288" s="116">
        <f t="shared" si="56"/>
        <v>0</v>
      </c>
      <c r="E288" s="116">
        <f t="shared" si="56"/>
        <v>0</v>
      </c>
      <c r="F288" s="116">
        <f t="shared" si="56"/>
        <v>0</v>
      </c>
      <c r="G288" s="116">
        <f t="shared" si="56"/>
        <v>0</v>
      </c>
      <c r="H288" s="116">
        <f t="shared" si="56"/>
        <v>0</v>
      </c>
      <c r="I288" s="116">
        <f t="shared" si="56"/>
        <v>0</v>
      </c>
      <c r="J288" s="116">
        <f t="shared" si="56"/>
        <v>0</v>
      </c>
      <c r="K288" s="116">
        <f t="shared" si="56"/>
        <v>0</v>
      </c>
      <c r="L288" s="116">
        <f t="shared" si="56"/>
        <v>0</v>
      </c>
      <c r="M288" s="116">
        <f t="shared" si="56"/>
        <v>0</v>
      </c>
      <c r="N288" s="116">
        <f t="shared" si="56"/>
        <v>0</v>
      </c>
      <c r="O288" s="116">
        <f t="shared" si="56"/>
        <v>0</v>
      </c>
      <c r="P288" s="116">
        <f t="shared" si="56"/>
        <v>0</v>
      </c>
      <c r="Q288" s="116">
        <f t="shared" si="56"/>
        <v>0</v>
      </c>
      <c r="R288" s="116">
        <f t="shared" si="56"/>
        <v>0</v>
      </c>
      <c r="S288" s="116">
        <f t="shared" si="56"/>
        <v>0</v>
      </c>
      <c r="T288" s="116">
        <f t="shared" si="56"/>
        <v>0</v>
      </c>
      <c r="U288" s="116">
        <f t="shared" si="56"/>
        <v>0</v>
      </c>
    </row>
    <row r="289" ht="15.75" customHeight="1">
      <c r="A289" s="140" t="s">
        <v>128</v>
      </c>
      <c r="B289" s="116">
        <f t="shared" ref="B289:U289" si="57">B67/B$12</f>
        <v>0</v>
      </c>
      <c r="C289" s="116">
        <f t="shared" si="57"/>
        <v>0</v>
      </c>
      <c r="D289" s="116">
        <f t="shared" si="57"/>
        <v>0</v>
      </c>
      <c r="E289" s="116">
        <f t="shared" si="57"/>
        <v>0</v>
      </c>
      <c r="F289" s="116">
        <f t="shared" si="57"/>
        <v>0</v>
      </c>
      <c r="G289" s="116">
        <f t="shared" si="57"/>
        <v>0</v>
      </c>
      <c r="H289" s="116">
        <f t="shared" si="57"/>
        <v>0</v>
      </c>
      <c r="I289" s="116">
        <f t="shared" si="57"/>
        <v>0.000005685484673</v>
      </c>
      <c r="J289" s="116">
        <f t="shared" si="57"/>
        <v>0.000001628923956</v>
      </c>
      <c r="K289" s="116">
        <f t="shared" si="57"/>
        <v>0</v>
      </c>
      <c r="L289" s="116">
        <f t="shared" si="57"/>
        <v>0</v>
      </c>
      <c r="M289" s="116">
        <f t="shared" si="57"/>
        <v>0.000008385193425</v>
      </c>
      <c r="N289" s="116">
        <f t="shared" si="57"/>
        <v>0</v>
      </c>
      <c r="O289" s="116">
        <f t="shared" si="57"/>
        <v>0.0000009670394281</v>
      </c>
      <c r="P289" s="116">
        <f t="shared" si="57"/>
        <v>0</v>
      </c>
      <c r="Q289" s="116">
        <f t="shared" si="57"/>
        <v>0.000004855685557</v>
      </c>
      <c r="R289" s="116">
        <f t="shared" si="57"/>
        <v>0</v>
      </c>
      <c r="S289" s="116">
        <f t="shared" si="57"/>
        <v>0</v>
      </c>
      <c r="T289" s="116">
        <f t="shared" si="57"/>
        <v>0</v>
      </c>
      <c r="U289" s="116">
        <f t="shared" si="57"/>
        <v>0.00001116915479</v>
      </c>
    </row>
    <row r="290" ht="15.75" customHeight="1">
      <c r="A290" s="140" t="s">
        <v>12</v>
      </c>
      <c r="B290" s="116">
        <f t="shared" ref="B290:U290" si="58">B68/B$12</f>
        <v>0</v>
      </c>
      <c r="C290" s="116">
        <f t="shared" si="58"/>
        <v>0</v>
      </c>
      <c r="D290" s="116">
        <f t="shared" si="58"/>
        <v>0</v>
      </c>
      <c r="E290" s="116">
        <f t="shared" si="58"/>
        <v>0</v>
      </c>
      <c r="F290" s="116">
        <f t="shared" si="58"/>
        <v>0</v>
      </c>
      <c r="G290" s="116">
        <f t="shared" si="58"/>
        <v>0.00001471105827</v>
      </c>
      <c r="H290" s="116">
        <f t="shared" si="58"/>
        <v>0</v>
      </c>
      <c r="I290" s="116">
        <f t="shared" si="58"/>
        <v>0</v>
      </c>
      <c r="J290" s="116">
        <f t="shared" si="58"/>
        <v>0</v>
      </c>
      <c r="K290" s="116">
        <f t="shared" si="58"/>
        <v>0</v>
      </c>
      <c r="L290" s="116">
        <f t="shared" si="58"/>
        <v>0</v>
      </c>
      <c r="M290" s="116">
        <f t="shared" si="58"/>
        <v>0</v>
      </c>
      <c r="N290" s="116">
        <f t="shared" si="58"/>
        <v>0.00003344170384</v>
      </c>
      <c r="O290" s="116">
        <f t="shared" si="58"/>
        <v>0.000009186874567</v>
      </c>
      <c r="P290" s="116">
        <f t="shared" si="58"/>
        <v>0</v>
      </c>
      <c r="Q290" s="116">
        <f t="shared" si="58"/>
        <v>0</v>
      </c>
      <c r="R290" s="116">
        <f t="shared" si="58"/>
        <v>0</v>
      </c>
      <c r="S290" s="116">
        <f t="shared" si="58"/>
        <v>0.00003426136956</v>
      </c>
      <c r="T290" s="116">
        <f t="shared" si="58"/>
        <v>0</v>
      </c>
      <c r="U290" s="116">
        <f t="shared" si="58"/>
        <v>0</v>
      </c>
    </row>
    <row r="291" ht="15.75" customHeight="1">
      <c r="A291" s="140" t="s">
        <v>129</v>
      </c>
      <c r="B291" s="116">
        <f t="shared" ref="B291:U291" si="59">B69/B$12</f>
        <v>0</v>
      </c>
      <c r="C291" s="116">
        <f t="shared" si="59"/>
        <v>0</v>
      </c>
      <c r="D291" s="116">
        <f t="shared" si="59"/>
        <v>0</v>
      </c>
      <c r="E291" s="116">
        <f t="shared" si="59"/>
        <v>0</v>
      </c>
      <c r="F291" s="116">
        <f t="shared" si="59"/>
        <v>0</v>
      </c>
      <c r="G291" s="116">
        <f t="shared" si="59"/>
        <v>0</v>
      </c>
      <c r="H291" s="116">
        <f t="shared" si="59"/>
        <v>0</v>
      </c>
      <c r="I291" s="116">
        <f t="shared" si="59"/>
        <v>0</v>
      </c>
      <c r="J291" s="116">
        <f t="shared" si="59"/>
        <v>0</v>
      </c>
      <c r="K291" s="116">
        <f t="shared" si="59"/>
        <v>0</v>
      </c>
      <c r="L291" s="116">
        <f t="shared" si="59"/>
        <v>0</v>
      </c>
      <c r="M291" s="116">
        <f t="shared" si="59"/>
        <v>0</v>
      </c>
      <c r="N291" s="116">
        <f t="shared" si="59"/>
        <v>0</v>
      </c>
      <c r="O291" s="116">
        <f t="shared" si="59"/>
        <v>0</v>
      </c>
      <c r="P291" s="116">
        <f t="shared" si="59"/>
        <v>0</v>
      </c>
      <c r="Q291" s="116">
        <f t="shared" si="59"/>
        <v>0</v>
      </c>
      <c r="R291" s="116">
        <f t="shared" si="59"/>
        <v>0</v>
      </c>
      <c r="S291" s="116">
        <f t="shared" si="59"/>
        <v>0</v>
      </c>
      <c r="T291" s="116">
        <f t="shared" si="59"/>
        <v>0</v>
      </c>
      <c r="U291" s="116">
        <f t="shared" si="59"/>
        <v>0</v>
      </c>
    </row>
    <row r="292" ht="15.75" customHeight="1">
      <c r="A292" s="140" t="s">
        <v>130</v>
      </c>
      <c r="B292" s="116">
        <f t="shared" ref="B292:U292" si="60">B70/B$12</f>
        <v>0</v>
      </c>
      <c r="C292" s="116">
        <f t="shared" si="60"/>
        <v>0</v>
      </c>
      <c r="D292" s="116">
        <f t="shared" si="60"/>
        <v>0</v>
      </c>
      <c r="E292" s="116">
        <f t="shared" si="60"/>
        <v>0</v>
      </c>
      <c r="F292" s="116">
        <f t="shared" si="60"/>
        <v>0</v>
      </c>
      <c r="G292" s="116">
        <f t="shared" si="60"/>
        <v>0</v>
      </c>
      <c r="H292" s="116">
        <f t="shared" si="60"/>
        <v>0</v>
      </c>
      <c r="I292" s="116">
        <f t="shared" si="60"/>
        <v>0</v>
      </c>
      <c r="J292" s="116">
        <f t="shared" si="60"/>
        <v>0</v>
      </c>
      <c r="K292" s="116">
        <f t="shared" si="60"/>
        <v>0</v>
      </c>
      <c r="L292" s="116">
        <f t="shared" si="60"/>
        <v>0</v>
      </c>
      <c r="M292" s="116">
        <f t="shared" si="60"/>
        <v>0</v>
      </c>
      <c r="N292" s="116">
        <f t="shared" si="60"/>
        <v>0</v>
      </c>
      <c r="O292" s="116">
        <f t="shared" si="60"/>
        <v>0</v>
      </c>
      <c r="P292" s="116">
        <f t="shared" si="60"/>
        <v>0</v>
      </c>
      <c r="Q292" s="116">
        <f t="shared" si="60"/>
        <v>0</v>
      </c>
      <c r="R292" s="116">
        <f t="shared" si="60"/>
        <v>0</v>
      </c>
      <c r="S292" s="116">
        <f t="shared" si="60"/>
        <v>0</v>
      </c>
      <c r="T292" s="116">
        <f t="shared" si="60"/>
        <v>0</v>
      </c>
      <c r="U292" s="116">
        <f t="shared" si="60"/>
        <v>0</v>
      </c>
    </row>
    <row r="293" ht="15.75" customHeight="1">
      <c r="A293" s="140" t="s">
        <v>131</v>
      </c>
      <c r="B293" s="116">
        <f t="shared" ref="B293:U293" si="61">B71/B$12</f>
        <v>0</v>
      </c>
      <c r="C293" s="116">
        <f t="shared" si="61"/>
        <v>0</v>
      </c>
      <c r="D293" s="116">
        <f t="shared" si="61"/>
        <v>0</v>
      </c>
      <c r="E293" s="116">
        <f t="shared" si="61"/>
        <v>0</v>
      </c>
      <c r="F293" s="116">
        <f t="shared" si="61"/>
        <v>0</v>
      </c>
      <c r="G293" s="116">
        <f t="shared" si="61"/>
        <v>0</v>
      </c>
      <c r="H293" s="116">
        <f t="shared" si="61"/>
        <v>0</v>
      </c>
      <c r="I293" s="116">
        <f t="shared" si="61"/>
        <v>0</v>
      </c>
      <c r="J293" s="116">
        <f t="shared" si="61"/>
        <v>0</v>
      </c>
      <c r="K293" s="116">
        <f t="shared" si="61"/>
        <v>0</v>
      </c>
      <c r="L293" s="116">
        <f t="shared" si="61"/>
        <v>0</v>
      </c>
      <c r="M293" s="116">
        <f t="shared" si="61"/>
        <v>0</v>
      </c>
      <c r="N293" s="116">
        <f t="shared" si="61"/>
        <v>0</v>
      </c>
      <c r="O293" s="116">
        <f t="shared" si="61"/>
        <v>0</v>
      </c>
      <c r="P293" s="116">
        <f t="shared" si="61"/>
        <v>0</v>
      </c>
      <c r="Q293" s="116">
        <f t="shared" si="61"/>
        <v>0</v>
      </c>
      <c r="R293" s="116">
        <f t="shared" si="61"/>
        <v>0</v>
      </c>
      <c r="S293" s="116">
        <f t="shared" si="61"/>
        <v>0</v>
      </c>
      <c r="T293" s="116">
        <f t="shared" si="61"/>
        <v>0</v>
      </c>
      <c r="U293" s="116">
        <f t="shared" si="61"/>
        <v>0</v>
      </c>
    </row>
    <row r="294" ht="15.75" customHeight="1">
      <c r="A294" s="140" t="s">
        <v>132</v>
      </c>
      <c r="B294" s="116">
        <f t="shared" ref="B294:U294" si="62">B72/B$12</f>
        <v>0</v>
      </c>
      <c r="C294" s="116">
        <f t="shared" si="62"/>
        <v>0</v>
      </c>
      <c r="D294" s="116">
        <f t="shared" si="62"/>
        <v>0</v>
      </c>
      <c r="E294" s="116">
        <f t="shared" si="62"/>
        <v>0</v>
      </c>
      <c r="F294" s="116">
        <f t="shared" si="62"/>
        <v>0</v>
      </c>
      <c r="G294" s="116">
        <f t="shared" si="62"/>
        <v>0</v>
      </c>
      <c r="H294" s="116">
        <f t="shared" si="62"/>
        <v>0</v>
      </c>
      <c r="I294" s="116">
        <f t="shared" si="62"/>
        <v>0</v>
      </c>
      <c r="J294" s="116">
        <f t="shared" si="62"/>
        <v>0</v>
      </c>
      <c r="K294" s="116">
        <f t="shared" si="62"/>
        <v>0</v>
      </c>
      <c r="L294" s="116">
        <f t="shared" si="62"/>
        <v>0</v>
      </c>
      <c r="M294" s="116">
        <f t="shared" si="62"/>
        <v>0</v>
      </c>
      <c r="N294" s="116">
        <f t="shared" si="62"/>
        <v>0</v>
      </c>
      <c r="O294" s="116">
        <f t="shared" si="62"/>
        <v>0</v>
      </c>
      <c r="P294" s="116">
        <f t="shared" si="62"/>
        <v>0</v>
      </c>
      <c r="Q294" s="116">
        <f t="shared" si="62"/>
        <v>0</v>
      </c>
      <c r="R294" s="116">
        <f t="shared" si="62"/>
        <v>0</v>
      </c>
      <c r="S294" s="116">
        <f t="shared" si="62"/>
        <v>0</v>
      </c>
      <c r="T294" s="116">
        <f t="shared" si="62"/>
        <v>0</v>
      </c>
      <c r="U294" s="116">
        <f t="shared" si="62"/>
        <v>0</v>
      </c>
    </row>
    <row r="295" ht="15.75" customHeight="1">
      <c r="A295" s="140" t="s">
        <v>75</v>
      </c>
      <c r="B295" s="116">
        <f t="shared" ref="B295:U295" si="63">B73/B$12</f>
        <v>0</v>
      </c>
      <c r="C295" s="116">
        <f t="shared" si="63"/>
        <v>0</v>
      </c>
      <c r="D295" s="116">
        <f t="shared" si="63"/>
        <v>0</v>
      </c>
      <c r="E295" s="116">
        <f t="shared" si="63"/>
        <v>0</v>
      </c>
      <c r="F295" s="116">
        <f t="shared" si="63"/>
        <v>0</v>
      </c>
      <c r="G295" s="116">
        <f t="shared" si="63"/>
        <v>0</v>
      </c>
      <c r="H295" s="116">
        <f t="shared" si="63"/>
        <v>0</v>
      </c>
      <c r="I295" s="116">
        <f t="shared" si="63"/>
        <v>0</v>
      </c>
      <c r="J295" s="116">
        <f t="shared" si="63"/>
        <v>0</v>
      </c>
      <c r="K295" s="116">
        <f t="shared" si="63"/>
        <v>0</v>
      </c>
      <c r="L295" s="116">
        <f t="shared" si="63"/>
        <v>0</v>
      </c>
      <c r="M295" s="116">
        <f t="shared" si="63"/>
        <v>0</v>
      </c>
      <c r="N295" s="116">
        <f t="shared" si="63"/>
        <v>0</v>
      </c>
      <c r="O295" s="116">
        <f t="shared" si="63"/>
        <v>0.00003384637998</v>
      </c>
      <c r="P295" s="116">
        <f t="shared" si="63"/>
        <v>0.0006227020424</v>
      </c>
      <c r="Q295" s="116">
        <f t="shared" si="63"/>
        <v>0.0003742346226</v>
      </c>
      <c r="R295" s="116">
        <f t="shared" si="63"/>
        <v>0.00007238297685</v>
      </c>
      <c r="S295" s="116">
        <f t="shared" si="63"/>
        <v>0.00009086711057</v>
      </c>
      <c r="T295" s="116">
        <f t="shared" si="63"/>
        <v>0.0001418862516</v>
      </c>
      <c r="U295" s="116">
        <f t="shared" si="63"/>
        <v>0.00005672754934</v>
      </c>
    </row>
    <row r="296" ht="15.75" customHeight="1">
      <c r="A296" s="140" t="s">
        <v>13</v>
      </c>
      <c r="B296" s="116">
        <f t="shared" ref="B296:U296" si="64">B74/B$12</f>
        <v>0.065239835</v>
      </c>
      <c r="C296" s="116">
        <f t="shared" si="64"/>
        <v>0.07103787051</v>
      </c>
      <c r="D296" s="116">
        <f t="shared" si="64"/>
        <v>0.04652557591</v>
      </c>
      <c r="E296" s="116">
        <f t="shared" si="64"/>
        <v>0.04304040095</v>
      </c>
      <c r="F296" s="116">
        <f t="shared" si="64"/>
        <v>0.02678559935</v>
      </c>
      <c r="G296" s="116">
        <f t="shared" si="64"/>
        <v>0.03977355268</v>
      </c>
      <c r="H296" s="116">
        <f t="shared" si="64"/>
        <v>0.02351570904</v>
      </c>
      <c r="I296" s="116">
        <f t="shared" si="64"/>
        <v>0.0260322099</v>
      </c>
      <c r="J296" s="116">
        <f t="shared" si="64"/>
        <v>0.03550142026</v>
      </c>
      <c r="K296" s="116">
        <f t="shared" si="64"/>
        <v>0.05475956247</v>
      </c>
      <c r="L296" s="116">
        <f t="shared" si="64"/>
        <v>0.05675081764</v>
      </c>
      <c r="M296" s="116">
        <f t="shared" si="64"/>
        <v>0.06240773376</v>
      </c>
      <c r="N296" s="116">
        <f t="shared" si="64"/>
        <v>0.0299836378</v>
      </c>
      <c r="O296" s="116">
        <f t="shared" si="64"/>
        <v>0.02536205956</v>
      </c>
      <c r="P296" s="116">
        <f t="shared" si="64"/>
        <v>0.02484216297</v>
      </c>
      <c r="Q296" s="116">
        <f t="shared" si="64"/>
        <v>0.03968621173</v>
      </c>
      <c r="R296" s="116">
        <f t="shared" si="64"/>
        <v>0.03538567386</v>
      </c>
      <c r="S296" s="116">
        <f t="shared" si="64"/>
        <v>0.02586683748</v>
      </c>
      <c r="T296" s="116">
        <f t="shared" si="64"/>
        <v>0.02190844159</v>
      </c>
      <c r="U296" s="116">
        <f t="shared" si="64"/>
        <v>0.0242311874</v>
      </c>
    </row>
    <row r="297" ht="15.75" customHeight="1">
      <c r="A297" s="140" t="s">
        <v>519</v>
      </c>
      <c r="B297" s="116">
        <f t="shared" ref="B297:U297" si="65">B75/B$12</f>
        <v>0</v>
      </c>
      <c r="C297" s="116">
        <f t="shared" si="65"/>
        <v>0</v>
      </c>
      <c r="D297" s="116">
        <f t="shared" si="65"/>
        <v>0</v>
      </c>
      <c r="E297" s="116">
        <f t="shared" si="65"/>
        <v>0</v>
      </c>
      <c r="F297" s="116">
        <f t="shared" si="65"/>
        <v>0</v>
      </c>
      <c r="G297" s="116">
        <f t="shared" si="65"/>
        <v>0</v>
      </c>
      <c r="H297" s="116">
        <f t="shared" si="65"/>
        <v>0</v>
      </c>
      <c r="I297" s="116">
        <f t="shared" si="65"/>
        <v>0</v>
      </c>
      <c r="J297" s="116">
        <f t="shared" si="65"/>
        <v>0</v>
      </c>
      <c r="K297" s="116">
        <f t="shared" si="65"/>
        <v>0</v>
      </c>
      <c r="L297" s="116">
        <f t="shared" si="65"/>
        <v>0</v>
      </c>
      <c r="M297" s="116">
        <f t="shared" si="65"/>
        <v>0</v>
      </c>
      <c r="N297" s="116">
        <f t="shared" si="65"/>
        <v>0</v>
      </c>
      <c r="O297" s="116">
        <f t="shared" si="65"/>
        <v>0</v>
      </c>
      <c r="P297" s="116">
        <f t="shared" si="65"/>
        <v>0</v>
      </c>
      <c r="Q297" s="116">
        <f t="shared" si="65"/>
        <v>0</v>
      </c>
      <c r="R297" s="116">
        <f t="shared" si="65"/>
        <v>0</v>
      </c>
      <c r="S297" s="116">
        <f t="shared" si="65"/>
        <v>0</v>
      </c>
      <c r="T297" s="116">
        <f t="shared" si="65"/>
        <v>0</v>
      </c>
      <c r="U297" s="116">
        <f t="shared" si="65"/>
        <v>0</v>
      </c>
    </row>
    <row r="298" ht="15.75" customHeight="1">
      <c r="A298" s="140" t="s">
        <v>133</v>
      </c>
      <c r="B298" s="116">
        <f t="shared" ref="B298:U298" si="66">B76/B$12</f>
        <v>0</v>
      </c>
      <c r="C298" s="116">
        <f t="shared" si="66"/>
        <v>0</v>
      </c>
      <c r="D298" s="116">
        <f t="shared" si="66"/>
        <v>0</v>
      </c>
      <c r="E298" s="116">
        <f t="shared" si="66"/>
        <v>0</v>
      </c>
      <c r="F298" s="116">
        <f t="shared" si="66"/>
        <v>0</v>
      </c>
      <c r="G298" s="116">
        <f t="shared" si="66"/>
        <v>0</v>
      </c>
      <c r="H298" s="116">
        <f t="shared" si="66"/>
        <v>0</v>
      </c>
      <c r="I298" s="116">
        <f t="shared" si="66"/>
        <v>0</v>
      </c>
      <c r="J298" s="116">
        <f t="shared" si="66"/>
        <v>0</v>
      </c>
      <c r="K298" s="116">
        <f t="shared" si="66"/>
        <v>0</v>
      </c>
      <c r="L298" s="116">
        <f t="shared" si="66"/>
        <v>0</v>
      </c>
      <c r="M298" s="116">
        <f t="shared" si="66"/>
        <v>0</v>
      </c>
      <c r="N298" s="116">
        <f t="shared" si="66"/>
        <v>0</v>
      </c>
      <c r="O298" s="116">
        <f t="shared" si="66"/>
        <v>0</v>
      </c>
      <c r="P298" s="116">
        <f t="shared" si="66"/>
        <v>0</v>
      </c>
      <c r="Q298" s="116">
        <f t="shared" si="66"/>
        <v>0</v>
      </c>
      <c r="R298" s="116">
        <f t="shared" si="66"/>
        <v>0</v>
      </c>
      <c r="S298" s="116">
        <f t="shared" si="66"/>
        <v>0</v>
      </c>
      <c r="T298" s="116">
        <f t="shared" si="66"/>
        <v>0</v>
      </c>
      <c r="U298" s="116">
        <f t="shared" si="66"/>
        <v>0</v>
      </c>
    </row>
    <row r="299" ht="15.75" customHeight="1">
      <c r="A299" s="140" t="s">
        <v>520</v>
      </c>
      <c r="B299" s="116">
        <f t="shared" ref="B299:U299" si="67">B77/B$12</f>
        <v>0</v>
      </c>
      <c r="C299" s="116">
        <f t="shared" si="67"/>
        <v>0</v>
      </c>
      <c r="D299" s="116">
        <f t="shared" si="67"/>
        <v>0</v>
      </c>
      <c r="E299" s="116">
        <f t="shared" si="67"/>
        <v>0</v>
      </c>
      <c r="F299" s="116">
        <f t="shared" si="67"/>
        <v>0</v>
      </c>
      <c r="G299" s="116">
        <f t="shared" si="67"/>
        <v>0</v>
      </c>
      <c r="H299" s="116">
        <f t="shared" si="67"/>
        <v>0</v>
      </c>
      <c r="I299" s="116">
        <f t="shared" si="67"/>
        <v>0</v>
      </c>
      <c r="J299" s="116">
        <f t="shared" si="67"/>
        <v>0</v>
      </c>
      <c r="K299" s="116">
        <f t="shared" si="67"/>
        <v>0</v>
      </c>
      <c r="L299" s="116">
        <f t="shared" si="67"/>
        <v>0</v>
      </c>
      <c r="M299" s="116">
        <f t="shared" si="67"/>
        <v>0</v>
      </c>
      <c r="N299" s="116">
        <f t="shared" si="67"/>
        <v>0</v>
      </c>
      <c r="O299" s="116">
        <f t="shared" si="67"/>
        <v>0</v>
      </c>
      <c r="P299" s="116">
        <f t="shared" si="67"/>
        <v>0</v>
      </c>
      <c r="Q299" s="116">
        <f t="shared" si="67"/>
        <v>0</v>
      </c>
      <c r="R299" s="116">
        <f t="shared" si="67"/>
        <v>0</v>
      </c>
      <c r="S299" s="116">
        <f t="shared" si="67"/>
        <v>0</v>
      </c>
      <c r="T299" s="116">
        <f t="shared" si="67"/>
        <v>0</v>
      </c>
      <c r="U299" s="116">
        <f t="shared" si="67"/>
        <v>0</v>
      </c>
    </row>
    <row r="300" ht="15.75" customHeight="1">
      <c r="A300" s="140" t="s">
        <v>134</v>
      </c>
      <c r="B300" s="116">
        <f t="shared" ref="B300:U300" si="68">B78/B$12</f>
        <v>0</v>
      </c>
      <c r="C300" s="116">
        <f t="shared" si="68"/>
        <v>0</v>
      </c>
      <c r="D300" s="116">
        <f t="shared" si="68"/>
        <v>0</v>
      </c>
      <c r="E300" s="116">
        <f t="shared" si="68"/>
        <v>0</v>
      </c>
      <c r="F300" s="116">
        <f t="shared" si="68"/>
        <v>0</v>
      </c>
      <c r="G300" s="116">
        <f t="shared" si="68"/>
        <v>0</v>
      </c>
      <c r="H300" s="116">
        <f t="shared" si="68"/>
        <v>0</v>
      </c>
      <c r="I300" s="116">
        <f t="shared" si="68"/>
        <v>0</v>
      </c>
      <c r="J300" s="116">
        <f t="shared" si="68"/>
        <v>0</v>
      </c>
      <c r="K300" s="116">
        <f t="shared" si="68"/>
        <v>0</v>
      </c>
      <c r="L300" s="116">
        <f t="shared" si="68"/>
        <v>0</v>
      </c>
      <c r="M300" s="116">
        <f t="shared" si="68"/>
        <v>0</v>
      </c>
      <c r="N300" s="116">
        <f t="shared" si="68"/>
        <v>0</v>
      </c>
      <c r="O300" s="116">
        <f t="shared" si="68"/>
        <v>0</v>
      </c>
      <c r="P300" s="116">
        <f t="shared" si="68"/>
        <v>0</v>
      </c>
      <c r="Q300" s="116">
        <f t="shared" si="68"/>
        <v>0</v>
      </c>
      <c r="R300" s="116">
        <f t="shared" si="68"/>
        <v>0</v>
      </c>
      <c r="S300" s="116">
        <f t="shared" si="68"/>
        <v>0</v>
      </c>
      <c r="T300" s="116">
        <f t="shared" si="68"/>
        <v>0</v>
      </c>
      <c r="U300" s="116">
        <f t="shared" si="68"/>
        <v>0</v>
      </c>
    </row>
    <row r="301" ht="15.75" customHeight="1">
      <c r="A301" s="140" t="s">
        <v>135</v>
      </c>
      <c r="B301" s="116">
        <f t="shared" ref="B301:U301" si="69">B79/B$12</f>
        <v>0</v>
      </c>
      <c r="C301" s="116">
        <f t="shared" si="69"/>
        <v>0</v>
      </c>
      <c r="D301" s="116">
        <f t="shared" si="69"/>
        <v>0</v>
      </c>
      <c r="E301" s="116">
        <f t="shared" si="69"/>
        <v>0</v>
      </c>
      <c r="F301" s="116">
        <f t="shared" si="69"/>
        <v>0</v>
      </c>
      <c r="G301" s="116">
        <f t="shared" si="69"/>
        <v>0</v>
      </c>
      <c r="H301" s="116">
        <f t="shared" si="69"/>
        <v>0</v>
      </c>
      <c r="I301" s="116">
        <f t="shared" si="69"/>
        <v>0</v>
      </c>
      <c r="J301" s="116">
        <f t="shared" si="69"/>
        <v>0</v>
      </c>
      <c r="K301" s="116">
        <f t="shared" si="69"/>
        <v>0</v>
      </c>
      <c r="L301" s="116">
        <f t="shared" si="69"/>
        <v>0</v>
      </c>
      <c r="M301" s="116">
        <f t="shared" si="69"/>
        <v>0</v>
      </c>
      <c r="N301" s="116">
        <f t="shared" si="69"/>
        <v>0</v>
      </c>
      <c r="O301" s="116">
        <f t="shared" si="69"/>
        <v>0</v>
      </c>
      <c r="P301" s="116">
        <f t="shared" si="69"/>
        <v>0</v>
      </c>
      <c r="Q301" s="116">
        <f t="shared" si="69"/>
        <v>0</v>
      </c>
      <c r="R301" s="116">
        <f t="shared" si="69"/>
        <v>0</v>
      </c>
      <c r="S301" s="116">
        <f t="shared" si="69"/>
        <v>0</v>
      </c>
      <c r="T301" s="116">
        <f t="shared" si="69"/>
        <v>0</v>
      </c>
      <c r="U301" s="116">
        <f t="shared" si="69"/>
        <v>0.000001175700504</v>
      </c>
    </row>
    <row r="302" ht="15.75" customHeight="1">
      <c r="A302" s="140" t="s">
        <v>14</v>
      </c>
      <c r="B302" s="116">
        <f t="shared" ref="B302:U302" si="70">B80/B$12</f>
        <v>0</v>
      </c>
      <c r="C302" s="116">
        <f t="shared" si="70"/>
        <v>0</v>
      </c>
      <c r="D302" s="116">
        <f t="shared" si="70"/>
        <v>0</v>
      </c>
      <c r="E302" s="116">
        <f t="shared" si="70"/>
        <v>0</v>
      </c>
      <c r="F302" s="116">
        <f t="shared" si="70"/>
        <v>0</v>
      </c>
      <c r="G302" s="116">
        <f t="shared" si="70"/>
        <v>0</v>
      </c>
      <c r="H302" s="116">
        <f t="shared" si="70"/>
        <v>0</v>
      </c>
      <c r="I302" s="116">
        <f t="shared" si="70"/>
        <v>0</v>
      </c>
      <c r="J302" s="116">
        <f t="shared" si="70"/>
        <v>0</v>
      </c>
      <c r="K302" s="116">
        <f t="shared" si="70"/>
        <v>0</v>
      </c>
      <c r="L302" s="116">
        <f t="shared" si="70"/>
        <v>0</v>
      </c>
      <c r="M302" s="116">
        <f t="shared" si="70"/>
        <v>0</v>
      </c>
      <c r="N302" s="116">
        <f t="shared" si="70"/>
        <v>0</v>
      </c>
      <c r="O302" s="116">
        <f t="shared" si="70"/>
        <v>0</v>
      </c>
      <c r="P302" s="116">
        <f t="shared" si="70"/>
        <v>0</v>
      </c>
      <c r="Q302" s="116">
        <f t="shared" si="70"/>
        <v>0.000003468346826</v>
      </c>
      <c r="R302" s="116">
        <f t="shared" si="70"/>
        <v>0</v>
      </c>
      <c r="S302" s="116">
        <f t="shared" si="70"/>
        <v>0</v>
      </c>
      <c r="T302" s="116">
        <f t="shared" si="70"/>
        <v>0</v>
      </c>
      <c r="U302" s="116">
        <f t="shared" si="70"/>
        <v>0</v>
      </c>
    </row>
    <row r="303" ht="15.75" customHeight="1">
      <c r="A303" s="140" t="s">
        <v>136</v>
      </c>
      <c r="B303" s="116">
        <f t="shared" ref="B303:U303" si="71">B81/B$12</f>
        <v>0</v>
      </c>
      <c r="C303" s="116">
        <f t="shared" si="71"/>
        <v>0</v>
      </c>
      <c r="D303" s="116">
        <f t="shared" si="71"/>
        <v>0</v>
      </c>
      <c r="E303" s="116">
        <f t="shared" si="71"/>
        <v>0</v>
      </c>
      <c r="F303" s="116">
        <f t="shared" si="71"/>
        <v>0</v>
      </c>
      <c r="G303" s="116">
        <f t="shared" si="71"/>
        <v>0</v>
      </c>
      <c r="H303" s="116">
        <f t="shared" si="71"/>
        <v>0</v>
      </c>
      <c r="I303" s="116">
        <f t="shared" si="71"/>
        <v>0</v>
      </c>
      <c r="J303" s="116">
        <f t="shared" si="71"/>
        <v>0</v>
      </c>
      <c r="K303" s="116">
        <f t="shared" si="71"/>
        <v>0</v>
      </c>
      <c r="L303" s="116">
        <f t="shared" si="71"/>
        <v>0</v>
      </c>
      <c r="M303" s="116">
        <f t="shared" si="71"/>
        <v>0</v>
      </c>
      <c r="N303" s="116">
        <f t="shared" si="71"/>
        <v>0</v>
      </c>
      <c r="O303" s="116">
        <f t="shared" si="71"/>
        <v>0</v>
      </c>
      <c r="P303" s="116">
        <f t="shared" si="71"/>
        <v>0</v>
      </c>
      <c r="Q303" s="116">
        <f t="shared" si="71"/>
        <v>0</v>
      </c>
      <c r="R303" s="116">
        <f t="shared" si="71"/>
        <v>0</v>
      </c>
      <c r="S303" s="116">
        <f t="shared" si="71"/>
        <v>0</v>
      </c>
      <c r="T303" s="116">
        <f t="shared" si="71"/>
        <v>0</v>
      </c>
      <c r="U303" s="116">
        <f t="shared" si="71"/>
        <v>0</v>
      </c>
    </row>
    <row r="304" ht="15.75" customHeight="1">
      <c r="A304" s="140" t="s">
        <v>521</v>
      </c>
      <c r="B304" s="116">
        <f t="shared" ref="B304:U304" si="72">B82/B$12</f>
        <v>0</v>
      </c>
      <c r="C304" s="116">
        <f t="shared" si="72"/>
        <v>0</v>
      </c>
      <c r="D304" s="116">
        <f t="shared" si="72"/>
        <v>0</v>
      </c>
      <c r="E304" s="116">
        <f t="shared" si="72"/>
        <v>0</v>
      </c>
      <c r="F304" s="116">
        <f t="shared" si="72"/>
        <v>0</v>
      </c>
      <c r="G304" s="116">
        <f t="shared" si="72"/>
        <v>0</v>
      </c>
      <c r="H304" s="116">
        <f t="shared" si="72"/>
        <v>0</v>
      </c>
      <c r="I304" s="116">
        <f t="shared" si="72"/>
        <v>0</v>
      </c>
      <c r="J304" s="116">
        <f t="shared" si="72"/>
        <v>0</v>
      </c>
      <c r="K304" s="116">
        <f t="shared" si="72"/>
        <v>0</v>
      </c>
      <c r="L304" s="116">
        <f t="shared" si="72"/>
        <v>0</v>
      </c>
      <c r="M304" s="116">
        <f t="shared" si="72"/>
        <v>0</v>
      </c>
      <c r="N304" s="116">
        <f t="shared" si="72"/>
        <v>0</v>
      </c>
      <c r="O304" s="116">
        <f t="shared" si="72"/>
        <v>0</v>
      </c>
      <c r="P304" s="116">
        <f t="shared" si="72"/>
        <v>0.000001839592444</v>
      </c>
      <c r="Q304" s="116">
        <f t="shared" si="72"/>
        <v>0</v>
      </c>
      <c r="R304" s="116">
        <f t="shared" si="72"/>
        <v>0</v>
      </c>
      <c r="S304" s="116">
        <f t="shared" si="72"/>
        <v>0</v>
      </c>
      <c r="T304" s="116">
        <f t="shared" si="72"/>
        <v>0</v>
      </c>
      <c r="U304" s="116">
        <f t="shared" si="72"/>
        <v>0</v>
      </c>
    </row>
    <row r="305" ht="15.75" customHeight="1">
      <c r="A305" s="140" t="s">
        <v>522</v>
      </c>
      <c r="B305" s="116">
        <f t="shared" ref="B305:U305" si="73">B83/B$12</f>
        <v>0</v>
      </c>
      <c r="C305" s="116">
        <f t="shared" si="73"/>
        <v>0</v>
      </c>
      <c r="D305" s="116">
        <f t="shared" si="73"/>
        <v>0</v>
      </c>
      <c r="E305" s="116">
        <f t="shared" si="73"/>
        <v>0</v>
      </c>
      <c r="F305" s="116">
        <f t="shared" si="73"/>
        <v>0</v>
      </c>
      <c r="G305" s="116">
        <f t="shared" si="73"/>
        <v>0</v>
      </c>
      <c r="H305" s="116">
        <f t="shared" si="73"/>
        <v>0</v>
      </c>
      <c r="I305" s="116">
        <f t="shared" si="73"/>
        <v>0</v>
      </c>
      <c r="J305" s="116">
        <f t="shared" si="73"/>
        <v>0</v>
      </c>
      <c r="K305" s="116">
        <f t="shared" si="73"/>
        <v>0</v>
      </c>
      <c r="L305" s="116">
        <f t="shared" si="73"/>
        <v>0</v>
      </c>
      <c r="M305" s="116">
        <f t="shared" si="73"/>
        <v>0</v>
      </c>
      <c r="N305" s="116">
        <f t="shared" si="73"/>
        <v>0</v>
      </c>
      <c r="O305" s="116">
        <f t="shared" si="73"/>
        <v>0</v>
      </c>
      <c r="P305" s="116">
        <f t="shared" si="73"/>
        <v>0</v>
      </c>
      <c r="Q305" s="116">
        <f t="shared" si="73"/>
        <v>0</v>
      </c>
      <c r="R305" s="116">
        <f t="shared" si="73"/>
        <v>0</v>
      </c>
      <c r="S305" s="116">
        <f t="shared" si="73"/>
        <v>0</v>
      </c>
      <c r="T305" s="116">
        <f t="shared" si="73"/>
        <v>0</v>
      </c>
      <c r="U305" s="116">
        <f t="shared" si="73"/>
        <v>0</v>
      </c>
    </row>
    <row r="306" ht="15.75" customHeight="1">
      <c r="A306" s="140" t="s">
        <v>137</v>
      </c>
      <c r="B306" s="116">
        <f t="shared" ref="B306:U306" si="74">B84/B$12</f>
        <v>0</v>
      </c>
      <c r="C306" s="116">
        <f t="shared" si="74"/>
        <v>0</v>
      </c>
      <c r="D306" s="116">
        <f t="shared" si="74"/>
        <v>0</v>
      </c>
      <c r="E306" s="116">
        <f t="shared" si="74"/>
        <v>0</v>
      </c>
      <c r="F306" s="116">
        <f t="shared" si="74"/>
        <v>0</v>
      </c>
      <c r="G306" s="116">
        <f t="shared" si="74"/>
        <v>0</v>
      </c>
      <c r="H306" s="116">
        <f t="shared" si="74"/>
        <v>0</v>
      </c>
      <c r="I306" s="116">
        <f t="shared" si="74"/>
        <v>0</v>
      </c>
      <c r="J306" s="116">
        <f t="shared" si="74"/>
        <v>0</v>
      </c>
      <c r="K306" s="116">
        <f t="shared" si="74"/>
        <v>0</v>
      </c>
      <c r="L306" s="116">
        <f t="shared" si="74"/>
        <v>0</v>
      </c>
      <c r="M306" s="116">
        <f t="shared" si="74"/>
        <v>0</v>
      </c>
      <c r="N306" s="116">
        <f t="shared" si="74"/>
        <v>0</v>
      </c>
      <c r="O306" s="116">
        <f t="shared" si="74"/>
        <v>0</v>
      </c>
      <c r="P306" s="116">
        <f t="shared" si="74"/>
        <v>0</v>
      </c>
      <c r="Q306" s="116">
        <f t="shared" si="74"/>
        <v>0</v>
      </c>
      <c r="R306" s="116">
        <f t="shared" si="74"/>
        <v>0</v>
      </c>
      <c r="S306" s="116">
        <f t="shared" si="74"/>
        <v>0</v>
      </c>
      <c r="T306" s="116">
        <f t="shared" si="74"/>
        <v>0</v>
      </c>
      <c r="U306" s="116">
        <f t="shared" si="74"/>
        <v>0</v>
      </c>
    </row>
    <row r="307" ht="15.75" customHeight="1">
      <c r="A307" s="140" t="s">
        <v>523</v>
      </c>
      <c r="B307" s="116">
        <f t="shared" ref="B307:U307" si="75">B85/B$12</f>
        <v>0</v>
      </c>
      <c r="C307" s="116">
        <f t="shared" si="75"/>
        <v>0</v>
      </c>
      <c r="D307" s="116">
        <f t="shared" si="75"/>
        <v>0</v>
      </c>
      <c r="E307" s="116">
        <f t="shared" si="75"/>
        <v>0</v>
      </c>
      <c r="F307" s="116">
        <f t="shared" si="75"/>
        <v>0</v>
      </c>
      <c r="G307" s="116">
        <f t="shared" si="75"/>
        <v>0</v>
      </c>
      <c r="H307" s="116">
        <f t="shared" si="75"/>
        <v>0</v>
      </c>
      <c r="I307" s="116">
        <f t="shared" si="75"/>
        <v>0</v>
      </c>
      <c r="J307" s="116">
        <f t="shared" si="75"/>
        <v>0</v>
      </c>
      <c r="K307" s="116">
        <f t="shared" si="75"/>
        <v>0</v>
      </c>
      <c r="L307" s="116">
        <f t="shared" si="75"/>
        <v>0</v>
      </c>
      <c r="M307" s="116">
        <f t="shared" si="75"/>
        <v>0</v>
      </c>
      <c r="N307" s="116">
        <f t="shared" si="75"/>
        <v>0</v>
      </c>
      <c r="O307" s="116">
        <f t="shared" si="75"/>
        <v>0</v>
      </c>
      <c r="P307" s="116">
        <f t="shared" si="75"/>
        <v>0</v>
      </c>
      <c r="Q307" s="116">
        <f t="shared" si="75"/>
        <v>0</v>
      </c>
      <c r="R307" s="116">
        <f t="shared" si="75"/>
        <v>0</v>
      </c>
      <c r="S307" s="116">
        <f t="shared" si="75"/>
        <v>0</v>
      </c>
      <c r="T307" s="116">
        <f t="shared" si="75"/>
        <v>0</v>
      </c>
      <c r="U307" s="116">
        <f t="shared" si="75"/>
        <v>0</v>
      </c>
    </row>
    <row r="308" ht="15.75" customHeight="1">
      <c r="A308" s="140" t="s">
        <v>138</v>
      </c>
      <c r="B308" s="116">
        <f t="shared" ref="B308:U308" si="76">B86/B$12</f>
        <v>0</v>
      </c>
      <c r="C308" s="116">
        <f t="shared" si="76"/>
        <v>0</v>
      </c>
      <c r="D308" s="116">
        <f t="shared" si="76"/>
        <v>0</v>
      </c>
      <c r="E308" s="116">
        <f t="shared" si="76"/>
        <v>0.00001355701716</v>
      </c>
      <c r="F308" s="116">
        <f t="shared" si="76"/>
        <v>0.000006436595439</v>
      </c>
      <c r="G308" s="116">
        <f t="shared" si="76"/>
        <v>0.000009929964329</v>
      </c>
      <c r="H308" s="116">
        <f t="shared" si="76"/>
        <v>0</v>
      </c>
      <c r="I308" s="116">
        <f t="shared" si="76"/>
        <v>0.000001624424192</v>
      </c>
      <c r="J308" s="116">
        <f t="shared" si="76"/>
        <v>0</v>
      </c>
      <c r="K308" s="116">
        <f t="shared" si="76"/>
        <v>0</v>
      </c>
      <c r="L308" s="116">
        <f t="shared" si="76"/>
        <v>0</v>
      </c>
      <c r="M308" s="116">
        <f t="shared" si="76"/>
        <v>0.0000004658440792</v>
      </c>
      <c r="N308" s="116">
        <f t="shared" si="76"/>
        <v>0</v>
      </c>
      <c r="O308" s="116">
        <f t="shared" si="76"/>
        <v>0</v>
      </c>
      <c r="P308" s="116">
        <f t="shared" si="76"/>
        <v>0.0000003065987407</v>
      </c>
      <c r="Q308" s="116">
        <f t="shared" si="76"/>
        <v>0</v>
      </c>
      <c r="R308" s="116">
        <f t="shared" si="76"/>
        <v>0</v>
      </c>
      <c r="S308" s="116">
        <f t="shared" si="76"/>
        <v>0.00001787549716</v>
      </c>
      <c r="T308" s="116">
        <f t="shared" si="76"/>
        <v>0</v>
      </c>
      <c r="U308" s="116">
        <f t="shared" si="76"/>
        <v>0</v>
      </c>
    </row>
    <row r="309" ht="15.75" customHeight="1">
      <c r="A309" s="140" t="s">
        <v>139</v>
      </c>
      <c r="B309" s="116">
        <f t="shared" ref="B309:U309" si="77">B87/B$12</f>
        <v>0</v>
      </c>
      <c r="C309" s="116">
        <f t="shared" si="77"/>
        <v>0</v>
      </c>
      <c r="D309" s="116">
        <f t="shared" si="77"/>
        <v>0</v>
      </c>
      <c r="E309" s="116">
        <f t="shared" si="77"/>
        <v>0</v>
      </c>
      <c r="F309" s="116">
        <f t="shared" si="77"/>
        <v>0</v>
      </c>
      <c r="G309" s="116">
        <f t="shared" si="77"/>
        <v>0</v>
      </c>
      <c r="H309" s="116">
        <f t="shared" si="77"/>
        <v>0</v>
      </c>
      <c r="I309" s="116">
        <f t="shared" si="77"/>
        <v>0</v>
      </c>
      <c r="J309" s="116">
        <f t="shared" si="77"/>
        <v>0</v>
      </c>
      <c r="K309" s="116">
        <f t="shared" si="77"/>
        <v>0</v>
      </c>
      <c r="L309" s="116">
        <f t="shared" si="77"/>
        <v>0</v>
      </c>
      <c r="M309" s="116">
        <f t="shared" si="77"/>
        <v>0</v>
      </c>
      <c r="N309" s="116">
        <f t="shared" si="77"/>
        <v>0</v>
      </c>
      <c r="O309" s="116">
        <f t="shared" si="77"/>
        <v>0</v>
      </c>
      <c r="P309" s="116">
        <f t="shared" si="77"/>
        <v>0</v>
      </c>
      <c r="Q309" s="116">
        <f t="shared" si="77"/>
        <v>0</v>
      </c>
      <c r="R309" s="116">
        <f t="shared" si="77"/>
        <v>0</v>
      </c>
      <c r="S309" s="116">
        <f t="shared" si="77"/>
        <v>0</v>
      </c>
      <c r="T309" s="116">
        <f t="shared" si="77"/>
        <v>0</v>
      </c>
      <c r="U309" s="116">
        <f t="shared" si="77"/>
        <v>0</v>
      </c>
    </row>
    <row r="310" ht="15.75" customHeight="1">
      <c r="A310" s="140" t="s">
        <v>140</v>
      </c>
      <c r="B310" s="116">
        <f t="shared" ref="B310:U310" si="78">B88/B$12</f>
        <v>0</v>
      </c>
      <c r="C310" s="116">
        <f t="shared" si="78"/>
        <v>0</v>
      </c>
      <c r="D310" s="116">
        <f t="shared" si="78"/>
        <v>0</v>
      </c>
      <c r="E310" s="116">
        <f t="shared" si="78"/>
        <v>0</v>
      </c>
      <c r="F310" s="116">
        <f t="shared" si="78"/>
        <v>0</v>
      </c>
      <c r="G310" s="116">
        <f t="shared" si="78"/>
        <v>0</v>
      </c>
      <c r="H310" s="116">
        <f t="shared" si="78"/>
        <v>0</v>
      </c>
      <c r="I310" s="116">
        <f t="shared" si="78"/>
        <v>0</v>
      </c>
      <c r="J310" s="116">
        <f t="shared" si="78"/>
        <v>0</v>
      </c>
      <c r="K310" s="116">
        <f t="shared" si="78"/>
        <v>0</v>
      </c>
      <c r="L310" s="116">
        <f t="shared" si="78"/>
        <v>0</v>
      </c>
      <c r="M310" s="116">
        <f t="shared" si="78"/>
        <v>0</v>
      </c>
      <c r="N310" s="116">
        <f t="shared" si="78"/>
        <v>0</v>
      </c>
      <c r="O310" s="116">
        <f t="shared" si="78"/>
        <v>0</v>
      </c>
      <c r="P310" s="116">
        <f t="shared" si="78"/>
        <v>0</v>
      </c>
      <c r="Q310" s="116">
        <f t="shared" si="78"/>
        <v>0</v>
      </c>
      <c r="R310" s="116">
        <f t="shared" si="78"/>
        <v>0</v>
      </c>
      <c r="S310" s="116">
        <f t="shared" si="78"/>
        <v>0</v>
      </c>
      <c r="T310" s="116">
        <f t="shared" si="78"/>
        <v>0</v>
      </c>
      <c r="U310" s="116">
        <f t="shared" si="78"/>
        <v>0</v>
      </c>
    </row>
    <row r="311" ht="15.75" customHeight="1">
      <c r="A311" s="140" t="s">
        <v>141</v>
      </c>
      <c r="B311" s="116">
        <f t="shared" ref="B311:U311" si="79">B89/B$12</f>
        <v>0</v>
      </c>
      <c r="C311" s="116">
        <f t="shared" si="79"/>
        <v>0</v>
      </c>
      <c r="D311" s="116">
        <f t="shared" si="79"/>
        <v>0</v>
      </c>
      <c r="E311" s="116">
        <f t="shared" si="79"/>
        <v>0</v>
      </c>
      <c r="F311" s="116">
        <f t="shared" si="79"/>
        <v>0</v>
      </c>
      <c r="G311" s="116">
        <f t="shared" si="79"/>
        <v>0</v>
      </c>
      <c r="H311" s="116">
        <f t="shared" si="79"/>
        <v>0</v>
      </c>
      <c r="I311" s="116">
        <f t="shared" si="79"/>
        <v>0</v>
      </c>
      <c r="J311" s="116">
        <f t="shared" si="79"/>
        <v>0</v>
      </c>
      <c r="K311" s="116">
        <f t="shared" si="79"/>
        <v>0</v>
      </c>
      <c r="L311" s="116">
        <f t="shared" si="79"/>
        <v>0</v>
      </c>
      <c r="M311" s="116">
        <f t="shared" si="79"/>
        <v>0</v>
      </c>
      <c r="N311" s="116">
        <f t="shared" si="79"/>
        <v>0</v>
      </c>
      <c r="O311" s="116">
        <f t="shared" si="79"/>
        <v>0</v>
      </c>
      <c r="P311" s="116">
        <f t="shared" si="79"/>
        <v>0</v>
      </c>
      <c r="Q311" s="116">
        <f t="shared" si="79"/>
        <v>0</v>
      </c>
      <c r="R311" s="116">
        <f t="shared" si="79"/>
        <v>0</v>
      </c>
      <c r="S311" s="116">
        <f t="shared" si="79"/>
        <v>0</v>
      </c>
      <c r="T311" s="116">
        <f t="shared" si="79"/>
        <v>0</v>
      </c>
      <c r="U311" s="116">
        <f t="shared" si="79"/>
        <v>0</v>
      </c>
    </row>
    <row r="312" ht="15.75" customHeight="1">
      <c r="A312" s="140" t="s">
        <v>76</v>
      </c>
      <c r="B312" s="116">
        <f t="shared" ref="B312:U312" si="80">B90/B$12</f>
        <v>0</v>
      </c>
      <c r="C312" s="116">
        <f t="shared" si="80"/>
        <v>0</v>
      </c>
      <c r="D312" s="116">
        <f t="shared" si="80"/>
        <v>0</v>
      </c>
      <c r="E312" s="116">
        <f t="shared" si="80"/>
        <v>0</v>
      </c>
      <c r="F312" s="116">
        <f t="shared" si="80"/>
        <v>0</v>
      </c>
      <c r="G312" s="116">
        <f t="shared" si="80"/>
        <v>0</v>
      </c>
      <c r="H312" s="116">
        <f t="shared" si="80"/>
        <v>0</v>
      </c>
      <c r="I312" s="116">
        <f t="shared" si="80"/>
        <v>0</v>
      </c>
      <c r="J312" s="116">
        <f t="shared" si="80"/>
        <v>0</v>
      </c>
      <c r="K312" s="116">
        <f t="shared" si="80"/>
        <v>0</v>
      </c>
      <c r="L312" s="116">
        <f t="shared" si="80"/>
        <v>0</v>
      </c>
      <c r="M312" s="116">
        <f t="shared" si="80"/>
        <v>0</v>
      </c>
      <c r="N312" s="116">
        <f t="shared" si="80"/>
        <v>0</v>
      </c>
      <c r="O312" s="116">
        <f t="shared" si="80"/>
        <v>0</v>
      </c>
      <c r="P312" s="116">
        <f t="shared" si="80"/>
        <v>0</v>
      </c>
      <c r="Q312" s="116">
        <f t="shared" si="80"/>
        <v>0</v>
      </c>
      <c r="R312" s="116">
        <f t="shared" si="80"/>
        <v>0</v>
      </c>
      <c r="S312" s="116">
        <f t="shared" si="80"/>
        <v>0</v>
      </c>
      <c r="T312" s="116">
        <f t="shared" si="80"/>
        <v>0</v>
      </c>
      <c r="U312" s="116">
        <f t="shared" si="80"/>
        <v>0</v>
      </c>
    </row>
    <row r="313" ht="15.75" customHeight="1">
      <c r="A313" s="140" t="s">
        <v>142</v>
      </c>
      <c r="B313" s="116">
        <f t="shared" ref="B313:U313" si="81">B91/B$12</f>
        <v>0</v>
      </c>
      <c r="C313" s="116">
        <f t="shared" si="81"/>
        <v>0</v>
      </c>
      <c r="D313" s="116">
        <f t="shared" si="81"/>
        <v>0</v>
      </c>
      <c r="E313" s="116">
        <f t="shared" si="81"/>
        <v>0</v>
      </c>
      <c r="F313" s="116">
        <f t="shared" si="81"/>
        <v>0</v>
      </c>
      <c r="G313" s="116">
        <f t="shared" si="81"/>
        <v>0</v>
      </c>
      <c r="H313" s="116">
        <f t="shared" si="81"/>
        <v>0</v>
      </c>
      <c r="I313" s="116">
        <f t="shared" si="81"/>
        <v>0</v>
      </c>
      <c r="J313" s="116">
        <f t="shared" si="81"/>
        <v>0</v>
      </c>
      <c r="K313" s="116">
        <f t="shared" si="81"/>
        <v>0</v>
      </c>
      <c r="L313" s="116">
        <f t="shared" si="81"/>
        <v>0</v>
      </c>
      <c r="M313" s="116">
        <f t="shared" si="81"/>
        <v>0</v>
      </c>
      <c r="N313" s="116">
        <f t="shared" si="81"/>
        <v>0</v>
      </c>
      <c r="O313" s="116">
        <f t="shared" si="81"/>
        <v>0</v>
      </c>
      <c r="P313" s="116">
        <f t="shared" si="81"/>
        <v>0</v>
      </c>
      <c r="Q313" s="116">
        <f t="shared" si="81"/>
        <v>0</v>
      </c>
      <c r="R313" s="116">
        <f t="shared" si="81"/>
        <v>0</v>
      </c>
      <c r="S313" s="116">
        <f t="shared" si="81"/>
        <v>0</v>
      </c>
      <c r="T313" s="116">
        <f t="shared" si="81"/>
        <v>0</v>
      </c>
      <c r="U313" s="116">
        <f t="shared" si="81"/>
        <v>0</v>
      </c>
    </row>
    <row r="314" ht="15.75" customHeight="1">
      <c r="A314" s="140" t="s">
        <v>15</v>
      </c>
      <c r="B314" s="116">
        <f t="shared" ref="B314:U314" si="82">B92/B$12</f>
        <v>0</v>
      </c>
      <c r="C314" s="116">
        <f t="shared" si="82"/>
        <v>0</v>
      </c>
      <c r="D314" s="116">
        <f t="shared" si="82"/>
        <v>0</v>
      </c>
      <c r="E314" s="116">
        <f t="shared" si="82"/>
        <v>0.00003128542423</v>
      </c>
      <c r="F314" s="116">
        <f t="shared" si="82"/>
        <v>0.0000204800764</v>
      </c>
      <c r="G314" s="116">
        <f t="shared" si="82"/>
        <v>0.0000003677764566</v>
      </c>
      <c r="H314" s="116">
        <f t="shared" si="82"/>
        <v>0.000005684700009</v>
      </c>
      <c r="I314" s="116">
        <f t="shared" si="82"/>
        <v>0.00000649769677</v>
      </c>
      <c r="J314" s="116">
        <f t="shared" si="82"/>
        <v>0</v>
      </c>
      <c r="K314" s="116">
        <f t="shared" si="82"/>
        <v>0</v>
      </c>
      <c r="L314" s="116">
        <f t="shared" si="82"/>
        <v>0</v>
      </c>
      <c r="M314" s="116">
        <f t="shared" si="82"/>
        <v>0</v>
      </c>
      <c r="N314" s="116">
        <f t="shared" si="82"/>
        <v>0.000004846623745</v>
      </c>
      <c r="O314" s="116">
        <f t="shared" si="82"/>
        <v>0</v>
      </c>
      <c r="P314" s="116">
        <f t="shared" si="82"/>
        <v>0</v>
      </c>
      <c r="Q314" s="116">
        <f t="shared" si="82"/>
        <v>0.00004925052493</v>
      </c>
      <c r="R314" s="116">
        <f t="shared" si="82"/>
        <v>0.00002031154963</v>
      </c>
      <c r="S314" s="116">
        <f t="shared" si="82"/>
        <v>0</v>
      </c>
      <c r="T314" s="116">
        <f t="shared" si="82"/>
        <v>0</v>
      </c>
      <c r="U314" s="116">
        <f t="shared" si="82"/>
        <v>0</v>
      </c>
    </row>
    <row r="315" ht="15.75" customHeight="1">
      <c r="A315" s="140" t="s">
        <v>16</v>
      </c>
      <c r="B315" s="116">
        <f t="shared" ref="B315:U315" si="83">B93/B$12</f>
        <v>0</v>
      </c>
      <c r="C315" s="116">
        <f t="shared" si="83"/>
        <v>0</v>
      </c>
      <c r="D315" s="116">
        <f t="shared" si="83"/>
        <v>0.00002283670315</v>
      </c>
      <c r="E315" s="116">
        <f t="shared" si="83"/>
        <v>0</v>
      </c>
      <c r="F315" s="116">
        <f t="shared" si="83"/>
        <v>0</v>
      </c>
      <c r="G315" s="116">
        <f t="shared" si="83"/>
        <v>0</v>
      </c>
      <c r="H315" s="116">
        <f t="shared" si="83"/>
        <v>0</v>
      </c>
      <c r="I315" s="116">
        <f t="shared" si="83"/>
        <v>0</v>
      </c>
      <c r="J315" s="116">
        <f t="shared" si="83"/>
        <v>0.000004886771867</v>
      </c>
      <c r="K315" s="116">
        <f t="shared" si="83"/>
        <v>0</v>
      </c>
      <c r="L315" s="116">
        <f t="shared" si="83"/>
        <v>0</v>
      </c>
      <c r="M315" s="116">
        <f t="shared" si="83"/>
        <v>0</v>
      </c>
      <c r="N315" s="116">
        <f t="shared" si="83"/>
        <v>0.00001357054649</v>
      </c>
      <c r="O315" s="116">
        <f t="shared" si="83"/>
        <v>0</v>
      </c>
      <c r="P315" s="116">
        <f t="shared" si="83"/>
        <v>0.000004598981111</v>
      </c>
      <c r="Q315" s="116">
        <f t="shared" si="83"/>
        <v>0</v>
      </c>
      <c r="R315" s="116">
        <f t="shared" si="83"/>
        <v>0</v>
      </c>
      <c r="S315" s="116">
        <f t="shared" si="83"/>
        <v>0</v>
      </c>
      <c r="T315" s="116">
        <f t="shared" si="83"/>
        <v>0</v>
      </c>
      <c r="U315" s="116">
        <f t="shared" si="83"/>
        <v>0</v>
      </c>
    </row>
    <row r="316" ht="15.75" customHeight="1">
      <c r="A316" s="140" t="s">
        <v>17</v>
      </c>
      <c r="B316" s="116">
        <f t="shared" ref="B316:U316" si="84">B94/B$12</f>
        <v>0</v>
      </c>
      <c r="C316" s="116">
        <f t="shared" si="84"/>
        <v>0</v>
      </c>
      <c r="D316" s="116">
        <f t="shared" si="84"/>
        <v>0</v>
      </c>
      <c r="E316" s="116">
        <f t="shared" si="84"/>
        <v>0</v>
      </c>
      <c r="F316" s="116">
        <f t="shared" si="84"/>
        <v>0</v>
      </c>
      <c r="G316" s="116">
        <f t="shared" si="84"/>
        <v>0</v>
      </c>
      <c r="H316" s="116">
        <f t="shared" si="84"/>
        <v>0</v>
      </c>
      <c r="I316" s="116">
        <f t="shared" si="84"/>
        <v>0</v>
      </c>
      <c r="J316" s="116">
        <f t="shared" si="84"/>
        <v>0</v>
      </c>
      <c r="K316" s="116">
        <f t="shared" si="84"/>
        <v>0</v>
      </c>
      <c r="L316" s="116">
        <f t="shared" si="84"/>
        <v>0</v>
      </c>
      <c r="M316" s="116">
        <f t="shared" si="84"/>
        <v>0</v>
      </c>
      <c r="N316" s="116">
        <f t="shared" si="84"/>
        <v>0</v>
      </c>
      <c r="O316" s="116">
        <f t="shared" si="84"/>
        <v>0</v>
      </c>
      <c r="P316" s="116">
        <f t="shared" si="84"/>
        <v>0</v>
      </c>
      <c r="Q316" s="116">
        <f t="shared" si="84"/>
        <v>0</v>
      </c>
      <c r="R316" s="116">
        <f t="shared" si="84"/>
        <v>0</v>
      </c>
      <c r="S316" s="116">
        <f t="shared" si="84"/>
        <v>0</v>
      </c>
      <c r="T316" s="116">
        <f t="shared" si="84"/>
        <v>0</v>
      </c>
      <c r="U316" s="116">
        <f t="shared" si="84"/>
        <v>0</v>
      </c>
    </row>
    <row r="317" ht="15.75" customHeight="1">
      <c r="A317" s="140" t="s">
        <v>143</v>
      </c>
      <c r="B317" s="116">
        <f t="shared" ref="B317:U317" si="85">B95/B$12</f>
        <v>0.1811997643</v>
      </c>
      <c r="C317" s="116">
        <f t="shared" si="85"/>
        <v>0.00614447889</v>
      </c>
      <c r="D317" s="116">
        <f t="shared" si="85"/>
        <v>0.3070815415</v>
      </c>
      <c r="E317" s="116">
        <f t="shared" si="85"/>
        <v>0.2028974474</v>
      </c>
      <c r="F317" s="116">
        <f t="shared" si="85"/>
        <v>0.1713632358</v>
      </c>
      <c r="G317" s="116">
        <f t="shared" si="85"/>
        <v>0.08738221499</v>
      </c>
      <c r="H317" s="116">
        <f t="shared" si="85"/>
        <v>0.09146050681</v>
      </c>
      <c r="I317" s="116">
        <f t="shared" si="85"/>
        <v>0.04738201706</v>
      </c>
      <c r="J317" s="116">
        <f t="shared" si="85"/>
        <v>0.02468601676</v>
      </c>
      <c r="K317" s="116">
        <f t="shared" si="85"/>
        <v>0.02923902977</v>
      </c>
      <c r="L317" s="116">
        <f t="shared" si="85"/>
        <v>0.02687951146</v>
      </c>
      <c r="M317" s="116">
        <f t="shared" si="85"/>
        <v>0.01236536524</v>
      </c>
      <c r="N317" s="116">
        <f t="shared" si="85"/>
        <v>0.009933640028</v>
      </c>
      <c r="O317" s="116">
        <f t="shared" si="85"/>
        <v>0.02492979294</v>
      </c>
      <c r="P317" s="116">
        <f t="shared" si="85"/>
        <v>0.008463658238</v>
      </c>
      <c r="Q317" s="116">
        <f t="shared" si="85"/>
        <v>0.005936075593</v>
      </c>
      <c r="R317" s="116">
        <f t="shared" si="85"/>
        <v>0.00685533265</v>
      </c>
      <c r="S317" s="116">
        <f t="shared" si="85"/>
        <v>0.0008153212872</v>
      </c>
      <c r="T317" s="116">
        <f t="shared" si="85"/>
        <v>0.0005822228946</v>
      </c>
      <c r="U317" s="116">
        <f t="shared" si="85"/>
        <v>0.0001928148827</v>
      </c>
    </row>
    <row r="318" ht="15.75" customHeight="1">
      <c r="A318" s="140" t="s">
        <v>18</v>
      </c>
      <c r="B318" s="116">
        <f t="shared" ref="B318:U318" si="86">B96/B$12</f>
        <v>0.00007071302298</v>
      </c>
      <c r="C318" s="116">
        <f t="shared" si="86"/>
        <v>0.000560363093</v>
      </c>
      <c r="D318" s="116">
        <f t="shared" si="86"/>
        <v>0</v>
      </c>
      <c r="E318" s="116">
        <f t="shared" si="86"/>
        <v>0.000120970307</v>
      </c>
      <c r="F318" s="116">
        <f t="shared" si="86"/>
        <v>0.001233485744</v>
      </c>
      <c r="G318" s="116">
        <f t="shared" si="86"/>
        <v>0.0001496850179</v>
      </c>
      <c r="H318" s="116">
        <f t="shared" si="86"/>
        <v>0.000413719834</v>
      </c>
      <c r="I318" s="116">
        <f t="shared" si="86"/>
        <v>0.0005746400581</v>
      </c>
      <c r="J318" s="116">
        <f t="shared" si="86"/>
        <v>0.0002769170725</v>
      </c>
      <c r="K318" s="116">
        <f t="shared" si="86"/>
        <v>0.001214342438</v>
      </c>
      <c r="L318" s="116">
        <f t="shared" si="86"/>
        <v>0.000629120705</v>
      </c>
      <c r="M318" s="116">
        <f t="shared" si="86"/>
        <v>0</v>
      </c>
      <c r="N318" s="116">
        <f t="shared" si="86"/>
        <v>0</v>
      </c>
      <c r="O318" s="116">
        <f t="shared" si="86"/>
        <v>0</v>
      </c>
      <c r="P318" s="116">
        <f t="shared" si="86"/>
        <v>0</v>
      </c>
      <c r="Q318" s="116">
        <f t="shared" si="86"/>
        <v>0</v>
      </c>
      <c r="R318" s="116">
        <f t="shared" si="86"/>
        <v>0</v>
      </c>
      <c r="S318" s="116">
        <f t="shared" si="86"/>
        <v>0</v>
      </c>
      <c r="T318" s="116">
        <f t="shared" si="86"/>
        <v>0</v>
      </c>
      <c r="U318" s="116">
        <f t="shared" si="86"/>
        <v>0</v>
      </c>
    </row>
    <row r="319" ht="15.75" customHeight="1">
      <c r="A319" s="140" t="s">
        <v>144</v>
      </c>
      <c r="B319" s="116">
        <f t="shared" ref="B319:U319" si="87">B97/B$12</f>
        <v>0.04217324691</v>
      </c>
      <c r="C319" s="116">
        <f t="shared" si="87"/>
        <v>0.0819496175</v>
      </c>
      <c r="D319" s="116">
        <f t="shared" si="87"/>
        <v>0.0218427056</v>
      </c>
      <c r="E319" s="116">
        <f t="shared" si="87"/>
        <v>0.02261310463</v>
      </c>
      <c r="F319" s="116">
        <f t="shared" si="87"/>
        <v>0.0170528819</v>
      </c>
      <c r="G319" s="116">
        <f t="shared" si="87"/>
        <v>0.008333814508</v>
      </c>
      <c r="H319" s="116">
        <f t="shared" si="87"/>
        <v>0.02470696951</v>
      </c>
      <c r="I319" s="116">
        <f t="shared" si="87"/>
        <v>0.01655694358</v>
      </c>
      <c r="J319" s="116">
        <f t="shared" si="87"/>
        <v>0.04182522884</v>
      </c>
      <c r="K319" s="116">
        <f t="shared" si="87"/>
        <v>0.05922744763</v>
      </c>
      <c r="L319" s="116">
        <f t="shared" si="87"/>
        <v>0.0381876624</v>
      </c>
      <c r="M319" s="116">
        <f t="shared" si="87"/>
        <v>0.03401267375</v>
      </c>
      <c r="N319" s="116">
        <f t="shared" si="87"/>
        <v>0.02485009393</v>
      </c>
      <c r="O319" s="116">
        <f t="shared" si="87"/>
        <v>0.03377675315</v>
      </c>
      <c r="P319" s="116">
        <f t="shared" si="87"/>
        <v>0.01499298502</v>
      </c>
      <c r="Q319" s="116">
        <f t="shared" si="87"/>
        <v>0.01320226219</v>
      </c>
      <c r="R319" s="116">
        <f t="shared" si="87"/>
        <v>0.007774891896</v>
      </c>
      <c r="S319" s="116">
        <f t="shared" si="87"/>
        <v>0.008788289563</v>
      </c>
      <c r="T319" s="116">
        <f t="shared" si="87"/>
        <v>0.004606975083</v>
      </c>
      <c r="U319" s="116">
        <f t="shared" si="87"/>
        <v>0.007246430059</v>
      </c>
    </row>
    <row r="320" ht="15.75" customHeight="1">
      <c r="A320" s="140" t="s">
        <v>145</v>
      </c>
      <c r="B320" s="116">
        <f t="shared" ref="B320:U320" si="88">B98/B$12</f>
        <v>0</v>
      </c>
      <c r="C320" s="116">
        <f t="shared" si="88"/>
        <v>0</v>
      </c>
      <c r="D320" s="116">
        <f t="shared" si="88"/>
        <v>0</v>
      </c>
      <c r="E320" s="116">
        <f t="shared" si="88"/>
        <v>0</v>
      </c>
      <c r="F320" s="116">
        <f t="shared" si="88"/>
        <v>0</v>
      </c>
      <c r="G320" s="116">
        <f t="shared" si="88"/>
        <v>0</v>
      </c>
      <c r="H320" s="116">
        <f t="shared" si="88"/>
        <v>0</v>
      </c>
      <c r="I320" s="116">
        <f t="shared" si="88"/>
        <v>0</v>
      </c>
      <c r="J320" s="116">
        <f t="shared" si="88"/>
        <v>0</v>
      </c>
      <c r="K320" s="116">
        <f t="shared" si="88"/>
        <v>0</v>
      </c>
      <c r="L320" s="116">
        <f t="shared" si="88"/>
        <v>0</v>
      </c>
      <c r="M320" s="116">
        <f t="shared" si="88"/>
        <v>0</v>
      </c>
      <c r="N320" s="116">
        <f t="shared" si="88"/>
        <v>0</v>
      </c>
      <c r="O320" s="116">
        <f t="shared" si="88"/>
        <v>0</v>
      </c>
      <c r="P320" s="116">
        <f t="shared" si="88"/>
        <v>0</v>
      </c>
      <c r="Q320" s="116">
        <f t="shared" si="88"/>
        <v>0</v>
      </c>
      <c r="R320" s="116">
        <f t="shared" si="88"/>
        <v>0</v>
      </c>
      <c r="S320" s="116">
        <f t="shared" si="88"/>
        <v>0</v>
      </c>
      <c r="T320" s="116">
        <f t="shared" si="88"/>
        <v>0</v>
      </c>
      <c r="U320" s="116">
        <f t="shared" si="88"/>
        <v>0</v>
      </c>
    </row>
    <row r="321" ht="15.75" customHeight="1">
      <c r="A321" s="140" t="s">
        <v>524</v>
      </c>
      <c r="B321" s="116">
        <f t="shared" ref="B321:U321" si="89">B99/B$12</f>
        <v>0</v>
      </c>
      <c r="C321" s="116">
        <f t="shared" si="89"/>
        <v>0</v>
      </c>
      <c r="D321" s="116">
        <f t="shared" si="89"/>
        <v>0</v>
      </c>
      <c r="E321" s="116">
        <f t="shared" si="89"/>
        <v>0</v>
      </c>
      <c r="F321" s="116">
        <f t="shared" si="89"/>
        <v>0</v>
      </c>
      <c r="G321" s="116">
        <f t="shared" si="89"/>
        <v>0</v>
      </c>
      <c r="H321" s="116">
        <f t="shared" si="89"/>
        <v>0</v>
      </c>
      <c r="I321" s="116">
        <f t="shared" si="89"/>
        <v>0</v>
      </c>
      <c r="J321" s="116">
        <f t="shared" si="89"/>
        <v>0</v>
      </c>
      <c r="K321" s="116">
        <f t="shared" si="89"/>
        <v>0</v>
      </c>
      <c r="L321" s="116">
        <f t="shared" si="89"/>
        <v>0</v>
      </c>
      <c r="M321" s="116">
        <f t="shared" si="89"/>
        <v>0</v>
      </c>
      <c r="N321" s="116">
        <f t="shared" si="89"/>
        <v>0</v>
      </c>
      <c r="O321" s="116">
        <f t="shared" si="89"/>
        <v>0</v>
      </c>
      <c r="P321" s="116">
        <f t="shared" si="89"/>
        <v>0</v>
      </c>
      <c r="Q321" s="116">
        <f t="shared" si="89"/>
        <v>0</v>
      </c>
      <c r="R321" s="116">
        <f t="shared" si="89"/>
        <v>0</v>
      </c>
      <c r="S321" s="116">
        <f t="shared" si="89"/>
        <v>0</v>
      </c>
      <c r="T321" s="116">
        <f t="shared" si="89"/>
        <v>0</v>
      </c>
      <c r="U321" s="116">
        <f t="shared" si="89"/>
        <v>0</v>
      </c>
    </row>
    <row r="322" ht="15.75" customHeight="1">
      <c r="A322" s="140" t="s">
        <v>146</v>
      </c>
      <c r="B322" s="116">
        <f t="shared" ref="B322:U322" si="90">B100/B$12</f>
        <v>0</v>
      </c>
      <c r="C322" s="116">
        <f t="shared" si="90"/>
        <v>0</v>
      </c>
      <c r="D322" s="116">
        <f t="shared" si="90"/>
        <v>0</v>
      </c>
      <c r="E322" s="116">
        <f t="shared" si="90"/>
        <v>0</v>
      </c>
      <c r="F322" s="116">
        <f t="shared" si="90"/>
        <v>0</v>
      </c>
      <c r="G322" s="116">
        <f t="shared" si="90"/>
        <v>0</v>
      </c>
      <c r="H322" s="116">
        <f t="shared" si="90"/>
        <v>0</v>
      </c>
      <c r="I322" s="116">
        <f t="shared" si="90"/>
        <v>0</v>
      </c>
      <c r="J322" s="116">
        <f t="shared" si="90"/>
        <v>0</v>
      </c>
      <c r="K322" s="116">
        <f t="shared" si="90"/>
        <v>0</v>
      </c>
      <c r="L322" s="116">
        <f t="shared" si="90"/>
        <v>0</v>
      </c>
      <c r="M322" s="116">
        <f t="shared" si="90"/>
        <v>0</v>
      </c>
      <c r="N322" s="116">
        <f t="shared" si="90"/>
        <v>0</v>
      </c>
      <c r="O322" s="116">
        <f t="shared" si="90"/>
        <v>0</v>
      </c>
      <c r="P322" s="116">
        <f t="shared" si="90"/>
        <v>0.0000003065987407</v>
      </c>
      <c r="Q322" s="116">
        <f t="shared" si="90"/>
        <v>0.0000003468346826</v>
      </c>
      <c r="R322" s="116">
        <f t="shared" si="90"/>
        <v>0</v>
      </c>
      <c r="S322" s="116">
        <f t="shared" si="90"/>
        <v>0</v>
      </c>
      <c r="T322" s="116">
        <f t="shared" si="90"/>
        <v>0</v>
      </c>
      <c r="U322" s="116">
        <f t="shared" si="90"/>
        <v>0</v>
      </c>
    </row>
    <row r="323" ht="15.75" customHeight="1">
      <c r="A323" s="140" t="s">
        <v>147</v>
      </c>
      <c r="B323" s="116">
        <f t="shared" ref="B323:U323" si="91">B101/B$12</f>
        <v>0</v>
      </c>
      <c r="C323" s="116">
        <f t="shared" si="91"/>
        <v>0</v>
      </c>
      <c r="D323" s="116">
        <f t="shared" si="91"/>
        <v>0</v>
      </c>
      <c r="E323" s="116">
        <f t="shared" si="91"/>
        <v>0</v>
      </c>
      <c r="F323" s="116">
        <f t="shared" si="91"/>
        <v>0</v>
      </c>
      <c r="G323" s="116">
        <f t="shared" si="91"/>
        <v>0</v>
      </c>
      <c r="H323" s="116">
        <f t="shared" si="91"/>
        <v>0</v>
      </c>
      <c r="I323" s="116">
        <f t="shared" si="91"/>
        <v>0</v>
      </c>
      <c r="J323" s="116">
        <f t="shared" si="91"/>
        <v>0</v>
      </c>
      <c r="K323" s="116">
        <f t="shared" si="91"/>
        <v>0</v>
      </c>
      <c r="L323" s="116">
        <f t="shared" si="91"/>
        <v>0</v>
      </c>
      <c r="M323" s="116">
        <f t="shared" si="91"/>
        <v>0</v>
      </c>
      <c r="N323" s="116">
        <f t="shared" si="91"/>
        <v>0</v>
      </c>
      <c r="O323" s="116">
        <f t="shared" si="91"/>
        <v>0</v>
      </c>
      <c r="P323" s="116">
        <f t="shared" si="91"/>
        <v>0</v>
      </c>
      <c r="Q323" s="116">
        <f t="shared" si="91"/>
        <v>0</v>
      </c>
      <c r="R323" s="116">
        <f t="shared" si="91"/>
        <v>0</v>
      </c>
      <c r="S323" s="116">
        <f t="shared" si="91"/>
        <v>0</v>
      </c>
      <c r="T323" s="116">
        <f t="shared" si="91"/>
        <v>0</v>
      </c>
      <c r="U323" s="116">
        <f t="shared" si="91"/>
        <v>0</v>
      </c>
    </row>
    <row r="324" ht="15.75" customHeight="1">
      <c r="A324" s="140" t="s">
        <v>19</v>
      </c>
      <c r="B324" s="116">
        <f t="shared" ref="B324:U324" si="92">B102/B$12</f>
        <v>0.002300530348</v>
      </c>
      <c r="C324" s="116">
        <f t="shared" si="92"/>
        <v>0.000264848228</v>
      </c>
      <c r="D324" s="116">
        <f t="shared" si="92"/>
        <v>0.00003966374758</v>
      </c>
      <c r="E324" s="116">
        <f t="shared" si="92"/>
        <v>0.00004484244139</v>
      </c>
      <c r="F324" s="116">
        <f t="shared" si="92"/>
        <v>0.00002282065656</v>
      </c>
      <c r="G324" s="116">
        <f t="shared" si="92"/>
        <v>0.0000441331748</v>
      </c>
      <c r="H324" s="116">
        <f t="shared" si="92"/>
        <v>0.00003284493338</v>
      </c>
      <c r="I324" s="116">
        <f t="shared" si="92"/>
        <v>0.00002314804474</v>
      </c>
      <c r="J324" s="116">
        <f t="shared" si="92"/>
        <v>0.000008470404569</v>
      </c>
      <c r="K324" s="116">
        <f t="shared" si="92"/>
        <v>0.00004361317315</v>
      </c>
      <c r="L324" s="116">
        <f t="shared" si="92"/>
        <v>0.00001103720535</v>
      </c>
      <c r="M324" s="116">
        <f t="shared" si="92"/>
        <v>0.00000559012895</v>
      </c>
      <c r="N324" s="116">
        <f t="shared" si="92"/>
        <v>0.000004846623745</v>
      </c>
      <c r="O324" s="116">
        <f t="shared" si="92"/>
        <v>0.00001402207171</v>
      </c>
      <c r="P324" s="116">
        <f t="shared" si="92"/>
        <v>0.00001563653578</v>
      </c>
      <c r="Q324" s="116">
        <f t="shared" si="92"/>
        <v>0.00001976957691</v>
      </c>
      <c r="R324" s="116">
        <f t="shared" si="92"/>
        <v>0.00002252735504</v>
      </c>
      <c r="S324" s="116">
        <f t="shared" si="92"/>
        <v>0.00004220603497</v>
      </c>
      <c r="T324" s="116">
        <f t="shared" si="92"/>
        <v>0.0000587115524</v>
      </c>
      <c r="U324" s="116">
        <f t="shared" si="92"/>
        <v>0.0000008817753783</v>
      </c>
    </row>
    <row r="325" ht="15.75" customHeight="1">
      <c r="A325" s="140" t="s">
        <v>148</v>
      </c>
      <c r="B325" s="116">
        <f t="shared" ref="B325:U325" si="93">B103/B$12</f>
        <v>0</v>
      </c>
      <c r="C325" s="116">
        <f t="shared" si="93"/>
        <v>0</v>
      </c>
      <c r="D325" s="116">
        <f t="shared" si="93"/>
        <v>0</v>
      </c>
      <c r="E325" s="116">
        <f t="shared" si="93"/>
        <v>0</v>
      </c>
      <c r="F325" s="116">
        <f t="shared" si="93"/>
        <v>0</v>
      </c>
      <c r="G325" s="116">
        <f t="shared" si="93"/>
        <v>0</v>
      </c>
      <c r="H325" s="116">
        <f t="shared" si="93"/>
        <v>0</v>
      </c>
      <c r="I325" s="116">
        <f t="shared" si="93"/>
        <v>0</v>
      </c>
      <c r="J325" s="116">
        <f t="shared" si="93"/>
        <v>0</v>
      </c>
      <c r="K325" s="116">
        <f t="shared" si="93"/>
        <v>0</v>
      </c>
      <c r="L325" s="116">
        <f t="shared" si="93"/>
        <v>0</v>
      </c>
      <c r="M325" s="116">
        <f t="shared" si="93"/>
        <v>0</v>
      </c>
      <c r="N325" s="116">
        <f t="shared" si="93"/>
        <v>0</v>
      </c>
      <c r="O325" s="116">
        <f t="shared" si="93"/>
        <v>0</v>
      </c>
      <c r="P325" s="116">
        <f t="shared" si="93"/>
        <v>0</v>
      </c>
      <c r="Q325" s="116">
        <f t="shared" si="93"/>
        <v>0</v>
      </c>
      <c r="R325" s="116">
        <f t="shared" si="93"/>
        <v>0</v>
      </c>
      <c r="S325" s="116">
        <f t="shared" si="93"/>
        <v>0</v>
      </c>
      <c r="T325" s="116">
        <f t="shared" si="93"/>
        <v>0</v>
      </c>
      <c r="U325" s="116">
        <f t="shared" si="93"/>
        <v>0</v>
      </c>
    </row>
    <row r="326" ht="15.75" customHeight="1">
      <c r="A326" s="140" t="s">
        <v>20</v>
      </c>
      <c r="B326" s="116">
        <f t="shared" ref="B326:U326" si="94">B104/B$12</f>
        <v>0.1182133176</v>
      </c>
      <c r="C326" s="116">
        <f t="shared" si="94"/>
        <v>0.163043357</v>
      </c>
      <c r="D326" s="116">
        <f t="shared" si="94"/>
        <v>0.1472438503</v>
      </c>
      <c r="E326" s="116">
        <f t="shared" si="94"/>
        <v>0.1400001877</v>
      </c>
      <c r="F326" s="116">
        <f t="shared" si="94"/>
        <v>0.1276944466</v>
      </c>
      <c r="G326" s="116">
        <f t="shared" si="94"/>
        <v>0.1576808458</v>
      </c>
      <c r="H326" s="116">
        <f t="shared" si="94"/>
        <v>0.1127907645</v>
      </c>
      <c r="I326" s="116">
        <f t="shared" si="94"/>
        <v>0.08586706281</v>
      </c>
      <c r="J326" s="116">
        <f t="shared" si="94"/>
        <v>0.1194698439</v>
      </c>
      <c r="K326" s="116">
        <f t="shared" si="94"/>
        <v>0.1127347432</v>
      </c>
      <c r="L326" s="116">
        <f t="shared" si="94"/>
        <v>0.09515708792</v>
      </c>
      <c r="M326" s="116">
        <f t="shared" si="94"/>
        <v>0.1003181249</v>
      </c>
      <c r="N326" s="116">
        <f t="shared" si="94"/>
        <v>0.0710515041</v>
      </c>
      <c r="O326" s="116">
        <f t="shared" si="94"/>
        <v>0.05631892574</v>
      </c>
      <c r="P326" s="116">
        <f t="shared" si="94"/>
        <v>0.06165915295</v>
      </c>
      <c r="Q326" s="116">
        <f t="shared" si="94"/>
        <v>0.05328213129</v>
      </c>
      <c r="R326" s="116">
        <f t="shared" si="94"/>
        <v>0.03966771782</v>
      </c>
      <c r="S326" s="116">
        <f t="shared" si="94"/>
        <v>0.02593238097</v>
      </c>
      <c r="T326" s="116">
        <f t="shared" si="94"/>
        <v>0.03414566035</v>
      </c>
      <c r="U326" s="116">
        <f t="shared" si="94"/>
        <v>0.000007935978405</v>
      </c>
    </row>
    <row r="327" ht="15.75" customHeight="1">
      <c r="A327" s="140" t="s">
        <v>149</v>
      </c>
      <c r="B327" s="116">
        <f t="shared" ref="B327:U327" si="95">B105/B$12</f>
        <v>0</v>
      </c>
      <c r="C327" s="116">
        <f t="shared" si="95"/>
        <v>0</v>
      </c>
      <c r="D327" s="116">
        <f t="shared" si="95"/>
        <v>0</v>
      </c>
      <c r="E327" s="116">
        <f t="shared" si="95"/>
        <v>0</v>
      </c>
      <c r="F327" s="116">
        <f t="shared" si="95"/>
        <v>0</v>
      </c>
      <c r="G327" s="116">
        <f t="shared" si="95"/>
        <v>0</v>
      </c>
      <c r="H327" s="116">
        <f t="shared" si="95"/>
        <v>0</v>
      </c>
      <c r="I327" s="116">
        <f t="shared" si="95"/>
        <v>0.00000649769677</v>
      </c>
      <c r="J327" s="116">
        <f t="shared" si="95"/>
        <v>0.000001954708747</v>
      </c>
      <c r="K327" s="116">
        <f t="shared" si="95"/>
        <v>0.0001084640654</v>
      </c>
      <c r="L327" s="116">
        <f t="shared" si="95"/>
        <v>0.0003314721994</v>
      </c>
      <c r="M327" s="116">
        <f t="shared" si="95"/>
        <v>0.0002128907442</v>
      </c>
      <c r="N327" s="116">
        <f t="shared" si="95"/>
        <v>0.000002907974247</v>
      </c>
      <c r="O327" s="116">
        <f t="shared" si="95"/>
        <v>0</v>
      </c>
      <c r="P327" s="116">
        <f t="shared" si="95"/>
        <v>0</v>
      </c>
      <c r="Q327" s="116">
        <f t="shared" si="95"/>
        <v>0</v>
      </c>
      <c r="R327" s="116">
        <f t="shared" si="95"/>
        <v>0</v>
      </c>
      <c r="S327" s="116">
        <f t="shared" si="95"/>
        <v>0</v>
      </c>
      <c r="T327" s="116">
        <f t="shared" si="95"/>
        <v>0</v>
      </c>
      <c r="U327" s="116">
        <f t="shared" si="95"/>
        <v>0.0000067602779</v>
      </c>
    </row>
    <row r="328" ht="15.75" customHeight="1">
      <c r="A328" s="140" t="s">
        <v>150</v>
      </c>
      <c r="B328" s="116">
        <f t="shared" ref="B328:U328" si="96">B106/B$12</f>
        <v>0</v>
      </c>
      <c r="C328" s="116">
        <f t="shared" si="96"/>
        <v>0</v>
      </c>
      <c r="D328" s="116">
        <f t="shared" si="96"/>
        <v>0</v>
      </c>
      <c r="E328" s="116">
        <f t="shared" si="96"/>
        <v>0</v>
      </c>
      <c r="F328" s="116">
        <f t="shared" si="96"/>
        <v>0</v>
      </c>
      <c r="G328" s="116">
        <f t="shared" si="96"/>
        <v>0</v>
      </c>
      <c r="H328" s="116">
        <f t="shared" si="96"/>
        <v>0</v>
      </c>
      <c r="I328" s="116">
        <f t="shared" si="96"/>
        <v>0</v>
      </c>
      <c r="J328" s="116">
        <f t="shared" si="96"/>
        <v>0</v>
      </c>
      <c r="K328" s="116">
        <f t="shared" si="96"/>
        <v>0</v>
      </c>
      <c r="L328" s="116">
        <f t="shared" si="96"/>
        <v>0</v>
      </c>
      <c r="M328" s="116">
        <f t="shared" si="96"/>
        <v>0</v>
      </c>
      <c r="N328" s="116">
        <f t="shared" si="96"/>
        <v>0</v>
      </c>
      <c r="O328" s="116">
        <f t="shared" si="96"/>
        <v>0</v>
      </c>
      <c r="P328" s="116">
        <f t="shared" si="96"/>
        <v>0</v>
      </c>
      <c r="Q328" s="116">
        <f t="shared" si="96"/>
        <v>0</v>
      </c>
      <c r="R328" s="116">
        <f t="shared" si="96"/>
        <v>0</v>
      </c>
      <c r="S328" s="116">
        <f t="shared" si="96"/>
        <v>0</v>
      </c>
      <c r="T328" s="116">
        <f t="shared" si="96"/>
        <v>0</v>
      </c>
      <c r="U328" s="116">
        <f t="shared" si="96"/>
        <v>0</v>
      </c>
    </row>
    <row r="329" ht="15.75" customHeight="1">
      <c r="A329" s="140" t="s">
        <v>525</v>
      </c>
      <c r="B329" s="116">
        <f t="shared" ref="B329:U329" si="97">B107/B$12</f>
        <v>0</v>
      </c>
      <c r="C329" s="116">
        <f t="shared" si="97"/>
        <v>0</v>
      </c>
      <c r="D329" s="116">
        <f t="shared" si="97"/>
        <v>0</v>
      </c>
      <c r="E329" s="116">
        <f t="shared" si="97"/>
        <v>0</v>
      </c>
      <c r="F329" s="116">
        <f t="shared" si="97"/>
        <v>0</v>
      </c>
      <c r="G329" s="116">
        <f t="shared" si="97"/>
        <v>0</v>
      </c>
      <c r="H329" s="116">
        <f t="shared" si="97"/>
        <v>0</v>
      </c>
      <c r="I329" s="116">
        <f t="shared" si="97"/>
        <v>0</v>
      </c>
      <c r="J329" s="116">
        <f t="shared" si="97"/>
        <v>0</v>
      </c>
      <c r="K329" s="116">
        <f t="shared" si="97"/>
        <v>0.000001516979936</v>
      </c>
      <c r="L329" s="116">
        <f t="shared" si="97"/>
        <v>0</v>
      </c>
      <c r="M329" s="116">
        <f t="shared" si="97"/>
        <v>0</v>
      </c>
      <c r="N329" s="116">
        <f t="shared" si="97"/>
        <v>0</v>
      </c>
      <c r="O329" s="116">
        <f t="shared" si="97"/>
        <v>0</v>
      </c>
      <c r="P329" s="116">
        <f t="shared" si="97"/>
        <v>0</v>
      </c>
      <c r="Q329" s="116">
        <f t="shared" si="97"/>
        <v>0</v>
      </c>
      <c r="R329" s="116">
        <f t="shared" si="97"/>
        <v>0</v>
      </c>
      <c r="S329" s="116">
        <f t="shared" si="97"/>
        <v>0</v>
      </c>
      <c r="T329" s="116">
        <f t="shared" si="97"/>
        <v>0</v>
      </c>
      <c r="U329" s="116">
        <f t="shared" si="97"/>
        <v>0</v>
      </c>
    </row>
    <row r="330" ht="15.75" customHeight="1">
      <c r="A330" s="140" t="s">
        <v>21</v>
      </c>
      <c r="B330" s="116">
        <f t="shared" ref="B330:U330" si="98">B108/B$12</f>
        <v>0</v>
      </c>
      <c r="C330" s="116">
        <f t="shared" si="98"/>
        <v>0.00001672725651</v>
      </c>
      <c r="D330" s="116">
        <f t="shared" si="98"/>
        <v>0</v>
      </c>
      <c r="E330" s="116">
        <f t="shared" si="98"/>
        <v>0.000001042847474</v>
      </c>
      <c r="F330" s="116">
        <f t="shared" si="98"/>
        <v>0.000014628626</v>
      </c>
      <c r="G330" s="116">
        <f t="shared" si="98"/>
        <v>0.0000003677764566</v>
      </c>
      <c r="H330" s="116">
        <f t="shared" si="98"/>
        <v>0</v>
      </c>
      <c r="I330" s="116">
        <f t="shared" si="98"/>
        <v>0.0000004061060481</v>
      </c>
      <c r="J330" s="116">
        <f t="shared" si="98"/>
        <v>0.000004235202285</v>
      </c>
      <c r="K330" s="116">
        <f t="shared" si="98"/>
        <v>0</v>
      </c>
      <c r="L330" s="116">
        <f t="shared" si="98"/>
        <v>0</v>
      </c>
      <c r="M330" s="116">
        <f t="shared" si="98"/>
        <v>0.000009316881584</v>
      </c>
      <c r="N330" s="116">
        <f t="shared" si="98"/>
        <v>0.000002423311872</v>
      </c>
      <c r="O330" s="116">
        <f t="shared" si="98"/>
        <v>0</v>
      </c>
      <c r="P330" s="116">
        <f t="shared" si="98"/>
        <v>0</v>
      </c>
      <c r="Q330" s="116">
        <f t="shared" si="98"/>
        <v>0.000002427842778</v>
      </c>
      <c r="R330" s="116">
        <f t="shared" si="98"/>
        <v>0</v>
      </c>
      <c r="S330" s="116">
        <f t="shared" si="98"/>
        <v>0.0000938463601</v>
      </c>
      <c r="T330" s="116">
        <f t="shared" si="98"/>
        <v>0.00001129068315</v>
      </c>
      <c r="U330" s="116">
        <f t="shared" si="98"/>
        <v>0</v>
      </c>
    </row>
    <row r="331" ht="15.75" customHeight="1">
      <c r="A331" s="140" t="s">
        <v>151</v>
      </c>
      <c r="B331" s="116">
        <f t="shared" ref="B331:U331" si="99">B109/B$12</f>
        <v>0</v>
      </c>
      <c r="C331" s="116">
        <f t="shared" si="99"/>
        <v>0</v>
      </c>
      <c r="D331" s="116">
        <f t="shared" si="99"/>
        <v>0</v>
      </c>
      <c r="E331" s="116">
        <f t="shared" si="99"/>
        <v>0</v>
      </c>
      <c r="F331" s="116">
        <f t="shared" si="99"/>
        <v>0</v>
      </c>
      <c r="G331" s="116">
        <f t="shared" si="99"/>
        <v>0</v>
      </c>
      <c r="H331" s="116">
        <f t="shared" si="99"/>
        <v>0</v>
      </c>
      <c r="I331" s="116">
        <f t="shared" si="99"/>
        <v>0</v>
      </c>
      <c r="J331" s="116">
        <f t="shared" si="99"/>
        <v>0</v>
      </c>
      <c r="K331" s="116">
        <f t="shared" si="99"/>
        <v>0</v>
      </c>
      <c r="L331" s="116">
        <f t="shared" si="99"/>
        <v>0</v>
      </c>
      <c r="M331" s="116">
        <f t="shared" si="99"/>
        <v>0</v>
      </c>
      <c r="N331" s="116">
        <f t="shared" si="99"/>
        <v>0</v>
      </c>
      <c r="O331" s="116">
        <f t="shared" si="99"/>
        <v>0</v>
      </c>
      <c r="P331" s="116">
        <f t="shared" si="99"/>
        <v>0</v>
      </c>
      <c r="Q331" s="116">
        <f t="shared" si="99"/>
        <v>0</v>
      </c>
      <c r="R331" s="116">
        <f t="shared" si="99"/>
        <v>0</v>
      </c>
      <c r="S331" s="116">
        <f t="shared" si="99"/>
        <v>0</v>
      </c>
      <c r="T331" s="116">
        <f t="shared" si="99"/>
        <v>0</v>
      </c>
      <c r="U331" s="116">
        <f t="shared" si="99"/>
        <v>0</v>
      </c>
    </row>
    <row r="332" ht="15.75" customHeight="1">
      <c r="A332" s="140" t="s">
        <v>152</v>
      </c>
      <c r="B332" s="116">
        <f t="shared" ref="B332:U332" si="100">B110/B$12</f>
        <v>0</v>
      </c>
      <c r="C332" s="116">
        <f t="shared" si="100"/>
        <v>0</v>
      </c>
      <c r="D332" s="116">
        <f t="shared" si="100"/>
        <v>0</v>
      </c>
      <c r="E332" s="116">
        <f t="shared" si="100"/>
        <v>0.000003128542423</v>
      </c>
      <c r="F332" s="116">
        <f t="shared" si="100"/>
        <v>0</v>
      </c>
      <c r="G332" s="116">
        <f t="shared" si="100"/>
        <v>0</v>
      </c>
      <c r="H332" s="116">
        <f t="shared" si="100"/>
        <v>0</v>
      </c>
      <c r="I332" s="116">
        <f t="shared" si="100"/>
        <v>0</v>
      </c>
      <c r="J332" s="116">
        <f t="shared" si="100"/>
        <v>0</v>
      </c>
      <c r="K332" s="116">
        <f t="shared" si="100"/>
        <v>0</v>
      </c>
      <c r="L332" s="116">
        <f t="shared" si="100"/>
        <v>0</v>
      </c>
      <c r="M332" s="116">
        <f t="shared" si="100"/>
        <v>0</v>
      </c>
      <c r="N332" s="116">
        <f t="shared" si="100"/>
        <v>0</v>
      </c>
      <c r="O332" s="116">
        <f t="shared" si="100"/>
        <v>0</v>
      </c>
      <c r="P332" s="116">
        <f t="shared" si="100"/>
        <v>0</v>
      </c>
      <c r="Q332" s="116">
        <f t="shared" si="100"/>
        <v>0</v>
      </c>
      <c r="R332" s="116">
        <f t="shared" si="100"/>
        <v>0</v>
      </c>
      <c r="S332" s="116">
        <f t="shared" si="100"/>
        <v>0</v>
      </c>
      <c r="T332" s="116">
        <f t="shared" si="100"/>
        <v>0</v>
      </c>
      <c r="U332" s="116">
        <f t="shared" si="100"/>
        <v>0</v>
      </c>
    </row>
    <row r="333" ht="15.75" customHeight="1">
      <c r="A333" s="140" t="s">
        <v>153</v>
      </c>
      <c r="B333" s="116">
        <f t="shared" ref="B333:U333" si="101">B111/B$12</f>
        <v>0</v>
      </c>
      <c r="C333" s="116">
        <f t="shared" si="101"/>
        <v>0</v>
      </c>
      <c r="D333" s="116">
        <f t="shared" si="101"/>
        <v>0</v>
      </c>
      <c r="E333" s="116">
        <f t="shared" si="101"/>
        <v>0</v>
      </c>
      <c r="F333" s="116">
        <f t="shared" si="101"/>
        <v>0</v>
      </c>
      <c r="G333" s="116">
        <f t="shared" si="101"/>
        <v>0</v>
      </c>
      <c r="H333" s="116">
        <f t="shared" si="101"/>
        <v>0</v>
      </c>
      <c r="I333" s="116">
        <f t="shared" si="101"/>
        <v>0</v>
      </c>
      <c r="J333" s="116">
        <f t="shared" si="101"/>
        <v>0</v>
      </c>
      <c r="K333" s="116">
        <f t="shared" si="101"/>
        <v>0</v>
      </c>
      <c r="L333" s="116">
        <f t="shared" si="101"/>
        <v>0</v>
      </c>
      <c r="M333" s="116">
        <f t="shared" si="101"/>
        <v>0</v>
      </c>
      <c r="N333" s="116">
        <f t="shared" si="101"/>
        <v>0</v>
      </c>
      <c r="O333" s="116">
        <f t="shared" si="101"/>
        <v>0</v>
      </c>
      <c r="P333" s="116">
        <f t="shared" si="101"/>
        <v>0</v>
      </c>
      <c r="Q333" s="116">
        <f t="shared" si="101"/>
        <v>0</v>
      </c>
      <c r="R333" s="116">
        <f t="shared" si="101"/>
        <v>0</v>
      </c>
      <c r="S333" s="116">
        <f t="shared" si="101"/>
        <v>0</v>
      </c>
      <c r="T333" s="116">
        <f t="shared" si="101"/>
        <v>0.00002258136631</v>
      </c>
      <c r="U333" s="116">
        <f t="shared" si="101"/>
        <v>0</v>
      </c>
    </row>
    <row r="334" ht="15.75" customHeight="1">
      <c r="A334" s="140" t="s">
        <v>22</v>
      </c>
      <c r="B334" s="116">
        <f t="shared" ref="B334:U334" si="102">B112/B$12</f>
        <v>0</v>
      </c>
      <c r="C334" s="116">
        <f t="shared" si="102"/>
        <v>0</v>
      </c>
      <c r="D334" s="116">
        <f t="shared" si="102"/>
        <v>0</v>
      </c>
      <c r="E334" s="116">
        <f t="shared" si="102"/>
        <v>0</v>
      </c>
      <c r="F334" s="116">
        <f t="shared" si="102"/>
        <v>0</v>
      </c>
      <c r="G334" s="116">
        <f t="shared" si="102"/>
        <v>0</v>
      </c>
      <c r="H334" s="116">
        <f t="shared" si="102"/>
        <v>0</v>
      </c>
      <c r="I334" s="116">
        <f t="shared" si="102"/>
        <v>0</v>
      </c>
      <c r="J334" s="116">
        <f t="shared" si="102"/>
        <v>0</v>
      </c>
      <c r="K334" s="116">
        <f t="shared" si="102"/>
        <v>0</v>
      </c>
      <c r="L334" s="116">
        <f t="shared" si="102"/>
        <v>0</v>
      </c>
      <c r="M334" s="116">
        <f t="shared" si="102"/>
        <v>0</v>
      </c>
      <c r="N334" s="116">
        <f t="shared" si="102"/>
        <v>0</v>
      </c>
      <c r="O334" s="116">
        <f t="shared" si="102"/>
        <v>0</v>
      </c>
      <c r="P334" s="116">
        <f t="shared" si="102"/>
        <v>0</v>
      </c>
      <c r="Q334" s="116">
        <f t="shared" si="102"/>
        <v>0</v>
      </c>
      <c r="R334" s="116">
        <f t="shared" si="102"/>
        <v>0</v>
      </c>
      <c r="S334" s="116">
        <f t="shared" si="102"/>
        <v>0</v>
      </c>
      <c r="T334" s="116">
        <f t="shared" si="102"/>
        <v>0</v>
      </c>
      <c r="U334" s="116">
        <f t="shared" si="102"/>
        <v>0</v>
      </c>
    </row>
    <row r="335" ht="15.75" customHeight="1">
      <c r="A335" s="140" t="s">
        <v>154</v>
      </c>
      <c r="B335" s="116">
        <f t="shared" ref="B335:U335" si="103">B113/B$12</f>
        <v>0</v>
      </c>
      <c r="C335" s="116">
        <f t="shared" si="103"/>
        <v>0</v>
      </c>
      <c r="D335" s="116">
        <f t="shared" si="103"/>
        <v>0</v>
      </c>
      <c r="E335" s="116">
        <f t="shared" si="103"/>
        <v>0</v>
      </c>
      <c r="F335" s="116">
        <f t="shared" si="103"/>
        <v>0</v>
      </c>
      <c r="G335" s="116">
        <f t="shared" si="103"/>
        <v>0</v>
      </c>
      <c r="H335" s="116">
        <f t="shared" si="103"/>
        <v>0</v>
      </c>
      <c r="I335" s="116">
        <f t="shared" si="103"/>
        <v>0</v>
      </c>
      <c r="J335" s="116">
        <f t="shared" si="103"/>
        <v>0</v>
      </c>
      <c r="K335" s="116">
        <f t="shared" si="103"/>
        <v>0</v>
      </c>
      <c r="L335" s="116">
        <f t="shared" si="103"/>
        <v>0</v>
      </c>
      <c r="M335" s="116">
        <f t="shared" si="103"/>
        <v>0</v>
      </c>
      <c r="N335" s="116">
        <f t="shared" si="103"/>
        <v>0</v>
      </c>
      <c r="O335" s="116">
        <f t="shared" si="103"/>
        <v>0</v>
      </c>
      <c r="P335" s="116">
        <f t="shared" si="103"/>
        <v>0</v>
      </c>
      <c r="Q335" s="116">
        <f t="shared" si="103"/>
        <v>0</v>
      </c>
      <c r="R335" s="116">
        <f t="shared" si="103"/>
        <v>0</v>
      </c>
      <c r="S335" s="116">
        <f t="shared" si="103"/>
        <v>0</v>
      </c>
      <c r="T335" s="116">
        <f t="shared" si="103"/>
        <v>0</v>
      </c>
      <c r="U335" s="116">
        <f t="shared" si="103"/>
        <v>0</v>
      </c>
    </row>
    <row r="336" ht="15.75" customHeight="1">
      <c r="A336" s="140" t="s">
        <v>155</v>
      </c>
      <c r="B336" s="116">
        <f t="shared" ref="B336:U336" si="104">B114/B$12</f>
        <v>0</v>
      </c>
      <c r="C336" s="116">
        <f t="shared" si="104"/>
        <v>0</v>
      </c>
      <c r="D336" s="116">
        <f t="shared" si="104"/>
        <v>0</v>
      </c>
      <c r="E336" s="116">
        <f t="shared" si="104"/>
        <v>0</v>
      </c>
      <c r="F336" s="116">
        <f t="shared" si="104"/>
        <v>0</v>
      </c>
      <c r="G336" s="116">
        <f t="shared" si="104"/>
        <v>0</v>
      </c>
      <c r="H336" s="116">
        <f t="shared" si="104"/>
        <v>0</v>
      </c>
      <c r="I336" s="116">
        <f t="shared" si="104"/>
        <v>0</v>
      </c>
      <c r="J336" s="116">
        <f t="shared" si="104"/>
        <v>0</v>
      </c>
      <c r="K336" s="116">
        <f t="shared" si="104"/>
        <v>0</v>
      </c>
      <c r="L336" s="116">
        <f t="shared" si="104"/>
        <v>0</v>
      </c>
      <c r="M336" s="116">
        <f t="shared" si="104"/>
        <v>0</v>
      </c>
      <c r="N336" s="116">
        <f t="shared" si="104"/>
        <v>0</v>
      </c>
      <c r="O336" s="116">
        <f t="shared" si="104"/>
        <v>0</v>
      </c>
      <c r="P336" s="116">
        <f t="shared" si="104"/>
        <v>0</v>
      </c>
      <c r="Q336" s="116">
        <f t="shared" si="104"/>
        <v>0</v>
      </c>
      <c r="R336" s="116">
        <f t="shared" si="104"/>
        <v>0</v>
      </c>
      <c r="S336" s="116">
        <f t="shared" si="104"/>
        <v>0</v>
      </c>
      <c r="T336" s="116">
        <f t="shared" si="104"/>
        <v>0</v>
      </c>
      <c r="U336" s="116">
        <f t="shared" si="104"/>
        <v>0</v>
      </c>
    </row>
    <row r="337" ht="15.75" customHeight="1">
      <c r="A337" s="140" t="s">
        <v>156</v>
      </c>
      <c r="B337" s="116">
        <f t="shared" ref="B337:U337" si="105">B115/B$12</f>
        <v>0</v>
      </c>
      <c r="C337" s="116">
        <f t="shared" si="105"/>
        <v>0</v>
      </c>
      <c r="D337" s="116">
        <f t="shared" si="105"/>
        <v>0</v>
      </c>
      <c r="E337" s="116">
        <f t="shared" si="105"/>
        <v>0</v>
      </c>
      <c r="F337" s="116">
        <f t="shared" si="105"/>
        <v>0</v>
      </c>
      <c r="G337" s="116">
        <f t="shared" si="105"/>
        <v>0</v>
      </c>
      <c r="H337" s="116">
        <f t="shared" si="105"/>
        <v>0</v>
      </c>
      <c r="I337" s="116">
        <f t="shared" si="105"/>
        <v>0</v>
      </c>
      <c r="J337" s="116">
        <f t="shared" si="105"/>
        <v>0</v>
      </c>
      <c r="K337" s="116">
        <f t="shared" si="105"/>
        <v>0</v>
      </c>
      <c r="L337" s="116">
        <f t="shared" si="105"/>
        <v>0</v>
      </c>
      <c r="M337" s="116">
        <f t="shared" si="105"/>
        <v>0</v>
      </c>
      <c r="N337" s="116">
        <f t="shared" si="105"/>
        <v>0</v>
      </c>
      <c r="O337" s="116">
        <f t="shared" si="105"/>
        <v>0</v>
      </c>
      <c r="P337" s="116">
        <f t="shared" si="105"/>
        <v>0</v>
      </c>
      <c r="Q337" s="116">
        <f t="shared" si="105"/>
        <v>0</v>
      </c>
      <c r="R337" s="116">
        <f t="shared" si="105"/>
        <v>0</v>
      </c>
      <c r="S337" s="116">
        <f t="shared" si="105"/>
        <v>0</v>
      </c>
      <c r="T337" s="116">
        <f t="shared" si="105"/>
        <v>0</v>
      </c>
      <c r="U337" s="116">
        <f t="shared" si="105"/>
        <v>0</v>
      </c>
    </row>
    <row r="338" ht="15.75" customHeight="1">
      <c r="A338" s="140" t="s">
        <v>157</v>
      </c>
      <c r="B338" s="116">
        <f t="shared" ref="B338:U338" si="106">B116/B$12</f>
        <v>0</v>
      </c>
      <c r="C338" s="116">
        <f t="shared" si="106"/>
        <v>0</v>
      </c>
      <c r="D338" s="116">
        <f t="shared" si="106"/>
        <v>0</v>
      </c>
      <c r="E338" s="116">
        <f t="shared" si="106"/>
        <v>0</v>
      </c>
      <c r="F338" s="116">
        <f t="shared" si="106"/>
        <v>0.00005734421391</v>
      </c>
      <c r="G338" s="116">
        <f t="shared" si="106"/>
        <v>0</v>
      </c>
      <c r="H338" s="116">
        <f t="shared" si="106"/>
        <v>0</v>
      </c>
      <c r="I338" s="116">
        <f t="shared" si="106"/>
        <v>0</v>
      </c>
      <c r="J338" s="116">
        <f t="shared" si="106"/>
        <v>0</v>
      </c>
      <c r="K338" s="116">
        <f t="shared" si="106"/>
        <v>0</v>
      </c>
      <c r="L338" s="116">
        <f t="shared" si="106"/>
        <v>0</v>
      </c>
      <c r="M338" s="116">
        <f t="shared" si="106"/>
        <v>0</v>
      </c>
      <c r="N338" s="116">
        <f t="shared" si="106"/>
        <v>0</v>
      </c>
      <c r="O338" s="116">
        <f t="shared" si="106"/>
        <v>0</v>
      </c>
      <c r="P338" s="116">
        <f t="shared" si="106"/>
        <v>0</v>
      </c>
      <c r="Q338" s="116">
        <f t="shared" si="106"/>
        <v>0</v>
      </c>
      <c r="R338" s="116">
        <f t="shared" si="106"/>
        <v>0</v>
      </c>
      <c r="S338" s="116">
        <f t="shared" si="106"/>
        <v>0</v>
      </c>
      <c r="T338" s="116">
        <f t="shared" si="106"/>
        <v>0</v>
      </c>
      <c r="U338" s="116">
        <f t="shared" si="106"/>
        <v>0</v>
      </c>
    </row>
    <row r="339" ht="15.75" customHeight="1">
      <c r="A339" s="140" t="s">
        <v>158</v>
      </c>
      <c r="B339" s="116">
        <f t="shared" ref="B339:U339" si="107">B117/B$12</f>
        <v>0</v>
      </c>
      <c r="C339" s="116">
        <f t="shared" si="107"/>
        <v>0</v>
      </c>
      <c r="D339" s="116">
        <f t="shared" si="107"/>
        <v>0</v>
      </c>
      <c r="E339" s="116">
        <f t="shared" si="107"/>
        <v>0</v>
      </c>
      <c r="F339" s="116">
        <f t="shared" si="107"/>
        <v>0</v>
      </c>
      <c r="G339" s="116">
        <f t="shared" si="107"/>
        <v>0</v>
      </c>
      <c r="H339" s="116">
        <f t="shared" si="107"/>
        <v>0</v>
      </c>
      <c r="I339" s="116">
        <f t="shared" si="107"/>
        <v>0</v>
      </c>
      <c r="J339" s="116">
        <f t="shared" si="107"/>
        <v>0</v>
      </c>
      <c r="K339" s="116">
        <f t="shared" si="107"/>
        <v>0</v>
      </c>
      <c r="L339" s="116">
        <f t="shared" si="107"/>
        <v>0</v>
      </c>
      <c r="M339" s="116">
        <f t="shared" si="107"/>
        <v>0</v>
      </c>
      <c r="N339" s="116">
        <f t="shared" si="107"/>
        <v>0</v>
      </c>
      <c r="O339" s="116">
        <f t="shared" si="107"/>
        <v>0</v>
      </c>
      <c r="P339" s="116">
        <f t="shared" si="107"/>
        <v>0</v>
      </c>
      <c r="Q339" s="116">
        <f t="shared" si="107"/>
        <v>0</v>
      </c>
      <c r="R339" s="116">
        <f t="shared" si="107"/>
        <v>0</v>
      </c>
      <c r="S339" s="116">
        <f t="shared" si="107"/>
        <v>0</v>
      </c>
      <c r="T339" s="116">
        <f t="shared" si="107"/>
        <v>0</v>
      </c>
      <c r="U339" s="116">
        <f t="shared" si="107"/>
        <v>0</v>
      </c>
    </row>
    <row r="340" ht="15.75" customHeight="1">
      <c r="A340" s="140" t="s">
        <v>23</v>
      </c>
      <c r="B340" s="116">
        <f t="shared" ref="B340:U340" si="108">B118/B$12</f>
        <v>0</v>
      </c>
      <c r="C340" s="116">
        <f t="shared" si="108"/>
        <v>0</v>
      </c>
      <c r="D340" s="116">
        <f t="shared" si="108"/>
        <v>0</v>
      </c>
      <c r="E340" s="116">
        <f t="shared" si="108"/>
        <v>0</v>
      </c>
      <c r="F340" s="116">
        <f t="shared" si="108"/>
        <v>0</v>
      </c>
      <c r="G340" s="116">
        <f t="shared" si="108"/>
        <v>0</v>
      </c>
      <c r="H340" s="116">
        <f t="shared" si="108"/>
        <v>0</v>
      </c>
      <c r="I340" s="116">
        <f t="shared" si="108"/>
        <v>0</v>
      </c>
      <c r="J340" s="116">
        <f t="shared" si="108"/>
        <v>0</v>
      </c>
      <c r="K340" s="116">
        <f t="shared" si="108"/>
        <v>0</v>
      </c>
      <c r="L340" s="116">
        <f t="shared" si="108"/>
        <v>0</v>
      </c>
      <c r="M340" s="116">
        <f t="shared" si="108"/>
        <v>0</v>
      </c>
      <c r="N340" s="116">
        <f t="shared" si="108"/>
        <v>0</v>
      </c>
      <c r="O340" s="116">
        <f t="shared" si="108"/>
        <v>0</v>
      </c>
      <c r="P340" s="116">
        <f t="shared" si="108"/>
        <v>0</v>
      </c>
      <c r="Q340" s="116">
        <f t="shared" si="108"/>
        <v>0</v>
      </c>
      <c r="R340" s="116">
        <f t="shared" si="108"/>
        <v>0</v>
      </c>
      <c r="S340" s="116">
        <f t="shared" si="108"/>
        <v>0</v>
      </c>
      <c r="T340" s="116">
        <f t="shared" si="108"/>
        <v>0</v>
      </c>
      <c r="U340" s="116">
        <f t="shared" si="108"/>
        <v>0</v>
      </c>
    </row>
    <row r="341" ht="15.75" customHeight="1">
      <c r="A341" s="140" t="s">
        <v>159</v>
      </c>
      <c r="B341" s="116">
        <f t="shared" ref="B341:U341" si="109">B119/B$12</f>
        <v>0.01428874484</v>
      </c>
      <c r="C341" s="116">
        <f t="shared" si="109"/>
        <v>0.02368300734</v>
      </c>
      <c r="D341" s="116">
        <f t="shared" si="109"/>
        <v>0.01242797424</v>
      </c>
      <c r="E341" s="116">
        <f t="shared" si="109"/>
        <v>0.01372595846</v>
      </c>
      <c r="F341" s="116">
        <f t="shared" si="109"/>
        <v>0.006993653517</v>
      </c>
      <c r="G341" s="116">
        <f t="shared" si="109"/>
        <v>0.012000178</v>
      </c>
      <c r="H341" s="116">
        <f t="shared" si="109"/>
        <v>0.01079082388</v>
      </c>
      <c r="I341" s="116">
        <f t="shared" si="109"/>
        <v>0.01003000718</v>
      </c>
      <c r="J341" s="116">
        <f t="shared" si="109"/>
        <v>0.00450006532</v>
      </c>
      <c r="K341" s="116">
        <f t="shared" si="109"/>
        <v>0.007185175465</v>
      </c>
      <c r="L341" s="116">
        <f t="shared" si="109"/>
        <v>0.005807706248</v>
      </c>
      <c r="M341" s="116">
        <f t="shared" si="109"/>
        <v>0.008551965606</v>
      </c>
      <c r="N341" s="116">
        <f t="shared" si="109"/>
        <v>0.01418364439</v>
      </c>
      <c r="O341" s="116">
        <f t="shared" si="109"/>
        <v>0.004945439635</v>
      </c>
      <c r="P341" s="116">
        <f t="shared" si="109"/>
        <v>0.006409140076</v>
      </c>
      <c r="Q341" s="116">
        <f t="shared" si="109"/>
        <v>0.003376088801</v>
      </c>
      <c r="R341" s="116">
        <f t="shared" si="109"/>
        <v>0.003919390476</v>
      </c>
      <c r="S341" s="116">
        <f t="shared" si="109"/>
        <v>0.0008664650708</v>
      </c>
      <c r="T341" s="116">
        <f t="shared" si="109"/>
        <v>0.001045140904</v>
      </c>
      <c r="U341" s="116">
        <f t="shared" si="109"/>
        <v>0.001429357888</v>
      </c>
    </row>
    <row r="342" ht="15.75" customHeight="1">
      <c r="A342" s="140" t="s">
        <v>54</v>
      </c>
      <c r="B342" s="116">
        <f t="shared" ref="B342:U342" si="110">B120/B$12</f>
        <v>0</v>
      </c>
      <c r="C342" s="116">
        <f t="shared" si="110"/>
        <v>0</v>
      </c>
      <c r="D342" s="116">
        <f t="shared" si="110"/>
        <v>0</v>
      </c>
      <c r="E342" s="116">
        <f t="shared" si="110"/>
        <v>0</v>
      </c>
      <c r="F342" s="116">
        <f t="shared" si="110"/>
        <v>0</v>
      </c>
      <c r="G342" s="116">
        <f t="shared" si="110"/>
        <v>0</v>
      </c>
      <c r="H342" s="116">
        <f t="shared" si="110"/>
        <v>0</v>
      </c>
      <c r="I342" s="116">
        <f t="shared" si="110"/>
        <v>0</v>
      </c>
      <c r="J342" s="116">
        <f t="shared" si="110"/>
        <v>0</v>
      </c>
      <c r="K342" s="116">
        <f t="shared" si="110"/>
        <v>0</v>
      </c>
      <c r="L342" s="116">
        <f t="shared" si="110"/>
        <v>0</v>
      </c>
      <c r="M342" s="116">
        <f t="shared" si="110"/>
        <v>0</v>
      </c>
      <c r="N342" s="116">
        <f t="shared" si="110"/>
        <v>0</v>
      </c>
      <c r="O342" s="116">
        <f t="shared" si="110"/>
        <v>0</v>
      </c>
      <c r="P342" s="116">
        <f t="shared" si="110"/>
        <v>0</v>
      </c>
      <c r="Q342" s="116">
        <f t="shared" si="110"/>
        <v>0</v>
      </c>
      <c r="R342" s="116">
        <f t="shared" si="110"/>
        <v>0</v>
      </c>
      <c r="S342" s="116">
        <f t="shared" si="110"/>
        <v>0</v>
      </c>
      <c r="T342" s="116">
        <f t="shared" si="110"/>
        <v>0</v>
      </c>
      <c r="U342" s="116">
        <f t="shared" si="110"/>
        <v>0</v>
      </c>
    </row>
    <row r="343" ht="15.75" customHeight="1">
      <c r="A343" s="140" t="s">
        <v>24</v>
      </c>
      <c r="B343" s="116">
        <f t="shared" ref="B343:U343" si="111">B121/B$12</f>
        <v>0.00003299941072</v>
      </c>
      <c r="C343" s="116">
        <f t="shared" si="111"/>
        <v>0</v>
      </c>
      <c r="D343" s="116">
        <f t="shared" si="111"/>
        <v>0</v>
      </c>
      <c r="E343" s="116">
        <f t="shared" si="111"/>
        <v>0</v>
      </c>
      <c r="F343" s="116">
        <f t="shared" si="111"/>
        <v>0</v>
      </c>
      <c r="G343" s="116">
        <f t="shared" si="111"/>
        <v>0</v>
      </c>
      <c r="H343" s="116">
        <f t="shared" si="111"/>
        <v>0</v>
      </c>
      <c r="I343" s="116">
        <f t="shared" si="111"/>
        <v>0.00003736175642</v>
      </c>
      <c r="J343" s="116">
        <f t="shared" si="111"/>
        <v>0.00006939216051</v>
      </c>
      <c r="K343" s="116">
        <f t="shared" si="111"/>
        <v>0.0001145319851</v>
      </c>
      <c r="L343" s="116">
        <f t="shared" si="111"/>
        <v>0.000030263305</v>
      </c>
      <c r="M343" s="116">
        <f t="shared" si="111"/>
        <v>0.0002972085225</v>
      </c>
      <c r="N343" s="116">
        <f t="shared" si="111"/>
        <v>0.0001609079083</v>
      </c>
      <c r="O343" s="116">
        <f t="shared" si="111"/>
        <v>0.0001000885808</v>
      </c>
      <c r="P343" s="116">
        <f t="shared" si="111"/>
        <v>0.0001511531792</v>
      </c>
      <c r="Q343" s="116">
        <f t="shared" si="111"/>
        <v>0.000004508850874</v>
      </c>
      <c r="R343" s="116">
        <f t="shared" si="111"/>
        <v>0.000001107902707</v>
      </c>
      <c r="S343" s="116">
        <f t="shared" si="111"/>
        <v>0.000001489624764</v>
      </c>
      <c r="T343" s="116">
        <f t="shared" si="111"/>
        <v>0.000003763561051</v>
      </c>
      <c r="U343" s="116">
        <f t="shared" si="111"/>
        <v>0.00001087522967</v>
      </c>
    </row>
    <row r="344" ht="15.75" customHeight="1">
      <c r="A344" s="140" t="s">
        <v>160</v>
      </c>
      <c r="B344" s="116">
        <f t="shared" ref="B344:U344" si="112">B122/B$12</f>
        <v>0</v>
      </c>
      <c r="C344" s="116">
        <f t="shared" si="112"/>
        <v>0</v>
      </c>
      <c r="D344" s="116">
        <f t="shared" si="112"/>
        <v>0</v>
      </c>
      <c r="E344" s="116">
        <f t="shared" si="112"/>
        <v>0</v>
      </c>
      <c r="F344" s="116">
        <f t="shared" si="112"/>
        <v>0</v>
      </c>
      <c r="G344" s="116">
        <f t="shared" si="112"/>
        <v>0</v>
      </c>
      <c r="H344" s="116">
        <f t="shared" si="112"/>
        <v>0</v>
      </c>
      <c r="I344" s="116">
        <f t="shared" si="112"/>
        <v>0</v>
      </c>
      <c r="J344" s="116">
        <f t="shared" si="112"/>
        <v>0</v>
      </c>
      <c r="K344" s="116">
        <f t="shared" si="112"/>
        <v>0</v>
      </c>
      <c r="L344" s="116">
        <f t="shared" si="112"/>
        <v>0</v>
      </c>
      <c r="M344" s="116">
        <f t="shared" si="112"/>
        <v>0</v>
      </c>
      <c r="N344" s="116">
        <f t="shared" si="112"/>
        <v>0</v>
      </c>
      <c r="O344" s="116">
        <f t="shared" si="112"/>
        <v>0</v>
      </c>
      <c r="P344" s="116">
        <f t="shared" si="112"/>
        <v>0</v>
      </c>
      <c r="Q344" s="116">
        <f t="shared" si="112"/>
        <v>0</v>
      </c>
      <c r="R344" s="116">
        <f t="shared" si="112"/>
        <v>0</v>
      </c>
      <c r="S344" s="116">
        <f t="shared" si="112"/>
        <v>0</v>
      </c>
      <c r="T344" s="116">
        <f t="shared" si="112"/>
        <v>0</v>
      </c>
      <c r="U344" s="116">
        <f t="shared" si="112"/>
        <v>0</v>
      </c>
    </row>
    <row r="345" ht="15.75" customHeight="1">
      <c r="A345" s="140" t="s">
        <v>161</v>
      </c>
      <c r="B345" s="116">
        <f t="shared" ref="B345:U345" si="113">B123/B$12</f>
        <v>0</v>
      </c>
      <c r="C345" s="116">
        <f t="shared" si="113"/>
        <v>0</v>
      </c>
      <c r="D345" s="116">
        <f t="shared" si="113"/>
        <v>0</v>
      </c>
      <c r="E345" s="116">
        <f t="shared" si="113"/>
        <v>0</v>
      </c>
      <c r="F345" s="116">
        <f t="shared" si="113"/>
        <v>0</v>
      </c>
      <c r="G345" s="116">
        <f t="shared" si="113"/>
        <v>0</v>
      </c>
      <c r="H345" s="116">
        <f t="shared" si="113"/>
        <v>0</v>
      </c>
      <c r="I345" s="116">
        <f t="shared" si="113"/>
        <v>0</v>
      </c>
      <c r="J345" s="116">
        <f t="shared" si="113"/>
        <v>0</v>
      </c>
      <c r="K345" s="116">
        <f t="shared" si="113"/>
        <v>0</v>
      </c>
      <c r="L345" s="116">
        <f t="shared" si="113"/>
        <v>0</v>
      </c>
      <c r="M345" s="116">
        <f t="shared" si="113"/>
        <v>0</v>
      </c>
      <c r="N345" s="116">
        <f t="shared" si="113"/>
        <v>0</v>
      </c>
      <c r="O345" s="116">
        <f t="shared" si="113"/>
        <v>0</v>
      </c>
      <c r="P345" s="116">
        <f t="shared" si="113"/>
        <v>0</v>
      </c>
      <c r="Q345" s="116">
        <f t="shared" si="113"/>
        <v>0</v>
      </c>
      <c r="R345" s="116">
        <f t="shared" si="113"/>
        <v>0</v>
      </c>
      <c r="S345" s="116">
        <f t="shared" si="113"/>
        <v>0</v>
      </c>
      <c r="T345" s="116">
        <f t="shared" si="113"/>
        <v>0</v>
      </c>
      <c r="U345" s="116">
        <f t="shared" si="113"/>
        <v>0</v>
      </c>
    </row>
    <row r="346" ht="15.75" customHeight="1">
      <c r="A346" s="140" t="s">
        <v>162</v>
      </c>
      <c r="B346" s="116">
        <f t="shared" ref="B346:U346" si="114">B124/B$12</f>
        <v>0</v>
      </c>
      <c r="C346" s="116">
        <f t="shared" si="114"/>
        <v>0</v>
      </c>
      <c r="D346" s="116">
        <f t="shared" si="114"/>
        <v>0</v>
      </c>
      <c r="E346" s="116">
        <f t="shared" si="114"/>
        <v>0</v>
      </c>
      <c r="F346" s="116">
        <f t="shared" si="114"/>
        <v>0</v>
      </c>
      <c r="G346" s="116">
        <f t="shared" si="114"/>
        <v>0</v>
      </c>
      <c r="H346" s="116">
        <f t="shared" si="114"/>
        <v>0</v>
      </c>
      <c r="I346" s="116">
        <f t="shared" si="114"/>
        <v>0</v>
      </c>
      <c r="J346" s="116">
        <f t="shared" si="114"/>
        <v>0</v>
      </c>
      <c r="K346" s="116">
        <f t="shared" si="114"/>
        <v>0</v>
      </c>
      <c r="L346" s="116">
        <f t="shared" si="114"/>
        <v>0</v>
      </c>
      <c r="M346" s="116">
        <f t="shared" si="114"/>
        <v>0</v>
      </c>
      <c r="N346" s="116">
        <f t="shared" si="114"/>
        <v>0</v>
      </c>
      <c r="O346" s="116">
        <f t="shared" si="114"/>
        <v>0</v>
      </c>
      <c r="P346" s="116">
        <f t="shared" si="114"/>
        <v>0</v>
      </c>
      <c r="Q346" s="116">
        <f t="shared" si="114"/>
        <v>0</v>
      </c>
      <c r="R346" s="116">
        <f t="shared" si="114"/>
        <v>0</v>
      </c>
      <c r="S346" s="116">
        <f t="shared" si="114"/>
        <v>0</v>
      </c>
      <c r="T346" s="116">
        <f t="shared" si="114"/>
        <v>0</v>
      </c>
      <c r="U346" s="116">
        <f t="shared" si="114"/>
        <v>0</v>
      </c>
    </row>
    <row r="347" ht="15.75" customHeight="1">
      <c r="A347" s="140" t="s">
        <v>163</v>
      </c>
      <c r="B347" s="116">
        <f t="shared" ref="B347:U347" si="115">B125/B$12</f>
        <v>0</v>
      </c>
      <c r="C347" s="116">
        <f t="shared" si="115"/>
        <v>0</v>
      </c>
      <c r="D347" s="116">
        <f t="shared" si="115"/>
        <v>0</v>
      </c>
      <c r="E347" s="116">
        <f t="shared" si="115"/>
        <v>0</v>
      </c>
      <c r="F347" s="116">
        <f t="shared" si="115"/>
        <v>0</v>
      </c>
      <c r="G347" s="116">
        <f t="shared" si="115"/>
        <v>0</v>
      </c>
      <c r="H347" s="116">
        <f t="shared" si="115"/>
        <v>0</v>
      </c>
      <c r="I347" s="116">
        <f t="shared" si="115"/>
        <v>0</v>
      </c>
      <c r="J347" s="116">
        <f t="shared" si="115"/>
        <v>0.0000003257847911</v>
      </c>
      <c r="K347" s="116">
        <f t="shared" si="115"/>
        <v>0</v>
      </c>
      <c r="L347" s="116">
        <f t="shared" si="115"/>
        <v>0</v>
      </c>
      <c r="M347" s="116">
        <f t="shared" si="115"/>
        <v>0</v>
      </c>
      <c r="N347" s="116">
        <f t="shared" si="115"/>
        <v>0</v>
      </c>
      <c r="O347" s="116">
        <f t="shared" si="115"/>
        <v>0</v>
      </c>
      <c r="P347" s="116">
        <f t="shared" si="115"/>
        <v>0</v>
      </c>
      <c r="Q347" s="116">
        <f t="shared" si="115"/>
        <v>0</v>
      </c>
      <c r="R347" s="116">
        <f t="shared" si="115"/>
        <v>0</v>
      </c>
      <c r="S347" s="116">
        <f t="shared" si="115"/>
        <v>0</v>
      </c>
      <c r="T347" s="116">
        <f t="shared" si="115"/>
        <v>0</v>
      </c>
      <c r="U347" s="116">
        <f t="shared" si="115"/>
        <v>0</v>
      </c>
    </row>
    <row r="348" ht="15.75" customHeight="1">
      <c r="A348" s="140" t="s">
        <v>164</v>
      </c>
      <c r="B348" s="116">
        <f t="shared" ref="B348:U348" si="116">B126/B$12</f>
        <v>0</v>
      </c>
      <c r="C348" s="116">
        <f t="shared" si="116"/>
        <v>0</v>
      </c>
      <c r="D348" s="116">
        <f t="shared" si="116"/>
        <v>0</v>
      </c>
      <c r="E348" s="116">
        <f t="shared" si="116"/>
        <v>0</v>
      </c>
      <c r="F348" s="116">
        <f t="shared" si="116"/>
        <v>0</v>
      </c>
      <c r="G348" s="116">
        <f t="shared" si="116"/>
        <v>0</v>
      </c>
      <c r="H348" s="116">
        <f t="shared" si="116"/>
        <v>0</v>
      </c>
      <c r="I348" s="116">
        <f t="shared" si="116"/>
        <v>0</v>
      </c>
      <c r="J348" s="116">
        <f t="shared" si="116"/>
        <v>0</v>
      </c>
      <c r="K348" s="116">
        <f t="shared" si="116"/>
        <v>0</v>
      </c>
      <c r="L348" s="116">
        <f t="shared" si="116"/>
        <v>0</v>
      </c>
      <c r="M348" s="116">
        <f t="shared" si="116"/>
        <v>0</v>
      </c>
      <c r="N348" s="116">
        <f t="shared" si="116"/>
        <v>0</v>
      </c>
      <c r="O348" s="116">
        <f t="shared" si="116"/>
        <v>0</v>
      </c>
      <c r="P348" s="116">
        <f t="shared" si="116"/>
        <v>0</v>
      </c>
      <c r="Q348" s="116">
        <f t="shared" si="116"/>
        <v>0</v>
      </c>
      <c r="R348" s="116">
        <f t="shared" si="116"/>
        <v>0</v>
      </c>
      <c r="S348" s="116">
        <f t="shared" si="116"/>
        <v>0</v>
      </c>
      <c r="T348" s="116">
        <f t="shared" si="116"/>
        <v>0</v>
      </c>
      <c r="U348" s="116">
        <f t="shared" si="116"/>
        <v>0</v>
      </c>
    </row>
    <row r="349" ht="15.75" customHeight="1">
      <c r="A349" s="140" t="s">
        <v>165</v>
      </c>
      <c r="B349" s="116">
        <f t="shared" ref="B349:U349" si="117">B127/B$12</f>
        <v>0.0001037124337</v>
      </c>
      <c r="C349" s="116">
        <f t="shared" si="117"/>
        <v>0.0000892120347</v>
      </c>
      <c r="D349" s="116">
        <f t="shared" si="117"/>
        <v>0.00006971204119</v>
      </c>
      <c r="E349" s="116">
        <f t="shared" si="117"/>
        <v>0</v>
      </c>
      <c r="F349" s="116">
        <f t="shared" si="117"/>
        <v>0.00000234058016</v>
      </c>
      <c r="G349" s="116">
        <f t="shared" si="117"/>
        <v>0.00003861652795</v>
      </c>
      <c r="H349" s="116">
        <f t="shared" si="117"/>
        <v>0.00002968676671</v>
      </c>
      <c r="I349" s="116">
        <f t="shared" si="117"/>
        <v>0.00000649769677</v>
      </c>
      <c r="J349" s="116">
        <f t="shared" si="117"/>
        <v>0.0001348749035</v>
      </c>
      <c r="K349" s="116">
        <f t="shared" si="117"/>
        <v>0</v>
      </c>
      <c r="L349" s="116">
        <f t="shared" si="117"/>
        <v>0.00001922609964</v>
      </c>
      <c r="M349" s="116">
        <f t="shared" si="117"/>
        <v>0</v>
      </c>
      <c r="N349" s="116">
        <f t="shared" si="117"/>
        <v>0.000003392636621</v>
      </c>
      <c r="O349" s="116">
        <f t="shared" si="117"/>
        <v>0</v>
      </c>
      <c r="P349" s="116">
        <f t="shared" si="117"/>
        <v>0.000007664968518</v>
      </c>
      <c r="Q349" s="116">
        <f t="shared" si="117"/>
        <v>0.000001040504048</v>
      </c>
      <c r="R349" s="116">
        <f t="shared" si="117"/>
        <v>0</v>
      </c>
      <c r="S349" s="116">
        <f t="shared" si="117"/>
        <v>0</v>
      </c>
      <c r="T349" s="116">
        <f t="shared" si="117"/>
        <v>0</v>
      </c>
      <c r="U349" s="116">
        <f t="shared" si="117"/>
        <v>0</v>
      </c>
    </row>
    <row r="350" ht="15.75" customHeight="1">
      <c r="A350" s="140" t="s">
        <v>166</v>
      </c>
      <c r="B350" s="116">
        <f t="shared" ref="B350:U350" si="118">B128/B$12</f>
        <v>0</v>
      </c>
      <c r="C350" s="116">
        <f t="shared" si="118"/>
        <v>0</v>
      </c>
      <c r="D350" s="116">
        <f t="shared" si="118"/>
        <v>0</v>
      </c>
      <c r="E350" s="116">
        <f t="shared" si="118"/>
        <v>0</v>
      </c>
      <c r="F350" s="116">
        <f t="shared" si="118"/>
        <v>0</v>
      </c>
      <c r="G350" s="116">
        <f t="shared" si="118"/>
        <v>0</v>
      </c>
      <c r="H350" s="116">
        <f t="shared" si="118"/>
        <v>0</v>
      </c>
      <c r="I350" s="116">
        <f t="shared" si="118"/>
        <v>0</v>
      </c>
      <c r="J350" s="116">
        <f t="shared" si="118"/>
        <v>0</v>
      </c>
      <c r="K350" s="116">
        <f t="shared" si="118"/>
        <v>0</v>
      </c>
      <c r="L350" s="116">
        <f t="shared" si="118"/>
        <v>0</v>
      </c>
      <c r="M350" s="116">
        <f t="shared" si="118"/>
        <v>0</v>
      </c>
      <c r="N350" s="116">
        <f t="shared" si="118"/>
        <v>0</v>
      </c>
      <c r="O350" s="116">
        <f t="shared" si="118"/>
        <v>0</v>
      </c>
      <c r="P350" s="116">
        <f t="shared" si="118"/>
        <v>0</v>
      </c>
      <c r="Q350" s="116">
        <f t="shared" si="118"/>
        <v>0</v>
      </c>
      <c r="R350" s="116">
        <f t="shared" si="118"/>
        <v>0</v>
      </c>
      <c r="S350" s="116">
        <f t="shared" si="118"/>
        <v>0</v>
      </c>
      <c r="T350" s="116">
        <f t="shared" si="118"/>
        <v>0</v>
      </c>
      <c r="U350" s="116">
        <f t="shared" si="118"/>
        <v>0</v>
      </c>
    </row>
    <row r="351" ht="15.75" customHeight="1">
      <c r="A351" s="140" t="s">
        <v>167</v>
      </c>
      <c r="B351" s="116">
        <f t="shared" ref="B351:U351" si="119">B129/B$12</f>
        <v>0</v>
      </c>
      <c r="C351" s="116">
        <f t="shared" si="119"/>
        <v>0</v>
      </c>
      <c r="D351" s="116">
        <f t="shared" si="119"/>
        <v>0</v>
      </c>
      <c r="E351" s="116">
        <f t="shared" si="119"/>
        <v>0</v>
      </c>
      <c r="F351" s="116">
        <f t="shared" si="119"/>
        <v>0</v>
      </c>
      <c r="G351" s="116">
        <f t="shared" si="119"/>
        <v>0</v>
      </c>
      <c r="H351" s="116">
        <f t="shared" si="119"/>
        <v>0</v>
      </c>
      <c r="I351" s="116">
        <f t="shared" si="119"/>
        <v>0</v>
      </c>
      <c r="J351" s="116">
        <f t="shared" si="119"/>
        <v>0</v>
      </c>
      <c r="K351" s="116">
        <f t="shared" si="119"/>
        <v>0</v>
      </c>
      <c r="L351" s="116">
        <f t="shared" si="119"/>
        <v>0</v>
      </c>
      <c r="M351" s="116">
        <f t="shared" si="119"/>
        <v>0</v>
      </c>
      <c r="N351" s="116">
        <f t="shared" si="119"/>
        <v>0</v>
      </c>
      <c r="O351" s="116">
        <f t="shared" si="119"/>
        <v>0</v>
      </c>
      <c r="P351" s="116">
        <f t="shared" si="119"/>
        <v>0</v>
      </c>
      <c r="Q351" s="116">
        <f t="shared" si="119"/>
        <v>0</v>
      </c>
      <c r="R351" s="116">
        <f t="shared" si="119"/>
        <v>0</v>
      </c>
      <c r="S351" s="116">
        <f t="shared" si="119"/>
        <v>0</v>
      </c>
      <c r="T351" s="116">
        <f t="shared" si="119"/>
        <v>0</v>
      </c>
      <c r="U351" s="116">
        <f t="shared" si="119"/>
        <v>0</v>
      </c>
    </row>
    <row r="352" ht="15.75" customHeight="1">
      <c r="A352" s="140" t="s">
        <v>168</v>
      </c>
      <c r="B352" s="116">
        <f t="shared" ref="B352:U352" si="120">B130/B$12</f>
        <v>0</v>
      </c>
      <c r="C352" s="116">
        <f t="shared" si="120"/>
        <v>0</v>
      </c>
      <c r="D352" s="116">
        <f t="shared" si="120"/>
        <v>0</v>
      </c>
      <c r="E352" s="116">
        <f t="shared" si="120"/>
        <v>0</v>
      </c>
      <c r="F352" s="116">
        <f t="shared" si="120"/>
        <v>0</v>
      </c>
      <c r="G352" s="116">
        <f t="shared" si="120"/>
        <v>0</v>
      </c>
      <c r="H352" s="116">
        <f t="shared" si="120"/>
        <v>0</v>
      </c>
      <c r="I352" s="116">
        <f t="shared" si="120"/>
        <v>0</v>
      </c>
      <c r="J352" s="116">
        <f t="shared" si="120"/>
        <v>0</v>
      </c>
      <c r="K352" s="116">
        <f t="shared" si="120"/>
        <v>0</v>
      </c>
      <c r="L352" s="116">
        <f t="shared" si="120"/>
        <v>0</v>
      </c>
      <c r="M352" s="116">
        <f t="shared" si="120"/>
        <v>0</v>
      </c>
      <c r="N352" s="116">
        <f t="shared" si="120"/>
        <v>0</v>
      </c>
      <c r="O352" s="116">
        <f t="shared" si="120"/>
        <v>0</v>
      </c>
      <c r="P352" s="116">
        <f t="shared" si="120"/>
        <v>0</v>
      </c>
      <c r="Q352" s="116">
        <f t="shared" si="120"/>
        <v>0</v>
      </c>
      <c r="R352" s="116">
        <f t="shared" si="120"/>
        <v>0</v>
      </c>
      <c r="S352" s="116">
        <f t="shared" si="120"/>
        <v>0</v>
      </c>
      <c r="T352" s="116">
        <f t="shared" si="120"/>
        <v>0</v>
      </c>
      <c r="U352" s="116">
        <f t="shared" si="120"/>
        <v>0</v>
      </c>
    </row>
    <row r="353" ht="15.75" customHeight="1">
      <c r="A353" s="140" t="s">
        <v>25</v>
      </c>
      <c r="B353" s="116">
        <f t="shared" ref="B353:U353" si="121">B131/B$12</f>
        <v>0</v>
      </c>
      <c r="C353" s="116">
        <f t="shared" si="121"/>
        <v>0</v>
      </c>
      <c r="D353" s="116">
        <f t="shared" si="121"/>
        <v>0</v>
      </c>
      <c r="E353" s="116">
        <f t="shared" si="121"/>
        <v>0.000005214237371</v>
      </c>
      <c r="F353" s="116">
        <f t="shared" si="121"/>
        <v>0</v>
      </c>
      <c r="G353" s="116">
        <f t="shared" si="121"/>
        <v>0</v>
      </c>
      <c r="H353" s="116">
        <f t="shared" si="121"/>
        <v>0</v>
      </c>
      <c r="I353" s="116">
        <f t="shared" si="121"/>
        <v>0</v>
      </c>
      <c r="J353" s="116">
        <f t="shared" si="121"/>
        <v>0</v>
      </c>
      <c r="K353" s="116">
        <f t="shared" si="121"/>
        <v>0</v>
      </c>
      <c r="L353" s="116">
        <f t="shared" si="121"/>
        <v>0</v>
      </c>
      <c r="M353" s="116">
        <f t="shared" si="121"/>
        <v>0</v>
      </c>
      <c r="N353" s="116">
        <f t="shared" si="121"/>
        <v>0</v>
      </c>
      <c r="O353" s="116">
        <f t="shared" si="121"/>
        <v>0</v>
      </c>
      <c r="P353" s="116">
        <f t="shared" si="121"/>
        <v>0</v>
      </c>
      <c r="Q353" s="116">
        <f t="shared" si="121"/>
        <v>0</v>
      </c>
      <c r="R353" s="116">
        <f t="shared" si="121"/>
        <v>0</v>
      </c>
      <c r="S353" s="116">
        <f t="shared" si="121"/>
        <v>0</v>
      </c>
      <c r="T353" s="116">
        <f t="shared" si="121"/>
        <v>0</v>
      </c>
      <c r="U353" s="116">
        <f t="shared" si="121"/>
        <v>0</v>
      </c>
    </row>
    <row r="354" ht="15.75" customHeight="1">
      <c r="A354" s="140" t="s">
        <v>169</v>
      </c>
      <c r="B354" s="116">
        <f t="shared" ref="B354:U354" si="122">B132/B$12</f>
        <v>0</v>
      </c>
      <c r="C354" s="116">
        <f t="shared" si="122"/>
        <v>0</v>
      </c>
      <c r="D354" s="116">
        <f t="shared" si="122"/>
        <v>0</v>
      </c>
      <c r="E354" s="116">
        <f t="shared" si="122"/>
        <v>0</v>
      </c>
      <c r="F354" s="116">
        <f t="shared" si="122"/>
        <v>0</v>
      </c>
      <c r="G354" s="116">
        <f t="shared" si="122"/>
        <v>0.000004781093936</v>
      </c>
      <c r="H354" s="116">
        <f t="shared" si="122"/>
        <v>0</v>
      </c>
      <c r="I354" s="116">
        <f t="shared" si="122"/>
        <v>0</v>
      </c>
      <c r="J354" s="116">
        <f t="shared" si="122"/>
        <v>0</v>
      </c>
      <c r="K354" s="116">
        <f t="shared" si="122"/>
        <v>0</v>
      </c>
      <c r="L354" s="116">
        <f t="shared" si="122"/>
        <v>0</v>
      </c>
      <c r="M354" s="116">
        <f t="shared" si="122"/>
        <v>0</v>
      </c>
      <c r="N354" s="116">
        <f t="shared" si="122"/>
        <v>0</v>
      </c>
      <c r="O354" s="116">
        <f t="shared" si="122"/>
        <v>0</v>
      </c>
      <c r="P354" s="116">
        <f t="shared" si="122"/>
        <v>0</v>
      </c>
      <c r="Q354" s="116">
        <f t="shared" si="122"/>
        <v>0</v>
      </c>
      <c r="R354" s="116">
        <f t="shared" si="122"/>
        <v>0</v>
      </c>
      <c r="S354" s="116">
        <f t="shared" si="122"/>
        <v>0</v>
      </c>
      <c r="T354" s="116">
        <f t="shared" si="122"/>
        <v>0</v>
      </c>
      <c r="U354" s="116">
        <f t="shared" si="122"/>
        <v>0</v>
      </c>
    </row>
    <row r="355" ht="15.75" customHeight="1">
      <c r="A355" s="140" t="s">
        <v>26</v>
      </c>
      <c r="B355" s="116">
        <f t="shared" ref="B355:U355" si="123">B133/B$12</f>
        <v>0</v>
      </c>
      <c r="C355" s="116">
        <f t="shared" si="123"/>
        <v>0</v>
      </c>
      <c r="D355" s="116">
        <f t="shared" si="123"/>
        <v>0</v>
      </c>
      <c r="E355" s="116">
        <f t="shared" si="123"/>
        <v>0</v>
      </c>
      <c r="F355" s="116">
        <f t="shared" si="123"/>
        <v>0</v>
      </c>
      <c r="G355" s="116">
        <f t="shared" si="123"/>
        <v>0</v>
      </c>
      <c r="H355" s="116">
        <f t="shared" si="123"/>
        <v>0</v>
      </c>
      <c r="I355" s="116">
        <f t="shared" si="123"/>
        <v>0</v>
      </c>
      <c r="J355" s="116">
        <f t="shared" si="123"/>
        <v>0</v>
      </c>
      <c r="K355" s="116">
        <f t="shared" si="123"/>
        <v>0</v>
      </c>
      <c r="L355" s="116">
        <f t="shared" si="123"/>
        <v>0</v>
      </c>
      <c r="M355" s="116">
        <f t="shared" si="123"/>
        <v>0</v>
      </c>
      <c r="N355" s="116">
        <f t="shared" si="123"/>
        <v>0</v>
      </c>
      <c r="O355" s="116">
        <f t="shared" si="123"/>
        <v>0</v>
      </c>
      <c r="P355" s="116">
        <f t="shared" si="123"/>
        <v>0</v>
      </c>
      <c r="Q355" s="116">
        <f t="shared" si="123"/>
        <v>0</v>
      </c>
      <c r="R355" s="116">
        <f t="shared" si="123"/>
        <v>0</v>
      </c>
      <c r="S355" s="116">
        <f t="shared" si="123"/>
        <v>0.000007448123818</v>
      </c>
      <c r="T355" s="116">
        <f t="shared" si="123"/>
        <v>0</v>
      </c>
      <c r="U355" s="116">
        <f t="shared" si="123"/>
        <v>0</v>
      </c>
    </row>
    <row r="356" ht="15.75" customHeight="1">
      <c r="A356" s="140" t="s">
        <v>170</v>
      </c>
      <c r="B356" s="116">
        <f t="shared" ref="B356:U356" si="124">B134/B$12</f>
        <v>0</v>
      </c>
      <c r="C356" s="116">
        <f t="shared" si="124"/>
        <v>0</v>
      </c>
      <c r="D356" s="116">
        <f t="shared" si="124"/>
        <v>0</v>
      </c>
      <c r="E356" s="116">
        <f t="shared" si="124"/>
        <v>0</v>
      </c>
      <c r="F356" s="116">
        <f t="shared" si="124"/>
        <v>0</v>
      </c>
      <c r="G356" s="116">
        <f t="shared" si="124"/>
        <v>0</v>
      </c>
      <c r="H356" s="116">
        <f t="shared" si="124"/>
        <v>0.001368749435</v>
      </c>
      <c r="I356" s="116">
        <f t="shared" si="124"/>
        <v>0</v>
      </c>
      <c r="J356" s="116">
        <f t="shared" si="124"/>
        <v>0</v>
      </c>
      <c r="K356" s="116">
        <f t="shared" si="124"/>
        <v>0</v>
      </c>
      <c r="L356" s="116">
        <f t="shared" si="124"/>
        <v>0</v>
      </c>
      <c r="M356" s="116">
        <f t="shared" si="124"/>
        <v>0</v>
      </c>
      <c r="N356" s="116">
        <f t="shared" si="124"/>
        <v>0</v>
      </c>
      <c r="O356" s="116">
        <f t="shared" si="124"/>
        <v>0</v>
      </c>
      <c r="P356" s="116">
        <f t="shared" si="124"/>
        <v>0</v>
      </c>
      <c r="Q356" s="116">
        <f t="shared" si="124"/>
        <v>0</v>
      </c>
      <c r="R356" s="116">
        <f t="shared" si="124"/>
        <v>0.0000166185406</v>
      </c>
      <c r="S356" s="116">
        <f t="shared" si="124"/>
        <v>0.00002482707939</v>
      </c>
      <c r="T356" s="116">
        <f t="shared" si="124"/>
        <v>0</v>
      </c>
      <c r="U356" s="116">
        <f t="shared" si="124"/>
        <v>0</v>
      </c>
    </row>
    <row r="357" ht="15.75" customHeight="1">
      <c r="A357" s="140" t="s">
        <v>171</v>
      </c>
      <c r="B357" s="116">
        <f t="shared" ref="B357:U357" si="125">B135/B$12</f>
        <v>0</v>
      </c>
      <c r="C357" s="116">
        <f t="shared" si="125"/>
        <v>0</v>
      </c>
      <c r="D357" s="116">
        <f t="shared" si="125"/>
        <v>0</v>
      </c>
      <c r="E357" s="116">
        <f t="shared" si="125"/>
        <v>0</v>
      </c>
      <c r="F357" s="116">
        <f t="shared" si="125"/>
        <v>0</v>
      </c>
      <c r="G357" s="116">
        <f t="shared" si="125"/>
        <v>0</v>
      </c>
      <c r="H357" s="116">
        <f t="shared" si="125"/>
        <v>0</v>
      </c>
      <c r="I357" s="116">
        <f t="shared" si="125"/>
        <v>0</v>
      </c>
      <c r="J357" s="116">
        <f t="shared" si="125"/>
        <v>0</v>
      </c>
      <c r="K357" s="116">
        <f t="shared" si="125"/>
        <v>0</v>
      </c>
      <c r="L357" s="116">
        <f t="shared" si="125"/>
        <v>0.00001851402188</v>
      </c>
      <c r="M357" s="116">
        <f t="shared" si="125"/>
        <v>0</v>
      </c>
      <c r="N357" s="116">
        <f t="shared" si="125"/>
        <v>0</v>
      </c>
      <c r="O357" s="116">
        <f t="shared" si="125"/>
        <v>0</v>
      </c>
      <c r="P357" s="116">
        <f t="shared" si="125"/>
        <v>0.00003035327533</v>
      </c>
      <c r="Q357" s="116">
        <f t="shared" si="125"/>
        <v>0.00007075427526</v>
      </c>
      <c r="R357" s="116">
        <f t="shared" si="125"/>
        <v>0.0001214999969</v>
      </c>
      <c r="S357" s="116">
        <f t="shared" si="125"/>
        <v>0</v>
      </c>
      <c r="T357" s="116">
        <f t="shared" si="125"/>
        <v>0</v>
      </c>
      <c r="U357" s="116">
        <f t="shared" si="125"/>
        <v>0</v>
      </c>
    </row>
    <row r="358" ht="15.75" customHeight="1">
      <c r="A358" s="140" t="s">
        <v>79</v>
      </c>
      <c r="B358" s="116">
        <f t="shared" ref="B358:U358" si="126">B136/B$12</f>
        <v>0</v>
      </c>
      <c r="C358" s="116">
        <f t="shared" si="126"/>
        <v>0.000005575752169</v>
      </c>
      <c r="D358" s="116">
        <f t="shared" si="126"/>
        <v>0</v>
      </c>
      <c r="E358" s="116">
        <f t="shared" si="126"/>
        <v>0</v>
      </c>
      <c r="F358" s="116">
        <f t="shared" si="126"/>
        <v>0</v>
      </c>
      <c r="G358" s="116">
        <f t="shared" si="126"/>
        <v>0</v>
      </c>
      <c r="H358" s="116">
        <f t="shared" si="126"/>
        <v>0</v>
      </c>
      <c r="I358" s="116">
        <f t="shared" si="126"/>
        <v>0</v>
      </c>
      <c r="J358" s="116">
        <f t="shared" si="126"/>
        <v>0</v>
      </c>
      <c r="K358" s="116">
        <f t="shared" si="126"/>
        <v>0</v>
      </c>
      <c r="L358" s="116">
        <f t="shared" si="126"/>
        <v>0</v>
      </c>
      <c r="M358" s="116">
        <f t="shared" si="126"/>
        <v>0</v>
      </c>
      <c r="N358" s="116">
        <f t="shared" si="126"/>
        <v>0</v>
      </c>
      <c r="O358" s="116">
        <f t="shared" si="126"/>
        <v>0</v>
      </c>
      <c r="P358" s="116">
        <f t="shared" si="126"/>
        <v>0</v>
      </c>
      <c r="Q358" s="116">
        <f t="shared" si="126"/>
        <v>0</v>
      </c>
      <c r="R358" s="116">
        <f t="shared" si="126"/>
        <v>0</v>
      </c>
      <c r="S358" s="116">
        <f t="shared" si="126"/>
        <v>0</v>
      </c>
      <c r="T358" s="116">
        <f t="shared" si="126"/>
        <v>0</v>
      </c>
      <c r="U358" s="116">
        <f t="shared" si="126"/>
        <v>0</v>
      </c>
    </row>
    <row r="359" ht="15.75" customHeight="1">
      <c r="A359" s="140" t="s">
        <v>172</v>
      </c>
      <c r="B359" s="116">
        <f t="shared" ref="B359:U359" si="127">B137/B$12</f>
        <v>0</v>
      </c>
      <c r="C359" s="116">
        <f t="shared" si="127"/>
        <v>0</v>
      </c>
      <c r="D359" s="116">
        <f t="shared" si="127"/>
        <v>0</v>
      </c>
      <c r="E359" s="116">
        <f t="shared" si="127"/>
        <v>0</v>
      </c>
      <c r="F359" s="116">
        <f t="shared" si="127"/>
        <v>0</v>
      </c>
      <c r="G359" s="116">
        <f t="shared" si="127"/>
        <v>0</v>
      </c>
      <c r="H359" s="116">
        <f t="shared" si="127"/>
        <v>0</v>
      </c>
      <c r="I359" s="116">
        <f t="shared" si="127"/>
        <v>0</v>
      </c>
      <c r="J359" s="116">
        <f t="shared" si="127"/>
        <v>0</v>
      </c>
      <c r="K359" s="116">
        <f t="shared" si="127"/>
        <v>0</v>
      </c>
      <c r="L359" s="116">
        <f t="shared" si="127"/>
        <v>0</v>
      </c>
      <c r="M359" s="116">
        <f t="shared" si="127"/>
        <v>0</v>
      </c>
      <c r="N359" s="116">
        <f t="shared" si="127"/>
        <v>0</v>
      </c>
      <c r="O359" s="116">
        <f t="shared" si="127"/>
        <v>0</v>
      </c>
      <c r="P359" s="116">
        <f t="shared" si="127"/>
        <v>0</v>
      </c>
      <c r="Q359" s="116">
        <f t="shared" si="127"/>
        <v>0</v>
      </c>
      <c r="R359" s="116">
        <f t="shared" si="127"/>
        <v>0</v>
      </c>
      <c r="S359" s="116">
        <f t="shared" si="127"/>
        <v>0</v>
      </c>
      <c r="T359" s="116">
        <f t="shared" si="127"/>
        <v>0</v>
      </c>
      <c r="U359" s="116">
        <f t="shared" si="127"/>
        <v>0</v>
      </c>
    </row>
    <row r="360" ht="15.75" customHeight="1">
      <c r="A360" s="140" t="s">
        <v>173</v>
      </c>
      <c r="B360" s="116">
        <f t="shared" ref="B360:U360" si="128">B138/B$12</f>
        <v>0</v>
      </c>
      <c r="C360" s="116">
        <f t="shared" si="128"/>
        <v>0</v>
      </c>
      <c r="D360" s="116">
        <f t="shared" si="128"/>
        <v>0</v>
      </c>
      <c r="E360" s="116">
        <f t="shared" si="128"/>
        <v>0</v>
      </c>
      <c r="F360" s="116">
        <f t="shared" si="128"/>
        <v>0</v>
      </c>
      <c r="G360" s="116">
        <f t="shared" si="128"/>
        <v>0</v>
      </c>
      <c r="H360" s="116">
        <f t="shared" si="128"/>
        <v>0</v>
      </c>
      <c r="I360" s="116">
        <f t="shared" si="128"/>
        <v>0</v>
      </c>
      <c r="J360" s="116">
        <f t="shared" si="128"/>
        <v>0</v>
      </c>
      <c r="K360" s="116">
        <f t="shared" si="128"/>
        <v>0</v>
      </c>
      <c r="L360" s="116">
        <f t="shared" si="128"/>
        <v>0</v>
      </c>
      <c r="M360" s="116">
        <f t="shared" si="128"/>
        <v>0</v>
      </c>
      <c r="N360" s="116">
        <f t="shared" si="128"/>
        <v>0</v>
      </c>
      <c r="O360" s="116">
        <f t="shared" si="128"/>
        <v>0</v>
      </c>
      <c r="P360" s="116">
        <f t="shared" si="128"/>
        <v>0</v>
      </c>
      <c r="Q360" s="116">
        <f t="shared" si="128"/>
        <v>0</v>
      </c>
      <c r="R360" s="116">
        <f t="shared" si="128"/>
        <v>0</v>
      </c>
      <c r="S360" s="116">
        <f t="shared" si="128"/>
        <v>0</v>
      </c>
      <c r="T360" s="116">
        <f t="shared" si="128"/>
        <v>0</v>
      </c>
      <c r="U360" s="116">
        <f t="shared" si="128"/>
        <v>0</v>
      </c>
    </row>
    <row r="361" ht="15.75" customHeight="1">
      <c r="A361" s="140" t="s">
        <v>67</v>
      </c>
      <c r="B361" s="116">
        <f t="shared" ref="B361:U361" si="129">B139/B$12</f>
        <v>0</v>
      </c>
      <c r="C361" s="116">
        <f t="shared" si="129"/>
        <v>0</v>
      </c>
      <c r="D361" s="116">
        <f t="shared" si="129"/>
        <v>0</v>
      </c>
      <c r="E361" s="116">
        <f t="shared" si="129"/>
        <v>0</v>
      </c>
      <c r="F361" s="116">
        <f t="shared" si="129"/>
        <v>0</v>
      </c>
      <c r="G361" s="116">
        <f t="shared" si="129"/>
        <v>0</v>
      </c>
      <c r="H361" s="116">
        <f t="shared" si="129"/>
        <v>0</v>
      </c>
      <c r="I361" s="116">
        <f t="shared" si="129"/>
        <v>0</v>
      </c>
      <c r="J361" s="116">
        <f t="shared" si="129"/>
        <v>0</v>
      </c>
      <c r="K361" s="116">
        <f t="shared" si="129"/>
        <v>0</v>
      </c>
      <c r="L361" s="116">
        <f t="shared" si="129"/>
        <v>0</v>
      </c>
      <c r="M361" s="116">
        <f t="shared" si="129"/>
        <v>0</v>
      </c>
      <c r="N361" s="116">
        <f t="shared" si="129"/>
        <v>0</v>
      </c>
      <c r="O361" s="116">
        <f t="shared" si="129"/>
        <v>0</v>
      </c>
      <c r="P361" s="116">
        <f t="shared" si="129"/>
        <v>0</v>
      </c>
      <c r="Q361" s="116">
        <f t="shared" si="129"/>
        <v>0.0000003468346826</v>
      </c>
      <c r="R361" s="116">
        <f t="shared" si="129"/>
        <v>0</v>
      </c>
      <c r="S361" s="116">
        <f t="shared" si="129"/>
        <v>0</v>
      </c>
      <c r="T361" s="116">
        <f t="shared" si="129"/>
        <v>0</v>
      </c>
      <c r="U361" s="116">
        <f t="shared" si="129"/>
        <v>0</v>
      </c>
    </row>
    <row r="362" ht="15.75" customHeight="1">
      <c r="A362" s="140" t="s">
        <v>27</v>
      </c>
      <c r="B362" s="116">
        <f t="shared" ref="B362:U362" si="130">B140/B$12</f>
        <v>0</v>
      </c>
      <c r="C362" s="116">
        <f t="shared" si="130"/>
        <v>0</v>
      </c>
      <c r="D362" s="116">
        <f t="shared" si="130"/>
        <v>0</v>
      </c>
      <c r="E362" s="116">
        <f t="shared" si="130"/>
        <v>0</v>
      </c>
      <c r="F362" s="116">
        <f t="shared" si="130"/>
        <v>0</v>
      </c>
      <c r="G362" s="116">
        <f t="shared" si="130"/>
        <v>0</v>
      </c>
      <c r="H362" s="116">
        <f t="shared" si="130"/>
        <v>0</v>
      </c>
      <c r="I362" s="116">
        <f t="shared" si="130"/>
        <v>0.0000004061060481</v>
      </c>
      <c r="J362" s="116">
        <f t="shared" si="130"/>
        <v>0</v>
      </c>
      <c r="K362" s="116">
        <f t="shared" si="130"/>
        <v>0.000003033959871</v>
      </c>
      <c r="L362" s="116">
        <f t="shared" si="130"/>
        <v>0</v>
      </c>
      <c r="M362" s="116">
        <f t="shared" si="130"/>
        <v>0</v>
      </c>
      <c r="N362" s="116">
        <f t="shared" si="130"/>
        <v>0</v>
      </c>
      <c r="O362" s="116">
        <f t="shared" si="130"/>
        <v>0.00001353855199</v>
      </c>
      <c r="P362" s="116">
        <f t="shared" si="130"/>
        <v>0</v>
      </c>
      <c r="Q362" s="116">
        <f t="shared" si="130"/>
        <v>0</v>
      </c>
      <c r="R362" s="116">
        <f t="shared" si="130"/>
        <v>0</v>
      </c>
      <c r="S362" s="116">
        <f t="shared" si="130"/>
        <v>0</v>
      </c>
      <c r="T362" s="116">
        <f t="shared" si="130"/>
        <v>0.000001129068315</v>
      </c>
      <c r="U362" s="116">
        <f t="shared" si="130"/>
        <v>0.00001792943269</v>
      </c>
    </row>
    <row r="363" ht="15.75" customHeight="1">
      <c r="A363" s="140" t="s">
        <v>174</v>
      </c>
      <c r="B363" s="116">
        <f t="shared" ref="B363:U363" si="131">B141/B$12</f>
        <v>0</v>
      </c>
      <c r="C363" s="116">
        <f t="shared" si="131"/>
        <v>0</v>
      </c>
      <c r="D363" s="116">
        <f t="shared" si="131"/>
        <v>0</v>
      </c>
      <c r="E363" s="116">
        <f t="shared" si="131"/>
        <v>0</v>
      </c>
      <c r="F363" s="116">
        <f t="shared" si="131"/>
        <v>0</v>
      </c>
      <c r="G363" s="116">
        <f t="shared" si="131"/>
        <v>0</v>
      </c>
      <c r="H363" s="116">
        <f t="shared" si="131"/>
        <v>0</v>
      </c>
      <c r="I363" s="116">
        <f t="shared" si="131"/>
        <v>0</v>
      </c>
      <c r="J363" s="116">
        <f t="shared" si="131"/>
        <v>0</v>
      </c>
      <c r="K363" s="116">
        <f t="shared" si="131"/>
        <v>0</v>
      </c>
      <c r="L363" s="116">
        <f t="shared" si="131"/>
        <v>0</v>
      </c>
      <c r="M363" s="116">
        <f t="shared" si="131"/>
        <v>0</v>
      </c>
      <c r="N363" s="116">
        <f t="shared" si="131"/>
        <v>0</v>
      </c>
      <c r="O363" s="116">
        <f t="shared" si="131"/>
        <v>0</v>
      </c>
      <c r="P363" s="116">
        <f t="shared" si="131"/>
        <v>0</v>
      </c>
      <c r="Q363" s="116">
        <f t="shared" si="131"/>
        <v>0</v>
      </c>
      <c r="R363" s="116">
        <f t="shared" si="131"/>
        <v>0</v>
      </c>
      <c r="S363" s="116">
        <f t="shared" si="131"/>
        <v>0</v>
      </c>
      <c r="T363" s="116">
        <f t="shared" si="131"/>
        <v>0</v>
      </c>
      <c r="U363" s="116">
        <f t="shared" si="131"/>
        <v>0</v>
      </c>
    </row>
    <row r="364" ht="15.75" customHeight="1">
      <c r="A364" s="140" t="s">
        <v>61</v>
      </c>
      <c r="B364" s="116">
        <f t="shared" ref="B364:U364" si="132">B142/B$12</f>
        <v>0</v>
      </c>
      <c r="C364" s="116">
        <f t="shared" si="132"/>
        <v>0</v>
      </c>
      <c r="D364" s="116">
        <f t="shared" si="132"/>
        <v>0</v>
      </c>
      <c r="E364" s="116">
        <f t="shared" si="132"/>
        <v>0</v>
      </c>
      <c r="F364" s="116">
        <f t="shared" si="132"/>
        <v>0</v>
      </c>
      <c r="G364" s="116">
        <f t="shared" si="132"/>
        <v>0</v>
      </c>
      <c r="H364" s="116">
        <f t="shared" si="132"/>
        <v>0</v>
      </c>
      <c r="I364" s="116">
        <f t="shared" si="132"/>
        <v>0</v>
      </c>
      <c r="J364" s="116">
        <f t="shared" si="132"/>
        <v>0</v>
      </c>
      <c r="K364" s="116">
        <f t="shared" si="132"/>
        <v>0</v>
      </c>
      <c r="L364" s="116">
        <f t="shared" si="132"/>
        <v>0</v>
      </c>
      <c r="M364" s="116">
        <f t="shared" si="132"/>
        <v>0</v>
      </c>
      <c r="N364" s="116">
        <f t="shared" si="132"/>
        <v>0</v>
      </c>
      <c r="O364" s="116">
        <f t="shared" si="132"/>
        <v>0</v>
      </c>
      <c r="P364" s="116">
        <f t="shared" si="132"/>
        <v>0</v>
      </c>
      <c r="Q364" s="116">
        <f t="shared" si="132"/>
        <v>0</v>
      </c>
      <c r="R364" s="116">
        <f t="shared" si="132"/>
        <v>0</v>
      </c>
      <c r="S364" s="116">
        <f t="shared" si="132"/>
        <v>0</v>
      </c>
      <c r="T364" s="116">
        <f t="shared" si="132"/>
        <v>0</v>
      </c>
      <c r="U364" s="116">
        <f t="shared" si="132"/>
        <v>0</v>
      </c>
    </row>
    <row r="365" ht="15.75" customHeight="1">
      <c r="A365" s="140" t="s">
        <v>28</v>
      </c>
      <c r="B365" s="116">
        <f t="shared" ref="B365:U365" si="133">B143/B$12</f>
        <v>0</v>
      </c>
      <c r="C365" s="116">
        <f t="shared" si="133"/>
        <v>0</v>
      </c>
      <c r="D365" s="116">
        <f t="shared" si="133"/>
        <v>0</v>
      </c>
      <c r="E365" s="116">
        <f t="shared" si="133"/>
        <v>0</v>
      </c>
      <c r="F365" s="116">
        <f t="shared" si="133"/>
        <v>0.00000175543512</v>
      </c>
      <c r="G365" s="116">
        <f t="shared" si="133"/>
        <v>0</v>
      </c>
      <c r="H365" s="116">
        <f t="shared" si="133"/>
        <v>0</v>
      </c>
      <c r="I365" s="116">
        <f t="shared" si="133"/>
        <v>0</v>
      </c>
      <c r="J365" s="116">
        <f t="shared" si="133"/>
        <v>0</v>
      </c>
      <c r="K365" s="116">
        <f t="shared" si="133"/>
        <v>0</v>
      </c>
      <c r="L365" s="116">
        <f t="shared" si="133"/>
        <v>0</v>
      </c>
      <c r="M365" s="116">
        <f t="shared" si="133"/>
        <v>0</v>
      </c>
      <c r="N365" s="116">
        <f t="shared" si="133"/>
        <v>0</v>
      </c>
      <c r="O365" s="116">
        <f t="shared" si="133"/>
        <v>0</v>
      </c>
      <c r="P365" s="116">
        <f t="shared" si="133"/>
        <v>0</v>
      </c>
      <c r="Q365" s="116">
        <f t="shared" si="133"/>
        <v>0</v>
      </c>
      <c r="R365" s="116">
        <f t="shared" si="133"/>
        <v>0</v>
      </c>
      <c r="S365" s="116">
        <f t="shared" si="133"/>
        <v>0.00005958499054</v>
      </c>
      <c r="T365" s="116">
        <f t="shared" si="133"/>
        <v>0.0004568963116</v>
      </c>
      <c r="U365" s="116">
        <f t="shared" si="133"/>
        <v>0.000277465319</v>
      </c>
    </row>
    <row r="366" ht="15.75" customHeight="1">
      <c r="A366" s="140" t="s">
        <v>175</v>
      </c>
      <c r="B366" s="116">
        <f t="shared" ref="B366:U366" si="134">B144/B$12</f>
        <v>0</v>
      </c>
      <c r="C366" s="116">
        <f t="shared" si="134"/>
        <v>0</v>
      </c>
      <c r="D366" s="116">
        <f t="shared" si="134"/>
        <v>0</v>
      </c>
      <c r="E366" s="116">
        <f t="shared" si="134"/>
        <v>0</v>
      </c>
      <c r="F366" s="116">
        <f t="shared" si="134"/>
        <v>0.0002715072985</v>
      </c>
      <c r="G366" s="116">
        <f t="shared" si="134"/>
        <v>0.00001838882283</v>
      </c>
      <c r="H366" s="116">
        <f t="shared" si="134"/>
        <v>0</v>
      </c>
      <c r="I366" s="116">
        <f t="shared" si="134"/>
        <v>0</v>
      </c>
      <c r="J366" s="116">
        <f t="shared" si="134"/>
        <v>0</v>
      </c>
      <c r="K366" s="116">
        <f t="shared" si="134"/>
        <v>0</v>
      </c>
      <c r="L366" s="116">
        <f t="shared" si="134"/>
        <v>0</v>
      </c>
      <c r="M366" s="116">
        <f t="shared" si="134"/>
        <v>0.00000559012895</v>
      </c>
      <c r="N366" s="116">
        <f t="shared" si="134"/>
        <v>0.000003877298996</v>
      </c>
      <c r="O366" s="116">
        <f t="shared" si="134"/>
        <v>0.0000009670394281</v>
      </c>
      <c r="P366" s="116">
        <f t="shared" si="134"/>
        <v>0.0000006131974815</v>
      </c>
      <c r="Q366" s="116">
        <f t="shared" si="134"/>
        <v>0.000001734173413</v>
      </c>
      <c r="R366" s="116">
        <f t="shared" si="134"/>
        <v>0.000001477203609</v>
      </c>
      <c r="S366" s="116">
        <f t="shared" si="134"/>
        <v>0.00001737895557</v>
      </c>
      <c r="T366" s="116">
        <f t="shared" si="134"/>
        <v>0</v>
      </c>
      <c r="U366" s="116">
        <f t="shared" si="134"/>
        <v>0</v>
      </c>
    </row>
    <row r="367" ht="15.75" customHeight="1">
      <c r="A367" s="140" t="s">
        <v>526</v>
      </c>
      <c r="B367" s="116">
        <f t="shared" ref="B367:U367" si="135">B145/B$12</f>
        <v>0</v>
      </c>
      <c r="C367" s="116">
        <f t="shared" si="135"/>
        <v>0</v>
      </c>
      <c r="D367" s="116">
        <f t="shared" si="135"/>
        <v>0</v>
      </c>
      <c r="E367" s="116">
        <f t="shared" si="135"/>
        <v>0</v>
      </c>
      <c r="F367" s="116">
        <f t="shared" si="135"/>
        <v>0</v>
      </c>
      <c r="G367" s="116">
        <f t="shared" si="135"/>
        <v>0</v>
      </c>
      <c r="H367" s="116">
        <f t="shared" si="135"/>
        <v>0</v>
      </c>
      <c r="I367" s="116">
        <f t="shared" si="135"/>
        <v>0</v>
      </c>
      <c r="J367" s="116">
        <f t="shared" si="135"/>
        <v>0</v>
      </c>
      <c r="K367" s="116">
        <f t="shared" si="135"/>
        <v>0</v>
      </c>
      <c r="L367" s="116">
        <f t="shared" si="135"/>
        <v>0</v>
      </c>
      <c r="M367" s="116">
        <f t="shared" si="135"/>
        <v>0</v>
      </c>
      <c r="N367" s="116">
        <f t="shared" si="135"/>
        <v>0</v>
      </c>
      <c r="O367" s="116">
        <f t="shared" si="135"/>
        <v>0</v>
      </c>
      <c r="P367" s="116">
        <f t="shared" si="135"/>
        <v>0</v>
      </c>
      <c r="Q367" s="116">
        <f t="shared" si="135"/>
        <v>0</v>
      </c>
      <c r="R367" s="116">
        <f t="shared" si="135"/>
        <v>0</v>
      </c>
      <c r="S367" s="116">
        <f t="shared" si="135"/>
        <v>0</v>
      </c>
      <c r="T367" s="116">
        <f t="shared" si="135"/>
        <v>0</v>
      </c>
      <c r="U367" s="116">
        <f t="shared" si="135"/>
        <v>0</v>
      </c>
    </row>
    <row r="368" ht="15.75" customHeight="1">
      <c r="A368" s="140" t="s">
        <v>176</v>
      </c>
      <c r="B368" s="116">
        <f t="shared" ref="B368:U368" si="136">B146/B$12</f>
        <v>0</v>
      </c>
      <c r="C368" s="116">
        <f t="shared" si="136"/>
        <v>0</v>
      </c>
      <c r="D368" s="116">
        <f t="shared" si="136"/>
        <v>0</v>
      </c>
      <c r="E368" s="116">
        <f t="shared" si="136"/>
        <v>0</v>
      </c>
      <c r="F368" s="116">
        <f t="shared" si="136"/>
        <v>0</v>
      </c>
      <c r="G368" s="116">
        <f t="shared" si="136"/>
        <v>0.00001618216409</v>
      </c>
      <c r="H368" s="116">
        <f t="shared" si="136"/>
        <v>0</v>
      </c>
      <c r="I368" s="116">
        <f t="shared" si="136"/>
        <v>0</v>
      </c>
      <c r="J368" s="116">
        <f t="shared" si="136"/>
        <v>0</v>
      </c>
      <c r="K368" s="116">
        <f t="shared" si="136"/>
        <v>0</v>
      </c>
      <c r="L368" s="116">
        <f t="shared" si="136"/>
        <v>0</v>
      </c>
      <c r="M368" s="116">
        <f t="shared" si="136"/>
        <v>0</v>
      </c>
      <c r="N368" s="116">
        <f t="shared" si="136"/>
        <v>0</v>
      </c>
      <c r="O368" s="116">
        <f t="shared" si="136"/>
        <v>0</v>
      </c>
      <c r="P368" s="116">
        <f t="shared" si="136"/>
        <v>0.0000003065987407</v>
      </c>
      <c r="Q368" s="116">
        <f t="shared" si="136"/>
        <v>0</v>
      </c>
      <c r="R368" s="116">
        <f t="shared" si="136"/>
        <v>0.0000003693009023</v>
      </c>
      <c r="S368" s="116">
        <f t="shared" si="136"/>
        <v>0</v>
      </c>
      <c r="T368" s="116">
        <f t="shared" si="136"/>
        <v>0</v>
      </c>
      <c r="U368" s="116">
        <f t="shared" si="136"/>
        <v>0</v>
      </c>
    </row>
    <row r="369" ht="15.75" customHeight="1">
      <c r="A369" s="140" t="s">
        <v>177</v>
      </c>
      <c r="B369" s="116">
        <f t="shared" ref="B369:U369" si="137">B147/B$12</f>
        <v>0</v>
      </c>
      <c r="C369" s="116">
        <f t="shared" si="137"/>
        <v>0.00804581038</v>
      </c>
      <c r="D369" s="116">
        <f t="shared" si="137"/>
        <v>0.005955571795</v>
      </c>
      <c r="E369" s="116">
        <f t="shared" si="137"/>
        <v>0.007349988998</v>
      </c>
      <c r="F369" s="116">
        <f t="shared" si="137"/>
        <v>0.03028476669</v>
      </c>
      <c r="G369" s="116">
        <f t="shared" si="137"/>
        <v>0.04179007099</v>
      </c>
      <c r="H369" s="116">
        <f t="shared" si="137"/>
        <v>0.0406500265</v>
      </c>
      <c r="I369" s="116">
        <f t="shared" si="137"/>
        <v>0.02786252985</v>
      </c>
      <c r="J369" s="116">
        <f t="shared" si="137"/>
        <v>0.01859644745</v>
      </c>
      <c r="K369" s="116">
        <f t="shared" si="137"/>
        <v>0.01608377977</v>
      </c>
      <c r="L369" s="116">
        <f t="shared" si="137"/>
        <v>0.01929944365</v>
      </c>
      <c r="M369" s="116">
        <f t="shared" si="137"/>
        <v>0.02358615157</v>
      </c>
      <c r="N369" s="116">
        <f t="shared" si="137"/>
        <v>0.02590181128</v>
      </c>
      <c r="O369" s="116">
        <f t="shared" si="137"/>
        <v>0.009534041722</v>
      </c>
      <c r="P369" s="116">
        <f t="shared" si="137"/>
        <v>0.01214192333</v>
      </c>
      <c r="Q369" s="116">
        <f t="shared" si="137"/>
        <v>0.01933880823</v>
      </c>
      <c r="R369" s="116">
        <f t="shared" si="137"/>
        <v>0.02145490522</v>
      </c>
      <c r="S369" s="116">
        <f t="shared" si="137"/>
        <v>0.01577065737</v>
      </c>
      <c r="T369" s="116">
        <f t="shared" si="137"/>
        <v>0.01051124966</v>
      </c>
      <c r="U369" s="116">
        <f t="shared" si="137"/>
        <v>0.01349586609</v>
      </c>
    </row>
    <row r="370" ht="15.75" customHeight="1">
      <c r="A370" s="140" t="s">
        <v>29</v>
      </c>
      <c r="B370" s="116">
        <f t="shared" ref="B370:U370" si="138">B148/B$12</f>
        <v>0.03797289334</v>
      </c>
      <c r="C370" s="116">
        <f t="shared" si="138"/>
        <v>0.03921147713</v>
      </c>
      <c r="D370" s="116">
        <f t="shared" si="138"/>
        <v>0.0365711772</v>
      </c>
      <c r="E370" s="116">
        <f t="shared" si="138"/>
        <v>0.03224797244</v>
      </c>
      <c r="F370" s="116">
        <f t="shared" si="138"/>
        <v>0.05348225665</v>
      </c>
      <c r="G370" s="116">
        <f t="shared" si="138"/>
        <v>0.05905864674</v>
      </c>
      <c r="H370" s="116">
        <f t="shared" si="138"/>
        <v>0.04770284431</v>
      </c>
      <c r="I370" s="116">
        <f t="shared" si="138"/>
        <v>0.0612639401</v>
      </c>
      <c r="J370" s="116">
        <f t="shared" si="138"/>
        <v>0.03329162202</v>
      </c>
      <c r="K370" s="116">
        <f t="shared" si="138"/>
        <v>0.04393932384</v>
      </c>
      <c r="L370" s="116">
        <f t="shared" si="138"/>
        <v>0.04048446923</v>
      </c>
      <c r="M370" s="116">
        <f t="shared" si="138"/>
        <v>0.04060856007</v>
      </c>
      <c r="N370" s="116">
        <f t="shared" si="138"/>
        <v>0.03437904087</v>
      </c>
      <c r="O370" s="116">
        <f t="shared" si="138"/>
        <v>0.03870478607</v>
      </c>
      <c r="P370" s="116">
        <f t="shared" si="138"/>
        <v>0.03202883745</v>
      </c>
      <c r="Q370" s="116">
        <f t="shared" si="138"/>
        <v>0.02425900504</v>
      </c>
      <c r="R370" s="116">
        <f t="shared" si="138"/>
        <v>0.0258665738</v>
      </c>
      <c r="S370" s="116">
        <f t="shared" si="138"/>
        <v>0.02651234154</v>
      </c>
      <c r="T370" s="116">
        <f t="shared" si="138"/>
        <v>0.03562699798</v>
      </c>
      <c r="U370" s="116">
        <f t="shared" si="138"/>
        <v>0.031224254</v>
      </c>
    </row>
    <row r="371" ht="15.75" customHeight="1">
      <c r="A371" s="140" t="s">
        <v>178</v>
      </c>
      <c r="B371" s="116">
        <f t="shared" ref="B371:U371" si="139">B149/B$12</f>
        <v>0</v>
      </c>
      <c r="C371" s="116">
        <f t="shared" si="139"/>
        <v>0</v>
      </c>
      <c r="D371" s="116">
        <f t="shared" si="139"/>
        <v>0</v>
      </c>
      <c r="E371" s="116">
        <f t="shared" si="139"/>
        <v>0</v>
      </c>
      <c r="F371" s="116">
        <f t="shared" si="139"/>
        <v>0</v>
      </c>
      <c r="G371" s="116">
        <f t="shared" si="139"/>
        <v>0</v>
      </c>
      <c r="H371" s="116">
        <f t="shared" si="139"/>
        <v>0</v>
      </c>
      <c r="I371" s="116">
        <f t="shared" si="139"/>
        <v>0</v>
      </c>
      <c r="J371" s="116">
        <f t="shared" si="139"/>
        <v>0</v>
      </c>
      <c r="K371" s="116">
        <f t="shared" si="139"/>
        <v>0</v>
      </c>
      <c r="L371" s="116">
        <f t="shared" si="139"/>
        <v>0</v>
      </c>
      <c r="M371" s="116">
        <f t="shared" si="139"/>
        <v>0</v>
      </c>
      <c r="N371" s="116">
        <f t="shared" si="139"/>
        <v>0</v>
      </c>
      <c r="O371" s="116">
        <f t="shared" si="139"/>
        <v>0</v>
      </c>
      <c r="P371" s="116">
        <f t="shared" si="139"/>
        <v>0</v>
      </c>
      <c r="Q371" s="116">
        <f t="shared" si="139"/>
        <v>0</v>
      </c>
      <c r="R371" s="116">
        <f t="shared" si="139"/>
        <v>0</v>
      </c>
      <c r="S371" s="116">
        <f t="shared" si="139"/>
        <v>0</v>
      </c>
      <c r="T371" s="116">
        <f t="shared" si="139"/>
        <v>0</v>
      </c>
      <c r="U371" s="116">
        <f t="shared" si="139"/>
        <v>0</v>
      </c>
    </row>
    <row r="372" ht="15.75" customHeight="1">
      <c r="A372" s="140" t="s">
        <v>179</v>
      </c>
      <c r="B372" s="116">
        <f t="shared" ref="B372:U372" si="140">B150/B$12</f>
        <v>0</v>
      </c>
      <c r="C372" s="116">
        <f t="shared" si="140"/>
        <v>0</v>
      </c>
      <c r="D372" s="116">
        <f t="shared" si="140"/>
        <v>0</v>
      </c>
      <c r="E372" s="116">
        <f t="shared" si="140"/>
        <v>0</v>
      </c>
      <c r="F372" s="116">
        <f t="shared" si="140"/>
        <v>0</v>
      </c>
      <c r="G372" s="116">
        <f t="shared" si="140"/>
        <v>0</v>
      </c>
      <c r="H372" s="116">
        <f t="shared" si="140"/>
        <v>0</v>
      </c>
      <c r="I372" s="116">
        <f t="shared" si="140"/>
        <v>0</v>
      </c>
      <c r="J372" s="116">
        <f t="shared" si="140"/>
        <v>0.0000006515695823</v>
      </c>
      <c r="K372" s="116">
        <f t="shared" si="140"/>
        <v>0</v>
      </c>
      <c r="L372" s="116">
        <f t="shared" si="140"/>
        <v>0</v>
      </c>
      <c r="M372" s="116">
        <f t="shared" si="140"/>
        <v>0</v>
      </c>
      <c r="N372" s="116">
        <f t="shared" si="140"/>
        <v>0</v>
      </c>
      <c r="O372" s="116">
        <f t="shared" si="140"/>
        <v>0</v>
      </c>
      <c r="P372" s="116">
        <f t="shared" si="140"/>
        <v>0</v>
      </c>
      <c r="Q372" s="116">
        <f t="shared" si="140"/>
        <v>0</v>
      </c>
      <c r="R372" s="116">
        <f t="shared" si="140"/>
        <v>0</v>
      </c>
      <c r="S372" s="116">
        <f t="shared" si="140"/>
        <v>0</v>
      </c>
      <c r="T372" s="116">
        <f t="shared" si="140"/>
        <v>0</v>
      </c>
      <c r="U372" s="116">
        <f t="shared" si="140"/>
        <v>0</v>
      </c>
    </row>
    <row r="373" ht="15.75" customHeight="1">
      <c r="A373" s="140" t="s">
        <v>73</v>
      </c>
      <c r="B373" s="116">
        <f t="shared" ref="B373:U373" si="141">B151/B$12</f>
        <v>0</v>
      </c>
      <c r="C373" s="116">
        <f t="shared" si="141"/>
        <v>0</v>
      </c>
      <c r="D373" s="116">
        <f t="shared" si="141"/>
        <v>0</v>
      </c>
      <c r="E373" s="116">
        <f t="shared" si="141"/>
        <v>0</v>
      </c>
      <c r="F373" s="116">
        <f t="shared" si="141"/>
        <v>0</v>
      </c>
      <c r="G373" s="116">
        <f t="shared" si="141"/>
        <v>0</v>
      </c>
      <c r="H373" s="116">
        <f t="shared" si="141"/>
        <v>0</v>
      </c>
      <c r="I373" s="116">
        <f t="shared" si="141"/>
        <v>0</v>
      </c>
      <c r="J373" s="116">
        <f t="shared" si="141"/>
        <v>0</v>
      </c>
      <c r="K373" s="116">
        <f t="shared" si="141"/>
        <v>0</v>
      </c>
      <c r="L373" s="116">
        <f t="shared" si="141"/>
        <v>0</v>
      </c>
      <c r="M373" s="116">
        <f t="shared" si="141"/>
        <v>0</v>
      </c>
      <c r="N373" s="116">
        <f t="shared" si="141"/>
        <v>0</v>
      </c>
      <c r="O373" s="116">
        <f t="shared" si="141"/>
        <v>0</v>
      </c>
      <c r="P373" s="116">
        <f t="shared" si="141"/>
        <v>0</v>
      </c>
      <c r="Q373" s="116">
        <f t="shared" si="141"/>
        <v>0</v>
      </c>
      <c r="R373" s="116">
        <f t="shared" si="141"/>
        <v>0.004143556124</v>
      </c>
      <c r="S373" s="116">
        <f t="shared" si="141"/>
        <v>0.01084148903</v>
      </c>
      <c r="T373" s="116">
        <f t="shared" si="141"/>
        <v>0.00363033099</v>
      </c>
      <c r="U373" s="116">
        <f t="shared" si="141"/>
        <v>0.007640877578</v>
      </c>
    </row>
    <row r="374" ht="15.75" customHeight="1">
      <c r="A374" s="140" t="s">
        <v>180</v>
      </c>
      <c r="B374" s="116">
        <f t="shared" ref="B374:U374" si="142">B152/B$12</f>
        <v>0</v>
      </c>
      <c r="C374" s="116">
        <f t="shared" si="142"/>
        <v>0</v>
      </c>
      <c r="D374" s="116">
        <f t="shared" si="142"/>
        <v>0</v>
      </c>
      <c r="E374" s="116">
        <f t="shared" si="142"/>
        <v>0</v>
      </c>
      <c r="F374" s="116">
        <f t="shared" si="142"/>
        <v>0</v>
      </c>
      <c r="G374" s="116">
        <f t="shared" si="142"/>
        <v>0</v>
      </c>
      <c r="H374" s="116">
        <f t="shared" si="142"/>
        <v>0</v>
      </c>
      <c r="I374" s="116">
        <f t="shared" si="142"/>
        <v>0</v>
      </c>
      <c r="J374" s="116">
        <f t="shared" si="142"/>
        <v>0</v>
      </c>
      <c r="K374" s="116">
        <f t="shared" si="142"/>
        <v>0</v>
      </c>
      <c r="L374" s="116">
        <f t="shared" si="142"/>
        <v>0</v>
      </c>
      <c r="M374" s="116">
        <f t="shared" si="142"/>
        <v>0.000005124284871</v>
      </c>
      <c r="N374" s="116">
        <f t="shared" si="142"/>
        <v>0</v>
      </c>
      <c r="O374" s="116">
        <f t="shared" si="142"/>
        <v>0</v>
      </c>
      <c r="P374" s="116">
        <f t="shared" si="142"/>
        <v>0</v>
      </c>
      <c r="Q374" s="116">
        <f t="shared" si="142"/>
        <v>0</v>
      </c>
      <c r="R374" s="116">
        <f t="shared" si="142"/>
        <v>0</v>
      </c>
      <c r="S374" s="116">
        <f t="shared" si="142"/>
        <v>0</v>
      </c>
      <c r="T374" s="116">
        <f t="shared" si="142"/>
        <v>0</v>
      </c>
      <c r="U374" s="116">
        <f t="shared" si="142"/>
        <v>0</v>
      </c>
    </row>
    <row r="375" ht="15.75" customHeight="1">
      <c r="A375" s="140" t="s">
        <v>181</v>
      </c>
      <c r="B375" s="116">
        <f t="shared" ref="B375:U375" si="143">B153/B$12</f>
        <v>0.000004714201532</v>
      </c>
      <c r="C375" s="116">
        <f t="shared" si="143"/>
        <v>0.00002230300868</v>
      </c>
      <c r="D375" s="116">
        <f t="shared" si="143"/>
        <v>0.000001201931745</v>
      </c>
      <c r="E375" s="116">
        <f t="shared" si="143"/>
        <v>0.00001459986464</v>
      </c>
      <c r="F375" s="116">
        <f t="shared" si="143"/>
        <v>0.0000029257252</v>
      </c>
      <c r="G375" s="116">
        <f t="shared" si="143"/>
        <v>0.0000003677764566</v>
      </c>
      <c r="H375" s="116">
        <f t="shared" si="143"/>
        <v>0.000001263266669</v>
      </c>
      <c r="I375" s="116">
        <f t="shared" si="143"/>
        <v>0.000001624424192</v>
      </c>
      <c r="J375" s="116">
        <f t="shared" si="143"/>
        <v>0.000004235202285</v>
      </c>
      <c r="K375" s="116">
        <f t="shared" si="143"/>
        <v>0.000003033959871</v>
      </c>
      <c r="L375" s="116">
        <f t="shared" si="143"/>
        <v>0.000001424155529</v>
      </c>
      <c r="M375" s="116">
        <f t="shared" si="143"/>
        <v>0.000006987661188</v>
      </c>
      <c r="N375" s="116">
        <f t="shared" si="143"/>
        <v>0.00001890183261</v>
      </c>
      <c r="O375" s="116">
        <f t="shared" si="143"/>
        <v>0.000003868157713</v>
      </c>
      <c r="P375" s="116">
        <f t="shared" si="143"/>
        <v>0.00000429238237</v>
      </c>
      <c r="Q375" s="116">
        <f t="shared" si="143"/>
        <v>0.000009364536431</v>
      </c>
      <c r="R375" s="116">
        <f t="shared" si="143"/>
        <v>0.000007386018046</v>
      </c>
      <c r="S375" s="116">
        <f t="shared" si="143"/>
        <v>0.000003475791115</v>
      </c>
      <c r="T375" s="116">
        <f t="shared" si="143"/>
        <v>0.00001543060031</v>
      </c>
      <c r="U375" s="116">
        <f t="shared" si="143"/>
        <v>0.00001205093017</v>
      </c>
    </row>
    <row r="376" ht="15.75" customHeight="1">
      <c r="A376" s="140" t="s">
        <v>182</v>
      </c>
      <c r="B376" s="116">
        <f t="shared" ref="B376:U376" si="144">B154/B$12</f>
        <v>0.01737183265</v>
      </c>
      <c r="C376" s="116">
        <f t="shared" si="144"/>
        <v>0.01791489172</v>
      </c>
      <c r="D376" s="116">
        <f t="shared" si="144"/>
        <v>0.008308954151</v>
      </c>
      <c r="E376" s="116">
        <f t="shared" si="144"/>
        <v>0.006529268036</v>
      </c>
      <c r="F376" s="116">
        <f t="shared" si="144"/>
        <v>0.00645063892</v>
      </c>
      <c r="G376" s="116">
        <f t="shared" si="144"/>
        <v>0.004828537099</v>
      </c>
      <c r="H376" s="116">
        <f t="shared" si="144"/>
        <v>0.007108401544</v>
      </c>
      <c r="I376" s="116">
        <f t="shared" si="144"/>
        <v>0.004657630266</v>
      </c>
      <c r="J376" s="116">
        <f t="shared" si="144"/>
        <v>0.003079969415</v>
      </c>
      <c r="K376" s="116">
        <f t="shared" si="144"/>
        <v>0.00317845221</v>
      </c>
      <c r="L376" s="116">
        <f t="shared" si="144"/>
        <v>0.005414995361</v>
      </c>
      <c r="M376" s="116">
        <f t="shared" si="144"/>
        <v>0.002502980237</v>
      </c>
      <c r="N376" s="116">
        <f t="shared" si="144"/>
        <v>0.002093741458</v>
      </c>
      <c r="O376" s="116">
        <f t="shared" si="144"/>
        <v>0.003132724227</v>
      </c>
      <c r="P376" s="116">
        <f t="shared" si="144"/>
        <v>0.002130248051</v>
      </c>
      <c r="Q376" s="116">
        <f t="shared" si="144"/>
        <v>0.002773636957</v>
      </c>
      <c r="R376" s="116">
        <f t="shared" si="144"/>
        <v>0.002834015124</v>
      </c>
      <c r="S376" s="116">
        <f t="shared" si="144"/>
        <v>0.003316401265</v>
      </c>
      <c r="T376" s="116">
        <f t="shared" si="144"/>
        <v>0.004444765602</v>
      </c>
      <c r="U376" s="116">
        <f t="shared" si="144"/>
        <v>0.004767465545</v>
      </c>
    </row>
    <row r="377" ht="15.75" customHeight="1">
      <c r="A377" s="140" t="s">
        <v>68</v>
      </c>
      <c r="B377" s="116">
        <f t="shared" ref="B377:U377" si="145">B155/B$12</f>
        <v>0</v>
      </c>
      <c r="C377" s="116">
        <f t="shared" si="145"/>
        <v>0.00002230300868</v>
      </c>
      <c r="D377" s="116">
        <f t="shared" si="145"/>
        <v>0.00001322124919</v>
      </c>
      <c r="E377" s="116">
        <f t="shared" si="145"/>
        <v>0.000003128542423</v>
      </c>
      <c r="F377" s="116">
        <f t="shared" si="145"/>
        <v>0.00003393841231</v>
      </c>
      <c r="G377" s="116">
        <f t="shared" si="145"/>
        <v>0.00002133103449</v>
      </c>
      <c r="H377" s="116">
        <f t="shared" si="145"/>
        <v>0.00007516436678</v>
      </c>
      <c r="I377" s="116">
        <f t="shared" si="145"/>
        <v>0.00007269298261</v>
      </c>
      <c r="J377" s="116">
        <f t="shared" si="145"/>
        <v>0.000368136814</v>
      </c>
      <c r="K377" s="116">
        <f t="shared" si="145"/>
        <v>0.0001255300897</v>
      </c>
      <c r="L377" s="116">
        <f t="shared" si="145"/>
        <v>0.00006978362093</v>
      </c>
      <c r="M377" s="116">
        <f t="shared" si="145"/>
        <v>0.0001681697126</v>
      </c>
      <c r="N377" s="116">
        <f t="shared" si="145"/>
        <v>0.0001919263003</v>
      </c>
      <c r="O377" s="116">
        <f t="shared" si="145"/>
        <v>0.0001571439071</v>
      </c>
      <c r="P377" s="116">
        <f t="shared" si="145"/>
        <v>0.0002535571586</v>
      </c>
      <c r="Q377" s="116">
        <f t="shared" si="145"/>
        <v>0.0005542418229</v>
      </c>
      <c r="R377" s="116">
        <f t="shared" si="145"/>
        <v>0.00003397568301</v>
      </c>
      <c r="S377" s="116">
        <f t="shared" si="145"/>
        <v>0.00005412303307</v>
      </c>
      <c r="T377" s="116">
        <f t="shared" si="145"/>
        <v>0.000002258136631</v>
      </c>
      <c r="U377" s="116">
        <f t="shared" si="145"/>
        <v>0.00007142380564</v>
      </c>
    </row>
    <row r="378" ht="15.75" customHeight="1">
      <c r="A378" s="140" t="s">
        <v>82</v>
      </c>
      <c r="B378" s="116">
        <f t="shared" ref="B378:U378" si="146">B156/B$12</f>
        <v>0</v>
      </c>
      <c r="C378" s="116">
        <f t="shared" si="146"/>
        <v>0</v>
      </c>
      <c r="D378" s="116">
        <f t="shared" si="146"/>
        <v>0</v>
      </c>
      <c r="E378" s="116">
        <f t="shared" si="146"/>
        <v>0</v>
      </c>
      <c r="F378" s="116">
        <f t="shared" si="146"/>
        <v>0</v>
      </c>
      <c r="G378" s="116">
        <f t="shared" si="146"/>
        <v>0</v>
      </c>
      <c r="H378" s="116">
        <f t="shared" si="146"/>
        <v>0</v>
      </c>
      <c r="I378" s="116">
        <f t="shared" si="146"/>
        <v>0</v>
      </c>
      <c r="J378" s="116">
        <f t="shared" si="146"/>
        <v>0</v>
      </c>
      <c r="K378" s="116">
        <f t="shared" si="146"/>
        <v>0</v>
      </c>
      <c r="L378" s="116">
        <f t="shared" si="146"/>
        <v>0</v>
      </c>
      <c r="M378" s="116">
        <f t="shared" si="146"/>
        <v>0</v>
      </c>
      <c r="N378" s="116">
        <f t="shared" si="146"/>
        <v>0</v>
      </c>
      <c r="O378" s="116">
        <f t="shared" si="146"/>
        <v>0</v>
      </c>
      <c r="P378" s="116">
        <f t="shared" si="146"/>
        <v>0</v>
      </c>
      <c r="Q378" s="116">
        <f t="shared" si="146"/>
        <v>0</v>
      </c>
      <c r="R378" s="116">
        <f t="shared" si="146"/>
        <v>0</v>
      </c>
      <c r="S378" s="116">
        <f t="shared" si="146"/>
        <v>0</v>
      </c>
      <c r="T378" s="116">
        <f t="shared" si="146"/>
        <v>0</v>
      </c>
      <c r="U378" s="116">
        <f t="shared" si="146"/>
        <v>0</v>
      </c>
    </row>
    <row r="379" ht="15.75" customHeight="1">
      <c r="A379" s="140" t="s">
        <v>30</v>
      </c>
      <c r="B379" s="116">
        <f t="shared" ref="B379:U379" si="147">B157/B$12</f>
        <v>0</v>
      </c>
      <c r="C379" s="116">
        <f t="shared" si="147"/>
        <v>0</v>
      </c>
      <c r="D379" s="116">
        <f t="shared" si="147"/>
        <v>0</v>
      </c>
      <c r="E379" s="116">
        <f t="shared" si="147"/>
        <v>0</v>
      </c>
      <c r="F379" s="116">
        <f t="shared" si="147"/>
        <v>0</v>
      </c>
      <c r="G379" s="116">
        <f t="shared" si="147"/>
        <v>0</v>
      </c>
      <c r="H379" s="116">
        <f t="shared" si="147"/>
        <v>0</v>
      </c>
      <c r="I379" s="116">
        <f t="shared" si="147"/>
        <v>0</v>
      </c>
      <c r="J379" s="116">
        <f t="shared" si="147"/>
        <v>0</v>
      </c>
      <c r="K379" s="116">
        <f t="shared" si="147"/>
        <v>0</v>
      </c>
      <c r="L379" s="116">
        <f t="shared" si="147"/>
        <v>0</v>
      </c>
      <c r="M379" s="116">
        <f t="shared" si="147"/>
        <v>0</v>
      </c>
      <c r="N379" s="116">
        <f t="shared" si="147"/>
        <v>0</v>
      </c>
      <c r="O379" s="116">
        <f t="shared" si="147"/>
        <v>0</v>
      </c>
      <c r="P379" s="116">
        <f t="shared" si="147"/>
        <v>0</v>
      </c>
      <c r="Q379" s="116">
        <f t="shared" si="147"/>
        <v>0</v>
      </c>
      <c r="R379" s="116">
        <f t="shared" si="147"/>
        <v>0</v>
      </c>
      <c r="S379" s="116">
        <f t="shared" si="147"/>
        <v>0</v>
      </c>
      <c r="T379" s="116">
        <f t="shared" si="147"/>
        <v>0</v>
      </c>
      <c r="U379" s="116">
        <f t="shared" si="147"/>
        <v>0</v>
      </c>
    </row>
    <row r="380" ht="15.75" customHeight="1">
      <c r="A380" s="140" t="s">
        <v>183</v>
      </c>
      <c r="B380" s="116">
        <f t="shared" ref="B380:U380" si="148">B158/B$12</f>
        <v>0</v>
      </c>
      <c r="C380" s="116">
        <f t="shared" si="148"/>
        <v>0</v>
      </c>
      <c r="D380" s="116">
        <f t="shared" si="148"/>
        <v>0</v>
      </c>
      <c r="E380" s="116">
        <f t="shared" si="148"/>
        <v>0</v>
      </c>
      <c r="F380" s="116">
        <f t="shared" si="148"/>
        <v>0</v>
      </c>
      <c r="G380" s="116">
        <f t="shared" si="148"/>
        <v>0</v>
      </c>
      <c r="H380" s="116">
        <f t="shared" si="148"/>
        <v>0</v>
      </c>
      <c r="I380" s="116">
        <f t="shared" si="148"/>
        <v>0</v>
      </c>
      <c r="J380" s="116">
        <f t="shared" si="148"/>
        <v>0</v>
      </c>
      <c r="K380" s="116">
        <f t="shared" si="148"/>
        <v>0</v>
      </c>
      <c r="L380" s="116">
        <f t="shared" si="148"/>
        <v>0</v>
      </c>
      <c r="M380" s="116">
        <f t="shared" si="148"/>
        <v>0</v>
      </c>
      <c r="N380" s="116">
        <f t="shared" si="148"/>
        <v>0.000000969324749</v>
      </c>
      <c r="O380" s="116">
        <f t="shared" si="148"/>
        <v>0</v>
      </c>
      <c r="P380" s="116">
        <f t="shared" si="148"/>
        <v>0.00001073095593</v>
      </c>
      <c r="Q380" s="116">
        <f t="shared" si="148"/>
        <v>0.000002081008096</v>
      </c>
      <c r="R380" s="116">
        <f t="shared" si="148"/>
        <v>0</v>
      </c>
      <c r="S380" s="116">
        <f t="shared" si="148"/>
        <v>0.0000009930831757</v>
      </c>
      <c r="T380" s="116">
        <f t="shared" si="148"/>
        <v>0</v>
      </c>
      <c r="U380" s="116">
        <f t="shared" si="148"/>
        <v>0</v>
      </c>
    </row>
    <row r="381" ht="15.75" customHeight="1">
      <c r="A381" s="140" t="s">
        <v>31</v>
      </c>
      <c r="B381" s="116">
        <f t="shared" ref="B381:U381" si="149">B159/B$12</f>
        <v>0.00004714201532</v>
      </c>
      <c r="C381" s="116">
        <f t="shared" si="149"/>
        <v>0</v>
      </c>
      <c r="D381" s="116">
        <f t="shared" si="149"/>
        <v>0.00001562511268</v>
      </c>
      <c r="E381" s="116">
        <f t="shared" si="149"/>
        <v>0.0001585128161</v>
      </c>
      <c r="F381" s="116">
        <f t="shared" si="149"/>
        <v>0.0001339982141</v>
      </c>
      <c r="G381" s="116">
        <f t="shared" si="149"/>
        <v>0.0001706482759</v>
      </c>
      <c r="H381" s="116">
        <f t="shared" si="149"/>
        <v>0.0001332746335</v>
      </c>
      <c r="I381" s="116">
        <f t="shared" si="149"/>
        <v>0.00009462270921</v>
      </c>
      <c r="J381" s="116">
        <f t="shared" si="149"/>
        <v>0.00008372669132</v>
      </c>
      <c r="K381" s="116">
        <f t="shared" si="149"/>
        <v>0.0003568695299</v>
      </c>
      <c r="L381" s="116">
        <f t="shared" si="149"/>
        <v>0.0001737469746</v>
      </c>
      <c r="M381" s="116">
        <f t="shared" si="149"/>
        <v>0.0001681697126</v>
      </c>
      <c r="N381" s="116">
        <f t="shared" si="149"/>
        <v>0.0001051717353</v>
      </c>
      <c r="O381" s="116">
        <f t="shared" si="149"/>
        <v>0.00006672572054</v>
      </c>
      <c r="P381" s="116">
        <f t="shared" si="149"/>
        <v>0.00006101314941</v>
      </c>
      <c r="Q381" s="116">
        <f t="shared" si="149"/>
        <v>0.0002681032097</v>
      </c>
      <c r="R381" s="116">
        <f t="shared" si="149"/>
        <v>0.0005232993786</v>
      </c>
      <c r="S381" s="116">
        <f t="shared" si="149"/>
        <v>0.004048800107</v>
      </c>
      <c r="T381" s="116">
        <f t="shared" si="149"/>
        <v>0.0001272083635</v>
      </c>
      <c r="U381" s="116">
        <f t="shared" si="149"/>
        <v>0.0000123448553</v>
      </c>
    </row>
    <row r="382" ht="15.75" customHeight="1">
      <c r="A382" s="140" t="s">
        <v>184</v>
      </c>
      <c r="B382" s="116">
        <f t="shared" ref="B382:U382" si="150">B160/B$12</f>
        <v>0</v>
      </c>
      <c r="C382" s="116">
        <f t="shared" si="150"/>
        <v>0.0002146664585</v>
      </c>
      <c r="D382" s="116">
        <f t="shared" si="150"/>
        <v>0</v>
      </c>
      <c r="E382" s="116">
        <f t="shared" si="150"/>
        <v>0.0009771480833</v>
      </c>
      <c r="F382" s="116">
        <f t="shared" si="150"/>
        <v>0.0001117627026</v>
      </c>
      <c r="G382" s="116">
        <f t="shared" si="150"/>
        <v>0.0003942563615</v>
      </c>
      <c r="H382" s="116">
        <f t="shared" si="150"/>
        <v>0.0001326430002</v>
      </c>
      <c r="I382" s="116">
        <f t="shared" si="150"/>
        <v>0.0009575980614</v>
      </c>
      <c r="J382" s="116">
        <f t="shared" si="150"/>
        <v>0.003864784977</v>
      </c>
      <c r="K382" s="116">
        <f t="shared" si="150"/>
        <v>0.001796483489</v>
      </c>
      <c r="L382" s="116">
        <f t="shared" si="150"/>
        <v>0.00006266284328</v>
      </c>
      <c r="M382" s="116">
        <f t="shared" si="150"/>
        <v>0</v>
      </c>
      <c r="N382" s="116">
        <f t="shared" si="150"/>
        <v>0</v>
      </c>
      <c r="O382" s="116">
        <f t="shared" si="150"/>
        <v>0</v>
      </c>
      <c r="P382" s="116">
        <f t="shared" si="150"/>
        <v>0</v>
      </c>
      <c r="Q382" s="116">
        <f t="shared" si="150"/>
        <v>0</v>
      </c>
      <c r="R382" s="116">
        <f t="shared" si="150"/>
        <v>0</v>
      </c>
      <c r="S382" s="116">
        <f t="shared" si="150"/>
        <v>0</v>
      </c>
      <c r="T382" s="116">
        <f t="shared" si="150"/>
        <v>0</v>
      </c>
      <c r="U382" s="116">
        <f t="shared" si="150"/>
        <v>0</v>
      </c>
    </row>
    <row r="383" ht="15.75" customHeight="1">
      <c r="A383" s="140" t="s">
        <v>185</v>
      </c>
      <c r="B383" s="116">
        <f t="shared" ref="B383:U383" si="151">B161/B$12</f>
        <v>0</v>
      </c>
      <c r="C383" s="116">
        <f t="shared" si="151"/>
        <v>0</v>
      </c>
      <c r="D383" s="116">
        <f t="shared" si="151"/>
        <v>0</v>
      </c>
      <c r="E383" s="116">
        <f t="shared" si="151"/>
        <v>0</v>
      </c>
      <c r="F383" s="116">
        <f t="shared" si="151"/>
        <v>0</v>
      </c>
      <c r="G383" s="116">
        <f t="shared" si="151"/>
        <v>0</v>
      </c>
      <c r="H383" s="116">
        <f t="shared" si="151"/>
        <v>0</v>
      </c>
      <c r="I383" s="116">
        <f t="shared" si="151"/>
        <v>0</v>
      </c>
      <c r="J383" s="116">
        <f t="shared" si="151"/>
        <v>0</v>
      </c>
      <c r="K383" s="116">
        <f t="shared" si="151"/>
        <v>0</v>
      </c>
      <c r="L383" s="116">
        <f t="shared" si="151"/>
        <v>0</v>
      </c>
      <c r="M383" s="116">
        <f t="shared" si="151"/>
        <v>0</v>
      </c>
      <c r="N383" s="116">
        <f t="shared" si="151"/>
        <v>0</v>
      </c>
      <c r="O383" s="116">
        <f t="shared" si="151"/>
        <v>0</v>
      </c>
      <c r="P383" s="116">
        <f t="shared" si="151"/>
        <v>0</v>
      </c>
      <c r="Q383" s="116">
        <f t="shared" si="151"/>
        <v>0</v>
      </c>
      <c r="R383" s="116">
        <f t="shared" si="151"/>
        <v>0</v>
      </c>
      <c r="S383" s="116">
        <f t="shared" si="151"/>
        <v>0</v>
      </c>
      <c r="T383" s="116">
        <f t="shared" si="151"/>
        <v>0</v>
      </c>
      <c r="U383" s="116">
        <f t="shared" si="151"/>
        <v>0</v>
      </c>
    </row>
    <row r="384" ht="15.75" customHeight="1">
      <c r="A384" s="140" t="s">
        <v>57</v>
      </c>
      <c r="B384" s="116">
        <f t="shared" ref="B384:U384" si="152">B162/B$12</f>
        <v>0</v>
      </c>
      <c r="C384" s="116">
        <f t="shared" si="152"/>
        <v>0</v>
      </c>
      <c r="D384" s="116">
        <f t="shared" si="152"/>
        <v>0</v>
      </c>
      <c r="E384" s="116">
        <f t="shared" si="152"/>
        <v>0</v>
      </c>
      <c r="F384" s="116">
        <f t="shared" si="152"/>
        <v>0</v>
      </c>
      <c r="G384" s="116">
        <f t="shared" si="152"/>
        <v>0</v>
      </c>
      <c r="H384" s="116">
        <f t="shared" si="152"/>
        <v>0</v>
      </c>
      <c r="I384" s="116">
        <f t="shared" si="152"/>
        <v>0</v>
      </c>
      <c r="J384" s="116">
        <f t="shared" si="152"/>
        <v>0</v>
      </c>
      <c r="K384" s="116">
        <f t="shared" si="152"/>
        <v>0</v>
      </c>
      <c r="L384" s="116">
        <f t="shared" si="152"/>
        <v>0</v>
      </c>
      <c r="M384" s="116">
        <f t="shared" si="152"/>
        <v>0</v>
      </c>
      <c r="N384" s="116">
        <f t="shared" si="152"/>
        <v>0</v>
      </c>
      <c r="O384" s="116">
        <f t="shared" si="152"/>
        <v>0</v>
      </c>
      <c r="P384" s="116">
        <f t="shared" si="152"/>
        <v>0</v>
      </c>
      <c r="Q384" s="116">
        <f t="shared" si="152"/>
        <v>0</v>
      </c>
      <c r="R384" s="116">
        <f t="shared" si="152"/>
        <v>0</v>
      </c>
      <c r="S384" s="116">
        <f t="shared" si="152"/>
        <v>0</v>
      </c>
      <c r="T384" s="116">
        <f t="shared" si="152"/>
        <v>0</v>
      </c>
      <c r="U384" s="116">
        <f t="shared" si="152"/>
        <v>0</v>
      </c>
    </row>
    <row r="385" ht="15.75" customHeight="1">
      <c r="A385" s="140" t="s">
        <v>527</v>
      </c>
      <c r="B385" s="116">
        <f t="shared" ref="B385:U385" si="153">B163/B$12</f>
        <v>0</v>
      </c>
      <c r="C385" s="116">
        <f t="shared" si="153"/>
        <v>0</v>
      </c>
      <c r="D385" s="116">
        <f t="shared" si="153"/>
        <v>0</v>
      </c>
      <c r="E385" s="116">
        <f t="shared" si="153"/>
        <v>0</v>
      </c>
      <c r="F385" s="116">
        <f t="shared" si="153"/>
        <v>0</v>
      </c>
      <c r="G385" s="116">
        <f t="shared" si="153"/>
        <v>0</v>
      </c>
      <c r="H385" s="116">
        <f t="shared" si="153"/>
        <v>0</v>
      </c>
      <c r="I385" s="116">
        <f t="shared" si="153"/>
        <v>0</v>
      </c>
      <c r="J385" s="116">
        <f t="shared" si="153"/>
        <v>0</v>
      </c>
      <c r="K385" s="116">
        <f t="shared" si="153"/>
        <v>0</v>
      </c>
      <c r="L385" s="116">
        <f t="shared" si="153"/>
        <v>0</v>
      </c>
      <c r="M385" s="116">
        <f t="shared" si="153"/>
        <v>0</v>
      </c>
      <c r="N385" s="116">
        <f t="shared" si="153"/>
        <v>0</v>
      </c>
      <c r="O385" s="116">
        <f t="shared" si="153"/>
        <v>0</v>
      </c>
      <c r="P385" s="116">
        <f t="shared" si="153"/>
        <v>0</v>
      </c>
      <c r="Q385" s="116">
        <f t="shared" si="153"/>
        <v>0</v>
      </c>
      <c r="R385" s="116">
        <f t="shared" si="153"/>
        <v>0</v>
      </c>
      <c r="S385" s="116">
        <f t="shared" si="153"/>
        <v>0</v>
      </c>
      <c r="T385" s="116">
        <f t="shared" si="153"/>
        <v>0</v>
      </c>
      <c r="U385" s="116">
        <f t="shared" si="153"/>
        <v>0</v>
      </c>
    </row>
    <row r="386" ht="15.75" customHeight="1">
      <c r="A386" s="140" t="s">
        <v>186</v>
      </c>
      <c r="B386" s="116">
        <f t="shared" ref="B386:U386" si="154">B164/B$12</f>
        <v>0</v>
      </c>
      <c r="C386" s="116">
        <f t="shared" si="154"/>
        <v>0</v>
      </c>
      <c r="D386" s="116">
        <f t="shared" si="154"/>
        <v>0</v>
      </c>
      <c r="E386" s="116">
        <f t="shared" si="154"/>
        <v>0</v>
      </c>
      <c r="F386" s="116">
        <f t="shared" si="154"/>
        <v>0</v>
      </c>
      <c r="G386" s="116">
        <f t="shared" si="154"/>
        <v>0</v>
      </c>
      <c r="H386" s="116">
        <f t="shared" si="154"/>
        <v>0</v>
      </c>
      <c r="I386" s="116">
        <f t="shared" si="154"/>
        <v>0</v>
      </c>
      <c r="J386" s="116">
        <f t="shared" si="154"/>
        <v>0</v>
      </c>
      <c r="K386" s="116">
        <f t="shared" si="154"/>
        <v>0</v>
      </c>
      <c r="L386" s="116">
        <f t="shared" si="154"/>
        <v>0</v>
      </c>
      <c r="M386" s="116">
        <f t="shared" si="154"/>
        <v>0</v>
      </c>
      <c r="N386" s="116">
        <f t="shared" si="154"/>
        <v>0</v>
      </c>
      <c r="O386" s="116">
        <f t="shared" si="154"/>
        <v>0</v>
      </c>
      <c r="P386" s="116">
        <f t="shared" si="154"/>
        <v>0</v>
      </c>
      <c r="Q386" s="116">
        <f t="shared" si="154"/>
        <v>0</v>
      </c>
      <c r="R386" s="116">
        <f t="shared" si="154"/>
        <v>0</v>
      </c>
      <c r="S386" s="116">
        <f t="shared" si="154"/>
        <v>0</v>
      </c>
      <c r="T386" s="116">
        <f t="shared" si="154"/>
        <v>0</v>
      </c>
      <c r="U386" s="116">
        <f t="shared" si="154"/>
        <v>0</v>
      </c>
    </row>
    <row r="387" ht="15.75" customHeight="1">
      <c r="A387" s="140" t="s">
        <v>187</v>
      </c>
      <c r="B387" s="116">
        <f t="shared" ref="B387:U387" si="155">B165/B$12</f>
        <v>0</v>
      </c>
      <c r="C387" s="116">
        <f t="shared" si="155"/>
        <v>0</v>
      </c>
      <c r="D387" s="116">
        <f t="shared" si="155"/>
        <v>0</v>
      </c>
      <c r="E387" s="116">
        <f t="shared" si="155"/>
        <v>0</v>
      </c>
      <c r="F387" s="116">
        <f t="shared" si="155"/>
        <v>0</v>
      </c>
      <c r="G387" s="116">
        <f t="shared" si="155"/>
        <v>0</v>
      </c>
      <c r="H387" s="116">
        <f t="shared" si="155"/>
        <v>0</v>
      </c>
      <c r="I387" s="116">
        <f t="shared" si="155"/>
        <v>0</v>
      </c>
      <c r="J387" s="116">
        <f t="shared" si="155"/>
        <v>0</v>
      </c>
      <c r="K387" s="116">
        <f t="shared" si="155"/>
        <v>0</v>
      </c>
      <c r="L387" s="116">
        <f t="shared" si="155"/>
        <v>0</v>
      </c>
      <c r="M387" s="116">
        <f t="shared" si="155"/>
        <v>0</v>
      </c>
      <c r="N387" s="116">
        <f t="shared" si="155"/>
        <v>0</v>
      </c>
      <c r="O387" s="116">
        <f t="shared" si="155"/>
        <v>0</v>
      </c>
      <c r="P387" s="116">
        <f t="shared" si="155"/>
        <v>0</v>
      </c>
      <c r="Q387" s="116">
        <f t="shared" si="155"/>
        <v>0</v>
      </c>
      <c r="R387" s="116">
        <f t="shared" si="155"/>
        <v>0</v>
      </c>
      <c r="S387" s="116">
        <f t="shared" si="155"/>
        <v>0</v>
      </c>
      <c r="T387" s="116">
        <f t="shared" si="155"/>
        <v>0</v>
      </c>
      <c r="U387" s="116">
        <f t="shared" si="155"/>
        <v>0</v>
      </c>
    </row>
    <row r="388" ht="15.75" customHeight="1">
      <c r="A388" s="140" t="s">
        <v>188</v>
      </c>
      <c r="B388" s="116">
        <f t="shared" ref="B388:U388" si="156">B166/B$12</f>
        <v>0</v>
      </c>
      <c r="C388" s="116">
        <f t="shared" si="156"/>
        <v>0</v>
      </c>
      <c r="D388" s="116">
        <f t="shared" si="156"/>
        <v>0</v>
      </c>
      <c r="E388" s="116">
        <f t="shared" si="156"/>
        <v>0</v>
      </c>
      <c r="F388" s="116">
        <f t="shared" si="156"/>
        <v>0</v>
      </c>
      <c r="G388" s="116">
        <f t="shared" si="156"/>
        <v>0</v>
      </c>
      <c r="H388" s="116">
        <f t="shared" si="156"/>
        <v>0</v>
      </c>
      <c r="I388" s="116">
        <f t="shared" si="156"/>
        <v>0</v>
      </c>
      <c r="J388" s="116">
        <f t="shared" si="156"/>
        <v>0</v>
      </c>
      <c r="K388" s="116">
        <f t="shared" si="156"/>
        <v>0</v>
      </c>
      <c r="L388" s="116">
        <f t="shared" si="156"/>
        <v>0</v>
      </c>
      <c r="M388" s="116">
        <f t="shared" si="156"/>
        <v>0</v>
      </c>
      <c r="N388" s="116">
        <f t="shared" si="156"/>
        <v>0</v>
      </c>
      <c r="O388" s="116">
        <f t="shared" si="156"/>
        <v>0</v>
      </c>
      <c r="P388" s="116">
        <f t="shared" si="156"/>
        <v>0</v>
      </c>
      <c r="Q388" s="116">
        <f t="shared" si="156"/>
        <v>0</v>
      </c>
      <c r="R388" s="116">
        <f t="shared" si="156"/>
        <v>0</v>
      </c>
      <c r="S388" s="116">
        <f t="shared" si="156"/>
        <v>0</v>
      </c>
      <c r="T388" s="116">
        <f t="shared" si="156"/>
        <v>0</v>
      </c>
      <c r="U388" s="116">
        <f t="shared" si="156"/>
        <v>0</v>
      </c>
    </row>
    <row r="389" ht="15.75" customHeight="1">
      <c r="A389" s="140" t="s">
        <v>189</v>
      </c>
      <c r="B389" s="116">
        <f t="shared" ref="B389:U389" si="157">B167/B$12</f>
        <v>0</v>
      </c>
      <c r="C389" s="116">
        <f t="shared" si="157"/>
        <v>0</v>
      </c>
      <c r="D389" s="116">
        <f t="shared" si="157"/>
        <v>0</v>
      </c>
      <c r="E389" s="116">
        <f t="shared" si="157"/>
        <v>0</v>
      </c>
      <c r="F389" s="116">
        <f t="shared" si="157"/>
        <v>0</v>
      </c>
      <c r="G389" s="116">
        <f t="shared" si="157"/>
        <v>0</v>
      </c>
      <c r="H389" s="116">
        <f t="shared" si="157"/>
        <v>0</v>
      </c>
      <c r="I389" s="116">
        <f t="shared" si="157"/>
        <v>0</v>
      </c>
      <c r="J389" s="116">
        <f t="shared" si="157"/>
        <v>0</v>
      </c>
      <c r="K389" s="116">
        <f t="shared" si="157"/>
        <v>0</v>
      </c>
      <c r="L389" s="116">
        <f t="shared" si="157"/>
        <v>0</v>
      </c>
      <c r="M389" s="116">
        <f t="shared" si="157"/>
        <v>0</v>
      </c>
      <c r="N389" s="116">
        <f t="shared" si="157"/>
        <v>0</v>
      </c>
      <c r="O389" s="116">
        <f t="shared" si="157"/>
        <v>0</v>
      </c>
      <c r="P389" s="116">
        <f t="shared" si="157"/>
        <v>0</v>
      </c>
      <c r="Q389" s="116">
        <f t="shared" si="157"/>
        <v>0</v>
      </c>
      <c r="R389" s="116">
        <f t="shared" si="157"/>
        <v>0</v>
      </c>
      <c r="S389" s="116">
        <f t="shared" si="157"/>
        <v>0</v>
      </c>
      <c r="T389" s="116">
        <f t="shared" si="157"/>
        <v>0</v>
      </c>
      <c r="U389" s="116">
        <f t="shared" si="157"/>
        <v>0</v>
      </c>
    </row>
    <row r="390" ht="15.75" customHeight="1">
      <c r="A390" s="140" t="s">
        <v>190</v>
      </c>
      <c r="B390" s="116">
        <f t="shared" ref="B390:U390" si="158">B168/B$12</f>
        <v>0</v>
      </c>
      <c r="C390" s="116">
        <f t="shared" si="158"/>
        <v>0</v>
      </c>
      <c r="D390" s="116">
        <f t="shared" si="158"/>
        <v>0</v>
      </c>
      <c r="E390" s="116">
        <f t="shared" si="158"/>
        <v>0</v>
      </c>
      <c r="F390" s="116">
        <f t="shared" si="158"/>
        <v>0</v>
      </c>
      <c r="G390" s="116">
        <f t="shared" si="158"/>
        <v>0</v>
      </c>
      <c r="H390" s="116">
        <f t="shared" si="158"/>
        <v>0</v>
      </c>
      <c r="I390" s="116">
        <f t="shared" si="158"/>
        <v>0</v>
      </c>
      <c r="J390" s="116">
        <f t="shared" si="158"/>
        <v>0</v>
      </c>
      <c r="K390" s="116">
        <f t="shared" si="158"/>
        <v>0</v>
      </c>
      <c r="L390" s="116">
        <f t="shared" si="158"/>
        <v>0</v>
      </c>
      <c r="M390" s="116">
        <f t="shared" si="158"/>
        <v>0</v>
      </c>
      <c r="N390" s="116">
        <f t="shared" si="158"/>
        <v>0</v>
      </c>
      <c r="O390" s="116">
        <f t="shared" si="158"/>
        <v>0</v>
      </c>
      <c r="P390" s="116">
        <f t="shared" si="158"/>
        <v>0</v>
      </c>
      <c r="Q390" s="116">
        <f t="shared" si="158"/>
        <v>0</v>
      </c>
      <c r="R390" s="116">
        <f t="shared" si="158"/>
        <v>0</v>
      </c>
      <c r="S390" s="116">
        <f t="shared" si="158"/>
        <v>0</v>
      </c>
      <c r="T390" s="116">
        <f t="shared" si="158"/>
        <v>0</v>
      </c>
      <c r="U390" s="116">
        <f t="shared" si="158"/>
        <v>0.00002439578547</v>
      </c>
    </row>
    <row r="391" ht="15.75" customHeight="1">
      <c r="A391" s="140" t="s">
        <v>191</v>
      </c>
      <c r="B391" s="116">
        <f t="shared" ref="B391:U391" si="159">B169/B$12</f>
        <v>0</v>
      </c>
      <c r="C391" s="116">
        <f t="shared" si="159"/>
        <v>0</v>
      </c>
      <c r="D391" s="116">
        <f t="shared" si="159"/>
        <v>0</v>
      </c>
      <c r="E391" s="116">
        <f t="shared" si="159"/>
        <v>0</v>
      </c>
      <c r="F391" s="116">
        <f t="shared" si="159"/>
        <v>0</v>
      </c>
      <c r="G391" s="116">
        <f t="shared" si="159"/>
        <v>0</v>
      </c>
      <c r="H391" s="116">
        <f t="shared" si="159"/>
        <v>0</v>
      </c>
      <c r="I391" s="116">
        <f t="shared" si="159"/>
        <v>0</v>
      </c>
      <c r="J391" s="116">
        <f t="shared" si="159"/>
        <v>0.00004300359243</v>
      </c>
      <c r="K391" s="116">
        <f t="shared" si="159"/>
        <v>0.00002047922913</v>
      </c>
      <c r="L391" s="116">
        <f t="shared" si="159"/>
        <v>0</v>
      </c>
      <c r="M391" s="116">
        <f t="shared" si="159"/>
        <v>0</v>
      </c>
      <c r="N391" s="116">
        <f t="shared" si="159"/>
        <v>0</v>
      </c>
      <c r="O391" s="116">
        <f t="shared" si="159"/>
        <v>0</v>
      </c>
      <c r="P391" s="116">
        <f t="shared" si="159"/>
        <v>0</v>
      </c>
      <c r="Q391" s="116">
        <f t="shared" si="159"/>
        <v>0</v>
      </c>
      <c r="R391" s="116">
        <f t="shared" si="159"/>
        <v>0</v>
      </c>
      <c r="S391" s="116">
        <f t="shared" si="159"/>
        <v>0</v>
      </c>
      <c r="T391" s="116">
        <f t="shared" si="159"/>
        <v>0</v>
      </c>
      <c r="U391" s="116">
        <f t="shared" si="159"/>
        <v>0</v>
      </c>
    </row>
    <row r="392" ht="15.75" customHeight="1">
      <c r="A392" s="140" t="s">
        <v>32</v>
      </c>
      <c r="B392" s="116">
        <f t="shared" ref="B392:U392" si="160">B170/B$12</f>
        <v>0</v>
      </c>
      <c r="C392" s="116">
        <f t="shared" si="160"/>
        <v>0</v>
      </c>
      <c r="D392" s="116">
        <f t="shared" si="160"/>
        <v>0</v>
      </c>
      <c r="E392" s="116">
        <f t="shared" si="160"/>
        <v>0.00002919972928</v>
      </c>
      <c r="F392" s="116">
        <f t="shared" si="160"/>
        <v>0</v>
      </c>
      <c r="G392" s="116">
        <f t="shared" si="160"/>
        <v>0.000002574435197</v>
      </c>
      <c r="H392" s="116">
        <f t="shared" si="160"/>
        <v>0</v>
      </c>
      <c r="I392" s="116">
        <f t="shared" si="160"/>
        <v>0</v>
      </c>
      <c r="J392" s="116">
        <f t="shared" si="160"/>
        <v>0.000001303139165</v>
      </c>
      <c r="K392" s="116">
        <f t="shared" si="160"/>
        <v>0</v>
      </c>
      <c r="L392" s="116">
        <f t="shared" si="160"/>
        <v>0</v>
      </c>
      <c r="M392" s="116">
        <f t="shared" si="160"/>
        <v>0</v>
      </c>
      <c r="N392" s="116">
        <f t="shared" si="160"/>
        <v>0.000000969324749</v>
      </c>
      <c r="O392" s="116">
        <f t="shared" si="160"/>
        <v>0.0000004835197141</v>
      </c>
      <c r="P392" s="116">
        <f t="shared" si="160"/>
        <v>0.000001532993704</v>
      </c>
      <c r="Q392" s="116">
        <f t="shared" si="160"/>
        <v>0</v>
      </c>
      <c r="R392" s="116">
        <f t="shared" si="160"/>
        <v>0</v>
      </c>
      <c r="S392" s="116">
        <f t="shared" si="160"/>
        <v>0.000002482707939</v>
      </c>
      <c r="T392" s="116">
        <f t="shared" si="160"/>
        <v>0</v>
      </c>
      <c r="U392" s="116">
        <f t="shared" si="160"/>
        <v>0.000001763550757</v>
      </c>
    </row>
    <row r="393" ht="15.75" customHeight="1">
      <c r="A393" s="140" t="s">
        <v>192</v>
      </c>
      <c r="B393" s="116">
        <f t="shared" ref="B393:U393" si="161">B171/B$12</f>
        <v>0</v>
      </c>
      <c r="C393" s="116">
        <f t="shared" si="161"/>
        <v>0</v>
      </c>
      <c r="D393" s="116">
        <f t="shared" si="161"/>
        <v>0</v>
      </c>
      <c r="E393" s="116">
        <f t="shared" si="161"/>
        <v>0</v>
      </c>
      <c r="F393" s="116">
        <f t="shared" si="161"/>
        <v>0</v>
      </c>
      <c r="G393" s="116">
        <f t="shared" si="161"/>
        <v>0</v>
      </c>
      <c r="H393" s="116">
        <f t="shared" si="161"/>
        <v>0</v>
      </c>
      <c r="I393" s="116">
        <f t="shared" si="161"/>
        <v>0</v>
      </c>
      <c r="J393" s="116">
        <f t="shared" si="161"/>
        <v>0</v>
      </c>
      <c r="K393" s="116">
        <f t="shared" si="161"/>
        <v>0</v>
      </c>
      <c r="L393" s="116">
        <f t="shared" si="161"/>
        <v>0</v>
      </c>
      <c r="M393" s="116">
        <f t="shared" si="161"/>
        <v>0</v>
      </c>
      <c r="N393" s="116">
        <f t="shared" si="161"/>
        <v>0</v>
      </c>
      <c r="O393" s="116">
        <f t="shared" si="161"/>
        <v>0</v>
      </c>
      <c r="P393" s="116">
        <f t="shared" si="161"/>
        <v>0</v>
      </c>
      <c r="Q393" s="116">
        <f t="shared" si="161"/>
        <v>0</v>
      </c>
      <c r="R393" s="116">
        <f t="shared" si="161"/>
        <v>0</v>
      </c>
      <c r="S393" s="116">
        <f t="shared" si="161"/>
        <v>0</v>
      </c>
      <c r="T393" s="116">
        <f t="shared" si="161"/>
        <v>0</v>
      </c>
      <c r="U393" s="116">
        <f t="shared" si="161"/>
        <v>0</v>
      </c>
    </row>
    <row r="394" ht="15.75" customHeight="1">
      <c r="A394" s="140" t="s">
        <v>193</v>
      </c>
      <c r="B394" s="116">
        <f t="shared" ref="B394:U394" si="162">B172/B$12</f>
        <v>0</v>
      </c>
      <c r="C394" s="116">
        <f t="shared" si="162"/>
        <v>0</v>
      </c>
      <c r="D394" s="116">
        <f t="shared" si="162"/>
        <v>0</v>
      </c>
      <c r="E394" s="116">
        <f t="shared" si="162"/>
        <v>0</v>
      </c>
      <c r="F394" s="116">
        <f t="shared" si="162"/>
        <v>0</v>
      </c>
      <c r="G394" s="116">
        <f t="shared" si="162"/>
        <v>0</v>
      </c>
      <c r="H394" s="116">
        <f t="shared" si="162"/>
        <v>0</v>
      </c>
      <c r="I394" s="116">
        <f t="shared" si="162"/>
        <v>0</v>
      </c>
      <c r="J394" s="116">
        <f t="shared" si="162"/>
        <v>0</v>
      </c>
      <c r="K394" s="116">
        <f t="shared" si="162"/>
        <v>0</v>
      </c>
      <c r="L394" s="116">
        <f t="shared" si="162"/>
        <v>0</v>
      </c>
      <c r="M394" s="116">
        <f t="shared" si="162"/>
        <v>0</v>
      </c>
      <c r="N394" s="116">
        <f t="shared" si="162"/>
        <v>0</v>
      </c>
      <c r="O394" s="116">
        <f t="shared" si="162"/>
        <v>0</v>
      </c>
      <c r="P394" s="116">
        <f t="shared" si="162"/>
        <v>0</v>
      </c>
      <c r="Q394" s="116">
        <f t="shared" si="162"/>
        <v>0</v>
      </c>
      <c r="R394" s="116">
        <f t="shared" si="162"/>
        <v>0</v>
      </c>
      <c r="S394" s="116">
        <f t="shared" si="162"/>
        <v>0</v>
      </c>
      <c r="T394" s="116">
        <f t="shared" si="162"/>
        <v>0</v>
      </c>
      <c r="U394" s="116">
        <f t="shared" si="162"/>
        <v>0</v>
      </c>
    </row>
    <row r="395" ht="15.75" customHeight="1">
      <c r="A395" s="140" t="s">
        <v>33</v>
      </c>
      <c r="B395" s="116">
        <f t="shared" ref="B395:U395" si="163">B173/B$12</f>
        <v>0.0001367118444</v>
      </c>
      <c r="C395" s="116">
        <f t="shared" si="163"/>
        <v>0.000008363628253</v>
      </c>
      <c r="D395" s="116">
        <f t="shared" si="163"/>
        <v>0.0001165873792</v>
      </c>
      <c r="E395" s="116">
        <f t="shared" si="163"/>
        <v>0.00005109952623</v>
      </c>
      <c r="F395" s="116">
        <f t="shared" si="163"/>
        <v>0.00000175543512</v>
      </c>
      <c r="G395" s="116">
        <f t="shared" si="163"/>
        <v>0.000004781093936</v>
      </c>
      <c r="H395" s="116">
        <f t="shared" si="163"/>
        <v>0.0000006316333343</v>
      </c>
      <c r="I395" s="116">
        <f t="shared" si="163"/>
        <v>0.0000004061060481</v>
      </c>
      <c r="J395" s="116">
        <f t="shared" si="163"/>
        <v>0.000002606278329</v>
      </c>
      <c r="K395" s="116">
        <f t="shared" si="163"/>
        <v>0</v>
      </c>
      <c r="L395" s="116">
        <f t="shared" si="163"/>
        <v>0.000005696622117</v>
      </c>
      <c r="M395" s="116">
        <f t="shared" si="163"/>
        <v>0.000003260908554</v>
      </c>
      <c r="N395" s="116">
        <f t="shared" si="163"/>
        <v>0.00001453987123</v>
      </c>
      <c r="O395" s="116">
        <f t="shared" si="163"/>
        <v>0.000005802236569</v>
      </c>
      <c r="P395" s="116">
        <f t="shared" si="163"/>
        <v>0.000003065987407</v>
      </c>
      <c r="Q395" s="116">
        <f t="shared" si="163"/>
        <v>0.00001664806477</v>
      </c>
      <c r="R395" s="116">
        <f t="shared" si="163"/>
        <v>0</v>
      </c>
      <c r="S395" s="116">
        <f t="shared" si="163"/>
        <v>0.000003972332703</v>
      </c>
      <c r="T395" s="116">
        <f t="shared" si="163"/>
        <v>0.00001354881978</v>
      </c>
      <c r="U395" s="116">
        <f t="shared" si="163"/>
        <v>0.000001763550757</v>
      </c>
    </row>
    <row r="396" ht="15.75" customHeight="1">
      <c r="A396" s="140" t="s">
        <v>194</v>
      </c>
      <c r="B396" s="116">
        <f t="shared" ref="B396:U396" si="164">B174/B$12</f>
        <v>0</v>
      </c>
      <c r="C396" s="116">
        <f t="shared" si="164"/>
        <v>0</v>
      </c>
      <c r="D396" s="116">
        <f t="shared" si="164"/>
        <v>0</v>
      </c>
      <c r="E396" s="116">
        <f t="shared" si="164"/>
        <v>0</v>
      </c>
      <c r="F396" s="116">
        <f t="shared" si="164"/>
        <v>0</v>
      </c>
      <c r="G396" s="116">
        <f t="shared" si="164"/>
        <v>0</v>
      </c>
      <c r="H396" s="116">
        <f t="shared" si="164"/>
        <v>0</v>
      </c>
      <c r="I396" s="116">
        <f t="shared" si="164"/>
        <v>0</v>
      </c>
      <c r="J396" s="116">
        <f t="shared" si="164"/>
        <v>0</v>
      </c>
      <c r="K396" s="116">
        <f t="shared" si="164"/>
        <v>0</v>
      </c>
      <c r="L396" s="116">
        <f t="shared" si="164"/>
        <v>0</v>
      </c>
      <c r="M396" s="116">
        <f t="shared" si="164"/>
        <v>0</v>
      </c>
      <c r="N396" s="116">
        <f t="shared" si="164"/>
        <v>0</v>
      </c>
      <c r="O396" s="116">
        <f t="shared" si="164"/>
        <v>0</v>
      </c>
      <c r="P396" s="116">
        <f t="shared" si="164"/>
        <v>0</v>
      </c>
      <c r="Q396" s="116">
        <f t="shared" si="164"/>
        <v>0</v>
      </c>
      <c r="R396" s="116">
        <f t="shared" si="164"/>
        <v>0</v>
      </c>
      <c r="S396" s="116">
        <f t="shared" si="164"/>
        <v>0</v>
      </c>
      <c r="T396" s="116">
        <f t="shared" si="164"/>
        <v>0</v>
      </c>
      <c r="U396" s="116">
        <f t="shared" si="164"/>
        <v>0</v>
      </c>
    </row>
    <row r="397" ht="15.75" customHeight="1">
      <c r="A397" s="140" t="s">
        <v>195</v>
      </c>
      <c r="B397" s="116">
        <f t="shared" ref="B397:U397" si="165">B175/B$12</f>
        <v>0</v>
      </c>
      <c r="C397" s="116">
        <f t="shared" si="165"/>
        <v>0</v>
      </c>
      <c r="D397" s="116">
        <f t="shared" si="165"/>
        <v>0</v>
      </c>
      <c r="E397" s="116">
        <f t="shared" si="165"/>
        <v>0</v>
      </c>
      <c r="F397" s="116">
        <f t="shared" si="165"/>
        <v>0</v>
      </c>
      <c r="G397" s="116">
        <f t="shared" si="165"/>
        <v>0</v>
      </c>
      <c r="H397" s="116">
        <f t="shared" si="165"/>
        <v>0</v>
      </c>
      <c r="I397" s="116">
        <f t="shared" si="165"/>
        <v>0</v>
      </c>
      <c r="J397" s="116">
        <f t="shared" si="165"/>
        <v>0</v>
      </c>
      <c r="K397" s="116">
        <f t="shared" si="165"/>
        <v>0</v>
      </c>
      <c r="L397" s="116">
        <f t="shared" si="165"/>
        <v>0</v>
      </c>
      <c r="M397" s="116">
        <f t="shared" si="165"/>
        <v>0</v>
      </c>
      <c r="N397" s="116">
        <f t="shared" si="165"/>
        <v>0</v>
      </c>
      <c r="O397" s="116">
        <f t="shared" si="165"/>
        <v>0</v>
      </c>
      <c r="P397" s="116">
        <f t="shared" si="165"/>
        <v>0</v>
      </c>
      <c r="Q397" s="116">
        <f t="shared" si="165"/>
        <v>0</v>
      </c>
      <c r="R397" s="116">
        <f t="shared" si="165"/>
        <v>0</v>
      </c>
      <c r="S397" s="116">
        <f t="shared" si="165"/>
        <v>0</v>
      </c>
      <c r="T397" s="116">
        <f t="shared" si="165"/>
        <v>0</v>
      </c>
      <c r="U397" s="116">
        <f t="shared" si="165"/>
        <v>0</v>
      </c>
    </row>
    <row r="398" ht="15.75" customHeight="1">
      <c r="A398" s="140" t="s">
        <v>196</v>
      </c>
      <c r="B398" s="116">
        <f t="shared" ref="B398:U398" si="166">B176/B$12</f>
        <v>0</v>
      </c>
      <c r="C398" s="116">
        <f t="shared" si="166"/>
        <v>0</v>
      </c>
      <c r="D398" s="116">
        <f t="shared" si="166"/>
        <v>0</v>
      </c>
      <c r="E398" s="116">
        <f t="shared" si="166"/>
        <v>0</v>
      </c>
      <c r="F398" s="116">
        <f t="shared" si="166"/>
        <v>0</v>
      </c>
      <c r="G398" s="116">
        <f t="shared" si="166"/>
        <v>0</v>
      </c>
      <c r="H398" s="116">
        <f t="shared" si="166"/>
        <v>0</v>
      </c>
      <c r="I398" s="116">
        <f t="shared" si="166"/>
        <v>0</v>
      </c>
      <c r="J398" s="116">
        <f t="shared" si="166"/>
        <v>0</v>
      </c>
      <c r="K398" s="116">
        <f t="shared" si="166"/>
        <v>0</v>
      </c>
      <c r="L398" s="116">
        <f t="shared" si="166"/>
        <v>0</v>
      </c>
      <c r="M398" s="116">
        <f t="shared" si="166"/>
        <v>0</v>
      </c>
      <c r="N398" s="116">
        <f t="shared" si="166"/>
        <v>0</v>
      </c>
      <c r="O398" s="116">
        <f t="shared" si="166"/>
        <v>0</v>
      </c>
      <c r="P398" s="116">
        <f t="shared" si="166"/>
        <v>0</v>
      </c>
      <c r="Q398" s="116">
        <f t="shared" si="166"/>
        <v>0</v>
      </c>
      <c r="R398" s="116">
        <f t="shared" si="166"/>
        <v>0</v>
      </c>
      <c r="S398" s="116">
        <f t="shared" si="166"/>
        <v>0</v>
      </c>
      <c r="T398" s="116">
        <f t="shared" si="166"/>
        <v>0</v>
      </c>
      <c r="U398" s="116">
        <f t="shared" si="166"/>
        <v>0</v>
      </c>
    </row>
    <row r="399" ht="15.75" customHeight="1">
      <c r="A399" s="140" t="s">
        <v>34</v>
      </c>
      <c r="B399" s="116">
        <f t="shared" ref="B399:U399" si="167">B177/B$12</f>
        <v>0.2715898645</v>
      </c>
      <c r="C399" s="116">
        <f t="shared" si="167"/>
        <v>0.2674604679</v>
      </c>
      <c r="D399" s="116">
        <f t="shared" si="167"/>
        <v>0.2016204444</v>
      </c>
      <c r="E399" s="116">
        <f t="shared" si="167"/>
        <v>0.3203877724</v>
      </c>
      <c r="F399" s="116">
        <f t="shared" si="167"/>
        <v>0.3275442984</v>
      </c>
      <c r="G399" s="116">
        <f t="shared" si="167"/>
        <v>0.3359954219</v>
      </c>
      <c r="H399" s="116">
        <f t="shared" si="167"/>
        <v>0.4088177277</v>
      </c>
      <c r="I399" s="116">
        <f t="shared" si="167"/>
        <v>0.4458764195</v>
      </c>
      <c r="J399" s="116">
        <f t="shared" si="167"/>
        <v>0.5072439877</v>
      </c>
      <c r="K399" s="116">
        <f t="shared" si="167"/>
        <v>0.4322842911</v>
      </c>
      <c r="L399" s="116">
        <f t="shared" si="167"/>
        <v>0.4777251394</v>
      </c>
      <c r="M399" s="116">
        <f t="shared" si="167"/>
        <v>0.5025488659</v>
      </c>
      <c r="N399" s="116">
        <f t="shared" si="167"/>
        <v>0.6217525198</v>
      </c>
      <c r="O399" s="116">
        <f t="shared" si="167"/>
        <v>0.6193457205</v>
      </c>
      <c r="P399" s="116">
        <f t="shared" si="167"/>
        <v>0.665229434</v>
      </c>
      <c r="Q399" s="116">
        <f t="shared" si="167"/>
        <v>0.663916152</v>
      </c>
      <c r="R399" s="116">
        <f t="shared" si="167"/>
        <v>0.7241085907</v>
      </c>
      <c r="S399" s="116">
        <f t="shared" si="167"/>
        <v>0.7607215742</v>
      </c>
      <c r="T399" s="116">
        <f t="shared" si="167"/>
        <v>0.7315154581</v>
      </c>
      <c r="U399" s="116">
        <f t="shared" si="167"/>
        <v>0.7237965015</v>
      </c>
    </row>
    <row r="400" ht="15.75" customHeight="1">
      <c r="A400" s="140" t="s">
        <v>63</v>
      </c>
      <c r="B400" s="116">
        <f t="shared" ref="B400:U400" si="168">B178/B$12</f>
        <v>0</v>
      </c>
      <c r="C400" s="116">
        <f t="shared" si="168"/>
        <v>0</v>
      </c>
      <c r="D400" s="116">
        <f t="shared" si="168"/>
        <v>0</v>
      </c>
      <c r="E400" s="116">
        <f t="shared" si="168"/>
        <v>0</v>
      </c>
      <c r="F400" s="116">
        <f t="shared" si="168"/>
        <v>0</v>
      </c>
      <c r="G400" s="116">
        <f t="shared" si="168"/>
        <v>0</v>
      </c>
      <c r="H400" s="116">
        <f t="shared" si="168"/>
        <v>0</v>
      </c>
      <c r="I400" s="116">
        <f t="shared" si="168"/>
        <v>0</v>
      </c>
      <c r="J400" s="116">
        <f t="shared" si="168"/>
        <v>0</v>
      </c>
      <c r="K400" s="116">
        <f t="shared" si="168"/>
        <v>0</v>
      </c>
      <c r="L400" s="116">
        <f t="shared" si="168"/>
        <v>0</v>
      </c>
      <c r="M400" s="116">
        <f t="shared" si="168"/>
        <v>0</v>
      </c>
      <c r="N400" s="116">
        <f t="shared" si="168"/>
        <v>0</v>
      </c>
      <c r="O400" s="116">
        <f t="shared" si="168"/>
        <v>0</v>
      </c>
      <c r="P400" s="116">
        <f t="shared" si="168"/>
        <v>0</v>
      </c>
      <c r="Q400" s="116">
        <f t="shared" si="168"/>
        <v>0</v>
      </c>
      <c r="R400" s="116">
        <f t="shared" si="168"/>
        <v>0</v>
      </c>
      <c r="S400" s="116">
        <f t="shared" si="168"/>
        <v>0</v>
      </c>
      <c r="T400" s="116">
        <f t="shared" si="168"/>
        <v>0</v>
      </c>
      <c r="U400" s="116">
        <f t="shared" si="168"/>
        <v>0</v>
      </c>
    </row>
    <row r="401" ht="15.75" customHeight="1">
      <c r="A401" s="140" t="s">
        <v>35</v>
      </c>
      <c r="B401" s="116">
        <f t="shared" ref="B401:U401" si="169">B179/B$12</f>
        <v>0</v>
      </c>
      <c r="C401" s="116">
        <f t="shared" si="169"/>
        <v>0</v>
      </c>
      <c r="D401" s="116">
        <f t="shared" si="169"/>
        <v>0</v>
      </c>
      <c r="E401" s="116">
        <f t="shared" si="169"/>
        <v>0</v>
      </c>
      <c r="F401" s="116">
        <f t="shared" si="169"/>
        <v>0</v>
      </c>
      <c r="G401" s="116">
        <f t="shared" si="169"/>
        <v>0</v>
      </c>
      <c r="H401" s="116">
        <f t="shared" si="169"/>
        <v>0</v>
      </c>
      <c r="I401" s="116">
        <f t="shared" si="169"/>
        <v>0</v>
      </c>
      <c r="J401" s="116">
        <f t="shared" si="169"/>
        <v>0</v>
      </c>
      <c r="K401" s="116">
        <f t="shared" si="169"/>
        <v>0</v>
      </c>
      <c r="L401" s="116">
        <f t="shared" si="169"/>
        <v>0</v>
      </c>
      <c r="M401" s="116">
        <f t="shared" si="169"/>
        <v>0</v>
      </c>
      <c r="N401" s="116">
        <f t="shared" si="169"/>
        <v>0</v>
      </c>
      <c r="O401" s="116">
        <f t="shared" si="169"/>
        <v>0</v>
      </c>
      <c r="P401" s="116">
        <f t="shared" si="169"/>
        <v>0</v>
      </c>
      <c r="Q401" s="116">
        <f t="shared" si="169"/>
        <v>0</v>
      </c>
      <c r="R401" s="116">
        <f t="shared" si="169"/>
        <v>0</v>
      </c>
      <c r="S401" s="116">
        <f t="shared" si="169"/>
        <v>0</v>
      </c>
      <c r="T401" s="116">
        <f t="shared" si="169"/>
        <v>0</v>
      </c>
      <c r="U401" s="116">
        <f t="shared" si="169"/>
        <v>0</v>
      </c>
    </row>
    <row r="402" ht="15.75" customHeight="1">
      <c r="A402" s="140" t="s">
        <v>197</v>
      </c>
      <c r="B402" s="116">
        <f t="shared" ref="B402:U402" si="170">B180/B$12</f>
        <v>0.005294048321</v>
      </c>
      <c r="C402" s="116">
        <f t="shared" si="170"/>
        <v>0.002893815376</v>
      </c>
      <c r="D402" s="116">
        <f t="shared" si="170"/>
        <v>0.002957954024</v>
      </c>
      <c r="E402" s="116">
        <f t="shared" si="170"/>
        <v>0.0004452958715</v>
      </c>
      <c r="F402" s="116">
        <f t="shared" si="170"/>
        <v>0.0003341178178</v>
      </c>
      <c r="G402" s="116">
        <f t="shared" si="170"/>
        <v>0.00284180868</v>
      </c>
      <c r="H402" s="116">
        <f t="shared" si="170"/>
        <v>0.002361045404</v>
      </c>
      <c r="I402" s="116">
        <f t="shared" si="170"/>
        <v>0.00149000309</v>
      </c>
      <c r="J402" s="116">
        <f t="shared" si="170"/>
        <v>0.003680390785</v>
      </c>
      <c r="K402" s="116">
        <f t="shared" si="170"/>
        <v>0.0009446992549</v>
      </c>
      <c r="L402" s="116">
        <f t="shared" si="170"/>
        <v>0.001307018737</v>
      </c>
      <c r="M402" s="116">
        <f t="shared" si="170"/>
        <v>0.00507956384</v>
      </c>
      <c r="N402" s="116">
        <f t="shared" si="170"/>
        <v>0.001740907249</v>
      </c>
      <c r="O402" s="116">
        <f t="shared" si="170"/>
        <v>0.0002035617996</v>
      </c>
      <c r="P402" s="116">
        <f t="shared" si="170"/>
        <v>0.0007747750178</v>
      </c>
      <c r="Q402" s="116">
        <f t="shared" si="170"/>
        <v>0.0004748166805</v>
      </c>
      <c r="R402" s="116">
        <f t="shared" si="170"/>
        <v>0.0008789361475</v>
      </c>
      <c r="S402" s="116">
        <f t="shared" si="170"/>
        <v>0.0005422234139</v>
      </c>
      <c r="T402" s="116">
        <f t="shared" si="170"/>
        <v>0.0004343149453</v>
      </c>
      <c r="U402" s="116">
        <f t="shared" si="170"/>
        <v>0.0002762896185</v>
      </c>
    </row>
    <row r="403" ht="15.75" customHeight="1">
      <c r="A403" s="140" t="s">
        <v>36</v>
      </c>
      <c r="B403" s="116">
        <f t="shared" ref="B403:U403" si="171">B181/B$12</f>
        <v>0</v>
      </c>
      <c r="C403" s="116">
        <f t="shared" si="171"/>
        <v>0</v>
      </c>
      <c r="D403" s="116">
        <f t="shared" si="171"/>
        <v>0</v>
      </c>
      <c r="E403" s="116">
        <f t="shared" si="171"/>
        <v>0</v>
      </c>
      <c r="F403" s="116">
        <f t="shared" si="171"/>
        <v>0</v>
      </c>
      <c r="G403" s="116">
        <f t="shared" si="171"/>
        <v>0</v>
      </c>
      <c r="H403" s="116">
        <f t="shared" si="171"/>
        <v>0</v>
      </c>
      <c r="I403" s="116">
        <f t="shared" si="171"/>
        <v>0</v>
      </c>
      <c r="J403" s="116">
        <f t="shared" si="171"/>
        <v>0</v>
      </c>
      <c r="K403" s="116">
        <f t="shared" si="171"/>
        <v>0</v>
      </c>
      <c r="L403" s="116">
        <f t="shared" si="171"/>
        <v>0</v>
      </c>
      <c r="M403" s="116">
        <f t="shared" si="171"/>
        <v>0</v>
      </c>
      <c r="N403" s="116">
        <f t="shared" si="171"/>
        <v>0</v>
      </c>
      <c r="O403" s="116">
        <f t="shared" si="171"/>
        <v>0</v>
      </c>
      <c r="P403" s="116">
        <f t="shared" si="171"/>
        <v>0</v>
      </c>
      <c r="Q403" s="116">
        <f t="shared" si="171"/>
        <v>0</v>
      </c>
      <c r="R403" s="116">
        <f t="shared" si="171"/>
        <v>0</v>
      </c>
      <c r="S403" s="116">
        <f t="shared" si="171"/>
        <v>0</v>
      </c>
      <c r="T403" s="116">
        <f t="shared" si="171"/>
        <v>0</v>
      </c>
      <c r="U403" s="116">
        <f t="shared" si="171"/>
        <v>0</v>
      </c>
    </row>
    <row r="404" ht="15.75" customHeight="1">
      <c r="A404" s="140" t="s">
        <v>198</v>
      </c>
      <c r="B404" s="116">
        <f t="shared" ref="B404:U404" si="172">B182/B$12</f>
        <v>0.000004714201532</v>
      </c>
      <c r="C404" s="116">
        <f t="shared" si="172"/>
        <v>0</v>
      </c>
      <c r="D404" s="116">
        <f t="shared" si="172"/>
        <v>0.000001201931745</v>
      </c>
      <c r="E404" s="116">
        <f t="shared" si="172"/>
        <v>0</v>
      </c>
      <c r="F404" s="116">
        <f t="shared" si="172"/>
        <v>0.0000005851450399</v>
      </c>
      <c r="G404" s="116">
        <f t="shared" si="172"/>
        <v>0.000004781093936</v>
      </c>
      <c r="H404" s="116">
        <f t="shared" si="172"/>
        <v>0.000002526533337</v>
      </c>
      <c r="I404" s="116">
        <f t="shared" si="172"/>
        <v>0.00000203053024</v>
      </c>
      <c r="J404" s="116">
        <f t="shared" si="172"/>
        <v>0.000001954708747</v>
      </c>
      <c r="K404" s="116">
        <f t="shared" si="172"/>
        <v>0.00001554904434</v>
      </c>
      <c r="L404" s="116">
        <f t="shared" si="172"/>
        <v>0.00001673382747</v>
      </c>
      <c r="M404" s="116">
        <f t="shared" si="172"/>
        <v>0</v>
      </c>
      <c r="N404" s="116">
        <f t="shared" si="172"/>
        <v>0</v>
      </c>
      <c r="O404" s="116">
        <f t="shared" si="172"/>
        <v>0.00000241759857</v>
      </c>
      <c r="P404" s="116">
        <f t="shared" si="172"/>
        <v>0.000008891363481</v>
      </c>
      <c r="Q404" s="116">
        <f t="shared" si="172"/>
        <v>0.00001456705667</v>
      </c>
      <c r="R404" s="116">
        <f t="shared" si="172"/>
        <v>0.00001846504512</v>
      </c>
      <c r="S404" s="116">
        <f t="shared" si="172"/>
        <v>0.00001737895557</v>
      </c>
      <c r="T404" s="116">
        <f t="shared" si="172"/>
        <v>0.00003161391283</v>
      </c>
      <c r="U404" s="116">
        <f t="shared" si="172"/>
        <v>0.000005584577396</v>
      </c>
    </row>
    <row r="405" ht="15.75" customHeight="1">
      <c r="A405" s="140" t="s">
        <v>37</v>
      </c>
      <c r="B405" s="116">
        <f t="shared" ref="B405:U405" si="173">B183/B$12</f>
        <v>0</v>
      </c>
      <c r="C405" s="116">
        <f t="shared" si="173"/>
        <v>0.000008363628253</v>
      </c>
      <c r="D405" s="116">
        <f t="shared" si="173"/>
        <v>0.000001201931745</v>
      </c>
      <c r="E405" s="116">
        <f t="shared" si="173"/>
        <v>0</v>
      </c>
      <c r="F405" s="116">
        <f t="shared" si="173"/>
        <v>0.00002691667184</v>
      </c>
      <c r="G405" s="116">
        <f t="shared" si="173"/>
        <v>0.0000003677764566</v>
      </c>
      <c r="H405" s="116">
        <f t="shared" si="173"/>
        <v>0.00001326430002</v>
      </c>
      <c r="I405" s="116">
        <f t="shared" si="173"/>
        <v>0</v>
      </c>
      <c r="J405" s="116">
        <f t="shared" si="173"/>
        <v>0</v>
      </c>
      <c r="K405" s="116">
        <f t="shared" si="173"/>
        <v>0.000003413204855</v>
      </c>
      <c r="L405" s="116">
        <f t="shared" si="173"/>
        <v>0.0000003560388823</v>
      </c>
      <c r="M405" s="116">
        <f t="shared" si="173"/>
        <v>0.000001397532238</v>
      </c>
      <c r="N405" s="116">
        <f t="shared" si="173"/>
        <v>0</v>
      </c>
      <c r="O405" s="116">
        <f t="shared" si="173"/>
        <v>0.0000004835197141</v>
      </c>
      <c r="P405" s="116">
        <f t="shared" si="173"/>
        <v>0</v>
      </c>
      <c r="Q405" s="116">
        <f t="shared" si="173"/>
        <v>0</v>
      </c>
      <c r="R405" s="116">
        <f t="shared" si="173"/>
        <v>0</v>
      </c>
      <c r="S405" s="116">
        <f t="shared" si="173"/>
        <v>0.0000004965415878</v>
      </c>
      <c r="T405" s="116">
        <f t="shared" si="173"/>
        <v>0</v>
      </c>
      <c r="U405" s="116">
        <f t="shared" si="173"/>
        <v>0.000002057475883</v>
      </c>
    </row>
    <row r="406" ht="15.75" customHeight="1">
      <c r="A406" s="140" t="s">
        <v>199</v>
      </c>
      <c r="B406" s="116">
        <f t="shared" ref="B406:U406" si="174">B184/B$12</f>
        <v>0</v>
      </c>
      <c r="C406" s="116">
        <f t="shared" si="174"/>
        <v>0</v>
      </c>
      <c r="D406" s="116">
        <f t="shared" si="174"/>
        <v>0</v>
      </c>
      <c r="E406" s="116">
        <f t="shared" si="174"/>
        <v>0</v>
      </c>
      <c r="F406" s="116">
        <f t="shared" si="174"/>
        <v>0</v>
      </c>
      <c r="G406" s="116">
        <f t="shared" si="174"/>
        <v>0</v>
      </c>
      <c r="H406" s="116">
        <f t="shared" si="174"/>
        <v>0</v>
      </c>
      <c r="I406" s="116">
        <f t="shared" si="174"/>
        <v>0</v>
      </c>
      <c r="J406" s="116">
        <f t="shared" si="174"/>
        <v>0</v>
      </c>
      <c r="K406" s="116">
        <f t="shared" si="174"/>
        <v>0</v>
      </c>
      <c r="L406" s="116">
        <f t="shared" si="174"/>
        <v>0</v>
      </c>
      <c r="M406" s="116">
        <f t="shared" si="174"/>
        <v>0</v>
      </c>
      <c r="N406" s="116">
        <f t="shared" si="174"/>
        <v>0</v>
      </c>
      <c r="O406" s="116">
        <f t="shared" si="174"/>
        <v>0</v>
      </c>
      <c r="P406" s="116">
        <f t="shared" si="174"/>
        <v>0</v>
      </c>
      <c r="Q406" s="116">
        <f t="shared" si="174"/>
        <v>0</v>
      </c>
      <c r="R406" s="116">
        <f t="shared" si="174"/>
        <v>0</v>
      </c>
      <c r="S406" s="116">
        <f t="shared" si="174"/>
        <v>0</v>
      </c>
      <c r="T406" s="116">
        <f t="shared" si="174"/>
        <v>0</v>
      </c>
      <c r="U406" s="116">
        <f t="shared" si="174"/>
        <v>0</v>
      </c>
    </row>
    <row r="407" ht="15.75" customHeight="1">
      <c r="A407" s="140" t="s">
        <v>200</v>
      </c>
      <c r="B407" s="116">
        <f t="shared" ref="B407:U407" si="175">B185/B$12</f>
        <v>0.00006599882145</v>
      </c>
      <c r="C407" s="116">
        <f t="shared" si="175"/>
        <v>0.00002230300868</v>
      </c>
      <c r="D407" s="116">
        <f t="shared" si="175"/>
        <v>0.000004807726979</v>
      </c>
      <c r="E407" s="116">
        <f t="shared" si="175"/>
        <v>0.000007299932319</v>
      </c>
      <c r="F407" s="116">
        <f t="shared" si="175"/>
        <v>0.00001872464128</v>
      </c>
      <c r="G407" s="116">
        <f t="shared" si="175"/>
        <v>0.00005406313913</v>
      </c>
      <c r="H407" s="116">
        <f t="shared" si="175"/>
        <v>0</v>
      </c>
      <c r="I407" s="116">
        <f t="shared" si="175"/>
        <v>0.0000211175145</v>
      </c>
      <c r="J407" s="116">
        <f t="shared" si="175"/>
        <v>0.000006189911031</v>
      </c>
      <c r="K407" s="116">
        <f t="shared" si="175"/>
        <v>0</v>
      </c>
      <c r="L407" s="116">
        <f t="shared" si="175"/>
        <v>0.000004984544352</v>
      </c>
      <c r="M407" s="116">
        <f t="shared" si="175"/>
        <v>0.000003726752634</v>
      </c>
      <c r="N407" s="116">
        <f t="shared" si="175"/>
        <v>0.0000004846623745</v>
      </c>
      <c r="O407" s="116">
        <f t="shared" si="175"/>
        <v>0.00001208799285</v>
      </c>
      <c r="P407" s="116">
        <f t="shared" si="175"/>
        <v>0.000003372586148</v>
      </c>
      <c r="Q407" s="116">
        <f t="shared" si="175"/>
        <v>0.00001699489945</v>
      </c>
      <c r="R407" s="116">
        <f t="shared" si="175"/>
        <v>0.000005170212632</v>
      </c>
      <c r="S407" s="116">
        <f t="shared" si="175"/>
        <v>0</v>
      </c>
      <c r="T407" s="116">
        <f t="shared" si="175"/>
        <v>0.000001881780526</v>
      </c>
      <c r="U407" s="116">
        <f t="shared" si="175"/>
        <v>0.000002057475883</v>
      </c>
    </row>
    <row r="408" ht="15.75" customHeight="1">
      <c r="A408" s="140" t="s">
        <v>38</v>
      </c>
      <c r="B408" s="116">
        <f t="shared" ref="B408:U408" si="176">B186/B$12</f>
        <v>0</v>
      </c>
      <c r="C408" s="116">
        <f t="shared" si="176"/>
        <v>0</v>
      </c>
      <c r="D408" s="116">
        <f t="shared" si="176"/>
        <v>0</v>
      </c>
      <c r="E408" s="116">
        <f t="shared" si="176"/>
        <v>0</v>
      </c>
      <c r="F408" s="116">
        <f t="shared" si="176"/>
        <v>0</v>
      </c>
      <c r="G408" s="116">
        <f t="shared" si="176"/>
        <v>0</v>
      </c>
      <c r="H408" s="116">
        <f t="shared" si="176"/>
        <v>0</v>
      </c>
      <c r="I408" s="116">
        <f t="shared" si="176"/>
        <v>0</v>
      </c>
      <c r="J408" s="116">
        <f t="shared" si="176"/>
        <v>0</v>
      </c>
      <c r="K408" s="116">
        <f t="shared" si="176"/>
        <v>0</v>
      </c>
      <c r="L408" s="116">
        <f t="shared" si="176"/>
        <v>0</v>
      </c>
      <c r="M408" s="116">
        <f t="shared" si="176"/>
        <v>0</v>
      </c>
      <c r="N408" s="116">
        <f t="shared" si="176"/>
        <v>0</v>
      </c>
      <c r="O408" s="116">
        <f t="shared" si="176"/>
        <v>0</v>
      </c>
      <c r="P408" s="116">
        <f t="shared" si="176"/>
        <v>0</v>
      </c>
      <c r="Q408" s="116">
        <f t="shared" si="176"/>
        <v>0</v>
      </c>
      <c r="R408" s="116">
        <f t="shared" si="176"/>
        <v>0</v>
      </c>
      <c r="S408" s="116">
        <f t="shared" si="176"/>
        <v>0</v>
      </c>
      <c r="T408" s="116">
        <f t="shared" si="176"/>
        <v>0</v>
      </c>
      <c r="U408" s="116">
        <f t="shared" si="176"/>
        <v>0</v>
      </c>
    </row>
    <row r="409" ht="15.75" customHeight="1">
      <c r="A409" s="140" t="s">
        <v>201</v>
      </c>
      <c r="B409" s="116">
        <f t="shared" ref="B409:U409" si="177">B187/B$12</f>
        <v>0</v>
      </c>
      <c r="C409" s="116">
        <f t="shared" si="177"/>
        <v>0</v>
      </c>
      <c r="D409" s="116">
        <f t="shared" si="177"/>
        <v>0</v>
      </c>
      <c r="E409" s="116">
        <f t="shared" si="177"/>
        <v>0</v>
      </c>
      <c r="F409" s="116">
        <f t="shared" si="177"/>
        <v>0</v>
      </c>
      <c r="G409" s="116">
        <f t="shared" si="177"/>
        <v>0</v>
      </c>
      <c r="H409" s="116">
        <f t="shared" si="177"/>
        <v>0</v>
      </c>
      <c r="I409" s="116">
        <f t="shared" si="177"/>
        <v>0</v>
      </c>
      <c r="J409" s="116">
        <f t="shared" si="177"/>
        <v>0</v>
      </c>
      <c r="K409" s="116">
        <f t="shared" si="177"/>
        <v>0</v>
      </c>
      <c r="L409" s="116">
        <f t="shared" si="177"/>
        <v>0</v>
      </c>
      <c r="M409" s="116">
        <f t="shared" si="177"/>
        <v>0</v>
      </c>
      <c r="N409" s="116">
        <f t="shared" si="177"/>
        <v>0</v>
      </c>
      <c r="O409" s="116">
        <f t="shared" si="177"/>
        <v>0</v>
      </c>
      <c r="P409" s="116">
        <f t="shared" si="177"/>
        <v>0</v>
      </c>
      <c r="Q409" s="116">
        <f t="shared" si="177"/>
        <v>0.000005896189605</v>
      </c>
      <c r="R409" s="116">
        <f t="shared" si="177"/>
        <v>0</v>
      </c>
      <c r="S409" s="116">
        <f t="shared" si="177"/>
        <v>0.0000004965415878</v>
      </c>
      <c r="T409" s="116">
        <f t="shared" si="177"/>
        <v>0</v>
      </c>
      <c r="U409" s="116">
        <f t="shared" si="177"/>
        <v>0</v>
      </c>
    </row>
    <row r="410" ht="15.75" customHeight="1">
      <c r="A410" s="140" t="s">
        <v>39</v>
      </c>
      <c r="B410" s="116">
        <f t="shared" ref="B410:U410" si="178">B188/B$12</f>
        <v>0</v>
      </c>
      <c r="C410" s="116">
        <f t="shared" si="178"/>
        <v>0</v>
      </c>
      <c r="D410" s="116">
        <f t="shared" si="178"/>
        <v>0</v>
      </c>
      <c r="E410" s="116">
        <f t="shared" si="178"/>
        <v>0</v>
      </c>
      <c r="F410" s="116">
        <f t="shared" si="178"/>
        <v>0</v>
      </c>
      <c r="G410" s="116">
        <f t="shared" si="178"/>
        <v>0.00000330998811</v>
      </c>
      <c r="H410" s="116">
        <f t="shared" si="178"/>
        <v>0</v>
      </c>
      <c r="I410" s="116">
        <f t="shared" si="178"/>
        <v>0</v>
      </c>
      <c r="J410" s="116">
        <f t="shared" si="178"/>
        <v>0.0000003257847911</v>
      </c>
      <c r="K410" s="116">
        <f t="shared" si="178"/>
        <v>0</v>
      </c>
      <c r="L410" s="116">
        <f t="shared" si="178"/>
        <v>0</v>
      </c>
      <c r="M410" s="116">
        <f t="shared" si="178"/>
        <v>0.000003726752634</v>
      </c>
      <c r="N410" s="116">
        <f t="shared" si="178"/>
        <v>0</v>
      </c>
      <c r="O410" s="116">
        <f t="shared" si="178"/>
        <v>0.0000009670394281</v>
      </c>
      <c r="P410" s="116">
        <f t="shared" si="178"/>
        <v>0</v>
      </c>
      <c r="Q410" s="116">
        <f t="shared" si="178"/>
        <v>0.000004855685557</v>
      </c>
      <c r="R410" s="116">
        <f t="shared" si="178"/>
        <v>0</v>
      </c>
      <c r="S410" s="116">
        <f t="shared" si="178"/>
        <v>0.0000004965415878</v>
      </c>
      <c r="T410" s="116">
        <f t="shared" si="178"/>
        <v>0.0000007527122103</v>
      </c>
      <c r="U410" s="116">
        <f t="shared" si="178"/>
        <v>0</v>
      </c>
    </row>
    <row r="411" ht="15.75" customHeight="1">
      <c r="A411" s="140" t="s">
        <v>74</v>
      </c>
      <c r="B411" s="116">
        <f t="shared" ref="B411:U411" si="179">B189/B$12</f>
        <v>0</v>
      </c>
      <c r="C411" s="116">
        <f t="shared" si="179"/>
        <v>0</v>
      </c>
      <c r="D411" s="116">
        <f t="shared" si="179"/>
        <v>0</v>
      </c>
      <c r="E411" s="116">
        <f t="shared" si="179"/>
        <v>0</v>
      </c>
      <c r="F411" s="116">
        <f t="shared" si="179"/>
        <v>0</v>
      </c>
      <c r="G411" s="116">
        <f t="shared" si="179"/>
        <v>0</v>
      </c>
      <c r="H411" s="116">
        <f t="shared" si="179"/>
        <v>0</v>
      </c>
      <c r="I411" s="116">
        <f t="shared" si="179"/>
        <v>0</v>
      </c>
      <c r="J411" s="116">
        <f t="shared" si="179"/>
        <v>0</v>
      </c>
      <c r="K411" s="116">
        <f t="shared" si="179"/>
        <v>0</v>
      </c>
      <c r="L411" s="116">
        <f t="shared" si="179"/>
        <v>0</v>
      </c>
      <c r="M411" s="116">
        <f t="shared" si="179"/>
        <v>0</v>
      </c>
      <c r="N411" s="116">
        <f t="shared" si="179"/>
        <v>0</v>
      </c>
      <c r="O411" s="116">
        <f t="shared" si="179"/>
        <v>0</v>
      </c>
      <c r="P411" s="116">
        <f t="shared" si="179"/>
        <v>0</v>
      </c>
      <c r="Q411" s="116">
        <f t="shared" si="179"/>
        <v>0</v>
      </c>
      <c r="R411" s="116">
        <f t="shared" si="179"/>
        <v>0</v>
      </c>
      <c r="S411" s="116">
        <f t="shared" si="179"/>
        <v>0</v>
      </c>
      <c r="T411" s="116">
        <f t="shared" si="179"/>
        <v>0</v>
      </c>
      <c r="U411" s="116">
        <f t="shared" si="179"/>
        <v>0</v>
      </c>
    </row>
    <row r="412" ht="15.75" customHeight="1">
      <c r="A412" s="140" t="s">
        <v>202</v>
      </c>
      <c r="B412" s="116">
        <f t="shared" ref="B412:U412" si="180">B190/B$12</f>
        <v>0</v>
      </c>
      <c r="C412" s="116">
        <f t="shared" si="180"/>
        <v>0</v>
      </c>
      <c r="D412" s="116">
        <f t="shared" si="180"/>
        <v>0</v>
      </c>
      <c r="E412" s="116">
        <f t="shared" si="180"/>
        <v>0</v>
      </c>
      <c r="F412" s="116">
        <f t="shared" si="180"/>
        <v>0</v>
      </c>
      <c r="G412" s="116">
        <f t="shared" si="180"/>
        <v>0</v>
      </c>
      <c r="H412" s="116">
        <f t="shared" si="180"/>
        <v>0</v>
      </c>
      <c r="I412" s="116">
        <f t="shared" si="180"/>
        <v>0</v>
      </c>
      <c r="J412" s="116">
        <f t="shared" si="180"/>
        <v>0</v>
      </c>
      <c r="K412" s="116">
        <f t="shared" si="180"/>
        <v>0</v>
      </c>
      <c r="L412" s="116">
        <f t="shared" si="180"/>
        <v>0</v>
      </c>
      <c r="M412" s="116">
        <f t="shared" si="180"/>
        <v>0</v>
      </c>
      <c r="N412" s="116">
        <f t="shared" si="180"/>
        <v>0</v>
      </c>
      <c r="O412" s="116">
        <f t="shared" si="180"/>
        <v>0</v>
      </c>
      <c r="P412" s="116">
        <f t="shared" si="180"/>
        <v>0</v>
      </c>
      <c r="Q412" s="116">
        <f t="shared" si="180"/>
        <v>0</v>
      </c>
      <c r="R412" s="116">
        <f t="shared" si="180"/>
        <v>0</v>
      </c>
      <c r="S412" s="116">
        <f t="shared" si="180"/>
        <v>0</v>
      </c>
      <c r="T412" s="116">
        <f t="shared" si="180"/>
        <v>0</v>
      </c>
      <c r="U412" s="116">
        <f t="shared" si="180"/>
        <v>0</v>
      </c>
    </row>
    <row r="413" ht="15.75" customHeight="1">
      <c r="A413" s="140" t="s">
        <v>203</v>
      </c>
      <c r="B413" s="116">
        <f t="shared" ref="B413:U413" si="181">B191/B$12</f>
        <v>0</v>
      </c>
      <c r="C413" s="116">
        <f t="shared" si="181"/>
        <v>0</v>
      </c>
      <c r="D413" s="116">
        <f t="shared" si="181"/>
        <v>0</v>
      </c>
      <c r="E413" s="116">
        <f t="shared" si="181"/>
        <v>0</v>
      </c>
      <c r="F413" s="116">
        <f t="shared" si="181"/>
        <v>0</v>
      </c>
      <c r="G413" s="116">
        <f t="shared" si="181"/>
        <v>0</v>
      </c>
      <c r="H413" s="116">
        <f t="shared" si="181"/>
        <v>0</v>
      </c>
      <c r="I413" s="116">
        <f t="shared" si="181"/>
        <v>0</v>
      </c>
      <c r="J413" s="116">
        <f t="shared" si="181"/>
        <v>0</v>
      </c>
      <c r="K413" s="116">
        <f t="shared" si="181"/>
        <v>0</v>
      </c>
      <c r="L413" s="116">
        <f t="shared" si="181"/>
        <v>0</v>
      </c>
      <c r="M413" s="116">
        <f t="shared" si="181"/>
        <v>0</v>
      </c>
      <c r="N413" s="116">
        <f t="shared" si="181"/>
        <v>0</v>
      </c>
      <c r="O413" s="116">
        <f t="shared" si="181"/>
        <v>0</v>
      </c>
      <c r="P413" s="116">
        <f t="shared" si="181"/>
        <v>0</v>
      </c>
      <c r="Q413" s="116">
        <f t="shared" si="181"/>
        <v>0</v>
      </c>
      <c r="R413" s="116">
        <f t="shared" si="181"/>
        <v>0</v>
      </c>
      <c r="S413" s="116">
        <f t="shared" si="181"/>
        <v>0</v>
      </c>
      <c r="T413" s="116">
        <f t="shared" si="181"/>
        <v>0</v>
      </c>
      <c r="U413" s="116">
        <f t="shared" si="181"/>
        <v>0</v>
      </c>
    </row>
    <row r="414" ht="15.75" customHeight="1">
      <c r="A414" s="140" t="s">
        <v>204</v>
      </c>
      <c r="B414" s="116">
        <f t="shared" ref="B414:U414" si="182">B192/B$12</f>
        <v>0</v>
      </c>
      <c r="C414" s="116">
        <f t="shared" si="182"/>
        <v>0</v>
      </c>
      <c r="D414" s="116">
        <f t="shared" si="182"/>
        <v>0</v>
      </c>
      <c r="E414" s="116">
        <f t="shared" si="182"/>
        <v>0</v>
      </c>
      <c r="F414" s="116">
        <f t="shared" si="182"/>
        <v>0</v>
      </c>
      <c r="G414" s="116">
        <f t="shared" si="182"/>
        <v>0</v>
      </c>
      <c r="H414" s="116">
        <f t="shared" si="182"/>
        <v>0</v>
      </c>
      <c r="I414" s="116">
        <f t="shared" si="182"/>
        <v>0</v>
      </c>
      <c r="J414" s="116">
        <f t="shared" si="182"/>
        <v>0</v>
      </c>
      <c r="K414" s="116">
        <f t="shared" si="182"/>
        <v>0</v>
      </c>
      <c r="L414" s="116">
        <f t="shared" si="182"/>
        <v>0</v>
      </c>
      <c r="M414" s="116">
        <f t="shared" si="182"/>
        <v>0</v>
      </c>
      <c r="N414" s="116">
        <f t="shared" si="182"/>
        <v>0</v>
      </c>
      <c r="O414" s="116">
        <f t="shared" si="182"/>
        <v>0</v>
      </c>
      <c r="P414" s="116">
        <f t="shared" si="182"/>
        <v>0</v>
      </c>
      <c r="Q414" s="116">
        <f t="shared" si="182"/>
        <v>0</v>
      </c>
      <c r="R414" s="116">
        <f t="shared" si="182"/>
        <v>0</v>
      </c>
      <c r="S414" s="116">
        <f t="shared" si="182"/>
        <v>0</v>
      </c>
      <c r="T414" s="116">
        <f t="shared" si="182"/>
        <v>0</v>
      </c>
      <c r="U414" s="116">
        <f t="shared" si="182"/>
        <v>0</v>
      </c>
    </row>
    <row r="415" ht="15.75" customHeight="1">
      <c r="A415" s="140" t="s">
        <v>205</v>
      </c>
      <c r="B415" s="116">
        <f t="shared" ref="B415:U415" si="183">B193/B$12</f>
        <v>0</v>
      </c>
      <c r="C415" s="116">
        <f t="shared" si="183"/>
        <v>0</v>
      </c>
      <c r="D415" s="116">
        <f t="shared" si="183"/>
        <v>0</v>
      </c>
      <c r="E415" s="116">
        <f t="shared" si="183"/>
        <v>0</v>
      </c>
      <c r="F415" s="116">
        <f t="shared" si="183"/>
        <v>0</v>
      </c>
      <c r="G415" s="116">
        <f t="shared" si="183"/>
        <v>0</v>
      </c>
      <c r="H415" s="116">
        <f t="shared" si="183"/>
        <v>0</v>
      </c>
      <c r="I415" s="116">
        <f t="shared" si="183"/>
        <v>0</v>
      </c>
      <c r="J415" s="116">
        <f t="shared" si="183"/>
        <v>0</v>
      </c>
      <c r="K415" s="116">
        <f t="shared" si="183"/>
        <v>0</v>
      </c>
      <c r="L415" s="116">
        <f t="shared" si="183"/>
        <v>0</v>
      </c>
      <c r="M415" s="116">
        <f t="shared" si="183"/>
        <v>0</v>
      </c>
      <c r="N415" s="116">
        <f t="shared" si="183"/>
        <v>0</v>
      </c>
      <c r="O415" s="116">
        <f t="shared" si="183"/>
        <v>0</v>
      </c>
      <c r="P415" s="116">
        <f t="shared" si="183"/>
        <v>0</v>
      </c>
      <c r="Q415" s="116">
        <f t="shared" si="183"/>
        <v>0</v>
      </c>
      <c r="R415" s="116">
        <f t="shared" si="183"/>
        <v>0</v>
      </c>
      <c r="S415" s="116">
        <f t="shared" si="183"/>
        <v>0</v>
      </c>
      <c r="T415" s="116">
        <f t="shared" si="183"/>
        <v>0</v>
      </c>
      <c r="U415" s="116">
        <f t="shared" si="183"/>
        <v>0</v>
      </c>
    </row>
    <row r="416" ht="15.75" customHeight="1">
      <c r="A416" s="140" t="s">
        <v>40</v>
      </c>
      <c r="B416" s="116">
        <f t="shared" ref="B416:U416" si="184">B194/B$12</f>
        <v>0.1287401296</v>
      </c>
      <c r="C416" s="116">
        <f t="shared" si="184"/>
        <v>0.169884805</v>
      </c>
      <c r="D416" s="116">
        <f t="shared" si="184"/>
        <v>0.1244816669</v>
      </c>
      <c r="E416" s="116">
        <f t="shared" si="184"/>
        <v>0.1253919803</v>
      </c>
      <c r="F416" s="116">
        <f t="shared" si="184"/>
        <v>0.1481844705</v>
      </c>
      <c r="G416" s="116">
        <f t="shared" si="184"/>
        <v>0.1833041993</v>
      </c>
      <c r="H416" s="116">
        <f t="shared" si="184"/>
        <v>0.1690503456</v>
      </c>
      <c r="I416" s="116">
        <f t="shared" si="184"/>
        <v>0.1957305259</v>
      </c>
      <c r="J416" s="116">
        <f t="shared" si="184"/>
        <v>0.1516166582</v>
      </c>
      <c r="K416" s="116">
        <f t="shared" si="184"/>
        <v>0.1588202144</v>
      </c>
      <c r="L416" s="116">
        <f t="shared" si="184"/>
        <v>0.1614971008</v>
      </c>
      <c r="M416" s="116">
        <f t="shared" si="184"/>
        <v>0.1597127792</v>
      </c>
      <c r="N416" s="116">
        <f t="shared" si="184"/>
        <v>0.1211350599</v>
      </c>
      <c r="O416" s="116">
        <f t="shared" si="184"/>
        <v>0.1183458017</v>
      </c>
      <c r="P416" s="116">
        <f t="shared" si="184"/>
        <v>0.1057008357</v>
      </c>
      <c r="Q416" s="116">
        <f t="shared" si="184"/>
        <v>0.106294772</v>
      </c>
      <c r="R416" s="116">
        <f t="shared" si="184"/>
        <v>0.08335232155</v>
      </c>
      <c r="S416" s="116">
        <f t="shared" si="184"/>
        <v>0.0647579608</v>
      </c>
      <c r="T416" s="116">
        <f t="shared" si="184"/>
        <v>0.1002066948</v>
      </c>
      <c r="U416" s="116">
        <f t="shared" si="184"/>
        <v>0.1000212508</v>
      </c>
    </row>
    <row r="417" ht="15.75" customHeight="1">
      <c r="A417" s="140" t="s">
        <v>206</v>
      </c>
      <c r="B417" s="116">
        <f t="shared" ref="B417:U417" si="185">B195/B$12</f>
        <v>0</v>
      </c>
      <c r="C417" s="116">
        <f t="shared" si="185"/>
        <v>0</v>
      </c>
      <c r="D417" s="116">
        <f t="shared" si="185"/>
        <v>0</v>
      </c>
      <c r="E417" s="116">
        <f t="shared" si="185"/>
        <v>0</v>
      </c>
      <c r="F417" s="116">
        <f t="shared" si="185"/>
        <v>0</v>
      </c>
      <c r="G417" s="116">
        <f t="shared" si="185"/>
        <v>0</v>
      </c>
      <c r="H417" s="116">
        <f t="shared" si="185"/>
        <v>0</v>
      </c>
      <c r="I417" s="116">
        <f t="shared" si="185"/>
        <v>0</v>
      </c>
      <c r="J417" s="116">
        <f t="shared" si="185"/>
        <v>0</v>
      </c>
      <c r="K417" s="116">
        <f t="shared" si="185"/>
        <v>0</v>
      </c>
      <c r="L417" s="116">
        <f t="shared" si="185"/>
        <v>0</v>
      </c>
      <c r="M417" s="116">
        <f t="shared" si="185"/>
        <v>0</v>
      </c>
      <c r="N417" s="116">
        <f t="shared" si="185"/>
        <v>0</v>
      </c>
      <c r="O417" s="116">
        <f t="shared" si="185"/>
        <v>0</v>
      </c>
      <c r="P417" s="116">
        <f t="shared" si="185"/>
        <v>0</v>
      </c>
      <c r="Q417" s="116">
        <f t="shared" si="185"/>
        <v>0</v>
      </c>
      <c r="R417" s="116">
        <f t="shared" si="185"/>
        <v>0</v>
      </c>
      <c r="S417" s="116">
        <f t="shared" si="185"/>
        <v>0</v>
      </c>
      <c r="T417" s="116">
        <f t="shared" si="185"/>
        <v>0</v>
      </c>
      <c r="U417" s="116">
        <f t="shared" si="185"/>
        <v>0</v>
      </c>
    </row>
    <row r="418" ht="15.75" customHeight="1">
      <c r="A418" s="140" t="s">
        <v>529</v>
      </c>
      <c r="B418" s="116">
        <f t="shared" ref="B418:U418" si="186">B196/B$12</f>
        <v>0</v>
      </c>
      <c r="C418" s="116">
        <f t="shared" si="186"/>
        <v>0</v>
      </c>
      <c r="D418" s="116">
        <f t="shared" si="186"/>
        <v>0</v>
      </c>
      <c r="E418" s="116">
        <f t="shared" si="186"/>
        <v>0</v>
      </c>
      <c r="F418" s="116">
        <f t="shared" si="186"/>
        <v>0</v>
      </c>
      <c r="G418" s="116">
        <f t="shared" si="186"/>
        <v>0</v>
      </c>
      <c r="H418" s="116">
        <f t="shared" si="186"/>
        <v>0</v>
      </c>
      <c r="I418" s="116">
        <f t="shared" si="186"/>
        <v>0</v>
      </c>
      <c r="J418" s="116">
        <f t="shared" si="186"/>
        <v>0</v>
      </c>
      <c r="K418" s="116">
        <f t="shared" si="186"/>
        <v>0</v>
      </c>
      <c r="L418" s="116">
        <f t="shared" si="186"/>
        <v>0</v>
      </c>
      <c r="M418" s="116">
        <f t="shared" si="186"/>
        <v>0</v>
      </c>
      <c r="N418" s="116">
        <f t="shared" si="186"/>
        <v>0</v>
      </c>
      <c r="O418" s="116">
        <f t="shared" si="186"/>
        <v>0</v>
      </c>
      <c r="P418" s="116">
        <f t="shared" si="186"/>
        <v>0</v>
      </c>
      <c r="Q418" s="116">
        <f t="shared" si="186"/>
        <v>0</v>
      </c>
      <c r="R418" s="116">
        <f t="shared" si="186"/>
        <v>0</v>
      </c>
      <c r="S418" s="116">
        <f t="shared" si="186"/>
        <v>0</v>
      </c>
      <c r="T418" s="116">
        <f t="shared" si="186"/>
        <v>0</v>
      </c>
      <c r="U418" s="116">
        <f t="shared" si="186"/>
        <v>0</v>
      </c>
    </row>
    <row r="419" ht="15.75" customHeight="1">
      <c r="A419" s="140" t="s">
        <v>207</v>
      </c>
      <c r="B419" s="116">
        <f t="shared" ref="B419:U419" si="187">B197/B$12</f>
        <v>0</v>
      </c>
      <c r="C419" s="116">
        <f t="shared" si="187"/>
        <v>0</v>
      </c>
      <c r="D419" s="116">
        <f t="shared" si="187"/>
        <v>0</v>
      </c>
      <c r="E419" s="116">
        <f t="shared" si="187"/>
        <v>0</v>
      </c>
      <c r="F419" s="116">
        <f t="shared" si="187"/>
        <v>0</v>
      </c>
      <c r="G419" s="116">
        <f t="shared" si="187"/>
        <v>0</v>
      </c>
      <c r="H419" s="116">
        <f t="shared" si="187"/>
        <v>0</v>
      </c>
      <c r="I419" s="116">
        <f t="shared" si="187"/>
        <v>0</v>
      </c>
      <c r="J419" s="116">
        <f t="shared" si="187"/>
        <v>0</v>
      </c>
      <c r="K419" s="116">
        <f t="shared" si="187"/>
        <v>0</v>
      </c>
      <c r="L419" s="116">
        <f t="shared" si="187"/>
        <v>0</v>
      </c>
      <c r="M419" s="116">
        <f t="shared" si="187"/>
        <v>0</v>
      </c>
      <c r="N419" s="116">
        <f t="shared" si="187"/>
        <v>0</v>
      </c>
      <c r="O419" s="116">
        <f t="shared" si="187"/>
        <v>0</v>
      </c>
      <c r="P419" s="116">
        <f t="shared" si="187"/>
        <v>0</v>
      </c>
      <c r="Q419" s="116">
        <f t="shared" si="187"/>
        <v>0</v>
      </c>
      <c r="R419" s="116">
        <f t="shared" si="187"/>
        <v>0</v>
      </c>
      <c r="S419" s="116">
        <f t="shared" si="187"/>
        <v>0</v>
      </c>
      <c r="T419" s="116">
        <f t="shared" si="187"/>
        <v>0</v>
      </c>
      <c r="U419" s="116">
        <f t="shared" si="187"/>
        <v>0</v>
      </c>
    </row>
    <row r="420" ht="15.75" customHeight="1">
      <c r="A420" s="140" t="s">
        <v>208</v>
      </c>
      <c r="B420" s="116">
        <f t="shared" ref="B420:U420" si="188">B198/B$12</f>
        <v>0</v>
      </c>
      <c r="C420" s="116">
        <f t="shared" si="188"/>
        <v>0</v>
      </c>
      <c r="D420" s="116">
        <f t="shared" si="188"/>
        <v>0</v>
      </c>
      <c r="E420" s="116">
        <f t="shared" si="188"/>
        <v>0</v>
      </c>
      <c r="F420" s="116">
        <f t="shared" si="188"/>
        <v>0</v>
      </c>
      <c r="G420" s="116">
        <f t="shared" si="188"/>
        <v>0</v>
      </c>
      <c r="H420" s="116">
        <f t="shared" si="188"/>
        <v>0</v>
      </c>
      <c r="I420" s="116">
        <f t="shared" si="188"/>
        <v>0</v>
      </c>
      <c r="J420" s="116">
        <f t="shared" si="188"/>
        <v>0</v>
      </c>
      <c r="K420" s="116">
        <f t="shared" si="188"/>
        <v>0</v>
      </c>
      <c r="L420" s="116">
        <f t="shared" si="188"/>
        <v>0</v>
      </c>
      <c r="M420" s="116">
        <f t="shared" si="188"/>
        <v>0</v>
      </c>
      <c r="N420" s="116">
        <f t="shared" si="188"/>
        <v>0</v>
      </c>
      <c r="O420" s="116">
        <f t="shared" si="188"/>
        <v>0</v>
      </c>
      <c r="P420" s="116">
        <f t="shared" si="188"/>
        <v>0</v>
      </c>
      <c r="Q420" s="116">
        <f t="shared" si="188"/>
        <v>0</v>
      </c>
      <c r="R420" s="116">
        <f t="shared" si="188"/>
        <v>0</v>
      </c>
      <c r="S420" s="116">
        <f t="shared" si="188"/>
        <v>0</v>
      </c>
      <c r="T420" s="116">
        <f t="shared" si="188"/>
        <v>0</v>
      </c>
      <c r="U420" s="116">
        <f t="shared" si="188"/>
        <v>0</v>
      </c>
    </row>
    <row r="421" ht="15.75" customHeight="1">
      <c r="A421" s="140" t="s">
        <v>41</v>
      </c>
      <c r="B421" s="116">
        <f t="shared" ref="B421:U421" si="189">B199/B$12</f>
        <v>0.0004148497348</v>
      </c>
      <c r="C421" s="116">
        <f t="shared" si="189"/>
        <v>0.0003038784932</v>
      </c>
      <c r="D421" s="116">
        <f t="shared" si="189"/>
        <v>0</v>
      </c>
      <c r="E421" s="116">
        <f t="shared" si="189"/>
        <v>0.000008342779793</v>
      </c>
      <c r="F421" s="116">
        <f t="shared" si="189"/>
        <v>0</v>
      </c>
      <c r="G421" s="116">
        <f t="shared" si="189"/>
        <v>0.000007355529133</v>
      </c>
      <c r="H421" s="116">
        <f t="shared" si="189"/>
        <v>0.00004989903341</v>
      </c>
      <c r="I421" s="116">
        <f t="shared" si="189"/>
        <v>0.0000004061060481</v>
      </c>
      <c r="J421" s="116">
        <f t="shared" si="189"/>
        <v>0</v>
      </c>
      <c r="K421" s="116">
        <f t="shared" si="189"/>
        <v>0.0002442337696</v>
      </c>
      <c r="L421" s="116">
        <f t="shared" si="189"/>
        <v>0.0001733909357</v>
      </c>
      <c r="M421" s="116">
        <f t="shared" si="189"/>
        <v>0.0004146012305</v>
      </c>
      <c r="N421" s="116">
        <f t="shared" si="189"/>
        <v>0.0002437851744</v>
      </c>
      <c r="O421" s="116">
        <f t="shared" si="189"/>
        <v>0.0001242645665</v>
      </c>
      <c r="P421" s="116">
        <f t="shared" si="189"/>
        <v>0.00004108423126</v>
      </c>
      <c r="Q421" s="116">
        <f t="shared" si="189"/>
        <v>0.0001356123609</v>
      </c>
      <c r="R421" s="116">
        <f t="shared" si="189"/>
        <v>0.0001089437662</v>
      </c>
      <c r="S421" s="116">
        <f t="shared" si="189"/>
        <v>0.0001365489367</v>
      </c>
      <c r="T421" s="116">
        <f t="shared" si="189"/>
        <v>0.00004591544483</v>
      </c>
      <c r="U421" s="116">
        <f t="shared" si="189"/>
        <v>0.000002939251261</v>
      </c>
    </row>
    <row r="422" ht="15.75" customHeight="1">
      <c r="A422" s="140" t="s">
        <v>42</v>
      </c>
      <c r="B422" s="116">
        <f t="shared" ref="B422:U422" si="190">B200/B$12</f>
        <v>0</v>
      </c>
      <c r="C422" s="116">
        <f t="shared" si="190"/>
        <v>0</v>
      </c>
      <c r="D422" s="116">
        <f t="shared" si="190"/>
        <v>0.003057714359</v>
      </c>
      <c r="E422" s="116">
        <f t="shared" si="190"/>
        <v>0</v>
      </c>
      <c r="F422" s="116">
        <f t="shared" si="190"/>
        <v>0.006982535761</v>
      </c>
      <c r="G422" s="116">
        <f t="shared" si="190"/>
        <v>0.01639694554</v>
      </c>
      <c r="H422" s="116">
        <f t="shared" si="190"/>
        <v>0</v>
      </c>
      <c r="I422" s="116">
        <f t="shared" si="190"/>
        <v>0</v>
      </c>
      <c r="J422" s="116">
        <f t="shared" si="190"/>
        <v>0</v>
      </c>
      <c r="K422" s="116">
        <f t="shared" si="190"/>
        <v>0.01063099539</v>
      </c>
      <c r="L422" s="116">
        <f t="shared" si="190"/>
        <v>0.008713695605</v>
      </c>
      <c r="M422" s="116">
        <f t="shared" si="190"/>
        <v>0.002407016357</v>
      </c>
      <c r="N422" s="116">
        <f t="shared" si="190"/>
        <v>0.001272238733</v>
      </c>
      <c r="O422" s="116">
        <f t="shared" si="190"/>
        <v>0.000306067979</v>
      </c>
      <c r="P422" s="116">
        <f t="shared" si="190"/>
        <v>0.0003832484259</v>
      </c>
      <c r="Q422" s="116">
        <f t="shared" si="190"/>
        <v>0.0005563228309</v>
      </c>
      <c r="R422" s="116">
        <f t="shared" si="190"/>
        <v>0.001815113935</v>
      </c>
      <c r="S422" s="116">
        <f t="shared" si="190"/>
        <v>0.001162900399</v>
      </c>
      <c r="T422" s="116">
        <f t="shared" si="190"/>
        <v>0.0006484615691</v>
      </c>
      <c r="U422" s="116">
        <f t="shared" si="190"/>
        <v>0.001178051905</v>
      </c>
    </row>
    <row r="423" ht="15.75" customHeight="1">
      <c r="A423" s="140" t="s">
        <v>43</v>
      </c>
      <c r="B423" s="116">
        <f t="shared" ref="B423:U423" si="191">B201/B$12</f>
        <v>0.0005468473777</v>
      </c>
      <c r="C423" s="116">
        <f t="shared" si="191"/>
        <v>0.002060240426</v>
      </c>
      <c r="D423" s="116">
        <f t="shared" si="191"/>
        <v>0.000221155441</v>
      </c>
      <c r="E423" s="116">
        <f t="shared" si="191"/>
        <v>0.00002919972928</v>
      </c>
      <c r="F423" s="116">
        <f t="shared" si="191"/>
        <v>0.00004330073295</v>
      </c>
      <c r="G423" s="116">
        <f t="shared" si="191"/>
        <v>0</v>
      </c>
      <c r="H423" s="116">
        <f t="shared" si="191"/>
        <v>0.003135427872</v>
      </c>
      <c r="I423" s="116">
        <f t="shared" si="191"/>
        <v>0.00006457086165</v>
      </c>
      <c r="J423" s="116">
        <f t="shared" si="191"/>
        <v>0.00003583632702</v>
      </c>
      <c r="K423" s="116">
        <f t="shared" si="191"/>
        <v>0.000004550939807</v>
      </c>
      <c r="L423" s="116">
        <f t="shared" si="191"/>
        <v>0.00007263193199</v>
      </c>
      <c r="M423" s="116">
        <f t="shared" si="191"/>
        <v>0.00001956545133</v>
      </c>
      <c r="N423" s="116">
        <f t="shared" si="191"/>
        <v>0.00001163189699</v>
      </c>
      <c r="O423" s="116">
        <f t="shared" si="191"/>
        <v>0.00003529693913</v>
      </c>
      <c r="P423" s="116">
        <f t="shared" si="191"/>
        <v>0.00004905579852</v>
      </c>
      <c r="Q423" s="116">
        <f t="shared" si="191"/>
        <v>0.00004959735962</v>
      </c>
      <c r="R423" s="116">
        <f t="shared" si="191"/>
        <v>0.0001905592656</v>
      </c>
      <c r="S423" s="116">
        <f t="shared" si="191"/>
        <v>0.00006256424007</v>
      </c>
      <c r="T423" s="116">
        <f t="shared" si="191"/>
        <v>0.00001618331252</v>
      </c>
      <c r="U423" s="116">
        <f t="shared" si="191"/>
        <v>0.00002439578547</v>
      </c>
    </row>
    <row r="424" ht="15.75" customHeight="1">
      <c r="A424" s="140" t="s">
        <v>209</v>
      </c>
      <c r="B424" s="116">
        <f t="shared" ref="B424:U424" si="192">B202/B$12</f>
        <v>0.03528108427</v>
      </c>
      <c r="C424" s="116">
        <f t="shared" si="192"/>
        <v>0.0300170618</v>
      </c>
      <c r="D424" s="116">
        <f t="shared" si="192"/>
        <v>0.01373207018</v>
      </c>
      <c r="E424" s="116">
        <f t="shared" si="192"/>
        <v>0.01555824147</v>
      </c>
      <c r="F424" s="116">
        <f t="shared" si="192"/>
        <v>0.005362269146</v>
      </c>
      <c r="G424" s="116">
        <f t="shared" si="192"/>
        <v>0.003131616528</v>
      </c>
      <c r="H424" s="116">
        <f t="shared" si="192"/>
        <v>0.001682671203</v>
      </c>
      <c r="I424" s="116">
        <f t="shared" si="192"/>
        <v>0.002128807904</v>
      </c>
      <c r="J424" s="116">
        <f t="shared" si="192"/>
        <v>0.002053747323</v>
      </c>
      <c r="K424" s="116">
        <f t="shared" si="192"/>
        <v>0.005150526127</v>
      </c>
      <c r="L424" s="116">
        <f t="shared" si="192"/>
        <v>0.002710167972</v>
      </c>
      <c r="M424" s="116">
        <f t="shared" si="192"/>
        <v>0.004023029468</v>
      </c>
      <c r="N424" s="116">
        <f t="shared" si="192"/>
        <v>0.005107856765</v>
      </c>
      <c r="O424" s="116">
        <f t="shared" si="192"/>
        <v>0.002435972319</v>
      </c>
      <c r="P424" s="116">
        <f t="shared" si="192"/>
        <v>0.003617251943</v>
      </c>
      <c r="Q424" s="116">
        <f t="shared" si="192"/>
        <v>0.00480331352</v>
      </c>
      <c r="R424" s="116">
        <f t="shared" si="192"/>
        <v>0.004678673131</v>
      </c>
      <c r="S424" s="116">
        <f t="shared" si="192"/>
        <v>0.002575561216</v>
      </c>
      <c r="T424" s="116">
        <f t="shared" si="192"/>
        <v>0.001988289303</v>
      </c>
      <c r="U424" s="116">
        <f t="shared" si="192"/>
        <v>0.001558391019</v>
      </c>
    </row>
    <row r="425" ht="15.75" customHeight="1">
      <c r="A425" s="140" t="s">
        <v>210</v>
      </c>
      <c r="B425" s="116">
        <f t="shared" ref="B425:U425" si="193">B203/B$12</f>
        <v>0</v>
      </c>
      <c r="C425" s="116">
        <f t="shared" si="193"/>
        <v>0</v>
      </c>
      <c r="D425" s="116">
        <f t="shared" si="193"/>
        <v>0</v>
      </c>
      <c r="E425" s="116">
        <f t="shared" si="193"/>
        <v>0</v>
      </c>
      <c r="F425" s="116">
        <f t="shared" si="193"/>
        <v>0</v>
      </c>
      <c r="G425" s="116">
        <f t="shared" si="193"/>
        <v>0</v>
      </c>
      <c r="H425" s="116">
        <f t="shared" si="193"/>
        <v>0</v>
      </c>
      <c r="I425" s="116">
        <f t="shared" si="193"/>
        <v>0</v>
      </c>
      <c r="J425" s="116">
        <f t="shared" si="193"/>
        <v>0</v>
      </c>
      <c r="K425" s="116">
        <f t="shared" si="193"/>
        <v>0</v>
      </c>
      <c r="L425" s="116">
        <f t="shared" si="193"/>
        <v>0</v>
      </c>
      <c r="M425" s="116">
        <f t="shared" si="193"/>
        <v>0</v>
      </c>
      <c r="N425" s="116">
        <f t="shared" si="193"/>
        <v>0</v>
      </c>
      <c r="O425" s="116">
        <f t="shared" si="193"/>
        <v>0</v>
      </c>
      <c r="P425" s="116">
        <f t="shared" si="193"/>
        <v>0</v>
      </c>
      <c r="Q425" s="116">
        <f t="shared" si="193"/>
        <v>0</v>
      </c>
      <c r="R425" s="116">
        <f t="shared" si="193"/>
        <v>0</v>
      </c>
      <c r="S425" s="116">
        <f t="shared" si="193"/>
        <v>0</v>
      </c>
      <c r="T425" s="116">
        <f t="shared" si="193"/>
        <v>0</v>
      </c>
      <c r="U425" s="116">
        <f t="shared" si="193"/>
        <v>0.000002351401009</v>
      </c>
    </row>
    <row r="426" ht="15.75" customHeight="1">
      <c r="A426" s="140" t="s">
        <v>44</v>
      </c>
      <c r="B426" s="116">
        <f t="shared" ref="B426:U426" si="194">B204/B$12</f>
        <v>0</v>
      </c>
      <c r="C426" s="116">
        <f t="shared" si="194"/>
        <v>0</v>
      </c>
      <c r="D426" s="116">
        <f t="shared" si="194"/>
        <v>0</v>
      </c>
      <c r="E426" s="116">
        <f t="shared" si="194"/>
        <v>0</v>
      </c>
      <c r="F426" s="116">
        <f t="shared" si="194"/>
        <v>0</v>
      </c>
      <c r="G426" s="116">
        <f t="shared" si="194"/>
        <v>0</v>
      </c>
      <c r="H426" s="116">
        <f t="shared" si="194"/>
        <v>0</v>
      </c>
      <c r="I426" s="116">
        <f t="shared" si="194"/>
        <v>0</v>
      </c>
      <c r="J426" s="116">
        <f t="shared" si="194"/>
        <v>0</v>
      </c>
      <c r="K426" s="116">
        <f t="shared" si="194"/>
        <v>0</v>
      </c>
      <c r="L426" s="116">
        <f t="shared" si="194"/>
        <v>0</v>
      </c>
      <c r="M426" s="116">
        <f t="shared" si="194"/>
        <v>0</v>
      </c>
      <c r="N426" s="116">
        <f t="shared" si="194"/>
        <v>0</v>
      </c>
      <c r="O426" s="116">
        <f t="shared" si="194"/>
        <v>0</v>
      </c>
      <c r="P426" s="116">
        <f t="shared" si="194"/>
        <v>0</v>
      </c>
      <c r="Q426" s="116">
        <f t="shared" si="194"/>
        <v>0</v>
      </c>
      <c r="R426" s="116">
        <f t="shared" si="194"/>
        <v>0</v>
      </c>
      <c r="S426" s="116">
        <f t="shared" si="194"/>
        <v>0</v>
      </c>
      <c r="T426" s="116">
        <f t="shared" si="194"/>
        <v>0</v>
      </c>
      <c r="U426" s="116">
        <f t="shared" si="194"/>
        <v>0</v>
      </c>
    </row>
    <row r="427" ht="15.75" customHeight="1">
      <c r="A427" s="140" t="s">
        <v>72</v>
      </c>
      <c r="B427" s="116">
        <f t="shared" ref="B427:U427" si="195">B205/B$12</f>
        <v>0</v>
      </c>
      <c r="C427" s="116">
        <f t="shared" si="195"/>
        <v>0</v>
      </c>
      <c r="D427" s="116">
        <f t="shared" si="195"/>
        <v>0</v>
      </c>
      <c r="E427" s="116">
        <f t="shared" si="195"/>
        <v>0</v>
      </c>
      <c r="F427" s="116">
        <f t="shared" si="195"/>
        <v>0</v>
      </c>
      <c r="G427" s="116">
        <f t="shared" si="195"/>
        <v>0</v>
      </c>
      <c r="H427" s="116">
        <f t="shared" si="195"/>
        <v>0</v>
      </c>
      <c r="I427" s="116">
        <f t="shared" si="195"/>
        <v>0</v>
      </c>
      <c r="J427" s="116">
        <f t="shared" si="195"/>
        <v>0</v>
      </c>
      <c r="K427" s="116">
        <f t="shared" si="195"/>
        <v>0</v>
      </c>
      <c r="L427" s="116">
        <f t="shared" si="195"/>
        <v>0</v>
      </c>
      <c r="M427" s="116">
        <f t="shared" si="195"/>
        <v>0</v>
      </c>
      <c r="N427" s="116">
        <f t="shared" si="195"/>
        <v>0</v>
      </c>
      <c r="O427" s="116">
        <f t="shared" si="195"/>
        <v>0</v>
      </c>
      <c r="P427" s="116">
        <f t="shared" si="195"/>
        <v>0</v>
      </c>
      <c r="Q427" s="116">
        <f t="shared" si="195"/>
        <v>0</v>
      </c>
      <c r="R427" s="116">
        <f t="shared" si="195"/>
        <v>0</v>
      </c>
      <c r="S427" s="116">
        <f t="shared" si="195"/>
        <v>0</v>
      </c>
      <c r="T427" s="116">
        <f t="shared" si="195"/>
        <v>0</v>
      </c>
      <c r="U427" s="116">
        <f t="shared" si="195"/>
        <v>0</v>
      </c>
    </row>
    <row r="428" ht="15.75" customHeight="1">
      <c r="A428" s="140" t="s">
        <v>211</v>
      </c>
      <c r="B428" s="116">
        <f t="shared" ref="B428:U428" si="196">B206/B$12</f>
        <v>0.000141426046</v>
      </c>
      <c r="C428" s="116">
        <f t="shared" si="196"/>
        <v>0.0001143029195</v>
      </c>
      <c r="D428" s="116">
        <f t="shared" si="196"/>
        <v>0.00005048113328</v>
      </c>
      <c r="E428" s="116">
        <f t="shared" si="196"/>
        <v>0.00002085694948</v>
      </c>
      <c r="F428" s="116">
        <f t="shared" si="196"/>
        <v>0</v>
      </c>
      <c r="G428" s="116">
        <f t="shared" si="196"/>
        <v>0</v>
      </c>
      <c r="H428" s="116">
        <f t="shared" si="196"/>
        <v>0</v>
      </c>
      <c r="I428" s="116">
        <f t="shared" si="196"/>
        <v>0</v>
      </c>
      <c r="J428" s="116">
        <f t="shared" si="196"/>
        <v>0</v>
      </c>
      <c r="K428" s="116">
        <f t="shared" si="196"/>
        <v>0</v>
      </c>
      <c r="L428" s="116">
        <f t="shared" si="196"/>
        <v>0</v>
      </c>
      <c r="M428" s="116">
        <f t="shared" si="196"/>
        <v>0</v>
      </c>
      <c r="N428" s="116">
        <f t="shared" si="196"/>
        <v>0</v>
      </c>
      <c r="O428" s="116">
        <f t="shared" si="196"/>
        <v>0</v>
      </c>
      <c r="P428" s="116">
        <f t="shared" si="196"/>
        <v>0</v>
      </c>
      <c r="Q428" s="116">
        <f t="shared" si="196"/>
        <v>0</v>
      </c>
      <c r="R428" s="116">
        <f t="shared" si="196"/>
        <v>0</v>
      </c>
      <c r="S428" s="116">
        <f t="shared" si="196"/>
        <v>0</v>
      </c>
      <c r="T428" s="116">
        <f t="shared" si="196"/>
        <v>0</v>
      </c>
      <c r="U428" s="116">
        <f t="shared" si="196"/>
        <v>0</v>
      </c>
    </row>
    <row r="429" ht="15.75" customHeight="1">
      <c r="A429" s="140" t="s">
        <v>212</v>
      </c>
      <c r="B429" s="116">
        <f t="shared" ref="B429:U429" si="197">B207/B$12</f>
        <v>0.03813789039</v>
      </c>
      <c r="C429" s="116">
        <f t="shared" si="197"/>
        <v>0.02520518768</v>
      </c>
      <c r="D429" s="116">
        <f t="shared" si="197"/>
        <v>0.002310112813</v>
      </c>
      <c r="E429" s="116">
        <f t="shared" si="197"/>
        <v>0.002835502282</v>
      </c>
      <c r="F429" s="116">
        <f t="shared" si="197"/>
        <v>0</v>
      </c>
      <c r="G429" s="116">
        <f t="shared" si="197"/>
        <v>0.00001250439953</v>
      </c>
      <c r="H429" s="116">
        <f t="shared" si="197"/>
        <v>0</v>
      </c>
      <c r="I429" s="116">
        <f t="shared" si="197"/>
        <v>0</v>
      </c>
      <c r="J429" s="116">
        <f t="shared" si="197"/>
        <v>0</v>
      </c>
      <c r="K429" s="116">
        <f t="shared" si="197"/>
        <v>0.0000007584899678</v>
      </c>
      <c r="L429" s="116">
        <f t="shared" si="197"/>
        <v>0</v>
      </c>
      <c r="M429" s="116">
        <f t="shared" si="197"/>
        <v>0</v>
      </c>
      <c r="N429" s="116">
        <f t="shared" si="197"/>
        <v>0</v>
      </c>
      <c r="O429" s="116">
        <f t="shared" si="197"/>
        <v>0</v>
      </c>
      <c r="P429" s="116">
        <f t="shared" si="197"/>
        <v>0.00001318374585</v>
      </c>
      <c r="Q429" s="116">
        <f t="shared" si="197"/>
        <v>0</v>
      </c>
      <c r="R429" s="116">
        <f t="shared" si="197"/>
        <v>0</v>
      </c>
      <c r="S429" s="116">
        <f t="shared" si="197"/>
        <v>0</v>
      </c>
      <c r="T429" s="116">
        <f t="shared" si="197"/>
        <v>0</v>
      </c>
      <c r="U429" s="116">
        <f t="shared" si="197"/>
        <v>0</v>
      </c>
    </row>
    <row r="430" ht="15.75" customHeight="1">
      <c r="A430" s="140" t="s">
        <v>530</v>
      </c>
      <c r="B430" s="116">
        <f t="shared" ref="B430:U430" si="198">B208/B$12</f>
        <v>0</v>
      </c>
      <c r="C430" s="116">
        <f t="shared" si="198"/>
        <v>0</v>
      </c>
      <c r="D430" s="116">
        <f t="shared" si="198"/>
        <v>0</v>
      </c>
      <c r="E430" s="116">
        <f t="shared" si="198"/>
        <v>0</v>
      </c>
      <c r="F430" s="116">
        <f t="shared" si="198"/>
        <v>0</v>
      </c>
      <c r="G430" s="116">
        <f t="shared" si="198"/>
        <v>0</v>
      </c>
      <c r="H430" s="116">
        <f t="shared" si="198"/>
        <v>0</v>
      </c>
      <c r="I430" s="116">
        <f t="shared" si="198"/>
        <v>0</v>
      </c>
      <c r="J430" s="116">
        <f t="shared" si="198"/>
        <v>0</v>
      </c>
      <c r="K430" s="116">
        <f t="shared" si="198"/>
        <v>0</v>
      </c>
      <c r="L430" s="116">
        <f t="shared" si="198"/>
        <v>0</v>
      </c>
      <c r="M430" s="116">
        <f t="shared" si="198"/>
        <v>0</v>
      </c>
      <c r="N430" s="116">
        <f t="shared" si="198"/>
        <v>0</v>
      </c>
      <c r="O430" s="116">
        <f t="shared" si="198"/>
        <v>0</v>
      </c>
      <c r="P430" s="116">
        <f t="shared" si="198"/>
        <v>0</v>
      </c>
      <c r="Q430" s="116">
        <f t="shared" si="198"/>
        <v>0</v>
      </c>
      <c r="R430" s="116">
        <f t="shared" si="198"/>
        <v>0</v>
      </c>
      <c r="S430" s="116">
        <f t="shared" si="198"/>
        <v>0</v>
      </c>
      <c r="T430" s="116">
        <f t="shared" si="198"/>
        <v>0</v>
      </c>
      <c r="U430" s="116">
        <f t="shared" si="198"/>
        <v>0</v>
      </c>
    </row>
    <row r="431" ht="15.75" customHeight="1">
      <c r="A431" s="140" t="s">
        <v>213</v>
      </c>
      <c r="B431" s="116">
        <f t="shared" ref="B431:U431" si="199">B209/B$12</f>
        <v>0</v>
      </c>
      <c r="C431" s="116">
        <f t="shared" si="199"/>
        <v>0</v>
      </c>
      <c r="D431" s="116">
        <f t="shared" si="199"/>
        <v>0</v>
      </c>
      <c r="E431" s="116">
        <f t="shared" si="199"/>
        <v>0</v>
      </c>
      <c r="F431" s="116">
        <f t="shared" si="199"/>
        <v>0</v>
      </c>
      <c r="G431" s="116">
        <f t="shared" si="199"/>
        <v>0</v>
      </c>
      <c r="H431" s="116">
        <f t="shared" si="199"/>
        <v>0</v>
      </c>
      <c r="I431" s="116">
        <f t="shared" si="199"/>
        <v>0</v>
      </c>
      <c r="J431" s="116">
        <f t="shared" si="199"/>
        <v>0</v>
      </c>
      <c r="K431" s="116">
        <f t="shared" si="199"/>
        <v>0</v>
      </c>
      <c r="L431" s="116">
        <f t="shared" si="199"/>
        <v>0</v>
      </c>
      <c r="M431" s="116">
        <f t="shared" si="199"/>
        <v>0</v>
      </c>
      <c r="N431" s="116">
        <f t="shared" si="199"/>
        <v>0</v>
      </c>
      <c r="O431" s="116">
        <f t="shared" si="199"/>
        <v>0</v>
      </c>
      <c r="P431" s="116">
        <f t="shared" si="199"/>
        <v>0</v>
      </c>
      <c r="Q431" s="116">
        <f t="shared" si="199"/>
        <v>0</v>
      </c>
      <c r="R431" s="116">
        <f t="shared" si="199"/>
        <v>0</v>
      </c>
      <c r="S431" s="116">
        <f t="shared" si="199"/>
        <v>0</v>
      </c>
      <c r="T431" s="116">
        <f t="shared" si="199"/>
        <v>0</v>
      </c>
      <c r="U431" s="116">
        <f t="shared" si="199"/>
        <v>0</v>
      </c>
    </row>
    <row r="432" ht="15.75" customHeight="1">
      <c r="A432" s="140" t="s">
        <v>214</v>
      </c>
      <c r="B432" s="116">
        <f t="shared" ref="B432:U432" si="200">B210/B$12</f>
        <v>0</v>
      </c>
      <c r="C432" s="116">
        <f t="shared" si="200"/>
        <v>0</v>
      </c>
      <c r="D432" s="116">
        <f t="shared" si="200"/>
        <v>0</v>
      </c>
      <c r="E432" s="116">
        <f t="shared" si="200"/>
        <v>0</v>
      </c>
      <c r="F432" s="116">
        <f t="shared" si="200"/>
        <v>0</v>
      </c>
      <c r="G432" s="116">
        <f t="shared" si="200"/>
        <v>0</v>
      </c>
      <c r="H432" s="116">
        <f t="shared" si="200"/>
        <v>0</v>
      </c>
      <c r="I432" s="116">
        <f t="shared" si="200"/>
        <v>0</v>
      </c>
      <c r="J432" s="116">
        <f t="shared" si="200"/>
        <v>0</v>
      </c>
      <c r="K432" s="116">
        <f t="shared" si="200"/>
        <v>0</v>
      </c>
      <c r="L432" s="116">
        <f t="shared" si="200"/>
        <v>0</v>
      </c>
      <c r="M432" s="116">
        <f t="shared" si="200"/>
        <v>0</v>
      </c>
      <c r="N432" s="116">
        <f t="shared" si="200"/>
        <v>0</v>
      </c>
      <c r="O432" s="116">
        <f t="shared" si="200"/>
        <v>0</v>
      </c>
      <c r="P432" s="116">
        <f t="shared" si="200"/>
        <v>0</v>
      </c>
      <c r="Q432" s="116">
        <f t="shared" si="200"/>
        <v>0</v>
      </c>
      <c r="R432" s="116">
        <f t="shared" si="200"/>
        <v>0</v>
      </c>
      <c r="S432" s="116">
        <f t="shared" si="200"/>
        <v>0</v>
      </c>
      <c r="T432" s="116">
        <f t="shared" si="200"/>
        <v>0</v>
      </c>
      <c r="U432" s="116">
        <f t="shared" si="200"/>
        <v>0</v>
      </c>
    </row>
    <row r="433" ht="15.75" customHeight="1">
      <c r="A433" s="140" t="s">
        <v>215</v>
      </c>
      <c r="B433" s="116">
        <f t="shared" ref="B433:U433" si="201">B211/B$12</f>
        <v>0</v>
      </c>
      <c r="C433" s="116">
        <f t="shared" si="201"/>
        <v>0</v>
      </c>
      <c r="D433" s="116">
        <f t="shared" si="201"/>
        <v>0</v>
      </c>
      <c r="E433" s="116">
        <f t="shared" si="201"/>
        <v>0</v>
      </c>
      <c r="F433" s="116">
        <f t="shared" si="201"/>
        <v>0</v>
      </c>
      <c r="G433" s="116">
        <f t="shared" si="201"/>
        <v>0.000001471105827</v>
      </c>
      <c r="H433" s="116">
        <f t="shared" si="201"/>
        <v>0</v>
      </c>
      <c r="I433" s="116">
        <f t="shared" si="201"/>
        <v>0.000001624424192</v>
      </c>
      <c r="J433" s="116">
        <f t="shared" si="201"/>
        <v>0</v>
      </c>
      <c r="K433" s="116">
        <f t="shared" si="201"/>
        <v>0</v>
      </c>
      <c r="L433" s="116">
        <f t="shared" si="201"/>
        <v>0</v>
      </c>
      <c r="M433" s="116">
        <f t="shared" si="201"/>
        <v>0</v>
      </c>
      <c r="N433" s="116">
        <f t="shared" si="201"/>
        <v>0</v>
      </c>
      <c r="O433" s="116">
        <f t="shared" si="201"/>
        <v>0</v>
      </c>
      <c r="P433" s="116">
        <f t="shared" si="201"/>
        <v>0</v>
      </c>
      <c r="Q433" s="116">
        <f t="shared" si="201"/>
        <v>0</v>
      </c>
      <c r="R433" s="116">
        <f t="shared" si="201"/>
        <v>0</v>
      </c>
      <c r="S433" s="116">
        <f t="shared" si="201"/>
        <v>0</v>
      </c>
      <c r="T433" s="116">
        <f t="shared" si="201"/>
        <v>0</v>
      </c>
      <c r="U433" s="116">
        <f t="shared" si="201"/>
        <v>0</v>
      </c>
    </row>
    <row r="434" ht="15.75" customHeight="1">
      <c r="A434" s="140" t="s">
        <v>216</v>
      </c>
      <c r="B434" s="116">
        <f t="shared" ref="B434:U434" si="202">B212/B$12</f>
        <v>0.00001885680613</v>
      </c>
      <c r="C434" s="116">
        <f t="shared" si="202"/>
        <v>0.00002509088476</v>
      </c>
      <c r="D434" s="116">
        <f t="shared" si="202"/>
        <v>0.0001105777205</v>
      </c>
      <c r="E434" s="116">
        <f t="shared" si="202"/>
        <v>0.0006788937057</v>
      </c>
      <c r="F434" s="116">
        <f t="shared" si="202"/>
        <v>0.001493290142</v>
      </c>
      <c r="G434" s="116">
        <f t="shared" si="202"/>
        <v>0.001024625208</v>
      </c>
      <c r="H434" s="116">
        <f t="shared" si="202"/>
        <v>0.005900718609</v>
      </c>
      <c r="I434" s="116">
        <f t="shared" si="202"/>
        <v>0.01613093834</v>
      </c>
      <c r="J434" s="116">
        <f t="shared" si="202"/>
        <v>0.00459323977</v>
      </c>
      <c r="K434" s="116">
        <f t="shared" si="202"/>
        <v>0.0003951732732</v>
      </c>
      <c r="L434" s="116">
        <f t="shared" si="202"/>
        <v>0</v>
      </c>
      <c r="M434" s="116">
        <f t="shared" si="202"/>
        <v>0.0000004658440792</v>
      </c>
      <c r="N434" s="116">
        <f t="shared" si="202"/>
        <v>0.0004172943044</v>
      </c>
      <c r="O434" s="116">
        <f t="shared" si="202"/>
        <v>0.01040002553</v>
      </c>
      <c r="P434" s="116">
        <f t="shared" si="202"/>
        <v>0.02730292446</v>
      </c>
      <c r="Q434" s="116">
        <f t="shared" si="202"/>
        <v>0.03264962968</v>
      </c>
      <c r="R434" s="116">
        <f t="shared" si="202"/>
        <v>0.01665214699</v>
      </c>
      <c r="S434" s="116">
        <f t="shared" si="202"/>
        <v>0.02266811657</v>
      </c>
      <c r="T434" s="116">
        <f t="shared" si="202"/>
        <v>0.01686489343</v>
      </c>
      <c r="U434" s="116">
        <f t="shared" si="202"/>
        <v>0.03986947373</v>
      </c>
    </row>
    <row r="435" ht="15.75" customHeight="1">
      <c r="A435" s="165"/>
      <c r="B435" s="168"/>
      <c r="C435" s="168"/>
      <c r="D435" s="168"/>
      <c r="E435" s="168"/>
      <c r="F435" s="168"/>
      <c r="G435" s="168"/>
      <c r="H435" s="168"/>
      <c r="I435" s="168"/>
      <c r="J435" s="168"/>
      <c r="K435" s="168"/>
      <c r="L435" s="168"/>
      <c r="M435" s="168"/>
      <c r="N435" s="168"/>
      <c r="O435" s="168"/>
      <c r="P435" s="168"/>
      <c r="Q435" s="168"/>
      <c r="R435" s="168"/>
      <c r="S435" s="168"/>
      <c r="T435" s="169"/>
      <c r="U435" s="168"/>
    </row>
    <row r="436" ht="15.75" customHeight="1">
      <c r="A436" s="89" t="s">
        <v>443</v>
      </c>
      <c r="B436" s="127"/>
      <c r="C436" s="127"/>
      <c r="D436" s="127"/>
      <c r="E436" s="127"/>
      <c r="F436" s="127"/>
      <c r="G436" s="127"/>
      <c r="H436" s="127"/>
      <c r="I436" s="127"/>
      <c r="J436" s="127"/>
      <c r="K436" s="127"/>
      <c r="L436" s="127"/>
      <c r="M436" s="127"/>
      <c r="N436" s="127"/>
      <c r="O436" s="127"/>
      <c r="P436" s="127"/>
      <c r="Q436" s="127"/>
      <c r="R436" s="127"/>
      <c r="S436" s="127"/>
      <c r="T436" s="127"/>
      <c r="U436" s="127"/>
    </row>
    <row r="437" ht="15.75" customHeight="1">
      <c r="A437" s="145" t="s">
        <v>480</v>
      </c>
      <c r="B437" s="128">
        <f t="shared" ref="B437:U437" si="203">B215/B$12</f>
        <v>0.04609074838</v>
      </c>
      <c r="C437" s="128">
        <f t="shared" si="203"/>
        <v>0.04754722662</v>
      </c>
      <c r="D437" s="128">
        <f t="shared" si="203"/>
        <v>0.02642927713</v>
      </c>
      <c r="E437" s="128">
        <f t="shared" si="203"/>
        <v>0.02307091467</v>
      </c>
      <c r="F437" s="128">
        <f t="shared" si="203"/>
        <v>0.01518217321</v>
      </c>
      <c r="G437" s="128">
        <f t="shared" si="203"/>
        <v>0.02278191261</v>
      </c>
      <c r="H437" s="128">
        <f t="shared" si="203"/>
        <v>0.009593247082</v>
      </c>
      <c r="I437" s="128">
        <f t="shared" si="203"/>
        <v>0.01129990079</v>
      </c>
      <c r="J437" s="128">
        <f t="shared" si="203"/>
        <v>0.02012665861</v>
      </c>
      <c r="K437" s="128">
        <f t="shared" si="203"/>
        <v>0.03429474465</v>
      </c>
      <c r="L437" s="128">
        <f t="shared" si="203"/>
        <v>0.03885025076</v>
      </c>
      <c r="M437" s="128">
        <f t="shared" si="203"/>
        <v>0.04328856106</v>
      </c>
      <c r="N437" s="128">
        <f t="shared" si="203"/>
        <v>0.01082832677</v>
      </c>
      <c r="O437" s="128">
        <f t="shared" si="203"/>
        <v>0.01011184778</v>
      </c>
      <c r="P437" s="128">
        <f t="shared" si="203"/>
        <v>0.01037560799</v>
      </c>
      <c r="Q437" s="128">
        <f t="shared" si="203"/>
        <v>0.01891879143</v>
      </c>
      <c r="R437" s="128">
        <f t="shared" si="203"/>
        <v>0.01724487493</v>
      </c>
      <c r="S437" s="128">
        <f t="shared" si="203"/>
        <v>0.01418619316</v>
      </c>
      <c r="T437" s="128">
        <f t="shared" si="203"/>
        <v>0.01107239661</v>
      </c>
      <c r="U437" s="157">
        <f t="shared" si="203"/>
        <v>0.01082144137</v>
      </c>
    </row>
    <row r="438" ht="15.75" customHeight="1">
      <c r="A438" s="145" t="s">
        <v>456</v>
      </c>
      <c r="B438" s="128">
        <f t="shared" ref="B438:U438" si="204">B216/B$12</f>
        <v>0.003945786682</v>
      </c>
      <c r="C438" s="128">
        <f t="shared" si="204"/>
        <v>0.01263465441</v>
      </c>
      <c r="D438" s="128">
        <f t="shared" si="204"/>
        <v>0.008086596778</v>
      </c>
      <c r="E438" s="128">
        <f t="shared" si="204"/>
        <v>0.0101135348</v>
      </c>
      <c r="F438" s="128">
        <f t="shared" si="204"/>
        <v>0.004436569693</v>
      </c>
      <c r="G438" s="128">
        <f t="shared" si="204"/>
        <v>0.004818607135</v>
      </c>
      <c r="H438" s="128">
        <f t="shared" si="204"/>
        <v>0.00829145078</v>
      </c>
      <c r="I438" s="128">
        <f t="shared" si="204"/>
        <v>0.009499226571</v>
      </c>
      <c r="J438" s="128">
        <f t="shared" si="204"/>
        <v>0.01060983329</v>
      </c>
      <c r="K438" s="128">
        <f t="shared" si="204"/>
        <v>0.01347419503</v>
      </c>
      <c r="L438" s="128">
        <f t="shared" si="204"/>
        <v>0.01189276679</v>
      </c>
      <c r="M438" s="128">
        <f t="shared" si="204"/>
        <v>0.01133165723</v>
      </c>
      <c r="N438" s="128">
        <f t="shared" si="204"/>
        <v>0.006871058483</v>
      </c>
      <c r="O438" s="128">
        <f t="shared" si="204"/>
        <v>0.008842608531</v>
      </c>
      <c r="P438" s="128">
        <f t="shared" si="204"/>
        <v>0.007482235669</v>
      </c>
      <c r="Q438" s="128">
        <f t="shared" si="204"/>
        <v>0.01205354573</v>
      </c>
      <c r="R438" s="128">
        <f t="shared" si="204"/>
        <v>0.01106831734</v>
      </c>
      <c r="S438" s="128">
        <f t="shared" si="204"/>
        <v>0.005929699642</v>
      </c>
      <c r="T438" s="128">
        <f t="shared" si="204"/>
        <v>0.004550521667</v>
      </c>
      <c r="U438" s="157">
        <f t="shared" si="204"/>
        <v>0.005900546906</v>
      </c>
    </row>
    <row r="439" ht="15.75" customHeight="1">
      <c r="A439" s="145" t="s">
        <v>446</v>
      </c>
      <c r="B439" s="128">
        <f t="shared" ref="B439:U439" si="205">B217/B$12</f>
        <v>0.005058338244</v>
      </c>
      <c r="C439" s="128">
        <f t="shared" si="205"/>
        <v>0.001848361844</v>
      </c>
      <c r="D439" s="128">
        <f t="shared" si="205"/>
        <v>0.003161080489</v>
      </c>
      <c r="E439" s="128">
        <f t="shared" si="205"/>
        <v>0.002598775906</v>
      </c>
      <c r="F439" s="128">
        <f t="shared" si="205"/>
        <v>0.002984824849</v>
      </c>
      <c r="G439" s="128">
        <f t="shared" si="205"/>
        <v>0.009146600477</v>
      </c>
      <c r="H439" s="128">
        <f t="shared" si="205"/>
        <v>0.003002153238</v>
      </c>
      <c r="I439" s="128">
        <f t="shared" si="205"/>
        <v>0.002616541268</v>
      </c>
      <c r="J439" s="128">
        <f t="shared" si="205"/>
        <v>0.001888248649</v>
      </c>
      <c r="K439" s="128">
        <f t="shared" si="205"/>
        <v>0.003981693086</v>
      </c>
      <c r="L439" s="128">
        <f t="shared" si="205"/>
        <v>0.004124354412</v>
      </c>
      <c r="M439" s="128">
        <f t="shared" si="205"/>
        <v>0.006265602865</v>
      </c>
      <c r="N439" s="128">
        <f t="shared" si="205"/>
        <v>0.01056176247</v>
      </c>
      <c r="O439" s="128">
        <f t="shared" si="205"/>
        <v>0.00449866742</v>
      </c>
      <c r="P439" s="128">
        <f t="shared" si="205"/>
        <v>0.004539500955</v>
      </c>
      <c r="Q439" s="128">
        <f t="shared" si="205"/>
        <v>0.006361988584</v>
      </c>
      <c r="R439" s="128">
        <f t="shared" si="205"/>
        <v>0.004050861597</v>
      </c>
      <c r="S439" s="128">
        <f t="shared" si="205"/>
        <v>0.003280153729</v>
      </c>
      <c r="T439" s="128">
        <f t="shared" si="205"/>
        <v>0.003944964694</v>
      </c>
      <c r="U439" s="157">
        <f t="shared" si="205"/>
        <v>0.005469652672</v>
      </c>
    </row>
    <row r="440" ht="15.75" customHeight="1">
      <c r="A440" s="145" t="s">
        <v>462</v>
      </c>
      <c r="B440" s="128">
        <f t="shared" ref="B440:U440" si="206">B218/B$12</f>
        <v>0.003252799057</v>
      </c>
      <c r="C440" s="128">
        <f t="shared" si="206"/>
        <v>0.003526663247</v>
      </c>
      <c r="D440" s="128">
        <f t="shared" si="206"/>
        <v>0.002558912684</v>
      </c>
      <c r="E440" s="128">
        <f t="shared" si="206"/>
        <v>0.003174427711</v>
      </c>
      <c r="F440" s="128">
        <f t="shared" si="206"/>
        <v>0.001640746692</v>
      </c>
      <c r="G440" s="128">
        <f t="shared" si="206"/>
        <v>0.0006252199763</v>
      </c>
      <c r="H440" s="128">
        <f t="shared" si="206"/>
        <v>0.0007516436678</v>
      </c>
      <c r="I440" s="128">
        <f t="shared" si="206"/>
        <v>0.0004268174565</v>
      </c>
      <c r="J440" s="128">
        <f t="shared" si="206"/>
        <v>0.0008186971801</v>
      </c>
      <c r="K440" s="128">
        <f t="shared" si="206"/>
        <v>0.0004755732098</v>
      </c>
      <c r="L440" s="128">
        <f t="shared" si="206"/>
        <v>0.0003777572541</v>
      </c>
      <c r="M440" s="128">
        <f t="shared" si="206"/>
        <v>0.0006023363944</v>
      </c>
      <c r="N440" s="128">
        <f t="shared" si="206"/>
        <v>0.0005719016019</v>
      </c>
      <c r="O440" s="128">
        <f t="shared" si="206"/>
        <v>0.0004496733341</v>
      </c>
      <c r="P440" s="128">
        <f t="shared" si="206"/>
        <v>0.0004786006343</v>
      </c>
      <c r="Q440" s="128">
        <f t="shared" si="206"/>
        <v>0.0009829294906</v>
      </c>
      <c r="R440" s="128">
        <f t="shared" si="206"/>
        <v>0.001175115471</v>
      </c>
      <c r="S440" s="128">
        <f t="shared" si="206"/>
        <v>0.0009181053959</v>
      </c>
      <c r="T440" s="128">
        <f t="shared" si="206"/>
        <v>0.0008825550665</v>
      </c>
      <c r="U440" s="157">
        <f t="shared" si="206"/>
        <v>0.0008182875511</v>
      </c>
    </row>
    <row r="441" ht="15.75" customHeight="1">
      <c r="A441" s="145" t="s">
        <v>454</v>
      </c>
      <c r="B441" s="128">
        <f t="shared" ref="B441:U441" si="207">B219/B$12</f>
        <v>0.002536240424</v>
      </c>
      <c r="C441" s="128">
        <f t="shared" si="207"/>
        <v>0.002207997859</v>
      </c>
      <c r="D441" s="128">
        <f t="shared" si="207"/>
        <v>0.0008822179006</v>
      </c>
      <c r="E441" s="128">
        <f t="shared" si="207"/>
        <v>0.0006601224512</v>
      </c>
      <c r="F441" s="128">
        <f t="shared" si="207"/>
        <v>0.0005067356046</v>
      </c>
      <c r="G441" s="128">
        <f t="shared" si="207"/>
        <v>0.0008436791915</v>
      </c>
      <c r="H441" s="128">
        <f t="shared" si="207"/>
        <v>0.000615842501</v>
      </c>
      <c r="I441" s="128">
        <f t="shared" si="207"/>
        <v>0.0004491532892</v>
      </c>
      <c r="J441" s="128">
        <f t="shared" si="207"/>
        <v>0.0003948511668</v>
      </c>
      <c r="K441" s="128">
        <f t="shared" si="207"/>
        <v>0.0003743147991</v>
      </c>
      <c r="L441" s="128">
        <f t="shared" si="207"/>
        <v>0.0005219530014</v>
      </c>
      <c r="M441" s="128">
        <f t="shared" si="207"/>
        <v>0.0005878952279</v>
      </c>
      <c r="N441" s="128">
        <f t="shared" si="207"/>
        <v>0.0007090610539</v>
      </c>
      <c r="O441" s="128">
        <f t="shared" si="207"/>
        <v>0.0008398737433</v>
      </c>
      <c r="P441" s="128">
        <f t="shared" si="207"/>
        <v>0.0005938817608</v>
      </c>
      <c r="Q441" s="128">
        <f t="shared" si="207"/>
        <v>0.0006201404126</v>
      </c>
      <c r="R441" s="128">
        <f t="shared" si="207"/>
        <v>0.0009483647171</v>
      </c>
      <c r="S441" s="128">
        <f t="shared" si="207"/>
        <v>0.0008416379914</v>
      </c>
      <c r="T441" s="128">
        <f t="shared" si="207"/>
        <v>0.0007662610301</v>
      </c>
      <c r="U441" s="157">
        <f t="shared" si="207"/>
        <v>0.0006219455668</v>
      </c>
    </row>
    <row r="442" ht="15.75" customHeight="1">
      <c r="A442" s="145" t="s">
        <v>478</v>
      </c>
      <c r="B442" s="128">
        <f t="shared" ref="B442:U442" si="208">B220/B$12</f>
        <v>0.001008839128</v>
      </c>
      <c r="C442" s="128">
        <f t="shared" si="208"/>
        <v>0.00183721034</v>
      </c>
      <c r="D442" s="128">
        <f t="shared" si="208"/>
        <v>0.0005937542819</v>
      </c>
      <c r="E442" s="128">
        <f t="shared" si="208"/>
        <v>0.0007268646895</v>
      </c>
      <c r="F442" s="128">
        <f t="shared" si="208"/>
        <v>0.0004066758027</v>
      </c>
      <c r="G442" s="128">
        <f t="shared" si="208"/>
        <v>0.0002442035672</v>
      </c>
      <c r="H442" s="128">
        <f t="shared" si="208"/>
        <v>0.0003796116339</v>
      </c>
      <c r="I442" s="128">
        <f t="shared" si="208"/>
        <v>0.0001494470257</v>
      </c>
      <c r="J442" s="128">
        <f t="shared" si="208"/>
        <v>0.0002459675173</v>
      </c>
      <c r="K442" s="128">
        <f t="shared" si="208"/>
        <v>0.000873401198</v>
      </c>
      <c r="L442" s="128">
        <f t="shared" si="208"/>
        <v>0.000441488214</v>
      </c>
      <c r="M442" s="128">
        <f t="shared" si="208"/>
        <v>0.0002287294429</v>
      </c>
      <c r="N442" s="128">
        <f t="shared" si="208"/>
        <v>0.0003305397394</v>
      </c>
      <c r="O442" s="128">
        <f t="shared" si="208"/>
        <v>0.0004772339578</v>
      </c>
      <c r="P442" s="128">
        <f t="shared" si="208"/>
        <v>0.0004077763252</v>
      </c>
      <c r="Q442" s="128">
        <f t="shared" si="208"/>
        <v>0.0003419789971</v>
      </c>
      <c r="R442" s="128">
        <f t="shared" si="208"/>
        <v>0.0003054118462</v>
      </c>
      <c r="S442" s="128">
        <f t="shared" si="208"/>
        <v>0.000342117154</v>
      </c>
      <c r="T442" s="128">
        <f t="shared" si="208"/>
        <v>0.0005765775531</v>
      </c>
      <c r="U442" s="157">
        <f t="shared" si="208"/>
        <v>0.0004303063846</v>
      </c>
    </row>
    <row r="443" ht="15.75" customHeight="1">
      <c r="A443" s="145" t="s">
        <v>452</v>
      </c>
      <c r="B443" s="128">
        <f t="shared" ref="B443:U443" si="209">B221/B$12</f>
        <v>0.0006317030053</v>
      </c>
      <c r="C443" s="128">
        <f t="shared" si="209"/>
        <v>0.000758302295</v>
      </c>
      <c r="D443" s="128">
        <f t="shared" si="209"/>
        <v>0.0004230799741</v>
      </c>
      <c r="E443" s="128">
        <f t="shared" si="209"/>
        <v>0.0007560644188</v>
      </c>
      <c r="F443" s="128">
        <f t="shared" si="209"/>
        <v>0.0007208986892</v>
      </c>
      <c r="G443" s="128">
        <f t="shared" si="209"/>
        <v>0.0007469539834</v>
      </c>
      <c r="H443" s="128">
        <f t="shared" si="209"/>
        <v>0.000659425201</v>
      </c>
      <c r="I443" s="128">
        <f t="shared" si="209"/>
        <v>0.001500561848</v>
      </c>
      <c r="J443" s="128">
        <f t="shared" si="209"/>
        <v>0.001138617845</v>
      </c>
      <c r="K443" s="128">
        <f t="shared" si="209"/>
        <v>0.001161248141</v>
      </c>
      <c r="L443" s="128">
        <f t="shared" si="209"/>
        <v>0.0004920457353</v>
      </c>
      <c r="M443" s="128">
        <f t="shared" si="209"/>
        <v>0.00003447246186</v>
      </c>
      <c r="N443" s="128">
        <f t="shared" si="209"/>
        <v>0.00005234353645</v>
      </c>
      <c r="O443" s="128">
        <f t="shared" si="209"/>
        <v>0.00007881371339</v>
      </c>
      <c r="P443" s="128">
        <f t="shared" si="209"/>
        <v>0.0008367079635</v>
      </c>
      <c r="Q443" s="128">
        <f t="shared" si="209"/>
        <v>0.00006728592843</v>
      </c>
      <c r="R443" s="128">
        <f t="shared" si="209"/>
        <v>0.00002806686858</v>
      </c>
      <c r="S443" s="128">
        <f t="shared" si="209"/>
        <v>0.0001117218573</v>
      </c>
      <c r="T443" s="128">
        <f t="shared" si="209"/>
        <v>0.00004064645935</v>
      </c>
      <c r="U443" s="157">
        <f t="shared" si="209"/>
        <v>0.00007201165589</v>
      </c>
    </row>
    <row r="444" ht="15.75" customHeight="1">
      <c r="A444" s="145" t="s">
        <v>444</v>
      </c>
      <c r="B444" s="128">
        <f t="shared" ref="B444:U444" si="210">B222/B$12</f>
        <v>0.001843252799</v>
      </c>
      <c r="C444" s="128">
        <f t="shared" si="210"/>
        <v>0.0005213328278</v>
      </c>
      <c r="D444" s="128">
        <f t="shared" si="210"/>
        <v>0.0001658665808</v>
      </c>
      <c r="E444" s="128">
        <f t="shared" si="210"/>
        <v>0.00007091362824</v>
      </c>
      <c r="F444" s="128">
        <f t="shared" si="210"/>
        <v>0.0001380942294</v>
      </c>
      <c r="G444" s="128">
        <f t="shared" si="210"/>
        <v>0.0001802104638</v>
      </c>
      <c r="H444" s="128">
        <f t="shared" si="210"/>
        <v>0.0001307481002</v>
      </c>
      <c r="I444" s="128">
        <f t="shared" si="210"/>
        <v>0.000002436636289</v>
      </c>
      <c r="J444" s="128">
        <f t="shared" si="210"/>
        <v>0.0001889551789</v>
      </c>
      <c r="K444" s="128">
        <f t="shared" si="210"/>
        <v>0.00008153767154</v>
      </c>
      <c r="L444" s="128">
        <f t="shared" si="210"/>
        <v>0.000002136233294</v>
      </c>
      <c r="M444" s="128">
        <f t="shared" si="210"/>
        <v>0.00003121155331</v>
      </c>
      <c r="N444" s="128">
        <f t="shared" si="210"/>
        <v>0.0000227791316</v>
      </c>
      <c r="O444" s="128">
        <f t="shared" si="210"/>
        <v>0.00002707710399</v>
      </c>
      <c r="P444" s="128">
        <f t="shared" si="210"/>
        <v>0.00008308825874</v>
      </c>
      <c r="Q444" s="128">
        <f t="shared" si="210"/>
        <v>0.0001942274223</v>
      </c>
      <c r="R444" s="128">
        <f t="shared" si="210"/>
        <v>0.0001905592656</v>
      </c>
      <c r="S444" s="128">
        <f t="shared" si="210"/>
        <v>0.0002164921323</v>
      </c>
      <c r="T444" s="128">
        <f t="shared" si="210"/>
        <v>0.00002672128346</v>
      </c>
      <c r="U444" s="157">
        <f t="shared" si="210"/>
        <v>0.00003850419152</v>
      </c>
    </row>
    <row r="445" ht="15.75" customHeight="1">
      <c r="A445" s="145" t="s">
        <v>472</v>
      </c>
      <c r="B445" s="128">
        <f t="shared" ref="B445:U445" si="211">B223/B$12</f>
        <v>0.00002828520919</v>
      </c>
      <c r="C445" s="128">
        <f t="shared" si="211"/>
        <v>0</v>
      </c>
      <c r="D445" s="128">
        <f t="shared" si="211"/>
        <v>0.00192910045</v>
      </c>
      <c r="E445" s="128">
        <f t="shared" si="211"/>
        <v>0.0002951258352</v>
      </c>
      <c r="F445" s="128">
        <f t="shared" si="211"/>
        <v>0.0003545978942</v>
      </c>
      <c r="G445" s="128">
        <f t="shared" si="211"/>
        <v>0.00002390546968</v>
      </c>
      <c r="H445" s="128">
        <f t="shared" si="211"/>
        <v>0</v>
      </c>
      <c r="I445" s="128">
        <f t="shared" si="211"/>
        <v>0</v>
      </c>
      <c r="J445" s="128">
        <f t="shared" si="211"/>
        <v>0.00002704013766</v>
      </c>
      <c r="K445" s="128">
        <f t="shared" si="211"/>
        <v>0</v>
      </c>
      <c r="L445" s="128">
        <f t="shared" si="211"/>
        <v>0.0000007120777646</v>
      </c>
      <c r="M445" s="128">
        <f t="shared" si="211"/>
        <v>0</v>
      </c>
      <c r="N445" s="128">
        <f t="shared" si="211"/>
        <v>0.000001938649498</v>
      </c>
      <c r="O445" s="128">
        <f t="shared" si="211"/>
        <v>0</v>
      </c>
      <c r="P445" s="128">
        <f t="shared" si="211"/>
        <v>0</v>
      </c>
      <c r="Q445" s="128">
        <f t="shared" si="211"/>
        <v>0.00000658985897</v>
      </c>
      <c r="R445" s="128">
        <f t="shared" si="211"/>
        <v>0.0000003693009023</v>
      </c>
      <c r="S445" s="128">
        <f t="shared" si="211"/>
        <v>0.00001042737334</v>
      </c>
      <c r="T445" s="128">
        <f t="shared" si="211"/>
        <v>0.00001881780526</v>
      </c>
      <c r="U445" s="157">
        <f t="shared" si="211"/>
        <v>0.00002057475883</v>
      </c>
    </row>
    <row r="446" ht="15.75" customHeight="1">
      <c r="A446" s="145" t="s">
        <v>474</v>
      </c>
      <c r="B446" s="128">
        <f t="shared" ref="B446:U446" si="212">B224/B$12</f>
        <v>0.0008438420742</v>
      </c>
      <c r="C446" s="128">
        <f t="shared" si="212"/>
        <v>0.0001282422999</v>
      </c>
      <c r="D446" s="128">
        <f t="shared" si="212"/>
        <v>0</v>
      </c>
      <c r="E446" s="128">
        <f t="shared" si="212"/>
        <v>0</v>
      </c>
      <c r="F446" s="128">
        <f t="shared" si="212"/>
        <v>0</v>
      </c>
      <c r="G446" s="128">
        <f t="shared" si="212"/>
        <v>0</v>
      </c>
      <c r="H446" s="128">
        <f t="shared" si="212"/>
        <v>0</v>
      </c>
      <c r="I446" s="128">
        <f t="shared" si="212"/>
        <v>0.0000004061060481</v>
      </c>
      <c r="J446" s="128">
        <f t="shared" si="212"/>
        <v>0</v>
      </c>
      <c r="K446" s="128">
        <f t="shared" si="212"/>
        <v>0.000001516979936</v>
      </c>
      <c r="L446" s="128">
        <f t="shared" si="212"/>
        <v>0.000001424155529</v>
      </c>
      <c r="M446" s="128">
        <f t="shared" si="212"/>
        <v>0</v>
      </c>
      <c r="N446" s="128">
        <f t="shared" si="212"/>
        <v>0</v>
      </c>
      <c r="O446" s="128">
        <f t="shared" si="212"/>
        <v>0.000004351677427</v>
      </c>
      <c r="P446" s="128">
        <f t="shared" si="212"/>
        <v>0.000008278166</v>
      </c>
      <c r="Q446" s="128">
        <f t="shared" si="212"/>
        <v>0.0000006936693653</v>
      </c>
      <c r="R446" s="128">
        <f t="shared" si="212"/>
        <v>0.0000007386018046</v>
      </c>
      <c r="S446" s="128">
        <f t="shared" si="212"/>
        <v>0.0000004965415878</v>
      </c>
      <c r="T446" s="128">
        <f t="shared" si="212"/>
        <v>0.0000007527122103</v>
      </c>
      <c r="U446" s="157">
        <f t="shared" si="212"/>
        <v>0.0000191051332</v>
      </c>
    </row>
    <row r="447" ht="15.75" customHeight="1">
      <c r="A447" s="145" t="s">
        <v>476</v>
      </c>
      <c r="B447" s="128">
        <f t="shared" ref="B447:U447" si="213">B225/B$12</f>
        <v>0</v>
      </c>
      <c r="C447" s="128">
        <f t="shared" si="213"/>
        <v>0</v>
      </c>
      <c r="D447" s="128">
        <f t="shared" si="213"/>
        <v>0</v>
      </c>
      <c r="E447" s="128">
        <f t="shared" si="213"/>
        <v>0</v>
      </c>
      <c r="F447" s="128">
        <f t="shared" si="213"/>
        <v>0</v>
      </c>
      <c r="G447" s="128">
        <f t="shared" si="213"/>
        <v>0</v>
      </c>
      <c r="H447" s="128">
        <f t="shared" si="213"/>
        <v>0.00001705410003</v>
      </c>
      <c r="I447" s="128">
        <f t="shared" si="213"/>
        <v>0.00006091590721</v>
      </c>
      <c r="J447" s="128">
        <f t="shared" si="213"/>
        <v>0.00003941995973</v>
      </c>
      <c r="K447" s="128">
        <f t="shared" si="213"/>
        <v>0.00002161696408</v>
      </c>
      <c r="L447" s="128">
        <f t="shared" si="213"/>
        <v>0.00003453577158</v>
      </c>
      <c r="M447" s="128">
        <f t="shared" si="213"/>
        <v>0.00003027986515</v>
      </c>
      <c r="N447" s="128">
        <f t="shared" si="213"/>
        <v>0.00002180980685</v>
      </c>
      <c r="O447" s="128">
        <f t="shared" si="213"/>
        <v>0.00002852766313</v>
      </c>
      <c r="P447" s="128">
        <f t="shared" si="213"/>
        <v>0.00003188626904</v>
      </c>
      <c r="Q447" s="128">
        <f t="shared" si="213"/>
        <v>0.0000398859885</v>
      </c>
      <c r="R447" s="128">
        <f t="shared" si="213"/>
        <v>0.00004542401098</v>
      </c>
      <c r="S447" s="128">
        <f t="shared" si="213"/>
        <v>0.00002979249527</v>
      </c>
      <c r="T447" s="128">
        <f t="shared" si="213"/>
        <v>0.00002596857125</v>
      </c>
      <c r="U447" s="157">
        <f t="shared" si="213"/>
        <v>0.00001645980706</v>
      </c>
    </row>
    <row r="448" ht="15.75" customHeight="1">
      <c r="A448" s="145" t="s">
        <v>450</v>
      </c>
      <c r="B448" s="128">
        <f t="shared" ref="B448:U448" si="214">B226/B$12</f>
        <v>0</v>
      </c>
      <c r="C448" s="128">
        <f t="shared" si="214"/>
        <v>0</v>
      </c>
      <c r="D448" s="128">
        <f t="shared" si="214"/>
        <v>0</v>
      </c>
      <c r="E448" s="128">
        <f t="shared" si="214"/>
        <v>0</v>
      </c>
      <c r="F448" s="128">
        <f t="shared" si="214"/>
        <v>0</v>
      </c>
      <c r="G448" s="128">
        <f t="shared" si="214"/>
        <v>0</v>
      </c>
      <c r="H448" s="128">
        <f t="shared" si="214"/>
        <v>0</v>
      </c>
      <c r="I448" s="128">
        <f t="shared" si="214"/>
        <v>0.0000008122120962</v>
      </c>
      <c r="J448" s="128">
        <f t="shared" si="214"/>
        <v>0.00001433453081</v>
      </c>
      <c r="K448" s="128">
        <f t="shared" si="214"/>
        <v>0.00001554904434</v>
      </c>
      <c r="L448" s="128">
        <f t="shared" si="214"/>
        <v>0.00001139324423</v>
      </c>
      <c r="M448" s="128">
        <f t="shared" si="214"/>
        <v>0.000006521817109</v>
      </c>
      <c r="N448" s="128">
        <f t="shared" si="214"/>
        <v>0.000007269935617</v>
      </c>
      <c r="O448" s="128">
        <f t="shared" si="214"/>
        <v>0.000002901118284</v>
      </c>
      <c r="P448" s="128">
        <f t="shared" si="214"/>
        <v>0.000002759388667</v>
      </c>
      <c r="Q448" s="128">
        <f t="shared" si="214"/>
        <v>0.000002774677461</v>
      </c>
      <c r="R448" s="128">
        <f t="shared" si="214"/>
        <v>0.000003693009023</v>
      </c>
      <c r="S448" s="128">
        <f t="shared" si="214"/>
        <v>0</v>
      </c>
      <c r="T448" s="128">
        <f t="shared" si="214"/>
        <v>0.000002258136631</v>
      </c>
      <c r="U448" s="157">
        <f t="shared" si="214"/>
        <v>0.000002351401009</v>
      </c>
    </row>
    <row r="449" ht="15.75" customHeight="1">
      <c r="A449" s="145" t="s">
        <v>458</v>
      </c>
      <c r="B449" s="128">
        <f t="shared" ref="B449:U449" si="215">B227/B$12</f>
        <v>0</v>
      </c>
      <c r="C449" s="128">
        <f t="shared" si="215"/>
        <v>0.00002787876084</v>
      </c>
      <c r="D449" s="128">
        <f t="shared" si="215"/>
        <v>0.000108173857</v>
      </c>
      <c r="E449" s="128">
        <f t="shared" si="215"/>
        <v>0.0002523690887</v>
      </c>
      <c r="F449" s="128">
        <f t="shared" si="215"/>
        <v>0</v>
      </c>
      <c r="G449" s="128">
        <f t="shared" si="215"/>
        <v>0.00002169881094</v>
      </c>
      <c r="H449" s="128">
        <f t="shared" si="215"/>
        <v>0.00003789800006</v>
      </c>
      <c r="I449" s="128">
        <f t="shared" si="215"/>
        <v>0.00002599078708</v>
      </c>
      <c r="J449" s="128">
        <f t="shared" si="215"/>
        <v>0.000002280493538</v>
      </c>
      <c r="K449" s="128">
        <f t="shared" si="215"/>
        <v>0</v>
      </c>
      <c r="L449" s="128">
        <f t="shared" si="215"/>
        <v>0</v>
      </c>
      <c r="M449" s="128">
        <f t="shared" si="215"/>
        <v>0</v>
      </c>
      <c r="N449" s="128">
        <f t="shared" si="215"/>
        <v>0</v>
      </c>
      <c r="O449" s="128">
        <f t="shared" si="215"/>
        <v>0.0000004835197141</v>
      </c>
      <c r="P449" s="128">
        <f t="shared" si="215"/>
        <v>0</v>
      </c>
      <c r="Q449" s="128">
        <f t="shared" si="215"/>
        <v>0.00009537953772</v>
      </c>
      <c r="R449" s="128">
        <f t="shared" si="215"/>
        <v>0.0003209224841</v>
      </c>
      <c r="S449" s="128">
        <f t="shared" si="215"/>
        <v>0</v>
      </c>
      <c r="T449" s="128">
        <f t="shared" si="215"/>
        <v>0</v>
      </c>
      <c r="U449" s="157">
        <f t="shared" si="215"/>
        <v>0</v>
      </c>
    </row>
    <row r="450" ht="15.75" customHeight="1">
      <c r="A450" s="145" t="s">
        <v>460</v>
      </c>
      <c r="B450" s="128">
        <f t="shared" ref="B450:U450" si="216">B228/B$12</f>
        <v>0</v>
      </c>
      <c r="C450" s="128">
        <f t="shared" si="216"/>
        <v>0</v>
      </c>
      <c r="D450" s="128">
        <f t="shared" si="216"/>
        <v>0.001518039794</v>
      </c>
      <c r="E450" s="128">
        <f t="shared" si="216"/>
        <v>0</v>
      </c>
      <c r="F450" s="128">
        <f t="shared" si="216"/>
        <v>0</v>
      </c>
      <c r="G450" s="128">
        <f t="shared" si="216"/>
        <v>0.0002688445898</v>
      </c>
      <c r="H450" s="128">
        <f t="shared" si="216"/>
        <v>0</v>
      </c>
      <c r="I450" s="128">
        <f t="shared" si="216"/>
        <v>0</v>
      </c>
      <c r="J450" s="128">
        <f t="shared" si="216"/>
        <v>0</v>
      </c>
      <c r="K450" s="128">
        <f t="shared" si="216"/>
        <v>0</v>
      </c>
      <c r="L450" s="128">
        <f t="shared" si="216"/>
        <v>0</v>
      </c>
      <c r="M450" s="128">
        <f t="shared" si="216"/>
        <v>0</v>
      </c>
      <c r="N450" s="128">
        <f t="shared" si="216"/>
        <v>0.000003392636621</v>
      </c>
      <c r="O450" s="128">
        <f t="shared" si="216"/>
        <v>0</v>
      </c>
      <c r="P450" s="128">
        <f t="shared" si="216"/>
        <v>0</v>
      </c>
      <c r="Q450" s="128">
        <f t="shared" si="216"/>
        <v>0</v>
      </c>
      <c r="R450" s="128">
        <f t="shared" si="216"/>
        <v>0</v>
      </c>
      <c r="S450" s="128">
        <f t="shared" si="216"/>
        <v>0</v>
      </c>
      <c r="T450" s="128">
        <f t="shared" si="216"/>
        <v>0</v>
      </c>
      <c r="U450" s="157">
        <f t="shared" si="216"/>
        <v>0</v>
      </c>
    </row>
    <row r="451" ht="15.75" customHeight="1">
      <c r="A451" s="145" t="s">
        <v>466</v>
      </c>
      <c r="B451" s="128">
        <f t="shared" ref="B451:U451" si="217">B229/B$12</f>
        <v>0</v>
      </c>
      <c r="C451" s="128">
        <f t="shared" si="217"/>
        <v>0</v>
      </c>
      <c r="D451" s="128">
        <f t="shared" si="217"/>
        <v>0.0006694759818</v>
      </c>
      <c r="E451" s="128">
        <f t="shared" si="217"/>
        <v>0.00132128775</v>
      </c>
      <c r="F451" s="128">
        <f t="shared" si="217"/>
        <v>0.0004142826882</v>
      </c>
      <c r="G451" s="128">
        <f t="shared" si="217"/>
        <v>0.00007171640905</v>
      </c>
      <c r="H451" s="128">
        <f t="shared" si="217"/>
        <v>0.00003663473339</v>
      </c>
      <c r="I451" s="128">
        <f t="shared" si="217"/>
        <v>0</v>
      </c>
      <c r="J451" s="128">
        <f t="shared" si="217"/>
        <v>0.000003909417494</v>
      </c>
      <c r="K451" s="128">
        <f t="shared" si="217"/>
        <v>0.000004171694823</v>
      </c>
      <c r="L451" s="128">
        <f t="shared" si="217"/>
        <v>0</v>
      </c>
      <c r="M451" s="128">
        <f t="shared" si="217"/>
        <v>0.0000004658440792</v>
      </c>
      <c r="N451" s="128">
        <f t="shared" si="217"/>
        <v>0</v>
      </c>
      <c r="O451" s="128">
        <f t="shared" si="217"/>
        <v>0</v>
      </c>
      <c r="P451" s="128">
        <f t="shared" si="217"/>
        <v>0.000001839592444</v>
      </c>
      <c r="Q451" s="128">
        <f t="shared" si="217"/>
        <v>0</v>
      </c>
      <c r="R451" s="128">
        <f t="shared" si="217"/>
        <v>0.000002954407219</v>
      </c>
      <c r="S451" s="128">
        <f t="shared" si="217"/>
        <v>0</v>
      </c>
      <c r="T451" s="128">
        <f t="shared" si="217"/>
        <v>0</v>
      </c>
      <c r="U451" s="157">
        <f t="shared" si="217"/>
        <v>0</v>
      </c>
    </row>
    <row r="452" ht="15.75" customHeight="1">
      <c r="A452" s="145" t="s">
        <v>468</v>
      </c>
      <c r="B452" s="128">
        <f t="shared" ref="B452:U452" si="218">B230/B$12</f>
        <v>0</v>
      </c>
      <c r="C452" s="128">
        <f t="shared" si="218"/>
        <v>0</v>
      </c>
      <c r="D452" s="128">
        <f t="shared" si="218"/>
        <v>0</v>
      </c>
      <c r="E452" s="128">
        <f t="shared" si="218"/>
        <v>0</v>
      </c>
      <c r="F452" s="128">
        <f t="shared" si="218"/>
        <v>0</v>
      </c>
      <c r="G452" s="128">
        <f t="shared" si="218"/>
        <v>0</v>
      </c>
      <c r="H452" s="128">
        <f t="shared" si="218"/>
        <v>0</v>
      </c>
      <c r="I452" s="128">
        <f t="shared" si="218"/>
        <v>0</v>
      </c>
      <c r="J452" s="128">
        <f t="shared" si="218"/>
        <v>0.000002606278329</v>
      </c>
      <c r="K452" s="128">
        <f t="shared" si="218"/>
        <v>0</v>
      </c>
      <c r="L452" s="128">
        <f t="shared" si="218"/>
        <v>0</v>
      </c>
      <c r="M452" s="128">
        <f t="shared" si="218"/>
        <v>0</v>
      </c>
      <c r="N452" s="128">
        <f t="shared" si="218"/>
        <v>0.000001453987123</v>
      </c>
      <c r="O452" s="128">
        <f t="shared" si="218"/>
        <v>0</v>
      </c>
      <c r="P452" s="128">
        <f t="shared" si="218"/>
        <v>0</v>
      </c>
      <c r="Q452" s="128">
        <f t="shared" si="218"/>
        <v>0</v>
      </c>
      <c r="R452" s="128">
        <f t="shared" si="218"/>
        <v>0</v>
      </c>
      <c r="S452" s="128">
        <f t="shared" si="218"/>
        <v>0</v>
      </c>
      <c r="T452" s="128">
        <f t="shared" si="218"/>
        <v>0</v>
      </c>
      <c r="U452" s="157">
        <f t="shared" si="218"/>
        <v>0</v>
      </c>
    </row>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6.57"/>
    <col customWidth="1" min="2" max="21" width="16.29"/>
    <col customWidth="1" min="22" max="26" width="8.71"/>
  </cols>
  <sheetData>
    <row r="1">
      <c r="A1" s="92" t="s">
        <v>483</v>
      </c>
      <c r="B1" s="93"/>
      <c r="C1" s="93"/>
      <c r="D1" s="93"/>
      <c r="E1" s="93"/>
      <c r="F1" s="93"/>
    </row>
    <row r="2" ht="15.0" customHeight="1">
      <c r="A2" s="95" t="s">
        <v>540</v>
      </c>
      <c r="B2" s="96"/>
      <c r="C2" s="96"/>
      <c r="D2" s="96"/>
      <c r="E2" s="96"/>
      <c r="F2" s="96"/>
    </row>
    <row r="3">
      <c r="A3" s="97"/>
    </row>
    <row r="4">
      <c r="A4" s="96" t="s">
        <v>485</v>
      </c>
    </row>
    <row r="5">
      <c r="A5" s="96" t="s">
        <v>486</v>
      </c>
    </row>
    <row r="6">
      <c r="A6" s="96" t="s">
        <v>487</v>
      </c>
    </row>
    <row r="7">
      <c r="A7" s="97"/>
    </row>
    <row r="8">
      <c r="A8" s="96" t="s">
        <v>488</v>
      </c>
    </row>
    <row r="9">
      <c r="A9" s="96"/>
    </row>
    <row r="10">
      <c r="A10" s="98" t="s">
        <v>489</v>
      </c>
    </row>
    <row r="11">
      <c r="A11" s="158" t="s">
        <v>490</v>
      </c>
      <c r="B11" s="134" t="s">
        <v>491</v>
      </c>
      <c r="C11" s="134" t="s">
        <v>492</v>
      </c>
      <c r="D11" s="134" t="s">
        <v>493</v>
      </c>
      <c r="E11" s="134" t="s">
        <v>494</v>
      </c>
      <c r="F11" s="134" t="s">
        <v>495</v>
      </c>
      <c r="G11" s="134" t="s">
        <v>496</v>
      </c>
      <c r="H11" s="134" t="s">
        <v>497</v>
      </c>
      <c r="I11" s="134" t="s">
        <v>498</v>
      </c>
      <c r="J11" s="134" t="s">
        <v>499</v>
      </c>
      <c r="K11" s="134" t="s">
        <v>500</v>
      </c>
      <c r="L11" s="134" t="s">
        <v>501</v>
      </c>
      <c r="M11" s="134" t="s">
        <v>502</v>
      </c>
      <c r="N11" s="134" t="s">
        <v>503</v>
      </c>
      <c r="O11" s="134" t="s">
        <v>504</v>
      </c>
      <c r="P11" s="134" t="s">
        <v>505</v>
      </c>
      <c r="Q11" s="134" t="s">
        <v>506</v>
      </c>
      <c r="R11" s="134" t="s">
        <v>507</v>
      </c>
      <c r="S11" s="134" t="s">
        <v>508</v>
      </c>
      <c r="T11" s="134" t="s">
        <v>509</v>
      </c>
      <c r="U11" s="135" t="s">
        <v>510</v>
      </c>
    </row>
    <row r="12">
      <c r="A12" s="170" t="s">
        <v>511</v>
      </c>
      <c r="B12" s="171">
        <v>1258824.0</v>
      </c>
      <c r="C12" s="171">
        <v>4209235.0</v>
      </c>
      <c r="D12" s="171">
        <v>9123692.0</v>
      </c>
      <c r="E12" s="171">
        <v>7974500.0</v>
      </c>
      <c r="F12" s="171">
        <v>9680972.0</v>
      </c>
      <c r="G12" s="171">
        <v>8651597.0</v>
      </c>
      <c r="H12" s="171">
        <v>3151227.0</v>
      </c>
      <c r="I12" s="171">
        <v>4791551.0</v>
      </c>
      <c r="J12" s="171">
        <v>5500989.0</v>
      </c>
      <c r="K12" s="171">
        <v>4405924.0</v>
      </c>
      <c r="L12" s="171">
        <v>3626867.0</v>
      </c>
      <c r="M12" s="171">
        <v>4197981.0</v>
      </c>
      <c r="N12" s="171">
        <v>2427897.0</v>
      </c>
      <c r="O12" s="171">
        <v>2031284.0</v>
      </c>
      <c r="P12" s="171">
        <v>2912227.0</v>
      </c>
      <c r="Q12" s="171">
        <v>4568964.0</v>
      </c>
      <c r="R12" s="171">
        <v>4196298.0</v>
      </c>
      <c r="S12" s="171">
        <v>3647733.0</v>
      </c>
      <c r="T12" s="171">
        <v>4998137.0</v>
      </c>
      <c r="U12" s="171">
        <v>5409116.0</v>
      </c>
    </row>
    <row r="13">
      <c r="A13" s="170" t="s">
        <v>101</v>
      </c>
      <c r="B13" s="171"/>
      <c r="C13" s="171"/>
      <c r="D13" s="171"/>
      <c r="E13" s="171"/>
      <c r="F13" s="171"/>
      <c r="G13" s="171"/>
      <c r="H13" s="171"/>
      <c r="I13" s="171"/>
      <c r="J13" s="171"/>
      <c r="K13" s="171"/>
      <c r="L13" s="171"/>
      <c r="M13" s="171"/>
      <c r="N13" s="171"/>
      <c r="O13" s="171"/>
      <c r="P13" s="171"/>
      <c r="Q13" s="171"/>
      <c r="R13" s="171"/>
      <c r="S13" s="171"/>
      <c r="T13" s="171"/>
      <c r="U13" s="171"/>
    </row>
    <row r="14">
      <c r="A14" s="170" t="s">
        <v>2</v>
      </c>
      <c r="B14" s="171"/>
      <c r="C14" s="171"/>
      <c r="D14" s="171"/>
      <c r="E14" s="171"/>
      <c r="F14" s="171"/>
      <c r="G14" s="171"/>
      <c r="H14" s="171"/>
      <c r="I14" s="171"/>
      <c r="J14" s="171"/>
      <c r="K14" s="171"/>
      <c r="L14" s="171"/>
      <c r="M14" s="171"/>
      <c r="N14" s="171"/>
      <c r="O14" s="171"/>
      <c r="P14" s="171"/>
      <c r="Q14" s="171"/>
      <c r="R14" s="171"/>
      <c r="S14" s="171"/>
      <c r="T14" s="171"/>
      <c r="U14" s="171"/>
    </row>
    <row r="15">
      <c r="A15" s="170" t="s">
        <v>70</v>
      </c>
      <c r="B15" s="171"/>
      <c r="C15" s="171"/>
      <c r="D15" s="171"/>
      <c r="E15" s="171"/>
      <c r="F15" s="171"/>
      <c r="G15" s="171"/>
      <c r="H15" s="171"/>
      <c r="I15" s="171"/>
      <c r="J15" s="171"/>
      <c r="K15" s="171"/>
      <c r="L15" s="171"/>
      <c r="M15" s="171"/>
      <c r="N15" s="171"/>
      <c r="O15" s="171"/>
      <c r="P15" s="171"/>
      <c r="Q15" s="171"/>
      <c r="R15" s="171"/>
      <c r="S15" s="171"/>
      <c r="T15" s="171"/>
      <c r="U15" s="171"/>
    </row>
    <row r="16">
      <c r="A16" s="170" t="s">
        <v>512</v>
      </c>
      <c r="B16" s="171"/>
      <c r="C16" s="171"/>
      <c r="D16" s="171"/>
      <c r="E16" s="171"/>
      <c r="F16" s="171"/>
      <c r="G16" s="171"/>
      <c r="H16" s="171"/>
      <c r="I16" s="171"/>
      <c r="J16" s="171"/>
      <c r="K16" s="171"/>
      <c r="L16" s="171"/>
      <c r="M16" s="171"/>
      <c r="N16" s="171"/>
      <c r="O16" s="171"/>
      <c r="P16" s="171"/>
      <c r="Q16" s="171"/>
      <c r="R16" s="171"/>
      <c r="S16" s="171"/>
      <c r="T16" s="171"/>
      <c r="U16" s="171"/>
    </row>
    <row r="17">
      <c r="A17" s="170" t="s">
        <v>55</v>
      </c>
      <c r="B17" s="171"/>
      <c r="C17" s="171"/>
      <c r="D17" s="171"/>
      <c r="E17" s="171"/>
      <c r="F17" s="171"/>
      <c r="G17" s="171"/>
      <c r="H17" s="171"/>
      <c r="I17" s="171"/>
      <c r="J17" s="171"/>
      <c r="K17" s="171"/>
      <c r="L17" s="171"/>
      <c r="M17" s="171"/>
      <c r="N17" s="171"/>
      <c r="O17" s="171"/>
      <c r="P17" s="171"/>
      <c r="Q17" s="171"/>
      <c r="R17" s="171"/>
      <c r="S17" s="171"/>
      <c r="T17" s="171"/>
      <c r="U17" s="171"/>
    </row>
    <row r="18">
      <c r="A18" s="170" t="s">
        <v>102</v>
      </c>
      <c r="B18" s="171"/>
      <c r="C18" s="171"/>
      <c r="D18" s="171"/>
      <c r="E18" s="171"/>
      <c r="F18" s="171"/>
      <c r="G18" s="171"/>
      <c r="H18" s="171"/>
      <c r="I18" s="171"/>
      <c r="J18" s="171"/>
      <c r="K18" s="171"/>
      <c r="L18" s="171"/>
      <c r="M18" s="171"/>
      <c r="N18" s="171"/>
      <c r="O18" s="171"/>
      <c r="P18" s="171"/>
      <c r="Q18" s="171"/>
      <c r="R18" s="171"/>
      <c r="S18" s="171"/>
      <c r="T18" s="171"/>
      <c r="U18" s="171"/>
    </row>
    <row r="19">
      <c r="A19" s="170" t="s">
        <v>78</v>
      </c>
      <c r="B19" s="171"/>
      <c r="C19" s="171"/>
      <c r="D19" s="171"/>
      <c r="E19" s="171"/>
      <c r="F19" s="171"/>
      <c r="G19" s="171"/>
      <c r="H19" s="171"/>
      <c r="I19" s="171"/>
      <c r="J19" s="171"/>
      <c r="K19" s="171"/>
      <c r="L19" s="171"/>
      <c r="M19" s="171"/>
      <c r="N19" s="171"/>
      <c r="O19" s="171"/>
      <c r="P19" s="171"/>
      <c r="Q19" s="171"/>
      <c r="R19" s="171"/>
      <c r="S19" s="171"/>
      <c r="T19" s="171"/>
      <c r="U19" s="171"/>
    </row>
    <row r="20">
      <c r="A20" s="170" t="s">
        <v>4</v>
      </c>
      <c r="B20" s="171">
        <v>0.0</v>
      </c>
      <c r="C20" s="171">
        <v>0.0</v>
      </c>
      <c r="D20" s="171">
        <v>0.0</v>
      </c>
      <c r="E20" s="171">
        <v>0.0</v>
      </c>
      <c r="F20" s="171">
        <v>0.0</v>
      </c>
      <c r="G20" s="171">
        <v>3261.0</v>
      </c>
      <c r="H20" s="171">
        <v>13505.0</v>
      </c>
      <c r="I20" s="171">
        <v>15284.0</v>
      </c>
      <c r="J20" s="171">
        <v>47839.0</v>
      </c>
      <c r="K20" s="171">
        <v>35445.0</v>
      </c>
      <c r="L20" s="171">
        <v>27485.0</v>
      </c>
      <c r="M20" s="171">
        <v>21273.0</v>
      </c>
      <c r="N20" s="171">
        <v>5039.0</v>
      </c>
      <c r="O20" s="171">
        <v>11252.0</v>
      </c>
      <c r="P20" s="171">
        <v>10693.0</v>
      </c>
      <c r="Q20" s="171">
        <v>0.0</v>
      </c>
      <c r="R20" s="171">
        <v>0.0</v>
      </c>
      <c r="S20" s="171">
        <v>0.0</v>
      </c>
      <c r="T20" s="171">
        <v>0.0</v>
      </c>
      <c r="U20" s="171">
        <v>0.0</v>
      </c>
    </row>
    <row r="21" ht="15.75" customHeight="1">
      <c r="A21" s="170" t="s">
        <v>5</v>
      </c>
      <c r="B21" s="171">
        <v>19941.0</v>
      </c>
      <c r="C21" s="171">
        <v>42743.0</v>
      </c>
      <c r="D21" s="171">
        <v>27524.0</v>
      </c>
      <c r="E21" s="171">
        <v>16013.0</v>
      </c>
      <c r="F21" s="171">
        <v>28641.0</v>
      </c>
      <c r="G21" s="171">
        <v>20809.0</v>
      </c>
      <c r="H21" s="171">
        <v>11091.0</v>
      </c>
      <c r="I21" s="171">
        <v>3754.0</v>
      </c>
      <c r="J21" s="171">
        <v>11129.0</v>
      </c>
      <c r="K21" s="171">
        <v>8299.0</v>
      </c>
      <c r="L21" s="171">
        <v>6651.0</v>
      </c>
      <c r="M21" s="171">
        <v>8740.0</v>
      </c>
      <c r="N21" s="171">
        <v>6161.0</v>
      </c>
      <c r="O21" s="171">
        <v>938.0</v>
      </c>
      <c r="P21" s="171">
        <v>8641.0</v>
      </c>
      <c r="Q21" s="171">
        <v>7640.0</v>
      </c>
      <c r="R21" s="171">
        <v>17902.0</v>
      </c>
      <c r="S21" s="171">
        <v>103708.0</v>
      </c>
      <c r="T21" s="171">
        <v>122317.0</v>
      </c>
      <c r="U21" s="171">
        <v>155072.0</v>
      </c>
    </row>
    <row r="22" ht="15.75" customHeight="1">
      <c r="A22" s="170" t="s">
        <v>103</v>
      </c>
      <c r="B22" s="171"/>
      <c r="C22" s="171"/>
      <c r="D22" s="171"/>
      <c r="E22" s="171"/>
      <c r="F22" s="171"/>
      <c r="G22" s="171"/>
      <c r="H22" s="171"/>
      <c r="I22" s="171"/>
      <c r="J22" s="171"/>
      <c r="K22" s="171"/>
      <c r="L22" s="171"/>
      <c r="M22" s="171"/>
      <c r="N22" s="171"/>
      <c r="O22" s="171"/>
      <c r="P22" s="171"/>
      <c r="Q22" s="171"/>
      <c r="R22" s="171"/>
      <c r="S22" s="171"/>
      <c r="T22" s="171"/>
      <c r="U22" s="171"/>
    </row>
    <row r="23" ht="15.75" customHeight="1">
      <c r="A23" s="170" t="s">
        <v>6</v>
      </c>
      <c r="B23" s="171">
        <v>0.0</v>
      </c>
      <c r="C23" s="171">
        <v>2.0</v>
      </c>
      <c r="D23" s="171">
        <v>0.0</v>
      </c>
      <c r="E23" s="171">
        <v>0.0</v>
      </c>
      <c r="F23" s="171">
        <v>176.0</v>
      </c>
      <c r="G23" s="171">
        <v>0.0</v>
      </c>
      <c r="H23" s="171">
        <v>23.0</v>
      </c>
      <c r="I23" s="171">
        <v>1.0</v>
      </c>
      <c r="J23" s="171">
        <v>3.0</v>
      </c>
      <c r="K23" s="171">
        <v>0.0</v>
      </c>
      <c r="L23" s="171">
        <v>309.0</v>
      </c>
      <c r="M23" s="171">
        <v>162.0</v>
      </c>
      <c r="N23" s="171">
        <v>29.0</v>
      </c>
      <c r="O23" s="171">
        <v>0.0</v>
      </c>
      <c r="P23" s="171">
        <v>0.0</v>
      </c>
      <c r="Q23" s="171">
        <v>0.0</v>
      </c>
      <c r="R23" s="171">
        <v>0.0</v>
      </c>
      <c r="S23" s="171">
        <v>97.0</v>
      </c>
      <c r="T23" s="171">
        <v>0.0</v>
      </c>
      <c r="U23" s="171">
        <v>12326.0</v>
      </c>
    </row>
    <row r="24" ht="15.75" customHeight="1">
      <c r="A24" s="170" t="s">
        <v>104</v>
      </c>
      <c r="B24" s="171"/>
      <c r="C24" s="171"/>
      <c r="D24" s="171"/>
      <c r="E24" s="171"/>
      <c r="F24" s="171"/>
      <c r="G24" s="171"/>
      <c r="H24" s="171"/>
      <c r="I24" s="171"/>
      <c r="J24" s="171"/>
      <c r="K24" s="171"/>
      <c r="L24" s="171"/>
      <c r="M24" s="171"/>
      <c r="N24" s="171"/>
      <c r="O24" s="171"/>
      <c r="P24" s="171"/>
      <c r="Q24" s="171"/>
      <c r="R24" s="171"/>
      <c r="S24" s="171"/>
      <c r="T24" s="171"/>
      <c r="U24" s="171"/>
    </row>
    <row r="25" ht="15.75" customHeight="1">
      <c r="A25" s="170" t="s">
        <v>80</v>
      </c>
      <c r="B25" s="171">
        <v>1.0</v>
      </c>
      <c r="C25" s="171">
        <v>0.0</v>
      </c>
      <c r="D25" s="171">
        <v>0.0</v>
      </c>
      <c r="E25" s="171">
        <v>0.0</v>
      </c>
      <c r="F25" s="171">
        <v>0.0</v>
      </c>
      <c r="G25" s="171">
        <v>0.0</v>
      </c>
      <c r="H25" s="171">
        <v>0.0</v>
      </c>
      <c r="I25" s="171">
        <v>0.0</v>
      </c>
      <c r="J25" s="171">
        <v>0.0</v>
      </c>
      <c r="K25" s="171">
        <v>0.0</v>
      </c>
      <c r="L25" s="171">
        <v>0.0</v>
      </c>
      <c r="M25" s="171">
        <v>0.0</v>
      </c>
      <c r="N25" s="171">
        <v>0.0</v>
      </c>
      <c r="O25" s="171">
        <v>0.0</v>
      </c>
      <c r="P25" s="171">
        <v>0.0</v>
      </c>
      <c r="Q25" s="171">
        <v>0.0</v>
      </c>
      <c r="R25" s="171">
        <v>0.0</v>
      </c>
      <c r="S25" s="171">
        <v>0.0</v>
      </c>
      <c r="T25" s="171">
        <v>0.0</v>
      </c>
      <c r="U25" s="171"/>
    </row>
    <row r="26" ht="15.75" customHeight="1">
      <c r="A26" s="170" t="s">
        <v>52</v>
      </c>
      <c r="B26" s="171"/>
      <c r="C26" s="171"/>
      <c r="D26" s="171"/>
      <c r="E26" s="171"/>
      <c r="F26" s="171"/>
      <c r="G26" s="171"/>
      <c r="H26" s="171"/>
      <c r="I26" s="171"/>
      <c r="J26" s="171"/>
      <c r="K26" s="171"/>
      <c r="L26" s="171"/>
      <c r="M26" s="171"/>
      <c r="N26" s="171"/>
      <c r="O26" s="171"/>
      <c r="P26" s="171"/>
      <c r="Q26" s="171"/>
      <c r="R26" s="171"/>
      <c r="S26" s="171"/>
      <c r="T26" s="171"/>
      <c r="U26" s="171"/>
    </row>
    <row r="27" ht="15.75" customHeight="1">
      <c r="A27" s="170" t="s">
        <v>64</v>
      </c>
      <c r="B27" s="171"/>
      <c r="C27" s="171"/>
      <c r="D27" s="171"/>
      <c r="E27" s="171"/>
      <c r="F27" s="171"/>
      <c r="G27" s="171"/>
      <c r="H27" s="171"/>
      <c r="I27" s="171"/>
      <c r="J27" s="171"/>
      <c r="K27" s="171"/>
      <c r="L27" s="171"/>
      <c r="M27" s="171"/>
      <c r="N27" s="171"/>
      <c r="O27" s="171"/>
      <c r="P27" s="171"/>
      <c r="Q27" s="171"/>
      <c r="R27" s="171"/>
      <c r="S27" s="171"/>
      <c r="T27" s="171"/>
      <c r="U27" s="171"/>
    </row>
    <row r="28" ht="15.75" customHeight="1">
      <c r="A28" s="170" t="s">
        <v>105</v>
      </c>
      <c r="B28" s="171"/>
      <c r="C28" s="171"/>
      <c r="D28" s="171"/>
      <c r="E28" s="171"/>
      <c r="F28" s="171"/>
      <c r="G28" s="171"/>
      <c r="H28" s="171"/>
      <c r="I28" s="171"/>
      <c r="J28" s="171"/>
      <c r="K28" s="171"/>
      <c r="L28" s="171"/>
      <c r="M28" s="171"/>
      <c r="N28" s="171"/>
      <c r="O28" s="171"/>
      <c r="P28" s="171"/>
      <c r="Q28" s="171"/>
      <c r="R28" s="171"/>
      <c r="S28" s="171"/>
      <c r="T28" s="171"/>
      <c r="U28" s="171"/>
    </row>
    <row r="29" ht="15.75" customHeight="1">
      <c r="A29" s="170" t="s">
        <v>7</v>
      </c>
      <c r="B29" s="171"/>
      <c r="C29" s="171"/>
      <c r="D29" s="171"/>
      <c r="E29" s="171"/>
      <c r="F29" s="171"/>
      <c r="G29" s="171"/>
      <c r="H29" s="171"/>
      <c r="I29" s="171"/>
      <c r="J29" s="171"/>
      <c r="K29" s="171"/>
      <c r="L29" s="171"/>
      <c r="M29" s="171"/>
      <c r="N29" s="171"/>
      <c r="O29" s="171"/>
      <c r="P29" s="171"/>
      <c r="Q29" s="171"/>
      <c r="R29" s="171"/>
      <c r="S29" s="171"/>
      <c r="T29" s="171"/>
      <c r="U29" s="171"/>
    </row>
    <row r="30" ht="15.75" customHeight="1">
      <c r="A30" s="170" t="s">
        <v>106</v>
      </c>
      <c r="B30" s="171"/>
      <c r="C30" s="171"/>
      <c r="D30" s="171"/>
      <c r="E30" s="171"/>
      <c r="F30" s="171"/>
      <c r="G30" s="171"/>
      <c r="H30" s="171"/>
      <c r="I30" s="171"/>
      <c r="J30" s="171"/>
      <c r="K30" s="171"/>
      <c r="L30" s="171"/>
      <c r="M30" s="171"/>
      <c r="N30" s="171"/>
      <c r="O30" s="171"/>
      <c r="P30" s="171"/>
      <c r="Q30" s="171"/>
      <c r="R30" s="171"/>
      <c r="S30" s="171"/>
      <c r="T30" s="171"/>
      <c r="U30" s="171"/>
    </row>
    <row r="31" ht="15.75" customHeight="1">
      <c r="A31" s="170" t="s">
        <v>107</v>
      </c>
      <c r="B31" s="171"/>
      <c r="C31" s="171"/>
      <c r="D31" s="171"/>
      <c r="E31" s="171"/>
      <c r="F31" s="171"/>
      <c r="G31" s="171"/>
      <c r="H31" s="171"/>
      <c r="I31" s="171"/>
      <c r="J31" s="171"/>
      <c r="K31" s="171"/>
      <c r="L31" s="171"/>
      <c r="M31" s="171"/>
      <c r="N31" s="171"/>
      <c r="O31" s="171"/>
      <c r="P31" s="171"/>
      <c r="Q31" s="171"/>
      <c r="R31" s="171"/>
      <c r="S31" s="171"/>
      <c r="T31" s="171"/>
      <c r="U31" s="171"/>
    </row>
    <row r="32" ht="15.75" customHeight="1">
      <c r="A32" s="170" t="s">
        <v>513</v>
      </c>
      <c r="B32" s="171"/>
      <c r="C32" s="171"/>
      <c r="D32" s="171"/>
      <c r="E32" s="171"/>
      <c r="F32" s="171"/>
      <c r="G32" s="171"/>
      <c r="H32" s="171"/>
      <c r="I32" s="171"/>
      <c r="J32" s="171"/>
      <c r="K32" s="171"/>
      <c r="L32" s="171"/>
      <c r="M32" s="171"/>
      <c r="N32" s="171"/>
      <c r="O32" s="171"/>
      <c r="P32" s="171"/>
      <c r="Q32" s="171"/>
      <c r="R32" s="171"/>
      <c r="S32" s="171"/>
      <c r="T32" s="171"/>
      <c r="U32" s="171"/>
    </row>
    <row r="33" ht="15.75" customHeight="1">
      <c r="A33" s="170" t="s">
        <v>108</v>
      </c>
      <c r="B33" s="171"/>
      <c r="C33" s="171"/>
      <c r="D33" s="171"/>
      <c r="E33" s="171"/>
      <c r="F33" s="171"/>
      <c r="G33" s="171"/>
      <c r="H33" s="171"/>
      <c r="I33" s="171"/>
      <c r="J33" s="171"/>
      <c r="K33" s="171"/>
      <c r="L33" s="171"/>
      <c r="M33" s="171"/>
      <c r="N33" s="171"/>
      <c r="O33" s="171"/>
      <c r="P33" s="171"/>
      <c r="Q33" s="171"/>
      <c r="R33" s="171"/>
      <c r="S33" s="171"/>
      <c r="T33" s="171"/>
      <c r="U33" s="171"/>
    </row>
    <row r="34" ht="15.75" customHeight="1">
      <c r="A34" s="170" t="s">
        <v>109</v>
      </c>
      <c r="B34" s="171">
        <v>0.0</v>
      </c>
      <c r="C34" s="171">
        <v>0.0</v>
      </c>
      <c r="D34" s="171">
        <v>0.0</v>
      </c>
      <c r="E34" s="171">
        <v>0.0</v>
      </c>
      <c r="F34" s="171">
        <v>47.0</v>
      </c>
      <c r="G34" s="171">
        <v>0.0</v>
      </c>
      <c r="H34" s="171">
        <v>0.0</v>
      </c>
      <c r="I34" s="171">
        <v>0.0</v>
      </c>
      <c r="J34" s="171">
        <v>0.0</v>
      </c>
      <c r="K34" s="171">
        <v>0.0</v>
      </c>
      <c r="L34" s="171">
        <v>0.0</v>
      </c>
      <c r="M34" s="171">
        <v>0.0</v>
      </c>
      <c r="N34" s="171">
        <v>0.0</v>
      </c>
      <c r="O34" s="171">
        <v>0.0</v>
      </c>
      <c r="P34" s="171">
        <v>0.0</v>
      </c>
      <c r="Q34" s="171">
        <v>0.0</v>
      </c>
      <c r="R34" s="171">
        <v>0.0</v>
      </c>
      <c r="S34" s="171">
        <v>0.0</v>
      </c>
      <c r="T34" s="171">
        <v>0.0</v>
      </c>
      <c r="U34" s="171">
        <v>0.0</v>
      </c>
    </row>
    <row r="35" ht="15.75" customHeight="1">
      <c r="A35" s="170" t="s">
        <v>110</v>
      </c>
      <c r="B35" s="171"/>
      <c r="C35" s="171"/>
      <c r="D35" s="171"/>
      <c r="E35" s="171"/>
      <c r="F35" s="171"/>
      <c r="G35" s="171"/>
      <c r="H35" s="171"/>
      <c r="I35" s="171"/>
      <c r="J35" s="171"/>
      <c r="K35" s="171"/>
      <c r="L35" s="171"/>
      <c r="M35" s="171"/>
      <c r="N35" s="171"/>
      <c r="O35" s="171"/>
      <c r="P35" s="171"/>
      <c r="Q35" s="171"/>
      <c r="R35" s="171"/>
      <c r="S35" s="171"/>
      <c r="T35" s="171"/>
      <c r="U35" s="171"/>
    </row>
    <row r="36" ht="15.75" customHeight="1">
      <c r="A36" s="170" t="s">
        <v>111</v>
      </c>
      <c r="B36" s="171">
        <v>0.0</v>
      </c>
      <c r="C36" s="171">
        <v>0.0</v>
      </c>
      <c r="D36" s="171">
        <v>0.0</v>
      </c>
      <c r="E36" s="171">
        <v>0.0</v>
      </c>
      <c r="F36" s="171">
        <v>0.0</v>
      </c>
      <c r="G36" s="171">
        <v>0.0</v>
      </c>
      <c r="H36" s="171">
        <v>0.0</v>
      </c>
      <c r="I36" s="171">
        <v>0.0</v>
      </c>
      <c r="J36" s="171">
        <v>0.0</v>
      </c>
      <c r="K36" s="171">
        <v>0.0</v>
      </c>
      <c r="L36" s="171">
        <v>0.0</v>
      </c>
      <c r="M36" s="171">
        <v>0.0</v>
      </c>
      <c r="N36" s="171">
        <v>0.0</v>
      </c>
      <c r="O36" s="171">
        <v>0.0</v>
      </c>
      <c r="P36" s="171">
        <v>20.0</v>
      </c>
      <c r="Q36" s="171">
        <v>0.0</v>
      </c>
      <c r="R36" s="171">
        <v>0.0</v>
      </c>
      <c r="S36" s="171">
        <v>0.0</v>
      </c>
      <c r="T36" s="171">
        <v>0.0</v>
      </c>
      <c r="U36" s="171"/>
    </row>
    <row r="37" ht="15.75" customHeight="1">
      <c r="A37" s="170" t="s">
        <v>8</v>
      </c>
      <c r="B37" s="171">
        <v>0.0</v>
      </c>
      <c r="C37" s="171">
        <v>0.0</v>
      </c>
      <c r="D37" s="171">
        <v>0.0</v>
      </c>
      <c r="E37" s="171">
        <v>379.0</v>
      </c>
      <c r="F37" s="171">
        <v>1398.0</v>
      </c>
      <c r="G37" s="171">
        <v>754.0</v>
      </c>
      <c r="H37" s="171">
        <v>432.0</v>
      </c>
      <c r="I37" s="171">
        <v>824.0</v>
      </c>
      <c r="J37" s="171">
        <v>881.0</v>
      </c>
      <c r="K37" s="171">
        <v>587.0</v>
      </c>
      <c r="L37" s="171">
        <v>128.0</v>
      </c>
      <c r="M37" s="171">
        <v>433.0</v>
      </c>
      <c r="N37" s="171">
        <v>88.0</v>
      </c>
      <c r="O37" s="171">
        <v>90.0</v>
      </c>
      <c r="P37" s="171">
        <v>168.0</v>
      </c>
      <c r="Q37" s="171">
        <v>1394.0</v>
      </c>
      <c r="R37" s="171">
        <v>426.0</v>
      </c>
      <c r="S37" s="171">
        <v>5.0</v>
      </c>
      <c r="T37" s="171">
        <v>2519.0</v>
      </c>
      <c r="U37" s="171">
        <v>33.0</v>
      </c>
    </row>
    <row r="38" ht="15.75" customHeight="1">
      <c r="A38" s="170" t="s">
        <v>514</v>
      </c>
      <c r="B38" s="171"/>
      <c r="C38" s="171"/>
      <c r="D38" s="171">
        <v>25052.0</v>
      </c>
      <c r="E38" s="171"/>
      <c r="F38" s="171"/>
      <c r="G38" s="171">
        <v>28.0</v>
      </c>
      <c r="H38" s="171"/>
      <c r="I38" s="171"/>
      <c r="J38" s="171"/>
      <c r="K38" s="171"/>
      <c r="L38" s="171"/>
      <c r="M38" s="171"/>
      <c r="N38" s="171"/>
      <c r="O38" s="171"/>
      <c r="P38" s="171"/>
      <c r="Q38" s="171"/>
      <c r="R38" s="171"/>
      <c r="S38" s="171"/>
      <c r="T38" s="171"/>
      <c r="U38" s="171"/>
    </row>
    <row r="39" ht="15.75" customHeight="1">
      <c r="A39" s="170" t="s">
        <v>112</v>
      </c>
      <c r="B39" s="171"/>
      <c r="C39" s="171"/>
      <c r="D39" s="171"/>
      <c r="E39" s="171"/>
      <c r="F39" s="171"/>
      <c r="G39" s="171"/>
      <c r="H39" s="171"/>
      <c r="I39" s="171"/>
      <c r="J39" s="171"/>
      <c r="K39" s="171"/>
      <c r="L39" s="171"/>
      <c r="M39" s="171"/>
      <c r="N39" s="171"/>
      <c r="O39" s="171"/>
      <c r="P39" s="171"/>
      <c r="Q39" s="171"/>
      <c r="R39" s="171"/>
      <c r="S39" s="171"/>
      <c r="T39" s="171"/>
      <c r="U39" s="171"/>
    </row>
    <row r="40" ht="15.75" customHeight="1">
      <c r="A40" s="170" t="s">
        <v>81</v>
      </c>
      <c r="B40" s="171">
        <v>0.0</v>
      </c>
      <c r="C40" s="171">
        <v>0.0</v>
      </c>
      <c r="D40" s="171">
        <v>0.0</v>
      </c>
      <c r="E40" s="171">
        <v>0.0</v>
      </c>
      <c r="F40" s="171">
        <v>0.0</v>
      </c>
      <c r="G40" s="171">
        <v>0.0</v>
      </c>
      <c r="H40" s="171">
        <v>410.0</v>
      </c>
      <c r="I40" s="171">
        <v>0.0</v>
      </c>
      <c r="J40" s="171">
        <v>0.0</v>
      </c>
      <c r="K40" s="171">
        <v>1255.0</v>
      </c>
      <c r="L40" s="171">
        <v>2373.0</v>
      </c>
      <c r="M40" s="171">
        <v>2884.0</v>
      </c>
      <c r="N40" s="171">
        <v>0.0</v>
      </c>
      <c r="O40" s="171">
        <v>9.0</v>
      </c>
      <c r="P40" s="171">
        <v>3449.0</v>
      </c>
      <c r="Q40" s="171">
        <v>3510.0</v>
      </c>
      <c r="R40" s="171">
        <v>0.0</v>
      </c>
      <c r="S40" s="171">
        <v>1.0</v>
      </c>
      <c r="T40" s="171">
        <v>1.0</v>
      </c>
      <c r="U40" s="171">
        <v>2.0</v>
      </c>
    </row>
    <row r="41" ht="15.75" customHeight="1">
      <c r="A41" s="170" t="s">
        <v>65</v>
      </c>
      <c r="B41" s="171"/>
      <c r="C41" s="171"/>
      <c r="D41" s="171"/>
      <c r="E41" s="171"/>
      <c r="F41" s="171"/>
      <c r="G41" s="171"/>
      <c r="H41" s="171"/>
      <c r="I41" s="171"/>
      <c r="J41" s="171"/>
      <c r="K41" s="171"/>
      <c r="L41" s="171"/>
      <c r="M41" s="171"/>
      <c r="N41" s="171"/>
      <c r="O41" s="171"/>
      <c r="P41" s="171"/>
      <c r="Q41" s="171"/>
      <c r="R41" s="171"/>
      <c r="S41" s="171"/>
      <c r="T41" s="171"/>
      <c r="U41" s="171"/>
    </row>
    <row r="42" ht="15.75" customHeight="1">
      <c r="A42" s="170" t="s">
        <v>113</v>
      </c>
      <c r="B42" s="171"/>
      <c r="C42" s="171"/>
      <c r="D42" s="171"/>
      <c r="E42" s="171"/>
      <c r="F42" s="171"/>
      <c r="G42" s="171"/>
      <c r="H42" s="171"/>
      <c r="I42" s="171"/>
      <c r="J42" s="171"/>
      <c r="K42" s="171"/>
      <c r="L42" s="171"/>
      <c r="M42" s="171"/>
      <c r="N42" s="171"/>
      <c r="O42" s="171"/>
      <c r="P42" s="171"/>
      <c r="Q42" s="171"/>
      <c r="R42" s="171"/>
      <c r="S42" s="171"/>
      <c r="T42" s="171"/>
      <c r="U42" s="171"/>
    </row>
    <row r="43" ht="15.75" customHeight="1">
      <c r="A43" s="170" t="s">
        <v>114</v>
      </c>
      <c r="B43" s="171"/>
      <c r="C43" s="171"/>
      <c r="D43" s="171"/>
      <c r="E43" s="171"/>
      <c r="F43" s="171"/>
      <c r="G43" s="171"/>
      <c r="H43" s="171"/>
      <c r="I43" s="171"/>
      <c r="J43" s="171"/>
      <c r="K43" s="171"/>
      <c r="L43" s="171"/>
      <c r="M43" s="171"/>
      <c r="N43" s="171"/>
      <c r="O43" s="171"/>
      <c r="P43" s="171"/>
      <c r="Q43" s="171"/>
      <c r="R43" s="171"/>
      <c r="S43" s="171"/>
      <c r="T43" s="171"/>
      <c r="U43" s="171"/>
    </row>
    <row r="44" ht="15.75" customHeight="1">
      <c r="A44" s="170" t="s">
        <v>9</v>
      </c>
      <c r="B44" s="171"/>
      <c r="C44" s="171"/>
      <c r="D44" s="171"/>
      <c r="E44" s="171"/>
      <c r="F44" s="171"/>
      <c r="G44" s="171"/>
      <c r="H44" s="171"/>
      <c r="I44" s="171"/>
      <c r="J44" s="171"/>
      <c r="K44" s="171"/>
      <c r="L44" s="171"/>
      <c r="M44" s="171"/>
      <c r="N44" s="171"/>
      <c r="O44" s="171"/>
      <c r="P44" s="171"/>
      <c r="Q44" s="171"/>
      <c r="R44" s="171"/>
      <c r="S44" s="171"/>
      <c r="T44" s="171"/>
      <c r="U44" s="171"/>
    </row>
    <row r="45" ht="15.75" customHeight="1">
      <c r="A45" s="170" t="s">
        <v>69</v>
      </c>
      <c r="B45" s="171"/>
      <c r="C45" s="171"/>
      <c r="D45" s="171"/>
      <c r="E45" s="171"/>
      <c r="F45" s="171"/>
      <c r="G45" s="171"/>
      <c r="H45" s="171"/>
      <c r="I45" s="171"/>
      <c r="J45" s="171"/>
      <c r="K45" s="171"/>
      <c r="L45" s="171"/>
      <c r="M45" s="171"/>
      <c r="N45" s="171"/>
      <c r="O45" s="171"/>
      <c r="P45" s="171"/>
      <c r="Q45" s="171"/>
      <c r="R45" s="171"/>
      <c r="S45" s="171"/>
      <c r="T45" s="171"/>
      <c r="U45" s="171"/>
    </row>
    <row r="46" ht="15.75" customHeight="1">
      <c r="A46" s="170" t="s">
        <v>10</v>
      </c>
      <c r="B46" s="171">
        <v>96310.0</v>
      </c>
      <c r="C46" s="171">
        <v>254959.0</v>
      </c>
      <c r="D46" s="171">
        <v>517004.0</v>
      </c>
      <c r="E46" s="171">
        <v>407272.0</v>
      </c>
      <c r="F46" s="171">
        <v>438245.0</v>
      </c>
      <c r="G46" s="171">
        <v>506549.0</v>
      </c>
      <c r="H46" s="171">
        <v>216964.0</v>
      </c>
      <c r="I46" s="171">
        <v>279246.0</v>
      </c>
      <c r="J46" s="171">
        <v>289394.0</v>
      </c>
      <c r="K46" s="171">
        <v>254035.0</v>
      </c>
      <c r="L46" s="171">
        <v>194072.0</v>
      </c>
      <c r="M46" s="171">
        <v>210238.0</v>
      </c>
      <c r="N46" s="171">
        <v>42038.0</v>
      </c>
      <c r="O46" s="171">
        <v>36537.0</v>
      </c>
      <c r="P46" s="171">
        <v>88368.0</v>
      </c>
      <c r="Q46" s="171">
        <v>122028.0</v>
      </c>
      <c r="R46" s="171">
        <v>96533.0</v>
      </c>
      <c r="S46" s="171">
        <v>45011.0</v>
      </c>
      <c r="T46" s="171">
        <v>47304.0</v>
      </c>
      <c r="U46" s="171">
        <v>38509.0</v>
      </c>
    </row>
    <row r="47" ht="15.75" customHeight="1">
      <c r="A47" s="170" t="s">
        <v>515</v>
      </c>
      <c r="B47" s="171"/>
      <c r="C47" s="171"/>
      <c r="D47" s="171"/>
      <c r="E47" s="171"/>
      <c r="F47" s="171"/>
      <c r="G47" s="171"/>
      <c r="H47" s="171"/>
      <c r="I47" s="171"/>
      <c r="J47" s="171"/>
      <c r="K47" s="171"/>
      <c r="L47" s="171"/>
      <c r="M47" s="171"/>
      <c r="N47" s="171"/>
      <c r="O47" s="171"/>
      <c r="P47" s="171"/>
      <c r="Q47" s="171"/>
      <c r="R47" s="171"/>
      <c r="S47" s="171"/>
      <c r="T47" s="171"/>
      <c r="U47" s="171"/>
    </row>
    <row r="48" ht="15.75" customHeight="1">
      <c r="A48" s="170" t="s">
        <v>115</v>
      </c>
      <c r="B48" s="171"/>
      <c r="C48" s="171"/>
      <c r="D48" s="171"/>
      <c r="E48" s="171"/>
      <c r="F48" s="171"/>
      <c r="G48" s="171"/>
      <c r="H48" s="171"/>
      <c r="I48" s="171"/>
      <c r="J48" s="171"/>
      <c r="K48" s="171"/>
      <c r="L48" s="171"/>
      <c r="M48" s="171"/>
      <c r="N48" s="171"/>
      <c r="O48" s="171"/>
      <c r="P48" s="171"/>
      <c r="Q48" s="171"/>
      <c r="R48" s="171"/>
      <c r="S48" s="171"/>
      <c r="T48" s="171"/>
      <c r="U48" s="171"/>
    </row>
    <row r="49" ht="15.75" customHeight="1">
      <c r="A49" s="170" t="s">
        <v>116</v>
      </c>
      <c r="B49" s="171"/>
      <c r="C49" s="171"/>
      <c r="D49" s="171"/>
      <c r="E49" s="171"/>
      <c r="F49" s="171"/>
      <c r="G49" s="171"/>
      <c r="H49" s="171"/>
      <c r="I49" s="171"/>
      <c r="J49" s="171"/>
      <c r="K49" s="171"/>
      <c r="L49" s="171"/>
      <c r="M49" s="171"/>
      <c r="N49" s="171"/>
      <c r="O49" s="171"/>
      <c r="P49" s="171"/>
      <c r="Q49" s="171"/>
      <c r="R49" s="171"/>
      <c r="S49" s="171"/>
      <c r="T49" s="171"/>
      <c r="U49" s="171"/>
    </row>
    <row r="50" ht="15.75" customHeight="1">
      <c r="A50" s="170" t="s">
        <v>516</v>
      </c>
      <c r="B50" s="171"/>
      <c r="C50" s="171"/>
      <c r="D50" s="171"/>
      <c r="E50" s="171"/>
      <c r="F50" s="171"/>
      <c r="G50" s="171"/>
      <c r="H50" s="171"/>
      <c r="I50" s="171"/>
      <c r="J50" s="171"/>
      <c r="K50" s="171"/>
      <c r="L50" s="171"/>
      <c r="M50" s="171"/>
      <c r="N50" s="171"/>
      <c r="O50" s="171"/>
      <c r="P50" s="171"/>
      <c r="Q50" s="171"/>
      <c r="R50" s="171"/>
      <c r="S50" s="171"/>
      <c r="T50" s="171"/>
      <c r="U50" s="171"/>
    </row>
    <row r="51" ht="15.75" customHeight="1">
      <c r="A51" s="170" t="s">
        <v>11</v>
      </c>
      <c r="B51" s="171">
        <v>317036.0</v>
      </c>
      <c r="C51" s="171">
        <v>1346976.0</v>
      </c>
      <c r="D51" s="171">
        <v>2721546.0</v>
      </c>
      <c r="E51" s="171">
        <v>2232698.0</v>
      </c>
      <c r="F51" s="171">
        <v>3154799.0</v>
      </c>
      <c r="G51" s="171">
        <v>2300952.0</v>
      </c>
      <c r="H51" s="171">
        <v>1143802.0</v>
      </c>
      <c r="I51" s="171">
        <v>1232412.0</v>
      </c>
      <c r="J51" s="171">
        <v>1461325.0</v>
      </c>
      <c r="K51" s="171">
        <v>1211580.0</v>
      </c>
      <c r="L51" s="171">
        <v>842512.0</v>
      </c>
      <c r="M51" s="171">
        <v>1178118.0</v>
      </c>
      <c r="N51" s="171">
        <v>761586.0</v>
      </c>
      <c r="O51" s="171">
        <v>732177.0</v>
      </c>
      <c r="P51" s="171">
        <v>981669.0</v>
      </c>
      <c r="Q51" s="171">
        <v>1461596.0</v>
      </c>
      <c r="R51" s="171">
        <v>1335994.0</v>
      </c>
      <c r="S51" s="171">
        <v>1247170.0</v>
      </c>
      <c r="T51" s="171">
        <v>1608870.0</v>
      </c>
      <c r="U51" s="171">
        <v>1840999.0</v>
      </c>
    </row>
    <row r="52" ht="15.75" customHeight="1">
      <c r="A52" s="170" t="s">
        <v>517</v>
      </c>
      <c r="B52" s="171">
        <v>214789.0</v>
      </c>
      <c r="C52" s="171">
        <v>544488.0</v>
      </c>
      <c r="D52" s="171">
        <v>1099312.0</v>
      </c>
      <c r="E52" s="171">
        <v>889221.0</v>
      </c>
      <c r="F52" s="171">
        <v>881632.0</v>
      </c>
      <c r="G52" s="171">
        <v>842546.0</v>
      </c>
      <c r="H52" s="171">
        <v>129369.0</v>
      </c>
      <c r="I52" s="171">
        <v>479202.0</v>
      </c>
      <c r="J52" s="171">
        <v>375463.0</v>
      </c>
      <c r="K52" s="171">
        <v>205521.0</v>
      </c>
      <c r="L52" s="171">
        <v>88327.0</v>
      </c>
      <c r="M52" s="171">
        <v>152451.0</v>
      </c>
      <c r="N52" s="171">
        <v>36601.0</v>
      </c>
      <c r="O52" s="171">
        <v>46010.0</v>
      </c>
      <c r="P52" s="171">
        <v>71008.0</v>
      </c>
      <c r="Q52" s="171">
        <v>115135.0</v>
      </c>
      <c r="R52" s="171">
        <v>72418.0</v>
      </c>
      <c r="S52" s="171">
        <v>21793.0</v>
      </c>
      <c r="T52" s="171">
        <v>334230.0</v>
      </c>
      <c r="U52" s="171">
        <v>336995.0</v>
      </c>
    </row>
    <row r="53" ht="15.75" customHeight="1">
      <c r="A53" s="170" t="s">
        <v>117</v>
      </c>
      <c r="B53" s="171"/>
      <c r="C53" s="171"/>
      <c r="D53" s="171"/>
      <c r="E53" s="171"/>
      <c r="F53" s="171"/>
      <c r="G53" s="171"/>
      <c r="H53" s="171"/>
      <c r="I53" s="171"/>
      <c r="J53" s="171"/>
      <c r="K53" s="171"/>
      <c r="L53" s="171"/>
      <c r="M53" s="171"/>
      <c r="N53" s="171"/>
      <c r="O53" s="171"/>
      <c r="P53" s="171"/>
      <c r="Q53" s="171"/>
      <c r="R53" s="171"/>
      <c r="S53" s="171"/>
      <c r="T53" s="171"/>
      <c r="U53" s="171"/>
    </row>
    <row r="54" ht="15.75" customHeight="1">
      <c r="A54" s="170" t="s">
        <v>62</v>
      </c>
      <c r="B54" s="171"/>
      <c r="C54" s="171"/>
      <c r="D54" s="171"/>
      <c r="E54" s="171"/>
      <c r="F54" s="171"/>
      <c r="G54" s="171"/>
      <c r="H54" s="171"/>
      <c r="I54" s="171"/>
      <c r="J54" s="171"/>
      <c r="K54" s="171"/>
      <c r="L54" s="171"/>
      <c r="M54" s="171"/>
      <c r="N54" s="171"/>
      <c r="O54" s="171"/>
      <c r="P54" s="171"/>
      <c r="Q54" s="171"/>
      <c r="R54" s="171"/>
      <c r="S54" s="171"/>
      <c r="T54" s="171"/>
      <c r="U54" s="171"/>
    </row>
    <row r="55" ht="15.75" customHeight="1">
      <c r="A55" s="170" t="s">
        <v>118</v>
      </c>
      <c r="B55" s="171"/>
      <c r="C55" s="171"/>
      <c r="D55" s="171"/>
      <c r="E55" s="171"/>
      <c r="F55" s="171"/>
      <c r="G55" s="171"/>
      <c r="H55" s="171"/>
      <c r="I55" s="171"/>
      <c r="J55" s="171"/>
      <c r="K55" s="171"/>
      <c r="L55" s="171"/>
      <c r="M55" s="171"/>
      <c r="N55" s="171"/>
      <c r="O55" s="171"/>
      <c r="P55" s="171"/>
      <c r="Q55" s="171"/>
      <c r="R55" s="171"/>
      <c r="S55" s="171"/>
      <c r="T55" s="171"/>
      <c r="U55" s="171"/>
    </row>
    <row r="56" ht="15.75" customHeight="1">
      <c r="A56" s="170" t="s">
        <v>119</v>
      </c>
      <c r="B56" s="171"/>
      <c r="C56" s="171"/>
      <c r="D56" s="171"/>
      <c r="E56" s="171"/>
      <c r="F56" s="171"/>
      <c r="G56" s="171"/>
      <c r="H56" s="171"/>
      <c r="I56" s="171"/>
      <c r="J56" s="171"/>
      <c r="K56" s="171"/>
      <c r="L56" s="171"/>
      <c r="M56" s="171"/>
      <c r="N56" s="171"/>
      <c r="O56" s="171"/>
      <c r="P56" s="171"/>
      <c r="Q56" s="171"/>
      <c r="R56" s="171"/>
      <c r="S56" s="171"/>
      <c r="T56" s="171"/>
      <c r="U56" s="171"/>
    </row>
    <row r="57" ht="15.75" customHeight="1">
      <c r="A57" s="170" t="s">
        <v>120</v>
      </c>
      <c r="B57" s="171"/>
      <c r="C57" s="171"/>
      <c r="D57" s="171"/>
      <c r="E57" s="171"/>
      <c r="F57" s="171"/>
      <c r="G57" s="171"/>
      <c r="H57" s="171"/>
      <c r="I57" s="171"/>
      <c r="J57" s="171"/>
      <c r="K57" s="171"/>
      <c r="L57" s="171"/>
      <c r="M57" s="171"/>
      <c r="N57" s="171"/>
      <c r="O57" s="171"/>
      <c r="P57" s="171"/>
      <c r="Q57" s="171"/>
      <c r="R57" s="171"/>
      <c r="S57" s="171"/>
      <c r="T57" s="171"/>
      <c r="U57" s="171"/>
    </row>
    <row r="58" ht="15.75" customHeight="1">
      <c r="A58" s="170" t="s">
        <v>121</v>
      </c>
      <c r="B58" s="171"/>
      <c r="C58" s="171"/>
      <c r="D58" s="171"/>
      <c r="E58" s="171"/>
      <c r="F58" s="171"/>
      <c r="G58" s="171"/>
      <c r="H58" s="171"/>
      <c r="I58" s="171"/>
      <c r="J58" s="171"/>
      <c r="K58" s="171"/>
      <c r="L58" s="171"/>
      <c r="M58" s="171"/>
      <c r="N58" s="171"/>
      <c r="O58" s="171"/>
      <c r="P58" s="171"/>
      <c r="Q58" s="171"/>
      <c r="R58" s="171"/>
      <c r="S58" s="171"/>
      <c r="T58" s="171"/>
      <c r="U58" s="171"/>
    </row>
    <row r="59" ht="15.75" customHeight="1">
      <c r="A59" s="170" t="s">
        <v>122</v>
      </c>
      <c r="B59" s="171">
        <v>0.0</v>
      </c>
      <c r="C59" s="171">
        <v>0.0</v>
      </c>
      <c r="D59" s="171">
        <v>0.0</v>
      </c>
      <c r="E59" s="171">
        <v>0.0</v>
      </c>
      <c r="F59" s="171">
        <v>0.0</v>
      </c>
      <c r="G59" s="171">
        <v>0.0</v>
      </c>
      <c r="H59" s="171">
        <v>0.0</v>
      </c>
      <c r="I59" s="171">
        <v>0.0</v>
      </c>
      <c r="J59" s="171">
        <v>0.0</v>
      </c>
      <c r="K59" s="171">
        <v>0.0</v>
      </c>
      <c r="L59" s="171">
        <v>0.0</v>
      </c>
      <c r="M59" s="171">
        <v>0.0</v>
      </c>
      <c r="N59" s="171">
        <v>0.0</v>
      </c>
      <c r="O59" s="171">
        <v>0.0</v>
      </c>
      <c r="P59" s="171">
        <v>147.0</v>
      </c>
      <c r="Q59" s="171">
        <v>69.0</v>
      </c>
      <c r="R59" s="171">
        <v>0.0</v>
      </c>
      <c r="S59" s="171">
        <v>0.0</v>
      </c>
      <c r="T59" s="171">
        <v>0.0</v>
      </c>
      <c r="U59" s="171">
        <v>0.0</v>
      </c>
    </row>
    <row r="60" ht="15.75" customHeight="1">
      <c r="A60" s="170" t="s">
        <v>56</v>
      </c>
      <c r="B60" s="171"/>
      <c r="C60" s="171"/>
      <c r="D60" s="171"/>
      <c r="E60" s="171"/>
      <c r="F60" s="171"/>
      <c r="G60" s="171"/>
      <c r="H60" s="171"/>
      <c r="I60" s="171"/>
      <c r="J60" s="171"/>
      <c r="K60" s="171"/>
      <c r="L60" s="171"/>
      <c r="M60" s="171"/>
      <c r="N60" s="171"/>
      <c r="O60" s="171"/>
      <c r="P60" s="171"/>
      <c r="Q60" s="171"/>
      <c r="R60" s="171"/>
      <c r="S60" s="171"/>
      <c r="T60" s="171"/>
      <c r="U60" s="171"/>
    </row>
    <row r="61" ht="15.75" customHeight="1">
      <c r="A61" s="170" t="s">
        <v>518</v>
      </c>
      <c r="B61" s="171"/>
      <c r="C61" s="171"/>
      <c r="D61" s="171"/>
      <c r="E61" s="171"/>
      <c r="F61" s="171"/>
      <c r="G61" s="171"/>
      <c r="H61" s="171"/>
      <c r="I61" s="171"/>
      <c r="J61" s="171"/>
      <c r="K61" s="171"/>
      <c r="L61" s="171"/>
      <c r="M61" s="171"/>
      <c r="N61" s="171"/>
      <c r="O61" s="171"/>
      <c r="P61" s="171"/>
      <c r="Q61" s="171"/>
      <c r="R61" s="171"/>
      <c r="S61" s="171"/>
      <c r="T61" s="171"/>
      <c r="U61" s="171"/>
    </row>
    <row r="62" ht="15.75" customHeight="1">
      <c r="A62" s="170" t="s">
        <v>123</v>
      </c>
      <c r="B62" s="171">
        <v>0.0</v>
      </c>
      <c r="C62" s="171">
        <v>0.0</v>
      </c>
      <c r="D62" s="171">
        <v>0.0</v>
      </c>
      <c r="E62" s="171">
        <v>0.0</v>
      </c>
      <c r="F62" s="171">
        <v>5.0</v>
      </c>
      <c r="G62" s="171">
        <v>821.0</v>
      </c>
      <c r="H62" s="171">
        <v>20.0</v>
      </c>
      <c r="I62" s="171">
        <v>0.0</v>
      </c>
      <c r="J62" s="171">
        <v>99.0</v>
      </c>
      <c r="K62" s="171">
        <v>72.0</v>
      </c>
      <c r="L62" s="171">
        <v>56.0</v>
      </c>
      <c r="M62" s="171">
        <v>29.0</v>
      </c>
      <c r="N62" s="171">
        <v>0.0</v>
      </c>
      <c r="O62" s="171">
        <v>14.0</v>
      </c>
      <c r="P62" s="171">
        <v>10306.0</v>
      </c>
      <c r="Q62" s="171">
        <v>189.0</v>
      </c>
      <c r="R62" s="171">
        <v>0.0</v>
      </c>
      <c r="S62" s="171">
        <v>0.0</v>
      </c>
      <c r="T62" s="171">
        <v>282.0</v>
      </c>
      <c r="U62" s="171">
        <v>75.0</v>
      </c>
    </row>
    <row r="63" ht="15.75" customHeight="1">
      <c r="A63" s="170" t="s">
        <v>124</v>
      </c>
      <c r="B63" s="171"/>
      <c r="C63" s="171"/>
      <c r="D63" s="171"/>
      <c r="E63" s="171"/>
      <c r="F63" s="171"/>
      <c r="G63" s="171"/>
      <c r="H63" s="171"/>
      <c r="I63" s="171"/>
      <c r="J63" s="171"/>
      <c r="K63" s="171"/>
      <c r="L63" s="171"/>
      <c r="M63" s="171"/>
      <c r="N63" s="171"/>
      <c r="O63" s="171"/>
      <c r="P63" s="171"/>
      <c r="Q63" s="171"/>
      <c r="R63" s="171"/>
      <c r="S63" s="171"/>
      <c r="T63" s="171"/>
      <c r="U63" s="171"/>
    </row>
    <row r="64" ht="15.75" customHeight="1">
      <c r="A64" s="170" t="s">
        <v>125</v>
      </c>
      <c r="B64" s="171"/>
      <c r="C64" s="171"/>
      <c r="D64" s="171"/>
      <c r="E64" s="171"/>
      <c r="F64" s="171"/>
      <c r="G64" s="171"/>
      <c r="H64" s="171"/>
      <c r="I64" s="171"/>
      <c r="J64" s="171"/>
      <c r="K64" s="171"/>
      <c r="L64" s="171"/>
      <c r="M64" s="171"/>
      <c r="N64" s="171"/>
      <c r="O64" s="171"/>
      <c r="P64" s="171"/>
      <c r="Q64" s="171"/>
      <c r="R64" s="171"/>
      <c r="S64" s="171"/>
      <c r="T64" s="171"/>
      <c r="U64" s="171"/>
    </row>
    <row r="65" ht="15.75" customHeight="1">
      <c r="A65" s="170" t="s">
        <v>126</v>
      </c>
      <c r="B65" s="171"/>
      <c r="C65" s="171"/>
      <c r="D65" s="171"/>
      <c r="E65" s="171"/>
      <c r="F65" s="171"/>
      <c r="G65" s="171"/>
      <c r="H65" s="171"/>
      <c r="I65" s="171"/>
      <c r="J65" s="171"/>
      <c r="K65" s="171"/>
      <c r="L65" s="171"/>
      <c r="M65" s="171"/>
      <c r="N65" s="171"/>
      <c r="O65" s="171"/>
      <c r="P65" s="171"/>
      <c r="Q65" s="171"/>
      <c r="R65" s="171"/>
      <c r="S65" s="171"/>
      <c r="T65" s="171"/>
      <c r="U65" s="171"/>
    </row>
    <row r="66" ht="15.75" customHeight="1">
      <c r="A66" s="170" t="s">
        <v>127</v>
      </c>
      <c r="B66" s="171"/>
      <c r="C66" s="171"/>
      <c r="D66" s="171"/>
      <c r="E66" s="171"/>
      <c r="F66" s="171"/>
      <c r="G66" s="171"/>
      <c r="H66" s="171"/>
      <c r="I66" s="171"/>
      <c r="J66" s="171"/>
      <c r="K66" s="171"/>
      <c r="L66" s="171"/>
      <c r="M66" s="171"/>
      <c r="N66" s="171"/>
      <c r="O66" s="171"/>
      <c r="P66" s="171"/>
      <c r="Q66" s="171"/>
      <c r="R66" s="171"/>
      <c r="S66" s="171"/>
      <c r="T66" s="171"/>
      <c r="U66" s="171"/>
    </row>
    <row r="67" ht="15.75" customHeight="1">
      <c r="A67" s="170" t="s">
        <v>128</v>
      </c>
      <c r="B67" s="171">
        <v>0.0</v>
      </c>
      <c r="C67" s="171">
        <v>0.0</v>
      </c>
      <c r="D67" s="171">
        <v>0.0</v>
      </c>
      <c r="E67" s="171">
        <v>0.0</v>
      </c>
      <c r="F67" s="171">
        <v>0.0</v>
      </c>
      <c r="G67" s="171">
        <v>0.0</v>
      </c>
      <c r="H67" s="171">
        <v>0.0</v>
      </c>
      <c r="I67" s="171">
        <v>0.0</v>
      </c>
      <c r="J67" s="171">
        <v>0.0</v>
      </c>
      <c r="K67" s="171">
        <v>0.0</v>
      </c>
      <c r="L67" s="171">
        <v>0.0</v>
      </c>
      <c r="M67" s="171">
        <v>0.0</v>
      </c>
      <c r="N67" s="171">
        <v>0.0</v>
      </c>
      <c r="O67" s="171">
        <v>0.0</v>
      </c>
      <c r="P67" s="171">
        <v>0.0</v>
      </c>
      <c r="Q67" s="171">
        <v>56.0</v>
      </c>
      <c r="R67" s="171">
        <v>0.0</v>
      </c>
      <c r="S67" s="171">
        <v>0.0</v>
      </c>
      <c r="T67" s="171">
        <v>0.0</v>
      </c>
      <c r="U67" s="171">
        <v>0.0</v>
      </c>
    </row>
    <row r="68" ht="15.75" customHeight="1">
      <c r="A68" s="170" t="s">
        <v>12</v>
      </c>
      <c r="B68" s="171"/>
      <c r="C68" s="171"/>
      <c r="D68" s="171"/>
      <c r="E68" s="171"/>
      <c r="F68" s="171"/>
      <c r="G68" s="171"/>
      <c r="H68" s="171"/>
      <c r="I68" s="171"/>
      <c r="J68" s="171"/>
      <c r="K68" s="171"/>
      <c r="L68" s="171"/>
      <c r="M68" s="171"/>
      <c r="N68" s="171"/>
      <c r="O68" s="171"/>
      <c r="P68" s="171"/>
      <c r="Q68" s="171"/>
      <c r="R68" s="171"/>
      <c r="S68" s="171"/>
      <c r="T68" s="171"/>
      <c r="U68" s="171"/>
    </row>
    <row r="69" ht="15.75" customHeight="1">
      <c r="A69" s="170" t="s">
        <v>129</v>
      </c>
      <c r="B69" s="171"/>
      <c r="C69" s="171"/>
      <c r="D69" s="171"/>
      <c r="E69" s="171"/>
      <c r="F69" s="171"/>
      <c r="G69" s="171"/>
      <c r="H69" s="171"/>
      <c r="I69" s="171"/>
      <c r="J69" s="171"/>
      <c r="K69" s="171"/>
      <c r="L69" s="171"/>
      <c r="M69" s="171"/>
      <c r="N69" s="171"/>
      <c r="O69" s="171"/>
      <c r="P69" s="171"/>
      <c r="Q69" s="171"/>
      <c r="R69" s="171"/>
      <c r="S69" s="171"/>
      <c r="T69" s="171"/>
      <c r="U69" s="171"/>
    </row>
    <row r="70" ht="15.75" customHeight="1">
      <c r="A70" s="170" t="s">
        <v>130</v>
      </c>
      <c r="B70" s="171"/>
      <c r="C70" s="171"/>
      <c r="D70" s="171"/>
      <c r="E70" s="171"/>
      <c r="F70" s="171"/>
      <c r="G70" s="171"/>
      <c r="H70" s="171"/>
      <c r="I70" s="171"/>
      <c r="J70" s="171"/>
      <c r="K70" s="171"/>
      <c r="L70" s="171"/>
      <c r="M70" s="171"/>
      <c r="N70" s="171"/>
      <c r="O70" s="171"/>
      <c r="P70" s="171"/>
      <c r="Q70" s="171"/>
      <c r="R70" s="171"/>
      <c r="S70" s="171"/>
      <c r="T70" s="171"/>
      <c r="U70" s="171"/>
    </row>
    <row r="71" ht="15.75" customHeight="1">
      <c r="A71" s="170" t="s">
        <v>131</v>
      </c>
      <c r="B71" s="171"/>
      <c r="C71" s="171"/>
      <c r="D71" s="171"/>
      <c r="E71" s="171"/>
      <c r="F71" s="171"/>
      <c r="G71" s="171"/>
      <c r="H71" s="171"/>
      <c r="I71" s="171"/>
      <c r="J71" s="171"/>
      <c r="K71" s="171"/>
      <c r="L71" s="171"/>
      <c r="M71" s="171"/>
      <c r="N71" s="171"/>
      <c r="O71" s="171"/>
      <c r="P71" s="171"/>
      <c r="Q71" s="171"/>
      <c r="R71" s="171"/>
      <c r="S71" s="171"/>
      <c r="T71" s="171"/>
      <c r="U71" s="171"/>
    </row>
    <row r="72" ht="15.75" customHeight="1">
      <c r="A72" s="170" t="s">
        <v>132</v>
      </c>
      <c r="B72" s="171"/>
      <c r="C72" s="171"/>
      <c r="D72" s="171"/>
      <c r="E72" s="171"/>
      <c r="F72" s="171"/>
      <c r="G72" s="171"/>
      <c r="H72" s="171"/>
      <c r="I72" s="171"/>
      <c r="J72" s="171"/>
      <c r="K72" s="171"/>
      <c r="L72" s="171"/>
      <c r="M72" s="171"/>
      <c r="N72" s="171"/>
      <c r="O72" s="171"/>
      <c r="P72" s="171"/>
      <c r="Q72" s="171"/>
      <c r="R72" s="171"/>
      <c r="S72" s="171"/>
      <c r="T72" s="171"/>
      <c r="U72" s="171"/>
    </row>
    <row r="73" ht="15.75" customHeight="1">
      <c r="A73" s="170" t="s">
        <v>75</v>
      </c>
      <c r="B73" s="171"/>
      <c r="C73" s="171"/>
      <c r="D73" s="171"/>
      <c r="E73" s="171"/>
      <c r="F73" s="171"/>
      <c r="G73" s="171"/>
      <c r="H73" s="171"/>
      <c r="I73" s="171"/>
      <c r="J73" s="171"/>
      <c r="K73" s="171"/>
      <c r="L73" s="171"/>
      <c r="M73" s="171"/>
      <c r="N73" s="171"/>
      <c r="O73" s="171"/>
      <c r="P73" s="171"/>
      <c r="Q73" s="171"/>
      <c r="R73" s="171"/>
      <c r="S73" s="171"/>
      <c r="T73" s="171"/>
      <c r="U73" s="171"/>
    </row>
    <row r="74" ht="15.75" customHeight="1">
      <c r="A74" s="170" t="s">
        <v>13</v>
      </c>
      <c r="B74" s="171">
        <f t="shared" ref="B74:U74" si="1">SUM(B215:B228)</f>
        <v>177199</v>
      </c>
      <c r="C74" s="171">
        <f t="shared" si="1"/>
        <v>733756</v>
      </c>
      <c r="D74" s="171">
        <f t="shared" si="1"/>
        <v>1406456</v>
      </c>
      <c r="E74" s="171">
        <f t="shared" si="1"/>
        <v>1475572</v>
      </c>
      <c r="F74" s="171">
        <f t="shared" si="1"/>
        <v>1655881</v>
      </c>
      <c r="G74" s="171">
        <f t="shared" si="1"/>
        <v>1119473</v>
      </c>
      <c r="H74" s="171">
        <f t="shared" si="1"/>
        <v>365552</v>
      </c>
      <c r="I74" s="171">
        <f t="shared" si="1"/>
        <v>719234</v>
      </c>
      <c r="J74" s="171">
        <f t="shared" si="1"/>
        <v>834546</v>
      </c>
      <c r="K74" s="171">
        <f t="shared" si="1"/>
        <v>666585</v>
      </c>
      <c r="L74" s="171">
        <f t="shared" si="1"/>
        <v>589122</v>
      </c>
      <c r="M74" s="171">
        <f t="shared" si="1"/>
        <v>670128</v>
      </c>
      <c r="N74" s="171">
        <f t="shared" si="1"/>
        <v>437409</v>
      </c>
      <c r="O74" s="171">
        <f t="shared" si="1"/>
        <v>328289</v>
      </c>
      <c r="P74" s="171">
        <f t="shared" si="1"/>
        <v>405858</v>
      </c>
      <c r="Q74" s="171">
        <f t="shared" si="1"/>
        <v>721287</v>
      </c>
      <c r="R74" s="171">
        <f t="shared" si="1"/>
        <v>747979</v>
      </c>
      <c r="S74" s="171">
        <f t="shared" si="1"/>
        <v>521343</v>
      </c>
      <c r="T74" s="171">
        <f t="shared" si="1"/>
        <v>684265</v>
      </c>
      <c r="U74" s="171">
        <f t="shared" si="1"/>
        <v>696797</v>
      </c>
    </row>
    <row r="75" ht="15.75" customHeight="1">
      <c r="A75" s="170" t="s">
        <v>519</v>
      </c>
      <c r="B75" s="171"/>
      <c r="C75" s="171"/>
      <c r="D75" s="171"/>
      <c r="E75" s="171"/>
      <c r="F75" s="171"/>
      <c r="G75" s="171"/>
      <c r="H75" s="171"/>
      <c r="I75" s="171"/>
      <c r="J75" s="171"/>
      <c r="K75" s="171"/>
      <c r="L75" s="171"/>
      <c r="M75" s="171"/>
      <c r="N75" s="171"/>
      <c r="O75" s="171"/>
      <c r="P75" s="171"/>
      <c r="Q75" s="171"/>
      <c r="R75" s="171"/>
      <c r="S75" s="171"/>
      <c r="T75" s="171"/>
      <c r="U75" s="171"/>
    </row>
    <row r="76" ht="15.75" customHeight="1">
      <c r="A76" s="170" t="s">
        <v>133</v>
      </c>
      <c r="B76" s="171">
        <v>0.0</v>
      </c>
      <c r="C76" s="171">
        <v>0.0</v>
      </c>
      <c r="D76" s="171">
        <v>0.0</v>
      </c>
      <c r="E76" s="171">
        <v>0.0</v>
      </c>
      <c r="F76" s="171">
        <v>0.0</v>
      </c>
      <c r="G76" s="171">
        <v>0.0</v>
      </c>
      <c r="H76" s="171">
        <v>0.0</v>
      </c>
      <c r="I76" s="171">
        <v>0.0</v>
      </c>
      <c r="J76" s="171">
        <v>0.0</v>
      </c>
      <c r="K76" s="171">
        <v>0.0</v>
      </c>
      <c r="L76" s="171">
        <v>1184.0</v>
      </c>
      <c r="M76" s="171">
        <v>0.0</v>
      </c>
      <c r="N76" s="171">
        <v>0.0</v>
      </c>
      <c r="O76" s="171">
        <v>0.0</v>
      </c>
      <c r="P76" s="171">
        <v>0.0</v>
      </c>
      <c r="Q76" s="171">
        <v>0.0</v>
      </c>
      <c r="R76" s="171">
        <v>0.0</v>
      </c>
      <c r="S76" s="171">
        <v>0.0</v>
      </c>
      <c r="T76" s="171">
        <v>0.0</v>
      </c>
      <c r="U76" s="171">
        <v>0.0</v>
      </c>
    </row>
    <row r="77" ht="15.75" customHeight="1">
      <c r="A77" s="170" t="s">
        <v>520</v>
      </c>
      <c r="B77" s="171"/>
      <c r="C77" s="171"/>
      <c r="D77" s="171"/>
      <c r="E77" s="171"/>
      <c r="F77" s="171"/>
      <c r="G77" s="171"/>
      <c r="H77" s="171"/>
      <c r="I77" s="171"/>
      <c r="J77" s="171"/>
      <c r="K77" s="171"/>
      <c r="L77" s="171"/>
      <c r="M77" s="171"/>
      <c r="N77" s="171"/>
      <c r="O77" s="171"/>
      <c r="P77" s="171"/>
      <c r="Q77" s="171"/>
      <c r="R77" s="171"/>
      <c r="S77" s="171"/>
      <c r="T77" s="171"/>
      <c r="U77" s="171"/>
    </row>
    <row r="78" ht="15.75" customHeight="1">
      <c r="A78" s="170" t="s">
        <v>134</v>
      </c>
      <c r="B78" s="171"/>
      <c r="C78" s="171"/>
      <c r="D78" s="171"/>
      <c r="E78" s="171"/>
      <c r="F78" s="171"/>
      <c r="G78" s="171"/>
      <c r="H78" s="171"/>
      <c r="I78" s="171"/>
      <c r="J78" s="171"/>
      <c r="K78" s="171"/>
      <c r="L78" s="171"/>
      <c r="M78" s="171"/>
      <c r="N78" s="171"/>
      <c r="O78" s="171"/>
      <c r="P78" s="171"/>
      <c r="Q78" s="171"/>
      <c r="R78" s="171"/>
      <c r="S78" s="171"/>
      <c r="T78" s="171"/>
      <c r="U78" s="171"/>
    </row>
    <row r="79" ht="15.75" customHeight="1">
      <c r="A79" s="170" t="s">
        <v>135</v>
      </c>
      <c r="B79" s="171"/>
      <c r="C79" s="171"/>
      <c r="D79" s="171"/>
      <c r="E79" s="171"/>
      <c r="F79" s="171"/>
      <c r="G79" s="171"/>
      <c r="H79" s="171"/>
      <c r="I79" s="171"/>
      <c r="J79" s="171"/>
      <c r="K79" s="171"/>
      <c r="L79" s="171"/>
      <c r="M79" s="171"/>
      <c r="N79" s="171"/>
      <c r="O79" s="171"/>
      <c r="P79" s="171"/>
      <c r="Q79" s="171"/>
      <c r="R79" s="171"/>
      <c r="S79" s="171"/>
      <c r="T79" s="171"/>
      <c r="U79" s="171"/>
    </row>
    <row r="80" ht="15.75" customHeight="1">
      <c r="A80" s="170" t="s">
        <v>14</v>
      </c>
      <c r="B80" s="171"/>
      <c r="C80" s="171"/>
      <c r="D80" s="171"/>
      <c r="E80" s="171"/>
      <c r="F80" s="171"/>
      <c r="G80" s="171"/>
      <c r="H80" s="171"/>
      <c r="I80" s="171"/>
      <c r="J80" s="171"/>
      <c r="K80" s="171"/>
      <c r="L80" s="171"/>
      <c r="M80" s="171"/>
      <c r="N80" s="171"/>
      <c r="O80" s="171"/>
      <c r="P80" s="171"/>
      <c r="Q80" s="171"/>
      <c r="R80" s="171"/>
      <c r="S80" s="171"/>
      <c r="T80" s="171"/>
      <c r="U80" s="171"/>
    </row>
    <row r="81" ht="15.75" customHeight="1">
      <c r="A81" s="170" t="s">
        <v>136</v>
      </c>
      <c r="B81" s="171"/>
      <c r="C81" s="171"/>
      <c r="D81" s="171"/>
      <c r="E81" s="171"/>
      <c r="F81" s="171"/>
      <c r="G81" s="171"/>
      <c r="H81" s="171"/>
      <c r="I81" s="171"/>
      <c r="J81" s="171"/>
      <c r="K81" s="171"/>
      <c r="L81" s="171"/>
      <c r="M81" s="171"/>
      <c r="N81" s="171"/>
      <c r="O81" s="171"/>
      <c r="P81" s="171"/>
      <c r="Q81" s="171"/>
      <c r="R81" s="171"/>
      <c r="S81" s="171"/>
      <c r="T81" s="171"/>
      <c r="U81" s="171"/>
    </row>
    <row r="82" ht="15.75" customHeight="1">
      <c r="A82" s="170" t="s">
        <v>521</v>
      </c>
      <c r="B82" s="171"/>
      <c r="C82" s="171"/>
      <c r="D82" s="171"/>
      <c r="E82" s="171"/>
      <c r="F82" s="171"/>
      <c r="G82" s="171"/>
      <c r="H82" s="171"/>
      <c r="I82" s="171"/>
      <c r="J82" s="171"/>
      <c r="K82" s="171"/>
      <c r="L82" s="171"/>
      <c r="M82" s="171"/>
      <c r="N82" s="171"/>
      <c r="O82" s="171"/>
      <c r="P82" s="171"/>
      <c r="Q82" s="171"/>
      <c r="R82" s="171"/>
      <c r="S82" s="171"/>
      <c r="T82" s="171"/>
      <c r="U82" s="171"/>
    </row>
    <row r="83" ht="15.75" customHeight="1">
      <c r="A83" s="170" t="s">
        <v>522</v>
      </c>
      <c r="B83" s="171"/>
      <c r="C83" s="171"/>
      <c r="D83" s="171"/>
      <c r="E83" s="171"/>
      <c r="F83" s="171"/>
      <c r="G83" s="171"/>
      <c r="H83" s="171"/>
      <c r="I83" s="171"/>
      <c r="J83" s="171"/>
      <c r="K83" s="171"/>
      <c r="L83" s="171"/>
      <c r="M83" s="171"/>
      <c r="N83" s="171"/>
      <c r="O83" s="171"/>
      <c r="P83" s="171"/>
      <c r="Q83" s="171"/>
      <c r="R83" s="171"/>
      <c r="S83" s="171"/>
      <c r="T83" s="171"/>
      <c r="U83" s="171"/>
    </row>
    <row r="84" ht="15.75" customHeight="1">
      <c r="A84" s="170" t="s">
        <v>137</v>
      </c>
      <c r="B84" s="171"/>
      <c r="C84" s="171"/>
      <c r="D84" s="171"/>
      <c r="E84" s="171"/>
      <c r="F84" s="171"/>
      <c r="G84" s="171"/>
      <c r="H84" s="171"/>
      <c r="I84" s="171"/>
      <c r="J84" s="171"/>
      <c r="K84" s="171"/>
      <c r="L84" s="171"/>
      <c r="M84" s="171"/>
      <c r="N84" s="171"/>
      <c r="O84" s="171"/>
      <c r="P84" s="171"/>
      <c r="Q84" s="171"/>
      <c r="R84" s="171"/>
      <c r="S84" s="171"/>
      <c r="T84" s="171"/>
      <c r="U84" s="171"/>
    </row>
    <row r="85" ht="15.75" customHeight="1">
      <c r="A85" s="170" t="s">
        <v>523</v>
      </c>
      <c r="B85" s="171"/>
      <c r="C85" s="171"/>
      <c r="D85" s="171"/>
      <c r="E85" s="171"/>
      <c r="F85" s="171"/>
      <c r="G85" s="171"/>
      <c r="H85" s="171"/>
      <c r="I85" s="171"/>
      <c r="J85" s="171"/>
      <c r="K85" s="171"/>
      <c r="L85" s="171"/>
      <c r="M85" s="171"/>
      <c r="N85" s="171"/>
      <c r="O85" s="171"/>
      <c r="P85" s="171"/>
      <c r="Q85" s="171"/>
      <c r="R85" s="171"/>
      <c r="S85" s="171"/>
      <c r="T85" s="171"/>
      <c r="U85" s="171"/>
    </row>
    <row r="86" ht="15.75" customHeight="1">
      <c r="A86" s="170" t="s">
        <v>138</v>
      </c>
      <c r="B86" s="171"/>
      <c r="C86" s="171"/>
      <c r="D86" s="171"/>
      <c r="E86" s="171"/>
      <c r="F86" s="171"/>
      <c r="G86" s="171"/>
      <c r="H86" s="171"/>
      <c r="I86" s="171"/>
      <c r="J86" s="171"/>
      <c r="K86" s="171"/>
      <c r="L86" s="171"/>
      <c r="M86" s="171"/>
      <c r="N86" s="171"/>
      <c r="O86" s="171"/>
      <c r="P86" s="171"/>
      <c r="Q86" s="171"/>
      <c r="R86" s="171"/>
      <c r="S86" s="171"/>
      <c r="T86" s="171"/>
      <c r="U86" s="171"/>
    </row>
    <row r="87" ht="15.75" customHeight="1">
      <c r="A87" s="170" t="s">
        <v>139</v>
      </c>
      <c r="B87" s="171"/>
      <c r="C87" s="171"/>
      <c r="D87" s="171"/>
      <c r="E87" s="171"/>
      <c r="F87" s="171"/>
      <c r="G87" s="171"/>
      <c r="H87" s="171"/>
      <c r="I87" s="171"/>
      <c r="J87" s="171"/>
      <c r="K87" s="171"/>
      <c r="L87" s="171"/>
      <c r="M87" s="171"/>
      <c r="N87" s="171"/>
      <c r="O87" s="171"/>
      <c r="P87" s="171"/>
      <c r="Q87" s="171"/>
      <c r="R87" s="171"/>
      <c r="S87" s="171"/>
      <c r="T87" s="171"/>
      <c r="U87" s="171"/>
    </row>
    <row r="88" ht="15.75" customHeight="1">
      <c r="A88" s="170" t="s">
        <v>140</v>
      </c>
      <c r="B88" s="171"/>
      <c r="C88" s="171"/>
      <c r="D88" s="171"/>
      <c r="E88" s="171"/>
      <c r="F88" s="171"/>
      <c r="G88" s="171"/>
      <c r="H88" s="171"/>
      <c r="I88" s="171"/>
      <c r="J88" s="171"/>
      <c r="K88" s="171"/>
      <c r="L88" s="171"/>
      <c r="M88" s="171"/>
      <c r="N88" s="171"/>
      <c r="O88" s="171"/>
      <c r="P88" s="171"/>
      <c r="Q88" s="171"/>
      <c r="R88" s="171"/>
      <c r="S88" s="171"/>
      <c r="T88" s="171"/>
      <c r="U88" s="171"/>
    </row>
    <row r="89" ht="15.75" customHeight="1">
      <c r="A89" s="170" t="s">
        <v>141</v>
      </c>
      <c r="B89" s="171"/>
      <c r="C89" s="171"/>
      <c r="D89" s="171"/>
      <c r="E89" s="171"/>
      <c r="F89" s="171"/>
      <c r="G89" s="171"/>
      <c r="H89" s="171"/>
      <c r="I89" s="171"/>
      <c r="J89" s="171"/>
      <c r="K89" s="171"/>
      <c r="L89" s="171"/>
      <c r="M89" s="171"/>
      <c r="N89" s="171"/>
      <c r="O89" s="171"/>
      <c r="P89" s="171"/>
      <c r="Q89" s="171"/>
      <c r="R89" s="171"/>
      <c r="S89" s="171"/>
      <c r="T89" s="171"/>
      <c r="U89" s="171"/>
    </row>
    <row r="90" ht="15.75" customHeight="1">
      <c r="A90" s="170" t="s">
        <v>76</v>
      </c>
      <c r="B90" s="171"/>
      <c r="C90" s="171"/>
      <c r="D90" s="171"/>
      <c r="E90" s="171"/>
      <c r="F90" s="171"/>
      <c r="G90" s="171"/>
      <c r="H90" s="171"/>
      <c r="I90" s="171"/>
      <c r="J90" s="171"/>
      <c r="K90" s="171"/>
      <c r="L90" s="171"/>
      <c r="M90" s="171"/>
      <c r="N90" s="171"/>
      <c r="O90" s="171"/>
      <c r="P90" s="171"/>
      <c r="Q90" s="171"/>
      <c r="R90" s="171"/>
      <c r="S90" s="171"/>
      <c r="T90" s="171"/>
      <c r="U90" s="171"/>
    </row>
    <row r="91" ht="15.75" customHeight="1">
      <c r="A91" s="170" t="s">
        <v>142</v>
      </c>
      <c r="B91" s="171">
        <v>0.0</v>
      </c>
      <c r="C91" s="171">
        <v>0.0</v>
      </c>
      <c r="D91" s="171">
        <v>0.0</v>
      </c>
      <c r="E91" s="171">
        <v>2.0</v>
      </c>
      <c r="F91" s="171">
        <v>0.0</v>
      </c>
      <c r="G91" s="171">
        <v>0.0</v>
      </c>
      <c r="H91" s="171">
        <v>0.0</v>
      </c>
      <c r="I91" s="171">
        <v>0.0</v>
      </c>
      <c r="J91" s="171">
        <v>0.0</v>
      </c>
      <c r="K91" s="171">
        <v>0.0</v>
      </c>
      <c r="L91" s="171">
        <v>0.0</v>
      </c>
      <c r="M91" s="171">
        <v>0.0</v>
      </c>
      <c r="N91" s="171">
        <v>0.0</v>
      </c>
      <c r="O91" s="171">
        <v>0.0</v>
      </c>
      <c r="P91" s="171">
        <v>0.0</v>
      </c>
      <c r="Q91" s="171">
        <v>0.0</v>
      </c>
      <c r="R91" s="171">
        <v>0.0</v>
      </c>
      <c r="S91" s="171">
        <v>0.0</v>
      </c>
      <c r="T91" s="171">
        <v>0.0</v>
      </c>
      <c r="U91" s="171"/>
    </row>
    <row r="92" ht="15.75" customHeight="1">
      <c r="A92" s="170" t="s">
        <v>15</v>
      </c>
      <c r="B92" s="171">
        <v>0.0</v>
      </c>
      <c r="C92" s="171">
        <v>99.0</v>
      </c>
      <c r="D92" s="171">
        <v>6207.0</v>
      </c>
      <c r="E92" s="171">
        <v>4785.0</v>
      </c>
      <c r="F92" s="171">
        <v>1569.0</v>
      </c>
      <c r="G92" s="171">
        <v>2014.0</v>
      </c>
      <c r="H92" s="171">
        <v>466.0</v>
      </c>
      <c r="I92" s="171">
        <v>0.0</v>
      </c>
      <c r="J92" s="171">
        <v>362.0</v>
      </c>
      <c r="K92" s="171">
        <v>1742.0</v>
      </c>
      <c r="L92" s="171">
        <v>0.0</v>
      </c>
      <c r="M92" s="171">
        <v>1077.0</v>
      </c>
      <c r="N92" s="171">
        <v>26.0</v>
      </c>
      <c r="O92" s="171">
        <v>0.0</v>
      </c>
      <c r="P92" s="171">
        <v>97.0</v>
      </c>
      <c r="Q92" s="171">
        <v>347.0</v>
      </c>
      <c r="R92" s="171">
        <v>0.0</v>
      </c>
      <c r="S92" s="171">
        <v>0.0</v>
      </c>
      <c r="T92" s="171">
        <v>0.0</v>
      </c>
      <c r="U92" s="171">
        <v>0.0</v>
      </c>
    </row>
    <row r="93" ht="15.75" customHeight="1">
      <c r="A93" s="170" t="s">
        <v>16</v>
      </c>
      <c r="B93" s="171"/>
      <c r="C93" s="171"/>
      <c r="D93" s="171"/>
      <c r="E93" s="171"/>
      <c r="F93" s="171"/>
      <c r="G93" s="171"/>
      <c r="H93" s="171"/>
      <c r="I93" s="171"/>
      <c r="J93" s="171"/>
      <c r="K93" s="171"/>
      <c r="L93" s="171"/>
      <c r="M93" s="171"/>
      <c r="N93" s="171"/>
      <c r="O93" s="171"/>
      <c r="P93" s="171"/>
      <c r="Q93" s="171"/>
      <c r="R93" s="171"/>
      <c r="S93" s="171"/>
      <c r="T93" s="171"/>
      <c r="U93" s="171"/>
    </row>
    <row r="94" ht="15.75" customHeight="1">
      <c r="A94" s="170" t="s">
        <v>17</v>
      </c>
      <c r="B94" s="171"/>
      <c r="C94" s="171"/>
      <c r="D94" s="171"/>
      <c r="E94" s="171"/>
      <c r="F94" s="171"/>
      <c r="G94" s="171"/>
      <c r="H94" s="171"/>
      <c r="I94" s="171"/>
      <c r="J94" s="171"/>
      <c r="K94" s="171"/>
      <c r="L94" s="171"/>
      <c r="M94" s="171"/>
      <c r="N94" s="171"/>
      <c r="O94" s="171"/>
      <c r="P94" s="171"/>
      <c r="Q94" s="171"/>
      <c r="R94" s="171"/>
      <c r="S94" s="171"/>
      <c r="T94" s="171"/>
      <c r="U94" s="171"/>
    </row>
    <row r="95" ht="15.75" customHeight="1">
      <c r="A95" s="170" t="s">
        <v>143</v>
      </c>
      <c r="B95" s="171">
        <v>16.0</v>
      </c>
      <c r="C95" s="171">
        <v>23.0</v>
      </c>
      <c r="D95" s="171">
        <v>1054.0</v>
      </c>
      <c r="E95" s="171">
        <v>1253.0</v>
      </c>
      <c r="F95" s="171">
        <v>0.0</v>
      </c>
      <c r="G95" s="171">
        <v>3816.0</v>
      </c>
      <c r="H95" s="171">
        <v>301.0</v>
      </c>
      <c r="I95" s="171">
        <v>976.0</v>
      </c>
      <c r="J95" s="171">
        <v>187.0</v>
      </c>
      <c r="K95" s="171">
        <v>20.0</v>
      </c>
      <c r="L95" s="171">
        <v>3311.0</v>
      </c>
      <c r="M95" s="171">
        <v>2130.0</v>
      </c>
      <c r="N95" s="171">
        <v>15.0</v>
      </c>
      <c r="O95" s="171">
        <v>25.0</v>
      </c>
      <c r="P95" s="171">
        <v>34.0</v>
      </c>
      <c r="Q95" s="171">
        <v>7.0</v>
      </c>
      <c r="R95" s="171">
        <v>43.0</v>
      </c>
      <c r="S95" s="171">
        <v>261.0</v>
      </c>
      <c r="T95" s="171">
        <v>326.0</v>
      </c>
      <c r="U95" s="171">
        <v>191.0</v>
      </c>
    </row>
    <row r="96" ht="15.75" customHeight="1">
      <c r="A96" s="170" t="s">
        <v>18</v>
      </c>
      <c r="B96" s="171">
        <v>5.0</v>
      </c>
      <c r="C96" s="171">
        <v>5.0</v>
      </c>
      <c r="D96" s="171">
        <v>1.0</v>
      </c>
      <c r="E96" s="171">
        <v>88.0</v>
      </c>
      <c r="F96" s="171">
        <v>351.0</v>
      </c>
      <c r="G96" s="171">
        <v>103.0</v>
      </c>
      <c r="H96" s="171">
        <v>0.0</v>
      </c>
      <c r="I96" s="171">
        <v>0.0</v>
      </c>
      <c r="J96" s="171">
        <v>0.0</v>
      </c>
      <c r="K96" s="171">
        <v>0.0</v>
      </c>
      <c r="L96" s="171">
        <v>0.0</v>
      </c>
      <c r="M96" s="171">
        <v>0.0</v>
      </c>
      <c r="N96" s="171">
        <v>0.0</v>
      </c>
      <c r="O96" s="171">
        <v>154.0</v>
      </c>
      <c r="P96" s="171">
        <v>0.0</v>
      </c>
      <c r="Q96" s="171">
        <v>0.0</v>
      </c>
      <c r="R96" s="171">
        <v>0.0</v>
      </c>
      <c r="S96" s="171">
        <v>0.0</v>
      </c>
      <c r="T96" s="171">
        <v>0.0</v>
      </c>
      <c r="U96" s="171">
        <v>0.0</v>
      </c>
    </row>
    <row r="97" ht="15.75" customHeight="1">
      <c r="A97" s="170" t="s">
        <v>144</v>
      </c>
      <c r="B97" s="171">
        <v>2338.0</v>
      </c>
      <c r="C97" s="171">
        <v>2667.0</v>
      </c>
      <c r="D97" s="171">
        <v>16342.0</v>
      </c>
      <c r="E97" s="171">
        <v>108775.0</v>
      </c>
      <c r="F97" s="171">
        <v>5868.0</v>
      </c>
      <c r="G97" s="171">
        <v>9086.0</v>
      </c>
      <c r="H97" s="171">
        <v>8691.0</v>
      </c>
      <c r="I97" s="171">
        <v>453.0</v>
      </c>
      <c r="J97" s="171">
        <v>0.0</v>
      </c>
      <c r="K97" s="171">
        <v>0.0</v>
      </c>
      <c r="L97" s="171">
        <v>0.0</v>
      </c>
      <c r="M97" s="171">
        <v>0.0</v>
      </c>
      <c r="N97" s="171">
        <v>0.0</v>
      </c>
      <c r="O97" s="171">
        <v>1.0</v>
      </c>
      <c r="P97" s="171">
        <v>0.0</v>
      </c>
      <c r="Q97" s="171">
        <v>306.0</v>
      </c>
      <c r="R97" s="171">
        <v>256.0</v>
      </c>
      <c r="S97" s="171">
        <v>0.0</v>
      </c>
      <c r="T97" s="171">
        <v>0.0</v>
      </c>
      <c r="U97" s="171">
        <v>4573.0</v>
      </c>
    </row>
    <row r="98" ht="15.75" customHeight="1">
      <c r="A98" s="170" t="s">
        <v>145</v>
      </c>
      <c r="B98" s="171"/>
      <c r="C98" s="171"/>
      <c r="D98" s="171"/>
      <c r="E98" s="171"/>
      <c r="F98" s="171"/>
      <c r="G98" s="171"/>
      <c r="H98" s="171"/>
      <c r="I98" s="171"/>
      <c r="J98" s="171"/>
      <c r="K98" s="171"/>
      <c r="L98" s="171"/>
      <c r="M98" s="171"/>
      <c r="N98" s="171"/>
      <c r="O98" s="171"/>
      <c r="P98" s="171"/>
      <c r="Q98" s="171"/>
      <c r="R98" s="171"/>
      <c r="S98" s="171"/>
      <c r="T98" s="171"/>
      <c r="U98" s="171"/>
    </row>
    <row r="99" ht="15.75" customHeight="1">
      <c r="A99" s="170" t="s">
        <v>524</v>
      </c>
      <c r="B99" s="171"/>
      <c r="C99" s="171"/>
      <c r="D99" s="171"/>
      <c r="E99" s="171"/>
      <c r="F99" s="171"/>
      <c r="G99" s="171"/>
      <c r="H99" s="171"/>
      <c r="I99" s="171"/>
      <c r="J99" s="171"/>
      <c r="K99" s="171"/>
      <c r="L99" s="171"/>
      <c r="M99" s="171"/>
      <c r="N99" s="171"/>
      <c r="O99" s="171"/>
      <c r="P99" s="171"/>
      <c r="Q99" s="171"/>
      <c r="R99" s="171"/>
      <c r="S99" s="171"/>
      <c r="T99" s="171"/>
      <c r="U99" s="171"/>
    </row>
    <row r="100" ht="15.75" customHeight="1">
      <c r="A100" s="170" t="s">
        <v>146</v>
      </c>
      <c r="B100" s="171">
        <v>0.0</v>
      </c>
      <c r="C100" s="171">
        <v>0.0</v>
      </c>
      <c r="D100" s="171">
        <v>0.0</v>
      </c>
      <c r="E100" s="171">
        <v>0.0</v>
      </c>
      <c r="F100" s="171">
        <v>0.0</v>
      </c>
      <c r="G100" s="171">
        <v>0.0</v>
      </c>
      <c r="H100" s="171">
        <v>0.0</v>
      </c>
      <c r="I100" s="171">
        <v>0.0</v>
      </c>
      <c r="J100" s="171">
        <v>0.0</v>
      </c>
      <c r="K100" s="171">
        <v>0.0</v>
      </c>
      <c r="L100" s="171">
        <v>0.0</v>
      </c>
      <c r="M100" s="171">
        <v>136.0</v>
      </c>
      <c r="N100" s="171">
        <v>4.0</v>
      </c>
      <c r="O100" s="171">
        <v>0.0</v>
      </c>
      <c r="P100" s="171">
        <v>0.0</v>
      </c>
      <c r="Q100" s="171">
        <v>0.0</v>
      </c>
      <c r="R100" s="171">
        <v>0.0</v>
      </c>
      <c r="S100" s="171">
        <v>0.0</v>
      </c>
      <c r="T100" s="171">
        <v>0.0</v>
      </c>
      <c r="U100" s="171">
        <v>0.0</v>
      </c>
    </row>
    <row r="101" ht="15.75" customHeight="1">
      <c r="A101" s="170" t="s">
        <v>147</v>
      </c>
      <c r="B101" s="171">
        <v>0.0</v>
      </c>
      <c r="C101" s="171">
        <v>0.0</v>
      </c>
      <c r="D101" s="171">
        <v>0.0</v>
      </c>
      <c r="E101" s="171">
        <v>0.0</v>
      </c>
      <c r="F101" s="171">
        <v>0.0</v>
      </c>
      <c r="G101" s="171">
        <v>0.0</v>
      </c>
      <c r="H101" s="171">
        <v>0.0</v>
      </c>
      <c r="I101" s="171">
        <v>25.0</v>
      </c>
      <c r="J101" s="171">
        <v>0.0</v>
      </c>
      <c r="K101" s="171">
        <v>0.0</v>
      </c>
      <c r="L101" s="171">
        <v>0.0</v>
      </c>
      <c r="M101" s="171">
        <v>0.0</v>
      </c>
      <c r="N101" s="171">
        <v>0.0</v>
      </c>
      <c r="O101" s="171">
        <v>0.0</v>
      </c>
      <c r="P101" s="171">
        <v>0.0</v>
      </c>
      <c r="Q101" s="171">
        <v>0.0</v>
      </c>
      <c r="R101" s="171">
        <v>0.0</v>
      </c>
      <c r="S101" s="171">
        <v>0.0</v>
      </c>
      <c r="T101" s="171">
        <v>0.0</v>
      </c>
      <c r="U101" s="171"/>
    </row>
    <row r="102" ht="15.75" customHeight="1">
      <c r="A102" s="170" t="s">
        <v>19</v>
      </c>
      <c r="B102" s="171">
        <v>160.0</v>
      </c>
      <c r="C102" s="171">
        <v>76.0</v>
      </c>
      <c r="D102" s="171">
        <v>4614.0</v>
      </c>
      <c r="E102" s="171">
        <v>1606.0</v>
      </c>
      <c r="F102" s="171">
        <v>712.0</v>
      </c>
      <c r="G102" s="171">
        <v>1226.0</v>
      </c>
      <c r="H102" s="171">
        <v>980.0</v>
      </c>
      <c r="I102" s="171">
        <v>849.0</v>
      </c>
      <c r="J102" s="171">
        <v>550.0</v>
      </c>
      <c r="K102" s="171">
        <v>344.0</v>
      </c>
      <c r="L102" s="171">
        <v>670.0</v>
      </c>
      <c r="M102" s="171">
        <v>462.0</v>
      </c>
      <c r="N102" s="171">
        <v>237.0</v>
      </c>
      <c r="O102" s="171">
        <v>0.0</v>
      </c>
      <c r="P102" s="171">
        <v>618.0</v>
      </c>
      <c r="Q102" s="171">
        <v>308.0</v>
      </c>
      <c r="R102" s="171">
        <v>95.0</v>
      </c>
      <c r="S102" s="171">
        <v>42.0</v>
      </c>
      <c r="T102" s="171">
        <v>590.0</v>
      </c>
      <c r="U102" s="171">
        <v>2418.0</v>
      </c>
    </row>
    <row r="103" ht="15.75" customHeight="1">
      <c r="A103" s="170" t="s">
        <v>148</v>
      </c>
      <c r="B103" s="171"/>
      <c r="C103" s="171"/>
      <c r="D103" s="171"/>
      <c r="E103" s="171"/>
      <c r="F103" s="171"/>
      <c r="G103" s="171"/>
      <c r="H103" s="171"/>
      <c r="I103" s="171"/>
      <c r="J103" s="171"/>
      <c r="K103" s="171"/>
      <c r="L103" s="171"/>
      <c r="M103" s="171"/>
      <c r="N103" s="171"/>
      <c r="O103" s="171"/>
      <c r="P103" s="171"/>
      <c r="Q103" s="171"/>
      <c r="R103" s="171"/>
      <c r="S103" s="171"/>
      <c r="T103" s="171"/>
      <c r="U103" s="171"/>
    </row>
    <row r="104" ht="15.75" customHeight="1">
      <c r="A104" s="170" t="s">
        <v>20</v>
      </c>
      <c r="B104" s="171">
        <v>0.0</v>
      </c>
      <c r="C104" s="171">
        <v>91.0</v>
      </c>
      <c r="D104" s="171">
        <v>0.0</v>
      </c>
      <c r="E104" s="171">
        <v>7548.0</v>
      </c>
      <c r="F104" s="171">
        <v>28551.0</v>
      </c>
      <c r="G104" s="171">
        <v>24273.0</v>
      </c>
      <c r="H104" s="171">
        <v>0.0</v>
      </c>
      <c r="I104" s="171">
        <v>2771.0</v>
      </c>
      <c r="J104" s="171">
        <v>4560.0</v>
      </c>
      <c r="K104" s="171">
        <v>13712.0</v>
      </c>
      <c r="L104" s="171">
        <v>4145.0</v>
      </c>
      <c r="M104" s="171">
        <v>108576.0</v>
      </c>
      <c r="N104" s="171">
        <v>0.0</v>
      </c>
      <c r="O104" s="171">
        <v>0.0</v>
      </c>
      <c r="P104" s="171">
        <v>4.0</v>
      </c>
      <c r="Q104" s="171">
        <v>437.0</v>
      </c>
      <c r="R104" s="171">
        <v>3878.0</v>
      </c>
      <c r="S104" s="171">
        <v>5642.0</v>
      </c>
      <c r="T104" s="171">
        <v>14742.0</v>
      </c>
      <c r="U104" s="171">
        <v>70814.0</v>
      </c>
    </row>
    <row r="105" ht="15.75" customHeight="1">
      <c r="A105" s="170" t="s">
        <v>149</v>
      </c>
      <c r="B105" s="171"/>
      <c r="C105" s="171"/>
      <c r="D105" s="171"/>
      <c r="E105" s="171"/>
      <c r="F105" s="171"/>
      <c r="G105" s="171"/>
      <c r="H105" s="171"/>
      <c r="I105" s="171"/>
      <c r="J105" s="171"/>
      <c r="K105" s="171"/>
      <c r="L105" s="171"/>
      <c r="M105" s="171"/>
      <c r="N105" s="171"/>
      <c r="O105" s="171"/>
      <c r="P105" s="171"/>
      <c r="Q105" s="171"/>
      <c r="R105" s="171"/>
      <c r="S105" s="171"/>
      <c r="T105" s="171"/>
      <c r="U105" s="171"/>
    </row>
    <row r="106" ht="15.75" customHeight="1">
      <c r="A106" s="170" t="s">
        <v>150</v>
      </c>
      <c r="B106" s="171"/>
      <c r="C106" s="171"/>
      <c r="D106" s="171"/>
      <c r="E106" s="171"/>
      <c r="F106" s="171"/>
      <c r="G106" s="171"/>
      <c r="H106" s="171"/>
      <c r="I106" s="171"/>
      <c r="J106" s="171"/>
      <c r="K106" s="171"/>
      <c r="L106" s="171"/>
      <c r="M106" s="171"/>
      <c r="N106" s="171"/>
      <c r="O106" s="171"/>
      <c r="P106" s="171"/>
      <c r="Q106" s="171"/>
      <c r="R106" s="171"/>
      <c r="S106" s="171"/>
      <c r="T106" s="171"/>
      <c r="U106" s="171"/>
    </row>
    <row r="107" ht="15.75" customHeight="1">
      <c r="A107" s="170" t="s">
        <v>525</v>
      </c>
      <c r="B107" s="171">
        <v>398.0</v>
      </c>
      <c r="C107" s="171">
        <v>1429.0</v>
      </c>
      <c r="D107" s="171">
        <v>4716.0</v>
      </c>
      <c r="E107" s="171">
        <v>5881.0</v>
      </c>
      <c r="F107" s="171">
        <v>6723.0</v>
      </c>
      <c r="G107" s="171">
        <v>10089.0</v>
      </c>
      <c r="H107" s="171">
        <v>3591.0</v>
      </c>
      <c r="I107" s="171">
        <v>5875.0</v>
      </c>
      <c r="J107" s="171">
        <v>3803.0</v>
      </c>
      <c r="K107" s="171">
        <v>7881.0</v>
      </c>
      <c r="L107" s="171">
        <v>5340.0</v>
      </c>
      <c r="M107" s="171">
        <v>4668.0</v>
      </c>
      <c r="N107" s="171">
        <v>4394.0</v>
      </c>
      <c r="O107" s="171">
        <v>4020.0</v>
      </c>
      <c r="P107" s="171">
        <v>4676.0</v>
      </c>
      <c r="Q107" s="171">
        <v>6827.0</v>
      </c>
      <c r="R107" s="171">
        <v>8957.0</v>
      </c>
      <c r="S107" s="171">
        <v>1076.0</v>
      </c>
      <c r="T107" s="171"/>
      <c r="U107" s="171">
        <v>13657.0</v>
      </c>
    </row>
    <row r="108" ht="15.75" customHeight="1">
      <c r="A108" s="170" t="s">
        <v>21</v>
      </c>
      <c r="B108" s="171">
        <v>7241.0</v>
      </c>
      <c r="C108" s="171">
        <v>20702.0</v>
      </c>
      <c r="D108" s="171">
        <v>29847.0</v>
      </c>
      <c r="E108" s="171">
        <v>13350.0</v>
      </c>
      <c r="F108" s="171">
        <v>67076.0</v>
      </c>
      <c r="G108" s="171">
        <v>138661.0</v>
      </c>
      <c r="H108" s="171">
        <v>28032.0</v>
      </c>
      <c r="I108" s="171">
        <v>94823.0</v>
      </c>
      <c r="J108" s="171">
        <v>59167.0</v>
      </c>
      <c r="K108" s="171">
        <v>70683.0</v>
      </c>
      <c r="L108" s="171">
        <v>49324.0</v>
      </c>
      <c r="M108" s="171">
        <v>56555.0</v>
      </c>
      <c r="N108" s="171">
        <v>26463.0</v>
      </c>
      <c r="O108" s="171">
        <v>17518.0</v>
      </c>
      <c r="P108" s="171">
        <v>20736.0</v>
      </c>
      <c r="Q108" s="171">
        <v>34148.0</v>
      </c>
      <c r="R108" s="171">
        <v>21684.0</v>
      </c>
      <c r="S108" s="171">
        <v>28166.0</v>
      </c>
      <c r="T108" s="171">
        <v>90326.0</v>
      </c>
      <c r="U108" s="171">
        <v>48455.0</v>
      </c>
    </row>
    <row r="109" ht="15.75" customHeight="1">
      <c r="A109" s="170" t="s">
        <v>151</v>
      </c>
      <c r="B109" s="171"/>
      <c r="C109" s="171"/>
      <c r="D109" s="171"/>
      <c r="E109" s="171"/>
      <c r="F109" s="171"/>
      <c r="G109" s="171"/>
      <c r="H109" s="171"/>
      <c r="I109" s="171"/>
      <c r="J109" s="171"/>
      <c r="K109" s="171"/>
      <c r="L109" s="171"/>
      <c r="M109" s="171"/>
      <c r="N109" s="171"/>
      <c r="O109" s="171"/>
      <c r="P109" s="171"/>
      <c r="Q109" s="171"/>
      <c r="R109" s="171"/>
      <c r="S109" s="171"/>
      <c r="T109" s="171"/>
      <c r="U109" s="171"/>
    </row>
    <row r="110" ht="15.75" customHeight="1">
      <c r="A110" s="170" t="s">
        <v>152</v>
      </c>
      <c r="B110" s="171">
        <v>0.0</v>
      </c>
      <c r="C110" s="171">
        <v>0.0</v>
      </c>
      <c r="D110" s="171"/>
      <c r="E110" s="171">
        <v>0.0</v>
      </c>
      <c r="F110" s="171">
        <v>0.0</v>
      </c>
      <c r="G110" s="171">
        <v>0.0</v>
      </c>
      <c r="H110" s="171">
        <v>0.0</v>
      </c>
      <c r="I110" s="171">
        <v>0.0</v>
      </c>
      <c r="J110" s="171">
        <v>0.0</v>
      </c>
      <c r="K110" s="171">
        <v>0.0</v>
      </c>
      <c r="L110" s="171">
        <v>0.0</v>
      </c>
      <c r="M110" s="171">
        <v>0.0</v>
      </c>
      <c r="N110" s="171">
        <v>14.0</v>
      </c>
      <c r="O110" s="171">
        <v>0.0</v>
      </c>
      <c r="P110" s="171">
        <v>1.0</v>
      </c>
      <c r="Q110" s="171">
        <v>1.0</v>
      </c>
      <c r="R110" s="171">
        <v>0.0</v>
      </c>
      <c r="S110" s="171">
        <v>0.0</v>
      </c>
      <c r="T110" s="171">
        <v>0.0</v>
      </c>
      <c r="U110" s="171"/>
    </row>
    <row r="111" ht="15.75" customHeight="1">
      <c r="A111" s="170" t="s">
        <v>153</v>
      </c>
      <c r="B111" s="171">
        <v>0.0</v>
      </c>
      <c r="C111" s="171">
        <v>45.0</v>
      </c>
      <c r="D111" s="171">
        <v>0.0</v>
      </c>
      <c r="E111" s="171">
        <v>22.0</v>
      </c>
      <c r="F111" s="171">
        <v>0.0</v>
      </c>
      <c r="G111" s="171">
        <v>596.0</v>
      </c>
      <c r="H111" s="171">
        <v>0.0</v>
      </c>
      <c r="I111" s="171">
        <v>6.0</v>
      </c>
      <c r="J111" s="171">
        <v>0.0</v>
      </c>
      <c r="K111" s="171">
        <v>0.0</v>
      </c>
      <c r="L111" s="171">
        <v>0.0</v>
      </c>
      <c r="M111" s="171">
        <v>170.0</v>
      </c>
      <c r="N111" s="171">
        <v>224.0</v>
      </c>
      <c r="O111" s="171">
        <v>95.0</v>
      </c>
      <c r="P111" s="171">
        <v>95.0</v>
      </c>
      <c r="Q111" s="171">
        <v>0.0</v>
      </c>
      <c r="R111" s="171">
        <v>105.0</v>
      </c>
      <c r="S111" s="171">
        <v>0.0</v>
      </c>
      <c r="T111" s="171">
        <v>104.0</v>
      </c>
      <c r="U111" s="171">
        <v>250.0</v>
      </c>
    </row>
    <row r="112" ht="15.75" customHeight="1">
      <c r="A112" s="170" t="s">
        <v>22</v>
      </c>
      <c r="B112" s="171"/>
      <c r="C112" s="171"/>
      <c r="D112" s="171"/>
      <c r="E112" s="171"/>
      <c r="F112" s="171"/>
      <c r="G112" s="171"/>
      <c r="H112" s="171"/>
      <c r="I112" s="171">
        <v>58.0</v>
      </c>
      <c r="J112" s="171">
        <v>39.0</v>
      </c>
      <c r="K112" s="171">
        <v>0.0</v>
      </c>
      <c r="L112" s="171">
        <v>0.0</v>
      </c>
      <c r="M112" s="171">
        <v>0.0</v>
      </c>
      <c r="N112" s="171">
        <v>1080.0</v>
      </c>
      <c r="O112" s="171">
        <v>0.0</v>
      </c>
      <c r="P112" s="171">
        <v>1.0</v>
      </c>
      <c r="Q112" s="171">
        <v>1156.0</v>
      </c>
      <c r="R112" s="171">
        <v>0.0</v>
      </c>
      <c r="S112" s="171">
        <v>0.0</v>
      </c>
      <c r="T112" s="171">
        <v>0.0</v>
      </c>
      <c r="U112" s="171"/>
    </row>
    <row r="113" ht="15.75" customHeight="1">
      <c r="A113" s="170" t="s">
        <v>154</v>
      </c>
      <c r="B113" s="171"/>
      <c r="C113" s="171"/>
      <c r="D113" s="171"/>
      <c r="E113" s="171"/>
      <c r="F113" s="171"/>
      <c r="G113" s="171"/>
      <c r="H113" s="171"/>
      <c r="I113" s="171"/>
      <c r="J113" s="171"/>
      <c r="K113" s="171"/>
      <c r="L113" s="171"/>
      <c r="M113" s="171"/>
      <c r="N113" s="171"/>
      <c r="O113" s="171"/>
      <c r="P113" s="171"/>
      <c r="Q113" s="171"/>
      <c r="R113" s="171"/>
      <c r="S113" s="171"/>
      <c r="T113" s="171"/>
      <c r="U113" s="171"/>
    </row>
    <row r="114" ht="15.75" customHeight="1">
      <c r="A114" s="170" t="s">
        <v>155</v>
      </c>
      <c r="B114" s="171"/>
      <c r="C114" s="171"/>
      <c r="D114" s="171"/>
      <c r="E114" s="171"/>
      <c r="F114" s="171"/>
      <c r="G114" s="171"/>
      <c r="H114" s="171"/>
      <c r="I114" s="171"/>
      <c r="J114" s="171"/>
      <c r="K114" s="171"/>
      <c r="L114" s="171"/>
      <c r="M114" s="171"/>
      <c r="N114" s="171"/>
      <c r="O114" s="171"/>
      <c r="P114" s="171"/>
      <c r="Q114" s="171"/>
      <c r="R114" s="171"/>
      <c r="S114" s="171"/>
      <c r="T114" s="171"/>
      <c r="U114" s="171"/>
    </row>
    <row r="115" ht="15.75" customHeight="1">
      <c r="A115" s="170" t="s">
        <v>156</v>
      </c>
      <c r="B115" s="171"/>
      <c r="C115" s="171"/>
      <c r="D115" s="171"/>
      <c r="E115" s="171"/>
      <c r="F115" s="171"/>
      <c r="G115" s="171"/>
      <c r="H115" s="171"/>
      <c r="I115" s="171"/>
      <c r="J115" s="171"/>
      <c r="K115" s="171"/>
      <c r="L115" s="171"/>
      <c r="M115" s="171"/>
      <c r="N115" s="171"/>
      <c r="O115" s="171"/>
      <c r="P115" s="171">
        <v>0.0</v>
      </c>
      <c r="Q115" s="171">
        <v>0.0</v>
      </c>
      <c r="R115" s="171">
        <v>0.0</v>
      </c>
      <c r="S115" s="171">
        <v>3.0</v>
      </c>
      <c r="T115" s="171">
        <v>0.0</v>
      </c>
      <c r="U115" s="171">
        <v>0.0</v>
      </c>
    </row>
    <row r="116" ht="15.75" customHeight="1">
      <c r="A116" s="170" t="s">
        <v>157</v>
      </c>
      <c r="B116" s="171"/>
      <c r="C116" s="171"/>
      <c r="D116" s="171"/>
      <c r="E116" s="171"/>
      <c r="F116" s="171"/>
      <c r="G116" s="171"/>
      <c r="H116" s="171"/>
      <c r="I116" s="171"/>
      <c r="J116" s="171"/>
      <c r="K116" s="171"/>
      <c r="L116" s="171"/>
      <c r="M116" s="171"/>
      <c r="N116" s="171"/>
      <c r="O116" s="171"/>
      <c r="P116" s="171"/>
      <c r="Q116" s="171"/>
      <c r="R116" s="171"/>
      <c r="S116" s="171"/>
      <c r="T116" s="171"/>
      <c r="U116" s="171"/>
    </row>
    <row r="117" ht="15.75" customHeight="1">
      <c r="A117" s="170" t="s">
        <v>158</v>
      </c>
      <c r="B117" s="171"/>
      <c r="C117" s="171"/>
      <c r="D117" s="171"/>
      <c r="E117" s="171"/>
      <c r="F117" s="171"/>
      <c r="G117" s="171"/>
      <c r="H117" s="171"/>
      <c r="I117" s="171"/>
      <c r="J117" s="171"/>
      <c r="K117" s="171"/>
      <c r="L117" s="171"/>
      <c r="M117" s="171"/>
      <c r="N117" s="171"/>
      <c r="O117" s="171"/>
      <c r="P117" s="171"/>
      <c r="Q117" s="171"/>
      <c r="R117" s="171"/>
      <c r="S117" s="171"/>
      <c r="T117" s="171"/>
      <c r="U117" s="171"/>
    </row>
    <row r="118" ht="15.75" customHeight="1">
      <c r="A118" s="170" t="s">
        <v>23</v>
      </c>
      <c r="B118" s="171"/>
      <c r="C118" s="171"/>
      <c r="D118" s="171"/>
      <c r="E118" s="171"/>
      <c r="F118" s="171"/>
      <c r="G118" s="171"/>
      <c r="H118" s="171"/>
      <c r="I118" s="171"/>
      <c r="J118" s="171"/>
      <c r="K118" s="171"/>
      <c r="L118" s="171"/>
      <c r="M118" s="171"/>
      <c r="N118" s="171"/>
      <c r="O118" s="171"/>
      <c r="P118" s="171"/>
      <c r="Q118" s="171"/>
      <c r="R118" s="171"/>
      <c r="S118" s="171"/>
      <c r="T118" s="171"/>
      <c r="U118" s="171"/>
    </row>
    <row r="119" ht="15.75" customHeight="1">
      <c r="A119" s="170" t="s">
        <v>159</v>
      </c>
      <c r="B119" s="171"/>
      <c r="C119" s="171"/>
      <c r="D119" s="171"/>
      <c r="E119" s="171"/>
      <c r="F119" s="171"/>
      <c r="G119" s="171"/>
      <c r="H119" s="171"/>
      <c r="I119" s="171"/>
      <c r="J119" s="171"/>
      <c r="K119" s="171"/>
      <c r="L119" s="171"/>
      <c r="M119" s="171"/>
      <c r="N119" s="171"/>
      <c r="O119" s="171"/>
      <c r="P119" s="171"/>
      <c r="Q119" s="171"/>
      <c r="R119" s="171"/>
      <c r="S119" s="171"/>
      <c r="T119" s="171"/>
      <c r="U119" s="171"/>
    </row>
    <row r="120" ht="15.75" customHeight="1">
      <c r="A120" s="170" t="s">
        <v>54</v>
      </c>
      <c r="B120" s="171">
        <v>0.0</v>
      </c>
      <c r="C120" s="171">
        <v>0.0</v>
      </c>
      <c r="D120" s="171">
        <v>0.0</v>
      </c>
      <c r="E120" s="171">
        <v>0.0</v>
      </c>
      <c r="F120" s="171">
        <v>0.0</v>
      </c>
      <c r="G120" s="171">
        <v>0.0</v>
      </c>
      <c r="H120" s="171">
        <v>0.0</v>
      </c>
      <c r="I120" s="171">
        <v>0.0</v>
      </c>
      <c r="J120" s="171">
        <v>4220.0</v>
      </c>
      <c r="K120" s="171">
        <v>0.0</v>
      </c>
      <c r="L120" s="171">
        <v>0.0</v>
      </c>
      <c r="M120" s="171">
        <v>0.0</v>
      </c>
      <c r="N120" s="171">
        <v>0.0</v>
      </c>
      <c r="O120" s="171">
        <v>0.0</v>
      </c>
      <c r="P120" s="171">
        <v>0.0</v>
      </c>
      <c r="Q120" s="171">
        <v>0.0</v>
      </c>
      <c r="R120" s="171">
        <v>0.0</v>
      </c>
      <c r="S120" s="171">
        <v>0.0</v>
      </c>
      <c r="T120" s="171">
        <v>0.0</v>
      </c>
      <c r="U120" s="171">
        <v>0.0</v>
      </c>
    </row>
    <row r="121" ht="15.75" customHeight="1">
      <c r="A121" s="170" t="s">
        <v>24</v>
      </c>
      <c r="B121" s="171">
        <v>0.0</v>
      </c>
      <c r="C121" s="171">
        <v>0.0</v>
      </c>
      <c r="D121" s="171">
        <v>0.0</v>
      </c>
      <c r="E121" s="171">
        <v>0.0</v>
      </c>
      <c r="F121" s="171">
        <v>28.0</v>
      </c>
      <c r="G121" s="171">
        <v>0.0</v>
      </c>
      <c r="H121" s="171">
        <v>0.0</v>
      </c>
      <c r="I121" s="171">
        <v>0.0</v>
      </c>
      <c r="J121" s="171">
        <v>127.0</v>
      </c>
      <c r="K121" s="171">
        <v>0.0</v>
      </c>
      <c r="L121" s="171">
        <v>30.0</v>
      </c>
      <c r="M121" s="171">
        <v>81.0</v>
      </c>
      <c r="N121" s="171">
        <v>0.0</v>
      </c>
      <c r="O121" s="171">
        <v>80.0</v>
      </c>
      <c r="P121" s="171">
        <v>0.0</v>
      </c>
      <c r="Q121" s="171">
        <v>0.0</v>
      </c>
      <c r="R121" s="171">
        <v>14278.0</v>
      </c>
      <c r="S121" s="171">
        <v>10522.0</v>
      </c>
      <c r="T121" s="171">
        <v>14304.0</v>
      </c>
      <c r="U121" s="171">
        <v>8807.0</v>
      </c>
    </row>
    <row r="122" ht="15.75" customHeight="1">
      <c r="A122" s="170" t="s">
        <v>160</v>
      </c>
      <c r="B122" s="171"/>
      <c r="C122" s="171"/>
      <c r="D122" s="171"/>
      <c r="E122" s="171"/>
      <c r="F122" s="171"/>
      <c r="G122" s="171"/>
      <c r="H122" s="171"/>
      <c r="I122" s="171"/>
      <c r="J122" s="171"/>
      <c r="K122" s="171"/>
      <c r="L122" s="171"/>
      <c r="M122" s="171"/>
      <c r="N122" s="171"/>
      <c r="O122" s="171"/>
      <c r="P122" s="171"/>
      <c r="Q122" s="171"/>
      <c r="R122" s="171"/>
      <c r="S122" s="171"/>
      <c r="T122" s="171"/>
      <c r="U122" s="171"/>
    </row>
    <row r="123" ht="15.75" customHeight="1">
      <c r="A123" s="170" t="s">
        <v>161</v>
      </c>
      <c r="B123" s="171"/>
      <c r="C123" s="171"/>
      <c r="D123" s="171"/>
      <c r="E123" s="171"/>
      <c r="F123" s="171"/>
      <c r="G123" s="171"/>
      <c r="H123" s="171"/>
      <c r="I123" s="171"/>
      <c r="J123" s="171"/>
      <c r="K123" s="171"/>
      <c r="L123" s="171"/>
      <c r="M123" s="171"/>
      <c r="N123" s="171"/>
      <c r="O123" s="171"/>
      <c r="P123" s="171"/>
      <c r="Q123" s="171"/>
      <c r="R123" s="171"/>
      <c r="S123" s="171"/>
      <c r="T123" s="171"/>
      <c r="U123" s="171"/>
    </row>
    <row r="124" ht="15.75" customHeight="1">
      <c r="A124" s="170" t="s">
        <v>162</v>
      </c>
      <c r="B124" s="171"/>
      <c r="C124" s="171"/>
      <c r="D124" s="171"/>
      <c r="E124" s="171"/>
      <c r="F124" s="171"/>
      <c r="G124" s="171"/>
      <c r="H124" s="171"/>
      <c r="I124" s="171"/>
      <c r="J124" s="171"/>
      <c r="K124" s="171"/>
      <c r="L124" s="171"/>
      <c r="M124" s="171"/>
      <c r="N124" s="171"/>
      <c r="O124" s="171"/>
      <c r="P124" s="171"/>
      <c r="Q124" s="171"/>
      <c r="R124" s="171"/>
      <c r="S124" s="171"/>
      <c r="T124" s="171"/>
      <c r="U124" s="171"/>
    </row>
    <row r="125" ht="15.75" customHeight="1">
      <c r="A125" s="170" t="s">
        <v>163</v>
      </c>
      <c r="B125" s="171">
        <v>0.0</v>
      </c>
      <c r="C125" s="171">
        <v>0.0</v>
      </c>
      <c r="D125" s="171">
        <v>0.0</v>
      </c>
      <c r="E125" s="171"/>
      <c r="F125" s="171">
        <v>0.0</v>
      </c>
      <c r="G125" s="171">
        <v>0.0</v>
      </c>
      <c r="H125" s="171">
        <v>0.0</v>
      </c>
      <c r="I125" s="171">
        <v>0.0</v>
      </c>
      <c r="J125" s="171">
        <v>0.0</v>
      </c>
      <c r="K125" s="171">
        <v>0.0</v>
      </c>
      <c r="L125" s="171">
        <v>1.0</v>
      </c>
      <c r="M125" s="171">
        <v>0.0</v>
      </c>
      <c r="N125" s="171">
        <v>0.0</v>
      </c>
      <c r="O125" s="171">
        <v>0.0</v>
      </c>
      <c r="P125" s="171">
        <v>0.0</v>
      </c>
      <c r="Q125" s="171">
        <v>0.0</v>
      </c>
      <c r="R125" s="171">
        <v>0.0</v>
      </c>
      <c r="S125" s="171">
        <v>0.0</v>
      </c>
      <c r="T125" s="171">
        <v>0.0</v>
      </c>
      <c r="U125" s="171"/>
    </row>
    <row r="126" ht="15.75" customHeight="1">
      <c r="A126" s="170" t="s">
        <v>164</v>
      </c>
      <c r="B126" s="171"/>
      <c r="C126" s="171"/>
      <c r="D126" s="171"/>
      <c r="E126" s="171"/>
      <c r="F126" s="171"/>
      <c r="G126" s="171"/>
      <c r="H126" s="171"/>
      <c r="I126" s="171"/>
      <c r="J126" s="171"/>
      <c r="K126" s="171"/>
      <c r="L126" s="171"/>
      <c r="M126" s="171"/>
      <c r="N126" s="171"/>
      <c r="O126" s="171"/>
      <c r="P126" s="171"/>
      <c r="Q126" s="171"/>
      <c r="R126" s="171"/>
      <c r="S126" s="171"/>
      <c r="T126" s="171"/>
      <c r="U126" s="171"/>
    </row>
    <row r="127" ht="15.75" customHeight="1">
      <c r="A127" s="170" t="s">
        <v>165</v>
      </c>
      <c r="B127" s="171">
        <v>92375.0</v>
      </c>
      <c r="C127" s="171">
        <v>334000.0</v>
      </c>
      <c r="D127" s="171">
        <v>571333.0</v>
      </c>
      <c r="E127" s="171">
        <v>412480.0</v>
      </c>
      <c r="F127" s="171">
        <v>681923.0</v>
      </c>
      <c r="G127" s="171">
        <v>630896.0</v>
      </c>
      <c r="H127" s="171">
        <v>254054.0</v>
      </c>
      <c r="I127" s="171">
        <v>339910.0</v>
      </c>
      <c r="J127" s="171">
        <v>325781.0</v>
      </c>
      <c r="K127" s="171">
        <v>307824.0</v>
      </c>
      <c r="L127" s="171">
        <v>343312.0</v>
      </c>
      <c r="M127" s="171">
        <v>49868.0</v>
      </c>
      <c r="N127" s="171">
        <v>216622.0</v>
      </c>
      <c r="O127" s="171">
        <v>159690.0</v>
      </c>
      <c r="P127" s="171">
        <v>226025.0</v>
      </c>
      <c r="Q127" s="171">
        <v>406637.0</v>
      </c>
      <c r="R127" s="171">
        <v>0.0</v>
      </c>
      <c r="S127" s="171">
        <v>218071.0</v>
      </c>
      <c r="T127" s="171">
        <v>26767.0</v>
      </c>
      <c r="U127" s="171">
        <v>0.0</v>
      </c>
    </row>
    <row r="128" ht="15.75" customHeight="1">
      <c r="A128" s="170" t="s">
        <v>166</v>
      </c>
      <c r="B128" s="171"/>
      <c r="C128" s="171"/>
      <c r="D128" s="171"/>
      <c r="E128" s="171"/>
      <c r="F128" s="171"/>
      <c r="G128" s="171"/>
      <c r="H128" s="171"/>
      <c r="I128" s="171"/>
      <c r="J128" s="171"/>
      <c r="K128" s="171"/>
      <c r="L128" s="171"/>
      <c r="M128" s="171"/>
      <c r="N128" s="171"/>
      <c r="O128" s="171"/>
      <c r="P128" s="171"/>
      <c r="Q128" s="171"/>
      <c r="R128" s="171"/>
      <c r="S128" s="171"/>
      <c r="T128" s="171"/>
      <c r="U128" s="171"/>
    </row>
    <row r="129" ht="15.75" customHeight="1">
      <c r="A129" s="170" t="s">
        <v>167</v>
      </c>
      <c r="B129" s="171"/>
      <c r="C129" s="171"/>
      <c r="D129" s="171"/>
      <c r="E129" s="171"/>
      <c r="F129" s="171"/>
      <c r="G129" s="171"/>
      <c r="H129" s="171"/>
      <c r="I129" s="171"/>
      <c r="J129" s="171"/>
      <c r="K129" s="171"/>
      <c r="L129" s="171"/>
      <c r="M129" s="171"/>
      <c r="N129" s="171"/>
      <c r="O129" s="171"/>
      <c r="P129" s="171"/>
      <c r="Q129" s="171"/>
      <c r="R129" s="171"/>
      <c r="S129" s="171"/>
      <c r="T129" s="171"/>
      <c r="U129" s="171"/>
    </row>
    <row r="130" ht="15.75" customHeight="1">
      <c r="A130" s="170" t="s">
        <v>168</v>
      </c>
      <c r="B130" s="171"/>
      <c r="C130" s="171"/>
      <c r="D130" s="171"/>
      <c r="E130" s="171"/>
      <c r="F130" s="171"/>
      <c r="G130" s="171"/>
      <c r="H130" s="171"/>
      <c r="I130" s="171"/>
      <c r="J130" s="171"/>
      <c r="K130" s="171"/>
      <c r="L130" s="171"/>
      <c r="M130" s="171"/>
      <c r="N130" s="171"/>
      <c r="O130" s="171"/>
      <c r="P130" s="171"/>
      <c r="Q130" s="171"/>
      <c r="R130" s="171"/>
      <c r="S130" s="171"/>
      <c r="T130" s="171"/>
      <c r="U130" s="171"/>
    </row>
    <row r="131" ht="15.75" customHeight="1">
      <c r="A131" s="170" t="s">
        <v>25</v>
      </c>
      <c r="B131" s="171">
        <v>15300.0</v>
      </c>
      <c r="C131" s="171">
        <v>20041.0</v>
      </c>
      <c r="D131" s="171">
        <v>46677.0</v>
      </c>
      <c r="E131" s="171">
        <v>47793.0</v>
      </c>
      <c r="F131" s="171">
        <v>75891.0</v>
      </c>
      <c r="G131" s="171"/>
      <c r="H131" s="171"/>
      <c r="I131" s="171">
        <v>51989.0</v>
      </c>
      <c r="J131" s="171">
        <v>46717.0</v>
      </c>
      <c r="K131" s="171">
        <v>38174.0</v>
      </c>
      <c r="L131" s="171">
        <v>29479.0</v>
      </c>
      <c r="M131" s="171">
        <v>35137.0</v>
      </c>
      <c r="N131" s="171">
        <v>29474.0</v>
      </c>
      <c r="O131" s="171">
        <v>26447.0</v>
      </c>
      <c r="P131" s="171">
        <v>37359.0</v>
      </c>
      <c r="Q131" s="171">
        <v>49939.0</v>
      </c>
      <c r="R131" s="171">
        <v>49012.0</v>
      </c>
      <c r="S131" s="171">
        <v>40704.0</v>
      </c>
      <c r="T131" s="171">
        <v>82380.0</v>
      </c>
      <c r="U131" s="171">
        <v>81304.0</v>
      </c>
    </row>
    <row r="132" ht="15.75" customHeight="1">
      <c r="A132" s="170" t="s">
        <v>169</v>
      </c>
      <c r="B132" s="171"/>
      <c r="C132" s="171"/>
      <c r="D132" s="171"/>
      <c r="E132" s="171"/>
      <c r="F132" s="171"/>
      <c r="G132" s="171"/>
      <c r="H132" s="171"/>
      <c r="I132" s="171"/>
      <c r="J132" s="171"/>
      <c r="K132" s="171"/>
      <c r="L132" s="171"/>
      <c r="M132" s="171"/>
      <c r="N132" s="171"/>
      <c r="O132" s="171"/>
      <c r="P132" s="171"/>
      <c r="Q132" s="171"/>
      <c r="R132" s="171"/>
      <c r="S132" s="171"/>
      <c r="T132" s="171"/>
      <c r="U132" s="171"/>
    </row>
    <row r="133" ht="15.75" customHeight="1">
      <c r="A133" s="170" t="s">
        <v>26</v>
      </c>
      <c r="B133" s="171">
        <v>0.0</v>
      </c>
      <c r="C133" s="171">
        <v>5.0</v>
      </c>
      <c r="D133" s="171">
        <v>4.0</v>
      </c>
      <c r="E133" s="171">
        <v>0.0</v>
      </c>
      <c r="F133" s="171">
        <v>0.0</v>
      </c>
      <c r="G133" s="171">
        <v>3.0</v>
      </c>
      <c r="H133" s="171">
        <v>0.0</v>
      </c>
      <c r="I133" s="171">
        <v>0.0</v>
      </c>
      <c r="J133" s="171">
        <v>5.0</v>
      </c>
      <c r="K133" s="171">
        <v>0.0</v>
      </c>
      <c r="L133" s="171">
        <v>0.0</v>
      </c>
      <c r="M133" s="171">
        <v>0.0</v>
      </c>
      <c r="N133" s="171">
        <v>0.0</v>
      </c>
      <c r="O133" s="171">
        <v>0.0</v>
      </c>
      <c r="P133" s="171">
        <v>0.0</v>
      </c>
      <c r="Q133" s="171">
        <v>0.0</v>
      </c>
      <c r="R133" s="171">
        <v>0.0</v>
      </c>
      <c r="S133" s="171">
        <v>0.0</v>
      </c>
      <c r="T133" s="171">
        <v>0.0</v>
      </c>
      <c r="U133" s="171">
        <v>0.0</v>
      </c>
    </row>
    <row r="134" ht="15.75" customHeight="1">
      <c r="A134" s="170" t="s">
        <v>170</v>
      </c>
      <c r="B134" s="171">
        <v>0.0</v>
      </c>
      <c r="C134" s="171">
        <v>0.0</v>
      </c>
      <c r="D134" s="171">
        <v>1.0</v>
      </c>
      <c r="E134" s="171">
        <v>0.0</v>
      </c>
      <c r="F134" s="171">
        <v>0.0</v>
      </c>
      <c r="G134" s="171">
        <v>0.0</v>
      </c>
      <c r="H134" s="171">
        <v>0.0</v>
      </c>
      <c r="I134" s="171">
        <v>0.0</v>
      </c>
      <c r="J134" s="171">
        <v>0.0</v>
      </c>
      <c r="K134" s="171">
        <v>0.0</v>
      </c>
      <c r="L134" s="171">
        <v>0.0</v>
      </c>
      <c r="M134" s="171">
        <v>0.0</v>
      </c>
      <c r="N134" s="171">
        <v>0.0</v>
      </c>
      <c r="O134" s="171">
        <v>0.0</v>
      </c>
      <c r="P134" s="171">
        <v>0.0</v>
      </c>
      <c r="Q134" s="171">
        <v>0.0</v>
      </c>
      <c r="R134" s="171">
        <v>0.0</v>
      </c>
      <c r="S134" s="171">
        <v>0.0</v>
      </c>
      <c r="T134" s="171">
        <v>0.0</v>
      </c>
      <c r="U134" s="171">
        <v>0.0</v>
      </c>
    </row>
    <row r="135" ht="15.75" customHeight="1">
      <c r="A135" s="170" t="s">
        <v>171</v>
      </c>
      <c r="B135" s="171"/>
      <c r="C135" s="171"/>
      <c r="D135" s="171"/>
      <c r="E135" s="171"/>
      <c r="F135" s="171"/>
      <c r="G135" s="171"/>
      <c r="H135" s="171"/>
      <c r="I135" s="171">
        <v>0.0</v>
      </c>
      <c r="J135" s="171">
        <v>0.0</v>
      </c>
      <c r="K135" s="171">
        <v>0.0</v>
      </c>
      <c r="L135" s="171">
        <v>0.0</v>
      </c>
      <c r="M135" s="171">
        <v>0.0</v>
      </c>
      <c r="N135" s="171">
        <v>2.0</v>
      </c>
      <c r="O135" s="171">
        <v>0.0</v>
      </c>
      <c r="P135" s="171">
        <v>0.0</v>
      </c>
      <c r="Q135" s="171">
        <v>0.0</v>
      </c>
      <c r="R135" s="171">
        <v>0.0</v>
      </c>
      <c r="S135" s="171">
        <v>0.0</v>
      </c>
      <c r="T135" s="171">
        <v>0.0</v>
      </c>
      <c r="U135" s="171">
        <v>0.0</v>
      </c>
    </row>
    <row r="136" ht="15.75" customHeight="1">
      <c r="A136" s="170" t="s">
        <v>79</v>
      </c>
      <c r="B136" s="171"/>
      <c r="C136" s="171"/>
      <c r="D136" s="171"/>
      <c r="E136" s="171"/>
      <c r="F136" s="171"/>
      <c r="G136" s="171"/>
      <c r="H136" s="171"/>
      <c r="I136" s="171"/>
      <c r="J136" s="171"/>
      <c r="K136" s="171"/>
      <c r="L136" s="171"/>
      <c r="M136" s="171"/>
      <c r="N136" s="171"/>
      <c r="O136" s="171"/>
      <c r="P136" s="171"/>
      <c r="Q136" s="171"/>
      <c r="R136" s="171"/>
      <c r="S136" s="171"/>
      <c r="T136" s="171"/>
      <c r="U136" s="171"/>
    </row>
    <row r="137" ht="15.75" customHeight="1">
      <c r="A137" s="170" t="s">
        <v>172</v>
      </c>
      <c r="B137" s="171"/>
      <c r="C137" s="171"/>
      <c r="D137" s="171"/>
      <c r="E137" s="171"/>
      <c r="F137" s="171"/>
      <c r="G137" s="171"/>
      <c r="H137" s="171"/>
      <c r="I137" s="171"/>
      <c r="J137" s="171"/>
      <c r="K137" s="171"/>
      <c r="L137" s="171"/>
      <c r="M137" s="171"/>
      <c r="N137" s="171"/>
      <c r="O137" s="171"/>
      <c r="P137" s="171"/>
      <c r="Q137" s="171"/>
      <c r="R137" s="171"/>
      <c r="S137" s="171"/>
      <c r="T137" s="171"/>
      <c r="U137" s="171"/>
    </row>
    <row r="138" ht="15.75" customHeight="1">
      <c r="A138" s="170" t="s">
        <v>173</v>
      </c>
      <c r="B138" s="171"/>
      <c r="C138" s="171"/>
      <c r="D138" s="171"/>
      <c r="E138" s="171"/>
      <c r="F138" s="171"/>
      <c r="G138" s="171"/>
      <c r="H138" s="171"/>
      <c r="I138" s="171"/>
      <c r="J138" s="171"/>
      <c r="K138" s="171"/>
      <c r="L138" s="171"/>
      <c r="M138" s="171"/>
      <c r="N138" s="171"/>
      <c r="O138" s="171"/>
      <c r="P138" s="171"/>
      <c r="Q138" s="171"/>
      <c r="R138" s="171"/>
      <c r="S138" s="171"/>
      <c r="T138" s="171"/>
      <c r="U138" s="171"/>
    </row>
    <row r="139" ht="15.75" customHeight="1">
      <c r="A139" s="170" t="s">
        <v>67</v>
      </c>
      <c r="B139" s="171"/>
      <c r="C139" s="171"/>
      <c r="D139" s="171"/>
      <c r="E139" s="171"/>
      <c r="F139" s="171"/>
      <c r="G139" s="171"/>
      <c r="H139" s="171"/>
      <c r="I139" s="171"/>
      <c r="J139" s="171"/>
      <c r="K139" s="171"/>
      <c r="L139" s="171"/>
      <c r="M139" s="171"/>
      <c r="N139" s="171"/>
      <c r="O139" s="171"/>
      <c r="P139" s="171"/>
      <c r="Q139" s="171"/>
      <c r="R139" s="171"/>
      <c r="S139" s="171"/>
      <c r="T139" s="171"/>
      <c r="U139" s="171"/>
    </row>
    <row r="140" ht="15.75" customHeight="1">
      <c r="A140" s="170" t="s">
        <v>27</v>
      </c>
      <c r="B140" s="171"/>
      <c r="C140" s="171"/>
      <c r="D140" s="171"/>
      <c r="E140" s="171"/>
      <c r="F140" s="171"/>
      <c r="G140" s="171"/>
      <c r="H140" s="171"/>
      <c r="I140" s="171"/>
      <c r="J140" s="171"/>
      <c r="K140" s="171"/>
      <c r="L140" s="171"/>
      <c r="M140" s="171"/>
      <c r="N140" s="171"/>
      <c r="O140" s="171"/>
      <c r="P140" s="171"/>
      <c r="Q140" s="171"/>
      <c r="R140" s="171"/>
      <c r="S140" s="171"/>
      <c r="T140" s="171"/>
      <c r="U140" s="171"/>
    </row>
    <row r="141" ht="15.75" customHeight="1">
      <c r="A141" s="170" t="s">
        <v>174</v>
      </c>
      <c r="B141" s="171"/>
      <c r="C141" s="171"/>
      <c r="D141" s="171"/>
      <c r="E141" s="171"/>
      <c r="F141" s="171"/>
      <c r="G141" s="171"/>
      <c r="H141" s="171"/>
      <c r="I141" s="171"/>
      <c r="J141" s="171"/>
      <c r="K141" s="171"/>
      <c r="L141" s="171"/>
      <c r="M141" s="171"/>
      <c r="N141" s="171"/>
      <c r="O141" s="171"/>
      <c r="P141" s="171"/>
      <c r="Q141" s="171"/>
      <c r="R141" s="171"/>
      <c r="S141" s="171"/>
      <c r="T141" s="171"/>
      <c r="U141" s="171"/>
    </row>
    <row r="142" ht="15.75" customHeight="1">
      <c r="A142" s="170" t="s">
        <v>61</v>
      </c>
      <c r="B142" s="171"/>
      <c r="C142" s="171"/>
      <c r="D142" s="171"/>
      <c r="E142" s="171"/>
      <c r="F142" s="171"/>
      <c r="G142" s="171"/>
      <c r="H142" s="171"/>
      <c r="I142" s="171"/>
      <c r="J142" s="171"/>
      <c r="K142" s="171"/>
      <c r="L142" s="171"/>
      <c r="M142" s="171"/>
      <c r="N142" s="171"/>
      <c r="O142" s="171"/>
      <c r="P142" s="171"/>
      <c r="Q142" s="171"/>
      <c r="R142" s="171"/>
      <c r="S142" s="171"/>
      <c r="T142" s="171"/>
      <c r="U142" s="171"/>
    </row>
    <row r="143" ht="15.75" customHeight="1">
      <c r="A143" s="170" t="s">
        <v>28</v>
      </c>
      <c r="B143" s="171">
        <v>0.0</v>
      </c>
      <c r="C143" s="171"/>
      <c r="D143" s="171"/>
      <c r="E143" s="171">
        <v>0.0</v>
      </c>
      <c r="F143" s="171">
        <v>4.0</v>
      </c>
      <c r="G143" s="171">
        <v>0.0</v>
      </c>
      <c r="H143" s="171">
        <v>0.0</v>
      </c>
      <c r="I143" s="171">
        <v>0.0</v>
      </c>
      <c r="J143" s="171">
        <v>0.0</v>
      </c>
      <c r="K143" s="171">
        <v>290.0</v>
      </c>
      <c r="L143" s="171">
        <v>0.0</v>
      </c>
      <c r="M143" s="171">
        <v>0.0</v>
      </c>
      <c r="N143" s="171">
        <v>0.0</v>
      </c>
      <c r="O143" s="171">
        <v>0.0</v>
      </c>
      <c r="P143" s="171">
        <v>0.0</v>
      </c>
      <c r="Q143" s="171">
        <v>0.0</v>
      </c>
      <c r="R143" s="171">
        <v>0.0</v>
      </c>
      <c r="S143" s="171">
        <v>0.0</v>
      </c>
      <c r="T143" s="171">
        <v>0.0</v>
      </c>
      <c r="U143" s="171">
        <v>0.0</v>
      </c>
    </row>
    <row r="144" ht="15.75" customHeight="1">
      <c r="A144" s="170" t="s">
        <v>175</v>
      </c>
      <c r="B144" s="171"/>
      <c r="C144" s="171"/>
      <c r="D144" s="171"/>
      <c r="E144" s="171"/>
      <c r="F144" s="171"/>
      <c r="G144" s="171"/>
      <c r="H144" s="171"/>
      <c r="I144" s="171"/>
      <c r="J144" s="171"/>
      <c r="K144" s="171"/>
      <c r="L144" s="171"/>
      <c r="M144" s="171"/>
      <c r="N144" s="171"/>
      <c r="O144" s="171"/>
      <c r="P144" s="171"/>
      <c r="Q144" s="171"/>
      <c r="R144" s="171"/>
      <c r="S144" s="171"/>
      <c r="T144" s="171"/>
      <c r="U144" s="171"/>
    </row>
    <row r="145" ht="15.75" customHeight="1">
      <c r="A145" s="170" t="s">
        <v>526</v>
      </c>
      <c r="B145" s="171"/>
      <c r="C145" s="171"/>
      <c r="D145" s="171"/>
      <c r="E145" s="171"/>
      <c r="F145" s="171"/>
      <c r="G145" s="171"/>
      <c r="H145" s="171"/>
      <c r="I145" s="171"/>
      <c r="J145" s="171"/>
      <c r="K145" s="171"/>
      <c r="L145" s="171"/>
      <c r="M145" s="171"/>
      <c r="N145" s="171"/>
      <c r="O145" s="171"/>
      <c r="P145" s="171"/>
      <c r="Q145" s="171"/>
      <c r="R145" s="171"/>
      <c r="S145" s="171"/>
      <c r="T145" s="171"/>
      <c r="U145" s="171"/>
    </row>
    <row r="146" ht="15.75" customHeight="1">
      <c r="A146" s="170" t="s">
        <v>176</v>
      </c>
      <c r="B146" s="171">
        <v>0.0</v>
      </c>
      <c r="C146" s="171">
        <v>0.0</v>
      </c>
      <c r="D146" s="171">
        <v>0.0</v>
      </c>
      <c r="E146" s="171">
        <v>0.0</v>
      </c>
      <c r="F146" s="171">
        <v>0.0</v>
      </c>
      <c r="G146" s="171">
        <v>0.0</v>
      </c>
      <c r="H146" s="171">
        <v>0.0</v>
      </c>
      <c r="I146" s="171">
        <v>0.0</v>
      </c>
      <c r="J146" s="171">
        <v>63.0</v>
      </c>
      <c r="K146" s="171">
        <v>0.0</v>
      </c>
      <c r="L146" s="171">
        <v>0.0</v>
      </c>
      <c r="M146" s="171">
        <v>0.0</v>
      </c>
      <c r="N146" s="171">
        <v>0.0</v>
      </c>
      <c r="O146" s="171">
        <v>0.0</v>
      </c>
      <c r="P146" s="171">
        <v>0.0</v>
      </c>
      <c r="Q146" s="171">
        <v>0.0</v>
      </c>
      <c r="R146" s="171">
        <v>0.0</v>
      </c>
      <c r="S146" s="171">
        <v>0.0</v>
      </c>
      <c r="T146" s="171">
        <v>0.0</v>
      </c>
      <c r="U146" s="171">
        <v>0.0</v>
      </c>
    </row>
    <row r="147" ht="15.75" customHeight="1">
      <c r="A147" s="170" t="s">
        <v>177</v>
      </c>
      <c r="B147" s="171">
        <v>0.0</v>
      </c>
      <c r="C147" s="171">
        <v>0.0</v>
      </c>
      <c r="D147" s="171">
        <v>0.0</v>
      </c>
      <c r="E147" s="171">
        <v>0.0</v>
      </c>
      <c r="F147" s="171">
        <v>0.0</v>
      </c>
      <c r="G147" s="171">
        <v>0.0</v>
      </c>
      <c r="H147" s="171">
        <v>0.0</v>
      </c>
      <c r="I147" s="171">
        <v>0.0</v>
      </c>
      <c r="J147" s="171">
        <v>0.0</v>
      </c>
      <c r="K147" s="171">
        <v>0.0</v>
      </c>
      <c r="L147" s="171">
        <v>0.0</v>
      </c>
      <c r="M147" s="171">
        <v>0.0</v>
      </c>
      <c r="N147" s="171">
        <v>0.0</v>
      </c>
      <c r="O147" s="171">
        <v>0.0</v>
      </c>
      <c r="P147" s="171">
        <v>51.0</v>
      </c>
      <c r="Q147" s="171">
        <v>0.0</v>
      </c>
      <c r="R147" s="171">
        <v>390.0</v>
      </c>
      <c r="S147" s="171">
        <v>0.0</v>
      </c>
      <c r="T147" s="171">
        <v>0.0</v>
      </c>
      <c r="U147" s="171"/>
    </row>
    <row r="148" ht="15.75" customHeight="1">
      <c r="A148" s="170" t="s">
        <v>29</v>
      </c>
      <c r="B148" s="171">
        <v>0.0</v>
      </c>
      <c r="C148" s="171">
        <v>0.0</v>
      </c>
      <c r="D148" s="171">
        <v>0.0</v>
      </c>
      <c r="E148" s="171">
        <v>0.0</v>
      </c>
      <c r="F148" s="171">
        <v>0.0</v>
      </c>
      <c r="G148" s="171">
        <v>34.0</v>
      </c>
      <c r="H148" s="171">
        <v>0.0</v>
      </c>
      <c r="I148" s="171">
        <v>0.0</v>
      </c>
      <c r="J148" s="171">
        <v>1.0</v>
      </c>
      <c r="K148" s="171">
        <v>0.0</v>
      </c>
      <c r="L148" s="171">
        <v>0.0</v>
      </c>
      <c r="M148" s="171">
        <v>0.0</v>
      </c>
      <c r="N148" s="171">
        <v>0.0</v>
      </c>
      <c r="O148" s="171">
        <v>2.0</v>
      </c>
      <c r="P148" s="171">
        <v>51.0</v>
      </c>
      <c r="Q148" s="171">
        <v>0.0</v>
      </c>
      <c r="R148" s="171">
        <v>0.0</v>
      </c>
      <c r="S148" s="171">
        <v>0.0</v>
      </c>
      <c r="T148" s="171">
        <v>0.0</v>
      </c>
      <c r="U148" s="171"/>
    </row>
    <row r="149" ht="15.75" customHeight="1">
      <c r="A149" s="170" t="s">
        <v>178</v>
      </c>
      <c r="B149" s="171"/>
      <c r="C149" s="171"/>
      <c r="D149" s="171"/>
      <c r="E149" s="171"/>
      <c r="F149" s="171"/>
      <c r="G149" s="171"/>
      <c r="H149" s="171"/>
      <c r="I149" s="171"/>
      <c r="J149" s="171"/>
      <c r="K149" s="171"/>
      <c r="L149" s="171"/>
      <c r="M149" s="171"/>
      <c r="N149" s="171"/>
      <c r="O149" s="171"/>
      <c r="P149" s="171"/>
      <c r="Q149" s="171"/>
      <c r="R149" s="171"/>
      <c r="S149" s="171"/>
      <c r="T149" s="171"/>
      <c r="U149" s="171"/>
    </row>
    <row r="150" ht="15.75" customHeight="1">
      <c r="A150" s="170" t="s">
        <v>179</v>
      </c>
      <c r="B150" s="171">
        <v>0.0</v>
      </c>
      <c r="C150" s="171">
        <v>0.0</v>
      </c>
      <c r="D150" s="171">
        <v>0.0</v>
      </c>
      <c r="E150" s="171">
        <v>0.0</v>
      </c>
      <c r="F150" s="171">
        <v>0.0</v>
      </c>
      <c r="G150" s="171">
        <v>0.0</v>
      </c>
      <c r="H150" s="171">
        <v>0.0</v>
      </c>
      <c r="I150" s="171">
        <v>0.0</v>
      </c>
      <c r="J150" s="171">
        <v>0.0</v>
      </c>
      <c r="K150" s="171">
        <v>0.0</v>
      </c>
      <c r="L150" s="171">
        <v>0.0</v>
      </c>
      <c r="M150" s="171">
        <v>0.0</v>
      </c>
      <c r="N150" s="171">
        <v>0.0</v>
      </c>
      <c r="O150" s="171">
        <v>0.0</v>
      </c>
      <c r="P150" s="171">
        <v>0.0</v>
      </c>
      <c r="Q150" s="171">
        <v>0.0</v>
      </c>
      <c r="R150" s="171">
        <v>0.0</v>
      </c>
      <c r="S150" s="171">
        <v>63.0</v>
      </c>
      <c r="T150" s="171">
        <v>218.0</v>
      </c>
      <c r="U150" s="171"/>
    </row>
    <row r="151" ht="15.75" customHeight="1">
      <c r="A151" s="170" t="s">
        <v>73</v>
      </c>
      <c r="B151" s="171"/>
      <c r="C151" s="171"/>
      <c r="D151" s="171"/>
      <c r="E151" s="171"/>
      <c r="F151" s="171"/>
      <c r="G151" s="171"/>
      <c r="H151" s="171"/>
      <c r="I151" s="171"/>
      <c r="J151" s="171"/>
      <c r="K151" s="171"/>
      <c r="L151" s="171"/>
      <c r="M151" s="171"/>
      <c r="N151" s="171"/>
      <c r="O151" s="171"/>
      <c r="P151" s="171"/>
      <c r="Q151" s="171"/>
      <c r="R151" s="171"/>
      <c r="S151" s="171"/>
      <c r="T151" s="171"/>
      <c r="U151" s="171"/>
    </row>
    <row r="152" ht="15.75" customHeight="1">
      <c r="A152" s="170" t="s">
        <v>180</v>
      </c>
      <c r="B152" s="171"/>
      <c r="C152" s="171"/>
      <c r="D152" s="171"/>
      <c r="E152" s="171"/>
      <c r="F152" s="171"/>
      <c r="G152" s="171"/>
      <c r="H152" s="171"/>
      <c r="I152" s="171"/>
      <c r="J152" s="171"/>
      <c r="K152" s="171"/>
      <c r="L152" s="171"/>
      <c r="M152" s="171"/>
      <c r="N152" s="171"/>
      <c r="O152" s="171"/>
      <c r="P152" s="171"/>
      <c r="Q152" s="171"/>
      <c r="R152" s="171"/>
      <c r="S152" s="171"/>
      <c r="T152" s="171"/>
      <c r="U152" s="171"/>
    </row>
    <row r="153" ht="15.75" customHeight="1">
      <c r="A153" s="170" t="s">
        <v>181</v>
      </c>
      <c r="B153" s="171">
        <v>94582.0</v>
      </c>
      <c r="C153" s="171">
        <v>505931.0</v>
      </c>
      <c r="D153" s="171">
        <v>1149379.0</v>
      </c>
      <c r="E153" s="171">
        <v>847073.0</v>
      </c>
      <c r="F153" s="171">
        <v>991168.0</v>
      </c>
      <c r="G153" s="171">
        <v>1079430.0</v>
      </c>
      <c r="H153" s="171">
        <v>275965.0</v>
      </c>
      <c r="I153" s="171">
        <v>491936.0</v>
      </c>
      <c r="J153" s="171">
        <v>563690.0</v>
      </c>
      <c r="K153" s="171">
        <v>428268.0</v>
      </c>
      <c r="L153" s="171">
        <v>355521.0</v>
      </c>
      <c r="M153" s="171">
        <v>362570.0</v>
      </c>
      <c r="N153" s="171">
        <v>218940.0</v>
      </c>
      <c r="O153" s="171">
        <v>272672.0</v>
      </c>
      <c r="P153" s="171">
        <v>367857.0</v>
      </c>
      <c r="Q153" s="171">
        <v>610537.0</v>
      </c>
      <c r="R153" s="171">
        <v>624897.0</v>
      </c>
      <c r="S153" s="171">
        <v>411729.0</v>
      </c>
      <c r="T153" s="171">
        <v>892044.0</v>
      </c>
      <c r="U153" s="171">
        <v>855339.0</v>
      </c>
    </row>
    <row r="154" ht="15.75" customHeight="1">
      <c r="A154" s="170" t="s">
        <v>182</v>
      </c>
      <c r="B154" s="171">
        <v>0.0</v>
      </c>
      <c r="C154" s="171">
        <v>0.0</v>
      </c>
      <c r="D154" s="171">
        <v>0.0</v>
      </c>
      <c r="E154" s="171">
        <v>0.0</v>
      </c>
      <c r="F154" s="171">
        <v>4.0</v>
      </c>
      <c r="G154" s="171">
        <v>0.0</v>
      </c>
      <c r="H154" s="171">
        <v>0.0</v>
      </c>
      <c r="I154" s="171">
        <v>0.0</v>
      </c>
      <c r="J154" s="171">
        <v>0.0</v>
      </c>
      <c r="K154" s="171">
        <v>0.0</v>
      </c>
      <c r="L154" s="171">
        <v>0.0</v>
      </c>
      <c r="M154" s="171">
        <v>0.0</v>
      </c>
      <c r="N154" s="171">
        <v>0.0</v>
      </c>
      <c r="O154" s="171">
        <v>0.0</v>
      </c>
      <c r="P154" s="171">
        <v>0.0</v>
      </c>
      <c r="Q154" s="171">
        <v>17632.0</v>
      </c>
      <c r="R154" s="171">
        <v>4278.0</v>
      </c>
      <c r="S154" s="171">
        <v>0.0</v>
      </c>
      <c r="T154" s="171">
        <v>0.0</v>
      </c>
      <c r="U154" s="171">
        <v>41.0</v>
      </c>
    </row>
    <row r="155" ht="15.75" customHeight="1">
      <c r="A155" s="170" t="s">
        <v>68</v>
      </c>
      <c r="B155" s="171">
        <v>63.0</v>
      </c>
      <c r="C155" s="171">
        <v>395.0</v>
      </c>
      <c r="D155" s="171">
        <v>149.0</v>
      </c>
      <c r="E155" s="171">
        <v>137.0</v>
      </c>
      <c r="F155" s="171">
        <v>26.0</v>
      </c>
      <c r="G155" s="171">
        <v>734.0</v>
      </c>
      <c r="H155" s="171">
        <v>0.0</v>
      </c>
      <c r="I155" s="171">
        <v>81.0</v>
      </c>
      <c r="J155" s="171">
        <v>1.0</v>
      </c>
      <c r="K155" s="171">
        <v>0.0</v>
      </c>
      <c r="L155" s="171">
        <v>45.0</v>
      </c>
      <c r="M155" s="171">
        <v>369.0</v>
      </c>
      <c r="N155" s="171">
        <v>195.0</v>
      </c>
      <c r="O155" s="171">
        <v>1297.0</v>
      </c>
      <c r="P155" s="171">
        <v>10055.0</v>
      </c>
      <c r="Q155" s="171">
        <v>450.0</v>
      </c>
      <c r="R155" s="171">
        <v>56.0</v>
      </c>
      <c r="S155" s="171">
        <v>37.0</v>
      </c>
      <c r="T155" s="171">
        <v>146.0</v>
      </c>
      <c r="U155" s="171">
        <v>1289.0</v>
      </c>
    </row>
    <row r="156" ht="15.75" customHeight="1">
      <c r="A156" s="170" t="s">
        <v>82</v>
      </c>
      <c r="B156" s="171"/>
      <c r="C156" s="171"/>
      <c r="D156" s="171"/>
      <c r="E156" s="171"/>
      <c r="F156" s="171"/>
      <c r="G156" s="171"/>
      <c r="H156" s="171"/>
      <c r="I156" s="171"/>
      <c r="J156" s="171"/>
      <c r="K156" s="171"/>
      <c r="L156" s="171"/>
      <c r="M156" s="171"/>
      <c r="N156" s="171"/>
      <c r="O156" s="171"/>
      <c r="P156" s="171"/>
      <c r="Q156" s="171"/>
      <c r="R156" s="171"/>
      <c r="S156" s="171"/>
      <c r="T156" s="171"/>
      <c r="U156" s="171"/>
    </row>
    <row r="157" ht="15.75" customHeight="1">
      <c r="A157" s="170" t="s">
        <v>30</v>
      </c>
      <c r="B157" s="171">
        <v>0.0</v>
      </c>
      <c r="C157" s="171">
        <v>0.0</v>
      </c>
      <c r="D157" s="171">
        <v>0.0</v>
      </c>
      <c r="E157" s="171">
        <v>0.0</v>
      </c>
      <c r="F157" s="171">
        <v>20.0</v>
      </c>
      <c r="G157" s="171">
        <v>0.0</v>
      </c>
      <c r="H157" s="171">
        <v>0.0</v>
      </c>
      <c r="I157" s="171">
        <v>0.0</v>
      </c>
      <c r="J157" s="171">
        <v>46.0</v>
      </c>
      <c r="K157" s="171">
        <v>0.0</v>
      </c>
      <c r="L157" s="171">
        <v>0.0</v>
      </c>
      <c r="M157" s="171">
        <v>0.0</v>
      </c>
      <c r="N157" s="171">
        <v>0.0</v>
      </c>
      <c r="O157" s="171"/>
      <c r="P157" s="171">
        <v>0.0</v>
      </c>
      <c r="Q157" s="171">
        <v>0.0</v>
      </c>
      <c r="R157" s="171">
        <v>0.0</v>
      </c>
      <c r="S157" s="171">
        <v>0.0</v>
      </c>
      <c r="T157" s="171">
        <v>0.0</v>
      </c>
      <c r="U157" s="171"/>
    </row>
    <row r="158" ht="15.75" customHeight="1">
      <c r="A158" s="170" t="s">
        <v>183</v>
      </c>
      <c r="B158" s="171">
        <v>0.0</v>
      </c>
      <c r="C158" s="171">
        <v>0.0</v>
      </c>
      <c r="D158" s="171">
        <v>13.0</v>
      </c>
      <c r="E158" s="171">
        <v>0.0</v>
      </c>
      <c r="F158" s="171">
        <v>0.0</v>
      </c>
      <c r="G158" s="171">
        <v>0.0</v>
      </c>
      <c r="H158" s="171">
        <v>0.0</v>
      </c>
      <c r="I158" s="171">
        <v>0.0</v>
      </c>
      <c r="J158" s="171">
        <v>0.0</v>
      </c>
      <c r="K158" s="171">
        <v>1194.0</v>
      </c>
      <c r="L158" s="171">
        <v>3279.0</v>
      </c>
      <c r="M158" s="171">
        <v>0.0</v>
      </c>
      <c r="N158" s="171">
        <v>0.0</v>
      </c>
      <c r="O158" s="171">
        <v>0.0</v>
      </c>
      <c r="P158" s="171">
        <v>236.0</v>
      </c>
      <c r="Q158" s="171">
        <v>0.0</v>
      </c>
      <c r="R158" s="171">
        <v>0.0</v>
      </c>
      <c r="S158" s="171">
        <v>0.0</v>
      </c>
      <c r="T158" s="171">
        <v>0.0</v>
      </c>
      <c r="U158" s="171">
        <v>0.0</v>
      </c>
    </row>
    <row r="159" ht="15.75" customHeight="1">
      <c r="A159" s="170" t="s">
        <v>31</v>
      </c>
      <c r="B159" s="171">
        <v>18211.0</v>
      </c>
      <c r="C159" s="171">
        <v>28748.0</v>
      </c>
      <c r="D159" s="171">
        <v>42616.0</v>
      </c>
      <c r="E159" s="171">
        <v>20916.0</v>
      </c>
      <c r="F159" s="171">
        <v>1806.0</v>
      </c>
      <c r="G159" s="171">
        <v>361.0</v>
      </c>
      <c r="H159" s="171">
        <v>100.0</v>
      </c>
      <c r="I159" s="171">
        <v>0.0</v>
      </c>
      <c r="J159" s="171">
        <v>533.0</v>
      </c>
      <c r="K159" s="171">
        <v>11970.0</v>
      </c>
      <c r="L159" s="171">
        <v>0.0</v>
      </c>
      <c r="M159" s="171">
        <v>10504.0</v>
      </c>
      <c r="N159" s="171">
        <v>3126.0</v>
      </c>
      <c r="O159" s="171">
        <v>758.0</v>
      </c>
      <c r="P159" s="171">
        <v>5.0</v>
      </c>
      <c r="Q159" s="171">
        <v>31281.0</v>
      </c>
      <c r="R159" s="171">
        <v>983.0</v>
      </c>
      <c r="S159" s="171">
        <v>1322.0</v>
      </c>
      <c r="T159" s="171">
        <v>1040.0</v>
      </c>
      <c r="U159" s="171">
        <v>1.0</v>
      </c>
    </row>
    <row r="160" ht="15.75" customHeight="1">
      <c r="A160" s="170" t="s">
        <v>184</v>
      </c>
      <c r="B160" s="171">
        <v>0.0</v>
      </c>
      <c r="C160" s="171">
        <v>0.0</v>
      </c>
      <c r="D160" s="171">
        <v>69.0</v>
      </c>
      <c r="E160" s="171">
        <v>220.0</v>
      </c>
      <c r="F160" s="171">
        <v>2232.0</v>
      </c>
      <c r="G160" s="171">
        <v>163.0</v>
      </c>
      <c r="H160" s="171">
        <v>168.0</v>
      </c>
      <c r="I160" s="171">
        <v>0.0</v>
      </c>
      <c r="J160" s="171">
        <v>0.0</v>
      </c>
      <c r="K160" s="171">
        <v>0.0</v>
      </c>
      <c r="L160" s="171">
        <v>0.0</v>
      </c>
      <c r="M160" s="171">
        <v>0.0</v>
      </c>
      <c r="N160" s="171">
        <v>0.0</v>
      </c>
      <c r="O160" s="171">
        <v>0.0</v>
      </c>
      <c r="P160" s="171">
        <v>0.0</v>
      </c>
      <c r="Q160" s="171">
        <v>0.0</v>
      </c>
      <c r="R160" s="171">
        <v>0.0</v>
      </c>
      <c r="S160" s="171">
        <v>0.0</v>
      </c>
      <c r="T160" s="171">
        <v>0.0</v>
      </c>
      <c r="U160" s="171">
        <v>0.0</v>
      </c>
    </row>
    <row r="161" ht="15.75" customHeight="1">
      <c r="A161" s="170" t="s">
        <v>185</v>
      </c>
      <c r="B161" s="171"/>
      <c r="C161" s="171"/>
      <c r="D161" s="171"/>
      <c r="E161" s="171"/>
      <c r="F161" s="171"/>
      <c r="G161" s="171"/>
      <c r="H161" s="171"/>
      <c r="I161" s="171"/>
      <c r="J161" s="171"/>
      <c r="K161" s="171"/>
      <c r="L161" s="171"/>
      <c r="M161" s="171"/>
      <c r="N161" s="171"/>
      <c r="O161" s="171"/>
      <c r="P161" s="171"/>
      <c r="Q161" s="171"/>
      <c r="R161" s="171"/>
      <c r="S161" s="171"/>
      <c r="T161" s="171"/>
      <c r="U161" s="171"/>
    </row>
    <row r="162" ht="15.75" customHeight="1">
      <c r="A162" s="170" t="s">
        <v>57</v>
      </c>
      <c r="B162" s="171">
        <v>0.0</v>
      </c>
      <c r="C162" s="171">
        <v>0.0</v>
      </c>
      <c r="D162" s="171">
        <v>0.0</v>
      </c>
      <c r="E162" s="171">
        <v>0.0</v>
      </c>
      <c r="F162" s="171">
        <v>0.0</v>
      </c>
      <c r="G162" s="171">
        <v>0.0</v>
      </c>
      <c r="H162" s="171"/>
      <c r="I162" s="171"/>
      <c r="J162" s="171"/>
      <c r="K162" s="171">
        <v>0.0</v>
      </c>
      <c r="L162" s="171">
        <v>0.0</v>
      </c>
      <c r="M162" s="171">
        <v>0.0</v>
      </c>
      <c r="N162" s="171">
        <v>0.0</v>
      </c>
      <c r="O162" s="171">
        <v>0.0</v>
      </c>
      <c r="P162" s="171">
        <v>0.0</v>
      </c>
      <c r="Q162" s="171">
        <v>0.0</v>
      </c>
      <c r="R162" s="171">
        <v>0.0</v>
      </c>
      <c r="S162" s="171">
        <v>0.0</v>
      </c>
      <c r="T162" s="171">
        <v>131.0</v>
      </c>
      <c r="U162" s="171"/>
    </row>
    <row r="163" ht="15.75" customHeight="1">
      <c r="A163" s="170" t="s">
        <v>527</v>
      </c>
      <c r="B163" s="171"/>
      <c r="C163" s="171"/>
      <c r="D163" s="171"/>
      <c r="E163" s="171"/>
      <c r="F163" s="171"/>
      <c r="G163" s="171"/>
      <c r="H163" s="171"/>
      <c r="I163" s="171"/>
      <c r="J163" s="171"/>
      <c r="K163" s="171"/>
      <c r="L163" s="171"/>
      <c r="M163" s="171"/>
      <c r="N163" s="171"/>
      <c r="O163" s="171"/>
      <c r="P163" s="171"/>
      <c r="Q163" s="171"/>
      <c r="R163" s="171"/>
      <c r="S163" s="171"/>
      <c r="T163" s="171"/>
      <c r="U163" s="171"/>
    </row>
    <row r="164" ht="15.75" customHeight="1">
      <c r="A164" s="170" t="s">
        <v>186</v>
      </c>
      <c r="B164" s="171"/>
      <c r="C164" s="171"/>
      <c r="D164" s="171"/>
      <c r="E164" s="171"/>
      <c r="F164" s="171"/>
      <c r="G164" s="171"/>
      <c r="H164" s="171"/>
      <c r="I164" s="171"/>
      <c r="J164" s="171"/>
      <c r="K164" s="171"/>
      <c r="L164" s="171"/>
      <c r="M164" s="171"/>
      <c r="N164" s="171"/>
      <c r="O164" s="171"/>
      <c r="P164" s="171"/>
      <c r="Q164" s="171"/>
      <c r="R164" s="171"/>
      <c r="S164" s="171"/>
      <c r="T164" s="171"/>
      <c r="U164" s="171"/>
    </row>
    <row r="165" ht="15.75" customHeight="1">
      <c r="A165" s="170" t="s">
        <v>187</v>
      </c>
      <c r="B165" s="171"/>
      <c r="C165" s="171"/>
      <c r="D165" s="171"/>
      <c r="E165" s="171"/>
      <c r="F165" s="171"/>
      <c r="G165" s="171"/>
      <c r="H165" s="171"/>
      <c r="I165" s="171"/>
      <c r="J165" s="171"/>
      <c r="K165" s="171"/>
      <c r="L165" s="171"/>
      <c r="M165" s="171"/>
      <c r="N165" s="171"/>
      <c r="O165" s="171"/>
      <c r="P165" s="171"/>
      <c r="Q165" s="171"/>
      <c r="R165" s="171"/>
      <c r="S165" s="171"/>
      <c r="T165" s="171"/>
      <c r="U165" s="171"/>
    </row>
    <row r="166" ht="15.75" customHeight="1">
      <c r="A166" s="170" t="s">
        <v>188</v>
      </c>
      <c r="B166" s="171"/>
      <c r="C166" s="171"/>
      <c r="D166" s="171"/>
      <c r="E166" s="171"/>
      <c r="F166" s="171"/>
      <c r="G166" s="171"/>
      <c r="H166" s="171"/>
      <c r="I166" s="171"/>
      <c r="J166" s="171"/>
      <c r="K166" s="171"/>
      <c r="L166" s="171"/>
      <c r="M166" s="171"/>
      <c r="N166" s="171"/>
      <c r="O166" s="171"/>
      <c r="P166" s="171"/>
      <c r="Q166" s="171"/>
      <c r="R166" s="171"/>
      <c r="S166" s="171"/>
      <c r="T166" s="171"/>
      <c r="U166" s="171"/>
    </row>
    <row r="167" ht="15.75" customHeight="1">
      <c r="A167" s="170" t="s">
        <v>189</v>
      </c>
      <c r="B167" s="171"/>
      <c r="C167" s="171"/>
      <c r="D167" s="171"/>
      <c r="E167" s="171"/>
      <c r="F167" s="171"/>
      <c r="G167" s="171"/>
      <c r="H167" s="171"/>
      <c r="I167" s="171"/>
      <c r="J167" s="171"/>
      <c r="K167" s="171"/>
      <c r="L167" s="171"/>
      <c r="M167" s="171"/>
      <c r="N167" s="171"/>
      <c r="O167" s="171"/>
      <c r="P167" s="171"/>
      <c r="Q167" s="171"/>
      <c r="R167" s="171"/>
      <c r="S167" s="171"/>
      <c r="T167" s="171"/>
      <c r="U167" s="171"/>
    </row>
    <row r="168" ht="15.75" customHeight="1">
      <c r="A168" s="170" t="s">
        <v>190</v>
      </c>
      <c r="B168" s="171">
        <v>0.0</v>
      </c>
      <c r="C168" s="171">
        <v>0.0</v>
      </c>
      <c r="D168" s="171">
        <v>0.0</v>
      </c>
      <c r="E168" s="171">
        <v>0.0</v>
      </c>
      <c r="F168" s="171">
        <v>0.0</v>
      </c>
      <c r="G168" s="171">
        <v>0.0</v>
      </c>
      <c r="H168" s="171">
        <v>0.0</v>
      </c>
      <c r="I168" s="171">
        <v>0.0</v>
      </c>
      <c r="J168" s="171">
        <v>0.0</v>
      </c>
      <c r="K168" s="171">
        <v>0.0</v>
      </c>
      <c r="L168" s="171">
        <v>0.0</v>
      </c>
      <c r="M168" s="171">
        <v>0.0</v>
      </c>
      <c r="N168" s="171">
        <v>0.0</v>
      </c>
      <c r="O168" s="171">
        <v>0.0</v>
      </c>
      <c r="P168" s="171">
        <v>0.0</v>
      </c>
      <c r="Q168" s="171">
        <v>0.0</v>
      </c>
      <c r="R168" s="171">
        <v>0.0</v>
      </c>
      <c r="S168" s="171">
        <v>0.0</v>
      </c>
      <c r="T168" s="171">
        <v>0.0</v>
      </c>
      <c r="U168" s="171">
        <v>49.0</v>
      </c>
    </row>
    <row r="169" ht="15.75" customHeight="1">
      <c r="A169" s="170" t="s">
        <v>191</v>
      </c>
      <c r="B169" s="171"/>
      <c r="C169" s="171"/>
      <c r="D169" s="171"/>
      <c r="E169" s="171"/>
      <c r="F169" s="171"/>
      <c r="G169" s="171"/>
      <c r="H169" s="171"/>
      <c r="I169" s="171"/>
      <c r="J169" s="171"/>
      <c r="K169" s="171"/>
      <c r="L169" s="171"/>
      <c r="M169" s="171"/>
      <c r="N169" s="171"/>
      <c r="O169" s="171"/>
      <c r="P169" s="171"/>
      <c r="Q169" s="171"/>
      <c r="R169" s="171"/>
      <c r="S169" s="171"/>
      <c r="T169" s="171"/>
      <c r="U169" s="171"/>
    </row>
    <row r="170" ht="15.75" customHeight="1">
      <c r="A170" s="170" t="s">
        <v>32</v>
      </c>
      <c r="B170" s="171"/>
      <c r="C170" s="171"/>
      <c r="D170" s="171"/>
      <c r="E170" s="171"/>
      <c r="F170" s="171"/>
      <c r="G170" s="171"/>
      <c r="H170" s="171"/>
      <c r="I170" s="171"/>
      <c r="J170" s="171"/>
      <c r="K170" s="171"/>
      <c r="L170" s="171"/>
      <c r="M170" s="171"/>
      <c r="N170" s="171"/>
      <c r="O170" s="171"/>
      <c r="P170" s="171"/>
      <c r="Q170" s="171"/>
      <c r="R170" s="171"/>
      <c r="S170" s="171"/>
      <c r="T170" s="171"/>
      <c r="U170" s="171"/>
    </row>
    <row r="171" ht="15.75" customHeight="1">
      <c r="A171" s="170" t="s">
        <v>192</v>
      </c>
      <c r="B171" s="171"/>
      <c r="C171" s="171"/>
      <c r="D171" s="171"/>
      <c r="E171" s="171"/>
      <c r="F171" s="171"/>
      <c r="G171" s="171"/>
      <c r="H171" s="171"/>
      <c r="I171" s="171"/>
      <c r="J171" s="171"/>
      <c r="K171" s="171"/>
      <c r="L171" s="171"/>
      <c r="M171" s="171"/>
      <c r="N171" s="171"/>
      <c r="O171" s="171"/>
      <c r="P171" s="171"/>
      <c r="Q171" s="171"/>
      <c r="R171" s="171"/>
      <c r="S171" s="171"/>
      <c r="T171" s="171"/>
      <c r="U171" s="171"/>
    </row>
    <row r="172" ht="15.75" customHeight="1">
      <c r="A172" s="170" t="s">
        <v>193</v>
      </c>
      <c r="B172" s="171"/>
      <c r="C172" s="171"/>
      <c r="D172" s="171"/>
      <c r="E172" s="171"/>
      <c r="F172" s="171"/>
      <c r="G172" s="171"/>
      <c r="H172" s="171"/>
      <c r="I172" s="171"/>
      <c r="J172" s="171"/>
      <c r="K172" s="171"/>
      <c r="L172" s="171"/>
      <c r="M172" s="171"/>
      <c r="N172" s="171"/>
      <c r="O172" s="171"/>
      <c r="P172" s="171"/>
      <c r="Q172" s="171"/>
      <c r="R172" s="171"/>
      <c r="S172" s="171"/>
      <c r="T172" s="171"/>
      <c r="U172" s="171"/>
    </row>
    <row r="173" ht="15.75" customHeight="1">
      <c r="A173" s="170" t="s">
        <v>33</v>
      </c>
      <c r="B173" s="171">
        <v>1.0</v>
      </c>
      <c r="C173" s="171">
        <v>0.0</v>
      </c>
      <c r="D173" s="171">
        <v>0.0</v>
      </c>
      <c r="E173" s="171">
        <v>0.0</v>
      </c>
      <c r="F173" s="171">
        <v>0.0</v>
      </c>
      <c r="G173" s="171">
        <v>0.0</v>
      </c>
      <c r="H173" s="171">
        <v>0.0</v>
      </c>
      <c r="I173" s="171">
        <v>0.0</v>
      </c>
      <c r="J173" s="171">
        <v>0.0</v>
      </c>
      <c r="K173" s="171">
        <v>1.0</v>
      </c>
      <c r="L173" s="171">
        <v>4.0</v>
      </c>
      <c r="M173" s="171">
        <v>164.0</v>
      </c>
      <c r="N173" s="171">
        <v>0.0</v>
      </c>
      <c r="O173" s="171">
        <v>159.0</v>
      </c>
      <c r="P173" s="171">
        <v>0.0</v>
      </c>
      <c r="Q173" s="171">
        <v>1.0</v>
      </c>
      <c r="R173" s="171">
        <v>418.0</v>
      </c>
      <c r="S173" s="171">
        <v>0.0</v>
      </c>
      <c r="T173" s="171">
        <v>0.0</v>
      </c>
      <c r="U173" s="171">
        <v>0.0</v>
      </c>
    </row>
    <row r="174" ht="15.75" customHeight="1">
      <c r="A174" s="170" t="s">
        <v>194</v>
      </c>
      <c r="B174" s="171"/>
      <c r="C174" s="171"/>
      <c r="D174" s="171"/>
      <c r="E174" s="171"/>
      <c r="F174" s="171"/>
      <c r="G174" s="171"/>
      <c r="H174" s="171"/>
      <c r="I174" s="171"/>
      <c r="J174" s="171"/>
      <c r="K174" s="171"/>
      <c r="L174" s="171"/>
      <c r="M174" s="171"/>
      <c r="N174" s="171"/>
      <c r="O174" s="171"/>
      <c r="P174" s="171"/>
      <c r="Q174" s="171"/>
      <c r="R174" s="171"/>
      <c r="S174" s="171"/>
      <c r="T174" s="171"/>
      <c r="U174" s="171"/>
    </row>
    <row r="175" ht="15.75" customHeight="1">
      <c r="A175" s="170" t="s">
        <v>195</v>
      </c>
      <c r="B175" s="171"/>
      <c r="C175" s="171"/>
      <c r="D175" s="171"/>
      <c r="E175" s="171"/>
      <c r="F175" s="171"/>
      <c r="G175" s="171"/>
      <c r="H175" s="171"/>
      <c r="I175" s="171"/>
      <c r="J175" s="171"/>
      <c r="K175" s="171"/>
      <c r="L175" s="171"/>
      <c r="M175" s="171"/>
      <c r="N175" s="171"/>
      <c r="O175" s="171"/>
      <c r="P175" s="171"/>
      <c r="Q175" s="171"/>
      <c r="R175" s="171"/>
      <c r="S175" s="171"/>
      <c r="T175" s="171"/>
      <c r="U175" s="171"/>
    </row>
    <row r="176" ht="15.75" customHeight="1">
      <c r="A176" s="170" t="s">
        <v>196</v>
      </c>
      <c r="B176" s="171"/>
      <c r="C176" s="171"/>
      <c r="D176" s="171"/>
      <c r="E176" s="171"/>
      <c r="F176" s="171"/>
      <c r="G176" s="171"/>
      <c r="H176" s="171"/>
      <c r="I176" s="171"/>
      <c r="J176" s="171"/>
      <c r="K176" s="171"/>
      <c r="L176" s="171"/>
      <c r="M176" s="171"/>
      <c r="N176" s="171"/>
      <c r="O176" s="171"/>
      <c r="P176" s="171"/>
      <c r="Q176" s="171"/>
      <c r="R176" s="171"/>
      <c r="S176" s="171"/>
      <c r="T176" s="171"/>
      <c r="U176" s="171"/>
    </row>
    <row r="177" ht="15.75" customHeight="1">
      <c r="A177" s="170" t="s">
        <v>34</v>
      </c>
      <c r="B177" s="171">
        <v>1.0</v>
      </c>
      <c r="C177" s="171">
        <v>16.0</v>
      </c>
      <c r="D177" s="171">
        <v>39.0</v>
      </c>
      <c r="E177" s="171">
        <v>195.0</v>
      </c>
      <c r="F177" s="171">
        <v>410.0</v>
      </c>
      <c r="G177" s="171">
        <v>927.0</v>
      </c>
      <c r="H177" s="171">
        <v>1119.0</v>
      </c>
      <c r="I177" s="171">
        <v>276.0</v>
      </c>
      <c r="J177" s="171">
        <v>362.0</v>
      </c>
      <c r="K177" s="171">
        <v>474.0</v>
      </c>
      <c r="L177" s="171">
        <v>541.0</v>
      </c>
      <c r="M177" s="171">
        <v>511.0</v>
      </c>
      <c r="N177" s="171">
        <v>129.0</v>
      </c>
      <c r="O177" s="171">
        <v>0.0</v>
      </c>
      <c r="P177" s="171">
        <v>0.0</v>
      </c>
      <c r="Q177" s="171">
        <v>45.0</v>
      </c>
      <c r="R177" s="171">
        <v>125.0</v>
      </c>
      <c r="S177" s="171">
        <v>32.0</v>
      </c>
      <c r="T177" s="171">
        <v>162.0</v>
      </c>
      <c r="U177" s="171">
        <v>59.0</v>
      </c>
    </row>
    <row r="178" ht="15.75" customHeight="1">
      <c r="A178" s="170" t="s">
        <v>63</v>
      </c>
      <c r="B178" s="171"/>
      <c r="C178" s="171"/>
      <c r="D178" s="171"/>
      <c r="E178" s="171"/>
      <c r="F178" s="171"/>
      <c r="G178" s="171"/>
      <c r="H178" s="171"/>
      <c r="I178" s="171"/>
      <c r="J178" s="171"/>
      <c r="K178" s="171"/>
      <c r="L178" s="171"/>
      <c r="M178" s="171"/>
      <c r="N178" s="171"/>
      <c r="O178" s="171"/>
      <c r="P178" s="171"/>
      <c r="Q178" s="171"/>
      <c r="R178" s="171"/>
      <c r="S178" s="171"/>
      <c r="T178" s="171"/>
      <c r="U178" s="171"/>
    </row>
    <row r="179" ht="15.75" customHeight="1">
      <c r="A179" s="170" t="s">
        <v>35</v>
      </c>
      <c r="B179" s="171"/>
      <c r="C179" s="171"/>
      <c r="D179" s="171"/>
      <c r="E179" s="171"/>
      <c r="F179" s="171"/>
      <c r="G179" s="171"/>
      <c r="H179" s="171"/>
      <c r="I179" s="171"/>
      <c r="J179" s="171"/>
      <c r="K179" s="171"/>
      <c r="L179" s="171"/>
      <c r="M179" s="171"/>
      <c r="N179" s="171"/>
      <c r="O179" s="171"/>
      <c r="P179" s="171"/>
      <c r="Q179" s="171"/>
      <c r="R179" s="171"/>
      <c r="S179" s="171"/>
      <c r="T179" s="171"/>
      <c r="U179" s="171"/>
    </row>
    <row r="180" ht="15.75" customHeight="1">
      <c r="A180" s="170" t="s">
        <v>197</v>
      </c>
      <c r="B180" s="171"/>
      <c r="C180" s="171"/>
      <c r="D180" s="171"/>
      <c r="E180" s="171"/>
      <c r="F180" s="171"/>
      <c r="G180" s="171"/>
      <c r="H180" s="171"/>
      <c r="I180" s="171"/>
      <c r="J180" s="171"/>
      <c r="K180" s="171"/>
      <c r="L180" s="171"/>
      <c r="M180" s="171"/>
      <c r="N180" s="171"/>
      <c r="O180" s="171"/>
      <c r="P180" s="171"/>
      <c r="Q180" s="171"/>
      <c r="R180" s="171"/>
      <c r="S180" s="171"/>
      <c r="T180" s="171"/>
      <c r="U180" s="171"/>
    </row>
    <row r="181" ht="15.75" customHeight="1">
      <c r="A181" s="170" t="s">
        <v>36</v>
      </c>
      <c r="B181" s="171"/>
      <c r="C181" s="171"/>
      <c r="D181" s="171"/>
      <c r="E181" s="171"/>
      <c r="F181" s="171"/>
      <c r="G181" s="171"/>
      <c r="H181" s="171"/>
      <c r="I181" s="171"/>
      <c r="J181" s="171"/>
      <c r="K181" s="171"/>
      <c r="L181" s="171"/>
      <c r="M181" s="171"/>
      <c r="N181" s="171"/>
      <c r="O181" s="171"/>
      <c r="P181" s="171"/>
      <c r="Q181" s="171"/>
      <c r="R181" s="171"/>
      <c r="S181" s="171"/>
      <c r="T181" s="171"/>
      <c r="U181" s="171"/>
    </row>
    <row r="182" ht="15.75" customHeight="1">
      <c r="A182" s="170" t="s">
        <v>198</v>
      </c>
      <c r="B182" s="171">
        <v>0.0</v>
      </c>
      <c r="C182" s="171">
        <v>20.0</v>
      </c>
      <c r="D182" s="171">
        <v>504.0</v>
      </c>
      <c r="E182" s="171">
        <v>1070.0</v>
      </c>
      <c r="F182" s="171">
        <v>988.0</v>
      </c>
      <c r="G182" s="171">
        <v>65.0</v>
      </c>
      <c r="H182" s="171">
        <v>0.0</v>
      </c>
      <c r="I182" s="171">
        <v>17.0</v>
      </c>
      <c r="J182" s="171">
        <v>514.0</v>
      </c>
      <c r="K182" s="171">
        <v>8.0</v>
      </c>
      <c r="L182" s="171">
        <v>733.0</v>
      </c>
      <c r="M182" s="171">
        <v>0.0</v>
      </c>
      <c r="N182" s="171">
        <v>1173.0</v>
      </c>
      <c r="O182" s="171">
        <v>653.0</v>
      </c>
      <c r="P182" s="171">
        <v>0.0</v>
      </c>
      <c r="Q182" s="171">
        <v>0.0</v>
      </c>
      <c r="R182" s="171">
        <v>0.0</v>
      </c>
      <c r="S182" s="171">
        <v>58.0</v>
      </c>
      <c r="T182" s="171">
        <v>98.0</v>
      </c>
      <c r="U182" s="171">
        <v>91.0</v>
      </c>
    </row>
    <row r="183" ht="15.75" customHeight="1">
      <c r="A183" s="170" t="s">
        <v>37</v>
      </c>
      <c r="B183" s="171">
        <v>1.0</v>
      </c>
      <c r="C183" s="171">
        <v>0.0</v>
      </c>
      <c r="D183" s="171">
        <v>0.0</v>
      </c>
      <c r="E183" s="171">
        <v>0.0</v>
      </c>
      <c r="F183" s="171">
        <v>1.0</v>
      </c>
      <c r="G183" s="171">
        <v>4.0</v>
      </c>
      <c r="H183" s="171">
        <v>0.0</v>
      </c>
      <c r="I183" s="171">
        <v>0.0</v>
      </c>
      <c r="J183" s="171">
        <v>0.0</v>
      </c>
      <c r="K183" s="171">
        <v>0.0</v>
      </c>
      <c r="L183" s="171">
        <v>0.0</v>
      </c>
      <c r="M183" s="171">
        <v>0.0</v>
      </c>
      <c r="N183" s="171">
        <v>0.0</v>
      </c>
      <c r="O183" s="171">
        <v>0.0</v>
      </c>
      <c r="P183" s="171">
        <v>0.0</v>
      </c>
      <c r="Q183" s="171">
        <v>0.0</v>
      </c>
      <c r="R183" s="171">
        <v>5.0</v>
      </c>
      <c r="S183" s="171">
        <v>0.0</v>
      </c>
      <c r="T183" s="171">
        <v>23.0</v>
      </c>
      <c r="U183" s="171">
        <v>0.0</v>
      </c>
    </row>
    <row r="184" ht="15.75" customHeight="1">
      <c r="A184" s="170" t="s">
        <v>199</v>
      </c>
      <c r="B184" s="171">
        <v>0.0</v>
      </c>
      <c r="C184" s="171">
        <v>0.0</v>
      </c>
      <c r="D184" s="171">
        <v>0.0</v>
      </c>
      <c r="E184" s="171">
        <v>1.0</v>
      </c>
      <c r="F184" s="171">
        <v>0.0</v>
      </c>
      <c r="G184" s="171">
        <v>0.0</v>
      </c>
      <c r="H184" s="171">
        <v>0.0</v>
      </c>
      <c r="I184" s="171">
        <v>0.0</v>
      </c>
      <c r="J184" s="171"/>
      <c r="K184" s="171">
        <v>1.0</v>
      </c>
      <c r="L184" s="171">
        <v>1.0</v>
      </c>
      <c r="M184" s="171"/>
      <c r="N184" s="171"/>
      <c r="O184" s="171"/>
      <c r="P184" s="171"/>
      <c r="Q184" s="171">
        <v>1.0</v>
      </c>
      <c r="R184" s="171"/>
      <c r="S184" s="171"/>
      <c r="T184" s="171"/>
      <c r="U184" s="171"/>
    </row>
    <row r="185" ht="15.75" customHeight="1">
      <c r="A185" s="170" t="s">
        <v>200</v>
      </c>
      <c r="B185" s="171">
        <v>38.0</v>
      </c>
      <c r="C185" s="171">
        <v>38.0</v>
      </c>
      <c r="D185" s="171">
        <v>0.0</v>
      </c>
      <c r="E185" s="171">
        <v>0.0</v>
      </c>
      <c r="F185" s="171">
        <v>391.0</v>
      </c>
      <c r="G185" s="171">
        <v>844.0</v>
      </c>
      <c r="H185" s="171">
        <v>0.0</v>
      </c>
      <c r="I185" s="171">
        <v>0.0</v>
      </c>
      <c r="J185" s="171">
        <v>4.0</v>
      </c>
      <c r="K185" s="171">
        <v>0.0</v>
      </c>
      <c r="L185" s="171">
        <v>1583.0</v>
      </c>
      <c r="M185" s="171">
        <v>0.0</v>
      </c>
      <c r="N185" s="171">
        <v>0.0</v>
      </c>
      <c r="O185" s="171">
        <v>4402.0</v>
      </c>
      <c r="P185" s="171">
        <v>1009.0</v>
      </c>
      <c r="Q185" s="171">
        <v>3183.0</v>
      </c>
      <c r="R185" s="171">
        <v>4212.0</v>
      </c>
      <c r="S185" s="171">
        <v>1578.0</v>
      </c>
      <c r="T185" s="171">
        <v>109.0</v>
      </c>
      <c r="U185" s="171">
        <v>2651.0</v>
      </c>
    </row>
    <row r="186" ht="15.75" customHeight="1">
      <c r="A186" s="170" t="s">
        <v>38</v>
      </c>
      <c r="B186" s="171"/>
      <c r="C186" s="171"/>
      <c r="D186" s="171"/>
      <c r="E186" s="171"/>
      <c r="F186" s="171"/>
      <c r="G186" s="171"/>
      <c r="H186" s="171"/>
      <c r="I186" s="171"/>
      <c r="J186" s="171"/>
      <c r="K186" s="171"/>
      <c r="L186" s="171"/>
      <c r="M186" s="171"/>
      <c r="N186" s="171"/>
      <c r="O186" s="171"/>
      <c r="P186" s="171"/>
      <c r="Q186" s="171"/>
      <c r="R186" s="171"/>
      <c r="S186" s="171"/>
      <c r="T186" s="171"/>
      <c r="U186" s="171"/>
    </row>
    <row r="187" ht="15.75" customHeight="1">
      <c r="A187" s="170" t="s">
        <v>201</v>
      </c>
      <c r="B187" s="171">
        <v>0.0</v>
      </c>
      <c r="C187" s="171">
        <v>3.0</v>
      </c>
      <c r="D187" s="171">
        <v>0.0</v>
      </c>
      <c r="E187" s="171">
        <v>0.0</v>
      </c>
      <c r="F187" s="171">
        <v>0.0</v>
      </c>
      <c r="G187" s="171">
        <v>0.0</v>
      </c>
      <c r="H187" s="171">
        <v>0.0</v>
      </c>
      <c r="I187" s="171">
        <v>0.0</v>
      </c>
      <c r="J187" s="171">
        <v>24.0</v>
      </c>
      <c r="K187" s="171">
        <v>30.0</v>
      </c>
      <c r="L187" s="171">
        <v>0.0</v>
      </c>
      <c r="M187" s="171">
        <v>0.0</v>
      </c>
      <c r="N187" s="171">
        <v>0.0</v>
      </c>
      <c r="O187" s="171">
        <v>0.0</v>
      </c>
      <c r="P187" s="171">
        <v>0.0</v>
      </c>
      <c r="Q187" s="171">
        <v>0.0</v>
      </c>
      <c r="R187" s="171">
        <v>0.0</v>
      </c>
      <c r="S187" s="171">
        <v>0.0</v>
      </c>
      <c r="T187" s="171">
        <v>0.0</v>
      </c>
      <c r="U187" s="171"/>
    </row>
    <row r="188" ht="15.75" customHeight="1">
      <c r="A188" s="170" t="s">
        <v>39</v>
      </c>
      <c r="B188" s="171">
        <v>0.0</v>
      </c>
      <c r="C188" s="171">
        <v>0.0</v>
      </c>
      <c r="D188" s="171">
        <v>3.0</v>
      </c>
      <c r="E188" s="171">
        <v>8.0</v>
      </c>
      <c r="F188" s="171">
        <v>0.0</v>
      </c>
      <c r="G188" s="171">
        <v>5.0</v>
      </c>
      <c r="H188" s="171">
        <v>1474.0</v>
      </c>
      <c r="I188" s="171">
        <v>3930.0</v>
      </c>
      <c r="J188" s="171">
        <v>4479.0</v>
      </c>
      <c r="K188" s="171">
        <v>5306.0</v>
      </c>
      <c r="L188" s="171">
        <v>5834.0</v>
      </c>
      <c r="M188" s="171">
        <v>35642.0</v>
      </c>
      <c r="N188" s="171">
        <v>28615.0</v>
      </c>
      <c r="O188" s="171">
        <v>24494.0</v>
      </c>
      <c r="P188" s="171">
        <v>31266.0</v>
      </c>
      <c r="Q188" s="171">
        <v>65630.0</v>
      </c>
      <c r="R188" s="171">
        <v>80102.0</v>
      </c>
      <c r="S188" s="171">
        <v>53777.0</v>
      </c>
      <c r="T188" s="171">
        <v>57367.0</v>
      </c>
      <c r="U188" s="171">
        <v>83433.0</v>
      </c>
    </row>
    <row r="189" ht="15.75" customHeight="1">
      <c r="A189" s="170" t="s">
        <v>74</v>
      </c>
      <c r="B189" s="171"/>
      <c r="C189" s="171"/>
      <c r="D189" s="171"/>
      <c r="E189" s="171"/>
      <c r="F189" s="171"/>
      <c r="G189" s="171"/>
      <c r="H189" s="171"/>
      <c r="I189" s="171"/>
      <c r="J189" s="171"/>
      <c r="K189" s="171"/>
      <c r="L189" s="171"/>
      <c r="M189" s="171"/>
      <c r="N189" s="171"/>
      <c r="O189" s="171"/>
      <c r="P189" s="171"/>
      <c r="Q189" s="171"/>
      <c r="R189" s="171"/>
      <c r="S189" s="171"/>
      <c r="T189" s="171"/>
      <c r="U189" s="171"/>
    </row>
    <row r="190" ht="15.75" customHeight="1">
      <c r="A190" s="170" t="s">
        <v>202</v>
      </c>
      <c r="B190" s="171"/>
      <c r="C190" s="171"/>
      <c r="D190" s="171"/>
      <c r="E190" s="171"/>
      <c r="F190" s="171"/>
      <c r="G190" s="171"/>
      <c r="H190" s="171"/>
      <c r="I190" s="171"/>
      <c r="J190" s="171"/>
      <c r="K190" s="171"/>
      <c r="L190" s="171"/>
      <c r="M190" s="171"/>
      <c r="N190" s="171"/>
      <c r="O190" s="171"/>
      <c r="P190" s="171"/>
      <c r="Q190" s="171"/>
      <c r="R190" s="171"/>
      <c r="S190" s="171"/>
      <c r="T190" s="171"/>
      <c r="U190" s="171"/>
    </row>
    <row r="191" ht="15.75" customHeight="1">
      <c r="A191" s="170" t="s">
        <v>203</v>
      </c>
      <c r="B191" s="171"/>
      <c r="C191" s="171"/>
      <c r="D191" s="171"/>
      <c r="E191" s="171"/>
      <c r="F191" s="171"/>
      <c r="G191" s="171"/>
      <c r="H191" s="171"/>
      <c r="I191" s="171"/>
      <c r="J191" s="171"/>
      <c r="K191" s="171"/>
      <c r="L191" s="171"/>
      <c r="M191" s="171"/>
      <c r="N191" s="171"/>
      <c r="O191" s="171"/>
      <c r="P191" s="171"/>
      <c r="Q191" s="171"/>
      <c r="R191" s="171"/>
      <c r="S191" s="171"/>
      <c r="T191" s="171"/>
      <c r="U191" s="171"/>
    </row>
    <row r="192" ht="15.75" customHeight="1">
      <c r="A192" s="170" t="s">
        <v>204</v>
      </c>
      <c r="B192" s="171">
        <v>0.0</v>
      </c>
      <c r="C192" s="171">
        <v>0.0</v>
      </c>
      <c r="D192" s="171">
        <v>0.0</v>
      </c>
      <c r="E192" s="171">
        <v>0.0</v>
      </c>
      <c r="F192" s="171">
        <v>0.0</v>
      </c>
      <c r="G192" s="171">
        <v>0.0</v>
      </c>
      <c r="H192" s="171">
        <v>0.0</v>
      </c>
      <c r="I192" s="171">
        <v>9.0</v>
      </c>
      <c r="J192" s="171">
        <v>0.0</v>
      </c>
      <c r="K192" s="171">
        <v>0.0</v>
      </c>
      <c r="L192" s="171">
        <v>0.0</v>
      </c>
      <c r="M192" s="171">
        <v>8.0</v>
      </c>
      <c r="N192" s="171">
        <v>0.0</v>
      </c>
      <c r="O192" s="171">
        <v>0.0</v>
      </c>
      <c r="P192" s="171">
        <v>0.0</v>
      </c>
      <c r="Q192" s="171">
        <v>0.0</v>
      </c>
      <c r="R192" s="171">
        <v>0.0</v>
      </c>
      <c r="S192" s="171">
        <v>0.0</v>
      </c>
      <c r="T192" s="171">
        <v>0.0</v>
      </c>
      <c r="U192" s="171"/>
    </row>
    <row r="193" ht="15.75" customHeight="1">
      <c r="A193" s="170" t="s">
        <v>205</v>
      </c>
      <c r="B193" s="171">
        <v>0.0</v>
      </c>
      <c r="C193" s="171">
        <v>0.0</v>
      </c>
      <c r="D193" s="171">
        <v>0.0</v>
      </c>
      <c r="E193" s="171">
        <v>0.0</v>
      </c>
      <c r="F193" s="171">
        <v>0.0</v>
      </c>
      <c r="G193" s="171">
        <v>0.0</v>
      </c>
      <c r="H193" s="171">
        <v>0.0</v>
      </c>
      <c r="I193" s="171">
        <v>0.0</v>
      </c>
      <c r="J193" s="171">
        <v>0.0</v>
      </c>
      <c r="K193" s="171">
        <v>0.0</v>
      </c>
      <c r="L193" s="171">
        <v>0.0</v>
      </c>
      <c r="M193" s="171">
        <v>0.0</v>
      </c>
      <c r="N193" s="171">
        <v>0.0</v>
      </c>
      <c r="O193" s="171">
        <v>0.0</v>
      </c>
      <c r="P193" s="171">
        <v>9.0</v>
      </c>
      <c r="Q193" s="171">
        <v>0.0</v>
      </c>
      <c r="R193" s="171">
        <v>0.0</v>
      </c>
      <c r="S193" s="171">
        <v>0.0</v>
      </c>
      <c r="T193" s="171">
        <v>0.0</v>
      </c>
      <c r="U193" s="171"/>
    </row>
    <row r="194" ht="15.75" customHeight="1">
      <c r="A194" s="170" t="s">
        <v>40</v>
      </c>
      <c r="B194" s="171">
        <v>0.0</v>
      </c>
      <c r="C194" s="171">
        <v>0.0</v>
      </c>
      <c r="D194" s="171">
        <v>0.0</v>
      </c>
      <c r="E194" s="171">
        <v>0.0</v>
      </c>
      <c r="F194" s="171">
        <v>0.0</v>
      </c>
      <c r="G194" s="171">
        <v>0.0</v>
      </c>
      <c r="H194" s="171">
        <v>0.0</v>
      </c>
      <c r="I194" s="171">
        <v>1139.0</v>
      </c>
      <c r="J194" s="171">
        <v>1309.0</v>
      </c>
      <c r="K194" s="171">
        <v>0.0</v>
      </c>
      <c r="L194" s="171">
        <v>13306.0</v>
      </c>
      <c r="M194" s="171">
        <v>14611.0</v>
      </c>
      <c r="N194" s="171">
        <v>8409.0</v>
      </c>
      <c r="O194" s="171">
        <v>6015.0</v>
      </c>
      <c r="P194" s="171">
        <v>23457.0</v>
      </c>
      <c r="Q194" s="171">
        <v>7288.0</v>
      </c>
      <c r="R194" s="171">
        <v>9829.0</v>
      </c>
      <c r="S194" s="171">
        <v>2252.0</v>
      </c>
      <c r="T194" s="171">
        <v>554.0</v>
      </c>
      <c r="U194" s="171">
        <v>7135.0</v>
      </c>
    </row>
    <row r="195" ht="15.75" customHeight="1">
      <c r="A195" s="170" t="s">
        <v>206</v>
      </c>
      <c r="B195" s="171"/>
      <c r="C195" s="171"/>
      <c r="D195" s="171"/>
      <c r="E195" s="171"/>
      <c r="F195" s="171"/>
      <c r="G195" s="171"/>
      <c r="H195" s="171"/>
      <c r="I195" s="171"/>
      <c r="J195" s="171"/>
      <c r="K195" s="171"/>
      <c r="L195" s="171"/>
      <c r="M195" s="171"/>
      <c r="N195" s="171"/>
      <c r="O195" s="171"/>
      <c r="P195" s="171"/>
      <c r="Q195" s="171"/>
      <c r="R195" s="171"/>
      <c r="S195" s="171"/>
      <c r="T195" s="171"/>
      <c r="U195" s="171"/>
    </row>
    <row r="196" ht="15.75" customHeight="1">
      <c r="A196" s="170" t="s">
        <v>529</v>
      </c>
      <c r="B196" s="171"/>
      <c r="C196" s="171"/>
      <c r="D196" s="171"/>
      <c r="E196" s="171"/>
      <c r="F196" s="171"/>
      <c r="G196" s="171"/>
      <c r="H196" s="171"/>
      <c r="I196" s="171"/>
      <c r="J196" s="171"/>
      <c r="K196" s="171"/>
      <c r="L196" s="171"/>
      <c r="M196" s="171"/>
      <c r="N196" s="171"/>
      <c r="O196" s="171"/>
      <c r="P196" s="171"/>
      <c r="Q196" s="171"/>
      <c r="R196" s="171"/>
      <c r="S196" s="171"/>
      <c r="T196" s="171"/>
      <c r="U196" s="171"/>
    </row>
    <row r="197" ht="15.75" customHeight="1">
      <c r="A197" s="170" t="s">
        <v>207</v>
      </c>
      <c r="B197" s="171"/>
      <c r="C197" s="171"/>
      <c r="D197" s="171"/>
      <c r="E197" s="171"/>
      <c r="F197" s="171"/>
      <c r="G197" s="171"/>
      <c r="H197" s="171"/>
      <c r="I197" s="171"/>
      <c r="J197" s="171"/>
      <c r="K197" s="171"/>
      <c r="L197" s="171"/>
      <c r="M197" s="171"/>
      <c r="N197" s="171"/>
      <c r="O197" s="171"/>
      <c r="P197" s="171"/>
      <c r="Q197" s="171"/>
      <c r="R197" s="171"/>
      <c r="S197" s="171"/>
      <c r="T197" s="171"/>
      <c r="U197" s="171"/>
    </row>
    <row r="198" ht="15.75" customHeight="1">
      <c r="A198" s="170" t="s">
        <v>208</v>
      </c>
      <c r="B198" s="171"/>
      <c r="C198" s="171"/>
      <c r="D198" s="171"/>
      <c r="E198" s="171"/>
      <c r="F198" s="171"/>
      <c r="G198" s="171"/>
      <c r="H198" s="171"/>
      <c r="I198" s="171"/>
      <c r="J198" s="171"/>
      <c r="K198" s="171"/>
      <c r="L198" s="171"/>
      <c r="M198" s="171"/>
      <c r="N198" s="171"/>
      <c r="O198" s="171"/>
      <c r="P198" s="171"/>
      <c r="Q198" s="171"/>
      <c r="R198" s="171"/>
      <c r="S198" s="171"/>
      <c r="T198" s="171"/>
      <c r="U198" s="171"/>
    </row>
    <row r="199" ht="15.75" customHeight="1">
      <c r="A199" s="170" t="s">
        <v>41</v>
      </c>
      <c r="B199" s="171">
        <v>0.0</v>
      </c>
      <c r="C199" s="171">
        <v>0.0</v>
      </c>
      <c r="D199" s="171">
        <v>0.0</v>
      </c>
      <c r="E199" s="171">
        <v>0.0</v>
      </c>
      <c r="F199" s="171">
        <v>0.0</v>
      </c>
      <c r="G199" s="171">
        <v>0.0</v>
      </c>
      <c r="H199" s="171">
        <v>3.0</v>
      </c>
      <c r="I199" s="171">
        <v>0.0</v>
      </c>
      <c r="J199" s="171">
        <v>18.0</v>
      </c>
      <c r="K199" s="171">
        <v>8.0</v>
      </c>
      <c r="L199" s="171">
        <v>58.0</v>
      </c>
      <c r="M199" s="171">
        <v>17.0</v>
      </c>
      <c r="N199" s="171">
        <v>0.0</v>
      </c>
      <c r="O199" s="171">
        <v>7.0</v>
      </c>
      <c r="P199" s="171">
        <v>4.0</v>
      </c>
      <c r="Q199" s="171">
        <v>8.0</v>
      </c>
      <c r="R199" s="171">
        <v>52.0</v>
      </c>
      <c r="S199" s="171">
        <v>7.0</v>
      </c>
      <c r="T199" s="171">
        <v>19.0</v>
      </c>
      <c r="U199" s="171">
        <v>13.0</v>
      </c>
    </row>
    <row r="200" ht="15.75" customHeight="1">
      <c r="A200" s="170" t="s">
        <v>42</v>
      </c>
      <c r="B200" s="171"/>
      <c r="C200" s="171"/>
      <c r="D200" s="171">
        <v>0.0</v>
      </c>
      <c r="E200" s="171"/>
      <c r="F200" s="171">
        <v>582.0</v>
      </c>
      <c r="G200" s="171">
        <v>5376.0</v>
      </c>
      <c r="H200" s="171"/>
      <c r="I200" s="171"/>
      <c r="J200" s="171"/>
      <c r="K200" s="171">
        <v>1448.0</v>
      </c>
      <c r="L200" s="171">
        <v>8.0</v>
      </c>
      <c r="M200" s="171">
        <v>0.0</v>
      </c>
      <c r="N200" s="171">
        <v>0.0</v>
      </c>
      <c r="O200" s="171">
        <v>0.0</v>
      </c>
      <c r="P200" s="171">
        <v>3.0</v>
      </c>
      <c r="Q200" s="171">
        <v>10.0</v>
      </c>
      <c r="R200" s="171">
        <v>125.0</v>
      </c>
      <c r="S200" s="171">
        <v>18.0</v>
      </c>
      <c r="T200" s="171">
        <v>103.0</v>
      </c>
      <c r="U200" s="171">
        <v>11210.0</v>
      </c>
    </row>
    <row r="201" ht="15.75" customHeight="1">
      <c r="A201" s="170" t="s">
        <v>43</v>
      </c>
      <c r="B201" s="171">
        <v>520.0</v>
      </c>
      <c r="C201" s="171">
        <v>2865.0</v>
      </c>
      <c r="D201" s="171">
        <v>6358.0</v>
      </c>
      <c r="E201" s="171">
        <v>1817.0</v>
      </c>
      <c r="F201" s="171">
        <v>1685.0</v>
      </c>
      <c r="G201" s="171">
        <v>2261.0</v>
      </c>
      <c r="H201" s="171">
        <v>239.0</v>
      </c>
      <c r="I201" s="171">
        <v>5509.0</v>
      </c>
      <c r="J201" s="171">
        <v>48.0</v>
      </c>
      <c r="K201" s="171">
        <v>646.0</v>
      </c>
      <c r="L201" s="171">
        <v>2.0</v>
      </c>
      <c r="M201" s="171">
        <v>26.0</v>
      </c>
      <c r="N201" s="171">
        <v>56.0</v>
      </c>
      <c r="O201" s="171">
        <v>32.0</v>
      </c>
      <c r="P201" s="171">
        <v>5.0</v>
      </c>
      <c r="Q201" s="171">
        <v>253.0</v>
      </c>
      <c r="R201" s="171">
        <v>1872.0</v>
      </c>
      <c r="S201" s="171">
        <v>6667.0</v>
      </c>
      <c r="T201" s="171">
        <v>11171.0</v>
      </c>
      <c r="U201" s="171">
        <v>598.0</v>
      </c>
    </row>
    <row r="202" ht="15.75" customHeight="1">
      <c r="A202" s="170" t="s">
        <v>209</v>
      </c>
      <c r="B202" s="171">
        <v>201065.0</v>
      </c>
      <c r="C202" s="171">
        <v>362062.0</v>
      </c>
      <c r="D202" s="171">
        <v>1446093.0</v>
      </c>
      <c r="E202" s="171">
        <v>1463831.0</v>
      </c>
      <c r="F202" s="171">
        <v>1638621.0</v>
      </c>
      <c r="G202" s="171">
        <v>1820916.0</v>
      </c>
      <c r="H202" s="171">
        <v>634609.0</v>
      </c>
      <c r="I202" s="171">
        <v>1053936.0</v>
      </c>
      <c r="J202" s="171">
        <v>1454913.0</v>
      </c>
      <c r="K202" s="171">
        <v>1122437.0</v>
      </c>
      <c r="L202" s="171">
        <v>1046743.0</v>
      </c>
      <c r="M202" s="171">
        <v>1255169.0</v>
      </c>
      <c r="N202" s="171">
        <v>588037.0</v>
      </c>
      <c r="O202" s="171">
        <v>348756.0</v>
      </c>
      <c r="P202" s="171">
        <v>596444.0</v>
      </c>
      <c r="Q202" s="171">
        <v>882274.0</v>
      </c>
      <c r="R202" s="171">
        <v>1089449.0</v>
      </c>
      <c r="S202" s="171">
        <v>923166.0</v>
      </c>
      <c r="T202" s="171">
        <v>1005625.0</v>
      </c>
      <c r="U202" s="171">
        <v>1082332.0</v>
      </c>
    </row>
    <row r="203" ht="15.75" customHeight="1">
      <c r="A203" s="170" t="s">
        <v>210</v>
      </c>
      <c r="B203" s="171"/>
      <c r="C203" s="171"/>
      <c r="D203" s="171"/>
      <c r="E203" s="171"/>
      <c r="F203" s="171"/>
      <c r="G203" s="171"/>
      <c r="H203" s="171"/>
      <c r="I203" s="171"/>
      <c r="J203" s="171"/>
      <c r="K203" s="171"/>
      <c r="L203" s="171"/>
      <c r="M203" s="171"/>
      <c r="N203" s="171"/>
      <c r="O203" s="171"/>
      <c r="P203" s="171"/>
      <c r="Q203" s="171"/>
      <c r="R203" s="171"/>
      <c r="S203" s="171"/>
      <c r="T203" s="171"/>
      <c r="U203" s="171"/>
    </row>
    <row r="204" ht="15.75" customHeight="1">
      <c r="A204" s="170" t="s">
        <v>44</v>
      </c>
      <c r="B204" s="171"/>
      <c r="C204" s="171"/>
      <c r="D204" s="171"/>
      <c r="E204" s="171"/>
      <c r="F204" s="171"/>
      <c r="G204" s="171"/>
      <c r="H204" s="171"/>
      <c r="I204" s="171"/>
      <c r="J204" s="171"/>
      <c r="K204" s="171"/>
      <c r="L204" s="171"/>
      <c r="M204" s="171"/>
      <c r="N204" s="171"/>
      <c r="O204" s="171"/>
      <c r="P204" s="171"/>
      <c r="Q204" s="171"/>
      <c r="R204" s="171"/>
      <c r="S204" s="171"/>
      <c r="T204" s="171"/>
      <c r="U204" s="171"/>
    </row>
    <row r="205" ht="15.75" customHeight="1">
      <c r="A205" s="170" t="s">
        <v>72</v>
      </c>
      <c r="B205" s="171"/>
      <c r="C205" s="171"/>
      <c r="D205" s="171"/>
      <c r="E205" s="171"/>
      <c r="F205" s="171"/>
      <c r="G205" s="171"/>
      <c r="H205" s="171"/>
      <c r="I205" s="171"/>
      <c r="J205" s="171"/>
      <c r="K205" s="171"/>
      <c r="L205" s="171"/>
      <c r="M205" s="171"/>
      <c r="N205" s="171"/>
      <c r="O205" s="171"/>
      <c r="P205" s="171"/>
      <c r="Q205" s="171"/>
      <c r="R205" s="171"/>
      <c r="S205" s="171"/>
      <c r="T205" s="171"/>
      <c r="U205" s="171"/>
    </row>
    <row r="206" ht="15.75" customHeight="1">
      <c r="A206" s="170" t="s">
        <v>211</v>
      </c>
      <c r="B206" s="171"/>
      <c r="C206" s="171"/>
      <c r="D206" s="171"/>
      <c r="E206" s="171"/>
      <c r="F206" s="171"/>
      <c r="G206" s="171"/>
      <c r="H206" s="171"/>
      <c r="I206" s="171"/>
      <c r="J206" s="171"/>
      <c r="K206" s="171"/>
      <c r="L206" s="171"/>
      <c r="M206" s="171"/>
      <c r="N206" s="171"/>
      <c r="O206" s="171"/>
      <c r="P206" s="171"/>
      <c r="Q206" s="171"/>
      <c r="R206" s="171"/>
      <c r="S206" s="171"/>
      <c r="T206" s="171"/>
      <c r="U206" s="171"/>
    </row>
    <row r="207" ht="15.75" customHeight="1">
      <c r="A207" s="170" t="s">
        <v>212</v>
      </c>
      <c r="B207" s="171">
        <v>4.0</v>
      </c>
      <c r="C207" s="171">
        <v>0.0</v>
      </c>
      <c r="D207" s="171">
        <v>0.0</v>
      </c>
      <c r="E207" s="171">
        <v>131.0</v>
      </c>
      <c r="F207" s="171">
        <v>4186.0</v>
      </c>
      <c r="G207" s="171">
        <v>5444.0</v>
      </c>
      <c r="H207" s="171">
        <v>992.0</v>
      </c>
      <c r="I207" s="171">
        <v>6148.0</v>
      </c>
      <c r="J207" s="171">
        <v>8097.0</v>
      </c>
      <c r="K207" s="171">
        <v>10084.0</v>
      </c>
      <c r="L207" s="171">
        <v>11378.0</v>
      </c>
      <c r="M207" s="171">
        <v>15074.0</v>
      </c>
      <c r="N207" s="171">
        <v>11711.0</v>
      </c>
      <c r="O207" s="171">
        <v>8632.0</v>
      </c>
      <c r="P207" s="171">
        <v>11802.0</v>
      </c>
      <c r="Q207" s="171">
        <v>17354.0</v>
      </c>
      <c r="R207" s="171">
        <v>9945.0</v>
      </c>
      <c r="S207" s="171">
        <v>3412.0</v>
      </c>
      <c r="T207" s="171">
        <v>0.0</v>
      </c>
      <c r="U207" s="171">
        <v>53598.0</v>
      </c>
    </row>
    <row r="208" ht="15.75" customHeight="1">
      <c r="A208" s="170" t="s">
        <v>530</v>
      </c>
      <c r="B208" s="171"/>
      <c r="C208" s="171"/>
      <c r="D208" s="171"/>
      <c r="E208" s="171"/>
      <c r="F208" s="171"/>
      <c r="G208" s="171"/>
      <c r="H208" s="171"/>
      <c r="I208" s="171"/>
      <c r="J208" s="171"/>
      <c r="K208" s="171"/>
      <c r="L208" s="171"/>
      <c r="M208" s="171"/>
      <c r="N208" s="171"/>
      <c r="O208" s="171"/>
      <c r="P208" s="171"/>
      <c r="Q208" s="171"/>
      <c r="R208" s="171"/>
      <c r="S208" s="171"/>
      <c r="T208" s="171"/>
      <c r="U208" s="171"/>
    </row>
    <row r="209" ht="15.75" customHeight="1">
      <c r="A209" s="170" t="s">
        <v>213</v>
      </c>
      <c r="B209" s="171"/>
      <c r="C209" s="171"/>
      <c r="D209" s="171"/>
      <c r="E209" s="171"/>
      <c r="F209" s="171"/>
      <c r="G209" s="171"/>
      <c r="H209" s="171"/>
      <c r="I209" s="171"/>
      <c r="J209" s="171"/>
      <c r="K209" s="171"/>
      <c r="L209" s="171"/>
      <c r="M209" s="171"/>
      <c r="N209" s="171"/>
      <c r="O209" s="171"/>
      <c r="P209" s="171"/>
      <c r="Q209" s="171"/>
      <c r="R209" s="171"/>
      <c r="S209" s="171"/>
      <c r="T209" s="171"/>
      <c r="U209" s="171"/>
    </row>
    <row r="210" ht="15.75" customHeight="1">
      <c r="A210" s="170" t="s">
        <v>214</v>
      </c>
      <c r="B210" s="171"/>
      <c r="C210" s="171"/>
      <c r="D210" s="171"/>
      <c r="E210" s="171"/>
      <c r="F210" s="171"/>
      <c r="G210" s="171"/>
      <c r="H210" s="171"/>
      <c r="I210" s="171"/>
      <c r="J210" s="171"/>
      <c r="K210" s="171"/>
      <c r="L210" s="171"/>
      <c r="M210" s="171"/>
      <c r="N210" s="171"/>
      <c r="O210" s="171"/>
      <c r="P210" s="171"/>
      <c r="Q210" s="171"/>
      <c r="R210" s="171"/>
      <c r="S210" s="171"/>
      <c r="T210" s="171"/>
      <c r="U210" s="171"/>
    </row>
    <row r="211" ht="15.75" customHeight="1">
      <c r="A211" s="170" t="s">
        <v>215</v>
      </c>
      <c r="B211" s="171"/>
      <c r="C211" s="171"/>
      <c r="D211" s="171"/>
      <c r="E211" s="171"/>
      <c r="F211" s="171"/>
      <c r="G211" s="171"/>
      <c r="H211" s="171"/>
      <c r="I211" s="171"/>
      <c r="J211" s="171"/>
      <c r="K211" s="171"/>
      <c r="L211" s="171"/>
      <c r="M211" s="171"/>
      <c r="N211" s="171"/>
      <c r="O211" s="171"/>
      <c r="P211" s="171"/>
      <c r="Q211" s="171"/>
      <c r="R211" s="171"/>
      <c r="S211" s="171"/>
      <c r="T211" s="171"/>
      <c r="U211" s="171"/>
    </row>
    <row r="212" ht="15.75" customHeight="1">
      <c r="A212" s="170" t="s">
        <v>216</v>
      </c>
      <c r="B212" s="171"/>
      <c r="C212" s="171"/>
      <c r="D212" s="171"/>
      <c r="E212" s="171"/>
      <c r="F212" s="171"/>
      <c r="G212" s="171"/>
      <c r="H212" s="171"/>
      <c r="I212" s="171"/>
      <c r="J212" s="171"/>
      <c r="K212" s="171"/>
      <c r="L212" s="171"/>
      <c r="M212" s="171"/>
      <c r="N212" s="171"/>
      <c r="O212" s="171"/>
      <c r="P212" s="171"/>
      <c r="Q212" s="171"/>
      <c r="R212" s="171"/>
      <c r="S212" s="171"/>
      <c r="T212" s="171"/>
      <c r="U212" s="171"/>
    </row>
    <row r="213" ht="15.75" customHeight="1"/>
    <row r="214" ht="15.75" customHeight="1">
      <c r="A214" s="89" t="s">
        <v>443</v>
      </c>
      <c r="B214" s="89"/>
      <c r="C214" s="89"/>
      <c r="D214" s="89"/>
      <c r="E214" s="89"/>
      <c r="F214" s="89"/>
      <c r="G214" s="89"/>
      <c r="H214" s="89"/>
      <c r="I214" s="89"/>
      <c r="J214" s="89"/>
      <c r="K214" s="89"/>
      <c r="L214" s="89"/>
      <c r="M214" s="89"/>
      <c r="N214" s="89"/>
      <c r="O214" s="89"/>
      <c r="P214" s="89"/>
      <c r="Q214" s="89"/>
      <c r="R214" s="89"/>
      <c r="S214" s="89"/>
      <c r="T214" s="89"/>
      <c r="U214" s="89"/>
      <c r="V214" s="3"/>
      <c r="W214" s="3"/>
      <c r="X214" s="3"/>
    </row>
    <row r="215" ht="15.75" customHeight="1">
      <c r="A215" s="172" t="s">
        <v>480</v>
      </c>
      <c r="B215" s="112">
        <v>104257.0</v>
      </c>
      <c r="C215" s="112">
        <v>474644.0</v>
      </c>
      <c r="D215" s="112">
        <v>754631.0</v>
      </c>
      <c r="E215" s="112">
        <v>740133.0</v>
      </c>
      <c r="F215" s="112">
        <v>898617.0</v>
      </c>
      <c r="G215" s="112">
        <v>613755.0</v>
      </c>
      <c r="H215" s="112">
        <v>179841.0</v>
      </c>
      <c r="I215" s="112">
        <v>310980.0</v>
      </c>
      <c r="J215" s="112">
        <v>388013.0</v>
      </c>
      <c r="K215" s="112">
        <v>380532.0</v>
      </c>
      <c r="L215" s="112">
        <v>395619.0</v>
      </c>
      <c r="M215" s="112">
        <v>426067.0</v>
      </c>
      <c r="N215" s="112">
        <v>241219.0</v>
      </c>
      <c r="O215" s="112">
        <v>195721.0</v>
      </c>
      <c r="P215" s="112">
        <v>266408.0</v>
      </c>
      <c r="Q215" s="112">
        <v>526298.0</v>
      </c>
      <c r="R215" s="112">
        <v>565301.0</v>
      </c>
      <c r="S215" s="112">
        <v>343927.0</v>
      </c>
      <c r="T215" s="112">
        <v>538696.0</v>
      </c>
      <c r="U215" s="146">
        <v>484097.0</v>
      </c>
      <c r="V215" s="3"/>
      <c r="W215" s="3"/>
      <c r="X215" s="3"/>
      <c r="Y215" s="3"/>
      <c r="Z215" s="3"/>
    </row>
    <row r="216" ht="15.75" customHeight="1">
      <c r="A216" s="172" t="s">
        <v>446</v>
      </c>
      <c r="B216" s="112">
        <v>70827.0</v>
      </c>
      <c r="C216" s="112">
        <v>223470.0</v>
      </c>
      <c r="D216" s="112">
        <v>569966.0</v>
      </c>
      <c r="E216" s="112">
        <v>651707.0</v>
      </c>
      <c r="F216" s="112">
        <v>657699.0</v>
      </c>
      <c r="G216" s="112">
        <v>397624.0</v>
      </c>
      <c r="H216" s="112">
        <v>159589.0</v>
      </c>
      <c r="I216" s="112">
        <v>311121.0</v>
      </c>
      <c r="J216" s="112">
        <v>328137.0</v>
      </c>
      <c r="K216" s="112">
        <v>215162.0</v>
      </c>
      <c r="L216" s="112">
        <v>135494.0</v>
      </c>
      <c r="M216" s="112">
        <v>144165.0</v>
      </c>
      <c r="N216" s="112">
        <v>110268.0</v>
      </c>
      <c r="O216" s="112">
        <v>36281.0</v>
      </c>
      <c r="P216" s="112">
        <v>65009.0</v>
      </c>
      <c r="Q216" s="112">
        <v>118983.0</v>
      </c>
      <c r="R216" s="112">
        <v>133587.0</v>
      </c>
      <c r="S216" s="112">
        <v>156868.0</v>
      </c>
      <c r="T216" s="112">
        <v>135363.0</v>
      </c>
      <c r="U216" s="146">
        <v>191291.0</v>
      </c>
      <c r="V216" s="3"/>
      <c r="W216" s="3"/>
      <c r="X216" s="3"/>
      <c r="Y216" s="3"/>
      <c r="Z216" s="3"/>
    </row>
    <row r="217" ht="15.75" customHeight="1">
      <c r="A217" s="172" t="s">
        <v>456</v>
      </c>
      <c r="B217" s="112">
        <v>1817.0</v>
      </c>
      <c r="C217" s="112">
        <v>23726.0</v>
      </c>
      <c r="D217" s="112">
        <v>61287.0</v>
      </c>
      <c r="E217" s="112">
        <v>75791.0</v>
      </c>
      <c r="F217" s="112">
        <v>76951.0</v>
      </c>
      <c r="G217" s="112">
        <v>97762.0</v>
      </c>
      <c r="H217" s="112">
        <v>21146.0</v>
      </c>
      <c r="I217" s="112">
        <v>58284.0</v>
      </c>
      <c r="J217" s="112">
        <v>38777.0</v>
      </c>
      <c r="K217" s="112">
        <v>11737.0</v>
      </c>
      <c r="L217" s="112">
        <v>7591.0</v>
      </c>
      <c r="M217" s="112">
        <v>5412.0</v>
      </c>
      <c r="N217" s="112">
        <v>19517.0</v>
      </c>
      <c r="O217" s="112">
        <v>27788.0</v>
      </c>
      <c r="P217" s="112">
        <v>30868.0</v>
      </c>
      <c r="Q217" s="112">
        <v>40013.0</v>
      </c>
      <c r="R217" s="112">
        <v>46055.0</v>
      </c>
      <c r="S217" s="112">
        <v>4701.0</v>
      </c>
      <c r="T217" s="112">
        <v>5831.0</v>
      </c>
      <c r="U217" s="146">
        <v>12453.0</v>
      </c>
      <c r="V217" s="3"/>
      <c r="W217" s="3"/>
      <c r="X217" s="3"/>
      <c r="Y217" s="3"/>
      <c r="Z217" s="3"/>
    </row>
    <row r="218" ht="15.75" customHeight="1">
      <c r="A218" s="172" t="s">
        <v>450</v>
      </c>
      <c r="B218" s="112">
        <v>0.0</v>
      </c>
      <c r="C218" s="112">
        <v>1336.0</v>
      </c>
      <c r="D218" s="112">
        <v>977.0</v>
      </c>
      <c r="E218" s="112">
        <v>620.0</v>
      </c>
      <c r="F218" s="112">
        <v>0.0</v>
      </c>
      <c r="G218" s="112">
        <v>283.0</v>
      </c>
      <c r="H218" s="112">
        <v>235.0</v>
      </c>
      <c r="I218" s="112">
        <v>584.0</v>
      </c>
      <c r="J218" s="112">
        <v>1280.0</v>
      </c>
      <c r="K218" s="112">
        <v>1243.0</v>
      </c>
      <c r="L218" s="112">
        <v>5948.0</v>
      </c>
      <c r="M218" s="112">
        <v>2229.0</v>
      </c>
      <c r="N218" s="112">
        <v>0.0</v>
      </c>
      <c r="O218" s="112">
        <v>0.0</v>
      </c>
      <c r="P218" s="112">
        <v>881.0</v>
      </c>
      <c r="Q218" s="112">
        <v>0.0</v>
      </c>
      <c r="R218" s="112">
        <v>491.0</v>
      </c>
      <c r="S218" s="112">
        <v>12844.0</v>
      </c>
      <c r="T218" s="112">
        <v>504.0</v>
      </c>
      <c r="U218" s="146">
        <v>3881.0</v>
      </c>
      <c r="V218" s="3"/>
      <c r="W218" s="3"/>
      <c r="X218" s="3"/>
      <c r="Y218" s="3"/>
      <c r="Z218" s="3"/>
    </row>
    <row r="219" ht="15.75" customHeight="1">
      <c r="A219" s="172" t="s">
        <v>462</v>
      </c>
      <c r="B219" s="112">
        <v>220.0</v>
      </c>
      <c r="C219" s="112">
        <v>6647.0</v>
      </c>
      <c r="D219" s="112">
        <v>10955.0</v>
      </c>
      <c r="E219" s="112">
        <v>1122.0</v>
      </c>
      <c r="F219" s="112">
        <v>11535.0</v>
      </c>
      <c r="G219" s="112">
        <v>7672.0</v>
      </c>
      <c r="H219" s="112">
        <v>3054.0</v>
      </c>
      <c r="I219" s="112">
        <v>36967.0</v>
      </c>
      <c r="J219" s="112">
        <v>76467.0</v>
      </c>
      <c r="K219" s="112">
        <v>57522.0</v>
      </c>
      <c r="L219" s="112">
        <v>43852.0</v>
      </c>
      <c r="M219" s="112">
        <v>90809.0</v>
      </c>
      <c r="N219" s="112">
        <v>65654.0</v>
      </c>
      <c r="O219" s="112">
        <v>67834.0</v>
      </c>
      <c r="P219" s="112">
        <v>32080.0</v>
      </c>
      <c r="Q219" s="112">
        <v>34271.0</v>
      </c>
      <c r="R219" s="112">
        <v>627.0</v>
      </c>
      <c r="S219" s="112">
        <v>1300.0</v>
      </c>
      <c r="T219" s="112">
        <v>1325.0</v>
      </c>
      <c r="U219" s="146">
        <v>2249.0</v>
      </c>
      <c r="V219" s="3"/>
      <c r="W219" s="3"/>
      <c r="X219" s="3"/>
      <c r="Y219" s="3"/>
      <c r="Z219" s="3"/>
    </row>
    <row r="220" ht="15.75" customHeight="1">
      <c r="A220" s="172" t="s">
        <v>454</v>
      </c>
      <c r="B220" s="112">
        <v>6.0</v>
      </c>
      <c r="C220" s="112">
        <v>257.0</v>
      </c>
      <c r="D220" s="112">
        <v>3332.0</v>
      </c>
      <c r="E220" s="112">
        <v>3722.0</v>
      </c>
      <c r="F220" s="112">
        <v>2012.0</v>
      </c>
      <c r="G220" s="112">
        <v>2027.0</v>
      </c>
      <c r="H220" s="112">
        <v>886.0</v>
      </c>
      <c r="I220" s="112">
        <v>1107.0</v>
      </c>
      <c r="J220" s="112">
        <v>1861.0</v>
      </c>
      <c r="K220" s="112">
        <v>380.0</v>
      </c>
      <c r="L220" s="112">
        <v>493.0</v>
      </c>
      <c r="M220" s="112">
        <v>1327.0</v>
      </c>
      <c r="N220" s="112">
        <v>512.0</v>
      </c>
      <c r="O220" s="112">
        <v>428.0</v>
      </c>
      <c r="P220" s="112">
        <v>691.0</v>
      </c>
      <c r="Q220" s="112">
        <v>1705.0</v>
      </c>
      <c r="R220" s="112">
        <v>1874.0</v>
      </c>
      <c r="S220" s="112">
        <v>1047.0</v>
      </c>
      <c r="T220" s="112">
        <v>1684.0</v>
      </c>
      <c r="U220" s="146">
        <v>1477.0</v>
      </c>
      <c r="V220" s="3"/>
      <c r="W220" s="3"/>
      <c r="X220" s="3"/>
      <c r="Y220" s="3"/>
      <c r="Z220" s="3"/>
    </row>
    <row r="221" ht="15.75" customHeight="1">
      <c r="A221" s="172" t="s">
        <v>478</v>
      </c>
      <c r="B221" s="112">
        <v>59.0</v>
      </c>
      <c r="C221" s="112">
        <v>3674.0</v>
      </c>
      <c r="D221" s="112">
        <v>9.0</v>
      </c>
      <c r="E221" s="112">
        <v>58.0</v>
      </c>
      <c r="F221" s="112">
        <v>0.0</v>
      </c>
      <c r="G221" s="112">
        <v>75.0</v>
      </c>
      <c r="H221" s="112">
        <v>797.0</v>
      </c>
      <c r="I221" s="112">
        <v>0.0</v>
      </c>
      <c r="J221" s="112">
        <v>0.0</v>
      </c>
      <c r="K221" s="112">
        <v>0.0</v>
      </c>
      <c r="L221" s="112">
        <v>0.0</v>
      </c>
      <c r="M221" s="112">
        <v>0.0</v>
      </c>
      <c r="N221" s="112">
        <v>4.0</v>
      </c>
      <c r="O221" s="112">
        <v>212.0</v>
      </c>
      <c r="P221" s="112">
        <v>87.0</v>
      </c>
      <c r="Q221" s="112">
        <v>17.0</v>
      </c>
      <c r="R221" s="112">
        <v>44.0</v>
      </c>
      <c r="S221" s="112">
        <v>655.0</v>
      </c>
      <c r="T221" s="112">
        <v>848.0</v>
      </c>
      <c r="U221" s="146">
        <v>767.0</v>
      </c>
      <c r="V221" s="3"/>
      <c r="W221" s="3"/>
      <c r="X221" s="3"/>
      <c r="Y221" s="3"/>
      <c r="Z221" s="3"/>
    </row>
    <row r="222" ht="15.75" customHeight="1">
      <c r="A222" s="172" t="s">
        <v>466</v>
      </c>
      <c r="B222" s="112">
        <v>13.0</v>
      </c>
      <c r="C222" s="112">
        <v>0.0</v>
      </c>
      <c r="D222" s="112">
        <v>6.0</v>
      </c>
      <c r="E222" s="112">
        <v>0.0</v>
      </c>
      <c r="F222" s="112">
        <v>98.0</v>
      </c>
      <c r="G222" s="112">
        <v>244.0</v>
      </c>
      <c r="H222" s="112">
        <v>0.0</v>
      </c>
      <c r="I222" s="112">
        <v>117.0</v>
      </c>
      <c r="J222" s="112">
        <v>6.0</v>
      </c>
      <c r="K222" s="112">
        <v>0.0</v>
      </c>
      <c r="L222" s="112">
        <v>1.0</v>
      </c>
      <c r="M222" s="112">
        <v>109.0</v>
      </c>
      <c r="N222" s="112">
        <v>0.0</v>
      </c>
      <c r="O222" s="112">
        <v>0.0</v>
      </c>
      <c r="P222" s="112">
        <v>234.0</v>
      </c>
      <c r="Q222" s="112">
        <v>0.0</v>
      </c>
      <c r="R222" s="112">
        <v>0.0</v>
      </c>
      <c r="S222" s="112">
        <v>0.0</v>
      </c>
      <c r="T222" s="112">
        <v>0.0</v>
      </c>
      <c r="U222" s="146">
        <v>582.0</v>
      </c>
      <c r="V222" s="3"/>
      <c r="W222" s="3"/>
      <c r="X222" s="3"/>
      <c r="Y222" s="3"/>
      <c r="Z222" s="3"/>
    </row>
    <row r="223" ht="15.75" customHeight="1">
      <c r="A223" s="172" t="s">
        <v>472</v>
      </c>
      <c r="B223" s="112">
        <v>0.0</v>
      </c>
      <c r="C223" s="112">
        <v>0.0</v>
      </c>
      <c r="D223" s="112">
        <v>0.0</v>
      </c>
      <c r="E223" s="112">
        <v>0.0</v>
      </c>
      <c r="F223" s="112">
        <v>0.0</v>
      </c>
      <c r="G223" s="112">
        <v>31.0</v>
      </c>
      <c r="H223" s="112">
        <v>4.0</v>
      </c>
      <c r="I223" s="112">
        <v>13.0</v>
      </c>
      <c r="J223" s="112">
        <v>5.0</v>
      </c>
      <c r="K223" s="112">
        <v>0.0</v>
      </c>
      <c r="L223" s="112">
        <v>0.0</v>
      </c>
      <c r="M223" s="112">
        <v>0.0</v>
      </c>
      <c r="N223" s="112">
        <v>0.0</v>
      </c>
      <c r="O223" s="112">
        <v>0.0</v>
      </c>
      <c r="P223" s="112">
        <v>0.0</v>
      </c>
      <c r="Q223" s="112">
        <v>0.0</v>
      </c>
      <c r="R223" s="112">
        <v>0.0</v>
      </c>
      <c r="S223" s="112">
        <v>1.0</v>
      </c>
      <c r="T223" s="112">
        <v>14.0</v>
      </c>
      <c r="U223" s="146">
        <v>0.0</v>
      </c>
      <c r="V223" s="3"/>
      <c r="W223" s="3"/>
      <c r="X223" s="3"/>
      <c r="Y223" s="3"/>
      <c r="Z223" s="3"/>
    </row>
    <row r="224" ht="15.75" customHeight="1">
      <c r="A224" s="172" t="s">
        <v>474</v>
      </c>
      <c r="B224" s="112">
        <v>0.0</v>
      </c>
      <c r="C224" s="112">
        <v>2.0</v>
      </c>
      <c r="D224" s="112">
        <v>0.0</v>
      </c>
      <c r="E224" s="112">
        <v>0.0</v>
      </c>
      <c r="F224" s="112">
        <v>0.0</v>
      </c>
      <c r="G224" s="112">
        <v>0.0</v>
      </c>
      <c r="H224" s="112">
        <v>0.0</v>
      </c>
      <c r="I224" s="112">
        <v>25.0</v>
      </c>
      <c r="J224" s="112">
        <v>0.0</v>
      </c>
      <c r="K224" s="112">
        <v>0.0</v>
      </c>
      <c r="L224" s="112">
        <v>0.0</v>
      </c>
      <c r="M224" s="112">
        <v>0.0</v>
      </c>
      <c r="N224" s="112">
        <v>0.0</v>
      </c>
      <c r="O224" s="112">
        <v>0.0</v>
      </c>
      <c r="P224" s="112">
        <v>9596.0</v>
      </c>
      <c r="Q224" s="112">
        <v>0.0</v>
      </c>
      <c r="R224" s="112">
        <v>0.0</v>
      </c>
      <c r="S224" s="112">
        <v>0.0</v>
      </c>
      <c r="T224" s="112">
        <v>0.0</v>
      </c>
      <c r="U224" s="146">
        <v>0.0</v>
      </c>
      <c r="V224" s="3"/>
      <c r="W224" s="3"/>
      <c r="X224" s="3"/>
      <c r="Y224" s="3"/>
      <c r="Z224" s="3"/>
    </row>
    <row r="225" ht="15.75" customHeight="1">
      <c r="A225" s="172" t="s">
        <v>476</v>
      </c>
      <c r="B225" s="112">
        <v>0.0</v>
      </c>
      <c r="C225" s="112">
        <v>0.0</v>
      </c>
      <c r="D225" s="112">
        <v>172.0</v>
      </c>
      <c r="E225" s="112">
        <v>1035.0</v>
      </c>
      <c r="F225" s="112">
        <v>3182.0</v>
      </c>
      <c r="G225" s="112">
        <v>0.0</v>
      </c>
      <c r="H225" s="112">
        <v>0.0</v>
      </c>
      <c r="I225" s="112">
        <v>0.0</v>
      </c>
      <c r="J225" s="112">
        <v>0.0</v>
      </c>
      <c r="K225" s="112">
        <v>0.0</v>
      </c>
      <c r="L225" s="112">
        <v>0.0</v>
      </c>
      <c r="M225" s="112">
        <v>0.0</v>
      </c>
      <c r="N225" s="112">
        <v>0.0</v>
      </c>
      <c r="O225" s="112">
        <v>0.0</v>
      </c>
      <c r="P225" s="112">
        <v>0.0</v>
      </c>
      <c r="Q225" s="112">
        <v>0.0</v>
      </c>
      <c r="R225" s="112">
        <v>0.0</v>
      </c>
      <c r="S225" s="112">
        <v>0.0</v>
      </c>
      <c r="T225" s="112">
        <v>0.0</v>
      </c>
      <c r="U225" s="146">
        <v>0.0</v>
      </c>
      <c r="V225" s="3"/>
      <c r="W225" s="3"/>
      <c r="X225" s="3"/>
      <c r="Y225" s="3"/>
      <c r="Z225" s="3"/>
    </row>
    <row r="226" ht="15.75" customHeight="1">
      <c r="A226" s="172" t="s">
        <v>444</v>
      </c>
      <c r="B226" s="112">
        <v>0.0</v>
      </c>
      <c r="C226" s="112">
        <v>0.0</v>
      </c>
      <c r="D226" s="112">
        <v>0.0</v>
      </c>
      <c r="E226" s="112">
        <v>0.0</v>
      </c>
      <c r="F226" s="112">
        <v>0.0</v>
      </c>
      <c r="G226" s="112">
        <v>0.0</v>
      </c>
      <c r="H226" s="112">
        <v>0.0</v>
      </c>
      <c r="I226" s="112">
        <v>36.0</v>
      </c>
      <c r="J226" s="112">
        <v>0.0</v>
      </c>
      <c r="K226" s="112">
        <v>9.0</v>
      </c>
      <c r="L226" s="112">
        <v>13.0</v>
      </c>
      <c r="M226" s="112">
        <v>10.0</v>
      </c>
      <c r="N226" s="112">
        <v>0.0</v>
      </c>
      <c r="O226" s="112">
        <v>0.0</v>
      </c>
      <c r="P226" s="112">
        <v>4.0</v>
      </c>
      <c r="Q226" s="112">
        <v>0.0</v>
      </c>
      <c r="R226" s="112">
        <v>0.0</v>
      </c>
      <c r="S226" s="112">
        <v>0.0</v>
      </c>
      <c r="T226" s="112">
        <v>0.0</v>
      </c>
      <c r="U226" s="146">
        <v>0.0</v>
      </c>
      <c r="V226" s="3"/>
      <c r="W226" s="3"/>
      <c r="X226" s="3"/>
      <c r="Y226" s="3"/>
      <c r="Z226" s="3"/>
    </row>
    <row r="227" ht="15.75" customHeight="1">
      <c r="A227" s="172" t="s">
        <v>452</v>
      </c>
      <c r="B227" s="112">
        <v>0.0</v>
      </c>
      <c r="C227" s="112">
        <v>0.0</v>
      </c>
      <c r="D227" s="112">
        <v>5121.0</v>
      </c>
      <c r="E227" s="112">
        <v>1384.0</v>
      </c>
      <c r="F227" s="112">
        <v>5787.0</v>
      </c>
      <c r="G227" s="112">
        <v>0.0</v>
      </c>
      <c r="H227" s="112">
        <v>0.0</v>
      </c>
      <c r="I227" s="112">
        <v>0.0</v>
      </c>
      <c r="J227" s="112">
        <v>0.0</v>
      </c>
      <c r="K227" s="112">
        <v>0.0</v>
      </c>
      <c r="L227" s="112">
        <v>111.0</v>
      </c>
      <c r="M227" s="112">
        <v>0.0</v>
      </c>
      <c r="N227" s="112">
        <v>235.0</v>
      </c>
      <c r="O227" s="112">
        <v>0.0</v>
      </c>
      <c r="P227" s="112">
        <v>0.0</v>
      </c>
      <c r="Q227" s="112">
        <v>0.0</v>
      </c>
      <c r="R227" s="112">
        <v>0.0</v>
      </c>
      <c r="S227" s="112">
        <v>0.0</v>
      </c>
      <c r="T227" s="112">
        <v>0.0</v>
      </c>
      <c r="U227" s="146">
        <v>0.0</v>
      </c>
      <c r="V227" s="3"/>
      <c r="W227" s="3"/>
      <c r="X227" s="3"/>
      <c r="Y227" s="3"/>
      <c r="Z227" s="3"/>
    </row>
    <row r="228" ht="15.75" customHeight="1">
      <c r="A228" s="172" t="s">
        <v>458</v>
      </c>
      <c r="B228" s="112">
        <v>0.0</v>
      </c>
      <c r="C228" s="112">
        <v>0.0</v>
      </c>
      <c r="D228" s="112">
        <v>0.0</v>
      </c>
      <c r="E228" s="112">
        <v>0.0</v>
      </c>
      <c r="F228" s="112">
        <v>0.0</v>
      </c>
      <c r="G228" s="112">
        <v>0.0</v>
      </c>
      <c r="H228" s="112">
        <v>0.0</v>
      </c>
      <c r="I228" s="112">
        <v>0.0</v>
      </c>
      <c r="J228" s="112">
        <v>0.0</v>
      </c>
      <c r="K228" s="112">
        <v>0.0</v>
      </c>
      <c r="L228" s="112">
        <v>0.0</v>
      </c>
      <c r="M228" s="112">
        <v>0.0</v>
      </c>
      <c r="N228" s="112">
        <v>0.0</v>
      </c>
      <c r="O228" s="112">
        <v>25.0</v>
      </c>
      <c r="P228" s="112">
        <v>0.0</v>
      </c>
      <c r="Q228" s="112">
        <v>0.0</v>
      </c>
      <c r="R228" s="112">
        <v>0.0</v>
      </c>
      <c r="S228" s="112">
        <v>0.0</v>
      </c>
      <c r="T228" s="112">
        <v>0.0</v>
      </c>
      <c r="U228" s="146">
        <v>0.0</v>
      </c>
      <c r="V228" s="3"/>
      <c r="W228" s="3"/>
      <c r="X228" s="3"/>
      <c r="Y228" s="3"/>
      <c r="Z228" s="3"/>
    </row>
    <row r="229" ht="15.75" customHeight="1">
      <c r="Y229" s="3"/>
      <c r="Z229" s="3"/>
    </row>
    <row r="230" ht="15.75" customHeight="1">
      <c r="A230" s="98" t="s">
        <v>531</v>
      </c>
    </row>
    <row r="231" ht="15.75" customHeight="1">
      <c r="A231" s="158" t="s">
        <v>490</v>
      </c>
      <c r="B231" s="134" t="s">
        <v>491</v>
      </c>
      <c r="C231" s="134" t="s">
        <v>492</v>
      </c>
      <c r="D231" s="134" t="s">
        <v>493</v>
      </c>
      <c r="E231" s="134" t="s">
        <v>494</v>
      </c>
      <c r="F231" s="134" t="s">
        <v>495</v>
      </c>
      <c r="G231" s="134" t="s">
        <v>496</v>
      </c>
      <c r="H231" s="134" t="s">
        <v>497</v>
      </c>
      <c r="I231" s="134" t="s">
        <v>498</v>
      </c>
      <c r="J231" s="134" t="s">
        <v>499</v>
      </c>
      <c r="K231" s="134" t="s">
        <v>500</v>
      </c>
      <c r="L231" s="134" t="s">
        <v>501</v>
      </c>
      <c r="M231" s="134" t="s">
        <v>502</v>
      </c>
      <c r="N231" s="134" t="s">
        <v>503</v>
      </c>
      <c r="O231" s="134" t="s">
        <v>504</v>
      </c>
      <c r="P231" s="134" t="s">
        <v>505</v>
      </c>
      <c r="Q231" s="134" t="s">
        <v>506</v>
      </c>
      <c r="R231" s="134" t="s">
        <v>507</v>
      </c>
      <c r="S231" s="134" t="s">
        <v>508</v>
      </c>
      <c r="T231" s="134" t="s">
        <v>509</v>
      </c>
      <c r="U231" s="135" t="s">
        <v>510</v>
      </c>
    </row>
    <row r="232" ht="15.75" customHeight="1">
      <c r="A232" s="170" t="s">
        <v>511</v>
      </c>
      <c r="B232" s="173">
        <f t="shared" ref="B232:U232" si="2">B12/B$12</f>
        <v>1</v>
      </c>
      <c r="C232" s="173">
        <f t="shared" si="2"/>
        <v>1</v>
      </c>
      <c r="D232" s="173">
        <f t="shared" si="2"/>
        <v>1</v>
      </c>
      <c r="E232" s="173">
        <f t="shared" si="2"/>
        <v>1</v>
      </c>
      <c r="F232" s="173">
        <f t="shared" si="2"/>
        <v>1</v>
      </c>
      <c r="G232" s="173">
        <f t="shared" si="2"/>
        <v>1</v>
      </c>
      <c r="H232" s="173">
        <f t="shared" si="2"/>
        <v>1</v>
      </c>
      <c r="I232" s="173">
        <f t="shared" si="2"/>
        <v>1</v>
      </c>
      <c r="J232" s="173">
        <f t="shared" si="2"/>
        <v>1</v>
      </c>
      <c r="K232" s="173">
        <f t="shared" si="2"/>
        <v>1</v>
      </c>
      <c r="L232" s="173">
        <f t="shared" si="2"/>
        <v>1</v>
      </c>
      <c r="M232" s="173">
        <f t="shared" si="2"/>
        <v>1</v>
      </c>
      <c r="N232" s="173">
        <f t="shared" si="2"/>
        <v>1</v>
      </c>
      <c r="O232" s="173">
        <f t="shared" si="2"/>
        <v>1</v>
      </c>
      <c r="P232" s="173">
        <f t="shared" si="2"/>
        <v>1</v>
      </c>
      <c r="Q232" s="173">
        <f t="shared" si="2"/>
        <v>1</v>
      </c>
      <c r="R232" s="173">
        <f t="shared" si="2"/>
        <v>1</v>
      </c>
      <c r="S232" s="173">
        <f t="shared" si="2"/>
        <v>1</v>
      </c>
      <c r="T232" s="173">
        <f t="shared" si="2"/>
        <v>1</v>
      </c>
      <c r="U232" s="173">
        <f t="shared" si="2"/>
        <v>1</v>
      </c>
    </row>
    <row r="233" ht="15.75" customHeight="1">
      <c r="A233" s="170" t="s">
        <v>101</v>
      </c>
      <c r="B233" s="173">
        <f t="shared" ref="B233:U233" si="3">B13/B$12</f>
        <v>0</v>
      </c>
      <c r="C233" s="173">
        <f t="shared" si="3"/>
        <v>0</v>
      </c>
      <c r="D233" s="173">
        <f t="shared" si="3"/>
        <v>0</v>
      </c>
      <c r="E233" s="173">
        <f t="shared" si="3"/>
        <v>0</v>
      </c>
      <c r="F233" s="173">
        <f t="shared" si="3"/>
        <v>0</v>
      </c>
      <c r="G233" s="173">
        <f t="shared" si="3"/>
        <v>0</v>
      </c>
      <c r="H233" s="173">
        <f t="shared" si="3"/>
        <v>0</v>
      </c>
      <c r="I233" s="173">
        <f t="shared" si="3"/>
        <v>0</v>
      </c>
      <c r="J233" s="173">
        <f t="shared" si="3"/>
        <v>0</v>
      </c>
      <c r="K233" s="173">
        <f t="shared" si="3"/>
        <v>0</v>
      </c>
      <c r="L233" s="173">
        <f t="shared" si="3"/>
        <v>0</v>
      </c>
      <c r="M233" s="173">
        <f t="shared" si="3"/>
        <v>0</v>
      </c>
      <c r="N233" s="173">
        <f t="shared" si="3"/>
        <v>0</v>
      </c>
      <c r="O233" s="173">
        <f t="shared" si="3"/>
        <v>0</v>
      </c>
      <c r="P233" s="173">
        <f t="shared" si="3"/>
        <v>0</v>
      </c>
      <c r="Q233" s="173">
        <f t="shared" si="3"/>
        <v>0</v>
      </c>
      <c r="R233" s="173">
        <f t="shared" si="3"/>
        <v>0</v>
      </c>
      <c r="S233" s="173">
        <f t="shared" si="3"/>
        <v>0</v>
      </c>
      <c r="T233" s="173">
        <f t="shared" si="3"/>
        <v>0</v>
      </c>
      <c r="U233" s="173">
        <f t="shared" si="3"/>
        <v>0</v>
      </c>
    </row>
    <row r="234" ht="15.75" customHeight="1">
      <c r="A234" s="170" t="s">
        <v>2</v>
      </c>
      <c r="B234" s="173">
        <f t="shared" ref="B234:U234" si="4">B14/B$12</f>
        <v>0</v>
      </c>
      <c r="C234" s="173">
        <f t="shared" si="4"/>
        <v>0</v>
      </c>
      <c r="D234" s="173">
        <f t="shared" si="4"/>
        <v>0</v>
      </c>
      <c r="E234" s="173">
        <f t="shared" si="4"/>
        <v>0</v>
      </c>
      <c r="F234" s="173">
        <f t="shared" si="4"/>
        <v>0</v>
      </c>
      <c r="G234" s="173">
        <f t="shared" si="4"/>
        <v>0</v>
      </c>
      <c r="H234" s="173">
        <f t="shared" si="4"/>
        <v>0</v>
      </c>
      <c r="I234" s="173">
        <f t="shared" si="4"/>
        <v>0</v>
      </c>
      <c r="J234" s="173">
        <f t="shared" si="4"/>
        <v>0</v>
      </c>
      <c r="K234" s="173">
        <f t="shared" si="4"/>
        <v>0</v>
      </c>
      <c r="L234" s="173">
        <f t="shared" si="4"/>
        <v>0</v>
      </c>
      <c r="M234" s="173">
        <f t="shared" si="4"/>
        <v>0</v>
      </c>
      <c r="N234" s="173">
        <f t="shared" si="4"/>
        <v>0</v>
      </c>
      <c r="O234" s="173">
        <f t="shared" si="4"/>
        <v>0</v>
      </c>
      <c r="P234" s="173">
        <f t="shared" si="4"/>
        <v>0</v>
      </c>
      <c r="Q234" s="173">
        <f t="shared" si="4"/>
        <v>0</v>
      </c>
      <c r="R234" s="173">
        <f t="shared" si="4"/>
        <v>0</v>
      </c>
      <c r="S234" s="173">
        <f t="shared" si="4"/>
        <v>0</v>
      </c>
      <c r="T234" s="173">
        <f t="shared" si="4"/>
        <v>0</v>
      </c>
      <c r="U234" s="173">
        <f t="shared" si="4"/>
        <v>0</v>
      </c>
    </row>
    <row r="235" ht="15.75" customHeight="1">
      <c r="A235" s="170" t="s">
        <v>70</v>
      </c>
      <c r="B235" s="173">
        <f t="shared" ref="B235:U235" si="5">B15/B$12</f>
        <v>0</v>
      </c>
      <c r="C235" s="173">
        <f t="shared" si="5"/>
        <v>0</v>
      </c>
      <c r="D235" s="173">
        <f t="shared" si="5"/>
        <v>0</v>
      </c>
      <c r="E235" s="173">
        <f t="shared" si="5"/>
        <v>0</v>
      </c>
      <c r="F235" s="173">
        <f t="shared" si="5"/>
        <v>0</v>
      </c>
      <c r="G235" s="173">
        <f t="shared" si="5"/>
        <v>0</v>
      </c>
      <c r="H235" s="173">
        <f t="shared" si="5"/>
        <v>0</v>
      </c>
      <c r="I235" s="173">
        <f t="shared" si="5"/>
        <v>0</v>
      </c>
      <c r="J235" s="173">
        <f t="shared" si="5"/>
        <v>0</v>
      </c>
      <c r="K235" s="173">
        <f t="shared" si="5"/>
        <v>0</v>
      </c>
      <c r="L235" s="173">
        <f t="shared" si="5"/>
        <v>0</v>
      </c>
      <c r="M235" s="173">
        <f t="shared" si="5"/>
        <v>0</v>
      </c>
      <c r="N235" s="173">
        <f t="shared" si="5"/>
        <v>0</v>
      </c>
      <c r="O235" s="173">
        <f t="shared" si="5"/>
        <v>0</v>
      </c>
      <c r="P235" s="173">
        <f t="shared" si="5"/>
        <v>0</v>
      </c>
      <c r="Q235" s="173">
        <f t="shared" si="5"/>
        <v>0</v>
      </c>
      <c r="R235" s="173">
        <f t="shared" si="5"/>
        <v>0</v>
      </c>
      <c r="S235" s="173">
        <f t="shared" si="5"/>
        <v>0</v>
      </c>
      <c r="T235" s="173">
        <f t="shared" si="5"/>
        <v>0</v>
      </c>
      <c r="U235" s="173">
        <f t="shared" si="5"/>
        <v>0</v>
      </c>
    </row>
    <row r="236" ht="15.75" customHeight="1">
      <c r="A236" s="170" t="s">
        <v>512</v>
      </c>
      <c r="B236" s="173">
        <f t="shared" ref="B236:U236" si="6">B16/B$12</f>
        <v>0</v>
      </c>
      <c r="C236" s="173">
        <f t="shared" si="6"/>
        <v>0</v>
      </c>
      <c r="D236" s="173">
        <f t="shared" si="6"/>
        <v>0</v>
      </c>
      <c r="E236" s="173">
        <f t="shared" si="6"/>
        <v>0</v>
      </c>
      <c r="F236" s="173">
        <f t="shared" si="6"/>
        <v>0</v>
      </c>
      <c r="G236" s="173">
        <f t="shared" si="6"/>
        <v>0</v>
      </c>
      <c r="H236" s="173">
        <f t="shared" si="6"/>
        <v>0</v>
      </c>
      <c r="I236" s="173">
        <f t="shared" si="6"/>
        <v>0</v>
      </c>
      <c r="J236" s="173">
        <f t="shared" si="6"/>
        <v>0</v>
      </c>
      <c r="K236" s="173">
        <f t="shared" si="6"/>
        <v>0</v>
      </c>
      <c r="L236" s="173">
        <f t="shared" si="6"/>
        <v>0</v>
      </c>
      <c r="M236" s="173">
        <f t="shared" si="6"/>
        <v>0</v>
      </c>
      <c r="N236" s="173">
        <f t="shared" si="6"/>
        <v>0</v>
      </c>
      <c r="O236" s="173">
        <f t="shared" si="6"/>
        <v>0</v>
      </c>
      <c r="P236" s="173">
        <f t="shared" si="6"/>
        <v>0</v>
      </c>
      <c r="Q236" s="173">
        <f t="shared" si="6"/>
        <v>0</v>
      </c>
      <c r="R236" s="173">
        <f t="shared" si="6"/>
        <v>0</v>
      </c>
      <c r="S236" s="173">
        <f t="shared" si="6"/>
        <v>0</v>
      </c>
      <c r="T236" s="173">
        <f t="shared" si="6"/>
        <v>0</v>
      </c>
      <c r="U236" s="173">
        <f t="shared" si="6"/>
        <v>0</v>
      </c>
    </row>
    <row r="237" ht="15.75" customHeight="1">
      <c r="A237" s="170" t="s">
        <v>55</v>
      </c>
      <c r="B237" s="173">
        <f t="shared" ref="B237:U237" si="7">B17/B$12</f>
        <v>0</v>
      </c>
      <c r="C237" s="173">
        <f t="shared" si="7"/>
        <v>0</v>
      </c>
      <c r="D237" s="173">
        <f t="shared" si="7"/>
        <v>0</v>
      </c>
      <c r="E237" s="173">
        <f t="shared" si="7"/>
        <v>0</v>
      </c>
      <c r="F237" s="173">
        <f t="shared" si="7"/>
        <v>0</v>
      </c>
      <c r="G237" s="173">
        <f t="shared" si="7"/>
        <v>0</v>
      </c>
      <c r="H237" s="173">
        <f t="shared" si="7"/>
        <v>0</v>
      </c>
      <c r="I237" s="173">
        <f t="shared" si="7"/>
        <v>0</v>
      </c>
      <c r="J237" s="173">
        <f t="shared" si="7"/>
        <v>0</v>
      </c>
      <c r="K237" s="173">
        <f t="shared" si="7"/>
        <v>0</v>
      </c>
      <c r="L237" s="173">
        <f t="shared" si="7"/>
        <v>0</v>
      </c>
      <c r="M237" s="173">
        <f t="shared" si="7"/>
        <v>0</v>
      </c>
      <c r="N237" s="173">
        <f t="shared" si="7"/>
        <v>0</v>
      </c>
      <c r="O237" s="173">
        <f t="shared" si="7"/>
        <v>0</v>
      </c>
      <c r="P237" s="173">
        <f t="shared" si="7"/>
        <v>0</v>
      </c>
      <c r="Q237" s="173">
        <f t="shared" si="7"/>
        <v>0</v>
      </c>
      <c r="R237" s="173">
        <f t="shared" si="7"/>
        <v>0</v>
      </c>
      <c r="S237" s="173">
        <f t="shared" si="7"/>
        <v>0</v>
      </c>
      <c r="T237" s="173">
        <f t="shared" si="7"/>
        <v>0</v>
      </c>
      <c r="U237" s="173">
        <f t="shared" si="7"/>
        <v>0</v>
      </c>
    </row>
    <row r="238" ht="15.75" customHeight="1">
      <c r="A238" s="170" t="s">
        <v>102</v>
      </c>
      <c r="B238" s="173">
        <f t="shared" ref="B238:U238" si="8">B18/B$12</f>
        <v>0</v>
      </c>
      <c r="C238" s="173">
        <f t="shared" si="8"/>
        <v>0</v>
      </c>
      <c r="D238" s="173">
        <f t="shared" si="8"/>
        <v>0</v>
      </c>
      <c r="E238" s="173">
        <f t="shared" si="8"/>
        <v>0</v>
      </c>
      <c r="F238" s="173">
        <f t="shared" si="8"/>
        <v>0</v>
      </c>
      <c r="G238" s="173">
        <f t="shared" si="8"/>
        <v>0</v>
      </c>
      <c r="H238" s="173">
        <f t="shared" si="8"/>
        <v>0</v>
      </c>
      <c r="I238" s="173">
        <f t="shared" si="8"/>
        <v>0</v>
      </c>
      <c r="J238" s="173">
        <f t="shared" si="8"/>
        <v>0</v>
      </c>
      <c r="K238" s="173">
        <f t="shared" si="8"/>
        <v>0</v>
      </c>
      <c r="L238" s="173">
        <f t="shared" si="8"/>
        <v>0</v>
      </c>
      <c r="M238" s="173">
        <f t="shared" si="8"/>
        <v>0</v>
      </c>
      <c r="N238" s="173">
        <f t="shared" si="8"/>
        <v>0</v>
      </c>
      <c r="O238" s="173">
        <f t="shared" si="8"/>
        <v>0</v>
      </c>
      <c r="P238" s="173">
        <f t="shared" si="8"/>
        <v>0</v>
      </c>
      <c r="Q238" s="173">
        <f t="shared" si="8"/>
        <v>0</v>
      </c>
      <c r="R238" s="173">
        <f t="shared" si="8"/>
        <v>0</v>
      </c>
      <c r="S238" s="173">
        <f t="shared" si="8"/>
        <v>0</v>
      </c>
      <c r="T238" s="173">
        <f t="shared" si="8"/>
        <v>0</v>
      </c>
      <c r="U238" s="173">
        <f t="shared" si="8"/>
        <v>0</v>
      </c>
    </row>
    <row r="239" ht="15.75" customHeight="1">
      <c r="A239" s="170" t="s">
        <v>78</v>
      </c>
      <c r="B239" s="173">
        <f t="shared" ref="B239:U239" si="9">B19/B$12</f>
        <v>0</v>
      </c>
      <c r="C239" s="173">
        <f t="shared" si="9"/>
        <v>0</v>
      </c>
      <c r="D239" s="173">
        <f t="shared" si="9"/>
        <v>0</v>
      </c>
      <c r="E239" s="173">
        <f t="shared" si="9"/>
        <v>0</v>
      </c>
      <c r="F239" s="173">
        <f t="shared" si="9"/>
        <v>0</v>
      </c>
      <c r="G239" s="173">
        <f t="shared" si="9"/>
        <v>0</v>
      </c>
      <c r="H239" s="173">
        <f t="shared" si="9"/>
        <v>0</v>
      </c>
      <c r="I239" s="173">
        <f t="shared" si="9"/>
        <v>0</v>
      </c>
      <c r="J239" s="173">
        <f t="shared" si="9"/>
        <v>0</v>
      </c>
      <c r="K239" s="173">
        <f t="shared" si="9"/>
        <v>0</v>
      </c>
      <c r="L239" s="173">
        <f t="shared" si="9"/>
        <v>0</v>
      </c>
      <c r="M239" s="173">
        <f t="shared" si="9"/>
        <v>0</v>
      </c>
      <c r="N239" s="173">
        <f t="shared" si="9"/>
        <v>0</v>
      </c>
      <c r="O239" s="173">
        <f t="shared" si="9"/>
        <v>0</v>
      </c>
      <c r="P239" s="173">
        <f t="shared" si="9"/>
        <v>0</v>
      </c>
      <c r="Q239" s="173">
        <f t="shared" si="9"/>
        <v>0</v>
      </c>
      <c r="R239" s="173">
        <f t="shared" si="9"/>
        <v>0</v>
      </c>
      <c r="S239" s="173">
        <f t="shared" si="9"/>
        <v>0</v>
      </c>
      <c r="T239" s="173">
        <f t="shared" si="9"/>
        <v>0</v>
      </c>
      <c r="U239" s="173">
        <f t="shared" si="9"/>
        <v>0</v>
      </c>
    </row>
    <row r="240" ht="15.75" customHeight="1">
      <c r="A240" s="170" t="s">
        <v>4</v>
      </c>
      <c r="B240" s="173">
        <f t="shared" ref="B240:U240" si="10">B20/B$12</f>
        <v>0</v>
      </c>
      <c r="C240" s="173">
        <f t="shared" si="10"/>
        <v>0</v>
      </c>
      <c r="D240" s="173">
        <f t="shared" si="10"/>
        <v>0</v>
      </c>
      <c r="E240" s="173">
        <f t="shared" si="10"/>
        <v>0</v>
      </c>
      <c r="F240" s="173">
        <f t="shared" si="10"/>
        <v>0</v>
      </c>
      <c r="G240" s="173">
        <f t="shared" si="10"/>
        <v>0.0003769246302</v>
      </c>
      <c r="H240" s="173">
        <f t="shared" si="10"/>
        <v>0.004285632232</v>
      </c>
      <c r="I240" s="173">
        <f t="shared" si="10"/>
        <v>0.003189781346</v>
      </c>
      <c r="J240" s="173">
        <f t="shared" si="10"/>
        <v>0.008696436223</v>
      </c>
      <c r="K240" s="173">
        <f t="shared" si="10"/>
        <v>0.008044850524</v>
      </c>
      <c r="L240" s="173">
        <f t="shared" si="10"/>
        <v>0.007578165949</v>
      </c>
      <c r="M240" s="173">
        <f t="shared" si="10"/>
        <v>0.005067435989</v>
      </c>
      <c r="N240" s="173">
        <f t="shared" si="10"/>
        <v>0.00207545872</v>
      </c>
      <c r="O240" s="173">
        <f t="shared" si="10"/>
        <v>0.005539353434</v>
      </c>
      <c r="P240" s="173">
        <f t="shared" si="10"/>
        <v>0.003671760477</v>
      </c>
      <c r="Q240" s="173">
        <f t="shared" si="10"/>
        <v>0</v>
      </c>
      <c r="R240" s="173">
        <f t="shared" si="10"/>
        <v>0</v>
      </c>
      <c r="S240" s="173">
        <f t="shared" si="10"/>
        <v>0</v>
      </c>
      <c r="T240" s="173">
        <f t="shared" si="10"/>
        <v>0</v>
      </c>
      <c r="U240" s="173">
        <f t="shared" si="10"/>
        <v>0</v>
      </c>
    </row>
    <row r="241" ht="15.75" customHeight="1">
      <c r="A241" s="170" t="s">
        <v>5</v>
      </c>
      <c r="B241" s="173">
        <f t="shared" ref="B241:U241" si="11">B21/B$12</f>
        <v>0.01584097539</v>
      </c>
      <c r="C241" s="173">
        <f t="shared" si="11"/>
        <v>0.01015457678</v>
      </c>
      <c r="D241" s="173">
        <f t="shared" si="11"/>
        <v>0.003016761197</v>
      </c>
      <c r="E241" s="173">
        <f t="shared" si="11"/>
        <v>0.002008025582</v>
      </c>
      <c r="F241" s="173">
        <f t="shared" si="11"/>
        <v>0.002958483921</v>
      </c>
      <c r="G241" s="173">
        <f t="shared" si="11"/>
        <v>0.002405220678</v>
      </c>
      <c r="H241" s="173">
        <f t="shared" si="11"/>
        <v>0.00351958142</v>
      </c>
      <c r="I241" s="173">
        <f t="shared" si="11"/>
        <v>0.0007834623904</v>
      </c>
      <c r="J241" s="173">
        <f t="shared" si="11"/>
        <v>0.002023090757</v>
      </c>
      <c r="K241" s="173">
        <f t="shared" si="11"/>
        <v>0.001883600353</v>
      </c>
      <c r="L241" s="173">
        <f t="shared" si="11"/>
        <v>0.001833814143</v>
      </c>
      <c r="M241" s="173">
        <f t="shared" si="11"/>
        <v>0.002081953206</v>
      </c>
      <c r="N241" s="173">
        <f t="shared" si="11"/>
        <v>0.002537587056</v>
      </c>
      <c r="O241" s="173">
        <f t="shared" si="11"/>
        <v>0.0004617768859</v>
      </c>
      <c r="P241" s="173">
        <f t="shared" si="11"/>
        <v>0.002967145075</v>
      </c>
      <c r="Q241" s="173">
        <f t="shared" si="11"/>
        <v>0.001672151499</v>
      </c>
      <c r="R241" s="173">
        <f t="shared" si="11"/>
        <v>0.004266141251</v>
      </c>
      <c r="S241" s="173">
        <f t="shared" si="11"/>
        <v>0.02843080894</v>
      </c>
      <c r="T241" s="173">
        <f t="shared" si="11"/>
        <v>0.02447251846</v>
      </c>
      <c r="U241" s="173">
        <f t="shared" si="11"/>
        <v>0.02866864013</v>
      </c>
    </row>
    <row r="242" ht="15.75" customHeight="1">
      <c r="A242" s="170" t="s">
        <v>103</v>
      </c>
      <c r="B242" s="173">
        <f t="shared" ref="B242:U242" si="12">B22/B$12</f>
        <v>0</v>
      </c>
      <c r="C242" s="173">
        <f t="shared" si="12"/>
        <v>0</v>
      </c>
      <c r="D242" s="173">
        <f t="shared" si="12"/>
        <v>0</v>
      </c>
      <c r="E242" s="173">
        <f t="shared" si="12"/>
        <v>0</v>
      </c>
      <c r="F242" s="173">
        <f t="shared" si="12"/>
        <v>0</v>
      </c>
      <c r="G242" s="173">
        <f t="shared" si="12"/>
        <v>0</v>
      </c>
      <c r="H242" s="173">
        <f t="shared" si="12"/>
        <v>0</v>
      </c>
      <c r="I242" s="173">
        <f t="shared" si="12"/>
        <v>0</v>
      </c>
      <c r="J242" s="173">
        <f t="shared" si="12"/>
        <v>0</v>
      </c>
      <c r="K242" s="173">
        <f t="shared" si="12"/>
        <v>0</v>
      </c>
      <c r="L242" s="173">
        <f t="shared" si="12"/>
        <v>0</v>
      </c>
      <c r="M242" s="173">
        <f t="shared" si="12"/>
        <v>0</v>
      </c>
      <c r="N242" s="173">
        <f t="shared" si="12"/>
        <v>0</v>
      </c>
      <c r="O242" s="173">
        <f t="shared" si="12"/>
        <v>0</v>
      </c>
      <c r="P242" s="173">
        <f t="shared" si="12"/>
        <v>0</v>
      </c>
      <c r="Q242" s="173">
        <f t="shared" si="12"/>
        <v>0</v>
      </c>
      <c r="R242" s="173">
        <f t="shared" si="12"/>
        <v>0</v>
      </c>
      <c r="S242" s="173">
        <f t="shared" si="12"/>
        <v>0</v>
      </c>
      <c r="T242" s="173">
        <f t="shared" si="12"/>
        <v>0</v>
      </c>
      <c r="U242" s="173">
        <f t="shared" si="12"/>
        <v>0</v>
      </c>
    </row>
    <row r="243" ht="15.75" customHeight="1">
      <c r="A243" s="170" t="s">
        <v>6</v>
      </c>
      <c r="B243" s="173">
        <f t="shared" ref="B243:U243" si="13">B23/B$12</f>
        <v>0</v>
      </c>
      <c r="C243" s="173">
        <f t="shared" si="13"/>
        <v>0.0000004751457213</v>
      </c>
      <c r="D243" s="173">
        <f t="shared" si="13"/>
        <v>0</v>
      </c>
      <c r="E243" s="173">
        <f t="shared" si="13"/>
        <v>0</v>
      </c>
      <c r="F243" s="173">
        <f t="shared" si="13"/>
        <v>0.00001817999267</v>
      </c>
      <c r="G243" s="173">
        <f t="shared" si="13"/>
        <v>0</v>
      </c>
      <c r="H243" s="173">
        <f t="shared" si="13"/>
        <v>0.000007298744267</v>
      </c>
      <c r="I243" s="173">
        <f t="shared" si="13"/>
        <v>0.00000020870069</v>
      </c>
      <c r="J243" s="173">
        <f t="shared" si="13"/>
        <v>0.0000005453564804</v>
      </c>
      <c r="K243" s="173">
        <f t="shared" si="13"/>
        <v>0</v>
      </c>
      <c r="L243" s="173">
        <f t="shared" si="13"/>
        <v>0.00008519749966</v>
      </c>
      <c r="M243" s="173">
        <f t="shared" si="13"/>
        <v>0.00003858997933</v>
      </c>
      <c r="N243" s="173">
        <f t="shared" si="13"/>
        <v>0.00001194449353</v>
      </c>
      <c r="O243" s="173">
        <f t="shared" si="13"/>
        <v>0</v>
      </c>
      <c r="P243" s="173">
        <f t="shared" si="13"/>
        <v>0</v>
      </c>
      <c r="Q243" s="173">
        <f t="shared" si="13"/>
        <v>0</v>
      </c>
      <c r="R243" s="173">
        <f t="shared" si="13"/>
        <v>0</v>
      </c>
      <c r="S243" s="173">
        <f t="shared" si="13"/>
        <v>0.00002659185856</v>
      </c>
      <c r="T243" s="173">
        <f t="shared" si="13"/>
        <v>0</v>
      </c>
      <c r="U243" s="173">
        <f t="shared" si="13"/>
        <v>0.002278745732</v>
      </c>
    </row>
    <row r="244" ht="15.75" customHeight="1">
      <c r="A244" s="170" t="s">
        <v>104</v>
      </c>
      <c r="B244" s="173">
        <f t="shared" ref="B244:U244" si="14">B24/B$12</f>
        <v>0</v>
      </c>
      <c r="C244" s="173">
        <f t="shared" si="14"/>
        <v>0</v>
      </c>
      <c r="D244" s="173">
        <f t="shared" si="14"/>
        <v>0</v>
      </c>
      <c r="E244" s="173">
        <f t="shared" si="14"/>
        <v>0</v>
      </c>
      <c r="F244" s="173">
        <f t="shared" si="14"/>
        <v>0</v>
      </c>
      <c r="G244" s="173">
        <f t="shared" si="14"/>
        <v>0</v>
      </c>
      <c r="H244" s="173">
        <f t="shared" si="14"/>
        <v>0</v>
      </c>
      <c r="I244" s="173">
        <f t="shared" si="14"/>
        <v>0</v>
      </c>
      <c r="J244" s="173">
        <f t="shared" si="14"/>
        <v>0</v>
      </c>
      <c r="K244" s="173">
        <f t="shared" si="14"/>
        <v>0</v>
      </c>
      <c r="L244" s="173">
        <f t="shared" si="14"/>
        <v>0</v>
      </c>
      <c r="M244" s="173">
        <f t="shared" si="14"/>
        <v>0</v>
      </c>
      <c r="N244" s="173">
        <f t="shared" si="14"/>
        <v>0</v>
      </c>
      <c r="O244" s="173">
        <f t="shared" si="14"/>
        <v>0</v>
      </c>
      <c r="P244" s="173">
        <f t="shared" si="14"/>
        <v>0</v>
      </c>
      <c r="Q244" s="173">
        <f t="shared" si="14"/>
        <v>0</v>
      </c>
      <c r="R244" s="173">
        <f t="shared" si="14"/>
        <v>0</v>
      </c>
      <c r="S244" s="173">
        <f t="shared" si="14"/>
        <v>0</v>
      </c>
      <c r="T244" s="173">
        <f t="shared" si="14"/>
        <v>0</v>
      </c>
      <c r="U244" s="173">
        <f t="shared" si="14"/>
        <v>0</v>
      </c>
    </row>
    <row r="245" ht="15.75" customHeight="1">
      <c r="A245" s="170" t="s">
        <v>80</v>
      </c>
      <c r="B245" s="173">
        <f t="shared" ref="B245:U245" si="15">B25/B$12</f>
        <v>0.0000007943922264</v>
      </c>
      <c r="C245" s="173">
        <f t="shared" si="15"/>
        <v>0</v>
      </c>
      <c r="D245" s="173">
        <f t="shared" si="15"/>
        <v>0</v>
      </c>
      <c r="E245" s="173">
        <f t="shared" si="15"/>
        <v>0</v>
      </c>
      <c r="F245" s="173">
        <f t="shared" si="15"/>
        <v>0</v>
      </c>
      <c r="G245" s="173">
        <f t="shared" si="15"/>
        <v>0</v>
      </c>
      <c r="H245" s="173">
        <f t="shared" si="15"/>
        <v>0</v>
      </c>
      <c r="I245" s="173">
        <f t="shared" si="15"/>
        <v>0</v>
      </c>
      <c r="J245" s="173">
        <f t="shared" si="15"/>
        <v>0</v>
      </c>
      <c r="K245" s="173">
        <f t="shared" si="15"/>
        <v>0</v>
      </c>
      <c r="L245" s="173">
        <f t="shared" si="15"/>
        <v>0</v>
      </c>
      <c r="M245" s="173">
        <f t="shared" si="15"/>
        <v>0</v>
      </c>
      <c r="N245" s="173">
        <f t="shared" si="15"/>
        <v>0</v>
      </c>
      <c r="O245" s="173">
        <f t="shared" si="15"/>
        <v>0</v>
      </c>
      <c r="P245" s="173">
        <f t="shared" si="15"/>
        <v>0</v>
      </c>
      <c r="Q245" s="173">
        <f t="shared" si="15"/>
        <v>0</v>
      </c>
      <c r="R245" s="173">
        <f t="shared" si="15"/>
        <v>0</v>
      </c>
      <c r="S245" s="173">
        <f t="shared" si="15"/>
        <v>0</v>
      </c>
      <c r="T245" s="173">
        <f t="shared" si="15"/>
        <v>0</v>
      </c>
      <c r="U245" s="173">
        <f t="shared" si="15"/>
        <v>0</v>
      </c>
    </row>
    <row r="246" ht="15.75" customHeight="1">
      <c r="A246" s="170" t="s">
        <v>52</v>
      </c>
      <c r="B246" s="173">
        <f t="shared" ref="B246:U246" si="16">B26/B$12</f>
        <v>0</v>
      </c>
      <c r="C246" s="173">
        <f t="shared" si="16"/>
        <v>0</v>
      </c>
      <c r="D246" s="173">
        <f t="shared" si="16"/>
        <v>0</v>
      </c>
      <c r="E246" s="173">
        <f t="shared" si="16"/>
        <v>0</v>
      </c>
      <c r="F246" s="173">
        <f t="shared" si="16"/>
        <v>0</v>
      </c>
      <c r="G246" s="173">
        <f t="shared" si="16"/>
        <v>0</v>
      </c>
      <c r="H246" s="173">
        <f t="shared" si="16"/>
        <v>0</v>
      </c>
      <c r="I246" s="173">
        <f t="shared" si="16"/>
        <v>0</v>
      </c>
      <c r="J246" s="173">
        <f t="shared" si="16"/>
        <v>0</v>
      </c>
      <c r="K246" s="173">
        <f t="shared" si="16"/>
        <v>0</v>
      </c>
      <c r="L246" s="173">
        <f t="shared" si="16"/>
        <v>0</v>
      </c>
      <c r="M246" s="173">
        <f t="shared" si="16"/>
        <v>0</v>
      </c>
      <c r="N246" s="173">
        <f t="shared" si="16"/>
        <v>0</v>
      </c>
      <c r="O246" s="173">
        <f t="shared" si="16"/>
        <v>0</v>
      </c>
      <c r="P246" s="173">
        <f t="shared" si="16"/>
        <v>0</v>
      </c>
      <c r="Q246" s="173">
        <f t="shared" si="16"/>
        <v>0</v>
      </c>
      <c r="R246" s="173">
        <f t="shared" si="16"/>
        <v>0</v>
      </c>
      <c r="S246" s="173">
        <f t="shared" si="16"/>
        <v>0</v>
      </c>
      <c r="T246" s="173">
        <f t="shared" si="16"/>
        <v>0</v>
      </c>
      <c r="U246" s="173">
        <f t="shared" si="16"/>
        <v>0</v>
      </c>
    </row>
    <row r="247" ht="15.75" customHeight="1">
      <c r="A247" s="170" t="s">
        <v>64</v>
      </c>
      <c r="B247" s="173">
        <f t="shared" ref="B247:U247" si="17">B27/B$12</f>
        <v>0</v>
      </c>
      <c r="C247" s="173">
        <f t="shared" si="17"/>
        <v>0</v>
      </c>
      <c r="D247" s="173">
        <f t="shared" si="17"/>
        <v>0</v>
      </c>
      <c r="E247" s="173">
        <f t="shared" si="17"/>
        <v>0</v>
      </c>
      <c r="F247" s="173">
        <f t="shared" si="17"/>
        <v>0</v>
      </c>
      <c r="G247" s="173">
        <f t="shared" si="17"/>
        <v>0</v>
      </c>
      <c r="H247" s="173">
        <f t="shared" si="17"/>
        <v>0</v>
      </c>
      <c r="I247" s="173">
        <f t="shared" si="17"/>
        <v>0</v>
      </c>
      <c r="J247" s="173">
        <f t="shared" si="17"/>
        <v>0</v>
      </c>
      <c r="K247" s="173">
        <f t="shared" si="17"/>
        <v>0</v>
      </c>
      <c r="L247" s="173">
        <f t="shared" si="17"/>
        <v>0</v>
      </c>
      <c r="M247" s="173">
        <f t="shared" si="17"/>
        <v>0</v>
      </c>
      <c r="N247" s="173">
        <f t="shared" si="17"/>
        <v>0</v>
      </c>
      <c r="O247" s="173">
        <f t="shared" si="17"/>
        <v>0</v>
      </c>
      <c r="P247" s="173">
        <f t="shared" si="17"/>
        <v>0</v>
      </c>
      <c r="Q247" s="173">
        <f t="shared" si="17"/>
        <v>0</v>
      </c>
      <c r="R247" s="173">
        <f t="shared" si="17"/>
        <v>0</v>
      </c>
      <c r="S247" s="173">
        <f t="shared" si="17"/>
        <v>0</v>
      </c>
      <c r="T247" s="173">
        <f t="shared" si="17"/>
        <v>0</v>
      </c>
      <c r="U247" s="173">
        <f t="shared" si="17"/>
        <v>0</v>
      </c>
    </row>
    <row r="248" ht="15.75" customHeight="1">
      <c r="A248" s="170" t="s">
        <v>105</v>
      </c>
      <c r="B248" s="173">
        <f t="shared" ref="B248:U248" si="18">B28/B$12</f>
        <v>0</v>
      </c>
      <c r="C248" s="173">
        <f t="shared" si="18"/>
        <v>0</v>
      </c>
      <c r="D248" s="173">
        <f t="shared" si="18"/>
        <v>0</v>
      </c>
      <c r="E248" s="173">
        <f t="shared" si="18"/>
        <v>0</v>
      </c>
      <c r="F248" s="173">
        <f t="shared" si="18"/>
        <v>0</v>
      </c>
      <c r="G248" s="173">
        <f t="shared" si="18"/>
        <v>0</v>
      </c>
      <c r="H248" s="173">
        <f t="shared" si="18"/>
        <v>0</v>
      </c>
      <c r="I248" s="173">
        <f t="shared" si="18"/>
        <v>0</v>
      </c>
      <c r="J248" s="173">
        <f t="shared" si="18"/>
        <v>0</v>
      </c>
      <c r="K248" s="173">
        <f t="shared" si="18"/>
        <v>0</v>
      </c>
      <c r="L248" s="173">
        <f t="shared" si="18"/>
        <v>0</v>
      </c>
      <c r="M248" s="173">
        <f t="shared" si="18"/>
        <v>0</v>
      </c>
      <c r="N248" s="173">
        <f t="shared" si="18"/>
        <v>0</v>
      </c>
      <c r="O248" s="173">
        <f t="shared" si="18"/>
        <v>0</v>
      </c>
      <c r="P248" s="173">
        <f t="shared" si="18"/>
        <v>0</v>
      </c>
      <c r="Q248" s="173">
        <f t="shared" si="18"/>
        <v>0</v>
      </c>
      <c r="R248" s="173">
        <f t="shared" si="18"/>
        <v>0</v>
      </c>
      <c r="S248" s="173">
        <f t="shared" si="18"/>
        <v>0</v>
      </c>
      <c r="T248" s="173">
        <f t="shared" si="18"/>
        <v>0</v>
      </c>
      <c r="U248" s="173">
        <f t="shared" si="18"/>
        <v>0</v>
      </c>
    </row>
    <row r="249" ht="15.75" customHeight="1">
      <c r="A249" s="170" t="s">
        <v>7</v>
      </c>
      <c r="B249" s="173">
        <f t="shared" ref="B249:U249" si="19">B29/B$12</f>
        <v>0</v>
      </c>
      <c r="C249" s="173">
        <f t="shared" si="19"/>
        <v>0</v>
      </c>
      <c r="D249" s="173">
        <f t="shared" si="19"/>
        <v>0</v>
      </c>
      <c r="E249" s="173">
        <f t="shared" si="19"/>
        <v>0</v>
      </c>
      <c r="F249" s="173">
        <f t="shared" si="19"/>
        <v>0</v>
      </c>
      <c r="G249" s="173">
        <f t="shared" si="19"/>
        <v>0</v>
      </c>
      <c r="H249" s="173">
        <f t="shared" si="19"/>
        <v>0</v>
      </c>
      <c r="I249" s="173">
        <f t="shared" si="19"/>
        <v>0</v>
      </c>
      <c r="J249" s="173">
        <f t="shared" si="19"/>
        <v>0</v>
      </c>
      <c r="K249" s="173">
        <f t="shared" si="19"/>
        <v>0</v>
      </c>
      <c r="L249" s="173">
        <f t="shared" si="19"/>
        <v>0</v>
      </c>
      <c r="M249" s="173">
        <f t="shared" si="19"/>
        <v>0</v>
      </c>
      <c r="N249" s="173">
        <f t="shared" si="19"/>
        <v>0</v>
      </c>
      <c r="O249" s="173">
        <f t="shared" si="19"/>
        <v>0</v>
      </c>
      <c r="P249" s="173">
        <f t="shared" si="19"/>
        <v>0</v>
      </c>
      <c r="Q249" s="173">
        <f t="shared" si="19"/>
        <v>0</v>
      </c>
      <c r="R249" s="173">
        <f t="shared" si="19"/>
        <v>0</v>
      </c>
      <c r="S249" s="173">
        <f t="shared" si="19"/>
        <v>0</v>
      </c>
      <c r="T249" s="173">
        <f t="shared" si="19"/>
        <v>0</v>
      </c>
      <c r="U249" s="173">
        <f t="shared" si="19"/>
        <v>0</v>
      </c>
    </row>
    <row r="250" ht="15.75" customHeight="1">
      <c r="A250" s="170" t="s">
        <v>106</v>
      </c>
      <c r="B250" s="173">
        <f t="shared" ref="B250:U250" si="20">B30/B$12</f>
        <v>0</v>
      </c>
      <c r="C250" s="173">
        <f t="shared" si="20"/>
        <v>0</v>
      </c>
      <c r="D250" s="173">
        <f t="shared" si="20"/>
        <v>0</v>
      </c>
      <c r="E250" s="173">
        <f t="shared" si="20"/>
        <v>0</v>
      </c>
      <c r="F250" s="173">
        <f t="shared" si="20"/>
        <v>0</v>
      </c>
      <c r="G250" s="173">
        <f t="shared" si="20"/>
        <v>0</v>
      </c>
      <c r="H250" s="173">
        <f t="shared" si="20"/>
        <v>0</v>
      </c>
      <c r="I250" s="173">
        <f t="shared" si="20"/>
        <v>0</v>
      </c>
      <c r="J250" s="173">
        <f t="shared" si="20"/>
        <v>0</v>
      </c>
      <c r="K250" s="173">
        <f t="shared" si="20"/>
        <v>0</v>
      </c>
      <c r="L250" s="173">
        <f t="shared" si="20"/>
        <v>0</v>
      </c>
      <c r="M250" s="173">
        <f t="shared" si="20"/>
        <v>0</v>
      </c>
      <c r="N250" s="173">
        <f t="shared" si="20"/>
        <v>0</v>
      </c>
      <c r="O250" s="173">
        <f t="shared" si="20"/>
        <v>0</v>
      </c>
      <c r="P250" s="173">
        <f t="shared" si="20"/>
        <v>0</v>
      </c>
      <c r="Q250" s="173">
        <f t="shared" si="20"/>
        <v>0</v>
      </c>
      <c r="R250" s="173">
        <f t="shared" si="20"/>
        <v>0</v>
      </c>
      <c r="S250" s="173">
        <f t="shared" si="20"/>
        <v>0</v>
      </c>
      <c r="T250" s="173">
        <f t="shared" si="20"/>
        <v>0</v>
      </c>
      <c r="U250" s="173">
        <f t="shared" si="20"/>
        <v>0</v>
      </c>
    </row>
    <row r="251" ht="15.75" customHeight="1">
      <c r="A251" s="170" t="s">
        <v>107</v>
      </c>
      <c r="B251" s="173">
        <f t="shared" ref="B251:U251" si="21">B31/B$12</f>
        <v>0</v>
      </c>
      <c r="C251" s="173">
        <f t="shared" si="21"/>
        <v>0</v>
      </c>
      <c r="D251" s="173">
        <f t="shared" si="21"/>
        <v>0</v>
      </c>
      <c r="E251" s="173">
        <f t="shared" si="21"/>
        <v>0</v>
      </c>
      <c r="F251" s="173">
        <f t="shared" si="21"/>
        <v>0</v>
      </c>
      <c r="G251" s="173">
        <f t="shared" si="21"/>
        <v>0</v>
      </c>
      <c r="H251" s="173">
        <f t="shared" si="21"/>
        <v>0</v>
      </c>
      <c r="I251" s="173">
        <f t="shared" si="21"/>
        <v>0</v>
      </c>
      <c r="J251" s="173">
        <f t="shared" si="21"/>
        <v>0</v>
      </c>
      <c r="K251" s="173">
        <f t="shared" si="21"/>
        <v>0</v>
      </c>
      <c r="L251" s="173">
        <f t="shared" si="21"/>
        <v>0</v>
      </c>
      <c r="M251" s="173">
        <f t="shared" si="21"/>
        <v>0</v>
      </c>
      <c r="N251" s="173">
        <f t="shared" si="21"/>
        <v>0</v>
      </c>
      <c r="O251" s="173">
        <f t="shared" si="21"/>
        <v>0</v>
      </c>
      <c r="P251" s="173">
        <f t="shared" si="21"/>
        <v>0</v>
      </c>
      <c r="Q251" s="173">
        <f t="shared" si="21"/>
        <v>0</v>
      </c>
      <c r="R251" s="173">
        <f t="shared" si="21"/>
        <v>0</v>
      </c>
      <c r="S251" s="173">
        <f t="shared" si="21"/>
        <v>0</v>
      </c>
      <c r="T251" s="173">
        <f t="shared" si="21"/>
        <v>0</v>
      </c>
      <c r="U251" s="173">
        <f t="shared" si="21"/>
        <v>0</v>
      </c>
    </row>
    <row r="252" ht="15.75" customHeight="1">
      <c r="A252" s="170" t="s">
        <v>513</v>
      </c>
      <c r="B252" s="173">
        <f t="shared" ref="B252:U252" si="22">B32/B$12</f>
        <v>0</v>
      </c>
      <c r="C252" s="173">
        <f t="shared" si="22"/>
        <v>0</v>
      </c>
      <c r="D252" s="173">
        <f t="shared" si="22"/>
        <v>0</v>
      </c>
      <c r="E252" s="173">
        <f t="shared" si="22"/>
        <v>0</v>
      </c>
      <c r="F252" s="173">
        <f t="shared" si="22"/>
        <v>0</v>
      </c>
      <c r="G252" s="173">
        <f t="shared" si="22"/>
        <v>0</v>
      </c>
      <c r="H252" s="173">
        <f t="shared" si="22"/>
        <v>0</v>
      </c>
      <c r="I252" s="173">
        <f t="shared" si="22"/>
        <v>0</v>
      </c>
      <c r="J252" s="173">
        <f t="shared" si="22"/>
        <v>0</v>
      </c>
      <c r="K252" s="173">
        <f t="shared" si="22"/>
        <v>0</v>
      </c>
      <c r="L252" s="173">
        <f t="shared" si="22"/>
        <v>0</v>
      </c>
      <c r="M252" s="173">
        <f t="shared" si="22"/>
        <v>0</v>
      </c>
      <c r="N252" s="173">
        <f t="shared" si="22"/>
        <v>0</v>
      </c>
      <c r="O252" s="173">
        <f t="shared" si="22"/>
        <v>0</v>
      </c>
      <c r="P252" s="173">
        <f t="shared" si="22"/>
        <v>0</v>
      </c>
      <c r="Q252" s="173">
        <f t="shared" si="22"/>
        <v>0</v>
      </c>
      <c r="R252" s="173">
        <f t="shared" si="22"/>
        <v>0</v>
      </c>
      <c r="S252" s="173">
        <f t="shared" si="22"/>
        <v>0</v>
      </c>
      <c r="T252" s="173">
        <f t="shared" si="22"/>
        <v>0</v>
      </c>
      <c r="U252" s="173">
        <f t="shared" si="22"/>
        <v>0</v>
      </c>
    </row>
    <row r="253" ht="15.75" customHeight="1">
      <c r="A253" s="170" t="s">
        <v>108</v>
      </c>
      <c r="B253" s="173">
        <f t="shared" ref="B253:U253" si="23">B33/B$12</f>
        <v>0</v>
      </c>
      <c r="C253" s="173">
        <f t="shared" si="23"/>
        <v>0</v>
      </c>
      <c r="D253" s="173">
        <f t="shared" si="23"/>
        <v>0</v>
      </c>
      <c r="E253" s="173">
        <f t="shared" si="23"/>
        <v>0</v>
      </c>
      <c r="F253" s="173">
        <f t="shared" si="23"/>
        <v>0</v>
      </c>
      <c r="G253" s="173">
        <f t="shared" si="23"/>
        <v>0</v>
      </c>
      <c r="H253" s="173">
        <f t="shared" si="23"/>
        <v>0</v>
      </c>
      <c r="I253" s="173">
        <f t="shared" si="23"/>
        <v>0</v>
      </c>
      <c r="J253" s="173">
        <f t="shared" si="23"/>
        <v>0</v>
      </c>
      <c r="K253" s="173">
        <f t="shared" si="23"/>
        <v>0</v>
      </c>
      <c r="L253" s="173">
        <f t="shared" si="23"/>
        <v>0</v>
      </c>
      <c r="M253" s="173">
        <f t="shared" si="23"/>
        <v>0</v>
      </c>
      <c r="N253" s="173">
        <f t="shared" si="23"/>
        <v>0</v>
      </c>
      <c r="O253" s="173">
        <f t="shared" si="23"/>
        <v>0</v>
      </c>
      <c r="P253" s="173">
        <f t="shared" si="23"/>
        <v>0</v>
      </c>
      <c r="Q253" s="173">
        <f t="shared" si="23"/>
        <v>0</v>
      </c>
      <c r="R253" s="173">
        <f t="shared" si="23"/>
        <v>0</v>
      </c>
      <c r="S253" s="173">
        <f t="shared" si="23"/>
        <v>0</v>
      </c>
      <c r="T253" s="173">
        <f t="shared" si="23"/>
        <v>0</v>
      </c>
      <c r="U253" s="173">
        <f t="shared" si="23"/>
        <v>0</v>
      </c>
    </row>
    <row r="254" ht="15.75" customHeight="1">
      <c r="A254" s="170" t="s">
        <v>109</v>
      </c>
      <c r="B254" s="173">
        <f t="shared" ref="B254:U254" si="24">B34/B$12</f>
        <v>0</v>
      </c>
      <c r="C254" s="173">
        <f t="shared" si="24"/>
        <v>0</v>
      </c>
      <c r="D254" s="173">
        <f t="shared" si="24"/>
        <v>0</v>
      </c>
      <c r="E254" s="173">
        <f t="shared" si="24"/>
        <v>0</v>
      </c>
      <c r="F254" s="173">
        <f t="shared" si="24"/>
        <v>0.000004854884406</v>
      </c>
      <c r="G254" s="173">
        <f t="shared" si="24"/>
        <v>0</v>
      </c>
      <c r="H254" s="173">
        <f t="shared" si="24"/>
        <v>0</v>
      </c>
      <c r="I254" s="173">
        <f t="shared" si="24"/>
        <v>0</v>
      </c>
      <c r="J254" s="173">
        <f t="shared" si="24"/>
        <v>0</v>
      </c>
      <c r="K254" s="173">
        <f t="shared" si="24"/>
        <v>0</v>
      </c>
      <c r="L254" s="173">
        <f t="shared" si="24"/>
        <v>0</v>
      </c>
      <c r="M254" s="173">
        <f t="shared" si="24"/>
        <v>0</v>
      </c>
      <c r="N254" s="173">
        <f t="shared" si="24"/>
        <v>0</v>
      </c>
      <c r="O254" s="173">
        <f t="shared" si="24"/>
        <v>0</v>
      </c>
      <c r="P254" s="173">
        <f t="shared" si="24"/>
        <v>0</v>
      </c>
      <c r="Q254" s="173">
        <f t="shared" si="24"/>
        <v>0</v>
      </c>
      <c r="R254" s="173">
        <f t="shared" si="24"/>
        <v>0</v>
      </c>
      <c r="S254" s="173">
        <f t="shared" si="24"/>
        <v>0</v>
      </c>
      <c r="T254" s="173">
        <f t="shared" si="24"/>
        <v>0</v>
      </c>
      <c r="U254" s="173">
        <f t="shared" si="24"/>
        <v>0</v>
      </c>
    </row>
    <row r="255" ht="15.75" customHeight="1">
      <c r="A255" s="170" t="s">
        <v>110</v>
      </c>
      <c r="B255" s="173">
        <f t="shared" ref="B255:U255" si="25">B35/B$12</f>
        <v>0</v>
      </c>
      <c r="C255" s="173">
        <f t="shared" si="25"/>
        <v>0</v>
      </c>
      <c r="D255" s="173">
        <f t="shared" si="25"/>
        <v>0</v>
      </c>
      <c r="E255" s="173">
        <f t="shared" si="25"/>
        <v>0</v>
      </c>
      <c r="F255" s="173">
        <f t="shared" si="25"/>
        <v>0</v>
      </c>
      <c r="G255" s="173">
        <f t="shared" si="25"/>
        <v>0</v>
      </c>
      <c r="H255" s="173">
        <f t="shared" si="25"/>
        <v>0</v>
      </c>
      <c r="I255" s="173">
        <f t="shared" si="25"/>
        <v>0</v>
      </c>
      <c r="J255" s="173">
        <f t="shared" si="25"/>
        <v>0</v>
      </c>
      <c r="K255" s="173">
        <f t="shared" si="25"/>
        <v>0</v>
      </c>
      <c r="L255" s="173">
        <f t="shared" si="25"/>
        <v>0</v>
      </c>
      <c r="M255" s="173">
        <f t="shared" si="25"/>
        <v>0</v>
      </c>
      <c r="N255" s="173">
        <f t="shared" si="25"/>
        <v>0</v>
      </c>
      <c r="O255" s="173">
        <f t="shared" si="25"/>
        <v>0</v>
      </c>
      <c r="P255" s="173">
        <f t="shared" si="25"/>
        <v>0</v>
      </c>
      <c r="Q255" s="173">
        <f t="shared" si="25"/>
        <v>0</v>
      </c>
      <c r="R255" s="173">
        <f t="shared" si="25"/>
        <v>0</v>
      </c>
      <c r="S255" s="173">
        <f t="shared" si="25"/>
        <v>0</v>
      </c>
      <c r="T255" s="173">
        <f t="shared" si="25"/>
        <v>0</v>
      </c>
      <c r="U255" s="173">
        <f t="shared" si="25"/>
        <v>0</v>
      </c>
    </row>
    <row r="256" ht="15.75" customHeight="1">
      <c r="A256" s="170" t="s">
        <v>111</v>
      </c>
      <c r="B256" s="173">
        <f t="shared" ref="B256:U256" si="26">B36/B$12</f>
        <v>0</v>
      </c>
      <c r="C256" s="173">
        <f t="shared" si="26"/>
        <v>0</v>
      </c>
      <c r="D256" s="173">
        <f t="shared" si="26"/>
        <v>0</v>
      </c>
      <c r="E256" s="173">
        <f t="shared" si="26"/>
        <v>0</v>
      </c>
      <c r="F256" s="173">
        <f t="shared" si="26"/>
        <v>0</v>
      </c>
      <c r="G256" s="173">
        <f t="shared" si="26"/>
        <v>0</v>
      </c>
      <c r="H256" s="173">
        <f t="shared" si="26"/>
        <v>0</v>
      </c>
      <c r="I256" s="173">
        <f t="shared" si="26"/>
        <v>0</v>
      </c>
      <c r="J256" s="173">
        <f t="shared" si="26"/>
        <v>0</v>
      </c>
      <c r="K256" s="173">
        <f t="shared" si="26"/>
        <v>0</v>
      </c>
      <c r="L256" s="173">
        <f t="shared" si="26"/>
        <v>0</v>
      </c>
      <c r="M256" s="173">
        <f t="shared" si="26"/>
        <v>0</v>
      </c>
      <c r="N256" s="173">
        <f t="shared" si="26"/>
        <v>0</v>
      </c>
      <c r="O256" s="173">
        <f t="shared" si="26"/>
        <v>0</v>
      </c>
      <c r="P256" s="173">
        <f t="shared" si="26"/>
        <v>0.000006867596516</v>
      </c>
      <c r="Q256" s="173">
        <f t="shared" si="26"/>
        <v>0</v>
      </c>
      <c r="R256" s="173">
        <f t="shared" si="26"/>
        <v>0</v>
      </c>
      <c r="S256" s="173">
        <f t="shared" si="26"/>
        <v>0</v>
      </c>
      <c r="T256" s="173">
        <f t="shared" si="26"/>
        <v>0</v>
      </c>
      <c r="U256" s="173">
        <f t="shared" si="26"/>
        <v>0</v>
      </c>
    </row>
    <row r="257" ht="15.75" customHeight="1">
      <c r="A257" s="170" t="s">
        <v>8</v>
      </c>
      <c r="B257" s="173">
        <f t="shared" ref="B257:U257" si="27">B37/B$12</f>
        <v>0</v>
      </c>
      <c r="C257" s="173">
        <f t="shared" si="27"/>
        <v>0</v>
      </c>
      <c r="D257" s="173">
        <f t="shared" si="27"/>
        <v>0</v>
      </c>
      <c r="E257" s="173">
        <f t="shared" si="27"/>
        <v>0.00004752649069</v>
      </c>
      <c r="F257" s="173">
        <f t="shared" si="27"/>
        <v>0.0001444069872</v>
      </c>
      <c r="G257" s="173">
        <f t="shared" si="27"/>
        <v>0.00008715153977</v>
      </c>
      <c r="H257" s="173">
        <f t="shared" si="27"/>
        <v>0.0001370894575</v>
      </c>
      <c r="I257" s="173">
        <f t="shared" si="27"/>
        <v>0.0001719693686</v>
      </c>
      <c r="J257" s="173">
        <f t="shared" si="27"/>
        <v>0.0001601530198</v>
      </c>
      <c r="K257" s="173">
        <f t="shared" si="27"/>
        <v>0.0001332297153</v>
      </c>
      <c r="L257" s="173">
        <f t="shared" si="27"/>
        <v>0.00003529216814</v>
      </c>
      <c r="M257" s="173">
        <f t="shared" si="27"/>
        <v>0.0001031448213</v>
      </c>
      <c r="N257" s="173">
        <f t="shared" si="27"/>
        <v>0.00003624535967</v>
      </c>
      <c r="O257" s="173">
        <f t="shared" si="27"/>
        <v>0.00004430695068</v>
      </c>
      <c r="P257" s="173">
        <f t="shared" si="27"/>
        <v>0.00005768781074</v>
      </c>
      <c r="Q257" s="173">
        <f t="shared" si="27"/>
        <v>0.0003051019881</v>
      </c>
      <c r="R257" s="173">
        <f t="shared" si="27"/>
        <v>0.0001015180523</v>
      </c>
      <c r="S257" s="173">
        <f t="shared" si="27"/>
        <v>0.000001370714359</v>
      </c>
      <c r="T257" s="173">
        <f t="shared" si="27"/>
        <v>0.0005039877858</v>
      </c>
      <c r="U257" s="173">
        <f t="shared" si="27"/>
        <v>0.000006100812037</v>
      </c>
    </row>
    <row r="258" ht="15.75" customHeight="1">
      <c r="A258" s="170" t="s">
        <v>514</v>
      </c>
      <c r="B258" s="173">
        <f t="shared" ref="B258:U258" si="28">B38/B$12</f>
        <v>0</v>
      </c>
      <c r="C258" s="173">
        <f t="shared" si="28"/>
        <v>0</v>
      </c>
      <c r="D258" s="173">
        <f t="shared" si="28"/>
        <v>0.00274581825</v>
      </c>
      <c r="E258" s="173">
        <f t="shared" si="28"/>
        <v>0</v>
      </c>
      <c r="F258" s="173">
        <f t="shared" si="28"/>
        <v>0</v>
      </c>
      <c r="G258" s="173">
        <f t="shared" si="28"/>
        <v>0.000003236396702</v>
      </c>
      <c r="H258" s="173">
        <f t="shared" si="28"/>
        <v>0</v>
      </c>
      <c r="I258" s="173">
        <f t="shared" si="28"/>
        <v>0</v>
      </c>
      <c r="J258" s="173">
        <f t="shared" si="28"/>
        <v>0</v>
      </c>
      <c r="K258" s="173">
        <f t="shared" si="28"/>
        <v>0</v>
      </c>
      <c r="L258" s="173">
        <f t="shared" si="28"/>
        <v>0</v>
      </c>
      <c r="M258" s="173">
        <f t="shared" si="28"/>
        <v>0</v>
      </c>
      <c r="N258" s="173">
        <f t="shared" si="28"/>
        <v>0</v>
      </c>
      <c r="O258" s="173">
        <f t="shared" si="28"/>
        <v>0</v>
      </c>
      <c r="P258" s="173">
        <f t="shared" si="28"/>
        <v>0</v>
      </c>
      <c r="Q258" s="173">
        <f t="shared" si="28"/>
        <v>0</v>
      </c>
      <c r="R258" s="173">
        <f t="shared" si="28"/>
        <v>0</v>
      </c>
      <c r="S258" s="173">
        <f t="shared" si="28"/>
        <v>0</v>
      </c>
      <c r="T258" s="173">
        <f t="shared" si="28"/>
        <v>0</v>
      </c>
      <c r="U258" s="173">
        <f t="shared" si="28"/>
        <v>0</v>
      </c>
    </row>
    <row r="259" ht="15.75" customHeight="1">
      <c r="A259" s="170" t="s">
        <v>112</v>
      </c>
      <c r="B259" s="173">
        <f t="shared" ref="B259:U259" si="29">B39/B$12</f>
        <v>0</v>
      </c>
      <c r="C259" s="173">
        <f t="shared" si="29"/>
        <v>0</v>
      </c>
      <c r="D259" s="173">
        <f t="shared" si="29"/>
        <v>0</v>
      </c>
      <c r="E259" s="173">
        <f t="shared" si="29"/>
        <v>0</v>
      </c>
      <c r="F259" s="173">
        <f t="shared" si="29"/>
        <v>0</v>
      </c>
      <c r="G259" s="173">
        <f t="shared" si="29"/>
        <v>0</v>
      </c>
      <c r="H259" s="173">
        <f t="shared" si="29"/>
        <v>0</v>
      </c>
      <c r="I259" s="173">
        <f t="shared" si="29"/>
        <v>0</v>
      </c>
      <c r="J259" s="173">
        <f t="shared" si="29"/>
        <v>0</v>
      </c>
      <c r="K259" s="173">
        <f t="shared" si="29"/>
        <v>0</v>
      </c>
      <c r="L259" s="173">
        <f t="shared" si="29"/>
        <v>0</v>
      </c>
      <c r="M259" s="173">
        <f t="shared" si="29"/>
        <v>0</v>
      </c>
      <c r="N259" s="173">
        <f t="shared" si="29"/>
        <v>0</v>
      </c>
      <c r="O259" s="173">
        <f t="shared" si="29"/>
        <v>0</v>
      </c>
      <c r="P259" s="173">
        <f t="shared" si="29"/>
        <v>0</v>
      </c>
      <c r="Q259" s="173">
        <f t="shared" si="29"/>
        <v>0</v>
      </c>
      <c r="R259" s="173">
        <f t="shared" si="29"/>
        <v>0</v>
      </c>
      <c r="S259" s="173">
        <f t="shared" si="29"/>
        <v>0</v>
      </c>
      <c r="T259" s="173">
        <f t="shared" si="29"/>
        <v>0</v>
      </c>
      <c r="U259" s="173">
        <f t="shared" si="29"/>
        <v>0</v>
      </c>
    </row>
    <row r="260" ht="15.75" customHeight="1">
      <c r="A260" s="170" t="s">
        <v>81</v>
      </c>
      <c r="B260" s="173">
        <f t="shared" ref="B260:U260" si="30">B40/B$12</f>
        <v>0</v>
      </c>
      <c r="C260" s="173">
        <f t="shared" si="30"/>
        <v>0</v>
      </c>
      <c r="D260" s="173">
        <f t="shared" si="30"/>
        <v>0</v>
      </c>
      <c r="E260" s="173">
        <f t="shared" si="30"/>
        <v>0</v>
      </c>
      <c r="F260" s="173">
        <f t="shared" si="30"/>
        <v>0</v>
      </c>
      <c r="G260" s="173">
        <f t="shared" si="30"/>
        <v>0</v>
      </c>
      <c r="H260" s="173">
        <f t="shared" si="30"/>
        <v>0.00013010805</v>
      </c>
      <c r="I260" s="173">
        <f t="shared" si="30"/>
        <v>0</v>
      </c>
      <c r="J260" s="173">
        <f t="shared" si="30"/>
        <v>0</v>
      </c>
      <c r="K260" s="173">
        <f t="shared" si="30"/>
        <v>0.0002848437694</v>
      </c>
      <c r="L260" s="173">
        <f t="shared" si="30"/>
        <v>0.000654283711</v>
      </c>
      <c r="M260" s="173">
        <f t="shared" si="30"/>
        <v>0.0006869969159</v>
      </c>
      <c r="N260" s="173">
        <f t="shared" si="30"/>
        <v>0</v>
      </c>
      <c r="O260" s="173">
        <f t="shared" si="30"/>
        <v>0.000004430695068</v>
      </c>
      <c r="P260" s="173">
        <f t="shared" si="30"/>
        <v>0.001184317019</v>
      </c>
      <c r="Q260" s="173">
        <f t="shared" si="30"/>
        <v>0.0007682266702</v>
      </c>
      <c r="R260" s="173">
        <f t="shared" si="30"/>
        <v>0</v>
      </c>
      <c r="S260" s="173">
        <f t="shared" si="30"/>
        <v>0.0000002741428718</v>
      </c>
      <c r="T260" s="173">
        <f t="shared" si="30"/>
        <v>0.0000002000745478</v>
      </c>
      <c r="U260" s="173">
        <f t="shared" si="30"/>
        <v>0.000000369746184</v>
      </c>
    </row>
    <row r="261" ht="15.75" customHeight="1">
      <c r="A261" s="170" t="s">
        <v>65</v>
      </c>
      <c r="B261" s="173">
        <f t="shared" ref="B261:U261" si="31">B41/B$12</f>
        <v>0</v>
      </c>
      <c r="C261" s="173">
        <f t="shared" si="31"/>
        <v>0</v>
      </c>
      <c r="D261" s="173">
        <f t="shared" si="31"/>
        <v>0</v>
      </c>
      <c r="E261" s="173">
        <f t="shared" si="31"/>
        <v>0</v>
      </c>
      <c r="F261" s="173">
        <f t="shared" si="31"/>
        <v>0</v>
      </c>
      <c r="G261" s="173">
        <f t="shared" si="31"/>
        <v>0</v>
      </c>
      <c r="H261" s="173">
        <f t="shared" si="31"/>
        <v>0</v>
      </c>
      <c r="I261" s="173">
        <f t="shared" si="31"/>
        <v>0</v>
      </c>
      <c r="J261" s="173">
        <f t="shared" si="31"/>
        <v>0</v>
      </c>
      <c r="K261" s="173">
        <f t="shared" si="31"/>
        <v>0</v>
      </c>
      <c r="L261" s="173">
        <f t="shared" si="31"/>
        <v>0</v>
      </c>
      <c r="M261" s="173">
        <f t="shared" si="31"/>
        <v>0</v>
      </c>
      <c r="N261" s="173">
        <f t="shared" si="31"/>
        <v>0</v>
      </c>
      <c r="O261" s="173">
        <f t="shared" si="31"/>
        <v>0</v>
      </c>
      <c r="P261" s="173">
        <f t="shared" si="31"/>
        <v>0</v>
      </c>
      <c r="Q261" s="173">
        <f t="shared" si="31"/>
        <v>0</v>
      </c>
      <c r="R261" s="173">
        <f t="shared" si="31"/>
        <v>0</v>
      </c>
      <c r="S261" s="173">
        <f t="shared" si="31"/>
        <v>0</v>
      </c>
      <c r="T261" s="173">
        <f t="shared" si="31"/>
        <v>0</v>
      </c>
      <c r="U261" s="173">
        <f t="shared" si="31"/>
        <v>0</v>
      </c>
    </row>
    <row r="262" ht="15.75" customHeight="1">
      <c r="A262" s="170" t="s">
        <v>113</v>
      </c>
      <c r="B262" s="173">
        <f t="shared" ref="B262:U262" si="32">B42/B$12</f>
        <v>0</v>
      </c>
      <c r="C262" s="173">
        <f t="shared" si="32"/>
        <v>0</v>
      </c>
      <c r="D262" s="173">
        <f t="shared" si="32"/>
        <v>0</v>
      </c>
      <c r="E262" s="173">
        <f t="shared" si="32"/>
        <v>0</v>
      </c>
      <c r="F262" s="173">
        <f t="shared" si="32"/>
        <v>0</v>
      </c>
      <c r="G262" s="173">
        <f t="shared" si="32"/>
        <v>0</v>
      </c>
      <c r="H262" s="173">
        <f t="shared" si="32"/>
        <v>0</v>
      </c>
      <c r="I262" s="173">
        <f t="shared" si="32"/>
        <v>0</v>
      </c>
      <c r="J262" s="173">
        <f t="shared" si="32"/>
        <v>0</v>
      </c>
      <c r="K262" s="173">
        <f t="shared" si="32"/>
        <v>0</v>
      </c>
      <c r="L262" s="173">
        <f t="shared" si="32"/>
        <v>0</v>
      </c>
      <c r="M262" s="173">
        <f t="shared" si="32"/>
        <v>0</v>
      </c>
      <c r="N262" s="173">
        <f t="shared" si="32"/>
        <v>0</v>
      </c>
      <c r="O262" s="173">
        <f t="shared" si="32"/>
        <v>0</v>
      </c>
      <c r="P262" s="173">
        <f t="shared" si="32"/>
        <v>0</v>
      </c>
      <c r="Q262" s="173">
        <f t="shared" si="32"/>
        <v>0</v>
      </c>
      <c r="R262" s="173">
        <f t="shared" si="32"/>
        <v>0</v>
      </c>
      <c r="S262" s="173">
        <f t="shared" si="32"/>
        <v>0</v>
      </c>
      <c r="T262" s="173">
        <f t="shared" si="32"/>
        <v>0</v>
      </c>
      <c r="U262" s="173">
        <f t="shared" si="32"/>
        <v>0</v>
      </c>
    </row>
    <row r="263" ht="15.75" customHeight="1">
      <c r="A263" s="170" t="s">
        <v>114</v>
      </c>
      <c r="B263" s="173">
        <f t="shared" ref="B263:U263" si="33">B43/B$12</f>
        <v>0</v>
      </c>
      <c r="C263" s="173">
        <f t="shared" si="33"/>
        <v>0</v>
      </c>
      <c r="D263" s="173">
        <f t="shared" si="33"/>
        <v>0</v>
      </c>
      <c r="E263" s="173">
        <f t="shared" si="33"/>
        <v>0</v>
      </c>
      <c r="F263" s="173">
        <f t="shared" si="33"/>
        <v>0</v>
      </c>
      <c r="G263" s="173">
        <f t="shared" si="33"/>
        <v>0</v>
      </c>
      <c r="H263" s="173">
        <f t="shared" si="33"/>
        <v>0</v>
      </c>
      <c r="I263" s="173">
        <f t="shared" si="33"/>
        <v>0</v>
      </c>
      <c r="J263" s="173">
        <f t="shared" si="33"/>
        <v>0</v>
      </c>
      <c r="K263" s="173">
        <f t="shared" si="33"/>
        <v>0</v>
      </c>
      <c r="L263" s="173">
        <f t="shared" si="33"/>
        <v>0</v>
      </c>
      <c r="M263" s="173">
        <f t="shared" si="33"/>
        <v>0</v>
      </c>
      <c r="N263" s="173">
        <f t="shared" si="33"/>
        <v>0</v>
      </c>
      <c r="O263" s="173">
        <f t="shared" si="33"/>
        <v>0</v>
      </c>
      <c r="P263" s="173">
        <f t="shared" si="33"/>
        <v>0</v>
      </c>
      <c r="Q263" s="173">
        <f t="shared" si="33"/>
        <v>0</v>
      </c>
      <c r="R263" s="173">
        <f t="shared" si="33"/>
        <v>0</v>
      </c>
      <c r="S263" s="173">
        <f t="shared" si="33"/>
        <v>0</v>
      </c>
      <c r="T263" s="173">
        <f t="shared" si="33"/>
        <v>0</v>
      </c>
      <c r="U263" s="173">
        <f t="shared" si="33"/>
        <v>0</v>
      </c>
    </row>
    <row r="264" ht="15.75" customHeight="1">
      <c r="A264" s="170" t="s">
        <v>9</v>
      </c>
      <c r="B264" s="173">
        <f t="shared" ref="B264:U264" si="34">B44/B$12</f>
        <v>0</v>
      </c>
      <c r="C264" s="173">
        <f t="shared" si="34"/>
        <v>0</v>
      </c>
      <c r="D264" s="173">
        <f t="shared" si="34"/>
        <v>0</v>
      </c>
      <c r="E264" s="173">
        <f t="shared" si="34"/>
        <v>0</v>
      </c>
      <c r="F264" s="173">
        <f t="shared" si="34"/>
        <v>0</v>
      </c>
      <c r="G264" s="173">
        <f t="shared" si="34"/>
        <v>0</v>
      </c>
      <c r="H264" s="173">
        <f t="shared" si="34"/>
        <v>0</v>
      </c>
      <c r="I264" s="173">
        <f t="shared" si="34"/>
        <v>0</v>
      </c>
      <c r="J264" s="173">
        <f t="shared" si="34"/>
        <v>0</v>
      </c>
      <c r="K264" s="173">
        <f t="shared" si="34"/>
        <v>0</v>
      </c>
      <c r="L264" s="173">
        <f t="shared" si="34"/>
        <v>0</v>
      </c>
      <c r="M264" s="173">
        <f t="shared" si="34"/>
        <v>0</v>
      </c>
      <c r="N264" s="173">
        <f t="shared" si="34"/>
        <v>0</v>
      </c>
      <c r="O264" s="173">
        <f t="shared" si="34"/>
        <v>0</v>
      </c>
      <c r="P264" s="173">
        <f t="shared" si="34"/>
        <v>0</v>
      </c>
      <c r="Q264" s="173">
        <f t="shared" si="34"/>
        <v>0</v>
      </c>
      <c r="R264" s="173">
        <f t="shared" si="34"/>
        <v>0</v>
      </c>
      <c r="S264" s="173">
        <f t="shared" si="34"/>
        <v>0</v>
      </c>
      <c r="T264" s="173">
        <f t="shared" si="34"/>
        <v>0</v>
      </c>
      <c r="U264" s="173">
        <f t="shared" si="34"/>
        <v>0</v>
      </c>
    </row>
    <row r="265" ht="15.75" customHeight="1">
      <c r="A265" s="170" t="s">
        <v>69</v>
      </c>
      <c r="B265" s="173">
        <f t="shared" ref="B265:U265" si="35">B45/B$12</f>
        <v>0</v>
      </c>
      <c r="C265" s="173">
        <f t="shared" si="35"/>
        <v>0</v>
      </c>
      <c r="D265" s="173">
        <f t="shared" si="35"/>
        <v>0</v>
      </c>
      <c r="E265" s="173">
        <f t="shared" si="35"/>
        <v>0</v>
      </c>
      <c r="F265" s="173">
        <f t="shared" si="35"/>
        <v>0</v>
      </c>
      <c r="G265" s="173">
        <f t="shared" si="35"/>
        <v>0</v>
      </c>
      <c r="H265" s="173">
        <f t="shared" si="35"/>
        <v>0</v>
      </c>
      <c r="I265" s="173">
        <f t="shared" si="35"/>
        <v>0</v>
      </c>
      <c r="J265" s="173">
        <f t="shared" si="35"/>
        <v>0</v>
      </c>
      <c r="K265" s="173">
        <f t="shared" si="35"/>
        <v>0</v>
      </c>
      <c r="L265" s="173">
        <f t="shared" si="35"/>
        <v>0</v>
      </c>
      <c r="M265" s="173">
        <f t="shared" si="35"/>
        <v>0</v>
      </c>
      <c r="N265" s="173">
        <f t="shared" si="35"/>
        <v>0</v>
      </c>
      <c r="O265" s="173">
        <f t="shared" si="35"/>
        <v>0</v>
      </c>
      <c r="P265" s="173">
        <f t="shared" si="35"/>
        <v>0</v>
      </c>
      <c r="Q265" s="173">
        <f t="shared" si="35"/>
        <v>0</v>
      </c>
      <c r="R265" s="173">
        <f t="shared" si="35"/>
        <v>0</v>
      </c>
      <c r="S265" s="173">
        <f t="shared" si="35"/>
        <v>0</v>
      </c>
      <c r="T265" s="173">
        <f t="shared" si="35"/>
        <v>0</v>
      </c>
      <c r="U265" s="173">
        <f t="shared" si="35"/>
        <v>0</v>
      </c>
    </row>
    <row r="266" ht="15.75" customHeight="1">
      <c r="A266" s="170" t="s">
        <v>10</v>
      </c>
      <c r="B266" s="173">
        <f t="shared" ref="B266:U266" si="36">B46/B$12</f>
        <v>0.07650791532</v>
      </c>
      <c r="C266" s="173">
        <f t="shared" si="36"/>
        <v>0.06057133897</v>
      </c>
      <c r="D266" s="173">
        <f t="shared" si="36"/>
        <v>0.05666609526</v>
      </c>
      <c r="E266" s="173">
        <f t="shared" si="36"/>
        <v>0.05107179133</v>
      </c>
      <c r="F266" s="173">
        <f t="shared" si="36"/>
        <v>0.04526869823</v>
      </c>
      <c r="G266" s="173">
        <f t="shared" si="36"/>
        <v>0.05854976833</v>
      </c>
      <c r="H266" s="173">
        <f t="shared" si="36"/>
        <v>0.06885064135</v>
      </c>
      <c r="I266" s="173">
        <f t="shared" si="36"/>
        <v>0.05827883289</v>
      </c>
      <c r="J266" s="173">
        <f t="shared" si="36"/>
        <v>0.0526076311</v>
      </c>
      <c r="K266" s="173">
        <f t="shared" si="36"/>
        <v>0.05765759918</v>
      </c>
      <c r="L266" s="173">
        <f t="shared" si="36"/>
        <v>0.05350954419</v>
      </c>
      <c r="M266" s="173">
        <f t="shared" si="36"/>
        <v>0.05008074119</v>
      </c>
      <c r="N266" s="173">
        <f t="shared" si="36"/>
        <v>0.01731457306</v>
      </c>
      <c r="O266" s="173">
        <f t="shared" si="36"/>
        <v>0.01798714508</v>
      </c>
      <c r="P266" s="173">
        <f t="shared" si="36"/>
        <v>0.03034378845</v>
      </c>
      <c r="Q266" s="173">
        <f t="shared" si="36"/>
        <v>0.02670802396</v>
      </c>
      <c r="R266" s="173">
        <f t="shared" si="36"/>
        <v>0.02300432429</v>
      </c>
      <c r="S266" s="173">
        <f t="shared" si="36"/>
        <v>0.0123394448</v>
      </c>
      <c r="T266" s="173">
        <f t="shared" si="36"/>
        <v>0.009464326408</v>
      </c>
      <c r="U266" s="173">
        <f t="shared" si="36"/>
        <v>0.0071192779</v>
      </c>
    </row>
    <row r="267" ht="15.75" customHeight="1">
      <c r="A267" s="170" t="s">
        <v>515</v>
      </c>
      <c r="B267" s="173">
        <f t="shared" ref="B267:U267" si="37">B47/B$12</f>
        <v>0</v>
      </c>
      <c r="C267" s="173">
        <f t="shared" si="37"/>
        <v>0</v>
      </c>
      <c r="D267" s="173">
        <f t="shared" si="37"/>
        <v>0</v>
      </c>
      <c r="E267" s="173">
        <f t="shared" si="37"/>
        <v>0</v>
      </c>
      <c r="F267" s="173">
        <f t="shared" si="37"/>
        <v>0</v>
      </c>
      <c r="G267" s="173">
        <f t="shared" si="37"/>
        <v>0</v>
      </c>
      <c r="H267" s="173">
        <f t="shared" si="37"/>
        <v>0</v>
      </c>
      <c r="I267" s="173">
        <f t="shared" si="37"/>
        <v>0</v>
      </c>
      <c r="J267" s="173">
        <f t="shared" si="37"/>
        <v>0</v>
      </c>
      <c r="K267" s="173">
        <f t="shared" si="37"/>
        <v>0</v>
      </c>
      <c r="L267" s="173">
        <f t="shared" si="37"/>
        <v>0</v>
      </c>
      <c r="M267" s="173">
        <f t="shared" si="37"/>
        <v>0</v>
      </c>
      <c r="N267" s="173">
        <f t="shared" si="37"/>
        <v>0</v>
      </c>
      <c r="O267" s="173">
        <f t="shared" si="37"/>
        <v>0</v>
      </c>
      <c r="P267" s="173">
        <f t="shared" si="37"/>
        <v>0</v>
      </c>
      <c r="Q267" s="173">
        <f t="shared" si="37"/>
        <v>0</v>
      </c>
      <c r="R267" s="173">
        <f t="shared" si="37"/>
        <v>0</v>
      </c>
      <c r="S267" s="173">
        <f t="shared" si="37"/>
        <v>0</v>
      </c>
      <c r="T267" s="173">
        <f t="shared" si="37"/>
        <v>0</v>
      </c>
      <c r="U267" s="173">
        <f t="shared" si="37"/>
        <v>0</v>
      </c>
    </row>
    <row r="268" ht="15.75" customHeight="1">
      <c r="A268" s="170" t="s">
        <v>115</v>
      </c>
      <c r="B268" s="173">
        <f t="shared" ref="B268:U268" si="38">B48/B$12</f>
        <v>0</v>
      </c>
      <c r="C268" s="173">
        <f t="shared" si="38"/>
        <v>0</v>
      </c>
      <c r="D268" s="173">
        <f t="shared" si="38"/>
        <v>0</v>
      </c>
      <c r="E268" s="173">
        <f t="shared" si="38"/>
        <v>0</v>
      </c>
      <c r="F268" s="173">
        <f t="shared" si="38"/>
        <v>0</v>
      </c>
      <c r="G268" s="173">
        <f t="shared" si="38"/>
        <v>0</v>
      </c>
      <c r="H268" s="173">
        <f t="shared" si="38"/>
        <v>0</v>
      </c>
      <c r="I268" s="173">
        <f t="shared" si="38"/>
        <v>0</v>
      </c>
      <c r="J268" s="173">
        <f t="shared" si="38"/>
        <v>0</v>
      </c>
      <c r="K268" s="173">
        <f t="shared" si="38"/>
        <v>0</v>
      </c>
      <c r="L268" s="173">
        <f t="shared" si="38"/>
        <v>0</v>
      </c>
      <c r="M268" s="173">
        <f t="shared" si="38"/>
        <v>0</v>
      </c>
      <c r="N268" s="173">
        <f t="shared" si="38"/>
        <v>0</v>
      </c>
      <c r="O268" s="173">
        <f t="shared" si="38"/>
        <v>0</v>
      </c>
      <c r="P268" s="173">
        <f t="shared" si="38"/>
        <v>0</v>
      </c>
      <c r="Q268" s="173">
        <f t="shared" si="38"/>
        <v>0</v>
      </c>
      <c r="R268" s="173">
        <f t="shared" si="38"/>
        <v>0</v>
      </c>
      <c r="S268" s="173">
        <f t="shared" si="38"/>
        <v>0</v>
      </c>
      <c r="T268" s="173">
        <f t="shared" si="38"/>
        <v>0</v>
      </c>
      <c r="U268" s="173">
        <f t="shared" si="38"/>
        <v>0</v>
      </c>
    </row>
    <row r="269" ht="15.75" customHeight="1">
      <c r="A269" s="170" t="s">
        <v>116</v>
      </c>
      <c r="B269" s="173">
        <f t="shared" ref="B269:U269" si="39">B49/B$12</f>
        <v>0</v>
      </c>
      <c r="C269" s="173">
        <f t="shared" si="39"/>
        <v>0</v>
      </c>
      <c r="D269" s="173">
        <f t="shared" si="39"/>
        <v>0</v>
      </c>
      <c r="E269" s="173">
        <f t="shared" si="39"/>
        <v>0</v>
      </c>
      <c r="F269" s="173">
        <f t="shared" si="39"/>
        <v>0</v>
      </c>
      <c r="G269" s="173">
        <f t="shared" si="39"/>
        <v>0</v>
      </c>
      <c r="H269" s="173">
        <f t="shared" si="39"/>
        <v>0</v>
      </c>
      <c r="I269" s="173">
        <f t="shared" si="39"/>
        <v>0</v>
      </c>
      <c r="J269" s="173">
        <f t="shared" si="39"/>
        <v>0</v>
      </c>
      <c r="K269" s="173">
        <f t="shared" si="39"/>
        <v>0</v>
      </c>
      <c r="L269" s="173">
        <f t="shared" si="39"/>
        <v>0</v>
      </c>
      <c r="M269" s="173">
        <f t="shared" si="39"/>
        <v>0</v>
      </c>
      <c r="N269" s="173">
        <f t="shared" si="39"/>
        <v>0</v>
      </c>
      <c r="O269" s="173">
        <f t="shared" si="39"/>
        <v>0</v>
      </c>
      <c r="P269" s="173">
        <f t="shared" si="39"/>
        <v>0</v>
      </c>
      <c r="Q269" s="173">
        <f t="shared" si="39"/>
        <v>0</v>
      </c>
      <c r="R269" s="173">
        <f t="shared" si="39"/>
        <v>0</v>
      </c>
      <c r="S269" s="173">
        <f t="shared" si="39"/>
        <v>0</v>
      </c>
      <c r="T269" s="173">
        <f t="shared" si="39"/>
        <v>0</v>
      </c>
      <c r="U269" s="173">
        <f t="shared" si="39"/>
        <v>0</v>
      </c>
    </row>
    <row r="270" ht="15.75" customHeight="1">
      <c r="A270" s="170" t="s">
        <v>516</v>
      </c>
      <c r="B270" s="173">
        <f t="shared" ref="B270:U270" si="40">B50/B$12</f>
        <v>0</v>
      </c>
      <c r="C270" s="173">
        <f t="shared" si="40"/>
        <v>0</v>
      </c>
      <c r="D270" s="173">
        <f t="shared" si="40"/>
        <v>0</v>
      </c>
      <c r="E270" s="173">
        <f t="shared" si="40"/>
        <v>0</v>
      </c>
      <c r="F270" s="173">
        <f t="shared" si="40"/>
        <v>0</v>
      </c>
      <c r="G270" s="173">
        <f t="shared" si="40"/>
        <v>0</v>
      </c>
      <c r="H270" s="173">
        <f t="shared" si="40"/>
        <v>0</v>
      </c>
      <c r="I270" s="173">
        <f t="shared" si="40"/>
        <v>0</v>
      </c>
      <c r="J270" s="173">
        <f t="shared" si="40"/>
        <v>0</v>
      </c>
      <c r="K270" s="173">
        <f t="shared" si="40"/>
        <v>0</v>
      </c>
      <c r="L270" s="173">
        <f t="shared" si="40"/>
        <v>0</v>
      </c>
      <c r="M270" s="173">
        <f t="shared" si="40"/>
        <v>0</v>
      </c>
      <c r="N270" s="173">
        <f t="shared" si="40"/>
        <v>0</v>
      </c>
      <c r="O270" s="173">
        <f t="shared" si="40"/>
        <v>0</v>
      </c>
      <c r="P270" s="173">
        <f t="shared" si="40"/>
        <v>0</v>
      </c>
      <c r="Q270" s="173">
        <f t="shared" si="40"/>
        <v>0</v>
      </c>
      <c r="R270" s="173">
        <f t="shared" si="40"/>
        <v>0</v>
      </c>
      <c r="S270" s="173">
        <f t="shared" si="40"/>
        <v>0</v>
      </c>
      <c r="T270" s="173">
        <f t="shared" si="40"/>
        <v>0</v>
      </c>
      <c r="U270" s="173">
        <f t="shared" si="40"/>
        <v>0</v>
      </c>
    </row>
    <row r="271" ht="15.75" customHeight="1">
      <c r="A271" s="170" t="s">
        <v>11</v>
      </c>
      <c r="B271" s="173">
        <f t="shared" ref="B271:U271" si="41">B51/B$12</f>
        <v>0.2518509339</v>
      </c>
      <c r="C271" s="173">
        <f t="shared" si="41"/>
        <v>0.3200049415</v>
      </c>
      <c r="D271" s="173">
        <f t="shared" si="41"/>
        <v>0.2982943747</v>
      </c>
      <c r="E271" s="173">
        <f t="shared" si="41"/>
        <v>0.2799796852</v>
      </c>
      <c r="F271" s="173">
        <f t="shared" si="41"/>
        <v>0.3258762653</v>
      </c>
      <c r="G271" s="173">
        <f t="shared" si="41"/>
        <v>0.2659569095</v>
      </c>
      <c r="H271" s="173">
        <f t="shared" si="41"/>
        <v>0.3629703604</v>
      </c>
      <c r="I271" s="173">
        <f t="shared" si="41"/>
        <v>0.2572052348</v>
      </c>
      <c r="J271" s="173">
        <f t="shared" si="41"/>
        <v>0.2656476863</v>
      </c>
      <c r="K271" s="173">
        <f t="shared" si="41"/>
        <v>0.2749888559</v>
      </c>
      <c r="L271" s="173">
        <f t="shared" si="41"/>
        <v>0.2322974622</v>
      </c>
      <c r="M271" s="173">
        <f t="shared" si="41"/>
        <v>0.280639193</v>
      </c>
      <c r="N271" s="173">
        <f t="shared" si="41"/>
        <v>0.3136813464</v>
      </c>
      <c r="O271" s="173">
        <f t="shared" si="41"/>
        <v>0.3604503358</v>
      </c>
      <c r="P271" s="173">
        <f t="shared" si="41"/>
        <v>0.3370853302</v>
      </c>
      <c r="Q271" s="173">
        <f t="shared" si="41"/>
        <v>0.3198965892</v>
      </c>
      <c r="R271" s="173">
        <f t="shared" si="41"/>
        <v>0.3183744338</v>
      </c>
      <c r="S271" s="173">
        <f t="shared" si="41"/>
        <v>0.3419027654</v>
      </c>
      <c r="T271" s="173">
        <f t="shared" si="41"/>
        <v>0.3218939377</v>
      </c>
      <c r="U271" s="173">
        <f t="shared" si="41"/>
        <v>0.3403511775</v>
      </c>
    </row>
    <row r="272" ht="15.75" customHeight="1">
      <c r="A272" s="170" t="s">
        <v>517</v>
      </c>
      <c r="B272" s="173">
        <f t="shared" ref="B272:U272" si="42">B52/B$12</f>
        <v>0.1706267119</v>
      </c>
      <c r="C272" s="173">
        <f t="shared" si="42"/>
        <v>0.1293555717</v>
      </c>
      <c r="D272" s="173">
        <f t="shared" si="42"/>
        <v>0.1204898193</v>
      </c>
      <c r="E272" s="173">
        <f t="shared" si="42"/>
        <v>0.1115080569</v>
      </c>
      <c r="F272" s="173">
        <f t="shared" si="42"/>
        <v>0.09106854146</v>
      </c>
      <c r="G272" s="173">
        <f t="shared" si="42"/>
        <v>0.097386182</v>
      </c>
      <c r="H272" s="173">
        <f t="shared" si="42"/>
        <v>0.04105353248</v>
      </c>
      <c r="I272" s="173">
        <f t="shared" si="42"/>
        <v>0.1000097881</v>
      </c>
      <c r="J272" s="173">
        <f t="shared" si="42"/>
        <v>0.06825372674</v>
      </c>
      <c r="K272" s="173">
        <f t="shared" si="42"/>
        <v>0.04664651501</v>
      </c>
      <c r="L272" s="173">
        <f t="shared" si="42"/>
        <v>0.02435352606</v>
      </c>
      <c r="M272" s="173">
        <f t="shared" si="42"/>
        <v>0.03631531443</v>
      </c>
      <c r="N272" s="173">
        <f t="shared" si="42"/>
        <v>0.01507518647</v>
      </c>
      <c r="O272" s="173">
        <f t="shared" si="42"/>
        <v>0.02265069779</v>
      </c>
      <c r="P272" s="173">
        <f t="shared" si="42"/>
        <v>0.02438271467</v>
      </c>
      <c r="Q272" s="173">
        <f t="shared" si="42"/>
        <v>0.02519936686</v>
      </c>
      <c r="R272" s="173">
        <f t="shared" si="42"/>
        <v>0.01725759229</v>
      </c>
      <c r="S272" s="173">
        <f t="shared" si="42"/>
        <v>0.005974395604</v>
      </c>
      <c r="T272" s="173">
        <f t="shared" si="42"/>
        <v>0.0668709161</v>
      </c>
      <c r="U272" s="173">
        <f t="shared" si="42"/>
        <v>0.06230130764</v>
      </c>
    </row>
    <row r="273" ht="15.75" customHeight="1">
      <c r="A273" s="170" t="s">
        <v>117</v>
      </c>
      <c r="B273" s="173">
        <f t="shared" ref="B273:U273" si="43">B53/B$12</f>
        <v>0</v>
      </c>
      <c r="C273" s="173">
        <f t="shared" si="43"/>
        <v>0</v>
      </c>
      <c r="D273" s="173">
        <f t="shared" si="43"/>
        <v>0</v>
      </c>
      <c r="E273" s="173">
        <f t="shared" si="43"/>
        <v>0</v>
      </c>
      <c r="F273" s="173">
        <f t="shared" si="43"/>
        <v>0</v>
      </c>
      <c r="G273" s="173">
        <f t="shared" si="43"/>
        <v>0</v>
      </c>
      <c r="H273" s="173">
        <f t="shared" si="43"/>
        <v>0</v>
      </c>
      <c r="I273" s="173">
        <f t="shared" si="43"/>
        <v>0</v>
      </c>
      <c r="J273" s="173">
        <f t="shared" si="43"/>
        <v>0</v>
      </c>
      <c r="K273" s="173">
        <f t="shared" si="43"/>
        <v>0</v>
      </c>
      <c r="L273" s="173">
        <f t="shared" si="43"/>
        <v>0</v>
      </c>
      <c r="M273" s="173">
        <f t="shared" si="43"/>
        <v>0</v>
      </c>
      <c r="N273" s="173">
        <f t="shared" si="43"/>
        <v>0</v>
      </c>
      <c r="O273" s="173">
        <f t="shared" si="43"/>
        <v>0</v>
      </c>
      <c r="P273" s="173">
        <f t="shared" si="43"/>
        <v>0</v>
      </c>
      <c r="Q273" s="173">
        <f t="shared" si="43"/>
        <v>0</v>
      </c>
      <c r="R273" s="173">
        <f t="shared" si="43"/>
        <v>0</v>
      </c>
      <c r="S273" s="173">
        <f t="shared" si="43"/>
        <v>0</v>
      </c>
      <c r="T273" s="173">
        <f t="shared" si="43"/>
        <v>0</v>
      </c>
      <c r="U273" s="173">
        <f t="shared" si="43"/>
        <v>0</v>
      </c>
    </row>
    <row r="274" ht="15.75" customHeight="1">
      <c r="A274" s="170" t="s">
        <v>62</v>
      </c>
      <c r="B274" s="173">
        <f t="shared" ref="B274:U274" si="44">B54/B$12</f>
        <v>0</v>
      </c>
      <c r="C274" s="173">
        <f t="shared" si="44"/>
        <v>0</v>
      </c>
      <c r="D274" s="173">
        <f t="shared" si="44"/>
        <v>0</v>
      </c>
      <c r="E274" s="173">
        <f t="shared" si="44"/>
        <v>0</v>
      </c>
      <c r="F274" s="173">
        <f t="shared" si="44"/>
        <v>0</v>
      </c>
      <c r="G274" s="173">
        <f t="shared" si="44"/>
        <v>0</v>
      </c>
      <c r="H274" s="173">
        <f t="shared" si="44"/>
        <v>0</v>
      </c>
      <c r="I274" s="173">
        <f t="shared" si="44"/>
        <v>0</v>
      </c>
      <c r="J274" s="173">
        <f t="shared" si="44"/>
        <v>0</v>
      </c>
      <c r="K274" s="173">
        <f t="shared" si="44"/>
        <v>0</v>
      </c>
      <c r="L274" s="173">
        <f t="shared" si="44"/>
        <v>0</v>
      </c>
      <c r="M274" s="173">
        <f t="shared" si="44"/>
        <v>0</v>
      </c>
      <c r="N274" s="173">
        <f t="shared" si="44"/>
        <v>0</v>
      </c>
      <c r="O274" s="173">
        <f t="shared" si="44"/>
        <v>0</v>
      </c>
      <c r="P274" s="173">
        <f t="shared" si="44"/>
        <v>0</v>
      </c>
      <c r="Q274" s="173">
        <f t="shared" si="44"/>
        <v>0</v>
      </c>
      <c r="R274" s="173">
        <f t="shared" si="44"/>
        <v>0</v>
      </c>
      <c r="S274" s="173">
        <f t="shared" si="44"/>
        <v>0</v>
      </c>
      <c r="T274" s="173">
        <f t="shared" si="44"/>
        <v>0</v>
      </c>
      <c r="U274" s="173">
        <f t="shared" si="44"/>
        <v>0</v>
      </c>
    </row>
    <row r="275" ht="15.75" customHeight="1">
      <c r="A275" s="170" t="s">
        <v>118</v>
      </c>
      <c r="B275" s="173">
        <f t="shared" ref="B275:U275" si="45">B55/B$12</f>
        <v>0</v>
      </c>
      <c r="C275" s="173">
        <f t="shared" si="45"/>
        <v>0</v>
      </c>
      <c r="D275" s="173">
        <f t="shared" si="45"/>
        <v>0</v>
      </c>
      <c r="E275" s="173">
        <f t="shared" si="45"/>
        <v>0</v>
      </c>
      <c r="F275" s="173">
        <f t="shared" si="45"/>
        <v>0</v>
      </c>
      <c r="G275" s="173">
        <f t="shared" si="45"/>
        <v>0</v>
      </c>
      <c r="H275" s="173">
        <f t="shared" si="45"/>
        <v>0</v>
      </c>
      <c r="I275" s="173">
        <f t="shared" si="45"/>
        <v>0</v>
      </c>
      <c r="J275" s="173">
        <f t="shared" si="45"/>
        <v>0</v>
      </c>
      <c r="K275" s="173">
        <f t="shared" si="45"/>
        <v>0</v>
      </c>
      <c r="L275" s="173">
        <f t="shared" si="45"/>
        <v>0</v>
      </c>
      <c r="M275" s="173">
        <f t="shared" si="45"/>
        <v>0</v>
      </c>
      <c r="N275" s="173">
        <f t="shared" si="45"/>
        <v>0</v>
      </c>
      <c r="O275" s="173">
        <f t="shared" si="45"/>
        <v>0</v>
      </c>
      <c r="P275" s="173">
        <f t="shared" si="45"/>
        <v>0</v>
      </c>
      <c r="Q275" s="173">
        <f t="shared" si="45"/>
        <v>0</v>
      </c>
      <c r="R275" s="173">
        <f t="shared" si="45"/>
        <v>0</v>
      </c>
      <c r="S275" s="173">
        <f t="shared" si="45"/>
        <v>0</v>
      </c>
      <c r="T275" s="173">
        <f t="shared" si="45"/>
        <v>0</v>
      </c>
      <c r="U275" s="173">
        <f t="shared" si="45"/>
        <v>0</v>
      </c>
    </row>
    <row r="276" ht="15.75" customHeight="1">
      <c r="A276" s="170" t="s">
        <v>119</v>
      </c>
      <c r="B276" s="173">
        <f t="shared" ref="B276:U276" si="46">B56/B$12</f>
        <v>0</v>
      </c>
      <c r="C276" s="173">
        <f t="shared" si="46"/>
        <v>0</v>
      </c>
      <c r="D276" s="173">
        <f t="shared" si="46"/>
        <v>0</v>
      </c>
      <c r="E276" s="173">
        <f t="shared" si="46"/>
        <v>0</v>
      </c>
      <c r="F276" s="173">
        <f t="shared" si="46"/>
        <v>0</v>
      </c>
      <c r="G276" s="173">
        <f t="shared" si="46"/>
        <v>0</v>
      </c>
      <c r="H276" s="173">
        <f t="shared" si="46"/>
        <v>0</v>
      </c>
      <c r="I276" s="173">
        <f t="shared" si="46"/>
        <v>0</v>
      </c>
      <c r="J276" s="173">
        <f t="shared" si="46"/>
        <v>0</v>
      </c>
      <c r="K276" s="173">
        <f t="shared" si="46"/>
        <v>0</v>
      </c>
      <c r="L276" s="173">
        <f t="shared" si="46"/>
        <v>0</v>
      </c>
      <c r="M276" s="173">
        <f t="shared" si="46"/>
        <v>0</v>
      </c>
      <c r="N276" s="173">
        <f t="shared" si="46"/>
        <v>0</v>
      </c>
      <c r="O276" s="173">
        <f t="shared" si="46"/>
        <v>0</v>
      </c>
      <c r="P276" s="173">
        <f t="shared" si="46"/>
        <v>0</v>
      </c>
      <c r="Q276" s="173">
        <f t="shared" si="46"/>
        <v>0</v>
      </c>
      <c r="R276" s="173">
        <f t="shared" si="46"/>
        <v>0</v>
      </c>
      <c r="S276" s="173">
        <f t="shared" si="46"/>
        <v>0</v>
      </c>
      <c r="T276" s="173">
        <f t="shared" si="46"/>
        <v>0</v>
      </c>
      <c r="U276" s="173">
        <f t="shared" si="46"/>
        <v>0</v>
      </c>
    </row>
    <row r="277" ht="15.75" customHeight="1">
      <c r="A277" s="170" t="s">
        <v>120</v>
      </c>
      <c r="B277" s="173">
        <f t="shared" ref="B277:U277" si="47">B57/B$12</f>
        <v>0</v>
      </c>
      <c r="C277" s="173">
        <f t="shared" si="47"/>
        <v>0</v>
      </c>
      <c r="D277" s="173">
        <f t="shared" si="47"/>
        <v>0</v>
      </c>
      <c r="E277" s="173">
        <f t="shared" si="47"/>
        <v>0</v>
      </c>
      <c r="F277" s="173">
        <f t="shared" si="47"/>
        <v>0</v>
      </c>
      <c r="G277" s="173">
        <f t="shared" si="47"/>
        <v>0</v>
      </c>
      <c r="H277" s="173">
        <f t="shared" si="47"/>
        <v>0</v>
      </c>
      <c r="I277" s="173">
        <f t="shared" si="47"/>
        <v>0</v>
      </c>
      <c r="J277" s="173">
        <f t="shared" si="47"/>
        <v>0</v>
      </c>
      <c r="K277" s="173">
        <f t="shared" si="47"/>
        <v>0</v>
      </c>
      <c r="L277" s="173">
        <f t="shared" si="47"/>
        <v>0</v>
      </c>
      <c r="M277" s="173">
        <f t="shared" si="47"/>
        <v>0</v>
      </c>
      <c r="N277" s="173">
        <f t="shared" si="47"/>
        <v>0</v>
      </c>
      <c r="O277" s="173">
        <f t="shared" si="47"/>
        <v>0</v>
      </c>
      <c r="P277" s="173">
        <f t="shared" si="47"/>
        <v>0</v>
      </c>
      <c r="Q277" s="173">
        <f t="shared" si="47"/>
        <v>0</v>
      </c>
      <c r="R277" s="173">
        <f t="shared" si="47"/>
        <v>0</v>
      </c>
      <c r="S277" s="173">
        <f t="shared" si="47"/>
        <v>0</v>
      </c>
      <c r="T277" s="173">
        <f t="shared" si="47"/>
        <v>0</v>
      </c>
      <c r="U277" s="173">
        <f t="shared" si="47"/>
        <v>0</v>
      </c>
    </row>
    <row r="278" ht="15.75" customHeight="1">
      <c r="A278" s="170" t="s">
        <v>121</v>
      </c>
      <c r="B278" s="173">
        <f t="shared" ref="B278:U278" si="48">B58/B$12</f>
        <v>0</v>
      </c>
      <c r="C278" s="173">
        <f t="shared" si="48"/>
        <v>0</v>
      </c>
      <c r="D278" s="173">
        <f t="shared" si="48"/>
        <v>0</v>
      </c>
      <c r="E278" s="173">
        <f t="shared" si="48"/>
        <v>0</v>
      </c>
      <c r="F278" s="173">
        <f t="shared" si="48"/>
        <v>0</v>
      </c>
      <c r="G278" s="173">
        <f t="shared" si="48"/>
        <v>0</v>
      </c>
      <c r="H278" s="173">
        <f t="shared" si="48"/>
        <v>0</v>
      </c>
      <c r="I278" s="173">
        <f t="shared" si="48"/>
        <v>0</v>
      </c>
      <c r="J278" s="173">
        <f t="shared" si="48"/>
        <v>0</v>
      </c>
      <c r="K278" s="173">
        <f t="shared" si="48"/>
        <v>0</v>
      </c>
      <c r="L278" s="173">
        <f t="shared" si="48"/>
        <v>0</v>
      </c>
      <c r="M278" s="173">
        <f t="shared" si="48"/>
        <v>0</v>
      </c>
      <c r="N278" s="173">
        <f t="shared" si="48"/>
        <v>0</v>
      </c>
      <c r="O278" s="173">
        <f t="shared" si="48"/>
        <v>0</v>
      </c>
      <c r="P278" s="173">
        <f t="shared" si="48"/>
        <v>0</v>
      </c>
      <c r="Q278" s="173">
        <f t="shared" si="48"/>
        <v>0</v>
      </c>
      <c r="R278" s="173">
        <f t="shared" si="48"/>
        <v>0</v>
      </c>
      <c r="S278" s="173">
        <f t="shared" si="48"/>
        <v>0</v>
      </c>
      <c r="T278" s="173">
        <f t="shared" si="48"/>
        <v>0</v>
      </c>
      <c r="U278" s="173">
        <f t="shared" si="48"/>
        <v>0</v>
      </c>
    </row>
    <row r="279" ht="15.75" customHeight="1">
      <c r="A279" s="170" t="s">
        <v>122</v>
      </c>
      <c r="B279" s="173">
        <f t="shared" ref="B279:U279" si="49">B59/B$12</f>
        <v>0</v>
      </c>
      <c r="C279" s="173">
        <f t="shared" si="49"/>
        <v>0</v>
      </c>
      <c r="D279" s="173">
        <f t="shared" si="49"/>
        <v>0</v>
      </c>
      <c r="E279" s="173">
        <f t="shared" si="49"/>
        <v>0</v>
      </c>
      <c r="F279" s="173">
        <f t="shared" si="49"/>
        <v>0</v>
      </c>
      <c r="G279" s="173">
        <f t="shared" si="49"/>
        <v>0</v>
      </c>
      <c r="H279" s="173">
        <f t="shared" si="49"/>
        <v>0</v>
      </c>
      <c r="I279" s="173">
        <f t="shared" si="49"/>
        <v>0</v>
      </c>
      <c r="J279" s="173">
        <f t="shared" si="49"/>
        <v>0</v>
      </c>
      <c r="K279" s="173">
        <f t="shared" si="49"/>
        <v>0</v>
      </c>
      <c r="L279" s="173">
        <f t="shared" si="49"/>
        <v>0</v>
      </c>
      <c r="M279" s="173">
        <f t="shared" si="49"/>
        <v>0</v>
      </c>
      <c r="N279" s="173">
        <f t="shared" si="49"/>
        <v>0</v>
      </c>
      <c r="O279" s="173">
        <f t="shared" si="49"/>
        <v>0</v>
      </c>
      <c r="P279" s="173">
        <f t="shared" si="49"/>
        <v>0.0000504768344</v>
      </c>
      <c r="Q279" s="173">
        <f t="shared" si="49"/>
        <v>0.00001510189181</v>
      </c>
      <c r="R279" s="173">
        <f t="shared" si="49"/>
        <v>0</v>
      </c>
      <c r="S279" s="173">
        <f t="shared" si="49"/>
        <v>0</v>
      </c>
      <c r="T279" s="173">
        <f t="shared" si="49"/>
        <v>0</v>
      </c>
      <c r="U279" s="173">
        <f t="shared" si="49"/>
        <v>0</v>
      </c>
    </row>
    <row r="280" ht="15.75" customHeight="1">
      <c r="A280" s="170" t="s">
        <v>56</v>
      </c>
      <c r="B280" s="173">
        <f t="shared" ref="B280:U280" si="50">B60/B$12</f>
        <v>0</v>
      </c>
      <c r="C280" s="173">
        <f t="shared" si="50"/>
        <v>0</v>
      </c>
      <c r="D280" s="173">
        <f t="shared" si="50"/>
        <v>0</v>
      </c>
      <c r="E280" s="173">
        <f t="shared" si="50"/>
        <v>0</v>
      </c>
      <c r="F280" s="173">
        <f t="shared" si="50"/>
        <v>0</v>
      </c>
      <c r="G280" s="173">
        <f t="shared" si="50"/>
        <v>0</v>
      </c>
      <c r="H280" s="173">
        <f t="shared" si="50"/>
        <v>0</v>
      </c>
      <c r="I280" s="173">
        <f t="shared" si="50"/>
        <v>0</v>
      </c>
      <c r="J280" s="173">
        <f t="shared" si="50"/>
        <v>0</v>
      </c>
      <c r="K280" s="173">
        <f t="shared" si="50"/>
        <v>0</v>
      </c>
      <c r="L280" s="173">
        <f t="shared" si="50"/>
        <v>0</v>
      </c>
      <c r="M280" s="173">
        <f t="shared" si="50"/>
        <v>0</v>
      </c>
      <c r="N280" s="173">
        <f t="shared" si="50"/>
        <v>0</v>
      </c>
      <c r="O280" s="173">
        <f t="shared" si="50"/>
        <v>0</v>
      </c>
      <c r="P280" s="173">
        <f t="shared" si="50"/>
        <v>0</v>
      </c>
      <c r="Q280" s="173">
        <f t="shared" si="50"/>
        <v>0</v>
      </c>
      <c r="R280" s="173">
        <f t="shared" si="50"/>
        <v>0</v>
      </c>
      <c r="S280" s="173">
        <f t="shared" si="50"/>
        <v>0</v>
      </c>
      <c r="T280" s="173">
        <f t="shared" si="50"/>
        <v>0</v>
      </c>
      <c r="U280" s="173">
        <f t="shared" si="50"/>
        <v>0</v>
      </c>
    </row>
    <row r="281" ht="15.75" customHeight="1">
      <c r="A281" s="170" t="s">
        <v>518</v>
      </c>
      <c r="B281" s="173">
        <f t="shared" ref="B281:U281" si="51">B61/B$12</f>
        <v>0</v>
      </c>
      <c r="C281" s="173">
        <f t="shared" si="51"/>
        <v>0</v>
      </c>
      <c r="D281" s="173">
        <f t="shared" si="51"/>
        <v>0</v>
      </c>
      <c r="E281" s="173">
        <f t="shared" si="51"/>
        <v>0</v>
      </c>
      <c r="F281" s="173">
        <f t="shared" si="51"/>
        <v>0</v>
      </c>
      <c r="G281" s="173">
        <f t="shared" si="51"/>
        <v>0</v>
      </c>
      <c r="H281" s="173">
        <f t="shared" si="51"/>
        <v>0</v>
      </c>
      <c r="I281" s="173">
        <f t="shared" si="51"/>
        <v>0</v>
      </c>
      <c r="J281" s="173">
        <f t="shared" si="51"/>
        <v>0</v>
      </c>
      <c r="K281" s="173">
        <f t="shared" si="51"/>
        <v>0</v>
      </c>
      <c r="L281" s="173">
        <f t="shared" si="51"/>
        <v>0</v>
      </c>
      <c r="M281" s="173">
        <f t="shared" si="51"/>
        <v>0</v>
      </c>
      <c r="N281" s="173">
        <f t="shared" si="51"/>
        <v>0</v>
      </c>
      <c r="O281" s="173">
        <f t="shared" si="51"/>
        <v>0</v>
      </c>
      <c r="P281" s="173">
        <f t="shared" si="51"/>
        <v>0</v>
      </c>
      <c r="Q281" s="173">
        <f t="shared" si="51"/>
        <v>0</v>
      </c>
      <c r="R281" s="173">
        <f t="shared" si="51"/>
        <v>0</v>
      </c>
      <c r="S281" s="173">
        <f t="shared" si="51"/>
        <v>0</v>
      </c>
      <c r="T281" s="173">
        <f t="shared" si="51"/>
        <v>0</v>
      </c>
      <c r="U281" s="173">
        <f t="shared" si="51"/>
        <v>0</v>
      </c>
    </row>
    <row r="282" ht="15.75" customHeight="1">
      <c r="A282" s="170" t="s">
        <v>123</v>
      </c>
      <c r="B282" s="173">
        <f t="shared" ref="B282:U282" si="52">B62/B$12</f>
        <v>0</v>
      </c>
      <c r="C282" s="173">
        <f t="shared" si="52"/>
        <v>0</v>
      </c>
      <c r="D282" s="173">
        <f t="shared" si="52"/>
        <v>0</v>
      </c>
      <c r="E282" s="173">
        <f t="shared" si="52"/>
        <v>0</v>
      </c>
      <c r="F282" s="173">
        <f t="shared" si="52"/>
        <v>0.0000005164770645</v>
      </c>
      <c r="G282" s="173">
        <f t="shared" si="52"/>
        <v>0.00009489577473</v>
      </c>
      <c r="H282" s="173">
        <f t="shared" si="52"/>
        <v>0.000006346734145</v>
      </c>
      <c r="I282" s="173">
        <f t="shared" si="52"/>
        <v>0</v>
      </c>
      <c r="J282" s="173">
        <f t="shared" si="52"/>
        <v>0.00001799676385</v>
      </c>
      <c r="K282" s="173">
        <f t="shared" si="52"/>
        <v>0.00001634163458</v>
      </c>
      <c r="L282" s="173">
        <f t="shared" si="52"/>
        <v>0.00001544032356</v>
      </c>
      <c r="M282" s="173">
        <f t="shared" si="52"/>
        <v>0.000006908082719</v>
      </c>
      <c r="N282" s="173">
        <f t="shared" si="52"/>
        <v>0</v>
      </c>
      <c r="O282" s="173">
        <f t="shared" si="52"/>
        <v>0.000006892192328</v>
      </c>
      <c r="P282" s="173">
        <f t="shared" si="52"/>
        <v>0.003538872485</v>
      </c>
      <c r="Q282" s="173">
        <f t="shared" si="52"/>
        <v>0.00004136605147</v>
      </c>
      <c r="R282" s="173">
        <f t="shared" si="52"/>
        <v>0</v>
      </c>
      <c r="S282" s="173">
        <f t="shared" si="52"/>
        <v>0</v>
      </c>
      <c r="T282" s="173">
        <f t="shared" si="52"/>
        <v>0.00005642102247</v>
      </c>
      <c r="U282" s="173">
        <f t="shared" si="52"/>
        <v>0.0000138654819</v>
      </c>
    </row>
    <row r="283" ht="15.75" customHeight="1">
      <c r="A283" s="170" t="s">
        <v>124</v>
      </c>
      <c r="B283" s="173">
        <f t="shared" ref="B283:U283" si="53">B63/B$12</f>
        <v>0</v>
      </c>
      <c r="C283" s="173">
        <f t="shared" si="53"/>
        <v>0</v>
      </c>
      <c r="D283" s="173">
        <f t="shared" si="53"/>
        <v>0</v>
      </c>
      <c r="E283" s="173">
        <f t="shared" si="53"/>
        <v>0</v>
      </c>
      <c r="F283" s="173">
        <f t="shared" si="53"/>
        <v>0</v>
      </c>
      <c r="G283" s="173">
        <f t="shared" si="53"/>
        <v>0</v>
      </c>
      <c r="H283" s="173">
        <f t="shared" si="53"/>
        <v>0</v>
      </c>
      <c r="I283" s="173">
        <f t="shared" si="53"/>
        <v>0</v>
      </c>
      <c r="J283" s="173">
        <f t="shared" si="53"/>
        <v>0</v>
      </c>
      <c r="K283" s="173">
        <f t="shared" si="53"/>
        <v>0</v>
      </c>
      <c r="L283" s="173">
        <f t="shared" si="53"/>
        <v>0</v>
      </c>
      <c r="M283" s="173">
        <f t="shared" si="53"/>
        <v>0</v>
      </c>
      <c r="N283" s="173">
        <f t="shared" si="53"/>
        <v>0</v>
      </c>
      <c r="O283" s="173">
        <f t="shared" si="53"/>
        <v>0</v>
      </c>
      <c r="P283" s="173">
        <f t="shared" si="53"/>
        <v>0</v>
      </c>
      <c r="Q283" s="173">
        <f t="shared" si="53"/>
        <v>0</v>
      </c>
      <c r="R283" s="173">
        <f t="shared" si="53"/>
        <v>0</v>
      </c>
      <c r="S283" s="173">
        <f t="shared" si="53"/>
        <v>0</v>
      </c>
      <c r="T283" s="173">
        <f t="shared" si="53"/>
        <v>0</v>
      </c>
      <c r="U283" s="173">
        <f t="shared" si="53"/>
        <v>0</v>
      </c>
    </row>
    <row r="284" ht="15.75" customHeight="1">
      <c r="A284" s="170" t="s">
        <v>125</v>
      </c>
      <c r="B284" s="173">
        <f t="shared" ref="B284:U284" si="54">B64/B$12</f>
        <v>0</v>
      </c>
      <c r="C284" s="173">
        <f t="shared" si="54"/>
        <v>0</v>
      </c>
      <c r="D284" s="173">
        <f t="shared" si="54"/>
        <v>0</v>
      </c>
      <c r="E284" s="173">
        <f t="shared" si="54"/>
        <v>0</v>
      </c>
      <c r="F284" s="173">
        <f t="shared" si="54"/>
        <v>0</v>
      </c>
      <c r="G284" s="173">
        <f t="shared" si="54"/>
        <v>0</v>
      </c>
      <c r="H284" s="173">
        <f t="shared" si="54"/>
        <v>0</v>
      </c>
      <c r="I284" s="173">
        <f t="shared" si="54"/>
        <v>0</v>
      </c>
      <c r="J284" s="173">
        <f t="shared" si="54"/>
        <v>0</v>
      </c>
      <c r="K284" s="173">
        <f t="shared" si="54"/>
        <v>0</v>
      </c>
      <c r="L284" s="173">
        <f t="shared" si="54"/>
        <v>0</v>
      </c>
      <c r="M284" s="173">
        <f t="shared" si="54"/>
        <v>0</v>
      </c>
      <c r="N284" s="173">
        <f t="shared" si="54"/>
        <v>0</v>
      </c>
      <c r="O284" s="173">
        <f t="shared" si="54"/>
        <v>0</v>
      </c>
      <c r="P284" s="173">
        <f t="shared" si="54"/>
        <v>0</v>
      </c>
      <c r="Q284" s="173">
        <f t="shared" si="54"/>
        <v>0</v>
      </c>
      <c r="R284" s="173">
        <f t="shared" si="54"/>
        <v>0</v>
      </c>
      <c r="S284" s="173">
        <f t="shared" si="54"/>
        <v>0</v>
      </c>
      <c r="T284" s="173">
        <f t="shared" si="54"/>
        <v>0</v>
      </c>
      <c r="U284" s="173">
        <f t="shared" si="54"/>
        <v>0</v>
      </c>
    </row>
    <row r="285" ht="15.75" customHeight="1">
      <c r="A285" s="170" t="s">
        <v>126</v>
      </c>
      <c r="B285" s="173">
        <f t="shared" ref="B285:U285" si="55">B65/B$12</f>
        <v>0</v>
      </c>
      <c r="C285" s="173">
        <f t="shared" si="55"/>
        <v>0</v>
      </c>
      <c r="D285" s="173">
        <f t="shared" si="55"/>
        <v>0</v>
      </c>
      <c r="E285" s="173">
        <f t="shared" si="55"/>
        <v>0</v>
      </c>
      <c r="F285" s="173">
        <f t="shared" si="55"/>
        <v>0</v>
      </c>
      <c r="G285" s="173">
        <f t="shared" si="55"/>
        <v>0</v>
      </c>
      <c r="H285" s="173">
        <f t="shared" si="55"/>
        <v>0</v>
      </c>
      <c r="I285" s="173">
        <f t="shared" si="55"/>
        <v>0</v>
      </c>
      <c r="J285" s="173">
        <f t="shared" si="55"/>
        <v>0</v>
      </c>
      <c r="K285" s="173">
        <f t="shared" si="55"/>
        <v>0</v>
      </c>
      <c r="L285" s="173">
        <f t="shared" si="55"/>
        <v>0</v>
      </c>
      <c r="M285" s="173">
        <f t="shared" si="55"/>
        <v>0</v>
      </c>
      <c r="N285" s="173">
        <f t="shared" si="55"/>
        <v>0</v>
      </c>
      <c r="O285" s="173">
        <f t="shared" si="55"/>
        <v>0</v>
      </c>
      <c r="P285" s="173">
        <f t="shared" si="55"/>
        <v>0</v>
      </c>
      <c r="Q285" s="173">
        <f t="shared" si="55"/>
        <v>0</v>
      </c>
      <c r="R285" s="173">
        <f t="shared" si="55"/>
        <v>0</v>
      </c>
      <c r="S285" s="173">
        <f t="shared" si="55"/>
        <v>0</v>
      </c>
      <c r="T285" s="173">
        <f t="shared" si="55"/>
        <v>0</v>
      </c>
      <c r="U285" s="173">
        <f t="shared" si="55"/>
        <v>0</v>
      </c>
    </row>
    <row r="286" ht="15.75" customHeight="1">
      <c r="A286" s="170" t="s">
        <v>127</v>
      </c>
      <c r="B286" s="173">
        <f t="shared" ref="B286:U286" si="56">B66/B$12</f>
        <v>0</v>
      </c>
      <c r="C286" s="173">
        <f t="shared" si="56"/>
        <v>0</v>
      </c>
      <c r="D286" s="173">
        <f t="shared" si="56"/>
        <v>0</v>
      </c>
      <c r="E286" s="173">
        <f t="shared" si="56"/>
        <v>0</v>
      </c>
      <c r="F286" s="173">
        <f t="shared" si="56"/>
        <v>0</v>
      </c>
      <c r="G286" s="173">
        <f t="shared" si="56"/>
        <v>0</v>
      </c>
      <c r="H286" s="173">
        <f t="shared" si="56"/>
        <v>0</v>
      </c>
      <c r="I286" s="173">
        <f t="shared" si="56"/>
        <v>0</v>
      </c>
      <c r="J286" s="173">
        <f t="shared" si="56"/>
        <v>0</v>
      </c>
      <c r="K286" s="173">
        <f t="shared" si="56"/>
        <v>0</v>
      </c>
      <c r="L286" s="173">
        <f t="shared" si="56"/>
        <v>0</v>
      </c>
      <c r="M286" s="173">
        <f t="shared" si="56"/>
        <v>0</v>
      </c>
      <c r="N286" s="173">
        <f t="shared" si="56"/>
        <v>0</v>
      </c>
      <c r="O286" s="173">
        <f t="shared" si="56"/>
        <v>0</v>
      </c>
      <c r="P286" s="173">
        <f t="shared" si="56"/>
        <v>0</v>
      </c>
      <c r="Q286" s="173">
        <f t="shared" si="56"/>
        <v>0</v>
      </c>
      <c r="R286" s="173">
        <f t="shared" si="56"/>
        <v>0</v>
      </c>
      <c r="S286" s="173">
        <f t="shared" si="56"/>
        <v>0</v>
      </c>
      <c r="T286" s="173">
        <f t="shared" si="56"/>
        <v>0</v>
      </c>
      <c r="U286" s="173">
        <f t="shared" si="56"/>
        <v>0</v>
      </c>
    </row>
    <row r="287" ht="15.75" customHeight="1">
      <c r="A287" s="170" t="s">
        <v>128</v>
      </c>
      <c r="B287" s="173">
        <f t="shared" ref="B287:U287" si="57">B67/B$12</f>
        <v>0</v>
      </c>
      <c r="C287" s="173">
        <f t="shared" si="57"/>
        <v>0</v>
      </c>
      <c r="D287" s="173">
        <f t="shared" si="57"/>
        <v>0</v>
      </c>
      <c r="E287" s="173">
        <f t="shared" si="57"/>
        <v>0</v>
      </c>
      <c r="F287" s="173">
        <f t="shared" si="57"/>
        <v>0</v>
      </c>
      <c r="G287" s="173">
        <f t="shared" si="57"/>
        <v>0</v>
      </c>
      <c r="H287" s="173">
        <f t="shared" si="57"/>
        <v>0</v>
      </c>
      <c r="I287" s="173">
        <f t="shared" si="57"/>
        <v>0</v>
      </c>
      <c r="J287" s="173">
        <f t="shared" si="57"/>
        <v>0</v>
      </c>
      <c r="K287" s="173">
        <f t="shared" si="57"/>
        <v>0</v>
      </c>
      <c r="L287" s="173">
        <f t="shared" si="57"/>
        <v>0</v>
      </c>
      <c r="M287" s="173">
        <f t="shared" si="57"/>
        <v>0</v>
      </c>
      <c r="N287" s="173">
        <f t="shared" si="57"/>
        <v>0</v>
      </c>
      <c r="O287" s="173">
        <f t="shared" si="57"/>
        <v>0</v>
      </c>
      <c r="P287" s="173">
        <f t="shared" si="57"/>
        <v>0</v>
      </c>
      <c r="Q287" s="173">
        <f t="shared" si="57"/>
        <v>0.00001225660784</v>
      </c>
      <c r="R287" s="173">
        <f t="shared" si="57"/>
        <v>0</v>
      </c>
      <c r="S287" s="173">
        <f t="shared" si="57"/>
        <v>0</v>
      </c>
      <c r="T287" s="173">
        <f t="shared" si="57"/>
        <v>0</v>
      </c>
      <c r="U287" s="173">
        <f t="shared" si="57"/>
        <v>0</v>
      </c>
    </row>
    <row r="288" ht="15.75" customHeight="1">
      <c r="A288" s="170" t="s">
        <v>12</v>
      </c>
      <c r="B288" s="173">
        <f t="shared" ref="B288:U288" si="58">B68/B$12</f>
        <v>0</v>
      </c>
      <c r="C288" s="173">
        <f t="shared" si="58"/>
        <v>0</v>
      </c>
      <c r="D288" s="173">
        <f t="shared" si="58"/>
        <v>0</v>
      </c>
      <c r="E288" s="173">
        <f t="shared" si="58"/>
        <v>0</v>
      </c>
      <c r="F288" s="173">
        <f t="shared" si="58"/>
        <v>0</v>
      </c>
      <c r="G288" s="173">
        <f t="shared" si="58"/>
        <v>0</v>
      </c>
      <c r="H288" s="173">
        <f t="shared" si="58"/>
        <v>0</v>
      </c>
      <c r="I288" s="173">
        <f t="shared" si="58"/>
        <v>0</v>
      </c>
      <c r="J288" s="173">
        <f t="shared" si="58"/>
        <v>0</v>
      </c>
      <c r="K288" s="173">
        <f t="shared" si="58"/>
        <v>0</v>
      </c>
      <c r="L288" s="173">
        <f t="shared" si="58"/>
        <v>0</v>
      </c>
      <c r="M288" s="173">
        <f t="shared" si="58"/>
        <v>0</v>
      </c>
      <c r="N288" s="173">
        <f t="shared" si="58"/>
        <v>0</v>
      </c>
      <c r="O288" s="173">
        <f t="shared" si="58"/>
        <v>0</v>
      </c>
      <c r="P288" s="173">
        <f t="shared" si="58"/>
        <v>0</v>
      </c>
      <c r="Q288" s="173">
        <f t="shared" si="58"/>
        <v>0</v>
      </c>
      <c r="R288" s="173">
        <f t="shared" si="58"/>
        <v>0</v>
      </c>
      <c r="S288" s="173">
        <f t="shared" si="58"/>
        <v>0</v>
      </c>
      <c r="T288" s="173">
        <f t="shared" si="58"/>
        <v>0</v>
      </c>
      <c r="U288" s="173">
        <f t="shared" si="58"/>
        <v>0</v>
      </c>
    </row>
    <row r="289" ht="15.75" customHeight="1">
      <c r="A289" s="170" t="s">
        <v>129</v>
      </c>
      <c r="B289" s="173">
        <f t="shared" ref="B289:U289" si="59">B69/B$12</f>
        <v>0</v>
      </c>
      <c r="C289" s="173">
        <f t="shared" si="59"/>
        <v>0</v>
      </c>
      <c r="D289" s="173">
        <f t="shared" si="59"/>
        <v>0</v>
      </c>
      <c r="E289" s="173">
        <f t="shared" si="59"/>
        <v>0</v>
      </c>
      <c r="F289" s="173">
        <f t="shared" si="59"/>
        <v>0</v>
      </c>
      <c r="G289" s="173">
        <f t="shared" si="59"/>
        <v>0</v>
      </c>
      <c r="H289" s="173">
        <f t="shared" si="59"/>
        <v>0</v>
      </c>
      <c r="I289" s="173">
        <f t="shared" si="59"/>
        <v>0</v>
      </c>
      <c r="J289" s="173">
        <f t="shared" si="59"/>
        <v>0</v>
      </c>
      <c r="K289" s="173">
        <f t="shared" si="59"/>
        <v>0</v>
      </c>
      <c r="L289" s="173">
        <f t="shared" si="59"/>
        <v>0</v>
      </c>
      <c r="M289" s="173">
        <f t="shared" si="59"/>
        <v>0</v>
      </c>
      <c r="N289" s="173">
        <f t="shared" si="59"/>
        <v>0</v>
      </c>
      <c r="O289" s="173">
        <f t="shared" si="59"/>
        <v>0</v>
      </c>
      <c r="P289" s="173">
        <f t="shared" si="59"/>
        <v>0</v>
      </c>
      <c r="Q289" s="173">
        <f t="shared" si="59"/>
        <v>0</v>
      </c>
      <c r="R289" s="173">
        <f t="shared" si="59"/>
        <v>0</v>
      </c>
      <c r="S289" s="173">
        <f t="shared" si="59"/>
        <v>0</v>
      </c>
      <c r="T289" s="173">
        <f t="shared" si="59"/>
        <v>0</v>
      </c>
      <c r="U289" s="173">
        <f t="shared" si="59"/>
        <v>0</v>
      </c>
    </row>
    <row r="290" ht="15.75" customHeight="1">
      <c r="A290" s="170" t="s">
        <v>130</v>
      </c>
      <c r="B290" s="173">
        <f t="shared" ref="B290:U290" si="60">B70/B$12</f>
        <v>0</v>
      </c>
      <c r="C290" s="173">
        <f t="shared" si="60"/>
        <v>0</v>
      </c>
      <c r="D290" s="173">
        <f t="shared" si="60"/>
        <v>0</v>
      </c>
      <c r="E290" s="173">
        <f t="shared" si="60"/>
        <v>0</v>
      </c>
      <c r="F290" s="173">
        <f t="shared" si="60"/>
        <v>0</v>
      </c>
      <c r="G290" s="173">
        <f t="shared" si="60"/>
        <v>0</v>
      </c>
      <c r="H290" s="173">
        <f t="shared" si="60"/>
        <v>0</v>
      </c>
      <c r="I290" s="173">
        <f t="shared" si="60"/>
        <v>0</v>
      </c>
      <c r="J290" s="173">
        <f t="shared" si="60"/>
        <v>0</v>
      </c>
      <c r="K290" s="173">
        <f t="shared" si="60"/>
        <v>0</v>
      </c>
      <c r="L290" s="173">
        <f t="shared" si="60"/>
        <v>0</v>
      </c>
      <c r="M290" s="173">
        <f t="shared" si="60"/>
        <v>0</v>
      </c>
      <c r="N290" s="173">
        <f t="shared" si="60"/>
        <v>0</v>
      </c>
      <c r="O290" s="173">
        <f t="shared" si="60"/>
        <v>0</v>
      </c>
      <c r="P290" s="173">
        <f t="shared" si="60"/>
        <v>0</v>
      </c>
      <c r="Q290" s="173">
        <f t="shared" si="60"/>
        <v>0</v>
      </c>
      <c r="R290" s="173">
        <f t="shared" si="60"/>
        <v>0</v>
      </c>
      <c r="S290" s="173">
        <f t="shared" si="60"/>
        <v>0</v>
      </c>
      <c r="T290" s="173">
        <f t="shared" si="60"/>
        <v>0</v>
      </c>
      <c r="U290" s="173">
        <f t="shared" si="60"/>
        <v>0</v>
      </c>
    </row>
    <row r="291" ht="15.75" customHeight="1">
      <c r="A291" s="170" t="s">
        <v>131</v>
      </c>
      <c r="B291" s="173">
        <f t="shared" ref="B291:U291" si="61">B71/B$12</f>
        <v>0</v>
      </c>
      <c r="C291" s="173">
        <f t="shared" si="61"/>
        <v>0</v>
      </c>
      <c r="D291" s="173">
        <f t="shared" si="61"/>
        <v>0</v>
      </c>
      <c r="E291" s="173">
        <f t="shared" si="61"/>
        <v>0</v>
      </c>
      <c r="F291" s="173">
        <f t="shared" si="61"/>
        <v>0</v>
      </c>
      <c r="G291" s="173">
        <f t="shared" si="61"/>
        <v>0</v>
      </c>
      <c r="H291" s="173">
        <f t="shared" si="61"/>
        <v>0</v>
      </c>
      <c r="I291" s="173">
        <f t="shared" si="61"/>
        <v>0</v>
      </c>
      <c r="J291" s="173">
        <f t="shared" si="61"/>
        <v>0</v>
      </c>
      <c r="K291" s="173">
        <f t="shared" si="61"/>
        <v>0</v>
      </c>
      <c r="L291" s="173">
        <f t="shared" si="61"/>
        <v>0</v>
      </c>
      <c r="M291" s="173">
        <f t="shared" si="61"/>
        <v>0</v>
      </c>
      <c r="N291" s="173">
        <f t="shared" si="61"/>
        <v>0</v>
      </c>
      <c r="O291" s="173">
        <f t="shared" si="61"/>
        <v>0</v>
      </c>
      <c r="P291" s="173">
        <f t="shared" si="61"/>
        <v>0</v>
      </c>
      <c r="Q291" s="173">
        <f t="shared" si="61"/>
        <v>0</v>
      </c>
      <c r="R291" s="173">
        <f t="shared" si="61"/>
        <v>0</v>
      </c>
      <c r="S291" s="173">
        <f t="shared" si="61"/>
        <v>0</v>
      </c>
      <c r="T291" s="173">
        <f t="shared" si="61"/>
        <v>0</v>
      </c>
      <c r="U291" s="173">
        <f t="shared" si="61"/>
        <v>0</v>
      </c>
    </row>
    <row r="292" ht="15.75" customHeight="1">
      <c r="A292" s="170" t="s">
        <v>132</v>
      </c>
      <c r="B292" s="173">
        <f t="shared" ref="B292:U292" si="62">B72/B$12</f>
        <v>0</v>
      </c>
      <c r="C292" s="173">
        <f t="shared" si="62"/>
        <v>0</v>
      </c>
      <c r="D292" s="173">
        <f t="shared" si="62"/>
        <v>0</v>
      </c>
      <c r="E292" s="173">
        <f t="shared" si="62"/>
        <v>0</v>
      </c>
      <c r="F292" s="173">
        <f t="shared" si="62"/>
        <v>0</v>
      </c>
      <c r="G292" s="173">
        <f t="shared" si="62"/>
        <v>0</v>
      </c>
      <c r="H292" s="173">
        <f t="shared" si="62"/>
        <v>0</v>
      </c>
      <c r="I292" s="173">
        <f t="shared" si="62"/>
        <v>0</v>
      </c>
      <c r="J292" s="173">
        <f t="shared" si="62"/>
        <v>0</v>
      </c>
      <c r="K292" s="173">
        <f t="shared" si="62"/>
        <v>0</v>
      </c>
      <c r="L292" s="173">
        <f t="shared" si="62"/>
        <v>0</v>
      </c>
      <c r="M292" s="173">
        <f t="shared" si="62"/>
        <v>0</v>
      </c>
      <c r="N292" s="173">
        <f t="shared" si="62"/>
        <v>0</v>
      </c>
      <c r="O292" s="173">
        <f t="shared" si="62"/>
        <v>0</v>
      </c>
      <c r="P292" s="173">
        <f t="shared" si="62"/>
        <v>0</v>
      </c>
      <c r="Q292" s="173">
        <f t="shared" si="62"/>
        <v>0</v>
      </c>
      <c r="R292" s="173">
        <f t="shared" si="62"/>
        <v>0</v>
      </c>
      <c r="S292" s="173">
        <f t="shared" si="62"/>
        <v>0</v>
      </c>
      <c r="T292" s="173">
        <f t="shared" si="62"/>
        <v>0</v>
      </c>
      <c r="U292" s="173">
        <f t="shared" si="62"/>
        <v>0</v>
      </c>
    </row>
    <row r="293" ht="15.75" customHeight="1">
      <c r="A293" s="170" t="s">
        <v>75</v>
      </c>
      <c r="B293" s="173">
        <f t="shared" ref="B293:U293" si="63">B73/B$12</f>
        <v>0</v>
      </c>
      <c r="C293" s="173">
        <f t="shared" si="63"/>
        <v>0</v>
      </c>
      <c r="D293" s="173">
        <f t="shared" si="63"/>
        <v>0</v>
      </c>
      <c r="E293" s="173">
        <f t="shared" si="63"/>
        <v>0</v>
      </c>
      <c r="F293" s="173">
        <f t="shared" si="63"/>
        <v>0</v>
      </c>
      <c r="G293" s="173">
        <f t="shared" si="63"/>
        <v>0</v>
      </c>
      <c r="H293" s="173">
        <f t="shared" si="63"/>
        <v>0</v>
      </c>
      <c r="I293" s="173">
        <f t="shared" si="63"/>
        <v>0</v>
      </c>
      <c r="J293" s="173">
        <f t="shared" si="63"/>
        <v>0</v>
      </c>
      <c r="K293" s="173">
        <f t="shared" si="63"/>
        <v>0</v>
      </c>
      <c r="L293" s="173">
        <f t="shared" si="63"/>
        <v>0</v>
      </c>
      <c r="M293" s="173">
        <f t="shared" si="63"/>
        <v>0</v>
      </c>
      <c r="N293" s="173">
        <f t="shared" si="63"/>
        <v>0</v>
      </c>
      <c r="O293" s="173">
        <f t="shared" si="63"/>
        <v>0</v>
      </c>
      <c r="P293" s="173">
        <f t="shared" si="63"/>
        <v>0</v>
      </c>
      <c r="Q293" s="173">
        <f t="shared" si="63"/>
        <v>0</v>
      </c>
      <c r="R293" s="173">
        <f t="shared" si="63"/>
        <v>0</v>
      </c>
      <c r="S293" s="173">
        <f t="shared" si="63"/>
        <v>0</v>
      </c>
      <c r="T293" s="173">
        <f t="shared" si="63"/>
        <v>0</v>
      </c>
      <c r="U293" s="173">
        <f t="shared" si="63"/>
        <v>0</v>
      </c>
    </row>
    <row r="294" ht="15.75" customHeight="1">
      <c r="A294" s="170" t="s">
        <v>13</v>
      </c>
      <c r="B294" s="173">
        <f t="shared" ref="B294:U294" si="64">B74/B$12</f>
        <v>0.1407655081</v>
      </c>
      <c r="C294" s="173">
        <f t="shared" si="64"/>
        <v>0.1743205119</v>
      </c>
      <c r="D294" s="173">
        <f t="shared" si="64"/>
        <v>0.1541542612</v>
      </c>
      <c r="E294" s="173">
        <f t="shared" si="64"/>
        <v>0.1850363032</v>
      </c>
      <c r="F294" s="173">
        <f t="shared" si="64"/>
        <v>0.1710449116</v>
      </c>
      <c r="G294" s="173">
        <f t="shared" si="64"/>
        <v>0.1293949545</v>
      </c>
      <c r="H294" s="173">
        <f t="shared" si="64"/>
        <v>0.116003068</v>
      </c>
      <c r="I294" s="173">
        <f t="shared" si="64"/>
        <v>0.1501046321</v>
      </c>
      <c r="J294" s="173">
        <f t="shared" si="64"/>
        <v>0.1517083564</v>
      </c>
      <c r="K294" s="173">
        <f t="shared" si="64"/>
        <v>0.1512928957</v>
      </c>
      <c r="L294" s="173">
        <f t="shared" si="64"/>
        <v>0.1624327553</v>
      </c>
      <c r="M294" s="173">
        <f t="shared" si="64"/>
        <v>0.1596310226</v>
      </c>
      <c r="N294" s="173">
        <f t="shared" si="64"/>
        <v>0.1801596196</v>
      </c>
      <c r="O294" s="173">
        <f t="shared" si="64"/>
        <v>0.1616164948</v>
      </c>
      <c r="P294" s="173">
        <f t="shared" si="64"/>
        <v>0.1393634493</v>
      </c>
      <c r="Q294" s="173">
        <f t="shared" si="64"/>
        <v>0.1578666411</v>
      </c>
      <c r="R294" s="173">
        <f t="shared" si="64"/>
        <v>0.1782473504</v>
      </c>
      <c r="S294" s="173">
        <f t="shared" si="64"/>
        <v>0.1429224672</v>
      </c>
      <c r="T294" s="173">
        <f t="shared" si="64"/>
        <v>0.1369040104</v>
      </c>
      <c r="U294" s="173">
        <f t="shared" si="64"/>
        <v>0.1288190159</v>
      </c>
    </row>
    <row r="295" ht="15.75" customHeight="1">
      <c r="A295" s="170" t="s">
        <v>519</v>
      </c>
      <c r="B295" s="173">
        <f t="shared" ref="B295:U295" si="65">B75/B$12</f>
        <v>0</v>
      </c>
      <c r="C295" s="173">
        <f t="shared" si="65"/>
        <v>0</v>
      </c>
      <c r="D295" s="173">
        <f t="shared" si="65"/>
        <v>0</v>
      </c>
      <c r="E295" s="173">
        <f t="shared" si="65"/>
        <v>0</v>
      </c>
      <c r="F295" s="173">
        <f t="shared" si="65"/>
        <v>0</v>
      </c>
      <c r="G295" s="173">
        <f t="shared" si="65"/>
        <v>0</v>
      </c>
      <c r="H295" s="173">
        <f t="shared" si="65"/>
        <v>0</v>
      </c>
      <c r="I295" s="173">
        <f t="shared" si="65"/>
        <v>0</v>
      </c>
      <c r="J295" s="173">
        <f t="shared" si="65"/>
        <v>0</v>
      </c>
      <c r="K295" s="173">
        <f t="shared" si="65"/>
        <v>0</v>
      </c>
      <c r="L295" s="173">
        <f t="shared" si="65"/>
        <v>0</v>
      </c>
      <c r="M295" s="173">
        <f t="shared" si="65"/>
        <v>0</v>
      </c>
      <c r="N295" s="173">
        <f t="shared" si="65"/>
        <v>0</v>
      </c>
      <c r="O295" s="173">
        <f t="shared" si="65"/>
        <v>0</v>
      </c>
      <c r="P295" s="173">
        <f t="shared" si="65"/>
        <v>0</v>
      </c>
      <c r="Q295" s="173">
        <f t="shared" si="65"/>
        <v>0</v>
      </c>
      <c r="R295" s="173">
        <f t="shared" si="65"/>
        <v>0</v>
      </c>
      <c r="S295" s="173">
        <f t="shared" si="65"/>
        <v>0</v>
      </c>
      <c r="T295" s="173">
        <f t="shared" si="65"/>
        <v>0</v>
      </c>
      <c r="U295" s="173">
        <f t="shared" si="65"/>
        <v>0</v>
      </c>
    </row>
    <row r="296" ht="15.75" customHeight="1">
      <c r="A296" s="170" t="s">
        <v>133</v>
      </c>
      <c r="B296" s="173">
        <f t="shared" ref="B296:U296" si="66">B76/B$12</f>
        <v>0</v>
      </c>
      <c r="C296" s="173">
        <f t="shared" si="66"/>
        <v>0</v>
      </c>
      <c r="D296" s="173">
        <f t="shared" si="66"/>
        <v>0</v>
      </c>
      <c r="E296" s="173">
        <f t="shared" si="66"/>
        <v>0</v>
      </c>
      <c r="F296" s="173">
        <f t="shared" si="66"/>
        <v>0</v>
      </c>
      <c r="G296" s="173">
        <f t="shared" si="66"/>
        <v>0</v>
      </c>
      <c r="H296" s="173">
        <f t="shared" si="66"/>
        <v>0</v>
      </c>
      <c r="I296" s="173">
        <f t="shared" si="66"/>
        <v>0</v>
      </c>
      <c r="J296" s="173">
        <f t="shared" si="66"/>
        <v>0</v>
      </c>
      <c r="K296" s="173">
        <f t="shared" si="66"/>
        <v>0</v>
      </c>
      <c r="L296" s="173">
        <f t="shared" si="66"/>
        <v>0.0003264525553</v>
      </c>
      <c r="M296" s="173">
        <f t="shared" si="66"/>
        <v>0</v>
      </c>
      <c r="N296" s="173">
        <f t="shared" si="66"/>
        <v>0</v>
      </c>
      <c r="O296" s="173">
        <f t="shared" si="66"/>
        <v>0</v>
      </c>
      <c r="P296" s="173">
        <f t="shared" si="66"/>
        <v>0</v>
      </c>
      <c r="Q296" s="173">
        <f t="shared" si="66"/>
        <v>0</v>
      </c>
      <c r="R296" s="173">
        <f t="shared" si="66"/>
        <v>0</v>
      </c>
      <c r="S296" s="173">
        <f t="shared" si="66"/>
        <v>0</v>
      </c>
      <c r="T296" s="173">
        <f t="shared" si="66"/>
        <v>0</v>
      </c>
      <c r="U296" s="173">
        <f t="shared" si="66"/>
        <v>0</v>
      </c>
    </row>
    <row r="297" ht="15.75" customHeight="1">
      <c r="A297" s="170" t="s">
        <v>520</v>
      </c>
      <c r="B297" s="173">
        <f t="shared" ref="B297:U297" si="67">B77/B$12</f>
        <v>0</v>
      </c>
      <c r="C297" s="173">
        <f t="shared" si="67"/>
        <v>0</v>
      </c>
      <c r="D297" s="173">
        <f t="shared" si="67"/>
        <v>0</v>
      </c>
      <c r="E297" s="173">
        <f t="shared" si="67"/>
        <v>0</v>
      </c>
      <c r="F297" s="173">
        <f t="shared" si="67"/>
        <v>0</v>
      </c>
      <c r="G297" s="173">
        <f t="shared" si="67"/>
        <v>0</v>
      </c>
      <c r="H297" s="173">
        <f t="shared" si="67"/>
        <v>0</v>
      </c>
      <c r="I297" s="173">
        <f t="shared" si="67"/>
        <v>0</v>
      </c>
      <c r="J297" s="173">
        <f t="shared" si="67"/>
        <v>0</v>
      </c>
      <c r="K297" s="173">
        <f t="shared" si="67"/>
        <v>0</v>
      </c>
      <c r="L297" s="173">
        <f t="shared" si="67"/>
        <v>0</v>
      </c>
      <c r="M297" s="173">
        <f t="shared" si="67"/>
        <v>0</v>
      </c>
      <c r="N297" s="173">
        <f t="shared" si="67"/>
        <v>0</v>
      </c>
      <c r="O297" s="173">
        <f t="shared" si="67"/>
        <v>0</v>
      </c>
      <c r="P297" s="173">
        <f t="shared" si="67"/>
        <v>0</v>
      </c>
      <c r="Q297" s="173">
        <f t="shared" si="67"/>
        <v>0</v>
      </c>
      <c r="R297" s="173">
        <f t="shared" si="67"/>
        <v>0</v>
      </c>
      <c r="S297" s="173">
        <f t="shared" si="67"/>
        <v>0</v>
      </c>
      <c r="T297" s="173">
        <f t="shared" si="67"/>
        <v>0</v>
      </c>
      <c r="U297" s="173">
        <f t="shared" si="67"/>
        <v>0</v>
      </c>
    </row>
    <row r="298" ht="15.75" customHeight="1">
      <c r="A298" s="170" t="s">
        <v>134</v>
      </c>
      <c r="B298" s="173">
        <f t="shared" ref="B298:U298" si="68">B78/B$12</f>
        <v>0</v>
      </c>
      <c r="C298" s="173">
        <f t="shared" si="68"/>
        <v>0</v>
      </c>
      <c r="D298" s="173">
        <f t="shared" si="68"/>
        <v>0</v>
      </c>
      <c r="E298" s="173">
        <f t="shared" si="68"/>
        <v>0</v>
      </c>
      <c r="F298" s="173">
        <f t="shared" si="68"/>
        <v>0</v>
      </c>
      <c r="G298" s="173">
        <f t="shared" si="68"/>
        <v>0</v>
      </c>
      <c r="H298" s="173">
        <f t="shared" si="68"/>
        <v>0</v>
      </c>
      <c r="I298" s="173">
        <f t="shared" si="68"/>
        <v>0</v>
      </c>
      <c r="J298" s="173">
        <f t="shared" si="68"/>
        <v>0</v>
      </c>
      <c r="K298" s="173">
        <f t="shared" si="68"/>
        <v>0</v>
      </c>
      <c r="L298" s="173">
        <f t="shared" si="68"/>
        <v>0</v>
      </c>
      <c r="M298" s="173">
        <f t="shared" si="68"/>
        <v>0</v>
      </c>
      <c r="N298" s="173">
        <f t="shared" si="68"/>
        <v>0</v>
      </c>
      <c r="O298" s="173">
        <f t="shared" si="68"/>
        <v>0</v>
      </c>
      <c r="P298" s="173">
        <f t="shared" si="68"/>
        <v>0</v>
      </c>
      <c r="Q298" s="173">
        <f t="shared" si="68"/>
        <v>0</v>
      </c>
      <c r="R298" s="173">
        <f t="shared" si="68"/>
        <v>0</v>
      </c>
      <c r="S298" s="173">
        <f t="shared" si="68"/>
        <v>0</v>
      </c>
      <c r="T298" s="173">
        <f t="shared" si="68"/>
        <v>0</v>
      </c>
      <c r="U298" s="173">
        <f t="shared" si="68"/>
        <v>0</v>
      </c>
    </row>
    <row r="299" ht="15.75" customHeight="1">
      <c r="A299" s="170" t="s">
        <v>135</v>
      </c>
      <c r="B299" s="173">
        <f t="shared" ref="B299:U299" si="69">B79/B$12</f>
        <v>0</v>
      </c>
      <c r="C299" s="173">
        <f t="shared" si="69"/>
        <v>0</v>
      </c>
      <c r="D299" s="173">
        <f t="shared" si="69"/>
        <v>0</v>
      </c>
      <c r="E299" s="173">
        <f t="shared" si="69"/>
        <v>0</v>
      </c>
      <c r="F299" s="173">
        <f t="shared" si="69"/>
        <v>0</v>
      </c>
      <c r="G299" s="173">
        <f t="shared" si="69"/>
        <v>0</v>
      </c>
      <c r="H299" s="173">
        <f t="shared" si="69"/>
        <v>0</v>
      </c>
      <c r="I299" s="173">
        <f t="shared" si="69"/>
        <v>0</v>
      </c>
      <c r="J299" s="173">
        <f t="shared" si="69"/>
        <v>0</v>
      </c>
      <c r="K299" s="173">
        <f t="shared" si="69"/>
        <v>0</v>
      </c>
      <c r="L299" s="173">
        <f t="shared" si="69"/>
        <v>0</v>
      </c>
      <c r="M299" s="173">
        <f t="shared" si="69"/>
        <v>0</v>
      </c>
      <c r="N299" s="173">
        <f t="shared" si="69"/>
        <v>0</v>
      </c>
      <c r="O299" s="173">
        <f t="shared" si="69"/>
        <v>0</v>
      </c>
      <c r="P299" s="173">
        <f t="shared" si="69"/>
        <v>0</v>
      </c>
      <c r="Q299" s="173">
        <f t="shared" si="69"/>
        <v>0</v>
      </c>
      <c r="R299" s="173">
        <f t="shared" si="69"/>
        <v>0</v>
      </c>
      <c r="S299" s="173">
        <f t="shared" si="69"/>
        <v>0</v>
      </c>
      <c r="T299" s="173">
        <f t="shared" si="69"/>
        <v>0</v>
      </c>
      <c r="U299" s="173">
        <f t="shared" si="69"/>
        <v>0</v>
      </c>
    </row>
    <row r="300" ht="15.75" customHeight="1">
      <c r="A300" s="170" t="s">
        <v>14</v>
      </c>
      <c r="B300" s="173">
        <f t="shared" ref="B300:U300" si="70">B80/B$12</f>
        <v>0</v>
      </c>
      <c r="C300" s="173">
        <f t="shared" si="70"/>
        <v>0</v>
      </c>
      <c r="D300" s="173">
        <f t="shared" si="70"/>
        <v>0</v>
      </c>
      <c r="E300" s="173">
        <f t="shared" si="70"/>
        <v>0</v>
      </c>
      <c r="F300" s="173">
        <f t="shared" si="70"/>
        <v>0</v>
      </c>
      <c r="G300" s="173">
        <f t="shared" si="70"/>
        <v>0</v>
      </c>
      <c r="H300" s="173">
        <f t="shared" si="70"/>
        <v>0</v>
      </c>
      <c r="I300" s="173">
        <f t="shared" si="70"/>
        <v>0</v>
      </c>
      <c r="J300" s="173">
        <f t="shared" si="70"/>
        <v>0</v>
      </c>
      <c r="K300" s="173">
        <f t="shared" si="70"/>
        <v>0</v>
      </c>
      <c r="L300" s="173">
        <f t="shared" si="70"/>
        <v>0</v>
      </c>
      <c r="M300" s="173">
        <f t="shared" si="70"/>
        <v>0</v>
      </c>
      <c r="N300" s="173">
        <f t="shared" si="70"/>
        <v>0</v>
      </c>
      <c r="O300" s="173">
        <f t="shared" si="70"/>
        <v>0</v>
      </c>
      <c r="P300" s="173">
        <f t="shared" si="70"/>
        <v>0</v>
      </c>
      <c r="Q300" s="173">
        <f t="shared" si="70"/>
        <v>0</v>
      </c>
      <c r="R300" s="173">
        <f t="shared" si="70"/>
        <v>0</v>
      </c>
      <c r="S300" s="173">
        <f t="shared" si="70"/>
        <v>0</v>
      </c>
      <c r="T300" s="173">
        <f t="shared" si="70"/>
        <v>0</v>
      </c>
      <c r="U300" s="173">
        <f t="shared" si="70"/>
        <v>0</v>
      </c>
    </row>
    <row r="301" ht="15.75" customHeight="1">
      <c r="A301" s="170" t="s">
        <v>136</v>
      </c>
      <c r="B301" s="173">
        <f t="shared" ref="B301:U301" si="71">B81/B$12</f>
        <v>0</v>
      </c>
      <c r="C301" s="173">
        <f t="shared" si="71"/>
        <v>0</v>
      </c>
      <c r="D301" s="173">
        <f t="shared" si="71"/>
        <v>0</v>
      </c>
      <c r="E301" s="173">
        <f t="shared" si="71"/>
        <v>0</v>
      </c>
      <c r="F301" s="173">
        <f t="shared" si="71"/>
        <v>0</v>
      </c>
      <c r="G301" s="173">
        <f t="shared" si="71"/>
        <v>0</v>
      </c>
      <c r="H301" s="173">
        <f t="shared" si="71"/>
        <v>0</v>
      </c>
      <c r="I301" s="173">
        <f t="shared" si="71"/>
        <v>0</v>
      </c>
      <c r="J301" s="173">
        <f t="shared" si="71"/>
        <v>0</v>
      </c>
      <c r="K301" s="173">
        <f t="shared" si="71"/>
        <v>0</v>
      </c>
      <c r="L301" s="173">
        <f t="shared" si="71"/>
        <v>0</v>
      </c>
      <c r="M301" s="173">
        <f t="shared" si="71"/>
        <v>0</v>
      </c>
      <c r="N301" s="173">
        <f t="shared" si="71"/>
        <v>0</v>
      </c>
      <c r="O301" s="173">
        <f t="shared" si="71"/>
        <v>0</v>
      </c>
      <c r="P301" s="173">
        <f t="shared" si="71"/>
        <v>0</v>
      </c>
      <c r="Q301" s="173">
        <f t="shared" si="71"/>
        <v>0</v>
      </c>
      <c r="R301" s="173">
        <f t="shared" si="71"/>
        <v>0</v>
      </c>
      <c r="S301" s="173">
        <f t="shared" si="71"/>
        <v>0</v>
      </c>
      <c r="T301" s="173">
        <f t="shared" si="71"/>
        <v>0</v>
      </c>
      <c r="U301" s="173">
        <f t="shared" si="71"/>
        <v>0</v>
      </c>
    </row>
    <row r="302" ht="15.75" customHeight="1">
      <c r="A302" s="170" t="s">
        <v>521</v>
      </c>
      <c r="B302" s="173">
        <f t="shared" ref="B302:U302" si="72">B82/B$12</f>
        <v>0</v>
      </c>
      <c r="C302" s="173">
        <f t="shared" si="72"/>
        <v>0</v>
      </c>
      <c r="D302" s="173">
        <f t="shared" si="72"/>
        <v>0</v>
      </c>
      <c r="E302" s="173">
        <f t="shared" si="72"/>
        <v>0</v>
      </c>
      <c r="F302" s="173">
        <f t="shared" si="72"/>
        <v>0</v>
      </c>
      <c r="G302" s="173">
        <f t="shared" si="72"/>
        <v>0</v>
      </c>
      <c r="H302" s="173">
        <f t="shared" si="72"/>
        <v>0</v>
      </c>
      <c r="I302" s="173">
        <f t="shared" si="72"/>
        <v>0</v>
      </c>
      <c r="J302" s="173">
        <f t="shared" si="72"/>
        <v>0</v>
      </c>
      <c r="K302" s="173">
        <f t="shared" si="72"/>
        <v>0</v>
      </c>
      <c r="L302" s="173">
        <f t="shared" si="72"/>
        <v>0</v>
      </c>
      <c r="M302" s="173">
        <f t="shared" si="72"/>
        <v>0</v>
      </c>
      <c r="N302" s="173">
        <f t="shared" si="72"/>
        <v>0</v>
      </c>
      <c r="O302" s="173">
        <f t="shared" si="72"/>
        <v>0</v>
      </c>
      <c r="P302" s="173">
        <f t="shared" si="72"/>
        <v>0</v>
      </c>
      <c r="Q302" s="173">
        <f t="shared" si="72"/>
        <v>0</v>
      </c>
      <c r="R302" s="173">
        <f t="shared" si="72"/>
        <v>0</v>
      </c>
      <c r="S302" s="173">
        <f t="shared" si="72"/>
        <v>0</v>
      </c>
      <c r="T302" s="173">
        <f t="shared" si="72"/>
        <v>0</v>
      </c>
      <c r="U302" s="173">
        <f t="shared" si="72"/>
        <v>0</v>
      </c>
    </row>
    <row r="303" ht="15.75" customHeight="1">
      <c r="A303" s="170" t="s">
        <v>522</v>
      </c>
      <c r="B303" s="173">
        <f t="shared" ref="B303:U303" si="73">B83/B$12</f>
        <v>0</v>
      </c>
      <c r="C303" s="173">
        <f t="shared" si="73"/>
        <v>0</v>
      </c>
      <c r="D303" s="173">
        <f t="shared" si="73"/>
        <v>0</v>
      </c>
      <c r="E303" s="173">
        <f t="shared" si="73"/>
        <v>0</v>
      </c>
      <c r="F303" s="173">
        <f t="shared" si="73"/>
        <v>0</v>
      </c>
      <c r="G303" s="173">
        <f t="shared" si="73"/>
        <v>0</v>
      </c>
      <c r="H303" s="173">
        <f t="shared" si="73"/>
        <v>0</v>
      </c>
      <c r="I303" s="173">
        <f t="shared" si="73"/>
        <v>0</v>
      </c>
      <c r="J303" s="173">
        <f t="shared" si="73"/>
        <v>0</v>
      </c>
      <c r="K303" s="173">
        <f t="shared" si="73"/>
        <v>0</v>
      </c>
      <c r="L303" s="173">
        <f t="shared" si="73"/>
        <v>0</v>
      </c>
      <c r="M303" s="173">
        <f t="shared" si="73"/>
        <v>0</v>
      </c>
      <c r="N303" s="173">
        <f t="shared" si="73"/>
        <v>0</v>
      </c>
      <c r="O303" s="173">
        <f t="shared" si="73"/>
        <v>0</v>
      </c>
      <c r="P303" s="173">
        <f t="shared" si="73"/>
        <v>0</v>
      </c>
      <c r="Q303" s="173">
        <f t="shared" si="73"/>
        <v>0</v>
      </c>
      <c r="R303" s="173">
        <f t="shared" si="73"/>
        <v>0</v>
      </c>
      <c r="S303" s="173">
        <f t="shared" si="73"/>
        <v>0</v>
      </c>
      <c r="T303" s="173">
        <f t="shared" si="73"/>
        <v>0</v>
      </c>
      <c r="U303" s="173">
        <f t="shared" si="73"/>
        <v>0</v>
      </c>
    </row>
    <row r="304" ht="15.75" customHeight="1">
      <c r="A304" s="170" t="s">
        <v>137</v>
      </c>
      <c r="B304" s="173">
        <f t="shared" ref="B304:U304" si="74">B84/B$12</f>
        <v>0</v>
      </c>
      <c r="C304" s="173">
        <f t="shared" si="74"/>
        <v>0</v>
      </c>
      <c r="D304" s="173">
        <f t="shared" si="74"/>
        <v>0</v>
      </c>
      <c r="E304" s="173">
        <f t="shared" si="74"/>
        <v>0</v>
      </c>
      <c r="F304" s="173">
        <f t="shared" si="74"/>
        <v>0</v>
      </c>
      <c r="G304" s="173">
        <f t="shared" si="74"/>
        <v>0</v>
      </c>
      <c r="H304" s="173">
        <f t="shared" si="74"/>
        <v>0</v>
      </c>
      <c r="I304" s="173">
        <f t="shared" si="74"/>
        <v>0</v>
      </c>
      <c r="J304" s="173">
        <f t="shared" si="74"/>
        <v>0</v>
      </c>
      <c r="K304" s="173">
        <f t="shared" si="74"/>
        <v>0</v>
      </c>
      <c r="L304" s="173">
        <f t="shared" si="74"/>
        <v>0</v>
      </c>
      <c r="M304" s="173">
        <f t="shared" si="74"/>
        <v>0</v>
      </c>
      <c r="N304" s="173">
        <f t="shared" si="74"/>
        <v>0</v>
      </c>
      <c r="O304" s="173">
        <f t="shared" si="74"/>
        <v>0</v>
      </c>
      <c r="P304" s="173">
        <f t="shared" si="74"/>
        <v>0</v>
      </c>
      <c r="Q304" s="173">
        <f t="shared" si="74"/>
        <v>0</v>
      </c>
      <c r="R304" s="173">
        <f t="shared" si="74"/>
        <v>0</v>
      </c>
      <c r="S304" s="173">
        <f t="shared" si="74"/>
        <v>0</v>
      </c>
      <c r="T304" s="173">
        <f t="shared" si="74"/>
        <v>0</v>
      </c>
      <c r="U304" s="173">
        <f t="shared" si="74"/>
        <v>0</v>
      </c>
    </row>
    <row r="305" ht="15.75" customHeight="1">
      <c r="A305" s="170" t="s">
        <v>523</v>
      </c>
      <c r="B305" s="173">
        <f t="shared" ref="B305:U305" si="75">B85/B$12</f>
        <v>0</v>
      </c>
      <c r="C305" s="173">
        <f t="shared" si="75"/>
        <v>0</v>
      </c>
      <c r="D305" s="173">
        <f t="shared" si="75"/>
        <v>0</v>
      </c>
      <c r="E305" s="173">
        <f t="shared" si="75"/>
        <v>0</v>
      </c>
      <c r="F305" s="173">
        <f t="shared" si="75"/>
        <v>0</v>
      </c>
      <c r="G305" s="173">
        <f t="shared" si="75"/>
        <v>0</v>
      </c>
      <c r="H305" s="173">
        <f t="shared" si="75"/>
        <v>0</v>
      </c>
      <c r="I305" s="173">
        <f t="shared" si="75"/>
        <v>0</v>
      </c>
      <c r="J305" s="173">
        <f t="shared" si="75"/>
        <v>0</v>
      </c>
      <c r="K305" s="173">
        <f t="shared" si="75"/>
        <v>0</v>
      </c>
      <c r="L305" s="173">
        <f t="shared" si="75"/>
        <v>0</v>
      </c>
      <c r="M305" s="173">
        <f t="shared" si="75"/>
        <v>0</v>
      </c>
      <c r="N305" s="173">
        <f t="shared" si="75"/>
        <v>0</v>
      </c>
      <c r="O305" s="173">
        <f t="shared" si="75"/>
        <v>0</v>
      </c>
      <c r="P305" s="173">
        <f t="shared" si="75"/>
        <v>0</v>
      </c>
      <c r="Q305" s="173">
        <f t="shared" si="75"/>
        <v>0</v>
      </c>
      <c r="R305" s="173">
        <f t="shared" si="75"/>
        <v>0</v>
      </c>
      <c r="S305" s="173">
        <f t="shared" si="75"/>
        <v>0</v>
      </c>
      <c r="T305" s="173">
        <f t="shared" si="75"/>
        <v>0</v>
      </c>
      <c r="U305" s="173">
        <f t="shared" si="75"/>
        <v>0</v>
      </c>
    </row>
    <row r="306" ht="15.75" customHeight="1">
      <c r="A306" s="170" t="s">
        <v>138</v>
      </c>
      <c r="B306" s="173">
        <f t="shared" ref="B306:U306" si="76">B86/B$12</f>
        <v>0</v>
      </c>
      <c r="C306" s="173">
        <f t="shared" si="76"/>
        <v>0</v>
      </c>
      <c r="D306" s="173">
        <f t="shared" si="76"/>
        <v>0</v>
      </c>
      <c r="E306" s="173">
        <f t="shared" si="76"/>
        <v>0</v>
      </c>
      <c r="F306" s="173">
        <f t="shared" si="76"/>
        <v>0</v>
      </c>
      <c r="G306" s="173">
        <f t="shared" si="76"/>
        <v>0</v>
      </c>
      <c r="H306" s="173">
        <f t="shared" si="76"/>
        <v>0</v>
      </c>
      <c r="I306" s="173">
        <f t="shared" si="76"/>
        <v>0</v>
      </c>
      <c r="J306" s="173">
        <f t="shared" si="76"/>
        <v>0</v>
      </c>
      <c r="K306" s="173">
        <f t="shared" si="76"/>
        <v>0</v>
      </c>
      <c r="L306" s="173">
        <f t="shared" si="76"/>
        <v>0</v>
      </c>
      <c r="M306" s="173">
        <f t="shared" si="76"/>
        <v>0</v>
      </c>
      <c r="N306" s="173">
        <f t="shared" si="76"/>
        <v>0</v>
      </c>
      <c r="O306" s="173">
        <f t="shared" si="76"/>
        <v>0</v>
      </c>
      <c r="P306" s="173">
        <f t="shared" si="76"/>
        <v>0</v>
      </c>
      <c r="Q306" s="173">
        <f t="shared" si="76"/>
        <v>0</v>
      </c>
      <c r="R306" s="173">
        <f t="shared" si="76"/>
        <v>0</v>
      </c>
      <c r="S306" s="173">
        <f t="shared" si="76"/>
        <v>0</v>
      </c>
      <c r="T306" s="173">
        <f t="shared" si="76"/>
        <v>0</v>
      </c>
      <c r="U306" s="173">
        <f t="shared" si="76"/>
        <v>0</v>
      </c>
    </row>
    <row r="307" ht="15.75" customHeight="1">
      <c r="A307" s="170" t="s">
        <v>139</v>
      </c>
      <c r="B307" s="173">
        <f t="shared" ref="B307:U307" si="77">B87/B$12</f>
        <v>0</v>
      </c>
      <c r="C307" s="173">
        <f t="shared" si="77"/>
        <v>0</v>
      </c>
      <c r="D307" s="173">
        <f t="shared" si="77"/>
        <v>0</v>
      </c>
      <c r="E307" s="173">
        <f t="shared" si="77"/>
        <v>0</v>
      </c>
      <c r="F307" s="173">
        <f t="shared" si="77"/>
        <v>0</v>
      </c>
      <c r="G307" s="173">
        <f t="shared" si="77"/>
        <v>0</v>
      </c>
      <c r="H307" s="173">
        <f t="shared" si="77"/>
        <v>0</v>
      </c>
      <c r="I307" s="173">
        <f t="shared" si="77"/>
        <v>0</v>
      </c>
      <c r="J307" s="173">
        <f t="shared" si="77"/>
        <v>0</v>
      </c>
      <c r="K307" s="173">
        <f t="shared" si="77"/>
        <v>0</v>
      </c>
      <c r="L307" s="173">
        <f t="shared" si="77"/>
        <v>0</v>
      </c>
      <c r="M307" s="173">
        <f t="shared" si="77"/>
        <v>0</v>
      </c>
      <c r="N307" s="173">
        <f t="shared" si="77"/>
        <v>0</v>
      </c>
      <c r="O307" s="173">
        <f t="shared" si="77"/>
        <v>0</v>
      </c>
      <c r="P307" s="173">
        <f t="shared" si="77"/>
        <v>0</v>
      </c>
      <c r="Q307" s="173">
        <f t="shared" si="77"/>
        <v>0</v>
      </c>
      <c r="R307" s="173">
        <f t="shared" si="77"/>
        <v>0</v>
      </c>
      <c r="S307" s="173">
        <f t="shared" si="77"/>
        <v>0</v>
      </c>
      <c r="T307" s="173">
        <f t="shared" si="77"/>
        <v>0</v>
      </c>
      <c r="U307" s="173">
        <f t="shared" si="77"/>
        <v>0</v>
      </c>
    </row>
    <row r="308" ht="15.75" customHeight="1">
      <c r="A308" s="170" t="s">
        <v>140</v>
      </c>
      <c r="B308" s="173">
        <f t="shared" ref="B308:U308" si="78">B88/B$12</f>
        <v>0</v>
      </c>
      <c r="C308" s="173">
        <f t="shared" si="78"/>
        <v>0</v>
      </c>
      <c r="D308" s="173">
        <f t="shared" si="78"/>
        <v>0</v>
      </c>
      <c r="E308" s="173">
        <f t="shared" si="78"/>
        <v>0</v>
      </c>
      <c r="F308" s="173">
        <f t="shared" si="78"/>
        <v>0</v>
      </c>
      <c r="G308" s="173">
        <f t="shared" si="78"/>
        <v>0</v>
      </c>
      <c r="H308" s="173">
        <f t="shared" si="78"/>
        <v>0</v>
      </c>
      <c r="I308" s="173">
        <f t="shared" si="78"/>
        <v>0</v>
      </c>
      <c r="J308" s="173">
        <f t="shared" si="78"/>
        <v>0</v>
      </c>
      <c r="K308" s="173">
        <f t="shared" si="78"/>
        <v>0</v>
      </c>
      <c r="L308" s="173">
        <f t="shared" si="78"/>
        <v>0</v>
      </c>
      <c r="M308" s="173">
        <f t="shared" si="78"/>
        <v>0</v>
      </c>
      <c r="N308" s="173">
        <f t="shared" si="78"/>
        <v>0</v>
      </c>
      <c r="O308" s="173">
        <f t="shared" si="78"/>
        <v>0</v>
      </c>
      <c r="P308" s="173">
        <f t="shared" si="78"/>
        <v>0</v>
      </c>
      <c r="Q308" s="173">
        <f t="shared" si="78"/>
        <v>0</v>
      </c>
      <c r="R308" s="173">
        <f t="shared" si="78"/>
        <v>0</v>
      </c>
      <c r="S308" s="173">
        <f t="shared" si="78"/>
        <v>0</v>
      </c>
      <c r="T308" s="173">
        <f t="shared" si="78"/>
        <v>0</v>
      </c>
      <c r="U308" s="173">
        <f t="shared" si="78"/>
        <v>0</v>
      </c>
    </row>
    <row r="309" ht="15.75" customHeight="1">
      <c r="A309" s="170" t="s">
        <v>141</v>
      </c>
      <c r="B309" s="173">
        <f t="shared" ref="B309:U309" si="79">B89/B$12</f>
        <v>0</v>
      </c>
      <c r="C309" s="173">
        <f t="shared" si="79"/>
        <v>0</v>
      </c>
      <c r="D309" s="173">
        <f t="shared" si="79"/>
        <v>0</v>
      </c>
      <c r="E309" s="173">
        <f t="shared" si="79"/>
        <v>0</v>
      </c>
      <c r="F309" s="173">
        <f t="shared" si="79"/>
        <v>0</v>
      </c>
      <c r="G309" s="173">
        <f t="shared" si="79"/>
        <v>0</v>
      </c>
      <c r="H309" s="173">
        <f t="shared" si="79"/>
        <v>0</v>
      </c>
      <c r="I309" s="173">
        <f t="shared" si="79"/>
        <v>0</v>
      </c>
      <c r="J309" s="173">
        <f t="shared" si="79"/>
        <v>0</v>
      </c>
      <c r="K309" s="173">
        <f t="shared" si="79"/>
        <v>0</v>
      </c>
      <c r="L309" s="173">
        <f t="shared" si="79"/>
        <v>0</v>
      </c>
      <c r="M309" s="173">
        <f t="shared" si="79"/>
        <v>0</v>
      </c>
      <c r="N309" s="173">
        <f t="shared" si="79"/>
        <v>0</v>
      </c>
      <c r="O309" s="173">
        <f t="shared" si="79"/>
        <v>0</v>
      </c>
      <c r="P309" s="173">
        <f t="shared" si="79"/>
        <v>0</v>
      </c>
      <c r="Q309" s="173">
        <f t="shared" si="79"/>
        <v>0</v>
      </c>
      <c r="R309" s="173">
        <f t="shared" si="79"/>
        <v>0</v>
      </c>
      <c r="S309" s="173">
        <f t="shared" si="79"/>
        <v>0</v>
      </c>
      <c r="T309" s="173">
        <f t="shared" si="79"/>
        <v>0</v>
      </c>
      <c r="U309" s="173">
        <f t="shared" si="79"/>
        <v>0</v>
      </c>
    </row>
    <row r="310" ht="15.75" customHeight="1">
      <c r="A310" s="170" t="s">
        <v>76</v>
      </c>
      <c r="B310" s="173">
        <f t="shared" ref="B310:U310" si="80">B90/B$12</f>
        <v>0</v>
      </c>
      <c r="C310" s="173">
        <f t="shared" si="80"/>
        <v>0</v>
      </c>
      <c r="D310" s="173">
        <f t="shared" si="80"/>
        <v>0</v>
      </c>
      <c r="E310" s="173">
        <f t="shared" si="80"/>
        <v>0</v>
      </c>
      <c r="F310" s="173">
        <f t="shared" si="80"/>
        <v>0</v>
      </c>
      <c r="G310" s="173">
        <f t="shared" si="80"/>
        <v>0</v>
      </c>
      <c r="H310" s="173">
        <f t="shared" si="80"/>
        <v>0</v>
      </c>
      <c r="I310" s="173">
        <f t="shared" si="80"/>
        <v>0</v>
      </c>
      <c r="J310" s="173">
        <f t="shared" si="80"/>
        <v>0</v>
      </c>
      <c r="K310" s="173">
        <f t="shared" si="80"/>
        <v>0</v>
      </c>
      <c r="L310" s="173">
        <f t="shared" si="80"/>
        <v>0</v>
      </c>
      <c r="M310" s="173">
        <f t="shared" si="80"/>
        <v>0</v>
      </c>
      <c r="N310" s="173">
        <f t="shared" si="80"/>
        <v>0</v>
      </c>
      <c r="O310" s="173">
        <f t="shared" si="80"/>
        <v>0</v>
      </c>
      <c r="P310" s="173">
        <f t="shared" si="80"/>
        <v>0</v>
      </c>
      <c r="Q310" s="173">
        <f t="shared" si="80"/>
        <v>0</v>
      </c>
      <c r="R310" s="173">
        <f t="shared" si="80"/>
        <v>0</v>
      </c>
      <c r="S310" s="173">
        <f t="shared" si="80"/>
        <v>0</v>
      </c>
      <c r="T310" s="173">
        <f t="shared" si="80"/>
        <v>0</v>
      </c>
      <c r="U310" s="173">
        <f t="shared" si="80"/>
        <v>0</v>
      </c>
    </row>
    <row r="311" ht="15.75" customHeight="1">
      <c r="A311" s="170" t="s">
        <v>142</v>
      </c>
      <c r="B311" s="173">
        <f t="shared" ref="B311:U311" si="81">B91/B$12</f>
        <v>0</v>
      </c>
      <c r="C311" s="173">
        <f t="shared" si="81"/>
        <v>0</v>
      </c>
      <c r="D311" s="173">
        <f t="shared" si="81"/>
        <v>0</v>
      </c>
      <c r="E311" s="173">
        <f t="shared" si="81"/>
        <v>0.0000002507994232</v>
      </c>
      <c r="F311" s="173">
        <f t="shared" si="81"/>
        <v>0</v>
      </c>
      <c r="G311" s="173">
        <f t="shared" si="81"/>
        <v>0</v>
      </c>
      <c r="H311" s="173">
        <f t="shared" si="81"/>
        <v>0</v>
      </c>
      <c r="I311" s="173">
        <f t="shared" si="81"/>
        <v>0</v>
      </c>
      <c r="J311" s="173">
        <f t="shared" si="81"/>
        <v>0</v>
      </c>
      <c r="K311" s="173">
        <f t="shared" si="81"/>
        <v>0</v>
      </c>
      <c r="L311" s="173">
        <f t="shared" si="81"/>
        <v>0</v>
      </c>
      <c r="M311" s="173">
        <f t="shared" si="81"/>
        <v>0</v>
      </c>
      <c r="N311" s="173">
        <f t="shared" si="81"/>
        <v>0</v>
      </c>
      <c r="O311" s="173">
        <f t="shared" si="81"/>
        <v>0</v>
      </c>
      <c r="P311" s="173">
        <f t="shared" si="81"/>
        <v>0</v>
      </c>
      <c r="Q311" s="173">
        <f t="shared" si="81"/>
        <v>0</v>
      </c>
      <c r="R311" s="173">
        <f t="shared" si="81"/>
        <v>0</v>
      </c>
      <c r="S311" s="173">
        <f t="shared" si="81"/>
        <v>0</v>
      </c>
      <c r="T311" s="173">
        <f t="shared" si="81"/>
        <v>0</v>
      </c>
      <c r="U311" s="173">
        <f t="shared" si="81"/>
        <v>0</v>
      </c>
    </row>
    <row r="312" ht="15.75" customHeight="1">
      <c r="A312" s="170" t="s">
        <v>15</v>
      </c>
      <c r="B312" s="173">
        <f t="shared" ref="B312:U312" si="82">B92/B$12</f>
        <v>0</v>
      </c>
      <c r="C312" s="173">
        <f t="shared" si="82"/>
        <v>0.0000235197132</v>
      </c>
      <c r="D312" s="173">
        <f t="shared" si="82"/>
        <v>0.0006803166964</v>
      </c>
      <c r="E312" s="173">
        <f t="shared" si="82"/>
        <v>0.0006000376199</v>
      </c>
      <c r="F312" s="173">
        <f t="shared" si="82"/>
        <v>0.0001620705028</v>
      </c>
      <c r="G312" s="173">
        <f t="shared" si="82"/>
        <v>0.0002327893914</v>
      </c>
      <c r="H312" s="173">
        <f t="shared" si="82"/>
        <v>0.0001478789056</v>
      </c>
      <c r="I312" s="173">
        <f t="shared" si="82"/>
        <v>0</v>
      </c>
      <c r="J312" s="173">
        <f t="shared" si="82"/>
        <v>0.00006580634864</v>
      </c>
      <c r="K312" s="173">
        <f t="shared" si="82"/>
        <v>0.00039537677</v>
      </c>
      <c r="L312" s="173">
        <f t="shared" si="82"/>
        <v>0</v>
      </c>
      <c r="M312" s="173">
        <f t="shared" si="82"/>
        <v>0.0002565518996</v>
      </c>
      <c r="N312" s="173">
        <f t="shared" si="82"/>
        <v>0.00001070885627</v>
      </c>
      <c r="O312" s="173">
        <f t="shared" si="82"/>
        <v>0</v>
      </c>
      <c r="P312" s="173">
        <f t="shared" si="82"/>
        <v>0.0000333078431</v>
      </c>
      <c r="Q312" s="173">
        <f t="shared" si="82"/>
        <v>0.00007594719503</v>
      </c>
      <c r="R312" s="173">
        <f t="shared" si="82"/>
        <v>0</v>
      </c>
      <c r="S312" s="173">
        <f t="shared" si="82"/>
        <v>0</v>
      </c>
      <c r="T312" s="173">
        <f t="shared" si="82"/>
        <v>0</v>
      </c>
      <c r="U312" s="173">
        <f t="shared" si="82"/>
        <v>0</v>
      </c>
    </row>
    <row r="313" ht="15.75" customHeight="1">
      <c r="A313" s="170" t="s">
        <v>16</v>
      </c>
      <c r="B313" s="173">
        <f t="shared" ref="B313:U313" si="83">B93/B$12</f>
        <v>0</v>
      </c>
      <c r="C313" s="173">
        <f t="shared" si="83"/>
        <v>0</v>
      </c>
      <c r="D313" s="173">
        <f t="shared" si="83"/>
        <v>0</v>
      </c>
      <c r="E313" s="173">
        <f t="shared" si="83"/>
        <v>0</v>
      </c>
      <c r="F313" s="173">
        <f t="shared" si="83"/>
        <v>0</v>
      </c>
      <c r="G313" s="173">
        <f t="shared" si="83"/>
        <v>0</v>
      </c>
      <c r="H313" s="173">
        <f t="shared" si="83"/>
        <v>0</v>
      </c>
      <c r="I313" s="173">
        <f t="shared" si="83"/>
        <v>0</v>
      </c>
      <c r="J313" s="173">
        <f t="shared" si="83"/>
        <v>0</v>
      </c>
      <c r="K313" s="173">
        <f t="shared" si="83"/>
        <v>0</v>
      </c>
      <c r="L313" s="173">
        <f t="shared" si="83"/>
        <v>0</v>
      </c>
      <c r="M313" s="173">
        <f t="shared" si="83"/>
        <v>0</v>
      </c>
      <c r="N313" s="173">
        <f t="shared" si="83"/>
        <v>0</v>
      </c>
      <c r="O313" s="173">
        <f t="shared" si="83"/>
        <v>0</v>
      </c>
      <c r="P313" s="173">
        <f t="shared" si="83"/>
        <v>0</v>
      </c>
      <c r="Q313" s="173">
        <f t="shared" si="83"/>
        <v>0</v>
      </c>
      <c r="R313" s="173">
        <f t="shared" si="83"/>
        <v>0</v>
      </c>
      <c r="S313" s="173">
        <f t="shared" si="83"/>
        <v>0</v>
      </c>
      <c r="T313" s="173">
        <f t="shared" si="83"/>
        <v>0</v>
      </c>
      <c r="U313" s="173">
        <f t="shared" si="83"/>
        <v>0</v>
      </c>
    </row>
    <row r="314" ht="15.75" customHeight="1">
      <c r="A314" s="170" t="s">
        <v>17</v>
      </c>
      <c r="B314" s="173">
        <f t="shared" ref="B314:U314" si="84">B94/B$12</f>
        <v>0</v>
      </c>
      <c r="C314" s="173">
        <f t="shared" si="84"/>
        <v>0</v>
      </c>
      <c r="D314" s="173">
        <f t="shared" si="84"/>
        <v>0</v>
      </c>
      <c r="E314" s="173">
        <f t="shared" si="84"/>
        <v>0</v>
      </c>
      <c r="F314" s="173">
        <f t="shared" si="84"/>
        <v>0</v>
      </c>
      <c r="G314" s="173">
        <f t="shared" si="84"/>
        <v>0</v>
      </c>
      <c r="H314" s="173">
        <f t="shared" si="84"/>
        <v>0</v>
      </c>
      <c r="I314" s="173">
        <f t="shared" si="84"/>
        <v>0</v>
      </c>
      <c r="J314" s="173">
        <f t="shared" si="84"/>
        <v>0</v>
      </c>
      <c r="K314" s="173">
        <f t="shared" si="84"/>
        <v>0</v>
      </c>
      <c r="L314" s="173">
        <f t="shared" si="84"/>
        <v>0</v>
      </c>
      <c r="M314" s="173">
        <f t="shared" si="84"/>
        <v>0</v>
      </c>
      <c r="N314" s="173">
        <f t="shared" si="84"/>
        <v>0</v>
      </c>
      <c r="O314" s="173">
        <f t="shared" si="84"/>
        <v>0</v>
      </c>
      <c r="P314" s="173">
        <f t="shared" si="84"/>
        <v>0</v>
      </c>
      <c r="Q314" s="173">
        <f t="shared" si="84"/>
        <v>0</v>
      </c>
      <c r="R314" s="173">
        <f t="shared" si="84"/>
        <v>0</v>
      </c>
      <c r="S314" s="173">
        <f t="shared" si="84"/>
        <v>0</v>
      </c>
      <c r="T314" s="173">
        <f t="shared" si="84"/>
        <v>0</v>
      </c>
      <c r="U314" s="173">
        <f t="shared" si="84"/>
        <v>0</v>
      </c>
    </row>
    <row r="315" ht="15.75" customHeight="1">
      <c r="A315" s="170" t="s">
        <v>143</v>
      </c>
      <c r="B315" s="173">
        <f t="shared" ref="B315:U315" si="85">B95/B$12</f>
        <v>0.00001271027562</v>
      </c>
      <c r="C315" s="173">
        <f t="shared" si="85"/>
        <v>0.000005464175794</v>
      </c>
      <c r="D315" s="173">
        <f t="shared" si="85"/>
        <v>0.0001155234087</v>
      </c>
      <c r="E315" s="173">
        <f t="shared" si="85"/>
        <v>0.0001571258386</v>
      </c>
      <c r="F315" s="173">
        <f t="shared" si="85"/>
        <v>0</v>
      </c>
      <c r="G315" s="173">
        <f t="shared" si="85"/>
        <v>0.0004410746363</v>
      </c>
      <c r="H315" s="173">
        <f t="shared" si="85"/>
        <v>0.00009551834888</v>
      </c>
      <c r="I315" s="173">
        <f t="shared" si="85"/>
        <v>0.0002036918735</v>
      </c>
      <c r="J315" s="173">
        <f t="shared" si="85"/>
        <v>0.00003399388728</v>
      </c>
      <c r="K315" s="173">
        <f t="shared" si="85"/>
        <v>0.000004539342939</v>
      </c>
      <c r="L315" s="173">
        <f t="shared" si="85"/>
        <v>0.0009129091307</v>
      </c>
      <c r="M315" s="173">
        <f t="shared" si="85"/>
        <v>0.0005073867652</v>
      </c>
      <c r="N315" s="173">
        <f t="shared" si="85"/>
        <v>0.000006178186307</v>
      </c>
      <c r="O315" s="173">
        <f t="shared" si="85"/>
        <v>0.0000123074863</v>
      </c>
      <c r="P315" s="173">
        <f t="shared" si="85"/>
        <v>0.00001167491408</v>
      </c>
      <c r="Q315" s="173">
        <f t="shared" si="85"/>
        <v>0.00000153207598</v>
      </c>
      <c r="R315" s="173">
        <f t="shared" si="85"/>
        <v>0.00001024712735</v>
      </c>
      <c r="S315" s="173">
        <f t="shared" si="85"/>
        <v>0.00007155128953</v>
      </c>
      <c r="T315" s="173">
        <f t="shared" si="85"/>
        <v>0.00006522430258</v>
      </c>
      <c r="U315" s="173">
        <f t="shared" si="85"/>
        <v>0.00003531076058</v>
      </c>
    </row>
    <row r="316" ht="15.75" customHeight="1">
      <c r="A316" s="170" t="s">
        <v>18</v>
      </c>
      <c r="B316" s="173">
        <f t="shared" ref="B316:U316" si="86">B96/B$12</f>
        <v>0.000003971961132</v>
      </c>
      <c r="C316" s="173">
        <f t="shared" si="86"/>
        <v>0.000001187864303</v>
      </c>
      <c r="D316" s="173">
        <f t="shared" si="86"/>
        <v>0.0000001096047521</v>
      </c>
      <c r="E316" s="173">
        <f t="shared" si="86"/>
        <v>0.00001103517462</v>
      </c>
      <c r="F316" s="173">
        <f t="shared" si="86"/>
        <v>0.00003625668993</v>
      </c>
      <c r="G316" s="173">
        <f t="shared" si="86"/>
        <v>0.00001190531644</v>
      </c>
      <c r="H316" s="173">
        <f t="shared" si="86"/>
        <v>0</v>
      </c>
      <c r="I316" s="173">
        <f t="shared" si="86"/>
        <v>0</v>
      </c>
      <c r="J316" s="173">
        <f t="shared" si="86"/>
        <v>0</v>
      </c>
      <c r="K316" s="173">
        <f t="shared" si="86"/>
        <v>0</v>
      </c>
      <c r="L316" s="173">
        <f t="shared" si="86"/>
        <v>0</v>
      </c>
      <c r="M316" s="173">
        <f t="shared" si="86"/>
        <v>0</v>
      </c>
      <c r="N316" s="173">
        <f t="shared" si="86"/>
        <v>0</v>
      </c>
      <c r="O316" s="173">
        <f t="shared" si="86"/>
        <v>0.0000758141156</v>
      </c>
      <c r="P316" s="173">
        <f t="shared" si="86"/>
        <v>0</v>
      </c>
      <c r="Q316" s="173">
        <f t="shared" si="86"/>
        <v>0</v>
      </c>
      <c r="R316" s="173">
        <f t="shared" si="86"/>
        <v>0</v>
      </c>
      <c r="S316" s="173">
        <f t="shared" si="86"/>
        <v>0</v>
      </c>
      <c r="T316" s="173">
        <f t="shared" si="86"/>
        <v>0</v>
      </c>
      <c r="U316" s="173">
        <f t="shared" si="86"/>
        <v>0</v>
      </c>
    </row>
    <row r="317" ht="15.75" customHeight="1">
      <c r="A317" s="170" t="s">
        <v>144</v>
      </c>
      <c r="B317" s="173">
        <f t="shared" ref="B317:U317" si="87">B97/B$12</f>
        <v>0.001857289025</v>
      </c>
      <c r="C317" s="173">
        <f t="shared" si="87"/>
        <v>0.0006336068193</v>
      </c>
      <c r="D317" s="173">
        <f t="shared" si="87"/>
        <v>0.001791160859</v>
      </c>
      <c r="E317" s="173">
        <f t="shared" si="87"/>
        <v>0.01364035363</v>
      </c>
      <c r="F317" s="173">
        <f t="shared" si="87"/>
        <v>0.0006061374829</v>
      </c>
      <c r="G317" s="173">
        <f t="shared" si="87"/>
        <v>0.00105021073</v>
      </c>
      <c r="H317" s="173">
        <f t="shared" si="87"/>
        <v>0.002757973323</v>
      </c>
      <c r="I317" s="173">
        <f t="shared" si="87"/>
        <v>0.00009454141258</v>
      </c>
      <c r="J317" s="173">
        <f t="shared" si="87"/>
        <v>0</v>
      </c>
      <c r="K317" s="173">
        <f t="shared" si="87"/>
        <v>0</v>
      </c>
      <c r="L317" s="173">
        <f t="shared" si="87"/>
        <v>0</v>
      </c>
      <c r="M317" s="173">
        <f t="shared" si="87"/>
        <v>0</v>
      </c>
      <c r="N317" s="173">
        <f t="shared" si="87"/>
        <v>0</v>
      </c>
      <c r="O317" s="173">
        <f t="shared" si="87"/>
        <v>0.000000492299452</v>
      </c>
      <c r="P317" s="173">
        <f t="shared" si="87"/>
        <v>0</v>
      </c>
      <c r="Q317" s="173">
        <f t="shared" si="87"/>
        <v>0.00006697360715</v>
      </c>
      <c r="R317" s="173">
        <f t="shared" si="87"/>
        <v>0.00006100615352</v>
      </c>
      <c r="S317" s="173">
        <f t="shared" si="87"/>
        <v>0</v>
      </c>
      <c r="T317" s="173">
        <f t="shared" si="87"/>
        <v>0</v>
      </c>
      <c r="U317" s="173">
        <f t="shared" si="87"/>
        <v>0.0008454246498</v>
      </c>
    </row>
    <row r="318" ht="15.75" customHeight="1">
      <c r="A318" s="170" t="s">
        <v>145</v>
      </c>
      <c r="B318" s="173">
        <f t="shared" ref="B318:U318" si="88">B98/B$12</f>
        <v>0</v>
      </c>
      <c r="C318" s="173">
        <f t="shared" si="88"/>
        <v>0</v>
      </c>
      <c r="D318" s="173">
        <f t="shared" si="88"/>
        <v>0</v>
      </c>
      <c r="E318" s="173">
        <f t="shared" si="88"/>
        <v>0</v>
      </c>
      <c r="F318" s="173">
        <f t="shared" si="88"/>
        <v>0</v>
      </c>
      <c r="G318" s="173">
        <f t="shared" si="88"/>
        <v>0</v>
      </c>
      <c r="H318" s="173">
        <f t="shared" si="88"/>
        <v>0</v>
      </c>
      <c r="I318" s="173">
        <f t="shared" si="88"/>
        <v>0</v>
      </c>
      <c r="J318" s="173">
        <f t="shared" si="88"/>
        <v>0</v>
      </c>
      <c r="K318" s="173">
        <f t="shared" si="88"/>
        <v>0</v>
      </c>
      <c r="L318" s="173">
        <f t="shared" si="88"/>
        <v>0</v>
      </c>
      <c r="M318" s="173">
        <f t="shared" si="88"/>
        <v>0</v>
      </c>
      <c r="N318" s="173">
        <f t="shared" si="88"/>
        <v>0</v>
      </c>
      <c r="O318" s="173">
        <f t="shared" si="88"/>
        <v>0</v>
      </c>
      <c r="P318" s="173">
        <f t="shared" si="88"/>
        <v>0</v>
      </c>
      <c r="Q318" s="173">
        <f t="shared" si="88"/>
        <v>0</v>
      </c>
      <c r="R318" s="173">
        <f t="shared" si="88"/>
        <v>0</v>
      </c>
      <c r="S318" s="173">
        <f t="shared" si="88"/>
        <v>0</v>
      </c>
      <c r="T318" s="173">
        <f t="shared" si="88"/>
        <v>0</v>
      </c>
      <c r="U318" s="173">
        <f t="shared" si="88"/>
        <v>0</v>
      </c>
    </row>
    <row r="319" ht="15.75" customHeight="1">
      <c r="A319" s="170" t="s">
        <v>524</v>
      </c>
      <c r="B319" s="173">
        <f t="shared" ref="B319:U319" si="89">B99/B$12</f>
        <v>0</v>
      </c>
      <c r="C319" s="173">
        <f t="shared" si="89"/>
        <v>0</v>
      </c>
      <c r="D319" s="173">
        <f t="shared" si="89"/>
        <v>0</v>
      </c>
      <c r="E319" s="173">
        <f t="shared" si="89"/>
        <v>0</v>
      </c>
      <c r="F319" s="173">
        <f t="shared" si="89"/>
        <v>0</v>
      </c>
      <c r="G319" s="173">
        <f t="shared" si="89"/>
        <v>0</v>
      </c>
      <c r="H319" s="173">
        <f t="shared" si="89"/>
        <v>0</v>
      </c>
      <c r="I319" s="173">
        <f t="shared" si="89"/>
        <v>0</v>
      </c>
      <c r="J319" s="173">
        <f t="shared" si="89"/>
        <v>0</v>
      </c>
      <c r="K319" s="173">
        <f t="shared" si="89"/>
        <v>0</v>
      </c>
      <c r="L319" s="173">
        <f t="shared" si="89"/>
        <v>0</v>
      </c>
      <c r="M319" s="173">
        <f t="shared" si="89"/>
        <v>0</v>
      </c>
      <c r="N319" s="173">
        <f t="shared" si="89"/>
        <v>0</v>
      </c>
      <c r="O319" s="173">
        <f t="shared" si="89"/>
        <v>0</v>
      </c>
      <c r="P319" s="173">
        <f t="shared" si="89"/>
        <v>0</v>
      </c>
      <c r="Q319" s="173">
        <f t="shared" si="89"/>
        <v>0</v>
      </c>
      <c r="R319" s="173">
        <f t="shared" si="89"/>
        <v>0</v>
      </c>
      <c r="S319" s="173">
        <f t="shared" si="89"/>
        <v>0</v>
      </c>
      <c r="T319" s="173">
        <f t="shared" si="89"/>
        <v>0</v>
      </c>
      <c r="U319" s="173">
        <f t="shared" si="89"/>
        <v>0</v>
      </c>
    </row>
    <row r="320" ht="15.75" customHeight="1">
      <c r="A320" s="170" t="s">
        <v>146</v>
      </c>
      <c r="B320" s="173">
        <f t="shared" ref="B320:U320" si="90">B100/B$12</f>
        <v>0</v>
      </c>
      <c r="C320" s="173">
        <f t="shared" si="90"/>
        <v>0</v>
      </c>
      <c r="D320" s="173">
        <f t="shared" si="90"/>
        <v>0</v>
      </c>
      <c r="E320" s="173">
        <f t="shared" si="90"/>
        <v>0</v>
      </c>
      <c r="F320" s="173">
        <f t="shared" si="90"/>
        <v>0</v>
      </c>
      <c r="G320" s="173">
        <f t="shared" si="90"/>
        <v>0</v>
      </c>
      <c r="H320" s="173">
        <f t="shared" si="90"/>
        <v>0</v>
      </c>
      <c r="I320" s="173">
        <f t="shared" si="90"/>
        <v>0</v>
      </c>
      <c r="J320" s="173">
        <f t="shared" si="90"/>
        <v>0</v>
      </c>
      <c r="K320" s="173">
        <f t="shared" si="90"/>
        <v>0</v>
      </c>
      <c r="L320" s="173">
        <f t="shared" si="90"/>
        <v>0</v>
      </c>
      <c r="M320" s="173">
        <f t="shared" si="90"/>
        <v>0.00003239652585</v>
      </c>
      <c r="N320" s="173">
        <f t="shared" si="90"/>
        <v>0.000001647516349</v>
      </c>
      <c r="O320" s="173">
        <f t="shared" si="90"/>
        <v>0</v>
      </c>
      <c r="P320" s="173">
        <f t="shared" si="90"/>
        <v>0</v>
      </c>
      <c r="Q320" s="173">
        <f t="shared" si="90"/>
        <v>0</v>
      </c>
      <c r="R320" s="173">
        <f t="shared" si="90"/>
        <v>0</v>
      </c>
      <c r="S320" s="173">
        <f t="shared" si="90"/>
        <v>0</v>
      </c>
      <c r="T320" s="173">
        <f t="shared" si="90"/>
        <v>0</v>
      </c>
      <c r="U320" s="173">
        <f t="shared" si="90"/>
        <v>0</v>
      </c>
    </row>
    <row r="321" ht="15.75" customHeight="1">
      <c r="A321" s="170" t="s">
        <v>147</v>
      </c>
      <c r="B321" s="173">
        <f t="shared" ref="B321:U321" si="91">B101/B$12</f>
        <v>0</v>
      </c>
      <c r="C321" s="173">
        <f t="shared" si="91"/>
        <v>0</v>
      </c>
      <c r="D321" s="173">
        <f t="shared" si="91"/>
        <v>0</v>
      </c>
      <c r="E321" s="173">
        <f t="shared" si="91"/>
        <v>0</v>
      </c>
      <c r="F321" s="173">
        <f t="shared" si="91"/>
        <v>0</v>
      </c>
      <c r="G321" s="173">
        <f t="shared" si="91"/>
        <v>0</v>
      </c>
      <c r="H321" s="173">
        <f t="shared" si="91"/>
        <v>0</v>
      </c>
      <c r="I321" s="173">
        <f t="shared" si="91"/>
        <v>0.000005217517251</v>
      </c>
      <c r="J321" s="173">
        <f t="shared" si="91"/>
        <v>0</v>
      </c>
      <c r="K321" s="173">
        <f t="shared" si="91"/>
        <v>0</v>
      </c>
      <c r="L321" s="173">
        <f t="shared" si="91"/>
        <v>0</v>
      </c>
      <c r="M321" s="173">
        <f t="shared" si="91"/>
        <v>0</v>
      </c>
      <c r="N321" s="173">
        <f t="shared" si="91"/>
        <v>0</v>
      </c>
      <c r="O321" s="173">
        <f t="shared" si="91"/>
        <v>0</v>
      </c>
      <c r="P321" s="173">
        <f t="shared" si="91"/>
        <v>0</v>
      </c>
      <c r="Q321" s="173">
        <f t="shared" si="91"/>
        <v>0</v>
      </c>
      <c r="R321" s="173">
        <f t="shared" si="91"/>
        <v>0</v>
      </c>
      <c r="S321" s="173">
        <f t="shared" si="91"/>
        <v>0</v>
      </c>
      <c r="T321" s="173">
        <f t="shared" si="91"/>
        <v>0</v>
      </c>
      <c r="U321" s="173">
        <f t="shared" si="91"/>
        <v>0</v>
      </c>
    </row>
    <row r="322" ht="15.75" customHeight="1">
      <c r="A322" s="170" t="s">
        <v>19</v>
      </c>
      <c r="B322" s="173">
        <f t="shared" ref="B322:U322" si="92">B102/B$12</f>
        <v>0.0001271027562</v>
      </c>
      <c r="C322" s="173">
        <f t="shared" si="92"/>
        <v>0.00001805553741</v>
      </c>
      <c r="D322" s="173">
        <f t="shared" si="92"/>
        <v>0.0005057163262</v>
      </c>
      <c r="E322" s="173">
        <f t="shared" si="92"/>
        <v>0.0002013919368</v>
      </c>
      <c r="F322" s="173">
        <f t="shared" si="92"/>
        <v>0.00007354633398</v>
      </c>
      <c r="G322" s="173">
        <f t="shared" si="92"/>
        <v>0.0001417079413</v>
      </c>
      <c r="H322" s="173">
        <f t="shared" si="92"/>
        <v>0.0003109899731</v>
      </c>
      <c r="I322" s="173">
        <f t="shared" si="92"/>
        <v>0.0001771868858</v>
      </c>
      <c r="J322" s="173">
        <f t="shared" si="92"/>
        <v>0.00009998202141</v>
      </c>
      <c r="K322" s="173">
        <f t="shared" si="92"/>
        <v>0.00007807669855</v>
      </c>
      <c r="L322" s="173">
        <f t="shared" si="92"/>
        <v>0.0001847324426</v>
      </c>
      <c r="M322" s="173">
        <f t="shared" si="92"/>
        <v>0.000110052904</v>
      </c>
      <c r="N322" s="173">
        <f t="shared" si="92"/>
        <v>0.00009761534365</v>
      </c>
      <c r="O322" s="173">
        <f t="shared" si="92"/>
        <v>0</v>
      </c>
      <c r="P322" s="173">
        <f t="shared" si="92"/>
        <v>0.0002122087324</v>
      </c>
      <c r="Q322" s="173">
        <f t="shared" si="92"/>
        <v>0.00006741134314</v>
      </c>
      <c r="R322" s="173">
        <f t="shared" si="92"/>
        <v>0.00002263900228</v>
      </c>
      <c r="S322" s="173">
        <f t="shared" si="92"/>
        <v>0.00001151400061</v>
      </c>
      <c r="T322" s="173">
        <f t="shared" si="92"/>
        <v>0.0001180439832</v>
      </c>
      <c r="U322" s="173">
        <f t="shared" si="92"/>
        <v>0.0004470231365</v>
      </c>
    </row>
    <row r="323" ht="15.75" customHeight="1">
      <c r="A323" s="170" t="s">
        <v>148</v>
      </c>
      <c r="B323" s="173">
        <f t="shared" ref="B323:U323" si="93">B103/B$12</f>
        <v>0</v>
      </c>
      <c r="C323" s="173">
        <f t="shared" si="93"/>
        <v>0</v>
      </c>
      <c r="D323" s="173">
        <f t="shared" si="93"/>
        <v>0</v>
      </c>
      <c r="E323" s="173">
        <f t="shared" si="93"/>
        <v>0</v>
      </c>
      <c r="F323" s="173">
        <f t="shared" si="93"/>
        <v>0</v>
      </c>
      <c r="G323" s="173">
        <f t="shared" si="93"/>
        <v>0</v>
      </c>
      <c r="H323" s="173">
        <f t="shared" si="93"/>
        <v>0</v>
      </c>
      <c r="I323" s="173">
        <f t="shared" si="93"/>
        <v>0</v>
      </c>
      <c r="J323" s="173">
        <f t="shared" si="93"/>
        <v>0</v>
      </c>
      <c r="K323" s="173">
        <f t="shared" si="93"/>
        <v>0</v>
      </c>
      <c r="L323" s="173">
        <f t="shared" si="93"/>
        <v>0</v>
      </c>
      <c r="M323" s="173">
        <f t="shared" si="93"/>
        <v>0</v>
      </c>
      <c r="N323" s="173">
        <f t="shared" si="93"/>
        <v>0</v>
      </c>
      <c r="O323" s="173">
        <f t="shared" si="93"/>
        <v>0</v>
      </c>
      <c r="P323" s="173">
        <f t="shared" si="93"/>
        <v>0</v>
      </c>
      <c r="Q323" s="173">
        <f t="shared" si="93"/>
        <v>0</v>
      </c>
      <c r="R323" s="173">
        <f t="shared" si="93"/>
        <v>0</v>
      </c>
      <c r="S323" s="173">
        <f t="shared" si="93"/>
        <v>0</v>
      </c>
      <c r="T323" s="173">
        <f t="shared" si="93"/>
        <v>0</v>
      </c>
      <c r="U323" s="173">
        <f t="shared" si="93"/>
        <v>0</v>
      </c>
    </row>
    <row r="324" ht="15.75" customHeight="1">
      <c r="A324" s="170" t="s">
        <v>20</v>
      </c>
      <c r="B324" s="173">
        <f t="shared" ref="B324:U324" si="94">B104/B$12</f>
        <v>0</v>
      </c>
      <c r="C324" s="173">
        <f t="shared" si="94"/>
        <v>0.00002161913032</v>
      </c>
      <c r="D324" s="173">
        <f t="shared" si="94"/>
        <v>0</v>
      </c>
      <c r="E324" s="173">
        <f t="shared" si="94"/>
        <v>0.000946517023</v>
      </c>
      <c r="F324" s="173">
        <f t="shared" si="94"/>
        <v>0.002949187334</v>
      </c>
      <c r="G324" s="173">
        <f t="shared" si="94"/>
        <v>0.002805609184</v>
      </c>
      <c r="H324" s="173">
        <f t="shared" si="94"/>
        <v>0</v>
      </c>
      <c r="I324" s="173">
        <f t="shared" si="94"/>
        <v>0.0005783096121</v>
      </c>
      <c r="J324" s="173">
        <f t="shared" si="94"/>
        <v>0.0008289418503</v>
      </c>
      <c r="K324" s="173">
        <f t="shared" si="94"/>
        <v>0.003112173519</v>
      </c>
      <c r="L324" s="173">
        <f t="shared" si="94"/>
        <v>0.001142859664</v>
      </c>
      <c r="M324" s="173">
        <f t="shared" si="94"/>
        <v>0.0258638617</v>
      </c>
      <c r="N324" s="173">
        <f t="shared" si="94"/>
        <v>0</v>
      </c>
      <c r="O324" s="173">
        <f t="shared" si="94"/>
        <v>0</v>
      </c>
      <c r="P324" s="173">
        <f t="shared" si="94"/>
        <v>0.000001373519303</v>
      </c>
      <c r="Q324" s="173">
        <f t="shared" si="94"/>
        <v>0.00009564531478</v>
      </c>
      <c r="R324" s="173">
        <f t="shared" si="94"/>
        <v>0.0009241479037</v>
      </c>
      <c r="S324" s="173">
        <f t="shared" si="94"/>
        <v>0.001546714082</v>
      </c>
      <c r="T324" s="173">
        <f t="shared" si="94"/>
        <v>0.002949498983</v>
      </c>
      <c r="U324" s="173">
        <f t="shared" si="94"/>
        <v>0.01309160314</v>
      </c>
    </row>
    <row r="325" ht="15.75" customHeight="1">
      <c r="A325" s="170" t="s">
        <v>149</v>
      </c>
      <c r="B325" s="173">
        <f t="shared" ref="B325:U325" si="95">B105/B$12</f>
        <v>0</v>
      </c>
      <c r="C325" s="173">
        <f t="shared" si="95"/>
        <v>0</v>
      </c>
      <c r="D325" s="173">
        <f t="shared" si="95"/>
        <v>0</v>
      </c>
      <c r="E325" s="173">
        <f t="shared" si="95"/>
        <v>0</v>
      </c>
      <c r="F325" s="173">
        <f t="shared" si="95"/>
        <v>0</v>
      </c>
      <c r="G325" s="173">
        <f t="shared" si="95"/>
        <v>0</v>
      </c>
      <c r="H325" s="173">
        <f t="shared" si="95"/>
        <v>0</v>
      </c>
      <c r="I325" s="173">
        <f t="shared" si="95"/>
        <v>0</v>
      </c>
      <c r="J325" s="173">
        <f t="shared" si="95"/>
        <v>0</v>
      </c>
      <c r="K325" s="173">
        <f t="shared" si="95"/>
        <v>0</v>
      </c>
      <c r="L325" s="173">
        <f t="shared" si="95"/>
        <v>0</v>
      </c>
      <c r="M325" s="173">
        <f t="shared" si="95"/>
        <v>0</v>
      </c>
      <c r="N325" s="173">
        <f t="shared" si="95"/>
        <v>0</v>
      </c>
      <c r="O325" s="173">
        <f t="shared" si="95"/>
        <v>0</v>
      </c>
      <c r="P325" s="173">
        <f t="shared" si="95"/>
        <v>0</v>
      </c>
      <c r="Q325" s="173">
        <f t="shared" si="95"/>
        <v>0</v>
      </c>
      <c r="R325" s="173">
        <f t="shared" si="95"/>
        <v>0</v>
      </c>
      <c r="S325" s="173">
        <f t="shared" si="95"/>
        <v>0</v>
      </c>
      <c r="T325" s="173">
        <f t="shared" si="95"/>
        <v>0</v>
      </c>
      <c r="U325" s="173">
        <f t="shared" si="95"/>
        <v>0</v>
      </c>
    </row>
    <row r="326" ht="15.75" customHeight="1">
      <c r="A326" s="170" t="s">
        <v>150</v>
      </c>
      <c r="B326" s="173">
        <f t="shared" ref="B326:U326" si="96">B106/B$12</f>
        <v>0</v>
      </c>
      <c r="C326" s="173">
        <f t="shared" si="96"/>
        <v>0</v>
      </c>
      <c r="D326" s="173">
        <f t="shared" si="96"/>
        <v>0</v>
      </c>
      <c r="E326" s="173">
        <f t="shared" si="96"/>
        <v>0</v>
      </c>
      <c r="F326" s="173">
        <f t="shared" si="96"/>
        <v>0</v>
      </c>
      <c r="G326" s="173">
        <f t="shared" si="96"/>
        <v>0</v>
      </c>
      <c r="H326" s="173">
        <f t="shared" si="96"/>
        <v>0</v>
      </c>
      <c r="I326" s="173">
        <f t="shared" si="96"/>
        <v>0</v>
      </c>
      <c r="J326" s="173">
        <f t="shared" si="96"/>
        <v>0</v>
      </c>
      <c r="K326" s="173">
        <f t="shared" si="96"/>
        <v>0</v>
      </c>
      <c r="L326" s="173">
        <f t="shared" si="96"/>
        <v>0</v>
      </c>
      <c r="M326" s="173">
        <f t="shared" si="96"/>
        <v>0</v>
      </c>
      <c r="N326" s="173">
        <f t="shared" si="96"/>
        <v>0</v>
      </c>
      <c r="O326" s="173">
        <f t="shared" si="96"/>
        <v>0</v>
      </c>
      <c r="P326" s="173">
        <f t="shared" si="96"/>
        <v>0</v>
      </c>
      <c r="Q326" s="173">
        <f t="shared" si="96"/>
        <v>0</v>
      </c>
      <c r="R326" s="173">
        <f t="shared" si="96"/>
        <v>0</v>
      </c>
      <c r="S326" s="173">
        <f t="shared" si="96"/>
        <v>0</v>
      </c>
      <c r="T326" s="173">
        <f t="shared" si="96"/>
        <v>0</v>
      </c>
      <c r="U326" s="173">
        <f t="shared" si="96"/>
        <v>0</v>
      </c>
    </row>
    <row r="327" ht="15.75" customHeight="1">
      <c r="A327" s="170" t="s">
        <v>525</v>
      </c>
      <c r="B327" s="173">
        <f t="shared" ref="B327:U327" si="97">B107/B$12</f>
        <v>0.0003161681061</v>
      </c>
      <c r="C327" s="173">
        <f t="shared" si="97"/>
        <v>0.0003394916178</v>
      </c>
      <c r="D327" s="173">
        <f t="shared" si="97"/>
        <v>0.000516896011</v>
      </c>
      <c r="E327" s="173">
        <f t="shared" si="97"/>
        <v>0.0007374757038</v>
      </c>
      <c r="F327" s="173">
        <f t="shared" si="97"/>
        <v>0.0006944550609</v>
      </c>
      <c r="G327" s="173">
        <f t="shared" si="97"/>
        <v>0.001166143083</v>
      </c>
      <c r="H327" s="173">
        <f t="shared" si="97"/>
        <v>0.001139556116</v>
      </c>
      <c r="I327" s="173">
        <f t="shared" si="97"/>
        <v>0.001226116554</v>
      </c>
      <c r="J327" s="173">
        <f t="shared" si="97"/>
        <v>0.0006913302317</v>
      </c>
      <c r="K327" s="173">
        <f t="shared" si="97"/>
        <v>0.001788728085</v>
      </c>
      <c r="L327" s="173">
        <f t="shared" si="97"/>
        <v>0.00147234514</v>
      </c>
      <c r="M327" s="173">
        <f t="shared" si="97"/>
        <v>0.001111963108</v>
      </c>
      <c r="N327" s="173">
        <f t="shared" si="97"/>
        <v>0.001809796709</v>
      </c>
      <c r="O327" s="173">
        <f t="shared" si="97"/>
        <v>0.001979043797</v>
      </c>
      <c r="P327" s="173">
        <f t="shared" si="97"/>
        <v>0.001605644066</v>
      </c>
      <c r="Q327" s="173">
        <f t="shared" si="97"/>
        <v>0.001494211817</v>
      </c>
      <c r="R327" s="173">
        <f t="shared" si="97"/>
        <v>0.002134500457</v>
      </c>
      <c r="S327" s="173">
        <f t="shared" si="97"/>
        <v>0.00029497773</v>
      </c>
      <c r="T327" s="173">
        <f t="shared" si="97"/>
        <v>0</v>
      </c>
      <c r="U327" s="173">
        <f t="shared" si="97"/>
        <v>0.002524811818</v>
      </c>
    </row>
    <row r="328" ht="15.75" customHeight="1">
      <c r="A328" s="170" t="s">
        <v>21</v>
      </c>
      <c r="B328" s="173">
        <f t="shared" ref="B328:U328" si="98">B108/B$12</f>
        <v>0.005752194111</v>
      </c>
      <c r="C328" s="173">
        <f t="shared" si="98"/>
        <v>0.004918233361</v>
      </c>
      <c r="D328" s="173">
        <f t="shared" si="98"/>
        <v>0.003271373036</v>
      </c>
      <c r="E328" s="173">
        <f t="shared" si="98"/>
        <v>0.00167408615</v>
      </c>
      <c r="F328" s="173">
        <f t="shared" si="98"/>
        <v>0.006928643116</v>
      </c>
      <c r="G328" s="173">
        <f t="shared" si="98"/>
        <v>0.0160272144</v>
      </c>
      <c r="H328" s="173">
        <f t="shared" si="98"/>
        <v>0.008895582578</v>
      </c>
      <c r="I328" s="173">
        <f t="shared" si="98"/>
        <v>0.01978962553</v>
      </c>
      <c r="J328" s="173">
        <f t="shared" si="98"/>
        <v>0.01075570229</v>
      </c>
      <c r="K328" s="173">
        <f t="shared" si="98"/>
        <v>0.01604271885</v>
      </c>
      <c r="L328" s="173">
        <f t="shared" si="98"/>
        <v>0.01359961642</v>
      </c>
      <c r="M328" s="173">
        <f t="shared" si="98"/>
        <v>0.01347195235</v>
      </c>
      <c r="N328" s="173">
        <f t="shared" si="98"/>
        <v>0.01089955628</v>
      </c>
      <c r="O328" s="173">
        <f t="shared" si="98"/>
        <v>0.0086241018</v>
      </c>
      <c r="P328" s="173">
        <f t="shared" si="98"/>
        <v>0.007120324068</v>
      </c>
      <c r="Q328" s="173">
        <f t="shared" si="98"/>
        <v>0.007473904369</v>
      </c>
      <c r="R328" s="173">
        <f t="shared" si="98"/>
        <v>0.005167411847</v>
      </c>
      <c r="S328" s="173">
        <f t="shared" si="98"/>
        <v>0.007721508126</v>
      </c>
      <c r="T328" s="173">
        <f t="shared" si="98"/>
        <v>0.0180719336</v>
      </c>
      <c r="U328" s="173">
        <f t="shared" si="98"/>
        <v>0.008958025674</v>
      </c>
    </row>
    <row r="329" ht="15.75" customHeight="1">
      <c r="A329" s="170" t="s">
        <v>151</v>
      </c>
      <c r="B329" s="173">
        <f t="shared" ref="B329:U329" si="99">B109/B$12</f>
        <v>0</v>
      </c>
      <c r="C329" s="173">
        <f t="shared" si="99"/>
        <v>0</v>
      </c>
      <c r="D329" s="173">
        <f t="shared" si="99"/>
        <v>0</v>
      </c>
      <c r="E329" s="173">
        <f t="shared" si="99"/>
        <v>0</v>
      </c>
      <c r="F329" s="173">
        <f t="shared" si="99"/>
        <v>0</v>
      </c>
      <c r="G329" s="173">
        <f t="shared" si="99"/>
        <v>0</v>
      </c>
      <c r="H329" s="173">
        <f t="shared" si="99"/>
        <v>0</v>
      </c>
      <c r="I329" s="173">
        <f t="shared" si="99"/>
        <v>0</v>
      </c>
      <c r="J329" s="173">
        <f t="shared" si="99"/>
        <v>0</v>
      </c>
      <c r="K329" s="173">
        <f t="shared" si="99"/>
        <v>0</v>
      </c>
      <c r="L329" s="173">
        <f t="shared" si="99"/>
        <v>0</v>
      </c>
      <c r="M329" s="173">
        <f t="shared" si="99"/>
        <v>0</v>
      </c>
      <c r="N329" s="173">
        <f t="shared" si="99"/>
        <v>0</v>
      </c>
      <c r="O329" s="173">
        <f t="shared" si="99"/>
        <v>0</v>
      </c>
      <c r="P329" s="173">
        <f t="shared" si="99"/>
        <v>0</v>
      </c>
      <c r="Q329" s="173">
        <f t="shared" si="99"/>
        <v>0</v>
      </c>
      <c r="R329" s="173">
        <f t="shared" si="99"/>
        <v>0</v>
      </c>
      <c r="S329" s="173">
        <f t="shared" si="99"/>
        <v>0</v>
      </c>
      <c r="T329" s="173">
        <f t="shared" si="99"/>
        <v>0</v>
      </c>
      <c r="U329" s="173">
        <f t="shared" si="99"/>
        <v>0</v>
      </c>
    </row>
    <row r="330" ht="15.75" customHeight="1">
      <c r="A330" s="170" t="s">
        <v>152</v>
      </c>
      <c r="B330" s="173">
        <f t="shared" ref="B330:U330" si="100">B110/B$12</f>
        <v>0</v>
      </c>
      <c r="C330" s="173">
        <f t="shared" si="100"/>
        <v>0</v>
      </c>
      <c r="D330" s="173">
        <f t="shared" si="100"/>
        <v>0</v>
      </c>
      <c r="E330" s="173">
        <f t="shared" si="100"/>
        <v>0</v>
      </c>
      <c r="F330" s="173">
        <f t="shared" si="100"/>
        <v>0</v>
      </c>
      <c r="G330" s="173">
        <f t="shared" si="100"/>
        <v>0</v>
      </c>
      <c r="H330" s="173">
        <f t="shared" si="100"/>
        <v>0</v>
      </c>
      <c r="I330" s="173">
        <f t="shared" si="100"/>
        <v>0</v>
      </c>
      <c r="J330" s="173">
        <f t="shared" si="100"/>
        <v>0</v>
      </c>
      <c r="K330" s="173">
        <f t="shared" si="100"/>
        <v>0</v>
      </c>
      <c r="L330" s="173">
        <f t="shared" si="100"/>
        <v>0</v>
      </c>
      <c r="M330" s="173">
        <f t="shared" si="100"/>
        <v>0</v>
      </c>
      <c r="N330" s="173">
        <f t="shared" si="100"/>
        <v>0.00000576630722</v>
      </c>
      <c r="O330" s="173">
        <f t="shared" si="100"/>
        <v>0</v>
      </c>
      <c r="P330" s="173">
        <f t="shared" si="100"/>
        <v>0.0000003433798258</v>
      </c>
      <c r="Q330" s="173">
        <f t="shared" si="100"/>
        <v>0.0000002188679972</v>
      </c>
      <c r="R330" s="173">
        <f t="shared" si="100"/>
        <v>0</v>
      </c>
      <c r="S330" s="173">
        <f t="shared" si="100"/>
        <v>0</v>
      </c>
      <c r="T330" s="173">
        <f t="shared" si="100"/>
        <v>0</v>
      </c>
      <c r="U330" s="173">
        <f t="shared" si="100"/>
        <v>0</v>
      </c>
    </row>
    <row r="331" ht="15.75" customHeight="1">
      <c r="A331" s="170" t="s">
        <v>153</v>
      </c>
      <c r="B331" s="173">
        <f t="shared" ref="B331:U331" si="101">B111/B$12</f>
        <v>0</v>
      </c>
      <c r="C331" s="173">
        <f t="shared" si="101"/>
        <v>0.00001069077873</v>
      </c>
      <c r="D331" s="173">
        <f t="shared" si="101"/>
        <v>0</v>
      </c>
      <c r="E331" s="173">
        <f t="shared" si="101"/>
        <v>0.000002758793655</v>
      </c>
      <c r="F331" s="173">
        <f t="shared" si="101"/>
        <v>0</v>
      </c>
      <c r="G331" s="173">
        <f t="shared" si="101"/>
        <v>0.00006888901552</v>
      </c>
      <c r="H331" s="173">
        <f t="shared" si="101"/>
        <v>0</v>
      </c>
      <c r="I331" s="173">
        <f t="shared" si="101"/>
        <v>0.00000125220414</v>
      </c>
      <c r="J331" s="173">
        <f t="shared" si="101"/>
        <v>0</v>
      </c>
      <c r="K331" s="173">
        <f t="shared" si="101"/>
        <v>0</v>
      </c>
      <c r="L331" s="173">
        <f t="shared" si="101"/>
        <v>0</v>
      </c>
      <c r="M331" s="173">
        <f t="shared" si="101"/>
        <v>0.00004049565732</v>
      </c>
      <c r="N331" s="173">
        <f t="shared" si="101"/>
        <v>0.00009226091552</v>
      </c>
      <c r="O331" s="173">
        <f t="shared" si="101"/>
        <v>0.00004676844794</v>
      </c>
      <c r="P331" s="173">
        <f t="shared" si="101"/>
        <v>0.00003262108345</v>
      </c>
      <c r="Q331" s="173">
        <f t="shared" si="101"/>
        <v>0</v>
      </c>
      <c r="R331" s="173">
        <f t="shared" si="101"/>
        <v>0.00002502205515</v>
      </c>
      <c r="S331" s="173">
        <f t="shared" si="101"/>
        <v>0</v>
      </c>
      <c r="T331" s="173">
        <f t="shared" si="101"/>
        <v>0.00002080775297</v>
      </c>
      <c r="U331" s="173">
        <f t="shared" si="101"/>
        <v>0.000046218273</v>
      </c>
    </row>
    <row r="332" ht="15.75" customHeight="1">
      <c r="A332" s="170" t="s">
        <v>22</v>
      </c>
      <c r="B332" s="173">
        <f t="shared" ref="B332:U332" si="102">B112/B$12</f>
        <v>0</v>
      </c>
      <c r="C332" s="173">
        <f t="shared" si="102"/>
        <v>0</v>
      </c>
      <c r="D332" s="173">
        <f t="shared" si="102"/>
        <v>0</v>
      </c>
      <c r="E332" s="173">
        <f t="shared" si="102"/>
        <v>0</v>
      </c>
      <c r="F332" s="173">
        <f t="shared" si="102"/>
        <v>0</v>
      </c>
      <c r="G332" s="173">
        <f t="shared" si="102"/>
        <v>0</v>
      </c>
      <c r="H332" s="173">
        <f t="shared" si="102"/>
        <v>0</v>
      </c>
      <c r="I332" s="173">
        <f t="shared" si="102"/>
        <v>0.00001210464002</v>
      </c>
      <c r="J332" s="173">
        <f t="shared" si="102"/>
        <v>0.000007089634246</v>
      </c>
      <c r="K332" s="173">
        <f t="shared" si="102"/>
        <v>0</v>
      </c>
      <c r="L332" s="173">
        <f t="shared" si="102"/>
        <v>0</v>
      </c>
      <c r="M332" s="173">
        <f t="shared" si="102"/>
        <v>0</v>
      </c>
      <c r="N332" s="173">
        <f t="shared" si="102"/>
        <v>0.0004448294141</v>
      </c>
      <c r="O332" s="173">
        <f t="shared" si="102"/>
        <v>0</v>
      </c>
      <c r="P332" s="173">
        <f t="shared" si="102"/>
        <v>0.0000003433798258</v>
      </c>
      <c r="Q332" s="173">
        <f t="shared" si="102"/>
        <v>0.0002530114048</v>
      </c>
      <c r="R332" s="173">
        <f t="shared" si="102"/>
        <v>0</v>
      </c>
      <c r="S332" s="173">
        <f t="shared" si="102"/>
        <v>0</v>
      </c>
      <c r="T332" s="173">
        <f t="shared" si="102"/>
        <v>0</v>
      </c>
      <c r="U332" s="173">
        <f t="shared" si="102"/>
        <v>0</v>
      </c>
    </row>
    <row r="333" ht="15.75" customHeight="1">
      <c r="A333" s="170" t="s">
        <v>154</v>
      </c>
      <c r="B333" s="173">
        <f t="shared" ref="B333:U333" si="103">B113/B$12</f>
        <v>0</v>
      </c>
      <c r="C333" s="173">
        <f t="shared" si="103"/>
        <v>0</v>
      </c>
      <c r="D333" s="173">
        <f t="shared" si="103"/>
        <v>0</v>
      </c>
      <c r="E333" s="173">
        <f t="shared" si="103"/>
        <v>0</v>
      </c>
      <c r="F333" s="173">
        <f t="shared" si="103"/>
        <v>0</v>
      </c>
      <c r="G333" s="173">
        <f t="shared" si="103"/>
        <v>0</v>
      </c>
      <c r="H333" s="173">
        <f t="shared" si="103"/>
        <v>0</v>
      </c>
      <c r="I333" s="173">
        <f t="shared" si="103"/>
        <v>0</v>
      </c>
      <c r="J333" s="173">
        <f t="shared" si="103"/>
        <v>0</v>
      </c>
      <c r="K333" s="173">
        <f t="shared" si="103"/>
        <v>0</v>
      </c>
      <c r="L333" s="173">
        <f t="shared" si="103"/>
        <v>0</v>
      </c>
      <c r="M333" s="173">
        <f t="shared" si="103"/>
        <v>0</v>
      </c>
      <c r="N333" s="173">
        <f t="shared" si="103"/>
        <v>0</v>
      </c>
      <c r="O333" s="173">
        <f t="shared" si="103"/>
        <v>0</v>
      </c>
      <c r="P333" s="173">
        <f t="shared" si="103"/>
        <v>0</v>
      </c>
      <c r="Q333" s="173">
        <f t="shared" si="103"/>
        <v>0</v>
      </c>
      <c r="R333" s="173">
        <f t="shared" si="103"/>
        <v>0</v>
      </c>
      <c r="S333" s="173">
        <f t="shared" si="103"/>
        <v>0</v>
      </c>
      <c r="T333" s="173">
        <f t="shared" si="103"/>
        <v>0</v>
      </c>
      <c r="U333" s="173">
        <f t="shared" si="103"/>
        <v>0</v>
      </c>
    </row>
    <row r="334" ht="15.75" customHeight="1">
      <c r="A334" s="170" t="s">
        <v>155</v>
      </c>
      <c r="B334" s="173">
        <f t="shared" ref="B334:U334" si="104">B114/B$12</f>
        <v>0</v>
      </c>
      <c r="C334" s="173">
        <f t="shared" si="104"/>
        <v>0</v>
      </c>
      <c r="D334" s="173">
        <f t="shared" si="104"/>
        <v>0</v>
      </c>
      <c r="E334" s="173">
        <f t="shared" si="104"/>
        <v>0</v>
      </c>
      <c r="F334" s="173">
        <f t="shared" si="104"/>
        <v>0</v>
      </c>
      <c r="G334" s="173">
        <f t="shared" si="104"/>
        <v>0</v>
      </c>
      <c r="H334" s="173">
        <f t="shared" si="104"/>
        <v>0</v>
      </c>
      <c r="I334" s="173">
        <f t="shared" si="104"/>
        <v>0</v>
      </c>
      <c r="J334" s="173">
        <f t="shared" si="104"/>
        <v>0</v>
      </c>
      <c r="K334" s="173">
        <f t="shared" si="104"/>
        <v>0</v>
      </c>
      <c r="L334" s="173">
        <f t="shared" si="104"/>
        <v>0</v>
      </c>
      <c r="M334" s="173">
        <f t="shared" si="104"/>
        <v>0</v>
      </c>
      <c r="N334" s="173">
        <f t="shared" si="104"/>
        <v>0</v>
      </c>
      <c r="O334" s="173">
        <f t="shared" si="104"/>
        <v>0</v>
      </c>
      <c r="P334" s="173">
        <f t="shared" si="104"/>
        <v>0</v>
      </c>
      <c r="Q334" s="173">
        <f t="shared" si="104"/>
        <v>0</v>
      </c>
      <c r="R334" s="173">
        <f t="shared" si="104"/>
        <v>0</v>
      </c>
      <c r="S334" s="173">
        <f t="shared" si="104"/>
        <v>0</v>
      </c>
      <c r="T334" s="173">
        <f t="shared" si="104"/>
        <v>0</v>
      </c>
      <c r="U334" s="173">
        <f t="shared" si="104"/>
        <v>0</v>
      </c>
    </row>
    <row r="335" ht="15.75" customHeight="1">
      <c r="A335" s="170" t="s">
        <v>156</v>
      </c>
      <c r="B335" s="173">
        <f t="shared" ref="B335:U335" si="105">B115/B$12</f>
        <v>0</v>
      </c>
      <c r="C335" s="173">
        <f t="shared" si="105"/>
        <v>0</v>
      </c>
      <c r="D335" s="173">
        <f t="shared" si="105"/>
        <v>0</v>
      </c>
      <c r="E335" s="173">
        <f t="shared" si="105"/>
        <v>0</v>
      </c>
      <c r="F335" s="173">
        <f t="shared" si="105"/>
        <v>0</v>
      </c>
      <c r="G335" s="173">
        <f t="shared" si="105"/>
        <v>0</v>
      </c>
      <c r="H335" s="173">
        <f t="shared" si="105"/>
        <v>0</v>
      </c>
      <c r="I335" s="173">
        <f t="shared" si="105"/>
        <v>0</v>
      </c>
      <c r="J335" s="173">
        <f t="shared" si="105"/>
        <v>0</v>
      </c>
      <c r="K335" s="173">
        <f t="shared" si="105"/>
        <v>0</v>
      </c>
      <c r="L335" s="173">
        <f t="shared" si="105"/>
        <v>0</v>
      </c>
      <c r="M335" s="173">
        <f t="shared" si="105"/>
        <v>0</v>
      </c>
      <c r="N335" s="173">
        <f t="shared" si="105"/>
        <v>0</v>
      </c>
      <c r="O335" s="173">
        <f t="shared" si="105"/>
        <v>0</v>
      </c>
      <c r="P335" s="173">
        <f t="shared" si="105"/>
        <v>0</v>
      </c>
      <c r="Q335" s="173">
        <f t="shared" si="105"/>
        <v>0</v>
      </c>
      <c r="R335" s="173">
        <f t="shared" si="105"/>
        <v>0</v>
      </c>
      <c r="S335" s="173">
        <f t="shared" si="105"/>
        <v>0.0000008224286153</v>
      </c>
      <c r="T335" s="173">
        <f t="shared" si="105"/>
        <v>0</v>
      </c>
      <c r="U335" s="173">
        <f t="shared" si="105"/>
        <v>0</v>
      </c>
    </row>
    <row r="336" ht="15.75" customHeight="1">
      <c r="A336" s="170" t="s">
        <v>157</v>
      </c>
      <c r="B336" s="173">
        <f t="shared" ref="B336:U336" si="106">B116/B$12</f>
        <v>0</v>
      </c>
      <c r="C336" s="173">
        <f t="shared" si="106"/>
        <v>0</v>
      </c>
      <c r="D336" s="173">
        <f t="shared" si="106"/>
        <v>0</v>
      </c>
      <c r="E336" s="173">
        <f t="shared" si="106"/>
        <v>0</v>
      </c>
      <c r="F336" s="173">
        <f t="shared" si="106"/>
        <v>0</v>
      </c>
      <c r="G336" s="173">
        <f t="shared" si="106"/>
        <v>0</v>
      </c>
      <c r="H336" s="173">
        <f t="shared" si="106"/>
        <v>0</v>
      </c>
      <c r="I336" s="173">
        <f t="shared" si="106"/>
        <v>0</v>
      </c>
      <c r="J336" s="173">
        <f t="shared" si="106"/>
        <v>0</v>
      </c>
      <c r="K336" s="173">
        <f t="shared" si="106"/>
        <v>0</v>
      </c>
      <c r="L336" s="173">
        <f t="shared" si="106"/>
        <v>0</v>
      </c>
      <c r="M336" s="173">
        <f t="shared" si="106"/>
        <v>0</v>
      </c>
      <c r="N336" s="173">
        <f t="shared" si="106"/>
        <v>0</v>
      </c>
      <c r="O336" s="173">
        <f t="shared" si="106"/>
        <v>0</v>
      </c>
      <c r="P336" s="173">
        <f t="shared" si="106"/>
        <v>0</v>
      </c>
      <c r="Q336" s="173">
        <f t="shared" si="106"/>
        <v>0</v>
      </c>
      <c r="R336" s="173">
        <f t="shared" si="106"/>
        <v>0</v>
      </c>
      <c r="S336" s="173">
        <f t="shared" si="106"/>
        <v>0</v>
      </c>
      <c r="T336" s="173">
        <f t="shared" si="106"/>
        <v>0</v>
      </c>
      <c r="U336" s="173">
        <f t="shared" si="106"/>
        <v>0</v>
      </c>
    </row>
    <row r="337" ht="15.75" customHeight="1">
      <c r="A337" s="170" t="s">
        <v>158</v>
      </c>
      <c r="B337" s="173">
        <f t="shared" ref="B337:U337" si="107">B117/B$12</f>
        <v>0</v>
      </c>
      <c r="C337" s="173">
        <f t="shared" si="107"/>
        <v>0</v>
      </c>
      <c r="D337" s="173">
        <f t="shared" si="107"/>
        <v>0</v>
      </c>
      <c r="E337" s="173">
        <f t="shared" si="107"/>
        <v>0</v>
      </c>
      <c r="F337" s="173">
        <f t="shared" si="107"/>
        <v>0</v>
      </c>
      <c r="G337" s="173">
        <f t="shared" si="107"/>
        <v>0</v>
      </c>
      <c r="H337" s="173">
        <f t="shared" si="107"/>
        <v>0</v>
      </c>
      <c r="I337" s="173">
        <f t="shared" si="107"/>
        <v>0</v>
      </c>
      <c r="J337" s="173">
        <f t="shared" si="107"/>
        <v>0</v>
      </c>
      <c r="K337" s="173">
        <f t="shared" si="107"/>
        <v>0</v>
      </c>
      <c r="L337" s="173">
        <f t="shared" si="107"/>
        <v>0</v>
      </c>
      <c r="M337" s="173">
        <f t="shared" si="107"/>
        <v>0</v>
      </c>
      <c r="N337" s="173">
        <f t="shared" si="107"/>
        <v>0</v>
      </c>
      <c r="O337" s="173">
        <f t="shared" si="107"/>
        <v>0</v>
      </c>
      <c r="P337" s="173">
        <f t="shared" si="107"/>
        <v>0</v>
      </c>
      <c r="Q337" s="173">
        <f t="shared" si="107"/>
        <v>0</v>
      </c>
      <c r="R337" s="173">
        <f t="shared" si="107"/>
        <v>0</v>
      </c>
      <c r="S337" s="173">
        <f t="shared" si="107"/>
        <v>0</v>
      </c>
      <c r="T337" s="173">
        <f t="shared" si="107"/>
        <v>0</v>
      </c>
      <c r="U337" s="173">
        <f t="shared" si="107"/>
        <v>0</v>
      </c>
    </row>
    <row r="338" ht="15.75" customHeight="1">
      <c r="A338" s="170" t="s">
        <v>23</v>
      </c>
      <c r="B338" s="173">
        <f t="shared" ref="B338:U338" si="108">B118/B$12</f>
        <v>0</v>
      </c>
      <c r="C338" s="173">
        <f t="shared" si="108"/>
        <v>0</v>
      </c>
      <c r="D338" s="173">
        <f t="shared" si="108"/>
        <v>0</v>
      </c>
      <c r="E338" s="173">
        <f t="shared" si="108"/>
        <v>0</v>
      </c>
      <c r="F338" s="173">
        <f t="shared" si="108"/>
        <v>0</v>
      </c>
      <c r="G338" s="173">
        <f t="shared" si="108"/>
        <v>0</v>
      </c>
      <c r="H338" s="173">
        <f t="shared" si="108"/>
        <v>0</v>
      </c>
      <c r="I338" s="173">
        <f t="shared" si="108"/>
        <v>0</v>
      </c>
      <c r="J338" s="173">
        <f t="shared" si="108"/>
        <v>0</v>
      </c>
      <c r="K338" s="173">
        <f t="shared" si="108"/>
        <v>0</v>
      </c>
      <c r="L338" s="173">
        <f t="shared" si="108"/>
        <v>0</v>
      </c>
      <c r="M338" s="173">
        <f t="shared" si="108"/>
        <v>0</v>
      </c>
      <c r="N338" s="173">
        <f t="shared" si="108"/>
        <v>0</v>
      </c>
      <c r="O338" s="173">
        <f t="shared" si="108"/>
        <v>0</v>
      </c>
      <c r="P338" s="173">
        <f t="shared" si="108"/>
        <v>0</v>
      </c>
      <c r="Q338" s="173">
        <f t="shared" si="108"/>
        <v>0</v>
      </c>
      <c r="R338" s="173">
        <f t="shared" si="108"/>
        <v>0</v>
      </c>
      <c r="S338" s="173">
        <f t="shared" si="108"/>
        <v>0</v>
      </c>
      <c r="T338" s="173">
        <f t="shared" si="108"/>
        <v>0</v>
      </c>
      <c r="U338" s="173">
        <f t="shared" si="108"/>
        <v>0</v>
      </c>
    </row>
    <row r="339" ht="15.75" customHeight="1">
      <c r="A339" s="170" t="s">
        <v>159</v>
      </c>
      <c r="B339" s="173">
        <f t="shared" ref="B339:U339" si="109">B119/B$12</f>
        <v>0</v>
      </c>
      <c r="C339" s="173">
        <f t="shared" si="109"/>
        <v>0</v>
      </c>
      <c r="D339" s="173">
        <f t="shared" si="109"/>
        <v>0</v>
      </c>
      <c r="E339" s="173">
        <f t="shared" si="109"/>
        <v>0</v>
      </c>
      <c r="F339" s="173">
        <f t="shared" si="109"/>
        <v>0</v>
      </c>
      <c r="G339" s="173">
        <f t="shared" si="109"/>
        <v>0</v>
      </c>
      <c r="H339" s="173">
        <f t="shared" si="109"/>
        <v>0</v>
      </c>
      <c r="I339" s="173">
        <f t="shared" si="109"/>
        <v>0</v>
      </c>
      <c r="J339" s="173">
        <f t="shared" si="109"/>
        <v>0</v>
      </c>
      <c r="K339" s="173">
        <f t="shared" si="109"/>
        <v>0</v>
      </c>
      <c r="L339" s="173">
        <f t="shared" si="109"/>
        <v>0</v>
      </c>
      <c r="M339" s="173">
        <f t="shared" si="109"/>
        <v>0</v>
      </c>
      <c r="N339" s="173">
        <f t="shared" si="109"/>
        <v>0</v>
      </c>
      <c r="O339" s="173">
        <f t="shared" si="109"/>
        <v>0</v>
      </c>
      <c r="P339" s="173">
        <f t="shared" si="109"/>
        <v>0</v>
      </c>
      <c r="Q339" s="173">
        <f t="shared" si="109"/>
        <v>0</v>
      </c>
      <c r="R339" s="173">
        <f t="shared" si="109"/>
        <v>0</v>
      </c>
      <c r="S339" s="173">
        <f t="shared" si="109"/>
        <v>0</v>
      </c>
      <c r="T339" s="173">
        <f t="shared" si="109"/>
        <v>0</v>
      </c>
      <c r="U339" s="173">
        <f t="shared" si="109"/>
        <v>0</v>
      </c>
    </row>
    <row r="340" ht="15.75" customHeight="1">
      <c r="A340" s="170" t="s">
        <v>54</v>
      </c>
      <c r="B340" s="173">
        <f t="shared" ref="B340:U340" si="110">B120/B$12</f>
        <v>0</v>
      </c>
      <c r="C340" s="173">
        <f t="shared" si="110"/>
        <v>0</v>
      </c>
      <c r="D340" s="173">
        <f t="shared" si="110"/>
        <v>0</v>
      </c>
      <c r="E340" s="173">
        <f t="shared" si="110"/>
        <v>0</v>
      </c>
      <c r="F340" s="173">
        <f t="shared" si="110"/>
        <v>0</v>
      </c>
      <c r="G340" s="173">
        <f t="shared" si="110"/>
        <v>0</v>
      </c>
      <c r="H340" s="173">
        <f t="shared" si="110"/>
        <v>0</v>
      </c>
      <c r="I340" s="173">
        <f t="shared" si="110"/>
        <v>0</v>
      </c>
      <c r="J340" s="173">
        <f t="shared" si="110"/>
        <v>0.0007671347825</v>
      </c>
      <c r="K340" s="173">
        <f t="shared" si="110"/>
        <v>0</v>
      </c>
      <c r="L340" s="173">
        <f t="shared" si="110"/>
        <v>0</v>
      </c>
      <c r="M340" s="173">
        <f t="shared" si="110"/>
        <v>0</v>
      </c>
      <c r="N340" s="173">
        <f t="shared" si="110"/>
        <v>0</v>
      </c>
      <c r="O340" s="173">
        <f t="shared" si="110"/>
        <v>0</v>
      </c>
      <c r="P340" s="173">
        <f t="shared" si="110"/>
        <v>0</v>
      </c>
      <c r="Q340" s="173">
        <f t="shared" si="110"/>
        <v>0</v>
      </c>
      <c r="R340" s="173">
        <f t="shared" si="110"/>
        <v>0</v>
      </c>
      <c r="S340" s="173">
        <f t="shared" si="110"/>
        <v>0</v>
      </c>
      <c r="T340" s="173">
        <f t="shared" si="110"/>
        <v>0</v>
      </c>
      <c r="U340" s="173">
        <f t="shared" si="110"/>
        <v>0</v>
      </c>
    </row>
    <row r="341" ht="15.75" customHeight="1">
      <c r="A341" s="170" t="s">
        <v>24</v>
      </c>
      <c r="B341" s="173">
        <f t="shared" ref="B341:U341" si="111">B121/B$12</f>
        <v>0</v>
      </c>
      <c r="C341" s="173">
        <f t="shared" si="111"/>
        <v>0</v>
      </c>
      <c r="D341" s="173">
        <f t="shared" si="111"/>
        <v>0</v>
      </c>
      <c r="E341" s="173">
        <f t="shared" si="111"/>
        <v>0</v>
      </c>
      <c r="F341" s="173">
        <f t="shared" si="111"/>
        <v>0.000002892271561</v>
      </c>
      <c r="G341" s="173">
        <f t="shared" si="111"/>
        <v>0</v>
      </c>
      <c r="H341" s="173">
        <f t="shared" si="111"/>
        <v>0</v>
      </c>
      <c r="I341" s="173">
        <f t="shared" si="111"/>
        <v>0</v>
      </c>
      <c r="J341" s="173">
        <f t="shared" si="111"/>
        <v>0.00002308675767</v>
      </c>
      <c r="K341" s="173">
        <f t="shared" si="111"/>
        <v>0</v>
      </c>
      <c r="L341" s="173">
        <f t="shared" si="111"/>
        <v>0.000008271601909</v>
      </c>
      <c r="M341" s="173">
        <f t="shared" si="111"/>
        <v>0.00001929498966</v>
      </c>
      <c r="N341" s="173">
        <f t="shared" si="111"/>
        <v>0</v>
      </c>
      <c r="O341" s="173">
        <f t="shared" si="111"/>
        <v>0.00003938395616</v>
      </c>
      <c r="P341" s="173">
        <f t="shared" si="111"/>
        <v>0</v>
      </c>
      <c r="Q341" s="173">
        <f t="shared" si="111"/>
        <v>0</v>
      </c>
      <c r="R341" s="173">
        <f t="shared" si="111"/>
        <v>0.00340252289</v>
      </c>
      <c r="S341" s="173">
        <f t="shared" si="111"/>
        <v>0.002884531297</v>
      </c>
      <c r="T341" s="173">
        <f t="shared" si="111"/>
        <v>0.002861866331</v>
      </c>
      <c r="U341" s="173">
        <f t="shared" si="111"/>
        <v>0.001628177321</v>
      </c>
    </row>
    <row r="342" ht="15.75" customHeight="1">
      <c r="A342" s="170" t="s">
        <v>160</v>
      </c>
      <c r="B342" s="173">
        <f t="shared" ref="B342:U342" si="112">B122/B$12</f>
        <v>0</v>
      </c>
      <c r="C342" s="173">
        <f t="shared" si="112"/>
        <v>0</v>
      </c>
      <c r="D342" s="173">
        <f t="shared" si="112"/>
        <v>0</v>
      </c>
      <c r="E342" s="173">
        <f t="shared" si="112"/>
        <v>0</v>
      </c>
      <c r="F342" s="173">
        <f t="shared" si="112"/>
        <v>0</v>
      </c>
      <c r="G342" s="173">
        <f t="shared" si="112"/>
        <v>0</v>
      </c>
      <c r="H342" s="173">
        <f t="shared" si="112"/>
        <v>0</v>
      </c>
      <c r="I342" s="173">
        <f t="shared" si="112"/>
        <v>0</v>
      </c>
      <c r="J342" s="173">
        <f t="shared" si="112"/>
        <v>0</v>
      </c>
      <c r="K342" s="173">
        <f t="shared" si="112"/>
        <v>0</v>
      </c>
      <c r="L342" s="173">
        <f t="shared" si="112"/>
        <v>0</v>
      </c>
      <c r="M342" s="173">
        <f t="shared" si="112"/>
        <v>0</v>
      </c>
      <c r="N342" s="173">
        <f t="shared" si="112"/>
        <v>0</v>
      </c>
      <c r="O342" s="173">
        <f t="shared" si="112"/>
        <v>0</v>
      </c>
      <c r="P342" s="173">
        <f t="shared" si="112"/>
        <v>0</v>
      </c>
      <c r="Q342" s="173">
        <f t="shared" si="112"/>
        <v>0</v>
      </c>
      <c r="R342" s="173">
        <f t="shared" si="112"/>
        <v>0</v>
      </c>
      <c r="S342" s="173">
        <f t="shared" si="112"/>
        <v>0</v>
      </c>
      <c r="T342" s="173">
        <f t="shared" si="112"/>
        <v>0</v>
      </c>
      <c r="U342" s="173">
        <f t="shared" si="112"/>
        <v>0</v>
      </c>
    </row>
    <row r="343" ht="15.75" customHeight="1">
      <c r="A343" s="170" t="s">
        <v>161</v>
      </c>
      <c r="B343" s="173">
        <f t="shared" ref="B343:U343" si="113">B123/B$12</f>
        <v>0</v>
      </c>
      <c r="C343" s="173">
        <f t="shared" si="113"/>
        <v>0</v>
      </c>
      <c r="D343" s="173">
        <f t="shared" si="113"/>
        <v>0</v>
      </c>
      <c r="E343" s="173">
        <f t="shared" si="113"/>
        <v>0</v>
      </c>
      <c r="F343" s="173">
        <f t="shared" si="113"/>
        <v>0</v>
      </c>
      <c r="G343" s="173">
        <f t="shared" si="113"/>
        <v>0</v>
      </c>
      <c r="H343" s="173">
        <f t="shared" si="113"/>
        <v>0</v>
      </c>
      <c r="I343" s="173">
        <f t="shared" si="113"/>
        <v>0</v>
      </c>
      <c r="J343" s="173">
        <f t="shared" si="113"/>
        <v>0</v>
      </c>
      <c r="K343" s="173">
        <f t="shared" si="113"/>
        <v>0</v>
      </c>
      <c r="L343" s="173">
        <f t="shared" si="113"/>
        <v>0</v>
      </c>
      <c r="M343" s="173">
        <f t="shared" si="113"/>
        <v>0</v>
      </c>
      <c r="N343" s="173">
        <f t="shared" si="113"/>
        <v>0</v>
      </c>
      <c r="O343" s="173">
        <f t="shared" si="113"/>
        <v>0</v>
      </c>
      <c r="P343" s="173">
        <f t="shared" si="113"/>
        <v>0</v>
      </c>
      <c r="Q343" s="173">
        <f t="shared" si="113"/>
        <v>0</v>
      </c>
      <c r="R343" s="173">
        <f t="shared" si="113"/>
        <v>0</v>
      </c>
      <c r="S343" s="173">
        <f t="shared" si="113"/>
        <v>0</v>
      </c>
      <c r="T343" s="173">
        <f t="shared" si="113"/>
        <v>0</v>
      </c>
      <c r="U343" s="173">
        <f t="shared" si="113"/>
        <v>0</v>
      </c>
    </row>
    <row r="344" ht="15.75" customHeight="1">
      <c r="A344" s="170" t="s">
        <v>162</v>
      </c>
      <c r="B344" s="173">
        <f t="shared" ref="B344:U344" si="114">B124/B$12</f>
        <v>0</v>
      </c>
      <c r="C344" s="173">
        <f t="shared" si="114"/>
        <v>0</v>
      </c>
      <c r="D344" s="173">
        <f t="shared" si="114"/>
        <v>0</v>
      </c>
      <c r="E344" s="173">
        <f t="shared" si="114"/>
        <v>0</v>
      </c>
      <c r="F344" s="173">
        <f t="shared" si="114"/>
        <v>0</v>
      </c>
      <c r="G344" s="173">
        <f t="shared" si="114"/>
        <v>0</v>
      </c>
      <c r="H344" s="173">
        <f t="shared" si="114"/>
        <v>0</v>
      </c>
      <c r="I344" s="173">
        <f t="shared" si="114"/>
        <v>0</v>
      </c>
      <c r="J344" s="173">
        <f t="shared" si="114"/>
        <v>0</v>
      </c>
      <c r="K344" s="173">
        <f t="shared" si="114"/>
        <v>0</v>
      </c>
      <c r="L344" s="173">
        <f t="shared" si="114"/>
        <v>0</v>
      </c>
      <c r="M344" s="173">
        <f t="shared" si="114"/>
        <v>0</v>
      </c>
      <c r="N344" s="173">
        <f t="shared" si="114"/>
        <v>0</v>
      </c>
      <c r="O344" s="173">
        <f t="shared" si="114"/>
        <v>0</v>
      </c>
      <c r="P344" s="173">
        <f t="shared" si="114"/>
        <v>0</v>
      </c>
      <c r="Q344" s="173">
        <f t="shared" si="114"/>
        <v>0</v>
      </c>
      <c r="R344" s="173">
        <f t="shared" si="114"/>
        <v>0</v>
      </c>
      <c r="S344" s="173">
        <f t="shared" si="114"/>
        <v>0</v>
      </c>
      <c r="T344" s="173">
        <f t="shared" si="114"/>
        <v>0</v>
      </c>
      <c r="U344" s="173">
        <f t="shared" si="114"/>
        <v>0</v>
      </c>
    </row>
    <row r="345" ht="15.75" customHeight="1">
      <c r="A345" s="170" t="s">
        <v>163</v>
      </c>
      <c r="B345" s="173">
        <f t="shared" ref="B345:U345" si="115">B125/B$12</f>
        <v>0</v>
      </c>
      <c r="C345" s="173">
        <f t="shared" si="115"/>
        <v>0</v>
      </c>
      <c r="D345" s="173">
        <f t="shared" si="115"/>
        <v>0</v>
      </c>
      <c r="E345" s="173">
        <f t="shared" si="115"/>
        <v>0</v>
      </c>
      <c r="F345" s="173">
        <f t="shared" si="115"/>
        <v>0</v>
      </c>
      <c r="G345" s="173">
        <f t="shared" si="115"/>
        <v>0</v>
      </c>
      <c r="H345" s="173">
        <f t="shared" si="115"/>
        <v>0</v>
      </c>
      <c r="I345" s="173">
        <f t="shared" si="115"/>
        <v>0</v>
      </c>
      <c r="J345" s="173">
        <f t="shared" si="115"/>
        <v>0</v>
      </c>
      <c r="K345" s="173">
        <f t="shared" si="115"/>
        <v>0</v>
      </c>
      <c r="L345" s="173">
        <f t="shared" si="115"/>
        <v>0.0000002757200636</v>
      </c>
      <c r="M345" s="173">
        <f t="shared" si="115"/>
        <v>0</v>
      </c>
      <c r="N345" s="173">
        <f t="shared" si="115"/>
        <v>0</v>
      </c>
      <c r="O345" s="173">
        <f t="shared" si="115"/>
        <v>0</v>
      </c>
      <c r="P345" s="173">
        <f t="shared" si="115"/>
        <v>0</v>
      </c>
      <c r="Q345" s="173">
        <f t="shared" si="115"/>
        <v>0</v>
      </c>
      <c r="R345" s="173">
        <f t="shared" si="115"/>
        <v>0</v>
      </c>
      <c r="S345" s="173">
        <f t="shared" si="115"/>
        <v>0</v>
      </c>
      <c r="T345" s="173">
        <f t="shared" si="115"/>
        <v>0</v>
      </c>
      <c r="U345" s="173">
        <f t="shared" si="115"/>
        <v>0</v>
      </c>
    </row>
    <row r="346" ht="15.75" customHeight="1">
      <c r="A346" s="170" t="s">
        <v>164</v>
      </c>
      <c r="B346" s="173">
        <f t="shared" ref="B346:U346" si="116">B126/B$12</f>
        <v>0</v>
      </c>
      <c r="C346" s="173">
        <f t="shared" si="116"/>
        <v>0</v>
      </c>
      <c r="D346" s="173">
        <f t="shared" si="116"/>
        <v>0</v>
      </c>
      <c r="E346" s="173">
        <f t="shared" si="116"/>
        <v>0</v>
      </c>
      <c r="F346" s="173">
        <f t="shared" si="116"/>
        <v>0</v>
      </c>
      <c r="G346" s="173">
        <f t="shared" si="116"/>
        <v>0</v>
      </c>
      <c r="H346" s="173">
        <f t="shared" si="116"/>
        <v>0</v>
      </c>
      <c r="I346" s="173">
        <f t="shared" si="116"/>
        <v>0</v>
      </c>
      <c r="J346" s="173">
        <f t="shared" si="116"/>
        <v>0</v>
      </c>
      <c r="K346" s="173">
        <f t="shared" si="116"/>
        <v>0</v>
      </c>
      <c r="L346" s="173">
        <f t="shared" si="116"/>
        <v>0</v>
      </c>
      <c r="M346" s="173">
        <f t="shared" si="116"/>
        <v>0</v>
      </c>
      <c r="N346" s="173">
        <f t="shared" si="116"/>
        <v>0</v>
      </c>
      <c r="O346" s="173">
        <f t="shared" si="116"/>
        <v>0</v>
      </c>
      <c r="P346" s="173">
        <f t="shared" si="116"/>
        <v>0</v>
      </c>
      <c r="Q346" s="173">
        <f t="shared" si="116"/>
        <v>0</v>
      </c>
      <c r="R346" s="173">
        <f t="shared" si="116"/>
        <v>0</v>
      </c>
      <c r="S346" s="173">
        <f t="shared" si="116"/>
        <v>0</v>
      </c>
      <c r="T346" s="173">
        <f t="shared" si="116"/>
        <v>0</v>
      </c>
      <c r="U346" s="173">
        <f t="shared" si="116"/>
        <v>0</v>
      </c>
    </row>
    <row r="347" ht="15.75" customHeight="1">
      <c r="A347" s="170" t="s">
        <v>165</v>
      </c>
      <c r="B347" s="173">
        <f t="shared" ref="B347:U347" si="117">B127/B$12</f>
        <v>0.07338198191</v>
      </c>
      <c r="C347" s="173">
        <f t="shared" si="117"/>
        <v>0.07934933545</v>
      </c>
      <c r="D347" s="173">
        <f t="shared" si="117"/>
        <v>0.06262081184</v>
      </c>
      <c r="E347" s="173">
        <f t="shared" si="117"/>
        <v>0.05172487303</v>
      </c>
      <c r="F347" s="173">
        <f t="shared" si="117"/>
        <v>0.07043951785</v>
      </c>
      <c r="G347" s="173">
        <f t="shared" si="117"/>
        <v>0.0729224905</v>
      </c>
      <c r="H347" s="173">
        <f t="shared" si="117"/>
        <v>0.08062065983</v>
      </c>
      <c r="I347" s="173">
        <f t="shared" si="117"/>
        <v>0.07093945155</v>
      </c>
      <c r="J347" s="173">
        <f t="shared" si="117"/>
        <v>0.05922225985</v>
      </c>
      <c r="K347" s="173">
        <f t="shared" si="117"/>
        <v>0.06986593505</v>
      </c>
      <c r="L347" s="173">
        <f t="shared" si="117"/>
        <v>0.09465800648</v>
      </c>
      <c r="M347" s="173">
        <f t="shared" si="117"/>
        <v>0.01187904376</v>
      </c>
      <c r="N347" s="173">
        <f t="shared" si="117"/>
        <v>0.08922207161</v>
      </c>
      <c r="O347" s="173">
        <f t="shared" si="117"/>
        <v>0.07861529949</v>
      </c>
      <c r="P347" s="173">
        <f t="shared" si="117"/>
        <v>0.07761242513</v>
      </c>
      <c r="Q347" s="173">
        <f t="shared" si="117"/>
        <v>0.08899982578</v>
      </c>
      <c r="R347" s="173">
        <f t="shared" si="117"/>
        <v>0</v>
      </c>
      <c r="S347" s="173">
        <f t="shared" si="117"/>
        <v>0.05978261019</v>
      </c>
      <c r="T347" s="173">
        <f t="shared" si="117"/>
        <v>0.00535539542</v>
      </c>
      <c r="U347" s="173">
        <f t="shared" si="117"/>
        <v>0</v>
      </c>
    </row>
    <row r="348" ht="15.75" customHeight="1">
      <c r="A348" s="170" t="s">
        <v>166</v>
      </c>
      <c r="B348" s="173">
        <f t="shared" ref="B348:U348" si="118">B128/B$12</f>
        <v>0</v>
      </c>
      <c r="C348" s="173">
        <f t="shared" si="118"/>
        <v>0</v>
      </c>
      <c r="D348" s="173">
        <f t="shared" si="118"/>
        <v>0</v>
      </c>
      <c r="E348" s="173">
        <f t="shared" si="118"/>
        <v>0</v>
      </c>
      <c r="F348" s="173">
        <f t="shared" si="118"/>
        <v>0</v>
      </c>
      <c r="G348" s="173">
        <f t="shared" si="118"/>
        <v>0</v>
      </c>
      <c r="H348" s="173">
        <f t="shared" si="118"/>
        <v>0</v>
      </c>
      <c r="I348" s="173">
        <f t="shared" si="118"/>
        <v>0</v>
      </c>
      <c r="J348" s="173">
        <f t="shared" si="118"/>
        <v>0</v>
      </c>
      <c r="K348" s="173">
        <f t="shared" si="118"/>
        <v>0</v>
      </c>
      <c r="L348" s="173">
        <f t="shared" si="118"/>
        <v>0</v>
      </c>
      <c r="M348" s="173">
        <f t="shared" si="118"/>
        <v>0</v>
      </c>
      <c r="N348" s="173">
        <f t="shared" si="118"/>
        <v>0</v>
      </c>
      <c r="O348" s="173">
        <f t="shared" si="118"/>
        <v>0</v>
      </c>
      <c r="P348" s="173">
        <f t="shared" si="118"/>
        <v>0</v>
      </c>
      <c r="Q348" s="173">
        <f t="shared" si="118"/>
        <v>0</v>
      </c>
      <c r="R348" s="173">
        <f t="shared" si="118"/>
        <v>0</v>
      </c>
      <c r="S348" s="173">
        <f t="shared" si="118"/>
        <v>0</v>
      </c>
      <c r="T348" s="173">
        <f t="shared" si="118"/>
        <v>0</v>
      </c>
      <c r="U348" s="173">
        <f t="shared" si="118"/>
        <v>0</v>
      </c>
    </row>
    <row r="349" ht="15.75" customHeight="1">
      <c r="A349" s="170" t="s">
        <v>167</v>
      </c>
      <c r="B349" s="173">
        <f t="shared" ref="B349:U349" si="119">B129/B$12</f>
        <v>0</v>
      </c>
      <c r="C349" s="173">
        <f t="shared" si="119"/>
        <v>0</v>
      </c>
      <c r="D349" s="173">
        <f t="shared" si="119"/>
        <v>0</v>
      </c>
      <c r="E349" s="173">
        <f t="shared" si="119"/>
        <v>0</v>
      </c>
      <c r="F349" s="173">
        <f t="shared" si="119"/>
        <v>0</v>
      </c>
      <c r="G349" s="173">
        <f t="shared" si="119"/>
        <v>0</v>
      </c>
      <c r="H349" s="173">
        <f t="shared" si="119"/>
        <v>0</v>
      </c>
      <c r="I349" s="173">
        <f t="shared" si="119"/>
        <v>0</v>
      </c>
      <c r="J349" s="173">
        <f t="shared" si="119"/>
        <v>0</v>
      </c>
      <c r="K349" s="173">
        <f t="shared" si="119"/>
        <v>0</v>
      </c>
      <c r="L349" s="173">
        <f t="shared" si="119"/>
        <v>0</v>
      </c>
      <c r="M349" s="173">
        <f t="shared" si="119"/>
        <v>0</v>
      </c>
      <c r="N349" s="173">
        <f t="shared" si="119"/>
        <v>0</v>
      </c>
      <c r="O349" s="173">
        <f t="shared" si="119"/>
        <v>0</v>
      </c>
      <c r="P349" s="173">
        <f t="shared" si="119"/>
        <v>0</v>
      </c>
      <c r="Q349" s="173">
        <f t="shared" si="119"/>
        <v>0</v>
      </c>
      <c r="R349" s="173">
        <f t="shared" si="119"/>
        <v>0</v>
      </c>
      <c r="S349" s="173">
        <f t="shared" si="119"/>
        <v>0</v>
      </c>
      <c r="T349" s="173">
        <f t="shared" si="119"/>
        <v>0</v>
      </c>
      <c r="U349" s="173">
        <f t="shared" si="119"/>
        <v>0</v>
      </c>
    </row>
    <row r="350" ht="15.75" customHeight="1">
      <c r="A350" s="170" t="s">
        <v>168</v>
      </c>
      <c r="B350" s="173">
        <f t="shared" ref="B350:U350" si="120">B130/B$12</f>
        <v>0</v>
      </c>
      <c r="C350" s="173">
        <f t="shared" si="120"/>
        <v>0</v>
      </c>
      <c r="D350" s="173">
        <f t="shared" si="120"/>
        <v>0</v>
      </c>
      <c r="E350" s="173">
        <f t="shared" si="120"/>
        <v>0</v>
      </c>
      <c r="F350" s="173">
        <f t="shared" si="120"/>
        <v>0</v>
      </c>
      <c r="G350" s="173">
        <f t="shared" si="120"/>
        <v>0</v>
      </c>
      <c r="H350" s="173">
        <f t="shared" si="120"/>
        <v>0</v>
      </c>
      <c r="I350" s="173">
        <f t="shared" si="120"/>
        <v>0</v>
      </c>
      <c r="J350" s="173">
        <f t="shared" si="120"/>
        <v>0</v>
      </c>
      <c r="K350" s="173">
        <f t="shared" si="120"/>
        <v>0</v>
      </c>
      <c r="L350" s="173">
        <f t="shared" si="120"/>
        <v>0</v>
      </c>
      <c r="M350" s="173">
        <f t="shared" si="120"/>
        <v>0</v>
      </c>
      <c r="N350" s="173">
        <f t="shared" si="120"/>
        <v>0</v>
      </c>
      <c r="O350" s="173">
        <f t="shared" si="120"/>
        <v>0</v>
      </c>
      <c r="P350" s="173">
        <f t="shared" si="120"/>
        <v>0</v>
      </c>
      <c r="Q350" s="173">
        <f t="shared" si="120"/>
        <v>0</v>
      </c>
      <c r="R350" s="173">
        <f t="shared" si="120"/>
        <v>0</v>
      </c>
      <c r="S350" s="173">
        <f t="shared" si="120"/>
        <v>0</v>
      </c>
      <c r="T350" s="173">
        <f t="shared" si="120"/>
        <v>0</v>
      </c>
      <c r="U350" s="173">
        <f t="shared" si="120"/>
        <v>0</v>
      </c>
    </row>
    <row r="351" ht="15.75" customHeight="1">
      <c r="A351" s="170" t="s">
        <v>25</v>
      </c>
      <c r="B351" s="173">
        <f t="shared" ref="B351:U351" si="121">B131/B$12</f>
        <v>0.01215420106</v>
      </c>
      <c r="C351" s="173">
        <f t="shared" si="121"/>
        <v>0.0047611977</v>
      </c>
      <c r="D351" s="173">
        <f t="shared" si="121"/>
        <v>0.005116021014</v>
      </c>
      <c r="E351" s="173">
        <f t="shared" si="121"/>
        <v>0.005993228416</v>
      </c>
      <c r="F351" s="173">
        <f t="shared" si="121"/>
        <v>0.00783919218</v>
      </c>
      <c r="G351" s="173">
        <f t="shared" si="121"/>
        <v>0</v>
      </c>
      <c r="H351" s="173">
        <f t="shared" si="121"/>
        <v>0</v>
      </c>
      <c r="I351" s="173">
        <f t="shared" si="121"/>
        <v>0.01085014017</v>
      </c>
      <c r="J351" s="173">
        <f t="shared" si="121"/>
        <v>0.008492472899</v>
      </c>
      <c r="K351" s="173">
        <f t="shared" si="121"/>
        <v>0.008664243868</v>
      </c>
      <c r="L351" s="173">
        <f t="shared" si="121"/>
        <v>0.008127951756</v>
      </c>
      <c r="M351" s="173">
        <f t="shared" si="121"/>
        <v>0.008369975948</v>
      </c>
      <c r="N351" s="173">
        <f t="shared" si="121"/>
        <v>0.01213972421</v>
      </c>
      <c r="O351" s="173">
        <f t="shared" si="121"/>
        <v>0.01301984361</v>
      </c>
      <c r="P351" s="173">
        <f t="shared" si="121"/>
        <v>0.01282832691</v>
      </c>
      <c r="Q351" s="173">
        <f t="shared" si="121"/>
        <v>0.01093004891</v>
      </c>
      <c r="R351" s="173">
        <f t="shared" si="121"/>
        <v>0.01167981874</v>
      </c>
      <c r="S351" s="173">
        <f t="shared" si="121"/>
        <v>0.01115871145</v>
      </c>
      <c r="T351" s="173">
        <f t="shared" si="121"/>
        <v>0.01648214125</v>
      </c>
      <c r="U351" s="173">
        <f t="shared" si="121"/>
        <v>0.01503092187</v>
      </c>
    </row>
    <row r="352" ht="15.75" customHeight="1">
      <c r="A352" s="170" t="s">
        <v>169</v>
      </c>
      <c r="B352" s="173">
        <f t="shared" ref="B352:U352" si="122">B132/B$12</f>
        <v>0</v>
      </c>
      <c r="C352" s="173">
        <f t="shared" si="122"/>
        <v>0</v>
      </c>
      <c r="D352" s="173">
        <f t="shared" si="122"/>
        <v>0</v>
      </c>
      <c r="E352" s="173">
        <f t="shared" si="122"/>
        <v>0</v>
      </c>
      <c r="F352" s="173">
        <f t="shared" si="122"/>
        <v>0</v>
      </c>
      <c r="G352" s="173">
        <f t="shared" si="122"/>
        <v>0</v>
      </c>
      <c r="H352" s="173">
        <f t="shared" si="122"/>
        <v>0</v>
      </c>
      <c r="I352" s="173">
        <f t="shared" si="122"/>
        <v>0</v>
      </c>
      <c r="J352" s="173">
        <f t="shared" si="122"/>
        <v>0</v>
      </c>
      <c r="K352" s="173">
        <f t="shared" si="122"/>
        <v>0</v>
      </c>
      <c r="L352" s="173">
        <f t="shared" si="122"/>
        <v>0</v>
      </c>
      <c r="M352" s="173">
        <f t="shared" si="122"/>
        <v>0</v>
      </c>
      <c r="N352" s="173">
        <f t="shared" si="122"/>
        <v>0</v>
      </c>
      <c r="O352" s="173">
        <f t="shared" si="122"/>
        <v>0</v>
      </c>
      <c r="P352" s="173">
        <f t="shared" si="122"/>
        <v>0</v>
      </c>
      <c r="Q352" s="173">
        <f t="shared" si="122"/>
        <v>0</v>
      </c>
      <c r="R352" s="173">
        <f t="shared" si="122"/>
        <v>0</v>
      </c>
      <c r="S352" s="173">
        <f t="shared" si="122"/>
        <v>0</v>
      </c>
      <c r="T352" s="173">
        <f t="shared" si="122"/>
        <v>0</v>
      </c>
      <c r="U352" s="173">
        <f t="shared" si="122"/>
        <v>0</v>
      </c>
    </row>
    <row r="353" ht="15.75" customHeight="1">
      <c r="A353" s="170" t="s">
        <v>26</v>
      </c>
      <c r="B353" s="173">
        <f t="shared" ref="B353:U353" si="123">B133/B$12</f>
        <v>0</v>
      </c>
      <c r="C353" s="173">
        <f t="shared" si="123"/>
        <v>0.000001187864303</v>
      </c>
      <c r="D353" s="173">
        <f t="shared" si="123"/>
        <v>0.0000004384190084</v>
      </c>
      <c r="E353" s="173">
        <f t="shared" si="123"/>
        <v>0</v>
      </c>
      <c r="F353" s="173">
        <f t="shared" si="123"/>
        <v>0</v>
      </c>
      <c r="G353" s="173">
        <f t="shared" si="123"/>
        <v>0.0000003467567895</v>
      </c>
      <c r="H353" s="173">
        <f t="shared" si="123"/>
        <v>0</v>
      </c>
      <c r="I353" s="173">
        <f t="shared" si="123"/>
        <v>0</v>
      </c>
      <c r="J353" s="173">
        <f t="shared" si="123"/>
        <v>0.0000009089274674</v>
      </c>
      <c r="K353" s="173">
        <f t="shared" si="123"/>
        <v>0</v>
      </c>
      <c r="L353" s="173">
        <f t="shared" si="123"/>
        <v>0</v>
      </c>
      <c r="M353" s="173">
        <f t="shared" si="123"/>
        <v>0</v>
      </c>
      <c r="N353" s="173">
        <f t="shared" si="123"/>
        <v>0</v>
      </c>
      <c r="O353" s="173">
        <f t="shared" si="123"/>
        <v>0</v>
      </c>
      <c r="P353" s="173">
        <f t="shared" si="123"/>
        <v>0</v>
      </c>
      <c r="Q353" s="173">
        <f t="shared" si="123"/>
        <v>0</v>
      </c>
      <c r="R353" s="173">
        <f t="shared" si="123"/>
        <v>0</v>
      </c>
      <c r="S353" s="173">
        <f t="shared" si="123"/>
        <v>0</v>
      </c>
      <c r="T353" s="173">
        <f t="shared" si="123"/>
        <v>0</v>
      </c>
      <c r="U353" s="173">
        <f t="shared" si="123"/>
        <v>0</v>
      </c>
    </row>
    <row r="354" ht="15.75" customHeight="1">
      <c r="A354" s="170" t="s">
        <v>170</v>
      </c>
      <c r="B354" s="173">
        <f t="shared" ref="B354:U354" si="124">B134/B$12</f>
        <v>0</v>
      </c>
      <c r="C354" s="173">
        <f t="shared" si="124"/>
        <v>0</v>
      </c>
      <c r="D354" s="173">
        <f t="shared" si="124"/>
        <v>0.0000001096047521</v>
      </c>
      <c r="E354" s="173">
        <f t="shared" si="124"/>
        <v>0</v>
      </c>
      <c r="F354" s="173">
        <f t="shared" si="124"/>
        <v>0</v>
      </c>
      <c r="G354" s="173">
        <f t="shared" si="124"/>
        <v>0</v>
      </c>
      <c r="H354" s="173">
        <f t="shared" si="124"/>
        <v>0</v>
      </c>
      <c r="I354" s="173">
        <f t="shared" si="124"/>
        <v>0</v>
      </c>
      <c r="J354" s="173">
        <f t="shared" si="124"/>
        <v>0</v>
      </c>
      <c r="K354" s="173">
        <f t="shared" si="124"/>
        <v>0</v>
      </c>
      <c r="L354" s="173">
        <f t="shared" si="124"/>
        <v>0</v>
      </c>
      <c r="M354" s="173">
        <f t="shared" si="124"/>
        <v>0</v>
      </c>
      <c r="N354" s="173">
        <f t="shared" si="124"/>
        <v>0</v>
      </c>
      <c r="O354" s="173">
        <f t="shared" si="124"/>
        <v>0</v>
      </c>
      <c r="P354" s="173">
        <f t="shared" si="124"/>
        <v>0</v>
      </c>
      <c r="Q354" s="173">
        <f t="shared" si="124"/>
        <v>0</v>
      </c>
      <c r="R354" s="173">
        <f t="shared" si="124"/>
        <v>0</v>
      </c>
      <c r="S354" s="173">
        <f t="shared" si="124"/>
        <v>0</v>
      </c>
      <c r="T354" s="173">
        <f t="shared" si="124"/>
        <v>0</v>
      </c>
      <c r="U354" s="173">
        <f t="shared" si="124"/>
        <v>0</v>
      </c>
    </row>
    <row r="355" ht="15.75" customHeight="1">
      <c r="A355" s="170" t="s">
        <v>171</v>
      </c>
      <c r="B355" s="173">
        <f t="shared" ref="B355:U355" si="125">B135/B$12</f>
        <v>0</v>
      </c>
      <c r="C355" s="173">
        <f t="shared" si="125"/>
        <v>0</v>
      </c>
      <c r="D355" s="173">
        <f t="shared" si="125"/>
        <v>0</v>
      </c>
      <c r="E355" s="173">
        <f t="shared" si="125"/>
        <v>0</v>
      </c>
      <c r="F355" s="173">
        <f t="shared" si="125"/>
        <v>0</v>
      </c>
      <c r="G355" s="173">
        <f t="shared" si="125"/>
        <v>0</v>
      </c>
      <c r="H355" s="173">
        <f t="shared" si="125"/>
        <v>0</v>
      </c>
      <c r="I355" s="173">
        <f t="shared" si="125"/>
        <v>0</v>
      </c>
      <c r="J355" s="173">
        <f t="shared" si="125"/>
        <v>0</v>
      </c>
      <c r="K355" s="173">
        <f t="shared" si="125"/>
        <v>0</v>
      </c>
      <c r="L355" s="173">
        <f t="shared" si="125"/>
        <v>0</v>
      </c>
      <c r="M355" s="173">
        <f t="shared" si="125"/>
        <v>0</v>
      </c>
      <c r="N355" s="173">
        <f t="shared" si="125"/>
        <v>0.0000008237581743</v>
      </c>
      <c r="O355" s="173">
        <f t="shared" si="125"/>
        <v>0</v>
      </c>
      <c r="P355" s="173">
        <f t="shared" si="125"/>
        <v>0</v>
      </c>
      <c r="Q355" s="173">
        <f t="shared" si="125"/>
        <v>0</v>
      </c>
      <c r="R355" s="173">
        <f t="shared" si="125"/>
        <v>0</v>
      </c>
      <c r="S355" s="173">
        <f t="shared" si="125"/>
        <v>0</v>
      </c>
      <c r="T355" s="173">
        <f t="shared" si="125"/>
        <v>0</v>
      </c>
      <c r="U355" s="173">
        <f t="shared" si="125"/>
        <v>0</v>
      </c>
    </row>
    <row r="356" ht="15.75" customHeight="1">
      <c r="A356" s="170" t="s">
        <v>79</v>
      </c>
      <c r="B356" s="173">
        <f t="shared" ref="B356:U356" si="126">B136/B$12</f>
        <v>0</v>
      </c>
      <c r="C356" s="173">
        <f t="shared" si="126"/>
        <v>0</v>
      </c>
      <c r="D356" s="173">
        <f t="shared" si="126"/>
        <v>0</v>
      </c>
      <c r="E356" s="173">
        <f t="shared" si="126"/>
        <v>0</v>
      </c>
      <c r="F356" s="173">
        <f t="shared" si="126"/>
        <v>0</v>
      </c>
      <c r="G356" s="173">
        <f t="shared" si="126"/>
        <v>0</v>
      </c>
      <c r="H356" s="173">
        <f t="shared" si="126"/>
        <v>0</v>
      </c>
      <c r="I356" s="173">
        <f t="shared" si="126"/>
        <v>0</v>
      </c>
      <c r="J356" s="173">
        <f t="shared" si="126"/>
        <v>0</v>
      </c>
      <c r="K356" s="173">
        <f t="shared" si="126"/>
        <v>0</v>
      </c>
      <c r="L356" s="173">
        <f t="shared" si="126"/>
        <v>0</v>
      </c>
      <c r="M356" s="173">
        <f t="shared" si="126"/>
        <v>0</v>
      </c>
      <c r="N356" s="173">
        <f t="shared" si="126"/>
        <v>0</v>
      </c>
      <c r="O356" s="173">
        <f t="shared" si="126"/>
        <v>0</v>
      </c>
      <c r="P356" s="173">
        <f t="shared" si="126"/>
        <v>0</v>
      </c>
      <c r="Q356" s="173">
        <f t="shared" si="126"/>
        <v>0</v>
      </c>
      <c r="R356" s="173">
        <f t="shared" si="126"/>
        <v>0</v>
      </c>
      <c r="S356" s="173">
        <f t="shared" si="126"/>
        <v>0</v>
      </c>
      <c r="T356" s="173">
        <f t="shared" si="126"/>
        <v>0</v>
      </c>
      <c r="U356" s="173">
        <f t="shared" si="126"/>
        <v>0</v>
      </c>
    </row>
    <row r="357" ht="15.75" customHeight="1">
      <c r="A357" s="170" t="s">
        <v>172</v>
      </c>
      <c r="B357" s="173">
        <f t="shared" ref="B357:U357" si="127">B137/B$12</f>
        <v>0</v>
      </c>
      <c r="C357" s="173">
        <f t="shared" si="127"/>
        <v>0</v>
      </c>
      <c r="D357" s="173">
        <f t="shared" si="127"/>
        <v>0</v>
      </c>
      <c r="E357" s="173">
        <f t="shared" si="127"/>
        <v>0</v>
      </c>
      <c r="F357" s="173">
        <f t="shared" si="127"/>
        <v>0</v>
      </c>
      <c r="G357" s="173">
        <f t="shared" si="127"/>
        <v>0</v>
      </c>
      <c r="H357" s="173">
        <f t="shared" si="127"/>
        <v>0</v>
      </c>
      <c r="I357" s="173">
        <f t="shared" si="127"/>
        <v>0</v>
      </c>
      <c r="J357" s="173">
        <f t="shared" si="127"/>
        <v>0</v>
      </c>
      <c r="K357" s="173">
        <f t="shared" si="127"/>
        <v>0</v>
      </c>
      <c r="L357" s="173">
        <f t="shared" si="127"/>
        <v>0</v>
      </c>
      <c r="M357" s="173">
        <f t="shared" si="127"/>
        <v>0</v>
      </c>
      <c r="N357" s="173">
        <f t="shared" si="127"/>
        <v>0</v>
      </c>
      <c r="O357" s="173">
        <f t="shared" si="127"/>
        <v>0</v>
      </c>
      <c r="P357" s="173">
        <f t="shared" si="127"/>
        <v>0</v>
      </c>
      <c r="Q357" s="173">
        <f t="shared" si="127"/>
        <v>0</v>
      </c>
      <c r="R357" s="173">
        <f t="shared" si="127"/>
        <v>0</v>
      </c>
      <c r="S357" s="173">
        <f t="shared" si="127"/>
        <v>0</v>
      </c>
      <c r="T357" s="173">
        <f t="shared" si="127"/>
        <v>0</v>
      </c>
      <c r="U357" s="173">
        <f t="shared" si="127"/>
        <v>0</v>
      </c>
    </row>
    <row r="358" ht="15.75" customHeight="1">
      <c r="A358" s="170" t="s">
        <v>173</v>
      </c>
      <c r="B358" s="173">
        <f t="shared" ref="B358:U358" si="128">B138/B$12</f>
        <v>0</v>
      </c>
      <c r="C358" s="173">
        <f t="shared" si="128"/>
        <v>0</v>
      </c>
      <c r="D358" s="173">
        <f t="shared" si="128"/>
        <v>0</v>
      </c>
      <c r="E358" s="173">
        <f t="shared" si="128"/>
        <v>0</v>
      </c>
      <c r="F358" s="173">
        <f t="shared" si="128"/>
        <v>0</v>
      </c>
      <c r="G358" s="173">
        <f t="shared" si="128"/>
        <v>0</v>
      </c>
      <c r="H358" s="173">
        <f t="shared" si="128"/>
        <v>0</v>
      </c>
      <c r="I358" s="173">
        <f t="shared" si="128"/>
        <v>0</v>
      </c>
      <c r="J358" s="173">
        <f t="shared" si="128"/>
        <v>0</v>
      </c>
      <c r="K358" s="173">
        <f t="shared" si="128"/>
        <v>0</v>
      </c>
      <c r="L358" s="173">
        <f t="shared" si="128"/>
        <v>0</v>
      </c>
      <c r="M358" s="173">
        <f t="shared" si="128"/>
        <v>0</v>
      </c>
      <c r="N358" s="173">
        <f t="shared" si="128"/>
        <v>0</v>
      </c>
      <c r="O358" s="173">
        <f t="shared" si="128"/>
        <v>0</v>
      </c>
      <c r="P358" s="173">
        <f t="shared" si="128"/>
        <v>0</v>
      </c>
      <c r="Q358" s="173">
        <f t="shared" si="128"/>
        <v>0</v>
      </c>
      <c r="R358" s="173">
        <f t="shared" si="128"/>
        <v>0</v>
      </c>
      <c r="S358" s="173">
        <f t="shared" si="128"/>
        <v>0</v>
      </c>
      <c r="T358" s="173">
        <f t="shared" si="128"/>
        <v>0</v>
      </c>
      <c r="U358" s="173">
        <f t="shared" si="128"/>
        <v>0</v>
      </c>
    </row>
    <row r="359" ht="15.75" customHeight="1">
      <c r="A359" s="170" t="s">
        <v>67</v>
      </c>
      <c r="B359" s="173">
        <f t="shared" ref="B359:U359" si="129">B139/B$12</f>
        <v>0</v>
      </c>
      <c r="C359" s="173">
        <f t="shared" si="129"/>
        <v>0</v>
      </c>
      <c r="D359" s="173">
        <f t="shared" si="129"/>
        <v>0</v>
      </c>
      <c r="E359" s="173">
        <f t="shared" si="129"/>
        <v>0</v>
      </c>
      <c r="F359" s="173">
        <f t="shared" si="129"/>
        <v>0</v>
      </c>
      <c r="G359" s="173">
        <f t="shared" si="129"/>
        <v>0</v>
      </c>
      <c r="H359" s="173">
        <f t="shared" si="129"/>
        <v>0</v>
      </c>
      <c r="I359" s="173">
        <f t="shared" si="129"/>
        <v>0</v>
      </c>
      <c r="J359" s="173">
        <f t="shared" si="129"/>
        <v>0</v>
      </c>
      <c r="K359" s="173">
        <f t="shared" si="129"/>
        <v>0</v>
      </c>
      <c r="L359" s="173">
        <f t="shared" si="129"/>
        <v>0</v>
      </c>
      <c r="M359" s="173">
        <f t="shared" si="129"/>
        <v>0</v>
      </c>
      <c r="N359" s="173">
        <f t="shared" si="129"/>
        <v>0</v>
      </c>
      <c r="O359" s="173">
        <f t="shared" si="129"/>
        <v>0</v>
      </c>
      <c r="P359" s="173">
        <f t="shared" si="129"/>
        <v>0</v>
      </c>
      <c r="Q359" s="173">
        <f t="shared" si="129"/>
        <v>0</v>
      </c>
      <c r="R359" s="173">
        <f t="shared" si="129"/>
        <v>0</v>
      </c>
      <c r="S359" s="173">
        <f t="shared" si="129"/>
        <v>0</v>
      </c>
      <c r="T359" s="173">
        <f t="shared" si="129"/>
        <v>0</v>
      </c>
      <c r="U359" s="173">
        <f t="shared" si="129"/>
        <v>0</v>
      </c>
    </row>
    <row r="360" ht="15.75" customHeight="1">
      <c r="A360" s="170" t="s">
        <v>27</v>
      </c>
      <c r="B360" s="173">
        <f t="shared" ref="B360:U360" si="130">B140/B$12</f>
        <v>0</v>
      </c>
      <c r="C360" s="173">
        <f t="shared" si="130"/>
        <v>0</v>
      </c>
      <c r="D360" s="173">
        <f t="shared" si="130"/>
        <v>0</v>
      </c>
      <c r="E360" s="173">
        <f t="shared" si="130"/>
        <v>0</v>
      </c>
      <c r="F360" s="173">
        <f t="shared" si="130"/>
        <v>0</v>
      </c>
      <c r="G360" s="173">
        <f t="shared" si="130"/>
        <v>0</v>
      </c>
      <c r="H360" s="173">
        <f t="shared" si="130"/>
        <v>0</v>
      </c>
      <c r="I360" s="173">
        <f t="shared" si="130"/>
        <v>0</v>
      </c>
      <c r="J360" s="173">
        <f t="shared" si="130"/>
        <v>0</v>
      </c>
      <c r="K360" s="173">
        <f t="shared" si="130"/>
        <v>0</v>
      </c>
      <c r="L360" s="173">
        <f t="shared" si="130"/>
        <v>0</v>
      </c>
      <c r="M360" s="173">
        <f t="shared" si="130"/>
        <v>0</v>
      </c>
      <c r="N360" s="173">
        <f t="shared" si="130"/>
        <v>0</v>
      </c>
      <c r="O360" s="173">
        <f t="shared" si="130"/>
        <v>0</v>
      </c>
      <c r="P360" s="173">
        <f t="shared" si="130"/>
        <v>0</v>
      </c>
      <c r="Q360" s="173">
        <f t="shared" si="130"/>
        <v>0</v>
      </c>
      <c r="R360" s="173">
        <f t="shared" si="130"/>
        <v>0</v>
      </c>
      <c r="S360" s="173">
        <f t="shared" si="130"/>
        <v>0</v>
      </c>
      <c r="T360" s="173">
        <f t="shared" si="130"/>
        <v>0</v>
      </c>
      <c r="U360" s="173">
        <f t="shared" si="130"/>
        <v>0</v>
      </c>
    </row>
    <row r="361" ht="15.75" customHeight="1">
      <c r="A361" s="170" t="s">
        <v>174</v>
      </c>
      <c r="B361" s="173">
        <f t="shared" ref="B361:U361" si="131">B141/B$12</f>
        <v>0</v>
      </c>
      <c r="C361" s="173">
        <f t="shared" si="131"/>
        <v>0</v>
      </c>
      <c r="D361" s="173">
        <f t="shared" si="131"/>
        <v>0</v>
      </c>
      <c r="E361" s="173">
        <f t="shared" si="131"/>
        <v>0</v>
      </c>
      <c r="F361" s="173">
        <f t="shared" si="131"/>
        <v>0</v>
      </c>
      <c r="G361" s="173">
        <f t="shared" si="131"/>
        <v>0</v>
      </c>
      <c r="H361" s="173">
        <f t="shared" si="131"/>
        <v>0</v>
      </c>
      <c r="I361" s="173">
        <f t="shared" si="131"/>
        <v>0</v>
      </c>
      <c r="J361" s="173">
        <f t="shared" si="131"/>
        <v>0</v>
      </c>
      <c r="K361" s="173">
        <f t="shared" si="131"/>
        <v>0</v>
      </c>
      <c r="L361" s="173">
        <f t="shared" si="131"/>
        <v>0</v>
      </c>
      <c r="M361" s="173">
        <f t="shared" si="131"/>
        <v>0</v>
      </c>
      <c r="N361" s="173">
        <f t="shared" si="131"/>
        <v>0</v>
      </c>
      <c r="O361" s="173">
        <f t="shared" si="131"/>
        <v>0</v>
      </c>
      <c r="P361" s="173">
        <f t="shared" si="131"/>
        <v>0</v>
      </c>
      <c r="Q361" s="173">
        <f t="shared" si="131"/>
        <v>0</v>
      </c>
      <c r="R361" s="173">
        <f t="shared" si="131"/>
        <v>0</v>
      </c>
      <c r="S361" s="173">
        <f t="shared" si="131"/>
        <v>0</v>
      </c>
      <c r="T361" s="173">
        <f t="shared" si="131"/>
        <v>0</v>
      </c>
      <c r="U361" s="173">
        <f t="shared" si="131"/>
        <v>0</v>
      </c>
    </row>
    <row r="362" ht="15.75" customHeight="1">
      <c r="A362" s="170" t="s">
        <v>61</v>
      </c>
      <c r="B362" s="173">
        <f t="shared" ref="B362:U362" si="132">B142/B$12</f>
        <v>0</v>
      </c>
      <c r="C362" s="173">
        <f t="shared" si="132"/>
        <v>0</v>
      </c>
      <c r="D362" s="173">
        <f t="shared" si="132"/>
        <v>0</v>
      </c>
      <c r="E362" s="173">
        <f t="shared" si="132"/>
        <v>0</v>
      </c>
      <c r="F362" s="173">
        <f t="shared" si="132"/>
        <v>0</v>
      </c>
      <c r="G362" s="173">
        <f t="shared" si="132"/>
        <v>0</v>
      </c>
      <c r="H362" s="173">
        <f t="shared" si="132"/>
        <v>0</v>
      </c>
      <c r="I362" s="173">
        <f t="shared" si="132"/>
        <v>0</v>
      </c>
      <c r="J362" s="173">
        <f t="shared" si="132"/>
        <v>0</v>
      </c>
      <c r="K362" s="173">
        <f t="shared" si="132"/>
        <v>0</v>
      </c>
      <c r="L362" s="173">
        <f t="shared" si="132"/>
        <v>0</v>
      </c>
      <c r="M362" s="173">
        <f t="shared" si="132"/>
        <v>0</v>
      </c>
      <c r="N362" s="173">
        <f t="shared" si="132"/>
        <v>0</v>
      </c>
      <c r="O362" s="173">
        <f t="shared" si="132"/>
        <v>0</v>
      </c>
      <c r="P362" s="173">
        <f t="shared" si="132"/>
        <v>0</v>
      </c>
      <c r="Q362" s="173">
        <f t="shared" si="132"/>
        <v>0</v>
      </c>
      <c r="R362" s="173">
        <f t="shared" si="132"/>
        <v>0</v>
      </c>
      <c r="S362" s="173">
        <f t="shared" si="132"/>
        <v>0</v>
      </c>
      <c r="T362" s="173">
        <f t="shared" si="132"/>
        <v>0</v>
      </c>
      <c r="U362" s="173">
        <f t="shared" si="132"/>
        <v>0</v>
      </c>
    </row>
    <row r="363" ht="15.75" customHeight="1">
      <c r="A363" s="170" t="s">
        <v>28</v>
      </c>
      <c r="B363" s="173">
        <f t="shared" ref="B363:U363" si="133">B143/B$12</f>
        <v>0</v>
      </c>
      <c r="C363" s="173">
        <f t="shared" si="133"/>
        <v>0</v>
      </c>
      <c r="D363" s="173">
        <f t="shared" si="133"/>
        <v>0</v>
      </c>
      <c r="E363" s="173">
        <f t="shared" si="133"/>
        <v>0</v>
      </c>
      <c r="F363" s="173">
        <f t="shared" si="133"/>
        <v>0.0000004131816516</v>
      </c>
      <c r="G363" s="173">
        <f t="shared" si="133"/>
        <v>0</v>
      </c>
      <c r="H363" s="173">
        <f t="shared" si="133"/>
        <v>0</v>
      </c>
      <c r="I363" s="173">
        <f t="shared" si="133"/>
        <v>0</v>
      </c>
      <c r="J363" s="173">
        <f t="shared" si="133"/>
        <v>0</v>
      </c>
      <c r="K363" s="173">
        <f t="shared" si="133"/>
        <v>0.00006582047262</v>
      </c>
      <c r="L363" s="173">
        <f t="shared" si="133"/>
        <v>0</v>
      </c>
      <c r="M363" s="173">
        <f t="shared" si="133"/>
        <v>0</v>
      </c>
      <c r="N363" s="173">
        <f t="shared" si="133"/>
        <v>0</v>
      </c>
      <c r="O363" s="173">
        <f t="shared" si="133"/>
        <v>0</v>
      </c>
      <c r="P363" s="173">
        <f t="shared" si="133"/>
        <v>0</v>
      </c>
      <c r="Q363" s="173">
        <f t="shared" si="133"/>
        <v>0</v>
      </c>
      <c r="R363" s="173">
        <f t="shared" si="133"/>
        <v>0</v>
      </c>
      <c r="S363" s="173">
        <f t="shared" si="133"/>
        <v>0</v>
      </c>
      <c r="T363" s="173">
        <f t="shared" si="133"/>
        <v>0</v>
      </c>
      <c r="U363" s="173">
        <f t="shared" si="133"/>
        <v>0</v>
      </c>
    </row>
    <row r="364" ht="15.75" customHeight="1">
      <c r="A364" s="170" t="s">
        <v>175</v>
      </c>
      <c r="B364" s="173">
        <f t="shared" ref="B364:U364" si="134">B144/B$12</f>
        <v>0</v>
      </c>
      <c r="C364" s="173">
        <f t="shared" si="134"/>
        <v>0</v>
      </c>
      <c r="D364" s="173">
        <f t="shared" si="134"/>
        <v>0</v>
      </c>
      <c r="E364" s="173">
        <f t="shared" si="134"/>
        <v>0</v>
      </c>
      <c r="F364" s="173">
        <f t="shared" si="134"/>
        <v>0</v>
      </c>
      <c r="G364" s="173">
        <f t="shared" si="134"/>
        <v>0</v>
      </c>
      <c r="H364" s="173">
        <f t="shared" si="134"/>
        <v>0</v>
      </c>
      <c r="I364" s="173">
        <f t="shared" si="134"/>
        <v>0</v>
      </c>
      <c r="J364" s="173">
        <f t="shared" si="134"/>
        <v>0</v>
      </c>
      <c r="K364" s="173">
        <f t="shared" si="134"/>
        <v>0</v>
      </c>
      <c r="L364" s="173">
        <f t="shared" si="134"/>
        <v>0</v>
      </c>
      <c r="M364" s="173">
        <f t="shared" si="134"/>
        <v>0</v>
      </c>
      <c r="N364" s="173">
        <f t="shared" si="134"/>
        <v>0</v>
      </c>
      <c r="O364" s="173">
        <f t="shared" si="134"/>
        <v>0</v>
      </c>
      <c r="P364" s="173">
        <f t="shared" si="134"/>
        <v>0</v>
      </c>
      <c r="Q364" s="173">
        <f t="shared" si="134"/>
        <v>0</v>
      </c>
      <c r="R364" s="173">
        <f t="shared" si="134"/>
        <v>0</v>
      </c>
      <c r="S364" s="173">
        <f t="shared" si="134"/>
        <v>0</v>
      </c>
      <c r="T364" s="173">
        <f t="shared" si="134"/>
        <v>0</v>
      </c>
      <c r="U364" s="173">
        <f t="shared" si="134"/>
        <v>0</v>
      </c>
    </row>
    <row r="365" ht="15.75" customHeight="1">
      <c r="A365" s="170" t="s">
        <v>526</v>
      </c>
      <c r="B365" s="173">
        <f t="shared" ref="B365:U365" si="135">B145/B$12</f>
        <v>0</v>
      </c>
      <c r="C365" s="173">
        <f t="shared" si="135"/>
        <v>0</v>
      </c>
      <c r="D365" s="173">
        <f t="shared" si="135"/>
        <v>0</v>
      </c>
      <c r="E365" s="173">
        <f t="shared" si="135"/>
        <v>0</v>
      </c>
      <c r="F365" s="173">
        <f t="shared" si="135"/>
        <v>0</v>
      </c>
      <c r="G365" s="173">
        <f t="shared" si="135"/>
        <v>0</v>
      </c>
      <c r="H365" s="173">
        <f t="shared" si="135"/>
        <v>0</v>
      </c>
      <c r="I365" s="173">
        <f t="shared" si="135"/>
        <v>0</v>
      </c>
      <c r="J365" s="173">
        <f t="shared" si="135"/>
        <v>0</v>
      </c>
      <c r="K365" s="173">
        <f t="shared" si="135"/>
        <v>0</v>
      </c>
      <c r="L365" s="173">
        <f t="shared" si="135"/>
        <v>0</v>
      </c>
      <c r="M365" s="173">
        <f t="shared" si="135"/>
        <v>0</v>
      </c>
      <c r="N365" s="173">
        <f t="shared" si="135"/>
        <v>0</v>
      </c>
      <c r="O365" s="173">
        <f t="shared" si="135"/>
        <v>0</v>
      </c>
      <c r="P365" s="173">
        <f t="shared" si="135"/>
        <v>0</v>
      </c>
      <c r="Q365" s="173">
        <f t="shared" si="135"/>
        <v>0</v>
      </c>
      <c r="R365" s="173">
        <f t="shared" si="135"/>
        <v>0</v>
      </c>
      <c r="S365" s="173">
        <f t="shared" si="135"/>
        <v>0</v>
      </c>
      <c r="T365" s="173">
        <f t="shared" si="135"/>
        <v>0</v>
      </c>
      <c r="U365" s="173">
        <f t="shared" si="135"/>
        <v>0</v>
      </c>
    </row>
    <row r="366" ht="15.75" customHeight="1">
      <c r="A366" s="170" t="s">
        <v>176</v>
      </c>
      <c r="B366" s="173">
        <f t="shared" ref="B366:U366" si="136">B146/B$12</f>
        <v>0</v>
      </c>
      <c r="C366" s="173">
        <f t="shared" si="136"/>
        <v>0</v>
      </c>
      <c r="D366" s="173">
        <f t="shared" si="136"/>
        <v>0</v>
      </c>
      <c r="E366" s="173">
        <f t="shared" si="136"/>
        <v>0</v>
      </c>
      <c r="F366" s="173">
        <f t="shared" si="136"/>
        <v>0</v>
      </c>
      <c r="G366" s="173">
        <f t="shared" si="136"/>
        <v>0</v>
      </c>
      <c r="H366" s="173">
        <f t="shared" si="136"/>
        <v>0</v>
      </c>
      <c r="I366" s="173">
        <f t="shared" si="136"/>
        <v>0</v>
      </c>
      <c r="J366" s="173">
        <f t="shared" si="136"/>
        <v>0.00001145248609</v>
      </c>
      <c r="K366" s="173">
        <f t="shared" si="136"/>
        <v>0</v>
      </c>
      <c r="L366" s="173">
        <f t="shared" si="136"/>
        <v>0</v>
      </c>
      <c r="M366" s="173">
        <f t="shared" si="136"/>
        <v>0</v>
      </c>
      <c r="N366" s="173">
        <f t="shared" si="136"/>
        <v>0</v>
      </c>
      <c r="O366" s="173">
        <f t="shared" si="136"/>
        <v>0</v>
      </c>
      <c r="P366" s="173">
        <f t="shared" si="136"/>
        <v>0</v>
      </c>
      <c r="Q366" s="173">
        <f t="shared" si="136"/>
        <v>0</v>
      </c>
      <c r="R366" s="173">
        <f t="shared" si="136"/>
        <v>0</v>
      </c>
      <c r="S366" s="173">
        <f t="shared" si="136"/>
        <v>0</v>
      </c>
      <c r="T366" s="173">
        <f t="shared" si="136"/>
        <v>0</v>
      </c>
      <c r="U366" s="173">
        <f t="shared" si="136"/>
        <v>0</v>
      </c>
    </row>
    <row r="367" ht="15.75" customHeight="1">
      <c r="A367" s="170" t="s">
        <v>177</v>
      </c>
      <c r="B367" s="173">
        <f t="shared" ref="B367:U367" si="137">B147/B$12</f>
        <v>0</v>
      </c>
      <c r="C367" s="173">
        <f t="shared" si="137"/>
        <v>0</v>
      </c>
      <c r="D367" s="173">
        <f t="shared" si="137"/>
        <v>0</v>
      </c>
      <c r="E367" s="173">
        <f t="shared" si="137"/>
        <v>0</v>
      </c>
      <c r="F367" s="173">
        <f t="shared" si="137"/>
        <v>0</v>
      </c>
      <c r="G367" s="173">
        <f t="shared" si="137"/>
        <v>0</v>
      </c>
      <c r="H367" s="173">
        <f t="shared" si="137"/>
        <v>0</v>
      </c>
      <c r="I367" s="173">
        <f t="shared" si="137"/>
        <v>0</v>
      </c>
      <c r="J367" s="173">
        <f t="shared" si="137"/>
        <v>0</v>
      </c>
      <c r="K367" s="173">
        <f t="shared" si="137"/>
        <v>0</v>
      </c>
      <c r="L367" s="173">
        <f t="shared" si="137"/>
        <v>0</v>
      </c>
      <c r="M367" s="173">
        <f t="shared" si="137"/>
        <v>0</v>
      </c>
      <c r="N367" s="173">
        <f t="shared" si="137"/>
        <v>0</v>
      </c>
      <c r="O367" s="173">
        <f t="shared" si="137"/>
        <v>0</v>
      </c>
      <c r="P367" s="173">
        <f t="shared" si="137"/>
        <v>0.00001751237112</v>
      </c>
      <c r="Q367" s="173">
        <f t="shared" si="137"/>
        <v>0</v>
      </c>
      <c r="R367" s="173">
        <f t="shared" si="137"/>
        <v>0.000092939062</v>
      </c>
      <c r="S367" s="173">
        <f t="shared" si="137"/>
        <v>0</v>
      </c>
      <c r="T367" s="173">
        <f t="shared" si="137"/>
        <v>0</v>
      </c>
      <c r="U367" s="173">
        <f t="shared" si="137"/>
        <v>0</v>
      </c>
    </row>
    <row r="368" ht="15.75" customHeight="1">
      <c r="A368" s="170" t="s">
        <v>29</v>
      </c>
      <c r="B368" s="173">
        <f t="shared" ref="B368:U368" si="138">B148/B$12</f>
        <v>0</v>
      </c>
      <c r="C368" s="173">
        <f t="shared" si="138"/>
        <v>0</v>
      </c>
      <c r="D368" s="173">
        <f t="shared" si="138"/>
        <v>0</v>
      </c>
      <c r="E368" s="173">
        <f t="shared" si="138"/>
        <v>0</v>
      </c>
      <c r="F368" s="173">
        <f t="shared" si="138"/>
        <v>0</v>
      </c>
      <c r="G368" s="173">
        <f t="shared" si="138"/>
        <v>0.000003929910281</v>
      </c>
      <c r="H368" s="173">
        <f t="shared" si="138"/>
        <v>0</v>
      </c>
      <c r="I368" s="173">
        <f t="shared" si="138"/>
        <v>0</v>
      </c>
      <c r="J368" s="173">
        <f t="shared" si="138"/>
        <v>0.0000001817854935</v>
      </c>
      <c r="K368" s="173">
        <f t="shared" si="138"/>
        <v>0</v>
      </c>
      <c r="L368" s="173">
        <f t="shared" si="138"/>
        <v>0</v>
      </c>
      <c r="M368" s="173">
        <f t="shared" si="138"/>
        <v>0</v>
      </c>
      <c r="N368" s="173">
        <f t="shared" si="138"/>
        <v>0</v>
      </c>
      <c r="O368" s="173">
        <f t="shared" si="138"/>
        <v>0.0000009845989039</v>
      </c>
      <c r="P368" s="173">
        <f t="shared" si="138"/>
        <v>0.00001751237112</v>
      </c>
      <c r="Q368" s="173">
        <f t="shared" si="138"/>
        <v>0</v>
      </c>
      <c r="R368" s="173">
        <f t="shared" si="138"/>
        <v>0</v>
      </c>
      <c r="S368" s="173">
        <f t="shared" si="138"/>
        <v>0</v>
      </c>
      <c r="T368" s="173">
        <f t="shared" si="138"/>
        <v>0</v>
      </c>
      <c r="U368" s="173">
        <f t="shared" si="138"/>
        <v>0</v>
      </c>
    </row>
    <row r="369" ht="15.75" customHeight="1">
      <c r="A369" s="170" t="s">
        <v>178</v>
      </c>
      <c r="B369" s="173">
        <f t="shared" ref="B369:U369" si="139">B149/B$12</f>
        <v>0</v>
      </c>
      <c r="C369" s="173">
        <f t="shared" si="139"/>
        <v>0</v>
      </c>
      <c r="D369" s="173">
        <f t="shared" si="139"/>
        <v>0</v>
      </c>
      <c r="E369" s="173">
        <f t="shared" si="139"/>
        <v>0</v>
      </c>
      <c r="F369" s="173">
        <f t="shared" si="139"/>
        <v>0</v>
      </c>
      <c r="G369" s="173">
        <f t="shared" si="139"/>
        <v>0</v>
      </c>
      <c r="H369" s="173">
        <f t="shared" si="139"/>
        <v>0</v>
      </c>
      <c r="I369" s="173">
        <f t="shared" si="139"/>
        <v>0</v>
      </c>
      <c r="J369" s="173">
        <f t="shared" si="139"/>
        <v>0</v>
      </c>
      <c r="K369" s="173">
        <f t="shared" si="139"/>
        <v>0</v>
      </c>
      <c r="L369" s="173">
        <f t="shared" si="139"/>
        <v>0</v>
      </c>
      <c r="M369" s="173">
        <f t="shared" si="139"/>
        <v>0</v>
      </c>
      <c r="N369" s="173">
        <f t="shared" si="139"/>
        <v>0</v>
      </c>
      <c r="O369" s="173">
        <f t="shared" si="139"/>
        <v>0</v>
      </c>
      <c r="P369" s="173">
        <f t="shared" si="139"/>
        <v>0</v>
      </c>
      <c r="Q369" s="173">
        <f t="shared" si="139"/>
        <v>0</v>
      </c>
      <c r="R369" s="173">
        <f t="shared" si="139"/>
        <v>0</v>
      </c>
      <c r="S369" s="173">
        <f t="shared" si="139"/>
        <v>0</v>
      </c>
      <c r="T369" s="173">
        <f t="shared" si="139"/>
        <v>0</v>
      </c>
      <c r="U369" s="173">
        <f t="shared" si="139"/>
        <v>0</v>
      </c>
    </row>
    <row r="370" ht="15.75" customHeight="1">
      <c r="A370" s="170" t="s">
        <v>179</v>
      </c>
      <c r="B370" s="173">
        <f t="shared" ref="B370:U370" si="140">B150/B$12</f>
        <v>0</v>
      </c>
      <c r="C370" s="173">
        <f t="shared" si="140"/>
        <v>0</v>
      </c>
      <c r="D370" s="173">
        <f t="shared" si="140"/>
        <v>0</v>
      </c>
      <c r="E370" s="173">
        <f t="shared" si="140"/>
        <v>0</v>
      </c>
      <c r="F370" s="173">
        <f t="shared" si="140"/>
        <v>0</v>
      </c>
      <c r="G370" s="173">
        <f t="shared" si="140"/>
        <v>0</v>
      </c>
      <c r="H370" s="173">
        <f t="shared" si="140"/>
        <v>0</v>
      </c>
      <c r="I370" s="173">
        <f t="shared" si="140"/>
        <v>0</v>
      </c>
      <c r="J370" s="173">
        <f t="shared" si="140"/>
        <v>0</v>
      </c>
      <c r="K370" s="173">
        <f t="shared" si="140"/>
        <v>0</v>
      </c>
      <c r="L370" s="173">
        <f t="shared" si="140"/>
        <v>0</v>
      </c>
      <c r="M370" s="173">
        <f t="shared" si="140"/>
        <v>0</v>
      </c>
      <c r="N370" s="173">
        <f t="shared" si="140"/>
        <v>0</v>
      </c>
      <c r="O370" s="173">
        <f t="shared" si="140"/>
        <v>0</v>
      </c>
      <c r="P370" s="173">
        <f t="shared" si="140"/>
        <v>0</v>
      </c>
      <c r="Q370" s="173">
        <f t="shared" si="140"/>
        <v>0</v>
      </c>
      <c r="R370" s="173">
        <f t="shared" si="140"/>
        <v>0</v>
      </c>
      <c r="S370" s="173">
        <f t="shared" si="140"/>
        <v>0.00001727100092</v>
      </c>
      <c r="T370" s="173">
        <f t="shared" si="140"/>
        <v>0.00004361625142</v>
      </c>
      <c r="U370" s="173">
        <f t="shared" si="140"/>
        <v>0</v>
      </c>
    </row>
    <row r="371" ht="15.75" customHeight="1">
      <c r="A371" s="170" t="s">
        <v>73</v>
      </c>
      <c r="B371" s="173">
        <f t="shared" ref="B371:U371" si="141">B151/B$12</f>
        <v>0</v>
      </c>
      <c r="C371" s="173">
        <f t="shared" si="141"/>
        <v>0</v>
      </c>
      <c r="D371" s="173">
        <f t="shared" si="141"/>
        <v>0</v>
      </c>
      <c r="E371" s="173">
        <f t="shared" si="141"/>
        <v>0</v>
      </c>
      <c r="F371" s="173">
        <f t="shared" si="141"/>
        <v>0</v>
      </c>
      <c r="G371" s="173">
        <f t="shared" si="141"/>
        <v>0</v>
      </c>
      <c r="H371" s="173">
        <f t="shared" si="141"/>
        <v>0</v>
      </c>
      <c r="I371" s="173">
        <f t="shared" si="141"/>
        <v>0</v>
      </c>
      <c r="J371" s="173">
        <f t="shared" si="141"/>
        <v>0</v>
      </c>
      <c r="K371" s="173">
        <f t="shared" si="141"/>
        <v>0</v>
      </c>
      <c r="L371" s="173">
        <f t="shared" si="141"/>
        <v>0</v>
      </c>
      <c r="M371" s="173">
        <f t="shared" si="141"/>
        <v>0</v>
      </c>
      <c r="N371" s="173">
        <f t="shared" si="141"/>
        <v>0</v>
      </c>
      <c r="O371" s="173">
        <f t="shared" si="141"/>
        <v>0</v>
      </c>
      <c r="P371" s="173">
        <f t="shared" si="141"/>
        <v>0</v>
      </c>
      <c r="Q371" s="173">
        <f t="shared" si="141"/>
        <v>0</v>
      </c>
      <c r="R371" s="173">
        <f t="shared" si="141"/>
        <v>0</v>
      </c>
      <c r="S371" s="173">
        <f t="shared" si="141"/>
        <v>0</v>
      </c>
      <c r="T371" s="173">
        <f t="shared" si="141"/>
        <v>0</v>
      </c>
      <c r="U371" s="173">
        <f t="shared" si="141"/>
        <v>0</v>
      </c>
    </row>
    <row r="372" ht="15.75" customHeight="1">
      <c r="A372" s="170" t="s">
        <v>180</v>
      </c>
      <c r="B372" s="173">
        <f t="shared" ref="B372:U372" si="142">B152/B$12</f>
        <v>0</v>
      </c>
      <c r="C372" s="173">
        <f t="shared" si="142"/>
        <v>0</v>
      </c>
      <c r="D372" s="173">
        <f t="shared" si="142"/>
        <v>0</v>
      </c>
      <c r="E372" s="173">
        <f t="shared" si="142"/>
        <v>0</v>
      </c>
      <c r="F372" s="173">
        <f t="shared" si="142"/>
        <v>0</v>
      </c>
      <c r="G372" s="173">
        <f t="shared" si="142"/>
        <v>0</v>
      </c>
      <c r="H372" s="173">
        <f t="shared" si="142"/>
        <v>0</v>
      </c>
      <c r="I372" s="173">
        <f t="shared" si="142"/>
        <v>0</v>
      </c>
      <c r="J372" s="173">
        <f t="shared" si="142"/>
        <v>0</v>
      </c>
      <c r="K372" s="173">
        <f t="shared" si="142"/>
        <v>0</v>
      </c>
      <c r="L372" s="173">
        <f t="shared" si="142"/>
        <v>0</v>
      </c>
      <c r="M372" s="173">
        <f t="shared" si="142"/>
        <v>0</v>
      </c>
      <c r="N372" s="173">
        <f t="shared" si="142"/>
        <v>0</v>
      </c>
      <c r="O372" s="173">
        <f t="shared" si="142"/>
        <v>0</v>
      </c>
      <c r="P372" s="173">
        <f t="shared" si="142"/>
        <v>0</v>
      </c>
      <c r="Q372" s="173">
        <f t="shared" si="142"/>
        <v>0</v>
      </c>
      <c r="R372" s="173">
        <f t="shared" si="142"/>
        <v>0</v>
      </c>
      <c r="S372" s="173">
        <f t="shared" si="142"/>
        <v>0</v>
      </c>
      <c r="T372" s="173">
        <f t="shared" si="142"/>
        <v>0</v>
      </c>
      <c r="U372" s="173">
        <f t="shared" si="142"/>
        <v>0</v>
      </c>
    </row>
    <row r="373" ht="15.75" customHeight="1">
      <c r="A373" s="170" t="s">
        <v>181</v>
      </c>
      <c r="B373" s="173">
        <f t="shared" ref="B373:U373" si="143">B153/B$12</f>
        <v>0.07513520556</v>
      </c>
      <c r="C373" s="173">
        <f t="shared" si="143"/>
        <v>0.1201954749</v>
      </c>
      <c r="D373" s="173">
        <f t="shared" si="143"/>
        <v>0.1259774004</v>
      </c>
      <c r="E373" s="173">
        <f t="shared" si="143"/>
        <v>0.1062227099</v>
      </c>
      <c r="F373" s="173">
        <f t="shared" si="143"/>
        <v>0.1023831078</v>
      </c>
      <c r="G373" s="173">
        <f t="shared" si="143"/>
        <v>0.1247665604</v>
      </c>
      <c r="H373" s="173">
        <f t="shared" si="143"/>
        <v>0.08757382442</v>
      </c>
      <c r="I373" s="173">
        <f t="shared" si="143"/>
        <v>0.1026673826</v>
      </c>
      <c r="J373" s="173">
        <f t="shared" si="143"/>
        <v>0.1024706648</v>
      </c>
      <c r="K373" s="173">
        <f t="shared" si="143"/>
        <v>0.09720276609</v>
      </c>
      <c r="L373" s="173">
        <f t="shared" si="143"/>
        <v>0.09802427274</v>
      </c>
      <c r="M373" s="173">
        <f t="shared" si="143"/>
        <v>0.08636770867</v>
      </c>
      <c r="N373" s="173">
        <f t="shared" si="143"/>
        <v>0.09017680734</v>
      </c>
      <c r="O373" s="173">
        <f t="shared" si="143"/>
        <v>0.1342362762</v>
      </c>
      <c r="P373" s="173">
        <f t="shared" si="143"/>
        <v>0.1263146726</v>
      </c>
      <c r="Q373" s="173">
        <f t="shared" si="143"/>
        <v>0.1336270104</v>
      </c>
      <c r="R373" s="173">
        <f t="shared" si="143"/>
        <v>0.148916259</v>
      </c>
      <c r="S373" s="173">
        <f t="shared" si="143"/>
        <v>0.1128725704</v>
      </c>
      <c r="T373" s="173">
        <f t="shared" si="143"/>
        <v>0.1784752999</v>
      </c>
      <c r="U373" s="173">
        <f t="shared" si="143"/>
        <v>0.1581291657</v>
      </c>
    </row>
    <row r="374" ht="15.75" customHeight="1">
      <c r="A374" s="170" t="s">
        <v>182</v>
      </c>
      <c r="B374" s="173">
        <f t="shared" ref="B374:U374" si="144">B154/B$12</f>
        <v>0</v>
      </c>
      <c r="C374" s="173">
        <f t="shared" si="144"/>
        <v>0</v>
      </c>
      <c r="D374" s="173">
        <f t="shared" si="144"/>
        <v>0</v>
      </c>
      <c r="E374" s="173">
        <f t="shared" si="144"/>
        <v>0</v>
      </c>
      <c r="F374" s="173">
        <f t="shared" si="144"/>
        <v>0.0000004131816516</v>
      </c>
      <c r="G374" s="173">
        <f t="shared" si="144"/>
        <v>0</v>
      </c>
      <c r="H374" s="173">
        <f t="shared" si="144"/>
        <v>0</v>
      </c>
      <c r="I374" s="173">
        <f t="shared" si="144"/>
        <v>0</v>
      </c>
      <c r="J374" s="173">
        <f t="shared" si="144"/>
        <v>0</v>
      </c>
      <c r="K374" s="173">
        <f t="shared" si="144"/>
        <v>0</v>
      </c>
      <c r="L374" s="173">
        <f t="shared" si="144"/>
        <v>0</v>
      </c>
      <c r="M374" s="173">
        <f t="shared" si="144"/>
        <v>0</v>
      </c>
      <c r="N374" s="173">
        <f t="shared" si="144"/>
        <v>0</v>
      </c>
      <c r="O374" s="173">
        <f t="shared" si="144"/>
        <v>0</v>
      </c>
      <c r="P374" s="173">
        <f t="shared" si="144"/>
        <v>0</v>
      </c>
      <c r="Q374" s="173">
        <f t="shared" si="144"/>
        <v>0.003859080527</v>
      </c>
      <c r="R374" s="173">
        <f t="shared" si="144"/>
        <v>0.001019470019</v>
      </c>
      <c r="S374" s="173">
        <f t="shared" si="144"/>
        <v>0</v>
      </c>
      <c r="T374" s="173">
        <f t="shared" si="144"/>
        <v>0</v>
      </c>
      <c r="U374" s="173">
        <f t="shared" si="144"/>
        <v>0.000007579796773</v>
      </c>
    </row>
    <row r="375" ht="15.75" customHeight="1">
      <c r="A375" s="170" t="s">
        <v>68</v>
      </c>
      <c r="B375" s="173">
        <f t="shared" ref="B375:U375" si="145">B155/B$12</f>
        <v>0.00005004671026</v>
      </c>
      <c r="C375" s="173">
        <f t="shared" si="145"/>
        <v>0.00009384127995</v>
      </c>
      <c r="D375" s="173">
        <f t="shared" si="145"/>
        <v>0.00001633110806</v>
      </c>
      <c r="E375" s="173">
        <f t="shared" si="145"/>
        <v>0.00001717976049</v>
      </c>
      <c r="F375" s="173">
        <f t="shared" si="145"/>
        <v>0.000002685680735</v>
      </c>
      <c r="G375" s="173">
        <f t="shared" si="145"/>
        <v>0.00008483982784</v>
      </c>
      <c r="H375" s="173">
        <f t="shared" si="145"/>
        <v>0</v>
      </c>
      <c r="I375" s="173">
        <f t="shared" si="145"/>
        <v>0.00001690475589</v>
      </c>
      <c r="J375" s="173">
        <f t="shared" si="145"/>
        <v>0.0000001817854935</v>
      </c>
      <c r="K375" s="173">
        <f t="shared" si="145"/>
        <v>0</v>
      </c>
      <c r="L375" s="173">
        <f t="shared" si="145"/>
        <v>0.00001240740286</v>
      </c>
      <c r="M375" s="173">
        <f t="shared" si="145"/>
        <v>0.00008789939735</v>
      </c>
      <c r="N375" s="173">
        <f t="shared" si="145"/>
        <v>0.00008031642199</v>
      </c>
      <c r="O375" s="173">
        <f t="shared" si="145"/>
        <v>0.0006385123892</v>
      </c>
      <c r="P375" s="173">
        <f t="shared" si="145"/>
        <v>0.003452684149</v>
      </c>
      <c r="Q375" s="173">
        <f t="shared" si="145"/>
        <v>0.00009849059874</v>
      </c>
      <c r="R375" s="173">
        <f t="shared" si="145"/>
        <v>0.00001334509608</v>
      </c>
      <c r="S375" s="173">
        <f t="shared" si="145"/>
        <v>0.00001014328625</v>
      </c>
      <c r="T375" s="173">
        <f t="shared" si="145"/>
        <v>0.00002921088398</v>
      </c>
      <c r="U375" s="173">
        <f t="shared" si="145"/>
        <v>0.0002383014156</v>
      </c>
    </row>
    <row r="376" ht="15.75" customHeight="1">
      <c r="A376" s="170" t="s">
        <v>82</v>
      </c>
      <c r="B376" s="173">
        <f t="shared" ref="B376:U376" si="146">B156/B$12</f>
        <v>0</v>
      </c>
      <c r="C376" s="173">
        <f t="shared" si="146"/>
        <v>0</v>
      </c>
      <c r="D376" s="173">
        <f t="shared" si="146"/>
        <v>0</v>
      </c>
      <c r="E376" s="173">
        <f t="shared" si="146"/>
        <v>0</v>
      </c>
      <c r="F376" s="173">
        <f t="shared" si="146"/>
        <v>0</v>
      </c>
      <c r="G376" s="173">
        <f t="shared" si="146"/>
        <v>0</v>
      </c>
      <c r="H376" s="173">
        <f t="shared" si="146"/>
        <v>0</v>
      </c>
      <c r="I376" s="173">
        <f t="shared" si="146"/>
        <v>0</v>
      </c>
      <c r="J376" s="173">
        <f t="shared" si="146"/>
        <v>0</v>
      </c>
      <c r="K376" s="173">
        <f t="shared" si="146"/>
        <v>0</v>
      </c>
      <c r="L376" s="173">
        <f t="shared" si="146"/>
        <v>0</v>
      </c>
      <c r="M376" s="173">
        <f t="shared" si="146"/>
        <v>0</v>
      </c>
      <c r="N376" s="173">
        <f t="shared" si="146"/>
        <v>0</v>
      </c>
      <c r="O376" s="173">
        <f t="shared" si="146"/>
        <v>0</v>
      </c>
      <c r="P376" s="173">
        <f t="shared" si="146"/>
        <v>0</v>
      </c>
      <c r="Q376" s="173">
        <f t="shared" si="146"/>
        <v>0</v>
      </c>
      <c r="R376" s="173">
        <f t="shared" si="146"/>
        <v>0</v>
      </c>
      <c r="S376" s="173">
        <f t="shared" si="146"/>
        <v>0</v>
      </c>
      <c r="T376" s="173">
        <f t="shared" si="146"/>
        <v>0</v>
      </c>
      <c r="U376" s="173">
        <f t="shared" si="146"/>
        <v>0</v>
      </c>
    </row>
    <row r="377" ht="15.75" customHeight="1">
      <c r="A377" s="170" t="s">
        <v>30</v>
      </c>
      <c r="B377" s="173">
        <f t="shared" ref="B377:U377" si="147">B157/B$12</f>
        <v>0</v>
      </c>
      <c r="C377" s="173">
        <f t="shared" si="147"/>
        <v>0</v>
      </c>
      <c r="D377" s="173">
        <f t="shared" si="147"/>
        <v>0</v>
      </c>
      <c r="E377" s="173">
        <f t="shared" si="147"/>
        <v>0</v>
      </c>
      <c r="F377" s="173">
        <f t="shared" si="147"/>
        <v>0.000002065908258</v>
      </c>
      <c r="G377" s="173">
        <f t="shared" si="147"/>
        <v>0</v>
      </c>
      <c r="H377" s="173">
        <f t="shared" si="147"/>
        <v>0</v>
      </c>
      <c r="I377" s="173">
        <f t="shared" si="147"/>
        <v>0</v>
      </c>
      <c r="J377" s="173">
        <f t="shared" si="147"/>
        <v>0.0000083621327</v>
      </c>
      <c r="K377" s="173">
        <f t="shared" si="147"/>
        <v>0</v>
      </c>
      <c r="L377" s="173">
        <f t="shared" si="147"/>
        <v>0</v>
      </c>
      <c r="M377" s="173">
        <f t="shared" si="147"/>
        <v>0</v>
      </c>
      <c r="N377" s="173">
        <f t="shared" si="147"/>
        <v>0</v>
      </c>
      <c r="O377" s="173">
        <f t="shared" si="147"/>
        <v>0</v>
      </c>
      <c r="P377" s="173">
        <f t="shared" si="147"/>
        <v>0</v>
      </c>
      <c r="Q377" s="173">
        <f t="shared" si="147"/>
        <v>0</v>
      </c>
      <c r="R377" s="173">
        <f t="shared" si="147"/>
        <v>0</v>
      </c>
      <c r="S377" s="173">
        <f t="shared" si="147"/>
        <v>0</v>
      </c>
      <c r="T377" s="173">
        <f t="shared" si="147"/>
        <v>0</v>
      </c>
      <c r="U377" s="173">
        <f t="shared" si="147"/>
        <v>0</v>
      </c>
    </row>
    <row r="378" ht="15.75" customHeight="1">
      <c r="A378" s="170" t="s">
        <v>183</v>
      </c>
      <c r="B378" s="173">
        <f t="shared" ref="B378:U378" si="148">B158/B$12</f>
        <v>0</v>
      </c>
      <c r="C378" s="173">
        <f t="shared" si="148"/>
        <v>0</v>
      </c>
      <c r="D378" s="173">
        <f t="shared" si="148"/>
        <v>0.000001424861777</v>
      </c>
      <c r="E378" s="173">
        <f t="shared" si="148"/>
        <v>0</v>
      </c>
      <c r="F378" s="173">
        <f t="shared" si="148"/>
        <v>0</v>
      </c>
      <c r="G378" s="173">
        <f t="shared" si="148"/>
        <v>0</v>
      </c>
      <c r="H378" s="173">
        <f t="shared" si="148"/>
        <v>0</v>
      </c>
      <c r="I378" s="173">
        <f t="shared" si="148"/>
        <v>0</v>
      </c>
      <c r="J378" s="173">
        <f t="shared" si="148"/>
        <v>0</v>
      </c>
      <c r="K378" s="173">
        <f t="shared" si="148"/>
        <v>0.0002709987735</v>
      </c>
      <c r="L378" s="173">
        <f t="shared" si="148"/>
        <v>0.0009040860886</v>
      </c>
      <c r="M378" s="173">
        <f t="shared" si="148"/>
        <v>0</v>
      </c>
      <c r="N378" s="173">
        <f t="shared" si="148"/>
        <v>0</v>
      </c>
      <c r="O378" s="173">
        <f t="shared" si="148"/>
        <v>0</v>
      </c>
      <c r="P378" s="173">
        <f t="shared" si="148"/>
        <v>0.00008103763889</v>
      </c>
      <c r="Q378" s="173">
        <f t="shared" si="148"/>
        <v>0</v>
      </c>
      <c r="R378" s="173">
        <f t="shared" si="148"/>
        <v>0</v>
      </c>
      <c r="S378" s="173">
        <f t="shared" si="148"/>
        <v>0</v>
      </c>
      <c r="T378" s="173">
        <f t="shared" si="148"/>
        <v>0</v>
      </c>
      <c r="U378" s="173">
        <f t="shared" si="148"/>
        <v>0</v>
      </c>
    </row>
    <row r="379" ht="15.75" customHeight="1">
      <c r="A379" s="170" t="s">
        <v>31</v>
      </c>
      <c r="B379" s="173">
        <f t="shared" ref="B379:U379" si="149">B159/B$12</f>
        <v>0.01446667683</v>
      </c>
      <c r="C379" s="173">
        <f t="shared" si="149"/>
        <v>0.006829744597</v>
      </c>
      <c r="D379" s="173">
        <f t="shared" si="149"/>
        <v>0.004670916116</v>
      </c>
      <c r="E379" s="173">
        <f t="shared" si="149"/>
        <v>0.002622860367</v>
      </c>
      <c r="F379" s="173">
        <f t="shared" si="149"/>
        <v>0.0001865515157</v>
      </c>
      <c r="G379" s="173">
        <f t="shared" si="149"/>
        <v>0.00004172640034</v>
      </c>
      <c r="H379" s="173">
        <f t="shared" si="149"/>
        <v>0.00003173367073</v>
      </c>
      <c r="I379" s="173">
        <f t="shared" si="149"/>
        <v>0</v>
      </c>
      <c r="J379" s="173">
        <f t="shared" si="149"/>
        <v>0.00009689166803</v>
      </c>
      <c r="K379" s="173">
        <f t="shared" si="149"/>
        <v>0.002716796749</v>
      </c>
      <c r="L379" s="173">
        <f t="shared" si="149"/>
        <v>0</v>
      </c>
      <c r="M379" s="173">
        <f t="shared" si="149"/>
        <v>0.002502155203</v>
      </c>
      <c r="N379" s="173">
        <f t="shared" si="149"/>
        <v>0.001287534026</v>
      </c>
      <c r="O379" s="173">
        <f t="shared" si="149"/>
        <v>0.0003731629846</v>
      </c>
      <c r="P379" s="173">
        <f t="shared" si="149"/>
        <v>0.000001716899129</v>
      </c>
      <c r="Q379" s="173">
        <f t="shared" si="149"/>
        <v>0.006846409821</v>
      </c>
      <c r="R379" s="173">
        <f t="shared" si="149"/>
        <v>0.0002342540973</v>
      </c>
      <c r="S379" s="173">
        <f t="shared" si="149"/>
        <v>0.0003624168765</v>
      </c>
      <c r="T379" s="173">
        <f t="shared" si="149"/>
        <v>0.0002080775297</v>
      </c>
      <c r="U379" s="173">
        <f t="shared" si="149"/>
        <v>0.000000184873092</v>
      </c>
    </row>
    <row r="380" ht="15.75" customHeight="1">
      <c r="A380" s="170" t="s">
        <v>184</v>
      </c>
      <c r="B380" s="173">
        <f t="shared" ref="B380:U380" si="150">B160/B$12</f>
        <v>0</v>
      </c>
      <c r="C380" s="173">
        <f t="shared" si="150"/>
        <v>0</v>
      </c>
      <c r="D380" s="173">
        <f t="shared" si="150"/>
        <v>0.000007562727896</v>
      </c>
      <c r="E380" s="173">
        <f t="shared" si="150"/>
        <v>0.00002758793655</v>
      </c>
      <c r="F380" s="173">
        <f t="shared" si="150"/>
        <v>0.0002305553616</v>
      </c>
      <c r="G380" s="173">
        <f t="shared" si="150"/>
        <v>0.00001884045223</v>
      </c>
      <c r="H380" s="173">
        <f t="shared" si="150"/>
        <v>0.00005331256682</v>
      </c>
      <c r="I380" s="173">
        <f t="shared" si="150"/>
        <v>0</v>
      </c>
      <c r="J380" s="173">
        <f t="shared" si="150"/>
        <v>0</v>
      </c>
      <c r="K380" s="173">
        <f t="shared" si="150"/>
        <v>0</v>
      </c>
      <c r="L380" s="173">
        <f t="shared" si="150"/>
        <v>0</v>
      </c>
      <c r="M380" s="173">
        <f t="shared" si="150"/>
        <v>0</v>
      </c>
      <c r="N380" s="173">
        <f t="shared" si="150"/>
        <v>0</v>
      </c>
      <c r="O380" s="173">
        <f t="shared" si="150"/>
        <v>0</v>
      </c>
      <c r="P380" s="173">
        <f t="shared" si="150"/>
        <v>0</v>
      </c>
      <c r="Q380" s="173">
        <f t="shared" si="150"/>
        <v>0</v>
      </c>
      <c r="R380" s="173">
        <f t="shared" si="150"/>
        <v>0</v>
      </c>
      <c r="S380" s="173">
        <f t="shared" si="150"/>
        <v>0</v>
      </c>
      <c r="T380" s="173">
        <f t="shared" si="150"/>
        <v>0</v>
      </c>
      <c r="U380" s="173">
        <f t="shared" si="150"/>
        <v>0</v>
      </c>
    </row>
    <row r="381" ht="15.75" customHeight="1">
      <c r="A381" s="170" t="s">
        <v>185</v>
      </c>
      <c r="B381" s="173">
        <f t="shared" ref="B381:U381" si="151">B161/B$12</f>
        <v>0</v>
      </c>
      <c r="C381" s="173">
        <f t="shared" si="151"/>
        <v>0</v>
      </c>
      <c r="D381" s="173">
        <f t="shared" si="151"/>
        <v>0</v>
      </c>
      <c r="E381" s="173">
        <f t="shared" si="151"/>
        <v>0</v>
      </c>
      <c r="F381" s="173">
        <f t="shared" si="151"/>
        <v>0</v>
      </c>
      <c r="G381" s="173">
        <f t="shared" si="151"/>
        <v>0</v>
      </c>
      <c r="H381" s="173">
        <f t="shared" si="151"/>
        <v>0</v>
      </c>
      <c r="I381" s="173">
        <f t="shared" si="151"/>
        <v>0</v>
      </c>
      <c r="J381" s="173">
        <f t="shared" si="151"/>
        <v>0</v>
      </c>
      <c r="K381" s="173">
        <f t="shared" si="151"/>
        <v>0</v>
      </c>
      <c r="L381" s="173">
        <f t="shared" si="151"/>
        <v>0</v>
      </c>
      <c r="M381" s="173">
        <f t="shared" si="151"/>
        <v>0</v>
      </c>
      <c r="N381" s="173">
        <f t="shared" si="151"/>
        <v>0</v>
      </c>
      <c r="O381" s="173">
        <f t="shared" si="151"/>
        <v>0</v>
      </c>
      <c r="P381" s="173">
        <f t="shared" si="151"/>
        <v>0</v>
      </c>
      <c r="Q381" s="173">
        <f t="shared" si="151"/>
        <v>0</v>
      </c>
      <c r="R381" s="173">
        <f t="shared" si="151"/>
        <v>0</v>
      </c>
      <c r="S381" s="173">
        <f t="shared" si="151"/>
        <v>0</v>
      </c>
      <c r="T381" s="173">
        <f t="shared" si="151"/>
        <v>0</v>
      </c>
      <c r="U381" s="173">
        <f t="shared" si="151"/>
        <v>0</v>
      </c>
    </row>
    <row r="382" ht="15.75" customHeight="1">
      <c r="A382" s="170" t="s">
        <v>57</v>
      </c>
      <c r="B382" s="173">
        <f t="shared" ref="B382:U382" si="152">B162/B$12</f>
        <v>0</v>
      </c>
      <c r="C382" s="173">
        <f t="shared" si="152"/>
        <v>0</v>
      </c>
      <c r="D382" s="173">
        <f t="shared" si="152"/>
        <v>0</v>
      </c>
      <c r="E382" s="173">
        <f t="shared" si="152"/>
        <v>0</v>
      </c>
      <c r="F382" s="173">
        <f t="shared" si="152"/>
        <v>0</v>
      </c>
      <c r="G382" s="173">
        <f t="shared" si="152"/>
        <v>0</v>
      </c>
      <c r="H382" s="173">
        <f t="shared" si="152"/>
        <v>0</v>
      </c>
      <c r="I382" s="173">
        <f t="shared" si="152"/>
        <v>0</v>
      </c>
      <c r="J382" s="173">
        <f t="shared" si="152"/>
        <v>0</v>
      </c>
      <c r="K382" s="173">
        <f t="shared" si="152"/>
        <v>0</v>
      </c>
      <c r="L382" s="173">
        <f t="shared" si="152"/>
        <v>0</v>
      </c>
      <c r="M382" s="173">
        <f t="shared" si="152"/>
        <v>0</v>
      </c>
      <c r="N382" s="173">
        <f t="shared" si="152"/>
        <v>0</v>
      </c>
      <c r="O382" s="173">
        <f t="shared" si="152"/>
        <v>0</v>
      </c>
      <c r="P382" s="173">
        <f t="shared" si="152"/>
        <v>0</v>
      </c>
      <c r="Q382" s="173">
        <f t="shared" si="152"/>
        <v>0</v>
      </c>
      <c r="R382" s="173">
        <f t="shared" si="152"/>
        <v>0</v>
      </c>
      <c r="S382" s="173">
        <f t="shared" si="152"/>
        <v>0</v>
      </c>
      <c r="T382" s="173">
        <f t="shared" si="152"/>
        <v>0.00002620976576</v>
      </c>
      <c r="U382" s="173">
        <f t="shared" si="152"/>
        <v>0</v>
      </c>
    </row>
    <row r="383" ht="15.75" customHeight="1">
      <c r="A383" s="170" t="s">
        <v>527</v>
      </c>
      <c r="B383" s="173">
        <f t="shared" ref="B383:U383" si="153">B163/B$12</f>
        <v>0</v>
      </c>
      <c r="C383" s="173">
        <f t="shared" si="153"/>
        <v>0</v>
      </c>
      <c r="D383" s="173">
        <f t="shared" si="153"/>
        <v>0</v>
      </c>
      <c r="E383" s="173">
        <f t="shared" si="153"/>
        <v>0</v>
      </c>
      <c r="F383" s="173">
        <f t="shared" si="153"/>
        <v>0</v>
      </c>
      <c r="G383" s="173">
        <f t="shared" si="153"/>
        <v>0</v>
      </c>
      <c r="H383" s="173">
        <f t="shared" si="153"/>
        <v>0</v>
      </c>
      <c r="I383" s="173">
        <f t="shared" si="153"/>
        <v>0</v>
      </c>
      <c r="J383" s="173">
        <f t="shared" si="153"/>
        <v>0</v>
      </c>
      <c r="K383" s="173">
        <f t="shared" si="153"/>
        <v>0</v>
      </c>
      <c r="L383" s="173">
        <f t="shared" si="153"/>
        <v>0</v>
      </c>
      <c r="M383" s="173">
        <f t="shared" si="153"/>
        <v>0</v>
      </c>
      <c r="N383" s="173">
        <f t="shared" si="153"/>
        <v>0</v>
      </c>
      <c r="O383" s="173">
        <f t="shared" si="153"/>
        <v>0</v>
      </c>
      <c r="P383" s="173">
        <f t="shared" si="153"/>
        <v>0</v>
      </c>
      <c r="Q383" s="173">
        <f t="shared" si="153"/>
        <v>0</v>
      </c>
      <c r="R383" s="173">
        <f t="shared" si="153"/>
        <v>0</v>
      </c>
      <c r="S383" s="173">
        <f t="shared" si="153"/>
        <v>0</v>
      </c>
      <c r="T383" s="173">
        <f t="shared" si="153"/>
        <v>0</v>
      </c>
      <c r="U383" s="173">
        <f t="shared" si="153"/>
        <v>0</v>
      </c>
    </row>
    <row r="384" ht="15.75" customHeight="1">
      <c r="A384" s="170" t="s">
        <v>186</v>
      </c>
      <c r="B384" s="173">
        <f t="shared" ref="B384:U384" si="154">B164/B$12</f>
        <v>0</v>
      </c>
      <c r="C384" s="173">
        <f t="shared" si="154"/>
        <v>0</v>
      </c>
      <c r="D384" s="173">
        <f t="shared" si="154"/>
        <v>0</v>
      </c>
      <c r="E384" s="173">
        <f t="shared" si="154"/>
        <v>0</v>
      </c>
      <c r="F384" s="173">
        <f t="shared" si="154"/>
        <v>0</v>
      </c>
      <c r="G384" s="173">
        <f t="shared" si="154"/>
        <v>0</v>
      </c>
      <c r="H384" s="173">
        <f t="shared" si="154"/>
        <v>0</v>
      </c>
      <c r="I384" s="173">
        <f t="shared" si="154"/>
        <v>0</v>
      </c>
      <c r="J384" s="173">
        <f t="shared" si="154"/>
        <v>0</v>
      </c>
      <c r="K384" s="173">
        <f t="shared" si="154"/>
        <v>0</v>
      </c>
      <c r="L384" s="173">
        <f t="shared" si="154"/>
        <v>0</v>
      </c>
      <c r="M384" s="173">
        <f t="shared" si="154"/>
        <v>0</v>
      </c>
      <c r="N384" s="173">
        <f t="shared" si="154"/>
        <v>0</v>
      </c>
      <c r="O384" s="173">
        <f t="shared" si="154"/>
        <v>0</v>
      </c>
      <c r="P384" s="173">
        <f t="shared" si="154"/>
        <v>0</v>
      </c>
      <c r="Q384" s="173">
        <f t="shared" si="154"/>
        <v>0</v>
      </c>
      <c r="R384" s="173">
        <f t="shared" si="154"/>
        <v>0</v>
      </c>
      <c r="S384" s="173">
        <f t="shared" si="154"/>
        <v>0</v>
      </c>
      <c r="T384" s="173">
        <f t="shared" si="154"/>
        <v>0</v>
      </c>
      <c r="U384" s="173">
        <f t="shared" si="154"/>
        <v>0</v>
      </c>
    </row>
    <row r="385" ht="15.75" customHeight="1">
      <c r="A385" s="170" t="s">
        <v>187</v>
      </c>
      <c r="B385" s="173">
        <f t="shared" ref="B385:U385" si="155">B165/B$12</f>
        <v>0</v>
      </c>
      <c r="C385" s="173">
        <f t="shared" si="155"/>
        <v>0</v>
      </c>
      <c r="D385" s="173">
        <f t="shared" si="155"/>
        <v>0</v>
      </c>
      <c r="E385" s="173">
        <f t="shared" si="155"/>
        <v>0</v>
      </c>
      <c r="F385" s="173">
        <f t="shared" si="155"/>
        <v>0</v>
      </c>
      <c r="G385" s="173">
        <f t="shared" si="155"/>
        <v>0</v>
      </c>
      <c r="H385" s="173">
        <f t="shared" si="155"/>
        <v>0</v>
      </c>
      <c r="I385" s="173">
        <f t="shared" si="155"/>
        <v>0</v>
      </c>
      <c r="J385" s="173">
        <f t="shared" si="155"/>
        <v>0</v>
      </c>
      <c r="K385" s="173">
        <f t="shared" si="155"/>
        <v>0</v>
      </c>
      <c r="L385" s="173">
        <f t="shared" si="155"/>
        <v>0</v>
      </c>
      <c r="M385" s="173">
        <f t="shared" si="155"/>
        <v>0</v>
      </c>
      <c r="N385" s="173">
        <f t="shared" si="155"/>
        <v>0</v>
      </c>
      <c r="O385" s="173">
        <f t="shared" si="155"/>
        <v>0</v>
      </c>
      <c r="P385" s="173">
        <f t="shared" si="155"/>
        <v>0</v>
      </c>
      <c r="Q385" s="173">
        <f t="shared" si="155"/>
        <v>0</v>
      </c>
      <c r="R385" s="173">
        <f t="shared" si="155"/>
        <v>0</v>
      </c>
      <c r="S385" s="173">
        <f t="shared" si="155"/>
        <v>0</v>
      </c>
      <c r="T385" s="173">
        <f t="shared" si="155"/>
        <v>0</v>
      </c>
      <c r="U385" s="173">
        <f t="shared" si="155"/>
        <v>0</v>
      </c>
    </row>
    <row r="386" ht="15.75" customHeight="1">
      <c r="A386" s="170" t="s">
        <v>188</v>
      </c>
      <c r="B386" s="173">
        <f t="shared" ref="B386:U386" si="156">B166/B$12</f>
        <v>0</v>
      </c>
      <c r="C386" s="173">
        <f t="shared" si="156"/>
        <v>0</v>
      </c>
      <c r="D386" s="173">
        <f t="shared" si="156"/>
        <v>0</v>
      </c>
      <c r="E386" s="173">
        <f t="shared" si="156"/>
        <v>0</v>
      </c>
      <c r="F386" s="173">
        <f t="shared" si="156"/>
        <v>0</v>
      </c>
      <c r="G386" s="173">
        <f t="shared" si="156"/>
        <v>0</v>
      </c>
      <c r="H386" s="173">
        <f t="shared" si="156"/>
        <v>0</v>
      </c>
      <c r="I386" s="173">
        <f t="shared" si="156"/>
        <v>0</v>
      </c>
      <c r="J386" s="173">
        <f t="shared" si="156"/>
        <v>0</v>
      </c>
      <c r="K386" s="173">
        <f t="shared" si="156"/>
        <v>0</v>
      </c>
      <c r="L386" s="173">
        <f t="shared" si="156"/>
        <v>0</v>
      </c>
      <c r="M386" s="173">
        <f t="shared" si="156"/>
        <v>0</v>
      </c>
      <c r="N386" s="173">
        <f t="shared" si="156"/>
        <v>0</v>
      </c>
      <c r="O386" s="173">
        <f t="shared" si="156"/>
        <v>0</v>
      </c>
      <c r="P386" s="173">
        <f t="shared" si="156"/>
        <v>0</v>
      </c>
      <c r="Q386" s="173">
        <f t="shared" si="156"/>
        <v>0</v>
      </c>
      <c r="R386" s="173">
        <f t="shared" si="156"/>
        <v>0</v>
      </c>
      <c r="S386" s="173">
        <f t="shared" si="156"/>
        <v>0</v>
      </c>
      <c r="T386" s="173">
        <f t="shared" si="156"/>
        <v>0</v>
      </c>
      <c r="U386" s="173">
        <f t="shared" si="156"/>
        <v>0</v>
      </c>
    </row>
    <row r="387" ht="15.75" customHeight="1">
      <c r="A387" s="170" t="s">
        <v>189</v>
      </c>
      <c r="B387" s="173">
        <f t="shared" ref="B387:U387" si="157">B167/B$12</f>
        <v>0</v>
      </c>
      <c r="C387" s="173">
        <f t="shared" si="157"/>
        <v>0</v>
      </c>
      <c r="D387" s="173">
        <f t="shared" si="157"/>
        <v>0</v>
      </c>
      <c r="E387" s="173">
        <f t="shared" si="157"/>
        <v>0</v>
      </c>
      <c r="F387" s="173">
        <f t="shared" si="157"/>
        <v>0</v>
      </c>
      <c r="G387" s="173">
        <f t="shared" si="157"/>
        <v>0</v>
      </c>
      <c r="H387" s="173">
        <f t="shared" si="157"/>
        <v>0</v>
      </c>
      <c r="I387" s="173">
        <f t="shared" si="157"/>
        <v>0</v>
      </c>
      <c r="J387" s="173">
        <f t="shared" si="157"/>
        <v>0</v>
      </c>
      <c r="K387" s="173">
        <f t="shared" si="157"/>
        <v>0</v>
      </c>
      <c r="L387" s="173">
        <f t="shared" si="157"/>
        <v>0</v>
      </c>
      <c r="M387" s="173">
        <f t="shared" si="157"/>
        <v>0</v>
      </c>
      <c r="N387" s="173">
        <f t="shared" si="157"/>
        <v>0</v>
      </c>
      <c r="O387" s="173">
        <f t="shared" si="157"/>
        <v>0</v>
      </c>
      <c r="P387" s="173">
        <f t="shared" si="157"/>
        <v>0</v>
      </c>
      <c r="Q387" s="173">
        <f t="shared" si="157"/>
        <v>0</v>
      </c>
      <c r="R387" s="173">
        <f t="shared" si="157"/>
        <v>0</v>
      </c>
      <c r="S387" s="173">
        <f t="shared" si="157"/>
        <v>0</v>
      </c>
      <c r="T387" s="173">
        <f t="shared" si="157"/>
        <v>0</v>
      </c>
      <c r="U387" s="173">
        <f t="shared" si="157"/>
        <v>0</v>
      </c>
    </row>
    <row r="388" ht="15.75" customHeight="1">
      <c r="A388" s="170" t="s">
        <v>190</v>
      </c>
      <c r="B388" s="173">
        <f t="shared" ref="B388:U388" si="158">B168/B$12</f>
        <v>0</v>
      </c>
      <c r="C388" s="173">
        <f t="shared" si="158"/>
        <v>0</v>
      </c>
      <c r="D388" s="173">
        <f t="shared" si="158"/>
        <v>0</v>
      </c>
      <c r="E388" s="173">
        <f t="shared" si="158"/>
        <v>0</v>
      </c>
      <c r="F388" s="173">
        <f t="shared" si="158"/>
        <v>0</v>
      </c>
      <c r="G388" s="173">
        <f t="shared" si="158"/>
        <v>0</v>
      </c>
      <c r="H388" s="173">
        <f t="shared" si="158"/>
        <v>0</v>
      </c>
      <c r="I388" s="173">
        <f t="shared" si="158"/>
        <v>0</v>
      </c>
      <c r="J388" s="173">
        <f t="shared" si="158"/>
        <v>0</v>
      </c>
      <c r="K388" s="173">
        <f t="shared" si="158"/>
        <v>0</v>
      </c>
      <c r="L388" s="173">
        <f t="shared" si="158"/>
        <v>0</v>
      </c>
      <c r="M388" s="173">
        <f t="shared" si="158"/>
        <v>0</v>
      </c>
      <c r="N388" s="173">
        <f t="shared" si="158"/>
        <v>0</v>
      </c>
      <c r="O388" s="173">
        <f t="shared" si="158"/>
        <v>0</v>
      </c>
      <c r="P388" s="173">
        <f t="shared" si="158"/>
        <v>0</v>
      </c>
      <c r="Q388" s="173">
        <f t="shared" si="158"/>
        <v>0</v>
      </c>
      <c r="R388" s="173">
        <f t="shared" si="158"/>
        <v>0</v>
      </c>
      <c r="S388" s="173">
        <f t="shared" si="158"/>
        <v>0</v>
      </c>
      <c r="T388" s="173">
        <f t="shared" si="158"/>
        <v>0</v>
      </c>
      <c r="U388" s="173">
        <f t="shared" si="158"/>
        <v>0.000009058781509</v>
      </c>
    </row>
    <row r="389" ht="15.75" customHeight="1">
      <c r="A389" s="170" t="s">
        <v>191</v>
      </c>
      <c r="B389" s="173">
        <f t="shared" ref="B389:U389" si="159">B169/B$12</f>
        <v>0</v>
      </c>
      <c r="C389" s="173">
        <f t="shared" si="159"/>
        <v>0</v>
      </c>
      <c r="D389" s="173">
        <f t="shared" si="159"/>
        <v>0</v>
      </c>
      <c r="E389" s="173">
        <f t="shared" si="159"/>
        <v>0</v>
      </c>
      <c r="F389" s="173">
        <f t="shared" si="159"/>
        <v>0</v>
      </c>
      <c r="G389" s="173">
        <f t="shared" si="159"/>
        <v>0</v>
      </c>
      <c r="H389" s="173">
        <f t="shared" si="159"/>
        <v>0</v>
      </c>
      <c r="I389" s="173">
        <f t="shared" si="159"/>
        <v>0</v>
      </c>
      <c r="J389" s="173">
        <f t="shared" si="159"/>
        <v>0</v>
      </c>
      <c r="K389" s="173">
        <f t="shared" si="159"/>
        <v>0</v>
      </c>
      <c r="L389" s="173">
        <f t="shared" si="159"/>
        <v>0</v>
      </c>
      <c r="M389" s="173">
        <f t="shared" si="159"/>
        <v>0</v>
      </c>
      <c r="N389" s="173">
        <f t="shared" si="159"/>
        <v>0</v>
      </c>
      <c r="O389" s="173">
        <f t="shared" si="159"/>
        <v>0</v>
      </c>
      <c r="P389" s="173">
        <f t="shared" si="159"/>
        <v>0</v>
      </c>
      <c r="Q389" s="173">
        <f t="shared" si="159"/>
        <v>0</v>
      </c>
      <c r="R389" s="173">
        <f t="shared" si="159"/>
        <v>0</v>
      </c>
      <c r="S389" s="173">
        <f t="shared" si="159"/>
        <v>0</v>
      </c>
      <c r="T389" s="173">
        <f t="shared" si="159"/>
        <v>0</v>
      </c>
      <c r="U389" s="173">
        <f t="shared" si="159"/>
        <v>0</v>
      </c>
    </row>
    <row r="390" ht="15.75" customHeight="1">
      <c r="A390" s="170" t="s">
        <v>32</v>
      </c>
      <c r="B390" s="173">
        <f t="shared" ref="B390:U390" si="160">B170/B$12</f>
        <v>0</v>
      </c>
      <c r="C390" s="173">
        <f t="shared" si="160"/>
        <v>0</v>
      </c>
      <c r="D390" s="173">
        <f t="shared" si="160"/>
        <v>0</v>
      </c>
      <c r="E390" s="173">
        <f t="shared" si="160"/>
        <v>0</v>
      </c>
      <c r="F390" s="173">
        <f t="shared" si="160"/>
        <v>0</v>
      </c>
      <c r="G390" s="173">
        <f t="shared" si="160"/>
        <v>0</v>
      </c>
      <c r="H390" s="173">
        <f t="shared" si="160"/>
        <v>0</v>
      </c>
      <c r="I390" s="173">
        <f t="shared" si="160"/>
        <v>0</v>
      </c>
      <c r="J390" s="173">
        <f t="shared" si="160"/>
        <v>0</v>
      </c>
      <c r="K390" s="173">
        <f t="shared" si="160"/>
        <v>0</v>
      </c>
      <c r="L390" s="173">
        <f t="shared" si="160"/>
        <v>0</v>
      </c>
      <c r="M390" s="173">
        <f t="shared" si="160"/>
        <v>0</v>
      </c>
      <c r="N390" s="173">
        <f t="shared" si="160"/>
        <v>0</v>
      </c>
      <c r="O390" s="173">
        <f t="shared" si="160"/>
        <v>0</v>
      </c>
      <c r="P390" s="173">
        <f t="shared" si="160"/>
        <v>0</v>
      </c>
      <c r="Q390" s="173">
        <f t="shared" si="160"/>
        <v>0</v>
      </c>
      <c r="R390" s="173">
        <f t="shared" si="160"/>
        <v>0</v>
      </c>
      <c r="S390" s="173">
        <f t="shared" si="160"/>
        <v>0</v>
      </c>
      <c r="T390" s="173">
        <f t="shared" si="160"/>
        <v>0</v>
      </c>
      <c r="U390" s="173">
        <f t="shared" si="160"/>
        <v>0</v>
      </c>
    </row>
    <row r="391" ht="15.75" customHeight="1">
      <c r="A391" s="170" t="s">
        <v>192</v>
      </c>
      <c r="B391" s="173">
        <f t="shared" ref="B391:U391" si="161">B171/B$12</f>
        <v>0</v>
      </c>
      <c r="C391" s="173">
        <f t="shared" si="161"/>
        <v>0</v>
      </c>
      <c r="D391" s="173">
        <f t="shared" si="161"/>
        <v>0</v>
      </c>
      <c r="E391" s="173">
        <f t="shared" si="161"/>
        <v>0</v>
      </c>
      <c r="F391" s="173">
        <f t="shared" si="161"/>
        <v>0</v>
      </c>
      <c r="G391" s="173">
        <f t="shared" si="161"/>
        <v>0</v>
      </c>
      <c r="H391" s="173">
        <f t="shared" si="161"/>
        <v>0</v>
      </c>
      <c r="I391" s="173">
        <f t="shared" si="161"/>
        <v>0</v>
      </c>
      <c r="J391" s="173">
        <f t="shared" si="161"/>
        <v>0</v>
      </c>
      <c r="K391" s="173">
        <f t="shared" si="161"/>
        <v>0</v>
      </c>
      <c r="L391" s="173">
        <f t="shared" si="161"/>
        <v>0</v>
      </c>
      <c r="M391" s="173">
        <f t="shared" si="161"/>
        <v>0</v>
      </c>
      <c r="N391" s="173">
        <f t="shared" si="161"/>
        <v>0</v>
      </c>
      <c r="O391" s="173">
        <f t="shared" si="161"/>
        <v>0</v>
      </c>
      <c r="P391" s="173">
        <f t="shared" si="161"/>
        <v>0</v>
      </c>
      <c r="Q391" s="173">
        <f t="shared" si="161"/>
        <v>0</v>
      </c>
      <c r="R391" s="173">
        <f t="shared" si="161"/>
        <v>0</v>
      </c>
      <c r="S391" s="173">
        <f t="shared" si="161"/>
        <v>0</v>
      </c>
      <c r="T391" s="173">
        <f t="shared" si="161"/>
        <v>0</v>
      </c>
      <c r="U391" s="173">
        <f t="shared" si="161"/>
        <v>0</v>
      </c>
    </row>
    <row r="392" ht="15.75" customHeight="1">
      <c r="A392" s="170" t="s">
        <v>193</v>
      </c>
      <c r="B392" s="173">
        <f t="shared" ref="B392:U392" si="162">B172/B$12</f>
        <v>0</v>
      </c>
      <c r="C392" s="173">
        <f t="shared" si="162"/>
        <v>0</v>
      </c>
      <c r="D392" s="173">
        <f t="shared" si="162"/>
        <v>0</v>
      </c>
      <c r="E392" s="173">
        <f t="shared" si="162"/>
        <v>0</v>
      </c>
      <c r="F392" s="173">
        <f t="shared" si="162"/>
        <v>0</v>
      </c>
      <c r="G392" s="173">
        <f t="shared" si="162"/>
        <v>0</v>
      </c>
      <c r="H392" s="173">
        <f t="shared" si="162"/>
        <v>0</v>
      </c>
      <c r="I392" s="173">
        <f t="shared" si="162"/>
        <v>0</v>
      </c>
      <c r="J392" s="173">
        <f t="shared" si="162"/>
        <v>0</v>
      </c>
      <c r="K392" s="173">
        <f t="shared" si="162"/>
        <v>0</v>
      </c>
      <c r="L392" s="173">
        <f t="shared" si="162"/>
        <v>0</v>
      </c>
      <c r="M392" s="173">
        <f t="shared" si="162"/>
        <v>0</v>
      </c>
      <c r="N392" s="173">
        <f t="shared" si="162"/>
        <v>0</v>
      </c>
      <c r="O392" s="173">
        <f t="shared" si="162"/>
        <v>0</v>
      </c>
      <c r="P392" s="173">
        <f t="shared" si="162"/>
        <v>0</v>
      </c>
      <c r="Q392" s="173">
        <f t="shared" si="162"/>
        <v>0</v>
      </c>
      <c r="R392" s="173">
        <f t="shared" si="162"/>
        <v>0</v>
      </c>
      <c r="S392" s="173">
        <f t="shared" si="162"/>
        <v>0</v>
      </c>
      <c r="T392" s="173">
        <f t="shared" si="162"/>
        <v>0</v>
      </c>
      <c r="U392" s="173">
        <f t="shared" si="162"/>
        <v>0</v>
      </c>
    </row>
    <row r="393" ht="15.75" customHeight="1">
      <c r="A393" s="170" t="s">
        <v>33</v>
      </c>
      <c r="B393" s="173">
        <f t="shared" ref="B393:U393" si="163">B173/B$12</f>
        <v>0.0000007943922264</v>
      </c>
      <c r="C393" s="173">
        <f t="shared" si="163"/>
        <v>0</v>
      </c>
      <c r="D393" s="173">
        <f t="shared" si="163"/>
        <v>0</v>
      </c>
      <c r="E393" s="173">
        <f t="shared" si="163"/>
        <v>0</v>
      </c>
      <c r="F393" s="173">
        <f t="shared" si="163"/>
        <v>0</v>
      </c>
      <c r="G393" s="173">
        <f t="shared" si="163"/>
        <v>0</v>
      </c>
      <c r="H393" s="173">
        <f t="shared" si="163"/>
        <v>0</v>
      </c>
      <c r="I393" s="173">
        <f t="shared" si="163"/>
        <v>0</v>
      </c>
      <c r="J393" s="173">
        <f t="shared" si="163"/>
        <v>0</v>
      </c>
      <c r="K393" s="173">
        <f t="shared" si="163"/>
        <v>0.000000226967147</v>
      </c>
      <c r="L393" s="173">
        <f t="shared" si="163"/>
        <v>0.000001102880255</v>
      </c>
      <c r="M393" s="173">
        <f t="shared" si="163"/>
        <v>0.00003906639882</v>
      </c>
      <c r="N393" s="173">
        <f t="shared" si="163"/>
        <v>0</v>
      </c>
      <c r="O393" s="173">
        <f t="shared" si="163"/>
        <v>0.00007827561286</v>
      </c>
      <c r="P393" s="173">
        <f t="shared" si="163"/>
        <v>0</v>
      </c>
      <c r="Q393" s="173">
        <f t="shared" si="163"/>
        <v>0.0000002188679972</v>
      </c>
      <c r="R393" s="173">
        <f t="shared" si="163"/>
        <v>0.00009961161004</v>
      </c>
      <c r="S393" s="173">
        <f t="shared" si="163"/>
        <v>0</v>
      </c>
      <c r="T393" s="173">
        <f t="shared" si="163"/>
        <v>0</v>
      </c>
      <c r="U393" s="173">
        <f t="shared" si="163"/>
        <v>0</v>
      </c>
    </row>
    <row r="394" ht="15.75" customHeight="1">
      <c r="A394" s="170" t="s">
        <v>194</v>
      </c>
      <c r="B394" s="173">
        <f t="shared" ref="B394:U394" si="164">B174/B$12</f>
        <v>0</v>
      </c>
      <c r="C394" s="173">
        <f t="shared" si="164"/>
        <v>0</v>
      </c>
      <c r="D394" s="173">
        <f t="shared" si="164"/>
        <v>0</v>
      </c>
      <c r="E394" s="173">
        <f t="shared" si="164"/>
        <v>0</v>
      </c>
      <c r="F394" s="173">
        <f t="shared" si="164"/>
        <v>0</v>
      </c>
      <c r="G394" s="173">
        <f t="shared" si="164"/>
        <v>0</v>
      </c>
      <c r="H394" s="173">
        <f t="shared" si="164"/>
        <v>0</v>
      </c>
      <c r="I394" s="173">
        <f t="shared" si="164"/>
        <v>0</v>
      </c>
      <c r="J394" s="173">
        <f t="shared" si="164"/>
        <v>0</v>
      </c>
      <c r="K394" s="173">
        <f t="shared" si="164"/>
        <v>0</v>
      </c>
      <c r="L394" s="173">
        <f t="shared" si="164"/>
        <v>0</v>
      </c>
      <c r="M394" s="173">
        <f t="shared" si="164"/>
        <v>0</v>
      </c>
      <c r="N394" s="173">
        <f t="shared" si="164"/>
        <v>0</v>
      </c>
      <c r="O394" s="173">
        <f t="shared" si="164"/>
        <v>0</v>
      </c>
      <c r="P394" s="173">
        <f t="shared" si="164"/>
        <v>0</v>
      </c>
      <c r="Q394" s="173">
        <f t="shared" si="164"/>
        <v>0</v>
      </c>
      <c r="R394" s="173">
        <f t="shared" si="164"/>
        <v>0</v>
      </c>
      <c r="S394" s="173">
        <f t="shared" si="164"/>
        <v>0</v>
      </c>
      <c r="T394" s="173">
        <f t="shared" si="164"/>
        <v>0</v>
      </c>
      <c r="U394" s="173">
        <f t="shared" si="164"/>
        <v>0</v>
      </c>
    </row>
    <row r="395" ht="15.75" customHeight="1">
      <c r="A395" s="170" t="s">
        <v>195</v>
      </c>
      <c r="B395" s="173">
        <f t="shared" ref="B395:U395" si="165">B175/B$12</f>
        <v>0</v>
      </c>
      <c r="C395" s="173">
        <f t="shared" si="165"/>
        <v>0</v>
      </c>
      <c r="D395" s="173">
        <f t="shared" si="165"/>
        <v>0</v>
      </c>
      <c r="E395" s="173">
        <f t="shared" si="165"/>
        <v>0</v>
      </c>
      <c r="F395" s="173">
        <f t="shared" si="165"/>
        <v>0</v>
      </c>
      <c r="G395" s="173">
        <f t="shared" si="165"/>
        <v>0</v>
      </c>
      <c r="H395" s="173">
        <f t="shared" si="165"/>
        <v>0</v>
      </c>
      <c r="I395" s="173">
        <f t="shared" si="165"/>
        <v>0</v>
      </c>
      <c r="J395" s="173">
        <f t="shared" si="165"/>
        <v>0</v>
      </c>
      <c r="K395" s="173">
        <f t="shared" si="165"/>
        <v>0</v>
      </c>
      <c r="L395" s="173">
        <f t="shared" si="165"/>
        <v>0</v>
      </c>
      <c r="M395" s="173">
        <f t="shared" si="165"/>
        <v>0</v>
      </c>
      <c r="N395" s="173">
        <f t="shared" si="165"/>
        <v>0</v>
      </c>
      <c r="O395" s="173">
        <f t="shared" si="165"/>
        <v>0</v>
      </c>
      <c r="P395" s="173">
        <f t="shared" si="165"/>
        <v>0</v>
      </c>
      <c r="Q395" s="173">
        <f t="shared" si="165"/>
        <v>0</v>
      </c>
      <c r="R395" s="173">
        <f t="shared" si="165"/>
        <v>0</v>
      </c>
      <c r="S395" s="173">
        <f t="shared" si="165"/>
        <v>0</v>
      </c>
      <c r="T395" s="173">
        <f t="shared" si="165"/>
        <v>0</v>
      </c>
      <c r="U395" s="173">
        <f t="shared" si="165"/>
        <v>0</v>
      </c>
    </row>
    <row r="396" ht="15.75" customHeight="1">
      <c r="A396" s="170" t="s">
        <v>196</v>
      </c>
      <c r="B396" s="173">
        <f t="shared" ref="B396:U396" si="166">B176/B$12</f>
        <v>0</v>
      </c>
      <c r="C396" s="173">
        <f t="shared" si="166"/>
        <v>0</v>
      </c>
      <c r="D396" s="173">
        <f t="shared" si="166"/>
        <v>0</v>
      </c>
      <c r="E396" s="173">
        <f t="shared" si="166"/>
        <v>0</v>
      </c>
      <c r="F396" s="173">
        <f t="shared" si="166"/>
        <v>0</v>
      </c>
      <c r="G396" s="173">
        <f t="shared" si="166"/>
        <v>0</v>
      </c>
      <c r="H396" s="173">
        <f t="shared" si="166"/>
        <v>0</v>
      </c>
      <c r="I396" s="173">
        <f t="shared" si="166"/>
        <v>0</v>
      </c>
      <c r="J396" s="173">
        <f t="shared" si="166"/>
        <v>0</v>
      </c>
      <c r="K396" s="173">
        <f t="shared" si="166"/>
        <v>0</v>
      </c>
      <c r="L396" s="173">
        <f t="shared" si="166"/>
        <v>0</v>
      </c>
      <c r="M396" s="173">
        <f t="shared" si="166"/>
        <v>0</v>
      </c>
      <c r="N396" s="173">
        <f t="shared" si="166"/>
        <v>0</v>
      </c>
      <c r="O396" s="173">
        <f t="shared" si="166"/>
        <v>0</v>
      </c>
      <c r="P396" s="173">
        <f t="shared" si="166"/>
        <v>0</v>
      </c>
      <c r="Q396" s="173">
        <f t="shared" si="166"/>
        <v>0</v>
      </c>
      <c r="R396" s="173">
        <f t="shared" si="166"/>
        <v>0</v>
      </c>
      <c r="S396" s="173">
        <f t="shared" si="166"/>
        <v>0</v>
      </c>
      <c r="T396" s="173">
        <f t="shared" si="166"/>
        <v>0</v>
      </c>
      <c r="U396" s="173">
        <f t="shared" si="166"/>
        <v>0</v>
      </c>
    </row>
    <row r="397" ht="15.75" customHeight="1">
      <c r="A397" s="170" t="s">
        <v>34</v>
      </c>
      <c r="B397" s="173">
        <f t="shared" ref="B397:U397" si="167">B177/B$12</f>
        <v>0.0000007943922264</v>
      </c>
      <c r="C397" s="173">
        <f t="shared" si="167"/>
        <v>0.00000380116577</v>
      </c>
      <c r="D397" s="173">
        <f t="shared" si="167"/>
        <v>0.000004274585332</v>
      </c>
      <c r="E397" s="173">
        <f t="shared" si="167"/>
        <v>0.00002445294376</v>
      </c>
      <c r="F397" s="173">
        <f t="shared" si="167"/>
        <v>0.00004235111929</v>
      </c>
      <c r="G397" s="173">
        <f t="shared" si="167"/>
        <v>0.000107147848</v>
      </c>
      <c r="H397" s="173">
        <f t="shared" si="167"/>
        <v>0.0003550997754</v>
      </c>
      <c r="I397" s="173">
        <f t="shared" si="167"/>
        <v>0.00005760139045</v>
      </c>
      <c r="J397" s="173">
        <f t="shared" si="167"/>
        <v>0.00006580634864</v>
      </c>
      <c r="K397" s="173">
        <f t="shared" si="167"/>
        <v>0.0001075824277</v>
      </c>
      <c r="L397" s="173">
        <f t="shared" si="167"/>
        <v>0.0001491645544</v>
      </c>
      <c r="M397" s="173">
        <f t="shared" si="167"/>
        <v>0.0001217251817</v>
      </c>
      <c r="N397" s="173">
        <f t="shared" si="167"/>
        <v>0.00005313240224</v>
      </c>
      <c r="O397" s="173">
        <f t="shared" si="167"/>
        <v>0</v>
      </c>
      <c r="P397" s="173">
        <f t="shared" si="167"/>
        <v>0</v>
      </c>
      <c r="Q397" s="173">
        <f t="shared" si="167"/>
        <v>0.000009849059874</v>
      </c>
      <c r="R397" s="173">
        <f t="shared" si="167"/>
        <v>0.0000297881609</v>
      </c>
      <c r="S397" s="173">
        <f t="shared" si="167"/>
        <v>0.000008772571896</v>
      </c>
      <c r="T397" s="173">
        <f t="shared" si="167"/>
        <v>0.00003241207674</v>
      </c>
      <c r="U397" s="173">
        <f t="shared" si="167"/>
        <v>0.00001090751243</v>
      </c>
    </row>
    <row r="398" ht="15.75" customHeight="1">
      <c r="A398" s="170" t="s">
        <v>63</v>
      </c>
      <c r="B398" s="173">
        <f t="shared" ref="B398:U398" si="168">B178/B$12</f>
        <v>0</v>
      </c>
      <c r="C398" s="173">
        <f t="shared" si="168"/>
        <v>0</v>
      </c>
      <c r="D398" s="173">
        <f t="shared" si="168"/>
        <v>0</v>
      </c>
      <c r="E398" s="173">
        <f t="shared" si="168"/>
        <v>0</v>
      </c>
      <c r="F398" s="173">
        <f t="shared" si="168"/>
        <v>0</v>
      </c>
      <c r="G398" s="173">
        <f t="shared" si="168"/>
        <v>0</v>
      </c>
      <c r="H398" s="173">
        <f t="shared" si="168"/>
        <v>0</v>
      </c>
      <c r="I398" s="173">
        <f t="shared" si="168"/>
        <v>0</v>
      </c>
      <c r="J398" s="173">
        <f t="shared" si="168"/>
        <v>0</v>
      </c>
      <c r="K398" s="173">
        <f t="shared" si="168"/>
        <v>0</v>
      </c>
      <c r="L398" s="173">
        <f t="shared" si="168"/>
        <v>0</v>
      </c>
      <c r="M398" s="173">
        <f t="shared" si="168"/>
        <v>0</v>
      </c>
      <c r="N398" s="173">
        <f t="shared" si="168"/>
        <v>0</v>
      </c>
      <c r="O398" s="173">
        <f t="shared" si="168"/>
        <v>0</v>
      </c>
      <c r="P398" s="173">
        <f t="shared" si="168"/>
        <v>0</v>
      </c>
      <c r="Q398" s="173">
        <f t="shared" si="168"/>
        <v>0</v>
      </c>
      <c r="R398" s="173">
        <f t="shared" si="168"/>
        <v>0</v>
      </c>
      <c r="S398" s="173">
        <f t="shared" si="168"/>
        <v>0</v>
      </c>
      <c r="T398" s="173">
        <f t="shared" si="168"/>
        <v>0</v>
      </c>
      <c r="U398" s="173">
        <f t="shared" si="168"/>
        <v>0</v>
      </c>
    </row>
    <row r="399" ht="15.75" customHeight="1">
      <c r="A399" s="170" t="s">
        <v>35</v>
      </c>
      <c r="B399" s="173">
        <f t="shared" ref="B399:U399" si="169">B179/B$12</f>
        <v>0</v>
      </c>
      <c r="C399" s="173">
        <f t="shared" si="169"/>
        <v>0</v>
      </c>
      <c r="D399" s="173">
        <f t="shared" si="169"/>
        <v>0</v>
      </c>
      <c r="E399" s="173">
        <f t="shared" si="169"/>
        <v>0</v>
      </c>
      <c r="F399" s="173">
        <f t="shared" si="169"/>
        <v>0</v>
      </c>
      <c r="G399" s="173">
        <f t="shared" si="169"/>
        <v>0</v>
      </c>
      <c r="H399" s="173">
        <f t="shared" si="169"/>
        <v>0</v>
      </c>
      <c r="I399" s="173">
        <f t="shared" si="169"/>
        <v>0</v>
      </c>
      <c r="J399" s="173">
        <f t="shared" si="169"/>
        <v>0</v>
      </c>
      <c r="K399" s="173">
        <f t="shared" si="169"/>
        <v>0</v>
      </c>
      <c r="L399" s="173">
        <f t="shared" si="169"/>
        <v>0</v>
      </c>
      <c r="M399" s="173">
        <f t="shared" si="169"/>
        <v>0</v>
      </c>
      <c r="N399" s="173">
        <f t="shared" si="169"/>
        <v>0</v>
      </c>
      <c r="O399" s="173">
        <f t="shared" si="169"/>
        <v>0</v>
      </c>
      <c r="P399" s="173">
        <f t="shared" si="169"/>
        <v>0</v>
      </c>
      <c r="Q399" s="173">
        <f t="shared" si="169"/>
        <v>0</v>
      </c>
      <c r="R399" s="173">
        <f t="shared" si="169"/>
        <v>0</v>
      </c>
      <c r="S399" s="173">
        <f t="shared" si="169"/>
        <v>0</v>
      </c>
      <c r="T399" s="173">
        <f t="shared" si="169"/>
        <v>0</v>
      </c>
      <c r="U399" s="173">
        <f t="shared" si="169"/>
        <v>0</v>
      </c>
    </row>
    <row r="400" ht="15.75" customHeight="1">
      <c r="A400" s="170" t="s">
        <v>197</v>
      </c>
      <c r="B400" s="173">
        <f t="shared" ref="B400:U400" si="170">B180/B$12</f>
        <v>0</v>
      </c>
      <c r="C400" s="173">
        <f t="shared" si="170"/>
        <v>0</v>
      </c>
      <c r="D400" s="173">
        <f t="shared" si="170"/>
        <v>0</v>
      </c>
      <c r="E400" s="173">
        <f t="shared" si="170"/>
        <v>0</v>
      </c>
      <c r="F400" s="173">
        <f t="shared" si="170"/>
        <v>0</v>
      </c>
      <c r="G400" s="173">
        <f t="shared" si="170"/>
        <v>0</v>
      </c>
      <c r="H400" s="173">
        <f t="shared" si="170"/>
        <v>0</v>
      </c>
      <c r="I400" s="173">
        <f t="shared" si="170"/>
        <v>0</v>
      </c>
      <c r="J400" s="173">
        <f t="shared" si="170"/>
        <v>0</v>
      </c>
      <c r="K400" s="173">
        <f t="shared" si="170"/>
        <v>0</v>
      </c>
      <c r="L400" s="173">
        <f t="shared" si="170"/>
        <v>0</v>
      </c>
      <c r="M400" s="173">
        <f t="shared" si="170"/>
        <v>0</v>
      </c>
      <c r="N400" s="173">
        <f t="shared" si="170"/>
        <v>0</v>
      </c>
      <c r="O400" s="173">
        <f t="shared" si="170"/>
        <v>0</v>
      </c>
      <c r="P400" s="173">
        <f t="shared" si="170"/>
        <v>0</v>
      </c>
      <c r="Q400" s="173">
        <f t="shared" si="170"/>
        <v>0</v>
      </c>
      <c r="R400" s="173">
        <f t="shared" si="170"/>
        <v>0</v>
      </c>
      <c r="S400" s="173">
        <f t="shared" si="170"/>
        <v>0</v>
      </c>
      <c r="T400" s="173">
        <f t="shared" si="170"/>
        <v>0</v>
      </c>
      <c r="U400" s="173">
        <f t="shared" si="170"/>
        <v>0</v>
      </c>
    </row>
    <row r="401" ht="15.75" customHeight="1">
      <c r="A401" s="170" t="s">
        <v>36</v>
      </c>
      <c r="B401" s="173">
        <f t="shared" ref="B401:U401" si="171">B181/B$12</f>
        <v>0</v>
      </c>
      <c r="C401" s="173">
        <f t="shared" si="171"/>
        <v>0</v>
      </c>
      <c r="D401" s="173">
        <f t="shared" si="171"/>
        <v>0</v>
      </c>
      <c r="E401" s="173">
        <f t="shared" si="171"/>
        <v>0</v>
      </c>
      <c r="F401" s="173">
        <f t="shared" si="171"/>
        <v>0</v>
      </c>
      <c r="G401" s="173">
        <f t="shared" si="171"/>
        <v>0</v>
      </c>
      <c r="H401" s="173">
        <f t="shared" si="171"/>
        <v>0</v>
      </c>
      <c r="I401" s="173">
        <f t="shared" si="171"/>
        <v>0</v>
      </c>
      <c r="J401" s="173">
        <f t="shared" si="171"/>
        <v>0</v>
      </c>
      <c r="K401" s="173">
        <f t="shared" si="171"/>
        <v>0</v>
      </c>
      <c r="L401" s="173">
        <f t="shared" si="171"/>
        <v>0</v>
      </c>
      <c r="M401" s="173">
        <f t="shared" si="171"/>
        <v>0</v>
      </c>
      <c r="N401" s="173">
        <f t="shared" si="171"/>
        <v>0</v>
      </c>
      <c r="O401" s="173">
        <f t="shared" si="171"/>
        <v>0</v>
      </c>
      <c r="P401" s="173">
        <f t="shared" si="171"/>
        <v>0</v>
      </c>
      <c r="Q401" s="173">
        <f t="shared" si="171"/>
        <v>0</v>
      </c>
      <c r="R401" s="173">
        <f t="shared" si="171"/>
        <v>0</v>
      </c>
      <c r="S401" s="173">
        <f t="shared" si="171"/>
        <v>0</v>
      </c>
      <c r="T401" s="173">
        <f t="shared" si="171"/>
        <v>0</v>
      </c>
      <c r="U401" s="173">
        <f t="shared" si="171"/>
        <v>0</v>
      </c>
    </row>
    <row r="402" ht="15.75" customHeight="1">
      <c r="A402" s="170" t="s">
        <v>198</v>
      </c>
      <c r="B402" s="173">
        <f t="shared" ref="B402:U402" si="172">B182/B$12</f>
        <v>0</v>
      </c>
      <c r="C402" s="173">
        <f t="shared" si="172"/>
        <v>0.000004751457213</v>
      </c>
      <c r="D402" s="173">
        <f t="shared" si="172"/>
        <v>0.00005524079506</v>
      </c>
      <c r="E402" s="173">
        <f t="shared" si="172"/>
        <v>0.0001341776914</v>
      </c>
      <c r="F402" s="173">
        <f t="shared" si="172"/>
        <v>0.0001020558679</v>
      </c>
      <c r="G402" s="173">
        <f t="shared" si="172"/>
        <v>0.000007513063773</v>
      </c>
      <c r="H402" s="173">
        <f t="shared" si="172"/>
        <v>0</v>
      </c>
      <c r="I402" s="173">
        <f t="shared" si="172"/>
        <v>0.00000354791173</v>
      </c>
      <c r="J402" s="173">
        <f t="shared" si="172"/>
        <v>0.00009343774365</v>
      </c>
      <c r="K402" s="173">
        <f t="shared" si="172"/>
        <v>0.000001815737176</v>
      </c>
      <c r="L402" s="173">
        <f t="shared" si="172"/>
        <v>0.0002021028066</v>
      </c>
      <c r="M402" s="173">
        <f t="shared" si="172"/>
        <v>0</v>
      </c>
      <c r="N402" s="173">
        <f t="shared" si="172"/>
        <v>0.0004831341692</v>
      </c>
      <c r="O402" s="173">
        <f t="shared" si="172"/>
        <v>0.0003214715421</v>
      </c>
      <c r="P402" s="173">
        <f t="shared" si="172"/>
        <v>0</v>
      </c>
      <c r="Q402" s="173">
        <f t="shared" si="172"/>
        <v>0</v>
      </c>
      <c r="R402" s="173">
        <f t="shared" si="172"/>
        <v>0</v>
      </c>
      <c r="S402" s="173">
        <f t="shared" si="172"/>
        <v>0.00001590028656</v>
      </c>
      <c r="T402" s="173">
        <f t="shared" si="172"/>
        <v>0.00001960730568</v>
      </c>
      <c r="U402" s="173">
        <f t="shared" si="172"/>
        <v>0.00001682345137</v>
      </c>
    </row>
    <row r="403" ht="15.75" customHeight="1">
      <c r="A403" s="170" t="s">
        <v>37</v>
      </c>
      <c r="B403" s="173">
        <f t="shared" ref="B403:U403" si="173">B183/B$12</f>
        <v>0.0000007943922264</v>
      </c>
      <c r="C403" s="173">
        <f t="shared" si="173"/>
        <v>0</v>
      </c>
      <c r="D403" s="173">
        <f t="shared" si="173"/>
        <v>0</v>
      </c>
      <c r="E403" s="173">
        <f t="shared" si="173"/>
        <v>0</v>
      </c>
      <c r="F403" s="173">
        <f t="shared" si="173"/>
        <v>0.0000001032954129</v>
      </c>
      <c r="G403" s="173">
        <f t="shared" si="173"/>
        <v>0.000000462342386</v>
      </c>
      <c r="H403" s="173">
        <f t="shared" si="173"/>
        <v>0</v>
      </c>
      <c r="I403" s="173">
        <f t="shared" si="173"/>
        <v>0</v>
      </c>
      <c r="J403" s="173">
        <f t="shared" si="173"/>
        <v>0</v>
      </c>
      <c r="K403" s="173">
        <f t="shared" si="173"/>
        <v>0</v>
      </c>
      <c r="L403" s="173">
        <f t="shared" si="173"/>
        <v>0</v>
      </c>
      <c r="M403" s="173">
        <f t="shared" si="173"/>
        <v>0</v>
      </c>
      <c r="N403" s="173">
        <f t="shared" si="173"/>
        <v>0</v>
      </c>
      <c r="O403" s="173">
        <f t="shared" si="173"/>
        <v>0</v>
      </c>
      <c r="P403" s="173">
        <f t="shared" si="173"/>
        <v>0</v>
      </c>
      <c r="Q403" s="173">
        <f t="shared" si="173"/>
        <v>0</v>
      </c>
      <c r="R403" s="173">
        <f t="shared" si="173"/>
        <v>0.000001191526436</v>
      </c>
      <c r="S403" s="173">
        <f t="shared" si="173"/>
        <v>0</v>
      </c>
      <c r="T403" s="173">
        <f t="shared" si="173"/>
        <v>0.000004601714599</v>
      </c>
      <c r="U403" s="173">
        <f t="shared" si="173"/>
        <v>0</v>
      </c>
    </row>
    <row r="404" ht="15.75" customHeight="1">
      <c r="A404" s="170" t="s">
        <v>199</v>
      </c>
      <c r="B404" s="173">
        <f t="shared" ref="B404:U404" si="174">B184/B$12</f>
        <v>0</v>
      </c>
      <c r="C404" s="173">
        <f t="shared" si="174"/>
        <v>0</v>
      </c>
      <c r="D404" s="173">
        <f t="shared" si="174"/>
        <v>0</v>
      </c>
      <c r="E404" s="173">
        <f t="shared" si="174"/>
        <v>0.0000001253997116</v>
      </c>
      <c r="F404" s="173">
        <f t="shared" si="174"/>
        <v>0</v>
      </c>
      <c r="G404" s="173">
        <f t="shared" si="174"/>
        <v>0</v>
      </c>
      <c r="H404" s="173">
        <f t="shared" si="174"/>
        <v>0</v>
      </c>
      <c r="I404" s="173">
        <f t="shared" si="174"/>
        <v>0</v>
      </c>
      <c r="J404" s="173">
        <f t="shared" si="174"/>
        <v>0</v>
      </c>
      <c r="K404" s="173">
        <f t="shared" si="174"/>
        <v>0.000000226967147</v>
      </c>
      <c r="L404" s="173">
        <f t="shared" si="174"/>
        <v>0.0000002757200636</v>
      </c>
      <c r="M404" s="173">
        <f t="shared" si="174"/>
        <v>0</v>
      </c>
      <c r="N404" s="173">
        <f t="shared" si="174"/>
        <v>0</v>
      </c>
      <c r="O404" s="173">
        <f t="shared" si="174"/>
        <v>0</v>
      </c>
      <c r="P404" s="173">
        <f t="shared" si="174"/>
        <v>0</v>
      </c>
      <c r="Q404" s="173">
        <f t="shared" si="174"/>
        <v>0.0000002188679972</v>
      </c>
      <c r="R404" s="173">
        <f t="shared" si="174"/>
        <v>0</v>
      </c>
      <c r="S404" s="173">
        <f t="shared" si="174"/>
        <v>0</v>
      </c>
      <c r="T404" s="173">
        <f t="shared" si="174"/>
        <v>0</v>
      </c>
      <c r="U404" s="173">
        <f t="shared" si="174"/>
        <v>0</v>
      </c>
    </row>
    <row r="405" ht="15.75" customHeight="1">
      <c r="A405" s="170" t="s">
        <v>200</v>
      </c>
      <c r="B405" s="173">
        <f t="shared" ref="B405:U405" si="175">B185/B$12</f>
        <v>0.0000301869046</v>
      </c>
      <c r="C405" s="173">
        <f t="shared" si="175"/>
        <v>0.000009027768704</v>
      </c>
      <c r="D405" s="173">
        <f t="shared" si="175"/>
        <v>0</v>
      </c>
      <c r="E405" s="173">
        <f t="shared" si="175"/>
        <v>0</v>
      </c>
      <c r="F405" s="173">
        <f t="shared" si="175"/>
        <v>0.00004038850644</v>
      </c>
      <c r="G405" s="173">
        <f t="shared" si="175"/>
        <v>0.00009755424345</v>
      </c>
      <c r="H405" s="173">
        <f t="shared" si="175"/>
        <v>0</v>
      </c>
      <c r="I405" s="173">
        <f t="shared" si="175"/>
        <v>0</v>
      </c>
      <c r="J405" s="173">
        <f t="shared" si="175"/>
        <v>0.0000007271419739</v>
      </c>
      <c r="K405" s="173">
        <f t="shared" si="175"/>
        <v>0</v>
      </c>
      <c r="L405" s="173">
        <f t="shared" si="175"/>
        <v>0.0004364648607</v>
      </c>
      <c r="M405" s="173">
        <f t="shared" si="175"/>
        <v>0</v>
      </c>
      <c r="N405" s="173">
        <f t="shared" si="175"/>
        <v>0</v>
      </c>
      <c r="O405" s="173">
        <f t="shared" si="175"/>
        <v>0.002167102188</v>
      </c>
      <c r="P405" s="173">
        <f t="shared" si="175"/>
        <v>0.0003464702442</v>
      </c>
      <c r="Q405" s="173">
        <f t="shared" si="175"/>
        <v>0.0006966568351</v>
      </c>
      <c r="R405" s="173">
        <f t="shared" si="175"/>
        <v>0.00100374187</v>
      </c>
      <c r="S405" s="173">
        <f t="shared" si="175"/>
        <v>0.0004325974516</v>
      </c>
      <c r="T405" s="173">
        <f t="shared" si="175"/>
        <v>0.00002180812571</v>
      </c>
      <c r="U405" s="173">
        <f t="shared" si="175"/>
        <v>0.0004900985669</v>
      </c>
    </row>
    <row r="406" ht="15.75" customHeight="1">
      <c r="A406" s="170" t="s">
        <v>38</v>
      </c>
      <c r="B406" s="173">
        <f t="shared" ref="B406:U406" si="176">B186/B$12</f>
        <v>0</v>
      </c>
      <c r="C406" s="173">
        <f t="shared" si="176"/>
        <v>0</v>
      </c>
      <c r="D406" s="173">
        <f t="shared" si="176"/>
        <v>0</v>
      </c>
      <c r="E406" s="173">
        <f t="shared" si="176"/>
        <v>0</v>
      </c>
      <c r="F406" s="173">
        <f t="shared" si="176"/>
        <v>0</v>
      </c>
      <c r="G406" s="173">
        <f t="shared" si="176"/>
        <v>0</v>
      </c>
      <c r="H406" s="173">
        <f t="shared" si="176"/>
        <v>0</v>
      </c>
      <c r="I406" s="173">
        <f t="shared" si="176"/>
        <v>0</v>
      </c>
      <c r="J406" s="173">
        <f t="shared" si="176"/>
        <v>0</v>
      </c>
      <c r="K406" s="173">
        <f t="shared" si="176"/>
        <v>0</v>
      </c>
      <c r="L406" s="173">
        <f t="shared" si="176"/>
        <v>0</v>
      </c>
      <c r="M406" s="173">
        <f t="shared" si="176"/>
        <v>0</v>
      </c>
      <c r="N406" s="173">
        <f t="shared" si="176"/>
        <v>0</v>
      </c>
      <c r="O406" s="173">
        <f t="shared" si="176"/>
        <v>0</v>
      </c>
      <c r="P406" s="173">
        <f t="shared" si="176"/>
        <v>0</v>
      </c>
      <c r="Q406" s="173">
        <f t="shared" si="176"/>
        <v>0</v>
      </c>
      <c r="R406" s="173">
        <f t="shared" si="176"/>
        <v>0</v>
      </c>
      <c r="S406" s="173">
        <f t="shared" si="176"/>
        <v>0</v>
      </c>
      <c r="T406" s="173">
        <f t="shared" si="176"/>
        <v>0</v>
      </c>
      <c r="U406" s="173">
        <f t="shared" si="176"/>
        <v>0</v>
      </c>
    </row>
    <row r="407" ht="15.75" customHeight="1">
      <c r="A407" s="170" t="s">
        <v>201</v>
      </c>
      <c r="B407" s="173">
        <f t="shared" ref="B407:U407" si="177">B187/B$12</f>
        <v>0</v>
      </c>
      <c r="C407" s="173">
        <f t="shared" si="177"/>
        <v>0.0000007127185819</v>
      </c>
      <c r="D407" s="173">
        <f t="shared" si="177"/>
        <v>0</v>
      </c>
      <c r="E407" s="173">
        <f t="shared" si="177"/>
        <v>0</v>
      </c>
      <c r="F407" s="173">
        <f t="shared" si="177"/>
        <v>0</v>
      </c>
      <c r="G407" s="173">
        <f t="shared" si="177"/>
        <v>0</v>
      </c>
      <c r="H407" s="173">
        <f t="shared" si="177"/>
        <v>0</v>
      </c>
      <c r="I407" s="173">
        <f t="shared" si="177"/>
        <v>0</v>
      </c>
      <c r="J407" s="173">
        <f t="shared" si="177"/>
        <v>0.000004362851844</v>
      </c>
      <c r="K407" s="173">
        <f t="shared" si="177"/>
        <v>0.000006809014409</v>
      </c>
      <c r="L407" s="173">
        <f t="shared" si="177"/>
        <v>0</v>
      </c>
      <c r="M407" s="173">
        <f t="shared" si="177"/>
        <v>0</v>
      </c>
      <c r="N407" s="173">
        <f t="shared" si="177"/>
        <v>0</v>
      </c>
      <c r="O407" s="173">
        <f t="shared" si="177"/>
        <v>0</v>
      </c>
      <c r="P407" s="173">
        <f t="shared" si="177"/>
        <v>0</v>
      </c>
      <c r="Q407" s="173">
        <f t="shared" si="177"/>
        <v>0</v>
      </c>
      <c r="R407" s="173">
        <f t="shared" si="177"/>
        <v>0</v>
      </c>
      <c r="S407" s="173">
        <f t="shared" si="177"/>
        <v>0</v>
      </c>
      <c r="T407" s="173">
        <f t="shared" si="177"/>
        <v>0</v>
      </c>
      <c r="U407" s="173">
        <f t="shared" si="177"/>
        <v>0</v>
      </c>
    </row>
    <row r="408" ht="15.75" customHeight="1">
      <c r="A408" s="170" t="s">
        <v>39</v>
      </c>
      <c r="B408" s="173">
        <f t="shared" ref="B408:U408" si="178">B188/B$12</f>
        <v>0</v>
      </c>
      <c r="C408" s="173">
        <f t="shared" si="178"/>
        <v>0</v>
      </c>
      <c r="D408" s="173">
        <f t="shared" si="178"/>
        <v>0.0000003288142563</v>
      </c>
      <c r="E408" s="173">
        <f t="shared" si="178"/>
        <v>0.000001003197693</v>
      </c>
      <c r="F408" s="173">
        <f t="shared" si="178"/>
        <v>0</v>
      </c>
      <c r="G408" s="173">
        <f t="shared" si="178"/>
        <v>0.0000005779279825</v>
      </c>
      <c r="H408" s="173">
        <f t="shared" si="178"/>
        <v>0.0004677543065</v>
      </c>
      <c r="I408" s="173">
        <f t="shared" si="178"/>
        <v>0.0008201937118</v>
      </c>
      <c r="J408" s="173">
        <f t="shared" si="178"/>
        <v>0.0008142172253</v>
      </c>
      <c r="K408" s="173">
        <f t="shared" si="178"/>
        <v>0.001204287682</v>
      </c>
      <c r="L408" s="173">
        <f t="shared" si="178"/>
        <v>0.001608550851</v>
      </c>
      <c r="M408" s="173">
        <f t="shared" si="178"/>
        <v>0.008490271871</v>
      </c>
      <c r="N408" s="173">
        <f t="shared" si="178"/>
        <v>0.01178592008</v>
      </c>
      <c r="O408" s="173">
        <f t="shared" si="178"/>
        <v>0.01205838278</v>
      </c>
      <c r="P408" s="173">
        <f t="shared" si="178"/>
        <v>0.01073611363</v>
      </c>
      <c r="Q408" s="173">
        <f t="shared" si="178"/>
        <v>0.01436430666</v>
      </c>
      <c r="R408" s="173">
        <f t="shared" si="178"/>
        <v>0.01908873011</v>
      </c>
      <c r="S408" s="173">
        <f t="shared" si="178"/>
        <v>0.01474258121</v>
      </c>
      <c r="T408" s="173">
        <f t="shared" si="178"/>
        <v>0.01147767658</v>
      </c>
      <c r="U408" s="173">
        <f t="shared" si="178"/>
        <v>0.01542451669</v>
      </c>
    </row>
    <row r="409" ht="15.75" customHeight="1">
      <c r="A409" s="170" t="s">
        <v>74</v>
      </c>
      <c r="B409" s="173">
        <f t="shared" ref="B409:U409" si="179">B189/B$12</f>
        <v>0</v>
      </c>
      <c r="C409" s="173">
        <f t="shared" si="179"/>
        <v>0</v>
      </c>
      <c r="D409" s="173">
        <f t="shared" si="179"/>
        <v>0</v>
      </c>
      <c r="E409" s="173">
        <f t="shared" si="179"/>
        <v>0</v>
      </c>
      <c r="F409" s="173">
        <f t="shared" si="179"/>
        <v>0</v>
      </c>
      <c r="G409" s="173">
        <f t="shared" si="179"/>
        <v>0</v>
      </c>
      <c r="H409" s="173">
        <f t="shared" si="179"/>
        <v>0</v>
      </c>
      <c r="I409" s="173">
        <f t="shared" si="179"/>
        <v>0</v>
      </c>
      <c r="J409" s="173">
        <f t="shared" si="179"/>
        <v>0</v>
      </c>
      <c r="K409" s="173">
        <f t="shared" si="179"/>
        <v>0</v>
      </c>
      <c r="L409" s="173">
        <f t="shared" si="179"/>
        <v>0</v>
      </c>
      <c r="M409" s="173">
        <f t="shared" si="179"/>
        <v>0</v>
      </c>
      <c r="N409" s="173">
        <f t="shared" si="179"/>
        <v>0</v>
      </c>
      <c r="O409" s="173">
        <f t="shared" si="179"/>
        <v>0</v>
      </c>
      <c r="P409" s="173">
        <f t="shared" si="179"/>
        <v>0</v>
      </c>
      <c r="Q409" s="173">
        <f t="shared" si="179"/>
        <v>0</v>
      </c>
      <c r="R409" s="173">
        <f t="shared" si="179"/>
        <v>0</v>
      </c>
      <c r="S409" s="173">
        <f t="shared" si="179"/>
        <v>0</v>
      </c>
      <c r="T409" s="173">
        <f t="shared" si="179"/>
        <v>0</v>
      </c>
      <c r="U409" s="173">
        <f t="shared" si="179"/>
        <v>0</v>
      </c>
    </row>
    <row r="410" ht="15.75" customHeight="1">
      <c r="A410" s="170" t="s">
        <v>202</v>
      </c>
      <c r="B410" s="173">
        <f t="shared" ref="B410:U410" si="180">B190/B$12</f>
        <v>0</v>
      </c>
      <c r="C410" s="173">
        <f t="shared" si="180"/>
        <v>0</v>
      </c>
      <c r="D410" s="173">
        <f t="shared" si="180"/>
        <v>0</v>
      </c>
      <c r="E410" s="173">
        <f t="shared" si="180"/>
        <v>0</v>
      </c>
      <c r="F410" s="173">
        <f t="shared" si="180"/>
        <v>0</v>
      </c>
      <c r="G410" s="173">
        <f t="shared" si="180"/>
        <v>0</v>
      </c>
      <c r="H410" s="173">
        <f t="shared" si="180"/>
        <v>0</v>
      </c>
      <c r="I410" s="173">
        <f t="shared" si="180"/>
        <v>0</v>
      </c>
      <c r="J410" s="173">
        <f t="shared" si="180"/>
        <v>0</v>
      </c>
      <c r="K410" s="173">
        <f t="shared" si="180"/>
        <v>0</v>
      </c>
      <c r="L410" s="173">
        <f t="shared" si="180"/>
        <v>0</v>
      </c>
      <c r="M410" s="173">
        <f t="shared" si="180"/>
        <v>0</v>
      </c>
      <c r="N410" s="173">
        <f t="shared" si="180"/>
        <v>0</v>
      </c>
      <c r="O410" s="173">
        <f t="shared" si="180"/>
        <v>0</v>
      </c>
      <c r="P410" s="173">
        <f t="shared" si="180"/>
        <v>0</v>
      </c>
      <c r="Q410" s="173">
        <f t="shared" si="180"/>
        <v>0</v>
      </c>
      <c r="R410" s="173">
        <f t="shared" si="180"/>
        <v>0</v>
      </c>
      <c r="S410" s="173">
        <f t="shared" si="180"/>
        <v>0</v>
      </c>
      <c r="T410" s="173">
        <f t="shared" si="180"/>
        <v>0</v>
      </c>
      <c r="U410" s="173">
        <f t="shared" si="180"/>
        <v>0</v>
      </c>
    </row>
    <row r="411" ht="15.75" customHeight="1">
      <c r="A411" s="170" t="s">
        <v>203</v>
      </c>
      <c r="B411" s="173">
        <f t="shared" ref="B411:U411" si="181">B191/B$12</f>
        <v>0</v>
      </c>
      <c r="C411" s="173">
        <f t="shared" si="181"/>
        <v>0</v>
      </c>
      <c r="D411" s="173">
        <f t="shared" si="181"/>
        <v>0</v>
      </c>
      <c r="E411" s="173">
        <f t="shared" si="181"/>
        <v>0</v>
      </c>
      <c r="F411" s="173">
        <f t="shared" si="181"/>
        <v>0</v>
      </c>
      <c r="G411" s="173">
        <f t="shared" si="181"/>
        <v>0</v>
      </c>
      <c r="H411" s="173">
        <f t="shared" si="181"/>
        <v>0</v>
      </c>
      <c r="I411" s="173">
        <f t="shared" si="181"/>
        <v>0</v>
      </c>
      <c r="J411" s="173">
        <f t="shared" si="181"/>
        <v>0</v>
      </c>
      <c r="K411" s="173">
        <f t="shared" si="181"/>
        <v>0</v>
      </c>
      <c r="L411" s="173">
        <f t="shared" si="181"/>
        <v>0</v>
      </c>
      <c r="M411" s="173">
        <f t="shared" si="181"/>
        <v>0</v>
      </c>
      <c r="N411" s="173">
        <f t="shared" si="181"/>
        <v>0</v>
      </c>
      <c r="O411" s="173">
        <f t="shared" si="181"/>
        <v>0</v>
      </c>
      <c r="P411" s="173">
        <f t="shared" si="181"/>
        <v>0</v>
      </c>
      <c r="Q411" s="173">
        <f t="shared" si="181"/>
        <v>0</v>
      </c>
      <c r="R411" s="173">
        <f t="shared" si="181"/>
        <v>0</v>
      </c>
      <c r="S411" s="173">
        <f t="shared" si="181"/>
        <v>0</v>
      </c>
      <c r="T411" s="173">
        <f t="shared" si="181"/>
        <v>0</v>
      </c>
      <c r="U411" s="173">
        <f t="shared" si="181"/>
        <v>0</v>
      </c>
    </row>
    <row r="412" ht="15.75" customHeight="1">
      <c r="A412" s="170" t="s">
        <v>204</v>
      </c>
      <c r="B412" s="173">
        <f t="shared" ref="B412:U412" si="182">B192/B$12</f>
        <v>0</v>
      </c>
      <c r="C412" s="173">
        <f t="shared" si="182"/>
        <v>0</v>
      </c>
      <c r="D412" s="173">
        <f t="shared" si="182"/>
        <v>0</v>
      </c>
      <c r="E412" s="173">
        <f t="shared" si="182"/>
        <v>0</v>
      </c>
      <c r="F412" s="173">
        <f t="shared" si="182"/>
        <v>0</v>
      </c>
      <c r="G412" s="173">
        <f t="shared" si="182"/>
        <v>0</v>
      </c>
      <c r="H412" s="173">
        <f t="shared" si="182"/>
        <v>0</v>
      </c>
      <c r="I412" s="173">
        <f t="shared" si="182"/>
        <v>0.00000187830621</v>
      </c>
      <c r="J412" s="173">
        <f t="shared" si="182"/>
        <v>0</v>
      </c>
      <c r="K412" s="173">
        <f t="shared" si="182"/>
        <v>0</v>
      </c>
      <c r="L412" s="173">
        <f t="shared" si="182"/>
        <v>0</v>
      </c>
      <c r="M412" s="173">
        <f t="shared" si="182"/>
        <v>0.000001905677991</v>
      </c>
      <c r="N412" s="173">
        <f t="shared" si="182"/>
        <v>0</v>
      </c>
      <c r="O412" s="173">
        <f t="shared" si="182"/>
        <v>0</v>
      </c>
      <c r="P412" s="173">
        <f t="shared" si="182"/>
        <v>0</v>
      </c>
      <c r="Q412" s="173">
        <f t="shared" si="182"/>
        <v>0</v>
      </c>
      <c r="R412" s="173">
        <f t="shared" si="182"/>
        <v>0</v>
      </c>
      <c r="S412" s="173">
        <f t="shared" si="182"/>
        <v>0</v>
      </c>
      <c r="T412" s="173">
        <f t="shared" si="182"/>
        <v>0</v>
      </c>
      <c r="U412" s="173">
        <f t="shared" si="182"/>
        <v>0</v>
      </c>
    </row>
    <row r="413" ht="15.75" customHeight="1">
      <c r="A413" s="170" t="s">
        <v>205</v>
      </c>
      <c r="B413" s="173">
        <f t="shared" ref="B413:U413" si="183">B193/B$12</f>
        <v>0</v>
      </c>
      <c r="C413" s="173">
        <f t="shared" si="183"/>
        <v>0</v>
      </c>
      <c r="D413" s="173">
        <f t="shared" si="183"/>
        <v>0</v>
      </c>
      <c r="E413" s="173">
        <f t="shared" si="183"/>
        <v>0</v>
      </c>
      <c r="F413" s="173">
        <f t="shared" si="183"/>
        <v>0</v>
      </c>
      <c r="G413" s="173">
        <f t="shared" si="183"/>
        <v>0</v>
      </c>
      <c r="H413" s="173">
        <f t="shared" si="183"/>
        <v>0</v>
      </c>
      <c r="I413" s="173">
        <f t="shared" si="183"/>
        <v>0</v>
      </c>
      <c r="J413" s="173">
        <f t="shared" si="183"/>
        <v>0</v>
      </c>
      <c r="K413" s="173">
        <f t="shared" si="183"/>
        <v>0</v>
      </c>
      <c r="L413" s="173">
        <f t="shared" si="183"/>
        <v>0</v>
      </c>
      <c r="M413" s="173">
        <f t="shared" si="183"/>
        <v>0</v>
      </c>
      <c r="N413" s="173">
        <f t="shared" si="183"/>
        <v>0</v>
      </c>
      <c r="O413" s="173">
        <f t="shared" si="183"/>
        <v>0</v>
      </c>
      <c r="P413" s="173">
        <f t="shared" si="183"/>
        <v>0.000003090418432</v>
      </c>
      <c r="Q413" s="173">
        <f t="shared" si="183"/>
        <v>0</v>
      </c>
      <c r="R413" s="173">
        <f t="shared" si="183"/>
        <v>0</v>
      </c>
      <c r="S413" s="173">
        <f t="shared" si="183"/>
        <v>0</v>
      </c>
      <c r="T413" s="173">
        <f t="shared" si="183"/>
        <v>0</v>
      </c>
      <c r="U413" s="173">
        <f t="shared" si="183"/>
        <v>0</v>
      </c>
    </row>
    <row r="414" ht="15.75" customHeight="1">
      <c r="A414" s="170" t="s">
        <v>40</v>
      </c>
      <c r="B414" s="173">
        <f t="shared" ref="B414:U414" si="184">B194/B$12</f>
        <v>0</v>
      </c>
      <c r="C414" s="173">
        <f t="shared" si="184"/>
        <v>0</v>
      </c>
      <c r="D414" s="173">
        <f t="shared" si="184"/>
        <v>0</v>
      </c>
      <c r="E414" s="173">
        <f t="shared" si="184"/>
        <v>0</v>
      </c>
      <c r="F414" s="173">
        <f t="shared" si="184"/>
        <v>0</v>
      </c>
      <c r="G414" s="173">
        <f t="shared" si="184"/>
        <v>0</v>
      </c>
      <c r="H414" s="173">
        <f t="shared" si="184"/>
        <v>0</v>
      </c>
      <c r="I414" s="173">
        <f t="shared" si="184"/>
        <v>0.0002377100859</v>
      </c>
      <c r="J414" s="173">
        <f t="shared" si="184"/>
        <v>0.000237957211</v>
      </c>
      <c r="K414" s="173">
        <f t="shared" si="184"/>
        <v>0</v>
      </c>
      <c r="L414" s="173">
        <f t="shared" si="184"/>
        <v>0.003668731167</v>
      </c>
      <c r="M414" s="173">
        <f t="shared" si="184"/>
        <v>0.003480482642</v>
      </c>
      <c r="N414" s="173">
        <f t="shared" si="184"/>
        <v>0.003463491244</v>
      </c>
      <c r="O414" s="173">
        <f t="shared" si="184"/>
        <v>0.002961181204</v>
      </c>
      <c r="P414" s="173">
        <f t="shared" si="184"/>
        <v>0.008054660574</v>
      </c>
      <c r="Q414" s="173">
        <f t="shared" si="184"/>
        <v>0.001595109964</v>
      </c>
      <c r="R414" s="173">
        <f t="shared" si="184"/>
        <v>0.002342302668</v>
      </c>
      <c r="S414" s="173">
        <f t="shared" si="184"/>
        <v>0.0006173697472</v>
      </c>
      <c r="T414" s="173">
        <f t="shared" si="184"/>
        <v>0.0001108412995</v>
      </c>
      <c r="U414" s="173">
        <f t="shared" si="184"/>
        <v>0.001319069512</v>
      </c>
    </row>
    <row r="415" ht="15.75" customHeight="1">
      <c r="A415" s="170" t="s">
        <v>206</v>
      </c>
      <c r="B415" s="173">
        <f t="shared" ref="B415:U415" si="185">B195/B$12</f>
        <v>0</v>
      </c>
      <c r="C415" s="173">
        <f t="shared" si="185"/>
        <v>0</v>
      </c>
      <c r="D415" s="173">
        <f t="shared" si="185"/>
        <v>0</v>
      </c>
      <c r="E415" s="173">
        <f t="shared" si="185"/>
        <v>0</v>
      </c>
      <c r="F415" s="173">
        <f t="shared" si="185"/>
        <v>0</v>
      </c>
      <c r="G415" s="173">
        <f t="shared" si="185"/>
        <v>0</v>
      </c>
      <c r="H415" s="173">
        <f t="shared" si="185"/>
        <v>0</v>
      </c>
      <c r="I415" s="173">
        <f t="shared" si="185"/>
        <v>0</v>
      </c>
      <c r="J415" s="173">
        <f t="shared" si="185"/>
        <v>0</v>
      </c>
      <c r="K415" s="173">
        <f t="shared" si="185"/>
        <v>0</v>
      </c>
      <c r="L415" s="173">
        <f t="shared" si="185"/>
        <v>0</v>
      </c>
      <c r="M415" s="173">
        <f t="shared" si="185"/>
        <v>0</v>
      </c>
      <c r="N415" s="173">
        <f t="shared" si="185"/>
        <v>0</v>
      </c>
      <c r="O415" s="173">
        <f t="shared" si="185"/>
        <v>0</v>
      </c>
      <c r="P415" s="173">
        <f t="shared" si="185"/>
        <v>0</v>
      </c>
      <c r="Q415" s="173">
        <f t="shared" si="185"/>
        <v>0</v>
      </c>
      <c r="R415" s="173">
        <f t="shared" si="185"/>
        <v>0</v>
      </c>
      <c r="S415" s="173">
        <f t="shared" si="185"/>
        <v>0</v>
      </c>
      <c r="T415" s="173">
        <f t="shared" si="185"/>
        <v>0</v>
      </c>
      <c r="U415" s="173">
        <f t="shared" si="185"/>
        <v>0</v>
      </c>
    </row>
    <row r="416" ht="15.75" customHeight="1">
      <c r="A416" s="170" t="s">
        <v>529</v>
      </c>
      <c r="B416" s="173">
        <f t="shared" ref="B416:U416" si="186">B196/B$12</f>
        <v>0</v>
      </c>
      <c r="C416" s="173">
        <f t="shared" si="186"/>
        <v>0</v>
      </c>
      <c r="D416" s="173">
        <f t="shared" si="186"/>
        <v>0</v>
      </c>
      <c r="E416" s="173">
        <f t="shared" si="186"/>
        <v>0</v>
      </c>
      <c r="F416" s="173">
        <f t="shared" si="186"/>
        <v>0</v>
      </c>
      <c r="G416" s="173">
        <f t="shared" si="186"/>
        <v>0</v>
      </c>
      <c r="H416" s="173">
        <f t="shared" si="186"/>
        <v>0</v>
      </c>
      <c r="I416" s="173">
        <f t="shared" si="186"/>
        <v>0</v>
      </c>
      <c r="J416" s="173">
        <f t="shared" si="186"/>
        <v>0</v>
      </c>
      <c r="K416" s="173">
        <f t="shared" si="186"/>
        <v>0</v>
      </c>
      <c r="L416" s="173">
        <f t="shared" si="186"/>
        <v>0</v>
      </c>
      <c r="M416" s="173">
        <f t="shared" si="186"/>
        <v>0</v>
      </c>
      <c r="N416" s="173">
        <f t="shared" si="186"/>
        <v>0</v>
      </c>
      <c r="O416" s="173">
        <f t="shared" si="186"/>
        <v>0</v>
      </c>
      <c r="P416" s="173">
        <f t="shared" si="186"/>
        <v>0</v>
      </c>
      <c r="Q416" s="173">
        <f t="shared" si="186"/>
        <v>0</v>
      </c>
      <c r="R416" s="173">
        <f t="shared" si="186"/>
        <v>0</v>
      </c>
      <c r="S416" s="173">
        <f t="shared" si="186"/>
        <v>0</v>
      </c>
      <c r="T416" s="173">
        <f t="shared" si="186"/>
        <v>0</v>
      </c>
      <c r="U416" s="173">
        <f t="shared" si="186"/>
        <v>0</v>
      </c>
    </row>
    <row r="417" ht="15.75" customHeight="1">
      <c r="A417" s="170" t="s">
        <v>207</v>
      </c>
      <c r="B417" s="173">
        <f t="shared" ref="B417:U417" si="187">B197/B$12</f>
        <v>0</v>
      </c>
      <c r="C417" s="173">
        <f t="shared" si="187"/>
        <v>0</v>
      </c>
      <c r="D417" s="173">
        <f t="shared" si="187"/>
        <v>0</v>
      </c>
      <c r="E417" s="173">
        <f t="shared" si="187"/>
        <v>0</v>
      </c>
      <c r="F417" s="173">
        <f t="shared" si="187"/>
        <v>0</v>
      </c>
      <c r="G417" s="173">
        <f t="shared" si="187"/>
        <v>0</v>
      </c>
      <c r="H417" s="173">
        <f t="shared" si="187"/>
        <v>0</v>
      </c>
      <c r="I417" s="173">
        <f t="shared" si="187"/>
        <v>0</v>
      </c>
      <c r="J417" s="173">
        <f t="shared" si="187"/>
        <v>0</v>
      </c>
      <c r="K417" s="173">
        <f t="shared" si="187"/>
        <v>0</v>
      </c>
      <c r="L417" s="173">
        <f t="shared" si="187"/>
        <v>0</v>
      </c>
      <c r="M417" s="173">
        <f t="shared" si="187"/>
        <v>0</v>
      </c>
      <c r="N417" s="173">
        <f t="shared" si="187"/>
        <v>0</v>
      </c>
      <c r="O417" s="173">
        <f t="shared" si="187"/>
        <v>0</v>
      </c>
      <c r="P417" s="173">
        <f t="shared" si="187"/>
        <v>0</v>
      </c>
      <c r="Q417" s="173">
        <f t="shared" si="187"/>
        <v>0</v>
      </c>
      <c r="R417" s="173">
        <f t="shared" si="187"/>
        <v>0</v>
      </c>
      <c r="S417" s="173">
        <f t="shared" si="187"/>
        <v>0</v>
      </c>
      <c r="T417" s="173">
        <f t="shared" si="187"/>
        <v>0</v>
      </c>
      <c r="U417" s="173">
        <f t="shared" si="187"/>
        <v>0</v>
      </c>
    </row>
    <row r="418" ht="15.75" customHeight="1">
      <c r="A418" s="170" t="s">
        <v>208</v>
      </c>
      <c r="B418" s="173">
        <f t="shared" ref="B418:U418" si="188">B198/B$12</f>
        <v>0</v>
      </c>
      <c r="C418" s="173">
        <f t="shared" si="188"/>
        <v>0</v>
      </c>
      <c r="D418" s="173">
        <f t="shared" si="188"/>
        <v>0</v>
      </c>
      <c r="E418" s="173">
        <f t="shared" si="188"/>
        <v>0</v>
      </c>
      <c r="F418" s="173">
        <f t="shared" si="188"/>
        <v>0</v>
      </c>
      <c r="G418" s="173">
        <f t="shared" si="188"/>
        <v>0</v>
      </c>
      <c r="H418" s="173">
        <f t="shared" si="188"/>
        <v>0</v>
      </c>
      <c r="I418" s="173">
        <f t="shared" si="188"/>
        <v>0</v>
      </c>
      <c r="J418" s="173">
        <f t="shared" si="188"/>
        <v>0</v>
      </c>
      <c r="K418" s="173">
        <f t="shared" si="188"/>
        <v>0</v>
      </c>
      <c r="L418" s="173">
        <f t="shared" si="188"/>
        <v>0</v>
      </c>
      <c r="M418" s="173">
        <f t="shared" si="188"/>
        <v>0</v>
      </c>
      <c r="N418" s="173">
        <f t="shared" si="188"/>
        <v>0</v>
      </c>
      <c r="O418" s="173">
        <f t="shared" si="188"/>
        <v>0</v>
      </c>
      <c r="P418" s="173">
        <f t="shared" si="188"/>
        <v>0</v>
      </c>
      <c r="Q418" s="173">
        <f t="shared" si="188"/>
        <v>0</v>
      </c>
      <c r="R418" s="173">
        <f t="shared" si="188"/>
        <v>0</v>
      </c>
      <c r="S418" s="173">
        <f t="shared" si="188"/>
        <v>0</v>
      </c>
      <c r="T418" s="173">
        <f t="shared" si="188"/>
        <v>0</v>
      </c>
      <c r="U418" s="173">
        <f t="shared" si="188"/>
        <v>0</v>
      </c>
    </row>
    <row r="419" ht="15.75" customHeight="1">
      <c r="A419" s="170" t="s">
        <v>41</v>
      </c>
      <c r="B419" s="173">
        <f t="shared" ref="B419:U419" si="189">B199/B$12</f>
        <v>0</v>
      </c>
      <c r="C419" s="173">
        <f t="shared" si="189"/>
        <v>0</v>
      </c>
      <c r="D419" s="173">
        <f t="shared" si="189"/>
        <v>0</v>
      </c>
      <c r="E419" s="173">
        <f t="shared" si="189"/>
        <v>0</v>
      </c>
      <c r="F419" s="173">
        <f t="shared" si="189"/>
        <v>0</v>
      </c>
      <c r="G419" s="173">
        <f t="shared" si="189"/>
        <v>0</v>
      </c>
      <c r="H419" s="173">
        <f t="shared" si="189"/>
        <v>0.0000009520101218</v>
      </c>
      <c r="I419" s="173">
        <f t="shared" si="189"/>
        <v>0</v>
      </c>
      <c r="J419" s="173">
        <f t="shared" si="189"/>
        <v>0.000003272138883</v>
      </c>
      <c r="K419" s="173">
        <f t="shared" si="189"/>
        <v>0.000001815737176</v>
      </c>
      <c r="L419" s="173">
        <f t="shared" si="189"/>
        <v>0.00001599176369</v>
      </c>
      <c r="M419" s="173">
        <f t="shared" si="189"/>
        <v>0.000004049565732</v>
      </c>
      <c r="N419" s="173">
        <f t="shared" si="189"/>
        <v>0</v>
      </c>
      <c r="O419" s="173">
        <f t="shared" si="189"/>
        <v>0.000003446096164</v>
      </c>
      <c r="P419" s="173">
        <f t="shared" si="189"/>
        <v>0.000001373519303</v>
      </c>
      <c r="Q419" s="173">
        <f t="shared" si="189"/>
        <v>0.000001750943978</v>
      </c>
      <c r="R419" s="173">
        <f t="shared" si="189"/>
        <v>0.00001239187493</v>
      </c>
      <c r="S419" s="173">
        <f t="shared" si="189"/>
        <v>0.000001919000102</v>
      </c>
      <c r="T419" s="173">
        <f t="shared" si="189"/>
        <v>0.000003801416408</v>
      </c>
      <c r="U419" s="173">
        <f t="shared" si="189"/>
        <v>0.000002403350196</v>
      </c>
    </row>
    <row r="420" ht="15.75" customHeight="1">
      <c r="A420" s="170" t="s">
        <v>42</v>
      </c>
      <c r="B420" s="173">
        <f t="shared" ref="B420:U420" si="190">B200/B$12</f>
        <v>0</v>
      </c>
      <c r="C420" s="173">
        <f t="shared" si="190"/>
        <v>0</v>
      </c>
      <c r="D420" s="173">
        <f t="shared" si="190"/>
        <v>0</v>
      </c>
      <c r="E420" s="173">
        <f t="shared" si="190"/>
        <v>0</v>
      </c>
      <c r="F420" s="173">
        <f t="shared" si="190"/>
        <v>0.00006011793031</v>
      </c>
      <c r="G420" s="173">
        <f t="shared" si="190"/>
        <v>0.0006213881668</v>
      </c>
      <c r="H420" s="173">
        <f t="shared" si="190"/>
        <v>0</v>
      </c>
      <c r="I420" s="173">
        <f t="shared" si="190"/>
        <v>0</v>
      </c>
      <c r="J420" s="173">
        <f t="shared" si="190"/>
        <v>0</v>
      </c>
      <c r="K420" s="173">
        <f t="shared" si="190"/>
        <v>0.0003286484288</v>
      </c>
      <c r="L420" s="173">
        <f t="shared" si="190"/>
        <v>0.000002205760509</v>
      </c>
      <c r="M420" s="173">
        <f t="shared" si="190"/>
        <v>0</v>
      </c>
      <c r="N420" s="173">
        <f t="shared" si="190"/>
        <v>0</v>
      </c>
      <c r="O420" s="173">
        <f t="shared" si="190"/>
        <v>0</v>
      </c>
      <c r="P420" s="173">
        <f t="shared" si="190"/>
        <v>0.000001030139477</v>
      </c>
      <c r="Q420" s="173">
        <f t="shared" si="190"/>
        <v>0.000002188679972</v>
      </c>
      <c r="R420" s="173">
        <f t="shared" si="190"/>
        <v>0.0000297881609</v>
      </c>
      <c r="S420" s="173">
        <f t="shared" si="190"/>
        <v>0.000004934571692</v>
      </c>
      <c r="T420" s="173">
        <f t="shared" si="190"/>
        <v>0.00002060767842</v>
      </c>
      <c r="U420" s="173">
        <f t="shared" si="190"/>
        <v>0.002072427362</v>
      </c>
    </row>
    <row r="421" ht="15.75" customHeight="1">
      <c r="A421" s="170" t="s">
        <v>43</v>
      </c>
      <c r="B421" s="173">
        <f t="shared" ref="B421:U421" si="191">B201/B$12</f>
        <v>0.0004130839577</v>
      </c>
      <c r="C421" s="173">
        <f t="shared" si="191"/>
        <v>0.0006806462457</v>
      </c>
      <c r="D421" s="173">
        <f t="shared" si="191"/>
        <v>0.0006968670139</v>
      </c>
      <c r="E421" s="173">
        <f t="shared" si="191"/>
        <v>0.0002278512759</v>
      </c>
      <c r="F421" s="173">
        <f t="shared" si="191"/>
        <v>0.0001740527707</v>
      </c>
      <c r="G421" s="173">
        <f t="shared" si="191"/>
        <v>0.0002613390337</v>
      </c>
      <c r="H421" s="173">
        <f t="shared" si="191"/>
        <v>0.00007584347303</v>
      </c>
      <c r="I421" s="173">
        <f t="shared" si="191"/>
        <v>0.001149732101</v>
      </c>
      <c r="J421" s="173">
        <f t="shared" si="191"/>
        <v>0.000008725703687</v>
      </c>
      <c r="K421" s="173">
        <f t="shared" si="191"/>
        <v>0.0001466207769</v>
      </c>
      <c r="L421" s="173">
        <f t="shared" si="191"/>
        <v>0.0000005514401273</v>
      </c>
      <c r="M421" s="173">
        <f t="shared" si="191"/>
        <v>0.000006193453472</v>
      </c>
      <c r="N421" s="173">
        <f t="shared" si="191"/>
        <v>0.00002306522888</v>
      </c>
      <c r="O421" s="173">
        <f t="shared" si="191"/>
        <v>0.00001575358246</v>
      </c>
      <c r="P421" s="173">
        <f t="shared" si="191"/>
        <v>0.000001716899129</v>
      </c>
      <c r="Q421" s="173">
        <f t="shared" si="191"/>
        <v>0.00005537360329</v>
      </c>
      <c r="R421" s="173">
        <f t="shared" si="191"/>
        <v>0.0004461074976</v>
      </c>
      <c r="S421" s="173">
        <f t="shared" si="191"/>
        <v>0.001827710526</v>
      </c>
      <c r="T421" s="173">
        <f t="shared" si="191"/>
        <v>0.002235032773</v>
      </c>
      <c r="U421" s="173">
        <f t="shared" si="191"/>
        <v>0.000110554109</v>
      </c>
    </row>
    <row r="422" ht="15.75" customHeight="1">
      <c r="A422" s="170" t="s">
        <v>209</v>
      </c>
      <c r="B422" s="173">
        <f t="shared" ref="B422:U422" si="192">B202/B$12</f>
        <v>0.159724473</v>
      </c>
      <c r="C422" s="173">
        <f t="shared" si="192"/>
        <v>0.08601610506</v>
      </c>
      <c r="D422" s="173">
        <f t="shared" si="192"/>
        <v>0.1584986648</v>
      </c>
      <c r="E422" s="173">
        <f t="shared" si="192"/>
        <v>0.1835639852</v>
      </c>
      <c r="F422" s="173">
        <f t="shared" si="192"/>
        <v>0.1692620328</v>
      </c>
      <c r="G422" s="173">
        <f t="shared" si="192"/>
        <v>0.2104716621</v>
      </c>
      <c r="H422" s="173">
        <f t="shared" si="192"/>
        <v>0.2013847305</v>
      </c>
      <c r="I422" s="173">
        <f t="shared" si="192"/>
        <v>0.2199571704</v>
      </c>
      <c r="J422" s="173">
        <f t="shared" si="192"/>
        <v>0.2644820777</v>
      </c>
      <c r="K422" s="173">
        <f t="shared" si="192"/>
        <v>0.2547563235</v>
      </c>
      <c r="L422" s="173">
        <f t="shared" si="192"/>
        <v>0.2886080466</v>
      </c>
      <c r="M422" s="173">
        <f t="shared" si="192"/>
        <v>0.2989934923</v>
      </c>
      <c r="N422" s="173">
        <f t="shared" si="192"/>
        <v>0.2422001428</v>
      </c>
      <c r="O422" s="173">
        <f t="shared" si="192"/>
        <v>0.1716923877</v>
      </c>
      <c r="P422" s="173">
        <f t="shared" si="192"/>
        <v>0.2048068368</v>
      </c>
      <c r="Q422" s="173">
        <f t="shared" si="192"/>
        <v>0.1931015434</v>
      </c>
      <c r="R422" s="173">
        <f t="shared" si="192"/>
        <v>0.2596214568</v>
      </c>
      <c r="S422" s="173">
        <f t="shared" si="192"/>
        <v>0.2530793783</v>
      </c>
      <c r="T422" s="173">
        <f t="shared" si="192"/>
        <v>0.2011999671</v>
      </c>
      <c r="U422" s="173">
        <f t="shared" si="192"/>
        <v>0.2000940634</v>
      </c>
    </row>
    <row r="423" ht="15.75" customHeight="1">
      <c r="A423" s="170" t="s">
        <v>210</v>
      </c>
      <c r="B423" s="173">
        <f t="shared" ref="B423:U423" si="193">B203/B$12</f>
        <v>0</v>
      </c>
      <c r="C423" s="173">
        <f t="shared" si="193"/>
        <v>0</v>
      </c>
      <c r="D423" s="173">
        <f t="shared" si="193"/>
        <v>0</v>
      </c>
      <c r="E423" s="173">
        <f t="shared" si="193"/>
        <v>0</v>
      </c>
      <c r="F423" s="173">
        <f t="shared" si="193"/>
        <v>0</v>
      </c>
      <c r="G423" s="173">
        <f t="shared" si="193"/>
        <v>0</v>
      </c>
      <c r="H423" s="173">
        <f t="shared" si="193"/>
        <v>0</v>
      </c>
      <c r="I423" s="173">
        <f t="shared" si="193"/>
        <v>0</v>
      </c>
      <c r="J423" s="173">
        <f t="shared" si="193"/>
        <v>0</v>
      </c>
      <c r="K423" s="173">
        <f t="shared" si="193"/>
        <v>0</v>
      </c>
      <c r="L423" s="173">
        <f t="shared" si="193"/>
        <v>0</v>
      </c>
      <c r="M423" s="173">
        <f t="shared" si="193"/>
        <v>0</v>
      </c>
      <c r="N423" s="173">
        <f t="shared" si="193"/>
        <v>0</v>
      </c>
      <c r="O423" s="173">
        <f t="shared" si="193"/>
        <v>0</v>
      </c>
      <c r="P423" s="173">
        <f t="shared" si="193"/>
        <v>0</v>
      </c>
      <c r="Q423" s="173">
        <f t="shared" si="193"/>
        <v>0</v>
      </c>
      <c r="R423" s="173">
        <f t="shared" si="193"/>
        <v>0</v>
      </c>
      <c r="S423" s="173">
        <f t="shared" si="193"/>
        <v>0</v>
      </c>
      <c r="T423" s="173">
        <f t="shared" si="193"/>
        <v>0</v>
      </c>
      <c r="U423" s="173">
        <f t="shared" si="193"/>
        <v>0</v>
      </c>
    </row>
    <row r="424" ht="15.75" customHeight="1">
      <c r="A424" s="170" t="s">
        <v>44</v>
      </c>
      <c r="B424" s="173">
        <f t="shared" ref="B424:U424" si="194">B204/B$12</f>
        <v>0</v>
      </c>
      <c r="C424" s="173">
        <f t="shared" si="194"/>
        <v>0</v>
      </c>
      <c r="D424" s="173">
        <f t="shared" si="194"/>
        <v>0</v>
      </c>
      <c r="E424" s="173">
        <f t="shared" si="194"/>
        <v>0</v>
      </c>
      <c r="F424" s="173">
        <f t="shared" si="194"/>
        <v>0</v>
      </c>
      <c r="G424" s="173">
        <f t="shared" si="194"/>
        <v>0</v>
      </c>
      <c r="H424" s="173">
        <f t="shared" si="194"/>
        <v>0</v>
      </c>
      <c r="I424" s="173">
        <f t="shared" si="194"/>
        <v>0</v>
      </c>
      <c r="J424" s="173">
        <f t="shared" si="194"/>
        <v>0</v>
      </c>
      <c r="K424" s="173">
        <f t="shared" si="194"/>
        <v>0</v>
      </c>
      <c r="L424" s="173">
        <f t="shared" si="194"/>
        <v>0</v>
      </c>
      <c r="M424" s="173">
        <f t="shared" si="194"/>
        <v>0</v>
      </c>
      <c r="N424" s="173">
        <f t="shared" si="194"/>
        <v>0</v>
      </c>
      <c r="O424" s="173">
        <f t="shared" si="194"/>
        <v>0</v>
      </c>
      <c r="P424" s="173">
        <f t="shared" si="194"/>
        <v>0</v>
      </c>
      <c r="Q424" s="173">
        <f t="shared" si="194"/>
        <v>0</v>
      </c>
      <c r="R424" s="173">
        <f t="shared" si="194"/>
        <v>0</v>
      </c>
      <c r="S424" s="173">
        <f t="shared" si="194"/>
        <v>0</v>
      </c>
      <c r="T424" s="173">
        <f t="shared" si="194"/>
        <v>0</v>
      </c>
      <c r="U424" s="173">
        <f t="shared" si="194"/>
        <v>0</v>
      </c>
    </row>
    <row r="425" ht="15.75" customHeight="1">
      <c r="A425" s="170" t="s">
        <v>72</v>
      </c>
      <c r="B425" s="173">
        <f t="shared" ref="B425:U425" si="195">B205/B$12</f>
        <v>0</v>
      </c>
      <c r="C425" s="173">
        <f t="shared" si="195"/>
        <v>0</v>
      </c>
      <c r="D425" s="173">
        <f t="shared" si="195"/>
        <v>0</v>
      </c>
      <c r="E425" s="173">
        <f t="shared" si="195"/>
        <v>0</v>
      </c>
      <c r="F425" s="173">
        <f t="shared" si="195"/>
        <v>0</v>
      </c>
      <c r="G425" s="173">
        <f t="shared" si="195"/>
        <v>0</v>
      </c>
      <c r="H425" s="173">
        <f t="shared" si="195"/>
        <v>0</v>
      </c>
      <c r="I425" s="173">
        <f t="shared" si="195"/>
        <v>0</v>
      </c>
      <c r="J425" s="173">
        <f t="shared" si="195"/>
        <v>0</v>
      </c>
      <c r="K425" s="173">
        <f t="shared" si="195"/>
        <v>0</v>
      </c>
      <c r="L425" s="173">
        <f t="shared" si="195"/>
        <v>0</v>
      </c>
      <c r="M425" s="173">
        <f t="shared" si="195"/>
        <v>0</v>
      </c>
      <c r="N425" s="173">
        <f t="shared" si="195"/>
        <v>0</v>
      </c>
      <c r="O425" s="173">
        <f t="shared" si="195"/>
        <v>0</v>
      </c>
      <c r="P425" s="173">
        <f t="shared" si="195"/>
        <v>0</v>
      </c>
      <c r="Q425" s="173">
        <f t="shared" si="195"/>
        <v>0</v>
      </c>
      <c r="R425" s="173">
        <f t="shared" si="195"/>
        <v>0</v>
      </c>
      <c r="S425" s="173">
        <f t="shared" si="195"/>
        <v>0</v>
      </c>
      <c r="T425" s="173">
        <f t="shared" si="195"/>
        <v>0</v>
      </c>
      <c r="U425" s="173">
        <f t="shared" si="195"/>
        <v>0</v>
      </c>
    </row>
    <row r="426" ht="15.75" customHeight="1">
      <c r="A426" s="170" t="s">
        <v>211</v>
      </c>
      <c r="B426" s="173">
        <f t="shared" ref="B426:U426" si="196">B206/B$12</f>
        <v>0</v>
      </c>
      <c r="C426" s="173">
        <f t="shared" si="196"/>
        <v>0</v>
      </c>
      <c r="D426" s="173">
        <f t="shared" si="196"/>
        <v>0</v>
      </c>
      <c r="E426" s="173">
        <f t="shared" si="196"/>
        <v>0</v>
      </c>
      <c r="F426" s="173">
        <f t="shared" si="196"/>
        <v>0</v>
      </c>
      <c r="G426" s="173">
        <f t="shared" si="196"/>
        <v>0</v>
      </c>
      <c r="H426" s="173">
        <f t="shared" si="196"/>
        <v>0</v>
      </c>
      <c r="I426" s="173">
        <f t="shared" si="196"/>
        <v>0</v>
      </c>
      <c r="J426" s="173">
        <f t="shared" si="196"/>
        <v>0</v>
      </c>
      <c r="K426" s="173">
        <f t="shared" si="196"/>
        <v>0</v>
      </c>
      <c r="L426" s="173">
        <f t="shared" si="196"/>
        <v>0</v>
      </c>
      <c r="M426" s="173">
        <f t="shared" si="196"/>
        <v>0</v>
      </c>
      <c r="N426" s="173">
        <f t="shared" si="196"/>
        <v>0</v>
      </c>
      <c r="O426" s="173">
        <f t="shared" si="196"/>
        <v>0</v>
      </c>
      <c r="P426" s="173">
        <f t="shared" si="196"/>
        <v>0</v>
      </c>
      <c r="Q426" s="173">
        <f t="shared" si="196"/>
        <v>0</v>
      </c>
      <c r="R426" s="173">
        <f t="shared" si="196"/>
        <v>0</v>
      </c>
      <c r="S426" s="173">
        <f t="shared" si="196"/>
        <v>0</v>
      </c>
      <c r="T426" s="173">
        <f t="shared" si="196"/>
        <v>0</v>
      </c>
      <c r="U426" s="173">
        <f t="shared" si="196"/>
        <v>0</v>
      </c>
    </row>
    <row r="427" ht="15.75" customHeight="1">
      <c r="A427" s="170" t="s">
        <v>212</v>
      </c>
      <c r="B427" s="173">
        <f t="shared" ref="B427:U427" si="197">B207/B$12</f>
        <v>0.000003177568906</v>
      </c>
      <c r="C427" s="173">
        <f t="shared" si="197"/>
        <v>0</v>
      </c>
      <c r="D427" s="173">
        <f t="shared" si="197"/>
        <v>0</v>
      </c>
      <c r="E427" s="173">
        <f t="shared" si="197"/>
        <v>0.00001642736222</v>
      </c>
      <c r="F427" s="173">
        <f t="shared" si="197"/>
        <v>0.0004323945984</v>
      </c>
      <c r="G427" s="173">
        <f t="shared" si="197"/>
        <v>0.0006292479874</v>
      </c>
      <c r="H427" s="173">
        <f t="shared" si="197"/>
        <v>0.0003147980136</v>
      </c>
      <c r="I427" s="173">
        <f t="shared" si="197"/>
        <v>0.001283091842</v>
      </c>
      <c r="J427" s="173">
        <f t="shared" si="197"/>
        <v>0.001471917141</v>
      </c>
      <c r="K427" s="173">
        <f t="shared" si="197"/>
        <v>0.00228873671</v>
      </c>
      <c r="L427" s="173">
        <f t="shared" si="197"/>
        <v>0.003137142884</v>
      </c>
      <c r="M427" s="173">
        <f t="shared" si="197"/>
        <v>0.003590773755</v>
      </c>
      <c r="N427" s="173">
        <f t="shared" si="197"/>
        <v>0.004823515989</v>
      </c>
      <c r="O427" s="173">
        <f t="shared" si="197"/>
        <v>0.004249528869</v>
      </c>
      <c r="P427" s="173">
        <f t="shared" si="197"/>
        <v>0.004052568704</v>
      </c>
      <c r="Q427" s="173">
        <f t="shared" si="197"/>
        <v>0.003798235224</v>
      </c>
      <c r="R427" s="173">
        <f t="shared" si="197"/>
        <v>0.002369946081</v>
      </c>
      <c r="S427" s="173">
        <f t="shared" si="197"/>
        <v>0.0009353754784</v>
      </c>
      <c r="T427" s="173">
        <f t="shared" si="197"/>
        <v>0</v>
      </c>
      <c r="U427" s="173">
        <f t="shared" si="197"/>
        <v>0.009908827986</v>
      </c>
    </row>
    <row r="428" ht="15.75" customHeight="1">
      <c r="A428" s="170" t="s">
        <v>530</v>
      </c>
      <c r="B428" s="173">
        <f t="shared" ref="B428:U428" si="198">B208/B$12</f>
        <v>0</v>
      </c>
      <c r="C428" s="173">
        <f t="shared" si="198"/>
        <v>0</v>
      </c>
      <c r="D428" s="173">
        <f t="shared" si="198"/>
        <v>0</v>
      </c>
      <c r="E428" s="173">
        <f t="shared" si="198"/>
        <v>0</v>
      </c>
      <c r="F428" s="173">
        <f t="shared" si="198"/>
        <v>0</v>
      </c>
      <c r="G428" s="173">
        <f t="shared" si="198"/>
        <v>0</v>
      </c>
      <c r="H428" s="173">
        <f t="shared" si="198"/>
        <v>0</v>
      </c>
      <c r="I428" s="173">
        <f t="shared" si="198"/>
        <v>0</v>
      </c>
      <c r="J428" s="173">
        <f t="shared" si="198"/>
        <v>0</v>
      </c>
      <c r="K428" s="173">
        <f t="shared" si="198"/>
        <v>0</v>
      </c>
      <c r="L428" s="173">
        <f t="shared" si="198"/>
        <v>0</v>
      </c>
      <c r="M428" s="173">
        <f t="shared" si="198"/>
        <v>0</v>
      </c>
      <c r="N428" s="173">
        <f t="shared" si="198"/>
        <v>0</v>
      </c>
      <c r="O428" s="173">
        <f t="shared" si="198"/>
        <v>0</v>
      </c>
      <c r="P428" s="173">
        <f t="shared" si="198"/>
        <v>0</v>
      </c>
      <c r="Q428" s="173">
        <f t="shared" si="198"/>
        <v>0</v>
      </c>
      <c r="R428" s="173">
        <f t="shared" si="198"/>
        <v>0</v>
      </c>
      <c r="S428" s="173">
        <f t="shared" si="198"/>
        <v>0</v>
      </c>
      <c r="T428" s="173">
        <f t="shared" si="198"/>
        <v>0</v>
      </c>
      <c r="U428" s="173">
        <f t="shared" si="198"/>
        <v>0</v>
      </c>
    </row>
    <row r="429" ht="15.75" customHeight="1">
      <c r="A429" s="170" t="s">
        <v>213</v>
      </c>
      <c r="B429" s="173">
        <f t="shared" ref="B429:U429" si="199">B209/B$12</f>
        <v>0</v>
      </c>
      <c r="C429" s="173">
        <f t="shared" si="199"/>
        <v>0</v>
      </c>
      <c r="D429" s="173">
        <f t="shared" si="199"/>
        <v>0</v>
      </c>
      <c r="E429" s="173">
        <f t="shared" si="199"/>
        <v>0</v>
      </c>
      <c r="F429" s="173">
        <f t="shared" si="199"/>
        <v>0</v>
      </c>
      <c r="G429" s="173">
        <f t="shared" si="199"/>
        <v>0</v>
      </c>
      <c r="H429" s="173">
        <f t="shared" si="199"/>
        <v>0</v>
      </c>
      <c r="I429" s="173">
        <f t="shared" si="199"/>
        <v>0</v>
      </c>
      <c r="J429" s="173">
        <f t="shared" si="199"/>
        <v>0</v>
      </c>
      <c r="K429" s="173">
        <f t="shared" si="199"/>
        <v>0</v>
      </c>
      <c r="L429" s="173">
        <f t="shared" si="199"/>
        <v>0</v>
      </c>
      <c r="M429" s="173">
        <f t="shared" si="199"/>
        <v>0</v>
      </c>
      <c r="N429" s="173">
        <f t="shared" si="199"/>
        <v>0</v>
      </c>
      <c r="O429" s="173">
        <f t="shared" si="199"/>
        <v>0</v>
      </c>
      <c r="P429" s="173">
        <f t="shared" si="199"/>
        <v>0</v>
      </c>
      <c r="Q429" s="173">
        <f t="shared" si="199"/>
        <v>0</v>
      </c>
      <c r="R429" s="173">
        <f t="shared" si="199"/>
        <v>0</v>
      </c>
      <c r="S429" s="173">
        <f t="shared" si="199"/>
        <v>0</v>
      </c>
      <c r="T429" s="173">
        <f t="shared" si="199"/>
        <v>0</v>
      </c>
      <c r="U429" s="173">
        <f t="shared" si="199"/>
        <v>0</v>
      </c>
    </row>
    <row r="430" ht="15.75" customHeight="1">
      <c r="A430" s="170" t="s">
        <v>214</v>
      </c>
      <c r="B430" s="173">
        <f t="shared" ref="B430:U430" si="200">B210/B$12</f>
        <v>0</v>
      </c>
      <c r="C430" s="173">
        <f t="shared" si="200"/>
        <v>0</v>
      </c>
      <c r="D430" s="173">
        <f t="shared" si="200"/>
        <v>0</v>
      </c>
      <c r="E430" s="173">
        <f t="shared" si="200"/>
        <v>0</v>
      </c>
      <c r="F430" s="173">
        <f t="shared" si="200"/>
        <v>0</v>
      </c>
      <c r="G430" s="173">
        <f t="shared" si="200"/>
        <v>0</v>
      </c>
      <c r="H430" s="173">
        <f t="shared" si="200"/>
        <v>0</v>
      </c>
      <c r="I430" s="173">
        <f t="shared" si="200"/>
        <v>0</v>
      </c>
      <c r="J430" s="173">
        <f t="shared" si="200"/>
        <v>0</v>
      </c>
      <c r="K430" s="173">
        <f t="shared" si="200"/>
        <v>0</v>
      </c>
      <c r="L430" s="173">
        <f t="shared" si="200"/>
        <v>0</v>
      </c>
      <c r="M430" s="173">
        <f t="shared" si="200"/>
        <v>0</v>
      </c>
      <c r="N430" s="173">
        <f t="shared" si="200"/>
        <v>0</v>
      </c>
      <c r="O430" s="173">
        <f t="shared" si="200"/>
        <v>0</v>
      </c>
      <c r="P430" s="173">
        <f t="shared" si="200"/>
        <v>0</v>
      </c>
      <c r="Q430" s="173">
        <f t="shared" si="200"/>
        <v>0</v>
      </c>
      <c r="R430" s="173">
        <f t="shared" si="200"/>
        <v>0</v>
      </c>
      <c r="S430" s="173">
        <f t="shared" si="200"/>
        <v>0</v>
      </c>
      <c r="T430" s="173">
        <f t="shared" si="200"/>
        <v>0</v>
      </c>
      <c r="U430" s="173">
        <f t="shared" si="200"/>
        <v>0</v>
      </c>
    </row>
    <row r="431" ht="15.75" customHeight="1">
      <c r="A431" s="170" t="s">
        <v>215</v>
      </c>
      <c r="B431" s="173">
        <f t="shared" ref="B431:U431" si="201">B211/B$12</f>
        <v>0</v>
      </c>
      <c r="C431" s="173">
        <f t="shared" si="201"/>
        <v>0</v>
      </c>
      <c r="D431" s="173">
        <f t="shared" si="201"/>
        <v>0</v>
      </c>
      <c r="E431" s="173">
        <f t="shared" si="201"/>
        <v>0</v>
      </c>
      <c r="F431" s="173">
        <f t="shared" si="201"/>
        <v>0</v>
      </c>
      <c r="G431" s="173">
        <f t="shared" si="201"/>
        <v>0</v>
      </c>
      <c r="H431" s="173">
        <f t="shared" si="201"/>
        <v>0</v>
      </c>
      <c r="I431" s="173">
        <f t="shared" si="201"/>
        <v>0</v>
      </c>
      <c r="J431" s="173">
        <f t="shared" si="201"/>
        <v>0</v>
      </c>
      <c r="K431" s="173">
        <f t="shared" si="201"/>
        <v>0</v>
      </c>
      <c r="L431" s="173">
        <f t="shared" si="201"/>
        <v>0</v>
      </c>
      <c r="M431" s="173">
        <f t="shared" si="201"/>
        <v>0</v>
      </c>
      <c r="N431" s="173">
        <f t="shared" si="201"/>
        <v>0</v>
      </c>
      <c r="O431" s="173">
        <f t="shared" si="201"/>
        <v>0</v>
      </c>
      <c r="P431" s="173">
        <f t="shared" si="201"/>
        <v>0</v>
      </c>
      <c r="Q431" s="173">
        <f t="shared" si="201"/>
        <v>0</v>
      </c>
      <c r="R431" s="173">
        <f t="shared" si="201"/>
        <v>0</v>
      </c>
      <c r="S431" s="173">
        <f t="shared" si="201"/>
        <v>0</v>
      </c>
      <c r="T431" s="173">
        <f t="shared" si="201"/>
        <v>0</v>
      </c>
      <c r="U431" s="173">
        <f t="shared" si="201"/>
        <v>0</v>
      </c>
    </row>
    <row r="432" ht="15.75" customHeight="1">
      <c r="A432" s="170" t="s">
        <v>216</v>
      </c>
      <c r="B432" s="173">
        <f t="shared" ref="B432:U432" si="202">B212/B$12</f>
        <v>0</v>
      </c>
      <c r="C432" s="173">
        <f t="shared" si="202"/>
        <v>0</v>
      </c>
      <c r="D432" s="173">
        <f t="shared" si="202"/>
        <v>0</v>
      </c>
      <c r="E432" s="173">
        <f t="shared" si="202"/>
        <v>0</v>
      </c>
      <c r="F432" s="173">
        <f t="shared" si="202"/>
        <v>0</v>
      </c>
      <c r="G432" s="173">
        <f t="shared" si="202"/>
        <v>0</v>
      </c>
      <c r="H432" s="173">
        <f t="shared" si="202"/>
        <v>0</v>
      </c>
      <c r="I432" s="173">
        <f t="shared" si="202"/>
        <v>0</v>
      </c>
      <c r="J432" s="173">
        <f t="shared" si="202"/>
        <v>0</v>
      </c>
      <c r="K432" s="173">
        <f t="shared" si="202"/>
        <v>0</v>
      </c>
      <c r="L432" s="173">
        <f t="shared" si="202"/>
        <v>0</v>
      </c>
      <c r="M432" s="173">
        <f t="shared" si="202"/>
        <v>0</v>
      </c>
      <c r="N432" s="173">
        <f t="shared" si="202"/>
        <v>0</v>
      </c>
      <c r="O432" s="173">
        <f t="shared" si="202"/>
        <v>0</v>
      </c>
      <c r="P432" s="173">
        <f t="shared" si="202"/>
        <v>0</v>
      </c>
      <c r="Q432" s="173">
        <f t="shared" si="202"/>
        <v>0</v>
      </c>
      <c r="R432" s="173">
        <f t="shared" si="202"/>
        <v>0</v>
      </c>
      <c r="S432" s="173">
        <f t="shared" si="202"/>
        <v>0</v>
      </c>
      <c r="T432" s="173">
        <f t="shared" si="202"/>
        <v>0</v>
      </c>
      <c r="U432" s="173">
        <f t="shared" si="202"/>
        <v>0</v>
      </c>
    </row>
    <row r="433" ht="15.75" customHeight="1">
      <c r="B433" s="161">
        <f t="shared" ref="B433:U433" si="203">B213/B$12</f>
        <v>0</v>
      </c>
      <c r="C433" s="161">
        <f t="shared" si="203"/>
        <v>0</v>
      </c>
      <c r="D433" s="161">
        <f t="shared" si="203"/>
        <v>0</v>
      </c>
      <c r="E433" s="161">
        <f t="shared" si="203"/>
        <v>0</v>
      </c>
      <c r="F433" s="161">
        <f t="shared" si="203"/>
        <v>0</v>
      </c>
      <c r="G433" s="161">
        <f t="shared" si="203"/>
        <v>0</v>
      </c>
      <c r="H433" s="161">
        <f t="shared" si="203"/>
        <v>0</v>
      </c>
      <c r="I433" s="161">
        <f t="shared" si="203"/>
        <v>0</v>
      </c>
      <c r="J433" s="161">
        <f t="shared" si="203"/>
        <v>0</v>
      </c>
      <c r="K433" s="161">
        <f t="shared" si="203"/>
        <v>0</v>
      </c>
      <c r="L433" s="161">
        <f t="shared" si="203"/>
        <v>0</v>
      </c>
      <c r="M433" s="161">
        <f t="shared" si="203"/>
        <v>0</v>
      </c>
      <c r="N433" s="161">
        <f t="shared" si="203"/>
        <v>0</v>
      </c>
      <c r="O433" s="161">
        <f t="shared" si="203"/>
        <v>0</v>
      </c>
      <c r="P433" s="161">
        <f t="shared" si="203"/>
        <v>0</v>
      </c>
      <c r="Q433" s="161">
        <f t="shared" si="203"/>
        <v>0</v>
      </c>
      <c r="R433" s="161">
        <f t="shared" si="203"/>
        <v>0</v>
      </c>
      <c r="S433" s="161">
        <f t="shared" si="203"/>
        <v>0</v>
      </c>
      <c r="T433" s="161">
        <f t="shared" si="203"/>
        <v>0</v>
      </c>
      <c r="U433" s="161">
        <f t="shared" si="203"/>
        <v>0</v>
      </c>
    </row>
    <row r="434" ht="15.75" customHeight="1">
      <c r="A434" s="89" t="s">
        <v>443</v>
      </c>
      <c r="B434" s="127">
        <f t="shared" ref="B434:U434" si="204">B214/B$12</f>
        <v>0</v>
      </c>
      <c r="C434" s="127">
        <f t="shared" si="204"/>
        <v>0</v>
      </c>
      <c r="D434" s="127">
        <f t="shared" si="204"/>
        <v>0</v>
      </c>
      <c r="E434" s="127">
        <f t="shared" si="204"/>
        <v>0</v>
      </c>
      <c r="F434" s="127">
        <f t="shared" si="204"/>
        <v>0</v>
      </c>
      <c r="G434" s="127">
        <f t="shared" si="204"/>
        <v>0</v>
      </c>
      <c r="H434" s="127">
        <f t="shared" si="204"/>
        <v>0</v>
      </c>
      <c r="I434" s="127">
        <f t="shared" si="204"/>
        <v>0</v>
      </c>
      <c r="J434" s="127">
        <f t="shared" si="204"/>
        <v>0</v>
      </c>
      <c r="K434" s="127">
        <f t="shared" si="204"/>
        <v>0</v>
      </c>
      <c r="L434" s="127">
        <f t="shared" si="204"/>
        <v>0</v>
      </c>
      <c r="M434" s="127">
        <f t="shared" si="204"/>
        <v>0</v>
      </c>
      <c r="N434" s="127">
        <f t="shared" si="204"/>
        <v>0</v>
      </c>
      <c r="O434" s="127">
        <f t="shared" si="204"/>
        <v>0</v>
      </c>
      <c r="P434" s="127">
        <f t="shared" si="204"/>
        <v>0</v>
      </c>
      <c r="Q434" s="127">
        <f t="shared" si="204"/>
        <v>0</v>
      </c>
      <c r="R434" s="127">
        <f t="shared" si="204"/>
        <v>0</v>
      </c>
      <c r="S434" s="127">
        <f t="shared" si="204"/>
        <v>0</v>
      </c>
      <c r="T434" s="127">
        <f t="shared" si="204"/>
        <v>0</v>
      </c>
      <c r="U434" s="127">
        <f t="shared" si="204"/>
        <v>0</v>
      </c>
    </row>
    <row r="435" ht="15.75" customHeight="1">
      <c r="A435" s="172" t="s">
        <v>480</v>
      </c>
      <c r="B435" s="128">
        <f t="shared" ref="B435:U435" si="205">B215/B$12</f>
        <v>0.08282095035</v>
      </c>
      <c r="C435" s="128">
        <f t="shared" si="205"/>
        <v>0.1127625329</v>
      </c>
      <c r="D435" s="128">
        <f t="shared" si="205"/>
        <v>0.08271114369</v>
      </c>
      <c r="E435" s="128">
        <f t="shared" si="205"/>
        <v>0.09281246473</v>
      </c>
      <c r="F435" s="128">
        <f t="shared" si="205"/>
        <v>0.09282301405</v>
      </c>
      <c r="G435" s="128">
        <f t="shared" si="205"/>
        <v>0.07094123779</v>
      </c>
      <c r="H435" s="128">
        <f t="shared" si="205"/>
        <v>0.05707015077</v>
      </c>
      <c r="I435" s="128">
        <f t="shared" si="205"/>
        <v>0.06490174058</v>
      </c>
      <c r="J435" s="128">
        <f t="shared" si="205"/>
        <v>0.07053513468</v>
      </c>
      <c r="K435" s="128">
        <f t="shared" si="205"/>
        <v>0.08636826237</v>
      </c>
      <c r="L435" s="128">
        <f t="shared" si="205"/>
        <v>0.1090800959</v>
      </c>
      <c r="M435" s="128">
        <f t="shared" si="205"/>
        <v>0.1014933131</v>
      </c>
      <c r="N435" s="128">
        <f t="shared" si="205"/>
        <v>0.09935306152</v>
      </c>
      <c r="O435" s="128">
        <f t="shared" si="205"/>
        <v>0.09635334104</v>
      </c>
      <c r="P435" s="128">
        <f t="shared" si="205"/>
        <v>0.09147913264</v>
      </c>
      <c r="Q435" s="128">
        <f t="shared" si="205"/>
        <v>0.1151897892</v>
      </c>
      <c r="R435" s="128">
        <f t="shared" si="205"/>
        <v>0.1347142172</v>
      </c>
      <c r="S435" s="128">
        <f t="shared" si="205"/>
        <v>0.09428513545</v>
      </c>
      <c r="T435" s="128">
        <f t="shared" si="205"/>
        <v>0.1077793586</v>
      </c>
      <c r="U435" s="157">
        <f t="shared" si="205"/>
        <v>0.08949650923</v>
      </c>
    </row>
    <row r="436" ht="15.75" customHeight="1">
      <c r="A436" s="172" t="s">
        <v>446</v>
      </c>
      <c r="B436" s="128">
        <f t="shared" ref="B436:U436" si="206">B216/B$12</f>
        <v>0.05626441822</v>
      </c>
      <c r="C436" s="128">
        <f t="shared" si="206"/>
        <v>0.05309040716</v>
      </c>
      <c r="D436" s="128">
        <f t="shared" si="206"/>
        <v>0.06247098214</v>
      </c>
      <c r="E436" s="128">
        <f t="shared" si="206"/>
        <v>0.08172386984</v>
      </c>
      <c r="F436" s="128">
        <f t="shared" si="206"/>
        <v>0.06793728977</v>
      </c>
      <c r="G436" s="128">
        <f t="shared" si="206"/>
        <v>0.04595960723</v>
      </c>
      <c r="H436" s="128">
        <f t="shared" si="206"/>
        <v>0.05064344777</v>
      </c>
      <c r="I436" s="128">
        <f t="shared" si="206"/>
        <v>0.06493116738</v>
      </c>
      <c r="J436" s="128">
        <f t="shared" si="206"/>
        <v>0.05965054647</v>
      </c>
      <c r="K436" s="128">
        <f t="shared" si="206"/>
        <v>0.04883470527</v>
      </c>
      <c r="L436" s="128">
        <f t="shared" si="206"/>
        <v>0.0373584143</v>
      </c>
      <c r="M436" s="128">
        <f t="shared" si="206"/>
        <v>0.03434150845</v>
      </c>
      <c r="N436" s="128">
        <f t="shared" si="206"/>
        <v>0.04541708318</v>
      </c>
      <c r="O436" s="128">
        <f t="shared" si="206"/>
        <v>0.01786111642</v>
      </c>
      <c r="P436" s="128">
        <f t="shared" si="206"/>
        <v>0.0223227791</v>
      </c>
      <c r="Q436" s="128">
        <f t="shared" si="206"/>
        <v>0.02604157091</v>
      </c>
      <c r="R436" s="128">
        <f t="shared" si="206"/>
        <v>0.0318344884</v>
      </c>
      <c r="S436" s="128">
        <f t="shared" si="206"/>
        <v>0.04300424401</v>
      </c>
      <c r="T436" s="128">
        <f t="shared" si="206"/>
        <v>0.02708269101</v>
      </c>
      <c r="U436" s="157">
        <f t="shared" si="206"/>
        <v>0.03536455865</v>
      </c>
    </row>
    <row r="437" ht="15.75" customHeight="1">
      <c r="A437" s="172" t="s">
        <v>456</v>
      </c>
      <c r="B437" s="128">
        <f t="shared" ref="B437:U437" si="207">B217/B$12</f>
        <v>0.001443410675</v>
      </c>
      <c r="C437" s="128">
        <f t="shared" si="207"/>
        <v>0.005636653691</v>
      </c>
      <c r="D437" s="128">
        <f t="shared" si="207"/>
        <v>0.006717346443</v>
      </c>
      <c r="E437" s="128">
        <f t="shared" si="207"/>
        <v>0.00950416954</v>
      </c>
      <c r="F437" s="128">
        <f t="shared" si="207"/>
        <v>0.007948685318</v>
      </c>
      <c r="G437" s="128">
        <f t="shared" si="207"/>
        <v>0.01129987909</v>
      </c>
      <c r="H437" s="128">
        <f t="shared" si="207"/>
        <v>0.006710402012</v>
      </c>
      <c r="I437" s="128">
        <f t="shared" si="207"/>
        <v>0.01216391102</v>
      </c>
      <c r="J437" s="128">
        <f t="shared" si="207"/>
        <v>0.007049096081</v>
      </c>
      <c r="K437" s="128">
        <f t="shared" si="207"/>
        <v>0.002663913404</v>
      </c>
      <c r="L437" s="128">
        <f t="shared" si="207"/>
        <v>0.002092991003</v>
      </c>
      <c r="M437" s="128">
        <f t="shared" si="207"/>
        <v>0.001289191161</v>
      </c>
      <c r="N437" s="128">
        <f t="shared" si="207"/>
        <v>0.008038644143</v>
      </c>
      <c r="O437" s="128">
        <f t="shared" si="207"/>
        <v>0.01368001717</v>
      </c>
      <c r="P437" s="128">
        <f t="shared" si="207"/>
        <v>0.01059944846</v>
      </c>
      <c r="Q437" s="128">
        <f t="shared" si="207"/>
        <v>0.008757565172</v>
      </c>
      <c r="R437" s="128">
        <f t="shared" si="207"/>
        <v>0.01097515</v>
      </c>
      <c r="S437" s="128">
        <f t="shared" si="207"/>
        <v>0.00128874564</v>
      </c>
      <c r="T437" s="128">
        <f t="shared" si="207"/>
        <v>0.001166634688</v>
      </c>
      <c r="U437" s="157">
        <f t="shared" si="207"/>
        <v>0.002302224615</v>
      </c>
    </row>
    <row r="438" ht="15.75" customHeight="1">
      <c r="A438" s="172" t="s">
        <v>450</v>
      </c>
      <c r="B438" s="128">
        <f t="shared" ref="B438:U438" si="208">B218/B$12</f>
        <v>0</v>
      </c>
      <c r="C438" s="128">
        <f t="shared" si="208"/>
        <v>0.0003173973418</v>
      </c>
      <c r="D438" s="128">
        <f t="shared" si="208"/>
        <v>0.0001070838428</v>
      </c>
      <c r="E438" s="128">
        <f t="shared" si="208"/>
        <v>0.00007774782118</v>
      </c>
      <c r="F438" s="128">
        <f t="shared" si="208"/>
        <v>0</v>
      </c>
      <c r="G438" s="128">
        <f t="shared" si="208"/>
        <v>0.00003271072381</v>
      </c>
      <c r="H438" s="128">
        <f t="shared" si="208"/>
        <v>0.00007457412621</v>
      </c>
      <c r="I438" s="128">
        <f t="shared" si="208"/>
        <v>0.000121881203</v>
      </c>
      <c r="J438" s="128">
        <f t="shared" si="208"/>
        <v>0.0002326854317</v>
      </c>
      <c r="K438" s="128">
        <f t="shared" si="208"/>
        <v>0.0002821201637</v>
      </c>
      <c r="L438" s="128">
        <f t="shared" si="208"/>
        <v>0.001639982938</v>
      </c>
      <c r="M438" s="128">
        <f t="shared" si="208"/>
        <v>0.0005309695304</v>
      </c>
      <c r="N438" s="128">
        <f t="shared" si="208"/>
        <v>0</v>
      </c>
      <c r="O438" s="128">
        <f t="shared" si="208"/>
        <v>0</v>
      </c>
      <c r="P438" s="128">
        <f t="shared" si="208"/>
        <v>0.0003025176265</v>
      </c>
      <c r="Q438" s="128">
        <f t="shared" si="208"/>
        <v>0</v>
      </c>
      <c r="R438" s="128">
        <f t="shared" si="208"/>
        <v>0.000117007896</v>
      </c>
      <c r="S438" s="128">
        <f t="shared" si="208"/>
        <v>0.003521091045</v>
      </c>
      <c r="T438" s="128">
        <f t="shared" si="208"/>
        <v>0.0001008375721</v>
      </c>
      <c r="U438" s="157">
        <f t="shared" si="208"/>
        <v>0.0007174924701</v>
      </c>
    </row>
    <row r="439" ht="15.75" customHeight="1">
      <c r="A439" s="172" t="s">
        <v>462</v>
      </c>
      <c r="B439" s="128">
        <f t="shared" ref="B439:U439" si="209">B219/B$12</f>
        <v>0.0001747662898</v>
      </c>
      <c r="C439" s="128">
        <f t="shared" si="209"/>
        <v>0.001579146805</v>
      </c>
      <c r="D439" s="128">
        <f t="shared" si="209"/>
        <v>0.001200720059</v>
      </c>
      <c r="E439" s="128">
        <f t="shared" si="209"/>
        <v>0.0001406984764</v>
      </c>
      <c r="F439" s="128">
        <f t="shared" si="209"/>
        <v>0.001191512588</v>
      </c>
      <c r="G439" s="128">
        <f t="shared" si="209"/>
        <v>0.0008867726964</v>
      </c>
      <c r="H439" s="128">
        <f t="shared" si="209"/>
        <v>0.000969146304</v>
      </c>
      <c r="I439" s="128">
        <f t="shared" si="209"/>
        <v>0.007715038408</v>
      </c>
      <c r="J439" s="128">
        <f t="shared" si="209"/>
        <v>0.01390059133</v>
      </c>
      <c r="K439" s="128">
        <f t="shared" si="209"/>
        <v>0.01305560423</v>
      </c>
      <c r="L439" s="128">
        <f t="shared" si="209"/>
        <v>0.01209087623</v>
      </c>
      <c r="M439" s="128">
        <f t="shared" si="209"/>
        <v>0.02163158909</v>
      </c>
      <c r="N439" s="128">
        <f t="shared" si="209"/>
        <v>0.02704150959</v>
      </c>
      <c r="O439" s="128">
        <f t="shared" si="209"/>
        <v>0.03339464103</v>
      </c>
      <c r="P439" s="128">
        <f t="shared" si="209"/>
        <v>0.01101562481</v>
      </c>
      <c r="Q439" s="128">
        <f t="shared" si="209"/>
        <v>0.007500825132</v>
      </c>
      <c r="R439" s="128">
        <f t="shared" si="209"/>
        <v>0.0001494174151</v>
      </c>
      <c r="S439" s="128">
        <f t="shared" si="209"/>
        <v>0.0003563857333</v>
      </c>
      <c r="T439" s="128">
        <f t="shared" si="209"/>
        <v>0.0002650987758</v>
      </c>
      <c r="U439" s="157">
        <f t="shared" si="209"/>
        <v>0.0004157795839</v>
      </c>
    </row>
    <row r="440" ht="15.75" customHeight="1">
      <c r="A440" s="172" t="s">
        <v>454</v>
      </c>
      <c r="B440" s="128">
        <f t="shared" ref="B440:U440" si="210">B220/B$12</f>
        <v>0.000004766353358</v>
      </c>
      <c r="C440" s="128">
        <f t="shared" si="210"/>
        <v>0.00006105622518</v>
      </c>
      <c r="D440" s="128">
        <f t="shared" si="210"/>
        <v>0.000365203034</v>
      </c>
      <c r="E440" s="128">
        <f t="shared" si="210"/>
        <v>0.0004667377265</v>
      </c>
      <c r="F440" s="128">
        <f t="shared" si="210"/>
        <v>0.0002078303708</v>
      </c>
      <c r="G440" s="128">
        <f t="shared" si="210"/>
        <v>0.0002342920041</v>
      </c>
      <c r="H440" s="128">
        <f t="shared" si="210"/>
        <v>0.0002811603226</v>
      </c>
      <c r="I440" s="128">
        <f t="shared" si="210"/>
        <v>0.0002310316639</v>
      </c>
      <c r="J440" s="128">
        <f t="shared" si="210"/>
        <v>0.0003383028034</v>
      </c>
      <c r="K440" s="128">
        <f t="shared" si="210"/>
        <v>0.00008624751584</v>
      </c>
      <c r="L440" s="128">
        <f t="shared" si="210"/>
        <v>0.0001359299914</v>
      </c>
      <c r="M440" s="128">
        <f t="shared" si="210"/>
        <v>0.0003161043368</v>
      </c>
      <c r="N440" s="128">
        <f t="shared" si="210"/>
        <v>0.0002108820926</v>
      </c>
      <c r="O440" s="128">
        <f t="shared" si="210"/>
        <v>0.0002107041654</v>
      </c>
      <c r="P440" s="128">
        <f t="shared" si="210"/>
        <v>0.0002372754596</v>
      </c>
      <c r="Q440" s="128">
        <f t="shared" si="210"/>
        <v>0.0003731699352</v>
      </c>
      <c r="R440" s="128">
        <f t="shared" si="210"/>
        <v>0.0004465841082</v>
      </c>
      <c r="S440" s="128">
        <f t="shared" si="210"/>
        <v>0.0002870275867</v>
      </c>
      <c r="T440" s="128">
        <f t="shared" si="210"/>
        <v>0.0003369255385</v>
      </c>
      <c r="U440" s="157">
        <f t="shared" si="210"/>
        <v>0.0002730575569</v>
      </c>
    </row>
    <row r="441" ht="15.75" customHeight="1">
      <c r="A441" s="172" t="s">
        <v>478</v>
      </c>
      <c r="B441" s="128">
        <f t="shared" ref="B441:U441" si="211">B221/B$12</f>
        <v>0.00004686914136</v>
      </c>
      <c r="C441" s="128">
        <f t="shared" si="211"/>
        <v>0.0008728426899</v>
      </c>
      <c r="D441" s="128">
        <f t="shared" si="211"/>
        <v>0.000000986442769</v>
      </c>
      <c r="E441" s="128">
        <f t="shared" si="211"/>
        <v>0.000007273183272</v>
      </c>
      <c r="F441" s="128">
        <f t="shared" si="211"/>
        <v>0</v>
      </c>
      <c r="G441" s="128">
        <f t="shared" si="211"/>
        <v>0.000008668919738</v>
      </c>
      <c r="H441" s="128">
        <f t="shared" si="211"/>
        <v>0.0002529173557</v>
      </c>
      <c r="I441" s="128">
        <f t="shared" si="211"/>
        <v>0</v>
      </c>
      <c r="J441" s="128">
        <f t="shared" si="211"/>
        <v>0</v>
      </c>
      <c r="K441" s="128">
        <f t="shared" si="211"/>
        <v>0</v>
      </c>
      <c r="L441" s="128">
        <f t="shared" si="211"/>
        <v>0</v>
      </c>
      <c r="M441" s="128">
        <f t="shared" si="211"/>
        <v>0</v>
      </c>
      <c r="N441" s="128">
        <f t="shared" si="211"/>
        <v>0.000001647516349</v>
      </c>
      <c r="O441" s="128">
        <f t="shared" si="211"/>
        <v>0.0001043674838</v>
      </c>
      <c r="P441" s="128">
        <f t="shared" si="211"/>
        <v>0.00002987404485</v>
      </c>
      <c r="Q441" s="128">
        <f t="shared" si="211"/>
        <v>0.000003720755953</v>
      </c>
      <c r="R441" s="128">
        <f t="shared" si="211"/>
        <v>0.00001048543264</v>
      </c>
      <c r="S441" s="128">
        <f t="shared" si="211"/>
        <v>0.000179563581</v>
      </c>
      <c r="T441" s="128">
        <f t="shared" si="211"/>
        <v>0.0001696632165</v>
      </c>
      <c r="U441" s="157">
        <f t="shared" si="211"/>
        <v>0.0001417976616</v>
      </c>
    </row>
    <row r="442" ht="15.75" customHeight="1">
      <c r="A442" s="172" t="s">
        <v>466</v>
      </c>
      <c r="B442" s="128">
        <f t="shared" ref="B442:U442" si="212">B222/B$12</f>
        <v>0.00001032709894</v>
      </c>
      <c r="C442" s="128">
        <f t="shared" si="212"/>
        <v>0</v>
      </c>
      <c r="D442" s="128">
        <f t="shared" si="212"/>
        <v>0.0000006576285127</v>
      </c>
      <c r="E442" s="128">
        <f t="shared" si="212"/>
        <v>0</v>
      </c>
      <c r="F442" s="128">
        <f t="shared" si="212"/>
        <v>0.00001012295046</v>
      </c>
      <c r="G442" s="128">
        <f t="shared" si="212"/>
        <v>0.00002820288555</v>
      </c>
      <c r="H442" s="128">
        <f t="shared" si="212"/>
        <v>0</v>
      </c>
      <c r="I442" s="128">
        <f t="shared" si="212"/>
        <v>0.00002441798073</v>
      </c>
      <c r="J442" s="128">
        <f t="shared" si="212"/>
        <v>0.000001090712961</v>
      </c>
      <c r="K442" s="128">
        <f t="shared" si="212"/>
        <v>0</v>
      </c>
      <c r="L442" s="128">
        <f t="shared" si="212"/>
        <v>0.0000002757200636</v>
      </c>
      <c r="M442" s="128">
        <f t="shared" si="212"/>
        <v>0.00002596486263</v>
      </c>
      <c r="N442" s="128">
        <f t="shared" si="212"/>
        <v>0</v>
      </c>
      <c r="O442" s="128">
        <f t="shared" si="212"/>
        <v>0</v>
      </c>
      <c r="P442" s="128">
        <f t="shared" si="212"/>
        <v>0.00008035087924</v>
      </c>
      <c r="Q442" s="128">
        <f t="shared" si="212"/>
        <v>0</v>
      </c>
      <c r="R442" s="128">
        <f t="shared" si="212"/>
        <v>0</v>
      </c>
      <c r="S442" s="128">
        <f t="shared" si="212"/>
        <v>0</v>
      </c>
      <c r="T442" s="128">
        <f t="shared" si="212"/>
        <v>0</v>
      </c>
      <c r="U442" s="157">
        <f t="shared" si="212"/>
        <v>0.0001075961396</v>
      </c>
    </row>
    <row r="443" ht="15.75" customHeight="1">
      <c r="A443" s="172" t="s">
        <v>472</v>
      </c>
      <c r="B443" s="128">
        <f t="shared" ref="B443:U443" si="213">B223/B$12</f>
        <v>0</v>
      </c>
      <c r="C443" s="128">
        <f t="shared" si="213"/>
        <v>0</v>
      </c>
      <c r="D443" s="128">
        <f t="shared" si="213"/>
        <v>0</v>
      </c>
      <c r="E443" s="128">
        <f t="shared" si="213"/>
        <v>0</v>
      </c>
      <c r="F443" s="128">
        <f t="shared" si="213"/>
        <v>0</v>
      </c>
      <c r="G443" s="128">
        <f t="shared" si="213"/>
        <v>0.000003583153492</v>
      </c>
      <c r="H443" s="128">
        <f t="shared" si="213"/>
        <v>0.000001269346829</v>
      </c>
      <c r="I443" s="128">
        <f t="shared" si="213"/>
        <v>0.00000271310897</v>
      </c>
      <c r="J443" s="128">
        <f t="shared" si="213"/>
        <v>0.0000009089274674</v>
      </c>
      <c r="K443" s="128">
        <f t="shared" si="213"/>
        <v>0</v>
      </c>
      <c r="L443" s="128">
        <f t="shared" si="213"/>
        <v>0</v>
      </c>
      <c r="M443" s="128">
        <f t="shared" si="213"/>
        <v>0</v>
      </c>
      <c r="N443" s="128">
        <f t="shared" si="213"/>
        <v>0</v>
      </c>
      <c r="O443" s="128">
        <f t="shared" si="213"/>
        <v>0</v>
      </c>
      <c r="P443" s="128">
        <f t="shared" si="213"/>
        <v>0</v>
      </c>
      <c r="Q443" s="128">
        <f t="shared" si="213"/>
        <v>0</v>
      </c>
      <c r="R443" s="128">
        <f t="shared" si="213"/>
        <v>0</v>
      </c>
      <c r="S443" s="128">
        <f t="shared" si="213"/>
        <v>0.0000002741428718</v>
      </c>
      <c r="T443" s="128">
        <f t="shared" si="213"/>
        <v>0.000002801043669</v>
      </c>
      <c r="U443" s="157">
        <f t="shared" si="213"/>
        <v>0</v>
      </c>
    </row>
    <row r="444" ht="15.75" customHeight="1">
      <c r="A444" s="172" t="s">
        <v>474</v>
      </c>
      <c r="B444" s="128">
        <f t="shared" ref="B444:U444" si="214">B224/B$12</f>
        <v>0</v>
      </c>
      <c r="C444" s="128">
        <f t="shared" si="214"/>
        <v>0.0000004751457213</v>
      </c>
      <c r="D444" s="128">
        <f t="shared" si="214"/>
        <v>0</v>
      </c>
      <c r="E444" s="128">
        <f t="shared" si="214"/>
        <v>0</v>
      </c>
      <c r="F444" s="128">
        <f t="shared" si="214"/>
        <v>0</v>
      </c>
      <c r="G444" s="128">
        <f t="shared" si="214"/>
        <v>0</v>
      </c>
      <c r="H444" s="128">
        <f t="shared" si="214"/>
        <v>0</v>
      </c>
      <c r="I444" s="128">
        <f t="shared" si="214"/>
        <v>0.000005217517251</v>
      </c>
      <c r="J444" s="128">
        <f t="shared" si="214"/>
        <v>0</v>
      </c>
      <c r="K444" s="128">
        <f t="shared" si="214"/>
        <v>0</v>
      </c>
      <c r="L444" s="128">
        <f t="shared" si="214"/>
        <v>0</v>
      </c>
      <c r="M444" s="128">
        <f t="shared" si="214"/>
        <v>0</v>
      </c>
      <c r="N444" s="128">
        <f t="shared" si="214"/>
        <v>0</v>
      </c>
      <c r="O444" s="128">
        <f t="shared" si="214"/>
        <v>0</v>
      </c>
      <c r="P444" s="128">
        <f t="shared" si="214"/>
        <v>0.003295072809</v>
      </c>
      <c r="Q444" s="128">
        <f t="shared" si="214"/>
        <v>0</v>
      </c>
      <c r="R444" s="128">
        <f t="shared" si="214"/>
        <v>0</v>
      </c>
      <c r="S444" s="128">
        <f t="shared" si="214"/>
        <v>0</v>
      </c>
      <c r="T444" s="128">
        <f t="shared" si="214"/>
        <v>0</v>
      </c>
      <c r="U444" s="157">
        <f t="shared" si="214"/>
        <v>0</v>
      </c>
    </row>
    <row r="445" ht="15.75" customHeight="1">
      <c r="A445" s="172" t="s">
        <v>476</v>
      </c>
      <c r="B445" s="128">
        <f t="shared" ref="B445:U445" si="215">B225/B$12</f>
        <v>0</v>
      </c>
      <c r="C445" s="128">
        <f t="shared" si="215"/>
        <v>0</v>
      </c>
      <c r="D445" s="128">
        <f t="shared" si="215"/>
        <v>0.00001885201736</v>
      </c>
      <c r="E445" s="128">
        <f t="shared" si="215"/>
        <v>0.0001297887015</v>
      </c>
      <c r="F445" s="128">
        <f t="shared" si="215"/>
        <v>0.0003286860038</v>
      </c>
      <c r="G445" s="128">
        <f t="shared" si="215"/>
        <v>0</v>
      </c>
      <c r="H445" s="128">
        <f t="shared" si="215"/>
        <v>0</v>
      </c>
      <c r="I445" s="128">
        <f t="shared" si="215"/>
        <v>0</v>
      </c>
      <c r="J445" s="128">
        <f t="shared" si="215"/>
        <v>0</v>
      </c>
      <c r="K445" s="128">
        <f t="shared" si="215"/>
        <v>0</v>
      </c>
      <c r="L445" s="128">
        <f t="shared" si="215"/>
        <v>0</v>
      </c>
      <c r="M445" s="128">
        <f t="shared" si="215"/>
        <v>0</v>
      </c>
      <c r="N445" s="128">
        <f t="shared" si="215"/>
        <v>0</v>
      </c>
      <c r="O445" s="128">
        <f t="shared" si="215"/>
        <v>0</v>
      </c>
      <c r="P445" s="128">
        <f t="shared" si="215"/>
        <v>0</v>
      </c>
      <c r="Q445" s="128">
        <f t="shared" si="215"/>
        <v>0</v>
      </c>
      <c r="R445" s="128">
        <f t="shared" si="215"/>
        <v>0</v>
      </c>
      <c r="S445" s="128">
        <f t="shared" si="215"/>
        <v>0</v>
      </c>
      <c r="T445" s="128">
        <f t="shared" si="215"/>
        <v>0</v>
      </c>
      <c r="U445" s="157">
        <f t="shared" si="215"/>
        <v>0</v>
      </c>
    </row>
    <row r="446" ht="15.75" customHeight="1">
      <c r="A446" s="172" t="s">
        <v>444</v>
      </c>
      <c r="B446" s="128">
        <f t="shared" ref="B446:U446" si="216">B226/B$12</f>
        <v>0</v>
      </c>
      <c r="C446" s="128">
        <f t="shared" si="216"/>
        <v>0</v>
      </c>
      <c r="D446" s="128">
        <f t="shared" si="216"/>
        <v>0</v>
      </c>
      <c r="E446" s="128">
        <f t="shared" si="216"/>
        <v>0</v>
      </c>
      <c r="F446" s="128">
        <f t="shared" si="216"/>
        <v>0</v>
      </c>
      <c r="G446" s="128">
        <f t="shared" si="216"/>
        <v>0</v>
      </c>
      <c r="H446" s="128">
        <f t="shared" si="216"/>
        <v>0</v>
      </c>
      <c r="I446" s="128">
        <f t="shared" si="216"/>
        <v>0.000007513224841</v>
      </c>
      <c r="J446" s="128">
        <f t="shared" si="216"/>
        <v>0</v>
      </c>
      <c r="K446" s="128">
        <f t="shared" si="216"/>
        <v>0.000002042704323</v>
      </c>
      <c r="L446" s="128">
        <f t="shared" si="216"/>
        <v>0.000003584360827</v>
      </c>
      <c r="M446" s="128">
        <f t="shared" si="216"/>
        <v>0.000002382097489</v>
      </c>
      <c r="N446" s="128">
        <f t="shared" si="216"/>
        <v>0</v>
      </c>
      <c r="O446" s="128">
        <f t="shared" si="216"/>
        <v>0</v>
      </c>
      <c r="P446" s="128">
        <f t="shared" si="216"/>
        <v>0.000001373519303</v>
      </c>
      <c r="Q446" s="128">
        <f t="shared" si="216"/>
        <v>0</v>
      </c>
      <c r="R446" s="128">
        <f t="shared" si="216"/>
        <v>0</v>
      </c>
      <c r="S446" s="128">
        <f t="shared" si="216"/>
        <v>0</v>
      </c>
      <c r="T446" s="128">
        <f t="shared" si="216"/>
        <v>0</v>
      </c>
      <c r="U446" s="157">
        <f t="shared" si="216"/>
        <v>0</v>
      </c>
    </row>
    <row r="447" ht="15.75" customHeight="1">
      <c r="A447" s="172" t="s">
        <v>452</v>
      </c>
      <c r="B447" s="128">
        <f t="shared" ref="B447:U447" si="217">B227/B$12</f>
        <v>0</v>
      </c>
      <c r="C447" s="128">
        <f t="shared" si="217"/>
        <v>0</v>
      </c>
      <c r="D447" s="128">
        <f t="shared" si="217"/>
        <v>0.0005612859356</v>
      </c>
      <c r="E447" s="128">
        <f t="shared" si="217"/>
        <v>0.0001735532008</v>
      </c>
      <c r="F447" s="128">
        <f t="shared" si="217"/>
        <v>0.0005977705544</v>
      </c>
      <c r="G447" s="128">
        <f t="shared" si="217"/>
        <v>0</v>
      </c>
      <c r="H447" s="128">
        <f t="shared" si="217"/>
        <v>0</v>
      </c>
      <c r="I447" s="128">
        <f t="shared" si="217"/>
        <v>0</v>
      </c>
      <c r="J447" s="128">
        <f t="shared" si="217"/>
        <v>0</v>
      </c>
      <c r="K447" s="128">
        <f t="shared" si="217"/>
        <v>0</v>
      </c>
      <c r="L447" s="128">
        <f t="shared" si="217"/>
        <v>0.00003060492706</v>
      </c>
      <c r="M447" s="128">
        <f t="shared" si="217"/>
        <v>0</v>
      </c>
      <c r="N447" s="128">
        <f t="shared" si="217"/>
        <v>0.00009679158548</v>
      </c>
      <c r="O447" s="128">
        <f t="shared" si="217"/>
        <v>0</v>
      </c>
      <c r="P447" s="128">
        <f t="shared" si="217"/>
        <v>0</v>
      </c>
      <c r="Q447" s="128">
        <f t="shared" si="217"/>
        <v>0</v>
      </c>
      <c r="R447" s="128">
        <f t="shared" si="217"/>
        <v>0</v>
      </c>
      <c r="S447" s="128">
        <f t="shared" si="217"/>
        <v>0</v>
      </c>
      <c r="T447" s="128">
        <f t="shared" si="217"/>
        <v>0</v>
      </c>
      <c r="U447" s="157">
        <f t="shared" si="217"/>
        <v>0</v>
      </c>
    </row>
    <row r="448" ht="15.75" customHeight="1">
      <c r="A448" s="172" t="s">
        <v>458</v>
      </c>
      <c r="B448" s="128">
        <f t="shared" ref="B448:U448" si="218">B228/B$12</f>
        <v>0</v>
      </c>
      <c r="C448" s="128">
        <f t="shared" si="218"/>
        <v>0</v>
      </c>
      <c r="D448" s="128">
        <f t="shared" si="218"/>
        <v>0</v>
      </c>
      <c r="E448" s="128">
        <f t="shared" si="218"/>
        <v>0</v>
      </c>
      <c r="F448" s="128">
        <f t="shared" si="218"/>
        <v>0</v>
      </c>
      <c r="G448" s="128">
        <f t="shared" si="218"/>
        <v>0</v>
      </c>
      <c r="H448" s="128">
        <f t="shared" si="218"/>
        <v>0</v>
      </c>
      <c r="I448" s="128">
        <f t="shared" si="218"/>
        <v>0</v>
      </c>
      <c r="J448" s="128">
        <f t="shared" si="218"/>
        <v>0</v>
      </c>
      <c r="K448" s="128">
        <f t="shared" si="218"/>
        <v>0</v>
      </c>
      <c r="L448" s="128">
        <f t="shared" si="218"/>
        <v>0</v>
      </c>
      <c r="M448" s="128">
        <f t="shared" si="218"/>
        <v>0</v>
      </c>
      <c r="N448" s="128">
        <f t="shared" si="218"/>
        <v>0</v>
      </c>
      <c r="O448" s="128">
        <f t="shared" si="218"/>
        <v>0.0000123074863</v>
      </c>
      <c r="P448" s="128">
        <f t="shared" si="218"/>
        <v>0</v>
      </c>
      <c r="Q448" s="128">
        <f t="shared" si="218"/>
        <v>0</v>
      </c>
      <c r="R448" s="128">
        <f t="shared" si="218"/>
        <v>0</v>
      </c>
      <c r="S448" s="128">
        <f t="shared" si="218"/>
        <v>0</v>
      </c>
      <c r="T448" s="128">
        <f t="shared" si="218"/>
        <v>0</v>
      </c>
      <c r="U448" s="157">
        <f t="shared" si="218"/>
        <v>0</v>
      </c>
    </row>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6.57"/>
    <col customWidth="1" min="2" max="21" width="16.29"/>
    <col customWidth="1" min="22" max="26" width="8.71"/>
  </cols>
  <sheetData>
    <row r="1">
      <c r="A1" s="174" t="s">
        <v>483</v>
      </c>
      <c r="B1" s="174"/>
      <c r="C1" s="174"/>
      <c r="D1" s="174"/>
      <c r="E1" s="174"/>
      <c r="F1" s="174"/>
    </row>
    <row r="2" ht="15.0" customHeight="1">
      <c r="A2" s="175" t="s">
        <v>541</v>
      </c>
      <c r="B2" s="175"/>
      <c r="C2" s="175"/>
      <c r="D2" s="175"/>
      <c r="E2" s="175"/>
      <c r="F2" s="175"/>
    </row>
    <row r="3">
      <c r="A3" s="97"/>
    </row>
    <row r="4">
      <c r="A4" s="96" t="s">
        <v>485</v>
      </c>
    </row>
    <row r="5">
      <c r="A5" s="96" t="s">
        <v>486</v>
      </c>
    </row>
    <row r="6">
      <c r="A6" s="96" t="s">
        <v>487</v>
      </c>
    </row>
    <row r="7">
      <c r="A7" s="97"/>
    </row>
    <row r="8">
      <c r="A8" s="96" t="s">
        <v>488</v>
      </c>
    </row>
    <row r="9">
      <c r="A9" s="97"/>
    </row>
    <row r="10">
      <c r="A10" s="98" t="s">
        <v>542</v>
      </c>
    </row>
    <row r="11">
      <c r="A11" s="158" t="s">
        <v>490</v>
      </c>
      <c r="B11" s="100" t="s">
        <v>491</v>
      </c>
      <c r="C11" s="100" t="s">
        <v>492</v>
      </c>
      <c r="D11" s="100" t="s">
        <v>493</v>
      </c>
      <c r="E11" s="100" t="s">
        <v>494</v>
      </c>
      <c r="F11" s="100" t="s">
        <v>495</v>
      </c>
      <c r="G11" s="100" t="s">
        <v>496</v>
      </c>
      <c r="H11" s="100" t="s">
        <v>497</v>
      </c>
      <c r="I11" s="100" t="s">
        <v>498</v>
      </c>
      <c r="J11" s="100" t="s">
        <v>499</v>
      </c>
      <c r="K11" s="100" t="s">
        <v>500</v>
      </c>
      <c r="L11" s="100" t="s">
        <v>501</v>
      </c>
      <c r="M11" s="100" t="s">
        <v>502</v>
      </c>
      <c r="N11" s="100" t="s">
        <v>503</v>
      </c>
      <c r="O11" s="100" t="s">
        <v>504</v>
      </c>
      <c r="P11" s="100" t="s">
        <v>505</v>
      </c>
      <c r="Q11" s="100" t="s">
        <v>506</v>
      </c>
      <c r="R11" s="100" t="s">
        <v>507</v>
      </c>
      <c r="S11" s="100" t="s">
        <v>508</v>
      </c>
      <c r="T11" s="100" t="s">
        <v>509</v>
      </c>
      <c r="U11" s="101" t="s">
        <v>510</v>
      </c>
    </row>
    <row r="12">
      <c r="A12" s="176" t="s">
        <v>511</v>
      </c>
      <c r="B12" s="103">
        <v>77723.0</v>
      </c>
      <c r="C12" s="103">
        <v>109205.0</v>
      </c>
      <c r="D12" s="103">
        <v>144617.0</v>
      </c>
      <c r="E12" s="103">
        <v>216974.0</v>
      </c>
      <c r="F12" s="103">
        <v>373971.0</v>
      </c>
      <c r="G12" s="103">
        <v>213482.0</v>
      </c>
      <c r="H12" s="103">
        <v>104013.0</v>
      </c>
      <c r="I12" s="103">
        <v>247657.0</v>
      </c>
      <c r="J12" s="103">
        <v>804454.0</v>
      </c>
      <c r="K12" s="103">
        <v>346465.0</v>
      </c>
      <c r="L12" s="103">
        <v>405578.0</v>
      </c>
      <c r="M12" s="103">
        <v>283318.0</v>
      </c>
      <c r="N12" s="103">
        <v>269165.0</v>
      </c>
      <c r="O12" s="103">
        <v>199474.0</v>
      </c>
      <c r="P12" s="103">
        <v>259443.0</v>
      </c>
      <c r="Q12" s="103">
        <v>211507.0</v>
      </c>
      <c r="R12" s="103">
        <v>183940.0</v>
      </c>
      <c r="S12" s="103">
        <v>159285.0</v>
      </c>
      <c r="T12" s="103">
        <v>265261.0</v>
      </c>
      <c r="U12" s="103">
        <v>767312.0</v>
      </c>
    </row>
    <row r="13">
      <c r="A13" s="176" t="s">
        <v>101</v>
      </c>
      <c r="B13" s="177"/>
      <c r="C13" s="178"/>
      <c r="D13" s="178"/>
      <c r="E13" s="178"/>
      <c r="F13" s="178"/>
      <c r="G13" s="178"/>
      <c r="H13" s="178"/>
      <c r="I13" s="178"/>
      <c r="J13" s="178"/>
      <c r="K13" s="178"/>
      <c r="L13" s="178"/>
      <c r="M13" s="178"/>
      <c r="N13" s="178"/>
      <c r="O13" s="178"/>
      <c r="P13" s="178"/>
      <c r="Q13" s="178"/>
      <c r="R13" s="178"/>
      <c r="S13" s="178"/>
      <c r="T13" s="178"/>
      <c r="U13" s="178"/>
    </row>
    <row r="14">
      <c r="A14" s="176" t="s">
        <v>2</v>
      </c>
      <c r="B14" s="179"/>
      <c r="C14" s="180"/>
      <c r="D14" s="180"/>
      <c r="E14" s="180"/>
      <c r="F14" s="180"/>
      <c r="G14" s="180"/>
      <c r="H14" s="180"/>
      <c r="I14" s="180"/>
      <c r="J14" s="180"/>
      <c r="K14" s="180"/>
      <c r="L14" s="180"/>
      <c r="M14" s="180"/>
      <c r="N14" s="180"/>
      <c r="O14" s="180"/>
      <c r="P14" s="180"/>
      <c r="Q14" s="180"/>
      <c r="R14" s="180"/>
      <c r="S14" s="180"/>
      <c r="T14" s="180"/>
      <c r="U14" s="180"/>
    </row>
    <row r="15">
      <c r="A15" s="176" t="s">
        <v>70</v>
      </c>
      <c r="B15" s="181"/>
      <c r="C15" s="182"/>
      <c r="D15" s="182"/>
      <c r="E15" s="182"/>
      <c r="F15" s="182"/>
      <c r="G15" s="182"/>
      <c r="H15" s="182"/>
      <c r="I15" s="182"/>
      <c r="J15" s="182"/>
      <c r="K15" s="182"/>
      <c r="L15" s="182"/>
      <c r="M15" s="182"/>
      <c r="N15" s="182"/>
      <c r="O15" s="182"/>
      <c r="P15" s="182"/>
      <c r="Q15" s="182"/>
      <c r="R15" s="182"/>
      <c r="S15" s="182"/>
      <c r="T15" s="182"/>
      <c r="U15" s="183"/>
    </row>
    <row r="16">
      <c r="A16" s="176" t="s">
        <v>512</v>
      </c>
      <c r="B16" s="181"/>
      <c r="C16" s="182"/>
      <c r="D16" s="182"/>
      <c r="E16" s="182"/>
      <c r="F16" s="182"/>
      <c r="G16" s="182"/>
      <c r="H16" s="182"/>
      <c r="I16" s="182"/>
      <c r="J16" s="182"/>
      <c r="K16" s="182"/>
      <c r="L16" s="182"/>
      <c r="M16" s="182"/>
      <c r="N16" s="182"/>
      <c r="O16" s="182"/>
      <c r="P16" s="182"/>
      <c r="Q16" s="182"/>
      <c r="R16" s="182"/>
      <c r="S16" s="182"/>
      <c r="T16" s="182"/>
      <c r="U16" s="180"/>
    </row>
    <row r="17">
      <c r="A17" s="176" t="s">
        <v>55</v>
      </c>
      <c r="B17" s="181"/>
      <c r="C17" s="182"/>
      <c r="D17" s="182"/>
      <c r="E17" s="182"/>
      <c r="F17" s="182"/>
      <c r="G17" s="182"/>
      <c r="H17" s="182"/>
      <c r="I17" s="182"/>
      <c r="J17" s="182"/>
      <c r="K17" s="182"/>
      <c r="L17" s="182"/>
      <c r="M17" s="182"/>
      <c r="N17" s="182"/>
      <c r="O17" s="182"/>
      <c r="P17" s="182"/>
      <c r="Q17" s="182"/>
      <c r="R17" s="182"/>
      <c r="S17" s="182"/>
      <c r="T17" s="182"/>
      <c r="U17" s="183"/>
    </row>
    <row r="18">
      <c r="A18" s="176" t="s">
        <v>102</v>
      </c>
      <c r="B18" s="181"/>
      <c r="C18" s="182"/>
      <c r="D18" s="182"/>
      <c r="E18" s="182"/>
      <c r="F18" s="182"/>
      <c r="G18" s="182"/>
      <c r="H18" s="182"/>
      <c r="I18" s="182"/>
      <c r="J18" s="182"/>
      <c r="K18" s="182"/>
      <c r="L18" s="182"/>
      <c r="M18" s="182"/>
      <c r="N18" s="182"/>
      <c r="O18" s="182"/>
      <c r="P18" s="182"/>
      <c r="Q18" s="182"/>
      <c r="R18" s="182"/>
      <c r="S18" s="182"/>
      <c r="T18" s="182"/>
      <c r="U18" s="183"/>
    </row>
    <row r="19">
      <c r="A19" s="176" t="s">
        <v>543</v>
      </c>
      <c r="B19" s="171">
        <v>0.0</v>
      </c>
      <c r="C19" s="107"/>
      <c r="D19" s="107"/>
      <c r="E19" s="107"/>
      <c r="F19" s="107"/>
      <c r="G19" s="107"/>
      <c r="H19" s="107"/>
      <c r="I19" s="108">
        <v>18.0</v>
      </c>
      <c r="J19" s="108">
        <v>144.0</v>
      </c>
      <c r="K19" s="107"/>
      <c r="L19" s="107"/>
      <c r="M19" s="107"/>
      <c r="N19" s="107"/>
      <c r="O19" s="107"/>
      <c r="P19" s="107"/>
      <c r="Q19" s="107"/>
      <c r="R19" s="107"/>
      <c r="S19" s="107"/>
      <c r="T19" s="107"/>
      <c r="U19" s="184"/>
    </row>
    <row r="20">
      <c r="A20" s="176" t="s">
        <v>4</v>
      </c>
      <c r="B20" s="181"/>
      <c r="C20" s="182"/>
      <c r="D20" s="182"/>
      <c r="E20" s="182"/>
      <c r="F20" s="182"/>
      <c r="G20" s="182"/>
      <c r="H20" s="182"/>
      <c r="I20" s="182"/>
      <c r="J20" s="182"/>
      <c r="K20" s="182"/>
      <c r="L20" s="182"/>
      <c r="M20" s="182"/>
      <c r="N20" s="182"/>
      <c r="O20" s="182"/>
      <c r="P20" s="182"/>
      <c r="Q20" s="182"/>
      <c r="R20" s="182"/>
      <c r="S20" s="182"/>
      <c r="T20" s="182"/>
      <c r="U20" s="183"/>
    </row>
    <row r="21" ht="15.75" customHeight="1">
      <c r="A21" s="176" t="s">
        <v>5</v>
      </c>
      <c r="B21" s="181"/>
      <c r="C21" s="182"/>
      <c r="D21" s="182"/>
      <c r="E21" s="182"/>
      <c r="F21" s="182"/>
      <c r="G21" s="182"/>
      <c r="H21" s="182"/>
      <c r="I21" s="182"/>
      <c r="J21" s="182"/>
      <c r="K21" s="182"/>
      <c r="L21" s="182"/>
      <c r="M21" s="182"/>
      <c r="N21" s="182"/>
      <c r="O21" s="182"/>
      <c r="P21" s="182"/>
      <c r="Q21" s="182"/>
      <c r="R21" s="182"/>
      <c r="S21" s="182"/>
      <c r="T21" s="182"/>
      <c r="U21" s="183"/>
    </row>
    <row r="22" ht="15.75" customHeight="1">
      <c r="A22" s="176" t="s">
        <v>103</v>
      </c>
      <c r="B22" s="181"/>
      <c r="C22" s="182"/>
      <c r="D22" s="182"/>
      <c r="E22" s="182"/>
      <c r="F22" s="182"/>
      <c r="G22" s="182"/>
      <c r="H22" s="182"/>
      <c r="I22" s="182"/>
      <c r="J22" s="182"/>
      <c r="K22" s="182"/>
      <c r="L22" s="182"/>
      <c r="M22" s="182"/>
      <c r="N22" s="182"/>
      <c r="O22" s="182"/>
      <c r="P22" s="182"/>
      <c r="Q22" s="182"/>
      <c r="R22" s="182"/>
      <c r="S22" s="182"/>
      <c r="T22" s="182"/>
      <c r="U22" s="183"/>
    </row>
    <row r="23" ht="15.75" customHeight="1">
      <c r="A23" s="176" t="s">
        <v>6</v>
      </c>
      <c r="B23" s="171">
        <v>170.0</v>
      </c>
      <c r="C23" s="107">
        <v>0.0</v>
      </c>
      <c r="D23" s="107">
        <v>3.0</v>
      </c>
      <c r="E23" s="107">
        <v>3.0</v>
      </c>
      <c r="F23" s="107">
        <v>0.0</v>
      </c>
      <c r="G23" s="107">
        <v>0.0</v>
      </c>
      <c r="H23" s="107">
        <v>0.0</v>
      </c>
      <c r="I23" s="107">
        <v>0.0</v>
      </c>
      <c r="J23" s="107">
        <v>6.0</v>
      </c>
      <c r="K23" s="107">
        <v>0.0</v>
      </c>
      <c r="L23" s="107">
        <v>0.0</v>
      </c>
      <c r="M23" s="107">
        <v>0.0</v>
      </c>
      <c r="N23" s="107">
        <v>4.0</v>
      </c>
      <c r="O23" s="107">
        <v>0.0</v>
      </c>
      <c r="P23" s="107">
        <v>0.0</v>
      </c>
      <c r="Q23" s="107">
        <v>0.0</v>
      </c>
      <c r="R23" s="107">
        <v>0.0</v>
      </c>
      <c r="S23" s="107">
        <v>0.0</v>
      </c>
      <c r="T23" s="107">
        <v>0.0</v>
      </c>
      <c r="U23" s="185">
        <v>1.0</v>
      </c>
    </row>
    <row r="24" ht="15.75" customHeight="1">
      <c r="A24" s="176" t="s">
        <v>104</v>
      </c>
      <c r="B24" s="171">
        <v>0.0</v>
      </c>
      <c r="C24" s="107">
        <v>1.0</v>
      </c>
      <c r="D24" s="107">
        <v>0.0</v>
      </c>
      <c r="E24" s="107">
        <v>0.0</v>
      </c>
      <c r="F24" s="107">
        <v>0.0</v>
      </c>
      <c r="G24" s="107">
        <v>0.0</v>
      </c>
      <c r="H24" s="107">
        <v>0.0</v>
      </c>
      <c r="I24" s="107">
        <v>0.0</v>
      </c>
      <c r="J24" s="107">
        <v>0.0</v>
      </c>
      <c r="K24" s="107">
        <v>0.0</v>
      </c>
      <c r="L24" s="107">
        <v>0.0</v>
      </c>
      <c r="M24" s="107">
        <v>0.0</v>
      </c>
      <c r="N24" s="107">
        <v>0.0</v>
      </c>
      <c r="O24" s="107">
        <v>0.0</v>
      </c>
      <c r="P24" s="107">
        <v>0.0</v>
      </c>
      <c r="Q24" s="107">
        <v>0.0</v>
      </c>
      <c r="R24" s="107">
        <v>0.0</v>
      </c>
      <c r="S24" s="107">
        <v>0.0</v>
      </c>
      <c r="T24" s="107">
        <v>0.0</v>
      </c>
      <c r="U24" s="184">
        <v>0.0</v>
      </c>
    </row>
    <row r="25" ht="15.75" customHeight="1">
      <c r="A25" s="176" t="s">
        <v>80</v>
      </c>
      <c r="B25" s="181"/>
      <c r="C25" s="182"/>
      <c r="D25" s="182"/>
      <c r="E25" s="182"/>
      <c r="F25" s="182"/>
      <c r="G25" s="182"/>
      <c r="H25" s="182"/>
      <c r="I25" s="182"/>
      <c r="J25" s="182"/>
      <c r="K25" s="182"/>
      <c r="L25" s="182"/>
      <c r="M25" s="182"/>
      <c r="N25" s="182"/>
      <c r="O25" s="182"/>
      <c r="P25" s="182"/>
      <c r="Q25" s="182"/>
      <c r="R25" s="182"/>
      <c r="S25" s="182"/>
      <c r="T25" s="182"/>
      <c r="U25" s="183"/>
    </row>
    <row r="26" ht="15.75" customHeight="1">
      <c r="A26" s="176" t="s">
        <v>52</v>
      </c>
      <c r="B26" s="181"/>
      <c r="C26" s="182"/>
      <c r="D26" s="182"/>
      <c r="E26" s="182"/>
      <c r="F26" s="182"/>
      <c r="G26" s="182"/>
      <c r="H26" s="182"/>
      <c r="I26" s="182"/>
      <c r="J26" s="182"/>
      <c r="K26" s="182"/>
      <c r="L26" s="182"/>
      <c r="M26" s="182"/>
      <c r="N26" s="182"/>
      <c r="O26" s="182"/>
      <c r="P26" s="182"/>
      <c r="Q26" s="182"/>
      <c r="R26" s="182"/>
      <c r="S26" s="182"/>
      <c r="T26" s="182"/>
      <c r="U26" s="183"/>
    </row>
    <row r="27" ht="15.75" customHeight="1">
      <c r="A27" s="176" t="s">
        <v>64</v>
      </c>
      <c r="B27" s="181"/>
      <c r="C27" s="182"/>
      <c r="D27" s="182"/>
      <c r="E27" s="182"/>
      <c r="F27" s="182"/>
      <c r="G27" s="182"/>
      <c r="H27" s="182"/>
      <c r="I27" s="182"/>
      <c r="J27" s="182"/>
      <c r="K27" s="182"/>
      <c r="L27" s="182"/>
      <c r="M27" s="182"/>
      <c r="N27" s="182"/>
      <c r="O27" s="182"/>
      <c r="P27" s="182"/>
      <c r="Q27" s="182"/>
      <c r="R27" s="182"/>
      <c r="S27" s="182"/>
      <c r="T27" s="182"/>
      <c r="U27" s="183"/>
    </row>
    <row r="28" ht="15.75" customHeight="1">
      <c r="A28" s="176" t="s">
        <v>105</v>
      </c>
      <c r="B28" s="181"/>
      <c r="C28" s="182"/>
      <c r="D28" s="182"/>
      <c r="E28" s="182"/>
      <c r="F28" s="182"/>
      <c r="G28" s="182"/>
      <c r="H28" s="182"/>
      <c r="I28" s="182"/>
      <c r="J28" s="182"/>
      <c r="K28" s="182"/>
      <c r="L28" s="182"/>
      <c r="M28" s="182"/>
      <c r="N28" s="182"/>
      <c r="O28" s="182"/>
      <c r="P28" s="182"/>
      <c r="Q28" s="182"/>
      <c r="R28" s="182"/>
      <c r="S28" s="182"/>
      <c r="T28" s="182"/>
      <c r="U28" s="183"/>
    </row>
    <row r="29" ht="15.75" customHeight="1">
      <c r="A29" s="176" t="s">
        <v>7</v>
      </c>
      <c r="B29" s="181"/>
      <c r="C29" s="182"/>
      <c r="D29" s="182"/>
      <c r="E29" s="182"/>
      <c r="F29" s="182"/>
      <c r="G29" s="182"/>
      <c r="H29" s="182"/>
      <c r="I29" s="182"/>
      <c r="J29" s="182"/>
      <c r="K29" s="182"/>
      <c r="L29" s="182"/>
      <c r="M29" s="182"/>
      <c r="N29" s="182"/>
      <c r="O29" s="182"/>
      <c r="P29" s="182"/>
      <c r="Q29" s="182"/>
      <c r="R29" s="182"/>
      <c r="S29" s="182"/>
      <c r="T29" s="182"/>
      <c r="U29" s="183"/>
    </row>
    <row r="30" ht="15.75" customHeight="1">
      <c r="A30" s="176" t="s">
        <v>106</v>
      </c>
      <c r="B30" s="181"/>
      <c r="C30" s="182"/>
      <c r="D30" s="182"/>
      <c r="E30" s="182"/>
      <c r="F30" s="182"/>
      <c r="G30" s="182"/>
      <c r="H30" s="182"/>
      <c r="I30" s="182"/>
      <c r="J30" s="182"/>
      <c r="K30" s="182"/>
      <c r="L30" s="182"/>
      <c r="M30" s="182"/>
      <c r="N30" s="182"/>
      <c r="O30" s="182"/>
      <c r="P30" s="182"/>
      <c r="Q30" s="182"/>
      <c r="R30" s="182"/>
      <c r="S30" s="182"/>
      <c r="T30" s="182"/>
      <c r="U30" s="183"/>
    </row>
    <row r="31" ht="15.75" customHeight="1">
      <c r="A31" s="176" t="s">
        <v>107</v>
      </c>
      <c r="B31" s="181"/>
      <c r="C31" s="182"/>
      <c r="D31" s="182"/>
      <c r="E31" s="182"/>
      <c r="F31" s="182"/>
      <c r="G31" s="182"/>
      <c r="H31" s="182"/>
      <c r="I31" s="182"/>
      <c r="J31" s="182"/>
      <c r="K31" s="182"/>
      <c r="L31" s="182"/>
      <c r="M31" s="182"/>
      <c r="N31" s="182"/>
      <c r="O31" s="182"/>
      <c r="P31" s="182"/>
      <c r="Q31" s="182"/>
      <c r="R31" s="182"/>
      <c r="S31" s="182"/>
      <c r="T31" s="182"/>
      <c r="U31" s="180"/>
    </row>
    <row r="32" ht="15.75" customHeight="1">
      <c r="A32" s="176" t="s">
        <v>513</v>
      </c>
      <c r="B32" s="181"/>
      <c r="C32" s="182"/>
      <c r="D32" s="182"/>
      <c r="E32" s="182"/>
      <c r="F32" s="182"/>
      <c r="G32" s="182"/>
      <c r="H32" s="182"/>
      <c r="I32" s="182"/>
      <c r="J32" s="182"/>
      <c r="K32" s="182"/>
      <c r="L32" s="182"/>
      <c r="M32" s="182"/>
      <c r="N32" s="182"/>
      <c r="O32" s="182"/>
      <c r="P32" s="182"/>
      <c r="Q32" s="182"/>
      <c r="R32" s="182"/>
      <c r="S32" s="182"/>
      <c r="T32" s="182"/>
      <c r="U32" s="183"/>
    </row>
    <row r="33" ht="15.75" customHeight="1">
      <c r="A33" s="176" t="s">
        <v>108</v>
      </c>
      <c r="B33" s="181"/>
      <c r="C33" s="182"/>
      <c r="D33" s="182"/>
      <c r="E33" s="182"/>
      <c r="F33" s="182"/>
      <c r="G33" s="182"/>
      <c r="H33" s="182"/>
      <c r="I33" s="182"/>
      <c r="J33" s="182"/>
      <c r="K33" s="182"/>
      <c r="L33" s="182"/>
      <c r="M33" s="182"/>
      <c r="N33" s="182"/>
      <c r="O33" s="182"/>
      <c r="P33" s="182"/>
      <c r="Q33" s="182"/>
      <c r="R33" s="182"/>
      <c r="S33" s="182"/>
      <c r="T33" s="182"/>
      <c r="U33" s="183"/>
    </row>
    <row r="34" ht="15.75" customHeight="1">
      <c r="A34" s="176" t="s">
        <v>109</v>
      </c>
      <c r="B34" s="181"/>
      <c r="C34" s="182"/>
      <c r="D34" s="182"/>
      <c r="E34" s="182"/>
      <c r="F34" s="182"/>
      <c r="G34" s="182"/>
      <c r="H34" s="182"/>
      <c r="I34" s="182"/>
      <c r="J34" s="182"/>
      <c r="K34" s="182"/>
      <c r="L34" s="182"/>
      <c r="M34" s="182"/>
      <c r="N34" s="182"/>
      <c r="O34" s="182"/>
      <c r="P34" s="182"/>
      <c r="Q34" s="182"/>
      <c r="R34" s="182"/>
      <c r="S34" s="182"/>
      <c r="T34" s="182"/>
      <c r="U34" s="183"/>
    </row>
    <row r="35" ht="15.75" customHeight="1">
      <c r="A35" s="176" t="s">
        <v>110</v>
      </c>
      <c r="B35" s="181"/>
      <c r="C35" s="182"/>
      <c r="D35" s="182"/>
      <c r="E35" s="182"/>
      <c r="F35" s="182"/>
      <c r="G35" s="182"/>
      <c r="H35" s="182"/>
      <c r="I35" s="182"/>
      <c r="J35" s="182"/>
      <c r="K35" s="182"/>
      <c r="L35" s="182"/>
      <c r="M35" s="182"/>
      <c r="N35" s="182"/>
      <c r="O35" s="182"/>
      <c r="P35" s="182"/>
      <c r="Q35" s="182"/>
      <c r="R35" s="182"/>
      <c r="S35" s="182"/>
      <c r="T35" s="182"/>
      <c r="U35" s="180"/>
    </row>
    <row r="36" ht="15.75" customHeight="1">
      <c r="A36" s="176" t="s">
        <v>111</v>
      </c>
      <c r="B36" s="186">
        <v>0.0</v>
      </c>
      <c r="C36" s="105">
        <v>15.0</v>
      </c>
      <c r="D36" s="105">
        <v>0.0</v>
      </c>
      <c r="E36" s="105">
        <v>0.0</v>
      </c>
      <c r="F36" s="105">
        <v>0.0</v>
      </c>
      <c r="G36" s="105">
        <v>0.0</v>
      </c>
      <c r="H36" s="105">
        <v>0.0</v>
      </c>
      <c r="I36" s="105">
        <v>0.0</v>
      </c>
      <c r="J36" s="105">
        <v>0.0</v>
      </c>
      <c r="K36" s="105">
        <v>0.0</v>
      </c>
      <c r="L36" s="105">
        <v>0.0</v>
      </c>
      <c r="M36" s="105">
        <v>0.0</v>
      </c>
      <c r="N36" s="105">
        <v>0.0</v>
      </c>
      <c r="O36" s="105">
        <v>0.0</v>
      </c>
      <c r="P36" s="105">
        <v>0.0</v>
      </c>
      <c r="Q36" s="105">
        <v>0.0</v>
      </c>
      <c r="R36" s="105">
        <v>0.0</v>
      </c>
      <c r="S36" s="105">
        <v>0.0</v>
      </c>
      <c r="T36" s="105">
        <v>0.0</v>
      </c>
      <c r="U36" s="187"/>
    </row>
    <row r="37" ht="15.75" customHeight="1">
      <c r="A37" s="176" t="s">
        <v>8</v>
      </c>
      <c r="B37" s="186">
        <v>0.0</v>
      </c>
      <c r="C37" s="105">
        <v>0.0</v>
      </c>
      <c r="D37" s="105">
        <v>0.0</v>
      </c>
      <c r="E37" s="105">
        <v>49.0</v>
      </c>
      <c r="F37" s="105">
        <v>0.0</v>
      </c>
      <c r="G37" s="105">
        <v>0.0</v>
      </c>
      <c r="H37" s="105">
        <v>0.0</v>
      </c>
      <c r="I37" s="105">
        <v>7.0</v>
      </c>
      <c r="J37" s="105">
        <v>0.0</v>
      </c>
      <c r="K37" s="105">
        <v>0.0</v>
      </c>
      <c r="L37" s="105">
        <v>56.0</v>
      </c>
      <c r="M37" s="105">
        <v>0.0</v>
      </c>
      <c r="N37" s="105">
        <v>0.0</v>
      </c>
      <c r="O37" s="105">
        <v>0.0</v>
      </c>
      <c r="P37" s="105">
        <v>0.0</v>
      </c>
      <c r="Q37" s="105">
        <v>0.0</v>
      </c>
      <c r="R37" s="105">
        <v>0.0</v>
      </c>
      <c r="S37" s="105">
        <v>0.0</v>
      </c>
      <c r="T37" s="105">
        <v>0.0</v>
      </c>
      <c r="U37" s="187">
        <v>6.0</v>
      </c>
    </row>
    <row r="38" ht="15.75" customHeight="1">
      <c r="A38" s="176" t="s">
        <v>514</v>
      </c>
      <c r="B38" s="181"/>
      <c r="C38" s="182"/>
      <c r="D38" s="182"/>
      <c r="E38" s="182"/>
      <c r="F38" s="182"/>
      <c r="G38" s="182"/>
      <c r="H38" s="182"/>
      <c r="I38" s="182"/>
      <c r="J38" s="182"/>
      <c r="K38" s="182"/>
      <c r="L38" s="182"/>
      <c r="M38" s="182"/>
      <c r="N38" s="182"/>
      <c r="O38" s="182"/>
      <c r="P38" s="182"/>
      <c r="Q38" s="182"/>
      <c r="R38" s="182"/>
      <c r="S38" s="182"/>
      <c r="T38" s="182"/>
      <c r="U38" s="183"/>
    </row>
    <row r="39" ht="15.75" customHeight="1">
      <c r="A39" s="176" t="s">
        <v>112</v>
      </c>
      <c r="B39" s="188"/>
      <c r="C39" s="189"/>
      <c r="D39" s="189"/>
      <c r="E39" s="189"/>
      <c r="F39" s="189"/>
      <c r="G39" s="189"/>
      <c r="H39" s="189"/>
      <c r="I39" s="189"/>
      <c r="J39" s="189"/>
      <c r="K39" s="189"/>
      <c r="L39" s="189"/>
      <c r="M39" s="189"/>
      <c r="N39" s="189"/>
      <c r="O39" s="189"/>
      <c r="P39" s="189"/>
      <c r="Q39" s="189"/>
      <c r="R39" s="189"/>
      <c r="S39" s="189"/>
      <c r="T39" s="189"/>
      <c r="U39" s="190"/>
    </row>
    <row r="40" ht="15.75" customHeight="1">
      <c r="A40" s="176" t="s">
        <v>81</v>
      </c>
      <c r="B40" s="186">
        <v>0.0</v>
      </c>
      <c r="C40" s="105">
        <v>0.0</v>
      </c>
      <c r="D40" s="105">
        <v>0.0</v>
      </c>
      <c r="E40" s="105">
        <v>0.0</v>
      </c>
      <c r="F40" s="105">
        <v>0.0</v>
      </c>
      <c r="G40" s="105">
        <v>0.0</v>
      </c>
      <c r="H40" s="105">
        <v>0.0</v>
      </c>
      <c r="I40" s="105">
        <v>0.0</v>
      </c>
      <c r="J40" s="105">
        <v>3.0</v>
      </c>
      <c r="K40" s="105">
        <v>1.0</v>
      </c>
      <c r="L40" s="105">
        <v>0.0</v>
      </c>
      <c r="M40" s="105">
        <v>0.0</v>
      </c>
      <c r="N40" s="105">
        <v>36.0</v>
      </c>
      <c r="O40" s="105">
        <v>0.0</v>
      </c>
      <c r="P40" s="105">
        <v>0.0</v>
      </c>
      <c r="Q40" s="105">
        <v>0.0</v>
      </c>
      <c r="R40" s="105">
        <v>19.0</v>
      </c>
      <c r="S40" s="105">
        <v>0.0</v>
      </c>
      <c r="T40" s="105">
        <v>0.0</v>
      </c>
      <c r="U40" s="105">
        <v>0.0</v>
      </c>
    </row>
    <row r="41" ht="15.75" customHeight="1">
      <c r="A41" s="176" t="s">
        <v>65</v>
      </c>
      <c r="B41" s="181"/>
      <c r="C41" s="182"/>
      <c r="D41" s="182"/>
      <c r="E41" s="182"/>
      <c r="F41" s="182"/>
      <c r="G41" s="182"/>
      <c r="H41" s="182"/>
      <c r="I41" s="182"/>
      <c r="J41" s="182"/>
      <c r="K41" s="182"/>
      <c r="L41" s="182"/>
      <c r="M41" s="182"/>
      <c r="N41" s="182"/>
      <c r="O41" s="182"/>
      <c r="P41" s="182"/>
      <c r="Q41" s="182"/>
      <c r="R41" s="182"/>
      <c r="S41" s="182"/>
      <c r="T41" s="182"/>
      <c r="U41" s="182"/>
    </row>
    <row r="42" ht="15.75" customHeight="1">
      <c r="A42" s="176" t="s">
        <v>113</v>
      </c>
      <c r="B42" s="171">
        <v>0.0</v>
      </c>
      <c r="C42" s="107">
        <v>0.0</v>
      </c>
      <c r="D42" s="107">
        <v>0.0</v>
      </c>
      <c r="E42" s="107">
        <v>0.0</v>
      </c>
      <c r="F42" s="107">
        <v>0.0</v>
      </c>
      <c r="G42" s="107">
        <v>0.0</v>
      </c>
      <c r="H42" s="107">
        <v>0.0</v>
      </c>
      <c r="I42" s="107">
        <v>0.0</v>
      </c>
      <c r="J42" s="107">
        <v>0.0</v>
      </c>
      <c r="K42" s="107">
        <v>5.0</v>
      </c>
      <c r="L42" s="107">
        <v>0.0</v>
      </c>
      <c r="M42" s="107">
        <v>0.0</v>
      </c>
      <c r="N42" s="107">
        <v>0.0</v>
      </c>
      <c r="O42" s="107">
        <v>0.0</v>
      </c>
      <c r="P42" s="107">
        <v>110.0</v>
      </c>
      <c r="Q42" s="107">
        <v>1838.0</v>
      </c>
      <c r="R42" s="107">
        <v>0.0</v>
      </c>
      <c r="S42" s="107">
        <v>0.0</v>
      </c>
      <c r="T42" s="107">
        <v>0.0</v>
      </c>
      <c r="U42" s="107">
        <v>0.0</v>
      </c>
    </row>
    <row r="43" ht="15.75" customHeight="1">
      <c r="A43" s="176" t="s">
        <v>114</v>
      </c>
      <c r="B43" s="181"/>
      <c r="C43" s="182"/>
      <c r="D43" s="182"/>
      <c r="E43" s="182"/>
      <c r="F43" s="182"/>
      <c r="G43" s="182"/>
      <c r="H43" s="182"/>
      <c r="I43" s="182"/>
      <c r="J43" s="182"/>
      <c r="K43" s="182"/>
      <c r="L43" s="182"/>
      <c r="M43" s="182"/>
      <c r="N43" s="182"/>
      <c r="O43" s="182"/>
      <c r="P43" s="182"/>
      <c r="Q43" s="182"/>
      <c r="R43" s="182"/>
      <c r="S43" s="182"/>
      <c r="T43" s="182"/>
      <c r="U43" s="182"/>
    </row>
    <row r="44" ht="15.75" customHeight="1">
      <c r="A44" s="176" t="s">
        <v>9</v>
      </c>
      <c r="B44" s="181"/>
      <c r="C44" s="182"/>
      <c r="D44" s="182"/>
      <c r="E44" s="182"/>
      <c r="F44" s="182"/>
      <c r="G44" s="182"/>
      <c r="H44" s="182"/>
      <c r="I44" s="182"/>
      <c r="J44" s="182"/>
      <c r="K44" s="182"/>
      <c r="L44" s="182"/>
      <c r="M44" s="182"/>
      <c r="N44" s="182"/>
      <c r="O44" s="182"/>
      <c r="P44" s="182"/>
      <c r="Q44" s="182"/>
      <c r="R44" s="182"/>
      <c r="S44" s="182"/>
      <c r="T44" s="182"/>
      <c r="U44" s="182"/>
    </row>
    <row r="45" ht="15.75" customHeight="1">
      <c r="A45" s="176" t="s">
        <v>69</v>
      </c>
      <c r="B45" s="181"/>
      <c r="C45" s="182"/>
      <c r="D45" s="182"/>
      <c r="E45" s="182"/>
      <c r="F45" s="182"/>
      <c r="G45" s="182"/>
      <c r="H45" s="182"/>
      <c r="I45" s="182"/>
      <c r="J45" s="182"/>
      <c r="K45" s="182"/>
      <c r="L45" s="182"/>
      <c r="M45" s="182"/>
      <c r="N45" s="182"/>
      <c r="O45" s="182"/>
      <c r="P45" s="182"/>
      <c r="Q45" s="182"/>
      <c r="R45" s="182"/>
      <c r="S45" s="182"/>
      <c r="T45" s="182"/>
      <c r="U45" s="182"/>
    </row>
    <row r="46" ht="15.75" customHeight="1">
      <c r="A46" s="176" t="s">
        <v>10</v>
      </c>
      <c r="B46" s="186">
        <v>10.0</v>
      </c>
      <c r="C46" s="105">
        <v>3.0</v>
      </c>
      <c r="D46" s="105">
        <v>14.0</v>
      </c>
      <c r="E46" s="105">
        <v>7.0</v>
      </c>
      <c r="F46" s="105">
        <v>8.0</v>
      </c>
      <c r="G46" s="105">
        <v>179.0</v>
      </c>
      <c r="H46" s="105">
        <v>63.0</v>
      </c>
      <c r="I46" s="105">
        <v>83.0</v>
      </c>
      <c r="J46" s="105">
        <v>2326.0</v>
      </c>
      <c r="K46" s="105">
        <v>2696.0</v>
      </c>
      <c r="L46" s="105">
        <v>1928.0</v>
      </c>
      <c r="M46" s="105">
        <v>758.0</v>
      </c>
      <c r="N46" s="105">
        <v>214.0</v>
      </c>
      <c r="O46" s="105">
        <v>137.0</v>
      </c>
      <c r="P46" s="105">
        <v>85.0</v>
      </c>
      <c r="Q46" s="105">
        <v>657.0</v>
      </c>
      <c r="R46" s="105">
        <v>213.0</v>
      </c>
      <c r="S46" s="105">
        <v>404.0</v>
      </c>
      <c r="T46" s="105">
        <v>243.0</v>
      </c>
      <c r="U46" s="105">
        <v>350.0</v>
      </c>
    </row>
    <row r="47" ht="15.75" customHeight="1">
      <c r="A47" s="176" t="s">
        <v>515</v>
      </c>
      <c r="B47" s="181"/>
      <c r="C47" s="182"/>
      <c r="D47" s="182"/>
      <c r="E47" s="182"/>
      <c r="F47" s="182"/>
      <c r="G47" s="182"/>
      <c r="H47" s="182"/>
      <c r="I47" s="182"/>
      <c r="J47" s="182"/>
      <c r="K47" s="182"/>
      <c r="L47" s="182"/>
      <c r="M47" s="182"/>
      <c r="N47" s="182"/>
      <c r="O47" s="182"/>
      <c r="P47" s="182"/>
      <c r="Q47" s="182"/>
      <c r="R47" s="182"/>
      <c r="S47" s="182"/>
      <c r="T47" s="182"/>
      <c r="U47" s="182"/>
    </row>
    <row r="48" ht="15.75" customHeight="1">
      <c r="A48" s="176" t="s">
        <v>115</v>
      </c>
      <c r="B48" s="181"/>
      <c r="C48" s="182"/>
      <c r="D48" s="182"/>
      <c r="E48" s="182"/>
      <c r="F48" s="182"/>
      <c r="G48" s="182"/>
      <c r="H48" s="182"/>
      <c r="I48" s="182"/>
      <c r="J48" s="182"/>
      <c r="K48" s="182"/>
      <c r="L48" s="182"/>
      <c r="M48" s="182"/>
      <c r="N48" s="182"/>
      <c r="O48" s="182"/>
      <c r="P48" s="182"/>
      <c r="Q48" s="182"/>
      <c r="R48" s="182"/>
      <c r="S48" s="182"/>
      <c r="T48" s="182"/>
      <c r="U48" s="182"/>
    </row>
    <row r="49" ht="15.75" customHeight="1">
      <c r="A49" s="176" t="s">
        <v>116</v>
      </c>
      <c r="B49" s="181"/>
      <c r="C49" s="182"/>
      <c r="D49" s="182"/>
      <c r="E49" s="182"/>
      <c r="F49" s="182"/>
      <c r="G49" s="182"/>
      <c r="H49" s="182"/>
      <c r="I49" s="182"/>
      <c r="J49" s="182"/>
      <c r="K49" s="182"/>
      <c r="L49" s="182"/>
      <c r="M49" s="182"/>
      <c r="N49" s="182"/>
      <c r="O49" s="182"/>
      <c r="P49" s="182"/>
      <c r="Q49" s="182"/>
      <c r="R49" s="182"/>
      <c r="S49" s="182"/>
      <c r="T49" s="182"/>
      <c r="U49" s="182"/>
    </row>
    <row r="50" ht="15.75" customHeight="1">
      <c r="A50" s="176" t="s">
        <v>516</v>
      </c>
      <c r="B50" s="181"/>
      <c r="C50" s="182"/>
      <c r="D50" s="182"/>
      <c r="E50" s="182"/>
      <c r="F50" s="182"/>
      <c r="G50" s="182"/>
      <c r="H50" s="182"/>
      <c r="I50" s="182"/>
      <c r="J50" s="182"/>
      <c r="K50" s="182"/>
      <c r="L50" s="182"/>
      <c r="M50" s="182"/>
      <c r="N50" s="182"/>
      <c r="O50" s="182"/>
      <c r="P50" s="182"/>
      <c r="Q50" s="182"/>
      <c r="R50" s="182"/>
      <c r="S50" s="182"/>
      <c r="T50" s="182"/>
      <c r="U50" s="182"/>
    </row>
    <row r="51" ht="15.75" customHeight="1">
      <c r="A51" s="176" t="s">
        <v>11</v>
      </c>
      <c r="B51" s="171">
        <v>0.0</v>
      </c>
      <c r="C51" s="107">
        <v>0.0</v>
      </c>
      <c r="D51" s="107">
        <v>54.0</v>
      </c>
      <c r="E51" s="107">
        <v>0.0</v>
      </c>
      <c r="F51" s="107">
        <v>0.0</v>
      </c>
      <c r="G51" s="107">
        <v>0.0</v>
      </c>
      <c r="H51" s="107">
        <v>0.0</v>
      </c>
      <c r="I51" s="107">
        <v>0.0</v>
      </c>
      <c r="J51" s="107">
        <v>0.0</v>
      </c>
      <c r="K51" s="107">
        <v>0.0</v>
      </c>
      <c r="L51" s="107">
        <v>0.0</v>
      </c>
      <c r="M51" s="107">
        <v>0.0</v>
      </c>
      <c r="N51" s="107">
        <v>0.0</v>
      </c>
      <c r="O51" s="107">
        <v>0.0</v>
      </c>
      <c r="P51" s="107">
        <v>0.0</v>
      </c>
      <c r="Q51" s="107">
        <v>0.0</v>
      </c>
      <c r="R51" s="107">
        <v>0.0</v>
      </c>
      <c r="S51" s="107">
        <v>0.0</v>
      </c>
      <c r="T51" s="107">
        <v>0.0</v>
      </c>
      <c r="U51" s="107">
        <v>0.0</v>
      </c>
    </row>
    <row r="52" ht="15.75" customHeight="1">
      <c r="A52" s="176" t="s">
        <v>517</v>
      </c>
      <c r="B52" s="186">
        <v>59208.0</v>
      </c>
      <c r="C52" s="105">
        <v>83310.0</v>
      </c>
      <c r="D52" s="105">
        <v>112071.0</v>
      </c>
      <c r="E52" s="105">
        <v>185160.0</v>
      </c>
      <c r="F52" s="105">
        <v>307187.0</v>
      </c>
      <c r="G52" s="105">
        <v>166128.0</v>
      </c>
      <c r="H52" s="105">
        <v>72690.0</v>
      </c>
      <c r="I52" s="105">
        <v>178675.0</v>
      </c>
      <c r="J52" s="105">
        <v>603720.0</v>
      </c>
      <c r="K52" s="105">
        <v>187364.0</v>
      </c>
      <c r="L52" s="105">
        <v>111546.0</v>
      </c>
      <c r="M52" s="105">
        <v>77650.0</v>
      </c>
      <c r="N52" s="105">
        <v>82675.0</v>
      </c>
      <c r="O52" s="105">
        <v>58518.0</v>
      </c>
      <c r="P52" s="105">
        <v>79843.0</v>
      </c>
      <c r="Q52" s="105">
        <v>151226.0</v>
      </c>
      <c r="R52" s="105">
        <v>116039.0</v>
      </c>
      <c r="S52" s="105">
        <v>80798.0</v>
      </c>
      <c r="T52" s="105">
        <v>155595.0</v>
      </c>
      <c r="U52" s="105">
        <v>393244.0</v>
      </c>
    </row>
    <row r="53" ht="15.75" customHeight="1">
      <c r="A53" s="176" t="s">
        <v>117</v>
      </c>
      <c r="B53" s="171">
        <v>0.0</v>
      </c>
      <c r="C53" s="107">
        <v>0.0</v>
      </c>
      <c r="D53" s="107">
        <v>0.0</v>
      </c>
      <c r="E53" s="107">
        <v>0.0</v>
      </c>
      <c r="F53" s="107">
        <v>0.0</v>
      </c>
      <c r="G53" s="107">
        <v>0.0</v>
      </c>
      <c r="H53" s="107">
        <v>0.0</v>
      </c>
      <c r="I53" s="107">
        <v>0.0</v>
      </c>
      <c r="J53" s="107">
        <v>0.0</v>
      </c>
      <c r="K53" s="107">
        <v>0.0</v>
      </c>
      <c r="L53" s="107">
        <v>0.0</v>
      </c>
      <c r="M53" s="107">
        <v>0.0</v>
      </c>
      <c r="N53" s="107">
        <v>0.0</v>
      </c>
      <c r="O53" s="107">
        <v>0.0</v>
      </c>
      <c r="P53" s="107">
        <v>0.0</v>
      </c>
      <c r="Q53" s="107">
        <v>0.0</v>
      </c>
      <c r="R53" s="107">
        <v>0.0</v>
      </c>
      <c r="S53" s="107">
        <v>0.0</v>
      </c>
      <c r="T53" s="107">
        <v>0.0</v>
      </c>
      <c r="U53" s="107">
        <v>2.0</v>
      </c>
    </row>
    <row r="54" ht="15.75" customHeight="1">
      <c r="A54" s="176" t="s">
        <v>62</v>
      </c>
      <c r="B54" s="171">
        <v>0.0</v>
      </c>
      <c r="C54" s="107">
        <v>0.0</v>
      </c>
      <c r="D54" s="107">
        <v>0.0</v>
      </c>
      <c r="E54" s="107"/>
      <c r="F54" s="107">
        <v>0.0</v>
      </c>
      <c r="G54" s="107">
        <v>0.0</v>
      </c>
      <c r="H54" s="107">
        <v>0.0</v>
      </c>
      <c r="I54" s="107">
        <v>0.0</v>
      </c>
      <c r="J54" s="107">
        <v>0.0</v>
      </c>
      <c r="K54" s="107">
        <v>0.0</v>
      </c>
      <c r="L54" s="107">
        <v>0.0</v>
      </c>
      <c r="M54" s="107">
        <v>0.0</v>
      </c>
      <c r="N54" s="107">
        <v>0.0</v>
      </c>
      <c r="O54" s="107">
        <v>0.0</v>
      </c>
      <c r="P54" s="107">
        <v>7.0</v>
      </c>
      <c r="Q54" s="107">
        <v>0.0</v>
      </c>
      <c r="R54" s="107">
        <v>0.0</v>
      </c>
      <c r="S54" s="107">
        <v>0.0</v>
      </c>
      <c r="T54" s="107">
        <v>0.0</v>
      </c>
      <c r="U54" s="107"/>
    </row>
    <row r="55" ht="15.75" customHeight="1">
      <c r="A55" s="176" t="s">
        <v>118</v>
      </c>
      <c r="B55" s="181"/>
      <c r="C55" s="182"/>
      <c r="D55" s="182"/>
      <c r="E55" s="182"/>
      <c r="F55" s="182"/>
      <c r="G55" s="182"/>
      <c r="H55" s="182"/>
      <c r="I55" s="182"/>
      <c r="J55" s="182"/>
      <c r="K55" s="182"/>
      <c r="L55" s="182"/>
      <c r="M55" s="182"/>
      <c r="N55" s="182"/>
      <c r="O55" s="182"/>
      <c r="P55" s="182"/>
      <c r="Q55" s="182"/>
      <c r="R55" s="182"/>
      <c r="S55" s="182"/>
      <c r="T55" s="182"/>
      <c r="U55" s="182"/>
    </row>
    <row r="56" ht="15.75" customHeight="1">
      <c r="A56" s="176" t="s">
        <v>119</v>
      </c>
      <c r="B56" s="181"/>
      <c r="C56" s="182"/>
      <c r="D56" s="182"/>
      <c r="E56" s="182"/>
      <c r="F56" s="182"/>
      <c r="G56" s="182"/>
      <c r="H56" s="182"/>
      <c r="I56" s="182"/>
      <c r="J56" s="182"/>
      <c r="K56" s="182"/>
      <c r="L56" s="182"/>
      <c r="M56" s="182"/>
      <c r="N56" s="182"/>
      <c r="O56" s="182"/>
      <c r="P56" s="182"/>
      <c r="Q56" s="182"/>
      <c r="R56" s="182"/>
      <c r="S56" s="182"/>
      <c r="T56" s="182"/>
      <c r="U56" s="182"/>
    </row>
    <row r="57" ht="15.75" customHeight="1">
      <c r="A57" s="176" t="s">
        <v>120</v>
      </c>
      <c r="B57" s="181"/>
      <c r="C57" s="182"/>
      <c r="D57" s="182"/>
      <c r="E57" s="182"/>
      <c r="F57" s="182"/>
      <c r="G57" s="182"/>
      <c r="H57" s="182"/>
      <c r="I57" s="182"/>
      <c r="J57" s="182"/>
      <c r="K57" s="182"/>
      <c r="L57" s="182"/>
      <c r="M57" s="182"/>
      <c r="N57" s="182"/>
      <c r="O57" s="182"/>
      <c r="P57" s="182"/>
      <c r="Q57" s="182"/>
      <c r="R57" s="182"/>
      <c r="S57" s="182"/>
      <c r="T57" s="182"/>
      <c r="U57" s="182"/>
    </row>
    <row r="58" ht="15.75" customHeight="1">
      <c r="A58" s="176" t="s">
        <v>121</v>
      </c>
      <c r="B58" s="181"/>
      <c r="C58" s="182"/>
      <c r="D58" s="182"/>
      <c r="E58" s="182"/>
      <c r="F58" s="182"/>
      <c r="G58" s="182"/>
      <c r="H58" s="182"/>
      <c r="I58" s="182"/>
      <c r="J58" s="182"/>
      <c r="K58" s="182"/>
      <c r="L58" s="182"/>
      <c r="M58" s="182"/>
      <c r="N58" s="182"/>
      <c r="O58" s="182"/>
      <c r="P58" s="182"/>
      <c r="Q58" s="182"/>
      <c r="R58" s="182"/>
      <c r="S58" s="182"/>
      <c r="T58" s="182"/>
      <c r="U58" s="182"/>
    </row>
    <row r="59" ht="15.75" customHeight="1">
      <c r="A59" s="176" t="s">
        <v>122</v>
      </c>
      <c r="B59" s="171">
        <v>0.0</v>
      </c>
      <c r="C59" s="107">
        <v>6.0</v>
      </c>
      <c r="D59" s="107">
        <v>0.0</v>
      </c>
      <c r="E59" s="107">
        <v>0.0</v>
      </c>
      <c r="F59" s="107">
        <v>0.0</v>
      </c>
      <c r="G59" s="107">
        <v>0.0</v>
      </c>
      <c r="H59" s="107">
        <v>0.0</v>
      </c>
      <c r="I59" s="107">
        <v>0.0</v>
      </c>
      <c r="J59" s="107">
        <v>0.0</v>
      </c>
      <c r="K59" s="107">
        <v>0.0</v>
      </c>
      <c r="L59" s="107">
        <v>0.0</v>
      </c>
      <c r="M59" s="107">
        <v>0.0</v>
      </c>
      <c r="N59" s="107">
        <v>0.0</v>
      </c>
      <c r="O59" s="107">
        <v>0.0</v>
      </c>
      <c r="P59" s="107">
        <v>0.0</v>
      </c>
      <c r="Q59" s="107">
        <v>0.0</v>
      </c>
      <c r="R59" s="107">
        <v>0.0</v>
      </c>
      <c r="S59" s="107">
        <v>0.0</v>
      </c>
      <c r="T59" s="107">
        <v>0.0</v>
      </c>
      <c r="U59" s="107">
        <v>0.0</v>
      </c>
    </row>
    <row r="60" ht="15.75" customHeight="1">
      <c r="A60" s="176" t="s">
        <v>56</v>
      </c>
      <c r="B60" s="181"/>
      <c r="C60" s="182"/>
      <c r="D60" s="182"/>
      <c r="E60" s="182"/>
      <c r="F60" s="182"/>
      <c r="G60" s="182"/>
      <c r="H60" s="182"/>
      <c r="I60" s="182"/>
      <c r="J60" s="182"/>
      <c r="K60" s="182"/>
      <c r="L60" s="182"/>
      <c r="M60" s="182"/>
      <c r="N60" s="182"/>
      <c r="O60" s="182"/>
      <c r="P60" s="182"/>
      <c r="Q60" s="182"/>
      <c r="R60" s="182"/>
      <c r="S60" s="182"/>
      <c r="T60" s="182"/>
      <c r="U60" s="182"/>
    </row>
    <row r="61" ht="15.75" customHeight="1">
      <c r="A61" s="176" t="s">
        <v>518</v>
      </c>
      <c r="B61" s="181"/>
      <c r="C61" s="182"/>
      <c r="D61" s="182"/>
      <c r="E61" s="182"/>
      <c r="F61" s="182"/>
      <c r="G61" s="182"/>
      <c r="H61" s="182"/>
      <c r="I61" s="182"/>
      <c r="J61" s="182"/>
      <c r="K61" s="182"/>
      <c r="L61" s="182"/>
      <c r="M61" s="182"/>
      <c r="N61" s="182"/>
      <c r="O61" s="182"/>
      <c r="P61" s="182"/>
      <c r="Q61" s="182"/>
      <c r="R61" s="182"/>
      <c r="S61" s="182"/>
      <c r="T61" s="182"/>
      <c r="U61" s="182"/>
    </row>
    <row r="62" ht="15.75" customHeight="1">
      <c r="A62" s="176" t="s">
        <v>123</v>
      </c>
      <c r="B62" s="171">
        <v>0.0</v>
      </c>
      <c r="C62" s="107">
        <v>3.0</v>
      </c>
      <c r="D62" s="107">
        <v>0.0</v>
      </c>
      <c r="E62" s="107">
        <v>1.0</v>
      </c>
      <c r="F62" s="107">
        <v>1.0</v>
      </c>
      <c r="G62" s="107">
        <v>0.0</v>
      </c>
      <c r="H62" s="107">
        <v>18.0</v>
      </c>
      <c r="I62" s="107">
        <v>10.0</v>
      </c>
      <c r="J62" s="107">
        <v>194.0</v>
      </c>
      <c r="K62" s="107">
        <v>145.0</v>
      </c>
      <c r="L62" s="107">
        <v>5.0</v>
      </c>
      <c r="M62" s="107">
        <v>22.0</v>
      </c>
      <c r="N62" s="107">
        <v>0.0</v>
      </c>
      <c r="O62" s="107">
        <v>3.0</v>
      </c>
      <c r="P62" s="107">
        <v>27.0</v>
      </c>
      <c r="Q62" s="107">
        <v>9.0</v>
      </c>
      <c r="R62" s="107">
        <v>3.0</v>
      </c>
      <c r="S62" s="107">
        <v>40.0</v>
      </c>
      <c r="T62" s="107">
        <v>1.0</v>
      </c>
      <c r="U62" s="107">
        <v>45.0</v>
      </c>
    </row>
    <row r="63" ht="15.75" customHeight="1">
      <c r="A63" s="176" t="s">
        <v>124</v>
      </c>
      <c r="B63" s="186">
        <v>0.0</v>
      </c>
      <c r="C63" s="105">
        <v>2.0</v>
      </c>
      <c r="D63" s="105">
        <v>29.0</v>
      </c>
      <c r="E63" s="105">
        <v>2.0</v>
      </c>
      <c r="F63" s="105">
        <v>11.0</v>
      </c>
      <c r="G63" s="105">
        <v>3.0</v>
      </c>
      <c r="H63" s="105">
        <v>0.0</v>
      </c>
      <c r="I63" s="105">
        <v>2.0</v>
      </c>
      <c r="J63" s="105">
        <v>0.0</v>
      </c>
      <c r="K63" s="105">
        <v>0.0</v>
      </c>
      <c r="L63" s="105">
        <v>0.0</v>
      </c>
      <c r="M63" s="105">
        <v>1.0</v>
      </c>
      <c r="N63" s="105">
        <v>0.0</v>
      </c>
      <c r="O63" s="105">
        <v>0.0</v>
      </c>
      <c r="P63" s="105">
        <v>0.0</v>
      </c>
      <c r="Q63" s="105">
        <v>17.0</v>
      </c>
      <c r="R63" s="105">
        <v>0.0</v>
      </c>
      <c r="S63" s="105">
        <v>1.0</v>
      </c>
      <c r="T63" s="105">
        <v>0.0</v>
      </c>
      <c r="U63" s="105">
        <v>1.0</v>
      </c>
    </row>
    <row r="64" ht="15.75" customHeight="1">
      <c r="A64" s="176" t="s">
        <v>125</v>
      </c>
      <c r="B64" s="181"/>
      <c r="C64" s="182"/>
      <c r="D64" s="182"/>
      <c r="E64" s="182"/>
      <c r="F64" s="182"/>
      <c r="G64" s="182"/>
      <c r="H64" s="182"/>
      <c r="I64" s="182"/>
      <c r="J64" s="182"/>
      <c r="K64" s="182"/>
      <c r="L64" s="182"/>
      <c r="M64" s="182"/>
      <c r="N64" s="182"/>
      <c r="O64" s="182"/>
      <c r="P64" s="182"/>
      <c r="Q64" s="182"/>
      <c r="R64" s="182"/>
      <c r="S64" s="182"/>
      <c r="T64" s="182"/>
      <c r="U64" s="182"/>
    </row>
    <row r="65" ht="15.75" customHeight="1">
      <c r="A65" s="176" t="s">
        <v>126</v>
      </c>
      <c r="B65" s="181"/>
      <c r="C65" s="182"/>
      <c r="D65" s="182"/>
      <c r="E65" s="182"/>
      <c r="F65" s="182"/>
      <c r="G65" s="182"/>
      <c r="H65" s="182"/>
      <c r="I65" s="182"/>
      <c r="J65" s="182"/>
      <c r="K65" s="182"/>
      <c r="L65" s="182"/>
      <c r="M65" s="182"/>
      <c r="N65" s="182"/>
      <c r="O65" s="182"/>
      <c r="P65" s="182"/>
      <c r="Q65" s="182"/>
      <c r="R65" s="182"/>
      <c r="S65" s="182"/>
      <c r="T65" s="182"/>
      <c r="U65" s="182"/>
    </row>
    <row r="66" ht="15.75" customHeight="1">
      <c r="A66" s="176" t="s">
        <v>127</v>
      </c>
      <c r="B66" s="181"/>
      <c r="C66" s="182"/>
      <c r="D66" s="182"/>
      <c r="E66" s="182"/>
      <c r="F66" s="182"/>
      <c r="G66" s="182"/>
      <c r="H66" s="182"/>
      <c r="I66" s="182"/>
      <c r="J66" s="182"/>
      <c r="K66" s="182"/>
      <c r="L66" s="182"/>
      <c r="M66" s="182"/>
      <c r="N66" s="182"/>
      <c r="O66" s="182"/>
      <c r="P66" s="182"/>
      <c r="Q66" s="182"/>
      <c r="R66" s="182"/>
      <c r="S66" s="182"/>
      <c r="T66" s="182"/>
      <c r="U66" s="182"/>
    </row>
    <row r="67" ht="15.75" customHeight="1">
      <c r="A67" s="176" t="s">
        <v>128</v>
      </c>
      <c r="B67" s="186">
        <v>0.0</v>
      </c>
      <c r="C67" s="105">
        <v>2.0</v>
      </c>
      <c r="D67" s="105">
        <v>6.0</v>
      </c>
      <c r="E67" s="105">
        <v>22.0</v>
      </c>
      <c r="F67" s="105">
        <v>7.0</v>
      </c>
      <c r="G67" s="105">
        <v>0.0</v>
      </c>
      <c r="H67" s="105">
        <v>0.0</v>
      </c>
      <c r="I67" s="105">
        <v>0.0</v>
      </c>
      <c r="J67" s="105">
        <v>0.0</v>
      </c>
      <c r="K67" s="105">
        <v>0.0</v>
      </c>
      <c r="L67" s="105">
        <v>0.0</v>
      </c>
      <c r="M67" s="105">
        <v>0.0</v>
      </c>
      <c r="N67" s="105">
        <v>0.0</v>
      </c>
      <c r="O67" s="105">
        <v>0.0</v>
      </c>
      <c r="P67" s="105">
        <v>0.0</v>
      </c>
      <c r="Q67" s="105">
        <v>0.0</v>
      </c>
      <c r="R67" s="105">
        <v>0.0</v>
      </c>
      <c r="S67" s="105">
        <v>0.0</v>
      </c>
      <c r="T67" s="105">
        <v>0.0</v>
      </c>
      <c r="U67" s="105">
        <v>0.0</v>
      </c>
    </row>
    <row r="68" ht="15.75" customHeight="1">
      <c r="A68" s="176" t="s">
        <v>12</v>
      </c>
      <c r="B68" s="171">
        <v>0.0</v>
      </c>
      <c r="C68" s="107">
        <v>0.0</v>
      </c>
      <c r="D68" s="107">
        <v>0.0</v>
      </c>
      <c r="E68" s="107">
        <v>0.0</v>
      </c>
      <c r="F68" s="107">
        <v>0.0</v>
      </c>
      <c r="G68" s="107">
        <v>0.0</v>
      </c>
      <c r="H68" s="107">
        <v>1.0</v>
      </c>
      <c r="I68" s="107">
        <v>0.0</v>
      </c>
      <c r="J68" s="107">
        <v>0.0</v>
      </c>
      <c r="K68" s="107">
        <v>0.0</v>
      </c>
      <c r="L68" s="107">
        <v>60.0</v>
      </c>
      <c r="M68" s="107">
        <v>13.0</v>
      </c>
      <c r="N68" s="107">
        <v>0.0</v>
      </c>
      <c r="O68" s="107">
        <v>0.0</v>
      </c>
      <c r="P68" s="107">
        <v>0.0</v>
      </c>
      <c r="Q68" s="107">
        <v>0.0</v>
      </c>
      <c r="R68" s="107">
        <v>0.0</v>
      </c>
      <c r="S68" s="107">
        <v>0.0</v>
      </c>
      <c r="T68" s="107">
        <v>0.0</v>
      </c>
      <c r="U68" s="107">
        <v>0.0</v>
      </c>
    </row>
    <row r="69" ht="15.75" customHeight="1">
      <c r="A69" s="176" t="s">
        <v>129</v>
      </c>
      <c r="B69" s="181"/>
      <c r="C69" s="182"/>
      <c r="D69" s="182"/>
      <c r="E69" s="182"/>
      <c r="F69" s="182"/>
      <c r="G69" s="182"/>
      <c r="H69" s="182"/>
      <c r="I69" s="182"/>
      <c r="J69" s="182"/>
      <c r="K69" s="182"/>
      <c r="L69" s="182"/>
      <c r="M69" s="182"/>
      <c r="N69" s="182"/>
      <c r="O69" s="182"/>
      <c r="P69" s="182"/>
      <c r="Q69" s="182"/>
      <c r="R69" s="182"/>
      <c r="S69" s="182"/>
      <c r="T69" s="182"/>
      <c r="U69" s="182"/>
    </row>
    <row r="70" ht="15.75" customHeight="1">
      <c r="A70" s="176" t="s">
        <v>130</v>
      </c>
      <c r="B70" s="181"/>
      <c r="C70" s="182"/>
      <c r="D70" s="182"/>
      <c r="E70" s="182"/>
      <c r="F70" s="182"/>
      <c r="G70" s="182"/>
      <c r="H70" s="182"/>
      <c r="I70" s="182"/>
      <c r="J70" s="182"/>
      <c r="K70" s="182"/>
      <c r="L70" s="182"/>
      <c r="M70" s="182"/>
      <c r="N70" s="182"/>
      <c r="O70" s="182"/>
      <c r="P70" s="182"/>
      <c r="Q70" s="182"/>
      <c r="R70" s="182"/>
      <c r="S70" s="182"/>
      <c r="T70" s="182"/>
      <c r="U70" s="182"/>
    </row>
    <row r="71" ht="15.75" customHeight="1">
      <c r="A71" s="176" t="s">
        <v>131</v>
      </c>
      <c r="B71" s="181"/>
      <c r="C71" s="182"/>
      <c r="D71" s="182"/>
      <c r="E71" s="182"/>
      <c r="F71" s="182"/>
      <c r="G71" s="182"/>
      <c r="H71" s="182"/>
      <c r="I71" s="182"/>
      <c r="J71" s="182"/>
      <c r="K71" s="182"/>
      <c r="L71" s="182"/>
      <c r="M71" s="182"/>
      <c r="N71" s="182"/>
      <c r="O71" s="182"/>
      <c r="P71" s="182"/>
      <c r="Q71" s="182"/>
      <c r="R71" s="182"/>
      <c r="S71" s="182"/>
      <c r="T71" s="182"/>
      <c r="U71" s="182"/>
    </row>
    <row r="72" ht="15.75" customHeight="1">
      <c r="A72" s="176" t="s">
        <v>132</v>
      </c>
      <c r="B72" s="186">
        <v>1.0</v>
      </c>
      <c r="C72" s="105">
        <v>0.0</v>
      </c>
      <c r="D72" s="105">
        <v>0.0</v>
      </c>
      <c r="E72" s="105">
        <v>0.0</v>
      </c>
      <c r="F72" s="105">
        <v>0.0</v>
      </c>
      <c r="G72" s="105">
        <v>0.0</v>
      </c>
      <c r="H72" s="105">
        <v>0.0</v>
      </c>
      <c r="I72" s="105">
        <v>0.0</v>
      </c>
      <c r="J72" s="105">
        <v>0.0</v>
      </c>
      <c r="K72" s="105">
        <v>0.0</v>
      </c>
      <c r="L72" s="105">
        <v>0.0</v>
      </c>
      <c r="M72" s="105">
        <v>0.0</v>
      </c>
      <c r="N72" s="105">
        <v>0.0</v>
      </c>
      <c r="O72" s="105">
        <v>0.0</v>
      </c>
      <c r="P72" s="105">
        <v>0.0</v>
      </c>
      <c r="Q72" s="105">
        <v>0.0</v>
      </c>
      <c r="R72" s="105">
        <v>0.0</v>
      </c>
      <c r="S72" s="105">
        <v>0.0</v>
      </c>
      <c r="T72" s="105">
        <v>0.0</v>
      </c>
      <c r="U72" s="105"/>
    </row>
    <row r="73" ht="15.75" customHeight="1">
      <c r="A73" s="176" t="s">
        <v>75</v>
      </c>
      <c r="B73" s="181"/>
      <c r="C73" s="182"/>
      <c r="D73" s="182"/>
      <c r="E73" s="182"/>
      <c r="F73" s="182"/>
      <c r="G73" s="182"/>
      <c r="H73" s="182"/>
      <c r="I73" s="182"/>
      <c r="J73" s="182"/>
      <c r="K73" s="182"/>
      <c r="L73" s="182"/>
      <c r="M73" s="182"/>
      <c r="N73" s="182"/>
      <c r="O73" s="182"/>
      <c r="P73" s="182"/>
      <c r="Q73" s="182"/>
      <c r="R73" s="182"/>
      <c r="S73" s="182"/>
      <c r="T73" s="182"/>
      <c r="U73" s="182"/>
    </row>
    <row r="74" ht="15.75" customHeight="1">
      <c r="A74" s="176" t="s">
        <v>13</v>
      </c>
      <c r="B74" s="191">
        <f t="shared" ref="B74:U74" si="1">SUM(B215:B229)</f>
        <v>5972</v>
      </c>
      <c r="C74" s="191">
        <f t="shared" si="1"/>
        <v>7844</v>
      </c>
      <c r="D74" s="191">
        <f t="shared" si="1"/>
        <v>16413</v>
      </c>
      <c r="E74" s="191">
        <f t="shared" si="1"/>
        <v>8486</v>
      </c>
      <c r="F74" s="191">
        <f t="shared" si="1"/>
        <v>20423</v>
      </c>
      <c r="G74" s="191">
        <f t="shared" si="1"/>
        <v>16525</v>
      </c>
      <c r="H74" s="191">
        <f t="shared" si="1"/>
        <v>8159</v>
      </c>
      <c r="I74" s="191">
        <f t="shared" si="1"/>
        <v>15700</v>
      </c>
      <c r="J74" s="191">
        <f t="shared" si="1"/>
        <v>39575</v>
      </c>
      <c r="K74" s="191">
        <f t="shared" si="1"/>
        <v>31434</v>
      </c>
      <c r="L74" s="191">
        <f t="shared" si="1"/>
        <v>22610</v>
      </c>
      <c r="M74" s="191">
        <f t="shared" si="1"/>
        <v>13726</v>
      </c>
      <c r="N74" s="191">
        <f t="shared" si="1"/>
        <v>8876</v>
      </c>
      <c r="O74" s="191">
        <f t="shared" si="1"/>
        <v>6869</v>
      </c>
      <c r="P74" s="191">
        <f t="shared" si="1"/>
        <v>6854</v>
      </c>
      <c r="Q74" s="191">
        <f t="shared" si="1"/>
        <v>3651</v>
      </c>
      <c r="R74" s="191">
        <f t="shared" si="1"/>
        <v>4929</v>
      </c>
      <c r="S74" s="191">
        <f t="shared" si="1"/>
        <v>6198</v>
      </c>
      <c r="T74" s="191">
        <f t="shared" si="1"/>
        <v>1229</v>
      </c>
      <c r="U74" s="191">
        <f t="shared" si="1"/>
        <v>1916</v>
      </c>
    </row>
    <row r="75" ht="15.75" customHeight="1">
      <c r="A75" s="176" t="s">
        <v>519</v>
      </c>
      <c r="B75" s="181"/>
      <c r="C75" s="182"/>
      <c r="D75" s="182"/>
      <c r="E75" s="182"/>
      <c r="F75" s="182"/>
      <c r="G75" s="182"/>
      <c r="H75" s="182"/>
      <c r="I75" s="182"/>
      <c r="J75" s="182"/>
      <c r="K75" s="182"/>
      <c r="L75" s="182"/>
      <c r="M75" s="182"/>
      <c r="N75" s="182"/>
      <c r="O75" s="182"/>
      <c r="P75" s="182"/>
      <c r="Q75" s="182"/>
      <c r="R75" s="182"/>
      <c r="S75" s="182"/>
      <c r="T75" s="182"/>
      <c r="U75" s="182"/>
    </row>
    <row r="76" ht="15.75" customHeight="1">
      <c r="A76" s="176" t="s">
        <v>133</v>
      </c>
      <c r="B76" s="181"/>
      <c r="C76" s="182"/>
      <c r="D76" s="182"/>
      <c r="E76" s="182"/>
      <c r="F76" s="182"/>
      <c r="G76" s="182"/>
      <c r="H76" s="182"/>
      <c r="I76" s="182"/>
      <c r="J76" s="182"/>
      <c r="K76" s="182"/>
      <c r="L76" s="182"/>
      <c r="M76" s="182"/>
      <c r="N76" s="182"/>
      <c r="O76" s="182"/>
      <c r="P76" s="182"/>
      <c r="Q76" s="182"/>
      <c r="R76" s="182"/>
      <c r="S76" s="182"/>
      <c r="T76" s="182"/>
      <c r="U76" s="182"/>
    </row>
    <row r="77" ht="15.75" customHeight="1">
      <c r="A77" s="176" t="s">
        <v>520</v>
      </c>
      <c r="B77" s="181"/>
      <c r="C77" s="182"/>
      <c r="D77" s="182"/>
      <c r="E77" s="182"/>
      <c r="F77" s="182"/>
      <c r="G77" s="182"/>
      <c r="H77" s="182"/>
      <c r="I77" s="182"/>
      <c r="J77" s="182"/>
      <c r="K77" s="182"/>
      <c r="L77" s="182"/>
      <c r="M77" s="182"/>
      <c r="N77" s="182"/>
      <c r="O77" s="182"/>
      <c r="P77" s="182"/>
      <c r="Q77" s="182"/>
      <c r="R77" s="182"/>
      <c r="S77" s="182"/>
      <c r="T77" s="182"/>
      <c r="U77" s="182"/>
    </row>
    <row r="78" ht="15.75" customHeight="1">
      <c r="A78" s="176" t="s">
        <v>134</v>
      </c>
      <c r="B78" s="181"/>
      <c r="C78" s="182"/>
      <c r="D78" s="182"/>
      <c r="E78" s="182"/>
      <c r="F78" s="182"/>
      <c r="G78" s="182"/>
      <c r="H78" s="182"/>
      <c r="I78" s="182"/>
      <c r="J78" s="182"/>
      <c r="K78" s="182"/>
      <c r="L78" s="182"/>
      <c r="M78" s="182"/>
      <c r="N78" s="182"/>
      <c r="O78" s="182"/>
      <c r="P78" s="182"/>
      <c r="Q78" s="182"/>
      <c r="R78" s="182"/>
      <c r="S78" s="182"/>
      <c r="T78" s="182"/>
      <c r="U78" s="182"/>
    </row>
    <row r="79" ht="15.75" customHeight="1">
      <c r="A79" s="176" t="s">
        <v>135</v>
      </c>
      <c r="B79" s="181"/>
      <c r="C79" s="182"/>
      <c r="D79" s="182"/>
      <c r="E79" s="182"/>
      <c r="F79" s="182"/>
      <c r="G79" s="182"/>
      <c r="H79" s="182"/>
      <c r="I79" s="182"/>
      <c r="J79" s="182"/>
      <c r="K79" s="182"/>
      <c r="L79" s="182"/>
      <c r="M79" s="182"/>
      <c r="N79" s="182"/>
      <c r="O79" s="182"/>
      <c r="P79" s="182"/>
      <c r="Q79" s="182"/>
      <c r="R79" s="182"/>
      <c r="S79" s="182"/>
      <c r="T79" s="182"/>
      <c r="U79" s="182"/>
    </row>
    <row r="80" ht="15.75" customHeight="1">
      <c r="A80" s="176" t="s">
        <v>14</v>
      </c>
      <c r="B80" s="181"/>
      <c r="C80" s="182"/>
      <c r="D80" s="182"/>
      <c r="E80" s="182"/>
      <c r="F80" s="182"/>
      <c r="G80" s="182"/>
      <c r="H80" s="182"/>
      <c r="I80" s="182"/>
      <c r="J80" s="182"/>
      <c r="K80" s="182"/>
      <c r="L80" s="182"/>
      <c r="M80" s="182"/>
      <c r="N80" s="182"/>
      <c r="O80" s="182"/>
      <c r="P80" s="182"/>
      <c r="Q80" s="182"/>
      <c r="R80" s="182"/>
      <c r="S80" s="182"/>
      <c r="T80" s="182"/>
      <c r="U80" s="182"/>
    </row>
    <row r="81" ht="15.75" customHeight="1">
      <c r="A81" s="176" t="s">
        <v>136</v>
      </c>
      <c r="B81" s="181"/>
      <c r="C81" s="182"/>
      <c r="D81" s="182"/>
      <c r="E81" s="182"/>
      <c r="F81" s="182"/>
      <c r="G81" s="182"/>
      <c r="H81" s="182"/>
      <c r="I81" s="182"/>
      <c r="J81" s="182"/>
      <c r="K81" s="182"/>
      <c r="L81" s="182"/>
      <c r="M81" s="182"/>
      <c r="N81" s="182"/>
      <c r="O81" s="182"/>
      <c r="P81" s="182"/>
      <c r="Q81" s="182"/>
      <c r="R81" s="182"/>
      <c r="S81" s="182"/>
      <c r="T81" s="182"/>
      <c r="U81" s="182"/>
    </row>
    <row r="82" ht="15.75" customHeight="1">
      <c r="A82" s="176" t="s">
        <v>521</v>
      </c>
      <c r="B82" s="181"/>
      <c r="C82" s="182"/>
      <c r="D82" s="182"/>
      <c r="E82" s="182"/>
      <c r="F82" s="182"/>
      <c r="G82" s="182"/>
      <c r="H82" s="182"/>
      <c r="I82" s="182"/>
      <c r="J82" s="182"/>
      <c r="K82" s="182"/>
      <c r="L82" s="182"/>
      <c r="M82" s="182"/>
      <c r="N82" s="182"/>
      <c r="O82" s="182"/>
      <c r="P82" s="182"/>
      <c r="Q82" s="182"/>
      <c r="R82" s="182"/>
      <c r="S82" s="182"/>
      <c r="T82" s="182"/>
      <c r="U82" s="182"/>
    </row>
    <row r="83" ht="15.75" customHeight="1">
      <c r="A83" s="176" t="s">
        <v>522</v>
      </c>
      <c r="B83" s="181"/>
      <c r="C83" s="182"/>
      <c r="D83" s="182"/>
      <c r="E83" s="182"/>
      <c r="F83" s="182"/>
      <c r="G83" s="182"/>
      <c r="H83" s="182"/>
      <c r="I83" s="182"/>
      <c r="J83" s="182"/>
      <c r="K83" s="182"/>
      <c r="L83" s="182"/>
      <c r="M83" s="182"/>
      <c r="N83" s="182"/>
      <c r="O83" s="182"/>
      <c r="P83" s="182"/>
      <c r="Q83" s="182"/>
      <c r="R83" s="182"/>
      <c r="S83" s="182"/>
      <c r="T83" s="182"/>
      <c r="U83" s="182"/>
    </row>
    <row r="84" ht="15.75" customHeight="1">
      <c r="A84" s="176" t="s">
        <v>137</v>
      </c>
      <c r="B84" s="181"/>
      <c r="C84" s="182"/>
      <c r="D84" s="182"/>
      <c r="E84" s="182"/>
      <c r="F84" s="182"/>
      <c r="G84" s="182"/>
      <c r="H84" s="182"/>
      <c r="I84" s="182"/>
      <c r="J84" s="182"/>
      <c r="K84" s="182"/>
      <c r="L84" s="182"/>
      <c r="M84" s="182"/>
      <c r="N84" s="182"/>
      <c r="O84" s="182"/>
      <c r="P84" s="182"/>
      <c r="Q84" s="182"/>
      <c r="R84" s="182"/>
      <c r="S84" s="182"/>
      <c r="T84" s="182"/>
      <c r="U84" s="182"/>
    </row>
    <row r="85" ht="15.75" customHeight="1">
      <c r="A85" s="176" t="s">
        <v>523</v>
      </c>
      <c r="B85" s="181"/>
      <c r="C85" s="182"/>
      <c r="D85" s="182"/>
      <c r="E85" s="182"/>
      <c r="F85" s="182"/>
      <c r="G85" s="182"/>
      <c r="H85" s="182"/>
      <c r="I85" s="182"/>
      <c r="J85" s="182"/>
      <c r="K85" s="182"/>
      <c r="L85" s="182"/>
      <c r="M85" s="182"/>
      <c r="N85" s="182"/>
      <c r="O85" s="182"/>
      <c r="P85" s="182"/>
      <c r="Q85" s="182"/>
      <c r="R85" s="182"/>
      <c r="S85" s="182"/>
      <c r="T85" s="182"/>
      <c r="U85" s="182"/>
    </row>
    <row r="86" ht="15.75" customHeight="1">
      <c r="A86" s="176" t="s">
        <v>138</v>
      </c>
      <c r="B86" s="186">
        <v>0.0</v>
      </c>
      <c r="C86" s="105">
        <v>0.0</v>
      </c>
      <c r="D86" s="105">
        <v>0.0</v>
      </c>
      <c r="E86" s="105">
        <v>0.0</v>
      </c>
      <c r="F86" s="105">
        <v>0.0</v>
      </c>
      <c r="G86" s="105">
        <v>0.0</v>
      </c>
      <c r="H86" s="105">
        <v>0.0</v>
      </c>
      <c r="I86" s="105">
        <v>0.0</v>
      </c>
      <c r="J86" s="105">
        <v>0.0</v>
      </c>
      <c r="K86" s="105">
        <v>170.0</v>
      </c>
      <c r="L86" s="105">
        <v>6.0</v>
      </c>
      <c r="M86" s="105">
        <v>0.0</v>
      </c>
      <c r="N86" s="105">
        <v>0.0</v>
      </c>
      <c r="O86" s="105">
        <v>0.0</v>
      </c>
      <c r="P86" s="105">
        <v>0.0</v>
      </c>
      <c r="Q86" s="105">
        <v>0.0</v>
      </c>
      <c r="R86" s="105">
        <v>0.0</v>
      </c>
      <c r="S86" s="105">
        <v>0.0</v>
      </c>
      <c r="T86" s="105">
        <v>0.0</v>
      </c>
      <c r="U86" s="105">
        <v>0.0</v>
      </c>
    </row>
    <row r="87" ht="15.75" customHeight="1">
      <c r="A87" s="176" t="s">
        <v>139</v>
      </c>
      <c r="B87" s="181"/>
      <c r="C87" s="182">
        <v>5.0</v>
      </c>
      <c r="D87" s="182">
        <v>1.0</v>
      </c>
      <c r="E87" s="182">
        <v>0.0</v>
      </c>
      <c r="F87" s="182">
        <v>0.0</v>
      </c>
      <c r="G87" s="182">
        <v>0.0</v>
      </c>
      <c r="H87" s="182">
        <v>0.0</v>
      </c>
      <c r="I87" s="182">
        <v>0.0</v>
      </c>
      <c r="J87" s="182">
        <v>7.0</v>
      </c>
      <c r="K87" s="182">
        <v>0.0</v>
      </c>
      <c r="L87" s="182">
        <v>0.0</v>
      </c>
      <c r="M87" s="182">
        <v>0.0</v>
      </c>
      <c r="N87" s="182">
        <v>0.0</v>
      </c>
      <c r="O87" s="182">
        <v>0.0</v>
      </c>
      <c r="P87" s="182"/>
      <c r="Q87" s="182"/>
      <c r="R87" s="182"/>
      <c r="S87" s="182"/>
      <c r="T87" s="182"/>
      <c r="U87" s="182"/>
    </row>
    <row r="88" ht="15.75" customHeight="1">
      <c r="A88" s="176" t="s">
        <v>140</v>
      </c>
      <c r="B88" s="181"/>
      <c r="C88" s="182"/>
      <c r="D88" s="182"/>
      <c r="E88" s="182"/>
      <c r="F88" s="182"/>
      <c r="G88" s="182"/>
      <c r="H88" s="182"/>
      <c r="I88" s="182"/>
      <c r="J88" s="182"/>
      <c r="K88" s="182"/>
      <c r="L88" s="182"/>
      <c r="M88" s="182"/>
      <c r="N88" s="182"/>
      <c r="O88" s="182"/>
      <c r="P88" s="182"/>
      <c r="Q88" s="182"/>
      <c r="R88" s="182"/>
      <c r="S88" s="182"/>
      <c r="T88" s="182"/>
      <c r="U88" s="182"/>
    </row>
    <row r="89" ht="15.75" customHeight="1">
      <c r="A89" s="176" t="s">
        <v>141</v>
      </c>
      <c r="B89" s="181"/>
      <c r="C89" s="182"/>
      <c r="D89" s="182"/>
      <c r="E89" s="182"/>
      <c r="F89" s="182"/>
      <c r="G89" s="182"/>
      <c r="H89" s="182"/>
      <c r="I89" s="182"/>
      <c r="J89" s="182"/>
      <c r="K89" s="182"/>
      <c r="L89" s="182"/>
      <c r="M89" s="182"/>
      <c r="N89" s="182"/>
      <c r="O89" s="182"/>
      <c r="P89" s="182"/>
      <c r="Q89" s="182"/>
      <c r="R89" s="182"/>
      <c r="S89" s="182"/>
      <c r="T89" s="182"/>
      <c r="U89" s="182"/>
    </row>
    <row r="90" ht="15.75" customHeight="1">
      <c r="A90" s="176" t="s">
        <v>76</v>
      </c>
      <c r="B90" s="181"/>
      <c r="C90" s="182"/>
      <c r="D90" s="182"/>
      <c r="E90" s="182"/>
      <c r="F90" s="182"/>
      <c r="G90" s="182"/>
      <c r="H90" s="182"/>
      <c r="I90" s="182"/>
      <c r="J90" s="182"/>
      <c r="K90" s="182"/>
      <c r="L90" s="182"/>
      <c r="M90" s="182"/>
      <c r="N90" s="182"/>
      <c r="O90" s="182"/>
      <c r="P90" s="182"/>
      <c r="Q90" s="182"/>
      <c r="R90" s="182"/>
      <c r="S90" s="182"/>
      <c r="T90" s="182"/>
      <c r="U90" s="182"/>
    </row>
    <row r="91" ht="15.75" customHeight="1">
      <c r="A91" s="176" t="s">
        <v>142</v>
      </c>
      <c r="B91" s="181"/>
      <c r="C91" s="182"/>
      <c r="D91" s="182"/>
      <c r="E91" s="182"/>
      <c r="F91" s="182"/>
      <c r="G91" s="182"/>
      <c r="H91" s="182"/>
      <c r="I91" s="182"/>
      <c r="J91" s="182"/>
      <c r="K91" s="182"/>
      <c r="L91" s="182"/>
      <c r="M91" s="182"/>
      <c r="N91" s="182"/>
      <c r="O91" s="182"/>
      <c r="P91" s="182"/>
      <c r="Q91" s="182"/>
      <c r="R91" s="182"/>
      <c r="S91" s="182"/>
      <c r="T91" s="182"/>
      <c r="U91" s="182"/>
    </row>
    <row r="92" ht="15.75" customHeight="1">
      <c r="A92" s="176" t="s">
        <v>15</v>
      </c>
      <c r="B92" s="186">
        <v>4041.0</v>
      </c>
      <c r="C92" s="105">
        <v>6715.0</v>
      </c>
      <c r="D92" s="105">
        <v>4583.0</v>
      </c>
      <c r="E92" s="105">
        <v>6786.0</v>
      </c>
      <c r="F92" s="105">
        <v>19071.0</v>
      </c>
      <c r="G92" s="105">
        <v>6417.0</v>
      </c>
      <c r="H92" s="105">
        <v>3335.0</v>
      </c>
      <c r="I92" s="105">
        <v>12231.0</v>
      </c>
      <c r="J92" s="105">
        <v>20001.0</v>
      </c>
      <c r="K92" s="105">
        <v>11348.0</v>
      </c>
      <c r="L92" s="105">
        <v>14665.0</v>
      </c>
      <c r="M92" s="105">
        <v>21664.0</v>
      </c>
      <c r="N92" s="105">
        <v>6705.0</v>
      </c>
      <c r="O92" s="105">
        <v>953.0</v>
      </c>
      <c r="P92" s="105">
        <v>665.0</v>
      </c>
      <c r="Q92" s="105">
        <v>36.0</v>
      </c>
      <c r="R92" s="105">
        <v>109.0</v>
      </c>
      <c r="S92" s="105">
        <v>65.0</v>
      </c>
      <c r="T92" s="105">
        <v>1009.0</v>
      </c>
      <c r="U92" s="105">
        <v>56.0</v>
      </c>
    </row>
    <row r="93" ht="15.75" customHeight="1">
      <c r="A93" s="176" t="s">
        <v>16</v>
      </c>
      <c r="B93" s="186">
        <v>0.0</v>
      </c>
      <c r="C93" s="105">
        <v>4.0</v>
      </c>
      <c r="D93" s="105">
        <v>0.0</v>
      </c>
      <c r="E93" s="105">
        <v>0.0</v>
      </c>
      <c r="F93" s="105">
        <v>0.0</v>
      </c>
      <c r="G93" s="105">
        <v>0.0</v>
      </c>
      <c r="H93" s="105">
        <v>0.0</v>
      </c>
      <c r="I93" s="105">
        <v>0.0</v>
      </c>
      <c r="J93" s="105">
        <v>0.0</v>
      </c>
      <c r="K93" s="105">
        <v>0.0</v>
      </c>
      <c r="L93" s="105">
        <v>0.0</v>
      </c>
      <c r="M93" s="105">
        <v>0.0</v>
      </c>
      <c r="N93" s="105">
        <v>0.0</v>
      </c>
      <c r="O93" s="105">
        <v>0.0</v>
      </c>
      <c r="P93" s="105">
        <v>0.0</v>
      </c>
      <c r="Q93" s="105">
        <v>1.0</v>
      </c>
      <c r="R93" s="105">
        <v>1.0</v>
      </c>
      <c r="S93" s="105">
        <v>2.0</v>
      </c>
      <c r="T93" s="105">
        <v>1.0</v>
      </c>
      <c r="U93" s="105">
        <v>1.0</v>
      </c>
    </row>
    <row r="94" ht="15.75" customHeight="1">
      <c r="A94" s="176" t="s">
        <v>17</v>
      </c>
      <c r="B94" s="181"/>
      <c r="C94" s="182"/>
      <c r="D94" s="182"/>
      <c r="E94" s="182"/>
      <c r="F94" s="182"/>
      <c r="G94" s="182"/>
      <c r="H94" s="182"/>
      <c r="I94" s="182"/>
      <c r="J94" s="182"/>
      <c r="K94" s="182"/>
      <c r="L94" s="182"/>
      <c r="M94" s="182"/>
      <c r="N94" s="182"/>
      <c r="O94" s="182"/>
      <c r="P94" s="182"/>
      <c r="Q94" s="182"/>
      <c r="R94" s="182"/>
      <c r="S94" s="182"/>
      <c r="T94" s="182"/>
      <c r="U94" s="182"/>
    </row>
    <row r="95" ht="15.75" customHeight="1">
      <c r="A95" s="176" t="s">
        <v>143</v>
      </c>
      <c r="B95" s="186">
        <v>0.0</v>
      </c>
      <c r="C95" s="105">
        <v>4.0</v>
      </c>
      <c r="D95" s="105">
        <v>2.0</v>
      </c>
      <c r="E95" s="105">
        <v>2.0</v>
      </c>
      <c r="F95" s="105">
        <v>16.0</v>
      </c>
      <c r="G95" s="105">
        <v>20.0</v>
      </c>
      <c r="H95" s="105">
        <v>43.0</v>
      </c>
      <c r="I95" s="105">
        <v>27.0</v>
      </c>
      <c r="J95" s="105">
        <v>1122.0</v>
      </c>
      <c r="K95" s="105">
        <v>0.0</v>
      </c>
      <c r="L95" s="105">
        <v>2.0</v>
      </c>
      <c r="M95" s="105">
        <v>0.0</v>
      </c>
      <c r="N95" s="105">
        <v>3.0</v>
      </c>
      <c r="O95" s="105">
        <v>62.0</v>
      </c>
      <c r="P95" s="105">
        <v>25.0</v>
      </c>
      <c r="Q95" s="105">
        <v>74.0</v>
      </c>
      <c r="R95" s="105">
        <v>52.0</v>
      </c>
      <c r="S95" s="105">
        <v>48.0</v>
      </c>
      <c r="T95" s="105">
        <v>41.0</v>
      </c>
      <c r="U95" s="106">
        <v>2.0</v>
      </c>
    </row>
    <row r="96" ht="15.75" customHeight="1">
      <c r="A96" s="176" t="s">
        <v>18</v>
      </c>
      <c r="B96" s="171">
        <v>2.0</v>
      </c>
      <c r="C96" s="107">
        <v>13.0</v>
      </c>
      <c r="D96" s="107">
        <v>0.0</v>
      </c>
      <c r="E96" s="107">
        <v>0.0</v>
      </c>
      <c r="F96" s="107">
        <v>0.0</v>
      </c>
      <c r="G96" s="107">
        <v>0.0</v>
      </c>
      <c r="H96" s="107">
        <v>0.0</v>
      </c>
      <c r="I96" s="107">
        <v>0.0</v>
      </c>
      <c r="J96" s="107">
        <v>0.0</v>
      </c>
      <c r="K96" s="107">
        <v>0.0</v>
      </c>
      <c r="L96" s="107">
        <v>0.0</v>
      </c>
      <c r="M96" s="107">
        <v>0.0</v>
      </c>
      <c r="N96" s="107">
        <v>0.0</v>
      </c>
      <c r="O96" s="107">
        <v>0.0</v>
      </c>
      <c r="P96" s="107">
        <v>0.0</v>
      </c>
      <c r="Q96" s="107">
        <v>0.0</v>
      </c>
      <c r="R96" s="107">
        <v>0.0</v>
      </c>
      <c r="S96" s="107">
        <v>0.0</v>
      </c>
      <c r="T96" s="107">
        <v>0.0</v>
      </c>
      <c r="U96" s="107">
        <v>0.0</v>
      </c>
    </row>
    <row r="97" ht="15.75" customHeight="1">
      <c r="A97" s="176" t="s">
        <v>144</v>
      </c>
      <c r="B97" s="181"/>
      <c r="C97" s="182"/>
      <c r="D97" s="182"/>
      <c r="E97" s="182"/>
      <c r="F97" s="182"/>
      <c r="G97" s="182"/>
      <c r="H97" s="182"/>
      <c r="I97" s="182"/>
      <c r="J97" s="182"/>
      <c r="K97" s="182"/>
      <c r="L97" s="182"/>
      <c r="M97" s="182"/>
      <c r="N97" s="182"/>
      <c r="O97" s="182"/>
      <c r="P97" s="182"/>
      <c r="Q97" s="182"/>
      <c r="R97" s="182"/>
      <c r="S97" s="182"/>
      <c r="T97" s="182"/>
      <c r="U97" s="182"/>
    </row>
    <row r="98" ht="15.75" customHeight="1">
      <c r="A98" s="176" t="s">
        <v>145</v>
      </c>
      <c r="B98" s="181"/>
      <c r="C98" s="182"/>
      <c r="D98" s="182"/>
      <c r="E98" s="182"/>
      <c r="F98" s="182"/>
      <c r="G98" s="182"/>
      <c r="H98" s="182"/>
      <c r="I98" s="182"/>
      <c r="J98" s="182"/>
      <c r="K98" s="182"/>
      <c r="L98" s="182"/>
      <c r="M98" s="182"/>
      <c r="N98" s="182"/>
      <c r="O98" s="182"/>
      <c r="P98" s="182"/>
      <c r="Q98" s="182"/>
      <c r="R98" s="182"/>
      <c r="S98" s="182"/>
      <c r="T98" s="182"/>
      <c r="U98" s="182"/>
    </row>
    <row r="99" ht="15.75" customHeight="1">
      <c r="A99" s="176" t="s">
        <v>524</v>
      </c>
      <c r="B99" s="181"/>
      <c r="C99" s="182"/>
      <c r="D99" s="182"/>
      <c r="E99" s="182"/>
      <c r="F99" s="182"/>
      <c r="G99" s="182"/>
      <c r="H99" s="182"/>
      <c r="I99" s="182"/>
      <c r="J99" s="182"/>
      <c r="K99" s="182"/>
      <c r="L99" s="182"/>
      <c r="M99" s="182"/>
      <c r="N99" s="182"/>
      <c r="O99" s="182"/>
      <c r="P99" s="182"/>
      <c r="Q99" s="182"/>
      <c r="R99" s="182"/>
      <c r="S99" s="182"/>
      <c r="T99" s="182"/>
      <c r="U99" s="182"/>
    </row>
    <row r="100" ht="15.75" customHeight="1">
      <c r="A100" s="176" t="s">
        <v>146</v>
      </c>
      <c r="B100" s="171">
        <v>0.0</v>
      </c>
      <c r="C100" s="107">
        <v>0.0</v>
      </c>
      <c r="D100" s="107">
        <v>0.0</v>
      </c>
      <c r="E100" s="107">
        <v>0.0</v>
      </c>
      <c r="F100" s="107">
        <v>0.0</v>
      </c>
      <c r="G100" s="107">
        <v>0.0</v>
      </c>
      <c r="H100" s="107">
        <v>0.0</v>
      </c>
      <c r="I100" s="107">
        <v>0.0</v>
      </c>
      <c r="J100" s="107">
        <v>421.0</v>
      </c>
      <c r="K100" s="107">
        <v>0.0</v>
      </c>
      <c r="L100" s="107">
        <v>0.0</v>
      </c>
      <c r="M100" s="107">
        <v>6.0</v>
      </c>
      <c r="N100" s="107">
        <v>0.0</v>
      </c>
      <c r="O100" s="107">
        <v>1.0</v>
      </c>
      <c r="P100" s="107">
        <v>0.0</v>
      </c>
      <c r="Q100" s="107">
        <v>3.0</v>
      </c>
      <c r="R100" s="107">
        <v>0.0</v>
      </c>
      <c r="S100" s="107">
        <v>0.0</v>
      </c>
      <c r="T100" s="107">
        <v>1.0</v>
      </c>
      <c r="U100" s="107">
        <v>116.0</v>
      </c>
    </row>
    <row r="101" ht="15.75" customHeight="1">
      <c r="A101" s="176" t="s">
        <v>147</v>
      </c>
      <c r="B101" s="181"/>
      <c r="C101" s="182"/>
      <c r="D101" s="182"/>
      <c r="E101" s="182"/>
      <c r="F101" s="182"/>
      <c r="G101" s="182"/>
      <c r="H101" s="182"/>
      <c r="I101" s="182"/>
      <c r="J101" s="182"/>
      <c r="K101" s="182"/>
      <c r="L101" s="182"/>
      <c r="M101" s="182"/>
      <c r="N101" s="182"/>
      <c r="O101" s="182"/>
      <c r="P101" s="182"/>
      <c r="Q101" s="182"/>
      <c r="R101" s="182"/>
      <c r="S101" s="182"/>
      <c r="T101" s="182"/>
      <c r="U101" s="182"/>
    </row>
    <row r="102" ht="15.75" customHeight="1">
      <c r="A102" s="176" t="s">
        <v>19</v>
      </c>
      <c r="B102" s="171">
        <v>1644.0</v>
      </c>
      <c r="C102" s="107">
        <v>1199.0</v>
      </c>
      <c r="D102" s="107">
        <v>2378.0</v>
      </c>
      <c r="E102" s="107">
        <v>5223.0</v>
      </c>
      <c r="F102" s="107">
        <v>3517.0</v>
      </c>
      <c r="G102" s="107">
        <v>2783.0</v>
      </c>
      <c r="H102" s="107">
        <v>1515.0</v>
      </c>
      <c r="I102" s="107">
        <v>4195.0</v>
      </c>
      <c r="J102" s="107">
        <v>3816.0</v>
      </c>
      <c r="K102" s="107">
        <v>15729.0</v>
      </c>
      <c r="L102" s="107">
        <v>13917.0</v>
      </c>
      <c r="M102" s="107">
        <v>8834.0</v>
      </c>
      <c r="N102" s="107">
        <v>4359.0</v>
      </c>
      <c r="O102" s="107">
        <v>5663.0</v>
      </c>
      <c r="P102" s="107">
        <v>8489.0</v>
      </c>
      <c r="Q102" s="107">
        <v>11743.0</v>
      </c>
      <c r="R102" s="107">
        <v>12937.0</v>
      </c>
      <c r="S102" s="107">
        <v>8581.0</v>
      </c>
      <c r="T102" s="107">
        <v>16364.0</v>
      </c>
      <c r="U102" s="107">
        <v>20087.0</v>
      </c>
    </row>
    <row r="103" ht="15.75" customHeight="1">
      <c r="A103" s="176" t="s">
        <v>148</v>
      </c>
      <c r="B103" s="181"/>
      <c r="C103" s="182"/>
      <c r="D103" s="182"/>
      <c r="E103" s="182"/>
      <c r="F103" s="182"/>
      <c r="G103" s="182"/>
      <c r="H103" s="182"/>
      <c r="I103" s="182"/>
      <c r="J103" s="182"/>
      <c r="K103" s="182"/>
      <c r="L103" s="182"/>
      <c r="M103" s="182"/>
      <c r="N103" s="182"/>
      <c r="O103" s="182"/>
      <c r="P103" s="182"/>
      <c r="Q103" s="182"/>
      <c r="R103" s="182"/>
      <c r="S103" s="182"/>
      <c r="T103" s="182"/>
      <c r="U103" s="182"/>
    </row>
    <row r="104" ht="15.75" customHeight="1">
      <c r="A104" s="176" t="s">
        <v>20</v>
      </c>
      <c r="B104" s="171">
        <v>0.0</v>
      </c>
      <c r="C104" s="107">
        <v>0.0</v>
      </c>
      <c r="D104" s="107">
        <v>0.0</v>
      </c>
      <c r="E104" s="107">
        <v>0.0</v>
      </c>
      <c r="F104" s="107">
        <v>229.0</v>
      </c>
      <c r="G104" s="107">
        <v>0.0</v>
      </c>
      <c r="H104" s="107">
        <v>0.0</v>
      </c>
      <c r="I104" s="107">
        <v>0.0</v>
      </c>
      <c r="J104" s="107">
        <v>1.0</v>
      </c>
      <c r="K104" s="107">
        <v>0.0</v>
      </c>
      <c r="L104" s="107">
        <v>184.0</v>
      </c>
      <c r="M104" s="107">
        <v>0.0</v>
      </c>
      <c r="N104" s="107">
        <v>0.0</v>
      </c>
      <c r="O104" s="107">
        <v>200.0</v>
      </c>
      <c r="P104" s="107">
        <v>0.0</v>
      </c>
      <c r="Q104" s="107">
        <v>0.0</v>
      </c>
      <c r="R104" s="107">
        <v>0.0</v>
      </c>
      <c r="S104" s="107">
        <v>0.0</v>
      </c>
      <c r="T104" s="107">
        <v>17.0</v>
      </c>
      <c r="U104" s="107"/>
    </row>
    <row r="105" ht="15.75" customHeight="1">
      <c r="A105" s="176" t="s">
        <v>149</v>
      </c>
      <c r="B105" s="171">
        <v>7.0</v>
      </c>
      <c r="C105" s="107">
        <v>0.0</v>
      </c>
      <c r="D105" s="107">
        <v>0.0</v>
      </c>
      <c r="E105" s="107">
        <v>2010.0</v>
      </c>
      <c r="F105" s="107">
        <v>12.0</v>
      </c>
      <c r="G105" s="107">
        <v>0.0</v>
      </c>
      <c r="H105" s="107">
        <v>0.0</v>
      </c>
      <c r="I105" s="107">
        <v>0.0</v>
      </c>
      <c r="J105" s="107">
        <v>0.0</v>
      </c>
      <c r="K105" s="107">
        <v>0.0</v>
      </c>
      <c r="L105" s="107">
        <v>0.0</v>
      </c>
      <c r="M105" s="107">
        <v>0.0</v>
      </c>
      <c r="N105" s="107">
        <v>0.0</v>
      </c>
      <c r="O105" s="107">
        <v>0.0</v>
      </c>
      <c r="P105" s="107">
        <v>0.0</v>
      </c>
      <c r="Q105" s="107">
        <v>0.0</v>
      </c>
      <c r="R105" s="107">
        <v>0.0</v>
      </c>
      <c r="S105" s="107">
        <v>0.0</v>
      </c>
      <c r="T105" s="107">
        <v>0.0</v>
      </c>
      <c r="U105" s="107">
        <v>0.0</v>
      </c>
    </row>
    <row r="106" ht="15.75" customHeight="1">
      <c r="A106" s="176" t="s">
        <v>150</v>
      </c>
      <c r="B106" s="181"/>
      <c r="C106" s="182"/>
      <c r="D106" s="182"/>
      <c r="E106" s="182"/>
      <c r="F106" s="182"/>
      <c r="G106" s="182"/>
      <c r="H106" s="182"/>
      <c r="I106" s="182"/>
      <c r="J106" s="182"/>
      <c r="K106" s="182"/>
      <c r="L106" s="182"/>
      <c r="M106" s="182"/>
      <c r="N106" s="182"/>
      <c r="O106" s="182"/>
      <c r="P106" s="182"/>
      <c r="Q106" s="182"/>
      <c r="R106" s="182"/>
      <c r="S106" s="182"/>
      <c r="T106" s="182"/>
      <c r="U106" s="182"/>
    </row>
    <row r="107" ht="15.75" customHeight="1">
      <c r="A107" s="176" t="s">
        <v>525</v>
      </c>
      <c r="B107" s="181"/>
      <c r="C107" s="182"/>
      <c r="D107" s="182"/>
      <c r="E107" s="182"/>
      <c r="F107" s="182"/>
      <c r="G107" s="182"/>
      <c r="H107" s="182"/>
      <c r="I107" s="182"/>
      <c r="J107" s="182"/>
      <c r="K107" s="182"/>
      <c r="L107" s="182"/>
      <c r="M107" s="182"/>
      <c r="N107" s="182"/>
      <c r="O107" s="182"/>
      <c r="P107" s="182"/>
      <c r="Q107" s="182"/>
      <c r="R107" s="182"/>
      <c r="S107" s="182"/>
      <c r="T107" s="182"/>
      <c r="U107" s="182"/>
    </row>
    <row r="108" ht="15.75" customHeight="1">
      <c r="A108" s="176" t="s">
        <v>21</v>
      </c>
      <c r="B108" s="186">
        <v>0.0</v>
      </c>
      <c r="C108" s="105">
        <v>143.0</v>
      </c>
      <c r="D108" s="105">
        <v>44.0</v>
      </c>
      <c r="E108" s="105">
        <v>121.0</v>
      </c>
      <c r="F108" s="105">
        <v>457.0</v>
      </c>
      <c r="G108" s="105">
        <v>22.0</v>
      </c>
      <c r="H108" s="105">
        <v>57.0</v>
      </c>
      <c r="I108" s="105">
        <v>232.0</v>
      </c>
      <c r="J108" s="105">
        <v>6270.0</v>
      </c>
      <c r="K108" s="105">
        <v>233.0</v>
      </c>
      <c r="L108" s="105">
        <v>176.0</v>
      </c>
      <c r="M108" s="105">
        <v>498.0</v>
      </c>
      <c r="N108" s="105">
        <v>3354.0</v>
      </c>
      <c r="O108" s="105">
        <v>227.0</v>
      </c>
      <c r="P108" s="105">
        <v>714.0</v>
      </c>
      <c r="Q108" s="105">
        <v>1086.0</v>
      </c>
      <c r="R108" s="105">
        <v>1686.0</v>
      </c>
      <c r="S108" s="105">
        <v>3168.0</v>
      </c>
      <c r="T108" s="105">
        <v>1893.0</v>
      </c>
      <c r="U108" s="105">
        <v>840.0</v>
      </c>
    </row>
    <row r="109" ht="15.75" customHeight="1">
      <c r="A109" s="176" t="s">
        <v>151</v>
      </c>
      <c r="B109" s="181"/>
      <c r="C109" s="182"/>
      <c r="D109" s="182"/>
      <c r="E109" s="182"/>
      <c r="F109" s="182"/>
      <c r="G109" s="182"/>
      <c r="H109" s="182"/>
      <c r="I109" s="182"/>
      <c r="J109" s="182"/>
      <c r="K109" s="182"/>
      <c r="L109" s="182"/>
      <c r="M109" s="182"/>
      <c r="N109" s="182"/>
      <c r="O109" s="182"/>
      <c r="P109" s="182"/>
      <c r="Q109" s="182"/>
      <c r="R109" s="182"/>
      <c r="S109" s="182"/>
      <c r="T109" s="182"/>
      <c r="U109" s="182"/>
    </row>
    <row r="110" ht="15.75" customHeight="1">
      <c r="A110" s="176" t="s">
        <v>152</v>
      </c>
      <c r="B110" s="181"/>
      <c r="C110" s="182"/>
      <c r="D110" s="182"/>
      <c r="E110" s="182"/>
      <c r="F110" s="182"/>
      <c r="G110" s="182"/>
      <c r="H110" s="182"/>
      <c r="I110" s="182"/>
      <c r="J110" s="182"/>
      <c r="K110" s="182"/>
      <c r="L110" s="182"/>
      <c r="M110" s="182"/>
      <c r="N110" s="182"/>
      <c r="O110" s="182"/>
      <c r="P110" s="182"/>
      <c r="Q110" s="182"/>
      <c r="R110" s="182"/>
      <c r="S110" s="182"/>
      <c r="T110" s="182"/>
      <c r="U110" s="182"/>
    </row>
    <row r="111" ht="15.75" customHeight="1">
      <c r="A111" s="176" t="s">
        <v>153</v>
      </c>
      <c r="B111" s="186">
        <v>0.0</v>
      </c>
      <c r="C111" s="105">
        <v>20.0</v>
      </c>
      <c r="D111" s="105">
        <v>0.0</v>
      </c>
      <c r="E111" s="105">
        <v>0.0</v>
      </c>
      <c r="F111" s="105">
        <v>0.0</v>
      </c>
      <c r="G111" s="105">
        <v>0.0</v>
      </c>
      <c r="H111" s="105">
        <v>0.0</v>
      </c>
      <c r="I111" s="105">
        <v>0.0</v>
      </c>
      <c r="J111" s="105">
        <v>0.0</v>
      </c>
      <c r="K111" s="105">
        <v>0.0</v>
      </c>
      <c r="L111" s="105">
        <v>0.0</v>
      </c>
      <c r="M111" s="105">
        <v>0.0</v>
      </c>
      <c r="N111" s="105">
        <v>0.0</v>
      </c>
      <c r="O111" s="105">
        <v>0.0</v>
      </c>
      <c r="P111" s="105">
        <v>0.0</v>
      </c>
      <c r="Q111" s="105">
        <v>0.0</v>
      </c>
      <c r="R111" s="105">
        <v>0.0</v>
      </c>
      <c r="S111" s="105">
        <v>0.0</v>
      </c>
      <c r="T111" s="105">
        <v>0.0</v>
      </c>
      <c r="U111" s="105">
        <v>0.0</v>
      </c>
    </row>
    <row r="112" ht="15.75" customHeight="1">
      <c r="A112" s="176" t="s">
        <v>22</v>
      </c>
      <c r="B112" s="171"/>
      <c r="C112" s="107"/>
      <c r="D112" s="107"/>
      <c r="E112" s="107"/>
      <c r="F112" s="107"/>
      <c r="G112" s="107"/>
      <c r="H112" s="107"/>
      <c r="I112" s="107">
        <v>0.0</v>
      </c>
      <c r="J112" s="107">
        <v>0.0</v>
      </c>
      <c r="K112" s="107">
        <v>0.0</v>
      </c>
      <c r="L112" s="107">
        <v>128.0</v>
      </c>
      <c r="M112" s="107">
        <v>0.0</v>
      </c>
      <c r="N112" s="107">
        <v>0.0</v>
      </c>
      <c r="O112" s="107">
        <v>0.0</v>
      </c>
      <c r="P112" s="107">
        <v>0.0</v>
      </c>
      <c r="Q112" s="107">
        <v>0.0</v>
      </c>
      <c r="R112" s="107">
        <v>0.0</v>
      </c>
      <c r="S112" s="107">
        <v>0.0</v>
      </c>
      <c r="T112" s="107">
        <v>0.0</v>
      </c>
      <c r="U112" s="107"/>
    </row>
    <row r="113" ht="15.75" customHeight="1">
      <c r="A113" s="176" t="s">
        <v>154</v>
      </c>
      <c r="B113" s="186">
        <v>0.0</v>
      </c>
      <c r="C113" s="105">
        <v>0.0</v>
      </c>
      <c r="D113" s="105">
        <v>0.0</v>
      </c>
      <c r="E113" s="105">
        <v>0.0</v>
      </c>
      <c r="F113" s="105">
        <v>0.0</v>
      </c>
      <c r="G113" s="105">
        <v>0.0</v>
      </c>
      <c r="H113" s="105">
        <v>0.0</v>
      </c>
      <c r="I113" s="105">
        <v>0.0</v>
      </c>
      <c r="J113" s="105">
        <v>0.0</v>
      </c>
      <c r="K113" s="105">
        <v>1.0</v>
      </c>
      <c r="L113" s="105">
        <v>0.0</v>
      </c>
      <c r="M113" s="105">
        <v>0.0</v>
      </c>
      <c r="N113" s="105">
        <v>0.0</v>
      </c>
      <c r="O113" s="105">
        <v>0.0</v>
      </c>
      <c r="P113" s="105">
        <v>0.0</v>
      </c>
      <c r="Q113" s="105">
        <v>0.0</v>
      </c>
      <c r="R113" s="105">
        <v>0.0</v>
      </c>
      <c r="S113" s="105">
        <v>0.0</v>
      </c>
      <c r="T113" s="105">
        <v>0.0</v>
      </c>
      <c r="U113" s="105"/>
    </row>
    <row r="114" ht="15.75" customHeight="1">
      <c r="A114" s="176" t="s">
        <v>155</v>
      </c>
      <c r="B114" s="181"/>
      <c r="C114" s="182"/>
      <c r="D114" s="182"/>
      <c r="E114" s="182"/>
      <c r="F114" s="182"/>
      <c r="G114" s="182"/>
      <c r="H114" s="182"/>
      <c r="I114" s="182"/>
      <c r="J114" s="182"/>
      <c r="K114" s="182"/>
      <c r="L114" s="182"/>
      <c r="M114" s="182"/>
      <c r="N114" s="182"/>
      <c r="O114" s="182"/>
      <c r="P114" s="182"/>
      <c r="Q114" s="182"/>
      <c r="R114" s="182"/>
      <c r="S114" s="182"/>
      <c r="T114" s="182"/>
      <c r="U114" s="182"/>
    </row>
    <row r="115" ht="15.75" customHeight="1">
      <c r="A115" s="176" t="s">
        <v>156</v>
      </c>
      <c r="B115" s="181"/>
      <c r="C115" s="182"/>
      <c r="D115" s="182"/>
      <c r="E115" s="182"/>
      <c r="F115" s="182"/>
      <c r="G115" s="182"/>
      <c r="H115" s="182"/>
      <c r="I115" s="182"/>
      <c r="J115" s="182"/>
      <c r="K115" s="182"/>
      <c r="L115" s="182"/>
      <c r="M115" s="182"/>
      <c r="N115" s="182"/>
      <c r="O115" s="182"/>
      <c r="P115" s="182"/>
      <c r="Q115" s="182"/>
      <c r="R115" s="182"/>
      <c r="S115" s="182"/>
      <c r="T115" s="182"/>
      <c r="U115" s="182"/>
    </row>
    <row r="116" ht="15.75" customHeight="1">
      <c r="A116" s="176" t="s">
        <v>157</v>
      </c>
      <c r="B116" s="181"/>
      <c r="C116" s="182"/>
      <c r="D116" s="182"/>
      <c r="E116" s="182"/>
      <c r="F116" s="182"/>
      <c r="G116" s="182"/>
      <c r="H116" s="182"/>
      <c r="I116" s="182"/>
      <c r="J116" s="182"/>
      <c r="K116" s="182"/>
      <c r="L116" s="182"/>
      <c r="M116" s="182"/>
      <c r="N116" s="182"/>
      <c r="O116" s="182"/>
      <c r="P116" s="182"/>
      <c r="Q116" s="182"/>
      <c r="R116" s="182"/>
      <c r="S116" s="182"/>
      <c r="T116" s="182"/>
      <c r="U116" s="182"/>
    </row>
    <row r="117" ht="15.75" customHeight="1">
      <c r="A117" s="176" t="s">
        <v>158</v>
      </c>
      <c r="B117" s="181"/>
      <c r="C117" s="182"/>
      <c r="D117" s="182"/>
      <c r="E117" s="182"/>
      <c r="F117" s="182"/>
      <c r="G117" s="182"/>
      <c r="H117" s="182"/>
      <c r="I117" s="182"/>
      <c r="J117" s="182"/>
      <c r="K117" s="182"/>
      <c r="L117" s="182"/>
      <c r="M117" s="182"/>
      <c r="N117" s="182"/>
      <c r="O117" s="182"/>
      <c r="P117" s="182"/>
      <c r="Q117" s="182"/>
      <c r="R117" s="182"/>
      <c r="S117" s="182"/>
      <c r="T117" s="182"/>
      <c r="U117" s="182"/>
    </row>
    <row r="118" ht="15.75" customHeight="1">
      <c r="A118" s="176" t="s">
        <v>23</v>
      </c>
      <c r="B118" s="181"/>
      <c r="C118" s="182"/>
      <c r="D118" s="182"/>
      <c r="E118" s="182"/>
      <c r="F118" s="182"/>
      <c r="G118" s="182"/>
      <c r="H118" s="182"/>
      <c r="I118" s="182"/>
      <c r="J118" s="182"/>
      <c r="K118" s="182"/>
      <c r="L118" s="182"/>
      <c r="M118" s="182"/>
      <c r="N118" s="182"/>
      <c r="O118" s="182"/>
      <c r="P118" s="182"/>
      <c r="Q118" s="182"/>
      <c r="R118" s="182"/>
      <c r="S118" s="182"/>
      <c r="T118" s="182"/>
      <c r="U118" s="182"/>
    </row>
    <row r="119" ht="15.75" customHeight="1">
      <c r="A119" s="176" t="s">
        <v>159</v>
      </c>
      <c r="B119" s="171">
        <v>0.0</v>
      </c>
      <c r="C119" s="107">
        <v>0.0</v>
      </c>
      <c r="D119" s="107">
        <v>0.0</v>
      </c>
      <c r="E119" s="107">
        <v>0.0</v>
      </c>
      <c r="F119" s="107">
        <v>0.0</v>
      </c>
      <c r="G119" s="107">
        <v>0.0</v>
      </c>
      <c r="H119" s="107">
        <v>0.0</v>
      </c>
      <c r="I119" s="107">
        <v>0.0</v>
      </c>
      <c r="J119" s="107">
        <v>3.0</v>
      </c>
      <c r="K119" s="107">
        <v>0.0</v>
      </c>
      <c r="L119" s="107">
        <v>0.0</v>
      </c>
      <c r="M119" s="107">
        <v>0.0</v>
      </c>
      <c r="N119" s="107">
        <v>0.0</v>
      </c>
      <c r="O119" s="107">
        <v>0.0</v>
      </c>
      <c r="P119" s="107">
        <v>0.0</v>
      </c>
      <c r="Q119" s="107">
        <v>0.0</v>
      </c>
      <c r="R119" s="107">
        <v>0.0</v>
      </c>
      <c r="S119" s="107">
        <v>0.0</v>
      </c>
      <c r="T119" s="107">
        <v>0.0</v>
      </c>
      <c r="U119" s="107">
        <v>0.0</v>
      </c>
    </row>
    <row r="120" ht="15.75" customHeight="1">
      <c r="A120" s="176" t="s">
        <v>54</v>
      </c>
      <c r="B120" s="181"/>
      <c r="C120" s="182"/>
      <c r="D120" s="182"/>
      <c r="E120" s="182"/>
      <c r="F120" s="182"/>
      <c r="G120" s="182"/>
      <c r="H120" s="182"/>
      <c r="I120" s="182"/>
      <c r="J120" s="182"/>
      <c r="K120" s="182"/>
      <c r="L120" s="182"/>
      <c r="M120" s="182"/>
      <c r="N120" s="182"/>
      <c r="O120" s="182"/>
      <c r="P120" s="182"/>
      <c r="Q120" s="182"/>
      <c r="R120" s="182"/>
      <c r="S120" s="182"/>
      <c r="T120" s="182"/>
      <c r="U120" s="182"/>
    </row>
    <row r="121" ht="15.75" customHeight="1">
      <c r="A121" s="176" t="s">
        <v>24</v>
      </c>
      <c r="B121" s="186">
        <v>4.0</v>
      </c>
      <c r="C121" s="105">
        <v>0.0</v>
      </c>
      <c r="D121" s="105">
        <v>355.0</v>
      </c>
      <c r="E121" s="105">
        <v>0.0</v>
      </c>
      <c r="F121" s="105">
        <v>2.0</v>
      </c>
      <c r="G121" s="105">
        <v>0.0</v>
      </c>
      <c r="H121" s="105">
        <v>0.0</v>
      </c>
      <c r="I121" s="105">
        <v>0.0</v>
      </c>
      <c r="J121" s="105">
        <v>38.0</v>
      </c>
      <c r="K121" s="105">
        <v>0.0</v>
      </c>
      <c r="L121" s="105">
        <v>0.0</v>
      </c>
      <c r="M121" s="105">
        <v>0.0</v>
      </c>
      <c r="N121" s="105">
        <v>0.0</v>
      </c>
      <c r="O121" s="105">
        <v>0.0</v>
      </c>
      <c r="P121" s="105">
        <v>0.0</v>
      </c>
      <c r="Q121" s="105">
        <v>0.0</v>
      </c>
      <c r="R121" s="105">
        <v>0.0</v>
      </c>
      <c r="S121" s="105">
        <v>0.0</v>
      </c>
      <c r="T121" s="105">
        <v>0.0</v>
      </c>
      <c r="U121" s="105">
        <v>0.0</v>
      </c>
    </row>
    <row r="122" ht="15.75" customHeight="1">
      <c r="A122" s="176" t="s">
        <v>160</v>
      </c>
      <c r="B122" s="181"/>
      <c r="C122" s="182"/>
      <c r="D122" s="182"/>
      <c r="E122" s="182"/>
      <c r="F122" s="182"/>
      <c r="G122" s="182"/>
      <c r="H122" s="182"/>
      <c r="I122" s="182"/>
      <c r="J122" s="182"/>
      <c r="K122" s="182"/>
      <c r="L122" s="182"/>
      <c r="M122" s="182"/>
      <c r="N122" s="182"/>
      <c r="O122" s="182"/>
      <c r="P122" s="182"/>
      <c r="Q122" s="182"/>
      <c r="R122" s="182"/>
      <c r="S122" s="182"/>
      <c r="T122" s="182"/>
      <c r="U122" s="182"/>
    </row>
    <row r="123" ht="15.75" customHeight="1">
      <c r="A123" s="176" t="s">
        <v>161</v>
      </c>
      <c r="B123" s="181"/>
      <c r="C123" s="182"/>
      <c r="D123" s="182"/>
      <c r="E123" s="182"/>
      <c r="F123" s="182"/>
      <c r="G123" s="182"/>
      <c r="H123" s="182"/>
      <c r="I123" s="182"/>
      <c r="J123" s="182"/>
      <c r="K123" s="182"/>
      <c r="L123" s="182"/>
      <c r="M123" s="182"/>
      <c r="N123" s="182"/>
      <c r="O123" s="182"/>
      <c r="P123" s="182"/>
      <c r="Q123" s="182"/>
      <c r="R123" s="182"/>
      <c r="S123" s="182"/>
      <c r="T123" s="182"/>
      <c r="U123" s="182"/>
    </row>
    <row r="124" ht="15.75" customHeight="1">
      <c r="A124" s="176" t="s">
        <v>162</v>
      </c>
      <c r="B124" s="181"/>
      <c r="C124" s="182"/>
      <c r="D124" s="182"/>
      <c r="E124" s="182"/>
      <c r="F124" s="182"/>
      <c r="G124" s="182"/>
      <c r="H124" s="182"/>
      <c r="I124" s="182"/>
      <c r="J124" s="182"/>
      <c r="K124" s="182"/>
      <c r="L124" s="182"/>
      <c r="M124" s="182"/>
      <c r="N124" s="182"/>
      <c r="O124" s="182"/>
      <c r="P124" s="182"/>
      <c r="Q124" s="182"/>
      <c r="R124" s="182"/>
      <c r="S124" s="182"/>
      <c r="T124" s="182"/>
      <c r="U124" s="182"/>
    </row>
    <row r="125" ht="15.75" customHeight="1">
      <c r="A125" s="176" t="s">
        <v>163</v>
      </c>
      <c r="B125" s="181"/>
      <c r="C125" s="182"/>
      <c r="D125" s="182"/>
      <c r="E125" s="182"/>
      <c r="F125" s="182"/>
      <c r="G125" s="182"/>
      <c r="H125" s="182"/>
      <c r="I125" s="182"/>
      <c r="J125" s="182"/>
      <c r="K125" s="182"/>
      <c r="L125" s="182"/>
      <c r="M125" s="182"/>
      <c r="N125" s="182"/>
      <c r="O125" s="182"/>
      <c r="P125" s="182"/>
      <c r="Q125" s="182"/>
      <c r="R125" s="182"/>
      <c r="S125" s="182"/>
      <c r="T125" s="182"/>
      <c r="U125" s="182"/>
    </row>
    <row r="126" ht="15.75" customHeight="1">
      <c r="A126" s="176" t="s">
        <v>164</v>
      </c>
      <c r="B126" s="181"/>
      <c r="C126" s="182"/>
      <c r="D126" s="182"/>
      <c r="E126" s="182"/>
      <c r="F126" s="182"/>
      <c r="G126" s="182"/>
      <c r="H126" s="182"/>
      <c r="I126" s="182"/>
      <c r="J126" s="182"/>
      <c r="K126" s="182"/>
      <c r="L126" s="182"/>
      <c r="M126" s="182"/>
      <c r="N126" s="182"/>
      <c r="O126" s="182"/>
      <c r="P126" s="182"/>
      <c r="Q126" s="182"/>
      <c r="R126" s="182"/>
      <c r="S126" s="182"/>
      <c r="T126" s="182"/>
      <c r="U126" s="182"/>
    </row>
    <row r="127" ht="15.75" customHeight="1">
      <c r="A127" s="176" t="s">
        <v>165</v>
      </c>
      <c r="B127" s="171">
        <v>0.0</v>
      </c>
      <c r="C127" s="107">
        <v>0.0</v>
      </c>
      <c r="D127" s="107">
        <v>6.0</v>
      </c>
      <c r="E127" s="107">
        <v>0.0</v>
      </c>
      <c r="F127" s="107">
        <v>152.0</v>
      </c>
      <c r="G127" s="107">
        <v>0.0</v>
      </c>
      <c r="H127" s="107">
        <v>0.0</v>
      </c>
      <c r="I127" s="107">
        <v>0.0</v>
      </c>
      <c r="J127" s="107">
        <v>0.0</v>
      </c>
      <c r="K127" s="107">
        <v>0.0</v>
      </c>
      <c r="L127" s="107">
        <v>0.0</v>
      </c>
      <c r="M127" s="107">
        <v>0.0</v>
      </c>
      <c r="N127" s="107">
        <v>32.0</v>
      </c>
      <c r="O127" s="107">
        <v>140.0</v>
      </c>
      <c r="P127" s="107">
        <v>13.0</v>
      </c>
      <c r="Q127" s="107">
        <v>25.0</v>
      </c>
      <c r="R127" s="107">
        <v>0.0</v>
      </c>
      <c r="S127" s="107">
        <v>0.0</v>
      </c>
      <c r="T127" s="107">
        <v>0.0</v>
      </c>
      <c r="U127" s="107">
        <v>0.0</v>
      </c>
    </row>
    <row r="128" ht="15.75" customHeight="1">
      <c r="A128" s="176" t="s">
        <v>166</v>
      </c>
      <c r="B128" s="181"/>
      <c r="C128" s="182"/>
      <c r="D128" s="182"/>
      <c r="E128" s="182"/>
      <c r="F128" s="182"/>
      <c r="G128" s="182"/>
      <c r="H128" s="182"/>
      <c r="I128" s="182"/>
      <c r="J128" s="182"/>
      <c r="K128" s="182"/>
      <c r="L128" s="182"/>
      <c r="M128" s="182"/>
      <c r="N128" s="182"/>
      <c r="O128" s="182"/>
      <c r="P128" s="182"/>
      <c r="Q128" s="182"/>
      <c r="R128" s="182"/>
      <c r="S128" s="182"/>
      <c r="T128" s="182"/>
      <c r="U128" s="182"/>
    </row>
    <row r="129" ht="15.75" customHeight="1">
      <c r="A129" s="176" t="s">
        <v>167</v>
      </c>
      <c r="B129" s="181"/>
      <c r="C129" s="182"/>
      <c r="D129" s="182"/>
      <c r="E129" s="182"/>
      <c r="F129" s="182"/>
      <c r="G129" s="182"/>
      <c r="H129" s="182"/>
      <c r="I129" s="182"/>
      <c r="J129" s="182"/>
      <c r="K129" s="182"/>
      <c r="L129" s="182"/>
      <c r="M129" s="182"/>
      <c r="N129" s="182"/>
      <c r="O129" s="182"/>
      <c r="P129" s="182"/>
      <c r="Q129" s="182"/>
      <c r="R129" s="182"/>
      <c r="S129" s="182"/>
      <c r="T129" s="182"/>
      <c r="U129" s="182"/>
    </row>
    <row r="130" ht="15.75" customHeight="1">
      <c r="A130" s="176" t="s">
        <v>168</v>
      </c>
      <c r="B130" s="181"/>
      <c r="C130" s="182"/>
      <c r="D130" s="182"/>
      <c r="E130" s="182"/>
      <c r="F130" s="182"/>
      <c r="G130" s="182"/>
      <c r="H130" s="182"/>
      <c r="I130" s="182"/>
      <c r="J130" s="182"/>
      <c r="K130" s="182"/>
      <c r="L130" s="182"/>
      <c r="M130" s="182"/>
      <c r="N130" s="182"/>
      <c r="O130" s="182"/>
      <c r="P130" s="182"/>
      <c r="Q130" s="182"/>
      <c r="R130" s="182"/>
      <c r="S130" s="182"/>
      <c r="T130" s="182"/>
      <c r="U130" s="182"/>
    </row>
    <row r="131" ht="15.75" customHeight="1">
      <c r="A131" s="176" t="s">
        <v>25</v>
      </c>
      <c r="B131" s="181"/>
      <c r="C131" s="182"/>
      <c r="D131" s="182"/>
      <c r="E131" s="182"/>
      <c r="F131" s="182"/>
      <c r="G131" s="182"/>
      <c r="H131" s="182"/>
      <c r="I131" s="182"/>
      <c r="J131" s="182"/>
      <c r="K131" s="182"/>
      <c r="L131" s="182"/>
      <c r="M131" s="182"/>
      <c r="N131" s="182"/>
      <c r="O131" s="182"/>
      <c r="P131" s="182"/>
      <c r="Q131" s="182"/>
      <c r="R131" s="182"/>
      <c r="S131" s="182"/>
      <c r="T131" s="182"/>
      <c r="U131" s="182"/>
    </row>
    <row r="132" ht="15.75" customHeight="1">
      <c r="A132" s="176" t="s">
        <v>169</v>
      </c>
      <c r="B132" s="181"/>
      <c r="C132" s="182"/>
      <c r="D132" s="182"/>
      <c r="E132" s="182"/>
      <c r="F132" s="182"/>
      <c r="G132" s="182"/>
      <c r="H132" s="182"/>
      <c r="I132" s="182"/>
      <c r="J132" s="182"/>
      <c r="K132" s="182"/>
      <c r="L132" s="182"/>
      <c r="M132" s="182"/>
      <c r="N132" s="182"/>
      <c r="O132" s="182"/>
      <c r="P132" s="182"/>
      <c r="Q132" s="182"/>
      <c r="R132" s="182"/>
      <c r="S132" s="182"/>
      <c r="T132" s="182"/>
      <c r="U132" s="182"/>
    </row>
    <row r="133" ht="15.75" customHeight="1">
      <c r="A133" s="176" t="s">
        <v>26</v>
      </c>
      <c r="B133" s="186">
        <v>0.0</v>
      </c>
      <c r="C133" s="105">
        <v>0.0</v>
      </c>
      <c r="D133" s="105">
        <v>0.0</v>
      </c>
      <c r="E133" s="105">
        <v>0.0</v>
      </c>
      <c r="F133" s="105">
        <v>0.0</v>
      </c>
      <c r="G133" s="105">
        <v>0.0</v>
      </c>
      <c r="H133" s="105">
        <v>0.0</v>
      </c>
      <c r="I133" s="105">
        <v>0.0</v>
      </c>
      <c r="J133" s="105">
        <v>0.0</v>
      </c>
      <c r="K133" s="105">
        <v>0.0</v>
      </c>
      <c r="L133" s="105">
        <v>0.0</v>
      </c>
      <c r="M133" s="105">
        <v>0.0</v>
      </c>
      <c r="N133" s="105">
        <v>0.0</v>
      </c>
      <c r="O133" s="105">
        <v>0.0</v>
      </c>
      <c r="P133" s="105">
        <v>0.0</v>
      </c>
      <c r="Q133" s="105">
        <v>0.0</v>
      </c>
      <c r="R133" s="105">
        <v>0.0</v>
      </c>
      <c r="S133" s="105">
        <v>0.0</v>
      </c>
      <c r="T133" s="105">
        <v>0.0</v>
      </c>
      <c r="U133" s="105">
        <v>1.0</v>
      </c>
    </row>
    <row r="134" ht="15.75" customHeight="1">
      <c r="A134" s="176" t="s">
        <v>170</v>
      </c>
      <c r="B134" s="181"/>
      <c r="C134" s="182"/>
      <c r="D134" s="182"/>
      <c r="E134" s="182"/>
      <c r="F134" s="182"/>
      <c r="G134" s="182"/>
      <c r="H134" s="182"/>
      <c r="I134" s="182"/>
      <c r="J134" s="182"/>
      <c r="K134" s="182"/>
      <c r="L134" s="182"/>
      <c r="M134" s="182"/>
      <c r="N134" s="182"/>
      <c r="O134" s="182"/>
      <c r="P134" s="182"/>
      <c r="Q134" s="182"/>
      <c r="R134" s="182"/>
      <c r="S134" s="182"/>
      <c r="T134" s="182"/>
      <c r="U134" s="182"/>
    </row>
    <row r="135" ht="15.75" customHeight="1">
      <c r="A135" s="176" t="s">
        <v>171</v>
      </c>
      <c r="B135" s="181"/>
      <c r="C135" s="182"/>
      <c r="D135" s="182"/>
      <c r="E135" s="182"/>
      <c r="F135" s="182"/>
      <c r="G135" s="182"/>
      <c r="H135" s="182"/>
      <c r="I135" s="182"/>
      <c r="J135" s="182"/>
      <c r="K135" s="182"/>
      <c r="L135" s="182"/>
      <c r="M135" s="182"/>
      <c r="N135" s="182"/>
      <c r="O135" s="182"/>
      <c r="P135" s="182"/>
      <c r="Q135" s="182"/>
      <c r="R135" s="182"/>
      <c r="S135" s="182"/>
      <c r="T135" s="182"/>
      <c r="U135" s="182"/>
    </row>
    <row r="136" ht="15.75" customHeight="1">
      <c r="A136" s="176" t="s">
        <v>79</v>
      </c>
      <c r="B136" s="186">
        <v>0.0</v>
      </c>
      <c r="C136" s="105">
        <v>0.0</v>
      </c>
      <c r="D136" s="105">
        <v>0.0</v>
      </c>
      <c r="E136" s="105">
        <v>0.0</v>
      </c>
      <c r="F136" s="105">
        <v>0.0</v>
      </c>
      <c r="G136" s="105">
        <v>0.0</v>
      </c>
      <c r="H136" s="105">
        <v>0.0</v>
      </c>
      <c r="I136" s="105">
        <v>0.0</v>
      </c>
      <c r="J136" s="105">
        <v>0.0</v>
      </c>
      <c r="K136" s="105">
        <v>0.0</v>
      </c>
      <c r="L136" s="105">
        <v>1.0</v>
      </c>
      <c r="M136" s="105">
        <v>0.0</v>
      </c>
      <c r="N136" s="105">
        <v>0.0</v>
      </c>
      <c r="O136" s="105">
        <v>0.0</v>
      </c>
      <c r="P136" s="105">
        <v>0.0</v>
      </c>
      <c r="Q136" s="105">
        <v>0.0</v>
      </c>
      <c r="R136" s="105">
        <v>0.0</v>
      </c>
      <c r="S136" s="105">
        <v>0.0</v>
      </c>
      <c r="T136" s="105"/>
      <c r="U136" s="105"/>
    </row>
    <row r="137" ht="15.75" customHeight="1">
      <c r="A137" s="176" t="s">
        <v>172</v>
      </c>
      <c r="B137" s="181"/>
      <c r="C137" s="182"/>
      <c r="D137" s="182"/>
      <c r="E137" s="182"/>
      <c r="F137" s="182"/>
      <c r="G137" s="182"/>
      <c r="H137" s="182"/>
      <c r="I137" s="182"/>
      <c r="J137" s="182"/>
      <c r="K137" s="182"/>
      <c r="L137" s="182"/>
      <c r="M137" s="182"/>
      <c r="N137" s="182"/>
      <c r="O137" s="182"/>
      <c r="P137" s="182"/>
      <c r="Q137" s="182"/>
      <c r="R137" s="182"/>
      <c r="S137" s="182"/>
      <c r="T137" s="182"/>
      <c r="U137" s="182"/>
    </row>
    <row r="138" ht="15.75" customHeight="1">
      <c r="A138" s="176" t="s">
        <v>173</v>
      </c>
      <c r="B138" s="181"/>
      <c r="C138" s="182"/>
      <c r="D138" s="182"/>
      <c r="E138" s="182"/>
      <c r="F138" s="182"/>
      <c r="G138" s="182"/>
      <c r="H138" s="182"/>
      <c r="I138" s="182"/>
      <c r="J138" s="182"/>
      <c r="K138" s="182"/>
      <c r="L138" s="182"/>
      <c r="M138" s="182"/>
      <c r="N138" s="182"/>
      <c r="O138" s="182"/>
      <c r="P138" s="182"/>
      <c r="Q138" s="182"/>
      <c r="R138" s="182"/>
      <c r="S138" s="182"/>
      <c r="T138" s="182"/>
      <c r="U138" s="182"/>
    </row>
    <row r="139" ht="15.75" customHeight="1">
      <c r="A139" s="176" t="s">
        <v>67</v>
      </c>
      <c r="B139" s="181"/>
      <c r="C139" s="182"/>
      <c r="D139" s="182"/>
      <c r="E139" s="182"/>
      <c r="F139" s="182"/>
      <c r="G139" s="182"/>
      <c r="H139" s="182"/>
      <c r="I139" s="182"/>
      <c r="J139" s="182"/>
      <c r="K139" s="182"/>
      <c r="L139" s="182"/>
      <c r="M139" s="182"/>
      <c r="N139" s="182"/>
      <c r="O139" s="182"/>
      <c r="P139" s="182"/>
      <c r="Q139" s="182"/>
      <c r="R139" s="182"/>
      <c r="S139" s="182"/>
      <c r="T139" s="182"/>
      <c r="U139" s="182"/>
    </row>
    <row r="140" ht="15.75" customHeight="1">
      <c r="A140" s="176" t="s">
        <v>27</v>
      </c>
      <c r="B140" s="181"/>
      <c r="C140" s="182"/>
      <c r="D140" s="182"/>
      <c r="E140" s="182"/>
      <c r="F140" s="182"/>
      <c r="G140" s="182"/>
      <c r="H140" s="182"/>
      <c r="I140" s="182"/>
      <c r="J140" s="182"/>
      <c r="K140" s="182"/>
      <c r="L140" s="182"/>
      <c r="M140" s="182"/>
      <c r="N140" s="182"/>
      <c r="O140" s="182"/>
      <c r="P140" s="182"/>
      <c r="Q140" s="182"/>
      <c r="R140" s="182"/>
      <c r="S140" s="182"/>
      <c r="T140" s="182"/>
      <c r="U140" s="182"/>
    </row>
    <row r="141" ht="15.75" customHeight="1">
      <c r="A141" s="176" t="s">
        <v>174</v>
      </c>
      <c r="B141" s="181"/>
      <c r="C141" s="182"/>
      <c r="D141" s="182"/>
      <c r="E141" s="182"/>
      <c r="F141" s="182"/>
      <c r="G141" s="182"/>
      <c r="H141" s="182"/>
      <c r="I141" s="182"/>
      <c r="J141" s="182"/>
      <c r="K141" s="182"/>
      <c r="L141" s="182"/>
      <c r="M141" s="182"/>
      <c r="N141" s="182"/>
      <c r="O141" s="182"/>
      <c r="P141" s="182"/>
      <c r="Q141" s="182"/>
      <c r="R141" s="182"/>
      <c r="S141" s="182"/>
      <c r="T141" s="182"/>
      <c r="U141" s="182"/>
    </row>
    <row r="142" ht="15.75" customHeight="1">
      <c r="A142" s="176" t="s">
        <v>61</v>
      </c>
      <c r="B142" s="181"/>
      <c r="C142" s="182"/>
      <c r="D142" s="182"/>
      <c r="E142" s="182"/>
      <c r="F142" s="182"/>
      <c r="G142" s="182"/>
      <c r="H142" s="182"/>
      <c r="I142" s="182"/>
      <c r="J142" s="182"/>
      <c r="K142" s="182"/>
      <c r="L142" s="182"/>
      <c r="M142" s="182"/>
      <c r="N142" s="182"/>
      <c r="O142" s="182"/>
      <c r="P142" s="182"/>
      <c r="Q142" s="182"/>
      <c r="R142" s="182"/>
      <c r="S142" s="182"/>
      <c r="T142" s="182"/>
      <c r="U142" s="182"/>
    </row>
    <row r="143" ht="15.75" customHeight="1">
      <c r="A143" s="176" t="s">
        <v>28</v>
      </c>
      <c r="B143" s="186">
        <v>0.0</v>
      </c>
      <c r="C143" s="105"/>
      <c r="D143" s="105"/>
      <c r="E143" s="105">
        <v>0.0</v>
      </c>
      <c r="F143" s="105">
        <v>0.0</v>
      </c>
      <c r="G143" s="105">
        <v>0.0</v>
      </c>
      <c r="H143" s="105">
        <v>0.0</v>
      </c>
      <c r="I143" s="105">
        <v>0.0</v>
      </c>
      <c r="J143" s="105">
        <v>0.0</v>
      </c>
      <c r="K143" s="105">
        <v>0.0</v>
      </c>
      <c r="L143" s="105">
        <v>0.0</v>
      </c>
      <c r="M143" s="105">
        <v>0.0</v>
      </c>
      <c r="N143" s="105">
        <v>0.0</v>
      </c>
      <c r="O143" s="105">
        <v>0.0</v>
      </c>
      <c r="P143" s="105">
        <v>0.0</v>
      </c>
      <c r="Q143" s="105">
        <v>0.0</v>
      </c>
      <c r="R143" s="105">
        <v>0.0</v>
      </c>
      <c r="S143" s="105">
        <v>0.0</v>
      </c>
      <c r="T143" s="105">
        <v>0.0</v>
      </c>
      <c r="U143" s="105">
        <v>4230.0</v>
      </c>
    </row>
    <row r="144" ht="15.75" customHeight="1">
      <c r="A144" s="176" t="s">
        <v>175</v>
      </c>
      <c r="B144" s="181"/>
      <c r="C144" s="182"/>
      <c r="D144" s="182"/>
      <c r="E144" s="182"/>
      <c r="F144" s="182"/>
      <c r="G144" s="182"/>
      <c r="H144" s="182"/>
      <c r="I144" s="182"/>
      <c r="J144" s="182"/>
      <c r="K144" s="182"/>
      <c r="L144" s="182"/>
      <c r="M144" s="182"/>
      <c r="N144" s="182"/>
      <c r="O144" s="182"/>
      <c r="P144" s="182"/>
      <c r="Q144" s="182"/>
      <c r="R144" s="182"/>
      <c r="S144" s="182"/>
      <c r="T144" s="182"/>
      <c r="U144" s="182"/>
    </row>
    <row r="145" ht="15.75" customHeight="1">
      <c r="A145" s="176" t="s">
        <v>526</v>
      </c>
      <c r="B145" s="181"/>
      <c r="C145" s="182"/>
      <c r="D145" s="182"/>
      <c r="E145" s="182"/>
      <c r="F145" s="182"/>
      <c r="G145" s="182"/>
      <c r="H145" s="182"/>
      <c r="I145" s="182"/>
      <c r="J145" s="182"/>
      <c r="K145" s="182"/>
      <c r="L145" s="182"/>
      <c r="M145" s="182"/>
      <c r="N145" s="182"/>
      <c r="O145" s="182"/>
      <c r="P145" s="182"/>
      <c r="Q145" s="182"/>
      <c r="R145" s="182"/>
      <c r="S145" s="182"/>
      <c r="T145" s="182"/>
      <c r="U145" s="182"/>
    </row>
    <row r="146" ht="15.75" customHeight="1">
      <c r="A146" s="176" t="s">
        <v>176</v>
      </c>
      <c r="B146" s="171">
        <v>0.0</v>
      </c>
      <c r="C146" s="107">
        <v>0.0</v>
      </c>
      <c r="D146" s="107">
        <v>0.0</v>
      </c>
      <c r="E146" s="107">
        <v>200.0</v>
      </c>
      <c r="F146" s="107">
        <v>1.0</v>
      </c>
      <c r="G146" s="107">
        <v>2.0</v>
      </c>
      <c r="H146" s="107">
        <v>0.0</v>
      </c>
      <c r="I146" s="107">
        <v>0.0</v>
      </c>
      <c r="J146" s="107">
        <v>79.0</v>
      </c>
      <c r="K146" s="107">
        <v>66.0</v>
      </c>
      <c r="L146" s="107">
        <v>129.0</v>
      </c>
      <c r="M146" s="107">
        <v>6.0</v>
      </c>
      <c r="N146" s="107">
        <v>2.0</v>
      </c>
      <c r="O146" s="107">
        <v>0.0</v>
      </c>
      <c r="P146" s="107">
        <v>0.0</v>
      </c>
      <c r="Q146" s="107">
        <v>0.0</v>
      </c>
      <c r="R146" s="107">
        <v>4.0</v>
      </c>
      <c r="S146" s="107">
        <v>2.0</v>
      </c>
      <c r="T146" s="107">
        <v>0.0</v>
      </c>
      <c r="U146" s="107">
        <v>2.0</v>
      </c>
    </row>
    <row r="147" ht="15.75" customHeight="1">
      <c r="A147" s="176" t="s">
        <v>177</v>
      </c>
      <c r="B147" s="181"/>
      <c r="C147" s="182"/>
      <c r="D147" s="182"/>
      <c r="E147" s="182"/>
      <c r="F147" s="182"/>
      <c r="G147" s="182"/>
      <c r="H147" s="182"/>
      <c r="I147" s="182"/>
      <c r="J147" s="182"/>
      <c r="K147" s="182"/>
      <c r="L147" s="182"/>
      <c r="M147" s="182"/>
      <c r="N147" s="182"/>
      <c r="O147" s="182"/>
      <c r="P147" s="182"/>
      <c r="Q147" s="182"/>
      <c r="R147" s="182"/>
      <c r="S147" s="182"/>
      <c r="T147" s="182"/>
      <c r="U147" s="182"/>
    </row>
    <row r="148" ht="15.75" customHeight="1">
      <c r="A148" s="176" t="s">
        <v>29</v>
      </c>
      <c r="B148" s="181"/>
      <c r="C148" s="182"/>
      <c r="D148" s="182"/>
      <c r="E148" s="182"/>
      <c r="F148" s="182"/>
      <c r="G148" s="182"/>
      <c r="H148" s="182"/>
      <c r="I148" s="182"/>
      <c r="J148" s="182"/>
      <c r="K148" s="182"/>
      <c r="L148" s="182"/>
      <c r="M148" s="182"/>
      <c r="N148" s="182"/>
      <c r="O148" s="182"/>
      <c r="P148" s="182"/>
      <c r="Q148" s="182"/>
      <c r="R148" s="182"/>
      <c r="S148" s="182"/>
      <c r="T148" s="182"/>
      <c r="U148" s="182"/>
    </row>
    <row r="149" ht="15.75" customHeight="1">
      <c r="A149" s="176" t="s">
        <v>178</v>
      </c>
      <c r="B149" s="181"/>
      <c r="C149" s="182"/>
      <c r="D149" s="182"/>
      <c r="E149" s="182"/>
      <c r="F149" s="182"/>
      <c r="G149" s="182"/>
      <c r="H149" s="182"/>
      <c r="I149" s="182"/>
      <c r="J149" s="182"/>
      <c r="K149" s="182"/>
      <c r="L149" s="182"/>
      <c r="M149" s="182"/>
      <c r="N149" s="182"/>
      <c r="O149" s="182"/>
      <c r="P149" s="182"/>
      <c r="Q149" s="182"/>
      <c r="R149" s="182"/>
      <c r="S149" s="182"/>
      <c r="T149" s="182"/>
      <c r="U149" s="182"/>
    </row>
    <row r="150" ht="15.75" customHeight="1">
      <c r="A150" s="176" t="s">
        <v>179</v>
      </c>
      <c r="B150" s="181"/>
      <c r="C150" s="182"/>
      <c r="D150" s="182"/>
      <c r="E150" s="182"/>
      <c r="F150" s="182"/>
      <c r="G150" s="182"/>
      <c r="H150" s="182"/>
      <c r="I150" s="182"/>
      <c r="J150" s="182"/>
      <c r="K150" s="182"/>
      <c r="L150" s="182"/>
      <c r="M150" s="182"/>
      <c r="N150" s="182"/>
      <c r="O150" s="182"/>
      <c r="P150" s="182"/>
      <c r="Q150" s="182"/>
      <c r="R150" s="182"/>
      <c r="S150" s="182"/>
      <c r="T150" s="182"/>
      <c r="U150" s="182"/>
    </row>
    <row r="151" ht="15.75" customHeight="1">
      <c r="A151" s="176" t="s">
        <v>73</v>
      </c>
      <c r="B151" s="181"/>
      <c r="C151" s="182"/>
      <c r="D151" s="182"/>
      <c r="E151" s="182"/>
      <c r="F151" s="182"/>
      <c r="G151" s="182"/>
      <c r="H151" s="182"/>
      <c r="I151" s="182"/>
      <c r="J151" s="182"/>
      <c r="K151" s="182"/>
      <c r="L151" s="182"/>
      <c r="M151" s="182"/>
      <c r="N151" s="182"/>
      <c r="O151" s="182"/>
      <c r="P151" s="182"/>
      <c r="Q151" s="182"/>
      <c r="R151" s="182"/>
      <c r="S151" s="182"/>
      <c r="T151" s="182"/>
      <c r="U151" s="182"/>
    </row>
    <row r="152" ht="15.75" customHeight="1">
      <c r="A152" s="176" t="s">
        <v>180</v>
      </c>
      <c r="B152" s="171">
        <v>0.0</v>
      </c>
      <c r="C152" s="107">
        <v>0.0</v>
      </c>
      <c r="D152" s="107">
        <v>0.0</v>
      </c>
      <c r="E152" s="107">
        <v>0.0</v>
      </c>
      <c r="F152" s="107">
        <v>0.0</v>
      </c>
      <c r="G152" s="107">
        <v>0.0</v>
      </c>
      <c r="H152" s="107">
        <v>0.0</v>
      </c>
      <c r="I152" s="107">
        <v>0.0</v>
      </c>
      <c r="J152" s="107">
        <v>0.0</v>
      </c>
      <c r="K152" s="107">
        <v>0.0</v>
      </c>
      <c r="L152" s="107">
        <v>0.0</v>
      </c>
      <c r="M152" s="107">
        <v>0.0</v>
      </c>
      <c r="N152" s="107">
        <v>0.0</v>
      </c>
      <c r="O152" s="107">
        <v>0.0</v>
      </c>
      <c r="P152" s="107">
        <v>0.0</v>
      </c>
      <c r="Q152" s="107">
        <v>0.0</v>
      </c>
      <c r="R152" s="107">
        <v>0.0</v>
      </c>
      <c r="S152" s="107">
        <v>0.0</v>
      </c>
      <c r="T152" s="107">
        <v>284.0</v>
      </c>
      <c r="U152" s="107">
        <v>0.0</v>
      </c>
    </row>
    <row r="153" ht="15.75" customHeight="1">
      <c r="A153" s="176" t="s">
        <v>181</v>
      </c>
      <c r="B153" s="186">
        <v>0.0</v>
      </c>
      <c r="C153" s="105">
        <v>0.0</v>
      </c>
      <c r="D153" s="105">
        <v>0.0</v>
      </c>
      <c r="E153" s="105">
        <v>0.0</v>
      </c>
      <c r="F153" s="105">
        <v>0.0</v>
      </c>
      <c r="G153" s="105">
        <v>0.0</v>
      </c>
      <c r="H153" s="105">
        <v>0.0</v>
      </c>
      <c r="I153" s="105">
        <v>0.0</v>
      </c>
      <c r="J153" s="105">
        <v>0.0</v>
      </c>
      <c r="K153" s="105">
        <v>0.0</v>
      </c>
      <c r="L153" s="105">
        <v>0.0</v>
      </c>
      <c r="M153" s="105">
        <v>0.0</v>
      </c>
      <c r="N153" s="105">
        <v>0.0</v>
      </c>
      <c r="O153" s="105">
        <v>1.0</v>
      </c>
      <c r="P153" s="105">
        <v>0.0</v>
      </c>
      <c r="Q153" s="105">
        <v>0.0</v>
      </c>
      <c r="R153" s="105">
        <v>0.0</v>
      </c>
      <c r="S153" s="105">
        <v>0.0</v>
      </c>
      <c r="T153" s="105">
        <v>0.0</v>
      </c>
      <c r="U153" s="105">
        <v>0.0</v>
      </c>
    </row>
    <row r="154" ht="15.75" customHeight="1">
      <c r="A154" s="176" t="s">
        <v>182</v>
      </c>
      <c r="B154" s="171">
        <v>97.0</v>
      </c>
      <c r="C154" s="107">
        <v>30.0</v>
      </c>
      <c r="D154" s="107">
        <v>68.0</v>
      </c>
      <c r="E154" s="107">
        <v>255.0</v>
      </c>
      <c r="F154" s="107">
        <v>413.0</v>
      </c>
      <c r="G154" s="107">
        <v>33.0</v>
      </c>
      <c r="H154" s="107">
        <v>449.0</v>
      </c>
      <c r="I154" s="107">
        <v>321.0</v>
      </c>
      <c r="J154" s="107">
        <v>292.0</v>
      </c>
      <c r="K154" s="107">
        <v>0.0</v>
      </c>
      <c r="L154" s="107">
        <v>104321.0</v>
      </c>
      <c r="M154" s="107">
        <v>7408.0</v>
      </c>
      <c r="N154" s="107">
        <v>7041.0</v>
      </c>
      <c r="O154" s="107">
        <v>1062.0</v>
      </c>
      <c r="P154" s="107">
        <v>71.0</v>
      </c>
      <c r="Q154" s="107">
        <v>97.0</v>
      </c>
      <c r="R154" s="107">
        <v>532.0</v>
      </c>
      <c r="S154" s="107">
        <v>0.0</v>
      </c>
      <c r="T154" s="107">
        <v>1.0</v>
      </c>
      <c r="U154" s="107">
        <v>202.0</v>
      </c>
    </row>
    <row r="155" ht="15.75" customHeight="1">
      <c r="A155" s="176" t="s">
        <v>68</v>
      </c>
      <c r="B155" s="171">
        <v>0.0</v>
      </c>
      <c r="C155" s="107">
        <v>0.0</v>
      </c>
      <c r="D155" s="107">
        <v>0.0</v>
      </c>
      <c r="E155" s="107">
        <v>0.0</v>
      </c>
      <c r="F155" s="107">
        <v>5.0</v>
      </c>
      <c r="G155" s="107">
        <v>37.0</v>
      </c>
      <c r="H155" s="107">
        <v>0.0</v>
      </c>
      <c r="I155" s="107">
        <v>5.0</v>
      </c>
      <c r="J155" s="107">
        <v>0.0</v>
      </c>
      <c r="K155" s="107">
        <v>5.0</v>
      </c>
      <c r="L155" s="107">
        <v>4.0</v>
      </c>
      <c r="M155" s="107">
        <v>3.0</v>
      </c>
      <c r="N155" s="107">
        <v>0.0</v>
      </c>
      <c r="O155" s="107">
        <v>5.0</v>
      </c>
      <c r="P155" s="107">
        <v>0.0</v>
      </c>
      <c r="Q155" s="107">
        <v>2.0</v>
      </c>
      <c r="R155" s="107">
        <v>1.0</v>
      </c>
      <c r="S155" s="107">
        <v>5.0</v>
      </c>
      <c r="T155" s="107">
        <v>148.0</v>
      </c>
      <c r="U155" s="107">
        <v>9.0</v>
      </c>
    </row>
    <row r="156" ht="15.75" customHeight="1">
      <c r="A156" s="176" t="s">
        <v>82</v>
      </c>
      <c r="B156" s="181"/>
      <c r="C156" s="182"/>
      <c r="D156" s="182"/>
      <c r="E156" s="182"/>
      <c r="F156" s="182"/>
      <c r="G156" s="182"/>
      <c r="H156" s="182"/>
      <c r="I156" s="182"/>
      <c r="J156" s="182"/>
      <c r="K156" s="182"/>
      <c r="L156" s="182"/>
      <c r="M156" s="182"/>
      <c r="N156" s="182"/>
      <c r="O156" s="182"/>
      <c r="P156" s="182"/>
      <c r="Q156" s="182"/>
      <c r="R156" s="182"/>
      <c r="S156" s="182"/>
      <c r="T156" s="182"/>
      <c r="U156" s="182"/>
    </row>
    <row r="157" ht="15.75" customHeight="1">
      <c r="A157" s="176" t="s">
        <v>30</v>
      </c>
      <c r="B157" s="171">
        <v>0.0</v>
      </c>
      <c r="C157" s="107">
        <v>3.0</v>
      </c>
      <c r="D157" s="107">
        <v>0.0</v>
      </c>
      <c r="E157" s="107">
        <v>13.0</v>
      </c>
      <c r="F157" s="107">
        <v>0.0</v>
      </c>
      <c r="G157" s="107">
        <v>0.0</v>
      </c>
      <c r="H157" s="107">
        <v>0.0</v>
      </c>
      <c r="I157" s="107">
        <v>8.0</v>
      </c>
      <c r="J157" s="107">
        <v>97.0</v>
      </c>
      <c r="K157" s="107">
        <v>0.0</v>
      </c>
      <c r="L157" s="107">
        <v>0.0</v>
      </c>
      <c r="M157" s="107">
        <v>0.0</v>
      </c>
      <c r="N157" s="107">
        <v>0.0</v>
      </c>
      <c r="O157" s="107"/>
      <c r="P157" s="107">
        <v>0.0</v>
      </c>
      <c r="Q157" s="107">
        <v>0.0</v>
      </c>
      <c r="R157" s="107">
        <v>0.0</v>
      </c>
      <c r="S157" s="107">
        <v>0.0</v>
      </c>
      <c r="T157" s="107">
        <v>0.0</v>
      </c>
      <c r="U157" s="107"/>
    </row>
    <row r="158" ht="15.75" customHeight="1">
      <c r="A158" s="176" t="s">
        <v>183</v>
      </c>
      <c r="B158" s="171">
        <v>0.0</v>
      </c>
      <c r="C158" s="107">
        <v>0.0</v>
      </c>
      <c r="D158" s="107">
        <v>0.0</v>
      </c>
      <c r="E158" s="107">
        <v>0.0</v>
      </c>
      <c r="F158" s="107">
        <v>0.0</v>
      </c>
      <c r="G158" s="107">
        <v>0.0</v>
      </c>
      <c r="H158" s="107">
        <v>0.0</v>
      </c>
      <c r="I158" s="107">
        <v>0.0</v>
      </c>
      <c r="J158" s="107">
        <v>0.0</v>
      </c>
      <c r="K158" s="107">
        <v>140.0</v>
      </c>
      <c r="L158" s="107">
        <v>0.0</v>
      </c>
      <c r="M158" s="107">
        <v>0.0</v>
      </c>
      <c r="N158" s="107">
        <v>0.0</v>
      </c>
      <c r="O158" s="107">
        <v>0.0</v>
      </c>
      <c r="P158" s="107">
        <v>0.0</v>
      </c>
      <c r="Q158" s="107">
        <v>0.0</v>
      </c>
      <c r="R158" s="107">
        <v>0.0</v>
      </c>
      <c r="S158" s="107">
        <v>0.0</v>
      </c>
      <c r="T158" s="107">
        <v>0.0</v>
      </c>
      <c r="U158" s="107">
        <v>0.0</v>
      </c>
    </row>
    <row r="159" ht="15.75" customHeight="1">
      <c r="A159" s="176" t="s">
        <v>31</v>
      </c>
      <c r="B159" s="186">
        <v>178.0</v>
      </c>
      <c r="C159" s="105">
        <v>206.0</v>
      </c>
      <c r="D159" s="105">
        <v>271.0</v>
      </c>
      <c r="E159" s="105">
        <v>130.0</v>
      </c>
      <c r="F159" s="105">
        <v>110.0</v>
      </c>
      <c r="G159" s="105">
        <v>245.0</v>
      </c>
      <c r="H159" s="105">
        <v>290.0</v>
      </c>
      <c r="I159" s="105">
        <v>388.0</v>
      </c>
      <c r="J159" s="105">
        <v>527.0</v>
      </c>
      <c r="K159" s="105">
        <v>576.0</v>
      </c>
      <c r="L159" s="105">
        <v>383.0</v>
      </c>
      <c r="M159" s="105">
        <v>499.0</v>
      </c>
      <c r="N159" s="105">
        <v>432.0</v>
      </c>
      <c r="O159" s="105">
        <v>855.0</v>
      </c>
      <c r="P159" s="105">
        <v>519.0</v>
      </c>
      <c r="Q159" s="105">
        <v>1360.0</v>
      </c>
      <c r="R159" s="105">
        <v>1323.0</v>
      </c>
      <c r="S159" s="105">
        <v>2079.0</v>
      </c>
      <c r="T159" s="105">
        <v>6256.0</v>
      </c>
      <c r="U159" s="106">
        <v>292.0</v>
      </c>
    </row>
    <row r="160" ht="15.75" customHeight="1">
      <c r="A160" s="176" t="s">
        <v>184</v>
      </c>
      <c r="B160" s="181"/>
      <c r="C160" s="182"/>
      <c r="D160" s="182"/>
      <c r="E160" s="182"/>
      <c r="F160" s="182"/>
      <c r="G160" s="182"/>
      <c r="H160" s="182"/>
      <c r="I160" s="182"/>
      <c r="J160" s="182"/>
      <c r="K160" s="182"/>
      <c r="L160" s="182"/>
      <c r="M160" s="182"/>
      <c r="N160" s="182"/>
      <c r="O160" s="182"/>
      <c r="P160" s="182"/>
      <c r="Q160" s="182"/>
      <c r="R160" s="182"/>
      <c r="S160" s="182"/>
      <c r="T160" s="182"/>
      <c r="U160" s="182"/>
    </row>
    <row r="161" ht="15.75" customHeight="1">
      <c r="A161" s="176" t="s">
        <v>185</v>
      </c>
      <c r="B161" s="181"/>
      <c r="C161" s="182"/>
      <c r="D161" s="182"/>
      <c r="E161" s="182"/>
      <c r="F161" s="182"/>
      <c r="G161" s="182"/>
      <c r="H161" s="182"/>
      <c r="I161" s="182"/>
      <c r="J161" s="182"/>
      <c r="K161" s="182"/>
      <c r="L161" s="182"/>
      <c r="M161" s="182"/>
      <c r="N161" s="182"/>
      <c r="O161" s="182"/>
      <c r="P161" s="182"/>
      <c r="Q161" s="182"/>
      <c r="R161" s="182"/>
      <c r="S161" s="182"/>
      <c r="T161" s="182"/>
      <c r="U161" s="182"/>
    </row>
    <row r="162" ht="15.75" customHeight="1">
      <c r="A162" s="176" t="s">
        <v>57</v>
      </c>
      <c r="B162" s="181"/>
      <c r="C162" s="182"/>
      <c r="D162" s="182"/>
      <c r="E162" s="182"/>
      <c r="F162" s="182"/>
      <c r="G162" s="182"/>
      <c r="H162" s="182"/>
      <c r="I162" s="182"/>
      <c r="J162" s="182"/>
      <c r="K162" s="182"/>
      <c r="L162" s="182"/>
      <c r="M162" s="182"/>
      <c r="N162" s="182"/>
      <c r="O162" s="182"/>
      <c r="P162" s="182"/>
      <c r="Q162" s="182"/>
      <c r="R162" s="182"/>
      <c r="S162" s="182"/>
      <c r="T162" s="182"/>
      <c r="U162" s="182"/>
    </row>
    <row r="163" ht="15.75" customHeight="1">
      <c r="A163" s="176" t="s">
        <v>527</v>
      </c>
      <c r="B163" s="181"/>
      <c r="C163" s="182"/>
      <c r="D163" s="182"/>
      <c r="E163" s="182"/>
      <c r="F163" s="182"/>
      <c r="G163" s="182"/>
      <c r="H163" s="182"/>
      <c r="I163" s="182"/>
      <c r="J163" s="182"/>
      <c r="K163" s="182"/>
      <c r="L163" s="182"/>
      <c r="M163" s="182"/>
      <c r="N163" s="182"/>
      <c r="O163" s="182"/>
      <c r="P163" s="182"/>
      <c r="Q163" s="182"/>
      <c r="R163" s="182"/>
      <c r="S163" s="182"/>
      <c r="T163" s="182"/>
      <c r="U163" s="182"/>
    </row>
    <row r="164" ht="15.75" customHeight="1">
      <c r="A164" s="176" t="s">
        <v>186</v>
      </c>
      <c r="B164" s="181"/>
      <c r="C164" s="182"/>
      <c r="D164" s="182"/>
      <c r="E164" s="182"/>
      <c r="F164" s="182"/>
      <c r="G164" s="182"/>
      <c r="H164" s="182"/>
      <c r="I164" s="182"/>
      <c r="J164" s="182"/>
      <c r="K164" s="182"/>
      <c r="L164" s="182"/>
      <c r="M164" s="182"/>
      <c r="N164" s="182"/>
      <c r="O164" s="182"/>
      <c r="P164" s="182"/>
      <c r="Q164" s="182"/>
      <c r="R164" s="182"/>
      <c r="S164" s="182"/>
      <c r="T164" s="182"/>
      <c r="U164" s="182"/>
    </row>
    <row r="165" ht="15.75" customHeight="1">
      <c r="A165" s="176" t="s">
        <v>187</v>
      </c>
      <c r="B165" s="181"/>
      <c r="C165" s="182"/>
      <c r="D165" s="182"/>
      <c r="E165" s="182"/>
      <c r="F165" s="182"/>
      <c r="G165" s="182"/>
      <c r="H165" s="182"/>
      <c r="I165" s="182"/>
      <c r="J165" s="182"/>
      <c r="K165" s="182"/>
      <c r="L165" s="182"/>
      <c r="M165" s="182"/>
      <c r="N165" s="182"/>
      <c r="O165" s="182"/>
      <c r="P165" s="182"/>
      <c r="Q165" s="182"/>
      <c r="R165" s="182"/>
      <c r="S165" s="182"/>
      <c r="T165" s="182"/>
      <c r="U165" s="182"/>
    </row>
    <row r="166" ht="15.75" customHeight="1">
      <c r="A166" s="176" t="s">
        <v>188</v>
      </c>
      <c r="B166" s="181"/>
      <c r="C166" s="182"/>
      <c r="D166" s="182"/>
      <c r="E166" s="182"/>
      <c r="F166" s="182"/>
      <c r="G166" s="182"/>
      <c r="H166" s="182"/>
      <c r="I166" s="182"/>
      <c r="J166" s="182"/>
      <c r="K166" s="182"/>
      <c r="L166" s="182"/>
      <c r="M166" s="182"/>
      <c r="N166" s="182"/>
      <c r="O166" s="182"/>
      <c r="P166" s="182"/>
      <c r="Q166" s="182"/>
      <c r="R166" s="182"/>
      <c r="S166" s="182"/>
      <c r="T166" s="182"/>
      <c r="U166" s="182"/>
    </row>
    <row r="167" ht="15.75" customHeight="1">
      <c r="A167" s="176" t="s">
        <v>189</v>
      </c>
      <c r="B167" s="181"/>
      <c r="C167" s="182"/>
      <c r="D167" s="182"/>
      <c r="E167" s="182"/>
      <c r="F167" s="182"/>
      <c r="G167" s="182"/>
      <c r="H167" s="182"/>
      <c r="I167" s="182"/>
      <c r="J167" s="182"/>
      <c r="K167" s="182"/>
      <c r="L167" s="182"/>
      <c r="M167" s="182"/>
      <c r="N167" s="182"/>
      <c r="O167" s="182"/>
      <c r="P167" s="182"/>
      <c r="Q167" s="182"/>
      <c r="R167" s="182"/>
      <c r="S167" s="182"/>
      <c r="T167" s="182"/>
      <c r="U167" s="182"/>
    </row>
    <row r="168" ht="15.75" customHeight="1">
      <c r="A168" s="176" t="s">
        <v>190</v>
      </c>
      <c r="B168" s="171">
        <v>0.0</v>
      </c>
      <c r="C168" s="107">
        <v>0.0</v>
      </c>
      <c r="D168" s="107">
        <v>0.0</v>
      </c>
      <c r="E168" s="107">
        <v>0.0</v>
      </c>
      <c r="F168" s="107">
        <v>0.0</v>
      </c>
      <c r="G168" s="107">
        <v>0.0</v>
      </c>
      <c r="H168" s="107">
        <v>0.0</v>
      </c>
      <c r="I168" s="107">
        <v>0.0</v>
      </c>
      <c r="J168" s="107">
        <v>0.0</v>
      </c>
      <c r="K168" s="107">
        <v>0.0</v>
      </c>
      <c r="L168" s="107">
        <v>0.0</v>
      </c>
      <c r="M168" s="107">
        <v>0.0</v>
      </c>
      <c r="N168" s="107">
        <v>0.0</v>
      </c>
      <c r="O168" s="107">
        <v>0.0</v>
      </c>
      <c r="P168" s="107">
        <v>0.0</v>
      </c>
      <c r="Q168" s="107">
        <v>0.0</v>
      </c>
      <c r="R168" s="107">
        <v>0.0</v>
      </c>
      <c r="S168" s="107">
        <v>0.0</v>
      </c>
      <c r="T168" s="107">
        <v>0.0</v>
      </c>
      <c r="U168" s="108">
        <v>6.0</v>
      </c>
    </row>
    <row r="169" ht="15.75" customHeight="1">
      <c r="A169" s="176" t="s">
        <v>191</v>
      </c>
      <c r="B169" s="181"/>
      <c r="C169" s="182"/>
      <c r="D169" s="182"/>
      <c r="E169" s="182"/>
      <c r="F169" s="182"/>
      <c r="G169" s="182"/>
      <c r="H169" s="182"/>
      <c r="I169" s="182"/>
      <c r="J169" s="182"/>
      <c r="K169" s="182"/>
      <c r="L169" s="182"/>
      <c r="M169" s="182"/>
      <c r="N169" s="182"/>
      <c r="O169" s="182"/>
      <c r="P169" s="182"/>
      <c r="Q169" s="182"/>
      <c r="R169" s="182"/>
      <c r="S169" s="182"/>
      <c r="T169" s="182"/>
      <c r="U169" s="182"/>
    </row>
    <row r="170" ht="15.75" customHeight="1">
      <c r="A170" s="176" t="s">
        <v>32</v>
      </c>
      <c r="B170" s="181"/>
      <c r="C170" s="182"/>
      <c r="D170" s="182"/>
      <c r="E170" s="182"/>
      <c r="F170" s="182"/>
      <c r="G170" s="182"/>
      <c r="H170" s="182"/>
      <c r="I170" s="182"/>
      <c r="J170" s="182"/>
      <c r="K170" s="182"/>
      <c r="L170" s="182"/>
      <c r="M170" s="182"/>
      <c r="N170" s="182"/>
      <c r="O170" s="182"/>
      <c r="P170" s="182"/>
      <c r="Q170" s="182"/>
      <c r="R170" s="182"/>
      <c r="S170" s="182"/>
      <c r="T170" s="182"/>
      <c r="U170" s="182"/>
    </row>
    <row r="171" ht="15.75" customHeight="1">
      <c r="A171" s="176" t="s">
        <v>192</v>
      </c>
      <c r="B171" s="181"/>
      <c r="C171" s="182"/>
      <c r="D171" s="182"/>
      <c r="E171" s="182"/>
      <c r="F171" s="182"/>
      <c r="G171" s="182"/>
      <c r="H171" s="182"/>
      <c r="I171" s="182"/>
      <c r="J171" s="182"/>
      <c r="K171" s="182"/>
      <c r="L171" s="182"/>
      <c r="M171" s="182"/>
      <c r="N171" s="182"/>
      <c r="O171" s="182"/>
      <c r="P171" s="182"/>
      <c r="Q171" s="182"/>
      <c r="R171" s="182"/>
      <c r="S171" s="182"/>
      <c r="T171" s="182"/>
      <c r="U171" s="182"/>
    </row>
    <row r="172" ht="15.75" customHeight="1">
      <c r="A172" s="176" t="s">
        <v>193</v>
      </c>
      <c r="B172" s="181"/>
      <c r="C172" s="182"/>
      <c r="D172" s="182"/>
      <c r="E172" s="182"/>
      <c r="F172" s="182"/>
      <c r="G172" s="182"/>
      <c r="H172" s="182"/>
      <c r="I172" s="182"/>
      <c r="J172" s="182"/>
      <c r="K172" s="182"/>
      <c r="L172" s="182"/>
      <c r="M172" s="182"/>
      <c r="N172" s="182"/>
      <c r="O172" s="182"/>
      <c r="P172" s="182"/>
      <c r="Q172" s="182"/>
      <c r="R172" s="182"/>
      <c r="S172" s="182"/>
      <c r="T172" s="182"/>
      <c r="U172" s="182"/>
    </row>
    <row r="173" ht="15.75" customHeight="1">
      <c r="A173" s="176" t="s">
        <v>33</v>
      </c>
      <c r="B173" s="186">
        <v>1263.0</v>
      </c>
      <c r="C173" s="105">
        <v>353.0</v>
      </c>
      <c r="D173" s="105">
        <v>169.0</v>
      </c>
      <c r="E173" s="105">
        <v>173.0</v>
      </c>
      <c r="F173" s="105">
        <v>92.0</v>
      </c>
      <c r="G173" s="105">
        <v>6.0</v>
      </c>
      <c r="H173" s="105">
        <v>5.0</v>
      </c>
      <c r="I173" s="105">
        <v>19.0</v>
      </c>
      <c r="J173" s="105">
        <v>27.0</v>
      </c>
      <c r="K173" s="105">
        <v>2921.0</v>
      </c>
      <c r="L173" s="105">
        <v>236.0</v>
      </c>
      <c r="M173" s="105">
        <v>374.0</v>
      </c>
      <c r="N173" s="105">
        <v>480.0</v>
      </c>
      <c r="O173" s="105">
        <v>447.0</v>
      </c>
      <c r="P173" s="105">
        <v>524.0</v>
      </c>
      <c r="Q173" s="105">
        <v>552.0</v>
      </c>
      <c r="R173" s="105">
        <v>524.0</v>
      </c>
      <c r="S173" s="105">
        <v>61.0</v>
      </c>
      <c r="T173" s="105">
        <v>6.0</v>
      </c>
      <c r="U173" s="105">
        <v>9.0</v>
      </c>
    </row>
    <row r="174" ht="15.75" customHeight="1">
      <c r="A174" s="176" t="s">
        <v>194</v>
      </c>
      <c r="B174" s="181"/>
      <c r="C174" s="182"/>
      <c r="D174" s="182"/>
      <c r="E174" s="182"/>
      <c r="F174" s="182"/>
      <c r="G174" s="182"/>
      <c r="H174" s="182"/>
      <c r="I174" s="182"/>
      <c r="J174" s="182"/>
      <c r="K174" s="182"/>
      <c r="L174" s="182"/>
      <c r="M174" s="182"/>
      <c r="N174" s="182"/>
      <c r="O174" s="182"/>
      <c r="P174" s="182"/>
      <c r="Q174" s="182"/>
      <c r="R174" s="182"/>
      <c r="S174" s="182"/>
      <c r="T174" s="182"/>
      <c r="U174" s="182"/>
    </row>
    <row r="175" ht="15.75" customHeight="1">
      <c r="A175" s="176" t="s">
        <v>195</v>
      </c>
      <c r="B175" s="181"/>
      <c r="C175" s="182"/>
      <c r="D175" s="182"/>
      <c r="E175" s="182"/>
      <c r="F175" s="182"/>
      <c r="G175" s="182"/>
      <c r="H175" s="182"/>
      <c r="I175" s="182"/>
      <c r="J175" s="182"/>
      <c r="K175" s="182"/>
      <c r="L175" s="182"/>
      <c r="M175" s="182"/>
      <c r="N175" s="182"/>
      <c r="O175" s="182"/>
      <c r="P175" s="182"/>
      <c r="Q175" s="182"/>
      <c r="R175" s="182"/>
      <c r="S175" s="182"/>
      <c r="T175" s="182"/>
      <c r="U175" s="182"/>
    </row>
    <row r="176" ht="15.75" customHeight="1">
      <c r="A176" s="176" t="s">
        <v>196</v>
      </c>
      <c r="B176" s="181"/>
      <c r="C176" s="182"/>
      <c r="D176" s="182"/>
      <c r="E176" s="182"/>
      <c r="F176" s="182"/>
      <c r="G176" s="182"/>
      <c r="H176" s="182"/>
      <c r="I176" s="182"/>
      <c r="J176" s="182"/>
      <c r="K176" s="182"/>
      <c r="L176" s="182"/>
      <c r="M176" s="182"/>
      <c r="N176" s="182"/>
      <c r="O176" s="182"/>
      <c r="P176" s="182"/>
      <c r="Q176" s="182"/>
      <c r="R176" s="182"/>
      <c r="S176" s="182"/>
      <c r="T176" s="182"/>
      <c r="U176" s="182"/>
    </row>
    <row r="177" ht="15.75" customHeight="1">
      <c r="A177" s="176" t="s">
        <v>34</v>
      </c>
      <c r="B177" s="171">
        <v>7.0</v>
      </c>
      <c r="C177" s="107">
        <v>1.0</v>
      </c>
      <c r="D177" s="107">
        <v>1.0</v>
      </c>
      <c r="E177" s="107">
        <v>5.0</v>
      </c>
      <c r="F177" s="107">
        <v>12.0</v>
      </c>
      <c r="G177" s="107">
        <v>39.0</v>
      </c>
      <c r="H177" s="107">
        <v>6.0</v>
      </c>
      <c r="I177" s="107">
        <v>73.0</v>
      </c>
      <c r="J177" s="107">
        <v>5.0</v>
      </c>
      <c r="K177" s="107">
        <v>1.0</v>
      </c>
      <c r="L177" s="107">
        <v>5.0</v>
      </c>
      <c r="M177" s="107">
        <v>35.0</v>
      </c>
      <c r="N177" s="107">
        <v>26.0</v>
      </c>
      <c r="O177" s="107">
        <v>14.0</v>
      </c>
      <c r="P177" s="107">
        <v>7.0</v>
      </c>
      <c r="Q177" s="107">
        <v>27.0</v>
      </c>
      <c r="R177" s="107">
        <v>1.0</v>
      </c>
      <c r="S177" s="107">
        <v>38.0</v>
      </c>
      <c r="T177" s="107">
        <v>2.0</v>
      </c>
      <c r="U177" s="107">
        <v>1.0</v>
      </c>
    </row>
    <row r="178" ht="15.75" customHeight="1">
      <c r="A178" s="176" t="s">
        <v>63</v>
      </c>
      <c r="B178" s="181"/>
      <c r="C178" s="182"/>
      <c r="D178" s="182"/>
      <c r="E178" s="182"/>
      <c r="F178" s="182"/>
      <c r="G178" s="182"/>
      <c r="H178" s="182"/>
      <c r="I178" s="182"/>
      <c r="J178" s="182"/>
      <c r="K178" s="182"/>
      <c r="L178" s="182"/>
      <c r="M178" s="182"/>
      <c r="N178" s="182"/>
      <c r="O178" s="182"/>
      <c r="P178" s="182"/>
      <c r="Q178" s="182"/>
      <c r="R178" s="182"/>
      <c r="S178" s="182"/>
      <c r="T178" s="182"/>
      <c r="U178" s="182"/>
    </row>
    <row r="179" ht="15.75" customHeight="1">
      <c r="A179" s="176" t="s">
        <v>35</v>
      </c>
      <c r="B179" s="181"/>
      <c r="C179" s="182"/>
      <c r="D179" s="182"/>
      <c r="E179" s="182"/>
      <c r="F179" s="182"/>
      <c r="G179" s="182"/>
      <c r="H179" s="182"/>
      <c r="I179" s="182"/>
      <c r="J179" s="182"/>
      <c r="K179" s="182"/>
      <c r="L179" s="182"/>
      <c r="M179" s="182"/>
      <c r="N179" s="182"/>
      <c r="O179" s="182"/>
      <c r="P179" s="182"/>
      <c r="Q179" s="182"/>
      <c r="R179" s="182"/>
      <c r="S179" s="182"/>
      <c r="T179" s="182"/>
      <c r="U179" s="182"/>
    </row>
    <row r="180" ht="15.75" customHeight="1">
      <c r="A180" s="176" t="s">
        <v>197</v>
      </c>
      <c r="B180" s="181"/>
      <c r="C180" s="182"/>
      <c r="D180" s="182"/>
      <c r="E180" s="182"/>
      <c r="F180" s="182"/>
      <c r="G180" s="182"/>
      <c r="H180" s="182"/>
      <c r="I180" s="182"/>
      <c r="J180" s="182"/>
      <c r="K180" s="182"/>
      <c r="L180" s="182"/>
      <c r="M180" s="182"/>
      <c r="N180" s="182"/>
      <c r="O180" s="182"/>
      <c r="P180" s="182"/>
      <c r="Q180" s="182"/>
      <c r="R180" s="182"/>
      <c r="S180" s="182"/>
      <c r="T180" s="182"/>
      <c r="U180" s="182"/>
    </row>
    <row r="181" ht="15.75" customHeight="1">
      <c r="A181" s="176" t="s">
        <v>36</v>
      </c>
      <c r="B181" s="181"/>
      <c r="C181" s="182"/>
      <c r="D181" s="182"/>
      <c r="E181" s="182"/>
      <c r="F181" s="182"/>
      <c r="G181" s="182"/>
      <c r="H181" s="182"/>
      <c r="I181" s="182"/>
      <c r="J181" s="182"/>
      <c r="K181" s="182"/>
      <c r="L181" s="182"/>
      <c r="M181" s="182"/>
      <c r="N181" s="182"/>
      <c r="O181" s="182"/>
      <c r="P181" s="182"/>
      <c r="Q181" s="182"/>
      <c r="R181" s="182"/>
      <c r="S181" s="182"/>
      <c r="T181" s="182"/>
      <c r="U181" s="182"/>
    </row>
    <row r="182" ht="15.75" customHeight="1">
      <c r="A182" s="176" t="s">
        <v>198</v>
      </c>
      <c r="B182" s="186">
        <v>0.0</v>
      </c>
      <c r="C182" s="105">
        <v>0.0</v>
      </c>
      <c r="D182" s="105">
        <v>0.0</v>
      </c>
      <c r="E182" s="105">
        <v>6.0</v>
      </c>
      <c r="F182" s="105">
        <v>0.0</v>
      </c>
      <c r="G182" s="105">
        <v>0.0</v>
      </c>
      <c r="H182" s="105">
        <v>1.0</v>
      </c>
      <c r="I182" s="105">
        <v>3.0</v>
      </c>
      <c r="J182" s="105">
        <v>0.0</v>
      </c>
      <c r="K182" s="105">
        <v>1.0</v>
      </c>
      <c r="L182" s="105">
        <v>3.0</v>
      </c>
      <c r="M182" s="105">
        <v>2.0</v>
      </c>
      <c r="N182" s="105">
        <v>7.0</v>
      </c>
      <c r="O182" s="105">
        <v>212.0</v>
      </c>
      <c r="P182" s="105">
        <v>0.0</v>
      </c>
      <c r="Q182" s="105">
        <v>78.0</v>
      </c>
      <c r="R182" s="105">
        <v>0.0</v>
      </c>
      <c r="S182" s="105">
        <v>11.0</v>
      </c>
      <c r="T182" s="105">
        <v>14.0</v>
      </c>
      <c r="U182" s="105">
        <v>8.0</v>
      </c>
    </row>
    <row r="183" ht="15.75" customHeight="1">
      <c r="A183" s="176" t="s">
        <v>37</v>
      </c>
      <c r="B183" s="171">
        <v>10.0</v>
      </c>
      <c r="C183" s="107">
        <v>2.0</v>
      </c>
      <c r="D183" s="107">
        <v>4.0</v>
      </c>
      <c r="E183" s="107">
        <v>2.0</v>
      </c>
      <c r="F183" s="107">
        <v>11.0</v>
      </c>
      <c r="G183" s="107">
        <v>9.0</v>
      </c>
      <c r="H183" s="107">
        <v>17.0</v>
      </c>
      <c r="I183" s="107">
        <v>9.0</v>
      </c>
      <c r="J183" s="107">
        <v>0.0</v>
      </c>
      <c r="K183" s="107">
        <v>6.0</v>
      </c>
      <c r="L183" s="107">
        <v>12.0</v>
      </c>
      <c r="M183" s="107">
        <v>2.0</v>
      </c>
      <c r="N183" s="107">
        <v>4.0</v>
      </c>
      <c r="O183" s="107">
        <v>9.0</v>
      </c>
      <c r="P183" s="107">
        <v>0.0</v>
      </c>
      <c r="Q183" s="107">
        <v>14.0</v>
      </c>
      <c r="R183" s="107">
        <v>1.0</v>
      </c>
      <c r="S183" s="107">
        <v>4.0</v>
      </c>
      <c r="T183" s="107">
        <v>0.0</v>
      </c>
      <c r="U183" s="107">
        <v>57.0</v>
      </c>
    </row>
    <row r="184" ht="15.75" customHeight="1">
      <c r="A184" s="176" t="s">
        <v>199</v>
      </c>
      <c r="B184" s="181"/>
      <c r="C184" s="182"/>
      <c r="D184" s="182"/>
      <c r="E184" s="182"/>
      <c r="F184" s="182"/>
      <c r="G184" s="182"/>
      <c r="H184" s="182"/>
      <c r="I184" s="182"/>
      <c r="J184" s="182"/>
      <c r="K184" s="182"/>
      <c r="L184" s="182"/>
      <c r="M184" s="182"/>
      <c r="N184" s="182"/>
      <c r="O184" s="182"/>
      <c r="P184" s="182"/>
      <c r="Q184" s="182"/>
      <c r="R184" s="182"/>
      <c r="S184" s="182"/>
      <c r="T184" s="182"/>
      <c r="U184" s="182"/>
    </row>
    <row r="185" ht="15.75" customHeight="1">
      <c r="A185" s="176" t="s">
        <v>200</v>
      </c>
      <c r="B185" s="186">
        <v>509.0</v>
      </c>
      <c r="C185" s="105">
        <v>2582.0</v>
      </c>
      <c r="D185" s="105">
        <v>2355.0</v>
      </c>
      <c r="E185" s="105">
        <v>11.0</v>
      </c>
      <c r="F185" s="105">
        <v>18.0</v>
      </c>
      <c r="G185" s="105">
        <v>37.0</v>
      </c>
      <c r="H185" s="105">
        <v>16.0</v>
      </c>
      <c r="I185" s="105">
        <v>4.0</v>
      </c>
      <c r="J185" s="105">
        <v>3019.0</v>
      </c>
      <c r="K185" s="105">
        <v>2341.0</v>
      </c>
      <c r="L185" s="105">
        <v>1342.0</v>
      </c>
      <c r="M185" s="105">
        <v>1474.0</v>
      </c>
      <c r="N185" s="105">
        <v>964.0</v>
      </c>
      <c r="O185" s="105">
        <v>54.0</v>
      </c>
      <c r="P185" s="105">
        <v>89.0</v>
      </c>
      <c r="Q185" s="105">
        <v>140.0</v>
      </c>
      <c r="R185" s="105">
        <v>123.0</v>
      </c>
      <c r="S185" s="105">
        <v>89.0</v>
      </c>
      <c r="T185" s="105">
        <v>108.0</v>
      </c>
      <c r="U185" s="105">
        <v>74.0</v>
      </c>
    </row>
    <row r="186" ht="15.75" customHeight="1">
      <c r="A186" s="176" t="s">
        <v>38</v>
      </c>
      <c r="B186" s="181"/>
      <c r="C186" s="182"/>
      <c r="D186" s="182"/>
      <c r="E186" s="182"/>
      <c r="F186" s="182"/>
      <c r="G186" s="182"/>
      <c r="H186" s="182"/>
      <c r="I186" s="182"/>
      <c r="J186" s="182"/>
      <c r="K186" s="182"/>
      <c r="L186" s="182"/>
      <c r="M186" s="182"/>
      <c r="N186" s="182"/>
      <c r="O186" s="182"/>
      <c r="P186" s="182"/>
      <c r="Q186" s="182"/>
      <c r="R186" s="182"/>
      <c r="S186" s="182"/>
      <c r="T186" s="182"/>
      <c r="U186" s="182"/>
    </row>
    <row r="187" ht="15.75" customHeight="1">
      <c r="A187" s="176" t="s">
        <v>201</v>
      </c>
      <c r="B187" s="181"/>
      <c r="C187" s="182"/>
      <c r="D187" s="182"/>
      <c r="E187" s="182"/>
      <c r="F187" s="182"/>
      <c r="G187" s="182"/>
      <c r="H187" s="182"/>
      <c r="I187" s="182"/>
      <c r="J187" s="182"/>
      <c r="K187" s="182"/>
      <c r="L187" s="182"/>
      <c r="M187" s="182"/>
      <c r="N187" s="182"/>
      <c r="O187" s="182"/>
      <c r="P187" s="182"/>
      <c r="Q187" s="182"/>
      <c r="R187" s="182"/>
      <c r="S187" s="182"/>
      <c r="T187" s="182"/>
      <c r="U187" s="182"/>
    </row>
    <row r="188" ht="15.75" customHeight="1">
      <c r="A188" s="176" t="s">
        <v>39</v>
      </c>
      <c r="B188" s="186">
        <v>0.0</v>
      </c>
      <c r="C188" s="105">
        <v>0.0</v>
      </c>
      <c r="D188" s="105">
        <v>0.0</v>
      </c>
      <c r="E188" s="105">
        <v>161.0</v>
      </c>
      <c r="F188" s="105">
        <v>0.0</v>
      </c>
      <c r="G188" s="105">
        <v>0.0</v>
      </c>
      <c r="H188" s="105">
        <v>0.0</v>
      </c>
      <c r="I188" s="105">
        <v>1978.0</v>
      </c>
      <c r="J188" s="105">
        <v>2.0</v>
      </c>
      <c r="K188" s="105">
        <v>0.0</v>
      </c>
      <c r="L188" s="105">
        <v>720.0</v>
      </c>
      <c r="M188" s="105">
        <v>10959.0</v>
      </c>
      <c r="N188" s="105">
        <v>28066.0</v>
      </c>
      <c r="O188" s="105">
        <v>18283.0</v>
      </c>
      <c r="P188" s="105">
        <v>20183.0</v>
      </c>
      <c r="Q188" s="105">
        <v>34472.0</v>
      </c>
      <c r="R188" s="105">
        <v>42348.0</v>
      </c>
      <c r="S188" s="105">
        <v>53985.0</v>
      </c>
      <c r="T188" s="105">
        <v>79278.0</v>
      </c>
      <c r="U188" s="105">
        <v>143592.0</v>
      </c>
    </row>
    <row r="189" ht="15.75" customHeight="1">
      <c r="A189" s="176" t="s">
        <v>74</v>
      </c>
      <c r="B189" s="181"/>
      <c r="C189" s="182"/>
      <c r="D189" s="182"/>
      <c r="E189" s="182"/>
      <c r="F189" s="182"/>
      <c r="G189" s="182"/>
      <c r="H189" s="182"/>
      <c r="I189" s="182"/>
      <c r="J189" s="182"/>
      <c r="K189" s="182"/>
      <c r="L189" s="182"/>
      <c r="M189" s="182"/>
      <c r="N189" s="182"/>
      <c r="O189" s="182"/>
      <c r="P189" s="182"/>
      <c r="Q189" s="182"/>
      <c r="R189" s="182"/>
      <c r="S189" s="182"/>
      <c r="T189" s="182"/>
      <c r="U189" s="182"/>
    </row>
    <row r="190" ht="15.75" customHeight="1">
      <c r="A190" s="176" t="s">
        <v>202</v>
      </c>
      <c r="B190" s="186">
        <v>0.0</v>
      </c>
      <c r="C190" s="105">
        <v>0.0</v>
      </c>
      <c r="D190" s="105">
        <v>0.0</v>
      </c>
      <c r="E190" s="105"/>
      <c r="F190" s="105">
        <v>0.0</v>
      </c>
      <c r="G190" s="105">
        <v>0.0</v>
      </c>
      <c r="H190" s="105">
        <v>0.0</v>
      </c>
      <c r="I190" s="105">
        <v>0.0</v>
      </c>
      <c r="J190" s="105">
        <v>0.0</v>
      </c>
      <c r="K190" s="105">
        <v>0.0</v>
      </c>
      <c r="L190" s="105">
        <v>0.0</v>
      </c>
      <c r="M190" s="105">
        <v>0.0</v>
      </c>
      <c r="N190" s="105">
        <v>0.0</v>
      </c>
      <c r="O190" s="105">
        <v>0.0</v>
      </c>
      <c r="P190" s="105">
        <v>0.0</v>
      </c>
      <c r="Q190" s="105">
        <v>0.0</v>
      </c>
      <c r="R190" s="105">
        <v>11.0</v>
      </c>
      <c r="S190" s="105">
        <v>0.0</v>
      </c>
      <c r="T190" s="105">
        <v>0.0</v>
      </c>
      <c r="U190" s="105">
        <v>0.0</v>
      </c>
    </row>
    <row r="191" ht="15.75" customHeight="1">
      <c r="A191" s="176" t="s">
        <v>203</v>
      </c>
      <c r="B191" s="181"/>
      <c r="C191" s="182"/>
      <c r="D191" s="182"/>
      <c r="E191" s="182"/>
      <c r="F191" s="182"/>
      <c r="G191" s="182"/>
      <c r="H191" s="182"/>
      <c r="I191" s="182"/>
      <c r="J191" s="182"/>
      <c r="K191" s="182"/>
      <c r="L191" s="182"/>
      <c r="M191" s="182"/>
      <c r="N191" s="182"/>
      <c r="O191" s="182"/>
      <c r="P191" s="182"/>
      <c r="Q191" s="182"/>
      <c r="R191" s="182"/>
      <c r="S191" s="182"/>
      <c r="T191" s="182"/>
      <c r="U191" s="182"/>
    </row>
    <row r="192" ht="15.75" customHeight="1">
      <c r="A192" s="176" t="s">
        <v>204</v>
      </c>
      <c r="B192" s="181"/>
      <c r="C192" s="182"/>
      <c r="D192" s="182"/>
      <c r="E192" s="182"/>
      <c r="F192" s="182"/>
      <c r="G192" s="182"/>
      <c r="H192" s="182"/>
      <c r="I192" s="182"/>
      <c r="J192" s="182"/>
      <c r="K192" s="182"/>
      <c r="L192" s="182"/>
      <c r="M192" s="182"/>
      <c r="N192" s="182"/>
      <c r="O192" s="182"/>
      <c r="P192" s="182"/>
      <c r="Q192" s="182"/>
      <c r="R192" s="182"/>
      <c r="S192" s="182"/>
      <c r="T192" s="182"/>
      <c r="U192" s="182"/>
    </row>
    <row r="193" ht="15.75" customHeight="1">
      <c r="A193" s="176" t="s">
        <v>205</v>
      </c>
      <c r="B193" s="171">
        <v>0.0</v>
      </c>
      <c r="C193" s="107">
        <v>0.0</v>
      </c>
      <c r="D193" s="107">
        <v>0.0</v>
      </c>
      <c r="E193" s="107">
        <v>0.0</v>
      </c>
      <c r="F193" s="107">
        <v>0.0</v>
      </c>
      <c r="G193" s="107">
        <v>0.0</v>
      </c>
      <c r="H193" s="107">
        <v>0.0</v>
      </c>
      <c r="I193" s="107">
        <v>0.0</v>
      </c>
      <c r="J193" s="107">
        <v>0.0</v>
      </c>
      <c r="K193" s="107">
        <v>0.0</v>
      </c>
      <c r="L193" s="107">
        <v>0.0</v>
      </c>
      <c r="M193" s="107">
        <v>0.0</v>
      </c>
      <c r="N193" s="107">
        <v>0.0</v>
      </c>
      <c r="O193" s="107">
        <v>0.0</v>
      </c>
      <c r="P193" s="107">
        <v>0.0</v>
      </c>
      <c r="Q193" s="107">
        <v>0.0</v>
      </c>
      <c r="R193" s="107">
        <v>0.0</v>
      </c>
      <c r="S193" s="107">
        <v>1.0</v>
      </c>
      <c r="T193" s="107">
        <v>2.0</v>
      </c>
      <c r="U193" s="107"/>
    </row>
    <row r="194" ht="15.75" customHeight="1">
      <c r="A194" s="176" t="s">
        <v>40</v>
      </c>
      <c r="B194" s="171">
        <v>1.0</v>
      </c>
      <c r="C194" s="107">
        <v>0.0</v>
      </c>
      <c r="D194" s="107">
        <v>0.0</v>
      </c>
      <c r="E194" s="107">
        <v>0.0</v>
      </c>
      <c r="F194" s="107">
        <v>0.0</v>
      </c>
      <c r="G194" s="107">
        <v>0.0</v>
      </c>
      <c r="H194" s="107">
        <v>3.0</v>
      </c>
      <c r="I194" s="107">
        <v>0.0</v>
      </c>
      <c r="J194" s="107">
        <v>1.0</v>
      </c>
      <c r="K194" s="107">
        <v>3.0</v>
      </c>
      <c r="L194" s="107">
        <v>2.0</v>
      </c>
      <c r="M194" s="107">
        <v>0.0</v>
      </c>
      <c r="N194" s="107">
        <v>0.0</v>
      </c>
      <c r="O194" s="107">
        <v>0.0</v>
      </c>
      <c r="P194" s="107">
        <v>2.0</v>
      </c>
      <c r="Q194" s="107">
        <v>1.0</v>
      </c>
      <c r="R194" s="107">
        <v>0.0</v>
      </c>
      <c r="S194" s="107">
        <v>0.0</v>
      </c>
      <c r="T194" s="107">
        <v>3.0</v>
      </c>
      <c r="U194" s="107">
        <v>3.0</v>
      </c>
    </row>
    <row r="195" ht="15.75" customHeight="1">
      <c r="A195" s="176" t="s">
        <v>206</v>
      </c>
      <c r="B195" s="181"/>
      <c r="C195" s="182"/>
      <c r="D195" s="182"/>
      <c r="E195" s="182"/>
      <c r="F195" s="182"/>
      <c r="G195" s="182"/>
      <c r="H195" s="182"/>
      <c r="I195" s="182"/>
      <c r="J195" s="182"/>
      <c r="K195" s="182"/>
      <c r="L195" s="182"/>
      <c r="M195" s="182"/>
      <c r="N195" s="182"/>
      <c r="O195" s="182"/>
      <c r="P195" s="182"/>
      <c r="Q195" s="182"/>
      <c r="R195" s="182"/>
      <c r="S195" s="182"/>
      <c r="T195" s="182"/>
      <c r="U195" s="182"/>
    </row>
    <row r="196" ht="15.75" customHeight="1">
      <c r="A196" s="176" t="s">
        <v>529</v>
      </c>
      <c r="B196" s="181"/>
      <c r="C196" s="182"/>
      <c r="D196" s="182"/>
      <c r="E196" s="182"/>
      <c r="F196" s="182"/>
      <c r="G196" s="182"/>
      <c r="H196" s="182"/>
      <c r="I196" s="182"/>
      <c r="J196" s="182"/>
      <c r="K196" s="182"/>
      <c r="L196" s="182"/>
      <c r="M196" s="182"/>
      <c r="N196" s="182"/>
      <c r="O196" s="182"/>
      <c r="P196" s="182"/>
      <c r="Q196" s="182"/>
      <c r="R196" s="182"/>
      <c r="S196" s="182"/>
      <c r="T196" s="182"/>
      <c r="U196" s="182"/>
    </row>
    <row r="197" ht="15.75" customHeight="1">
      <c r="A197" s="176" t="s">
        <v>207</v>
      </c>
      <c r="B197" s="181"/>
      <c r="C197" s="182"/>
      <c r="D197" s="182"/>
      <c r="E197" s="182"/>
      <c r="F197" s="182"/>
      <c r="G197" s="182"/>
      <c r="H197" s="182"/>
      <c r="I197" s="182"/>
      <c r="J197" s="182"/>
      <c r="K197" s="182"/>
      <c r="L197" s="182"/>
      <c r="M197" s="182"/>
      <c r="N197" s="182"/>
      <c r="O197" s="182"/>
      <c r="P197" s="182"/>
      <c r="Q197" s="182"/>
      <c r="R197" s="182"/>
      <c r="S197" s="182"/>
      <c r="T197" s="182"/>
      <c r="U197" s="182"/>
    </row>
    <row r="198" ht="15.75" customHeight="1">
      <c r="A198" s="176" t="s">
        <v>208</v>
      </c>
      <c r="B198" s="181"/>
      <c r="C198" s="182"/>
      <c r="D198" s="182"/>
      <c r="E198" s="182"/>
      <c r="F198" s="182"/>
      <c r="G198" s="182"/>
      <c r="H198" s="182"/>
      <c r="I198" s="182"/>
      <c r="J198" s="182"/>
      <c r="K198" s="182"/>
      <c r="L198" s="182"/>
      <c r="M198" s="182"/>
      <c r="N198" s="182"/>
      <c r="O198" s="182"/>
      <c r="P198" s="182"/>
      <c r="Q198" s="182"/>
      <c r="R198" s="182"/>
      <c r="S198" s="182"/>
      <c r="T198" s="182"/>
      <c r="U198" s="182"/>
    </row>
    <row r="199" ht="15.75" customHeight="1">
      <c r="A199" s="176" t="s">
        <v>41</v>
      </c>
      <c r="B199" s="186">
        <v>0.0</v>
      </c>
      <c r="C199" s="105">
        <v>0.0</v>
      </c>
      <c r="D199" s="105">
        <v>0.0</v>
      </c>
      <c r="E199" s="105">
        <v>0.0</v>
      </c>
      <c r="F199" s="105">
        <v>10.0</v>
      </c>
      <c r="G199" s="105">
        <v>0.0</v>
      </c>
      <c r="H199" s="105">
        <v>0.0</v>
      </c>
      <c r="I199" s="105">
        <v>459.0</v>
      </c>
      <c r="J199" s="105">
        <v>10.0</v>
      </c>
      <c r="K199" s="105">
        <v>108.0</v>
      </c>
      <c r="L199" s="105">
        <v>0.0</v>
      </c>
      <c r="M199" s="105">
        <v>0.0</v>
      </c>
      <c r="N199" s="105">
        <v>0.0</v>
      </c>
      <c r="O199" s="105">
        <v>7.0</v>
      </c>
      <c r="P199" s="105">
        <v>0.0</v>
      </c>
      <c r="Q199" s="105">
        <v>0.0</v>
      </c>
      <c r="R199" s="105">
        <v>0.0</v>
      </c>
      <c r="S199" s="105">
        <v>0.0</v>
      </c>
      <c r="T199" s="105">
        <v>26.0</v>
      </c>
      <c r="U199" s="105">
        <v>0.0</v>
      </c>
    </row>
    <row r="200" ht="15.75" customHeight="1">
      <c r="A200" s="176" t="s">
        <v>42</v>
      </c>
      <c r="B200" s="186"/>
      <c r="C200" s="105"/>
      <c r="D200" s="105">
        <v>0.0</v>
      </c>
      <c r="E200" s="105"/>
      <c r="F200" s="105">
        <v>50.0</v>
      </c>
      <c r="G200" s="105">
        <v>0.0</v>
      </c>
      <c r="H200" s="105"/>
      <c r="I200" s="105"/>
      <c r="J200" s="105"/>
      <c r="K200" s="105">
        <v>1719.0</v>
      </c>
      <c r="L200" s="105">
        <v>10.0</v>
      </c>
      <c r="M200" s="105">
        <v>4.0</v>
      </c>
      <c r="N200" s="105">
        <v>0.0</v>
      </c>
      <c r="O200" s="105">
        <v>0.0</v>
      </c>
      <c r="P200" s="105">
        <v>99.0</v>
      </c>
      <c r="Q200" s="105">
        <v>0.0</v>
      </c>
      <c r="R200" s="105">
        <v>61.0</v>
      </c>
      <c r="S200" s="105">
        <v>11.0</v>
      </c>
      <c r="T200" s="105">
        <v>142.0</v>
      </c>
      <c r="U200" s="105"/>
    </row>
    <row r="201" ht="15.75" customHeight="1">
      <c r="A201" s="176" t="s">
        <v>43</v>
      </c>
      <c r="B201" s="186">
        <v>515.0</v>
      </c>
      <c r="C201" s="105">
        <v>516.0</v>
      </c>
      <c r="D201" s="105">
        <v>528.0</v>
      </c>
      <c r="E201" s="105">
        <v>880.0</v>
      </c>
      <c r="F201" s="105">
        <v>1222.0</v>
      </c>
      <c r="G201" s="105">
        <v>1474.0</v>
      </c>
      <c r="H201" s="105">
        <v>767.0</v>
      </c>
      <c r="I201" s="105">
        <v>1789.0</v>
      </c>
      <c r="J201" s="105">
        <v>2726.0</v>
      </c>
      <c r="K201" s="105">
        <v>1859.0</v>
      </c>
      <c r="L201" s="105">
        <v>1790.0</v>
      </c>
      <c r="M201" s="105">
        <v>1376.0</v>
      </c>
      <c r="N201" s="105">
        <v>2042.0</v>
      </c>
      <c r="O201" s="105">
        <v>1059.0</v>
      </c>
      <c r="P201" s="105">
        <v>1195.0</v>
      </c>
      <c r="Q201" s="105">
        <v>1227.0</v>
      </c>
      <c r="R201" s="105">
        <v>1212.0</v>
      </c>
      <c r="S201" s="105">
        <v>1021.0</v>
      </c>
      <c r="T201" s="105">
        <v>997.0</v>
      </c>
      <c r="U201" s="105">
        <v>1675.0</v>
      </c>
    </row>
    <row r="202" ht="15.75" customHeight="1">
      <c r="A202" s="176" t="s">
        <v>209</v>
      </c>
      <c r="B202" s="171">
        <v>4079.0</v>
      </c>
      <c r="C202" s="107">
        <v>6223.0</v>
      </c>
      <c r="D202" s="107">
        <v>5259.0</v>
      </c>
      <c r="E202" s="107">
        <v>7266.0</v>
      </c>
      <c r="F202" s="107">
        <v>20934.0</v>
      </c>
      <c r="G202" s="107">
        <v>19523.0</v>
      </c>
      <c r="H202" s="107">
        <v>16545.0</v>
      </c>
      <c r="I202" s="107">
        <v>31391.0</v>
      </c>
      <c r="J202" s="107">
        <v>109028.0</v>
      </c>
      <c r="K202" s="107">
        <v>47206.0</v>
      </c>
      <c r="L202" s="107">
        <v>10707.0</v>
      </c>
      <c r="M202" s="107">
        <v>3674.0</v>
      </c>
      <c r="N202" s="107">
        <v>4429.0</v>
      </c>
      <c r="O202" s="107">
        <v>3498.0</v>
      </c>
      <c r="P202" s="107">
        <v>2517.0</v>
      </c>
      <c r="Q202" s="107">
        <v>3171.0</v>
      </c>
      <c r="R202" s="107">
        <v>1811.0</v>
      </c>
      <c r="S202" s="107">
        <v>2673.0</v>
      </c>
      <c r="T202" s="107">
        <v>1600.0</v>
      </c>
      <c r="U202" s="107">
        <v>2028.0</v>
      </c>
    </row>
    <row r="203" ht="15.75" customHeight="1">
      <c r="A203" s="176" t="s">
        <v>210</v>
      </c>
      <c r="B203" s="181"/>
      <c r="C203" s="182"/>
      <c r="D203" s="182"/>
      <c r="E203" s="182"/>
      <c r="F203" s="182"/>
      <c r="G203" s="182"/>
      <c r="H203" s="182"/>
      <c r="I203" s="182"/>
      <c r="J203" s="182"/>
      <c r="K203" s="182"/>
      <c r="L203" s="182"/>
      <c r="M203" s="182"/>
      <c r="N203" s="182"/>
      <c r="O203" s="182"/>
      <c r="P203" s="182"/>
      <c r="Q203" s="182"/>
      <c r="R203" s="182"/>
      <c r="S203" s="182"/>
      <c r="T203" s="182"/>
      <c r="U203" s="182"/>
    </row>
    <row r="204" ht="15.75" customHeight="1">
      <c r="A204" s="176" t="s">
        <v>44</v>
      </c>
      <c r="B204" s="181"/>
      <c r="C204" s="182"/>
      <c r="D204" s="182"/>
      <c r="E204" s="182"/>
      <c r="F204" s="182"/>
      <c r="G204" s="182"/>
      <c r="H204" s="182"/>
      <c r="I204" s="182"/>
      <c r="J204" s="182"/>
      <c r="K204" s="182"/>
      <c r="L204" s="182"/>
      <c r="M204" s="182"/>
      <c r="N204" s="182"/>
      <c r="O204" s="182"/>
      <c r="P204" s="182"/>
      <c r="Q204" s="182"/>
      <c r="R204" s="182"/>
      <c r="S204" s="182"/>
      <c r="T204" s="182"/>
      <c r="U204" s="182"/>
    </row>
    <row r="205" ht="15.75" customHeight="1">
      <c r="A205" s="176" t="s">
        <v>72</v>
      </c>
      <c r="B205" s="181"/>
      <c r="C205" s="182"/>
      <c r="D205" s="182"/>
      <c r="E205" s="182"/>
      <c r="F205" s="182"/>
      <c r="G205" s="182"/>
      <c r="H205" s="182"/>
      <c r="I205" s="182"/>
      <c r="J205" s="182"/>
      <c r="K205" s="182"/>
      <c r="L205" s="182"/>
      <c r="M205" s="182"/>
      <c r="N205" s="182"/>
      <c r="O205" s="182"/>
      <c r="P205" s="182"/>
      <c r="Q205" s="182"/>
      <c r="R205" s="182"/>
      <c r="S205" s="182"/>
      <c r="T205" s="182"/>
      <c r="U205" s="182"/>
    </row>
    <row r="206" ht="15.75" customHeight="1">
      <c r="A206" s="176" t="s">
        <v>211</v>
      </c>
      <c r="B206" s="181"/>
      <c r="C206" s="182"/>
      <c r="D206" s="182"/>
      <c r="E206" s="182"/>
      <c r="F206" s="182"/>
      <c r="G206" s="182"/>
      <c r="H206" s="182"/>
      <c r="I206" s="182"/>
      <c r="J206" s="182"/>
      <c r="K206" s="182"/>
      <c r="L206" s="182"/>
      <c r="M206" s="182"/>
      <c r="N206" s="182"/>
      <c r="O206" s="182"/>
      <c r="P206" s="182"/>
      <c r="Q206" s="182"/>
      <c r="R206" s="182"/>
      <c r="S206" s="182"/>
      <c r="T206" s="182"/>
      <c r="U206" s="182"/>
    </row>
    <row r="207" ht="15.75" customHeight="1">
      <c r="A207" s="176" t="s">
        <v>212</v>
      </c>
      <c r="B207" s="171">
        <v>0.0</v>
      </c>
      <c r="C207" s="107">
        <v>0.0</v>
      </c>
      <c r="D207" s="107">
        <v>0.0</v>
      </c>
      <c r="E207" s="107">
        <v>0.0</v>
      </c>
      <c r="F207" s="107">
        <v>0.0</v>
      </c>
      <c r="G207" s="107">
        <v>0.0</v>
      </c>
      <c r="H207" s="107">
        <v>0.0</v>
      </c>
      <c r="I207" s="107">
        <v>0.0</v>
      </c>
      <c r="J207" s="107">
        <v>7313.0</v>
      </c>
      <c r="K207" s="107">
        <v>40387.0</v>
      </c>
      <c r="L207" s="107">
        <v>120630.0</v>
      </c>
      <c r="M207" s="107">
        <v>134330.0</v>
      </c>
      <c r="N207" s="107">
        <v>119414.0</v>
      </c>
      <c r="O207" s="107">
        <v>101195.0</v>
      </c>
      <c r="P207" s="107">
        <v>137405.0</v>
      </c>
      <c r="Q207" s="107">
        <v>0.0</v>
      </c>
      <c r="R207" s="107">
        <v>0.0</v>
      </c>
      <c r="S207" s="107">
        <v>0.0</v>
      </c>
      <c r="T207" s="107">
        <v>0.0</v>
      </c>
      <c r="U207" s="108">
        <v>198456.0</v>
      </c>
    </row>
    <row r="208" ht="15.75" customHeight="1">
      <c r="A208" s="176" t="s">
        <v>530</v>
      </c>
      <c r="B208" s="181"/>
      <c r="C208" s="182"/>
      <c r="D208" s="182"/>
      <c r="E208" s="182"/>
      <c r="F208" s="182"/>
      <c r="G208" s="182"/>
      <c r="H208" s="182"/>
      <c r="I208" s="182"/>
      <c r="J208" s="182"/>
      <c r="K208" s="182"/>
      <c r="L208" s="182"/>
      <c r="M208" s="182"/>
      <c r="N208" s="182"/>
      <c r="O208" s="182"/>
      <c r="P208" s="182"/>
      <c r="Q208" s="182"/>
      <c r="R208" s="182"/>
      <c r="S208" s="182"/>
      <c r="T208" s="182"/>
      <c r="U208" s="182"/>
    </row>
    <row r="209" ht="15.75" customHeight="1">
      <c r="A209" s="176" t="s">
        <v>213</v>
      </c>
      <c r="B209" s="181"/>
      <c r="C209" s="182"/>
      <c r="D209" s="182"/>
      <c r="E209" s="182"/>
      <c r="F209" s="182"/>
      <c r="G209" s="182"/>
      <c r="H209" s="182"/>
      <c r="I209" s="182"/>
      <c r="J209" s="182"/>
      <c r="K209" s="182"/>
      <c r="L209" s="182"/>
      <c r="M209" s="182"/>
      <c r="N209" s="182"/>
      <c r="O209" s="182"/>
      <c r="P209" s="182"/>
      <c r="Q209" s="182"/>
      <c r="R209" s="182"/>
      <c r="S209" s="182"/>
      <c r="T209" s="182"/>
      <c r="U209" s="182"/>
    </row>
    <row r="210" ht="15.75" customHeight="1">
      <c r="A210" s="176" t="s">
        <v>214</v>
      </c>
      <c r="B210" s="186"/>
      <c r="C210" s="105">
        <v>0.0</v>
      </c>
      <c r="D210" s="105">
        <v>3.0</v>
      </c>
      <c r="E210" s="105">
        <v>0.0</v>
      </c>
      <c r="F210" s="105">
        <v>0.0</v>
      </c>
      <c r="G210" s="105">
        <v>0.0</v>
      </c>
      <c r="H210" s="105">
        <v>30.0</v>
      </c>
      <c r="I210" s="105">
        <v>0.0</v>
      </c>
      <c r="J210" s="105">
        <v>0.0</v>
      </c>
      <c r="K210" s="105">
        <v>0.0</v>
      </c>
      <c r="L210" s="105">
        <v>0.0</v>
      </c>
      <c r="M210" s="105">
        <v>0.0</v>
      </c>
      <c r="N210" s="105">
        <v>0.0</v>
      </c>
      <c r="O210" s="105"/>
      <c r="P210" s="105"/>
      <c r="Q210" s="105"/>
      <c r="R210" s="105"/>
      <c r="S210" s="105"/>
      <c r="T210" s="105"/>
      <c r="U210" s="105"/>
    </row>
    <row r="211" ht="15.75" customHeight="1">
      <c r="A211" s="176" t="s">
        <v>215</v>
      </c>
      <c r="B211" s="181"/>
      <c r="C211" s="182"/>
      <c r="D211" s="182"/>
      <c r="E211" s="182"/>
      <c r="F211" s="182"/>
      <c r="G211" s="182"/>
      <c r="H211" s="182"/>
      <c r="I211" s="182"/>
      <c r="J211" s="182"/>
      <c r="K211" s="182"/>
      <c r="L211" s="182"/>
      <c r="M211" s="182"/>
      <c r="N211" s="182"/>
      <c r="O211" s="182"/>
      <c r="P211" s="182"/>
      <c r="Q211" s="182"/>
      <c r="R211" s="182"/>
      <c r="S211" s="182"/>
      <c r="T211" s="182"/>
      <c r="U211" s="182"/>
    </row>
    <row r="212" ht="15.75" customHeight="1">
      <c r="A212" s="176" t="s">
        <v>216</v>
      </c>
      <c r="B212" s="181"/>
      <c r="C212" s="182"/>
      <c r="D212" s="182"/>
      <c r="E212" s="182"/>
      <c r="F212" s="182"/>
      <c r="G212" s="182"/>
      <c r="H212" s="182"/>
      <c r="I212" s="182"/>
      <c r="J212" s="182"/>
      <c r="K212" s="182"/>
      <c r="L212" s="182"/>
      <c r="M212" s="182"/>
      <c r="N212" s="182"/>
      <c r="O212" s="182"/>
      <c r="P212" s="182"/>
      <c r="Q212" s="182"/>
      <c r="R212" s="182"/>
      <c r="S212" s="182"/>
      <c r="T212" s="182"/>
      <c r="U212" s="182"/>
    </row>
    <row r="213" ht="15.75" customHeight="1"/>
    <row r="214" ht="15.75" customHeight="1">
      <c r="A214" s="89" t="s">
        <v>443</v>
      </c>
      <c r="B214" s="89"/>
      <c r="C214" s="89"/>
      <c r="D214" s="89"/>
      <c r="E214" s="89"/>
      <c r="F214" s="89"/>
      <c r="G214" s="89"/>
      <c r="H214" s="89"/>
      <c r="I214" s="89"/>
      <c r="J214" s="89"/>
      <c r="K214" s="89"/>
      <c r="L214" s="89"/>
      <c r="M214" s="89"/>
      <c r="N214" s="89"/>
      <c r="O214" s="89"/>
      <c r="P214" s="89"/>
      <c r="Q214" s="89"/>
      <c r="R214" s="89"/>
      <c r="S214" s="89"/>
      <c r="T214" s="89"/>
      <c r="U214" s="89"/>
      <c r="V214" s="3"/>
      <c r="W214" s="3"/>
      <c r="X214" s="3"/>
      <c r="Y214" s="3"/>
      <c r="Z214" s="3"/>
    </row>
    <row r="215" ht="15.75" customHeight="1">
      <c r="A215" s="145" t="s">
        <v>450</v>
      </c>
      <c r="B215" s="112">
        <v>220.0</v>
      </c>
      <c r="C215" s="112">
        <v>195.0</v>
      </c>
      <c r="D215" s="112">
        <v>59.0</v>
      </c>
      <c r="E215" s="112">
        <v>103.0</v>
      </c>
      <c r="F215" s="112">
        <v>42.0</v>
      </c>
      <c r="G215" s="112">
        <v>34.0</v>
      </c>
      <c r="H215" s="112">
        <v>16.0</v>
      </c>
      <c r="I215" s="112">
        <v>40.0</v>
      </c>
      <c r="J215" s="112">
        <v>10.0</v>
      </c>
      <c r="K215" s="112">
        <v>4097.0</v>
      </c>
      <c r="L215" s="112">
        <v>5422.0</v>
      </c>
      <c r="M215" s="112">
        <v>15.0</v>
      </c>
      <c r="N215" s="112">
        <v>40.0</v>
      </c>
      <c r="O215" s="112">
        <v>28.0</v>
      </c>
      <c r="P215" s="112">
        <v>64.0</v>
      </c>
      <c r="Q215" s="112">
        <v>0.0</v>
      </c>
      <c r="R215" s="112">
        <v>0.0</v>
      </c>
      <c r="S215" s="112">
        <v>0.0</v>
      </c>
      <c r="T215" s="112">
        <v>0.0</v>
      </c>
      <c r="U215" s="146">
        <v>863.0</v>
      </c>
      <c r="V215" s="3"/>
      <c r="W215" s="3"/>
      <c r="X215" s="3"/>
      <c r="Y215" s="3"/>
      <c r="Z215" s="3"/>
    </row>
    <row r="216" ht="15.75" customHeight="1">
      <c r="A216" s="145" t="s">
        <v>480</v>
      </c>
      <c r="B216" s="112">
        <v>145.0</v>
      </c>
      <c r="C216" s="112">
        <v>174.0</v>
      </c>
      <c r="D216" s="112">
        <v>66.0</v>
      </c>
      <c r="E216" s="112">
        <v>69.0</v>
      </c>
      <c r="F216" s="112">
        <v>154.0</v>
      </c>
      <c r="G216" s="112">
        <v>1499.0</v>
      </c>
      <c r="H216" s="112">
        <v>1006.0</v>
      </c>
      <c r="I216" s="112">
        <v>1667.0</v>
      </c>
      <c r="J216" s="112">
        <v>4251.0</v>
      </c>
      <c r="K216" s="112">
        <v>4647.0</v>
      </c>
      <c r="L216" s="112">
        <v>3950.0</v>
      </c>
      <c r="M216" s="112">
        <v>1384.0</v>
      </c>
      <c r="N216" s="112">
        <v>1042.0</v>
      </c>
      <c r="O216" s="112">
        <v>815.0</v>
      </c>
      <c r="P216" s="112">
        <v>1537.0</v>
      </c>
      <c r="Q216" s="112">
        <v>1973.0</v>
      </c>
      <c r="R216" s="112">
        <v>3418.0</v>
      </c>
      <c r="S216" s="112">
        <v>5209.0</v>
      </c>
      <c r="T216" s="112">
        <v>574.0</v>
      </c>
      <c r="U216" s="146">
        <v>506.0</v>
      </c>
      <c r="V216" s="3"/>
      <c r="W216" s="3"/>
      <c r="X216" s="3"/>
      <c r="Y216" s="3"/>
      <c r="Z216" s="3"/>
    </row>
    <row r="217" ht="15.75" customHeight="1">
      <c r="A217" s="145" t="s">
        <v>456</v>
      </c>
      <c r="B217" s="112">
        <v>170.0</v>
      </c>
      <c r="C217" s="112">
        <v>94.0</v>
      </c>
      <c r="D217" s="112">
        <v>82.0</v>
      </c>
      <c r="E217" s="112">
        <v>80.0</v>
      </c>
      <c r="F217" s="112">
        <v>192.0</v>
      </c>
      <c r="G217" s="112">
        <v>114.0</v>
      </c>
      <c r="H217" s="112">
        <v>145.0</v>
      </c>
      <c r="I217" s="112">
        <v>963.0</v>
      </c>
      <c r="J217" s="112">
        <v>2372.0</v>
      </c>
      <c r="K217" s="112">
        <v>906.0</v>
      </c>
      <c r="L217" s="112">
        <v>572.0</v>
      </c>
      <c r="M217" s="112">
        <v>422.0</v>
      </c>
      <c r="N217" s="112">
        <v>1033.0</v>
      </c>
      <c r="O217" s="112">
        <v>418.0</v>
      </c>
      <c r="P217" s="112">
        <v>259.0</v>
      </c>
      <c r="Q217" s="112">
        <v>806.0</v>
      </c>
      <c r="R217" s="112">
        <v>278.0</v>
      </c>
      <c r="S217" s="112">
        <v>116.0</v>
      </c>
      <c r="T217" s="112">
        <v>279.0</v>
      </c>
      <c r="U217" s="146">
        <v>335.0</v>
      </c>
      <c r="V217" s="3"/>
      <c r="W217" s="3"/>
      <c r="X217" s="3"/>
      <c r="Y217" s="3"/>
      <c r="Z217" s="3"/>
    </row>
    <row r="218" ht="15.75" customHeight="1">
      <c r="A218" s="145" t="s">
        <v>454</v>
      </c>
      <c r="B218" s="112">
        <v>89.0</v>
      </c>
      <c r="C218" s="112">
        <v>338.0</v>
      </c>
      <c r="D218" s="112">
        <v>203.0</v>
      </c>
      <c r="E218" s="112">
        <v>590.0</v>
      </c>
      <c r="F218" s="112">
        <v>167.0</v>
      </c>
      <c r="G218" s="112">
        <v>336.0</v>
      </c>
      <c r="H218" s="112">
        <v>57.0</v>
      </c>
      <c r="I218" s="112">
        <v>146.0</v>
      </c>
      <c r="J218" s="112">
        <v>672.0</v>
      </c>
      <c r="K218" s="112">
        <v>576.0</v>
      </c>
      <c r="L218" s="112">
        <v>326.0</v>
      </c>
      <c r="M218" s="112">
        <v>203.0</v>
      </c>
      <c r="N218" s="112">
        <v>370.0</v>
      </c>
      <c r="O218" s="112">
        <v>184.0</v>
      </c>
      <c r="P218" s="112">
        <v>165.0</v>
      </c>
      <c r="Q218" s="112">
        <v>134.0</v>
      </c>
      <c r="R218" s="112">
        <v>215.0</v>
      </c>
      <c r="S218" s="112">
        <v>131.0</v>
      </c>
      <c r="T218" s="112">
        <v>97.0</v>
      </c>
      <c r="U218" s="146">
        <v>160.0</v>
      </c>
      <c r="V218" s="3"/>
      <c r="W218" s="3"/>
      <c r="X218" s="3"/>
      <c r="Y218" s="3"/>
      <c r="Z218" s="3"/>
    </row>
    <row r="219" ht="15.75" customHeight="1">
      <c r="A219" s="145" t="s">
        <v>446</v>
      </c>
      <c r="B219" s="112">
        <v>1135.0</v>
      </c>
      <c r="C219" s="112">
        <v>1076.0</v>
      </c>
      <c r="D219" s="112">
        <v>1177.0</v>
      </c>
      <c r="E219" s="112">
        <v>1843.0</v>
      </c>
      <c r="F219" s="112">
        <v>2311.0</v>
      </c>
      <c r="G219" s="112">
        <v>4077.0</v>
      </c>
      <c r="H219" s="112">
        <v>3396.0</v>
      </c>
      <c r="I219" s="112">
        <v>5810.0</v>
      </c>
      <c r="J219" s="112">
        <v>2397.0</v>
      </c>
      <c r="K219" s="112">
        <v>2901.0</v>
      </c>
      <c r="L219" s="112">
        <v>2486.0</v>
      </c>
      <c r="M219" s="112">
        <v>3853.0</v>
      </c>
      <c r="N219" s="112">
        <v>303.0</v>
      </c>
      <c r="O219" s="112">
        <v>374.0</v>
      </c>
      <c r="P219" s="112">
        <v>277.0</v>
      </c>
      <c r="Q219" s="112">
        <v>185.0</v>
      </c>
      <c r="R219" s="112">
        <v>144.0</v>
      </c>
      <c r="S219" s="112">
        <v>39.0</v>
      </c>
      <c r="T219" s="112">
        <v>39.0</v>
      </c>
      <c r="U219" s="146">
        <v>33.0</v>
      </c>
      <c r="V219" s="3"/>
      <c r="W219" s="3"/>
      <c r="X219" s="3"/>
      <c r="Y219" s="3"/>
      <c r="Z219" s="3"/>
    </row>
    <row r="220" ht="15.75" customHeight="1">
      <c r="A220" s="145" t="s">
        <v>478</v>
      </c>
      <c r="B220" s="112">
        <v>0.0</v>
      </c>
      <c r="C220" s="112">
        <v>8.0</v>
      </c>
      <c r="D220" s="112">
        <v>0.0</v>
      </c>
      <c r="E220" s="112">
        <v>1.0</v>
      </c>
      <c r="F220" s="112">
        <v>0.0</v>
      </c>
      <c r="G220" s="112">
        <v>217.0</v>
      </c>
      <c r="H220" s="112">
        <v>9.0</v>
      </c>
      <c r="I220" s="112">
        <v>638.0</v>
      </c>
      <c r="J220" s="112">
        <v>1101.0</v>
      </c>
      <c r="K220" s="112">
        <v>14.0</v>
      </c>
      <c r="L220" s="112">
        <v>33.0</v>
      </c>
      <c r="M220" s="112">
        <v>43.0</v>
      </c>
      <c r="N220" s="112">
        <v>910.0</v>
      </c>
      <c r="O220" s="112">
        <v>258.0</v>
      </c>
      <c r="P220" s="112">
        <v>58.0</v>
      </c>
      <c r="Q220" s="112">
        <v>156.0</v>
      </c>
      <c r="R220" s="112">
        <v>144.0</v>
      </c>
      <c r="S220" s="112">
        <v>304.0</v>
      </c>
      <c r="T220" s="112">
        <v>93.0</v>
      </c>
      <c r="U220" s="146">
        <v>10.0</v>
      </c>
      <c r="V220" s="3"/>
      <c r="W220" s="3"/>
      <c r="X220" s="3"/>
      <c r="Y220" s="3"/>
      <c r="Z220" s="3"/>
    </row>
    <row r="221" ht="15.75" customHeight="1">
      <c r="A221" s="145" t="s">
        <v>460</v>
      </c>
      <c r="B221" s="112">
        <v>382.0</v>
      </c>
      <c r="C221" s="112">
        <v>0.0</v>
      </c>
      <c r="D221" s="112">
        <v>105.0</v>
      </c>
      <c r="E221" s="112">
        <v>0.0</v>
      </c>
      <c r="F221" s="112">
        <v>0.0</v>
      </c>
      <c r="G221" s="112">
        <v>0.0</v>
      </c>
      <c r="H221" s="112">
        <v>0.0</v>
      </c>
      <c r="I221" s="112">
        <v>0.0</v>
      </c>
      <c r="J221" s="112">
        <v>0.0</v>
      </c>
      <c r="K221" s="112">
        <v>0.0</v>
      </c>
      <c r="L221" s="112">
        <v>0.0</v>
      </c>
      <c r="M221" s="112">
        <v>0.0</v>
      </c>
      <c r="N221" s="112">
        <v>0.0</v>
      </c>
      <c r="O221" s="112">
        <v>0.0</v>
      </c>
      <c r="P221" s="112">
        <v>0.0</v>
      </c>
      <c r="Q221" s="112">
        <v>0.0</v>
      </c>
      <c r="R221" s="112">
        <v>0.0</v>
      </c>
      <c r="S221" s="112">
        <v>0.0</v>
      </c>
      <c r="T221" s="112">
        <v>1.0</v>
      </c>
      <c r="U221" s="146">
        <v>4.0</v>
      </c>
      <c r="V221" s="3"/>
      <c r="W221" s="3"/>
      <c r="X221" s="3"/>
      <c r="Y221" s="3"/>
      <c r="Z221" s="3"/>
    </row>
    <row r="222" ht="15.75" customHeight="1">
      <c r="A222" s="145" t="s">
        <v>444</v>
      </c>
      <c r="B222" s="112">
        <v>2649.0</v>
      </c>
      <c r="C222" s="112">
        <v>3081.0</v>
      </c>
      <c r="D222" s="112">
        <v>2597.0</v>
      </c>
      <c r="E222" s="112">
        <v>2512.0</v>
      </c>
      <c r="F222" s="112">
        <v>3604.0</v>
      </c>
      <c r="G222" s="112">
        <v>5306.0</v>
      </c>
      <c r="H222" s="112">
        <v>3066.0</v>
      </c>
      <c r="I222" s="112">
        <v>5421.0</v>
      </c>
      <c r="J222" s="112">
        <v>27321.0</v>
      </c>
      <c r="K222" s="112">
        <v>17176.0</v>
      </c>
      <c r="L222" s="112">
        <v>8927.0</v>
      </c>
      <c r="M222" s="112">
        <v>7197.0</v>
      </c>
      <c r="N222" s="112">
        <v>4851.0</v>
      </c>
      <c r="O222" s="112">
        <v>4566.0</v>
      </c>
      <c r="P222" s="112">
        <v>4344.0</v>
      </c>
      <c r="Q222" s="112">
        <v>220.0</v>
      </c>
      <c r="R222" s="112">
        <v>622.0</v>
      </c>
      <c r="S222" s="112">
        <v>205.0</v>
      </c>
      <c r="T222" s="112">
        <v>19.0</v>
      </c>
      <c r="U222" s="146">
        <v>3.0</v>
      </c>
      <c r="V222" s="3"/>
      <c r="W222" s="3"/>
      <c r="X222" s="3"/>
      <c r="Y222" s="3"/>
      <c r="Z222" s="3"/>
    </row>
    <row r="223" ht="15.75" customHeight="1">
      <c r="A223" s="145" t="s">
        <v>452</v>
      </c>
      <c r="B223" s="112">
        <v>0.0</v>
      </c>
      <c r="C223" s="112">
        <v>0.0</v>
      </c>
      <c r="D223" s="112">
        <v>0.0</v>
      </c>
      <c r="E223" s="112">
        <v>0.0</v>
      </c>
      <c r="F223" s="112">
        <v>328.0</v>
      </c>
      <c r="G223" s="112">
        <v>0.0</v>
      </c>
      <c r="H223" s="112">
        <v>0.0</v>
      </c>
      <c r="I223" s="112">
        <v>0.0</v>
      </c>
      <c r="J223" s="112">
        <v>3.0</v>
      </c>
      <c r="K223" s="112">
        <v>0.0</v>
      </c>
      <c r="L223" s="112">
        <v>0.0</v>
      </c>
      <c r="M223" s="112">
        <v>0.0</v>
      </c>
      <c r="N223" s="112">
        <v>0.0</v>
      </c>
      <c r="O223" s="112">
        <v>3.0</v>
      </c>
      <c r="P223" s="112">
        <v>0.0</v>
      </c>
      <c r="Q223" s="112">
        <v>0.0</v>
      </c>
      <c r="R223" s="112">
        <v>0.0</v>
      </c>
      <c r="S223" s="112">
        <v>3.0</v>
      </c>
      <c r="T223" s="112">
        <v>8.0</v>
      </c>
      <c r="U223" s="146">
        <v>2.0</v>
      </c>
      <c r="V223" s="3"/>
      <c r="W223" s="3"/>
      <c r="X223" s="3"/>
      <c r="Y223" s="3"/>
      <c r="Z223" s="3"/>
    </row>
    <row r="224" ht="15.75" customHeight="1">
      <c r="A224" s="145" t="s">
        <v>462</v>
      </c>
      <c r="B224" s="112">
        <v>1182.0</v>
      </c>
      <c r="C224" s="112">
        <v>2870.0</v>
      </c>
      <c r="D224" s="112">
        <v>12114.0</v>
      </c>
      <c r="E224" s="112">
        <v>3287.0</v>
      </c>
      <c r="F224" s="112">
        <v>13624.0</v>
      </c>
      <c r="G224" s="112">
        <v>4939.0</v>
      </c>
      <c r="H224" s="112">
        <v>458.0</v>
      </c>
      <c r="I224" s="112">
        <v>1015.0</v>
      </c>
      <c r="J224" s="112">
        <v>1216.0</v>
      </c>
      <c r="K224" s="112">
        <v>1082.0</v>
      </c>
      <c r="L224" s="112">
        <v>862.0</v>
      </c>
      <c r="M224" s="112">
        <v>550.0</v>
      </c>
      <c r="N224" s="112">
        <v>259.0</v>
      </c>
      <c r="O224" s="112">
        <v>23.0</v>
      </c>
      <c r="P224" s="112">
        <v>27.0</v>
      </c>
      <c r="Q224" s="112">
        <v>2.0</v>
      </c>
      <c r="R224" s="112">
        <v>106.0</v>
      </c>
      <c r="S224" s="112">
        <v>10.0</v>
      </c>
      <c r="T224" s="112">
        <v>117.0</v>
      </c>
      <c r="U224" s="146">
        <v>0.0</v>
      </c>
      <c r="V224" s="3"/>
      <c r="W224" s="3"/>
      <c r="X224" s="3"/>
      <c r="Y224" s="3"/>
      <c r="Z224" s="3"/>
    </row>
    <row r="225" ht="15.75" customHeight="1">
      <c r="A225" s="145" t="s">
        <v>474</v>
      </c>
      <c r="B225" s="112">
        <v>0.0</v>
      </c>
      <c r="C225" s="112">
        <v>0.0</v>
      </c>
      <c r="D225" s="112">
        <v>0.0</v>
      </c>
      <c r="E225" s="112">
        <v>0.0</v>
      </c>
      <c r="F225" s="112">
        <v>0.0</v>
      </c>
      <c r="G225" s="112">
        <v>0.0</v>
      </c>
      <c r="H225" s="112">
        <v>0.0</v>
      </c>
      <c r="I225" s="112">
        <v>0.0</v>
      </c>
      <c r="J225" s="112">
        <v>0.0</v>
      </c>
      <c r="K225" s="112">
        <v>6.0</v>
      </c>
      <c r="L225" s="112">
        <v>0.0</v>
      </c>
      <c r="M225" s="112">
        <v>0.0</v>
      </c>
      <c r="N225" s="112">
        <v>0.0</v>
      </c>
      <c r="O225" s="112">
        <v>0.0</v>
      </c>
      <c r="P225" s="112">
        <v>0.0</v>
      </c>
      <c r="Q225" s="112">
        <v>0.0</v>
      </c>
      <c r="R225" s="112">
        <v>0.0</v>
      </c>
      <c r="S225" s="112">
        <v>2.0</v>
      </c>
      <c r="T225" s="112">
        <v>0.0</v>
      </c>
      <c r="U225" s="146">
        <v>0.0</v>
      </c>
      <c r="V225" s="3"/>
      <c r="W225" s="3"/>
      <c r="X225" s="3"/>
      <c r="Y225" s="3"/>
      <c r="Z225" s="3"/>
    </row>
    <row r="226" ht="15.75" customHeight="1">
      <c r="A226" s="145" t="s">
        <v>476</v>
      </c>
      <c r="B226" s="112">
        <v>0.0</v>
      </c>
      <c r="C226" s="112">
        <v>8.0</v>
      </c>
      <c r="D226" s="112">
        <v>9.0</v>
      </c>
      <c r="E226" s="112">
        <v>0.0</v>
      </c>
      <c r="F226" s="112">
        <v>0.0</v>
      </c>
      <c r="G226" s="112">
        <v>3.0</v>
      </c>
      <c r="H226" s="112">
        <v>6.0</v>
      </c>
      <c r="I226" s="112">
        <v>0.0</v>
      </c>
      <c r="J226" s="112">
        <v>44.0</v>
      </c>
      <c r="K226" s="112">
        <v>29.0</v>
      </c>
      <c r="L226" s="112">
        <v>32.0</v>
      </c>
      <c r="M226" s="112">
        <v>59.0</v>
      </c>
      <c r="N226" s="112">
        <v>59.0</v>
      </c>
      <c r="O226" s="112">
        <v>36.0</v>
      </c>
      <c r="P226" s="112">
        <v>6.0</v>
      </c>
      <c r="Q226" s="112">
        <v>7.0</v>
      </c>
      <c r="R226" s="112">
        <v>0.0</v>
      </c>
      <c r="S226" s="112">
        <v>0.0</v>
      </c>
      <c r="T226" s="112">
        <v>0.0</v>
      </c>
      <c r="U226" s="146">
        <v>0.0</v>
      </c>
      <c r="V226" s="3"/>
      <c r="W226" s="3"/>
      <c r="X226" s="3"/>
      <c r="Y226" s="3"/>
      <c r="Z226" s="3"/>
    </row>
    <row r="227" ht="15.75" customHeight="1">
      <c r="A227" s="145" t="s">
        <v>472</v>
      </c>
      <c r="B227" s="112">
        <v>0.0</v>
      </c>
      <c r="C227" s="112">
        <v>0.0</v>
      </c>
      <c r="D227" s="112">
        <v>1.0</v>
      </c>
      <c r="E227" s="112">
        <v>1.0</v>
      </c>
      <c r="F227" s="112">
        <v>1.0</v>
      </c>
      <c r="G227" s="112">
        <v>0.0</v>
      </c>
      <c r="H227" s="112">
        <v>0.0</v>
      </c>
      <c r="I227" s="112">
        <v>0.0</v>
      </c>
      <c r="J227" s="112">
        <v>0.0</v>
      </c>
      <c r="K227" s="112">
        <v>0.0</v>
      </c>
      <c r="L227" s="112">
        <v>0.0</v>
      </c>
      <c r="M227" s="112">
        <v>0.0</v>
      </c>
      <c r="N227" s="112">
        <v>0.0</v>
      </c>
      <c r="O227" s="112">
        <v>0.0</v>
      </c>
      <c r="P227" s="112">
        <v>0.0</v>
      </c>
      <c r="Q227" s="112">
        <v>0.0</v>
      </c>
      <c r="R227" s="112">
        <v>0.0</v>
      </c>
      <c r="S227" s="112">
        <v>0.0</v>
      </c>
      <c r="T227" s="112">
        <v>0.0</v>
      </c>
      <c r="U227" s="146">
        <v>0.0</v>
      </c>
      <c r="V227" s="3"/>
      <c r="W227" s="3"/>
      <c r="X227" s="3"/>
      <c r="Y227" s="3"/>
      <c r="Z227" s="3"/>
    </row>
    <row r="228" ht="15.75" customHeight="1">
      <c r="A228" s="145" t="s">
        <v>466</v>
      </c>
      <c r="B228" s="112">
        <v>0.0</v>
      </c>
      <c r="C228" s="112">
        <v>0.0</v>
      </c>
      <c r="D228" s="112">
        <v>0.0</v>
      </c>
      <c r="E228" s="112">
        <v>0.0</v>
      </c>
      <c r="F228" s="112">
        <v>0.0</v>
      </c>
      <c r="G228" s="112">
        <v>0.0</v>
      </c>
      <c r="H228" s="112">
        <v>0.0</v>
      </c>
      <c r="I228" s="112">
        <v>0.0</v>
      </c>
      <c r="J228" s="112">
        <v>188.0</v>
      </c>
      <c r="K228" s="112">
        <v>0.0</v>
      </c>
      <c r="L228" s="112">
        <v>0.0</v>
      </c>
      <c r="M228" s="112">
        <v>0.0</v>
      </c>
      <c r="N228" s="112">
        <v>9.0</v>
      </c>
      <c r="O228" s="112">
        <v>164.0</v>
      </c>
      <c r="P228" s="112">
        <v>117.0</v>
      </c>
      <c r="Q228" s="112">
        <v>168.0</v>
      </c>
      <c r="R228" s="112">
        <v>2.0</v>
      </c>
      <c r="S228" s="112">
        <v>178.0</v>
      </c>
      <c r="T228" s="112">
        <v>0.0</v>
      </c>
      <c r="U228" s="146">
        <v>0.0</v>
      </c>
      <c r="V228" s="3"/>
      <c r="W228" s="3"/>
      <c r="X228" s="3"/>
      <c r="Y228" s="3"/>
      <c r="Z228" s="3"/>
    </row>
    <row r="229" ht="15.75" customHeight="1">
      <c r="A229" s="145" t="s">
        <v>468</v>
      </c>
      <c r="B229" s="112">
        <v>0.0</v>
      </c>
      <c r="C229" s="112">
        <v>0.0</v>
      </c>
      <c r="D229" s="112">
        <v>0.0</v>
      </c>
      <c r="E229" s="112">
        <v>0.0</v>
      </c>
      <c r="F229" s="112">
        <v>0.0</v>
      </c>
      <c r="G229" s="112">
        <v>0.0</v>
      </c>
      <c r="H229" s="112">
        <v>0.0</v>
      </c>
      <c r="I229" s="112">
        <v>0.0</v>
      </c>
      <c r="J229" s="112">
        <v>0.0</v>
      </c>
      <c r="K229" s="112">
        <v>0.0</v>
      </c>
      <c r="L229" s="112">
        <v>0.0</v>
      </c>
      <c r="M229" s="112">
        <v>0.0</v>
      </c>
      <c r="N229" s="112">
        <v>0.0</v>
      </c>
      <c r="O229" s="112">
        <v>0.0</v>
      </c>
      <c r="P229" s="112">
        <v>0.0</v>
      </c>
      <c r="Q229" s="112">
        <v>0.0</v>
      </c>
      <c r="R229" s="112">
        <v>0.0</v>
      </c>
      <c r="S229" s="112">
        <v>1.0</v>
      </c>
      <c r="T229" s="112">
        <v>2.0</v>
      </c>
      <c r="U229" s="146">
        <v>0.0</v>
      </c>
      <c r="V229" s="3"/>
      <c r="W229" s="3"/>
      <c r="X229" s="3"/>
      <c r="Y229" s="3"/>
      <c r="Z229" s="3"/>
    </row>
    <row r="230" ht="15.75" customHeight="1"/>
    <row r="231" ht="15.75" customHeight="1">
      <c r="A231" s="98" t="s">
        <v>531</v>
      </c>
    </row>
    <row r="232" ht="15.75" customHeight="1">
      <c r="A232" s="158" t="s">
        <v>490</v>
      </c>
      <c r="B232" s="100" t="s">
        <v>491</v>
      </c>
      <c r="C232" s="100" t="s">
        <v>492</v>
      </c>
      <c r="D232" s="100" t="s">
        <v>493</v>
      </c>
      <c r="E232" s="100" t="s">
        <v>494</v>
      </c>
      <c r="F232" s="100" t="s">
        <v>495</v>
      </c>
      <c r="G232" s="100" t="s">
        <v>496</v>
      </c>
      <c r="H232" s="100" t="s">
        <v>497</v>
      </c>
      <c r="I232" s="100" t="s">
        <v>498</v>
      </c>
      <c r="J232" s="100" t="s">
        <v>499</v>
      </c>
      <c r="K232" s="100" t="s">
        <v>500</v>
      </c>
      <c r="L232" s="100" t="s">
        <v>501</v>
      </c>
      <c r="M232" s="100" t="s">
        <v>502</v>
      </c>
      <c r="N232" s="100" t="s">
        <v>503</v>
      </c>
      <c r="O232" s="100" t="s">
        <v>504</v>
      </c>
      <c r="P232" s="100" t="s">
        <v>505</v>
      </c>
      <c r="Q232" s="100" t="s">
        <v>506</v>
      </c>
      <c r="R232" s="100" t="s">
        <v>507</v>
      </c>
      <c r="S232" s="100" t="s">
        <v>508</v>
      </c>
      <c r="T232" s="100" t="s">
        <v>509</v>
      </c>
      <c r="U232" s="101" t="s">
        <v>510</v>
      </c>
    </row>
    <row r="233" ht="15.75" customHeight="1">
      <c r="A233" s="176" t="s">
        <v>511</v>
      </c>
      <c r="B233" s="114">
        <f t="shared" ref="B233:U233" si="2">B12/B$12</f>
        <v>1</v>
      </c>
      <c r="C233" s="114">
        <f t="shared" si="2"/>
        <v>1</v>
      </c>
      <c r="D233" s="114">
        <f t="shared" si="2"/>
        <v>1</v>
      </c>
      <c r="E233" s="114">
        <f t="shared" si="2"/>
        <v>1</v>
      </c>
      <c r="F233" s="114">
        <f t="shared" si="2"/>
        <v>1</v>
      </c>
      <c r="G233" s="114">
        <f t="shared" si="2"/>
        <v>1</v>
      </c>
      <c r="H233" s="114">
        <f t="shared" si="2"/>
        <v>1</v>
      </c>
      <c r="I233" s="114">
        <f t="shared" si="2"/>
        <v>1</v>
      </c>
      <c r="J233" s="114">
        <f t="shared" si="2"/>
        <v>1</v>
      </c>
      <c r="K233" s="114">
        <f t="shared" si="2"/>
        <v>1</v>
      </c>
      <c r="L233" s="114">
        <f t="shared" si="2"/>
        <v>1</v>
      </c>
      <c r="M233" s="114">
        <f t="shared" si="2"/>
        <v>1</v>
      </c>
      <c r="N233" s="114">
        <f t="shared" si="2"/>
        <v>1</v>
      </c>
      <c r="O233" s="114">
        <f t="shared" si="2"/>
        <v>1</v>
      </c>
      <c r="P233" s="114">
        <f t="shared" si="2"/>
        <v>1</v>
      </c>
      <c r="Q233" s="114">
        <f t="shared" si="2"/>
        <v>1</v>
      </c>
      <c r="R233" s="114">
        <f t="shared" si="2"/>
        <v>1</v>
      </c>
      <c r="S233" s="114">
        <f t="shared" si="2"/>
        <v>1</v>
      </c>
      <c r="T233" s="114">
        <f t="shared" si="2"/>
        <v>1</v>
      </c>
      <c r="U233" s="114">
        <f t="shared" si="2"/>
        <v>1</v>
      </c>
    </row>
    <row r="234" ht="15.75" customHeight="1">
      <c r="A234" s="176" t="s">
        <v>101</v>
      </c>
      <c r="B234" s="192">
        <f t="shared" ref="B234:U234" si="3">B13/B$12</f>
        <v>0</v>
      </c>
      <c r="C234" s="151">
        <f t="shared" si="3"/>
        <v>0</v>
      </c>
      <c r="D234" s="151">
        <f t="shared" si="3"/>
        <v>0</v>
      </c>
      <c r="E234" s="151">
        <f t="shared" si="3"/>
        <v>0</v>
      </c>
      <c r="F234" s="151">
        <f t="shared" si="3"/>
        <v>0</v>
      </c>
      <c r="G234" s="151">
        <f t="shared" si="3"/>
        <v>0</v>
      </c>
      <c r="H234" s="151">
        <f t="shared" si="3"/>
        <v>0</v>
      </c>
      <c r="I234" s="151">
        <f t="shared" si="3"/>
        <v>0</v>
      </c>
      <c r="J234" s="151">
        <f t="shared" si="3"/>
        <v>0</v>
      </c>
      <c r="K234" s="151">
        <f t="shared" si="3"/>
        <v>0</v>
      </c>
      <c r="L234" s="151">
        <f t="shared" si="3"/>
        <v>0</v>
      </c>
      <c r="M234" s="151">
        <f t="shared" si="3"/>
        <v>0</v>
      </c>
      <c r="N234" s="151">
        <f t="shared" si="3"/>
        <v>0</v>
      </c>
      <c r="O234" s="151">
        <f t="shared" si="3"/>
        <v>0</v>
      </c>
      <c r="P234" s="151">
        <f t="shared" si="3"/>
        <v>0</v>
      </c>
      <c r="Q234" s="151">
        <f t="shared" si="3"/>
        <v>0</v>
      </c>
      <c r="R234" s="151">
        <f t="shared" si="3"/>
        <v>0</v>
      </c>
      <c r="S234" s="151">
        <f t="shared" si="3"/>
        <v>0</v>
      </c>
      <c r="T234" s="151">
        <f t="shared" si="3"/>
        <v>0</v>
      </c>
      <c r="U234" s="151">
        <f t="shared" si="3"/>
        <v>0</v>
      </c>
    </row>
    <row r="235" ht="15.75" customHeight="1">
      <c r="A235" s="176" t="s">
        <v>2</v>
      </c>
      <c r="B235" s="193">
        <f t="shared" ref="B235:U235" si="4">B14/B$12</f>
        <v>0</v>
      </c>
      <c r="C235" s="153">
        <f t="shared" si="4"/>
        <v>0</v>
      </c>
      <c r="D235" s="153">
        <f t="shared" si="4"/>
        <v>0</v>
      </c>
      <c r="E235" s="153">
        <f t="shared" si="4"/>
        <v>0</v>
      </c>
      <c r="F235" s="153">
        <f t="shared" si="4"/>
        <v>0</v>
      </c>
      <c r="G235" s="153">
        <f t="shared" si="4"/>
        <v>0</v>
      </c>
      <c r="H235" s="153">
        <f t="shared" si="4"/>
        <v>0</v>
      </c>
      <c r="I235" s="153">
        <f t="shared" si="4"/>
        <v>0</v>
      </c>
      <c r="J235" s="153">
        <f t="shared" si="4"/>
        <v>0</v>
      </c>
      <c r="K235" s="153">
        <f t="shared" si="4"/>
        <v>0</v>
      </c>
      <c r="L235" s="153">
        <f t="shared" si="4"/>
        <v>0</v>
      </c>
      <c r="M235" s="153">
        <f t="shared" si="4"/>
        <v>0</v>
      </c>
      <c r="N235" s="153">
        <f t="shared" si="4"/>
        <v>0</v>
      </c>
      <c r="O235" s="153">
        <f t="shared" si="4"/>
        <v>0</v>
      </c>
      <c r="P235" s="153">
        <f t="shared" si="4"/>
        <v>0</v>
      </c>
      <c r="Q235" s="153">
        <f t="shared" si="4"/>
        <v>0</v>
      </c>
      <c r="R235" s="153">
        <f t="shared" si="4"/>
        <v>0</v>
      </c>
      <c r="S235" s="153">
        <f t="shared" si="4"/>
        <v>0</v>
      </c>
      <c r="T235" s="153">
        <f t="shared" si="4"/>
        <v>0</v>
      </c>
      <c r="U235" s="153">
        <f t="shared" si="4"/>
        <v>0</v>
      </c>
    </row>
    <row r="236" ht="15.75" customHeight="1">
      <c r="A236" s="176" t="s">
        <v>70</v>
      </c>
      <c r="B236" s="194">
        <f t="shared" ref="B236:U236" si="5">B15/B$12</f>
        <v>0</v>
      </c>
      <c r="C236" s="116">
        <f t="shared" si="5"/>
        <v>0</v>
      </c>
      <c r="D236" s="116">
        <f t="shared" si="5"/>
        <v>0</v>
      </c>
      <c r="E236" s="116">
        <f t="shared" si="5"/>
        <v>0</v>
      </c>
      <c r="F236" s="116">
        <f t="shared" si="5"/>
        <v>0</v>
      </c>
      <c r="G236" s="116">
        <f t="shared" si="5"/>
        <v>0</v>
      </c>
      <c r="H236" s="116">
        <f t="shared" si="5"/>
        <v>0</v>
      </c>
      <c r="I236" s="116">
        <f t="shared" si="5"/>
        <v>0</v>
      </c>
      <c r="J236" s="116">
        <f t="shared" si="5"/>
        <v>0</v>
      </c>
      <c r="K236" s="116">
        <f t="shared" si="5"/>
        <v>0</v>
      </c>
      <c r="L236" s="116">
        <f t="shared" si="5"/>
        <v>0</v>
      </c>
      <c r="M236" s="116">
        <f t="shared" si="5"/>
        <v>0</v>
      </c>
      <c r="N236" s="116">
        <f t="shared" si="5"/>
        <v>0</v>
      </c>
      <c r="O236" s="116">
        <f t="shared" si="5"/>
        <v>0</v>
      </c>
      <c r="P236" s="116">
        <f t="shared" si="5"/>
        <v>0</v>
      </c>
      <c r="Q236" s="116">
        <f t="shared" si="5"/>
        <v>0</v>
      </c>
      <c r="R236" s="116">
        <f t="shared" si="5"/>
        <v>0</v>
      </c>
      <c r="S236" s="116">
        <f t="shared" si="5"/>
        <v>0</v>
      </c>
      <c r="T236" s="116">
        <f t="shared" si="5"/>
        <v>0</v>
      </c>
      <c r="U236" s="195">
        <f t="shared" si="5"/>
        <v>0</v>
      </c>
    </row>
    <row r="237" ht="15.75" customHeight="1">
      <c r="A237" s="176" t="s">
        <v>512</v>
      </c>
      <c r="B237" s="194">
        <f t="shared" ref="B237:U237" si="6">B16/B$12</f>
        <v>0</v>
      </c>
      <c r="C237" s="116">
        <f t="shared" si="6"/>
        <v>0</v>
      </c>
      <c r="D237" s="116">
        <f t="shared" si="6"/>
        <v>0</v>
      </c>
      <c r="E237" s="116">
        <f t="shared" si="6"/>
        <v>0</v>
      </c>
      <c r="F237" s="116">
        <f t="shared" si="6"/>
        <v>0</v>
      </c>
      <c r="G237" s="116">
        <f t="shared" si="6"/>
        <v>0</v>
      </c>
      <c r="H237" s="116">
        <f t="shared" si="6"/>
        <v>0</v>
      </c>
      <c r="I237" s="116">
        <f t="shared" si="6"/>
        <v>0</v>
      </c>
      <c r="J237" s="116">
        <f t="shared" si="6"/>
        <v>0</v>
      </c>
      <c r="K237" s="116">
        <f t="shared" si="6"/>
        <v>0</v>
      </c>
      <c r="L237" s="116">
        <f t="shared" si="6"/>
        <v>0</v>
      </c>
      <c r="M237" s="116">
        <f t="shared" si="6"/>
        <v>0</v>
      </c>
      <c r="N237" s="116">
        <f t="shared" si="6"/>
        <v>0</v>
      </c>
      <c r="O237" s="116">
        <f t="shared" si="6"/>
        <v>0</v>
      </c>
      <c r="P237" s="116">
        <f t="shared" si="6"/>
        <v>0</v>
      </c>
      <c r="Q237" s="116">
        <f t="shared" si="6"/>
        <v>0</v>
      </c>
      <c r="R237" s="116">
        <f t="shared" si="6"/>
        <v>0</v>
      </c>
      <c r="S237" s="116">
        <f t="shared" si="6"/>
        <v>0</v>
      </c>
      <c r="T237" s="116">
        <f t="shared" si="6"/>
        <v>0</v>
      </c>
      <c r="U237" s="153">
        <f t="shared" si="6"/>
        <v>0</v>
      </c>
    </row>
    <row r="238" ht="15.75" customHeight="1">
      <c r="A238" s="176" t="s">
        <v>55</v>
      </c>
      <c r="B238" s="194">
        <f t="shared" ref="B238:U238" si="7">B17/B$12</f>
        <v>0</v>
      </c>
      <c r="C238" s="116">
        <f t="shared" si="7"/>
        <v>0</v>
      </c>
      <c r="D238" s="116">
        <f t="shared" si="7"/>
        <v>0</v>
      </c>
      <c r="E238" s="116">
        <f t="shared" si="7"/>
        <v>0</v>
      </c>
      <c r="F238" s="116">
        <f t="shared" si="7"/>
        <v>0</v>
      </c>
      <c r="G238" s="116">
        <f t="shared" si="7"/>
        <v>0</v>
      </c>
      <c r="H238" s="116">
        <f t="shared" si="7"/>
        <v>0</v>
      </c>
      <c r="I238" s="116">
        <f t="shared" si="7"/>
        <v>0</v>
      </c>
      <c r="J238" s="116">
        <f t="shared" si="7"/>
        <v>0</v>
      </c>
      <c r="K238" s="116">
        <f t="shared" si="7"/>
        <v>0</v>
      </c>
      <c r="L238" s="116">
        <f t="shared" si="7"/>
        <v>0</v>
      </c>
      <c r="M238" s="116">
        <f t="shared" si="7"/>
        <v>0</v>
      </c>
      <c r="N238" s="116">
        <f t="shared" si="7"/>
        <v>0</v>
      </c>
      <c r="O238" s="116">
        <f t="shared" si="7"/>
        <v>0</v>
      </c>
      <c r="P238" s="116">
        <f t="shared" si="7"/>
        <v>0</v>
      </c>
      <c r="Q238" s="116">
        <f t="shared" si="7"/>
        <v>0</v>
      </c>
      <c r="R238" s="116">
        <f t="shared" si="7"/>
        <v>0</v>
      </c>
      <c r="S238" s="116">
        <f t="shared" si="7"/>
        <v>0</v>
      </c>
      <c r="T238" s="116">
        <f t="shared" si="7"/>
        <v>0</v>
      </c>
      <c r="U238" s="195">
        <f t="shared" si="7"/>
        <v>0</v>
      </c>
    </row>
    <row r="239" ht="15.75" customHeight="1">
      <c r="A239" s="176" t="s">
        <v>102</v>
      </c>
      <c r="B239" s="194">
        <f t="shared" ref="B239:U239" si="8">B18/B$12</f>
        <v>0</v>
      </c>
      <c r="C239" s="116">
        <f t="shared" si="8"/>
        <v>0</v>
      </c>
      <c r="D239" s="116">
        <f t="shared" si="8"/>
        <v>0</v>
      </c>
      <c r="E239" s="116">
        <f t="shared" si="8"/>
        <v>0</v>
      </c>
      <c r="F239" s="116">
        <f t="shared" si="8"/>
        <v>0</v>
      </c>
      <c r="G239" s="116">
        <f t="shared" si="8"/>
        <v>0</v>
      </c>
      <c r="H239" s="116">
        <f t="shared" si="8"/>
        <v>0</v>
      </c>
      <c r="I239" s="116">
        <f t="shared" si="8"/>
        <v>0</v>
      </c>
      <c r="J239" s="116">
        <f t="shared" si="8"/>
        <v>0</v>
      </c>
      <c r="K239" s="116">
        <f t="shared" si="8"/>
        <v>0</v>
      </c>
      <c r="L239" s="116">
        <f t="shared" si="8"/>
        <v>0</v>
      </c>
      <c r="M239" s="116">
        <f t="shared" si="8"/>
        <v>0</v>
      </c>
      <c r="N239" s="116">
        <f t="shared" si="8"/>
        <v>0</v>
      </c>
      <c r="O239" s="116">
        <f t="shared" si="8"/>
        <v>0</v>
      </c>
      <c r="P239" s="116">
        <f t="shared" si="8"/>
        <v>0</v>
      </c>
      <c r="Q239" s="116">
        <f t="shared" si="8"/>
        <v>0</v>
      </c>
      <c r="R239" s="116">
        <f t="shared" si="8"/>
        <v>0</v>
      </c>
      <c r="S239" s="116">
        <f t="shared" si="8"/>
        <v>0</v>
      </c>
      <c r="T239" s="116">
        <f t="shared" si="8"/>
        <v>0</v>
      </c>
      <c r="U239" s="195">
        <f t="shared" si="8"/>
        <v>0</v>
      </c>
    </row>
    <row r="240" ht="15.75" customHeight="1">
      <c r="A240" s="176" t="s">
        <v>543</v>
      </c>
      <c r="B240" s="173">
        <f t="shared" ref="B240:U240" si="9">B19/B$12</f>
        <v>0</v>
      </c>
      <c r="C240" s="120">
        <f t="shared" si="9"/>
        <v>0</v>
      </c>
      <c r="D240" s="120">
        <f t="shared" si="9"/>
        <v>0</v>
      </c>
      <c r="E240" s="120">
        <f t="shared" si="9"/>
        <v>0</v>
      </c>
      <c r="F240" s="120">
        <f t="shared" si="9"/>
        <v>0</v>
      </c>
      <c r="G240" s="120">
        <f t="shared" si="9"/>
        <v>0</v>
      </c>
      <c r="H240" s="120">
        <f t="shared" si="9"/>
        <v>0</v>
      </c>
      <c r="I240" s="122">
        <f t="shared" si="9"/>
        <v>0.00007268116791</v>
      </c>
      <c r="J240" s="122">
        <f t="shared" si="9"/>
        <v>0.0001790033986</v>
      </c>
      <c r="K240" s="120">
        <f t="shared" si="9"/>
        <v>0</v>
      </c>
      <c r="L240" s="120">
        <f t="shared" si="9"/>
        <v>0</v>
      </c>
      <c r="M240" s="120">
        <f t="shared" si="9"/>
        <v>0</v>
      </c>
      <c r="N240" s="120">
        <f t="shared" si="9"/>
        <v>0</v>
      </c>
      <c r="O240" s="120">
        <f t="shared" si="9"/>
        <v>0</v>
      </c>
      <c r="P240" s="120">
        <f t="shared" si="9"/>
        <v>0</v>
      </c>
      <c r="Q240" s="120">
        <f t="shared" si="9"/>
        <v>0</v>
      </c>
      <c r="R240" s="120">
        <f t="shared" si="9"/>
        <v>0</v>
      </c>
      <c r="S240" s="120">
        <f t="shared" si="9"/>
        <v>0</v>
      </c>
      <c r="T240" s="120">
        <f t="shared" si="9"/>
        <v>0</v>
      </c>
      <c r="U240" s="196">
        <f t="shared" si="9"/>
        <v>0</v>
      </c>
    </row>
    <row r="241" ht="15.75" customHeight="1">
      <c r="A241" s="176" t="s">
        <v>4</v>
      </c>
      <c r="B241" s="194">
        <f t="shared" ref="B241:U241" si="10">B20/B$12</f>
        <v>0</v>
      </c>
      <c r="C241" s="116">
        <f t="shared" si="10"/>
        <v>0</v>
      </c>
      <c r="D241" s="116">
        <f t="shared" si="10"/>
        <v>0</v>
      </c>
      <c r="E241" s="116">
        <f t="shared" si="10"/>
        <v>0</v>
      </c>
      <c r="F241" s="116">
        <f t="shared" si="10"/>
        <v>0</v>
      </c>
      <c r="G241" s="116">
        <f t="shared" si="10"/>
        <v>0</v>
      </c>
      <c r="H241" s="116">
        <f t="shared" si="10"/>
        <v>0</v>
      </c>
      <c r="I241" s="116">
        <f t="shared" si="10"/>
        <v>0</v>
      </c>
      <c r="J241" s="116">
        <f t="shared" si="10"/>
        <v>0</v>
      </c>
      <c r="K241" s="116">
        <f t="shared" si="10"/>
        <v>0</v>
      </c>
      <c r="L241" s="116">
        <f t="shared" si="10"/>
        <v>0</v>
      </c>
      <c r="M241" s="116">
        <f t="shared" si="10"/>
        <v>0</v>
      </c>
      <c r="N241" s="116">
        <f t="shared" si="10"/>
        <v>0</v>
      </c>
      <c r="O241" s="116">
        <f t="shared" si="10"/>
        <v>0</v>
      </c>
      <c r="P241" s="116">
        <f t="shared" si="10"/>
        <v>0</v>
      </c>
      <c r="Q241" s="116">
        <f t="shared" si="10"/>
        <v>0</v>
      </c>
      <c r="R241" s="116">
        <f t="shared" si="10"/>
        <v>0</v>
      </c>
      <c r="S241" s="116">
        <f t="shared" si="10"/>
        <v>0</v>
      </c>
      <c r="T241" s="116">
        <f t="shared" si="10"/>
        <v>0</v>
      </c>
      <c r="U241" s="195">
        <f t="shared" si="10"/>
        <v>0</v>
      </c>
    </row>
    <row r="242" ht="15.75" customHeight="1">
      <c r="A242" s="176" t="s">
        <v>5</v>
      </c>
      <c r="B242" s="194">
        <f t="shared" ref="B242:U242" si="11">B21/B$12</f>
        <v>0</v>
      </c>
      <c r="C242" s="116">
        <f t="shared" si="11"/>
        <v>0</v>
      </c>
      <c r="D242" s="116">
        <f t="shared" si="11"/>
        <v>0</v>
      </c>
      <c r="E242" s="116">
        <f t="shared" si="11"/>
        <v>0</v>
      </c>
      <c r="F242" s="116">
        <f t="shared" si="11"/>
        <v>0</v>
      </c>
      <c r="G242" s="116">
        <f t="shared" si="11"/>
        <v>0</v>
      </c>
      <c r="H242" s="116">
        <f t="shared" si="11"/>
        <v>0</v>
      </c>
      <c r="I242" s="116">
        <f t="shared" si="11"/>
        <v>0</v>
      </c>
      <c r="J242" s="116">
        <f t="shared" si="11"/>
        <v>0</v>
      </c>
      <c r="K242" s="116">
        <f t="shared" si="11"/>
        <v>0</v>
      </c>
      <c r="L242" s="116">
        <f t="shared" si="11"/>
        <v>0</v>
      </c>
      <c r="M242" s="116">
        <f t="shared" si="11"/>
        <v>0</v>
      </c>
      <c r="N242" s="116">
        <f t="shared" si="11"/>
        <v>0</v>
      </c>
      <c r="O242" s="116">
        <f t="shared" si="11"/>
        <v>0</v>
      </c>
      <c r="P242" s="116">
        <f t="shared" si="11"/>
        <v>0</v>
      </c>
      <c r="Q242" s="116">
        <f t="shared" si="11"/>
        <v>0</v>
      </c>
      <c r="R242" s="116">
        <f t="shared" si="11"/>
        <v>0</v>
      </c>
      <c r="S242" s="116">
        <f t="shared" si="11"/>
        <v>0</v>
      </c>
      <c r="T242" s="116">
        <f t="shared" si="11"/>
        <v>0</v>
      </c>
      <c r="U242" s="195">
        <f t="shared" si="11"/>
        <v>0</v>
      </c>
    </row>
    <row r="243" ht="15.75" customHeight="1">
      <c r="A243" s="176" t="s">
        <v>103</v>
      </c>
      <c r="B243" s="194">
        <f t="shared" ref="B243:U243" si="12">B22/B$12</f>
        <v>0</v>
      </c>
      <c r="C243" s="116">
        <f t="shared" si="12"/>
        <v>0</v>
      </c>
      <c r="D243" s="116">
        <f t="shared" si="12"/>
        <v>0</v>
      </c>
      <c r="E243" s="116">
        <f t="shared" si="12"/>
        <v>0</v>
      </c>
      <c r="F243" s="116">
        <f t="shared" si="12"/>
        <v>0</v>
      </c>
      <c r="G243" s="116">
        <f t="shared" si="12"/>
        <v>0</v>
      </c>
      <c r="H243" s="116">
        <f t="shared" si="12"/>
        <v>0</v>
      </c>
      <c r="I243" s="116">
        <f t="shared" si="12"/>
        <v>0</v>
      </c>
      <c r="J243" s="116">
        <f t="shared" si="12"/>
        <v>0</v>
      </c>
      <c r="K243" s="116">
        <f t="shared" si="12"/>
        <v>0</v>
      </c>
      <c r="L243" s="116">
        <f t="shared" si="12"/>
        <v>0</v>
      </c>
      <c r="M243" s="116">
        <f t="shared" si="12"/>
        <v>0</v>
      </c>
      <c r="N243" s="116">
        <f t="shared" si="12"/>
        <v>0</v>
      </c>
      <c r="O243" s="116">
        <f t="shared" si="12"/>
        <v>0</v>
      </c>
      <c r="P243" s="116">
        <f t="shared" si="12"/>
        <v>0</v>
      </c>
      <c r="Q243" s="116">
        <f t="shared" si="12"/>
        <v>0</v>
      </c>
      <c r="R243" s="116">
        <f t="shared" si="12"/>
        <v>0</v>
      </c>
      <c r="S243" s="116">
        <f t="shared" si="12"/>
        <v>0</v>
      </c>
      <c r="T243" s="116">
        <f t="shared" si="12"/>
        <v>0</v>
      </c>
      <c r="U243" s="195">
        <f t="shared" si="12"/>
        <v>0</v>
      </c>
    </row>
    <row r="244" ht="15.75" customHeight="1">
      <c r="A244" s="176" t="s">
        <v>6</v>
      </c>
      <c r="B244" s="173">
        <f t="shared" ref="B244:U244" si="13">B23/B$12</f>
        <v>0.002187254738</v>
      </c>
      <c r="C244" s="120">
        <f t="shared" si="13"/>
        <v>0</v>
      </c>
      <c r="D244" s="120">
        <f t="shared" si="13"/>
        <v>0.00002074444913</v>
      </c>
      <c r="E244" s="120">
        <f t="shared" si="13"/>
        <v>0.00001382654143</v>
      </c>
      <c r="F244" s="120">
        <f t="shared" si="13"/>
        <v>0</v>
      </c>
      <c r="G244" s="120">
        <f t="shared" si="13"/>
        <v>0</v>
      </c>
      <c r="H244" s="120">
        <f t="shared" si="13"/>
        <v>0</v>
      </c>
      <c r="I244" s="120">
        <f t="shared" si="13"/>
        <v>0</v>
      </c>
      <c r="J244" s="120">
        <f t="shared" si="13"/>
        <v>0.000007458474941</v>
      </c>
      <c r="K244" s="120">
        <f t="shared" si="13"/>
        <v>0</v>
      </c>
      <c r="L244" s="120">
        <f t="shared" si="13"/>
        <v>0</v>
      </c>
      <c r="M244" s="120">
        <f t="shared" si="13"/>
        <v>0</v>
      </c>
      <c r="N244" s="120">
        <f t="shared" si="13"/>
        <v>0.00001486077313</v>
      </c>
      <c r="O244" s="120">
        <f t="shared" si="13"/>
        <v>0</v>
      </c>
      <c r="P244" s="120">
        <f t="shared" si="13"/>
        <v>0</v>
      </c>
      <c r="Q244" s="120">
        <f t="shared" si="13"/>
        <v>0</v>
      </c>
      <c r="R244" s="120">
        <f t="shared" si="13"/>
        <v>0</v>
      </c>
      <c r="S244" s="120">
        <f t="shared" si="13"/>
        <v>0</v>
      </c>
      <c r="T244" s="120">
        <f t="shared" si="13"/>
        <v>0</v>
      </c>
      <c r="U244" s="197">
        <f t="shared" si="13"/>
        <v>0.000001303250829</v>
      </c>
    </row>
    <row r="245" ht="15.75" customHeight="1">
      <c r="A245" s="176" t="s">
        <v>104</v>
      </c>
      <c r="B245" s="173">
        <f t="shared" ref="B245:U245" si="14">B24/B$12</f>
        <v>0</v>
      </c>
      <c r="C245" s="120">
        <f t="shared" si="14"/>
        <v>0.000009157089877</v>
      </c>
      <c r="D245" s="120">
        <f t="shared" si="14"/>
        <v>0</v>
      </c>
      <c r="E245" s="120">
        <f t="shared" si="14"/>
        <v>0</v>
      </c>
      <c r="F245" s="120">
        <f t="shared" si="14"/>
        <v>0</v>
      </c>
      <c r="G245" s="120">
        <f t="shared" si="14"/>
        <v>0</v>
      </c>
      <c r="H245" s="120">
        <f t="shared" si="14"/>
        <v>0</v>
      </c>
      <c r="I245" s="120">
        <f t="shared" si="14"/>
        <v>0</v>
      </c>
      <c r="J245" s="120">
        <f t="shared" si="14"/>
        <v>0</v>
      </c>
      <c r="K245" s="120">
        <f t="shared" si="14"/>
        <v>0</v>
      </c>
      <c r="L245" s="120">
        <f t="shared" si="14"/>
        <v>0</v>
      </c>
      <c r="M245" s="120">
        <f t="shared" si="14"/>
        <v>0</v>
      </c>
      <c r="N245" s="120">
        <f t="shared" si="14"/>
        <v>0</v>
      </c>
      <c r="O245" s="120">
        <f t="shared" si="14"/>
        <v>0</v>
      </c>
      <c r="P245" s="120">
        <f t="shared" si="14"/>
        <v>0</v>
      </c>
      <c r="Q245" s="120">
        <f t="shared" si="14"/>
        <v>0</v>
      </c>
      <c r="R245" s="120">
        <f t="shared" si="14"/>
        <v>0</v>
      </c>
      <c r="S245" s="120">
        <f t="shared" si="14"/>
        <v>0</v>
      </c>
      <c r="T245" s="120">
        <f t="shared" si="14"/>
        <v>0</v>
      </c>
      <c r="U245" s="196">
        <f t="shared" si="14"/>
        <v>0</v>
      </c>
    </row>
    <row r="246" ht="15.75" customHeight="1">
      <c r="A246" s="176" t="s">
        <v>80</v>
      </c>
      <c r="B246" s="194">
        <f t="shared" ref="B246:U246" si="15">B25/B$12</f>
        <v>0</v>
      </c>
      <c r="C246" s="116">
        <f t="shared" si="15"/>
        <v>0</v>
      </c>
      <c r="D246" s="116">
        <f t="shared" si="15"/>
        <v>0</v>
      </c>
      <c r="E246" s="116">
        <f t="shared" si="15"/>
        <v>0</v>
      </c>
      <c r="F246" s="116">
        <f t="shared" si="15"/>
        <v>0</v>
      </c>
      <c r="G246" s="116">
        <f t="shared" si="15"/>
        <v>0</v>
      </c>
      <c r="H246" s="116">
        <f t="shared" si="15"/>
        <v>0</v>
      </c>
      <c r="I246" s="116">
        <f t="shared" si="15"/>
        <v>0</v>
      </c>
      <c r="J246" s="116">
        <f t="shared" si="15"/>
        <v>0</v>
      </c>
      <c r="K246" s="116">
        <f t="shared" si="15"/>
        <v>0</v>
      </c>
      <c r="L246" s="116">
        <f t="shared" si="15"/>
        <v>0</v>
      </c>
      <c r="M246" s="116">
        <f t="shared" si="15"/>
        <v>0</v>
      </c>
      <c r="N246" s="116">
        <f t="shared" si="15"/>
        <v>0</v>
      </c>
      <c r="O246" s="116">
        <f t="shared" si="15"/>
        <v>0</v>
      </c>
      <c r="P246" s="116">
        <f t="shared" si="15"/>
        <v>0</v>
      </c>
      <c r="Q246" s="116">
        <f t="shared" si="15"/>
        <v>0</v>
      </c>
      <c r="R246" s="116">
        <f t="shared" si="15"/>
        <v>0</v>
      </c>
      <c r="S246" s="116">
        <f t="shared" si="15"/>
        <v>0</v>
      </c>
      <c r="T246" s="116">
        <f t="shared" si="15"/>
        <v>0</v>
      </c>
      <c r="U246" s="195">
        <f t="shared" si="15"/>
        <v>0</v>
      </c>
    </row>
    <row r="247" ht="15.75" customHeight="1">
      <c r="A247" s="176" t="s">
        <v>52</v>
      </c>
      <c r="B247" s="194">
        <f t="shared" ref="B247:U247" si="16">B26/B$12</f>
        <v>0</v>
      </c>
      <c r="C247" s="116">
        <f t="shared" si="16"/>
        <v>0</v>
      </c>
      <c r="D247" s="116">
        <f t="shared" si="16"/>
        <v>0</v>
      </c>
      <c r="E247" s="116">
        <f t="shared" si="16"/>
        <v>0</v>
      </c>
      <c r="F247" s="116">
        <f t="shared" si="16"/>
        <v>0</v>
      </c>
      <c r="G247" s="116">
        <f t="shared" si="16"/>
        <v>0</v>
      </c>
      <c r="H247" s="116">
        <f t="shared" si="16"/>
        <v>0</v>
      </c>
      <c r="I247" s="116">
        <f t="shared" si="16"/>
        <v>0</v>
      </c>
      <c r="J247" s="116">
        <f t="shared" si="16"/>
        <v>0</v>
      </c>
      <c r="K247" s="116">
        <f t="shared" si="16"/>
        <v>0</v>
      </c>
      <c r="L247" s="116">
        <f t="shared" si="16"/>
        <v>0</v>
      </c>
      <c r="M247" s="116">
        <f t="shared" si="16"/>
        <v>0</v>
      </c>
      <c r="N247" s="116">
        <f t="shared" si="16"/>
        <v>0</v>
      </c>
      <c r="O247" s="116">
        <f t="shared" si="16"/>
        <v>0</v>
      </c>
      <c r="P247" s="116">
        <f t="shared" si="16"/>
        <v>0</v>
      </c>
      <c r="Q247" s="116">
        <f t="shared" si="16"/>
        <v>0</v>
      </c>
      <c r="R247" s="116">
        <f t="shared" si="16"/>
        <v>0</v>
      </c>
      <c r="S247" s="116">
        <f t="shared" si="16"/>
        <v>0</v>
      </c>
      <c r="T247" s="116">
        <f t="shared" si="16"/>
        <v>0</v>
      </c>
      <c r="U247" s="195">
        <f t="shared" si="16"/>
        <v>0</v>
      </c>
    </row>
    <row r="248" ht="15.75" customHeight="1">
      <c r="A248" s="176" t="s">
        <v>64</v>
      </c>
      <c r="B248" s="194">
        <f t="shared" ref="B248:U248" si="17">B27/B$12</f>
        <v>0</v>
      </c>
      <c r="C248" s="116">
        <f t="shared" si="17"/>
        <v>0</v>
      </c>
      <c r="D248" s="116">
        <f t="shared" si="17"/>
        <v>0</v>
      </c>
      <c r="E248" s="116">
        <f t="shared" si="17"/>
        <v>0</v>
      </c>
      <c r="F248" s="116">
        <f t="shared" si="17"/>
        <v>0</v>
      </c>
      <c r="G248" s="116">
        <f t="shared" si="17"/>
        <v>0</v>
      </c>
      <c r="H248" s="116">
        <f t="shared" si="17"/>
        <v>0</v>
      </c>
      <c r="I248" s="116">
        <f t="shared" si="17"/>
        <v>0</v>
      </c>
      <c r="J248" s="116">
        <f t="shared" si="17"/>
        <v>0</v>
      </c>
      <c r="K248" s="116">
        <f t="shared" si="17"/>
        <v>0</v>
      </c>
      <c r="L248" s="116">
        <f t="shared" si="17"/>
        <v>0</v>
      </c>
      <c r="M248" s="116">
        <f t="shared" si="17"/>
        <v>0</v>
      </c>
      <c r="N248" s="116">
        <f t="shared" si="17"/>
        <v>0</v>
      </c>
      <c r="O248" s="116">
        <f t="shared" si="17"/>
        <v>0</v>
      </c>
      <c r="P248" s="116">
        <f t="shared" si="17"/>
        <v>0</v>
      </c>
      <c r="Q248" s="116">
        <f t="shared" si="17"/>
        <v>0</v>
      </c>
      <c r="R248" s="116">
        <f t="shared" si="17"/>
        <v>0</v>
      </c>
      <c r="S248" s="116">
        <f t="shared" si="17"/>
        <v>0</v>
      </c>
      <c r="T248" s="116">
        <f t="shared" si="17"/>
        <v>0</v>
      </c>
      <c r="U248" s="195">
        <f t="shared" si="17"/>
        <v>0</v>
      </c>
    </row>
    <row r="249" ht="15.75" customHeight="1">
      <c r="A249" s="176" t="s">
        <v>105</v>
      </c>
      <c r="B249" s="194">
        <f t="shared" ref="B249:U249" si="18">B28/B$12</f>
        <v>0</v>
      </c>
      <c r="C249" s="116">
        <f t="shared" si="18"/>
        <v>0</v>
      </c>
      <c r="D249" s="116">
        <f t="shared" si="18"/>
        <v>0</v>
      </c>
      <c r="E249" s="116">
        <f t="shared" si="18"/>
        <v>0</v>
      </c>
      <c r="F249" s="116">
        <f t="shared" si="18"/>
        <v>0</v>
      </c>
      <c r="G249" s="116">
        <f t="shared" si="18"/>
        <v>0</v>
      </c>
      <c r="H249" s="116">
        <f t="shared" si="18"/>
        <v>0</v>
      </c>
      <c r="I249" s="116">
        <f t="shared" si="18"/>
        <v>0</v>
      </c>
      <c r="J249" s="116">
        <f t="shared" si="18"/>
        <v>0</v>
      </c>
      <c r="K249" s="116">
        <f t="shared" si="18"/>
        <v>0</v>
      </c>
      <c r="L249" s="116">
        <f t="shared" si="18"/>
        <v>0</v>
      </c>
      <c r="M249" s="116">
        <f t="shared" si="18"/>
        <v>0</v>
      </c>
      <c r="N249" s="116">
        <f t="shared" si="18"/>
        <v>0</v>
      </c>
      <c r="O249" s="116">
        <f t="shared" si="18"/>
        <v>0</v>
      </c>
      <c r="P249" s="116">
        <f t="shared" si="18"/>
        <v>0</v>
      </c>
      <c r="Q249" s="116">
        <f t="shared" si="18"/>
        <v>0</v>
      </c>
      <c r="R249" s="116">
        <f t="shared" si="18"/>
        <v>0</v>
      </c>
      <c r="S249" s="116">
        <f t="shared" si="18"/>
        <v>0</v>
      </c>
      <c r="T249" s="116">
        <f t="shared" si="18"/>
        <v>0</v>
      </c>
      <c r="U249" s="195">
        <f t="shared" si="18"/>
        <v>0</v>
      </c>
    </row>
    <row r="250" ht="15.75" customHeight="1">
      <c r="A250" s="176" t="s">
        <v>7</v>
      </c>
      <c r="B250" s="194">
        <f t="shared" ref="B250:U250" si="19">B29/B$12</f>
        <v>0</v>
      </c>
      <c r="C250" s="116">
        <f t="shared" si="19"/>
        <v>0</v>
      </c>
      <c r="D250" s="116">
        <f t="shared" si="19"/>
        <v>0</v>
      </c>
      <c r="E250" s="116">
        <f t="shared" si="19"/>
        <v>0</v>
      </c>
      <c r="F250" s="116">
        <f t="shared" si="19"/>
        <v>0</v>
      </c>
      <c r="G250" s="116">
        <f t="shared" si="19"/>
        <v>0</v>
      </c>
      <c r="H250" s="116">
        <f t="shared" si="19"/>
        <v>0</v>
      </c>
      <c r="I250" s="116">
        <f t="shared" si="19"/>
        <v>0</v>
      </c>
      <c r="J250" s="116">
        <f t="shared" si="19"/>
        <v>0</v>
      </c>
      <c r="K250" s="116">
        <f t="shared" si="19"/>
        <v>0</v>
      </c>
      <c r="L250" s="116">
        <f t="shared" si="19"/>
        <v>0</v>
      </c>
      <c r="M250" s="116">
        <f t="shared" si="19"/>
        <v>0</v>
      </c>
      <c r="N250" s="116">
        <f t="shared" si="19"/>
        <v>0</v>
      </c>
      <c r="O250" s="116">
        <f t="shared" si="19"/>
        <v>0</v>
      </c>
      <c r="P250" s="116">
        <f t="shared" si="19"/>
        <v>0</v>
      </c>
      <c r="Q250" s="116">
        <f t="shared" si="19"/>
        <v>0</v>
      </c>
      <c r="R250" s="116">
        <f t="shared" si="19"/>
        <v>0</v>
      </c>
      <c r="S250" s="116">
        <f t="shared" si="19"/>
        <v>0</v>
      </c>
      <c r="T250" s="116">
        <f t="shared" si="19"/>
        <v>0</v>
      </c>
      <c r="U250" s="195">
        <f t="shared" si="19"/>
        <v>0</v>
      </c>
    </row>
    <row r="251" ht="15.75" customHeight="1">
      <c r="A251" s="176" t="s">
        <v>106</v>
      </c>
      <c r="B251" s="194">
        <f t="shared" ref="B251:U251" si="20">B30/B$12</f>
        <v>0</v>
      </c>
      <c r="C251" s="116">
        <f t="shared" si="20"/>
        <v>0</v>
      </c>
      <c r="D251" s="116">
        <f t="shared" si="20"/>
        <v>0</v>
      </c>
      <c r="E251" s="116">
        <f t="shared" si="20"/>
        <v>0</v>
      </c>
      <c r="F251" s="116">
        <f t="shared" si="20"/>
        <v>0</v>
      </c>
      <c r="G251" s="116">
        <f t="shared" si="20"/>
        <v>0</v>
      </c>
      <c r="H251" s="116">
        <f t="shared" si="20"/>
        <v>0</v>
      </c>
      <c r="I251" s="116">
        <f t="shared" si="20"/>
        <v>0</v>
      </c>
      <c r="J251" s="116">
        <f t="shared" si="20"/>
        <v>0</v>
      </c>
      <c r="K251" s="116">
        <f t="shared" si="20"/>
        <v>0</v>
      </c>
      <c r="L251" s="116">
        <f t="shared" si="20"/>
        <v>0</v>
      </c>
      <c r="M251" s="116">
        <f t="shared" si="20"/>
        <v>0</v>
      </c>
      <c r="N251" s="116">
        <f t="shared" si="20"/>
        <v>0</v>
      </c>
      <c r="O251" s="116">
        <f t="shared" si="20"/>
        <v>0</v>
      </c>
      <c r="P251" s="116">
        <f t="shared" si="20"/>
        <v>0</v>
      </c>
      <c r="Q251" s="116">
        <f t="shared" si="20"/>
        <v>0</v>
      </c>
      <c r="R251" s="116">
        <f t="shared" si="20"/>
        <v>0</v>
      </c>
      <c r="S251" s="116">
        <f t="shared" si="20"/>
        <v>0</v>
      </c>
      <c r="T251" s="116">
        <f t="shared" si="20"/>
        <v>0</v>
      </c>
      <c r="U251" s="195">
        <f t="shared" si="20"/>
        <v>0</v>
      </c>
    </row>
    <row r="252" ht="15.75" customHeight="1">
      <c r="A252" s="176" t="s">
        <v>107</v>
      </c>
      <c r="B252" s="194">
        <f t="shared" ref="B252:U252" si="21">B31/B$12</f>
        <v>0</v>
      </c>
      <c r="C252" s="116">
        <f t="shared" si="21"/>
        <v>0</v>
      </c>
      <c r="D252" s="116">
        <f t="shared" si="21"/>
        <v>0</v>
      </c>
      <c r="E252" s="116">
        <f t="shared" si="21"/>
        <v>0</v>
      </c>
      <c r="F252" s="116">
        <f t="shared" si="21"/>
        <v>0</v>
      </c>
      <c r="G252" s="116">
        <f t="shared" si="21"/>
        <v>0</v>
      </c>
      <c r="H252" s="116">
        <f t="shared" si="21"/>
        <v>0</v>
      </c>
      <c r="I252" s="116">
        <f t="shared" si="21"/>
        <v>0</v>
      </c>
      <c r="J252" s="116">
        <f t="shared" si="21"/>
        <v>0</v>
      </c>
      <c r="K252" s="116">
        <f t="shared" si="21"/>
        <v>0</v>
      </c>
      <c r="L252" s="116">
        <f t="shared" si="21"/>
        <v>0</v>
      </c>
      <c r="M252" s="116">
        <f t="shared" si="21"/>
        <v>0</v>
      </c>
      <c r="N252" s="116">
        <f t="shared" si="21"/>
        <v>0</v>
      </c>
      <c r="O252" s="116">
        <f t="shared" si="21"/>
        <v>0</v>
      </c>
      <c r="P252" s="116">
        <f t="shared" si="21"/>
        <v>0</v>
      </c>
      <c r="Q252" s="116">
        <f t="shared" si="21"/>
        <v>0</v>
      </c>
      <c r="R252" s="116">
        <f t="shared" si="21"/>
        <v>0</v>
      </c>
      <c r="S252" s="116">
        <f t="shared" si="21"/>
        <v>0</v>
      </c>
      <c r="T252" s="116">
        <f t="shared" si="21"/>
        <v>0</v>
      </c>
      <c r="U252" s="153">
        <f t="shared" si="21"/>
        <v>0</v>
      </c>
    </row>
    <row r="253" ht="15.75" customHeight="1">
      <c r="A253" s="176" t="s">
        <v>513</v>
      </c>
      <c r="B253" s="194">
        <f t="shared" ref="B253:U253" si="22">B32/B$12</f>
        <v>0</v>
      </c>
      <c r="C253" s="116">
        <f t="shared" si="22"/>
        <v>0</v>
      </c>
      <c r="D253" s="116">
        <f t="shared" si="22"/>
        <v>0</v>
      </c>
      <c r="E253" s="116">
        <f t="shared" si="22"/>
        <v>0</v>
      </c>
      <c r="F253" s="116">
        <f t="shared" si="22"/>
        <v>0</v>
      </c>
      <c r="G253" s="116">
        <f t="shared" si="22"/>
        <v>0</v>
      </c>
      <c r="H253" s="116">
        <f t="shared" si="22"/>
        <v>0</v>
      </c>
      <c r="I253" s="116">
        <f t="shared" si="22"/>
        <v>0</v>
      </c>
      <c r="J253" s="116">
        <f t="shared" si="22"/>
        <v>0</v>
      </c>
      <c r="K253" s="116">
        <f t="shared" si="22"/>
        <v>0</v>
      </c>
      <c r="L253" s="116">
        <f t="shared" si="22"/>
        <v>0</v>
      </c>
      <c r="M253" s="116">
        <f t="shared" si="22"/>
        <v>0</v>
      </c>
      <c r="N253" s="116">
        <f t="shared" si="22"/>
        <v>0</v>
      </c>
      <c r="O253" s="116">
        <f t="shared" si="22"/>
        <v>0</v>
      </c>
      <c r="P253" s="116">
        <f t="shared" si="22"/>
        <v>0</v>
      </c>
      <c r="Q253" s="116">
        <f t="shared" si="22"/>
        <v>0</v>
      </c>
      <c r="R253" s="116">
        <f t="shared" si="22"/>
        <v>0</v>
      </c>
      <c r="S253" s="116">
        <f t="shared" si="22"/>
        <v>0</v>
      </c>
      <c r="T253" s="116">
        <f t="shared" si="22"/>
        <v>0</v>
      </c>
      <c r="U253" s="195">
        <f t="shared" si="22"/>
        <v>0</v>
      </c>
    </row>
    <row r="254" ht="15.75" customHeight="1">
      <c r="A254" s="176" t="s">
        <v>108</v>
      </c>
      <c r="B254" s="194">
        <f t="shared" ref="B254:U254" si="23">B33/B$12</f>
        <v>0</v>
      </c>
      <c r="C254" s="116">
        <f t="shared" si="23"/>
        <v>0</v>
      </c>
      <c r="D254" s="116">
        <f t="shared" si="23"/>
        <v>0</v>
      </c>
      <c r="E254" s="116">
        <f t="shared" si="23"/>
        <v>0</v>
      </c>
      <c r="F254" s="116">
        <f t="shared" si="23"/>
        <v>0</v>
      </c>
      <c r="G254" s="116">
        <f t="shared" si="23"/>
        <v>0</v>
      </c>
      <c r="H254" s="116">
        <f t="shared" si="23"/>
        <v>0</v>
      </c>
      <c r="I254" s="116">
        <f t="shared" si="23"/>
        <v>0</v>
      </c>
      <c r="J254" s="116">
        <f t="shared" si="23"/>
        <v>0</v>
      </c>
      <c r="K254" s="116">
        <f t="shared" si="23"/>
        <v>0</v>
      </c>
      <c r="L254" s="116">
        <f t="shared" si="23"/>
        <v>0</v>
      </c>
      <c r="M254" s="116">
        <f t="shared" si="23"/>
        <v>0</v>
      </c>
      <c r="N254" s="116">
        <f t="shared" si="23"/>
        <v>0</v>
      </c>
      <c r="O254" s="116">
        <f t="shared" si="23"/>
        <v>0</v>
      </c>
      <c r="P254" s="116">
        <f t="shared" si="23"/>
        <v>0</v>
      </c>
      <c r="Q254" s="116">
        <f t="shared" si="23"/>
        <v>0</v>
      </c>
      <c r="R254" s="116">
        <f t="shared" si="23"/>
        <v>0</v>
      </c>
      <c r="S254" s="116">
        <f t="shared" si="23"/>
        <v>0</v>
      </c>
      <c r="T254" s="116">
        <f t="shared" si="23"/>
        <v>0</v>
      </c>
      <c r="U254" s="195">
        <f t="shared" si="23"/>
        <v>0</v>
      </c>
    </row>
    <row r="255" ht="15.75" customHeight="1">
      <c r="A255" s="176" t="s">
        <v>109</v>
      </c>
      <c r="B255" s="194">
        <f t="shared" ref="B255:U255" si="24">B34/B$12</f>
        <v>0</v>
      </c>
      <c r="C255" s="116">
        <f t="shared" si="24"/>
        <v>0</v>
      </c>
      <c r="D255" s="116">
        <f t="shared" si="24"/>
        <v>0</v>
      </c>
      <c r="E255" s="116">
        <f t="shared" si="24"/>
        <v>0</v>
      </c>
      <c r="F255" s="116">
        <f t="shared" si="24"/>
        <v>0</v>
      </c>
      <c r="G255" s="116">
        <f t="shared" si="24"/>
        <v>0</v>
      </c>
      <c r="H255" s="116">
        <f t="shared" si="24"/>
        <v>0</v>
      </c>
      <c r="I255" s="116">
        <f t="shared" si="24"/>
        <v>0</v>
      </c>
      <c r="J255" s="116">
        <f t="shared" si="24"/>
        <v>0</v>
      </c>
      <c r="K255" s="116">
        <f t="shared" si="24"/>
        <v>0</v>
      </c>
      <c r="L255" s="116">
        <f t="shared" si="24"/>
        <v>0</v>
      </c>
      <c r="M255" s="116">
        <f t="shared" si="24"/>
        <v>0</v>
      </c>
      <c r="N255" s="116">
        <f t="shared" si="24"/>
        <v>0</v>
      </c>
      <c r="O255" s="116">
        <f t="shared" si="24"/>
        <v>0</v>
      </c>
      <c r="P255" s="116">
        <f t="shared" si="24"/>
        <v>0</v>
      </c>
      <c r="Q255" s="116">
        <f t="shared" si="24"/>
        <v>0</v>
      </c>
      <c r="R255" s="116">
        <f t="shared" si="24"/>
        <v>0</v>
      </c>
      <c r="S255" s="116">
        <f t="shared" si="24"/>
        <v>0</v>
      </c>
      <c r="T255" s="116">
        <f t="shared" si="24"/>
        <v>0</v>
      </c>
      <c r="U255" s="195">
        <f t="shared" si="24"/>
        <v>0</v>
      </c>
    </row>
    <row r="256" ht="15.75" customHeight="1">
      <c r="A256" s="176" t="s">
        <v>110</v>
      </c>
      <c r="B256" s="194">
        <f t="shared" ref="B256:U256" si="25">B35/B$12</f>
        <v>0</v>
      </c>
      <c r="C256" s="116">
        <f t="shared" si="25"/>
        <v>0</v>
      </c>
      <c r="D256" s="116">
        <f t="shared" si="25"/>
        <v>0</v>
      </c>
      <c r="E256" s="116">
        <f t="shared" si="25"/>
        <v>0</v>
      </c>
      <c r="F256" s="116">
        <f t="shared" si="25"/>
        <v>0</v>
      </c>
      <c r="G256" s="116">
        <f t="shared" si="25"/>
        <v>0</v>
      </c>
      <c r="H256" s="116">
        <f t="shared" si="25"/>
        <v>0</v>
      </c>
      <c r="I256" s="116">
        <f t="shared" si="25"/>
        <v>0</v>
      </c>
      <c r="J256" s="116">
        <f t="shared" si="25"/>
        <v>0</v>
      </c>
      <c r="K256" s="116">
        <f t="shared" si="25"/>
        <v>0</v>
      </c>
      <c r="L256" s="116">
        <f t="shared" si="25"/>
        <v>0</v>
      </c>
      <c r="M256" s="116">
        <f t="shared" si="25"/>
        <v>0</v>
      </c>
      <c r="N256" s="116">
        <f t="shared" si="25"/>
        <v>0</v>
      </c>
      <c r="O256" s="116">
        <f t="shared" si="25"/>
        <v>0</v>
      </c>
      <c r="P256" s="116">
        <f t="shared" si="25"/>
        <v>0</v>
      </c>
      <c r="Q256" s="116">
        <f t="shared" si="25"/>
        <v>0</v>
      </c>
      <c r="R256" s="116">
        <f t="shared" si="25"/>
        <v>0</v>
      </c>
      <c r="S256" s="116">
        <f t="shared" si="25"/>
        <v>0</v>
      </c>
      <c r="T256" s="116">
        <f t="shared" si="25"/>
        <v>0</v>
      </c>
      <c r="U256" s="153">
        <f t="shared" si="25"/>
        <v>0</v>
      </c>
    </row>
    <row r="257" ht="15.75" customHeight="1">
      <c r="A257" s="176" t="s">
        <v>111</v>
      </c>
      <c r="B257" s="194">
        <f t="shared" ref="B257:U257" si="26">B36/B$12</f>
        <v>0</v>
      </c>
      <c r="C257" s="116">
        <f t="shared" si="26"/>
        <v>0.0001373563482</v>
      </c>
      <c r="D257" s="116">
        <f t="shared" si="26"/>
        <v>0</v>
      </c>
      <c r="E257" s="116">
        <f t="shared" si="26"/>
        <v>0</v>
      </c>
      <c r="F257" s="116">
        <f t="shared" si="26"/>
        <v>0</v>
      </c>
      <c r="G257" s="116">
        <f t="shared" si="26"/>
        <v>0</v>
      </c>
      <c r="H257" s="116">
        <f t="shared" si="26"/>
        <v>0</v>
      </c>
      <c r="I257" s="116">
        <f t="shared" si="26"/>
        <v>0</v>
      </c>
      <c r="J257" s="116">
        <f t="shared" si="26"/>
        <v>0</v>
      </c>
      <c r="K257" s="116">
        <f t="shared" si="26"/>
        <v>0</v>
      </c>
      <c r="L257" s="116">
        <f t="shared" si="26"/>
        <v>0</v>
      </c>
      <c r="M257" s="116">
        <f t="shared" si="26"/>
        <v>0</v>
      </c>
      <c r="N257" s="116">
        <f t="shared" si="26"/>
        <v>0</v>
      </c>
      <c r="O257" s="116">
        <f t="shared" si="26"/>
        <v>0</v>
      </c>
      <c r="P257" s="116">
        <f t="shared" si="26"/>
        <v>0</v>
      </c>
      <c r="Q257" s="116">
        <f t="shared" si="26"/>
        <v>0</v>
      </c>
      <c r="R257" s="116">
        <f t="shared" si="26"/>
        <v>0</v>
      </c>
      <c r="S257" s="116">
        <f t="shared" si="26"/>
        <v>0</v>
      </c>
      <c r="T257" s="116">
        <f t="shared" si="26"/>
        <v>0</v>
      </c>
      <c r="U257" s="195">
        <f t="shared" si="26"/>
        <v>0</v>
      </c>
    </row>
    <row r="258" ht="15.75" customHeight="1">
      <c r="A258" s="176" t="s">
        <v>8</v>
      </c>
      <c r="B258" s="194">
        <f t="shared" ref="B258:U258" si="27">B37/B$12</f>
        <v>0</v>
      </c>
      <c r="C258" s="116">
        <f t="shared" si="27"/>
        <v>0</v>
      </c>
      <c r="D258" s="116">
        <f t="shared" si="27"/>
        <v>0</v>
      </c>
      <c r="E258" s="116">
        <f t="shared" si="27"/>
        <v>0.00022583351</v>
      </c>
      <c r="F258" s="116">
        <f t="shared" si="27"/>
        <v>0</v>
      </c>
      <c r="G258" s="116">
        <f t="shared" si="27"/>
        <v>0</v>
      </c>
      <c r="H258" s="116">
        <f t="shared" si="27"/>
        <v>0</v>
      </c>
      <c r="I258" s="116">
        <f t="shared" si="27"/>
        <v>0.00002826489863</v>
      </c>
      <c r="J258" s="116">
        <f t="shared" si="27"/>
        <v>0</v>
      </c>
      <c r="K258" s="116">
        <f t="shared" si="27"/>
        <v>0</v>
      </c>
      <c r="L258" s="116">
        <f t="shared" si="27"/>
        <v>0.0001380745504</v>
      </c>
      <c r="M258" s="116">
        <f t="shared" si="27"/>
        <v>0</v>
      </c>
      <c r="N258" s="116">
        <f t="shared" si="27"/>
        <v>0</v>
      </c>
      <c r="O258" s="116">
        <f t="shared" si="27"/>
        <v>0</v>
      </c>
      <c r="P258" s="116">
        <f t="shared" si="27"/>
        <v>0</v>
      </c>
      <c r="Q258" s="116">
        <f t="shared" si="27"/>
        <v>0</v>
      </c>
      <c r="R258" s="116">
        <f t="shared" si="27"/>
        <v>0</v>
      </c>
      <c r="S258" s="116">
        <f t="shared" si="27"/>
        <v>0</v>
      </c>
      <c r="T258" s="116">
        <f t="shared" si="27"/>
        <v>0</v>
      </c>
      <c r="U258" s="195">
        <f t="shared" si="27"/>
        <v>0.000007819504973</v>
      </c>
    </row>
    <row r="259" ht="15.75" customHeight="1">
      <c r="A259" s="176" t="s">
        <v>514</v>
      </c>
      <c r="B259" s="194">
        <f t="shared" ref="B259:U259" si="28">B38/B$12</f>
        <v>0</v>
      </c>
      <c r="C259" s="116">
        <f t="shared" si="28"/>
        <v>0</v>
      </c>
      <c r="D259" s="116">
        <f t="shared" si="28"/>
        <v>0</v>
      </c>
      <c r="E259" s="116">
        <f t="shared" si="28"/>
        <v>0</v>
      </c>
      <c r="F259" s="116">
        <f t="shared" si="28"/>
        <v>0</v>
      </c>
      <c r="G259" s="116">
        <f t="shared" si="28"/>
        <v>0</v>
      </c>
      <c r="H259" s="116">
        <f t="shared" si="28"/>
        <v>0</v>
      </c>
      <c r="I259" s="116">
        <f t="shared" si="28"/>
        <v>0</v>
      </c>
      <c r="J259" s="116">
        <f t="shared" si="28"/>
        <v>0</v>
      </c>
      <c r="K259" s="116">
        <f t="shared" si="28"/>
        <v>0</v>
      </c>
      <c r="L259" s="116">
        <f t="shared" si="28"/>
        <v>0</v>
      </c>
      <c r="M259" s="116">
        <f t="shared" si="28"/>
        <v>0</v>
      </c>
      <c r="N259" s="116">
        <f t="shared" si="28"/>
        <v>0</v>
      </c>
      <c r="O259" s="116">
        <f t="shared" si="28"/>
        <v>0</v>
      </c>
      <c r="P259" s="116">
        <f t="shared" si="28"/>
        <v>0</v>
      </c>
      <c r="Q259" s="116">
        <f t="shared" si="28"/>
        <v>0</v>
      </c>
      <c r="R259" s="116">
        <f t="shared" si="28"/>
        <v>0</v>
      </c>
      <c r="S259" s="116">
        <f t="shared" si="28"/>
        <v>0</v>
      </c>
      <c r="T259" s="116">
        <f t="shared" si="28"/>
        <v>0</v>
      </c>
      <c r="U259" s="195">
        <f t="shared" si="28"/>
        <v>0</v>
      </c>
    </row>
    <row r="260" ht="15.75" customHeight="1">
      <c r="A260" s="176" t="s">
        <v>112</v>
      </c>
      <c r="B260" s="198">
        <f t="shared" ref="B260:U260" si="29">B39/B$12</f>
        <v>0</v>
      </c>
      <c r="C260" s="199">
        <f t="shared" si="29"/>
        <v>0</v>
      </c>
      <c r="D260" s="199">
        <f t="shared" si="29"/>
        <v>0</v>
      </c>
      <c r="E260" s="199">
        <f t="shared" si="29"/>
        <v>0</v>
      </c>
      <c r="F260" s="199">
        <f t="shared" si="29"/>
        <v>0</v>
      </c>
      <c r="G260" s="199">
        <f t="shared" si="29"/>
        <v>0</v>
      </c>
      <c r="H260" s="199">
        <f t="shared" si="29"/>
        <v>0</v>
      </c>
      <c r="I260" s="199">
        <f t="shared" si="29"/>
        <v>0</v>
      </c>
      <c r="J260" s="199">
        <f t="shared" si="29"/>
        <v>0</v>
      </c>
      <c r="K260" s="199">
        <f t="shared" si="29"/>
        <v>0</v>
      </c>
      <c r="L260" s="199">
        <f t="shared" si="29"/>
        <v>0</v>
      </c>
      <c r="M260" s="199">
        <f t="shared" si="29"/>
        <v>0</v>
      </c>
      <c r="N260" s="199">
        <f t="shared" si="29"/>
        <v>0</v>
      </c>
      <c r="O260" s="199">
        <f t="shared" si="29"/>
        <v>0</v>
      </c>
      <c r="P260" s="199">
        <f t="shared" si="29"/>
        <v>0</v>
      </c>
      <c r="Q260" s="199">
        <f t="shared" si="29"/>
        <v>0</v>
      </c>
      <c r="R260" s="199">
        <f t="shared" si="29"/>
        <v>0</v>
      </c>
      <c r="S260" s="199">
        <f t="shared" si="29"/>
        <v>0</v>
      </c>
      <c r="T260" s="199">
        <f t="shared" si="29"/>
        <v>0</v>
      </c>
      <c r="U260" s="200">
        <f t="shared" si="29"/>
        <v>0</v>
      </c>
    </row>
    <row r="261" ht="15.75" customHeight="1">
      <c r="A261" s="176" t="s">
        <v>81</v>
      </c>
      <c r="B261" s="194">
        <f t="shared" ref="B261:U261" si="30">B40/B$12</f>
        <v>0</v>
      </c>
      <c r="C261" s="116">
        <f t="shared" si="30"/>
        <v>0</v>
      </c>
      <c r="D261" s="116">
        <f t="shared" si="30"/>
        <v>0</v>
      </c>
      <c r="E261" s="116">
        <f t="shared" si="30"/>
        <v>0</v>
      </c>
      <c r="F261" s="116">
        <f t="shared" si="30"/>
        <v>0</v>
      </c>
      <c r="G261" s="116">
        <f t="shared" si="30"/>
        <v>0</v>
      </c>
      <c r="H261" s="116">
        <f t="shared" si="30"/>
        <v>0</v>
      </c>
      <c r="I261" s="116">
        <f t="shared" si="30"/>
        <v>0</v>
      </c>
      <c r="J261" s="116">
        <f t="shared" si="30"/>
        <v>0.00000372923747</v>
      </c>
      <c r="K261" s="116">
        <f t="shared" si="30"/>
        <v>0.000002886294431</v>
      </c>
      <c r="L261" s="116">
        <f t="shared" si="30"/>
        <v>0</v>
      </c>
      <c r="M261" s="116">
        <f t="shared" si="30"/>
        <v>0</v>
      </c>
      <c r="N261" s="116">
        <f t="shared" si="30"/>
        <v>0.0001337469582</v>
      </c>
      <c r="O261" s="116">
        <f t="shared" si="30"/>
        <v>0</v>
      </c>
      <c r="P261" s="116">
        <f t="shared" si="30"/>
        <v>0</v>
      </c>
      <c r="Q261" s="116">
        <f t="shared" si="30"/>
        <v>0</v>
      </c>
      <c r="R261" s="116">
        <f t="shared" si="30"/>
        <v>0.0001032945526</v>
      </c>
      <c r="S261" s="116">
        <f t="shared" si="30"/>
        <v>0</v>
      </c>
      <c r="T261" s="116">
        <f t="shared" si="30"/>
        <v>0</v>
      </c>
      <c r="U261" s="116">
        <f t="shared" si="30"/>
        <v>0</v>
      </c>
    </row>
    <row r="262" ht="15.75" customHeight="1">
      <c r="A262" s="176" t="s">
        <v>65</v>
      </c>
      <c r="B262" s="194">
        <f t="shared" ref="B262:U262" si="31">B41/B$12</f>
        <v>0</v>
      </c>
      <c r="C262" s="116">
        <f t="shared" si="31"/>
        <v>0</v>
      </c>
      <c r="D262" s="116">
        <f t="shared" si="31"/>
        <v>0</v>
      </c>
      <c r="E262" s="116">
        <f t="shared" si="31"/>
        <v>0</v>
      </c>
      <c r="F262" s="116">
        <f t="shared" si="31"/>
        <v>0</v>
      </c>
      <c r="G262" s="116">
        <f t="shared" si="31"/>
        <v>0</v>
      </c>
      <c r="H262" s="116">
        <f t="shared" si="31"/>
        <v>0</v>
      </c>
      <c r="I262" s="116">
        <f t="shared" si="31"/>
        <v>0</v>
      </c>
      <c r="J262" s="116">
        <f t="shared" si="31"/>
        <v>0</v>
      </c>
      <c r="K262" s="116">
        <f t="shared" si="31"/>
        <v>0</v>
      </c>
      <c r="L262" s="116">
        <f t="shared" si="31"/>
        <v>0</v>
      </c>
      <c r="M262" s="116">
        <f t="shared" si="31"/>
        <v>0</v>
      </c>
      <c r="N262" s="116">
        <f t="shared" si="31"/>
        <v>0</v>
      </c>
      <c r="O262" s="116">
        <f t="shared" si="31"/>
        <v>0</v>
      </c>
      <c r="P262" s="116">
        <f t="shared" si="31"/>
        <v>0</v>
      </c>
      <c r="Q262" s="116">
        <f t="shared" si="31"/>
        <v>0</v>
      </c>
      <c r="R262" s="116">
        <f t="shared" si="31"/>
        <v>0</v>
      </c>
      <c r="S262" s="116">
        <f t="shared" si="31"/>
        <v>0</v>
      </c>
      <c r="T262" s="116">
        <f t="shared" si="31"/>
        <v>0</v>
      </c>
      <c r="U262" s="116">
        <f t="shared" si="31"/>
        <v>0</v>
      </c>
    </row>
    <row r="263" ht="15.75" customHeight="1">
      <c r="A263" s="176" t="s">
        <v>113</v>
      </c>
      <c r="B263" s="173">
        <f t="shared" ref="B263:U263" si="32">B42/B$12</f>
        <v>0</v>
      </c>
      <c r="C263" s="120">
        <f t="shared" si="32"/>
        <v>0</v>
      </c>
      <c r="D263" s="120">
        <f t="shared" si="32"/>
        <v>0</v>
      </c>
      <c r="E263" s="120">
        <f t="shared" si="32"/>
        <v>0</v>
      </c>
      <c r="F263" s="120">
        <f t="shared" si="32"/>
        <v>0</v>
      </c>
      <c r="G263" s="120">
        <f t="shared" si="32"/>
        <v>0</v>
      </c>
      <c r="H263" s="120">
        <f t="shared" si="32"/>
        <v>0</v>
      </c>
      <c r="I263" s="120">
        <f t="shared" si="32"/>
        <v>0</v>
      </c>
      <c r="J263" s="120">
        <f t="shared" si="32"/>
        <v>0</v>
      </c>
      <c r="K263" s="120">
        <f t="shared" si="32"/>
        <v>0.00001443147215</v>
      </c>
      <c r="L263" s="120">
        <f t="shared" si="32"/>
        <v>0</v>
      </c>
      <c r="M263" s="120">
        <f t="shared" si="32"/>
        <v>0</v>
      </c>
      <c r="N263" s="120">
        <f t="shared" si="32"/>
        <v>0</v>
      </c>
      <c r="O263" s="120">
        <f t="shared" si="32"/>
        <v>0</v>
      </c>
      <c r="P263" s="120">
        <f t="shared" si="32"/>
        <v>0.0004239852299</v>
      </c>
      <c r="Q263" s="120">
        <f t="shared" si="32"/>
        <v>0.008690019716</v>
      </c>
      <c r="R263" s="120">
        <f t="shared" si="32"/>
        <v>0</v>
      </c>
      <c r="S263" s="120">
        <f t="shared" si="32"/>
        <v>0</v>
      </c>
      <c r="T263" s="120">
        <f t="shared" si="32"/>
        <v>0</v>
      </c>
      <c r="U263" s="120">
        <f t="shared" si="32"/>
        <v>0</v>
      </c>
    </row>
    <row r="264" ht="15.75" customHeight="1">
      <c r="A264" s="176" t="s">
        <v>114</v>
      </c>
      <c r="B264" s="194">
        <f t="shared" ref="B264:U264" si="33">B43/B$12</f>
        <v>0</v>
      </c>
      <c r="C264" s="116">
        <f t="shared" si="33"/>
        <v>0</v>
      </c>
      <c r="D264" s="116">
        <f t="shared" si="33"/>
        <v>0</v>
      </c>
      <c r="E264" s="116">
        <f t="shared" si="33"/>
        <v>0</v>
      </c>
      <c r="F264" s="116">
        <f t="shared" si="33"/>
        <v>0</v>
      </c>
      <c r="G264" s="116">
        <f t="shared" si="33"/>
        <v>0</v>
      </c>
      <c r="H264" s="116">
        <f t="shared" si="33"/>
        <v>0</v>
      </c>
      <c r="I264" s="116">
        <f t="shared" si="33"/>
        <v>0</v>
      </c>
      <c r="J264" s="116">
        <f t="shared" si="33"/>
        <v>0</v>
      </c>
      <c r="K264" s="116">
        <f t="shared" si="33"/>
        <v>0</v>
      </c>
      <c r="L264" s="116">
        <f t="shared" si="33"/>
        <v>0</v>
      </c>
      <c r="M264" s="116">
        <f t="shared" si="33"/>
        <v>0</v>
      </c>
      <c r="N264" s="116">
        <f t="shared" si="33"/>
        <v>0</v>
      </c>
      <c r="O264" s="116">
        <f t="shared" si="33"/>
        <v>0</v>
      </c>
      <c r="P264" s="116">
        <f t="shared" si="33"/>
        <v>0</v>
      </c>
      <c r="Q264" s="116">
        <f t="shared" si="33"/>
        <v>0</v>
      </c>
      <c r="R264" s="116">
        <f t="shared" si="33"/>
        <v>0</v>
      </c>
      <c r="S264" s="116">
        <f t="shared" si="33"/>
        <v>0</v>
      </c>
      <c r="T264" s="116">
        <f t="shared" si="33"/>
        <v>0</v>
      </c>
      <c r="U264" s="116">
        <f t="shared" si="33"/>
        <v>0</v>
      </c>
    </row>
    <row r="265" ht="15.75" customHeight="1">
      <c r="A265" s="176" t="s">
        <v>9</v>
      </c>
      <c r="B265" s="194">
        <f t="shared" ref="B265:U265" si="34">B44/B$12</f>
        <v>0</v>
      </c>
      <c r="C265" s="116">
        <f t="shared" si="34"/>
        <v>0</v>
      </c>
      <c r="D265" s="116">
        <f t="shared" si="34"/>
        <v>0</v>
      </c>
      <c r="E265" s="116">
        <f t="shared" si="34"/>
        <v>0</v>
      </c>
      <c r="F265" s="116">
        <f t="shared" si="34"/>
        <v>0</v>
      </c>
      <c r="G265" s="116">
        <f t="shared" si="34"/>
        <v>0</v>
      </c>
      <c r="H265" s="116">
        <f t="shared" si="34"/>
        <v>0</v>
      </c>
      <c r="I265" s="116">
        <f t="shared" si="34"/>
        <v>0</v>
      </c>
      <c r="J265" s="116">
        <f t="shared" si="34"/>
        <v>0</v>
      </c>
      <c r="K265" s="116">
        <f t="shared" si="34"/>
        <v>0</v>
      </c>
      <c r="L265" s="116">
        <f t="shared" si="34"/>
        <v>0</v>
      </c>
      <c r="M265" s="116">
        <f t="shared" si="34"/>
        <v>0</v>
      </c>
      <c r="N265" s="116">
        <f t="shared" si="34"/>
        <v>0</v>
      </c>
      <c r="O265" s="116">
        <f t="shared" si="34"/>
        <v>0</v>
      </c>
      <c r="P265" s="116">
        <f t="shared" si="34"/>
        <v>0</v>
      </c>
      <c r="Q265" s="116">
        <f t="shared" si="34"/>
        <v>0</v>
      </c>
      <c r="R265" s="116">
        <f t="shared" si="34"/>
        <v>0</v>
      </c>
      <c r="S265" s="116">
        <f t="shared" si="34"/>
        <v>0</v>
      </c>
      <c r="T265" s="116">
        <f t="shared" si="34"/>
        <v>0</v>
      </c>
      <c r="U265" s="116">
        <f t="shared" si="34"/>
        <v>0</v>
      </c>
    </row>
    <row r="266" ht="15.75" customHeight="1">
      <c r="A266" s="176" t="s">
        <v>69</v>
      </c>
      <c r="B266" s="194">
        <f t="shared" ref="B266:U266" si="35">B45/B$12</f>
        <v>0</v>
      </c>
      <c r="C266" s="116">
        <f t="shared" si="35"/>
        <v>0</v>
      </c>
      <c r="D266" s="116">
        <f t="shared" si="35"/>
        <v>0</v>
      </c>
      <c r="E266" s="116">
        <f t="shared" si="35"/>
        <v>0</v>
      </c>
      <c r="F266" s="116">
        <f t="shared" si="35"/>
        <v>0</v>
      </c>
      <c r="G266" s="116">
        <f t="shared" si="35"/>
        <v>0</v>
      </c>
      <c r="H266" s="116">
        <f t="shared" si="35"/>
        <v>0</v>
      </c>
      <c r="I266" s="116">
        <f t="shared" si="35"/>
        <v>0</v>
      </c>
      <c r="J266" s="116">
        <f t="shared" si="35"/>
        <v>0</v>
      </c>
      <c r="K266" s="116">
        <f t="shared" si="35"/>
        <v>0</v>
      </c>
      <c r="L266" s="116">
        <f t="shared" si="35"/>
        <v>0</v>
      </c>
      <c r="M266" s="116">
        <f t="shared" si="35"/>
        <v>0</v>
      </c>
      <c r="N266" s="116">
        <f t="shared" si="35"/>
        <v>0</v>
      </c>
      <c r="O266" s="116">
        <f t="shared" si="35"/>
        <v>0</v>
      </c>
      <c r="P266" s="116">
        <f t="shared" si="35"/>
        <v>0</v>
      </c>
      <c r="Q266" s="116">
        <f t="shared" si="35"/>
        <v>0</v>
      </c>
      <c r="R266" s="116">
        <f t="shared" si="35"/>
        <v>0</v>
      </c>
      <c r="S266" s="116">
        <f t="shared" si="35"/>
        <v>0</v>
      </c>
      <c r="T266" s="116">
        <f t="shared" si="35"/>
        <v>0</v>
      </c>
      <c r="U266" s="116">
        <f t="shared" si="35"/>
        <v>0</v>
      </c>
    </row>
    <row r="267" ht="15.75" customHeight="1">
      <c r="A267" s="176" t="s">
        <v>10</v>
      </c>
      <c r="B267" s="194">
        <f t="shared" ref="B267:U267" si="36">B46/B$12</f>
        <v>0.0001286620434</v>
      </c>
      <c r="C267" s="116">
        <f t="shared" si="36"/>
        <v>0.00002747126963</v>
      </c>
      <c r="D267" s="116">
        <f t="shared" si="36"/>
        <v>0.00009680742928</v>
      </c>
      <c r="E267" s="116">
        <f t="shared" si="36"/>
        <v>0.00003226193</v>
      </c>
      <c r="F267" s="116">
        <f t="shared" si="36"/>
        <v>0.00002139203307</v>
      </c>
      <c r="G267" s="116">
        <f t="shared" si="36"/>
        <v>0.0008384781855</v>
      </c>
      <c r="H267" s="116">
        <f t="shared" si="36"/>
        <v>0.0006056935191</v>
      </c>
      <c r="I267" s="116">
        <f t="shared" si="36"/>
        <v>0.0003351409409</v>
      </c>
      <c r="J267" s="116">
        <f t="shared" si="36"/>
        <v>0.002891402119</v>
      </c>
      <c r="K267" s="116">
        <f t="shared" si="36"/>
        <v>0.007781449786</v>
      </c>
      <c r="L267" s="116">
        <f t="shared" si="36"/>
        <v>0.004753709521</v>
      </c>
      <c r="M267" s="116">
        <f t="shared" si="36"/>
        <v>0.002675438906</v>
      </c>
      <c r="N267" s="116">
        <f t="shared" si="36"/>
        <v>0.0007950513625</v>
      </c>
      <c r="O267" s="116">
        <f t="shared" si="36"/>
        <v>0.0006868063006</v>
      </c>
      <c r="P267" s="116">
        <f t="shared" si="36"/>
        <v>0.0003276249504</v>
      </c>
      <c r="Q267" s="116">
        <f t="shared" si="36"/>
        <v>0.00310628017</v>
      </c>
      <c r="R267" s="116">
        <f t="shared" si="36"/>
        <v>0.0011579863</v>
      </c>
      <c r="S267" s="116">
        <f t="shared" si="36"/>
        <v>0.002536334244</v>
      </c>
      <c r="T267" s="116">
        <f t="shared" si="36"/>
        <v>0.0009160788808</v>
      </c>
      <c r="U267" s="116">
        <f t="shared" si="36"/>
        <v>0.0004561377901</v>
      </c>
    </row>
    <row r="268" ht="15.75" customHeight="1">
      <c r="A268" s="176" t="s">
        <v>515</v>
      </c>
      <c r="B268" s="194">
        <f t="shared" ref="B268:U268" si="37">B47/B$12</f>
        <v>0</v>
      </c>
      <c r="C268" s="116">
        <f t="shared" si="37"/>
        <v>0</v>
      </c>
      <c r="D268" s="116">
        <f t="shared" si="37"/>
        <v>0</v>
      </c>
      <c r="E268" s="116">
        <f t="shared" si="37"/>
        <v>0</v>
      </c>
      <c r="F268" s="116">
        <f t="shared" si="37"/>
        <v>0</v>
      </c>
      <c r="G268" s="116">
        <f t="shared" si="37"/>
        <v>0</v>
      </c>
      <c r="H268" s="116">
        <f t="shared" si="37"/>
        <v>0</v>
      </c>
      <c r="I268" s="116">
        <f t="shared" si="37"/>
        <v>0</v>
      </c>
      <c r="J268" s="116">
        <f t="shared" si="37"/>
        <v>0</v>
      </c>
      <c r="K268" s="116">
        <f t="shared" si="37"/>
        <v>0</v>
      </c>
      <c r="L268" s="116">
        <f t="shared" si="37"/>
        <v>0</v>
      </c>
      <c r="M268" s="116">
        <f t="shared" si="37"/>
        <v>0</v>
      </c>
      <c r="N268" s="116">
        <f t="shared" si="37"/>
        <v>0</v>
      </c>
      <c r="O268" s="116">
        <f t="shared" si="37"/>
        <v>0</v>
      </c>
      <c r="P268" s="116">
        <f t="shared" si="37"/>
        <v>0</v>
      </c>
      <c r="Q268" s="116">
        <f t="shared" si="37"/>
        <v>0</v>
      </c>
      <c r="R268" s="116">
        <f t="shared" si="37"/>
        <v>0</v>
      </c>
      <c r="S268" s="116">
        <f t="shared" si="37"/>
        <v>0</v>
      </c>
      <c r="T268" s="116">
        <f t="shared" si="37"/>
        <v>0</v>
      </c>
      <c r="U268" s="116">
        <f t="shared" si="37"/>
        <v>0</v>
      </c>
    </row>
    <row r="269" ht="15.75" customHeight="1">
      <c r="A269" s="176" t="s">
        <v>115</v>
      </c>
      <c r="B269" s="194">
        <f t="shared" ref="B269:U269" si="38">B48/B$12</f>
        <v>0</v>
      </c>
      <c r="C269" s="116">
        <f t="shared" si="38"/>
        <v>0</v>
      </c>
      <c r="D269" s="116">
        <f t="shared" si="38"/>
        <v>0</v>
      </c>
      <c r="E269" s="116">
        <f t="shared" si="38"/>
        <v>0</v>
      </c>
      <c r="F269" s="116">
        <f t="shared" si="38"/>
        <v>0</v>
      </c>
      <c r="G269" s="116">
        <f t="shared" si="38"/>
        <v>0</v>
      </c>
      <c r="H269" s="116">
        <f t="shared" si="38"/>
        <v>0</v>
      </c>
      <c r="I269" s="116">
        <f t="shared" si="38"/>
        <v>0</v>
      </c>
      <c r="J269" s="116">
        <f t="shared" si="38"/>
        <v>0</v>
      </c>
      <c r="K269" s="116">
        <f t="shared" si="38"/>
        <v>0</v>
      </c>
      <c r="L269" s="116">
        <f t="shared" si="38"/>
        <v>0</v>
      </c>
      <c r="M269" s="116">
        <f t="shared" si="38"/>
        <v>0</v>
      </c>
      <c r="N269" s="116">
        <f t="shared" si="38"/>
        <v>0</v>
      </c>
      <c r="O269" s="116">
        <f t="shared" si="38"/>
        <v>0</v>
      </c>
      <c r="P269" s="116">
        <f t="shared" si="38"/>
        <v>0</v>
      </c>
      <c r="Q269" s="116">
        <f t="shared" si="38"/>
        <v>0</v>
      </c>
      <c r="R269" s="116">
        <f t="shared" si="38"/>
        <v>0</v>
      </c>
      <c r="S269" s="116">
        <f t="shared" si="38"/>
        <v>0</v>
      </c>
      <c r="T269" s="116">
        <f t="shared" si="38"/>
        <v>0</v>
      </c>
      <c r="U269" s="116">
        <f t="shared" si="38"/>
        <v>0</v>
      </c>
    </row>
    <row r="270" ht="15.75" customHeight="1">
      <c r="A270" s="176" t="s">
        <v>116</v>
      </c>
      <c r="B270" s="194">
        <f t="shared" ref="B270:U270" si="39">B49/B$12</f>
        <v>0</v>
      </c>
      <c r="C270" s="116">
        <f t="shared" si="39"/>
        <v>0</v>
      </c>
      <c r="D270" s="116">
        <f t="shared" si="39"/>
        <v>0</v>
      </c>
      <c r="E270" s="116">
        <f t="shared" si="39"/>
        <v>0</v>
      </c>
      <c r="F270" s="116">
        <f t="shared" si="39"/>
        <v>0</v>
      </c>
      <c r="G270" s="116">
        <f t="shared" si="39"/>
        <v>0</v>
      </c>
      <c r="H270" s="116">
        <f t="shared" si="39"/>
        <v>0</v>
      </c>
      <c r="I270" s="116">
        <f t="shared" si="39"/>
        <v>0</v>
      </c>
      <c r="J270" s="116">
        <f t="shared" si="39"/>
        <v>0</v>
      </c>
      <c r="K270" s="116">
        <f t="shared" si="39"/>
        <v>0</v>
      </c>
      <c r="L270" s="116">
        <f t="shared" si="39"/>
        <v>0</v>
      </c>
      <c r="M270" s="116">
        <f t="shared" si="39"/>
        <v>0</v>
      </c>
      <c r="N270" s="116">
        <f t="shared" si="39"/>
        <v>0</v>
      </c>
      <c r="O270" s="116">
        <f t="shared" si="39"/>
        <v>0</v>
      </c>
      <c r="P270" s="116">
        <f t="shared" si="39"/>
        <v>0</v>
      </c>
      <c r="Q270" s="116">
        <f t="shared" si="39"/>
        <v>0</v>
      </c>
      <c r="R270" s="116">
        <f t="shared" si="39"/>
        <v>0</v>
      </c>
      <c r="S270" s="116">
        <f t="shared" si="39"/>
        <v>0</v>
      </c>
      <c r="T270" s="116">
        <f t="shared" si="39"/>
        <v>0</v>
      </c>
      <c r="U270" s="116">
        <f t="shared" si="39"/>
        <v>0</v>
      </c>
    </row>
    <row r="271" ht="15.75" customHeight="1">
      <c r="A271" s="176" t="s">
        <v>516</v>
      </c>
      <c r="B271" s="194">
        <f t="shared" ref="B271:U271" si="40">B50/B$12</f>
        <v>0</v>
      </c>
      <c r="C271" s="116">
        <f t="shared" si="40"/>
        <v>0</v>
      </c>
      <c r="D271" s="116">
        <f t="shared" si="40"/>
        <v>0</v>
      </c>
      <c r="E271" s="116">
        <f t="shared" si="40"/>
        <v>0</v>
      </c>
      <c r="F271" s="116">
        <f t="shared" si="40"/>
        <v>0</v>
      </c>
      <c r="G271" s="116">
        <f t="shared" si="40"/>
        <v>0</v>
      </c>
      <c r="H271" s="116">
        <f t="shared" si="40"/>
        <v>0</v>
      </c>
      <c r="I271" s="116">
        <f t="shared" si="40"/>
        <v>0</v>
      </c>
      <c r="J271" s="116">
        <f t="shared" si="40"/>
        <v>0</v>
      </c>
      <c r="K271" s="116">
        <f t="shared" si="40"/>
        <v>0</v>
      </c>
      <c r="L271" s="116">
        <f t="shared" si="40"/>
        <v>0</v>
      </c>
      <c r="M271" s="116">
        <f t="shared" si="40"/>
        <v>0</v>
      </c>
      <c r="N271" s="116">
        <f t="shared" si="40"/>
        <v>0</v>
      </c>
      <c r="O271" s="116">
        <f t="shared" si="40"/>
        <v>0</v>
      </c>
      <c r="P271" s="116">
        <f t="shared" si="40"/>
        <v>0</v>
      </c>
      <c r="Q271" s="116">
        <f t="shared" si="40"/>
        <v>0</v>
      </c>
      <c r="R271" s="116">
        <f t="shared" si="40"/>
        <v>0</v>
      </c>
      <c r="S271" s="116">
        <f t="shared" si="40"/>
        <v>0</v>
      </c>
      <c r="T271" s="116">
        <f t="shared" si="40"/>
        <v>0</v>
      </c>
      <c r="U271" s="116">
        <f t="shared" si="40"/>
        <v>0</v>
      </c>
    </row>
    <row r="272" ht="15.75" customHeight="1">
      <c r="A272" s="176" t="s">
        <v>11</v>
      </c>
      <c r="B272" s="173">
        <f t="shared" ref="B272:U272" si="41">B51/B$12</f>
        <v>0</v>
      </c>
      <c r="C272" s="120">
        <f t="shared" si="41"/>
        <v>0</v>
      </c>
      <c r="D272" s="120">
        <f t="shared" si="41"/>
        <v>0.0003734000844</v>
      </c>
      <c r="E272" s="120">
        <f t="shared" si="41"/>
        <v>0</v>
      </c>
      <c r="F272" s="120">
        <f t="shared" si="41"/>
        <v>0</v>
      </c>
      <c r="G272" s="120">
        <f t="shared" si="41"/>
        <v>0</v>
      </c>
      <c r="H272" s="120">
        <f t="shared" si="41"/>
        <v>0</v>
      </c>
      <c r="I272" s="120">
        <f t="shared" si="41"/>
        <v>0</v>
      </c>
      <c r="J272" s="120">
        <f t="shared" si="41"/>
        <v>0</v>
      </c>
      <c r="K272" s="120">
        <f t="shared" si="41"/>
        <v>0</v>
      </c>
      <c r="L272" s="120">
        <f t="shared" si="41"/>
        <v>0</v>
      </c>
      <c r="M272" s="120">
        <f t="shared" si="41"/>
        <v>0</v>
      </c>
      <c r="N272" s="120">
        <f t="shared" si="41"/>
        <v>0</v>
      </c>
      <c r="O272" s="120">
        <f t="shared" si="41"/>
        <v>0</v>
      </c>
      <c r="P272" s="120">
        <f t="shared" si="41"/>
        <v>0</v>
      </c>
      <c r="Q272" s="120">
        <f t="shared" si="41"/>
        <v>0</v>
      </c>
      <c r="R272" s="120">
        <f t="shared" si="41"/>
        <v>0</v>
      </c>
      <c r="S272" s="120">
        <f t="shared" si="41"/>
        <v>0</v>
      </c>
      <c r="T272" s="120">
        <f t="shared" si="41"/>
        <v>0</v>
      </c>
      <c r="U272" s="120">
        <f t="shared" si="41"/>
        <v>0</v>
      </c>
    </row>
    <row r="273" ht="15.75" customHeight="1">
      <c r="A273" s="176" t="s">
        <v>517</v>
      </c>
      <c r="B273" s="194">
        <f t="shared" ref="B273:U273" si="42">B52/B$12</f>
        <v>0.7617822266</v>
      </c>
      <c r="C273" s="116">
        <f t="shared" si="42"/>
        <v>0.7628771576</v>
      </c>
      <c r="D273" s="116">
        <f t="shared" si="42"/>
        <v>0.7749503862</v>
      </c>
      <c r="E273" s="116">
        <f t="shared" si="42"/>
        <v>0.853374137</v>
      </c>
      <c r="F273" s="116">
        <f t="shared" si="42"/>
        <v>0.8214193079</v>
      </c>
      <c r="G273" s="116">
        <f t="shared" si="42"/>
        <v>0.7781827039</v>
      </c>
      <c r="H273" s="116">
        <f t="shared" si="42"/>
        <v>0.6988549508</v>
      </c>
      <c r="I273" s="116">
        <f t="shared" si="42"/>
        <v>0.7214615375</v>
      </c>
      <c r="J273" s="116">
        <f t="shared" si="42"/>
        <v>0.7504717485</v>
      </c>
      <c r="K273" s="116">
        <f t="shared" si="42"/>
        <v>0.5407876698</v>
      </c>
      <c r="L273" s="116">
        <f t="shared" si="42"/>
        <v>0.2750297107</v>
      </c>
      <c r="M273" s="116">
        <f t="shared" si="42"/>
        <v>0.2740736558</v>
      </c>
      <c r="N273" s="116">
        <f t="shared" si="42"/>
        <v>0.3071536047</v>
      </c>
      <c r="O273" s="116">
        <f t="shared" si="42"/>
        <v>0.2933615409</v>
      </c>
      <c r="P273" s="116">
        <f t="shared" si="42"/>
        <v>0.3077477519</v>
      </c>
      <c r="Q273" s="116">
        <f t="shared" si="42"/>
        <v>0.7149928844</v>
      </c>
      <c r="R273" s="116">
        <f t="shared" si="42"/>
        <v>0.6308524519</v>
      </c>
      <c r="S273" s="116">
        <f t="shared" si="42"/>
        <v>0.5072542926</v>
      </c>
      <c r="T273" s="116">
        <f t="shared" si="42"/>
        <v>0.5865732241</v>
      </c>
      <c r="U273" s="116">
        <f t="shared" si="42"/>
        <v>0.5124955689</v>
      </c>
    </row>
    <row r="274" ht="15.75" customHeight="1">
      <c r="A274" s="176" t="s">
        <v>117</v>
      </c>
      <c r="B274" s="173">
        <f t="shared" ref="B274:U274" si="43">B53/B$12</f>
        <v>0</v>
      </c>
      <c r="C274" s="120">
        <f t="shared" si="43"/>
        <v>0</v>
      </c>
      <c r="D274" s="120">
        <f t="shared" si="43"/>
        <v>0</v>
      </c>
      <c r="E274" s="120">
        <f t="shared" si="43"/>
        <v>0</v>
      </c>
      <c r="F274" s="120">
        <f t="shared" si="43"/>
        <v>0</v>
      </c>
      <c r="G274" s="120">
        <f t="shared" si="43"/>
        <v>0</v>
      </c>
      <c r="H274" s="120">
        <f t="shared" si="43"/>
        <v>0</v>
      </c>
      <c r="I274" s="120">
        <f t="shared" si="43"/>
        <v>0</v>
      </c>
      <c r="J274" s="120">
        <f t="shared" si="43"/>
        <v>0</v>
      </c>
      <c r="K274" s="120">
        <f t="shared" si="43"/>
        <v>0</v>
      </c>
      <c r="L274" s="120">
        <f t="shared" si="43"/>
        <v>0</v>
      </c>
      <c r="M274" s="120">
        <f t="shared" si="43"/>
        <v>0</v>
      </c>
      <c r="N274" s="120">
        <f t="shared" si="43"/>
        <v>0</v>
      </c>
      <c r="O274" s="120">
        <f t="shared" si="43"/>
        <v>0</v>
      </c>
      <c r="P274" s="120">
        <f t="shared" si="43"/>
        <v>0</v>
      </c>
      <c r="Q274" s="120">
        <f t="shared" si="43"/>
        <v>0</v>
      </c>
      <c r="R274" s="120">
        <f t="shared" si="43"/>
        <v>0</v>
      </c>
      <c r="S274" s="120">
        <f t="shared" si="43"/>
        <v>0</v>
      </c>
      <c r="T274" s="120">
        <f t="shared" si="43"/>
        <v>0</v>
      </c>
      <c r="U274" s="120">
        <f t="shared" si="43"/>
        <v>0.000002606501658</v>
      </c>
    </row>
    <row r="275" ht="15.75" customHeight="1">
      <c r="A275" s="176" t="s">
        <v>62</v>
      </c>
      <c r="B275" s="173">
        <f t="shared" ref="B275:U275" si="44">B54/B$12</f>
        <v>0</v>
      </c>
      <c r="C275" s="120">
        <f t="shared" si="44"/>
        <v>0</v>
      </c>
      <c r="D275" s="120">
        <f t="shared" si="44"/>
        <v>0</v>
      </c>
      <c r="E275" s="120">
        <f t="shared" si="44"/>
        <v>0</v>
      </c>
      <c r="F275" s="120">
        <f t="shared" si="44"/>
        <v>0</v>
      </c>
      <c r="G275" s="120">
        <f t="shared" si="44"/>
        <v>0</v>
      </c>
      <c r="H275" s="120">
        <f t="shared" si="44"/>
        <v>0</v>
      </c>
      <c r="I275" s="120">
        <f t="shared" si="44"/>
        <v>0</v>
      </c>
      <c r="J275" s="120">
        <f t="shared" si="44"/>
        <v>0</v>
      </c>
      <c r="K275" s="120">
        <f t="shared" si="44"/>
        <v>0</v>
      </c>
      <c r="L275" s="120">
        <f t="shared" si="44"/>
        <v>0</v>
      </c>
      <c r="M275" s="120">
        <f t="shared" si="44"/>
        <v>0</v>
      </c>
      <c r="N275" s="120">
        <f t="shared" si="44"/>
        <v>0</v>
      </c>
      <c r="O275" s="120">
        <f t="shared" si="44"/>
        <v>0</v>
      </c>
      <c r="P275" s="120">
        <f t="shared" si="44"/>
        <v>0.00002698087827</v>
      </c>
      <c r="Q275" s="120">
        <f t="shared" si="44"/>
        <v>0</v>
      </c>
      <c r="R275" s="120">
        <f t="shared" si="44"/>
        <v>0</v>
      </c>
      <c r="S275" s="120">
        <f t="shared" si="44"/>
        <v>0</v>
      </c>
      <c r="T275" s="120">
        <f t="shared" si="44"/>
        <v>0</v>
      </c>
      <c r="U275" s="120">
        <f t="shared" si="44"/>
        <v>0</v>
      </c>
    </row>
    <row r="276" ht="15.75" customHeight="1">
      <c r="A276" s="176" t="s">
        <v>118</v>
      </c>
      <c r="B276" s="194">
        <f t="shared" ref="B276:U276" si="45">B55/B$12</f>
        <v>0</v>
      </c>
      <c r="C276" s="116">
        <f t="shared" si="45"/>
        <v>0</v>
      </c>
      <c r="D276" s="116">
        <f t="shared" si="45"/>
        <v>0</v>
      </c>
      <c r="E276" s="116">
        <f t="shared" si="45"/>
        <v>0</v>
      </c>
      <c r="F276" s="116">
        <f t="shared" si="45"/>
        <v>0</v>
      </c>
      <c r="G276" s="116">
        <f t="shared" si="45"/>
        <v>0</v>
      </c>
      <c r="H276" s="116">
        <f t="shared" si="45"/>
        <v>0</v>
      </c>
      <c r="I276" s="116">
        <f t="shared" si="45"/>
        <v>0</v>
      </c>
      <c r="J276" s="116">
        <f t="shared" si="45"/>
        <v>0</v>
      </c>
      <c r="K276" s="116">
        <f t="shared" si="45"/>
        <v>0</v>
      </c>
      <c r="L276" s="116">
        <f t="shared" si="45"/>
        <v>0</v>
      </c>
      <c r="M276" s="116">
        <f t="shared" si="45"/>
        <v>0</v>
      </c>
      <c r="N276" s="116">
        <f t="shared" si="45"/>
        <v>0</v>
      </c>
      <c r="O276" s="116">
        <f t="shared" si="45"/>
        <v>0</v>
      </c>
      <c r="P276" s="116">
        <f t="shared" si="45"/>
        <v>0</v>
      </c>
      <c r="Q276" s="116">
        <f t="shared" si="45"/>
        <v>0</v>
      </c>
      <c r="R276" s="116">
        <f t="shared" si="45"/>
        <v>0</v>
      </c>
      <c r="S276" s="116">
        <f t="shared" si="45"/>
        <v>0</v>
      </c>
      <c r="T276" s="116">
        <f t="shared" si="45"/>
        <v>0</v>
      </c>
      <c r="U276" s="116">
        <f t="shared" si="45"/>
        <v>0</v>
      </c>
    </row>
    <row r="277" ht="15.75" customHeight="1">
      <c r="A277" s="176" t="s">
        <v>119</v>
      </c>
      <c r="B277" s="194">
        <f t="shared" ref="B277:U277" si="46">B56/B$12</f>
        <v>0</v>
      </c>
      <c r="C277" s="116">
        <f t="shared" si="46"/>
        <v>0</v>
      </c>
      <c r="D277" s="116">
        <f t="shared" si="46"/>
        <v>0</v>
      </c>
      <c r="E277" s="116">
        <f t="shared" si="46"/>
        <v>0</v>
      </c>
      <c r="F277" s="116">
        <f t="shared" si="46"/>
        <v>0</v>
      </c>
      <c r="G277" s="116">
        <f t="shared" si="46"/>
        <v>0</v>
      </c>
      <c r="H277" s="116">
        <f t="shared" si="46"/>
        <v>0</v>
      </c>
      <c r="I277" s="116">
        <f t="shared" si="46"/>
        <v>0</v>
      </c>
      <c r="J277" s="116">
        <f t="shared" si="46"/>
        <v>0</v>
      </c>
      <c r="K277" s="116">
        <f t="shared" si="46"/>
        <v>0</v>
      </c>
      <c r="L277" s="116">
        <f t="shared" si="46"/>
        <v>0</v>
      </c>
      <c r="M277" s="116">
        <f t="shared" si="46"/>
        <v>0</v>
      </c>
      <c r="N277" s="116">
        <f t="shared" si="46"/>
        <v>0</v>
      </c>
      <c r="O277" s="116">
        <f t="shared" si="46"/>
        <v>0</v>
      </c>
      <c r="P277" s="116">
        <f t="shared" si="46"/>
        <v>0</v>
      </c>
      <c r="Q277" s="116">
        <f t="shared" si="46"/>
        <v>0</v>
      </c>
      <c r="R277" s="116">
        <f t="shared" si="46"/>
        <v>0</v>
      </c>
      <c r="S277" s="116">
        <f t="shared" si="46"/>
        <v>0</v>
      </c>
      <c r="T277" s="116">
        <f t="shared" si="46"/>
        <v>0</v>
      </c>
      <c r="U277" s="116">
        <f t="shared" si="46"/>
        <v>0</v>
      </c>
    </row>
    <row r="278" ht="15.75" customHeight="1">
      <c r="A278" s="176" t="s">
        <v>120</v>
      </c>
      <c r="B278" s="194">
        <f t="shared" ref="B278:U278" si="47">B57/B$12</f>
        <v>0</v>
      </c>
      <c r="C278" s="116">
        <f t="shared" si="47"/>
        <v>0</v>
      </c>
      <c r="D278" s="116">
        <f t="shared" si="47"/>
        <v>0</v>
      </c>
      <c r="E278" s="116">
        <f t="shared" si="47"/>
        <v>0</v>
      </c>
      <c r="F278" s="116">
        <f t="shared" si="47"/>
        <v>0</v>
      </c>
      <c r="G278" s="116">
        <f t="shared" si="47"/>
        <v>0</v>
      </c>
      <c r="H278" s="116">
        <f t="shared" si="47"/>
        <v>0</v>
      </c>
      <c r="I278" s="116">
        <f t="shared" si="47"/>
        <v>0</v>
      </c>
      <c r="J278" s="116">
        <f t="shared" si="47"/>
        <v>0</v>
      </c>
      <c r="K278" s="116">
        <f t="shared" si="47"/>
        <v>0</v>
      </c>
      <c r="L278" s="116">
        <f t="shared" si="47"/>
        <v>0</v>
      </c>
      <c r="M278" s="116">
        <f t="shared" si="47"/>
        <v>0</v>
      </c>
      <c r="N278" s="116">
        <f t="shared" si="47"/>
        <v>0</v>
      </c>
      <c r="O278" s="116">
        <f t="shared" si="47"/>
        <v>0</v>
      </c>
      <c r="P278" s="116">
        <f t="shared" si="47"/>
        <v>0</v>
      </c>
      <c r="Q278" s="116">
        <f t="shared" si="47"/>
        <v>0</v>
      </c>
      <c r="R278" s="116">
        <f t="shared" si="47"/>
        <v>0</v>
      </c>
      <c r="S278" s="116">
        <f t="shared" si="47"/>
        <v>0</v>
      </c>
      <c r="T278" s="116">
        <f t="shared" si="47"/>
        <v>0</v>
      </c>
      <c r="U278" s="116">
        <f t="shared" si="47"/>
        <v>0</v>
      </c>
    </row>
    <row r="279" ht="15.75" customHeight="1">
      <c r="A279" s="176" t="s">
        <v>121</v>
      </c>
      <c r="B279" s="194">
        <f t="shared" ref="B279:U279" si="48">B58/B$12</f>
        <v>0</v>
      </c>
      <c r="C279" s="116">
        <f t="shared" si="48"/>
        <v>0</v>
      </c>
      <c r="D279" s="116">
        <f t="shared" si="48"/>
        <v>0</v>
      </c>
      <c r="E279" s="116">
        <f t="shared" si="48"/>
        <v>0</v>
      </c>
      <c r="F279" s="116">
        <f t="shared" si="48"/>
        <v>0</v>
      </c>
      <c r="G279" s="116">
        <f t="shared" si="48"/>
        <v>0</v>
      </c>
      <c r="H279" s="116">
        <f t="shared" si="48"/>
        <v>0</v>
      </c>
      <c r="I279" s="116">
        <f t="shared" si="48"/>
        <v>0</v>
      </c>
      <c r="J279" s="116">
        <f t="shared" si="48"/>
        <v>0</v>
      </c>
      <c r="K279" s="116">
        <f t="shared" si="48"/>
        <v>0</v>
      </c>
      <c r="L279" s="116">
        <f t="shared" si="48"/>
        <v>0</v>
      </c>
      <c r="M279" s="116">
        <f t="shared" si="48"/>
        <v>0</v>
      </c>
      <c r="N279" s="116">
        <f t="shared" si="48"/>
        <v>0</v>
      </c>
      <c r="O279" s="116">
        <f t="shared" si="48"/>
        <v>0</v>
      </c>
      <c r="P279" s="116">
        <f t="shared" si="48"/>
        <v>0</v>
      </c>
      <c r="Q279" s="116">
        <f t="shared" si="48"/>
        <v>0</v>
      </c>
      <c r="R279" s="116">
        <f t="shared" si="48"/>
        <v>0</v>
      </c>
      <c r="S279" s="116">
        <f t="shared" si="48"/>
        <v>0</v>
      </c>
      <c r="T279" s="116">
        <f t="shared" si="48"/>
        <v>0</v>
      </c>
      <c r="U279" s="116">
        <f t="shared" si="48"/>
        <v>0</v>
      </c>
    </row>
    <row r="280" ht="15.75" customHeight="1">
      <c r="A280" s="176" t="s">
        <v>122</v>
      </c>
      <c r="B280" s="173">
        <f t="shared" ref="B280:U280" si="49">B59/B$12</f>
        <v>0</v>
      </c>
      <c r="C280" s="120">
        <f t="shared" si="49"/>
        <v>0.00005494253926</v>
      </c>
      <c r="D280" s="120">
        <f t="shared" si="49"/>
        <v>0</v>
      </c>
      <c r="E280" s="120">
        <f t="shared" si="49"/>
        <v>0</v>
      </c>
      <c r="F280" s="120">
        <f t="shared" si="49"/>
        <v>0</v>
      </c>
      <c r="G280" s="120">
        <f t="shared" si="49"/>
        <v>0</v>
      </c>
      <c r="H280" s="120">
        <f t="shared" si="49"/>
        <v>0</v>
      </c>
      <c r="I280" s="120">
        <f t="shared" si="49"/>
        <v>0</v>
      </c>
      <c r="J280" s="120">
        <f t="shared" si="49"/>
        <v>0</v>
      </c>
      <c r="K280" s="120">
        <f t="shared" si="49"/>
        <v>0</v>
      </c>
      <c r="L280" s="120">
        <f t="shared" si="49"/>
        <v>0</v>
      </c>
      <c r="M280" s="120">
        <f t="shared" si="49"/>
        <v>0</v>
      </c>
      <c r="N280" s="120">
        <f t="shared" si="49"/>
        <v>0</v>
      </c>
      <c r="O280" s="120">
        <f t="shared" si="49"/>
        <v>0</v>
      </c>
      <c r="P280" s="120">
        <f t="shared" si="49"/>
        <v>0</v>
      </c>
      <c r="Q280" s="120">
        <f t="shared" si="49"/>
        <v>0</v>
      </c>
      <c r="R280" s="120">
        <f t="shared" si="49"/>
        <v>0</v>
      </c>
      <c r="S280" s="120">
        <f t="shared" si="49"/>
        <v>0</v>
      </c>
      <c r="T280" s="120">
        <f t="shared" si="49"/>
        <v>0</v>
      </c>
      <c r="U280" s="120">
        <f t="shared" si="49"/>
        <v>0</v>
      </c>
    </row>
    <row r="281" ht="15.75" customHeight="1">
      <c r="A281" s="176" t="s">
        <v>56</v>
      </c>
      <c r="B281" s="194">
        <f t="shared" ref="B281:U281" si="50">B60/B$12</f>
        <v>0</v>
      </c>
      <c r="C281" s="116">
        <f t="shared" si="50"/>
        <v>0</v>
      </c>
      <c r="D281" s="116">
        <f t="shared" si="50"/>
        <v>0</v>
      </c>
      <c r="E281" s="116">
        <f t="shared" si="50"/>
        <v>0</v>
      </c>
      <c r="F281" s="116">
        <f t="shared" si="50"/>
        <v>0</v>
      </c>
      <c r="G281" s="116">
        <f t="shared" si="50"/>
        <v>0</v>
      </c>
      <c r="H281" s="116">
        <f t="shared" si="50"/>
        <v>0</v>
      </c>
      <c r="I281" s="116">
        <f t="shared" si="50"/>
        <v>0</v>
      </c>
      <c r="J281" s="116">
        <f t="shared" si="50"/>
        <v>0</v>
      </c>
      <c r="K281" s="116">
        <f t="shared" si="50"/>
        <v>0</v>
      </c>
      <c r="L281" s="116">
        <f t="shared" si="50"/>
        <v>0</v>
      </c>
      <c r="M281" s="116">
        <f t="shared" si="50"/>
        <v>0</v>
      </c>
      <c r="N281" s="116">
        <f t="shared" si="50"/>
        <v>0</v>
      </c>
      <c r="O281" s="116">
        <f t="shared" si="50"/>
        <v>0</v>
      </c>
      <c r="P281" s="116">
        <f t="shared" si="50"/>
        <v>0</v>
      </c>
      <c r="Q281" s="116">
        <f t="shared" si="50"/>
        <v>0</v>
      </c>
      <c r="R281" s="116">
        <f t="shared" si="50"/>
        <v>0</v>
      </c>
      <c r="S281" s="116">
        <f t="shared" si="50"/>
        <v>0</v>
      </c>
      <c r="T281" s="116">
        <f t="shared" si="50"/>
        <v>0</v>
      </c>
      <c r="U281" s="116">
        <f t="shared" si="50"/>
        <v>0</v>
      </c>
    </row>
    <row r="282" ht="15.75" customHeight="1">
      <c r="A282" s="176" t="s">
        <v>518</v>
      </c>
      <c r="B282" s="194">
        <f t="shared" ref="B282:U282" si="51">B61/B$12</f>
        <v>0</v>
      </c>
      <c r="C282" s="116">
        <f t="shared" si="51"/>
        <v>0</v>
      </c>
      <c r="D282" s="116">
        <f t="shared" si="51"/>
        <v>0</v>
      </c>
      <c r="E282" s="116">
        <f t="shared" si="51"/>
        <v>0</v>
      </c>
      <c r="F282" s="116">
        <f t="shared" si="51"/>
        <v>0</v>
      </c>
      <c r="G282" s="116">
        <f t="shared" si="51"/>
        <v>0</v>
      </c>
      <c r="H282" s="116">
        <f t="shared" si="51"/>
        <v>0</v>
      </c>
      <c r="I282" s="116">
        <f t="shared" si="51"/>
        <v>0</v>
      </c>
      <c r="J282" s="116">
        <f t="shared" si="51"/>
        <v>0</v>
      </c>
      <c r="K282" s="116">
        <f t="shared" si="51"/>
        <v>0</v>
      </c>
      <c r="L282" s="116">
        <f t="shared" si="51"/>
        <v>0</v>
      </c>
      <c r="M282" s="116">
        <f t="shared" si="51"/>
        <v>0</v>
      </c>
      <c r="N282" s="116">
        <f t="shared" si="51"/>
        <v>0</v>
      </c>
      <c r="O282" s="116">
        <f t="shared" si="51"/>
        <v>0</v>
      </c>
      <c r="P282" s="116">
        <f t="shared" si="51"/>
        <v>0</v>
      </c>
      <c r="Q282" s="116">
        <f t="shared" si="51"/>
        <v>0</v>
      </c>
      <c r="R282" s="116">
        <f t="shared" si="51"/>
        <v>0</v>
      </c>
      <c r="S282" s="116">
        <f t="shared" si="51"/>
        <v>0</v>
      </c>
      <c r="T282" s="116">
        <f t="shared" si="51"/>
        <v>0</v>
      </c>
      <c r="U282" s="116">
        <f t="shared" si="51"/>
        <v>0</v>
      </c>
    </row>
    <row r="283" ht="15.75" customHeight="1">
      <c r="A283" s="176" t="s">
        <v>123</v>
      </c>
      <c r="B283" s="173">
        <f t="shared" ref="B283:U283" si="52">B62/B$12</f>
        <v>0</v>
      </c>
      <c r="C283" s="120">
        <f t="shared" si="52"/>
        <v>0.00002747126963</v>
      </c>
      <c r="D283" s="120">
        <f t="shared" si="52"/>
        <v>0</v>
      </c>
      <c r="E283" s="120">
        <f t="shared" si="52"/>
        <v>0.000004608847143</v>
      </c>
      <c r="F283" s="120">
        <f t="shared" si="52"/>
        <v>0.000002674004134</v>
      </c>
      <c r="G283" s="120">
        <f t="shared" si="52"/>
        <v>0</v>
      </c>
      <c r="H283" s="120">
        <f t="shared" si="52"/>
        <v>0.0001730552912</v>
      </c>
      <c r="I283" s="120">
        <f t="shared" si="52"/>
        <v>0.00004037842661</v>
      </c>
      <c r="J283" s="120">
        <f t="shared" si="52"/>
        <v>0.0002411573564</v>
      </c>
      <c r="K283" s="120">
        <f t="shared" si="52"/>
        <v>0.0004185126925</v>
      </c>
      <c r="L283" s="120">
        <f t="shared" si="52"/>
        <v>0.00001232808486</v>
      </c>
      <c r="M283" s="120">
        <f t="shared" si="52"/>
        <v>0.00007765126113</v>
      </c>
      <c r="N283" s="120">
        <f t="shared" si="52"/>
        <v>0</v>
      </c>
      <c r="O283" s="120">
        <f t="shared" si="52"/>
        <v>0.00001503955403</v>
      </c>
      <c r="P283" s="120">
        <f t="shared" si="52"/>
        <v>0.0001040691019</v>
      </c>
      <c r="Q283" s="120">
        <f t="shared" si="52"/>
        <v>0.00004255178316</v>
      </c>
      <c r="R283" s="120">
        <f t="shared" si="52"/>
        <v>0.0000163096662</v>
      </c>
      <c r="S283" s="120">
        <f t="shared" si="52"/>
        <v>0.0002511222023</v>
      </c>
      <c r="T283" s="120">
        <f t="shared" si="52"/>
        <v>0.000003769871937</v>
      </c>
      <c r="U283" s="120">
        <f t="shared" si="52"/>
        <v>0.0000586462873</v>
      </c>
    </row>
    <row r="284" ht="15.75" customHeight="1">
      <c r="A284" s="176" t="s">
        <v>124</v>
      </c>
      <c r="B284" s="194">
        <f t="shared" ref="B284:U284" si="53">B63/B$12</f>
        <v>0</v>
      </c>
      <c r="C284" s="116">
        <f t="shared" si="53"/>
        <v>0.00001831417975</v>
      </c>
      <c r="D284" s="116">
        <f t="shared" si="53"/>
        <v>0.0002005296749</v>
      </c>
      <c r="E284" s="116">
        <f t="shared" si="53"/>
        <v>0.000009217694286</v>
      </c>
      <c r="F284" s="116">
        <f t="shared" si="53"/>
        <v>0.00002941404547</v>
      </c>
      <c r="G284" s="116">
        <f t="shared" si="53"/>
        <v>0.00001405270702</v>
      </c>
      <c r="H284" s="116">
        <f t="shared" si="53"/>
        <v>0</v>
      </c>
      <c r="I284" s="116">
        <f t="shared" si="53"/>
        <v>0.000008075685323</v>
      </c>
      <c r="J284" s="116">
        <f t="shared" si="53"/>
        <v>0</v>
      </c>
      <c r="K284" s="116">
        <f t="shared" si="53"/>
        <v>0</v>
      </c>
      <c r="L284" s="116">
        <f t="shared" si="53"/>
        <v>0</v>
      </c>
      <c r="M284" s="116">
        <f t="shared" si="53"/>
        <v>0.000003529602779</v>
      </c>
      <c r="N284" s="116">
        <f t="shared" si="53"/>
        <v>0</v>
      </c>
      <c r="O284" s="116">
        <f t="shared" si="53"/>
        <v>0</v>
      </c>
      <c r="P284" s="116">
        <f t="shared" si="53"/>
        <v>0</v>
      </c>
      <c r="Q284" s="116">
        <f t="shared" si="53"/>
        <v>0.00008037559041</v>
      </c>
      <c r="R284" s="116">
        <f t="shared" si="53"/>
        <v>0</v>
      </c>
      <c r="S284" s="116">
        <f t="shared" si="53"/>
        <v>0.000006278055059</v>
      </c>
      <c r="T284" s="116">
        <f t="shared" si="53"/>
        <v>0</v>
      </c>
      <c r="U284" s="116">
        <f t="shared" si="53"/>
        <v>0.000001303250829</v>
      </c>
    </row>
    <row r="285" ht="15.75" customHeight="1">
      <c r="A285" s="176" t="s">
        <v>125</v>
      </c>
      <c r="B285" s="194">
        <f t="shared" ref="B285:U285" si="54">B64/B$12</f>
        <v>0</v>
      </c>
      <c r="C285" s="116">
        <f t="shared" si="54"/>
        <v>0</v>
      </c>
      <c r="D285" s="116">
        <f t="shared" si="54"/>
        <v>0</v>
      </c>
      <c r="E285" s="116">
        <f t="shared" si="54"/>
        <v>0</v>
      </c>
      <c r="F285" s="116">
        <f t="shared" si="54"/>
        <v>0</v>
      </c>
      <c r="G285" s="116">
        <f t="shared" si="54"/>
        <v>0</v>
      </c>
      <c r="H285" s="116">
        <f t="shared" si="54"/>
        <v>0</v>
      </c>
      <c r="I285" s="116">
        <f t="shared" si="54"/>
        <v>0</v>
      </c>
      <c r="J285" s="116">
        <f t="shared" si="54"/>
        <v>0</v>
      </c>
      <c r="K285" s="116">
        <f t="shared" si="54"/>
        <v>0</v>
      </c>
      <c r="L285" s="116">
        <f t="shared" si="54"/>
        <v>0</v>
      </c>
      <c r="M285" s="116">
        <f t="shared" si="54"/>
        <v>0</v>
      </c>
      <c r="N285" s="116">
        <f t="shared" si="54"/>
        <v>0</v>
      </c>
      <c r="O285" s="116">
        <f t="shared" si="54"/>
        <v>0</v>
      </c>
      <c r="P285" s="116">
        <f t="shared" si="54"/>
        <v>0</v>
      </c>
      <c r="Q285" s="116">
        <f t="shared" si="54"/>
        <v>0</v>
      </c>
      <c r="R285" s="116">
        <f t="shared" si="54"/>
        <v>0</v>
      </c>
      <c r="S285" s="116">
        <f t="shared" si="54"/>
        <v>0</v>
      </c>
      <c r="T285" s="116">
        <f t="shared" si="54"/>
        <v>0</v>
      </c>
      <c r="U285" s="116">
        <f t="shared" si="54"/>
        <v>0</v>
      </c>
    </row>
    <row r="286" ht="15.75" customHeight="1">
      <c r="A286" s="176" t="s">
        <v>126</v>
      </c>
      <c r="B286" s="194">
        <f t="shared" ref="B286:U286" si="55">B65/B$12</f>
        <v>0</v>
      </c>
      <c r="C286" s="116">
        <f t="shared" si="55"/>
        <v>0</v>
      </c>
      <c r="D286" s="116">
        <f t="shared" si="55"/>
        <v>0</v>
      </c>
      <c r="E286" s="116">
        <f t="shared" si="55"/>
        <v>0</v>
      </c>
      <c r="F286" s="116">
        <f t="shared" si="55"/>
        <v>0</v>
      </c>
      <c r="G286" s="116">
        <f t="shared" si="55"/>
        <v>0</v>
      </c>
      <c r="H286" s="116">
        <f t="shared" si="55"/>
        <v>0</v>
      </c>
      <c r="I286" s="116">
        <f t="shared" si="55"/>
        <v>0</v>
      </c>
      <c r="J286" s="116">
        <f t="shared" si="55"/>
        <v>0</v>
      </c>
      <c r="K286" s="116">
        <f t="shared" si="55"/>
        <v>0</v>
      </c>
      <c r="L286" s="116">
        <f t="shared" si="55"/>
        <v>0</v>
      </c>
      <c r="M286" s="116">
        <f t="shared" si="55"/>
        <v>0</v>
      </c>
      <c r="N286" s="116">
        <f t="shared" si="55"/>
        <v>0</v>
      </c>
      <c r="O286" s="116">
        <f t="shared" si="55"/>
        <v>0</v>
      </c>
      <c r="P286" s="116">
        <f t="shared" si="55"/>
        <v>0</v>
      </c>
      <c r="Q286" s="116">
        <f t="shared" si="55"/>
        <v>0</v>
      </c>
      <c r="R286" s="116">
        <f t="shared" si="55"/>
        <v>0</v>
      </c>
      <c r="S286" s="116">
        <f t="shared" si="55"/>
        <v>0</v>
      </c>
      <c r="T286" s="116">
        <f t="shared" si="55"/>
        <v>0</v>
      </c>
      <c r="U286" s="116">
        <f t="shared" si="55"/>
        <v>0</v>
      </c>
    </row>
    <row r="287" ht="15.75" customHeight="1">
      <c r="A287" s="176" t="s">
        <v>127</v>
      </c>
      <c r="B287" s="194">
        <f t="shared" ref="B287:U287" si="56">B66/B$12</f>
        <v>0</v>
      </c>
      <c r="C287" s="116">
        <f t="shared" si="56"/>
        <v>0</v>
      </c>
      <c r="D287" s="116">
        <f t="shared" si="56"/>
        <v>0</v>
      </c>
      <c r="E287" s="116">
        <f t="shared" si="56"/>
        <v>0</v>
      </c>
      <c r="F287" s="116">
        <f t="shared" si="56"/>
        <v>0</v>
      </c>
      <c r="G287" s="116">
        <f t="shared" si="56"/>
        <v>0</v>
      </c>
      <c r="H287" s="116">
        <f t="shared" si="56"/>
        <v>0</v>
      </c>
      <c r="I287" s="116">
        <f t="shared" si="56"/>
        <v>0</v>
      </c>
      <c r="J287" s="116">
        <f t="shared" si="56"/>
        <v>0</v>
      </c>
      <c r="K287" s="116">
        <f t="shared" si="56"/>
        <v>0</v>
      </c>
      <c r="L287" s="116">
        <f t="shared" si="56"/>
        <v>0</v>
      </c>
      <c r="M287" s="116">
        <f t="shared" si="56"/>
        <v>0</v>
      </c>
      <c r="N287" s="116">
        <f t="shared" si="56"/>
        <v>0</v>
      </c>
      <c r="O287" s="116">
        <f t="shared" si="56"/>
        <v>0</v>
      </c>
      <c r="P287" s="116">
        <f t="shared" si="56"/>
        <v>0</v>
      </c>
      <c r="Q287" s="116">
        <f t="shared" si="56"/>
        <v>0</v>
      </c>
      <c r="R287" s="116">
        <f t="shared" si="56"/>
        <v>0</v>
      </c>
      <c r="S287" s="116">
        <f t="shared" si="56"/>
        <v>0</v>
      </c>
      <c r="T287" s="116">
        <f t="shared" si="56"/>
        <v>0</v>
      </c>
      <c r="U287" s="116">
        <f t="shared" si="56"/>
        <v>0</v>
      </c>
    </row>
    <row r="288" ht="15.75" customHeight="1">
      <c r="A288" s="176" t="s">
        <v>128</v>
      </c>
      <c r="B288" s="194">
        <f t="shared" ref="B288:U288" si="57">B67/B$12</f>
        <v>0</v>
      </c>
      <c r="C288" s="116">
        <f t="shared" si="57"/>
        <v>0.00001831417975</v>
      </c>
      <c r="D288" s="116">
        <f t="shared" si="57"/>
        <v>0.00004148889826</v>
      </c>
      <c r="E288" s="116">
        <f t="shared" si="57"/>
        <v>0.0001013946371</v>
      </c>
      <c r="F288" s="116">
        <f t="shared" si="57"/>
        <v>0.00001871802894</v>
      </c>
      <c r="G288" s="116">
        <f t="shared" si="57"/>
        <v>0</v>
      </c>
      <c r="H288" s="116">
        <f t="shared" si="57"/>
        <v>0</v>
      </c>
      <c r="I288" s="116">
        <f t="shared" si="57"/>
        <v>0</v>
      </c>
      <c r="J288" s="116">
        <f t="shared" si="57"/>
        <v>0</v>
      </c>
      <c r="K288" s="116">
        <f t="shared" si="57"/>
        <v>0</v>
      </c>
      <c r="L288" s="116">
        <f t="shared" si="57"/>
        <v>0</v>
      </c>
      <c r="M288" s="116">
        <f t="shared" si="57"/>
        <v>0</v>
      </c>
      <c r="N288" s="116">
        <f t="shared" si="57"/>
        <v>0</v>
      </c>
      <c r="O288" s="116">
        <f t="shared" si="57"/>
        <v>0</v>
      </c>
      <c r="P288" s="116">
        <f t="shared" si="57"/>
        <v>0</v>
      </c>
      <c r="Q288" s="116">
        <f t="shared" si="57"/>
        <v>0</v>
      </c>
      <c r="R288" s="116">
        <f t="shared" si="57"/>
        <v>0</v>
      </c>
      <c r="S288" s="116">
        <f t="shared" si="57"/>
        <v>0</v>
      </c>
      <c r="T288" s="116">
        <f t="shared" si="57"/>
        <v>0</v>
      </c>
      <c r="U288" s="116">
        <f t="shared" si="57"/>
        <v>0</v>
      </c>
    </row>
    <row r="289" ht="15.75" customHeight="1">
      <c r="A289" s="176" t="s">
        <v>12</v>
      </c>
      <c r="B289" s="173">
        <f t="shared" ref="B289:U289" si="58">B68/B$12</f>
        <v>0</v>
      </c>
      <c r="C289" s="120">
        <f t="shared" si="58"/>
        <v>0</v>
      </c>
      <c r="D289" s="120">
        <f t="shared" si="58"/>
        <v>0</v>
      </c>
      <c r="E289" s="120">
        <f t="shared" si="58"/>
        <v>0</v>
      </c>
      <c r="F289" s="120">
        <f t="shared" si="58"/>
        <v>0</v>
      </c>
      <c r="G289" s="120">
        <f t="shared" si="58"/>
        <v>0</v>
      </c>
      <c r="H289" s="120">
        <f t="shared" si="58"/>
        <v>0.000009614182843</v>
      </c>
      <c r="I289" s="120">
        <f t="shared" si="58"/>
        <v>0</v>
      </c>
      <c r="J289" s="120">
        <f t="shared" si="58"/>
        <v>0</v>
      </c>
      <c r="K289" s="120">
        <f t="shared" si="58"/>
        <v>0</v>
      </c>
      <c r="L289" s="120">
        <f t="shared" si="58"/>
        <v>0.0001479370183</v>
      </c>
      <c r="M289" s="120">
        <f t="shared" si="58"/>
        <v>0.00004588483612</v>
      </c>
      <c r="N289" s="120">
        <f t="shared" si="58"/>
        <v>0</v>
      </c>
      <c r="O289" s="120">
        <f t="shared" si="58"/>
        <v>0</v>
      </c>
      <c r="P289" s="120">
        <f t="shared" si="58"/>
        <v>0</v>
      </c>
      <c r="Q289" s="120">
        <f t="shared" si="58"/>
        <v>0</v>
      </c>
      <c r="R289" s="120">
        <f t="shared" si="58"/>
        <v>0</v>
      </c>
      <c r="S289" s="120">
        <f t="shared" si="58"/>
        <v>0</v>
      </c>
      <c r="T289" s="120">
        <f t="shared" si="58"/>
        <v>0</v>
      </c>
      <c r="U289" s="120">
        <f t="shared" si="58"/>
        <v>0</v>
      </c>
    </row>
    <row r="290" ht="15.75" customHeight="1">
      <c r="A290" s="176" t="s">
        <v>129</v>
      </c>
      <c r="B290" s="194">
        <f t="shared" ref="B290:U290" si="59">B69/B$12</f>
        <v>0</v>
      </c>
      <c r="C290" s="116">
        <f t="shared" si="59"/>
        <v>0</v>
      </c>
      <c r="D290" s="116">
        <f t="shared" si="59"/>
        <v>0</v>
      </c>
      <c r="E290" s="116">
        <f t="shared" si="59"/>
        <v>0</v>
      </c>
      <c r="F290" s="116">
        <f t="shared" si="59"/>
        <v>0</v>
      </c>
      <c r="G290" s="116">
        <f t="shared" si="59"/>
        <v>0</v>
      </c>
      <c r="H290" s="116">
        <f t="shared" si="59"/>
        <v>0</v>
      </c>
      <c r="I290" s="116">
        <f t="shared" si="59"/>
        <v>0</v>
      </c>
      <c r="J290" s="116">
        <f t="shared" si="59"/>
        <v>0</v>
      </c>
      <c r="K290" s="116">
        <f t="shared" si="59"/>
        <v>0</v>
      </c>
      <c r="L290" s="116">
        <f t="shared" si="59"/>
        <v>0</v>
      </c>
      <c r="M290" s="116">
        <f t="shared" si="59"/>
        <v>0</v>
      </c>
      <c r="N290" s="116">
        <f t="shared" si="59"/>
        <v>0</v>
      </c>
      <c r="O290" s="116">
        <f t="shared" si="59"/>
        <v>0</v>
      </c>
      <c r="P290" s="116">
        <f t="shared" si="59"/>
        <v>0</v>
      </c>
      <c r="Q290" s="116">
        <f t="shared" si="59"/>
        <v>0</v>
      </c>
      <c r="R290" s="116">
        <f t="shared" si="59"/>
        <v>0</v>
      </c>
      <c r="S290" s="116">
        <f t="shared" si="59"/>
        <v>0</v>
      </c>
      <c r="T290" s="116">
        <f t="shared" si="59"/>
        <v>0</v>
      </c>
      <c r="U290" s="116">
        <f t="shared" si="59"/>
        <v>0</v>
      </c>
    </row>
    <row r="291" ht="15.75" customHeight="1">
      <c r="A291" s="176" t="s">
        <v>130</v>
      </c>
      <c r="B291" s="194">
        <f t="shared" ref="B291:U291" si="60">B70/B$12</f>
        <v>0</v>
      </c>
      <c r="C291" s="116">
        <f t="shared" si="60"/>
        <v>0</v>
      </c>
      <c r="D291" s="116">
        <f t="shared" si="60"/>
        <v>0</v>
      </c>
      <c r="E291" s="116">
        <f t="shared" si="60"/>
        <v>0</v>
      </c>
      <c r="F291" s="116">
        <f t="shared" si="60"/>
        <v>0</v>
      </c>
      <c r="G291" s="116">
        <f t="shared" si="60"/>
        <v>0</v>
      </c>
      <c r="H291" s="116">
        <f t="shared" si="60"/>
        <v>0</v>
      </c>
      <c r="I291" s="116">
        <f t="shared" si="60"/>
        <v>0</v>
      </c>
      <c r="J291" s="116">
        <f t="shared" si="60"/>
        <v>0</v>
      </c>
      <c r="K291" s="116">
        <f t="shared" si="60"/>
        <v>0</v>
      </c>
      <c r="L291" s="116">
        <f t="shared" si="60"/>
        <v>0</v>
      </c>
      <c r="M291" s="116">
        <f t="shared" si="60"/>
        <v>0</v>
      </c>
      <c r="N291" s="116">
        <f t="shared" si="60"/>
        <v>0</v>
      </c>
      <c r="O291" s="116">
        <f t="shared" si="60"/>
        <v>0</v>
      </c>
      <c r="P291" s="116">
        <f t="shared" si="60"/>
        <v>0</v>
      </c>
      <c r="Q291" s="116">
        <f t="shared" si="60"/>
        <v>0</v>
      </c>
      <c r="R291" s="116">
        <f t="shared" si="60"/>
        <v>0</v>
      </c>
      <c r="S291" s="116">
        <f t="shared" si="60"/>
        <v>0</v>
      </c>
      <c r="T291" s="116">
        <f t="shared" si="60"/>
        <v>0</v>
      </c>
      <c r="U291" s="116">
        <f t="shared" si="60"/>
        <v>0</v>
      </c>
    </row>
    <row r="292" ht="15.75" customHeight="1">
      <c r="A292" s="176" t="s">
        <v>131</v>
      </c>
      <c r="B292" s="194">
        <f t="shared" ref="B292:U292" si="61">B71/B$12</f>
        <v>0</v>
      </c>
      <c r="C292" s="116">
        <f t="shared" si="61"/>
        <v>0</v>
      </c>
      <c r="D292" s="116">
        <f t="shared" si="61"/>
        <v>0</v>
      </c>
      <c r="E292" s="116">
        <f t="shared" si="61"/>
        <v>0</v>
      </c>
      <c r="F292" s="116">
        <f t="shared" si="61"/>
        <v>0</v>
      </c>
      <c r="G292" s="116">
        <f t="shared" si="61"/>
        <v>0</v>
      </c>
      <c r="H292" s="116">
        <f t="shared" si="61"/>
        <v>0</v>
      </c>
      <c r="I292" s="116">
        <f t="shared" si="61"/>
        <v>0</v>
      </c>
      <c r="J292" s="116">
        <f t="shared" si="61"/>
        <v>0</v>
      </c>
      <c r="K292" s="116">
        <f t="shared" si="61"/>
        <v>0</v>
      </c>
      <c r="L292" s="116">
        <f t="shared" si="61"/>
        <v>0</v>
      </c>
      <c r="M292" s="116">
        <f t="shared" si="61"/>
        <v>0</v>
      </c>
      <c r="N292" s="116">
        <f t="shared" si="61"/>
        <v>0</v>
      </c>
      <c r="O292" s="116">
        <f t="shared" si="61"/>
        <v>0</v>
      </c>
      <c r="P292" s="116">
        <f t="shared" si="61"/>
        <v>0</v>
      </c>
      <c r="Q292" s="116">
        <f t="shared" si="61"/>
        <v>0</v>
      </c>
      <c r="R292" s="116">
        <f t="shared" si="61"/>
        <v>0</v>
      </c>
      <c r="S292" s="116">
        <f t="shared" si="61"/>
        <v>0</v>
      </c>
      <c r="T292" s="116">
        <f t="shared" si="61"/>
        <v>0</v>
      </c>
      <c r="U292" s="116">
        <f t="shared" si="61"/>
        <v>0</v>
      </c>
    </row>
    <row r="293" ht="15.75" customHeight="1">
      <c r="A293" s="176" t="s">
        <v>132</v>
      </c>
      <c r="B293" s="194">
        <f t="shared" ref="B293:U293" si="62">B72/B$12</f>
        <v>0.00001286620434</v>
      </c>
      <c r="C293" s="116">
        <f t="shared" si="62"/>
        <v>0</v>
      </c>
      <c r="D293" s="116">
        <f t="shared" si="62"/>
        <v>0</v>
      </c>
      <c r="E293" s="116">
        <f t="shared" si="62"/>
        <v>0</v>
      </c>
      <c r="F293" s="116">
        <f t="shared" si="62"/>
        <v>0</v>
      </c>
      <c r="G293" s="116">
        <f t="shared" si="62"/>
        <v>0</v>
      </c>
      <c r="H293" s="116">
        <f t="shared" si="62"/>
        <v>0</v>
      </c>
      <c r="I293" s="116">
        <f t="shared" si="62"/>
        <v>0</v>
      </c>
      <c r="J293" s="116">
        <f t="shared" si="62"/>
        <v>0</v>
      </c>
      <c r="K293" s="116">
        <f t="shared" si="62"/>
        <v>0</v>
      </c>
      <c r="L293" s="116">
        <f t="shared" si="62"/>
        <v>0</v>
      </c>
      <c r="M293" s="116">
        <f t="shared" si="62"/>
        <v>0</v>
      </c>
      <c r="N293" s="116">
        <f t="shared" si="62"/>
        <v>0</v>
      </c>
      <c r="O293" s="116">
        <f t="shared" si="62"/>
        <v>0</v>
      </c>
      <c r="P293" s="116">
        <f t="shared" si="62"/>
        <v>0</v>
      </c>
      <c r="Q293" s="116">
        <f t="shared" si="62"/>
        <v>0</v>
      </c>
      <c r="R293" s="116">
        <f t="shared" si="62"/>
        <v>0</v>
      </c>
      <c r="S293" s="116">
        <f t="shared" si="62"/>
        <v>0</v>
      </c>
      <c r="T293" s="116">
        <f t="shared" si="62"/>
        <v>0</v>
      </c>
      <c r="U293" s="116">
        <f t="shared" si="62"/>
        <v>0</v>
      </c>
    </row>
    <row r="294" ht="15.75" customHeight="1">
      <c r="A294" s="176" t="s">
        <v>75</v>
      </c>
      <c r="B294" s="194">
        <f t="shared" ref="B294:U294" si="63">B73/B$12</f>
        <v>0</v>
      </c>
      <c r="C294" s="116">
        <f t="shared" si="63"/>
        <v>0</v>
      </c>
      <c r="D294" s="116">
        <f t="shared" si="63"/>
        <v>0</v>
      </c>
      <c r="E294" s="116">
        <f t="shared" si="63"/>
        <v>0</v>
      </c>
      <c r="F294" s="116">
        <f t="shared" si="63"/>
        <v>0</v>
      </c>
      <c r="G294" s="116">
        <f t="shared" si="63"/>
        <v>0</v>
      </c>
      <c r="H294" s="116">
        <f t="shared" si="63"/>
        <v>0</v>
      </c>
      <c r="I294" s="116">
        <f t="shared" si="63"/>
        <v>0</v>
      </c>
      <c r="J294" s="116">
        <f t="shared" si="63"/>
        <v>0</v>
      </c>
      <c r="K294" s="116">
        <f t="shared" si="63"/>
        <v>0</v>
      </c>
      <c r="L294" s="116">
        <f t="shared" si="63"/>
        <v>0</v>
      </c>
      <c r="M294" s="116">
        <f t="shared" si="63"/>
        <v>0</v>
      </c>
      <c r="N294" s="116">
        <f t="shared" si="63"/>
        <v>0</v>
      </c>
      <c r="O294" s="116">
        <f t="shared" si="63"/>
        <v>0</v>
      </c>
      <c r="P294" s="116">
        <f t="shared" si="63"/>
        <v>0</v>
      </c>
      <c r="Q294" s="116">
        <f t="shared" si="63"/>
        <v>0</v>
      </c>
      <c r="R294" s="116">
        <f t="shared" si="63"/>
        <v>0</v>
      </c>
      <c r="S294" s="116">
        <f t="shared" si="63"/>
        <v>0</v>
      </c>
      <c r="T294" s="116">
        <f t="shared" si="63"/>
        <v>0</v>
      </c>
      <c r="U294" s="116">
        <f t="shared" si="63"/>
        <v>0</v>
      </c>
    </row>
    <row r="295" ht="15.75" customHeight="1">
      <c r="A295" s="176" t="s">
        <v>13</v>
      </c>
      <c r="B295" s="201">
        <f t="shared" ref="B295:U295" si="64">B74/B$12</f>
        <v>0.07683697232</v>
      </c>
      <c r="C295" s="201">
        <f t="shared" si="64"/>
        <v>0.07182821299</v>
      </c>
      <c r="D295" s="201">
        <f t="shared" si="64"/>
        <v>0.1134928812</v>
      </c>
      <c r="E295" s="201">
        <f t="shared" si="64"/>
        <v>0.03911067686</v>
      </c>
      <c r="F295" s="201">
        <f t="shared" si="64"/>
        <v>0.05461118643</v>
      </c>
      <c r="G295" s="201">
        <f t="shared" si="64"/>
        <v>0.0774069945</v>
      </c>
      <c r="H295" s="201">
        <f t="shared" si="64"/>
        <v>0.07844211781</v>
      </c>
      <c r="I295" s="201">
        <f t="shared" si="64"/>
        <v>0.06339412978</v>
      </c>
      <c r="J295" s="201">
        <f t="shared" si="64"/>
        <v>0.04919485763</v>
      </c>
      <c r="K295" s="201">
        <f t="shared" si="64"/>
        <v>0.09072777914</v>
      </c>
      <c r="L295" s="201">
        <f t="shared" si="64"/>
        <v>0.05574759972</v>
      </c>
      <c r="M295" s="201">
        <f t="shared" si="64"/>
        <v>0.04844732774</v>
      </c>
      <c r="N295" s="201">
        <f t="shared" si="64"/>
        <v>0.03297605558</v>
      </c>
      <c r="O295" s="201">
        <f t="shared" si="64"/>
        <v>0.03443556554</v>
      </c>
      <c r="P295" s="201">
        <f t="shared" si="64"/>
        <v>0.02641813423</v>
      </c>
      <c r="Q295" s="201">
        <f t="shared" si="64"/>
        <v>0.01726184003</v>
      </c>
      <c r="R295" s="201">
        <f t="shared" si="64"/>
        <v>0.02679678156</v>
      </c>
      <c r="S295" s="201">
        <f t="shared" si="64"/>
        <v>0.03891138525</v>
      </c>
      <c r="T295" s="201">
        <f t="shared" si="64"/>
        <v>0.004633172611</v>
      </c>
      <c r="U295" s="201">
        <f t="shared" si="64"/>
        <v>0.002497028588</v>
      </c>
    </row>
    <row r="296" ht="15.75" customHeight="1">
      <c r="A296" s="176" t="s">
        <v>519</v>
      </c>
      <c r="B296" s="194">
        <f t="shared" ref="B296:U296" si="65">B75/B$12</f>
        <v>0</v>
      </c>
      <c r="C296" s="116">
        <f t="shared" si="65"/>
        <v>0</v>
      </c>
      <c r="D296" s="116">
        <f t="shared" si="65"/>
        <v>0</v>
      </c>
      <c r="E296" s="116">
        <f t="shared" si="65"/>
        <v>0</v>
      </c>
      <c r="F296" s="116">
        <f t="shared" si="65"/>
        <v>0</v>
      </c>
      <c r="G296" s="116">
        <f t="shared" si="65"/>
        <v>0</v>
      </c>
      <c r="H296" s="116">
        <f t="shared" si="65"/>
        <v>0</v>
      </c>
      <c r="I296" s="116">
        <f t="shared" si="65"/>
        <v>0</v>
      </c>
      <c r="J296" s="116">
        <f t="shared" si="65"/>
        <v>0</v>
      </c>
      <c r="K296" s="116">
        <f t="shared" si="65"/>
        <v>0</v>
      </c>
      <c r="L296" s="116">
        <f t="shared" si="65"/>
        <v>0</v>
      </c>
      <c r="M296" s="116">
        <f t="shared" si="65"/>
        <v>0</v>
      </c>
      <c r="N296" s="116">
        <f t="shared" si="65"/>
        <v>0</v>
      </c>
      <c r="O296" s="116">
        <f t="shared" si="65"/>
        <v>0</v>
      </c>
      <c r="P296" s="116">
        <f t="shared" si="65"/>
        <v>0</v>
      </c>
      <c r="Q296" s="116">
        <f t="shared" si="65"/>
        <v>0</v>
      </c>
      <c r="R296" s="116">
        <f t="shared" si="65"/>
        <v>0</v>
      </c>
      <c r="S296" s="116">
        <f t="shared" si="65"/>
        <v>0</v>
      </c>
      <c r="T296" s="116">
        <f t="shared" si="65"/>
        <v>0</v>
      </c>
      <c r="U296" s="116">
        <f t="shared" si="65"/>
        <v>0</v>
      </c>
    </row>
    <row r="297" ht="15.75" customHeight="1">
      <c r="A297" s="176" t="s">
        <v>133</v>
      </c>
      <c r="B297" s="194">
        <f t="shared" ref="B297:U297" si="66">B76/B$12</f>
        <v>0</v>
      </c>
      <c r="C297" s="116">
        <f t="shared" si="66"/>
        <v>0</v>
      </c>
      <c r="D297" s="116">
        <f t="shared" si="66"/>
        <v>0</v>
      </c>
      <c r="E297" s="116">
        <f t="shared" si="66"/>
        <v>0</v>
      </c>
      <c r="F297" s="116">
        <f t="shared" si="66"/>
        <v>0</v>
      </c>
      <c r="G297" s="116">
        <f t="shared" si="66"/>
        <v>0</v>
      </c>
      <c r="H297" s="116">
        <f t="shared" si="66"/>
        <v>0</v>
      </c>
      <c r="I297" s="116">
        <f t="shared" si="66"/>
        <v>0</v>
      </c>
      <c r="J297" s="116">
        <f t="shared" si="66"/>
        <v>0</v>
      </c>
      <c r="K297" s="116">
        <f t="shared" si="66"/>
        <v>0</v>
      </c>
      <c r="L297" s="116">
        <f t="shared" si="66"/>
        <v>0</v>
      </c>
      <c r="M297" s="116">
        <f t="shared" si="66"/>
        <v>0</v>
      </c>
      <c r="N297" s="116">
        <f t="shared" si="66"/>
        <v>0</v>
      </c>
      <c r="O297" s="116">
        <f t="shared" si="66"/>
        <v>0</v>
      </c>
      <c r="P297" s="116">
        <f t="shared" si="66"/>
        <v>0</v>
      </c>
      <c r="Q297" s="116">
        <f t="shared" si="66"/>
        <v>0</v>
      </c>
      <c r="R297" s="116">
        <f t="shared" si="66"/>
        <v>0</v>
      </c>
      <c r="S297" s="116">
        <f t="shared" si="66"/>
        <v>0</v>
      </c>
      <c r="T297" s="116">
        <f t="shared" si="66"/>
        <v>0</v>
      </c>
      <c r="U297" s="116">
        <f t="shared" si="66"/>
        <v>0</v>
      </c>
    </row>
    <row r="298" ht="15.75" customHeight="1">
      <c r="A298" s="176" t="s">
        <v>520</v>
      </c>
      <c r="B298" s="194">
        <f t="shared" ref="B298:U298" si="67">B77/B$12</f>
        <v>0</v>
      </c>
      <c r="C298" s="116">
        <f t="shared" si="67"/>
        <v>0</v>
      </c>
      <c r="D298" s="116">
        <f t="shared" si="67"/>
        <v>0</v>
      </c>
      <c r="E298" s="116">
        <f t="shared" si="67"/>
        <v>0</v>
      </c>
      <c r="F298" s="116">
        <f t="shared" si="67"/>
        <v>0</v>
      </c>
      <c r="G298" s="116">
        <f t="shared" si="67"/>
        <v>0</v>
      </c>
      <c r="H298" s="116">
        <f t="shared" si="67"/>
        <v>0</v>
      </c>
      <c r="I298" s="116">
        <f t="shared" si="67"/>
        <v>0</v>
      </c>
      <c r="J298" s="116">
        <f t="shared" si="67"/>
        <v>0</v>
      </c>
      <c r="K298" s="116">
        <f t="shared" si="67"/>
        <v>0</v>
      </c>
      <c r="L298" s="116">
        <f t="shared" si="67"/>
        <v>0</v>
      </c>
      <c r="M298" s="116">
        <f t="shared" si="67"/>
        <v>0</v>
      </c>
      <c r="N298" s="116">
        <f t="shared" si="67"/>
        <v>0</v>
      </c>
      <c r="O298" s="116">
        <f t="shared" si="67"/>
        <v>0</v>
      </c>
      <c r="P298" s="116">
        <f t="shared" si="67"/>
        <v>0</v>
      </c>
      <c r="Q298" s="116">
        <f t="shared" si="67"/>
        <v>0</v>
      </c>
      <c r="R298" s="116">
        <f t="shared" si="67"/>
        <v>0</v>
      </c>
      <c r="S298" s="116">
        <f t="shared" si="67"/>
        <v>0</v>
      </c>
      <c r="T298" s="116">
        <f t="shared" si="67"/>
        <v>0</v>
      </c>
      <c r="U298" s="116">
        <f t="shared" si="67"/>
        <v>0</v>
      </c>
    </row>
    <row r="299" ht="15.75" customHeight="1">
      <c r="A299" s="176" t="s">
        <v>134</v>
      </c>
      <c r="B299" s="194">
        <f t="shared" ref="B299:U299" si="68">B78/B$12</f>
        <v>0</v>
      </c>
      <c r="C299" s="116">
        <f t="shared" si="68"/>
        <v>0</v>
      </c>
      <c r="D299" s="116">
        <f t="shared" si="68"/>
        <v>0</v>
      </c>
      <c r="E299" s="116">
        <f t="shared" si="68"/>
        <v>0</v>
      </c>
      <c r="F299" s="116">
        <f t="shared" si="68"/>
        <v>0</v>
      </c>
      <c r="G299" s="116">
        <f t="shared" si="68"/>
        <v>0</v>
      </c>
      <c r="H299" s="116">
        <f t="shared" si="68"/>
        <v>0</v>
      </c>
      <c r="I299" s="116">
        <f t="shared" si="68"/>
        <v>0</v>
      </c>
      <c r="J299" s="116">
        <f t="shared" si="68"/>
        <v>0</v>
      </c>
      <c r="K299" s="116">
        <f t="shared" si="68"/>
        <v>0</v>
      </c>
      <c r="L299" s="116">
        <f t="shared" si="68"/>
        <v>0</v>
      </c>
      <c r="M299" s="116">
        <f t="shared" si="68"/>
        <v>0</v>
      </c>
      <c r="N299" s="116">
        <f t="shared" si="68"/>
        <v>0</v>
      </c>
      <c r="O299" s="116">
        <f t="shared" si="68"/>
        <v>0</v>
      </c>
      <c r="P299" s="116">
        <f t="shared" si="68"/>
        <v>0</v>
      </c>
      <c r="Q299" s="116">
        <f t="shared" si="68"/>
        <v>0</v>
      </c>
      <c r="R299" s="116">
        <f t="shared" si="68"/>
        <v>0</v>
      </c>
      <c r="S299" s="116">
        <f t="shared" si="68"/>
        <v>0</v>
      </c>
      <c r="T299" s="116">
        <f t="shared" si="68"/>
        <v>0</v>
      </c>
      <c r="U299" s="116">
        <f t="shared" si="68"/>
        <v>0</v>
      </c>
    </row>
    <row r="300" ht="15.75" customHeight="1">
      <c r="A300" s="176" t="s">
        <v>135</v>
      </c>
      <c r="B300" s="194">
        <f t="shared" ref="B300:U300" si="69">B79/B$12</f>
        <v>0</v>
      </c>
      <c r="C300" s="116">
        <f t="shared" si="69"/>
        <v>0</v>
      </c>
      <c r="D300" s="116">
        <f t="shared" si="69"/>
        <v>0</v>
      </c>
      <c r="E300" s="116">
        <f t="shared" si="69"/>
        <v>0</v>
      </c>
      <c r="F300" s="116">
        <f t="shared" si="69"/>
        <v>0</v>
      </c>
      <c r="G300" s="116">
        <f t="shared" si="69"/>
        <v>0</v>
      </c>
      <c r="H300" s="116">
        <f t="shared" si="69"/>
        <v>0</v>
      </c>
      <c r="I300" s="116">
        <f t="shared" si="69"/>
        <v>0</v>
      </c>
      <c r="J300" s="116">
        <f t="shared" si="69"/>
        <v>0</v>
      </c>
      <c r="K300" s="116">
        <f t="shared" si="69"/>
        <v>0</v>
      </c>
      <c r="L300" s="116">
        <f t="shared" si="69"/>
        <v>0</v>
      </c>
      <c r="M300" s="116">
        <f t="shared" si="69"/>
        <v>0</v>
      </c>
      <c r="N300" s="116">
        <f t="shared" si="69"/>
        <v>0</v>
      </c>
      <c r="O300" s="116">
        <f t="shared" si="69"/>
        <v>0</v>
      </c>
      <c r="P300" s="116">
        <f t="shared" si="69"/>
        <v>0</v>
      </c>
      <c r="Q300" s="116">
        <f t="shared" si="69"/>
        <v>0</v>
      </c>
      <c r="R300" s="116">
        <f t="shared" si="69"/>
        <v>0</v>
      </c>
      <c r="S300" s="116">
        <f t="shared" si="69"/>
        <v>0</v>
      </c>
      <c r="T300" s="116">
        <f t="shared" si="69"/>
        <v>0</v>
      </c>
      <c r="U300" s="116">
        <f t="shared" si="69"/>
        <v>0</v>
      </c>
    </row>
    <row r="301" ht="15.75" customHeight="1">
      <c r="A301" s="176" t="s">
        <v>14</v>
      </c>
      <c r="B301" s="194">
        <f t="shared" ref="B301:U301" si="70">B80/B$12</f>
        <v>0</v>
      </c>
      <c r="C301" s="116">
        <f t="shared" si="70"/>
        <v>0</v>
      </c>
      <c r="D301" s="116">
        <f t="shared" si="70"/>
        <v>0</v>
      </c>
      <c r="E301" s="116">
        <f t="shared" si="70"/>
        <v>0</v>
      </c>
      <c r="F301" s="116">
        <f t="shared" si="70"/>
        <v>0</v>
      </c>
      <c r="G301" s="116">
        <f t="shared" si="70"/>
        <v>0</v>
      </c>
      <c r="H301" s="116">
        <f t="shared" si="70"/>
        <v>0</v>
      </c>
      <c r="I301" s="116">
        <f t="shared" si="70"/>
        <v>0</v>
      </c>
      <c r="J301" s="116">
        <f t="shared" si="70"/>
        <v>0</v>
      </c>
      <c r="K301" s="116">
        <f t="shared" si="70"/>
        <v>0</v>
      </c>
      <c r="L301" s="116">
        <f t="shared" si="70"/>
        <v>0</v>
      </c>
      <c r="M301" s="116">
        <f t="shared" si="70"/>
        <v>0</v>
      </c>
      <c r="N301" s="116">
        <f t="shared" si="70"/>
        <v>0</v>
      </c>
      <c r="O301" s="116">
        <f t="shared" si="70"/>
        <v>0</v>
      </c>
      <c r="P301" s="116">
        <f t="shared" si="70"/>
        <v>0</v>
      </c>
      <c r="Q301" s="116">
        <f t="shared" si="70"/>
        <v>0</v>
      </c>
      <c r="R301" s="116">
        <f t="shared" si="70"/>
        <v>0</v>
      </c>
      <c r="S301" s="116">
        <f t="shared" si="70"/>
        <v>0</v>
      </c>
      <c r="T301" s="116">
        <f t="shared" si="70"/>
        <v>0</v>
      </c>
      <c r="U301" s="116">
        <f t="shared" si="70"/>
        <v>0</v>
      </c>
    </row>
    <row r="302" ht="15.75" customHeight="1">
      <c r="A302" s="176" t="s">
        <v>136</v>
      </c>
      <c r="B302" s="194">
        <f t="shared" ref="B302:U302" si="71">B81/B$12</f>
        <v>0</v>
      </c>
      <c r="C302" s="116">
        <f t="shared" si="71"/>
        <v>0</v>
      </c>
      <c r="D302" s="116">
        <f t="shared" si="71"/>
        <v>0</v>
      </c>
      <c r="E302" s="116">
        <f t="shared" si="71"/>
        <v>0</v>
      </c>
      <c r="F302" s="116">
        <f t="shared" si="71"/>
        <v>0</v>
      </c>
      <c r="G302" s="116">
        <f t="shared" si="71"/>
        <v>0</v>
      </c>
      <c r="H302" s="116">
        <f t="shared" si="71"/>
        <v>0</v>
      </c>
      <c r="I302" s="116">
        <f t="shared" si="71"/>
        <v>0</v>
      </c>
      <c r="J302" s="116">
        <f t="shared" si="71"/>
        <v>0</v>
      </c>
      <c r="K302" s="116">
        <f t="shared" si="71"/>
        <v>0</v>
      </c>
      <c r="L302" s="116">
        <f t="shared" si="71"/>
        <v>0</v>
      </c>
      <c r="M302" s="116">
        <f t="shared" si="71"/>
        <v>0</v>
      </c>
      <c r="N302" s="116">
        <f t="shared" si="71"/>
        <v>0</v>
      </c>
      <c r="O302" s="116">
        <f t="shared" si="71"/>
        <v>0</v>
      </c>
      <c r="P302" s="116">
        <f t="shared" si="71"/>
        <v>0</v>
      </c>
      <c r="Q302" s="116">
        <f t="shared" si="71"/>
        <v>0</v>
      </c>
      <c r="R302" s="116">
        <f t="shared" si="71"/>
        <v>0</v>
      </c>
      <c r="S302" s="116">
        <f t="shared" si="71"/>
        <v>0</v>
      </c>
      <c r="T302" s="116">
        <f t="shared" si="71"/>
        <v>0</v>
      </c>
      <c r="U302" s="116">
        <f t="shared" si="71"/>
        <v>0</v>
      </c>
    </row>
    <row r="303" ht="15.75" customHeight="1">
      <c r="A303" s="176" t="s">
        <v>521</v>
      </c>
      <c r="B303" s="194">
        <f t="shared" ref="B303:U303" si="72">B82/B$12</f>
        <v>0</v>
      </c>
      <c r="C303" s="116">
        <f t="shared" si="72"/>
        <v>0</v>
      </c>
      <c r="D303" s="116">
        <f t="shared" si="72"/>
        <v>0</v>
      </c>
      <c r="E303" s="116">
        <f t="shared" si="72"/>
        <v>0</v>
      </c>
      <c r="F303" s="116">
        <f t="shared" si="72"/>
        <v>0</v>
      </c>
      <c r="G303" s="116">
        <f t="shared" si="72"/>
        <v>0</v>
      </c>
      <c r="H303" s="116">
        <f t="shared" si="72"/>
        <v>0</v>
      </c>
      <c r="I303" s="116">
        <f t="shared" si="72"/>
        <v>0</v>
      </c>
      <c r="J303" s="116">
        <f t="shared" si="72"/>
        <v>0</v>
      </c>
      <c r="K303" s="116">
        <f t="shared" si="72"/>
        <v>0</v>
      </c>
      <c r="L303" s="116">
        <f t="shared" si="72"/>
        <v>0</v>
      </c>
      <c r="M303" s="116">
        <f t="shared" si="72"/>
        <v>0</v>
      </c>
      <c r="N303" s="116">
        <f t="shared" si="72"/>
        <v>0</v>
      </c>
      <c r="O303" s="116">
        <f t="shared" si="72"/>
        <v>0</v>
      </c>
      <c r="P303" s="116">
        <f t="shared" si="72"/>
        <v>0</v>
      </c>
      <c r="Q303" s="116">
        <f t="shared" si="72"/>
        <v>0</v>
      </c>
      <c r="R303" s="116">
        <f t="shared" si="72"/>
        <v>0</v>
      </c>
      <c r="S303" s="116">
        <f t="shared" si="72"/>
        <v>0</v>
      </c>
      <c r="T303" s="116">
        <f t="shared" si="72"/>
        <v>0</v>
      </c>
      <c r="U303" s="116">
        <f t="shared" si="72"/>
        <v>0</v>
      </c>
    </row>
    <row r="304" ht="15.75" customHeight="1">
      <c r="A304" s="176" t="s">
        <v>522</v>
      </c>
      <c r="B304" s="194">
        <f t="shared" ref="B304:U304" si="73">B83/B$12</f>
        <v>0</v>
      </c>
      <c r="C304" s="116">
        <f t="shared" si="73"/>
        <v>0</v>
      </c>
      <c r="D304" s="116">
        <f t="shared" si="73"/>
        <v>0</v>
      </c>
      <c r="E304" s="116">
        <f t="shared" si="73"/>
        <v>0</v>
      </c>
      <c r="F304" s="116">
        <f t="shared" si="73"/>
        <v>0</v>
      </c>
      <c r="G304" s="116">
        <f t="shared" si="73"/>
        <v>0</v>
      </c>
      <c r="H304" s="116">
        <f t="shared" si="73"/>
        <v>0</v>
      </c>
      <c r="I304" s="116">
        <f t="shared" si="73"/>
        <v>0</v>
      </c>
      <c r="J304" s="116">
        <f t="shared" si="73"/>
        <v>0</v>
      </c>
      <c r="K304" s="116">
        <f t="shared" si="73"/>
        <v>0</v>
      </c>
      <c r="L304" s="116">
        <f t="shared" si="73"/>
        <v>0</v>
      </c>
      <c r="M304" s="116">
        <f t="shared" si="73"/>
        <v>0</v>
      </c>
      <c r="N304" s="116">
        <f t="shared" si="73"/>
        <v>0</v>
      </c>
      <c r="O304" s="116">
        <f t="shared" si="73"/>
        <v>0</v>
      </c>
      <c r="P304" s="116">
        <f t="shared" si="73"/>
        <v>0</v>
      </c>
      <c r="Q304" s="116">
        <f t="shared" si="73"/>
        <v>0</v>
      </c>
      <c r="R304" s="116">
        <f t="shared" si="73"/>
        <v>0</v>
      </c>
      <c r="S304" s="116">
        <f t="shared" si="73"/>
        <v>0</v>
      </c>
      <c r="T304" s="116">
        <f t="shared" si="73"/>
        <v>0</v>
      </c>
      <c r="U304" s="116">
        <f t="shared" si="73"/>
        <v>0</v>
      </c>
    </row>
    <row r="305" ht="15.75" customHeight="1">
      <c r="A305" s="176" t="s">
        <v>137</v>
      </c>
      <c r="B305" s="194">
        <f t="shared" ref="B305:U305" si="74">B84/B$12</f>
        <v>0</v>
      </c>
      <c r="C305" s="116">
        <f t="shared" si="74"/>
        <v>0</v>
      </c>
      <c r="D305" s="116">
        <f t="shared" si="74"/>
        <v>0</v>
      </c>
      <c r="E305" s="116">
        <f t="shared" si="74"/>
        <v>0</v>
      </c>
      <c r="F305" s="116">
        <f t="shared" si="74"/>
        <v>0</v>
      </c>
      <c r="G305" s="116">
        <f t="shared" si="74"/>
        <v>0</v>
      </c>
      <c r="H305" s="116">
        <f t="shared" si="74"/>
        <v>0</v>
      </c>
      <c r="I305" s="116">
        <f t="shared" si="74"/>
        <v>0</v>
      </c>
      <c r="J305" s="116">
        <f t="shared" si="74"/>
        <v>0</v>
      </c>
      <c r="K305" s="116">
        <f t="shared" si="74"/>
        <v>0</v>
      </c>
      <c r="L305" s="116">
        <f t="shared" si="74"/>
        <v>0</v>
      </c>
      <c r="M305" s="116">
        <f t="shared" si="74"/>
        <v>0</v>
      </c>
      <c r="N305" s="116">
        <f t="shared" si="74"/>
        <v>0</v>
      </c>
      <c r="O305" s="116">
        <f t="shared" si="74"/>
        <v>0</v>
      </c>
      <c r="P305" s="116">
        <f t="shared" si="74"/>
        <v>0</v>
      </c>
      <c r="Q305" s="116">
        <f t="shared" si="74"/>
        <v>0</v>
      </c>
      <c r="R305" s="116">
        <f t="shared" si="74"/>
        <v>0</v>
      </c>
      <c r="S305" s="116">
        <f t="shared" si="74"/>
        <v>0</v>
      </c>
      <c r="T305" s="116">
        <f t="shared" si="74"/>
        <v>0</v>
      </c>
      <c r="U305" s="116">
        <f t="shared" si="74"/>
        <v>0</v>
      </c>
    </row>
    <row r="306" ht="15.75" customHeight="1">
      <c r="A306" s="176" t="s">
        <v>523</v>
      </c>
      <c r="B306" s="194">
        <f t="shared" ref="B306:U306" si="75">B85/B$12</f>
        <v>0</v>
      </c>
      <c r="C306" s="116">
        <f t="shared" si="75"/>
        <v>0</v>
      </c>
      <c r="D306" s="116">
        <f t="shared" si="75"/>
        <v>0</v>
      </c>
      <c r="E306" s="116">
        <f t="shared" si="75"/>
        <v>0</v>
      </c>
      <c r="F306" s="116">
        <f t="shared" si="75"/>
        <v>0</v>
      </c>
      <c r="G306" s="116">
        <f t="shared" si="75"/>
        <v>0</v>
      </c>
      <c r="H306" s="116">
        <f t="shared" si="75"/>
        <v>0</v>
      </c>
      <c r="I306" s="116">
        <f t="shared" si="75"/>
        <v>0</v>
      </c>
      <c r="J306" s="116">
        <f t="shared" si="75"/>
        <v>0</v>
      </c>
      <c r="K306" s="116">
        <f t="shared" si="75"/>
        <v>0</v>
      </c>
      <c r="L306" s="116">
        <f t="shared" si="75"/>
        <v>0</v>
      </c>
      <c r="M306" s="116">
        <f t="shared" si="75"/>
        <v>0</v>
      </c>
      <c r="N306" s="116">
        <f t="shared" si="75"/>
        <v>0</v>
      </c>
      <c r="O306" s="116">
        <f t="shared" si="75"/>
        <v>0</v>
      </c>
      <c r="P306" s="116">
        <f t="shared" si="75"/>
        <v>0</v>
      </c>
      <c r="Q306" s="116">
        <f t="shared" si="75"/>
        <v>0</v>
      </c>
      <c r="R306" s="116">
        <f t="shared" si="75"/>
        <v>0</v>
      </c>
      <c r="S306" s="116">
        <f t="shared" si="75"/>
        <v>0</v>
      </c>
      <c r="T306" s="116">
        <f t="shared" si="75"/>
        <v>0</v>
      </c>
      <c r="U306" s="116">
        <f t="shared" si="75"/>
        <v>0</v>
      </c>
    </row>
    <row r="307" ht="15.75" customHeight="1">
      <c r="A307" s="176" t="s">
        <v>138</v>
      </c>
      <c r="B307" s="194">
        <f t="shared" ref="B307:U307" si="76">B86/B$12</f>
        <v>0</v>
      </c>
      <c r="C307" s="116">
        <f t="shared" si="76"/>
        <v>0</v>
      </c>
      <c r="D307" s="116">
        <f t="shared" si="76"/>
        <v>0</v>
      </c>
      <c r="E307" s="116">
        <f t="shared" si="76"/>
        <v>0</v>
      </c>
      <c r="F307" s="116">
        <f t="shared" si="76"/>
        <v>0</v>
      </c>
      <c r="G307" s="116">
        <f t="shared" si="76"/>
        <v>0</v>
      </c>
      <c r="H307" s="116">
        <f t="shared" si="76"/>
        <v>0</v>
      </c>
      <c r="I307" s="116">
        <f t="shared" si="76"/>
        <v>0</v>
      </c>
      <c r="J307" s="116">
        <f t="shared" si="76"/>
        <v>0</v>
      </c>
      <c r="K307" s="116">
        <f t="shared" si="76"/>
        <v>0.0004906700533</v>
      </c>
      <c r="L307" s="116">
        <f t="shared" si="76"/>
        <v>0.00001479370183</v>
      </c>
      <c r="M307" s="116">
        <f t="shared" si="76"/>
        <v>0</v>
      </c>
      <c r="N307" s="116">
        <f t="shared" si="76"/>
        <v>0</v>
      </c>
      <c r="O307" s="116">
        <f t="shared" si="76"/>
        <v>0</v>
      </c>
      <c r="P307" s="116">
        <f t="shared" si="76"/>
        <v>0</v>
      </c>
      <c r="Q307" s="116">
        <f t="shared" si="76"/>
        <v>0</v>
      </c>
      <c r="R307" s="116">
        <f t="shared" si="76"/>
        <v>0</v>
      </c>
      <c r="S307" s="116">
        <f t="shared" si="76"/>
        <v>0</v>
      </c>
      <c r="T307" s="116">
        <f t="shared" si="76"/>
        <v>0</v>
      </c>
      <c r="U307" s="116">
        <f t="shared" si="76"/>
        <v>0</v>
      </c>
    </row>
    <row r="308" ht="15.75" customHeight="1">
      <c r="A308" s="176" t="s">
        <v>139</v>
      </c>
      <c r="B308" s="194">
        <f t="shared" ref="B308:U308" si="77">B87/B$12</f>
        <v>0</v>
      </c>
      <c r="C308" s="116">
        <f t="shared" si="77"/>
        <v>0.00004578544938</v>
      </c>
      <c r="D308" s="116">
        <f t="shared" si="77"/>
        <v>0.000006914816377</v>
      </c>
      <c r="E308" s="116">
        <f t="shared" si="77"/>
        <v>0</v>
      </c>
      <c r="F308" s="116">
        <f t="shared" si="77"/>
        <v>0</v>
      </c>
      <c r="G308" s="116">
        <f t="shared" si="77"/>
        <v>0</v>
      </c>
      <c r="H308" s="116">
        <f t="shared" si="77"/>
        <v>0</v>
      </c>
      <c r="I308" s="116">
        <f t="shared" si="77"/>
        <v>0</v>
      </c>
      <c r="J308" s="116">
        <f t="shared" si="77"/>
        <v>0.000008701554098</v>
      </c>
      <c r="K308" s="116">
        <f t="shared" si="77"/>
        <v>0</v>
      </c>
      <c r="L308" s="116">
        <f t="shared" si="77"/>
        <v>0</v>
      </c>
      <c r="M308" s="116">
        <f t="shared" si="77"/>
        <v>0</v>
      </c>
      <c r="N308" s="116">
        <f t="shared" si="77"/>
        <v>0</v>
      </c>
      <c r="O308" s="116">
        <f t="shared" si="77"/>
        <v>0</v>
      </c>
      <c r="P308" s="116">
        <f t="shared" si="77"/>
        <v>0</v>
      </c>
      <c r="Q308" s="116">
        <f t="shared" si="77"/>
        <v>0</v>
      </c>
      <c r="R308" s="116">
        <f t="shared" si="77"/>
        <v>0</v>
      </c>
      <c r="S308" s="116">
        <f t="shared" si="77"/>
        <v>0</v>
      </c>
      <c r="T308" s="116">
        <f t="shared" si="77"/>
        <v>0</v>
      </c>
      <c r="U308" s="116">
        <f t="shared" si="77"/>
        <v>0</v>
      </c>
    </row>
    <row r="309" ht="15.75" customHeight="1">
      <c r="A309" s="176" t="s">
        <v>140</v>
      </c>
      <c r="B309" s="194">
        <f t="shared" ref="B309:U309" si="78">B88/B$12</f>
        <v>0</v>
      </c>
      <c r="C309" s="116">
        <f t="shared" si="78"/>
        <v>0</v>
      </c>
      <c r="D309" s="116">
        <f t="shared" si="78"/>
        <v>0</v>
      </c>
      <c r="E309" s="116">
        <f t="shared" si="78"/>
        <v>0</v>
      </c>
      <c r="F309" s="116">
        <f t="shared" si="78"/>
        <v>0</v>
      </c>
      <c r="G309" s="116">
        <f t="shared" si="78"/>
        <v>0</v>
      </c>
      <c r="H309" s="116">
        <f t="shared" si="78"/>
        <v>0</v>
      </c>
      <c r="I309" s="116">
        <f t="shared" si="78"/>
        <v>0</v>
      </c>
      <c r="J309" s="116">
        <f t="shared" si="78"/>
        <v>0</v>
      </c>
      <c r="K309" s="116">
        <f t="shared" si="78"/>
        <v>0</v>
      </c>
      <c r="L309" s="116">
        <f t="shared" si="78"/>
        <v>0</v>
      </c>
      <c r="M309" s="116">
        <f t="shared" si="78"/>
        <v>0</v>
      </c>
      <c r="N309" s="116">
        <f t="shared" si="78"/>
        <v>0</v>
      </c>
      <c r="O309" s="116">
        <f t="shared" si="78"/>
        <v>0</v>
      </c>
      <c r="P309" s="116">
        <f t="shared" si="78"/>
        <v>0</v>
      </c>
      <c r="Q309" s="116">
        <f t="shared" si="78"/>
        <v>0</v>
      </c>
      <c r="R309" s="116">
        <f t="shared" si="78"/>
        <v>0</v>
      </c>
      <c r="S309" s="116">
        <f t="shared" si="78"/>
        <v>0</v>
      </c>
      <c r="T309" s="116">
        <f t="shared" si="78"/>
        <v>0</v>
      </c>
      <c r="U309" s="116">
        <f t="shared" si="78"/>
        <v>0</v>
      </c>
    </row>
    <row r="310" ht="15.75" customHeight="1">
      <c r="A310" s="176" t="s">
        <v>141</v>
      </c>
      <c r="B310" s="194">
        <f t="shared" ref="B310:U310" si="79">B89/B$12</f>
        <v>0</v>
      </c>
      <c r="C310" s="116">
        <f t="shared" si="79"/>
        <v>0</v>
      </c>
      <c r="D310" s="116">
        <f t="shared" si="79"/>
        <v>0</v>
      </c>
      <c r="E310" s="116">
        <f t="shared" si="79"/>
        <v>0</v>
      </c>
      <c r="F310" s="116">
        <f t="shared" si="79"/>
        <v>0</v>
      </c>
      <c r="G310" s="116">
        <f t="shared" si="79"/>
        <v>0</v>
      </c>
      <c r="H310" s="116">
        <f t="shared" si="79"/>
        <v>0</v>
      </c>
      <c r="I310" s="116">
        <f t="shared" si="79"/>
        <v>0</v>
      </c>
      <c r="J310" s="116">
        <f t="shared" si="79"/>
        <v>0</v>
      </c>
      <c r="K310" s="116">
        <f t="shared" si="79"/>
        <v>0</v>
      </c>
      <c r="L310" s="116">
        <f t="shared" si="79"/>
        <v>0</v>
      </c>
      <c r="M310" s="116">
        <f t="shared" si="79"/>
        <v>0</v>
      </c>
      <c r="N310" s="116">
        <f t="shared" si="79"/>
        <v>0</v>
      </c>
      <c r="O310" s="116">
        <f t="shared" si="79"/>
        <v>0</v>
      </c>
      <c r="P310" s="116">
        <f t="shared" si="79"/>
        <v>0</v>
      </c>
      <c r="Q310" s="116">
        <f t="shared" si="79"/>
        <v>0</v>
      </c>
      <c r="R310" s="116">
        <f t="shared" si="79"/>
        <v>0</v>
      </c>
      <c r="S310" s="116">
        <f t="shared" si="79"/>
        <v>0</v>
      </c>
      <c r="T310" s="116">
        <f t="shared" si="79"/>
        <v>0</v>
      </c>
      <c r="U310" s="116">
        <f t="shared" si="79"/>
        <v>0</v>
      </c>
    </row>
    <row r="311" ht="15.75" customHeight="1">
      <c r="A311" s="176" t="s">
        <v>76</v>
      </c>
      <c r="B311" s="194">
        <f t="shared" ref="B311:U311" si="80">B90/B$12</f>
        <v>0</v>
      </c>
      <c r="C311" s="116">
        <f t="shared" si="80"/>
        <v>0</v>
      </c>
      <c r="D311" s="116">
        <f t="shared" si="80"/>
        <v>0</v>
      </c>
      <c r="E311" s="116">
        <f t="shared" si="80"/>
        <v>0</v>
      </c>
      <c r="F311" s="116">
        <f t="shared" si="80"/>
        <v>0</v>
      </c>
      <c r="G311" s="116">
        <f t="shared" si="80"/>
        <v>0</v>
      </c>
      <c r="H311" s="116">
        <f t="shared" si="80"/>
        <v>0</v>
      </c>
      <c r="I311" s="116">
        <f t="shared" si="80"/>
        <v>0</v>
      </c>
      <c r="J311" s="116">
        <f t="shared" si="80"/>
        <v>0</v>
      </c>
      <c r="K311" s="116">
        <f t="shared" si="80"/>
        <v>0</v>
      </c>
      <c r="L311" s="116">
        <f t="shared" si="80"/>
        <v>0</v>
      </c>
      <c r="M311" s="116">
        <f t="shared" si="80"/>
        <v>0</v>
      </c>
      <c r="N311" s="116">
        <f t="shared" si="80"/>
        <v>0</v>
      </c>
      <c r="O311" s="116">
        <f t="shared" si="80"/>
        <v>0</v>
      </c>
      <c r="P311" s="116">
        <f t="shared" si="80"/>
        <v>0</v>
      </c>
      <c r="Q311" s="116">
        <f t="shared" si="80"/>
        <v>0</v>
      </c>
      <c r="R311" s="116">
        <f t="shared" si="80"/>
        <v>0</v>
      </c>
      <c r="S311" s="116">
        <f t="shared" si="80"/>
        <v>0</v>
      </c>
      <c r="T311" s="116">
        <f t="shared" si="80"/>
        <v>0</v>
      </c>
      <c r="U311" s="116">
        <f t="shared" si="80"/>
        <v>0</v>
      </c>
    </row>
    <row r="312" ht="15.75" customHeight="1">
      <c r="A312" s="176" t="s">
        <v>142</v>
      </c>
      <c r="B312" s="194">
        <f t="shared" ref="B312:U312" si="81">B91/B$12</f>
        <v>0</v>
      </c>
      <c r="C312" s="116">
        <f t="shared" si="81"/>
        <v>0</v>
      </c>
      <c r="D312" s="116">
        <f t="shared" si="81"/>
        <v>0</v>
      </c>
      <c r="E312" s="116">
        <f t="shared" si="81"/>
        <v>0</v>
      </c>
      <c r="F312" s="116">
        <f t="shared" si="81"/>
        <v>0</v>
      </c>
      <c r="G312" s="116">
        <f t="shared" si="81"/>
        <v>0</v>
      </c>
      <c r="H312" s="116">
        <f t="shared" si="81"/>
        <v>0</v>
      </c>
      <c r="I312" s="116">
        <f t="shared" si="81"/>
        <v>0</v>
      </c>
      <c r="J312" s="116">
        <f t="shared" si="81"/>
        <v>0</v>
      </c>
      <c r="K312" s="116">
        <f t="shared" si="81"/>
        <v>0</v>
      </c>
      <c r="L312" s="116">
        <f t="shared" si="81"/>
        <v>0</v>
      </c>
      <c r="M312" s="116">
        <f t="shared" si="81"/>
        <v>0</v>
      </c>
      <c r="N312" s="116">
        <f t="shared" si="81"/>
        <v>0</v>
      </c>
      <c r="O312" s="116">
        <f t="shared" si="81"/>
        <v>0</v>
      </c>
      <c r="P312" s="116">
        <f t="shared" si="81"/>
        <v>0</v>
      </c>
      <c r="Q312" s="116">
        <f t="shared" si="81"/>
        <v>0</v>
      </c>
      <c r="R312" s="116">
        <f t="shared" si="81"/>
        <v>0</v>
      </c>
      <c r="S312" s="116">
        <f t="shared" si="81"/>
        <v>0</v>
      </c>
      <c r="T312" s="116">
        <f t="shared" si="81"/>
        <v>0</v>
      </c>
      <c r="U312" s="116">
        <f t="shared" si="81"/>
        <v>0</v>
      </c>
    </row>
    <row r="313" ht="15.75" customHeight="1">
      <c r="A313" s="176" t="s">
        <v>15</v>
      </c>
      <c r="B313" s="194">
        <f t="shared" ref="B313:U313" si="82">B92/B$12</f>
        <v>0.05199233174</v>
      </c>
      <c r="C313" s="116">
        <f t="shared" si="82"/>
        <v>0.06148985852</v>
      </c>
      <c r="D313" s="116">
        <f t="shared" si="82"/>
        <v>0.03169060346</v>
      </c>
      <c r="E313" s="116">
        <f t="shared" si="82"/>
        <v>0.03127563671</v>
      </c>
      <c r="F313" s="116">
        <f t="shared" si="82"/>
        <v>0.05099593284</v>
      </c>
      <c r="G313" s="116">
        <f t="shared" si="82"/>
        <v>0.03005874032</v>
      </c>
      <c r="H313" s="116">
        <f t="shared" si="82"/>
        <v>0.03206329978</v>
      </c>
      <c r="I313" s="116">
        <f t="shared" si="82"/>
        <v>0.04938685359</v>
      </c>
      <c r="J313" s="116">
        <f t="shared" si="82"/>
        <v>0.02486282622</v>
      </c>
      <c r="K313" s="116">
        <f t="shared" si="82"/>
        <v>0.0327536692</v>
      </c>
      <c r="L313" s="116">
        <f t="shared" si="82"/>
        <v>0.03615827288</v>
      </c>
      <c r="M313" s="116">
        <f t="shared" si="82"/>
        <v>0.07646531459</v>
      </c>
      <c r="N313" s="116">
        <f t="shared" si="82"/>
        <v>0.02491037096</v>
      </c>
      <c r="O313" s="116">
        <f t="shared" si="82"/>
        <v>0.004777564996</v>
      </c>
      <c r="P313" s="116">
        <f t="shared" si="82"/>
        <v>0.002563183435</v>
      </c>
      <c r="Q313" s="116">
        <f t="shared" si="82"/>
        <v>0.0001702071326</v>
      </c>
      <c r="R313" s="116">
        <f t="shared" si="82"/>
        <v>0.0005925845384</v>
      </c>
      <c r="S313" s="116">
        <f t="shared" si="82"/>
        <v>0.0004080735788</v>
      </c>
      <c r="T313" s="116">
        <f t="shared" si="82"/>
        <v>0.003803800785</v>
      </c>
      <c r="U313" s="116">
        <f t="shared" si="82"/>
        <v>0.00007298204642</v>
      </c>
    </row>
    <row r="314" ht="15.75" customHeight="1">
      <c r="A314" s="176" t="s">
        <v>16</v>
      </c>
      <c r="B314" s="194">
        <f t="shared" ref="B314:U314" si="83">B93/B$12</f>
        <v>0</v>
      </c>
      <c r="C314" s="116">
        <f t="shared" si="83"/>
        <v>0.00003662835951</v>
      </c>
      <c r="D314" s="116">
        <f t="shared" si="83"/>
        <v>0</v>
      </c>
      <c r="E314" s="116">
        <f t="shared" si="83"/>
        <v>0</v>
      </c>
      <c r="F314" s="116">
        <f t="shared" si="83"/>
        <v>0</v>
      </c>
      <c r="G314" s="116">
        <f t="shared" si="83"/>
        <v>0</v>
      </c>
      <c r="H314" s="116">
        <f t="shared" si="83"/>
        <v>0</v>
      </c>
      <c r="I314" s="116">
        <f t="shared" si="83"/>
        <v>0</v>
      </c>
      <c r="J314" s="116">
        <f t="shared" si="83"/>
        <v>0</v>
      </c>
      <c r="K314" s="116">
        <f t="shared" si="83"/>
        <v>0</v>
      </c>
      <c r="L314" s="116">
        <f t="shared" si="83"/>
        <v>0</v>
      </c>
      <c r="M314" s="116">
        <f t="shared" si="83"/>
        <v>0</v>
      </c>
      <c r="N314" s="116">
        <f t="shared" si="83"/>
        <v>0</v>
      </c>
      <c r="O314" s="116">
        <f t="shared" si="83"/>
        <v>0</v>
      </c>
      <c r="P314" s="116">
        <f t="shared" si="83"/>
        <v>0</v>
      </c>
      <c r="Q314" s="116">
        <f t="shared" si="83"/>
        <v>0.000004727975906</v>
      </c>
      <c r="R314" s="116">
        <f t="shared" si="83"/>
        <v>0.000005436555398</v>
      </c>
      <c r="S314" s="116">
        <f t="shared" si="83"/>
        <v>0.00001255611012</v>
      </c>
      <c r="T314" s="116">
        <f t="shared" si="83"/>
        <v>0.000003769871937</v>
      </c>
      <c r="U314" s="116">
        <f t="shared" si="83"/>
        <v>0.000001303250829</v>
      </c>
    </row>
    <row r="315" ht="15.75" customHeight="1">
      <c r="A315" s="176" t="s">
        <v>17</v>
      </c>
      <c r="B315" s="194">
        <f t="shared" ref="B315:U315" si="84">B94/B$12</f>
        <v>0</v>
      </c>
      <c r="C315" s="116">
        <f t="shared" si="84"/>
        <v>0</v>
      </c>
      <c r="D315" s="116">
        <f t="shared" si="84"/>
        <v>0</v>
      </c>
      <c r="E315" s="116">
        <f t="shared" si="84"/>
        <v>0</v>
      </c>
      <c r="F315" s="116">
        <f t="shared" si="84"/>
        <v>0</v>
      </c>
      <c r="G315" s="116">
        <f t="shared" si="84"/>
        <v>0</v>
      </c>
      <c r="H315" s="116">
        <f t="shared" si="84"/>
        <v>0</v>
      </c>
      <c r="I315" s="116">
        <f t="shared" si="84"/>
        <v>0</v>
      </c>
      <c r="J315" s="116">
        <f t="shared" si="84"/>
        <v>0</v>
      </c>
      <c r="K315" s="116">
        <f t="shared" si="84"/>
        <v>0</v>
      </c>
      <c r="L315" s="116">
        <f t="shared" si="84"/>
        <v>0</v>
      </c>
      <c r="M315" s="116">
        <f t="shared" si="84"/>
        <v>0</v>
      </c>
      <c r="N315" s="116">
        <f t="shared" si="84"/>
        <v>0</v>
      </c>
      <c r="O315" s="116">
        <f t="shared" si="84"/>
        <v>0</v>
      </c>
      <c r="P315" s="116">
        <f t="shared" si="84"/>
        <v>0</v>
      </c>
      <c r="Q315" s="116">
        <f t="shared" si="84"/>
        <v>0</v>
      </c>
      <c r="R315" s="116">
        <f t="shared" si="84"/>
        <v>0</v>
      </c>
      <c r="S315" s="116">
        <f t="shared" si="84"/>
        <v>0</v>
      </c>
      <c r="T315" s="116">
        <f t="shared" si="84"/>
        <v>0</v>
      </c>
      <c r="U315" s="116">
        <f t="shared" si="84"/>
        <v>0</v>
      </c>
    </row>
    <row r="316" ht="15.75" customHeight="1">
      <c r="A316" s="176" t="s">
        <v>143</v>
      </c>
      <c r="B316" s="194">
        <f t="shared" ref="B316:U316" si="85">B95/B$12</f>
        <v>0</v>
      </c>
      <c r="C316" s="116">
        <f t="shared" si="85"/>
        <v>0.00003662835951</v>
      </c>
      <c r="D316" s="116">
        <f t="shared" si="85"/>
        <v>0.00001382963275</v>
      </c>
      <c r="E316" s="116">
        <f t="shared" si="85"/>
        <v>0.000009217694286</v>
      </c>
      <c r="F316" s="116">
        <f t="shared" si="85"/>
        <v>0.00004278406614</v>
      </c>
      <c r="G316" s="116">
        <f t="shared" si="85"/>
        <v>0.00009368471347</v>
      </c>
      <c r="H316" s="116">
        <f t="shared" si="85"/>
        <v>0.0004134098622</v>
      </c>
      <c r="I316" s="116">
        <f t="shared" si="85"/>
        <v>0.0001090217519</v>
      </c>
      <c r="J316" s="116">
        <f t="shared" si="85"/>
        <v>0.001394734814</v>
      </c>
      <c r="K316" s="116">
        <f t="shared" si="85"/>
        <v>0</v>
      </c>
      <c r="L316" s="116">
        <f t="shared" si="85"/>
        <v>0.000004931233943</v>
      </c>
      <c r="M316" s="116">
        <f t="shared" si="85"/>
        <v>0</v>
      </c>
      <c r="N316" s="116">
        <f t="shared" si="85"/>
        <v>0.00001114557985</v>
      </c>
      <c r="O316" s="116">
        <f t="shared" si="85"/>
        <v>0.0003108174499</v>
      </c>
      <c r="P316" s="116">
        <f t="shared" si="85"/>
        <v>0.00009636027952</v>
      </c>
      <c r="Q316" s="116">
        <f t="shared" si="85"/>
        <v>0.0003498702171</v>
      </c>
      <c r="R316" s="116">
        <f t="shared" si="85"/>
        <v>0.0002827008807</v>
      </c>
      <c r="S316" s="116">
        <f t="shared" si="85"/>
        <v>0.0003013466428</v>
      </c>
      <c r="T316" s="116">
        <f t="shared" si="85"/>
        <v>0.0001545647494</v>
      </c>
      <c r="U316" s="118">
        <f t="shared" si="85"/>
        <v>0.000002606501658</v>
      </c>
    </row>
    <row r="317" ht="15.75" customHeight="1">
      <c r="A317" s="176" t="s">
        <v>18</v>
      </c>
      <c r="B317" s="173">
        <f t="shared" ref="B317:U317" si="86">B96/B$12</f>
        <v>0.00002573240868</v>
      </c>
      <c r="C317" s="120">
        <f t="shared" si="86"/>
        <v>0.0001190421684</v>
      </c>
      <c r="D317" s="120">
        <f t="shared" si="86"/>
        <v>0</v>
      </c>
      <c r="E317" s="120">
        <f t="shared" si="86"/>
        <v>0</v>
      </c>
      <c r="F317" s="120">
        <f t="shared" si="86"/>
        <v>0</v>
      </c>
      <c r="G317" s="120">
        <f t="shared" si="86"/>
        <v>0</v>
      </c>
      <c r="H317" s="120">
        <f t="shared" si="86"/>
        <v>0</v>
      </c>
      <c r="I317" s="120">
        <f t="shared" si="86"/>
        <v>0</v>
      </c>
      <c r="J317" s="120">
        <f t="shared" si="86"/>
        <v>0</v>
      </c>
      <c r="K317" s="120">
        <f t="shared" si="86"/>
        <v>0</v>
      </c>
      <c r="L317" s="120">
        <f t="shared" si="86"/>
        <v>0</v>
      </c>
      <c r="M317" s="120">
        <f t="shared" si="86"/>
        <v>0</v>
      </c>
      <c r="N317" s="120">
        <f t="shared" si="86"/>
        <v>0</v>
      </c>
      <c r="O317" s="120">
        <f t="shared" si="86"/>
        <v>0</v>
      </c>
      <c r="P317" s="120">
        <f t="shared" si="86"/>
        <v>0</v>
      </c>
      <c r="Q317" s="120">
        <f t="shared" si="86"/>
        <v>0</v>
      </c>
      <c r="R317" s="120">
        <f t="shared" si="86"/>
        <v>0</v>
      </c>
      <c r="S317" s="120">
        <f t="shared" si="86"/>
        <v>0</v>
      </c>
      <c r="T317" s="120">
        <f t="shared" si="86"/>
        <v>0</v>
      </c>
      <c r="U317" s="120">
        <f t="shared" si="86"/>
        <v>0</v>
      </c>
    </row>
    <row r="318" ht="15.75" customHeight="1">
      <c r="A318" s="176" t="s">
        <v>144</v>
      </c>
      <c r="B318" s="194">
        <f t="shared" ref="B318:U318" si="87">B97/B$12</f>
        <v>0</v>
      </c>
      <c r="C318" s="116">
        <f t="shared" si="87"/>
        <v>0</v>
      </c>
      <c r="D318" s="116">
        <f t="shared" si="87"/>
        <v>0</v>
      </c>
      <c r="E318" s="116">
        <f t="shared" si="87"/>
        <v>0</v>
      </c>
      <c r="F318" s="116">
        <f t="shared" si="87"/>
        <v>0</v>
      </c>
      <c r="G318" s="116">
        <f t="shared" si="87"/>
        <v>0</v>
      </c>
      <c r="H318" s="116">
        <f t="shared" si="87"/>
        <v>0</v>
      </c>
      <c r="I318" s="116">
        <f t="shared" si="87"/>
        <v>0</v>
      </c>
      <c r="J318" s="116">
        <f t="shared" si="87"/>
        <v>0</v>
      </c>
      <c r="K318" s="116">
        <f t="shared" si="87"/>
        <v>0</v>
      </c>
      <c r="L318" s="116">
        <f t="shared" si="87"/>
        <v>0</v>
      </c>
      <c r="M318" s="116">
        <f t="shared" si="87"/>
        <v>0</v>
      </c>
      <c r="N318" s="116">
        <f t="shared" si="87"/>
        <v>0</v>
      </c>
      <c r="O318" s="116">
        <f t="shared" si="87"/>
        <v>0</v>
      </c>
      <c r="P318" s="116">
        <f t="shared" si="87"/>
        <v>0</v>
      </c>
      <c r="Q318" s="116">
        <f t="shared" si="87"/>
        <v>0</v>
      </c>
      <c r="R318" s="116">
        <f t="shared" si="87"/>
        <v>0</v>
      </c>
      <c r="S318" s="116">
        <f t="shared" si="87"/>
        <v>0</v>
      </c>
      <c r="T318" s="116">
        <f t="shared" si="87"/>
        <v>0</v>
      </c>
      <c r="U318" s="116">
        <f t="shared" si="87"/>
        <v>0</v>
      </c>
    </row>
    <row r="319" ht="15.75" customHeight="1">
      <c r="A319" s="176" t="s">
        <v>145</v>
      </c>
      <c r="B319" s="194">
        <f t="shared" ref="B319:U319" si="88">B98/B$12</f>
        <v>0</v>
      </c>
      <c r="C319" s="116">
        <f t="shared" si="88"/>
        <v>0</v>
      </c>
      <c r="D319" s="116">
        <f t="shared" si="88"/>
        <v>0</v>
      </c>
      <c r="E319" s="116">
        <f t="shared" si="88"/>
        <v>0</v>
      </c>
      <c r="F319" s="116">
        <f t="shared" si="88"/>
        <v>0</v>
      </c>
      <c r="G319" s="116">
        <f t="shared" si="88"/>
        <v>0</v>
      </c>
      <c r="H319" s="116">
        <f t="shared" si="88"/>
        <v>0</v>
      </c>
      <c r="I319" s="116">
        <f t="shared" si="88"/>
        <v>0</v>
      </c>
      <c r="J319" s="116">
        <f t="shared" si="88"/>
        <v>0</v>
      </c>
      <c r="K319" s="116">
        <f t="shared" si="88"/>
        <v>0</v>
      </c>
      <c r="L319" s="116">
        <f t="shared" si="88"/>
        <v>0</v>
      </c>
      <c r="M319" s="116">
        <f t="shared" si="88"/>
        <v>0</v>
      </c>
      <c r="N319" s="116">
        <f t="shared" si="88"/>
        <v>0</v>
      </c>
      <c r="O319" s="116">
        <f t="shared" si="88"/>
        <v>0</v>
      </c>
      <c r="P319" s="116">
        <f t="shared" si="88"/>
        <v>0</v>
      </c>
      <c r="Q319" s="116">
        <f t="shared" si="88"/>
        <v>0</v>
      </c>
      <c r="R319" s="116">
        <f t="shared" si="88"/>
        <v>0</v>
      </c>
      <c r="S319" s="116">
        <f t="shared" si="88"/>
        <v>0</v>
      </c>
      <c r="T319" s="116">
        <f t="shared" si="88"/>
        <v>0</v>
      </c>
      <c r="U319" s="116">
        <f t="shared" si="88"/>
        <v>0</v>
      </c>
    </row>
    <row r="320" ht="15.75" customHeight="1">
      <c r="A320" s="176" t="s">
        <v>524</v>
      </c>
      <c r="B320" s="194">
        <f t="shared" ref="B320:U320" si="89">B99/B$12</f>
        <v>0</v>
      </c>
      <c r="C320" s="116">
        <f t="shared" si="89"/>
        <v>0</v>
      </c>
      <c r="D320" s="116">
        <f t="shared" si="89"/>
        <v>0</v>
      </c>
      <c r="E320" s="116">
        <f t="shared" si="89"/>
        <v>0</v>
      </c>
      <c r="F320" s="116">
        <f t="shared" si="89"/>
        <v>0</v>
      </c>
      <c r="G320" s="116">
        <f t="shared" si="89"/>
        <v>0</v>
      </c>
      <c r="H320" s="116">
        <f t="shared" si="89"/>
        <v>0</v>
      </c>
      <c r="I320" s="116">
        <f t="shared" si="89"/>
        <v>0</v>
      </c>
      <c r="J320" s="116">
        <f t="shared" si="89"/>
        <v>0</v>
      </c>
      <c r="K320" s="116">
        <f t="shared" si="89"/>
        <v>0</v>
      </c>
      <c r="L320" s="116">
        <f t="shared" si="89"/>
        <v>0</v>
      </c>
      <c r="M320" s="116">
        <f t="shared" si="89"/>
        <v>0</v>
      </c>
      <c r="N320" s="116">
        <f t="shared" si="89"/>
        <v>0</v>
      </c>
      <c r="O320" s="116">
        <f t="shared" si="89"/>
        <v>0</v>
      </c>
      <c r="P320" s="116">
        <f t="shared" si="89"/>
        <v>0</v>
      </c>
      <c r="Q320" s="116">
        <f t="shared" si="89"/>
        <v>0</v>
      </c>
      <c r="R320" s="116">
        <f t="shared" si="89"/>
        <v>0</v>
      </c>
      <c r="S320" s="116">
        <f t="shared" si="89"/>
        <v>0</v>
      </c>
      <c r="T320" s="116">
        <f t="shared" si="89"/>
        <v>0</v>
      </c>
      <c r="U320" s="116">
        <f t="shared" si="89"/>
        <v>0</v>
      </c>
    </row>
    <row r="321" ht="15.75" customHeight="1">
      <c r="A321" s="176" t="s">
        <v>146</v>
      </c>
      <c r="B321" s="173">
        <f t="shared" ref="B321:U321" si="90">B100/B$12</f>
        <v>0</v>
      </c>
      <c r="C321" s="120">
        <f t="shared" si="90"/>
        <v>0</v>
      </c>
      <c r="D321" s="120">
        <f t="shared" si="90"/>
        <v>0</v>
      </c>
      <c r="E321" s="120">
        <f t="shared" si="90"/>
        <v>0</v>
      </c>
      <c r="F321" s="120">
        <f t="shared" si="90"/>
        <v>0</v>
      </c>
      <c r="G321" s="120">
        <f t="shared" si="90"/>
        <v>0</v>
      </c>
      <c r="H321" s="120">
        <f t="shared" si="90"/>
        <v>0</v>
      </c>
      <c r="I321" s="120">
        <f t="shared" si="90"/>
        <v>0</v>
      </c>
      <c r="J321" s="120">
        <f t="shared" si="90"/>
        <v>0.000523336325</v>
      </c>
      <c r="K321" s="120">
        <f t="shared" si="90"/>
        <v>0</v>
      </c>
      <c r="L321" s="120">
        <f t="shared" si="90"/>
        <v>0</v>
      </c>
      <c r="M321" s="120">
        <f t="shared" si="90"/>
        <v>0.00002117761667</v>
      </c>
      <c r="N321" s="120">
        <f t="shared" si="90"/>
        <v>0</v>
      </c>
      <c r="O321" s="120">
        <f t="shared" si="90"/>
        <v>0.000005013184676</v>
      </c>
      <c r="P321" s="120">
        <f t="shared" si="90"/>
        <v>0</v>
      </c>
      <c r="Q321" s="120">
        <f t="shared" si="90"/>
        <v>0.00001418392772</v>
      </c>
      <c r="R321" s="120">
        <f t="shared" si="90"/>
        <v>0</v>
      </c>
      <c r="S321" s="120">
        <f t="shared" si="90"/>
        <v>0</v>
      </c>
      <c r="T321" s="120">
        <f t="shared" si="90"/>
        <v>0.000003769871937</v>
      </c>
      <c r="U321" s="120">
        <f t="shared" si="90"/>
        <v>0.0001511770961</v>
      </c>
    </row>
    <row r="322" ht="15.75" customHeight="1">
      <c r="A322" s="176" t="s">
        <v>147</v>
      </c>
      <c r="B322" s="194">
        <f t="shared" ref="B322:U322" si="91">B101/B$12</f>
        <v>0</v>
      </c>
      <c r="C322" s="116">
        <f t="shared" si="91"/>
        <v>0</v>
      </c>
      <c r="D322" s="116">
        <f t="shared" si="91"/>
        <v>0</v>
      </c>
      <c r="E322" s="116">
        <f t="shared" si="91"/>
        <v>0</v>
      </c>
      <c r="F322" s="116">
        <f t="shared" si="91"/>
        <v>0</v>
      </c>
      <c r="G322" s="116">
        <f t="shared" si="91"/>
        <v>0</v>
      </c>
      <c r="H322" s="116">
        <f t="shared" si="91"/>
        <v>0</v>
      </c>
      <c r="I322" s="116">
        <f t="shared" si="91"/>
        <v>0</v>
      </c>
      <c r="J322" s="116">
        <f t="shared" si="91"/>
        <v>0</v>
      </c>
      <c r="K322" s="116">
        <f t="shared" si="91"/>
        <v>0</v>
      </c>
      <c r="L322" s="116">
        <f t="shared" si="91"/>
        <v>0</v>
      </c>
      <c r="M322" s="116">
        <f t="shared" si="91"/>
        <v>0</v>
      </c>
      <c r="N322" s="116">
        <f t="shared" si="91"/>
        <v>0</v>
      </c>
      <c r="O322" s="116">
        <f t="shared" si="91"/>
        <v>0</v>
      </c>
      <c r="P322" s="116">
        <f t="shared" si="91"/>
        <v>0</v>
      </c>
      <c r="Q322" s="116">
        <f t="shared" si="91"/>
        <v>0</v>
      </c>
      <c r="R322" s="116">
        <f t="shared" si="91"/>
        <v>0</v>
      </c>
      <c r="S322" s="116">
        <f t="shared" si="91"/>
        <v>0</v>
      </c>
      <c r="T322" s="116">
        <f t="shared" si="91"/>
        <v>0</v>
      </c>
      <c r="U322" s="116">
        <f t="shared" si="91"/>
        <v>0</v>
      </c>
    </row>
    <row r="323" ht="15.75" customHeight="1">
      <c r="A323" s="176" t="s">
        <v>19</v>
      </c>
      <c r="B323" s="173">
        <f t="shared" ref="B323:U323" si="92">B102/B$12</f>
        <v>0.02115203994</v>
      </c>
      <c r="C323" s="120">
        <f t="shared" si="92"/>
        <v>0.01097935076</v>
      </c>
      <c r="D323" s="120">
        <f t="shared" si="92"/>
        <v>0.01644343334</v>
      </c>
      <c r="E323" s="120">
        <f t="shared" si="92"/>
        <v>0.02407200863</v>
      </c>
      <c r="F323" s="120">
        <f t="shared" si="92"/>
        <v>0.009404472539</v>
      </c>
      <c r="G323" s="120">
        <f t="shared" si="92"/>
        <v>0.01303622788</v>
      </c>
      <c r="H323" s="120">
        <f t="shared" si="92"/>
        <v>0.01456548701</v>
      </c>
      <c r="I323" s="120">
        <f t="shared" si="92"/>
        <v>0.01693874996</v>
      </c>
      <c r="J323" s="120">
        <f t="shared" si="92"/>
        <v>0.004743590062</v>
      </c>
      <c r="K323" s="120">
        <f t="shared" si="92"/>
        <v>0.0453985251</v>
      </c>
      <c r="L323" s="120">
        <f t="shared" si="92"/>
        <v>0.03431399139</v>
      </c>
      <c r="M323" s="120">
        <f t="shared" si="92"/>
        <v>0.03118051095</v>
      </c>
      <c r="N323" s="120">
        <f t="shared" si="92"/>
        <v>0.01619452752</v>
      </c>
      <c r="O323" s="120">
        <f t="shared" si="92"/>
        <v>0.02838966482</v>
      </c>
      <c r="P323" s="120">
        <f t="shared" si="92"/>
        <v>0.03272009651</v>
      </c>
      <c r="Q323" s="120">
        <f t="shared" si="92"/>
        <v>0.05552062107</v>
      </c>
      <c r="R323" s="120">
        <f t="shared" si="92"/>
        <v>0.07033271719</v>
      </c>
      <c r="S323" s="120">
        <f t="shared" si="92"/>
        <v>0.05387199046</v>
      </c>
      <c r="T323" s="120">
        <f t="shared" si="92"/>
        <v>0.06169018438</v>
      </c>
      <c r="U323" s="120">
        <f t="shared" si="92"/>
        <v>0.0261783994</v>
      </c>
    </row>
    <row r="324" ht="15.75" customHeight="1">
      <c r="A324" s="176" t="s">
        <v>148</v>
      </c>
      <c r="B324" s="194">
        <f t="shared" ref="B324:U324" si="93">B103/B$12</f>
        <v>0</v>
      </c>
      <c r="C324" s="116">
        <f t="shared" si="93"/>
        <v>0</v>
      </c>
      <c r="D324" s="116">
        <f t="shared" si="93"/>
        <v>0</v>
      </c>
      <c r="E324" s="116">
        <f t="shared" si="93"/>
        <v>0</v>
      </c>
      <c r="F324" s="116">
        <f t="shared" si="93"/>
        <v>0</v>
      </c>
      <c r="G324" s="116">
        <f t="shared" si="93"/>
        <v>0</v>
      </c>
      <c r="H324" s="116">
        <f t="shared" si="93"/>
        <v>0</v>
      </c>
      <c r="I324" s="116">
        <f t="shared" si="93"/>
        <v>0</v>
      </c>
      <c r="J324" s="116">
        <f t="shared" si="93"/>
        <v>0</v>
      </c>
      <c r="K324" s="116">
        <f t="shared" si="93"/>
        <v>0</v>
      </c>
      <c r="L324" s="116">
        <f t="shared" si="93"/>
        <v>0</v>
      </c>
      <c r="M324" s="116">
        <f t="shared" si="93"/>
        <v>0</v>
      </c>
      <c r="N324" s="116">
        <f t="shared" si="93"/>
        <v>0</v>
      </c>
      <c r="O324" s="116">
        <f t="shared" si="93"/>
        <v>0</v>
      </c>
      <c r="P324" s="116">
        <f t="shared" si="93"/>
        <v>0</v>
      </c>
      <c r="Q324" s="116">
        <f t="shared" si="93"/>
        <v>0</v>
      </c>
      <c r="R324" s="116">
        <f t="shared" si="93"/>
        <v>0</v>
      </c>
      <c r="S324" s="116">
        <f t="shared" si="93"/>
        <v>0</v>
      </c>
      <c r="T324" s="116">
        <f t="shared" si="93"/>
        <v>0</v>
      </c>
      <c r="U324" s="116">
        <f t="shared" si="93"/>
        <v>0</v>
      </c>
    </row>
    <row r="325" ht="15.75" customHeight="1">
      <c r="A325" s="176" t="s">
        <v>20</v>
      </c>
      <c r="B325" s="173">
        <f t="shared" ref="B325:U325" si="94">B104/B$12</f>
        <v>0</v>
      </c>
      <c r="C325" s="120">
        <f t="shared" si="94"/>
        <v>0</v>
      </c>
      <c r="D325" s="120">
        <f t="shared" si="94"/>
        <v>0</v>
      </c>
      <c r="E325" s="120">
        <f t="shared" si="94"/>
        <v>0</v>
      </c>
      <c r="F325" s="120">
        <f t="shared" si="94"/>
        <v>0.0006123469467</v>
      </c>
      <c r="G325" s="120">
        <f t="shared" si="94"/>
        <v>0</v>
      </c>
      <c r="H325" s="120">
        <f t="shared" si="94"/>
        <v>0</v>
      </c>
      <c r="I325" s="120">
        <f t="shared" si="94"/>
        <v>0</v>
      </c>
      <c r="J325" s="120">
        <f t="shared" si="94"/>
        <v>0.000001243079157</v>
      </c>
      <c r="K325" s="120">
        <f t="shared" si="94"/>
        <v>0</v>
      </c>
      <c r="L325" s="120">
        <f t="shared" si="94"/>
        <v>0.0004536735227</v>
      </c>
      <c r="M325" s="120">
        <f t="shared" si="94"/>
        <v>0</v>
      </c>
      <c r="N325" s="120">
        <f t="shared" si="94"/>
        <v>0</v>
      </c>
      <c r="O325" s="120">
        <f t="shared" si="94"/>
        <v>0.001002636935</v>
      </c>
      <c r="P325" s="120">
        <f t="shared" si="94"/>
        <v>0</v>
      </c>
      <c r="Q325" s="120">
        <f t="shared" si="94"/>
        <v>0</v>
      </c>
      <c r="R325" s="120">
        <f t="shared" si="94"/>
        <v>0</v>
      </c>
      <c r="S325" s="120">
        <f t="shared" si="94"/>
        <v>0</v>
      </c>
      <c r="T325" s="120">
        <f t="shared" si="94"/>
        <v>0.00006408782294</v>
      </c>
      <c r="U325" s="120">
        <f t="shared" si="94"/>
        <v>0</v>
      </c>
    </row>
    <row r="326" ht="15.75" customHeight="1">
      <c r="A326" s="176" t="s">
        <v>149</v>
      </c>
      <c r="B326" s="173">
        <f t="shared" ref="B326:U326" si="95">B105/B$12</f>
        <v>0.00009006343039</v>
      </c>
      <c r="C326" s="120">
        <f t="shared" si="95"/>
        <v>0</v>
      </c>
      <c r="D326" s="120">
        <f t="shared" si="95"/>
        <v>0</v>
      </c>
      <c r="E326" s="120">
        <f t="shared" si="95"/>
        <v>0.009263782757</v>
      </c>
      <c r="F326" s="120">
        <f t="shared" si="95"/>
        <v>0.00003208804961</v>
      </c>
      <c r="G326" s="120">
        <f t="shared" si="95"/>
        <v>0</v>
      </c>
      <c r="H326" s="120">
        <f t="shared" si="95"/>
        <v>0</v>
      </c>
      <c r="I326" s="120">
        <f t="shared" si="95"/>
        <v>0</v>
      </c>
      <c r="J326" s="120">
        <f t="shared" si="95"/>
        <v>0</v>
      </c>
      <c r="K326" s="120">
        <f t="shared" si="95"/>
        <v>0</v>
      </c>
      <c r="L326" s="120">
        <f t="shared" si="95"/>
        <v>0</v>
      </c>
      <c r="M326" s="120">
        <f t="shared" si="95"/>
        <v>0</v>
      </c>
      <c r="N326" s="120">
        <f t="shared" si="95"/>
        <v>0</v>
      </c>
      <c r="O326" s="120">
        <f t="shared" si="95"/>
        <v>0</v>
      </c>
      <c r="P326" s="120">
        <f t="shared" si="95"/>
        <v>0</v>
      </c>
      <c r="Q326" s="120">
        <f t="shared" si="95"/>
        <v>0</v>
      </c>
      <c r="R326" s="120">
        <f t="shared" si="95"/>
        <v>0</v>
      </c>
      <c r="S326" s="120">
        <f t="shared" si="95"/>
        <v>0</v>
      </c>
      <c r="T326" s="120">
        <f t="shared" si="95"/>
        <v>0</v>
      </c>
      <c r="U326" s="120">
        <f t="shared" si="95"/>
        <v>0</v>
      </c>
    </row>
    <row r="327" ht="15.75" customHeight="1">
      <c r="A327" s="176" t="s">
        <v>150</v>
      </c>
      <c r="B327" s="194">
        <f t="shared" ref="B327:U327" si="96">B106/B$12</f>
        <v>0</v>
      </c>
      <c r="C327" s="116">
        <f t="shared" si="96"/>
        <v>0</v>
      </c>
      <c r="D327" s="116">
        <f t="shared" si="96"/>
        <v>0</v>
      </c>
      <c r="E327" s="116">
        <f t="shared" si="96"/>
        <v>0</v>
      </c>
      <c r="F327" s="116">
        <f t="shared" si="96"/>
        <v>0</v>
      </c>
      <c r="G327" s="116">
        <f t="shared" si="96"/>
        <v>0</v>
      </c>
      <c r="H327" s="116">
        <f t="shared" si="96"/>
        <v>0</v>
      </c>
      <c r="I327" s="116">
        <f t="shared" si="96"/>
        <v>0</v>
      </c>
      <c r="J327" s="116">
        <f t="shared" si="96"/>
        <v>0</v>
      </c>
      <c r="K327" s="116">
        <f t="shared" si="96"/>
        <v>0</v>
      </c>
      <c r="L327" s="116">
        <f t="shared" si="96"/>
        <v>0</v>
      </c>
      <c r="M327" s="116">
        <f t="shared" si="96"/>
        <v>0</v>
      </c>
      <c r="N327" s="116">
        <f t="shared" si="96"/>
        <v>0</v>
      </c>
      <c r="O327" s="116">
        <f t="shared" si="96"/>
        <v>0</v>
      </c>
      <c r="P327" s="116">
        <f t="shared" si="96"/>
        <v>0</v>
      </c>
      <c r="Q327" s="116">
        <f t="shared" si="96"/>
        <v>0</v>
      </c>
      <c r="R327" s="116">
        <f t="shared" si="96"/>
        <v>0</v>
      </c>
      <c r="S327" s="116">
        <f t="shared" si="96"/>
        <v>0</v>
      </c>
      <c r="T327" s="116">
        <f t="shared" si="96"/>
        <v>0</v>
      </c>
      <c r="U327" s="116">
        <f t="shared" si="96"/>
        <v>0</v>
      </c>
    </row>
    <row r="328" ht="15.75" customHeight="1">
      <c r="A328" s="176" t="s">
        <v>525</v>
      </c>
      <c r="B328" s="194">
        <f t="shared" ref="B328:U328" si="97">B107/B$12</f>
        <v>0</v>
      </c>
      <c r="C328" s="116">
        <f t="shared" si="97"/>
        <v>0</v>
      </c>
      <c r="D328" s="116">
        <f t="shared" si="97"/>
        <v>0</v>
      </c>
      <c r="E328" s="116">
        <f t="shared" si="97"/>
        <v>0</v>
      </c>
      <c r="F328" s="116">
        <f t="shared" si="97"/>
        <v>0</v>
      </c>
      <c r="G328" s="116">
        <f t="shared" si="97"/>
        <v>0</v>
      </c>
      <c r="H328" s="116">
        <f t="shared" si="97"/>
        <v>0</v>
      </c>
      <c r="I328" s="116">
        <f t="shared" si="97"/>
        <v>0</v>
      </c>
      <c r="J328" s="116">
        <f t="shared" si="97"/>
        <v>0</v>
      </c>
      <c r="K328" s="116">
        <f t="shared" si="97"/>
        <v>0</v>
      </c>
      <c r="L328" s="116">
        <f t="shared" si="97"/>
        <v>0</v>
      </c>
      <c r="M328" s="116">
        <f t="shared" si="97"/>
        <v>0</v>
      </c>
      <c r="N328" s="116">
        <f t="shared" si="97"/>
        <v>0</v>
      </c>
      <c r="O328" s="116">
        <f t="shared" si="97"/>
        <v>0</v>
      </c>
      <c r="P328" s="116">
        <f t="shared" si="97"/>
        <v>0</v>
      </c>
      <c r="Q328" s="116">
        <f t="shared" si="97"/>
        <v>0</v>
      </c>
      <c r="R328" s="116">
        <f t="shared" si="97"/>
        <v>0</v>
      </c>
      <c r="S328" s="116">
        <f t="shared" si="97"/>
        <v>0</v>
      </c>
      <c r="T328" s="116">
        <f t="shared" si="97"/>
        <v>0</v>
      </c>
      <c r="U328" s="116">
        <f t="shared" si="97"/>
        <v>0</v>
      </c>
    </row>
    <row r="329" ht="15.75" customHeight="1">
      <c r="A329" s="176" t="s">
        <v>21</v>
      </c>
      <c r="B329" s="194">
        <f t="shared" ref="B329:U329" si="98">B108/B$12</f>
        <v>0</v>
      </c>
      <c r="C329" s="116">
        <f t="shared" si="98"/>
        <v>0.001309463852</v>
      </c>
      <c r="D329" s="116">
        <f t="shared" si="98"/>
        <v>0.0003042519206</v>
      </c>
      <c r="E329" s="116">
        <f t="shared" si="98"/>
        <v>0.0005576705043</v>
      </c>
      <c r="F329" s="116">
        <f t="shared" si="98"/>
        <v>0.001222019889</v>
      </c>
      <c r="G329" s="116">
        <f t="shared" si="98"/>
        <v>0.0001030531848</v>
      </c>
      <c r="H329" s="116">
        <f t="shared" si="98"/>
        <v>0.000548008422</v>
      </c>
      <c r="I329" s="116">
        <f t="shared" si="98"/>
        <v>0.0009367794975</v>
      </c>
      <c r="J329" s="116">
        <f t="shared" si="98"/>
        <v>0.007794106313</v>
      </c>
      <c r="K329" s="116">
        <f t="shared" si="98"/>
        <v>0.0006725066024</v>
      </c>
      <c r="L329" s="116">
        <f t="shared" si="98"/>
        <v>0.000433948587</v>
      </c>
      <c r="M329" s="116">
        <f t="shared" si="98"/>
        <v>0.001757742184</v>
      </c>
      <c r="N329" s="116">
        <f t="shared" si="98"/>
        <v>0.01246075827</v>
      </c>
      <c r="O329" s="116">
        <f t="shared" si="98"/>
        <v>0.001137992921</v>
      </c>
      <c r="P329" s="116">
        <f t="shared" si="98"/>
        <v>0.002752049583</v>
      </c>
      <c r="Q329" s="116">
        <f t="shared" si="98"/>
        <v>0.005134581834</v>
      </c>
      <c r="R329" s="116">
        <f t="shared" si="98"/>
        <v>0.009166032402</v>
      </c>
      <c r="S329" s="116">
        <f t="shared" si="98"/>
        <v>0.01988887843</v>
      </c>
      <c r="T329" s="116">
        <f t="shared" si="98"/>
        <v>0.007136367578</v>
      </c>
      <c r="U329" s="116">
        <f t="shared" si="98"/>
        <v>0.001094730696</v>
      </c>
    </row>
    <row r="330" ht="15.75" customHeight="1">
      <c r="A330" s="176" t="s">
        <v>151</v>
      </c>
      <c r="B330" s="194">
        <f t="shared" ref="B330:U330" si="99">B109/B$12</f>
        <v>0</v>
      </c>
      <c r="C330" s="116">
        <f t="shared" si="99"/>
        <v>0</v>
      </c>
      <c r="D330" s="116">
        <f t="shared" si="99"/>
        <v>0</v>
      </c>
      <c r="E330" s="116">
        <f t="shared" si="99"/>
        <v>0</v>
      </c>
      <c r="F330" s="116">
        <f t="shared" si="99"/>
        <v>0</v>
      </c>
      <c r="G330" s="116">
        <f t="shared" si="99"/>
        <v>0</v>
      </c>
      <c r="H330" s="116">
        <f t="shared" si="99"/>
        <v>0</v>
      </c>
      <c r="I330" s="116">
        <f t="shared" si="99"/>
        <v>0</v>
      </c>
      <c r="J330" s="116">
        <f t="shared" si="99"/>
        <v>0</v>
      </c>
      <c r="K330" s="116">
        <f t="shared" si="99"/>
        <v>0</v>
      </c>
      <c r="L330" s="116">
        <f t="shared" si="99"/>
        <v>0</v>
      </c>
      <c r="M330" s="116">
        <f t="shared" si="99"/>
        <v>0</v>
      </c>
      <c r="N330" s="116">
        <f t="shared" si="99"/>
        <v>0</v>
      </c>
      <c r="O330" s="116">
        <f t="shared" si="99"/>
        <v>0</v>
      </c>
      <c r="P330" s="116">
        <f t="shared" si="99"/>
        <v>0</v>
      </c>
      <c r="Q330" s="116">
        <f t="shared" si="99"/>
        <v>0</v>
      </c>
      <c r="R330" s="116">
        <f t="shared" si="99"/>
        <v>0</v>
      </c>
      <c r="S330" s="116">
        <f t="shared" si="99"/>
        <v>0</v>
      </c>
      <c r="T330" s="116">
        <f t="shared" si="99"/>
        <v>0</v>
      </c>
      <c r="U330" s="116">
        <f t="shared" si="99"/>
        <v>0</v>
      </c>
    </row>
    <row r="331" ht="15.75" customHeight="1">
      <c r="A331" s="176" t="s">
        <v>152</v>
      </c>
      <c r="B331" s="194">
        <f t="shared" ref="B331:U331" si="100">B110/B$12</f>
        <v>0</v>
      </c>
      <c r="C331" s="116">
        <f t="shared" si="100"/>
        <v>0</v>
      </c>
      <c r="D331" s="116">
        <f t="shared" si="100"/>
        <v>0</v>
      </c>
      <c r="E331" s="116">
        <f t="shared" si="100"/>
        <v>0</v>
      </c>
      <c r="F331" s="116">
        <f t="shared" si="100"/>
        <v>0</v>
      </c>
      <c r="G331" s="116">
        <f t="shared" si="100"/>
        <v>0</v>
      </c>
      <c r="H331" s="116">
        <f t="shared" si="100"/>
        <v>0</v>
      </c>
      <c r="I331" s="116">
        <f t="shared" si="100"/>
        <v>0</v>
      </c>
      <c r="J331" s="116">
        <f t="shared" si="100"/>
        <v>0</v>
      </c>
      <c r="K331" s="116">
        <f t="shared" si="100"/>
        <v>0</v>
      </c>
      <c r="L331" s="116">
        <f t="shared" si="100"/>
        <v>0</v>
      </c>
      <c r="M331" s="116">
        <f t="shared" si="100"/>
        <v>0</v>
      </c>
      <c r="N331" s="116">
        <f t="shared" si="100"/>
        <v>0</v>
      </c>
      <c r="O331" s="116">
        <f t="shared" si="100"/>
        <v>0</v>
      </c>
      <c r="P331" s="116">
        <f t="shared" si="100"/>
        <v>0</v>
      </c>
      <c r="Q331" s="116">
        <f t="shared" si="100"/>
        <v>0</v>
      </c>
      <c r="R331" s="116">
        <f t="shared" si="100"/>
        <v>0</v>
      </c>
      <c r="S331" s="116">
        <f t="shared" si="100"/>
        <v>0</v>
      </c>
      <c r="T331" s="116">
        <f t="shared" si="100"/>
        <v>0</v>
      </c>
      <c r="U331" s="116">
        <f t="shared" si="100"/>
        <v>0</v>
      </c>
    </row>
    <row r="332" ht="15.75" customHeight="1">
      <c r="A332" s="176" t="s">
        <v>153</v>
      </c>
      <c r="B332" s="194">
        <f t="shared" ref="B332:U332" si="101">B111/B$12</f>
        <v>0</v>
      </c>
      <c r="C332" s="116">
        <f t="shared" si="101"/>
        <v>0.0001831417975</v>
      </c>
      <c r="D332" s="116">
        <f t="shared" si="101"/>
        <v>0</v>
      </c>
      <c r="E332" s="116">
        <f t="shared" si="101"/>
        <v>0</v>
      </c>
      <c r="F332" s="116">
        <f t="shared" si="101"/>
        <v>0</v>
      </c>
      <c r="G332" s="116">
        <f t="shared" si="101"/>
        <v>0</v>
      </c>
      <c r="H332" s="116">
        <f t="shared" si="101"/>
        <v>0</v>
      </c>
      <c r="I332" s="116">
        <f t="shared" si="101"/>
        <v>0</v>
      </c>
      <c r="J332" s="116">
        <f t="shared" si="101"/>
        <v>0</v>
      </c>
      <c r="K332" s="116">
        <f t="shared" si="101"/>
        <v>0</v>
      </c>
      <c r="L332" s="116">
        <f t="shared" si="101"/>
        <v>0</v>
      </c>
      <c r="M332" s="116">
        <f t="shared" si="101"/>
        <v>0</v>
      </c>
      <c r="N332" s="116">
        <f t="shared" si="101"/>
        <v>0</v>
      </c>
      <c r="O332" s="116">
        <f t="shared" si="101"/>
        <v>0</v>
      </c>
      <c r="P332" s="116">
        <f t="shared" si="101"/>
        <v>0</v>
      </c>
      <c r="Q332" s="116">
        <f t="shared" si="101"/>
        <v>0</v>
      </c>
      <c r="R332" s="116">
        <f t="shared" si="101"/>
        <v>0</v>
      </c>
      <c r="S332" s="116">
        <f t="shared" si="101"/>
        <v>0</v>
      </c>
      <c r="T332" s="116">
        <f t="shared" si="101"/>
        <v>0</v>
      </c>
      <c r="U332" s="116">
        <f t="shared" si="101"/>
        <v>0</v>
      </c>
    </row>
    <row r="333" ht="15.75" customHeight="1">
      <c r="A333" s="176" t="s">
        <v>22</v>
      </c>
      <c r="B333" s="173">
        <f t="shared" ref="B333:U333" si="102">B112/B$12</f>
        <v>0</v>
      </c>
      <c r="C333" s="120">
        <f t="shared" si="102"/>
        <v>0</v>
      </c>
      <c r="D333" s="120">
        <f t="shared" si="102"/>
        <v>0</v>
      </c>
      <c r="E333" s="120">
        <f t="shared" si="102"/>
        <v>0</v>
      </c>
      <c r="F333" s="120">
        <f t="shared" si="102"/>
        <v>0</v>
      </c>
      <c r="G333" s="120">
        <f t="shared" si="102"/>
        <v>0</v>
      </c>
      <c r="H333" s="120">
        <f t="shared" si="102"/>
        <v>0</v>
      </c>
      <c r="I333" s="120">
        <f t="shared" si="102"/>
        <v>0</v>
      </c>
      <c r="J333" s="120">
        <f t="shared" si="102"/>
        <v>0</v>
      </c>
      <c r="K333" s="120">
        <f t="shared" si="102"/>
        <v>0</v>
      </c>
      <c r="L333" s="120">
        <f t="shared" si="102"/>
        <v>0.0003155989723</v>
      </c>
      <c r="M333" s="120">
        <f t="shared" si="102"/>
        <v>0</v>
      </c>
      <c r="N333" s="120">
        <f t="shared" si="102"/>
        <v>0</v>
      </c>
      <c r="O333" s="120">
        <f t="shared" si="102"/>
        <v>0</v>
      </c>
      <c r="P333" s="120">
        <f t="shared" si="102"/>
        <v>0</v>
      </c>
      <c r="Q333" s="120">
        <f t="shared" si="102"/>
        <v>0</v>
      </c>
      <c r="R333" s="120">
        <f t="shared" si="102"/>
        <v>0</v>
      </c>
      <c r="S333" s="120">
        <f t="shared" si="102"/>
        <v>0</v>
      </c>
      <c r="T333" s="120">
        <f t="shared" si="102"/>
        <v>0</v>
      </c>
      <c r="U333" s="120">
        <f t="shared" si="102"/>
        <v>0</v>
      </c>
    </row>
    <row r="334" ht="15.75" customHeight="1">
      <c r="A334" s="176" t="s">
        <v>154</v>
      </c>
      <c r="B334" s="194">
        <f t="shared" ref="B334:U334" si="103">B113/B$12</f>
        <v>0</v>
      </c>
      <c r="C334" s="116">
        <f t="shared" si="103"/>
        <v>0</v>
      </c>
      <c r="D334" s="116">
        <f t="shared" si="103"/>
        <v>0</v>
      </c>
      <c r="E334" s="116">
        <f t="shared" si="103"/>
        <v>0</v>
      </c>
      <c r="F334" s="116">
        <f t="shared" si="103"/>
        <v>0</v>
      </c>
      <c r="G334" s="116">
        <f t="shared" si="103"/>
        <v>0</v>
      </c>
      <c r="H334" s="116">
        <f t="shared" si="103"/>
        <v>0</v>
      </c>
      <c r="I334" s="116">
        <f t="shared" si="103"/>
        <v>0</v>
      </c>
      <c r="J334" s="116">
        <f t="shared" si="103"/>
        <v>0</v>
      </c>
      <c r="K334" s="116">
        <f t="shared" si="103"/>
        <v>0.000002886294431</v>
      </c>
      <c r="L334" s="116">
        <f t="shared" si="103"/>
        <v>0</v>
      </c>
      <c r="M334" s="116">
        <f t="shared" si="103"/>
        <v>0</v>
      </c>
      <c r="N334" s="116">
        <f t="shared" si="103"/>
        <v>0</v>
      </c>
      <c r="O334" s="116">
        <f t="shared" si="103"/>
        <v>0</v>
      </c>
      <c r="P334" s="116">
        <f t="shared" si="103"/>
        <v>0</v>
      </c>
      <c r="Q334" s="116">
        <f t="shared" si="103"/>
        <v>0</v>
      </c>
      <c r="R334" s="116">
        <f t="shared" si="103"/>
        <v>0</v>
      </c>
      <c r="S334" s="116">
        <f t="shared" si="103"/>
        <v>0</v>
      </c>
      <c r="T334" s="116">
        <f t="shared" si="103"/>
        <v>0</v>
      </c>
      <c r="U334" s="116">
        <f t="shared" si="103"/>
        <v>0</v>
      </c>
    </row>
    <row r="335" ht="15.75" customHeight="1">
      <c r="A335" s="176" t="s">
        <v>155</v>
      </c>
      <c r="B335" s="194">
        <f t="shared" ref="B335:U335" si="104">B114/B$12</f>
        <v>0</v>
      </c>
      <c r="C335" s="116">
        <f t="shared" si="104"/>
        <v>0</v>
      </c>
      <c r="D335" s="116">
        <f t="shared" si="104"/>
        <v>0</v>
      </c>
      <c r="E335" s="116">
        <f t="shared" si="104"/>
        <v>0</v>
      </c>
      <c r="F335" s="116">
        <f t="shared" si="104"/>
        <v>0</v>
      </c>
      <c r="G335" s="116">
        <f t="shared" si="104"/>
        <v>0</v>
      </c>
      <c r="H335" s="116">
        <f t="shared" si="104"/>
        <v>0</v>
      </c>
      <c r="I335" s="116">
        <f t="shared" si="104"/>
        <v>0</v>
      </c>
      <c r="J335" s="116">
        <f t="shared" si="104"/>
        <v>0</v>
      </c>
      <c r="K335" s="116">
        <f t="shared" si="104"/>
        <v>0</v>
      </c>
      <c r="L335" s="116">
        <f t="shared" si="104"/>
        <v>0</v>
      </c>
      <c r="M335" s="116">
        <f t="shared" si="104"/>
        <v>0</v>
      </c>
      <c r="N335" s="116">
        <f t="shared" si="104"/>
        <v>0</v>
      </c>
      <c r="O335" s="116">
        <f t="shared" si="104"/>
        <v>0</v>
      </c>
      <c r="P335" s="116">
        <f t="shared" si="104"/>
        <v>0</v>
      </c>
      <c r="Q335" s="116">
        <f t="shared" si="104"/>
        <v>0</v>
      </c>
      <c r="R335" s="116">
        <f t="shared" si="104"/>
        <v>0</v>
      </c>
      <c r="S335" s="116">
        <f t="shared" si="104"/>
        <v>0</v>
      </c>
      <c r="T335" s="116">
        <f t="shared" si="104"/>
        <v>0</v>
      </c>
      <c r="U335" s="116">
        <f t="shared" si="104"/>
        <v>0</v>
      </c>
    </row>
    <row r="336" ht="15.75" customHeight="1">
      <c r="A336" s="176" t="s">
        <v>156</v>
      </c>
      <c r="B336" s="194">
        <f t="shared" ref="B336:U336" si="105">B115/B$12</f>
        <v>0</v>
      </c>
      <c r="C336" s="116">
        <f t="shared" si="105"/>
        <v>0</v>
      </c>
      <c r="D336" s="116">
        <f t="shared" si="105"/>
        <v>0</v>
      </c>
      <c r="E336" s="116">
        <f t="shared" si="105"/>
        <v>0</v>
      </c>
      <c r="F336" s="116">
        <f t="shared" si="105"/>
        <v>0</v>
      </c>
      <c r="G336" s="116">
        <f t="shared" si="105"/>
        <v>0</v>
      </c>
      <c r="H336" s="116">
        <f t="shared" si="105"/>
        <v>0</v>
      </c>
      <c r="I336" s="116">
        <f t="shared" si="105"/>
        <v>0</v>
      </c>
      <c r="J336" s="116">
        <f t="shared" si="105"/>
        <v>0</v>
      </c>
      <c r="K336" s="116">
        <f t="shared" si="105"/>
        <v>0</v>
      </c>
      <c r="L336" s="116">
        <f t="shared" si="105"/>
        <v>0</v>
      </c>
      <c r="M336" s="116">
        <f t="shared" si="105"/>
        <v>0</v>
      </c>
      <c r="N336" s="116">
        <f t="shared" si="105"/>
        <v>0</v>
      </c>
      <c r="O336" s="116">
        <f t="shared" si="105"/>
        <v>0</v>
      </c>
      <c r="P336" s="116">
        <f t="shared" si="105"/>
        <v>0</v>
      </c>
      <c r="Q336" s="116">
        <f t="shared" si="105"/>
        <v>0</v>
      </c>
      <c r="R336" s="116">
        <f t="shared" si="105"/>
        <v>0</v>
      </c>
      <c r="S336" s="116">
        <f t="shared" si="105"/>
        <v>0</v>
      </c>
      <c r="T336" s="116">
        <f t="shared" si="105"/>
        <v>0</v>
      </c>
      <c r="U336" s="116">
        <f t="shared" si="105"/>
        <v>0</v>
      </c>
    </row>
    <row r="337" ht="15.75" customHeight="1">
      <c r="A337" s="176" t="s">
        <v>157</v>
      </c>
      <c r="B337" s="194">
        <f t="shared" ref="B337:U337" si="106">B116/B$12</f>
        <v>0</v>
      </c>
      <c r="C337" s="116">
        <f t="shared" si="106"/>
        <v>0</v>
      </c>
      <c r="D337" s="116">
        <f t="shared" si="106"/>
        <v>0</v>
      </c>
      <c r="E337" s="116">
        <f t="shared" si="106"/>
        <v>0</v>
      </c>
      <c r="F337" s="116">
        <f t="shared" si="106"/>
        <v>0</v>
      </c>
      <c r="G337" s="116">
        <f t="shared" si="106"/>
        <v>0</v>
      </c>
      <c r="H337" s="116">
        <f t="shared" si="106"/>
        <v>0</v>
      </c>
      <c r="I337" s="116">
        <f t="shared" si="106"/>
        <v>0</v>
      </c>
      <c r="J337" s="116">
        <f t="shared" si="106"/>
        <v>0</v>
      </c>
      <c r="K337" s="116">
        <f t="shared" si="106"/>
        <v>0</v>
      </c>
      <c r="L337" s="116">
        <f t="shared" si="106"/>
        <v>0</v>
      </c>
      <c r="M337" s="116">
        <f t="shared" si="106"/>
        <v>0</v>
      </c>
      <c r="N337" s="116">
        <f t="shared" si="106"/>
        <v>0</v>
      </c>
      <c r="O337" s="116">
        <f t="shared" si="106"/>
        <v>0</v>
      </c>
      <c r="P337" s="116">
        <f t="shared" si="106"/>
        <v>0</v>
      </c>
      <c r="Q337" s="116">
        <f t="shared" si="106"/>
        <v>0</v>
      </c>
      <c r="R337" s="116">
        <f t="shared" si="106"/>
        <v>0</v>
      </c>
      <c r="S337" s="116">
        <f t="shared" si="106"/>
        <v>0</v>
      </c>
      <c r="T337" s="116">
        <f t="shared" si="106"/>
        <v>0</v>
      </c>
      <c r="U337" s="116">
        <f t="shared" si="106"/>
        <v>0</v>
      </c>
    </row>
    <row r="338" ht="15.75" customHeight="1">
      <c r="A338" s="176" t="s">
        <v>158</v>
      </c>
      <c r="B338" s="194">
        <f t="shared" ref="B338:U338" si="107">B117/B$12</f>
        <v>0</v>
      </c>
      <c r="C338" s="116">
        <f t="shared" si="107"/>
        <v>0</v>
      </c>
      <c r="D338" s="116">
        <f t="shared" si="107"/>
        <v>0</v>
      </c>
      <c r="E338" s="116">
        <f t="shared" si="107"/>
        <v>0</v>
      </c>
      <c r="F338" s="116">
        <f t="shared" si="107"/>
        <v>0</v>
      </c>
      <c r="G338" s="116">
        <f t="shared" si="107"/>
        <v>0</v>
      </c>
      <c r="H338" s="116">
        <f t="shared" si="107"/>
        <v>0</v>
      </c>
      <c r="I338" s="116">
        <f t="shared" si="107"/>
        <v>0</v>
      </c>
      <c r="J338" s="116">
        <f t="shared" si="107"/>
        <v>0</v>
      </c>
      <c r="K338" s="116">
        <f t="shared" si="107"/>
        <v>0</v>
      </c>
      <c r="L338" s="116">
        <f t="shared" si="107"/>
        <v>0</v>
      </c>
      <c r="M338" s="116">
        <f t="shared" si="107"/>
        <v>0</v>
      </c>
      <c r="N338" s="116">
        <f t="shared" si="107"/>
        <v>0</v>
      </c>
      <c r="O338" s="116">
        <f t="shared" si="107"/>
        <v>0</v>
      </c>
      <c r="P338" s="116">
        <f t="shared" si="107"/>
        <v>0</v>
      </c>
      <c r="Q338" s="116">
        <f t="shared" si="107"/>
        <v>0</v>
      </c>
      <c r="R338" s="116">
        <f t="shared" si="107"/>
        <v>0</v>
      </c>
      <c r="S338" s="116">
        <f t="shared" si="107"/>
        <v>0</v>
      </c>
      <c r="T338" s="116">
        <f t="shared" si="107"/>
        <v>0</v>
      </c>
      <c r="U338" s="116">
        <f t="shared" si="107"/>
        <v>0</v>
      </c>
    </row>
    <row r="339" ht="15.75" customHeight="1">
      <c r="A339" s="176" t="s">
        <v>23</v>
      </c>
      <c r="B339" s="194">
        <f t="shared" ref="B339:U339" si="108">B118/B$12</f>
        <v>0</v>
      </c>
      <c r="C339" s="116">
        <f t="shared" si="108"/>
        <v>0</v>
      </c>
      <c r="D339" s="116">
        <f t="shared" si="108"/>
        <v>0</v>
      </c>
      <c r="E339" s="116">
        <f t="shared" si="108"/>
        <v>0</v>
      </c>
      <c r="F339" s="116">
        <f t="shared" si="108"/>
        <v>0</v>
      </c>
      <c r="G339" s="116">
        <f t="shared" si="108"/>
        <v>0</v>
      </c>
      <c r="H339" s="116">
        <f t="shared" si="108"/>
        <v>0</v>
      </c>
      <c r="I339" s="116">
        <f t="shared" si="108"/>
        <v>0</v>
      </c>
      <c r="J339" s="116">
        <f t="shared" si="108"/>
        <v>0</v>
      </c>
      <c r="K339" s="116">
        <f t="shared" si="108"/>
        <v>0</v>
      </c>
      <c r="L339" s="116">
        <f t="shared" si="108"/>
        <v>0</v>
      </c>
      <c r="M339" s="116">
        <f t="shared" si="108"/>
        <v>0</v>
      </c>
      <c r="N339" s="116">
        <f t="shared" si="108"/>
        <v>0</v>
      </c>
      <c r="O339" s="116">
        <f t="shared" si="108"/>
        <v>0</v>
      </c>
      <c r="P339" s="116">
        <f t="shared" si="108"/>
        <v>0</v>
      </c>
      <c r="Q339" s="116">
        <f t="shared" si="108"/>
        <v>0</v>
      </c>
      <c r="R339" s="116">
        <f t="shared" si="108"/>
        <v>0</v>
      </c>
      <c r="S339" s="116">
        <f t="shared" si="108"/>
        <v>0</v>
      </c>
      <c r="T339" s="116">
        <f t="shared" si="108"/>
        <v>0</v>
      </c>
      <c r="U339" s="116">
        <f t="shared" si="108"/>
        <v>0</v>
      </c>
    </row>
    <row r="340" ht="15.75" customHeight="1">
      <c r="A340" s="176" t="s">
        <v>159</v>
      </c>
      <c r="B340" s="173">
        <f t="shared" ref="B340:U340" si="109">B119/B$12</f>
        <v>0</v>
      </c>
      <c r="C340" s="120">
        <f t="shared" si="109"/>
        <v>0</v>
      </c>
      <c r="D340" s="120">
        <f t="shared" si="109"/>
        <v>0</v>
      </c>
      <c r="E340" s="120">
        <f t="shared" si="109"/>
        <v>0</v>
      </c>
      <c r="F340" s="120">
        <f t="shared" si="109"/>
        <v>0</v>
      </c>
      <c r="G340" s="120">
        <f t="shared" si="109"/>
        <v>0</v>
      </c>
      <c r="H340" s="120">
        <f t="shared" si="109"/>
        <v>0</v>
      </c>
      <c r="I340" s="120">
        <f t="shared" si="109"/>
        <v>0</v>
      </c>
      <c r="J340" s="120">
        <f t="shared" si="109"/>
        <v>0.00000372923747</v>
      </c>
      <c r="K340" s="120">
        <f t="shared" si="109"/>
        <v>0</v>
      </c>
      <c r="L340" s="120">
        <f t="shared" si="109"/>
        <v>0</v>
      </c>
      <c r="M340" s="120">
        <f t="shared" si="109"/>
        <v>0</v>
      </c>
      <c r="N340" s="120">
        <f t="shared" si="109"/>
        <v>0</v>
      </c>
      <c r="O340" s="120">
        <f t="shared" si="109"/>
        <v>0</v>
      </c>
      <c r="P340" s="120">
        <f t="shared" si="109"/>
        <v>0</v>
      </c>
      <c r="Q340" s="120">
        <f t="shared" si="109"/>
        <v>0</v>
      </c>
      <c r="R340" s="120">
        <f t="shared" si="109"/>
        <v>0</v>
      </c>
      <c r="S340" s="120">
        <f t="shared" si="109"/>
        <v>0</v>
      </c>
      <c r="T340" s="120">
        <f t="shared" si="109"/>
        <v>0</v>
      </c>
      <c r="U340" s="120">
        <f t="shared" si="109"/>
        <v>0</v>
      </c>
    </row>
    <row r="341" ht="15.75" customHeight="1">
      <c r="A341" s="176" t="s">
        <v>54</v>
      </c>
      <c r="B341" s="194">
        <f t="shared" ref="B341:U341" si="110">B120/B$12</f>
        <v>0</v>
      </c>
      <c r="C341" s="116">
        <f t="shared" si="110"/>
        <v>0</v>
      </c>
      <c r="D341" s="116">
        <f t="shared" si="110"/>
        <v>0</v>
      </c>
      <c r="E341" s="116">
        <f t="shared" si="110"/>
        <v>0</v>
      </c>
      <c r="F341" s="116">
        <f t="shared" si="110"/>
        <v>0</v>
      </c>
      <c r="G341" s="116">
        <f t="shared" si="110"/>
        <v>0</v>
      </c>
      <c r="H341" s="116">
        <f t="shared" si="110"/>
        <v>0</v>
      </c>
      <c r="I341" s="116">
        <f t="shared" si="110"/>
        <v>0</v>
      </c>
      <c r="J341" s="116">
        <f t="shared" si="110"/>
        <v>0</v>
      </c>
      <c r="K341" s="116">
        <f t="shared" si="110"/>
        <v>0</v>
      </c>
      <c r="L341" s="116">
        <f t="shared" si="110"/>
        <v>0</v>
      </c>
      <c r="M341" s="116">
        <f t="shared" si="110"/>
        <v>0</v>
      </c>
      <c r="N341" s="116">
        <f t="shared" si="110"/>
        <v>0</v>
      </c>
      <c r="O341" s="116">
        <f t="shared" si="110"/>
        <v>0</v>
      </c>
      <c r="P341" s="116">
        <f t="shared" si="110"/>
        <v>0</v>
      </c>
      <c r="Q341" s="116">
        <f t="shared" si="110"/>
        <v>0</v>
      </c>
      <c r="R341" s="116">
        <f t="shared" si="110"/>
        <v>0</v>
      </c>
      <c r="S341" s="116">
        <f t="shared" si="110"/>
        <v>0</v>
      </c>
      <c r="T341" s="116">
        <f t="shared" si="110"/>
        <v>0</v>
      </c>
      <c r="U341" s="116">
        <f t="shared" si="110"/>
        <v>0</v>
      </c>
    </row>
    <row r="342" ht="15.75" customHeight="1">
      <c r="A342" s="176" t="s">
        <v>24</v>
      </c>
      <c r="B342" s="194">
        <f t="shared" ref="B342:U342" si="111">B121/B$12</f>
        <v>0.00005146481736</v>
      </c>
      <c r="C342" s="116">
        <f t="shared" si="111"/>
        <v>0</v>
      </c>
      <c r="D342" s="116">
        <f t="shared" si="111"/>
        <v>0.002454759814</v>
      </c>
      <c r="E342" s="116">
        <f t="shared" si="111"/>
        <v>0</v>
      </c>
      <c r="F342" s="116">
        <f t="shared" si="111"/>
        <v>0.000005348008268</v>
      </c>
      <c r="G342" s="116">
        <f t="shared" si="111"/>
        <v>0</v>
      </c>
      <c r="H342" s="116">
        <f t="shared" si="111"/>
        <v>0</v>
      </c>
      <c r="I342" s="116">
        <f t="shared" si="111"/>
        <v>0</v>
      </c>
      <c r="J342" s="116">
        <f t="shared" si="111"/>
        <v>0.00004723700796</v>
      </c>
      <c r="K342" s="116">
        <f t="shared" si="111"/>
        <v>0</v>
      </c>
      <c r="L342" s="116">
        <f t="shared" si="111"/>
        <v>0</v>
      </c>
      <c r="M342" s="116">
        <f t="shared" si="111"/>
        <v>0</v>
      </c>
      <c r="N342" s="116">
        <f t="shared" si="111"/>
        <v>0</v>
      </c>
      <c r="O342" s="116">
        <f t="shared" si="111"/>
        <v>0</v>
      </c>
      <c r="P342" s="116">
        <f t="shared" si="111"/>
        <v>0</v>
      </c>
      <c r="Q342" s="116">
        <f t="shared" si="111"/>
        <v>0</v>
      </c>
      <c r="R342" s="116">
        <f t="shared" si="111"/>
        <v>0</v>
      </c>
      <c r="S342" s="116">
        <f t="shared" si="111"/>
        <v>0</v>
      </c>
      <c r="T342" s="116">
        <f t="shared" si="111"/>
        <v>0</v>
      </c>
      <c r="U342" s="116">
        <f t="shared" si="111"/>
        <v>0</v>
      </c>
    </row>
    <row r="343" ht="15.75" customHeight="1">
      <c r="A343" s="176" t="s">
        <v>160</v>
      </c>
      <c r="B343" s="194">
        <f t="shared" ref="B343:U343" si="112">B122/B$12</f>
        <v>0</v>
      </c>
      <c r="C343" s="116">
        <f t="shared" si="112"/>
        <v>0</v>
      </c>
      <c r="D343" s="116">
        <f t="shared" si="112"/>
        <v>0</v>
      </c>
      <c r="E343" s="116">
        <f t="shared" si="112"/>
        <v>0</v>
      </c>
      <c r="F343" s="116">
        <f t="shared" si="112"/>
        <v>0</v>
      </c>
      <c r="G343" s="116">
        <f t="shared" si="112"/>
        <v>0</v>
      </c>
      <c r="H343" s="116">
        <f t="shared" si="112"/>
        <v>0</v>
      </c>
      <c r="I343" s="116">
        <f t="shared" si="112"/>
        <v>0</v>
      </c>
      <c r="J343" s="116">
        <f t="shared" si="112"/>
        <v>0</v>
      </c>
      <c r="K343" s="116">
        <f t="shared" si="112"/>
        <v>0</v>
      </c>
      <c r="L343" s="116">
        <f t="shared" si="112"/>
        <v>0</v>
      </c>
      <c r="M343" s="116">
        <f t="shared" si="112"/>
        <v>0</v>
      </c>
      <c r="N343" s="116">
        <f t="shared" si="112"/>
        <v>0</v>
      </c>
      <c r="O343" s="116">
        <f t="shared" si="112"/>
        <v>0</v>
      </c>
      <c r="P343" s="116">
        <f t="shared" si="112"/>
        <v>0</v>
      </c>
      <c r="Q343" s="116">
        <f t="shared" si="112"/>
        <v>0</v>
      </c>
      <c r="R343" s="116">
        <f t="shared" si="112"/>
        <v>0</v>
      </c>
      <c r="S343" s="116">
        <f t="shared" si="112"/>
        <v>0</v>
      </c>
      <c r="T343" s="116">
        <f t="shared" si="112"/>
        <v>0</v>
      </c>
      <c r="U343" s="116">
        <f t="shared" si="112"/>
        <v>0</v>
      </c>
    </row>
    <row r="344" ht="15.75" customHeight="1">
      <c r="A344" s="176" t="s">
        <v>161</v>
      </c>
      <c r="B344" s="194">
        <f t="shared" ref="B344:U344" si="113">B123/B$12</f>
        <v>0</v>
      </c>
      <c r="C344" s="116">
        <f t="shared" si="113"/>
        <v>0</v>
      </c>
      <c r="D344" s="116">
        <f t="shared" si="113"/>
        <v>0</v>
      </c>
      <c r="E344" s="116">
        <f t="shared" si="113"/>
        <v>0</v>
      </c>
      <c r="F344" s="116">
        <f t="shared" si="113"/>
        <v>0</v>
      </c>
      <c r="G344" s="116">
        <f t="shared" si="113"/>
        <v>0</v>
      </c>
      <c r="H344" s="116">
        <f t="shared" si="113"/>
        <v>0</v>
      </c>
      <c r="I344" s="116">
        <f t="shared" si="113"/>
        <v>0</v>
      </c>
      <c r="J344" s="116">
        <f t="shared" si="113"/>
        <v>0</v>
      </c>
      <c r="K344" s="116">
        <f t="shared" si="113"/>
        <v>0</v>
      </c>
      <c r="L344" s="116">
        <f t="shared" si="113"/>
        <v>0</v>
      </c>
      <c r="M344" s="116">
        <f t="shared" si="113"/>
        <v>0</v>
      </c>
      <c r="N344" s="116">
        <f t="shared" si="113"/>
        <v>0</v>
      </c>
      <c r="O344" s="116">
        <f t="shared" si="113"/>
        <v>0</v>
      </c>
      <c r="P344" s="116">
        <f t="shared" si="113"/>
        <v>0</v>
      </c>
      <c r="Q344" s="116">
        <f t="shared" si="113"/>
        <v>0</v>
      </c>
      <c r="R344" s="116">
        <f t="shared" si="113"/>
        <v>0</v>
      </c>
      <c r="S344" s="116">
        <f t="shared" si="113"/>
        <v>0</v>
      </c>
      <c r="T344" s="116">
        <f t="shared" si="113"/>
        <v>0</v>
      </c>
      <c r="U344" s="116">
        <f t="shared" si="113"/>
        <v>0</v>
      </c>
    </row>
    <row r="345" ht="15.75" customHeight="1">
      <c r="A345" s="176" t="s">
        <v>162</v>
      </c>
      <c r="B345" s="194">
        <f t="shared" ref="B345:U345" si="114">B124/B$12</f>
        <v>0</v>
      </c>
      <c r="C345" s="116">
        <f t="shared" si="114"/>
        <v>0</v>
      </c>
      <c r="D345" s="116">
        <f t="shared" si="114"/>
        <v>0</v>
      </c>
      <c r="E345" s="116">
        <f t="shared" si="114"/>
        <v>0</v>
      </c>
      <c r="F345" s="116">
        <f t="shared" si="114"/>
        <v>0</v>
      </c>
      <c r="G345" s="116">
        <f t="shared" si="114"/>
        <v>0</v>
      </c>
      <c r="H345" s="116">
        <f t="shared" si="114"/>
        <v>0</v>
      </c>
      <c r="I345" s="116">
        <f t="shared" si="114"/>
        <v>0</v>
      </c>
      <c r="J345" s="116">
        <f t="shared" si="114"/>
        <v>0</v>
      </c>
      <c r="K345" s="116">
        <f t="shared" si="114"/>
        <v>0</v>
      </c>
      <c r="L345" s="116">
        <f t="shared" si="114"/>
        <v>0</v>
      </c>
      <c r="M345" s="116">
        <f t="shared" si="114"/>
        <v>0</v>
      </c>
      <c r="N345" s="116">
        <f t="shared" si="114"/>
        <v>0</v>
      </c>
      <c r="O345" s="116">
        <f t="shared" si="114"/>
        <v>0</v>
      </c>
      <c r="P345" s="116">
        <f t="shared" si="114"/>
        <v>0</v>
      </c>
      <c r="Q345" s="116">
        <f t="shared" si="114"/>
        <v>0</v>
      </c>
      <c r="R345" s="116">
        <f t="shared" si="114"/>
        <v>0</v>
      </c>
      <c r="S345" s="116">
        <f t="shared" si="114"/>
        <v>0</v>
      </c>
      <c r="T345" s="116">
        <f t="shared" si="114"/>
        <v>0</v>
      </c>
      <c r="U345" s="116">
        <f t="shared" si="114"/>
        <v>0</v>
      </c>
    </row>
    <row r="346" ht="15.75" customHeight="1">
      <c r="A346" s="176" t="s">
        <v>163</v>
      </c>
      <c r="B346" s="194">
        <f t="shared" ref="B346:U346" si="115">B125/B$12</f>
        <v>0</v>
      </c>
      <c r="C346" s="116">
        <f t="shared" si="115"/>
        <v>0</v>
      </c>
      <c r="D346" s="116">
        <f t="shared" si="115"/>
        <v>0</v>
      </c>
      <c r="E346" s="116">
        <f t="shared" si="115"/>
        <v>0</v>
      </c>
      <c r="F346" s="116">
        <f t="shared" si="115"/>
        <v>0</v>
      </c>
      <c r="G346" s="116">
        <f t="shared" si="115"/>
        <v>0</v>
      </c>
      <c r="H346" s="116">
        <f t="shared" si="115"/>
        <v>0</v>
      </c>
      <c r="I346" s="116">
        <f t="shared" si="115"/>
        <v>0</v>
      </c>
      <c r="J346" s="116">
        <f t="shared" si="115"/>
        <v>0</v>
      </c>
      <c r="K346" s="116">
        <f t="shared" si="115"/>
        <v>0</v>
      </c>
      <c r="L346" s="116">
        <f t="shared" si="115"/>
        <v>0</v>
      </c>
      <c r="M346" s="116">
        <f t="shared" si="115"/>
        <v>0</v>
      </c>
      <c r="N346" s="116">
        <f t="shared" si="115"/>
        <v>0</v>
      </c>
      <c r="O346" s="116">
        <f t="shared" si="115"/>
        <v>0</v>
      </c>
      <c r="P346" s="116">
        <f t="shared" si="115"/>
        <v>0</v>
      </c>
      <c r="Q346" s="116">
        <f t="shared" si="115"/>
        <v>0</v>
      </c>
      <c r="R346" s="116">
        <f t="shared" si="115"/>
        <v>0</v>
      </c>
      <c r="S346" s="116">
        <f t="shared" si="115"/>
        <v>0</v>
      </c>
      <c r="T346" s="116">
        <f t="shared" si="115"/>
        <v>0</v>
      </c>
      <c r="U346" s="116">
        <f t="shared" si="115"/>
        <v>0</v>
      </c>
    </row>
    <row r="347" ht="15.75" customHeight="1">
      <c r="A347" s="176" t="s">
        <v>164</v>
      </c>
      <c r="B347" s="194">
        <f t="shared" ref="B347:U347" si="116">B126/B$12</f>
        <v>0</v>
      </c>
      <c r="C347" s="116">
        <f t="shared" si="116"/>
        <v>0</v>
      </c>
      <c r="D347" s="116">
        <f t="shared" si="116"/>
        <v>0</v>
      </c>
      <c r="E347" s="116">
        <f t="shared" si="116"/>
        <v>0</v>
      </c>
      <c r="F347" s="116">
        <f t="shared" si="116"/>
        <v>0</v>
      </c>
      <c r="G347" s="116">
        <f t="shared" si="116"/>
        <v>0</v>
      </c>
      <c r="H347" s="116">
        <f t="shared" si="116"/>
        <v>0</v>
      </c>
      <c r="I347" s="116">
        <f t="shared" si="116"/>
        <v>0</v>
      </c>
      <c r="J347" s="116">
        <f t="shared" si="116"/>
        <v>0</v>
      </c>
      <c r="K347" s="116">
        <f t="shared" si="116"/>
        <v>0</v>
      </c>
      <c r="L347" s="116">
        <f t="shared" si="116"/>
        <v>0</v>
      </c>
      <c r="M347" s="116">
        <f t="shared" si="116"/>
        <v>0</v>
      </c>
      <c r="N347" s="116">
        <f t="shared" si="116"/>
        <v>0</v>
      </c>
      <c r="O347" s="116">
        <f t="shared" si="116"/>
        <v>0</v>
      </c>
      <c r="P347" s="116">
        <f t="shared" si="116"/>
        <v>0</v>
      </c>
      <c r="Q347" s="116">
        <f t="shared" si="116"/>
        <v>0</v>
      </c>
      <c r="R347" s="116">
        <f t="shared" si="116"/>
        <v>0</v>
      </c>
      <c r="S347" s="116">
        <f t="shared" si="116"/>
        <v>0</v>
      </c>
      <c r="T347" s="116">
        <f t="shared" si="116"/>
        <v>0</v>
      </c>
      <c r="U347" s="116">
        <f t="shared" si="116"/>
        <v>0</v>
      </c>
    </row>
    <row r="348" ht="15.75" customHeight="1">
      <c r="A348" s="176" t="s">
        <v>165</v>
      </c>
      <c r="B348" s="173">
        <f t="shared" ref="B348:U348" si="117">B127/B$12</f>
        <v>0</v>
      </c>
      <c r="C348" s="120">
        <f t="shared" si="117"/>
        <v>0</v>
      </c>
      <c r="D348" s="120">
        <f t="shared" si="117"/>
        <v>0.00004148889826</v>
      </c>
      <c r="E348" s="120">
        <f t="shared" si="117"/>
        <v>0</v>
      </c>
      <c r="F348" s="120">
        <f t="shared" si="117"/>
        <v>0.0004064486284</v>
      </c>
      <c r="G348" s="120">
        <f t="shared" si="117"/>
        <v>0</v>
      </c>
      <c r="H348" s="120">
        <f t="shared" si="117"/>
        <v>0</v>
      </c>
      <c r="I348" s="120">
        <f t="shared" si="117"/>
        <v>0</v>
      </c>
      <c r="J348" s="120">
        <f t="shared" si="117"/>
        <v>0</v>
      </c>
      <c r="K348" s="120">
        <f t="shared" si="117"/>
        <v>0</v>
      </c>
      <c r="L348" s="120">
        <f t="shared" si="117"/>
        <v>0</v>
      </c>
      <c r="M348" s="120">
        <f t="shared" si="117"/>
        <v>0</v>
      </c>
      <c r="N348" s="120">
        <f t="shared" si="117"/>
        <v>0.0001188861851</v>
      </c>
      <c r="O348" s="120">
        <f t="shared" si="117"/>
        <v>0.0007018458546</v>
      </c>
      <c r="P348" s="120">
        <f t="shared" si="117"/>
        <v>0.00005010734535</v>
      </c>
      <c r="Q348" s="120">
        <f t="shared" si="117"/>
        <v>0.0001181993977</v>
      </c>
      <c r="R348" s="120">
        <f t="shared" si="117"/>
        <v>0</v>
      </c>
      <c r="S348" s="120">
        <f t="shared" si="117"/>
        <v>0</v>
      </c>
      <c r="T348" s="120">
        <f t="shared" si="117"/>
        <v>0</v>
      </c>
      <c r="U348" s="120">
        <f t="shared" si="117"/>
        <v>0</v>
      </c>
    </row>
    <row r="349" ht="15.75" customHeight="1">
      <c r="A349" s="176" t="s">
        <v>166</v>
      </c>
      <c r="B349" s="194">
        <f t="shared" ref="B349:U349" si="118">B128/B$12</f>
        <v>0</v>
      </c>
      <c r="C349" s="116">
        <f t="shared" si="118"/>
        <v>0</v>
      </c>
      <c r="D349" s="116">
        <f t="shared" si="118"/>
        <v>0</v>
      </c>
      <c r="E349" s="116">
        <f t="shared" si="118"/>
        <v>0</v>
      </c>
      <c r="F349" s="116">
        <f t="shared" si="118"/>
        <v>0</v>
      </c>
      <c r="G349" s="116">
        <f t="shared" si="118"/>
        <v>0</v>
      </c>
      <c r="H349" s="116">
        <f t="shared" si="118"/>
        <v>0</v>
      </c>
      <c r="I349" s="116">
        <f t="shared" si="118"/>
        <v>0</v>
      </c>
      <c r="J349" s="116">
        <f t="shared" si="118"/>
        <v>0</v>
      </c>
      <c r="K349" s="116">
        <f t="shared" si="118"/>
        <v>0</v>
      </c>
      <c r="L349" s="116">
        <f t="shared" si="118"/>
        <v>0</v>
      </c>
      <c r="M349" s="116">
        <f t="shared" si="118"/>
        <v>0</v>
      </c>
      <c r="N349" s="116">
        <f t="shared" si="118"/>
        <v>0</v>
      </c>
      <c r="O349" s="116">
        <f t="shared" si="118"/>
        <v>0</v>
      </c>
      <c r="P349" s="116">
        <f t="shared" si="118"/>
        <v>0</v>
      </c>
      <c r="Q349" s="116">
        <f t="shared" si="118"/>
        <v>0</v>
      </c>
      <c r="R349" s="116">
        <f t="shared" si="118"/>
        <v>0</v>
      </c>
      <c r="S349" s="116">
        <f t="shared" si="118"/>
        <v>0</v>
      </c>
      <c r="T349" s="116">
        <f t="shared" si="118"/>
        <v>0</v>
      </c>
      <c r="U349" s="116">
        <f t="shared" si="118"/>
        <v>0</v>
      </c>
    </row>
    <row r="350" ht="15.75" customHeight="1">
      <c r="A350" s="176" t="s">
        <v>167</v>
      </c>
      <c r="B350" s="194">
        <f t="shared" ref="B350:U350" si="119">B129/B$12</f>
        <v>0</v>
      </c>
      <c r="C350" s="116">
        <f t="shared" si="119"/>
        <v>0</v>
      </c>
      <c r="D350" s="116">
        <f t="shared" si="119"/>
        <v>0</v>
      </c>
      <c r="E350" s="116">
        <f t="shared" si="119"/>
        <v>0</v>
      </c>
      <c r="F350" s="116">
        <f t="shared" si="119"/>
        <v>0</v>
      </c>
      <c r="G350" s="116">
        <f t="shared" si="119"/>
        <v>0</v>
      </c>
      <c r="H350" s="116">
        <f t="shared" si="119"/>
        <v>0</v>
      </c>
      <c r="I350" s="116">
        <f t="shared" si="119"/>
        <v>0</v>
      </c>
      <c r="J350" s="116">
        <f t="shared" si="119"/>
        <v>0</v>
      </c>
      <c r="K350" s="116">
        <f t="shared" si="119"/>
        <v>0</v>
      </c>
      <c r="L350" s="116">
        <f t="shared" si="119"/>
        <v>0</v>
      </c>
      <c r="M350" s="116">
        <f t="shared" si="119"/>
        <v>0</v>
      </c>
      <c r="N350" s="116">
        <f t="shared" si="119"/>
        <v>0</v>
      </c>
      <c r="O350" s="116">
        <f t="shared" si="119"/>
        <v>0</v>
      </c>
      <c r="P350" s="116">
        <f t="shared" si="119"/>
        <v>0</v>
      </c>
      <c r="Q350" s="116">
        <f t="shared" si="119"/>
        <v>0</v>
      </c>
      <c r="R350" s="116">
        <f t="shared" si="119"/>
        <v>0</v>
      </c>
      <c r="S350" s="116">
        <f t="shared" si="119"/>
        <v>0</v>
      </c>
      <c r="T350" s="116">
        <f t="shared" si="119"/>
        <v>0</v>
      </c>
      <c r="U350" s="116">
        <f t="shared" si="119"/>
        <v>0</v>
      </c>
    </row>
    <row r="351" ht="15.75" customHeight="1">
      <c r="A351" s="176" t="s">
        <v>168</v>
      </c>
      <c r="B351" s="194">
        <f t="shared" ref="B351:U351" si="120">B130/B$12</f>
        <v>0</v>
      </c>
      <c r="C351" s="116">
        <f t="shared" si="120"/>
        <v>0</v>
      </c>
      <c r="D351" s="116">
        <f t="shared" si="120"/>
        <v>0</v>
      </c>
      <c r="E351" s="116">
        <f t="shared" si="120"/>
        <v>0</v>
      </c>
      <c r="F351" s="116">
        <f t="shared" si="120"/>
        <v>0</v>
      </c>
      <c r="G351" s="116">
        <f t="shared" si="120"/>
        <v>0</v>
      </c>
      <c r="H351" s="116">
        <f t="shared" si="120"/>
        <v>0</v>
      </c>
      <c r="I351" s="116">
        <f t="shared" si="120"/>
        <v>0</v>
      </c>
      <c r="J351" s="116">
        <f t="shared" si="120"/>
        <v>0</v>
      </c>
      <c r="K351" s="116">
        <f t="shared" si="120"/>
        <v>0</v>
      </c>
      <c r="L351" s="116">
        <f t="shared" si="120"/>
        <v>0</v>
      </c>
      <c r="M351" s="116">
        <f t="shared" si="120"/>
        <v>0</v>
      </c>
      <c r="N351" s="116">
        <f t="shared" si="120"/>
        <v>0</v>
      </c>
      <c r="O351" s="116">
        <f t="shared" si="120"/>
        <v>0</v>
      </c>
      <c r="P351" s="116">
        <f t="shared" si="120"/>
        <v>0</v>
      </c>
      <c r="Q351" s="116">
        <f t="shared" si="120"/>
        <v>0</v>
      </c>
      <c r="R351" s="116">
        <f t="shared" si="120"/>
        <v>0</v>
      </c>
      <c r="S351" s="116">
        <f t="shared" si="120"/>
        <v>0</v>
      </c>
      <c r="T351" s="116">
        <f t="shared" si="120"/>
        <v>0</v>
      </c>
      <c r="U351" s="116">
        <f t="shared" si="120"/>
        <v>0</v>
      </c>
    </row>
    <row r="352" ht="15.75" customHeight="1">
      <c r="A352" s="176" t="s">
        <v>25</v>
      </c>
      <c r="B352" s="194">
        <f t="shared" ref="B352:U352" si="121">B131/B$12</f>
        <v>0</v>
      </c>
      <c r="C352" s="116">
        <f t="shared" si="121"/>
        <v>0</v>
      </c>
      <c r="D352" s="116">
        <f t="shared" si="121"/>
        <v>0</v>
      </c>
      <c r="E352" s="116">
        <f t="shared" si="121"/>
        <v>0</v>
      </c>
      <c r="F352" s="116">
        <f t="shared" si="121"/>
        <v>0</v>
      </c>
      <c r="G352" s="116">
        <f t="shared" si="121"/>
        <v>0</v>
      </c>
      <c r="H352" s="116">
        <f t="shared" si="121"/>
        <v>0</v>
      </c>
      <c r="I352" s="116">
        <f t="shared" si="121"/>
        <v>0</v>
      </c>
      <c r="J352" s="116">
        <f t="shared" si="121"/>
        <v>0</v>
      </c>
      <c r="K352" s="116">
        <f t="shared" si="121"/>
        <v>0</v>
      </c>
      <c r="L352" s="116">
        <f t="shared" si="121"/>
        <v>0</v>
      </c>
      <c r="M352" s="116">
        <f t="shared" si="121"/>
        <v>0</v>
      </c>
      <c r="N352" s="116">
        <f t="shared" si="121"/>
        <v>0</v>
      </c>
      <c r="O352" s="116">
        <f t="shared" si="121"/>
        <v>0</v>
      </c>
      <c r="P352" s="116">
        <f t="shared" si="121"/>
        <v>0</v>
      </c>
      <c r="Q352" s="116">
        <f t="shared" si="121"/>
        <v>0</v>
      </c>
      <c r="R352" s="116">
        <f t="shared" si="121"/>
        <v>0</v>
      </c>
      <c r="S352" s="116">
        <f t="shared" si="121"/>
        <v>0</v>
      </c>
      <c r="T352" s="116">
        <f t="shared" si="121"/>
        <v>0</v>
      </c>
      <c r="U352" s="116">
        <f t="shared" si="121"/>
        <v>0</v>
      </c>
    </row>
    <row r="353" ht="15.75" customHeight="1">
      <c r="A353" s="176" t="s">
        <v>169</v>
      </c>
      <c r="B353" s="194">
        <f t="shared" ref="B353:U353" si="122">B132/B$12</f>
        <v>0</v>
      </c>
      <c r="C353" s="116">
        <f t="shared" si="122"/>
        <v>0</v>
      </c>
      <c r="D353" s="116">
        <f t="shared" si="122"/>
        <v>0</v>
      </c>
      <c r="E353" s="116">
        <f t="shared" si="122"/>
        <v>0</v>
      </c>
      <c r="F353" s="116">
        <f t="shared" si="122"/>
        <v>0</v>
      </c>
      <c r="G353" s="116">
        <f t="shared" si="122"/>
        <v>0</v>
      </c>
      <c r="H353" s="116">
        <f t="shared" si="122"/>
        <v>0</v>
      </c>
      <c r="I353" s="116">
        <f t="shared" si="122"/>
        <v>0</v>
      </c>
      <c r="J353" s="116">
        <f t="shared" si="122"/>
        <v>0</v>
      </c>
      <c r="K353" s="116">
        <f t="shared" si="122"/>
        <v>0</v>
      </c>
      <c r="L353" s="116">
        <f t="shared" si="122"/>
        <v>0</v>
      </c>
      <c r="M353" s="116">
        <f t="shared" si="122"/>
        <v>0</v>
      </c>
      <c r="N353" s="116">
        <f t="shared" si="122"/>
        <v>0</v>
      </c>
      <c r="O353" s="116">
        <f t="shared" si="122"/>
        <v>0</v>
      </c>
      <c r="P353" s="116">
        <f t="shared" si="122"/>
        <v>0</v>
      </c>
      <c r="Q353" s="116">
        <f t="shared" si="122"/>
        <v>0</v>
      </c>
      <c r="R353" s="116">
        <f t="shared" si="122"/>
        <v>0</v>
      </c>
      <c r="S353" s="116">
        <f t="shared" si="122"/>
        <v>0</v>
      </c>
      <c r="T353" s="116">
        <f t="shared" si="122"/>
        <v>0</v>
      </c>
      <c r="U353" s="116">
        <f t="shared" si="122"/>
        <v>0</v>
      </c>
    </row>
    <row r="354" ht="15.75" customHeight="1">
      <c r="A354" s="176" t="s">
        <v>26</v>
      </c>
      <c r="B354" s="194">
        <f t="shared" ref="B354:U354" si="123">B133/B$12</f>
        <v>0</v>
      </c>
      <c r="C354" s="116">
        <f t="shared" si="123"/>
        <v>0</v>
      </c>
      <c r="D354" s="116">
        <f t="shared" si="123"/>
        <v>0</v>
      </c>
      <c r="E354" s="116">
        <f t="shared" si="123"/>
        <v>0</v>
      </c>
      <c r="F354" s="116">
        <f t="shared" si="123"/>
        <v>0</v>
      </c>
      <c r="G354" s="116">
        <f t="shared" si="123"/>
        <v>0</v>
      </c>
      <c r="H354" s="116">
        <f t="shared" si="123"/>
        <v>0</v>
      </c>
      <c r="I354" s="116">
        <f t="shared" si="123"/>
        <v>0</v>
      </c>
      <c r="J354" s="116">
        <f t="shared" si="123"/>
        <v>0</v>
      </c>
      <c r="K354" s="116">
        <f t="shared" si="123"/>
        <v>0</v>
      </c>
      <c r="L354" s="116">
        <f t="shared" si="123"/>
        <v>0</v>
      </c>
      <c r="M354" s="116">
        <f t="shared" si="123"/>
        <v>0</v>
      </c>
      <c r="N354" s="116">
        <f t="shared" si="123"/>
        <v>0</v>
      </c>
      <c r="O354" s="116">
        <f t="shared" si="123"/>
        <v>0</v>
      </c>
      <c r="P354" s="116">
        <f t="shared" si="123"/>
        <v>0</v>
      </c>
      <c r="Q354" s="116">
        <f t="shared" si="123"/>
        <v>0</v>
      </c>
      <c r="R354" s="116">
        <f t="shared" si="123"/>
        <v>0</v>
      </c>
      <c r="S354" s="116">
        <f t="shared" si="123"/>
        <v>0</v>
      </c>
      <c r="T354" s="116">
        <f t="shared" si="123"/>
        <v>0</v>
      </c>
      <c r="U354" s="116">
        <f t="shared" si="123"/>
        <v>0.000001303250829</v>
      </c>
    </row>
    <row r="355" ht="15.75" customHeight="1">
      <c r="A355" s="176" t="s">
        <v>170</v>
      </c>
      <c r="B355" s="194">
        <f t="shared" ref="B355:U355" si="124">B134/B$12</f>
        <v>0</v>
      </c>
      <c r="C355" s="116">
        <f t="shared" si="124"/>
        <v>0</v>
      </c>
      <c r="D355" s="116">
        <f t="shared" si="124"/>
        <v>0</v>
      </c>
      <c r="E355" s="116">
        <f t="shared" si="124"/>
        <v>0</v>
      </c>
      <c r="F355" s="116">
        <f t="shared" si="124"/>
        <v>0</v>
      </c>
      <c r="G355" s="116">
        <f t="shared" si="124"/>
        <v>0</v>
      </c>
      <c r="H355" s="116">
        <f t="shared" si="124"/>
        <v>0</v>
      </c>
      <c r="I355" s="116">
        <f t="shared" si="124"/>
        <v>0</v>
      </c>
      <c r="J355" s="116">
        <f t="shared" si="124"/>
        <v>0</v>
      </c>
      <c r="K355" s="116">
        <f t="shared" si="124"/>
        <v>0</v>
      </c>
      <c r="L355" s="116">
        <f t="shared" si="124"/>
        <v>0</v>
      </c>
      <c r="M355" s="116">
        <f t="shared" si="124"/>
        <v>0</v>
      </c>
      <c r="N355" s="116">
        <f t="shared" si="124"/>
        <v>0</v>
      </c>
      <c r="O355" s="116">
        <f t="shared" si="124"/>
        <v>0</v>
      </c>
      <c r="P355" s="116">
        <f t="shared" si="124"/>
        <v>0</v>
      </c>
      <c r="Q355" s="116">
        <f t="shared" si="124"/>
        <v>0</v>
      </c>
      <c r="R355" s="116">
        <f t="shared" si="124"/>
        <v>0</v>
      </c>
      <c r="S355" s="116">
        <f t="shared" si="124"/>
        <v>0</v>
      </c>
      <c r="T355" s="116">
        <f t="shared" si="124"/>
        <v>0</v>
      </c>
      <c r="U355" s="116">
        <f t="shared" si="124"/>
        <v>0</v>
      </c>
    </row>
    <row r="356" ht="15.75" customHeight="1">
      <c r="A356" s="176" t="s">
        <v>171</v>
      </c>
      <c r="B356" s="194">
        <f t="shared" ref="B356:U356" si="125">B135/B$12</f>
        <v>0</v>
      </c>
      <c r="C356" s="116">
        <f t="shared" si="125"/>
        <v>0</v>
      </c>
      <c r="D356" s="116">
        <f t="shared" si="125"/>
        <v>0</v>
      </c>
      <c r="E356" s="116">
        <f t="shared" si="125"/>
        <v>0</v>
      </c>
      <c r="F356" s="116">
        <f t="shared" si="125"/>
        <v>0</v>
      </c>
      <c r="G356" s="116">
        <f t="shared" si="125"/>
        <v>0</v>
      </c>
      <c r="H356" s="116">
        <f t="shared" si="125"/>
        <v>0</v>
      </c>
      <c r="I356" s="116">
        <f t="shared" si="125"/>
        <v>0</v>
      </c>
      <c r="J356" s="116">
        <f t="shared" si="125"/>
        <v>0</v>
      </c>
      <c r="K356" s="116">
        <f t="shared" si="125"/>
        <v>0</v>
      </c>
      <c r="L356" s="116">
        <f t="shared" si="125"/>
        <v>0</v>
      </c>
      <c r="M356" s="116">
        <f t="shared" si="125"/>
        <v>0</v>
      </c>
      <c r="N356" s="116">
        <f t="shared" si="125"/>
        <v>0</v>
      </c>
      <c r="O356" s="116">
        <f t="shared" si="125"/>
        <v>0</v>
      </c>
      <c r="P356" s="116">
        <f t="shared" si="125"/>
        <v>0</v>
      </c>
      <c r="Q356" s="116">
        <f t="shared" si="125"/>
        <v>0</v>
      </c>
      <c r="R356" s="116">
        <f t="shared" si="125"/>
        <v>0</v>
      </c>
      <c r="S356" s="116">
        <f t="shared" si="125"/>
        <v>0</v>
      </c>
      <c r="T356" s="116">
        <f t="shared" si="125"/>
        <v>0</v>
      </c>
      <c r="U356" s="116">
        <f t="shared" si="125"/>
        <v>0</v>
      </c>
    </row>
    <row r="357" ht="15.75" customHeight="1">
      <c r="A357" s="176" t="s">
        <v>79</v>
      </c>
      <c r="B357" s="194">
        <f t="shared" ref="B357:U357" si="126">B136/B$12</f>
        <v>0</v>
      </c>
      <c r="C357" s="116">
        <f t="shared" si="126"/>
        <v>0</v>
      </c>
      <c r="D357" s="116">
        <f t="shared" si="126"/>
        <v>0</v>
      </c>
      <c r="E357" s="116">
        <f t="shared" si="126"/>
        <v>0</v>
      </c>
      <c r="F357" s="116">
        <f t="shared" si="126"/>
        <v>0</v>
      </c>
      <c r="G357" s="116">
        <f t="shared" si="126"/>
        <v>0</v>
      </c>
      <c r="H357" s="116">
        <f t="shared" si="126"/>
        <v>0</v>
      </c>
      <c r="I357" s="116">
        <f t="shared" si="126"/>
        <v>0</v>
      </c>
      <c r="J357" s="116">
        <f t="shared" si="126"/>
        <v>0</v>
      </c>
      <c r="K357" s="116">
        <f t="shared" si="126"/>
        <v>0</v>
      </c>
      <c r="L357" s="116">
        <f t="shared" si="126"/>
        <v>0.000002465616971</v>
      </c>
      <c r="M357" s="116">
        <f t="shared" si="126"/>
        <v>0</v>
      </c>
      <c r="N357" s="116">
        <f t="shared" si="126"/>
        <v>0</v>
      </c>
      <c r="O357" s="116">
        <f t="shared" si="126"/>
        <v>0</v>
      </c>
      <c r="P357" s="116">
        <f t="shared" si="126"/>
        <v>0</v>
      </c>
      <c r="Q357" s="116">
        <f t="shared" si="126"/>
        <v>0</v>
      </c>
      <c r="R357" s="116">
        <f t="shared" si="126"/>
        <v>0</v>
      </c>
      <c r="S357" s="116">
        <f t="shared" si="126"/>
        <v>0</v>
      </c>
      <c r="T357" s="116">
        <f t="shared" si="126"/>
        <v>0</v>
      </c>
      <c r="U357" s="116">
        <f t="shared" si="126"/>
        <v>0</v>
      </c>
    </row>
    <row r="358" ht="15.75" customHeight="1">
      <c r="A358" s="176" t="s">
        <v>172</v>
      </c>
      <c r="B358" s="194">
        <f t="shared" ref="B358:U358" si="127">B137/B$12</f>
        <v>0</v>
      </c>
      <c r="C358" s="116">
        <f t="shared" si="127"/>
        <v>0</v>
      </c>
      <c r="D358" s="116">
        <f t="shared" si="127"/>
        <v>0</v>
      </c>
      <c r="E358" s="116">
        <f t="shared" si="127"/>
        <v>0</v>
      </c>
      <c r="F358" s="116">
        <f t="shared" si="127"/>
        <v>0</v>
      </c>
      <c r="G358" s="116">
        <f t="shared" si="127"/>
        <v>0</v>
      </c>
      <c r="H358" s="116">
        <f t="shared" si="127"/>
        <v>0</v>
      </c>
      <c r="I358" s="116">
        <f t="shared" si="127"/>
        <v>0</v>
      </c>
      <c r="J358" s="116">
        <f t="shared" si="127"/>
        <v>0</v>
      </c>
      <c r="K358" s="116">
        <f t="shared" si="127"/>
        <v>0</v>
      </c>
      <c r="L358" s="116">
        <f t="shared" si="127"/>
        <v>0</v>
      </c>
      <c r="M358" s="116">
        <f t="shared" si="127"/>
        <v>0</v>
      </c>
      <c r="N358" s="116">
        <f t="shared" si="127"/>
        <v>0</v>
      </c>
      <c r="O358" s="116">
        <f t="shared" si="127"/>
        <v>0</v>
      </c>
      <c r="P358" s="116">
        <f t="shared" si="127"/>
        <v>0</v>
      </c>
      <c r="Q358" s="116">
        <f t="shared" si="127"/>
        <v>0</v>
      </c>
      <c r="R358" s="116">
        <f t="shared" si="127"/>
        <v>0</v>
      </c>
      <c r="S358" s="116">
        <f t="shared" si="127"/>
        <v>0</v>
      </c>
      <c r="T358" s="116">
        <f t="shared" si="127"/>
        <v>0</v>
      </c>
      <c r="U358" s="116">
        <f t="shared" si="127"/>
        <v>0</v>
      </c>
    </row>
    <row r="359" ht="15.75" customHeight="1">
      <c r="A359" s="176" t="s">
        <v>173</v>
      </c>
      <c r="B359" s="194">
        <f t="shared" ref="B359:U359" si="128">B138/B$12</f>
        <v>0</v>
      </c>
      <c r="C359" s="116">
        <f t="shared" si="128"/>
        <v>0</v>
      </c>
      <c r="D359" s="116">
        <f t="shared" si="128"/>
        <v>0</v>
      </c>
      <c r="E359" s="116">
        <f t="shared" si="128"/>
        <v>0</v>
      </c>
      <c r="F359" s="116">
        <f t="shared" si="128"/>
        <v>0</v>
      </c>
      <c r="G359" s="116">
        <f t="shared" si="128"/>
        <v>0</v>
      </c>
      <c r="H359" s="116">
        <f t="shared" si="128"/>
        <v>0</v>
      </c>
      <c r="I359" s="116">
        <f t="shared" si="128"/>
        <v>0</v>
      </c>
      <c r="J359" s="116">
        <f t="shared" si="128"/>
        <v>0</v>
      </c>
      <c r="K359" s="116">
        <f t="shared" si="128"/>
        <v>0</v>
      </c>
      <c r="L359" s="116">
        <f t="shared" si="128"/>
        <v>0</v>
      </c>
      <c r="M359" s="116">
        <f t="shared" si="128"/>
        <v>0</v>
      </c>
      <c r="N359" s="116">
        <f t="shared" si="128"/>
        <v>0</v>
      </c>
      <c r="O359" s="116">
        <f t="shared" si="128"/>
        <v>0</v>
      </c>
      <c r="P359" s="116">
        <f t="shared" si="128"/>
        <v>0</v>
      </c>
      <c r="Q359" s="116">
        <f t="shared" si="128"/>
        <v>0</v>
      </c>
      <c r="R359" s="116">
        <f t="shared" si="128"/>
        <v>0</v>
      </c>
      <c r="S359" s="116">
        <f t="shared" si="128"/>
        <v>0</v>
      </c>
      <c r="T359" s="116">
        <f t="shared" si="128"/>
        <v>0</v>
      </c>
      <c r="U359" s="116">
        <f t="shared" si="128"/>
        <v>0</v>
      </c>
    </row>
    <row r="360" ht="15.75" customHeight="1">
      <c r="A360" s="176" t="s">
        <v>67</v>
      </c>
      <c r="B360" s="194">
        <f t="shared" ref="B360:U360" si="129">B139/B$12</f>
        <v>0</v>
      </c>
      <c r="C360" s="116">
        <f t="shared" si="129"/>
        <v>0</v>
      </c>
      <c r="D360" s="116">
        <f t="shared" si="129"/>
        <v>0</v>
      </c>
      <c r="E360" s="116">
        <f t="shared" si="129"/>
        <v>0</v>
      </c>
      <c r="F360" s="116">
        <f t="shared" si="129"/>
        <v>0</v>
      </c>
      <c r="G360" s="116">
        <f t="shared" si="129"/>
        <v>0</v>
      </c>
      <c r="H360" s="116">
        <f t="shared" si="129"/>
        <v>0</v>
      </c>
      <c r="I360" s="116">
        <f t="shared" si="129"/>
        <v>0</v>
      </c>
      <c r="J360" s="116">
        <f t="shared" si="129"/>
        <v>0</v>
      </c>
      <c r="K360" s="116">
        <f t="shared" si="129"/>
        <v>0</v>
      </c>
      <c r="L360" s="116">
        <f t="shared" si="129"/>
        <v>0</v>
      </c>
      <c r="M360" s="116">
        <f t="shared" si="129"/>
        <v>0</v>
      </c>
      <c r="N360" s="116">
        <f t="shared" si="129"/>
        <v>0</v>
      </c>
      <c r="O360" s="116">
        <f t="shared" si="129"/>
        <v>0</v>
      </c>
      <c r="P360" s="116">
        <f t="shared" si="129"/>
        <v>0</v>
      </c>
      <c r="Q360" s="116">
        <f t="shared" si="129"/>
        <v>0</v>
      </c>
      <c r="R360" s="116">
        <f t="shared" si="129"/>
        <v>0</v>
      </c>
      <c r="S360" s="116">
        <f t="shared" si="129"/>
        <v>0</v>
      </c>
      <c r="T360" s="116">
        <f t="shared" si="129"/>
        <v>0</v>
      </c>
      <c r="U360" s="116">
        <f t="shared" si="129"/>
        <v>0</v>
      </c>
    </row>
    <row r="361" ht="15.75" customHeight="1">
      <c r="A361" s="176" t="s">
        <v>27</v>
      </c>
      <c r="B361" s="194">
        <f t="shared" ref="B361:U361" si="130">B140/B$12</f>
        <v>0</v>
      </c>
      <c r="C361" s="116">
        <f t="shared" si="130"/>
        <v>0</v>
      </c>
      <c r="D361" s="116">
        <f t="shared" si="130"/>
        <v>0</v>
      </c>
      <c r="E361" s="116">
        <f t="shared" si="130"/>
        <v>0</v>
      </c>
      <c r="F361" s="116">
        <f t="shared" si="130"/>
        <v>0</v>
      </c>
      <c r="G361" s="116">
        <f t="shared" si="130"/>
        <v>0</v>
      </c>
      <c r="H361" s="116">
        <f t="shared" si="130"/>
        <v>0</v>
      </c>
      <c r="I361" s="116">
        <f t="shared" si="130"/>
        <v>0</v>
      </c>
      <c r="J361" s="116">
        <f t="shared" si="130"/>
        <v>0</v>
      </c>
      <c r="K361" s="116">
        <f t="shared" si="130"/>
        <v>0</v>
      </c>
      <c r="L361" s="116">
        <f t="shared" si="130"/>
        <v>0</v>
      </c>
      <c r="M361" s="116">
        <f t="shared" si="130"/>
        <v>0</v>
      </c>
      <c r="N361" s="116">
        <f t="shared" si="130"/>
        <v>0</v>
      </c>
      <c r="O361" s="116">
        <f t="shared" si="130"/>
        <v>0</v>
      </c>
      <c r="P361" s="116">
        <f t="shared" si="130"/>
        <v>0</v>
      </c>
      <c r="Q361" s="116">
        <f t="shared" si="130"/>
        <v>0</v>
      </c>
      <c r="R361" s="116">
        <f t="shared" si="130"/>
        <v>0</v>
      </c>
      <c r="S361" s="116">
        <f t="shared" si="130"/>
        <v>0</v>
      </c>
      <c r="T361" s="116">
        <f t="shared" si="130"/>
        <v>0</v>
      </c>
      <c r="U361" s="116">
        <f t="shared" si="130"/>
        <v>0</v>
      </c>
    </row>
    <row r="362" ht="15.75" customHeight="1">
      <c r="A362" s="176" t="s">
        <v>174</v>
      </c>
      <c r="B362" s="194">
        <f t="shared" ref="B362:U362" si="131">B141/B$12</f>
        <v>0</v>
      </c>
      <c r="C362" s="116">
        <f t="shared" si="131"/>
        <v>0</v>
      </c>
      <c r="D362" s="116">
        <f t="shared" si="131"/>
        <v>0</v>
      </c>
      <c r="E362" s="116">
        <f t="shared" si="131"/>
        <v>0</v>
      </c>
      <c r="F362" s="116">
        <f t="shared" si="131"/>
        <v>0</v>
      </c>
      <c r="G362" s="116">
        <f t="shared" si="131"/>
        <v>0</v>
      </c>
      <c r="H362" s="116">
        <f t="shared" si="131"/>
        <v>0</v>
      </c>
      <c r="I362" s="116">
        <f t="shared" si="131"/>
        <v>0</v>
      </c>
      <c r="J362" s="116">
        <f t="shared" si="131"/>
        <v>0</v>
      </c>
      <c r="K362" s="116">
        <f t="shared" si="131"/>
        <v>0</v>
      </c>
      <c r="L362" s="116">
        <f t="shared" si="131"/>
        <v>0</v>
      </c>
      <c r="M362" s="116">
        <f t="shared" si="131"/>
        <v>0</v>
      </c>
      <c r="N362" s="116">
        <f t="shared" si="131"/>
        <v>0</v>
      </c>
      <c r="O362" s="116">
        <f t="shared" si="131"/>
        <v>0</v>
      </c>
      <c r="P362" s="116">
        <f t="shared" si="131"/>
        <v>0</v>
      </c>
      <c r="Q362" s="116">
        <f t="shared" si="131"/>
        <v>0</v>
      </c>
      <c r="R362" s="116">
        <f t="shared" si="131"/>
        <v>0</v>
      </c>
      <c r="S362" s="116">
        <f t="shared" si="131"/>
        <v>0</v>
      </c>
      <c r="T362" s="116">
        <f t="shared" si="131"/>
        <v>0</v>
      </c>
      <c r="U362" s="116">
        <f t="shared" si="131"/>
        <v>0</v>
      </c>
    </row>
    <row r="363" ht="15.75" customHeight="1">
      <c r="A363" s="176" t="s">
        <v>61</v>
      </c>
      <c r="B363" s="194">
        <f t="shared" ref="B363:U363" si="132">B142/B$12</f>
        <v>0</v>
      </c>
      <c r="C363" s="116">
        <f t="shared" si="132"/>
        <v>0</v>
      </c>
      <c r="D363" s="116">
        <f t="shared" si="132"/>
        <v>0</v>
      </c>
      <c r="E363" s="116">
        <f t="shared" si="132"/>
        <v>0</v>
      </c>
      <c r="F363" s="116">
        <f t="shared" si="132"/>
        <v>0</v>
      </c>
      <c r="G363" s="116">
        <f t="shared" si="132"/>
        <v>0</v>
      </c>
      <c r="H363" s="116">
        <f t="shared" si="132"/>
        <v>0</v>
      </c>
      <c r="I363" s="116">
        <f t="shared" si="132"/>
        <v>0</v>
      </c>
      <c r="J363" s="116">
        <f t="shared" si="132"/>
        <v>0</v>
      </c>
      <c r="K363" s="116">
        <f t="shared" si="132"/>
        <v>0</v>
      </c>
      <c r="L363" s="116">
        <f t="shared" si="132"/>
        <v>0</v>
      </c>
      <c r="M363" s="116">
        <f t="shared" si="132"/>
        <v>0</v>
      </c>
      <c r="N363" s="116">
        <f t="shared" si="132"/>
        <v>0</v>
      </c>
      <c r="O363" s="116">
        <f t="shared" si="132"/>
        <v>0</v>
      </c>
      <c r="P363" s="116">
        <f t="shared" si="132"/>
        <v>0</v>
      </c>
      <c r="Q363" s="116">
        <f t="shared" si="132"/>
        <v>0</v>
      </c>
      <c r="R363" s="116">
        <f t="shared" si="132"/>
        <v>0</v>
      </c>
      <c r="S363" s="116">
        <f t="shared" si="132"/>
        <v>0</v>
      </c>
      <c r="T363" s="116">
        <f t="shared" si="132"/>
        <v>0</v>
      </c>
      <c r="U363" s="116">
        <f t="shared" si="132"/>
        <v>0</v>
      </c>
    </row>
    <row r="364" ht="15.75" customHeight="1">
      <c r="A364" s="176" t="s">
        <v>28</v>
      </c>
      <c r="B364" s="194">
        <f t="shared" ref="B364:U364" si="133">B143/B$12</f>
        <v>0</v>
      </c>
      <c r="C364" s="116">
        <f t="shared" si="133"/>
        <v>0</v>
      </c>
      <c r="D364" s="116">
        <f t="shared" si="133"/>
        <v>0</v>
      </c>
      <c r="E364" s="116">
        <f t="shared" si="133"/>
        <v>0</v>
      </c>
      <c r="F364" s="116">
        <f t="shared" si="133"/>
        <v>0</v>
      </c>
      <c r="G364" s="116">
        <f t="shared" si="133"/>
        <v>0</v>
      </c>
      <c r="H364" s="116">
        <f t="shared" si="133"/>
        <v>0</v>
      </c>
      <c r="I364" s="116">
        <f t="shared" si="133"/>
        <v>0</v>
      </c>
      <c r="J364" s="116">
        <f t="shared" si="133"/>
        <v>0</v>
      </c>
      <c r="K364" s="116">
        <f t="shared" si="133"/>
        <v>0</v>
      </c>
      <c r="L364" s="116">
        <f t="shared" si="133"/>
        <v>0</v>
      </c>
      <c r="M364" s="116">
        <f t="shared" si="133"/>
        <v>0</v>
      </c>
      <c r="N364" s="116">
        <f t="shared" si="133"/>
        <v>0</v>
      </c>
      <c r="O364" s="116">
        <f t="shared" si="133"/>
        <v>0</v>
      </c>
      <c r="P364" s="116">
        <f t="shared" si="133"/>
        <v>0</v>
      </c>
      <c r="Q364" s="116">
        <f t="shared" si="133"/>
        <v>0</v>
      </c>
      <c r="R364" s="116">
        <f t="shared" si="133"/>
        <v>0</v>
      </c>
      <c r="S364" s="116">
        <f t="shared" si="133"/>
        <v>0</v>
      </c>
      <c r="T364" s="116">
        <f t="shared" si="133"/>
        <v>0</v>
      </c>
      <c r="U364" s="116">
        <f t="shared" si="133"/>
        <v>0.005512751006</v>
      </c>
    </row>
    <row r="365" ht="15.75" customHeight="1">
      <c r="A365" s="176" t="s">
        <v>175</v>
      </c>
      <c r="B365" s="194">
        <f t="shared" ref="B365:U365" si="134">B144/B$12</f>
        <v>0</v>
      </c>
      <c r="C365" s="116">
        <f t="shared" si="134"/>
        <v>0</v>
      </c>
      <c r="D365" s="116">
        <f t="shared" si="134"/>
        <v>0</v>
      </c>
      <c r="E365" s="116">
        <f t="shared" si="134"/>
        <v>0</v>
      </c>
      <c r="F365" s="116">
        <f t="shared" si="134"/>
        <v>0</v>
      </c>
      <c r="G365" s="116">
        <f t="shared" si="134"/>
        <v>0</v>
      </c>
      <c r="H365" s="116">
        <f t="shared" si="134"/>
        <v>0</v>
      </c>
      <c r="I365" s="116">
        <f t="shared" si="134"/>
        <v>0</v>
      </c>
      <c r="J365" s="116">
        <f t="shared" si="134"/>
        <v>0</v>
      </c>
      <c r="K365" s="116">
        <f t="shared" si="134"/>
        <v>0</v>
      </c>
      <c r="L365" s="116">
        <f t="shared" si="134"/>
        <v>0</v>
      </c>
      <c r="M365" s="116">
        <f t="shared" si="134"/>
        <v>0</v>
      </c>
      <c r="N365" s="116">
        <f t="shared" si="134"/>
        <v>0</v>
      </c>
      <c r="O365" s="116">
        <f t="shared" si="134"/>
        <v>0</v>
      </c>
      <c r="P365" s="116">
        <f t="shared" si="134"/>
        <v>0</v>
      </c>
      <c r="Q365" s="116">
        <f t="shared" si="134"/>
        <v>0</v>
      </c>
      <c r="R365" s="116">
        <f t="shared" si="134"/>
        <v>0</v>
      </c>
      <c r="S365" s="116">
        <f t="shared" si="134"/>
        <v>0</v>
      </c>
      <c r="T365" s="116">
        <f t="shared" si="134"/>
        <v>0</v>
      </c>
      <c r="U365" s="116">
        <f t="shared" si="134"/>
        <v>0</v>
      </c>
    </row>
    <row r="366" ht="15.75" customHeight="1">
      <c r="A366" s="176" t="s">
        <v>526</v>
      </c>
      <c r="B366" s="194">
        <f t="shared" ref="B366:U366" si="135">B145/B$12</f>
        <v>0</v>
      </c>
      <c r="C366" s="116">
        <f t="shared" si="135"/>
        <v>0</v>
      </c>
      <c r="D366" s="116">
        <f t="shared" si="135"/>
        <v>0</v>
      </c>
      <c r="E366" s="116">
        <f t="shared" si="135"/>
        <v>0</v>
      </c>
      <c r="F366" s="116">
        <f t="shared" si="135"/>
        <v>0</v>
      </c>
      <c r="G366" s="116">
        <f t="shared" si="135"/>
        <v>0</v>
      </c>
      <c r="H366" s="116">
        <f t="shared" si="135"/>
        <v>0</v>
      </c>
      <c r="I366" s="116">
        <f t="shared" si="135"/>
        <v>0</v>
      </c>
      <c r="J366" s="116">
        <f t="shared" si="135"/>
        <v>0</v>
      </c>
      <c r="K366" s="116">
        <f t="shared" si="135"/>
        <v>0</v>
      </c>
      <c r="L366" s="116">
        <f t="shared" si="135"/>
        <v>0</v>
      </c>
      <c r="M366" s="116">
        <f t="shared" si="135"/>
        <v>0</v>
      </c>
      <c r="N366" s="116">
        <f t="shared" si="135"/>
        <v>0</v>
      </c>
      <c r="O366" s="116">
        <f t="shared" si="135"/>
        <v>0</v>
      </c>
      <c r="P366" s="116">
        <f t="shared" si="135"/>
        <v>0</v>
      </c>
      <c r="Q366" s="116">
        <f t="shared" si="135"/>
        <v>0</v>
      </c>
      <c r="R366" s="116">
        <f t="shared" si="135"/>
        <v>0</v>
      </c>
      <c r="S366" s="116">
        <f t="shared" si="135"/>
        <v>0</v>
      </c>
      <c r="T366" s="116">
        <f t="shared" si="135"/>
        <v>0</v>
      </c>
      <c r="U366" s="116">
        <f t="shared" si="135"/>
        <v>0</v>
      </c>
    </row>
    <row r="367" ht="15.75" customHeight="1">
      <c r="A367" s="176" t="s">
        <v>176</v>
      </c>
      <c r="B367" s="173">
        <f t="shared" ref="B367:U367" si="136">B146/B$12</f>
        <v>0</v>
      </c>
      <c r="C367" s="120">
        <f t="shared" si="136"/>
        <v>0</v>
      </c>
      <c r="D367" s="120">
        <f t="shared" si="136"/>
        <v>0</v>
      </c>
      <c r="E367" s="120">
        <f t="shared" si="136"/>
        <v>0.0009217694286</v>
      </c>
      <c r="F367" s="120">
        <f t="shared" si="136"/>
        <v>0.000002674004134</v>
      </c>
      <c r="G367" s="120">
        <f t="shared" si="136"/>
        <v>0.000009368471347</v>
      </c>
      <c r="H367" s="120">
        <f t="shared" si="136"/>
        <v>0</v>
      </c>
      <c r="I367" s="120">
        <f t="shared" si="136"/>
        <v>0</v>
      </c>
      <c r="J367" s="120">
        <f t="shared" si="136"/>
        <v>0.00009820325339</v>
      </c>
      <c r="K367" s="120">
        <f t="shared" si="136"/>
        <v>0.0001904954324</v>
      </c>
      <c r="L367" s="120">
        <f t="shared" si="136"/>
        <v>0.0003180645893</v>
      </c>
      <c r="M367" s="120">
        <f t="shared" si="136"/>
        <v>0.00002117761667</v>
      </c>
      <c r="N367" s="120">
        <f t="shared" si="136"/>
        <v>0.000007430386566</v>
      </c>
      <c r="O367" s="120">
        <f t="shared" si="136"/>
        <v>0</v>
      </c>
      <c r="P367" s="120">
        <f t="shared" si="136"/>
        <v>0</v>
      </c>
      <c r="Q367" s="120">
        <f t="shared" si="136"/>
        <v>0</v>
      </c>
      <c r="R367" s="120">
        <f t="shared" si="136"/>
        <v>0.00002174622159</v>
      </c>
      <c r="S367" s="120">
        <f t="shared" si="136"/>
        <v>0.00001255611012</v>
      </c>
      <c r="T367" s="120">
        <f t="shared" si="136"/>
        <v>0</v>
      </c>
      <c r="U367" s="120">
        <f t="shared" si="136"/>
        <v>0.000002606501658</v>
      </c>
    </row>
    <row r="368" ht="15.75" customHeight="1">
      <c r="A368" s="176" t="s">
        <v>177</v>
      </c>
      <c r="B368" s="194">
        <f t="shared" ref="B368:U368" si="137">B147/B$12</f>
        <v>0</v>
      </c>
      <c r="C368" s="116">
        <f t="shared" si="137"/>
        <v>0</v>
      </c>
      <c r="D368" s="116">
        <f t="shared" si="137"/>
        <v>0</v>
      </c>
      <c r="E368" s="116">
        <f t="shared" si="137"/>
        <v>0</v>
      </c>
      <c r="F368" s="116">
        <f t="shared" si="137"/>
        <v>0</v>
      </c>
      <c r="G368" s="116">
        <f t="shared" si="137"/>
        <v>0</v>
      </c>
      <c r="H368" s="116">
        <f t="shared" si="137"/>
        <v>0</v>
      </c>
      <c r="I368" s="116">
        <f t="shared" si="137"/>
        <v>0</v>
      </c>
      <c r="J368" s="116">
        <f t="shared" si="137"/>
        <v>0</v>
      </c>
      <c r="K368" s="116">
        <f t="shared" si="137"/>
        <v>0</v>
      </c>
      <c r="L368" s="116">
        <f t="shared" si="137"/>
        <v>0</v>
      </c>
      <c r="M368" s="116">
        <f t="shared" si="137"/>
        <v>0</v>
      </c>
      <c r="N368" s="116">
        <f t="shared" si="137"/>
        <v>0</v>
      </c>
      <c r="O368" s="116">
        <f t="shared" si="137"/>
        <v>0</v>
      </c>
      <c r="P368" s="116">
        <f t="shared" si="137"/>
        <v>0</v>
      </c>
      <c r="Q368" s="116">
        <f t="shared" si="137"/>
        <v>0</v>
      </c>
      <c r="R368" s="116">
        <f t="shared" si="137"/>
        <v>0</v>
      </c>
      <c r="S368" s="116">
        <f t="shared" si="137"/>
        <v>0</v>
      </c>
      <c r="T368" s="116">
        <f t="shared" si="137"/>
        <v>0</v>
      </c>
      <c r="U368" s="116">
        <f t="shared" si="137"/>
        <v>0</v>
      </c>
    </row>
    <row r="369" ht="15.75" customHeight="1">
      <c r="A369" s="176" t="s">
        <v>29</v>
      </c>
      <c r="B369" s="194">
        <f t="shared" ref="B369:U369" si="138">B148/B$12</f>
        <v>0</v>
      </c>
      <c r="C369" s="116">
        <f t="shared" si="138"/>
        <v>0</v>
      </c>
      <c r="D369" s="116">
        <f t="shared" si="138"/>
        <v>0</v>
      </c>
      <c r="E369" s="116">
        <f t="shared" si="138"/>
        <v>0</v>
      </c>
      <c r="F369" s="116">
        <f t="shared" si="138"/>
        <v>0</v>
      </c>
      <c r="G369" s="116">
        <f t="shared" si="138"/>
        <v>0</v>
      </c>
      <c r="H369" s="116">
        <f t="shared" si="138"/>
        <v>0</v>
      </c>
      <c r="I369" s="116">
        <f t="shared" si="138"/>
        <v>0</v>
      </c>
      <c r="J369" s="116">
        <f t="shared" si="138"/>
        <v>0</v>
      </c>
      <c r="K369" s="116">
        <f t="shared" si="138"/>
        <v>0</v>
      </c>
      <c r="L369" s="116">
        <f t="shared" si="138"/>
        <v>0</v>
      </c>
      <c r="M369" s="116">
        <f t="shared" si="138"/>
        <v>0</v>
      </c>
      <c r="N369" s="116">
        <f t="shared" si="138"/>
        <v>0</v>
      </c>
      <c r="O369" s="116">
        <f t="shared" si="138"/>
        <v>0</v>
      </c>
      <c r="P369" s="116">
        <f t="shared" si="138"/>
        <v>0</v>
      </c>
      <c r="Q369" s="116">
        <f t="shared" si="138"/>
        <v>0</v>
      </c>
      <c r="R369" s="116">
        <f t="shared" si="138"/>
        <v>0</v>
      </c>
      <c r="S369" s="116">
        <f t="shared" si="138"/>
        <v>0</v>
      </c>
      <c r="T369" s="116">
        <f t="shared" si="138"/>
        <v>0</v>
      </c>
      <c r="U369" s="116">
        <f t="shared" si="138"/>
        <v>0</v>
      </c>
    </row>
    <row r="370" ht="15.75" customHeight="1">
      <c r="A370" s="176" t="s">
        <v>178</v>
      </c>
      <c r="B370" s="194">
        <f t="shared" ref="B370:U370" si="139">B149/B$12</f>
        <v>0</v>
      </c>
      <c r="C370" s="116">
        <f t="shared" si="139"/>
        <v>0</v>
      </c>
      <c r="D370" s="116">
        <f t="shared" si="139"/>
        <v>0</v>
      </c>
      <c r="E370" s="116">
        <f t="shared" si="139"/>
        <v>0</v>
      </c>
      <c r="F370" s="116">
        <f t="shared" si="139"/>
        <v>0</v>
      </c>
      <c r="G370" s="116">
        <f t="shared" si="139"/>
        <v>0</v>
      </c>
      <c r="H370" s="116">
        <f t="shared" si="139"/>
        <v>0</v>
      </c>
      <c r="I370" s="116">
        <f t="shared" si="139"/>
        <v>0</v>
      </c>
      <c r="J370" s="116">
        <f t="shared" si="139"/>
        <v>0</v>
      </c>
      <c r="K370" s="116">
        <f t="shared" si="139"/>
        <v>0</v>
      </c>
      <c r="L370" s="116">
        <f t="shared" si="139"/>
        <v>0</v>
      </c>
      <c r="M370" s="116">
        <f t="shared" si="139"/>
        <v>0</v>
      </c>
      <c r="N370" s="116">
        <f t="shared" si="139"/>
        <v>0</v>
      </c>
      <c r="O370" s="116">
        <f t="shared" si="139"/>
        <v>0</v>
      </c>
      <c r="P370" s="116">
        <f t="shared" si="139"/>
        <v>0</v>
      </c>
      <c r="Q370" s="116">
        <f t="shared" si="139"/>
        <v>0</v>
      </c>
      <c r="R370" s="116">
        <f t="shared" si="139"/>
        <v>0</v>
      </c>
      <c r="S370" s="116">
        <f t="shared" si="139"/>
        <v>0</v>
      </c>
      <c r="T370" s="116">
        <f t="shared" si="139"/>
        <v>0</v>
      </c>
      <c r="U370" s="116">
        <f t="shared" si="139"/>
        <v>0</v>
      </c>
    </row>
    <row r="371" ht="15.75" customHeight="1">
      <c r="A371" s="176" t="s">
        <v>179</v>
      </c>
      <c r="B371" s="194">
        <f t="shared" ref="B371:U371" si="140">B150/B$12</f>
        <v>0</v>
      </c>
      <c r="C371" s="116">
        <f t="shared" si="140"/>
        <v>0</v>
      </c>
      <c r="D371" s="116">
        <f t="shared" si="140"/>
        <v>0</v>
      </c>
      <c r="E371" s="116">
        <f t="shared" si="140"/>
        <v>0</v>
      </c>
      <c r="F371" s="116">
        <f t="shared" si="140"/>
        <v>0</v>
      </c>
      <c r="G371" s="116">
        <f t="shared" si="140"/>
        <v>0</v>
      </c>
      <c r="H371" s="116">
        <f t="shared" si="140"/>
        <v>0</v>
      </c>
      <c r="I371" s="116">
        <f t="shared" si="140"/>
        <v>0</v>
      </c>
      <c r="J371" s="116">
        <f t="shared" si="140"/>
        <v>0</v>
      </c>
      <c r="K371" s="116">
        <f t="shared" si="140"/>
        <v>0</v>
      </c>
      <c r="L371" s="116">
        <f t="shared" si="140"/>
        <v>0</v>
      </c>
      <c r="M371" s="116">
        <f t="shared" si="140"/>
        <v>0</v>
      </c>
      <c r="N371" s="116">
        <f t="shared" si="140"/>
        <v>0</v>
      </c>
      <c r="O371" s="116">
        <f t="shared" si="140"/>
        <v>0</v>
      </c>
      <c r="P371" s="116">
        <f t="shared" si="140"/>
        <v>0</v>
      </c>
      <c r="Q371" s="116">
        <f t="shared" si="140"/>
        <v>0</v>
      </c>
      <c r="R371" s="116">
        <f t="shared" si="140"/>
        <v>0</v>
      </c>
      <c r="S371" s="116">
        <f t="shared" si="140"/>
        <v>0</v>
      </c>
      <c r="T371" s="116">
        <f t="shared" si="140"/>
        <v>0</v>
      </c>
      <c r="U371" s="116">
        <f t="shared" si="140"/>
        <v>0</v>
      </c>
    </row>
    <row r="372" ht="15.75" customHeight="1">
      <c r="A372" s="176" t="s">
        <v>73</v>
      </c>
      <c r="B372" s="194">
        <f t="shared" ref="B372:U372" si="141">B151/B$12</f>
        <v>0</v>
      </c>
      <c r="C372" s="116">
        <f t="shared" si="141"/>
        <v>0</v>
      </c>
      <c r="D372" s="116">
        <f t="shared" si="141"/>
        <v>0</v>
      </c>
      <c r="E372" s="116">
        <f t="shared" si="141"/>
        <v>0</v>
      </c>
      <c r="F372" s="116">
        <f t="shared" si="141"/>
        <v>0</v>
      </c>
      <c r="G372" s="116">
        <f t="shared" si="141"/>
        <v>0</v>
      </c>
      <c r="H372" s="116">
        <f t="shared" si="141"/>
        <v>0</v>
      </c>
      <c r="I372" s="116">
        <f t="shared" si="141"/>
        <v>0</v>
      </c>
      <c r="J372" s="116">
        <f t="shared" si="141"/>
        <v>0</v>
      </c>
      <c r="K372" s="116">
        <f t="shared" si="141"/>
        <v>0</v>
      </c>
      <c r="L372" s="116">
        <f t="shared" si="141"/>
        <v>0</v>
      </c>
      <c r="M372" s="116">
        <f t="shared" si="141"/>
        <v>0</v>
      </c>
      <c r="N372" s="116">
        <f t="shared" si="141"/>
        <v>0</v>
      </c>
      <c r="O372" s="116">
        <f t="shared" si="141"/>
        <v>0</v>
      </c>
      <c r="P372" s="116">
        <f t="shared" si="141"/>
        <v>0</v>
      </c>
      <c r="Q372" s="116">
        <f t="shared" si="141"/>
        <v>0</v>
      </c>
      <c r="R372" s="116">
        <f t="shared" si="141"/>
        <v>0</v>
      </c>
      <c r="S372" s="116">
        <f t="shared" si="141"/>
        <v>0</v>
      </c>
      <c r="T372" s="116">
        <f t="shared" si="141"/>
        <v>0</v>
      </c>
      <c r="U372" s="116">
        <f t="shared" si="141"/>
        <v>0</v>
      </c>
    </row>
    <row r="373" ht="15.75" customHeight="1">
      <c r="A373" s="176" t="s">
        <v>180</v>
      </c>
      <c r="B373" s="173">
        <f t="shared" ref="B373:U373" si="142">B152/B$12</f>
        <v>0</v>
      </c>
      <c r="C373" s="120">
        <f t="shared" si="142"/>
        <v>0</v>
      </c>
      <c r="D373" s="120">
        <f t="shared" si="142"/>
        <v>0</v>
      </c>
      <c r="E373" s="120">
        <f t="shared" si="142"/>
        <v>0</v>
      </c>
      <c r="F373" s="120">
        <f t="shared" si="142"/>
        <v>0</v>
      </c>
      <c r="G373" s="120">
        <f t="shared" si="142"/>
        <v>0</v>
      </c>
      <c r="H373" s="120">
        <f t="shared" si="142"/>
        <v>0</v>
      </c>
      <c r="I373" s="120">
        <f t="shared" si="142"/>
        <v>0</v>
      </c>
      <c r="J373" s="120">
        <f t="shared" si="142"/>
        <v>0</v>
      </c>
      <c r="K373" s="120">
        <f t="shared" si="142"/>
        <v>0</v>
      </c>
      <c r="L373" s="120">
        <f t="shared" si="142"/>
        <v>0</v>
      </c>
      <c r="M373" s="120">
        <f t="shared" si="142"/>
        <v>0</v>
      </c>
      <c r="N373" s="120">
        <f t="shared" si="142"/>
        <v>0</v>
      </c>
      <c r="O373" s="120">
        <f t="shared" si="142"/>
        <v>0</v>
      </c>
      <c r="P373" s="120">
        <f t="shared" si="142"/>
        <v>0</v>
      </c>
      <c r="Q373" s="120">
        <f t="shared" si="142"/>
        <v>0</v>
      </c>
      <c r="R373" s="120">
        <f t="shared" si="142"/>
        <v>0</v>
      </c>
      <c r="S373" s="120">
        <f t="shared" si="142"/>
        <v>0</v>
      </c>
      <c r="T373" s="120">
        <f t="shared" si="142"/>
        <v>0.00107064363</v>
      </c>
      <c r="U373" s="120">
        <f t="shared" si="142"/>
        <v>0</v>
      </c>
    </row>
    <row r="374" ht="15.75" customHeight="1">
      <c r="A374" s="176" t="s">
        <v>181</v>
      </c>
      <c r="B374" s="194">
        <f t="shared" ref="B374:U374" si="143">B153/B$12</f>
        <v>0</v>
      </c>
      <c r="C374" s="116">
        <f t="shared" si="143"/>
        <v>0</v>
      </c>
      <c r="D374" s="116">
        <f t="shared" si="143"/>
        <v>0</v>
      </c>
      <c r="E374" s="116">
        <f t="shared" si="143"/>
        <v>0</v>
      </c>
      <c r="F374" s="116">
        <f t="shared" si="143"/>
        <v>0</v>
      </c>
      <c r="G374" s="116">
        <f t="shared" si="143"/>
        <v>0</v>
      </c>
      <c r="H374" s="116">
        <f t="shared" si="143"/>
        <v>0</v>
      </c>
      <c r="I374" s="116">
        <f t="shared" si="143"/>
        <v>0</v>
      </c>
      <c r="J374" s="116">
        <f t="shared" si="143"/>
        <v>0</v>
      </c>
      <c r="K374" s="116">
        <f t="shared" si="143"/>
        <v>0</v>
      </c>
      <c r="L374" s="116">
        <f t="shared" si="143"/>
        <v>0</v>
      </c>
      <c r="M374" s="116">
        <f t="shared" si="143"/>
        <v>0</v>
      </c>
      <c r="N374" s="116">
        <f t="shared" si="143"/>
        <v>0</v>
      </c>
      <c r="O374" s="116">
        <f t="shared" si="143"/>
        <v>0.000005013184676</v>
      </c>
      <c r="P374" s="116">
        <f t="shared" si="143"/>
        <v>0</v>
      </c>
      <c r="Q374" s="116">
        <f t="shared" si="143"/>
        <v>0</v>
      </c>
      <c r="R374" s="116">
        <f t="shared" si="143"/>
        <v>0</v>
      </c>
      <c r="S374" s="116">
        <f t="shared" si="143"/>
        <v>0</v>
      </c>
      <c r="T374" s="116">
        <f t="shared" si="143"/>
        <v>0</v>
      </c>
      <c r="U374" s="116">
        <f t="shared" si="143"/>
        <v>0</v>
      </c>
    </row>
    <row r="375" ht="15.75" customHeight="1">
      <c r="A375" s="176" t="s">
        <v>182</v>
      </c>
      <c r="B375" s="173">
        <f t="shared" ref="B375:U375" si="144">B154/B$12</f>
        <v>0.001248021821</v>
      </c>
      <c r="C375" s="120">
        <f t="shared" si="144"/>
        <v>0.0002747126963</v>
      </c>
      <c r="D375" s="120">
        <f t="shared" si="144"/>
        <v>0.0004702075136</v>
      </c>
      <c r="E375" s="120">
        <f t="shared" si="144"/>
        <v>0.001175256021</v>
      </c>
      <c r="F375" s="120">
        <f t="shared" si="144"/>
        <v>0.001104363707</v>
      </c>
      <c r="G375" s="120">
        <f t="shared" si="144"/>
        <v>0.0001545797772</v>
      </c>
      <c r="H375" s="120">
        <f t="shared" si="144"/>
        <v>0.004316768096</v>
      </c>
      <c r="I375" s="120">
        <f t="shared" si="144"/>
        <v>0.001296147494</v>
      </c>
      <c r="J375" s="120">
        <f t="shared" si="144"/>
        <v>0.0003629791138</v>
      </c>
      <c r="K375" s="120">
        <f t="shared" si="144"/>
        <v>0</v>
      </c>
      <c r="L375" s="120">
        <f t="shared" si="144"/>
        <v>0.2572156281</v>
      </c>
      <c r="M375" s="120">
        <f t="shared" si="144"/>
        <v>0.02614729738</v>
      </c>
      <c r="N375" s="120">
        <f t="shared" si="144"/>
        <v>0.02615867591</v>
      </c>
      <c r="O375" s="120">
        <f t="shared" si="144"/>
        <v>0.005324002126</v>
      </c>
      <c r="P375" s="120">
        <f t="shared" si="144"/>
        <v>0.0002736631938</v>
      </c>
      <c r="Q375" s="120">
        <f t="shared" si="144"/>
        <v>0.0004586136629</v>
      </c>
      <c r="R375" s="120">
        <f t="shared" si="144"/>
        <v>0.002892247472</v>
      </c>
      <c r="S375" s="120">
        <f t="shared" si="144"/>
        <v>0</v>
      </c>
      <c r="T375" s="120">
        <f t="shared" si="144"/>
        <v>0.000003769871937</v>
      </c>
      <c r="U375" s="120">
        <f t="shared" si="144"/>
        <v>0.0002632566674</v>
      </c>
    </row>
    <row r="376" ht="15.75" customHeight="1">
      <c r="A376" s="176" t="s">
        <v>68</v>
      </c>
      <c r="B376" s="173">
        <f t="shared" ref="B376:U376" si="145">B155/B$12</f>
        <v>0</v>
      </c>
      <c r="C376" s="120">
        <f t="shared" si="145"/>
        <v>0</v>
      </c>
      <c r="D376" s="120">
        <f t="shared" si="145"/>
        <v>0</v>
      </c>
      <c r="E376" s="120">
        <f t="shared" si="145"/>
        <v>0</v>
      </c>
      <c r="F376" s="120">
        <f t="shared" si="145"/>
        <v>0.00001337002067</v>
      </c>
      <c r="G376" s="120">
        <f t="shared" si="145"/>
        <v>0.0001733167199</v>
      </c>
      <c r="H376" s="120">
        <f t="shared" si="145"/>
        <v>0</v>
      </c>
      <c r="I376" s="120">
        <f t="shared" si="145"/>
        <v>0.00002018921331</v>
      </c>
      <c r="J376" s="120">
        <f t="shared" si="145"/>
        <v>0</v>
      </c>
      <c r="K376" s="120">
        <f t="shared" si="145"/>
        <v>0.00001443147215</v>
      </c>
      <c r="L376" s="120">
        <f t="shared" si="145"/>
        <v>0.000009862467885</v>
      </c>
      <c r="M376" s="120">
        <f t="shared" si="145"/>
        <v>0.00001058880834</v>
      </c>
      <c r="N376" s="120">
        <f t="shared" si="145"/>
        <v>0</v>
      </c>
      <c r="O376" s="120">
        <f t="shared" si="145"/>
        <v>0.00002506592338</v>
      </c>
      <c r="P376" s="120">
        <f t="shared" si="145"/>
        <v>0</v>
      </c>
      <c r="Q376" s="120">
        <f t="shared" si="145"/>
        <v>0.000009455951812</v>
      </c>
      <c r="R376" s="120">
        <f t="shared" si="145"/>
        <v>0.000005436555398</v>
      </c>
      <c r="S376" s="120">
        <f t="shared" si="145"/>
        <v>0.00003139027529</v>
      </c>
      <c r="T376" s="120">
        <f t="shared" si="145"/>
        <v>0.0005579410467</v>
      </c>
      <c r="U376" s="120">
        <f t="shared" si="145"/>
        <v>0.00001172925746</v>
      </c>
    </row>
    <row r="377" ht="15.75" customHeight="1">
      <c r="A377" s="176" t="s">
        <v>82</v>
      </c>
      <c r="B377" s="194">
        <f t="shared" ref="B377:U377" si="146">B156/B$12</f>
        <v>0</v>
      </c>
      <c r="C377" s="116">
        <f t="shared" si="146"/>
        <v>0</v>
      </c>
      <c r="D377" s="116">
        <f t="shared" si="146"/>
        <v>0</v>
      </c>
      <c r="E377" s="116">
        <f t="shared" si="146"/>
        <v>0</v>
      </c>
      <c r="F377" s="116">
        <f t="shared" si="146"/>
        <v>0</v>
      </c>
      <c r="G377" s="116">
        <f t="shared" si="146"/>
        <v>0</v>
      </c>
      <c r="H377" s="116">
        <f t="shared" si="146"/>
        <v>0</v>
      </c>
      <c r="I377" s="116">
        <f t="shared" si="146"/>
        <v>0</v>
      </c>
      <c r="J377" s="116">
        <f t="shared" si="146"/>
        <v>0</v>
      </c>
      <c r="K377" s="116">
        <f t="shared" si="146"/>
        <v>0</v>
      </c>
      <c r="L377" s="116">
        <f t="shared" si="146"/>
        <v>0</v>
      </c>
      <c r="M377" s="116">
        <f t="shared" si="146"/>
        <v>0</v>
      </c>
      <c r="N377" s="116">
        <f t="shared" si="146"/>
        <v>0</v>
      </c>
      <c r="O377" s="116">
        <f t="shared" si="146"/>
        <v>0</v>
      </c>
      <c r="P377" s="116">
        <f t="shared" si="146"/>
        <v>0</v>
      </c>
      <c r="Q377" s="116">
        <f t="shared" si="146"/>
        <v>0</v>
      </c>
      <c r="R377" s="116">
        <f t="shared" si="146"/>
        <v>0</v>
      </c>
      <c r="S377" s="116">
        <f t="shared" si="146"/>
        <v>0</v>
      </c>
      <c r="T377" s="116">
        <f t="shared" si="146"/>
        <v>0</v>
      </c>
      <c r="U377" s="116">
        <f t="shared" si="146"/>
        <v>0</v>
      </c>
    </row>
    <row r="378" ht="15.75" customHeight="1">
      <c r="A378" s="176" t="s">
        <v>30</v>
      </c>
      <c r="B378" s="173">
        <f t="shared" ref="B378:U378" si="147">B157/B$12</f>
        <v>0</v>
      </c>
      <c r="C378" s="120">
        <f t="shared" si="147"/>
        <v>0.00002747126963</v>
      </c>
      <c r="D378" s="120">
        <f t="shared" si="147"/>
        <v>0</v>
      </c>
      <c r="E378" s="120">
        <f t="shared" si="147"/>
        <v>0.00005991501286</v>
      </c>
      <c r="F378" s="120">
        <f t="shared" si="147"/>
        <v>0</v>
      </c>
      <c r="G378" s="120">
        <f t="shared" si="147"/>
        <v>0</v>
      </c>
      <c r="H378" s="120">
        <f t="shared" si="147"/>
        <v>0</v>
      </c>
      <c r="I378" s="120">
        <f t="shared" si="147"/>
        <v>0.00003230274129</v>
      </c>
      <c r="J378" s="120">
        <f t="shared" si="147"/>
        <v>0.0001205786782</v>
      </c>
      <c r="K378" s="120">
        <f t="shared" si="147"/>
        <v>0</v>
      </c>
      <c r="L378" s="120">
        <f t="shared" si="147"/>
        <v>0</v>
      </c>
      <c r="M378" s="120">
        <f t="shared" si="147"/>
        <v>0</v>
      </c>
      <c r="N378" s="120">
        <f t="shared" si="147"/>
        <v>0</v>
      </c>
      <c r="O378" s="120">
        <f t="shared" si="147"/>
        <v>0</v>
      </c>
      <c r="P378" s="120">
        <f t="shared" si="147"/>
        <v>0</v>
      </c>
      <c r="Q378" s="120">
        <f t="shared" si="147"/>
        <v>0</v>
      </c>
      <c r="R378" s="120">
        <f t="shared" si="147"/>
        <v>0</v>
      </c>
      <c r="S378" s="120">
        <f t="shared" si="147"/>
        <v>0</v>
      </c>
      <c r="T378" s="120">
        <f t="shared" si="147"/>
        <v>0</v>
      </c>
      <c r="U378" s="120">
        <f t="shared" si="147"/>
        <v>0</v>
      </c>
    </row>
    <row r="379" ht="15.75" customHeight="1">
      <c r="A379" s="176" t="s">
        <v>183</v>
      </c>
      <c r="B379" s="173">
        <f t="shared" ref="B379:U379" si="148">B158/B$12</f>
        <v>0</v>
      </c>
      <c r="C379" s="120">
        <f t="shared" si="148"/>
        <v>0</v>
      </c>
      <c r="D379" s="120">
        <f t="shared" si="148"/>
        <v>0</v>
      </c>
      <c r="E379" s="120">
        <f t="shared" si="148"/>
        <v>0</v>
      </c>
      <c r="F379" s="120">
        <f t="shared" si="148"/>
        <v>0</v>
      </c>
      <c r="G379" s="120">
        <f t="shared" si="148"/>
        <v>0</v>
      </c>
      <c r="H379" s="120">
        <f t="shared" si="148"/>
        <v>0</v>
      </c>
      <c r="I379" s="120">
        <f t="shared" si="148"/>
        <v>0</v>
      </c>
      <c r="J379" s="120">
        <f t="shared" si="148"/>
        <v>0</v>
      </c>
      <c r="K379" s="120">
        <f t="shared" si="148"/>
        <v>0.0004040812203</v>
      </c>
      <c r="L379" s="120">
        <f t="shared" si="148"/>
        <v>0</v>
      </c>
      <c r="M379" s="120">
        <f t="shared" si="148"/>
        <v>0</v>
      </c>
      <c r="N379" s="120">
        <f t="shared" si="148"/>
        <v>0</v>
      </c>
      <c r="O379" s="120">
        <f t="shared" si="148"/>
        <v>0</v>
      </c>
      <c r="P379" s="120">
        <f t="shared" si="148"/>
        <v>0</v>
      </c>
      <c r="Q379" s="120">
        <f t="shared" si="148"/>
        <v>0</v>
      </c>
      <c r="R379" s="120">
        <f t="shared" si="148"/>
        <v>0</v>
      </c>
      <c r="S379" s="120">
        <f t="shared" si="148"/>
        <v>0</v>
      </c>
      <c r="T379" s="120">
        <f t="shared" si="148"/>
        <v>0</v>
      </c>
      <c r="U379" s="120">
        <f t="shared" si="148"/>
        <v>0</v>
      </c>
    </row>
    <row r="380" ht="15.75" customHeight="1">
      <c r="A380" s="176" t="s">
        <v>31</v>
      </c>
      <c r="B380" s="194">
        <f t="shared" ref="B380:U380" si="149">B159/B$12</f>
        <v>0.002290184373</v>
      </c>
      <c r="C380" s="116">
        <f t="shared" si="149"/>
        <v>0.001886360515</v>
      </c>
      <c r="D380" s="116">
        <f t="shared" si="149"/>
        <v>0.001873915238</v>
      </c>
      <c r="E380" s="116">
        <f t="shared" si="149"/>
        <v>0.0005991501286</v>
      </c>
      <c r="F380" s="116">
        <f t="shared" si="149"/>
        <v>0.0002941404547</v>
      </c>
      <c r="G380" s="116">
        <f t="shared" si="149"/>
        <v>0.00114763774</v>
      </c>
      <c r="H380" s="116">
        <f t="shared" si="149"/>
        <v>0.002788113024</v>
      </c>
      <c r="I380" s="116">
        <f t="shared" si="149"/>
        <v>0.001566682953</v>
      </c>
      <c r="J380" s="116">
        <f t="shared" si="149"/>
        <v>0.0006551027156</v>
      </c>
      <c r="K380" s="116">
        <f t="shared" si="149"/>
        <v>0.001662505592</v>
      </c>
      <c r="L380" s="116">
        <f t="shared" si="149"/>
        <v>0.0009443313</v>
      </c>
      <c r="M380" s="116">
        <f t="shared" si="149"/>
        <v>0.001761271786</v>
      </c>
      <c r="N380" s="116">
        <f t="shared" si="149"/>
        <v>0.001604963498</v>
      </c>
      <c r="O380" s="116">
        <f t="shared" si="149"/>
        <v>0.004286272898</v>
      </c>
      <c r="P380" s="116">
        <f t="shared" si="149"/>
        <v>0.002000439403</v>
      </c>
      <c r="Q380" s="116">
        <f t="shared" si="149"/>
        <v>0.006430047232</v>
      </c>
      <c r="R380" s="116">
        <f t="shared" si="149"/>
        <v>0.007192562792</v>
      </c>
      <c r="S380" s="116">
        <f t="shared" si="149"/>
        <v>0.01305207647</v>
      </c>
      <c r="T380" s="116">
        <f t="shared" si="149"/>
        <v>0.02358431884</v>
      </c>
      <c r="U380" s="118">
        <f t="shared" si="149"/>
        <v>0.000380549242</v>
      </c>
    </row>
    <row r="381" ht="15.75" customHeight="1">
      <c r="A381" s="176" t="s">
        <v>184</v>
      </c>
      <c r="B381" s="194">
        <f t="shared" ref="B381:U381" si="150">B160/B$12</f>
        <v>0</v>
      </c>
      <c r="C381" s="116">
        <f t="shared" si="150"/>
        <v>0</v>
      </c>
      <c r="D381" s="116">
        <f t="shared" si="150"/>
        <v>0</v>
      </c>
      <c r="E381" s="116">
        <f t="shared" si="150"/>
        <v>0</v>
      </c>
      <c r="F381" s="116">
        <f t="shared" si="150"/>
        <v>0</v>
      </c>
      <c r="G381" s="116">
        <f t="shared" si="150"/>
        <v>0</v>
      </c>
      <c r="H381" s="116">
        <f t="shared" si="150"/>
        <v>0</v>
      </c>
      <c r="I381" s="116">
        <f t="shared" si="150"/>
        <v>0</v>
      </c>
      <c r="J381" s="116">
        <f t="shared" si="150"/>
        <v>0</v>
      </c>
      <c r="K381" s="116">
        <f t="shared" si="150"/>
        <v>0</v>
      </c>
      <c r="L381" s="116">
        <f t="shared" si="150"/>
        <v>0</v>
      </c>
      <c r="M381" s="116">
        <f t="shared" si="150"/>
        <v>0</v>
      </c>
      <c r="N381" s="116">
        <f t="shared" si="150"/>
        <v>0</v>
      </c>
      <c r="O381" s="116">
        <f t="shared" si="150"/>
        <v>0</v>
      </c>
      <c r="P381" s="116">
        <f t="shared" si="150"/>
        <v>0</v>
      </c>
      <c r="Q381" s="116">
        <f t="shared" si="150"/>
        <v>0</v>
      </c>
      <c r="R381" s="116">
        <f t="shared" si="150"/>
        <v>0</v>
      </c>
      <c r="S381" s="116">
        <f t="shared" si="150"/>
        <v>0</v>
      </c>
      <c r="T381" s="116">
        <f t="shared" si="150"/>
        <v>0</v>
      </c>
      <c r="U381" s="116">
        <f t="shared" si="150"/>
        <v>0</v>
      </c>
    </row>
    <row r="382" ht="15.75" customHeight="1">
      <c r="A382" s="176" t="s">
        <v>185</v>
      </c>
      <c r="B382" s="194">
        <f t="shared" ref="B382:U382" si="151">B161/B$12</f>
        <v>0</v>
      </c>
      <c r="C382" s="116">
        <f t="shared" si="151"/>
        <v>0</v>
      </c>
      <c r="D382" s="116">
        <f t="shared" si="151"/>
        <v>0</v>
      </c>
      <c r="E382" s="116">
        <f t="shared" si="151"/>
        <v>0</v>
      </c>
      <c r="F382" s="116">
        <f t="shared" si="151"/>
        <v>0</v>
      </c>
      <c r="G382" s="116">
        <f t="shared" si="151"/>
        <v>0</v>
      </c>
      <c r="H382" s="116">
        <f t="shared" si="151"/>
        <v>0</v>
      </c>
      <c r="I382" s="116">
        <f t="shared" si="151"/>
        <v>0</v>
      </c>
      <c r="J382" s="116">
        <f t="shared" si="151"/>
        <v>0</v>
      </c>
      <c r="K382" s="116">
        <f t="shared" si="151"/>
        <v>0</v>
      </c>
      <c r="L382" s="116">
        <f t="shared" si="151"/>
        <v>0</v>
      </c>
      <c r="M382" s="116">
        <f t="shared" si="151"/>
        <v>0</v>
      </c>
      <c r="N382" s="116">
        <f t="shared" si="151"/>
        <v>0</v>
      </c>
      <c r="O382" s="116">
        <f t="shared" si="151"/>
        <v>0</v>
      </c>
      <c r="P382" s="116">
        <f t="shared" si="151"/>
        <v>0</v>
      </c>
      <c r="Q382" s="116">
        <f t="shared" si="151"/>
        <v>0</v>
      </c>
      <c r="R382" s="116">
        <f t="shared" si="151"/>
        <v>0</v>
      </c>
      <c r="S382" s="116">
        <f t="shared" si="151"/>
        <v>0</v>
      </c>
      <c r="T382" s="116">
        <f t="shared" si="151"/>
        <v>0</v>
      </c>
      <c r="U382" s="116">
        <f t="shared" si="151"/>
        <v>0</v>
      </c>
    </row>
    <row r="383" ht="15.75" customHeight="1">
      <c r="A383" s="176" t="s">
        <v>57</v>
      </c>
      <c r="B383" s="194">
        <f t="shared" ref="B383:U383" si="152">B162/B$12</f>
        <v>0</v>
      </c>
      <c r="C383" s="116">
        <f t="shared" si="152"/>
        <v>0</v>
      </c>
      <c r="D383" s="116">
        <f t="shared" si="152"/>
        <v>0</v>
      </c>
      <c r="E383" s="116">
        <f t="shared" si="152"/>
        <v>0</v>
      </c>
      <c r="F383" s="116">
        <f t="shared" si="152"/>
        <v>0</v>
      </c>
      <c r="G383" s="116">
        <f t="shared" si="152"/>
        <v>0</v>
      </c>
      <c r="H383" s="116">
        <f t="shared" si="152"/>
        <v>0</v>
      </c>
      <c r="I383" s="116">
        <f t="shared" si="152"/>
        <v>0</v>
      </c>
      <c r="J383" s="116">
        <f t="shared" si="152"/>
        <v>0</v>
      </c>
      <c r="K383" s="116">
        <f t="shared" si="152"/>
        <v>0</v>
      </c>
      <c r="L383" s="116">
        <f t="shared" si="152"/>
        <v>0</v>
      </c>
      <c r="M383" s="116">
        <f t="shared" si="152"/>
        <v>0</v>
      </c>
      <c r="N383" s="116">
        <f t="shared" si="152"/>
        <v>0</v>
      </c>
      <c r="O383" s="116">
        <f t="shared" si="152"/>
        <v>0</v>
      </c>
      <c r="P383" s="116">
        <f t="shared" si="152"/>
        <v>0</v>
      </c>
      <c r="Q383" s="116">
        <f t="shared" si="152"/>
        <v>0</v>
      </c>
      <c r="R383" s="116">
        <f t="shared" si="152"/>
        <v>0</v>
      </c>
      <c r="S383" s="116">
        <f t="shared" si="152"/>
        <v>0</v>
      </c>
      <c r="T383" s="116">
        <f t="shared" si="152"/>
        <v>0</v>
      </c>
      <c r="U383" s="116">
        <f t="shared" si="152"/>
        <v>0</v>
      </c>
    </row>
    <row r="384" ht="15.75" customHeight="1">
      <c r="A384" s="176" t="s">
        <v>527</v>
      </c>
      <c r="B384" s="194">
        <f t="shared" ref="B384:U384" si="153">B163/B$12</f>
        <v>0</v>
      </c>
      <c r="C384" s="116">
        <f t="shared" si="153"/>
        <v>0</v>
      </c>
      <c r="D384" s="116">
        <f t="shared" si="153"/>
        <v>0</v>
      </c>
      <c r="E384" s="116">
        <f t="shared" si="153"/>
        <v>0</v>
      </c>
      <c r="F384" s="116">
        <f t="shared" si="153"/>
        <v>0</v>
      </c>
      <c r="G384" s="116">
        <f t="shared" si="153"/>
        <v>0</v>
      </c>
      <c r="H384" s="116">
        <f t="shared" si="153"/>
        <v>0</v>
      </c>
      <c r="I384" s="116">
        <f t="shared" si="153"/>
        <v>0</v>
      </c>
      <c r="J384" s="116">
        <f t="shared" si="153"/>
        <v>0</v>
      </c>
      <c r="K384" s="116">
        <f t="shared" si="153"/>
        <v>0</v>
      </c>
      <c r="L384" s="116">
        <f t="shared" si="153"/>
        <v>0</v>
      </c>
      <c r="M384" s="116">
        <f t="shared" si="153"/>
        <v>0</v>
      </c>
      <c r="N384" s="116">
        <f t="shared" si="153"/>
        <v>0</v>
      </c>
      <c r="O384" s="116">
        <f t="shared" si="153"/>
        <v>0</v>
      </c>
      <c r="P384" s="116">
        <f t="shared" si="153"/>
        <v>0</v>
      </c>
      <c r="Q384" s="116">
        <f t="shared" si="153"/>
        <v>0</v>
      </c>
      <c r="R384" s="116">
        <f t="shared" si="153"/>
        <v>0</v>
      </c>
      <c r="S384" s="116">
        <f t="shared" si="153"/>
        <v>0</v>
      </c>
      <c r="T384" s="116">
        <f t="shared" si="153"/>
        <v>0</v>
      </c>
      <c r="U384" s="116">
        <f t="shared" si="153"/>
        <v>0</v>
      </c>
    </row>
    <row r="385" ht="15.75" customHeight="1">
      <c r="A385" s="176" t="s">
        <v>186</v>
      </c>
      <c r="B385" s="194">
        <f t="shared" ref="B385:U385" si="154">B164/B$12</f>
        <v>0</v>
      </c>
      <c r="C385" s="116">
        <f t="shared" si="154"/>
        <v>0</v>
      </c>
      <c r="D385" s="116">
        <f t="shared" si="154"/>
        <v>0</v>
      </c>
      <c r="E385" s="116">
        <f t="shared" si="154"/>
        <v>0</v>
      </c>
      <c r="F385" s="116">
        <f t="shared" si="154"/>
        <v>0</v>
      </c>
      <c r="G385" s="116">
        <f t="shared" si="154"/>
        <v>0</v>
      </c>
      <c r="H385" s="116">
        <f t="shared" si="154"/>
        <v>0</v>
      </c>
      <c r="I385" s="116">
        <f t="shared" si="154"/>
        <v>0</v>
      </c>
      <c r="J385" s="116">
        <f t="shared" si="154"/>
        <v>0</v>
      </c>
      <c r="K385" s="116">
        <f t="shared" si="154"/>
        <v>0</v>
      </c>
      <c r="L385" s="116">
        <f t="shared" si="154"/>
        <v>0</v>
      </c>
      <c r="M385" s="116">
        <f t="shared" si="154"/>
        <v>0</v>
      </c>
      <c r="N385" s="116">
        <f t="shared" si="154"/>
        <v>0</v>
      </c>
      <c r="O385" s="116">
        <f t="shared" si="154"/>
        <v>0</v>
      </c>
      <c r="P385" s="116">
        <f t="shared" si="154"/>
        <v>0</v>
      </c>
      <c r="Q385" s="116">
        <f t="shared" si="154"/>
        <v>0</v>
      </c>
      <c r="R385" s="116">
        <f t="shared" si="154"/>
        <v>0</v>
      </c>
      <c r="S385" s="116">
        <f t="shared" si="154"/>
        <v>0</v>
      </c>
      <c r="T385" s="116">
        <f t="shared" si="154"/>
        <v>0</v>
      </c>
      <c r="U385" s="116">
        <f t="shared" si="154"/>
        <v>0</v>
      </c>
    </row>
    <row r="386" ht="15.75" customHeight="1">
      <c r="A386" s="176" t="s">
        <v>187</v>
      </c>
      <c r="B386" s="194">
        <f t="shared" ref="B386:U386" si="155">B165/B$12</f>
        <v>0</v>
      </c>
      <c r="C386" s="116">
        <f t="shared" si="155"/>
        <v>0</v>
      </c>
      <c r="D386" s="116">
        <f t="shared" si="155"/>
        <v>0</v>
      </c>
      <c r="E386" s="116">
        <f t="shared" si="155"/>
        <v>0</v>
      </c>
      <c r="F386" s="116">
        <f t="shared" si="155"/>
        <v>0</v>
      </c>
      <c r="G386" s="116">
        <f t="shared" si="155"/>
        <v>0</v>
      </c>
      <c r="H386" s="116">
        <f t="shared" si="155"/>
        <v>0</v>
      </c>
      <c r="I386" s="116">
        <f t="shared" si="155"/>
        <v>0</v>
      </c>
      <c r="J386" s="116">
        <f t="shared" si="155"/>
        <v>0</v>
      </c>
      <c r="K386" s="116">
        <f t="shared" si="155"/>
        <v>0</v>
      </c>
      <c r="L386" s="116">
        <f t="shared" si="155"/>
        <v>0</v>
      </c>
      <c r="M386" s="116">
        <f t="shared" si="155"/>
        <v>0</v>
      </c>
      <c r="N386" s="116">
        <f t="shared" si="155"/>
        <v>0</v>
      </c>
      <c r="O386" s="116">
        <f t="shared" si="155"/>
        <v>0</v>
      </c>
      <c r="P386" s="116">
        <f t="shared" si="155"/>
        <v>0</v>
      </c>
      <c r="Q386" s="116">
        <f t="shared" si="155"/>
        <v>0</v>
      </c>
      <c r="R386" s="116">
        <f t="shared" si="155"/>
        <v>0</v>
      </c>
      <c r="S386" s="116">
        <f t="shared" si="155"/>
        <v>0</v>
      </c>
      <c r="T386" s="116">
        <f t="shared" si="155"/>
        <v>0</v>
      </c>
      <c r="U386" s="116">
        <f t="shared" si="155"/>
        <v>0</v>
      </c>
    </row>
    <row r="387" ht="15.75" customHeight="1">
      <c r="A387" s="176" t="s">
        <v>188</v>
      </c>
      <c r="B387" s="194">
        <f t="shared" ref="B387:U387" si="156">B166/B$12</f>
        <v>0</v>
      </c>
      <c r="C387" s="116">
        <f t="shared" si="156"/>
        <v>0</v>
      </c>
      <c r="D387" s="116">
        <f t="shared" si="156"/>
        <v>0</v>
      </c>
      <c r="E387" s="116">
        <f t="shared" si="156"/>
        <v>0</v>
      </c>
      <c r="F387" s="116">
        <f t="shared" si="156"/>
        <v>0</v>
      </c>
      <c r="G387" s="116">
        <f t="shared" si="156"/>
        <v>0</v>
      </c>
      <c r="H387" s="116">
        <f t="shared" si="156"/>
        <v>0</v>
      </c>
      <c r="I387" s="116">
        <f t="shared" si="156"/>
        <v>0</v>
      </c>
      <c r="J387" s="116">
        <f t="shared" si="156"/>
        <v>0</v>
      </c>
      <c r="K387" s="116">
        <f t="shared" si="156"/>
        <v>0</v>
      </c>
      <c r="L387" s="116">
        <f t="shared" si="156"/>
        <v>0</v>
      </c>
      <c r="M387" s="116">
        <f t="shared" si="156"/>
        <v>0</v>
      </c>
      <c r="N387" s="116">
        <f t="shared" si="156"/>
        <v>0</v>
      </c>
      <c r="O387" s="116">
        <f t="shared" si="156"/>
        <v>0</v>
      </c>
      <c r="P387" s="116">
        <f t="shared" si="156"/>
        <v>0</v>
      </c>
      <c r="Q387" s="116">
        <f t="shared" si="156"/>
        <v>0</v>
      </c>
      <c r="R387" s="116">
        <f t="shared" si="156"/>
        <v>0</v>
      </c>
      <c r="S387" s="116">
        <f t="shared" si="156"/>
        <v>0</v>
      </c>
      <c r="T387" s="116">
        <f t="shared" si="156"/>
        <v>0</v>
      </c>
      <c r="U387" s="116">
        <f t="shared" si="156"/>
        <v>0</v>
      </c>
    </row>
    <row r="388" ht="15.75" customHeight="1">
      <c r="A388" s="176" t="s">
        <v>189</v>
      </c>
      <c r="B388" s="194">
        <f t="shared" ref="B388:U388" si="157">B167/B$12</f>
        <v>0</v>
      </c>
      <c r="C388" s="116">
        <f t="shared" si="157"/>
        <v>0</v>
      </c>
      <c r="D388" s="116">
        <f t="shared" si="157"/>
        <v>0</v>
      </c>
      <c r="E388" s="116">
        <f t="shared" si="157"/>
        <v>0</v>
      </c>
      <c r="F388" s="116">
        <f t="shared" si="157"/>
        <v>0</v>
      </c>
      <c r="G388" s="116">
        <f t="shared" si="157"/>
        <v>0</v>
      </c>
      <c r="H388" s="116">
        <f t="shared" si="157"/>
        <v>0</v>
      </c>
      <c r="I388" s="116">
        <f t="shared" si="157"/>
        <v>0</v>
      </c>
      <c r="J388" s="116">
        <f t="shared" si="157"/>
        <v>0</v>
      </c>
      <c r="K388" s="116">
        <f t="shared" si="157"/>
        <v>0</v>
      </c>
      <c r="L388" s="116">
        <f t="shared" si="157"/>
        <v>0</v>
      </c>
      <c r="M388" s="116">
        <f t="shared" si="157"/>
        <v>0</v>
      </c>
      <c r="N388" s="116">
        <f t="shared" si="157"/>
        <v>0</v>
      </c>
      <c r="O388" s="116">
        <f t="shared" si="157"/>
        <v>0</v>
      </c>
      <c r="P388" s="116">
        <f t="shared" si="157"/>
        <v>0</v>
      </c>
      <c r="Q388" s="116">
        <f t="shared" si="157"/>
        <v>0</v>
      </c>
      <c r="R388" s="116">
        <f t="shared" si="157"/>
        <v>0</v>
      </c>
      <c r="S388" s="116">
        <f t="shared" si="157"/>
        <v>0</v>
      </c>
      <c r="T388" s="116">
        <f t="shared" si="157"/>
        <v>0</v>
      </c>
      <c r="U388" s="116">
        <f t="shared" si="157"/>
        <v>0</v>
      </c>
    </row>
    <row r="389" ht="15.75" customHeight="1">
      <c r="A389" s="176" t="s">
        <v>190</v>
      </c>
      <c r="B389" s="173">
        <f t="shared" ref="B389:U389" si="158">B168/B$12</f>
        <v>0</v>
      </c>
      <c r="C389" s="120">
        <f t="shared" si="158"/>
        <v>0</v>
      </c>
      <c r="D389" s="120">
        <f t="shared" si="158"/>
        <v>0</v>
      </c>
      <c r="E389" s="120">
        <f t="shared" si="158"/>
        <v>0</v>
      </c>
      <c r="F389" s="120">
        <f t="shared" si="158"/>
        <v>0</v>
      </c>
      <c r="G389" s="120">
        <f t="shared" si="158"/>
        <v>0</v>
      </c>
      <c r="H389" s="120">
        <f t="shared" si="158"/>
        <v>0</v>
      </c>
      <c r="I389" s="120">
        <f t="shared" si="158"/>
        <v>0</v>
      </c>
      <c r="J389" s="120">
        <f t="shared" si="158"/>
        <v>0</v>
      </c>
      <c r="K389" s="120">
        <f t="shared" si="158"/>
        <v>0</v>
      </c>
      <c r="L389" s="120">
        <f t="shared" si="158"/>
        <v>0</v>
      </c>
      <c r="M389" s="120">
        <f t="shared" si="158"/>
        <v>0</v>
      </c>
      <c r="N389" s="120">
        <f t="shared" si="158"/>
        <v>0</v>
      </c>
      <c r="O389" s="120">
        <f t="shared" si="158"/>
        <v>0</v>
      </c>
      <c r="P389" s="120">
        <f t="shared" si="158"/>
        <v>0</v>
      </c>
      <c r="Q389" s="120">
        <f t="shared" si="158"/>
        <v>0</v>
      </c>
      <c r="R389" s="120">
        <f t="shared" si="158"/>
        <v>0</v>
      </c>
      <c r="S389" s="120">
        <f t="shared" si="158"/>
        <v>0</v>
      </c>
      <c r="T389" s="120">
        <f t="shared" si="158"/>
        <v>0</v>
      </c>
      <c r="U389" s="122">
        <f t="shared" si="158"/>
        <v>0.000007819504973</v>
      </c>
    </row>
    <row r="390" ht="15.75" customHeight="1">
      <c r="A390" s="176" t="s">
        <v>191</v>
      </c>
      <c r="B390" s="194">
        <f t="shared" ref="B390:U390" si="159">B169/B$12</f>
        <v>0</v>
      </c>
      <c r="C390" s="116">
        <f t="shared" si="159"/>
        <v>0</v>
      </c>
      <c r="D390" s="116">
        <f t="shared" si="159"/>
        <v>0</v>
      </c>
      <c r="E390" s="116">
        <f t="shared" si="159"/>
        <v>0</v>
      </c>
      <c r="F390" s="116">
        <f t="shared" si="159"/>
        <v>0</v>
      </c>
      <c r="G390" s="116">
        <f t="shared" si="159"/>
        <v>0</v>
      </c>
      <c r="H390" s="116">
        <f t="shared" si="159"/>
        <v>0</v>
      </c>
      <c r="I390" s="116">
        <f t="shared" si="159"/>
        <v>0</v>
      </c>
      <c r="J390" s="116">
        <f t="shared" si="159"/>
        <v>0</v>
      </c>
      <c r="K390" s="116">
        <f t="shared" si="159"/>
        <v>0</v>
      </c>
      <c r="L390" s="116">
        <f t="shared" si="159"/>
        <v>0</v>
      </c>
      <c r="M390" s="116">
        <f t="shared" si="159"/>
        <v>0</v>
      </c>
      <c r="N390" s="116">
        <f t="shared" si="159"/>
        <v>0</v>
      </c>
      <c r="O390" s="116">
        <f t="shared" si="159"/>
        <v>0</v>
      </c>
      <c r="P390" s="116">
        <f t="shared" si="159"/>
        <v>0</v>
      </c>
      <c r="Q390" s="116">
        <f t="shared" si="159"/>
        <v>0</v>
      </c>
      <c r="R390" s="116">
        <f t="shared" si="159"/>
        <v>0</v>
      </c>
      <c r="S390" s="116">
        <f t="shared" si="159"/>
        <v>0</v>
      </c>
      <c r="T390" s="116">
        <f t="shared" si="159"/>
        <v>0</v>
      </c>
      <c r="U390" s="116">
        <f t="shared" si="159"/>
        <v>0</v>
      </c>
    </row>
    <row r="391" ht="15.75" customHeight="1">
      <c r="A391" s="176" t="s">
        <v>32</v>
      </c>
      <c r="B391" s="194">
        <f t="shared" ref="B391:U391" si="160">B170/B$12</f>
        <v>0</v>
      </c>
      <c r="C391" s="116">
        <f t="shared" si="160"/>
        <v>0</v>
      </c>
      <c r="D391" s="116">
        <f t="shared" si="160"/>
        <v>0</v>
      </c>
      <c r="E391" s="116">
        <f t="shared" si="160"/>
        <v>0</v>
      </c>
      <c r="F391" s="116">
        <f t="shared" si="160"/>
        <v>0</v>
      </c>
      <c r="G391" s="116">
        <f t="shared" si="160"/>
        <v>0</v>
      </c>
      <c r="H391" s="116">
        <f t="shared" si="160"/>
        <v>0</v>
      </c>
      <c r="I391" s="116">
        <f t="shared" si="160"/>
        <v>0</v>
      </c>
      <c r="J391" s="116">
        <f t="shared" si="160"/>
        <v>0</v>
      </c>
      <c r="K391" s="116">
        <f t="shared" si="160"/>
        <v>0</v>
      </c>
      <c r="L391" s="116">
        <f t="shared" si="160"/>
        <v>0</v>
      </c>
      <c r="M391" s="116">
        <f t="shared" si="160"/>
        <v>0</v>
      </c>
      <c r="N391" s="116">
        <f t="shared" si="160"/>
        <v>0</v>
      </c>
      <c r="O391" s="116">
        <f t="shared" si="160"/>
        <v>0</v>
      </c>
      <c r="P391" s="116">
        <f t="shared" si="160"/>
        <v>0</v>
      </c>
      <c r="Q391" s="116">
        <f t="shared" si="160"/>
        <v>0</v>
      </c>
      <c r="R391" s="116">
        <f t="shared" si="160"/>
        <v>0</v>
      </c>
      <c r="S391" s="116">
        <f t="shared" si="160"/>
        <v>0</v>
      </c>
      <c r="T391" s="116">
        <f t="shared" si="160"/>
        <v>0</v>
      </c>
      <c r="U391" s="116">
        <f t="shared" si="160"/>
        <v>0</v>
      </c>
    </row>
    <row r="392" ht="15.75" customHeight="1">
      <c r="A392" s="176" t="s">
        <v>192</v>
      </c>
      <c r="B392" s="194">
        <f t="shared" ref="B392:U392" si="161">B171/B$12</f>
        <v>0</v>
      </c>
      <c r="C392" s="116">
        <f t="shared" si="161"/>
        <v>0</v>
      </c>
      <c r="D392" s="116">
        <f t="shared" si="161"/>
        <v>0</v>
      </c>
      <c r="E392" s="116">
        <f t="shared" si="161"/>
        <v>0</v>
      </c>
      <c r="F392" s="116">
        <f t="shared" si="161"/>
        <v>0</v>
      </c>
      <c r="G392" s="116">
        <f t="shared" si="161"/>
        <v>0</v>
      </c>
      <c r="H392" s="116">
        <f t="shared" si="161"/>
        <v>0</v>
      </c>
      <c r="I392" s="116">
        <f t="shared" si="161"/>
        <v>0</v>
      </c>
      <c r="J392" s="116">
        <f t="shared" si="161"/>
        <v>0</v>
      </c>
      <c r="K392" s="116">
        <f t="shared" si="161"/>
        <v>0</v>
      </c>
      <c r="L392" s="116">
        <f t="shared" si="161"/>
        <v>0</v>
      </c>
      <c r="M392" s="116">
        <f t="shared" si="161"/>
        <v>0</v>
      </c>
      <c r="N392" s="116">
        <f t="shared" si="161"/>
        <v>0</v>
      </c>
      <c r="O392" s="116">
        <f t="shared" si="161"/>
        <v>0</v>
      </c>
      <c r="P392" s="116">
        <f t="shared" si="161"/>
        <v>0</v>
      </c>
      <c r="Q392" s="116">
        <f t="shared" si="161"/>
        <v>0</v>
      </c>
      <c r="R392" s="116">
        <f t="shared" si="161"/>
        <v>0</v>
      </c>
      <c r="S392" s="116">
        <f t="shared" si="161"/>
        <v>0</v>
      </c>
      <c r="T392" s="116">
        <f t="shared" si="161"/>
        <v>0</v>
      </c>
      <c r="U392" s="116">
        <f t="shared" si="161"/>
        <v>0</v>
      </c>
    </row>
    <row r="393" ht="15.75" customHeight="1">
      <c r="A393" s="176" t="s">
        <v>193</v>
      </c>
      <c r="B393" s="194">
        <f t="shared" ref="B393:U393" si="162">B172/B$12</f>
        <v>0</v>
      </c>
      <c r="C393" s="116">
        <f t="shared" si="162"/>
        <v>0</v>
      </c>
      <c r="D393" s="116">
        <f t="shared" si="162"/>
        <v>0</v>
      </c>
      <c r="E393" s="116">
        <f t="shared" si="162"/>
        <v>0</v>
      </c>
      <c r="F393" s="116">
        <f t="shared" si="162"/>
        <v>0</v>
      </c>
      <c r="G393" s="116">
        <f t="shared" si="162"/>
        <v>0</v>
      </c>
      <c r="H393" s="116">
        <f t="shared" si="162"/>
        <v>0</v>
      </c>
      <c r="I393" s="116">
        <f t="shared" si="162"/>
        <v>0</v>
      </c>
      <c r="J393" s="116">
        <f t="shared" si="162"/>
        <v>0</v>
      </c>
      <c r="K393" s="116">
        <f t="shared" si="162"/>
        <v>0</v>
      </c>
      <c r="L393" s="116">
        <f t="shared" si="162"/>
        <v>0</v>
      </c>
      <c r="M393" s="116">
        <f t="shared" si="162"/>
        <v>0</v>
      </c>
      <c r="N393" s="116">
        <f t="shared" si="162"/>
        <v>0</v>
      </c>
      <c r="O393" s="116">
        <f t="shared" si="162"/>
        <v>0</v>
      </c>
      <c r="P393" s="116">
        <f t="shared" si="162"/>
        <v>0</v>
      </c>
      <c r="Q393" s="116">
        <f t="shared" si="162"/>
        <v>0</v>
      </c>
      <c r="R393" s="116">
        <f t="shared" si="162"/>
        <v>0</v>
      </c>
      <c r="S393" s="116">
        <f t="shared" si="162"/>
        <v>0</v>
      </c>
      <c r="T393" s="116">
        <f t="shared" si="162"/>
        <v>0</v>
      </c>
      <c r="U393" s="116">
        <f t="shared" si="162"/>
        <v>0</v>
      </c>
    </row>
    <row r="394" ht="15.75" customHeight="1">
      <c r="A394" s="176" t="s">
        <v>33</v>
      </c>
      <c r="B394" s="194">
        <f t="shared" ref="B394:U394" si="163">B173/B$12</f>
        <v>0.01625001608</v>
      </c>
      <c r="C394" s="116">
        <f t="shared" si="163"/>
        <v>0.003232452727</v>
      </c>
      <c r="D394" s="116">
        <f t="shared" si="163"/>
        <v>0.001168603968</v>
      </c>
      <c r="E394" s="116">
        <f t="shared" si="163"/>
        <v>0.0007973305557</v>
      </c>
      <c r="F394" s="116">
        <f t="shared" si="163"/>
        <v>0.0002460083803</v>
      </c>
      <c r="G394" s="116">
        <f t="shared" si="163"/>
        <v>0.00002810541404</v>
      </c>
      <c r="H394" s="116">
        <f t="shared" si="163"/>
        <v>0.00004807091421</v>
      </c>
      <c r="I394" s="116">
        <f t="shared" si="163"/>
        <v>0.00007671901057</v>
      </c>
      <c r="J394" s="116">
        <f t="shared" si="163"/>
        <v>0.00003356313723</v>
      </c>
      <c r="K394" s="116">
        <f t="shared" si="163"/>
        <v>0.008430866033</v>
      </c>
      <c r="L394" s="116">
        <f t="shared" si="163"/>
        <v>0.0005818856052</v>
      </c>
      <c r="M394" s="116">
        <f t="shared" si="163"/>
        <v>0.001320071439</v>
      </c>
      <c r="N394" s="116">
        <f t="shared" si="163"/>
        <v>0.001783292776</v>
      </c>
      <c r="O394" s="116">
        <f t="shared" si="163"/>
        <v>0.00224089355</v>
      </c>
      <c r="P394" s="116">
        <f t="shared" si="163"/>
        <v>0.002019711459</v>
      </c>
      <c r="Q394" s="116">
        <f t="shared" si="163"/>
        <v>0.0026098427</v>
      </c>
      <c r="R394" s="116">
        <f t="shared" si="163"/>
        <v>0.002848755029</v>
      </c>
      <c r="S394" s="116">
        <f t="shared" si="163"/>
        <v>0.0003829613586</v>
      </c>
      <c r="T394" s="116">
        <f t="shared" si="163"/>
        <v>0.00002261923162</v>
      </c>
      <c r="U394" s="116">
        <f t="shared" si="163"/>
        <v>0.00001172925746</v>
      </c>
    </row>
    <row r="395" ht="15.75" customHeight="1">
      <c r="A395" s="176" t="s">
        <v>194</v>
      </c>
      <c r="B395" s="194">
        <f t="shared" ref="B395:U395" si="164">B174/B$12</f>
        <v>0</v>
      </c>
      <c r="C395" s="116">
        <f t="shared" si="164"/>
        <v>0</v>
      </c>
      <c r="D395" s="116">
        <f t="shared" si="164"/>
        <v>0</v>
      </c>
      <c r="E395" s="116">
        <f t="shared" si="164"/>
        <v>0</v>
      </c>
      <c r="F395" s="116">
        <f t="shared" si="164"/>
        <v>0</v>
      </c>
      <c r="G395" s="116">
        <f t="shared" si="164"/>
        <v>0</v>
      </c>
      <c r="H395" s="116">
        <f t="shared" si="164"/>
        <v>0</v>
      </c>
      <c r="I395" s="116">
        <f t="shared" si="164"/>
        <v>0</v>
      </c>
      <c r="J395" s="116">
        <f t="shared" si="164"/>
        <v>0</v>
      </c>
      <c r="K395" s="116">
        <f t="shared" si="164"/>
        <v>0</v>
      </c>
      <c r="L395" s="116">
        <f t="shared" si="164"/>
        <v>0</v>
      </c>
      <c r="M395" s="116">
        <f t="shared" si="164"/>
        <v>0</v>
      </c>
      <c r="N395" s="116">
        <f t="shared" si="164"/>
        <v>0</v>
      </c>
      <c r="O395" s="116">
        <f t="shared" si="164"/>
        <v>0</v>
      </c>
      <c r="P395" s="116">
        <f t="shared" si="164"/>
        <v>0</v>
      </c>
      <c r="Q395" s="116">
        <f t="shared" si="164"/>
        <v>0</v>
      </c>
      <c r="R395" s="116">
        <f t="shared" si="164"/>
        <v>0</v>
      </c>
      <c r="S395" s="116">
        <f t="shared" si="164"/>
        <v>0</v>
      </c>
      <c r="T395" s="116">
        <f t="shared" si="164"/>
        <v>0</v>
      </c>
      <c r="U395" s="116">
        <f t="shared" si="164"/>
        <v>0</v>
      </c>
    </row>
    <row r="396" ht="15.75" customHeight="1">
      <c r="A396" s="176" t="s">
        <v>195</v>
      </c>
      <c r="B396" s="194">
        <f t="shared" ref="B396:U396" si="165">B175/B$12</f>
        <v>0</v>
      </c>
      <c r="C396" s="116">
        <f t="shared" si="165"/>
        <v>0</v>
      </c>
      <c r="D396" s="116">
        <f t="shared" si="165"/>
        <v>0</v>
      </c>
      <c r="E396" s="116">
        <f t="shared" si="165"/>
        <v>0</v>
      </c>
      <c r="F396" s="116">
        <f t="shared" si="165"/>
        <v>0</v>
      </c>
      <c r="G396" s="116">
        <f t="shared" si="165"/>
        <v>0</v>
      </c>
      <c r="H396" s="116">
        <f t="shared" si="165"/>
        <v>0</v>
      </c>
      <c r="I396" s="116">
        <f t="shared" si="165"/>
        <v>0</v>
      </c>
      <c r="J396" s="116">
        <f t="shared" si="165"/>
        <v>0</v>
      </c>
      <c r="K396" s="116">
        <f t="shared" si="165"/>
        <v>0</v>
      </c>
      <c r="L396" s="116">
        <f t="shared" si="165"/>
        <v>0</v>
      </c>
      <c r="M396" s="116">
        <f t="shared" si="165"/>
        <v>0</v>
      </c>
      <c r="N396" s="116">
        <f t="shared" si="165"/>
        <v>0</v>
      </c>
      <c r="O396" s="116">
        <f t="shared" si="165"/>
        <v>0</v>
      </c>
      <c r="P396" s="116">
        <f t="shared" si="165"/>
        <v>0</v>
      </c>
      <c r="Q396" s="116">
        <f t="shared" si="165"/>
        <v>0</v>
      </c>
      <c r="R396" s="116">
        <f t="shared" si="165"/>
        <v>0</v>
      </c>
      <c r="S396" s="116">
        <f t="shared" si="165"/>
        <v>0</v>
      </c>
      <c r="T396" s="116">
        <f t="shared" si="165"/>
        <v>0</v>
      </c>
      <c r="U396" s="116">
        <f t="shared" si="165"/>
        <v>0</v>
      </c>
    </row>
    <row r="397" ht="15.75" customHeight="1">
      <c r="A397" s="176" t="s">
        <v>196</v>
      </c>
      <c r="B397" s="194">
        <f t="shared" ref="B397:U397" si="166">B176/B$12</f>
        <v>0</v>
      </c>
      <c r="C397" s="116">
        <f t="shared" si="166"/>
        <v>0</v>
      </c>
      <c r="D397" s="116">
        <f t="shared" si="166"/>
        <v>0</v>
      </c>
      <c r="E397" s="116">
        <f t="shared" si="166"/>
        <v>0</v>
      </c>
      <c r="F397" s="116">
        <f t="shared" si="166"/>
        <v>0</v>
      </c>
      <c r="G397" s="116">
        <f t="shared" si="166"/>
        <v>0</v>
      </c>
      <c r="H397" s="116">
        <f t="shared" si="166"/>
        <v>0</v>
      </c>
      <c r="I397" s="116">
        <f t="shared" si="166"/>
        <v>0</v>
      </c>
      <c r="J397" s="116">
        <f t="shared" si="166"/>
        <v>0</v>
      </c>
      <c r="K397" s="116">
        <f t="shared" si="166"/>
        <v>0</v>
      </c>
      <c r="L397" s="116">
        <f t="shared" si="166"/>
        <v>0</v>
      </c>
      <c r="M397" s="116">
        <f t="shared" si="166"/>
        <v>0</v>
      </c>
      <c r="N397" s="116">
        <f t="shared" si="166"/>
        <v>0</v>
      </c>
      <c r="O397" s="116">
        <f t="shared" si="166"/>
        <v>0</v>
      </c>
      <c r="P397" s="116">
        <f t="shared" si="166"/>
        <v>0</v>
      </c>
      <c r="Q397" s="116">
        <f t="shared" si="166"/>
        <v>0</v>
      </c>
      <c r="R397" s="116">
        <f t="shared" si="166"/>
        <v>0</v>
      </c>
      <c r="S397" s="116">
        <f t="shared" si="166"/>
        <v>0</v>
      </c>
      <c r="T397" s="116">
        <f t="shared" si="166"/>
        <v>0</v>
      </c>
      <c r="U397" s="116">
        <f t="shared" si="166"/>
        <v>0</v>
      </c>
    </row>
    <row r="398" ht="15.75" customHeight="1">
      <c r="A398" s="176" t="s">
        <v>34</v>
      </c>
      <c r="B398" s="173">
        <f t="shared" ref="B398:U398" si="167">B177/B$12</f>
        <v>0.00009006343039</v>
      </c>
      <c r="C398" s="120">
        <f t="shared" si="167"/>
        <v>0.000009157089877</v>
      </c>
      <c r="D398" s="120">
        <f t="shared" si="167"/>
        <v>0.000006914816377</v>
      </c>
      <c r="E398" s="120">
        <f t="shared" si="167"/>
        <v>0.00002304423571</v>
      </c>
      <c r="F398" s="120">
        <f t="shared" si="167"/>
        <v>0.00003208804961</v>
      </c>
      <c r="G398" s="120">
        <f t="shared" si="167"/>
        <v>0.0001826851913</v>
      </c>
      <c r="H398" s="120">
        <f t="shared" si="167"/>
        <v>0.00005768509706</v>
      </c>
      <c r="I398" s="120">
        <f t="shared" si="167"/>
        <v>0.0002947625143</v>
      </c>
      <c r="J398" s="120">
        <f t="shared" si="167"/>
        <v>0.000006215395784</v>
      </c>
      <c r="K398" s="120">
        <f t="shared" si="167"/>
        <v>0.000002886294431</v>
      </c>
      <c r="L398" s="120">
        <f t="shared" si="167"/>
        <v>0.00001232808486</v>
      </c>
      <c r="M398" s="120">
        <f t="shared" si="167"/>
        <v>0.0001235360972</v>
      </c>
      <c r="N398" s="120">
        <f t="shared" si="167"/>
        <v>0.00009659502536</v>
      </c>
      <c r="O398" s="120">
        <f t="shared" si="167"/>
        <v>0.00007018458546</v>
      </c>
      <c r="P398" s="120">
        <f t="shared" si="167"/>
        <v>0.00002698087827</v>
      </c>
      <c r="Q398" s="120">
        <f t="shared" si="167"/>
        <v>0.0001276553495</v>
      </c>
      <c r="R398" s="120">
        <f t="shared" si="167"/>
        <v>0.000005436555398</v>
      </c>
      <c r="S398" s="120">
        <f t="shared" si="167"/>
        <v>0.0002385660922</v>
      </c>
      <c r="T398" s="120">
        <f t="shared" si="167"/>
        <v>0.000007539743875</v>
      </c>
      <c r="U398" s="120">
        <f t="shared" si="167"/>
        <v>0.000001303250829</v>
      </c>
    </row>
    <row r="399" ht="15.75" customHeight="1">
      <c r="A399" s="176" t="s">
        <v>63</v>
      </c>
      <c r="B399" s="194">
        <f t="shared" ref="B399:U399" si="168">B178/B$12</f>
        <v>0</v>
      </c>
      <c r="C399" s="116">
        <f t="shared" si="168"/>
        <v>0</v>
      </c>
      <c r="D399" s="116">
        <f t="shared" si="168"/>
        <v>0</v>
      </c>
      <c r="E399" s="116">
        <f t="shared" si="168"/>
        <v>0</v>
      </c>
      <c r="F399" s="116">
        <f t="shared" si="168"/>
        <v>0</v>
      </c>
      <c r="G399" s="116">
        <f t="shared" si="168"/>
        <v>0</v>
      </c>
      <c r="H399" s="116">
        <f t="shared" si="168"/>
        <v>0</v>
      </c>
      <c r="I399" s="116">
        <f t="shared" si="168"/>
        <v>0</v>
      </c>
      <c r="J399" s="116">
        <f t="shared" si="168"/>
        <v>0</v>
      </c>
      <c r="K399" s="116">
        <f t="shared" si="168"/>
        <v>0</v>
      </c>
      <c r="L399" s="116">
        <f t="shared" si="168"/>
        <v>0</v>
      </c>
      <c r="M399" s="116">
        <f t="shared" si="168"/>
        <v>0</v>
      </c>
      <c r="N399" s="116">
        <f t="shared" si="168"/>
        <v>0</v>
      </c>
      <c r="O399" s="116">
        <f t="shared" si="168"/>
        <v>0</v>
      </c>
      <c r="P399" s="116">
        <f t="shared" si="168"/>
        <v>0</v>
      </c>
      <c r="Q399" s="116">
        <f t="shared" si="168"/>
        <v>0</v>
      </c>
      <c r="R399" s="116">
        <f t="shared" si="168"/>
        <v>0</v>
      </c>
      <c r="S399" s="116">
        <f t="shared" si="168"/>
        <v>0</v>
      </c>
      <c r="T399" s="116">
        <f t="shared" si="168"/>
        <v>0</v>
      </c>
      <c r="U399" s="116">
        <f t="shared" si="168"/>
        <v>0</v>
      </c>
    </row>
    <row r="400" ht="15.75" customHeight="1">
      <c r="A400" s="176" t="s">
        <v>35</v>
      </c>
      <c r="B400" s="194">
        <f t="shared" ref="B400:U400" si="169">B179/B$12</f>
        <v>0</v>
      </c>
      <c r="C400" s="116">
        <f t="shared" si="169"/>
        <v>0</v>
      </c>
      <c r="D400" s="116">
        <f t="shared" si="169"/>
        <v>0</v>
      </c>
      <c r="E400" s="116">
        <f t="shared" si="169"/>
        <v>0</v>
      </c>
      <c r="F400" s="116">
        <f t="shared" si="169"/>
        <v>0</v>
      </c>
      <c r="G400" s="116">
        <f t="shared" si="169"/>
        <v>0</v>
      </c>
      <c r="H400" s="116">
        <f t="shared" si="169"/>
        <v>0</v>
      </c>
      <c r="I400" s="116">
        <f t="shared" si="169"/>
        <v>0</v>
      </c>
      <c r="J400" s="116">
        <f t="shared" si="169"/>
        <v>0</v>
      </c>
      <c r="K400" s="116">
        <f t="shared" si="169"/>
        <v>0</v>
      </c>
      <c r="L400" s="116">
        <f t="shared" si="169"/>
        <v>0</v>
      </c>
      <c r="M400" s="116">
        <f t="shared" si="169"/>
        <v>0</v>
      </c>
      <c r="N400" s="116">
        <f t="shared" si="169"/>
        <v>0</v>
      </c>
      <c r="O400" s="116">
        <f t="shared" si="169"/>
        <v>0</v>
      </c>
      <c r="P400" s="116">
        <f t="shared" si="169"/>
        <v>0</v>
      </c>
      <c r="Q400" s="116">
        <f t="shared" si="169"/>
        <v>0</v>
      </c>
      <c r="R400" s="116">
        <f t="shared" si="169"/>
        <v>0</v>
      </c>
      <c r="S400" s="116">
        <f t="shared" si="169"/>
        <v>0</v>
      </c>
      <c r="T400" s="116">
        <f t="shared" si="169"/>
        <v>0</v>
      </c>
      <c r="U400" s="116">
        <f t="shared" si="169"/>
        <v>0</v>
      </c>
    </row>
    <row r="401" ht="15.75" customHeight="1">
      <c r="A401" s="176" t="s">
        <v>197</v>
      </c>
      <c r="B401" s="194">
        <f t="shared" ref="B401:U401" si="170">B180/B$12</f>
        <v>0</v>
      </c>
      <c r="C401" s="116">
        <f t="shared" si="170"/>
        <v>0</v>
      </c>
      <c r="D401" s="116">
        <f t="shared" si="170"/>
        <v>0</v>
      </c>
      <c r="E401" s="116">
        <f t="shared" si="170"/>
        <v>0</v>
      </c>
      <c r="F401" s="116">
        <f t="shared" si="170"/>
        <v>0</v>
      </c>
      <c r="G401" s="116">
        <f t="shared" si="170"/>
        <v>0</v>
      </c>
      <c r="H401" s="116">
        <f t="shared" si="170"/>
        <v>0</v>
      </c>
      <c r="I401" s="116">
        <f t="shared" si="170"/>
        <v>0</v>
      </c>
      <c r="J401" s="116">
        <f t="shared" si="170"/>
        <v>0</v>
      </c>
      <c r="K401" s="116">
        <f t="shared" si="170"/>
        <v>0</v>
      </c>
      <c r="L401" s="116">
        <f t="shared" si="170"/>
        <v>0</v>
      </c>
      <c r="M401" s="116">
        <f t="shared" si="170"/>
        <v>0</v>
      </c>
      <c r="N401" s="116">
        <f t="shared" si="170"/>
        <v>0</v>
      </c>
      <c r="O401" s="116">
        <f t="shared" si="170"/>
        <v>0</v>
      </c>
      <c r="P401" s="116">
        <f t="shared" si="170"/>
        <v>0</v>
      </c>
      <c r="Q401" s="116">
        <f t="shared" si="170"/>
        <v>0</v>
      </c>
      <c r="R401" s="116">
        <f t="shared" si="170"/>
        <v>0</v>
      </c>
      <c r="S401" s="116">
        <f t="shared" si="170"/>
        <v>0</v>
      </c>
      <c r="T401" s="116">
        <f t="shared" si="170"/>
        <v>0</v>
      </c>
      <c r="U401" s="116">
        <f t="shared" si="170"/>
        <v>0</v>
      </c>
    </row>
    <row r="402" ht="15.75" customHeight="1">
      <c r="A402" s="176" t="s">
        <v>36</v>
      </c>
      <c r="B402" s="194">
        <f t="shared" ref="B402:U402" si="171">B181/B$12</f>
        <v>0</v>
      </c>
      <c r="C402" s="116">
        <f t="shared" si="171"/>
        <v>0</v>
      </c>
      <c r="D402" s="116">
        <f t="shared" si="171"/>
        <v>0</v>
      </c>
      <c r="E402" s="116">
        <f t="shared" si="171"/>
        <v>0</v>
      </c>
      <c r="F402" s="116">
        <f t="shared" si="171"/>
        <v>0</v>
      </c>
      <c r="G402" s="116">
        <f t="shared" si="171"/>
        <v>0</v>
      </c>
      <c r="H402" s="116">
        <f t="shared" si="171"/>
        <v>0</v>
      </c>
      <c r="I402" s="116">
        <f t="shared" si="171"/>
        <v>0</v>
      </c>
      <c r="J402" s="116">
        <f t="shared" si="171"/>
        <v>0</v>
      </c>
      <c r="K402" s="116">
        <f t="shared" si="171"/>
        <v>0</v>
      </c>
      <c r="L402" s="116">
        <f t="shared" si="171"/>
        <v>0</v>
      </c>
      <c r="M402" s="116">
        <f t="shared" si="171"/>
        <v>0</v>
      </c>
      <c r="N402" s="116">
        <f t="shared" si="171"/>
        <v>0</v>
      </c>
      <c r="O402" s="116">
        <f t="shared" si="171"/>
        <v>0</v>
      </c>
      <c r="P402" s="116">
        <f t="shared" si="171"/>
        <v>0</v>
      </c>
      <c r="Q402" s="116">
        <f t="shared" si="171"/>
        <v>0</v>
      </c>
      <c r="R402" s="116">
        <f t="shared" si="171"/>
        <v>0</v>
      </c>
      <c r="S402" s="116">
        <f t="shared" si="171"/>
        <v>0</v>
      </c>
      <c r="T402" s="116">
        <f t="shared" si="171"/>
        <v>0</v>
      </c>
      <c r="U402" s="116">
        <f t="shared" si="171"/>
        <v>0</v>
      </c>
    </row>
    <row r="403" ht="15.75" customHeight="1">
      <c r="A403" s="176" t="s">
        <v>198</v>
      </c>
      <c r="B403" s="194">
        <f t="shared" ref="B403:U403" si="172">B182/B$12</f>
        <v>0</v>
      </c>
      <c r="C403" s="116">
        <f t="shared" si="172"/>
        <v>0</v>
      </c>
      <c r="D403" s="116">
        <f t="shared" si="172"/>
        <v>0</v>
      </c>
      <c r="E403" s="116">
        <f t="shared" si="172"/>
        <v>0.00002765308286</v>
      </c>
      <c r="F403" s="116">
        <f t="shared" si="172"/>
        <v>0</v>
      </c>
      <c r="G403" s="116">
        <f t="shared" si="172"/>
        <v>0</v>
      </c>
      <c r="H403" s="116">
        <f t="shared" si="172"/>
        <v>0.000009614182843</v>
      </c>
      <c r="I403" s="116">
        <f t="shared" si="172"/>
        <v>0.00001211352798</v>
      </c>
      <c r="J403" s="116">
        <f t="shared" si="172"/>
        <v>0</v>
      </c>
      <c r="K403" s="116">
        <f t="shared" si="172"/>
        <v>0.000002886294431</v>
      </c>
      <c r="L403" s="116">
        <f t="shared" si="172"/>
        <v>0.000007396850914</v>
      </c>
      <c r="M403" s="116">
        <f t="shared" si="172"/>
        <v>0.000007059205557</v>
      </c>
      <c r="N403" s="116">
        <f t="shared" si="172"/>
        <v>0.00002600635298</v>
      </c>
      <c r="O403" s="116">
        <f t="shared" si="172"/>
        <v>0.001062795151</v>
      </c>
      <c r="P403" s="116">
        <f t="shared" si="172"/>
        <v>0</v>
      </c>
      <c r="Q403" s="116">
        <f t="shared" si="172"/>
        <v>0.0003687821207</v>
      </c>
      <c r="R403" s="116">
        <f t="shared" si="172"/>
        <v>0</v>
      </c>
      <c r="S403" s="116">
        <f t="shared" si="172"/>
        <v>0.00006905860564</v>
      </c>
      <c r="T403" s="116">
        <f t="shared" si="172"/>
        <v>0.00005277820712</v>
      </c>
      <c r="U403" s="116">
        <f t="shared" si="172"/>
        <v>0.00001042600663</v>
      </c>
    </row>
    <row r="404" ht="15.75" customHeight="1">
      <c r="A404" s="176" t="s">
        <v>37</v>
      </c>
      <c r="B404" s="173">
        <f t="shared" ref="B404:U404" si="173">B183/B$12</f>
        <v>0.0001286620434</v>
      </c>
      <c r="C404" s="120">
        <f t="shared" si="173"/>
        <v>0.00001831417975</v>
      </c>
      <c r="D404" s="120">
        <f t="shared" si="173"/>
        <v>0.00002765926551</v>
      </c>
      <c r="E404" s="120">
        <f t="shared" si="173"/>
        <v>0.000009217694286</v>
      </c>
      <c r="F404" s="120">
        <f t="shared" si="173"/>
        <v>0.00002941404547</v>
      </c>
      <c r="G404" s="120">
        <f t="shared" si="173"/>
        <v>0.00004215812106</v>
      </c>
      <c r="H404" s="120">
        <f t="shared" si="173"/>
        <v>0.0001634411083</v>
      </c>
      <c r="I404" s="120">
        <f t="shared" si="173"/>
        <v>0.00003634058395</v>
      </c>
      <c r="J404" s="120">
        <f t="shared" si="173"/>
        <v>0</v>
      </c>
      <c r="K404" s="120">
        <f t="shared" si="173"/>
        <v>0.00001731776659</v>
      </c>
      <c r="L404" s="120">
        <f t="shared" si="173"/>
        <v>0.00002958740366</v>
      </c>
      <c r="M404" s="120">
        <f t="shared" si="173"/>
        <v>0.000007059205557</v>
      </c>
      <c r="N404" s="120">
        <f t="shared" si="173"/>
        <v>0.00001486077313</v>
      </c>
      <c r="O404" s="120">
        <f t="shared" si="173"/>
        <v>0.00004511866208</v>
      </c>
      <c r="P404" s="120">
        <f t="shared" si="173"/>
        <v>0</v>
      </c>
      <c r="Q404" s="120">
        <f t="shared" si="173"/>
        <v>0.00006619166269</v>
      </c>
      <c r="R404" s="120">
        <f t="shared" si="173"/>
        <v>0.000005436555398</v>
      </c>
      <c r="S404" s="120">
        <f t="shared" si="173"/>
        <v>0.00002511222023</v>
      </c>
      <c r="T404" s="120">
        <f t="shared" si="173"/>
        <v>0</v>
      </c>
      <c r="U404" s="120">
        <f t="shared" si="173"/>
        <v>0.00007428529725</v>
      </c>
    </row>
    <row r="405" ht="15.75" customHeight="1">
      <c r="A405" s="176" t="s">
        <v>199</v>
      </c>
      <c r="B405" s="194">
        <f t="shared" ref="B405:U405" si="174">B184/B$12</f>
        <v>0</v>
      </c>
      <c r="C405" s="116">
        <f t="shared" si="174"/>
        <v>0</v>
      </c>
      <c r="D405" s="116">
        <f t="shared" si="174"/>
        <v>0</v>
      </c>
      <c r="E405" s="116">
        <f t="shared" si="174"/>
        <v>0</v>
      </c>
      <c r="F405" s="116">
        <f t="shared" si="174"/>
        <v>0</v>
      </c>
      <c r="G405" s="116">
        <f t="shared" si="174"/>
        <v>0</v>
      </c>
      <c r="H405" s="116">
        <f t="shared" si="174"/>
        <v>0</v>
      </c>
      <c r="I405" s="116">
        <f t="shared" si="174"/>
        <v>0</v>
      </c>
      <c r="J405" s="116">
        <f t="shared" si="174"/>
        <v>0</v>
      </c>
      <c r="K405" s="116">
        <f t="shared" si="174"/>
        <v>0</v>
      </c>
      <c r="L405" s="116">
        <f t="shared" si="174"/>
        <v>0</v>
      </c>
      <c r="M405" s="116">
        <f t="shared" si="174"/>
        <v>0</v>
      </c>
      <c r="N405" s="116">
        <f t="shared" si="174"/>
        <v>0</v>
      </c>
      <c r="O405" s="116">
        <f t="shared" si="174"/>
        <v>0</v>
      </c>
      <c r="P405" s="116">
        <f t="shared" si="174"/>
        <v>0</v>
      </c>
      <c r="Q405" s="116">
        <f t="shared" si="174"/>
        <v>0</v>
      </c>
      <c r="R405" s="116">
        <f t="shared" si="174"/>
        <v>0</v>
      </c>
      <c r="S405" s="116">
        <f t="shared" si="174"/>
        <v>0</v>
      </c>
      <c r="T405" s="116">
        <f t="shared" si="174"/>
        <v>0</v>
      </c>
      <c r="U405" s="116">
        <f t="shared" si="174"/>
        <v>0</v>
      </c>
    </row>
    <row r="406" ht="15.75" customHeight="1">
      <c r="A406" s="176" t="s">
        <v>200</v>
      </c>
      <c r="B406" s="194">
        <f t="shared" ref="B406:U406" si="175">B185/B$12</f>
        <v>0.00654889801</v>
      </c>
      <c r="C406" s="116">
        <f t="shared" si="175"/>
        <v>0.02364360606</v>
      </c>
      <c r="D406" s="116">
        <f t="shared" si="175"/>
        <v>0.01628439257</v>
      </c>
      <c r="E406" s="116">
        <f t="shared" si="175"/>
        <v>0.00005069731857</v>
      </c>
      <c r="F406" s="116">
        <f t="shared" si="175"/>
        <v>0.00004813207441</v>
      </c>
      <c r="G406" s="116">
        <f t="shared" si="175"/>
        <v>0.0001733167199</v>
      </c>
      <c r="H406" s="116">
        <f t="shared" si="175"/>
        <v>0.0001538269255</v>
      </c>
      <c r="I406" s="116">
        <f t="shared" si="175"/>
        <v>0.00001615137065</v>
      </c>
      <c r="J406" s="116">
        <f t="shared" si="175"/>
        <v>0.003752855974</v>
      </c>
      <c r="K406" s="116">
        <f t="shared" si="175"/>
        <v>0.006756815263</v>
      </c>
      <c r="L406" s="116">
        <f t="shared" si="175"/>
        <v>0.003308857976</v>
      </c>
      <c r="M406" s="116">
        <f t="shared" si="175"/>
        <v>0.005202634496</v>
      </c>
      <c r="N406" s="116">
        <f t="shared" si="175"/>
        <v>0.003581446325</v>
      </c>
      <c r="O406" s="116">
        <f t="shared" si="175"/>
        <v>0.0002707119725</v>
      </c>
      <c r="P406" s="116">
        <f t="shared" si="175"/>
        <v>0.0003430425951</v>
      </c>
      <c r="Q406" s="116">
        <f t="shared" si="175"/>
        <v>0.0006619166269</v>
      </c>
      <c r="R406" s="116">
        <f t="shared" si="175"/>
        <v>0.000668696314</v>
      </c>
      <c r="S406" s="116">
        <f t="shared" si="175"/>
        <v>0.0005587469002</v>
      </c>
      <c r="T406" s="116">
        <f t="shared" si="175"/>
        <v>0.0004071461692</v>
      </c>
      <c r="U406" s="116">
        <f t="shared" si="175"/>
        <v>0.00009644056134</v>
      </c>
    </row>
    <row r="407" ht="15.75" customHeight="1">
      <c r="A407" s="176" t="s">
        <v>38</v>
      </c>
      <c r="B407" s="194">
        <f t="shared" ref="B407:U407" si="176">B186/B$12</f>
        <v>0</v>
      </c>
      <c r="C407" s="116">
        <f t="shared" si="176"/>
        <v>0</v>
      </c>
      <c r="D407" s="116">
        <f t="shared" si="176"/>
        <v>0</v>
      </c>
      <c r="E407" s="116">
        <f t="shared" si="176"/>
        <v>0</v>
      </c>
      <c r="F407" s="116">
        <f t="shared" si="176"/>
        <v>0</v>
      </c>
      <c r="G407" s="116">
        <f t="shared" si="176"/>
        <v>0</v>
      </c>
      <c r="H407" s="116">
        <f t="shared" si="176"/>
        <v>0</v>
      </c>
      <c r="I407" s="116">
        <f t="shared" si="176"/>
        <v>0</v>
      </c>
      <c r="J407" s="116">
        <f t="shared" si="176"/>
        <v>0</v>
      </c>
      <c r="K407" s="116">
        <f t="shared" si="176"/>
        <v>0</v>
      </c>
      <c r="L407" s="116">
        <f t="shared" si="176"/>
        <v>0</v>
      </c>
      <c r="M407" s="116">
        <f t="shared" si="176"/>
        <v>0</v>
      </c>
      <c r="N407" s="116">
        <f t="shared" si="176"/>
        <v>0</v>
      </c>
      <c r="O407" s="116">
        <f t="shared" si="176"/>
        <v>0</v>
      </c>
      <c r="P407" s="116">
        <f t="shared" si="176"/>
        <v>0</v>
      </c>
      <c r="Q407" s="116">
        <f t="shared" si="176"/>
        <v>0</v>
      </c>
      <c r="R407" s="116">
        <f t="shared" si="176"/>
        <v>0</v>
      </c>
      <c r="S407" s="116">
        <f t="shared" si="176"/>
        <v>0</v>
      </c>
      <c r="T407" s="116">
        <f t="shared" si="176"/>
        <v>0</v>
      </c>
      <c r="U407" s="116">
        <f t="shared" si="176"/>
        <v>0</v>
      </c>
    </row>
    <row r="408" ht="15.75" customHeight="1">
      <c r="A408" s="176" t="s">
        <v>201</v>
      </c>
      <c r="B408" s="194">
        <f t="shared" ref="B408:U408" si="177">B187/B$12</f>
        <v>0</v>
      </c>
      <c r="C408" s="116">
        <f t="shared" si="177"/>
        <v>0</v>
      </c>
      <c r="D408" s="116">
        <f t="shared" si="177"/>
        <v>0</v>
      </c>
      <c r="E408" s="116">
        <f t="shared" si="177"/>
        <v>0</v>
      </c>
      <c r="F408" s="116">
        <f t="shared" si="177"/>
        <v>0</v>
      </c>
      <c r="G408" s="116">
        <f t="shared" si="177"/>
        <v>0</v>
      </c>
      <c r="H408" s="116">
        <f t="shared" si="177"/>
        <v>0</v>
      </c>
      <c r="I408" s="116">
        <f t="shared" si="177"/>
        <v>0</v>
      </c>
      <c r="J408" s="116">
        <f t="shared" si="177"/>
        <v>0</v>
      </c>
      <c r="K408" s="116">
        <f t="shared" si="177"/>
        <v>0</v>
      </c>
      <c r="L408" s="116">
        <f t="shared" si="177"/>
        <v>0</v>
      </c>
      <c r="M408" s="116">
        <f t="shared" si="177"/>
        <v>0</v>
      </c>
      <c r="N408" s="116">
        <f t="shared" si="177"/>
        <v>0</v>
      </c>
      <c r="O408" s="116">
        <f t="shared" si="177"/>
        <v>0</v>
      </c>
      <c r="P408" s="116">
        <f t="shared" si="177"/>
        <v>0</v>
      </c>
      <c r="Q408" s="116">
        <f t="shared" si="177"/>
        <v>0</v>
      </c>
      <c r="R408" s="116">
        <f t="shared" si="177"/>
        <v>0</v>
      </c>
      <c r="S408" s="116">
        <f t="shared" si="177"/>
        <v>0</v>
      </c>
      <c r="T408" s="116">
        <f t="shared" si="177"/>
        <v>0</v>
      </c>
      <c r="U408" s="116">
        <f t="shared" si="177"/>
        <v>0</v>
      </c>
    </row>
    <row r="409" ht="15.75" customHeight="1">
      <c r="A409" s="176" t="s">
        <v>39</v>
      </c>
      <c r="B409" s="194">
        <f t="shared" ref="B409:U409" si="178">B188/B$12</f>
        <v>0</v>
      </c>
      <c r="C409" s="116">
        <f t="shared" si="178"/>
        <v>0</v>
      </c>
      <c r="D409" s="116">
        <f t="shared" si="178"/>
        <v>0</v>
      </c>
      <c r="E409" s="116">
        <f t="shared" si="178"/>
        <v>0.00074202439</v>
      </c>
      <c r="F409" s="116">
        <f t="shared" si="178"/>
        <v>0</v>
      </c>
      <c r="G409" s="116">
        <f t="shared" si="178"/>
        <v>0</v>
      </c>
      <c r="H409" s="116">
        <f t="shared" si="178"/>
        <v>0</v>
      </c>
      <c r="I409" s="116">
        <f t="shared" si="178"/>
        <v>0.007986852784</v>
      </c>
      <c r="J409" s="116">
        <f t="shared" si="178"/>
        <v>0.000002486158314</v>
      </c>
      <c r="K409" s="116">
        <f t="shared" si="178"/>
        <v>0</v>
      </c>
      <c r="L409" s="116">
        <f t="shared" si="178"/>
        <v>0.001775244219</v>
      </c>
      <c r="M409" s="116">
        <f t="shared" si="178"/>
        <v>0.03868091685</v>
      </c>
      <c r="N409" s="116">
        <f t="shared" si="178"/>
        <v>0.1042706147</v>
      </c>
      <c r="O409" s="116">
        <f t="shared" si="178"/>
        <v>0.09165605543</v>
      </c>
      <c r="P409" s="116">
        <f t="shared" si="178"/>
        <v>0.07779358086</v>
      </c>
      <c r="Q409" s="116">
        <f t="shared" si="178"/>
        <v>0.1629827854</v>
      </c>
      <c r="R409" s="116">
        <f t="shared" si="178"/>
        <v>0.230227248</v>
      </c>
      <c r="S409" s="116">
        <f t="shared" si="178"/>
        <v>0.3389208023</v>
      </c>
      <c r="T409" s="116">
        <f t="shared" si="178"/>
        <v>0.2988679075</v>
      </c>
      <c r="U409" s="116">
        <f t="shared" si="178"/>
        <v>0.187136393</v>
      </c>
    </row>
    <row r="410" ht="15.75" customHeight="1">
      <c r="A410" s="176" t="s">
        <v>74</v>
      </c>
      <c r="B410" s="194">
        <f t="shared" ref="B410:U410" si="179">B189/B$12</f>
        <v>0</v>
      </c>
      <c r="C410" s="116">
        <f t="shared" si="179"/>
        <v>0</v>
      </c>
      <c r="D410" s="116">
        <f t="shared" si="179"/>
        <v>0</v>
      </c>
      <c r="E410" s="116">
        <f t="shared" si="179"/>
        <v>0</v>
      </c>
      <c r="F410" s="116">
        <f t="shared" si="179"/>
        <v>0</v>
      </c>
      <c r="G410" s="116">
        <f t="shared" si="179"/>
        <v>0</v>
      </c>
      <c r="H410" s="116">
        <f t="shared" si="179"/>
        <v>0</v>
      </c>
      <c r="I410" s="116">
        <f t="shared" si="179"/>
        <v>0</v>
      </c>
      <c r="J410" s="116">
        <f t="shared" si="179"/>
        <v>0</v>
      </c>
      <c r="K410" s="116">
        <f t="shared" si="179"/>
        <v>0</v>
      </c>
      <c r="L410" s="116">
        <f t="shared" si="179"/>
        <v>0</v>
      </c>
      <c r="M410" s="116">
        <f t="shared" si="179"/>
        <v>0</v>
      </c>
      <c r="N410" s="116">
        <f t="shared" si="179"/>
        <v>0</v>
      </c>
      <c r="O410" s="116">
        <f t="shared" si="179"/>
        <v>0</v>
      </c>
      <c r="P410" s="116">
        <f t="shared" si="179"/>
        <v>0</v>
      </c>
      <c r="Q410" s="116">
        <f t="shared" si="179"/>
        <v>0</v>
      </c>
      <c r="R410" s="116">
        <f t="shared" si="179"/>
        <v>0</v>
      </c>
      <c r="S410" s="116">
        <f t="shared" si="179"/>
        <v>0</v>
      </c>
      <c r="T410" s="116">
        <f t="shared" si="179"/>
        <v>0</v>
      </c>
      <c r="U410" s="116">
        <f t="shared" si="179"/>
        <v>0</v>
      </c>
    </row>
    <row r="411" ht="15.75" customHeight="1">
      <c r="A411" s="176" t="s">
        <v>202</v>
      </c>
      <c r="B411" s="194">
        <f t="shared" ref="B411:U411" si="180">B190/B$12</f>
        <v>0</v>
      </c>
      <c r="C411" s="116">
        <f t="shared" si="180"/>
        <v>0</v>
      </c>
      <c r="D411" s="116">
        <f t="shared" si="180"/>
        <v>0</v>
      </c>
      <c r="E411" s="116">
        <f t="shared" si="180"/>
        <v>0</v>
      </c>
      <c r="F411" s="116">
        <f t="shared" si="180"/>
        <v>0</v>
      </c>
      <c r="G411" s="116">
        <f t="shared" si="180"/>
        <v>0</v>
      </c>
      <c r="H411" s="116">
        <f t="shared" si="180"/>
        <v>0</v>
      </c>
      <c r="I411" s="116">
        <f t="shared" si="180"/>
        <v>0</v>
      </c>
      <c r="J411" s="116">
        <f t="shared" si="180"/>
        <v>0</v>
      </c>
      <c r="K411" s="116">
        <f t="shared" si="180"/>
        <v>0</v>
      </c>
      <c r="L411" s="116">
        <f t="shared" si="180"/>
        <v>0</v>
      </c>
      <c r="M411" s="116">
        <f t="shared" si="180"/>
        <v>0</v>
      </c>
      <c r="N411" s="116">
        <f t="shared" si="180"/>
        <v>0</v>
      </c>
      <c r="O411" s="116">
        <f t="shared" si="180"/>
        <v>0</v>
      </c>
      <c r="P411" s="116">
        <f t="shared" si="180"/>
        <v>0</v>
      </c>
      <c r="Q411" s="116">
        <f t="shared" si="180"/>
        <v>0</v>
      </c>
      <c r="R411" s="116">
        <f t="shared" si="180"/>
        <v>0.00005980210938</v>
      </c>
      <c r="S411" s="116">
        <f t="shared" si="180"/>
        <v>0</v>
      </c>
      <c r="T411" s="116">
        <f t="shared" si="180"/>
        <v>0</v>
      </c>
      <c r="U411" s="116">
        <f t="shared" si="180"/>
        <v>0</v>
      </c>
    </row>
    <row r="412" ht="15.75" customHeight="1">
      <c r="A412" s="176" t="s">
        <v>203</v>
      </c>
      <c r="B412" s="194">
        <f t="shared" ref="B412:U412" si="181">B191/B$12</f>
        <v>0</v>
      </c>
      <c r="C412" s="116">
        <f t="shared" si="181"/>
        <v>0</v>
      </c>
      <c r="D412" s="116">
        <f t="shared" si="181"/>
        <v>0</v>
      </c>
      <c r="E412" s="116">
        <f t="shared" si="181"/>
        <v>0</v>
      </c>
      <c r="F412" s="116">
        <f t="shared" si="181"/>
        <v>0</v>
      </c>
      <c r="G412" s="116">
        <f t="shared" si="181"/>
        <v>0</v>
      </c>
      <c r="H412" s="116">
        <f t="shared" si="181"/>
        <v>0</v>
      </c>
      <c r="I412" s="116">
        <f t="shared" si="181"/>
        <v>0</v>
      </c>
      <c r="J412" s="116">
        <f t="shared" si="181"/>
        <v>0</v>
      </c>
      <c r="K412" s="116">
        <f t="shared" si="181"/>
        <v>0</v>
      </c>
      <c r="L412" s="116">
        <f t="shared" si="181"/>
        <v>0</v>
      </c>
      <c r="M412" s="116">
        <f t="shared" si="181"/>
        <v>0</v>
      </c>
      <c r="N412" s="116">
        <f t="shared" si="181"/>
        <v>0</v>
      </c>
      <c r="O412" s="116">
        <f t="shared" si="181"/>
        <v>0</v>
      </c>
      <c r="P412" s="116">
        <f t="shared" si="181"/>
        <v>0</v>
      </c>
      <c r="Q412" s="116">
        <f t="shared" si="181"/>
        <v>0</v>
      </c>
      <c r="R412" s="116">
        <f t="shared" si="181"/>
        <v>0</v>
      </c>
      <c r="S412" s="116">
        <f t="shared" si="181"/>
        <v>0</v>
      </c>
      <c r="T412" s="116">
        <f t="shared" si="181"/>
        <v>0</v>
      </c>
      <c r="U412" s="116">
        <f t="shared" si="181"/>
        <v>0</v>
      </c>
    </row>
    <row r="413" ht="15.75" customHeight="1">
      <c r="A413" s="176" t="s">
        <v>204</v>
      </c>
      <c r="B413" s="194">
        <f t="shared" ref="B413:U413" si="182">B192/B$12</f>
        <v>0</v>
      </c>
      <c r="C413" s="116">
        <f t="shared" si="182"/>
        <v>0</v>
      </c>
      <c r="D413" s="116">
        <f t="shared" si="182"/>
        <v>0</v>
      </c>
      <c r="E413" s="116">
        <f t="shared" si="182"/>
        <v>0</v>
      </c>
      <c r="F413" s="116">
        <f t="shared" si="182"/>
        <v>0</v>
      </c>
      <c r="G413" s="116">
        <f t="shared" si="182"/>
        <v>0</v>
      </c>
      <c r="H413" s="116">
        <f t="shared" si="182"/>
        <v>0</v>
      </c>
      <c r="I413" s="116">
        <f t="shared" si="182"/>
        <v>0</v>
      </c>
      <c r="J413" s="116">
        <f t="shared" si="182"/>
        <v>0</v>
      </c>
      <c r="K413" s="116">
        <f t="shared" si="182"/>
        <v>0</v>
      </c>
      <c r="L413" s="116">
        <f t="shared" si="182"/>
        <v>0</v>
      </c>
      <c r="M413" s="116">
        <f t="shared" si="182"/>
        <v>0</v>
      </c>
      <c r="N413" s="116">
        <f t="shared" si="182"/>
        <v>0</v>
      </c>
      <c r="O413" s="116">
        <f t="shared" si="182"/>
        <v>0</v>
      </c>
      <c r="P413" s="116">
        <f t="shared" si="182"/>
        <v>0</v>
      </c>
      <c r="Q413" s="116">
        <f t="shared" si="182"/>
        <v>0</v>
      </c>
      <c r="R413" s="116">
        <f t="shared" si="182"/>
        <v>0</v>
      </c>
      <c r="S413" s="116">
        <f t="shared" si="182"/>
        <v>0</v>
      </c>
      <c r="T413" s="116">
        <f t="shared" si="182"/>
        <v>0</v>
      </c>
      <c r="U413" s="116">
        <f t="shared" si="182"/>
        <v>0</v>
      </c>
    </row>
    <row r="414" ht="15.75" customHeight="1">
      <c r="A414" s="176" t="s">
        <v>205</v>
      </c>
      <c r="B414" s="173">
        <f t="shared" ref="B414:U414" si="183">B193/B$12</f>
        <v>0</v>
      </c>
      <c r="C414" s="120">
        <f t="shared" si="183"/>
        <v>0</v>
      </c>
      <c r="D414" s="120">
        <f t="shared" si="183"/>
        <v>0</v>
      </c>
      <c r="E414" s="120">
        <f t="shared" si="183"/>
        <v>0</v>
      </c>
      <c r="F414" s="120">
        <f t="shared" si="183"/>
        <v>0</v>
      </c>
      <c r="G414" s="120">
        <f t="shared" si="183"/>
        <v>0</v>
      </c>
      <c r="H414" s="120">
        <f t="shared" si="183"/>
        <v>0</v>
      </c>
      <c r="I414" s="120">
        <f t="shared" si="183"/>
        <v>0</v>
      </c>
      <c r="J414" s="120">
        <f t="shared" si="183"/>
        <v>0</v>
      </c>
      <c r="K414" s="120">
        <f t="shared" si="183"/>
        <v>0</v>
      </c>
      <c r="L414" s="120">
        <f t="shared" si="183"/>
        <v>0</v>
      </c>
      <c r="M414" s="120">
        <f t="shared" si="183"/>
        <v>0</v>
      </c>
      <c r="N414" s="120">
        <f t="shared" si="183"/>
        <v>0</v>
      </c>
      <c r="O414" s="120">
        <f t="shared" si="183"/>
        <v>0</v>
      </c>
      <c r="P414" s="120">
        <f t="shared" si="183"/>
        <v>0</v>
      </c>
      <c r="Q414" s="120">
        <f t="shared" si="183"/>
        <v>0</v>
      </c>
      <c r="R414" s="120">
        <f t="shared" si="183"/>
        <v>0</v>
      </c>
      <c r="S414" s="120">
        <f t="shared" si="183"/>
        <v>0.000006278055059</v>
      </c>
      <c r="T414" s="120">
        <f t="shared" si="183"/>
        <v>0.000007539743875</v>
      </c>
      <c r="U414" s="120">
        <f t="shared" si="183"/>
        <v>0</v>
      </c>
    </row>
    <row r="415" ht="15.75" customHeight="1">
      <c r="A415" s="176" t="s">
        <v>40</v>
      </c>
      <c r="B415" s="173">
        <f t="shared" ref="B415:U415" si="184">B194/B$12</f>
        <v>0.00001286620434</v>
      </c>
      <c r="C415" s="120">
        <f t="shared" si="184"/>
        <v>0</v>
      </c>
      <c r="D415" s="120">
        <f t="shared" si="184"/>
        <v>0</v>
      </c>
      <c r="E415" s="120">
        <f t="shared" si="184"/>
        <v>0</v>
      </c>
      <c r="F415" s="120">
        <f t="shared" si="184"/>
        <v>0</v>
      </c>
      <c r="G415" s="120">
        <f t="shared" si="184"/>
        <v>0</v>
      </c>
      <c r="H415" s="120">
        <f t="shared" si="184"/>
        <v>0.00002884254853</v>
      </c>
      <c r="I415" s="120">
        <f t="shared" si="184"/>
        <v>0</v>
      </c>
      <c r="J415" s="120">
        <f t="shared" si="184"/>
        <v>0.000001243079157</v>
      </c>
      <c r="K415" s="120">
        <f t="shared" si="184"/>
        <v>0.000008658883293</v>
      </c>
      <c r="L415" s="120">
        <f t="shared" si="184"/>
        <v>0.000004931233943</v>
      </c>
      <c r="M415" s="120">
        <f t="shared" si="184"/>
        <v>0</v>
      </c>
      <c r="N415" s="120">
        <f t="shared" si="184"/>
        <v>0</v>
      </c>
      <c r="O415" s="120">
        <f t="shared" si="184"/>
        <v>0</v>
      </c>
      <c r="P415" s="120">
        <f t="shared" si="184"/>
        <v>0.000007708822362</v>
      </c>
      <c r="Q415" s="120">
        <f t="shared" si="184"/>
        <v>0.000004727975906</v>
      </c>
      <c r="R415" s="120">
        <f t="shared" si="184"/>
        <v>0</v>
      </c>
      <c r="S415" s="120">
        <f t="shared" si="184"/>
        <v>0</v>
      </c>
      <c r="T415" s="120">
        <f t="shared" si="184"/>
        <v>0.00001130961581</v>
      </c>
      <c r="U415" s="120">
        <f t="shared" si="184"/>
        <v>0.000003909752487</v>
      </c>
    </row>
    <row r="416" ht="15.75" customHeight="1">
      <c r="A416" s="176" t="s">
        <v>206</v>
      </c>
      <c r="B416" s="194">
        <f t="shared" ref="B416:U416" si="185">B195/B$12</f>
        <v>0</v>
      </c>
      <c r="C416" s="116">
        <f t="shared" si="185"/>
        <v>0</v>
      </c>
      <c r="D416" s="116">
        <f t="shared" si="185"/>
        <v>0</v>
      </c>
      <c r="E416" s="116">
        <f t="shared" si="185"/>
        <v>0</v>
      </c>
      <c r="F416" s="116">
        <f t="shared" si="185"/>
        <v>0</v>
      </c>
      <c r="G416" s="116">
        <f t="shared" si="185"/>
        <v>0</v>
      </c>
      <c r="H416" s="116">
        <f t="shared" si="185"/>
        <v>0</v>
      </c>
      <c r="I416" s="116">
        <f t="shared" si="185"/>
        <v>0</v>
      </c>
      <c r="J416" s="116">
        <f t="shared" si="185"/>
        <v>0</v>
      </c>
      <c r="K416" s="116">
        <f t="shared" si="185"/>
        <v>0</v>
      </c>
      <c r="L416" s="116">
        <f t="shared" si="185"/>
        <v>0</v>
      </c>
      <c r="M416" s="116">
        <f t="shared" si="185"/>
        <v>0</v>
      </c>
      <c r="N416" s="116">
        <f t="shared" si="185"/>
        <v>0</v>
      </c>
      <c r="O416" s="116">
        <f t="shared" si="185"/>
        <v>0</v>
      </c>
      <c r="P416" s="116">
        <f t="shared" si="185"/>
        <v>0</v>
      </c>
      <c r="Q416" s="116">
        <f t="shared" si="185"/>
        <v>0</v>
      </c>
      <c r="R416" s="116">
        <f t="shared" si="185"/>
        <v>0</v>
      </c>
      <c r="S416" s="116">
        <f t="shared" si="185"/>
        <v>0</v>
      </c>
      <c r="T416" s="116">
        <f t="shared" si="185"/>
        <v>0</v>
      </c>
      <c r="U416" s="116">
        <f t="shared" si="185"/>
        <v>0</v>
      </c>
    </row>
    <row r="417" ht="15.75" customHeight="1">
      <c r="A417" s="176" t="s">
        <v>529</v>
      </c>
      <c r="B417" s="194">
        <f t="shared" ref="B417:U417" si="186">B196/B$12</f>
        <v>0</v>
      </c>
      <c r="C417" s="116">
        <f t="shared" si="186"/>
        <v>0</v>
      </c>
      <c r="D417" s="116">
        <f t="shared" si="186"/>
        <v>0</v>
      </c>
      <c r="E417" s="116">
        <f t="shared" si="186"/>
        <v>0</v>
      </c>
      <c r="F417" s="116">
        <f t="shared" si="186"/>
        <v>0</v>
      </c>
      <c r="G417" s="116">
        <f t="shared" si="186"/>
        <v>0</v>
      </c>
      <c r="H417" s="116">
        <f t="shared" si="186"/>
        <v>0</v>
      </c>
      <c r="I417" s="116">
        <f t="shared" si="186"/>
        <v>0</v>
      </c>
      <c r="J417" s="116">
        <f t="shared" si="186"/>
        <v>0</v>
      </c>
      <c r="K417" s="116">
        <f t="shared" si="186"/>
        <v>0</v>
      </c>
      <c r="L417" s="116">
        <f t="shared" si="186"/>
        <v>0</v>
      </c>
      <c r="M417" s="116">
        <f t="shared" si="186"/>
        <v>0</v>
      </c>
      <c r="N417" s="116">
        <f t="shared" si="186"/>
        <v>0</v>
      </c>
      <c r="O417" s="116">
        <f t="shared" si="186"/>
        <v>0</v>
      </c>
      <c r="P417" s="116">
        <f t="shared" si="186"/>
        <v>0</v>
      </c>
      <c r="Q417" s="116">
        <f t="shared" si="186"/>
        <v>0</v>
      </c>
      <c r="R417" s="116">
        <f t="shared" si="186"/>
        <v>0</v>
      </c>
      <c r="S417" s="116">
        <f t="shared" si="186"/>
        <v>0</v>
      </c>
      <c r="T417" s="116">
        <f t="shared" si="186"/>
        <v>0</v>
      </c>
      <c r="U417" s="116">
        <f t="shared" si="186"/>
        <v>0</v>
      </c>
    </row>
    <row r="418" ht="15.75" customHeight="1">
      <c r="A418" s="176" t="s">
        <v>207</v>
      </c>
      <c r="B418" s="194">
        <f t="shared" ref="B418:U418" si="187">B197/B$12</f>
        <v>0</v>
      </c>
      <c r="C418" s="116">
        <f t="shared" si="187"/>
        <v>0</v>
      </c>
      <c r="D418" s="116">
        <f t="shared" si="187"/>
        <v>0</v>
      </c>
      <c r="E418" s="116">
        <f t="shared" si="187"/>
        <v>0</v>
      </c>
      <c r="F418" s="116">
        <f t="shared" si="187"/>
        <v>0</v>
      </c>
      <c r="G418" s="116">
        <f t="shared" si="187"/>
        <v>0</v>
      </c>
      <c r="H418" s="116">
        <f t="shared" si="187"/>
        <v>0</v>
      </c>
      <c r="I418" s="116">
        <f t="shared" si="187"/>
        <v>0</v>
      </c>
      <c r="J418" s="116">
        <f t="shared" si="187"/>
        <v>0</v>
      </c>
      <c r="K418" s="116">
        <f t="shared" si="187"/>
        <v>0</v>
      </c>
      <c r="L418" s="116">
        <f t="shared" si="187"/>
        <v>0</v>
      </c>
      <c r="M418" s="116">
        <f t="shared" si="187"/>
        <v>0</v>
      </c>
      <c r="N418" s="116">
        <f t="shared" si="187"/>
        <v>0</v>
      </c>
      <c r="O418" s="116">
        <f t="shared" si="187"/>
        <v>0</v>
      </c>
      <c r="P418" s="116">
        <f t="shared" si="187"/>
        <v>0</v>
      </c>
      <c r="Q418" s="116">
        <f t="shared" si="187"/>
        <v>0</v>
      </c>
      <c r="R418" s="116">
        <f t="shared" si="187"/>
        <v>0</v>
      </c>
      <c r="S418" s="116">
        <f t="shared" si="187"/>
        <v>0</v>
      </c>
      <c r="T418" s="116">
        <f t="shared" si="187"/>
        <v>0</v>
      </c>
      <c r="U418" s="116">
        <f t="shared" si="187"/>
        <v>0</v>
      </c>
    </row>
    <row r="419" ht="15.75" customHeight="1">
      <c r="A419" s="176" t="s">
        <v>208</v>
      </c>
      <c r="B419" s="194">
        <f t="shared" ref="B419:U419" si="188">B198/B$12</f>
        <v>0</v>
      </c>
      <c r="C419" s="116">
        <f t="shared" si="188"/>
        <v>0</v>
      </c>
      <c r="D419" s="116">
        <f t="shared" si="188"/>
        <v>0</v>
      </c>
      <c r="E419" s="116">
        <f t="shared" si="188"/>
        <v>0</v>
      </c>
      <c r="F419" s="116">
        <f t="shared" si="188"/>
        <v>0</v>
      </c>
      <c r="G419" s="116">
        <f t="shared" si="188"/>
        <v>0</v>
      </c>
      <c r="H419" s="116">
        <f t="shared" si="188"/>
        <v>0</v>
      </c>
      <c r="I419" s="116">
        <f t="shared" si="188"/>
        <v>0</v>
      </c>
      <c r="J419" s="116">
        <f t="shared" si="188"/>
        <v>0</v>
      </c>
      <c r="K419" s="116">
        <f t="shared" si="188"/>
        <v>0</v>
      </c>
      <c r="L419" s="116">
        <f t="shared" si="188"/>
        <v>0</v>
      </c>
      <c r="M419" s="116">
        <f t="shared" si="188"/>
        <v>0</v>
      </c>
      <c r="N419" s="116">
        <f t="shared" si="188"/>
        <v>0</v>
      </c>
      <c r="O419" s="116">
        <f t="shared" si="188"/>
        <v>0</v>
      </c>
      <c r="P419" s="116">
        <f t="shared" si="188"/>
        <v>0</v>
      </c>
      <c r="Q419" s="116">
        <f t="shared" si="188"/>
        <v>0</v>
      </c>
      <c r="R419" s="116">
        <f t="shared" si="188"/>
        <v>0</v>
      </c>
      <c r="S419" s="116">
        <f t="shared" si="188"/>
        <v>0</v>
      </c>
      <c r="T419" s="116">
        <f t="shared" si="188"/>
        <v>0</v>
      </c>
      <c r="U419" s="116">
        <f t="shared" si="188"/>
        <v>0</v>
      </c>
    </row>
    <row r="420" ht="15.75" customHeight="1">
      <c r="A420" s="176" t="s">
        <v>41</v>
      </c>
      <c r="B420" s="194">
        <f t="shared" ref="B420:U420" si="189">B199/B$12</f>
        <v>0</v>
      </c>
      <c r="C420" s="116">
        <f t="shared" si="189"/>
        <v>0</v>
      </c>
      <c r="D420" s="116">
        <f t="shared" si="189"/>
        <v>0</v>
      </c>
      <c r="E420" s="116">
        <f t="shared" si="189"/>
        <v>0</v>
      </c>
      <c r="F420" s="116">
        <f t="shared" si="189"/>
        <v>0.00002674004134</v>
      </c>
      <c r="G420" s="116">
        <f t="shared" si="189"/>
        <v>0</v>
      </c>
      <c r="H420" s="116">
        <f t="shared" si="189"/>
        <v>0</v>
      </c>
      <c r="I420" s="116">
        <f t="shared" si="189"/>
        <v>0.001853369782</v>
      </c>
      <c r="J420" s="116">
        <f t="shared" si="189"/>
        <v>0.00001243079157</v>
      </c>
      <c r="K420" s="116">
        <f t="shared" si="189"/>
        <v>0.0003117197985</v>
      </c>
      <c r="L420" s="116">
        <f t="shared" si="189"/>
        <v>0</v>
      </c>
      <c r="M420" s="116">
        <f t="shared" si="189"/>
        <v>0</v>
      </c>
      <c r="N420" s="116">
        <f t="shared" si="189"/>
        <v>0</v>
      </c>
      <c r="O420" s="116">
        <f t="shared" si="189"/>
        <v>0.00003509229273</v>
      </c>
      <c r="P420" s="116">
        <f t="shared" si="189"/>
        <v>0</v>
      </c>
      <c r="Q420" s="116">
        <f t="shared" si="189"/>
        <v>0</v>
      </c>
      <c r="R420" s="116">
        <f t="shared" si="189"/>
        <v>0</v>
      </c>
      <c r="S420" s="116">
        <f t="shared" si="189"/>
        <v>0</v>
      </c>
      <c r="T420" s="116">
        <f t="shared" si="189"/>
        <v>0.00009801667037</v>
      </c>
      <c r="U420" s="116">
        <f t="shared" si="189"/>
        <v>0</v>
      </c>
    </row>
    <row r="421" ht="15.75" customHeight="1">
      <c r="A421" s="176" t="s">
        <v>42</v>
      </c>
      <c r="B421" s="194">
        <f t="shared" ref="B421:U421" si="190">B200/B$12</f>
        <v>0</v>
      </c>
      <c r="C421" s="116">
        <f t="shared" si="190"/>
        <v>0</v>
      </c>
      <c r="D421" s="116">
        <f t="shared" si="190"/>
        <v>0</v>
      </c>
      <c r="E421" s="116">
        <f t="shared" si="190"/>
        <v>0</v>
      </c>
      <c r="F421" s="116">
        <f t="shared" si="190"/>
        <v>0.0001337002067</v>
      </c>
      <c r="G421" s="116">
        <f t="shared" si="190"/>
        <v>0</v>
      </c>
      <c r="H421" s="116">
        <f t="shared" si="190"/>
        <v>0</v>
      </c>
      <c r="I421" s="116">
        <f t="shared" si="190"/>
        <v>0</v>
      </c>
      <c r="J421" s="116">
        <f t="shared" si="190"/>
        <v>0</v>
      </c>
      <c r="K421" s="116">
        <f t="shared" si="190"/>
        <v>0.004961540127</v>
      </c>
      <c r="L421" s="116">
        <f t="shared" si="190"/>
        <v>0.00002465616971</v>
      </c>
      <c r="M421" s="116">
        <f t="shared" si="190"/>
        <v>0.00001411841111</v>
      </c>
      <c r="N421" s="116">
        <f t="shared" si="190"/>
        <v>0</v>
      </c>
      <c r="O421" s="116">
        <f t="shared" si="190"/>
        <v>0</v>
      </c>
      <c r="P421" s="116">
        <f t="shared" si="190"/>
        <v>0.0003815867069</v>
      </c>
      <c r="Q421" s="116">
        <f t="shared" si="190"/>
        <v>0</v>
      </c>
      <c r="R421" s="116">
        <f t="shared" si="190"/>
        <v>0.0003316298793</v>
      </c>
      <c r="S421" s="116">
        <f t="shared" si="190"/>
        <v>0.00006905860564</v>
      </c>
      <c r="T421" s="116">
        <f t="shared" si="190"/>
        <v>0.0005353218151</v>
      </c>
      <c r="U421" s="116">
        <f t="shared" si="190"/>
        <v>0</v>
      </c>
    </row>
    <row r="422" ht="15.75" customHeight="1">
      <c r="A422" s="176" t="s">
        <v>43</v>
      </c>
      <c r="B422" s="194">
        <f t="shared" ref="B422:U422" si="191">B201/B$12</f>
        <v>0.006626095236</v>
      </c>
      <c r="C422" s="116">
        <f t="shared" si="191"/>
        <v>0.004725058376</v>
      </c>
      <c r="D422" s="116">
        <f t="shared" si="191"/>
        <v>0.003651023047</v>
      </c>
      <c r="E422" s="116">
        <f t="shared" si="191"/>
        <v>0.004055785486</v>
      </c>
      <c r="F422" s="116">
        <f t="shared" si="191"/>
        <v>0.003267633052</v>
      </c>
      <c r="G422" s="116">
        <f t="shared" si="191"/>
        <v>0.006904563382</v>
      </c>
      <c r="H422" s="116">
        <f t="shared" si="191"/>
        <v>0.00737407824</v>
      </c>
      <c r="I422" s="116">
        <f t="shared" si="191"/>
        <v>0.007223700521</v>
      </c>
      <c r="J422" s="116">
        <f t="shared" si="191"/>
        <v>0.003388633781</v>
      </c>
      <c r="K422" s="116">
        <f t="shared" si="191"/>
        <v>0.005365621347</v>
      </c>
      <c r="L422" s="116">
        <f t="shared" si="191"/>
        <v>0.004413454379</v>
      </c>
      <c r="M422" s="116">
        <f t="shared" si="191"/>
        <v>0.004856733423</v>
      </c>
      <c r="N422" s="116">
        <f t="shared" si="191"/>
        <v>0.007586424684</v>
      </c>
      <c r="O422" s="116">
        <f t="shared" si="191"/>
        <v>0.005308962572</v>
      </c>
      <c r="P422" s="116">
        <f t="shared" si="191"/>
        <v>0.004606021361</v>
      </c>
      <c r="Q422" s="116">
        <f t="shared" si="191"/>
        <v>0.005801226437</v>
      </c>
      <c r="R422" s="116">
        <f t="shared" si="191"/>
        <v>0.006589105143</v>
      </c>
      <c r="S422" s="116">
        <f t="shared" si="191"/>
        <v>0.006409894215</v>
      </c>
      <c r="T422" s="116">
        <f t="shared" si="191"/>
        <v>0.003758562322</v>
      </c>
      <c r="U422" s="116">
        <f t="shared" si="191"/>
        <v>0.002182945138</v>
      </c>
    </row>
    <row r="423" ht="15.75" customHeight="1">
      <c r="A423" s="176" t="s">
        <v>209</v>
      </c>
      <c r="B423" s="173">
        <f t="shared" ref="B423:U423" si="192">B202/B$12</f>
        <v>0.05248124751</v>
      </c>
      <c r="C423" s="120">
        <f t="shared" si="192"/>
        <v>0.0569845703</v>
      </c>
      <c r="D423" s="120">
        <f t="shared" si="192"/>
        <v>0.03636501933</v>
      </c>
      <c r="E423" s="120">
        <f t="shared" si="192"/>
        <v>0.03348788334</v>
      </c>
      <c r="F423" s="120">
        <f t="shared" si="192"/>
        <v>0.05597760254</v>
      </c>
      <c r="G423" s="120">
        <f t="shared" si="192"/>
        <v>0.09145033305</v>
      </c>
      <c r="H423" s="120">
        <f t="shared" si="192"/>
        <v>0.1590666551</v>
      </c>
      <c r="I423" s="120">
        <f t="shared" si="192"/>
        <v>0.126751919</v>
      </c>
      <c r="J423" s="120">
        <f t="shared" si="192"/>
        <v>0.1355304343</v>
      </c>
      <c r="K423" s="120">
        <f t="shared" si="192"/>
        <v>0.1362504149</v>
      </c>
      <c r="L423" s="120">
        <f t="shared" si="192"/>
        <v>0.02639936091</v>
      </c>
      <c r="M423" s="120">
        <f t="shared" si="192"/>
        <v>0.01296776061</v>
      </c>
      <c r="N423" s="120">
        <f t="shared" si="192"/>
        <v>0.01645459105</v>
      </c>
      <c r="O423" s="120">
        <f t="shared" si="192"/>
        <v>0.01753612</v>
      </c>
      <c r="P423" s="120">
        <f t="shared" si="192"/>
        <v>0.009701552942</v>
      </c>
      <c r="Q423" s="120">
        <f t="shared" si="192"/>
        <v>0.0149924116</v>
      </c>
      <c r="R423" s="120">
        <f t="shared" si="192"/>
        <v>0.009845601827</v>
      </c>
      <c r="S423" s="120">
        <f t="shared" si="192"/>
        <v>0.01678124117</v>
      </c>
      <c r="T423" s="120">
        <f t="shared" si="192"/>
        <v>0.0060317951</v>
      </c>
      <c r="U423" s="120">
        <f t="shared" si="192"/>
        <v>0.002642992681</v>
      </c>
    </row>
    <row r="424" ht="15.75" customHeight="1">
      <c r="A424" s="176" t="s">
        <v>210</v>
      </c>
      <c r="B424" s="194">
        <f t="shared" ref="B424:U424" si="193">B203/B$12</f>
        <v>0</v>
      </c>
      <c r="C424" s="116">
        <f t="shared" si="193"/>
        <v>0</v>
      </c>
      <c r="D424" s="116">
        <f t="shared" si="193"/>
        <v>0</v>
      </c>
      <c r="E424" s="116">
        <f t="shared" si="193"/>
        <v>0</v>
      </c>
      <c r="F424" s="116">
        <f t="shared" si="193"/>
        <v>0</v>
      </c>
      <c r="G424" s="116">
        <f t="shared" si="193"/>
        <v>0</v>
      </c>
      <c r="H424" s="116">
        <f t="shared" si="193"/>
        <v>0</v>
      </c>
      <c r="I424" s="116">
        <f t="shared" si="193"/>
        <v>0</v>
      </c>
      <c r="J424" s="116">
        <f t="shared" si="193"/>
        <v>0</v>
      </c>
      <c r="K424" s="116">
        <f t="shared" si="193"/>
        <v>0</v>
      </c>
      <c r="L424" s="116">
        <f t="shared" si="193"/>
        <v>0</v>
      </c>
      <c r="M424" s="116">
        <f t="shared" si="193"/>
        <v>0</v>
      </c>
      <c r="N424" s="116">
        <f t="shared" si="193"/>
        <v>0</v>
      </c>
      <c r="O424" s="116">
        <f t="shared" si="193"/>
        <v>0</v>
      </c>
      <c r="P424" s="116">
        <f t="shared" si="193"/>
        <v>0</v>
      </c>
      <c r="Q424" s="116">
        <f t="shared" si="193"/>
        <v>0</v>
      </c>
      <c r="R424" s="116">
        <f t="shared" si="193"/>
        <v>0</v>
      </c>
      <c r="S424" s="116">
        <f t="shared" si="193"/>
        <v>0</v>
      </c>
      <c r="T424" s="116">
        <f t="shared" si="193"/>
        <v>0</v>
      </c>
      <c r="U424" s="116">
        <f t="shared" si="193"/>
        <v>0</v>
      </c>
    </row>
    <row r="425" ht="15.75" customHeight="1">
      <c r="A425" s="176" t="s">
        <v>44</v>
      </c>
      <c r="B425" s="194">
        <f t="shared" ref="B425:U425" si="194">B204/B$12</f>
        <v>0</v>
      </c>
      <c r="C425" s="116">
        <f t="shared" si="194"/>
        <v>0</v>
      </c>
      <c r="D425" s="116">
        <f t="shared" si="194"/>
        <v>0</v>
      </c>
      <c r="E425" s="116">
        <f t="shared" si="194"/>
        <v>0</v>
      </c>
      <c r="F425" s="116">
        <f t="shared" si="194"/>
        <v>0</v>
      </c>
      <c r="G425" s="116">
        <f t="shared" si="194"/>
        <v>0</v>
      </c>
      <c r="H425" s="116">
        <f t="shared" si="194"/>
        <v>0</v>
      </c>
      <c r="I425" s="116">
        <f t="shared" si="194"/>
        <v>0</v>
      </c>
      <c r="J425" s="116">
        <f t="shared" si="194"/>
        <v>0</v>
      </c>
      <c r="K425" s="116">
        <f t="shared" si="194"/>
        <v>0</v>
      </c>
      <c r="L425" s="116">
        <f t="shared" si="194"/>
        <v>0</v>
      </c>
      <c r="M425" s="116">
        <f t="shared" si="194"/>
        <v>0</v>
      </c>
      <c r="N425" s="116">
        <f t="shared" si="194"/>
        <v>0</v>
      </c>
      <c r="O425" s="116">
        <f t="shared" si="194"/>
        <v>0</v>
      </c>
      <c r="P425" s="116">
        <f t="shared" si="194"/>
        <v>0</v>
      </c>
      <c r="Q425" s="116">
        <f t="shared" si="194"/>
        <v>0</v>
      </c>
      <c r="R425" s="116">
        <f t="shared" si="194"/>
        <v>0</v>
      </c>
      <c r="S425" s="116">
        <f t="shared" si="194"/>
        <v>0</v>
      </c>
      <c r="T425" s="116">
        <f t="shared" si="194"/>
        <v>0</v>
      </c>
      <c r="U425" s="116">
        <f t="shared" si="194"/>
        <v>0</v>
      </c>
    </row>
    <row r="426" ht="15.75" customHeight="1">
      <c r="A426" s="176" t="s">
        <v>72</v>
      </c>
      <c r="B426" s="194">
        <f t="shared" ref="B426:U426" si="195">B205/B$12</f>
        <v>0</v>
      </c>
      <c r="C426" s="116">
        <f t="shared" si="195"/>
        <v>0</v>
      </c>
      <c r="D426" s="116">
        <f t="shared" si="195"/>
        <v>0</v>
      </c>
      <c r="E426" s="116">
        <f t="shared" si="195"/>
        <v>0</v>
      </c>
      <c r="F426" s="116">
        <f t="shared" si="195"/>
        <v>0</v>
      </c>
      <c r="G426" s="116">
        <f t="shared" si="195"/>
        <v>0</v>
      </c>
      <c r="H426" s="116">
        <f t="shared" si="195"/>
        <v>0</v>
      </c>
      <c r="I426" s="116">
        <f t="shared" si="195"/>
        <v>0</v>
      </c>
      <c r="J426" s="116">
        <f t="shared" si="195"/>
        <v>0</v>
      </c>
      <c r="K426" s="116">
        <f t="shared" si="195"/>
        <v>0</v>
      </c>
      <c r="L426" s="116">
        <f t="shared" si="195"/>
        <v>0</v>
      </c>
      <c r="M426" s="116">
        <f t="shared" si="195"/>
        <v>0</v>
      </c>
      <c r="N426" s="116">
        <f t="shared" si="195"/>
        <v>0</v>
      </c>
      <c r="O426" s="116">
        <f t="shared" si="195"/>
        <v>0</v>
      </c>
      <c r="P426" s="116">
        <f t="shared" si="195"/>
        <v>0</v>
      </c>
      <c r="Q426" s="116">
        <f t="shared" si="195"/>
        <v>0</v>
      </c>
      <c r="R426" s="116">
        <f t="shared" si="195"/>
        <v>0</v>
      </c>
      <c r="S426" s="116">
        <f t="shared" si="195"/>
        <v>0</v>
      </c>
      <c r="T426" s="116">
        <f t="shared" si="195"/>
        <v>0</v>
      </c>
      <c r="U426" s="116">
        <f t="shared" si="195"/>
        <v>0</v>
      </c>
    </row>
    <row r="427" ht="15.75" customHeight="1">
      <c r="A427" s="176" t="s">
        <v>211</v>
      </c>
      <c r="B427" s="194">
        <f t="shared" ref="B427:U427" si="196">B206/B$12</f>
        <v>0</v>
      </c>
      <c r="C427" s="116">
        <f t="shared" si="196"/>
        <v>0</v>
      </c>
      <c r="D427" s="116">
        <f t="shared" si="196"/>
        <v>0</v>
      </c>
      <c r="E427" s="116">
        <f t="shared" si="196"/>
        <v>0</v>
      </c>
      <c r="F427" s="116">
        <f t="shared" si="196"/>
        <v>0</v>
      </c>
      <c r="G427" s="116">
        <f t="shared" si="196"/>
        <v>0</v>
      </c>
      <c r="H427" s="116">
        <f t="shared" si="196"/>
        <v>0</v>
      </c>
      <c r="I427" s="116">
        <f t="shared" si="196"/>
        <v>0</v>
      </c>
      <c r="J427" s="116">
        <f t="shared" si="196"/>
        <v>0</v>
      </c>
      <c r="K427" s="116">
        <f t="shared" si="196"/>
        <v>0</v>
      </c>
      <c r="L427" s="116">
        <f t="shared" si="196"/>
        <v>0</v>
      </c>
      <c r="M427" s="116">
        <f t="shared" si="196"/>
        <v>0</v>
      </c>
      <c r="N427" s="116">
        <f t="shared" si="196"/>
        <v>0</v>
      </c>
      <c r="O427" s="116">
        <f t="shared" si="196"/>
        <v>0</v>
      </c>
      <c r="P427" s="116">
        <f t="shared" si="196"/>
        <v>0</v>
      </c>
      <c r="Q427" s="116">
        <f t="shared" si="196"/>
        <v>0</v>
      </c>
      <c r="R427" s="116">
        <f t="shared" si="196"/>
        <v>0</v>
      </c>
      <c r="S427" s="116">
        <f t="shared" si="196"/>
        <v>0</v>
      </c>
      <c r="T427" s="116">
        <f t="shared" si="196"/>
        <v>0</v>
      </c>
      <c r="U427" s="116">
        <f t="shared" si="196"/>
        <v>0</v>
      </c>
    </row>
    <row r="428" ht="15.75" customHeight="1">
      <c r="A428" s="176" t="s">
        <v>212</v>
      </c>
      <c r="B428" s="173">
        <f t="shared" ref="B428:U428" si="197">B207/B$12</f>
        <v>0</v>
      </c>
      <c r="C428" s="120">
        <f t="shared" si="197"/>
        <v>0</v>
      </c>
      <c r="D428" s="120">
        <f t="shared" si="197"/>
        <v>0</v>
      </c>
      <c r="E428" s="120">
        <f t="shared" si="197"/>
        <v>0</v>
      </c>
      <c r="F428" s="120">
        <f t="shared" si="197"/>
        <v>0</v>
      </c>
      <c r="G428" s="120">
        <f t="shared" si="197"/>
        <v>0</v>
      </c>
      <c r="H428" s="120">
        <f t="shared" si="197"/>
        <v>0</v>
      </c>
      <c r="I428" s="120">
        <f t="shared" si="197"/>
        <v>0</v>
      </c>
      <c r="J428" s="120">
        <f t="shared" si="197"/>
        <v>0.009090637874</v>
      </c>
      <c r="K428" s="120">
        <f t="shared" si="197"/>
        <v>0.1165687732</v>
      </c>
      <c r="L428" s="120">
        <f t="shared" si="197"/>
        <v>0.2974273753</v>
      </c>
      <c r="M428" s="120">
        <f t="shared" si="197"/>
        <v>0.4741315412</v>
      </c>
      <c r="N428" s="120">
        <f t="shared" si="197"/>
        <v>0.4436460907</v>
      </c>
      <c r="O428" s="120">
        <f t="shared" si="197"/>
        <v>0.5073092233</v>
      </c>
      <c r="P428" s="120">
        <f t="shared" si="197"/>
        <v>0.5296153683</v>
      </c>
      <c r="Q428" s="120">
        <f t="shared" si="197"/>
        <v>0</v>
      </c>
      <c r="R428" s="120">
        <f t="shared" si="197"/>
        <v>0</v>
      </c>
      <c r="S428" s="120">
        <f t="shared" si="197"/>
        <v>0</v>
      </c>
      <c r="T428" s="120">
        <f t="shared" si="197"/>
        <v>0</v>
      </c>
      <c r="U428" s="122">
        <f t="shared" si="197"/>
        <v>0.2586379465</v>
      </c>
    </row>
    <row r="429" ht="15.75" customHeight="1">
      <c r="A429" s="176" t="s">
        <v>530</v>
      </c>
      <c r="B429" s="194">
        <f t="shared" ref="B429:U429" si="198">B208/B$12</f>
        <v>0</v>
      </c>
      <c r="C429" s="116">
        <f t="shared" si="198"/>
        <v>0</v>
      </c>
      <c r="D429" s="116">
        <f t="shared" si="198"/>
        <v>0</v>
      </c>
      <c r="E429" s="116">
        <f t="shared" si="198"/>
        <v>0</v>
      </c>
      <c r="F429" s="116">
        <f t="shared" si="198"/>
        <v>0</v>
      </c>
      <c r="G429" s="116">
        <f t="shared" si="198"/>
        <v>0</v>
      </c>
      <c r="H429" s="116">
        <f t="shared" si="198"/>
        <v>0</v>
      </c>
      <c r="I429" s="116">
        <f t="shared" si="198"/>
        <v>0</v>
      </c>
      <c r="J429" s="116">
        <f t="shared" si="198"/>
        <v>0</v>
      </c>
      <c r="K429" s="116">
        <f t="shared" si="198"/>
        <v>0</v>
      </c>
      <c r="L429" s="116">
        <f t="shared" si="198"/>
        <v>0</v>
      </c>
      <c r="M429" s="116">
        <f t="shared" si="198"/>
        <v>0</v>
      </c>
      <c r="N429" s="116">
        <f t="shared" si="198"/>
        <v>0</v>
      </c>
      <c r="O429" s="116">
        <f t="shared" si="198"/>
        <v>0</v>
      </c>
      <c r="P429" s="116">
        <f t="shared" si="198"/>
        <v>0</v>
      </c>
      <c r="Q429" s="116">
        <f t="shared" si="198"/>
        <v>0</v>
      </c>
      <c r="R429" s="116">
        <f t="shared" si="198"/>
        <v>0</v>
      </c>
      <c r="S429" s="116">
        <f t="shared" si="198"/>
        <v>0</v>
      </c>
      <c r="T429" s="116">
        <f t="shared" si="198"/>
        <v>0</v>
      </c>
      <c r="U429" s="116">
        <f t="shared" si="198"/>
        <v>0</v>
      </c>
    </row>
    <row r="430" ht="15.75" customHeight="1">
      <c r="A430" s="176" t="s">
        <v>213</v>
      </c>
      <c r="B430" s="194">
        <f t="shared" ref="B430:U430" si="199">B209/B$12</f>
        <v>0</v>
      </c>
      <c r="C430" s="116">
        <f t="shared" si="199"/>
        <v>0</v>
      </c>
      <c r="D430" s="116">
        <f t="shared" si="199"/>
        <v>0</v>
      </c>
      <c r="E430" s="116">
        <f t="shared" si="199"/>
        <v>0</v>
      </c>
      <c r="F430" s="116">
        <f t="shared" si="199"/>
        <v>0</v>
      </c>
      <c r="G430" s="116">
        <f t="shared" si="199"/>
        <v>0</v>
      </c>
      <c r="H430" s="116">
        <f t="shared" si="199"/>
        <v>0</v>
      </c>
      <c r="I430" s="116">
        <f t="shared" si="199"/>
        <v>0</v>
      </c>
      <c r="J430" s="116">
        <f t="shared" si="199"/>
        <v>0</v>
      </c>
      <c r="K430" s="116">
        <f t="shared" si="199"/>
        <v>0</v>
      </c>
      <c r="L430" s="116">
        <f t="shared" si="199"/>
        <v>0</v>
      </c>
      <c r="M430" s="116">
        <f t="shared" si="199"/>
        <v>0</v>
      </c>
      <c r="N430" s="116">
        <f t="shared" si="199"/>
        <v>0</v>
      </c>
      <c r="O430" s="116">
        <f t="shared" si="199"/>
        <v>0</v>
      </c>
      <c r="P430" s="116">
        <f t="shared" si="199"/>
        <v>0</v>
      </c>
      <c r="Q430" s="116">
        <f t="shared" si="199"/>
        <v>0</v>
      </c>
      <c r="R430" s="116">
        <f t="shared" si="199"/>
        <v>0</v>
      </c>
      <c r="S430" s="116">
        <f t="shared" si="199"/>
        <v>0</v>
      </c>
      <c r="T430" s="116">
        <f t="shared" si="199"/>
        <v>0</v>
      </c>
      <c r="U430" s="116">
        <f t="shared" si="199"/>
        <v>0</v>
      </c>
    </row>
    <row r="431" ht="15.75" customHeight="1">
      <c r="A431" s="176" t="s">
        <v>214</v>
      </c>
      <c r="B431" s="194">
        <f t="shared" ref="B431:U431" si="200">B210/B$12</f>
        <v>0</v>
      </c>
      <c r="C431" s="116">
        <f t="shared" si="200"/>
        <v>0</v>
      </c>
      <c r="D431" s="116">
        <f t="shared" si="200"/>
        <v>0.00002074444913</v>
      </c>
      <c r="E431" s="116">
        <f t="shared" si="200"/>
        <v>0</v>
      </c>
      <c r="F431" s="116">
        <f t="shared" si="200"/>
        <v>0</v>
      </c>
      <c r="G431" s="116">
        <f t="shared" si="200"/>
        <v>0</v>
      </c>
      <c r="H431" s="116">
        <f t="shared" si="200"/>
        <v>0.0002884254853</v>
      </c>
      <c r="I431" s="116">
        <f t="shared" si="200"/>
        <v>0</v>
      </c>
      <c r="J431" s="116">
        <f t="shared" si="200"/>
        <v>0</v>
      </c>
      <c r="K431" s="116">
        <f t="shared" si="200"/>
        <v>0</v>
      </c>
      <c r="L431" s="116">
        <f t="shared" si="200"/>
        <v>0</v>
      </c>
      <c r="M431" s="116">
        <f t="shared" si="200"/>
        <v>0</v>
      </c>
      <c r="N431" s="116">
        <f t="shared" si="200"/>
        <v>0</v>
      </c>
      <c r="O431" s="116">
        <f t="shared" si="200"/>
        <v>0</v>
      </c>
      <c r="P431" s="116">
        <f t="shared" si="200"/>
        <v>0</v>
      </c>
      <c r="Q431" s="116">
        <f t="shared" si="200"/>
        <v>0</v>
      </c>
      <c r="R431" s="116">
        <f t="shared" si="200"/>
        <v>0</v>
      </c>
      <c r="S431" s="116">
        <f t="shared" si="200"/>
        <v>0</v>
      </c>
      <c r="T431" s="116">
        <f t="shared" si="200"/>
        <v>0</v>
      </c>
      <c r="U431" s="116">
        <f t="shared" si="200"/>
        <v>0</v>
      </c>
    </row>
    <row r="432" ht="15.75" customHeight="1">
      <c r="A432" s="176" t="s">
        <v>215</v>
      </c>
      <c r="B432" s="194">
        <f t="shared" ref="B432:U432" si="201">B211/B$12</f>
        <v>0</v>
      </c>
      <c r="C432" s="116">
        <f t="shared" si="201"/>
        <v>0</v>
      </c>
      <c r="D432" s="116">
        <f t="shared" si="201"/>
        <v>0</v>
      </c>
      <c r="E432" s="116">
        <f t="shared" si="201"/>
        <v>0</v>
      </c>
      <c r="F432" s="116">
        <f t="shared" si="201"/>
        <v>0</v>
      </c>
      <c r="G432" s="116">
        <f t="shared" si="201"/>
        <v>0</v>
      </c>
      <c r="H432" s="116">
        <f t="shared" si="201"/>
        <v>0</v>
      </c>
      <c r="I432" s="116">
        <f t="shared" si="201"/>
        <v>0</v>
      </c>
      <c r="J432" s="116">
        <f t="shared" si="201"/>
        <v>0</v>
      </c>
      <c r="K432" s="116">
        <f t="shared" si="201"/>
        <v>0</v>
      </c>
      <c r="L432" s="116">
        <f t="shared" si="201"/>
        <v>0</v>
      </c>
      <c r="M432" s="116">
        <f t="shared" si="201"/>
        <v>0</v>
      </c>
      <c r="N432" s="116">
        <f t="shared" si="201"/>
        <v>0</v>
      </c>
      <c r="O432" s="116">
        <f t="shared" si="201"/>
        <v>0</v>
      </c>
      <c r="P432" s="116">
        <f t="shared" si="201"/>
        <v>0</v>
      </c>
      <c r="Q432" s="116">
        <f t="shared" si="201"/>
        <v>0</v>
      </c>
      <c r="R432" s="116">
        <f t="shared" si="201"/>
        <v>0</v>
      </c>
      <c r="S432" s="116">
        <f t="shared" si="201"/>
        <v>0</v>
      </c>
      <c r="T432" s="116">
        <f t="shared" si="201"/>
        <v>0</v>
      </c>
      <c r="U432" s="116">
        <f t="shared" si="201"/>
        <v>0</v>
      </c>
    </row>
    <row r="433" ht="15.75" customHeight="1">
      <c r="A433" s="176" t="s">
        <v>216</v>
      </c>
      <c r="B433" s="194">
        <f t="shared" ref="B433:U433" si="202">B212/B$12</f>
        <v>0</v>
      </c>
      <c r="C433" s="116">
        <f t="shared" si="202"/>
        <v>0</v>
      </c>
      <c r="D433" s="116">
        <f t="shared" si="202"/>
        <v>0</v>
      </c>
      <c r="E433" s="116">
        <f t="shared" si="202"/>
        <v>0</v>
      </c>
      <c r="F433" s="116">
        <f t="shared" si="202"/>
        <v>0</v>
      </c>
      <c r="G433" s="116">
        <f t="shared" si="202"/>
        <v>0</v>
      </c>
      <c r="H433" s="116">
        <f t="shared" si="202"/>
        <v>0</v>
      </c>
      <c r="I433" s="116">
        <f t="shared" si="202"/>
        <v>0</v>
      </c>
      <c r="J433" s="116">
        <f t="shared" si="202"/>
        <v>0</v>
      </c>
      <c r="K433" s="116">
        <f t="shared" si="202"/>
        <v>0</v>
      </c>
      <c r="L433" s="116">
        <f t="shared" si="202"/>
        <v>0</v>
      </c>
      <c r="M433" s="116">
        <f t="shared" si="202"/>
        <v>0</v>
      </c>
      <c r="N433" s="116">
        <f t="shared" si="202"/>
        <v>0</v>
      </c>
      <c r="O433" s="116">
        <f t="shared" si="202"/>
        <v>0</v>
      </c>
      <c r="P433" s="116">
        <f t="shared" si="202"/>
        <v>0</v>
      </c>
      <c r="Q433" s="116">
        <f t="shared" si="202"/>
        <v>0</v>
      </c>
      <c r="R433" s="116">
        <f t="shared" si="202"/>
        <v>0</v>
      </c>
      <c r="S433" s="116">
        <f t="shared" si="202"/>
        <v>0</v>
      </c>
      <c r="T433" s="116">
        <f t="shared" si="202"/>
        <v>0</v>
      </c>
      <c r="U433" s="116">
        <f t="shared" si="202"/>
        <v>0</v>
      </c>
    </row>
    <row r="434" ht="15.75" customHeight="1">
      <c r="B434" s="161">
        <f t="shared" ref="B434:U434" si="203">B213/B$12</f>
        <v>0</v>
      </c>
      <c r="C434" s="161">
        <f t="shared" si="203"/>
        <v>0</v>
      </c>
      <c r="D434" s="161">
        <f t="shared" si="203"/>
        <v>0</v>
      </c>
      <c r="E434" s="161">
        <f t="shared" si="203"/>
        <v>0</v>
      </c>
      <c r="F434" s="161">
        <f t="shared" si="203"/>
        <v>0</v>
      </c>
      <c r="G434" s="161">
        <f t="shared" si="203"/>
        <v>0</v>
      </c>
      <c r="H434" s="161">
        <f t="shared" si="203"/>
        <v>0</v>
      </c>
      <c r="I434" s="161">
        <f t="shared" si="203"/>
        <v>0</v>
      </c>
      <c r="J434" s="161">
        <f t="shared" si="203"/>
        <v>0</v>
      </c>
      <c r="K434" s="161">
        <f t="shared" si="203"/>
        <v>0</v>
      </c>
      <c r="L434" s="161">
        <f t="shared" si="203"/>
        <v>0</v>
      </c>
      <c r="M434" s="161">
        <f t="shared" si="203"/>
        <v>0</v>
      </c>
      <c r="N434" s="161">
        <f t="shared" si="203"/>
        <v>0</v>
      </c>
      <c r="O434" s="161">
        <f t="shared" si="203"/>
        <v>0</v>
      </c>
      <c r="P434" s="161">
        <f t="shared" si="203"/>
        <v>0</v>
      </c>
      <c r="Q434" s="161">
        <f t="shared" si="203"/>
        <v>0</v>
      </c>
      <c r="R434" s="161">
        <f t="shared" si="203"/>
        <v>0</v>
      </c>
      <c r="S434" s="161">
        <f t="shared" si="203"/>
        <v>0</v>
      </c>
      <c r="T434" s="161">
        <f t="shared" si="203"/>
        <v>0</v>
      </c>
      <c r="U434" s="161">
        <f t="shared" si="203"/>
        <v>0</v>
      </c>
    </row>
    <row r="435" ht="15.75" customHeight="1">
      <c r="A435" s="89" t="s">
        <v>443</v>
      </c>
      <c r="B435" s="127">
        <f t="shared" ref="B435:U435" si="204">B214/B$12</f>
        <v>0</v>
      </c>
      <c r="C435" s="127">
        <f t="shared" si="204"/>
        <v>0</v>
      </c>
      <c r="D435" s="127">
        <f t="shared" si="204"/>
        <v>0</v>
      </c>
      <c r="E435" s="127">
        <f t="shared" si="204"/>
        <v>0</v>
      </c>
      <c r="F435" s="127">
        <f t="shared" si="204"/>
        <v>0</v>
      </c>
      <c r="G435" s="127">
        <f t="shared" si="204"/>
        <v>0</v>
      </c>
      <c r="H435" s="127">
        <f t="shared" si="204"/>
        <v>0</v>
      </c>
      <c r="I435" s="127">
        <f t="shared" si="204"/>
        <v>0</v>
      </c>
      <c r="J435" s="127">
        <f t="shared" si="204"/>
        <v>0</v>
      </c>
      <c r="K435" s="127">
        <f t="shared" si="204"/>
        <v>0</v>
      </c>
      <c r="L435" s="127">
        <f t="shared" si="204"/>
        <v>0</v>
      </c>
      <c r="M435" s="127">
        <f t="shared" si="204"/>
        <v>0</v>
      </c>
      <c r="N435" s="127">
        <f t="shared" si="204"/>
        <v>0</v>
      </c>
      <c r="O435" s="127">
        <f t="shared" si="204"/>
        <v>0</v>
      </c>
      <c r="P435" s="127">
        <f t="shared" si="204"/>
        <v>0</v>
      </c>
      <c r="Q435" s="127">
        <f t="shared" si="204"/>
        <v>0</v>
      </c>
      <c r="R435" s="127">
        <f t="shared" si="204"/>
        <v>0</v>
      </c>
      <c r="S435" s="127">
        <f t="shared" si="204"/>
        <v>0</v>
      </c>
      <c r="T435" s="127">
        <f t="shared" si="204"/>
        <v>0</v>
      </c>
      <c r="U435" s="127">
        <f t="shared" si="204"/>
        <v>0</v>
      </c>
    </row>
    <row r="436" ht="15.75" customHeight="1">
      <c r="A436" s="145" t="s">
        <v>450</v>
      </c>
      <c r="B436" s="128">
        <f t="shared" ref="B436:U436" si="205">B215/B$12</f>
        <v>0.002830564955</v>
      </c>
      <c r="C436" s="128">
        <f t="shared" si="205"/>
        <v>0.001785632526</v>
      </c>
      <c r="D436" s="128">
        <f t="shared" si="205"/>
        <v>0.0004079741662</v>
      </c>
      <c r="E436" s="128">
        <f t="shared" si="205"/>
        <v>0.0004747112557</v>
      </c>
      <c r="F436" s="128">
        <f t="shared" si="205"/>
        <v>0.0001123081736</v>
      </c>
      <c r="G436" s="128">
        <f t="shared" si="205"/>
        <v>0.0001592640129</v>
      </c>
      <c r="H436" s="128">
        <f t="shared" si="205"/>
        <v>0.0001538269255</v>
      </c>
      <c r="I436" s="128">
        <f t="shared" si="205"/>
        <v>0.0001615137065</v>
      </c>
      <c r="J436" s="128">
        <f t="shared" si="205"/>
        <v>0.00001243079157</v>
      </c>
      <c r="K436" s="128">
        <f t="shared" si="205"/>
        <v>0.01182514828</v>
      </c>
      <c r="L436" s="128">
        <f t="shared" si="205"/>
        <v>0.01336857522</v>
      </c>
      <c r="M436" s="128">
        <f t="shared" si="205"/>
        <v>0.00005294404168</v>
      </c>
      <c r="N436" s="128">
        <f t="shared" si="205"/>
        <v>0.0001486077313</v>
      </c>
      <c r="O436" s="128">
        <f t="shared" si="205"/>
        <v>0.0001403691709</v>
      </c>
      <c r="P436" s="128">
        <f t="shared" si="205"/>
        <v>0.0002466823156</v>
      </c>
      <c r="Q436" s="128">
        <f t="shared" si="205"/>
        <v>0</v>
      </c>
      <c r="R436" s="128">
        <f t="shared" si="205"/>
        <v>0</v>
      </c>
      <c r="S436" s="128">
        <f t="shared" si="205"/>
        <v>0</v>
      </c>
      <c r="T436" s="128">
        <f t="shared" si="205"/>
        <v>0</v>
      </c>
      <c r="U436" s="157">
        <f t="shared" si="205"/>
        <v>0.001124705465</v>
      </c>
    </row>
    <row r="437" ht="15.75" customHeight="1">
      <c r="A437" s="145" t="s">
        <v>480</v>
      </c>
      <c r="B437" s="128">
        <f t="shared" ref="B437:U437" si="206">B216/B$12</f>
        <v>0.001865599629</v>
      </c>
      <c r="C437" s="128">
        <f t="shared" si="206"/>
        <v>0.001593333639</v>
      </c>
      <c r="D437" s="128">
        <f t="shared" si="206"/>
        <v>0.0004563778809</v>
      </c>
      <c r="E437" s="128">
        <f t="shared" si="206"/>
        <v>0.0003180104529</v>
      </c>
      <c r="F437" s="128">
        <f t="shared" si="206"/>
        <v>0.0004117966366</v>
      </c>
      <c r="G437" s="128">
        <f t="shared" si="206"/>
        <v>0.007021669274</v>
      </c>
      <c r="H437" s="128">
        <f t="shared" si="206"/>
        <v>0.00967186794</v>
      </c>
      <c r="I437" s="128">
        <f t="shared" si="206"/>
        <v>0.006731083717</v>
      </c>
      <c r="J437" s="128">
        <f t="shared" si="206"/>
        <v>0.005284329496</v>
      </c>
      <c r="K437" s="128">
        <f t="shared" si="206"/>
        <v>0.01341261022</v>
      </c>
      <c r="L437" s="128">
        <f t="shared" si="206"/>
        <v>0.009739187037</v>
      </c>
      <c r="M437" s="128">
        <f t="shared" si="206"/>
        <v>0.004884970245</v>
      </c>
      <c r="N437" s="128">
        <f t="shared" si="206"/>
        <v>0.003871231401</v>
      </c>
      <c r="O437" s="128">
        <f t="shared" si="206"/>
        <v>0.004085745511</v>
      </c>
      <c r="P437" s="128">
        <f t="shared" si="206"/>
        <v>0.005924229985</v>
      </c>
      <c r="Q437" s="128">
        <f t="shared" si="206"/>
        <v>0.009328296463</v>
      </c>
      <c r="R437" s="128">
        <f t="shared" si="206"/>
        <v>0.01858214635</v>
      </c>
      <c r="S437" s="128">
        <f t="shared" si="206"/>
        <v>0.0327023888</v>
      </c>
      <c r="T437" s="128">
        <f t="shared" si="206"/>
        <v>0.002163906492</v>
      </c>
      <c r="U437" s="157">
        <f t="shared" si="206"/>
        <v>0.0006594449194</v>
      </c>
    </row>
    <row r="438" ht="15.75" customHeight="1">
      <c r="A438" s="145" t="s">
        <v>456</v>
      </c>
      <c r="B438" s="128">
        <f t="shared" ref="B438:U438" si="207">B217/B$12</f>
        <v>0.002187254738</v>
      </c>
      <c r="C438" s="128">
        <f t="shared" si="207"/>
        <v>0.0008607664484</v>
      </c>
      <c r="D438" s="128">
        <f t="shared" si="207"/>
        <v>0.0005670149429</v>
      </c>
      <c r="E438" s="128">
        <f t="shared" si="207"/>
        <v>0.0003687077714</v>
      </c>
      <c r="F438" s="128">
        <f t="shared" si="207"/>
        <v>0.0005134087937</v>
      </c>
      <c r="G438" s="128">
        <f t="shared" si="207"/>
        <v>0.0005340028668</v>
      </c>
      <c r="H438" s="128">
        <f t="shared" si="207"/>
        <v>0.001394056512</v>
      </c>
      <c r="I438" s="128">
        <f t="shared" si="207"/>
        <v>0.003888442483</v>
      </c>
      <c r="J438" s="128">
        <f t="shared" si="207"/>
        <v>0.00294858376</v>
      </c>
      <c r="K438" s="128">
        <f t="shared" si="207"/>
        <v>0.002614982754</v>
      </c>
      <c r="L438" s="128">
        <f t="shared" si="207"/>
        <v>0.001410332908</v>
      </c>
      <c r="M438" s="128">
        <f t="shared" si="207"/>
        <v>0.001489492373</v>
      </c>
      <c r="N438" s="128">
        <f t="shared" si="207"/>
        <v>0.003837794661</v>
      </c>
      <c r="O438" s="128">
        <f t="shared" si="207"/>
        <v>0.002095511194</v>
      </c>
      <c r="P438" s="128">
        <f t="shared" si="207"/>
        <v>0.0009982924958</v>
      </c>
      <c r="Q438" s="128">
        <f t="shared" si="207"/>
        <v>0.00381074858</v>
      </c>
      <c r="R438" s="128">
        <f t="shared" si="207"/>
        <v>0.001511362401</v>
      </c>
      <c r="S438" s="128">
        <f t="shared" si="207"/>
        <v>0.0007282543868</v>
      </c>
      <c r="T438" s="128">
        <f t="shared" si="207"/>
        <v>0.001051794271</v>
      </c>
      <c r="U438" s="157">
        <f t="shared" si="207"/>
        <v>0.0004365890277</v>
      </c>
    </row>
    <row r="439" ht="15.75" customHeight="1">
      <c r="A439" s="145" t="s">
        <v>454</v>
      </c>
      <c r="B439" s="128">
        <f t="shared" ref="B439:U439" si="208">B218/B$12</f>
        <v>0.001145092186</v>
      </c>
      <c r="C439" s="128">
        <f t="shared" si="208"/>
        <v>0.003095096378</v>
      </c>
      <c r="D439" s="128">
        <f t="shared" si="208"/>
        <v>0.001403707725</v>
      </c>
      <c r="E439" s="128">
        <f t="shared" si="208"/>
        <v>0.002719219814</v>
      </c>
      <c r="F439" s="128">
        <f t="shared" si="208"/>
        <v>0.0004465586904</v>
      </c>
      <c r="G439" s="128">
        <f t="shared" si="208"/>
        <v>0.001573903186</v>
      </c>
      <c r="H439" s="128">
        <f t="shared" si="208"/>
        <v>0.000548008422</v>
      </c>
      <c r="I439" s="128">
        <f t="shared" si="208"/>
        <v>0.0005895250286</v>
      </c>
      <c r="J439" s="128">
        <f t="shared" si="208"/>
        <v>0.0008353491934</v>
      </c>
      <c r="K439" s="128">
        <f t="shared" si="208"/>
        <v>0.001662505592</v>
      </c>
      <c r="L439" s="128">
        <f t="shared" si="208"/>
        <v>0.0008037911327</v>
      </c>
      <c r="M439" s="128">
        <f t="shared" si="208"/>
        <v>0.000716509364</v>
      </c>
      <c r="N439" s="128">
        <f t="shared" si="208"/>
        <v>0.001374621515</v>
      </c>
      <c r="O439" s="128">
        <f t="shared" si="208"/>
        <v>0.0009224259803</v>
      </c>
      <c r="P439" s="128">
        <f t="shared" si="208"/>
        <v>0.0006359778448</v>
      </c>
      <c r="Q439" s="128">
        <f t="shared" si="208"/>
        <v>0.0006335487714</v>
      </c>
      <c r="R439" s="128">
        <f t="shared" si="208"/>
        <v>0.001168859411</v>
      </c>
      <c r="S439" s="128">
        <f t="shared" si="208"/>
        <v>0.0008224252127</v>
      </c>
      <c r="T439" s="128">
        <f t="shared" si="208"/>
        <v>0.0003656775779</v>
      </c>
      <c r="U439" s="157">
        <f t="shared" si="208"/>
        <v>0.0002085201326</v>
      </c>
    </row>
    <row r="440" ht="15.75" customHeight="1">
      <c r="A440" s="145" t="s">
        <v>446</v>
      </c>
      <c r="B440" s="128">
        <f t="shared" ref="B440:U440" si="209">B219/B$12</f>
        <v>0.01460314193</v>
      </c>
      <c r="C440" s="128">
        <f t="shared" si="209"/>
        <v>0.009853028707</v>
      </c>
      <c r="D440" s="128">
        <f t="shared" si="209"/>
        <v>0.008138738876</v>
      </c>
      <c r="E440" s="128">
        <f t="shared" si="209"/>
        <v>0.008494105285</v>
      </c>
      <c r="F440" s="128">
        <f t="shared" si="209"/>
        <v>0.006179623554</v>
      </c>
      <c r="G440" s="128">
        <f t="shared" si="209"/>
        <v>0.01909762884</v>
      </c>
      <c r="H440" s="128">
        <f t="shared" si="209"/>
        <v>0.03264976493</v>
      </c>
      <c r="I440" s="128">
        <f t="shared" si="209"/>
        <v>0.02345986586</v>
      </c>
      <c r="J440" s="128">
        <f t="shared" si="209"/>
        <v>0.002979660739</v>
      </c>
      <c r="K440" s="128">
        <f t="shared" si="209"/>
        <v>0.008373140144</v>
      </c>
      <c r="L440" s="128">
        <f t="shared" si="209"/>
        <v>0.006129523791</v>
      </c>
      <c r="M440" s="128">
        <f t="shared" si="209"/>
        <v>0.01359955951</v>
      </c>
      <c r="N440" s="128">
        <f t="shared" si="209"/>
        <v>0.001125703565</v>
      </c>
      <c r="O440" s="128">
        <f t="shared" si="209"/>
        <v>0.001874931069</v>
      </c>
      <c r="P440" s="128">
        <f t="shared" si="209"/>
        <v>0.001067671897</v>
      </c>
      <c r="Q440" s="128">
        <f t="shared" si="209"/>
        <v>0.0008746755427</v>
      </c>
      <c r="R440" s="128">
        <f t="shared" si="209"/>
        <v>0.0007828639774</v>
      </c>
      <c r="S440" s="128">
        <f t="shared" si="209"/>
        <v>0.0002448441473</v>
      </c>
      <c r="T440" s="128">
        <f t="shared" si="209"/>
        <v>0.0001470250056</v>
      </c>
      <c r="U440" s="157">
        <f t="shared" si="209"/>
        <v>0.00004300727735</v>
      </c>
    </row>
    <row r="441" ht="15.75" customHeight="1">
      <c r="A441" s="145" t="s">
        <v>478</v>
      </c>
      <c r="B441" s="128">
        <f t="shared" ref="B441:U441" si="210">B220/B$12</f>
        <v>0</v>
      </c>
      <c r="C441" s="128">
        <f t="shared" si="210"/>
        <v>0.00007325671901</v>
      </c>
      <c r="D441" s="128">
        <f t="shared" si="210"/>
        <v>0</v>
      </c>
      <c r="E441" s="128">
        <f t="shared" si="210"/>
        <v>0.000004608847143</v>
      </c>
      <c r="F441" s="128">
        <f t="shared" si="210"/>
        <v>0</v>
      </c>
      <c r="G441" s="128">
        <f t="shared" si="210"/>
        <v>0.001016479141</v>
      </c>
      <c r="H441" s="128">
        <f t="shared" si="210"/>
        <v>0.00008652764558</v>
      </c>
      <c r="I441" s="128">
        <f t="shared" si="210"/>
        <v>0.002576143618</v>
      </c>
      <c r="J441" s="128">
        <f t="shared" si="210"/>
        <v>0.001368630152</v>
      </c>
      <c r="K441" s="128">
        <f t="shared" si="210"/>
        <v>0.00004040812203</v>
      </c>
      <c r="L441" s="128">
        <f t="shared" si="210"/>
        <v>0.00008136536005</v>
      </c>
      <c r="M441" s="128">
        <f t="shared" si="210"/>
        <v>0.0001517729195</v>
      </c>
      <c r="N441" s="128">
        <f t="shared" si="210"/>
        <v>0.003380825887</v>
      </c>
      <c r="O441" s="128">
        <f t="shared" si="210"/>
        <v>0.001293401646</v>
      </c>
      <c r="P441" s="128">
        <f t="shared" si="210"/>
        <v>0.0002235558485</v>
      </c>
      <c r="Q441" s="128">
        <f t="shared" si="210"/>
        <v>0.0007375642414</v>
      </c>
      <c r="R441" s="128">
        <f t="shared" si="210"/>
        <v>0.0007828639774</v>
      </c>
      <c r="S441" s="128">
        <f t="shared" si="210"/>
        <v>0.001908528738</v>
      </c>
      <c r="T441" s="128">
        <f t="shared" si="210"/>
        <v>0.0003505980902</v>
      </c>
      <c r="U441" s="157">
        <f t="shared" si="210"/>
        <v>0.00001303250829</v>
      </c>
    </row>
    <row r="442" ht="15.75" customHeight="1">
      <c r="A442" s="145" t="s">
        <v>460</v>
      </c>
      <c r="B442" s="128">
        <f t="shared" ref="B442:U442" si="211">B221/B$12</f>
        <v>0.004914890058</v>
      </c>
      <c r="C442" s="128">
        <f t="shared" si="211"/>
        <v>0</v>
      </c>
      <c r="D442" s="128">
        <f t="shared" si="211"/>
        <v>0.0007260557196</v>
      </c>
      <c r="E442" s="128">
        <f t="shared" si="211"/>
        <v>0</v>
      </c>
      <c r="F442" s="128">
        <f t="shared" si="211"/>
        <v>0</v>
      </c>
      <c r="G442" s="128">
        <f t="shared" si="211"/>
        <v>0</v>
      </c>
      <c r="H442" s="128">
        <f t="shared" si="211"/>
        <v>0</v>
      </c>
      <c r="I442" s="128">
        <f t="shared" si="211"/>
        <v>0</v>
      </c>
      <c r="J442" s="128">
        <f t="shared" si="211"/>
        <v>0</v>
      </c>
      <c r="K442" s="128">
        <f t="shared" si="211"/>
        <v>0</v>
      </c>
      <c r="L442" s="128">
        <f t="shared" si="211"/>
        <v>0</v>
      </c>
      <c r="M442" s="128">
        <f t="shared" si="211"/>
        <v>0</v>
      </c>
      <c r="N442" s="128">
        <f t="shared" si="211"/>
        <v>0</v>
      </c>
      <c r="O442" s="128">
        <f t="shared" si="211"/>
        <v>0</v>
      </c>
      <c r="P442" s="128">
        <f t="shared" si="211"/>
        <v>0</v>
      </c>
      <c r="Q442" s="128">
        <f t="shared" si="211"/>
        <v>0</v>
      </c>
      <c r="R442" s="128">
        <f t="shared" si="211"/>
        <v>0</v>
      </c>
      <c r="S442" s="128">
        <f t="shared" si="211"/>
        <v>0</v>
      </c>
      <c r="T442" s="128">
        <f t="shared" si="211"/>
        <v>0.000003769871937</v>
      </c>
      <c r="U442" s="157">
        <f t="shared" si="211"/>
        <v>0.000005213003315</v>
      </c>
    </row>
    <row r="443" ht="15.75" customHeight="1">
      <c r="A443" s="145" t="s">
        <v>444</v>
      </c>
      <c r="B443" s="128">
        <f t="shared" ref="B443:U443" si="212">B222/B$12</f>
        <v>0.0340825753</v>
      </c>
      <c r="C443" s="128">
        <f t="shared" si="212"/>
        <v>0.02821299391</v>
      </c>
      <c r="D443" s="128">
        <f t="shared" si="212"/>
        <v>0.01795777813</v>
      </c>
      <c r="E443" s="128">
        <f t="shared" si="212"/>
        <v>0.01157742402</v>
      </c>
      <c r="F443" s="128">
        <f t="shared" si="212"/>
        <v>0.009637110899</v>
      </c>
      <c r="G443" s="128">
        <f t="shared" si="212"/>
        <v>0.02485455448</v>
      </c>
      <c r="H443" s="128">
        <f t="shared" si="212"/>
        <v>0.0294770846</v>
      </c>
      <c r="I443" s="128">
        <f t="shared" si="212"/>
        <v>0.02188914507</v>
      </c>
      <c r="J443" s="128">
        <f t="shared" si="212"/>
        <v>0.03396216564</v>
      </c>
      <c r="K443" s="128">
        <f t="shared" si="212"/>
        <v>0.04957499315</v>
      </c>
      <c r="L443" s="128">
        <f t="shared" si="212"/>
        <v>0.0220105627</v>
      </c>
      <c r="M443" s="128">
        <f t="shared" si="212"/>
        <v>0.0254025512</v>
      </c>
      <c r="N443" s="128">
        <f t="shared" si="212"/>
        <v>0.01802240262</v>
      </c>
      <c r="O443" s="128">
        <f t="shared" si="212"/>
        <v>0.02289020123</v>
      </c>
      <c r="P443" s="128">
        <f t="shared" si="212"/>
        <v>0.01674356217</v>
      </c>
      <c r="Q443" s="128">
        <f t="shared" si="212"/>
        <v>0.001040154699</v>
      </c>
      <c r="R443" s="128">
        <f t="shared" si="212"/>
        <v>0.003381537458</v>
      </c>
      <c r="S443" s="128">
        <f t="shared" si="212"/>
        <v>0.001287001287</v>
      </c>
      <c r="T443" s="128">
        <f t="shared" si="212"/>
        <v>0.00007162756681</v>
      </c>
      <c r="U443" s="157">
        <f t="shared" si="212"/>
        <v>0.000003909752487</v>
      </c>
    </row>
    <row r="444" ht="15.75" customHeight="1">
      <c r="A444" s="145" t="s">
        <v>452</v>
      </c>
      <c r="B444" s="128">
        <f t="shared" ref="B444:U444" si="213">B223/B$12</f>
        <v>0</v>
      </c>
      <c r="C444" s="128">
        <f t="shared" si="213"/>
        <v>0</v>
      </c>
      <c r="D444" s="128">
        <f t="shared" si="213"/>
        <v>0</v>
      </c>
      <c r="E444" s="128">
        <f t="shared" si="213"/>
        <v>0</v>
      </c>
      <c r="F444" s="128">
        <f t="shared" si="213"/>
        <v>0.000877073356</v>
      </c>
      <c r="G444" s="128">
        <f t="shared" si="213"/>
        <v>0</v>
      </c>
      <c r="H444" s="128">
        <f t="shared" si="213"/>
        <v>0</v>
      </c>
      <c r="I444" s="128">
        <f t="shared" si="213"/>
        <v>0</v>
      </c>
      <c r="J444" s="128">
        <f t="shared" si="213"/>
        <v>0.00000372923747</v>
      </c>
      <c r="K444" s="128">
        <f t="shared" si="213"/>
        <v>0</v>
      </c>
      <c r="L444" s="128">
        <f t="shared" si="213"/>
        <v>0</v>
      </c>
      <c r="M444" s="128">
        <f t="shared" si="213"/>
        <v>0</v>
      </c>
      <c r="N444" s="128">
        <f t="shared" si="213"/>
        <v>0</v>
      </c>
      <c r="O444" s="128">
        <f t="shared" si="213"/>
        <v>0.00001503955403</v>
      </c>
      <c r="P444" s="128">
        <f t="shared" si="213"/>
        <v>0</v>
      </c>
      <c r="Q444" s="128">
        <f t="shared" si="213"/>
        <v>0</v>
      </c>
      <c r="R444" s="128">
        <f t="shared" si="213"/>
        <v>0</v>
      </c>
      <c r="S444" s="128">
        <f t="shared" si="213"/>
        <v>0.00001883416518</v>
      </c>
      <c r="T444" s="128">
        <f t="shared" si="213"/>
        <v>0.0000301589755</v>
      </c>
      <c r="U444" s="157">
        <f t="shared" si="213"/>
        <v>0.000002606501658</v>
      </c>
    </row>
    <row r="445" ht="15.75" customHeight="1">
      <c r="A445" s="145" t="s">
        <v>462</v>
      </c>
      <c r="B445" s="128">
        <f t="shared" ref="B445:U445" si="214">B224/B$12</f>
        <v>0.01520785353</v>
      </c>
      <c r="C445" s="128">
        <f t="shared" si="214"/>
        <v>0.02628084795</v>
      </c>
      <c r="D445" s="128">
        <f t="shared" si="214"/>
        <v>0.08376608559</v>
      </c>
      <c r="E445" s="128">
        <f t="shared" si="214"/>
        <v>0.01514928056</v>
      </c>
      <c r="F445" s="128">
        <f t="shared" si="214"/>
        <v>0.03643063232</v>
      </c>
      <c r="G445" s="128">
        <f t="shared" si="214"/>
        <v>0.02313543999</v>
      </c>
      <c r="H445" s="128">
        <f t="shared" si="214"/>
        <v>0.004403295742</v>
      </c>
      <c r="I445" s="128">
        <f t="shared" si="214"/>
        <v>0.004098410301</v>
      </c>
      <c r="J445" s="128">
        <f t="shared" si="214"/>
        <v>0.001511584255</v>
      </c>
      <c r="K445" s="128">
        <f t="shared" si="214"/>
        <v>0.003122970574</v>
      </c>
      <c r="L445" s="128">
        <f t="shared" si="214"/>
        <v>0.002125361829</v>
      </c>
      <c r="M445" s="128">
        <f t="shared" si="214"/>
        <v>0.001941281528</v>
      </c>
      <c r="N445" s="128">
        <f t="shared" si="214"/>
        <v>0.0009622350603</v>
      </c>
      <c r="O445" s="128">
        <f t="shared" si="214"/>
        <v>0.0001153032475</v>
      </c>
      <c r="P445" s="128">
        <f t="shared" si="214"/>
        <v>0.0001040691019</v>
      </c>
      <c r="Q445" s="128">
        <f t="shared" si="214"/>
        <v>0.000009455951812</v>
      </c>
      <c r="R445" s="128">
        <f t="shared" si="214"/>
        <v>0.0005762748722</v>
      </c>
      <c r="S445" s="128">
        <f t="shared" si="214"/>
        <v>0.00006278055059</v>
      </c>
      <c r="T445" s="128">
        <f t="shared" si="214"/>
        <v>0.0004410750167</v>
      </c>
      <c r="U445" s="157">
        <f t="shared" si="214"/>
        <v>0</v>
      </c>
    </row>
    <row r="446" ht="15.75" customHeight="1">
      <c r="A446" s="145" t="s">
        <v>474</v>
      </c>
      <c r="B446" s="128">
        <f t="shared" ref="B446:U446" si="215">B225/B$12</f>
        <v>0</v>
      </c>
      <c r="C446" s="128">
        <f t="shared" si="215"/>
        <v>0</v>
      </c>
      <c r="D446" s="128">
        <f t="shared" si="215"/>
        <v>0</v>
      </c>
      <c r="E446" s="128">
        <f t="shared" si="215"/>
        <v>0</v>
      </c>
      <c r="F446" s="128">
        <f t="shared" si="215"/>
        <v>0</v>
      </c>
      <c r="G446" s="128">
        <f t="shared" si="215"/>
        <v>0</v>
      </c>
      <c r="H446" s="128">
        <f t="shared" si="215"/>
        <v>0</v>
      </c>
      <c r="I446" s="128">
        <f t="shared" si="215"/>
        <v>0</v>
      </c>
      <c r="J446" s="128">
        <f t="shared" si="215"/>
        <v>0</v>
      </c>
      <c r="K446" s="128">
        <f t="shared" si="215"/>
        <v>0.00001731776659</v>
      </c>
      <c r="L446" s="128">
        <f t="shared" si="215"/>
        <v>0</v>
      </c>
      <c r="M446" s="128">
        <f t="shared" si="215"/>
        <v>0</v>
      </c>
      <c r="N446" s="128">
        <f t="shared" si="215"/>
        <v>0</v>
      </c>
      <c r="O446" s="128">
        <f t="shared" si="215"/>
        <v>0</v>
      </c>
      <c r="P446" s="128">
        <f t="shared" si="215"/>
        <v>0</v>
      </c>
      <c r="Q446" s="128">
        <f t="shared" si="215"/>
        <v>0</v>
      </c>
      <c r="R446" s="128">
        <f t="shared" si="215"/>
        <v>0</v>
      </c>
      <c r="S446" s="128">
        <f t="shared" si="215"/>
        <v>0.00001255611012</v>
      </c>
      <c r="T446" s="128">
        <f t="shared" si="215"/>
        <v>0</v>
      </c>
      <c r="U446" s="157">
        <f t="shared" si="215"/>
        <v>0</v>
      </c>
    </row>
    <row r="447" ht="15.75" customHeight="1">
      <c r="A447" s="145" t="s">
        <v>476</v>
      </c>
      <c r="B447" s="128">
        <f t="shared" ref="B447:U447" si="216">B226/B$12</f>
        <v>0</v>
      </c>
      <c r="C447" s="128">
        <f t="shared" si="216"/>
        <v>0.00007325671901</v>
      </c>
      <c r="D447" s="128">
        <f t="shared" si="216"/>
        <v>0.00006223334739</v>
      </c>
      <c r="E447" s="128">
        <f t="shared" si="216"/>
        <v>0</v>
      </c>
      <c r="F447" s="128">
        <f t="shared" si="216"/>
        <v>0</v>
      </c>
      <c r="G447" s="128">
        <f t="shared" si="216"/>
        <v>0.00001405270702</v>
      </c>
      <c r="H447" s="128">
        <f t="shared" si="216"/>
        <v>0.00005768509706</v>
      </c>
      <c r="I447" s="128">
        <f t="shared" si="216"/>
        <v>0</v>
      </c>
      <c r="J447" s="128">
        <f t="shared" si="216"/>
        <v>0.0000546954829</v>
      </c>
      <c r="K447" s="128">
        <f t="shared" si="216"/>
        <v>0.0000837025385</v>
      </c>
      <c r="L447" s="128">
        <f t="shared" si="216"/>
        <v>0.00007889974308</v>
      </c>
      <c r="M447" s="128">
        <f t="shared" si="216"/>
        <v>0.0002082465639</v>
      </c>
      <c r="N447" s="128">
        <f t="shared" si="216"/>
        <v>0.0002191964037</v>
      </c>
      <c r="O447" s="128">
        <f t="shared" si="216"/>
        <v>0.0001804746483</v>
      </c>
      <c r="P447" s="128">
        <f t="shared" si="216"/>
        <v>0.00002312646709</v>
      </c>
      <c r="Q447" s="128">
        <f t="shared" si="216"/>
        <v>0.00003309583134</v>
      </c>
      <c r="R447" s="128">
        <f t="shared" si="216"/>
        <v>0</v>
      </c>
      <c r="S447" s="128">
        <f t="shared" si="216"/>
        <v>0</v>
      </c>
      <c r="T447" s="128">
        <f t="shared" si="216"/>
        <v>0</v>
      </c>
      <c r="U447" s="157">
        <f t="shared" si="216"/>
        <v>0</v>
      </c>
    </row>
    <row r="448" ht="15.75" customHeight="1">
      <c r="A448" s="145" t="s">
        <v>472</v>
      </c>
      <c r="B448" s="128">
        <f t="shared" ref="B448:U448" si="217">B227/B$12</f>
        <v>0</v>
      </c>
      <c r="C448" s="128">
        <f t="shared" si="217"/>
        <v>0</v>
      </c>
      <c r="D448" s="128">
        <f t="shared" si="217"/>
        <v>0.000006914816377</v>
      </c>
      <c r="E448" s="128">
        <f t="shared" si="217"/>
        <v>0.000004608847143</v>
      </c>
      <c r="F448" s="128">
        <f t="shared" si="217"/>
        <v>0.000002674004134</v>
      </c>
      <c r="G448" s="128">
        <f t="shared" si="217"/>
        <v>0</v>
      </c>
      <c r="H448" s="128">
        <f t="shared" si="217"/>
        <v>0</v>
      </c>
      <c r="I448" s="128">
        <f t="shared" si="217"/>
        <v>0</v>
      </c>
      <c r="J448" s="128">
        <f t="shared" si="217"/>
        <v>0</v>
      </c>
      <c r="K448" s="128">
        <f t="shared" si="217"/>
        <v>0</v>
      </c>
      <c r="L448" s="128">
        <f t="shared" si="217"/>
        <v>0</v>
      </c>
      <c r="M448" s="128">
        <f t="shared" si="217"/>
        <v>0</v>
      </c>
      <c r="N448" s="128">
        <f t="shared" si="217"/>
        <v>0</v>
      </c>
      <c r="O448" s="128">
        <f t="shared" si="217"/>
        <v>0</v>
      </c>
      <c r="P448" s="128">
        <f t="shared" si="217"/>
        <v>0</v>
      </c>
      <c r="Q448" s="128">
        <f t="shared" si="217"/>
        <v>0</v>
      </c>
      <c r="R448" s="128">
        <f t="shared" si="217"/>
        <v>0</v>
      </c>
      <c r="S448" s="128">
        <f t="shared" si="217"/>
        <v>0</v>
      </c>
      <c r="T448" s="128">
        <f t="shared" si="217"/>
        <v>0</v>
      </c>
      <c r="U448" s="157">
        <f t="shared" si="217"/>
        <v>0</v>
      </c>
    </row>
    <row r="449" ht="15.75" customHeight="1">
      <c r="A449" s="145" t="s">
        <v>466</v>
      </c>
      <c r="B449" s="128">
        <f t="shared" ref="B449:U449" si="218">B228/B$12</f>
        <v>0</v>
      </c>
      <c r="C449" s="128">
        <f t="shared" si="218"/>
        <v>0</v>
      </c>
      <c r="D449" s="128">
        <f t="shared" si="218"/>
        <v>0</v>
      </c>
      <c r="E449" s="128">
        <f t="shared" si="218"/>
        <v>0</v>
      </c>
      <c r="F449" s="128">
        <f t="shared" si="218"/>
        <v>0</v>
      </c>
      <c r="G449" s="128">
        <f t="shared" si="218"/>
        <v>0</v>
      </c>
      <c r="H449" s="128">
        <f t="shared" si="218"/>
        <v>0</v>
      </c>
      <c r="I449" s="128">
        <f t="shared" si="218"/>
        <v>0</v>
      </c>
      <c r="J449" s="128">
        <f t="shared" si="218"/>
        <v>0.0002336988815</v>
      </c>
      <c r="K449" s="128">
        <f t="shared" si="218"/>
        <v>0</v>
      </c>
      <c r="L449" s="128">
        <f t="shared" si="218"/>
        <v>0</v>
      </c>
      <c r="M449" s="128">
        <f t="shared" si="218"/>
        <v>0</v>
      </c>
      <c r="N449" s="128">
        <f t="shared" si="218"/>
        <v>0.00003343673955</v>
      </c>
      <c r="O449" s="128">
        <f t="shared" si="218"/>
        <v>0.0008221622868</v>
      </c>
      <c r="P449" s="128">
        <f t="shared" si="218"/>
        <v>0.0004509661082</v>
      </c>
      <c r="Q449" s="128">
        <f t="shared" si="218"/>
        <v>0.0007942999522</v>
      </c>
      <c r="R449" s="128">
        <f t="shared" si="218"/>
        <v>0.0000108731108</v>
      </c>
      <c r="S449" s="128">
        <f t="shared" si="218"/>
        <v>0.0011174938</v>
      </c>
      <c r="T449" s="128">
        <f t="shared" si="218"/>
        <v>0</v>
      </c>
      <c r="U449" s="157">
        <f t="shared" si="218"/>
        <v>0</v>
      </c>
    </row>
    <row r="450" ht="15.75" customHeight="1">
      <c r="A450" s="145" t="s">
        <v>468</v>
      </c>
      <c r="B450" s="128">
        <f t="shared" ref="B450:U450" si="219">B229/B$12</f>
        <v>0</v>
      </c>
      <c r="C450" s="128">
        <f t="shared" si="219"/>
        <v>0</v>
      </c>
      <c r="D450" s="128">
        <f t="shared" si="219"/>
        <v>0</v>
      </c>
      <c r="E450" s="128">
        <f t="shared" si="219"/>
        <v>0</v>
      </c>
      <c r="F450" s="128">
        <f t="shared" si="219"/>
        <v>0</v>
      </c>
      <c r="G450" s="128">
        <f t="shared" si="219"/>
        <v>0</v>
      </c>
      <c r="H450" s="128">
        <f t="shared" si="219"/>
        <v>0</v>
      </c>
      <c r="I450" s="128">
        <f t="shared" si="219"/>
        <v>0</v>
      </c>
      <c r="J450" s="128">
        <f t="shared" si="219"/>
        <v>0</v>
      </c>
      <c r="K450" s="128">
        <f t="shared" si="219"/>
        <v>0</v>
      </c>
      <c r="L450" s="128">
        <f t="shared" si="219"/>
        <v>0</v>
      </c>
      <c r="M450" s="128">
        <f t="shared" si="219"/>
        <v>0</v>
      </c>
      <c r="N450" s="128">
        <f t="shared" si="219"/>
        <v>0</v>
      </c>
      <c r="O450" s="128">
        <f t="shared" si="219"/>
        <v>0</v>
      </c>
      <c r="P450" s="128">
        <f t="shared" si="219"/>
        <v>0</v>
      </c>
      <c r="Q450" s="128">
        <f t="shared" si="219"/>
        <v>0</v>
      </c>
      <c r="R450" s="128">
        <f t="shared" si="219"/>
        <v>0</v>
      </c>
      <c r="S450" s="128">
        <f t="shared" si="219"/>
        <v>0.000006278055059</v>
      </c>
      <c r="T450" s="128">
        <f t="shared" si="219"/>
        <v>0.000007539743875</v>
      </c>
      <c r="U450" s="157">
        <f t="shared" si="219"/>
        <v>0</v>
      </c>
    </row>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6.57"/>
    <col customWidth="1" min="2" max="21" width="16.29"/>
    <col customWidth="1" min="22" max="26" width="8.71"/>
  </cols>
  <sheetData>
    <row r="1">
      <c r="A1" s="202" t="s">
        <v>483</v>
      </c>
      <c r="B1" s="202"/>
      <c r="C1" s="202"/>
      <c r="D1" s="202"/>
      <c r="E1" s="202"/>
      <c r="F1" s="202"/>
    </row>
    <row r="2">
      <c r="A2" s="203" t="s">
        <v>544</v>
      </c>
      <c r="B2" s="203"/>
      <c r="C2" s="203"/>
      <c r="D2" s="203"/>
      <c r="E2" s="203"/>
      <c r="F2" s="203"/>
    </row>
    <row r="3">
      <c r="A3" s="97"/>
    </row>
    <row r="4">
      <c r="A4" s="96" t="s">
        <v>485</v>
      </c>
    </row>
    <row r="5">
      <c r="A5" s="96" t="s">
        <v>486</v>
      </c>
    </row>
    <row r="6">
      <c r="A6" s="96" t="s">
        <v>487</v>
      </c>
    </row>
    <row r="7">
      <c r="A7" s="97"/>
    </row>
    <row r="8">
      <c r="A8" s="96" t="s">
        <v>488</v>
      </c>
    </row>
    <row r="9">
      <c r="A9" s="97"/>
    </row>
    <row r="10">
      <c r="A10" s="98" t="s">
        <v>489</v>
      </c>
    </row>
    <row r="11">
      <c r="A11" s="158" t="s">
        <v>490</v>
      </c>
      <c r="B11" s="134" t="s">
        <v>491</v>
      </c>
      <c r="C11" s="134" t="s">
        <v>492</v>
      </c>
      <c r="D11" s="134" t="s">
        <v>493</v>
      </c>
      <c r="E11" s="134" t="s">
        <v>494</v>
      </c>
      <c r="F11" s="134" t="s">
        <v>495</v>
      </c>
      <c r="G11" s="134" t="s">
        <v>496</v>
      </c>
      <c r="H11" s="134" t="s">
        <v>497</v>
      </c>
      <c r="I11" s="134" t="s">
        <v>498</v>
      </c>
      <c r="J11" s="134" t="s">
        <v>499</v>
      </c>
      <c r="K11" s="134" t="s">
        <v>500</v>
      </c>
      <c r="L11" s="134" t="s">
        <v>501</v>
      </c>
      <c r="M11" s="134" t="s">
        <v>502</v>
      </c>
      <c r="N11" s="134" t="s">
        <v>503</v>
      </c>
      <c r="O11" s="134" t="s">
        <v>504</v>
      </c>
      <c r="P11" s="134" t="s">
        <v>505</v>
      </c>
      <c r="Q11" s="134" t="s">
        <v>506</v>
      </c>
      <c r="R11" s="134" t="s">
        <v>507</v>
      </c>
      <c r="S11" s="134" t="s">
        <v>508</v>
      </c>
      <c r="T11" s="134" t="s">
        <v>509</v>
      </c>
      <c r="U11" s="135" t="s">
        <v>510</v>
      </c>
    </row>
    <row r="12">
      <c r="A12" s="176" t="s">
        <v>511</v>
      </c>
      <c r="B12" s="204">
        <v>153875.0</v>
      </c>
      <c r="C12" s="204">
        <v>206637.0</v>
      </c>
      <c r="D12" s="204">
        <v>199274.0</v>
      </c>
      <c r="E12" s="204">
        <v>200599.0</v>
      </c>
      <c r="F12" s="204">
        <v>251032.0</v>
      </c>
      <c r="G12" s="204">
        <v>335250.0</v>
      </c>
      <c r="H12" s="204">
        <v>270160.0</v>
      </c>
      <c r="I12" s="204">
        <v>384305.0</v>
      </c>
      <c r="J12" s="204">
        <v>602840.0</v>
      </c>
      <c r="K12" s="204">
        <v>494481.0</v>
      </c>
      <c r="L12" s="204">
        <v>458882.0</v>
      </c>
      <c r="M12" s="204">
        <v>500964.0</v>
      </c>
      <c r="N12" s="204">
        <v>437647.0</v>
      </c>
      <c r="O12" s="204">
        <v>392543.0</v>
      </c>
      <c r="P12" s="204">
        <v>468257.0</v>
      </c>
      <c r="Q12" s="204">
        <v>554565.0</v>
      </c>
      <c r="R12" s="204">
        <v>563975.0</v>
      </c>
      <c r="S12" s="204">
        <v>499080.0</v>
      </c>
      <c r="T12" s="204">
        <v>563529.0</v>
      </c>
      <c r="U12" s="204">
        <v>681551.0</v>
      </c>
    </row>
    <row r="13">
      <c r="A13" s="176" t="s">
        <v>101</v>
      </c>
      <c r="B13" s="204"/>
      <c r="C13" s="204"/>
      <c r="D13" s="204"/>
      <c r="E13" s="204"/>
      <c r="F13" s="204"/>
      <c r="G13" s="204"/>
      <c r="H13" s="204"/>
      <c r="I13" s="204"/>
      <c r="J13" s="204"/>
      <c r="K13" s="204"/>
      <c r="L13" s="204"/>
      <c r="M13" s="204"/>
      <c r="N13" s="204"/>
      <c r="O13" s="204"/>
      <c r="P13" s="204"/>
      <c r="Q13" s="204"/>
      <c r="R13" s="204"/>
      <c r="S13" s="204"/>
      <c r="T13" s="204"/>
      <c r="U13" s="204"/>
    </row>
    <row r="14">
      <c r="A14" s="176" t="s">
        <v>2</v>
      </c>
      <c r="B14" s="204"/>
      <c r="C14" s="204"/>
      <c r="D14" s="204"/>
      <c r="E14" s="204"/>
      <c r="F14" s="204"/>
      <c r="G14" s="204"/>
      <c r="H14" s="204"/>
      <c r="I14" s="204"/>
      <c r="J14" s="204"/>
      <c r="K14" s="204"/>
      <c r="L14" s="204"/>
      <c r="M14" s="204"/>
      <c r="N14" s="204"/>
      <c r="O14" s="204"/>
      <c r="P14" s="204"/>
      <c r="Q14" s="204"/>
      <c r="R14" s="204"/>
      <c r="S14" s="204"/>
      <c r="T14" s="204"/>
      <c r="U14" s="204"/>
    </row>
    <row r="15">
      <c r="A15" s="176" t="s">
        <v>70</v>
      </c>
      <c r="B15" s="204">
        <v>0.0</v>
      </c>
      <c r="C15" s="204">
        <v>0.0</v>
      </c>
      <c r="D15" s="204">
        <v>0.0</v>
      </c>
      <c r="E15" s="204">
        <v>0.0</v>
      </c>
      <c r="F15" s="204">
        <v>0.0</v>
      </c>
      <c r="G15" s="204">
        <v>0.0</v>
      </c>
      <c r="H15" s="204">
        <v>0.0</v>
      </c>
      <c r="I15" s="204">
        <v>0.0</v>
      </c>
      <c r="J15" s="204">
        <v>0.0</v>
      </c>
      <c r="K15" s="204">
        <v>0.0</v>
      </c>
      <c r="L15" s="204">
        <v>0.0</v>
      </c>
      <c r="M15" s="204">
        <v>0.0</v>
      </c>
      <c r="N15" s="204">
        <v>0.0</v>
      </c>
      <c r="O15" s="204">
        <v>0.0</v>
      </c>
      <c r="P15" s="204">
        <v>0.0</v>
      </c>
      <c r="Q15" s="204">
        <v>3.0</v>
      </c>
      <c r="R15" s="204"/>
      <c r="S15" s="204"/>
      <c r="T15" s="204"/>
      <c r="U15" s="204"/>
    </row>
    <row r="16">
      <c r="A16" s="176" t="s">
        <v>512</v>
      </c>
      <c r="B16" s="204"/>
      <c r="C16" s="204"/>
      <c r="D16" s="204"/>
      <c r="E16" s="204"/>
      <c r="F16" s="204"/>
      <c r="G16" s="204"/>
      <c r="H16" s="204"/>
      <c r="I16" s="204"/>
      <c r="J16" s="204"/>
      <c r="K16" s="204"/>
      <c r="L16" s="204"/>
      <c r="M16" s="204"/>
      <c r="N16" s="204"/>
      <c r="O16" s="204"/>
      <c r="P16" s="204"/>
      <c r="Q16" s="204"/>
      <c r="R16" s="204"/>
      <c r="S16" s="204"/>
      <c r="T16" s="204"/>
      <c r="U16" s="204"/>
    </row>
    <row r="17">
      <c r="A17" s="176" t="s">
        <v>55</v>
      </c>
      <c r="B17" s="204">
        <v>0.0</v>
      </c>
      <c r="C17" s="204">
        <v>0.0</v>
      </c>
      <c r="D17" s="204"/>
      <c r="E17" s="204">
        <v>0.0</v>
      </c>
      <c r="F17" s="204">
        <v>0.0</v>
      </c>
      <c r="G17" s="204">
        <v>0.0</v>
      </c>
      <c r="H17" s="204">
        <v>0.0</v>
      </c>
      <c r="I17" s="204">
        <v>0.0</v>
      </c>
      <c r="J17" s="204">
        <v>0.0</v>
      </c>
      <c r="K17" s="204">
        <v>0.0</v>
      </c>
      <c r="L17" s="204">
        <v>0.0</v>
      </c>
      <c r="M17" s="204">
        <v>3.0</v>
      </c>
      <c r="N17" s="204">
        <v>0.0</v>
      </c>
      <c r="O17" s="204">
        <v>0.0</v>
      </c>
      <c r="P17" s="204">
        <v>0.0</v>
      </c>
      <c r="Q17" s="204">
        <v>0.0</v>
      </c>
      <c r="R17" s="204">
        <v>0.0</v>
      </c>
      <c r="S17" s="204">
        <v>0.0</v>
      </c>
      <c r="T17" s="204">
        <v>0.0</v>
      </c>
      <c r="U17" s="204">
        <v>0.0</v>
      </c>
    </row>
    <row r="18">
      <c r="A18" s="176" t="s">
        <v>102</v>
      </c>
      <c r="B18" s="204"/>
      <c r="C18" s="204">
        <v>0.0</v>
      </c>
      <c r="D18" s="204">
        <v>0.0</v>
      </c>
      <c r="E18" s="204">
        <v>0.0</v>
      </c>
      <c r="F18" s="204">
        <v>0.0</v>
      </c>
      <c r="G18" s="204"/>
      <c r="H18" s="204">
        <v>0.0</v>
      </c>
      <c r="I18" s="204">
        <v>0.0</v>
      </c>
      <c r="J18" s="204">
        <v>0.0</v>
      </c>
      <c r="K18" s="204">
        <v>0.0</v>
      </c>
      <c r="L18" s="204">
        <v>0.0</v>
      </c>
      <c r="M18" s="204">
        <v>0.0</v>
      </c>
      <c r="N18" s="204">
        <v>0.0</v>
      </c>
      <c r="O18" s="204">
        <v>0.0</v>
      </c>
      <c r="P18" s="204">
        <v>0.0</v>
      </c>
      <c r="Q18" s="204">
        <v>0.0</v>
      </c>
      <c r="R18" s="204">
        <v>0.0</v>
      </c>
      <c r="S18" s="204">
        <v>0.0</v>
      </c>
      <c r="T18" s="204">
        <v>0.0</v>
      </c>
      <c r="U18" s="204">
        <v>1.0</v>
      </c>
    </row>
    <row r="19">
      <c r="A19" s="176" t="s">
        <v>78</v>
      </c>
      <c r="B19" s="204"/>
      <c r="C19" s="204"/>
      <c r="D19" s="204"/>
      <c r="E19" s="204"/>
      <c r="F19" s="204"/>
      <c r="G19" s="204"/>
      <c r="H19" s="204"/>
      <c r="I19" s="204"/>
      <c r="J19" s="204"/>
      <c r="K19" s="204"/>
      <c r="L19" s="204"/>
      <c r="M19" s="204"/>
      <c r="N19" s="204"/>
      <c r="O19" s="204"/>
      <c r="P19" s="204"/>
      <c r="Q19" s="204"/>
      <c r="R19" s="204"/>
      <c r="S19" s="204"/>
      <c r="T19" s="204"/>
      <c r="U19" s="204"/>
    </row>
    <row r="20">
      <c r="A20" s="176" t="s">
        <v>4</v>
      </c>
      <c r="B20" s="204">
        <v>2.0</v>
      </c>
      <c r="C20" s="204">
        <v>1.0</v>
      </c>
      <c r="D20" s="204">
        <v>16.0</v>
      </c>
      <c r="E20" s="204">
        <v>2.0</v>
      </c>
      <c r="F20" s="204">
        <v>3.0</v>
      </c>
      <c r="G20" s="204">
        <v>3.0</v>
      </c>
      <c r="H20" s="204">
        <v>37.0</v>
      </c>
      <c r="I20" s="204">
        <v>50.0</v>
      </c>
      <c r="J20" s="204">
        <v>103.0</v>
      </c>
      <c r="K20" s="204">
        <v>41.0</v>
      </c>
      <c r="L20" s="204">
        <v>104.0</v>
      </c>
      <c r="M20" s="204">
        <v>45.0</v>
      </c>
      <c r="N20" s="204">
        <v>6.0</v>
      </c>
      <c r="O20" s="204">
        <v>4.0</v>
      </c>
      <c r="P20" s="204">
        <v>16.0</v>
      </c>
      <c r="Q20" s="204">
        <v>0.0</v>
      </c>
      <c r="R20" s="204">
        <v>0.0</v>
      </c>
      <c r="S20" s="204">
        <v>0.0</v>
      </c>
      <c r="T20" s="204">
        <v>0.0</v>
      </c>
      <c r="U20" s="204">
        <v>0.0</v>
      </c>
    </row>
    <row r="21" ht="15.75" customHeight="1">
      <c r="A21" s="176" t="s">
        <v>5</v>
      </c>
      <c r="B21" s="204"/>
      <c r="C21" s="204"/>
      <c r="D21" s="204"/>
      <c r="E21" s="204"/>
      <c r="F21" s="204"/>
      <c r="G21" s="204"/>
      <c r="H21" s="204"/>
      <c r="I21" s="204"/>
      <c r="J21" s="204"/>
      <c r="K21" s="204"/>
      <c r="L21" s="204"/>
      <c r="M21" s="204"/>
      <c r="N21" s="204"/>
      <c r="O21" s="204"/>
      <c r="P21" s="204"/>
      <c r="Q21" s="204"/>
      <c r="R21" s="204"/>
      <c r="S21" s="204"/>
      <c r="T21" s="204"/>
      <c r="U21" s="204"/>
    </row>
    <row r="22" ht="15.75" customHeight="1">
      <c r="A22" s="176" t="s">
        <v>103</v>
      </c>
      <c r="B22" s="204"/>
      <c r="C22" s="204"/>
      <c r="D22" s="204"/>
      <c r="E22" s="204"/>
      <c r="F22" s="204"/>
      <c r="G22" s="204"/>
      <c r="H22" s="204"/>
      <c r="I22" s="204"/>
      <c r="J22" s="204"/>
      <c r="K22" s="204"/>
      <c r="L22" s="204"/>
      <c r="M22" s="204"/>
      <c r="N22" s="204"/>
      <c r="O22" s="204"/>
      <c r="P22" s="204"/>
      <c r="Q22" s="204"/>
      <c r="R22" s="204"/>
      <c r="S22" s="204"/>
      <c r="T22" s="204"/>
      <c r="U22" s="204"/>
    </row>
    <row r="23" ht="15.75" customHeight="1">
      <c r="A23" s="176" t="s">
        <v>6</v>
      </c>
      <c r="B23" s="204">
        <v>0.0</v>
      </c>
      <c r="C23" s="204">
        <v>22.0</v>
      </c>
      <c r="D23" s="204">
        <v>139.0</v>
      </c>
      <c r="E23" s="204">
        <v>51.0</v>
      </c>
      <c r="F23" s="204">
        <v>22.0</v>
      </c>
      <c r="G23" s="204">
        <v>179.0</v>
      </c>
      <c r="H23" s="204">
        <v>12.0</v>
      </c>
      <c r="I23" s="204">
        <v>29.0</v>
      </c>
      <c r="J23" s="204">
        <v>107.0</v>
      </c>
      <c r="K23" s="204">
        <v>187.0</v>
      </c>
      <c r="L23" s="204">
        <v>52.0</v>
      </c>
      <c r="M23" s="204">
        <v>0.0</v>
      </c>
      <c r="N23" s="204">
        <v>13.0</v>
      </c>
      <c r="O23" s="204">
        <v>9.0</v>
      </c>
      <c r="P23" s="204">
        <v>33.0</v>
      </c>
      <c r="Q23" s="204">
        <v>5.0</v>
      </c>
      <c r="R23" s="204">
        <v>88.0</v>
      </c>
      <c r="S23" s="204">
        <v>34.0</v>
      </c>
      <c r="T23" s="204">
        <v>55.0</v>
      </c>
      <c r="U23" s="204">
        <v>55.0</v>
      </c>
    </row>
    <row r="24" ht="15.75" customHeight="1">
      <c r="A24" s="176" t="s">
        <v>104</v>
      </c>
      <c r="B24" s="204"/>
      <c r="C24" s="204"/>
      <c r="D24" s="204"/>
      <c r="E24" s="204"/>
      <c r="F24" s="204"/>
      <c r="G24" s="204"/>
      <c r="H24" s="204"/>
      <c r="I24" s="204"/>
      <c r="J24" s="204"/>
      <c r="K24" s="204"/>
      <c r="L24" s="204"/>
      <c r="M24" s="204"/>
      <c r="N24" s="204"/>
      <c r="O24" s="204"/>
      <c r="P24" s="204"/>
      <c r="Q24" s="204"/>
      <c r="R24" s="204"/>
      <c r="S24" s="204"/>
      <c r="T24" s="204"/>
      <c r="U24" s="204"/>
    </row>
    <row r="25" ht="15.75" customHeight="1">
      <c r="A25" s="176" t="s">
        <v>80</v>
      </c>
      <c r="B25" s="204">
        <v>0.0</v>
      </c>
      <c r="C25" s="204">
        <v>254.0</v>
      </c>
      <c r="D25" s="204">
        <v>0.0</v>
      </c>
      <c r="E25" s="204">
        <v>0.0</v>
      </c>
      <c r="F25" s="204">
        <v>0.0</v>
      </c>
      <c r="G25" s="204">
        <v>0.0</v>
      </c>
      <c r="H25" s="204">
        <v>0.0</v>
      </c>
      <c r="I25" s="204">
        <v>0.0</v>
      </c>
      <c r="J25" s="204">
        <v>0.0</v>
      </c>
      <c r="K25" s="204">
        <v>0.0</v>
      </c>
      <c r="L25" s="204">
        <v>0.0</v>
      </c>
      <c r="M25" s="204">
        <v>0.0</v>
      </c>
      <c r="N25" s="204">
        <v>0.0</v>
      </c>
      <c r="O25" s="204">
        <v>0.0</v>
      </c>
      <c r="P25" s="204">
        <v>0.0</v>
      </c>
      <c r="Q25" s="204">
        <v>0.0</v>
      </c>
      <c r="R25" s="204">
        <v>0.0</v>
      </c>
      <c r="S25" s="204">
        <v>0.0</v>
      </c>
      <c r="T25" s="204">
        <v>0.0</v>
      </c>
      <c r="U25" s="204">
        <v>0.0</v>
      </c>
    </row>
    <row r="26" ht="15.75" customHeight="1">
      <c r="A26" s="176" t="s">
        <v>52</v>
      </c>
      <c r="B26" s="204">
        <v>0.0</v>
      </c>
      <c r="C26" s="204">
        <v>0.0</v>
      </c>
      <c r="D26" s="204">
        <v>0.0</v>
      </c>
      <c r="E26" s="204">
        <v>0.0</v>
      </c>
      <c r="F26" s="204">
        <v>0.0</v>
      </c>
      <c r="G26" s="204">
        <v>0.0</v>
      </c>
      <c r="H26" s="204">
        <v>0.0</v>
      </c>
      <c r="I26" s="204">
        <v>43.0</v>
      </c>
      <c r="J26" s="204">
        <v>0.0</v>
      </c>
      <c r="K26" s="204">
        <v>0.0</v>
      </c>
      <c r="L26" s="204">
        <v>0.0</v>
      </c>
      <c r="M26" s="204">
        <v>0.0</v>
      </c>
      <c r="N26" s="204">
        <v>0.0</v>
      </c>
      <c r="O26" s="204">
        <v>10.0</v>
      </c>
      <c r="P26" s="204">
        <v>67.0</v>
      </c>
      <c r="Q26" s="204">
        <v>102.0</v>
      </c>
      <c r="R26" s="204">
        <v>18.0</v>
      </c>
      <c r="S26" s="204">
        <v>21.0</v>
      </c>
      <c r="T26" s="204">
        <v>0.0</v>
      </c>
      <c r="U26" s="204">
        <v>0.0</v>
      </c>
    </row>
    <row r="27" ht="15.75" customHeight="1">
      <c r="A27" s="176" t="s">
        <v>64</v>
      </c>
      <c r="B27" s="204">
        <v>0.0</v>
      </c>
      <c r="C27" s="204">
        <v>0.0</v>
      </c>
      <c r="D27" s="204">
        <v>24.0</v>
      </c>
      <c r="E27" s="204">
        <v>0.0</v>
      </c>
      <c r="F27" s="204">
        <v>18.0</v>
      </c>
      <c r="G27" s="204">
        <v>1.0</v>
      </c>
      <c r="H27" s="204">
        <v>0.0</v>
      </c>
      <c r="I27" s="204">
        <v>204.0</v>
      </c>
      <c r="J27" s="204">
        <v>163.0</v>
      </c>
      <c r="K27" s="204">
        <v>0.0</v>
      </c>
      <c r="L27" s="204">
        <v>0.0</v>
      </c>
      <c r="M27" s="204"/>
      <c r="N27" s="204">
        <v>0.0</v>
      </c>
      <c r="O27" s="204"/>
      <c r="P27" s="204"/>
      <c r="Q27" s="204">
        <v>1.0</v>
      </c>
      <c r="R27" s="204"/>
      <c r="S27" s="204">
        <v>1.0</v>
      </c>
      <c r="T27" s="204"/>
      <c r="U27" s="204"/>
    </row>
    <row r="28" ht="15.75" customHeight="1">
      <c r="A28" s="176" t="s">
        <v>105</v>
      </c>
      <c r="B28" s="204">
        <v>0.0</v>
      </c>
      <c r="C28" s="204">
        <v>0.0</v>
      </c>
      <c r="D28" s="204">
        <v>0.0</v>
      </c>
      <c r="E28" s="204">
        <v>0.0</v>
      </c>
      <c r="F28" s="204">
        <v>0.0</v>
      </c>
      <c r="G28" s="204">
        <v>2.0</v>
      </c>
      <c r="H28" s="204">
        <v>0.0</v>
      </c>
      <c r="I28" s="204">
        <v>0.0</v>
      </c>
      <c r="J28" s="204">
        <v>0.0</v>
      </c>
      <c r="K28" s="204">
        <v>0.0</v>
      </c>
      <c r="L28" s="204">
        <v>0.0</v>
      </c>
      <c r="M28" s="204">
        <v>0.0</v>
      </c>
      <c r="N28" s="204">
        <v>0.0</v>
      </c>
      <c r="O28" s="204">
        <v>0.0</v>
      </c>
      <c r="P28" s="204">
        <v>0.0</v>
      </c>
      <c r="Q28" s="204">
        <v>1.0</v>
      </c>
      <c r="R28" s="204">
        <v>0.0</v>
      </c>
      <c r="S28" s="204">
        <v>0.0</v>
      </c>
      <c r="T28" s="204">
        <v>0.0</v>
      </c>
      <c r="U28" s="204">
        <v>0.0</v>
      </c>
    </row>
    <row r="29" ht="15.75" customHeight="1">
      <c r="A29" s="176" t="s">
        <v>7</v>
      </c>
      <c r="B29" s="204">
        <v>0.0</v>
      </c>
      <c r="C29" s="204">
        <v>0.0</v>
      </c>
      <c r="D29" s="204">
        <v>6.0</v>
      </c>
      <c r="E29" s="204">
        <v>0.0</v>
      </c>
      <c r="F29" s="204">
        <v>0.0</v>
      </c>
      <c r="G29" s="204">
        <v>1.0</v>
      </c>
      <c r="H29" s="204">
        <v>0.0</v>
      </c>
      <c r="I29" s="204">
        <v>1.0</v>
      </c>
      <c r="J29" s="204">
        <v>1.0</v>
      </c>
      <c r="K29" s="204">
        <v>812.0</v>
      </c>
      <c r="L29" s="204">
        <v>1.0</v>
      </c>
      <c r="M29" s="204">
        <v>1.0</v>
      </c>
      <c r="N29" s="204">
        <v>0.0</v>
      </c>
      <c r="O29" s="204">
        <v>0.0</v>
      </c>
      <c r="P29" s="204">
        <v>3.0</v>
      </c>
      <c r="Q29" s="204">
        <v>1.0</v>
      </c>
      <c r="R29" s="204">
        <v>238.0</v>
      </c>
      <c r="S29" s="204">
        <v>488.0</v>
      </c>
      <c r="T29" s="204">
        <v>228.0</v>
      </c>
      <c r="U29" s="204"/>
    </row>
    <row r="30" ht="15.75" customHeight="1">
      <c r="A30" s="176" t="s">
        <v>106</v>
      </c>
      <c r="B30" s="204"/>
      <c r="C30" s="204"/>
      <c r="D30" s="204"/>
      <c r="E30" s="204"/>
      <c r="F30" s="204"/>
      <c r="G30" s="204"/>
      <c r="H30" s="204"/>
      <c r="I30" s="204"/>
      <c r="J30" s="204"/>
      <c r="K30" s="204"/>
      <c r="L30" s="204"/>
      <c r="M30" s="204"/>
      <c r="N30" s="204"/>
      <c r="O30" s="204"/>
      <c r="P30" s="204"/>
      <c r="Q30" s="204"/>
      <c r="R30" s="204"/>
      <c r="S30" s="204"/>
      <c r="T30" s="204"/>
      <c r="U30" s="204"/>
    </row>
    <row r="31" ht="15.75" customHeight="1">
      <c r="A31" s="176" t="s">
        <v>107</v>
      </c>
      <c r="B31" s="204"/>
      <c r="C31" s="204"/>
      <c r="D31" s="204"/>
      <c r="E31" s="204"/>
      <c r="F31" s="204"/>
      <c r="G31" s="204"/>
      <c r="H31" s="204"/>
      <c r="I31" s="204"/>
      <c r="J31" s="204"/>
      <c r="K31" s="204"/>
      <c r="L31" s="204"/>
      <c r="M31" s="204"/>
      <c r="N31" s="204"/>
      <c r="O31" s="204"/>
      <c r="P31" s="204"/>
      <c r="Q31" s="204"/>
      <c r="R31" s="204"/>
      <c r="S31" s="204"/>
      <c r="T31" s="204"/>
      <c r="U31" s="204"/>
    </row>
    <row r="32" ht="15.75" customHeight="1">
      <c r="A32" s="176" t="s">
        <v>513</v>
      </c>
      <c r="B32" s="204"/>
      <c r="C32" s="204"/>
      <c r="D32" s="204"/>
      <c r="E32" s="204"/>
      <c r="F32" s="204"/>
      <c r="G32" s="204"/>
      <c r="H32" s="204"/>
      <c r="I32" s="204"/>
      <c r="J32" s="204"/>
      <c r="K32" s="204"/>
      <c r="L32" s="204"/>
      <c r="M32" s="204"/>
      <c r="N32" s="204"/>
      <c r="O32" s="204"/>
      <c r="P32" s="204"/>
      <c r="Q32" s="204"/>
      <c r="R32" s="204"/>
      <c r="S32" s="204"/>
      <c r="T32" s="204"/>
      <c r="U32" s="204"/>
    </row>
    <row r="33" ht="15.75" customHeight="1">
      <c r="A33" s="176" t="s">
        <v>108</v>
      </c>
      <c r="B33" s="204"/>
      <c r="C33" s="204"/>
      <c r="D33" s="204">
        <v>0.0</v>
      </c>
      <c r="E33" s="204">
        <v>0.0</v>
      </c>
      <c r="F33" s="204">
        <v>0.0</v>
      </c>
      <c r="G33" s="204">
        <v>0.0</v>
      </c>
      <c r="H33" s="204">
        <v>0.0</v>
      </c>
      <c r="I33" s="204">
        <v>1.0</v>
      </c>
      <c r="J33" s="204">
        <v>1.0</v>
      </c>
      <c r="K33" s="204">
        <v>37.0</v>
      </c>
      <c r="L33" s="204"/>
      <c r="M33" s="204"/>
      <c r="N33" s="204">
        <v>24.0</v>
      </c>
      <c r="O33" s="204"/>
      <c r="P33" s="204"/>
      <c r="Q33" s="204"/>
      <c r="R33" s="204"/>
      <c r="S33" s="204"/>
      <c r="T33" s="204"/>
      <c r="U33" s="204"/>
    </row>
    <row r="34" ht="15.75" customHeight="1">
      <c r="A34" s="176" t="s">
        <v>109</v>
      </c>
      <c r="B34" s="204">
        <v>0.0</v>
      </c>
      <c r="C34" s="204">
        <v>13.0</v>
      </c>
      <c r="D34" s="204">
        <v>0.0</v>
      </c>
      <c r="E34" s="204">
        <v>0.0</v>
      </c>
      <c r="F34" s="204">
        <v>0.0</v>
      </c>
      <c r="G34" s="204">
        <v>0.0</v>
      </c>
      <c r="H34" s="204">
        <v>0.0</v>
      </c>
      <c r="I34" s="204">
        <v>0.0</v>
      </c>
      <c r="J34" s="204">
        <v>0.0</v>
      </c>
      <c r="K34" s="204">
        <v>0.0</v>
      </c>
      <c r="L34" s="204">
        <v>0.0</v>
      </c>
      <c r="M34" s="204">
        <v>0.0</v>
      </c>
      <c r="N34" s="204">
        <v>0.0</v>
      </c>
      <c r="O34" s="204">
        <v>0.0</v>
      </c>
      <c r="P34" s="204">
        <v>0.0</v>
      </c>
      <c r="Q34" s="204">
        <v>0.0</v>
      </c>
      <c r="R34" s="204">
        <v>0.0</v>
      </c>
      <c r="S34" s="204">
        <v>2.0</v>
      </c>
      <c r="T34" s="204">
        <v>0.0</v>
      </c>
      <c r="U34" s="204">
        <v>0.0</v>
      </c>
    </row>
    <row r="35" ht="15.75" customHeight="1">
      <c r="A35" s="176" t="s">
        <v>110</v>
      </c>
      <c r="B35" s="204">
        <v>0.0</v>
      </c>
      <c r="C35" s="204">
        <v>24.0</v>
      </c>
      <c r="D35" s="204">
        <v>13.0</v>
      </c>
      <c r="E35" s="204">
        <v>2.0</v>
      </c>
      <c r="F35" s="204">
        <v>0.0</v>
      </c>
      <c r="G35" s="204">
        <v>0.0</v>
      </c>
      <c r="H35" s="204">
        <v>0.0</v>
      </c>
      <c r="I35" s="204">
        <v>0.0</v>
      </c>
      <c r="J35" s="204">
        <v>0.0</v>
      </c>
      <c r="K35" s="204">
        <v>0.0</v>
      </c>
      <c r="L35" s="204">
        <v>0.0</v>
      </c>
      <c r="M35" s="204">
        <v>0.0</v>
      </c>
      <c r="N35" s="204">
        <v>0.0</v>
      </c>
      <c r="O35" s="204">
        <v>0.0</v>
      </c>
      <c r="P35" s="204">
        <v>0.0</v>
      </c>
      <c r="Q35" s="204">
        <v>0.0</v>
      </c>
      <c r="R35" s="204">
        <v>0.0</v>
      </c>
      <c r="S35" s="204">
        <v>0.0</v>
      </c>
      <c r="T35" s="204">
        <v>0.0</v>
      </c>
      <c r="U35" s="204">
        <v>0.0</v>
      </c>
    </row>
    <row r="36" ht="15.75" customHeight="1">
      <c r="A36" s="176" t="s">
        <v>111</v>
      </c>
      <c r="B36" s="204">
        <v>0.0</v>
      </c>
      <c r="C36" s="204">
        <v>0.0</v>
      </c>
      <c r="D36" s="204">
        <v>0.0</v>
      </c>
      <c r="E36" s="204">
        <v>1.0</v>
      </c>
      <c r="F36" s="204">
        <v>0.0</v>
      </c>
      <c r="G36" s="204">
        <v>5.0</v>
      </c>
      <c r="H36" s="204">
        <v>6.0</v>
      </c>
      <c r="I36" s="204">
        <v>0.0</v>
      </c>
      <c r="J36" s="204">
        <v>0.0</v>
      </c>
      <c r="K36" s="204">
        <v>2.0</v>
      </c>
      <c r="L36" s="204">
        <v>0.0</v>
      </c>
      <c r="M36" s="204">
        <v>0.0</v>
      </c>
      <c r="N36" s="204">
        <v>0.0</v>
      </c>
      <c r="O36" s="204">
        <v>0.0</v>
      </c>
      <c r="P36" s="204">
        <v>0.0</v>
      </c>
      <c r="Q36" s="204">
        <v>0.0</v>
      </c>
      <c r="R36" s="204">
        <v>0.0</v>
      </c>
      <c r="S36" s="204">
        <v>0.0</v>
      </c>
      <c r="T36" s="204">
        <v>0.0</v>
      </c>
      <c r="U36" s="204">
        <v>0.0</v>
      </c>
    </row>
    <row r="37" ht="15.75" customHeight="1">
      <c r="A37" s="176" t="s">
        <v>8</v>
      </c>
      <c r="B37" s="204">
        <v>12307.0</v>
      </c>
      <c r="C37" s="204">
        <v>11826.0</v>
      </c>
      <c r="D37" s="204">
        <v>13586.0</v>
      </c>
      <c r="E37" s="204">
        <v>13802.0</v>
      </c>
      <c r="F37" s="204">
        <v>12619.0</v>
      </c>
      <c r="G37" s="204">
        <v>15193.0</v>
      </c>
      <c r="H37" s="204">
        <v>13876.0</v>
      </c>
      <c r="I37" s="204">
        <v>23807.0</v>
      </c>
      <c r="J37" s="204">
        <v>34348.0</v>
      </c>
      <c r="K37" s="204">
        <v>37256.0</v>
      </c>
      <c r="L37" s="204">
        <v>32168.0</v>
      </c>
      <c r="M37" s="204">
        <v>31695.0</v>
      </c>
      <c r="N37" s="204">
        <v>29406.0</v>
      </c>
      <c r="O37" s="204">
        <v>28270.0</v>
      </c>
      <c r="P37" s="204">
        <v>29591.0</v>
      </c>
      <c r="Q37" s="204">
        <v>32927.0</v>
      </c>
      <c r="R37" s="204">
        <v>28020.0</v>
      </c>
      <c r="S37" s="204">
        <v>25430.0</v>
      </c>
      <c r="T37" s="204">
        <v>29818.0</v>
      </c>
      <c r="U37" s="204">
        <v>29449.0</v>
      </c>
    </row>
    <row r="38" ht="15.75" customHeight="1">
      <c r="A38" s="176" t="s">
        <v>514</v>
      </c>
      <c r="B38" s="204"/>
      <c r="C38" s="204"/>
      <c r="D38" s="204"/>
      <c r="E38" s="204"/>
      <c r="F38" s="204"/>
      <c r="G38" s="204"/>
      <c r="H38" s="204"/>
      <c r="I38" s="204"/>
      <c r="J38" s="204"/>
      <c r="K38" s="204"/>
      <c r="L38" s="204"/>
      <c r="M38" s="204"/>
      <c r="N38" s="204"/>
      <c r="O38" s="204"/>
      <c r="P38" s="204"/>
      <c r="Q38" s="204"/>
      <c r="R38" s="204"/>
      <c r="S38" s="204"/>
      <c r="T38" s="204"/>
      <c r="U38" s="204"/>
    </row>
    <row r="39" ht="15.75" customHeight="1">
      <c r="A39" s="176" t="s">
        <v>112</v>
      </c>
      <c r="B39" s="204">
        <v>0.0</v>
      </c>
      <c r="C39" s="204">
        <v>16.0</v>
      </c>
      <c r="D39" s="204">
        <v>0.0</v>
      </c>
      <c r="E39" s="204">
        <v>0.0</v>
      </c>
      <c r="F39" s="204">
        <v>0.0</v>
      </c>
      <c r="G39" s="204">
        <v>0.0</v>
      </c>
      <c r="H39" s="204">
        <v>16.0</v>
      </c>
      <c r="I39" s="204">
        <v>0.0</v>
      </c>
      <c r="J39" s="204">
        <v>0.0</v>
      </c>
      <c r="K39" s="204">
        <v>0.0</v>
      </c>
      <c r="L39" s="204">
        <v>0.0</v>
      </c>
      <c r="M39" s="204">
        <v>0.0</v>
      </c>
      <c r="N39" s="204">
        <v>0.0</v>
      </c>
      <c r="O39" s="204">
        <v>0.0</v>
      </c>
      <c r="P39" s="204">
        <v>0.0</v>
      </c>
      <c r="Q39" s="204">
        <v>0.0</v>
      </c>
      <c r="R39" s="204">
        <v>0.0</v>
      </c>
      <c r="S39" s="204">
        <v>0.0</v>
      </c>
      <c r="T39" s="204">
        <v>0.0</v>
      </c>
      <c r="U39" s="204">
        <v>0.0</v>
      </c>
    </row>
    <row r="40" ht="15.75" customHeight="1">
      <c r="A40" s="176" t="s">
        <v>81</v>
      </c>
      <c r="B40" s="204">
        <v>0.0</v>
      </c>
      <c r="C40" s="204">
        <v>0.0</v>
      </c>
      <c r="D40" s="204">
        <v>0.0</v>
      </c>
      <c r="E40" s="204">
        <v>2.0</v>
      </c>
      <c r="F40" s="204">
        <v>1.0</v>
      </c>
      <c r="G40" s="204">
        <v>0.0</v>
      </c>
      <c r="H40" s="204">
        <v>0.0</v>
      </c>
      <c r="I40" s="204">
        <v>10.0</v>
      </c>
      <c r="J40" s="204">
        <v>7.0</v>
      </c>
      <c r="K40" s="204">
        <v>0.0</v>
      </c>
      <c r="L40" s="204">
        <v>0.0</v>
      </c>
      <c r="M40" s="204">
        <v>0.0</v>
      </c>
      <c r="N40" s="204">
        <v>0.0</v>
      </c>
      <c r="O40" s="204">
        <v>0.0</v>
      </c>
      <c r="P40" s="204">
        <v>56.0</v>
      </c>
      <c r="Q40" s="204">
        <v>6.0</v>
      </c>
      <c r="R40" s="204">
        <v>10.0</v>
      </c>
      <c r="S40" s="204">
        <v>0.0</v>
      </c>
      <c r="T40" s="204">
        <v>5.0</v>
      </c>
      <c r="U40" s="204">
        <v>0.0</v>
      </c>
    </row>
    <row r="41" ht="15.75" customHeight="1">
      <c r="A41" s="176" t="s">
        <v>65</v>
      </c>
      <c r="B41" s="204"/>
      <c r="C41" s="204"/>
      <c r="D41" s="204"/>
      <c r="E41" s="204"/>
      <c r="F41" s="204"/>
      <c r="G41" s="204"/>
      <c r="H41" s="204"/>
      <c r="I41" s="204"/>
      <c r="J41" s="204"/>
      <c r="K41" s="204"/>
      <c r="L41" s="204"/>
      <c r="M41" s="204"/>
      <c r="N41" s="204"/>
      <c r="O41" s="204"/>
      <c r="P41" s="204"/>
      <c r="Q41" s="204"/>
      <c r="R41" s="204"/>
      <c r="S41" s="204"/>
      <c r="T41" s="204"/>
      <c r="U41" s="204"/>
    </row>
    <row r="42" ht="15.75" customHeight="1">
      <c r="A42" s="176" t="s">
        <v>113</v>
      </c>
      <c r="B42" s="204">
        <v>0.0</v>
      </c>
      <c r="C42" s="204">
        <v>0.0</v>
      </c>
      <c r="D42" s="204">
        <v>0.0</v>
      </c>
      <c r="E42" s="204">
        <v>0.0</v>
      </c>
      <c r="F42" s="204">
        <v>0.0</v>
      </c>
      <c r="G42" s="204">
        <v>0.0</v>
      </c>
      <c r="H42" s="204">
        <v>0.0</v>
      </c>
      <c r="I42" s="204">
        <v>0.0</v>
      </c>
      <c r="J42" s="204">
        <v>0.0</v>
      </c>
      <c r="K42" s="204">
        <v>0.0</v>
      </c>
      <c r="L42" s="204">
        <v>0.0</v>
      </c>
      <c r="M42" s="204">
        <v>0.0</v>
      </c>
      <c r="N42" s="204">
        <v>0.0</v>
      </c>
      <c r="O42" s="204">
        <v>0.0</v>
      </c>
      <c r="P42" s="204">
        <v>0.0</v>
      </c>
      <c r="Q42" s="204">
        <v>0.0</v>
      </c>
      <c r="R42" s="204">
        <v>0.0</v>
      </c>
      <c r="S42" s="204">
        <v>0.0</v>
      </c>
      <c r="T42" s="204">
        <v>3.0</v>
      </c>
      <c r="U42" s="204">
        <v>0.0</v>
      </c>
    </row>
    <row r="43" ht="15.75" customHeight="1">
      <c r="A43" s="176" t="s">
        <v>114</v>
      </c>
      <c r="B43" s="204"/>
      <c r="C43" s="204"/>
      <c r="D43" s="204"/>
      <c r="E43" s="204"/>
      <c r="F43" s="204"/>
      <c r="G43" s="204"/>
      <c r="H43" s="204"/>
      <c r="I43" s="204"/>
      <c r="J43" s="204"/>
      <c r="K43" s="204"/>
      <c r="L43" s="204"/>
      <c r="M43" s="204"/>
      <c r="N43" s="204"/>
      <c r="O43" s="204"/>
      <c r="P43" s="204"/>
      <c r="Q43" s="204"/>
      <c r="R43" s="204"/>
      <c r="S43" s="204"/>
      <c r="T43" s="204"/>
      <c r="U43" s="204"/>
    </row>
    <row r="44" ht="15.75" customHeight="1">
      <c r="A44" s="176" t="s">
        <v>9</v>
      </c>
      <c r="B44" s="204"/>
      <c r="C44" s="204"/>
      <c r="D44" s="204"/>
      <c r="E44" s="204"/>
      <c r="F44" s="204"/>
      <c r="G44" s="204"/>
      <c r="H44" s="204"/>
      <c r="I44" s="204"/>
      <c r="J44" s="204"/>
      <c r="K44" s="204"/>
      <c r="L44" s="204"/>
      <c r="M44" s="204"/>
      <c r="N44" s="204"/>
      <c r="O44" s="204"/>
      <c r="P44" s="204"/>
      <c r="Q44" s="204"/>
      <c r="R44" s="204"/>
      <c r="S44" s="204"/>
      <c r="T44" s="204"/>
      <c r="U44" s="204"/>
    </row>
    <row r="45" ht="15.75" customHeight="1">
      <c r="A45" s="176" t="s">
        <v>69</v>
      </c>
      <c r="B45" s="204"/>
      <c r="C45" s="204"/>
      <c r="D45" s="204"/>
      <c r="E45" s="204"/>
      <c r="F45" s="204"/>
      <c r="G45" s="204"/>
      <c r="H45" s="204"/>
      <c r="I45" s="204"/>
      <c r="J45" s="204"/>
      <c r="K45" s="204"/>
      <c r="L45" s="204"/>
      <c r="M45" s="204"/>
      <c r="N45" s="204"/>
      <c r="O45" s="204"/>
      <c r="P45" s="204"/>
      <c r="Q45" s="204"/>
      <c r="R45" s="204"/>
      <c r="S45" s="204"/>
      <c r="T45" s="204"/>
      <c r="U45" s="204"/>
    </row>
    <row r="46" ht="15.75" customHeight="1">
      <c r="A46" s="176" t="s">
        <v>10</v>
      </c>
      <c r="B46" s="204">
        <v>9253.0</v>
      </c>
      <c r="C46" s="204">
        <v>13780.0</v>
      </c>
      <c r="D46" s="204">
        <v>14166.0</v>
      </c>
      <c r="E46" s="204">
        <v>14070.0</v>
      </c>
      <c r="F46" s="204">
        <v>18833.0</v>
      </c>
      <c r="G46" s="204">
        <v>24171.0</v>
      </c>
      <c r="H46" s="204">
        <v>14670.0</v>
      </c>
      <c r="I46" s="204">
        <v>19494.0</v>
      </c>
      <c r="J46" s="204">
        <v>25916.0</v>
      </c>
      <c r="K46" s="204">
        <v>27652.0</v>
      </c>
      <c r="L46" s="204">
        <v>20281.0</v>
      </c>
      <c r="M46" s="204">
        <v>20988.0</v>
      </c>
      <c r="N46" s="204">
        <v>13964.0</v>
      </c>
      <c r="O46" s="204">
        <v>13811.0</v>
      </c>
      <c r="P46" s="204">
        <v>18037.0</v>
      </c>
      <c r="Q46" s="204">
        <v>17563.0</v>
      </c>
      <c r="R46" s="204">
        <v>17299.0</v>
      </c>
      <c r="S46" s="204">
        <v>11013.0</v>
      </c>
      <c r="T46" s="204">
        <v>18320.0</v>
      </c>
      <c r="U46" s="204">
        <v>16860.0</v>
      </c>
    </row>
    <row r="47" ht="15.75" customHeight="1">
      <c r="A47" s="176" t="s">
        <v>515</v>
      </c>
      <c r="B47" s="204"/>
      <c r="C47" s="204"/>
      <c r="D47" s="204"/>
      <c r="E47" s="204"/>
      <c r="F47" s="204"/>
      <c r="G47" s="204"/>
      <c r="H47" s="204"/>
      <c r="I47" s="204"/>
      <c r="J47" s="204"/>
      <c r="K47" s="204"/>
      <c r="L47" s="204"/>
      <c r="M47" s="204"/>
      <c r="N47" s="204"/>
      <c r="O47" s="204"/>
      <c r="P47" s="204"/>
      <c r="Q47" s="204"/>
      <c r="R47" s="204"/>
      <c r="S47" s="204"/>
      <c r="T47" s="204"/>
      <c r="U47" s="204"/>
    </row>
    <row r="48" ht="15.75" customHeight="1">
      <c r="A48" s="176" t="s">
        <v>115</v>
      </c>
      <c r="B48" s="204"/>
      <c r="C48" s="204"/>
      <c r="D48" s="204"/>
      <c r="E48" s="204"/>
      <c r="F48" s="204"/>
      <c r="G48" s="204"/>
      <c r="H48" s="204"/>
      <c r="I48" s="204"/>
      <c r="J48" s="204"/>
      <c r="K48" s="204"/>
      <c r="L48" s="204"/>
      <c r="M48" s="204"/>
      <c r="N48" s="204"/>
      <c r="O48" s="204"/>
      <c r="P48" s="204"/>
      <c r="Q48" s="204"/>
      <c r="R48" s="204"/>
      <c r="S48" s="204"/>
      <c r="T48" s="204"/>
      <c r="U48" s="204"/>
    </row>
    <row r="49" ht="15.75" customHeight="1">
      <c r="A49" s="176" t="s">
        <v>116</v>
      </c>
      <c r="B49" s="204"/>
      <c r="C49" s="204"/>
      <c r="D49" s="204"/>
      <c r="E49" s="204"/>
      <c r="F49" s="204"/>
      <c r="G49" s="204"/>
      <c r="H49" s="204"/>
      <c r="I49" s="204"/>
      <c r="J49" s="204"/>
      <c r="K49" s="204"/>
      <c r="L49" s="204"/>
      <c r="M49" s="204"/>
      <c r="N49" s="204"/>
      <c r="O49" s="204"/>
      <c r="P49" s="204"/>
      <c r="Q49" s="204"/>
      <c r="R49" s="204"/>
      <c r="S49" s="204"/>
      <c r="T49" s="204"/>
      <c r="U49" s="204"/>
    </row>
    <row r="50" ht="15.75" customHeight="1">
      <c r="A50" s="176" t="s">
        <v>516</v>
      </c>
      <c r="B50" s="204"/>
      <c r="C50" s="204"/>
      <c r="D50" s="204"/>
      <c r="E50" s="204"/>
      <c r="F50" s="204"/>
      <c r="G50" s="204"/>
      <c r="H50" s="204"/>
      <c r="I50" s="204"/>
      <c r="J50" s="204"/>
      <c r="K50" s="204"/>
      <c r="L50" s="204"/>
      <c r="M50" s="204"/>
      <c r="N50" s="204"/>
      <c r="O50" s="204"/>
      <c r="P50" s="204"/>
      <c r="Q50" s="204"/>
      <c r="R50" s="204"/>
      <c r="S50" s="204"/>
      <c r="T50" s="204"/>
      <c r="U50" s="204"/>
    </row>
    <row r="51" ht="15.75" customHeight="1">
      <c r="A51" s="176" t="s">
        <v>11</v>
      </c>
      <c r="B51" s="204">
        <v>0.0</v>
      </c>
      <c r="C51" s="204">
        <v>0.0</v>
      </c>
      <c r="D51" s="204">
        <v>0.0</v>
      </c>
      <c r="E51" s="204">
        <v>0.0</v>
      </c>
      <c r="F51" s="204">
        <v>0.0</v>
      </c>
      <c r="G51" s="204">
        <v>0.0</v>
      </c>
      <c r="H51" s="204">
        <v>0.0</v>
      </c>
      <c r="I51" s="204">
        <v>4.0</v>
      </c>
      <c r="J51" s="204">
        <v>0.0</v>
      </c>
      <c r="K51" s="204">
        <v>14.0</v>
      </c>
      <c r="L51" s="204">
        <v>4.0</v>
      </c>
      <c r="M51" s="204">
        <v>0.0</v>
      </c>
      <c r="N51" s="204">
        <v>10.0</v>
      </c>
      <c r="O51" s="204">
        <v>0.0</v>
      </c>
      <c r="P51" s="204">
        <v>0.0</v>
      </c>
      <c r="Q51" s="204">
        <v>0.0</v>
      </c>
      <c r="R51" s="204">
        <v>0.0</v>
      </c>
      <c r="S51" s="204">
        <v>4.0</v>
      </c>
      <c r="T51" s="204">
        <v>0.0</v>
      </c>
      <c r="U51" s="204">
        <v>2.0</v>
      </c>
    </row>
    <row r="52" ht="15.75" customHeight="1">
      <c r="A52" s="176" t="s">
        <v>517</v>
      </c>
      <c r="B52" s="204">
        <v>53518.0</v>
      </c>
      <c r="C52" s="204">
        <v>67041.0</v>
      </c>
      <c r="D52" s="204">
        <v>85447.0</v>
      </c>
      <c r="E52" s="204">
        <v>78065.0</v>
      </c>
      <c r="F52" s="204">
        <v>103228.0</v>
      </c>
      <c r="G52" s="204">
        <v>163971.0</v>
      </c>
      <c r="H52" s="204">
        <v>134118.0</v>
      </c>
      <c r="I52" s="204">
        <v>207205.0</v>
      </c>
      <c r="J52" s="204">
        <v>365088.0</v>
      </c>
      <c r="K52" s="204">
        <v>286465.0</v>
      </c>
      <c r="L52" s="204">
        <v>276579.0</v>
      </c>
      <c r="M52" s="204">
        <v>298105.0</v>
      </c>
      <c r="N52" s="204">
        <v>246377.0</v>
      </c>
      <c r="O52" s="204">
        <v>226041.0</v>
      </c>
      <c r="P52" s="204">
        <v>266115.0</v>
      </c>
      <c r="Q52" s="204">
        <v>351664.0</v>
      </c>
      <c r="R52" s="204">
        <v>326101.0</v>
      </c>
      <c r="S52" s="204">
        <v>327813.0</v>
      </c>
      <c r="T52" s="204">
        <v>327138.0</v>
      </c>
      <c r="U52" s="204">
        <v>385150.0</v>
      </c>
    </row>
    <row r="53" ht="15.75" customHeight="1">
      <c r="A53" s="176" t="s">
        <v>117</v>
      </c>
      <c r="B53" s="204">
        <v>0.0</v>
      </c>
      <c r="C53" s="204">
        <v>0.0</v>
      </c>
      <c r="D53" s="204">
        <v>2.0</v>
      </c>
      <c r="E53" s="204">
        <v>1.0</v>
      </c>
      <c r="F53" s="204">
        <v>29.0</v>
      </c>
      <c r="G53" s="204">
        <v>30.0</v>
      </c>
      <c r="H53" s="204">
        <v>29.0</v>
      </c>
      <c r="I53" s="204">
        <v>60.0</v>
      </c>
      <c r="J53" s="204">
        <v>98.0</v>
      </c>
      <c r="K53" s="204">
        <v>44.0</v>
      </c>
      <c r="L53" s="204">
        <v>30.0</v>
      </c>
      <c r="M53" s="204">
        <v>35.0</v>
      </c>
      <c r="N53" s="204">
        <v>11.0</v>
      </c>
      <c r="O53" s="204">
        <v>78.0</v>
      </c>
      <c r="P53" s="204">
        <v>29.0</v>
      </c>
      <c r="Q53" s="204">
        <v>39.0</v>
      </c>
      <c r="R53" s="204">
        <v>20.0</v>
      </c>
      <c r="S53" s="204">
        <v>51.0</v>
      </c>
      <c r="T53" s="204">
        <v>65.0</v>
      </c>
      <c r="U53" s="204">
        <v>44.0</v>
      </c>
    </row>
    <row r="54" ht="15.75" customHeight="1">
      <c r="A54" s="176" t="s">
        <v>62</v>
      </c>
      <c r="B54" s="204"/>
      <c r="C54" s="204"/>
      <c r="D54" s="204"/>
      <c r="E54" s="204"/>
      <c r="F54" s="204"/>
      <c r="G54" s="204"/>
      <c r="H54" s="204"/>
      <c r="I54" s="204"/>
      <c r="J54" s="204"/>
      <c r="K54" s="204"/>
      <c r="L54" s="204"/>
      <c r="M54" s="204"/>
      <c r="N54" s="204"/>
      <c r="O54" s="204"/>
      <c r="P54" s="204"/>
      <c r="Q54" s="204"/>
      <c r="R54" s="204"/>
      <c r="S54" s="204"/>
      <c r="T54" s="204"/>
      <c r="U54" s="204"/>
    </row>
    <row r="55" ht="15.75" customHeight="1">
      <c r="A55" s="176" t="s">
        <v>118</v>
      </c>
      <c r="B55" s="204"/>
      <c r="C55" s="204"/>
      <c r="D55" s="204"/>
      <c r="E55" s="204"/>
      <c r="F55" s="204"/>
      <c r="G55" s="204"/>
      <c r="H55" s="204"/>
      <c r="I55" s="204"/>
      <c r="J55" s="204"/>
      <c r="K55" s="204"/>
      <c r="L55" s="204"/>
      <c r="M55" s="204"/>
      <c r="N55" s="204"/>
      <c r="O55" s="204"/>
      <c r="P55" s="204"/>
      <c r="Q55" s="204"/>
      <c r="R55" s="204"/>
      <c r="S55" s="204"/>
      <c r="T55" s="204"/>
      <c r="U55" s="204"/>
    </row>
    <row r="56" ht="15.75" customHeight="1">
      <c r="A56" s="176" t="s">
        <v>119</v>
      </c>
      <c r="B56" s="204"/>
      <c r="C56" s="204"/>
      <c r="D56" s="204"/>
      <c r="E56" s="204"/>
      <c r="F56" s="204"/>
      <c r="G56" s="204"/>
      <c r="H56" s="204"/>
      <c r="I56" s="204"/>
      <c r="J56" s="204"/>
      <c r="K56" s="204"/>
      <c r="L56" s="204"/>
      <c r="M56" s="204"/>
      <c r="N56" s="204"/>
      <c r="O56" s="204"/>
      <c r="P56" s="204"/>
      <c r="Q56" s="204"/>
      <c r="R56" s="204"/>
      <c r="S56" s="204"/>
      <c r="T56" s="204"/>
      <c r="U56" s="204"/>
    </row>
    <row r="57" ht="15.75" customHeight="1">
      <c r="A57" s="176" t="s">
        <v>120</v>
      </c>
      <c r="B57" s="204">
        <v>4.0</v>
      </c>
      <c r="C57" s="204">
        <v>4.0</v>
      </c>
      <c r="D57" s="204">
        <v>0.0</v>
      </c>
      <c r="E57" s="204">
        <v>2.0</v>
      </c>
      <c r="F57" s="204">
        <v>0.0</v>
      </c>
      <c r="G57" s="204">
        <v>0.0</v>
      </c>
      <c r="H57" s="204">
        <v>0.0</v>
      </c>
      <c r="I57" s="204">
        <v>0.0</v>
      </c>
      <c r="J57" s="204">
        <v>3.0</v>
      </c>
      <c r="K57" s="204">
        <v>0.0</v>
      </c>
      <c r="L57" s="204">
        <v>0.0</v>
      </c>
      <c r="M57" s="204">
        <v>2.0</v>
      </c>
      <c r="N57" s="204">
        <v>0.0</v>
      </c>
      <c r="O57" s="204">
        <v>0.0</v>
      </c>
      <c r="P57" s="204">
        <v>0.0</v>
      </c>
      <c r="Q57" s="204">
        <v>0.0</v>
      </c>
      <c r="R57" s="204">
        <v>2.0</v>
      </c>
      <c r="S57" s="204">
        <v>0.0</v>
      </c>
      <c r="T57" s="204">
        <v>4.0</v>
      </c>
      <c r="U57" s="204">
        <v>0.0</v>
      </c>
    </row>
    <row r="58" ht="15.75" customHeight="1">
      <c r="A58" s="176" t="s">
        <v>121</v>
      </c>
      <c r="B58" s="204"/>
      <c r="C58" s="204"/>
      <c r="D58" s="204"/>
      <c r="E58" s="204"/>
      <c r="F58" s="204"/>
      <c r="G58" s="204"/>
      <c r="H58" s="204"/>
      <c r="I58" s="204"/>
      <c r="J58" s="204"/>
      <c r="K58" s="204"/>
      <c r="L58" s="204"/>
      <c r="M58" s="204"/>
      <c r="N58" s="204"/>
      <c r="O58" s="204"/>
      <c r="P58" s="204"/>
      <c r="Q58" s="204"/>
      <c r="R58" s="204"/>
      <c r="S58" s="204"/>
      <c r="T58" s="204"/>
      <c r="U58" s="204"/>
    </row>
    <row r="59" ht="15.75" customHeight="1">
      <c r="A59" s="176" t="s">
        <v>122</v>
      </c>
      <c r="B59" s="204">
        <v>1.0</v>
      </c>
      <c r="C59" s="204">
        <v>3.0</v>
      </c>
      <c r="D59" s="204">
        <v>1.0</v>
      </c>
      <c r="E59" s="204">
        <v>0.0</v>
      </c>
      <c r="F59" s="204">
        <v>1.0</v>
      </c>
      <c r="G59" s="204">
        <v>0.0</v>
      </c>
      <c r="H59" s="204">
        <v>5.0</v>
      </c>
      <c r="I59" s="204">
        <v>7.0</v>
      </c>
      <c r="J59" s="204">
        <v>6.0</v>
      </c>
      <c r="K59" s="204">
        <v>1.0</v>
      </c>
      <c r="L59" s="204">
        <v>0.0</v>
      </c>
      <c r="M59" s="204">
        <v>0.0</v>
      </c>
      <c r="N59" s="204">
        <v>0.0</v>
      </c>
      <c r="O59" s="204">
        <v>0.0</v>
      </c>
      <c r="P59" s="204">
        <v>0.0</v>
      </c>
      <c r="Q59" s="204">
        <v>0.0</v>
      </c>
      <c r="R59" s="204">
        <v>0.0</v>
      </c>
      <c r="S59" s="204">
        <v>0.0</v>
      </c>
      <c r="T59" s="204">
        <v>0.0</v>
      </c>
      <c r="U59" s="204">
        <v>5.0</v>
      </c>
    </row>
    <row r="60" ht="15.75" customHeight="1">
      <c r="A60" s="176" t="s">
        <v>56</v>
      </c>
      <c r="B60" s="204">
        <v>0.0</v>
      </c>
      <c r="C60" s="204">
        <v>0.0</v>
      </c>
      <c r="D60" s="204">
        <v>0.0</v>
      </c>
      <c r="E60" s="204">
        <v>0.0</v>
      </c>
      <c r="F60" s="204"/>
      <c r="G60" s="204"/>
      <c r="H60" s="204"/>
      <c r="I60" s="204"/>
      <c r="J60" s="204"/>
      <c r="K60" s="204"/>
      <c r="L60" s="204"/>
      <c r="M60" s="204"/>
      <c r="N60" s="204"/>
      <c r="O60" s="204">
        <v>0.0</v>
      </c>
      <c r="P60" s="204">
        <v>0.0</v>
      </c>
      <c r="Q60" s="204">
        <v>0.0</v>
      </c>
      <c r="R60" s="204">
        <v>70.0</v>
      </c>
      <c r="S60" s="204"/>
      <c r="T60" s="204"/>
      <c r="U60" s="204"/>
    </row>
    <row r="61" ht="15.75" customHeight="1">
      <c r="A61" s="176" t="s">
        <v>518</v>
      </c>
      <c r="B61" s="204"/>
      <c r="C61" s="204"/>
      <c r="D61" s="204"/>
      <c r="E61" s="204"/>
      <c r="F61" s="204"/>
      <c r="G61" s="204"/>
      <c r="H61" s="204"/>
      <c r="I61" s="204"/>
      <c r="J61" s="204"/>
      <c r="K61" s="204"/>
      <c r="L61" s="204"/>
      <c r="M61" s="204"/>
      <c r="N61" s="204"/>
      <c r="O61" s="204"/>
      <c r="P61" s="204"/>
      <c r="Q61" s="204"/>
      <c r="R61" s="204"/>
      <c r="S61" s="204"/>
      <c r="T61" s="204"/>
      <c r="U61" s="204"/>
    </row>
    <row r="62" ht="15.75" customHeight="1">
      <c r="A62" s="176" t="s">
        <v>123</v>
      </c>
      <c r="B62" s="204">
        <v>2417.0</v>
      </c>
      <c r="C62" s="204">
        <v>3362.0</v>
      </c>
      <c r="D62" s="204">
        <v>3332.0</v>
      </c>
      <c r="E62" s="204">
        <v>4471.0</v>
      </c>
      <c r="F62" s="204">
        <v>5276.0</v>
      </c>
      <c r="G62" s="204">
        <v>6677.0</v>
      </c>
      <c r="H62" s="204">
        <v>3293.0</v>
      </c>
      <c r="I62" s="204">
        <v>4263.0</v>
      </c>
      <c r="J62" s="204">
        <v>6978.0</v>
      </c>
      <c r="K62" s="204">
        <v>7046.0</v>
      </c>
      <c r="L62" s="204">
        <v>6611.0</v>
      </c>
      <c r="M62" s="204">
        <v>7199.0</v>
      </c>
      <c r="N62" s="204">
        <v>5379.0</v>
      </c>
      <c r="O62" s="204">
        <v>4704.0</v>
      </c>
      <c r="P62" s="204">
        <v>4624.0</v>
      </c>
      <c r="Q62" s="204">
        <v>4490.0</v>
      </c>
      <c r="R62" s="204">
        <v>3569.0</v>
      </c>
      <c r="S62" s="204">
        <v>4478.0</v>
      </c>
      <c r="T62" s="204">
        <v>4643.0</v>
      </c>
      <c r="U62" s="204">
        <v>5066.0</v>
      </c>
    </row>
    <row r="63" ht="15.75" customHeight="1">
      <c r="A63" s="176" t="s">
        <v>124</v>
      </c>
      <c r="B63" s="204">
        <v>27.0</v>
      </c>
      <c r="C63" s="204">
        <v>50.0</v>
      </c>
      <c r="D63" s="204">
        <v>82.0</v>
      </c>
      <c r="E63" s="204">
        <v>0.0</v>
      </c>
      <c r="F63" s="204">
        <v>11.0</v>
      </c>
      <c r="G63" s="204">
        <v>22.0</v>
      </c>
      <c r="H63" s="204">
        <v>3.0</v>
      </c>
      <c r="I63" s="204">
        <v>91.0</v>
      </c>
      <c r="J63" s="204">
        <v>155.0</v>
      </c>
      <c r="K63" s="204">
        <v>176.0</v>
      </c>
      <c r="L63" s="204">
        <v>84.0</v>
      </c>
      <c r="M63" s="204">
        <v>39.0</v>
      </c>
      <c r="N63" s="204">
        <v>183.0</v>
      </c>
      <c r="O63" s="204">
        <v>30.0</v>
      </c>
      <c r="P63" s="204">
        <v>69.0</v>
      </c>
      <c r="Q63" s="204">
        <v>132.0</v>
      </c>
      <c r="R63" s="204">
        <v>59.0</v>
      </c>
      <c r="S63" s="204">
        <v>153.0</v>
      </c>
      <c r="T63" s="204">
        <v>173.0</v>
      </c>
      <c r="U63" s="204">
        <v>266.0</v>
      </c>
    </row>
    <row r="64" ht="15.75" customHeight="1">
      <c r="A64" s="176" t="s">
        <v>125</v>
      </c>
      <c r="B64" s="204"/>
      <c r="C64" s="204"/>
      <c r="D64" s="204"/>
      <c r="E64" s="204"/>
      <c r="F64" s="204"/>
      <c r="G64" s="204"/>
      <c r="H64" s="204">
        <v>0.0</v>
      </c>
      <c r="I64" s="204"/>
      <c r="J64" s="204"/>
      <c r="K64" s="204"/>
      <c r="L64" s="204">
        <v>7.0</v>
      </c>
      <c r="M64" s="204"/>
      <c r="N64" s="204"/>
      <c r="O64" s="204"/>
      <c r="P64" s="204"/>
      <c r="Q64" s="204"/>
      <c r="R64" s="204"/>
      <c r="S64" s="204"/>
      <c r="T64" s="204"/>
      <c r="U64" s="204"/>
    </row>
    <row r="65" ht="15.75" customHeight="1">
      <c r="A65" s="176" t="s">
        <v>126</v>
      </c>
      <c r="B65" s="204"/>
      <c r="C65" s="204"/>
      <c r="D65" s="204"/>
      <c r="E65" s="204"/>
      <c r="F65" s="204"/>
      <c r="G65" s="204"/>
      <c r="H65" s="204"/>
      <c r="I65" s="204"/>
      <c r="J65" s="204"/>
      <c r="K65" s="204"/>
      <c r="L65" s="204"/>
      <c r="M65" s="204"/>
      <c r="N65" s="204"/>
      <c r="O65" s="204"/>
      <c r="P65" s="204"/>
      <c r="Q65" s="204"/>
      <c r="R65" s="204"/>
      <c r="S65" s="204"/>
      <c r="T65" s="204"/>
      <c r="U65" s="204"/>
    </row>
    <row r="66" ht="15.75" customHeight="1">
      <c r="A66" s="176" t="s">
        <v>127</v>
      </c>
      <c r="B66" s="204"/>
      <c r="C66" s="204"/>
      <c r="D66" s="204"/>
      <c r="E66" s="204"/>
      <c r="F66" s="204"/>
      <c r="G66" s="204"/>
      <c r="H66" s="204"/>
      <c r="I66" s="204"/>
      <c r="J66" s="204"/>
      <c r="K66" s="204"/>
      <c r="L66" s="204"/>
      <c r="M66" s="204"/>
      <c r="N66" s="204"/>
      <c r="O66" s="204"/>
      <c r="P66" s="204"/>
      <c r="Q66" s="204"/>
      <c r="R66" s="204"/>
      <c r="S66" s="204"/>
      <c r="T66" s="204"/>
      <c r="U66" s="204"/>
    </row>
    <row r="67" ht="15.75" customHeight="1">
      <c r="A67" s="176" t="s">
        <v>128</v>
      </c>
      <c r="B67" s="204">
        <v>0.0</v>
      </c>
      <c r="C67" s="204">
        <v>0.0</v>
      </c>
      <c r="D67" s="204">
        <v>0.0</v>
      </c>
      <c r="E67" s="204">
        <v>0.0</v>
      </c>
      <c r="F67" s="204">
        <v>0.0</v>
      </c>
      <c r="G67" s="204">
        <v>13.0</v>
      </c>
      <c r="H67" s="204">
        <v>0.0</v>
      </c>
      <c r="I67" s="204">
        <v>0.0</v>
      </c>
      <c r="J67" s="204">
        <v>0.0</v>
      </c>
      <c r="K67" s="204">
        <v>0.0</v>
      </c>
      <c r="L67" s="204">
        <v>0.0</v>
      </c>
      <c r="M67" s="204">
        <v>0.0</v>
      </c>
      <c r="N67" s="204">
        <v>0.0</v>
      </c>
      <c r="O67" s="204">
        <v>0.0</v>
      </c>
      <c r="P67" s="204">
        <v>14.0</v>
      </c>
      <c r="Q67" s="204">
        <v>0.0</v>
      </c>
      <c r="R67" s="204">
        <v>0.0</v>
      </c>
      <c r="S67" s="204">
        <v>0.0</v>
      </c>
      <c r="T67" s="204">
        <v>0.0</v>
      </c>
      <c r="U67" s="204">
        <v>0.0</v>
      </c>
    </row>
    <row r="68" ht="15.75" customHeight="1">
      <c r="A68" s="176" t="s">
        <v>12</v>
      </c>
      <c r="B68" s="204">
        <v>9.0</v>
      </c>
      <c r="C68" s="204">
        <v>28.0</v>
      </c>
      <c r="D68" s="204">
        <v>9.0</v>
      </c>
      <c r="E68" s="204">
        <v>5.0</v>
      </c>
      <c r="F68" s="204">
        <v>2.0</v>
      </c>
      <c r="G68" s="204">
        <v>133.0</v>
      </c>
      <c r="H68" s="204">
        <v>103.0</v>
      </c>
      <c r="I68" s="204">
        <v>54.0</v>
      </c>
      <c r="J68" s="204">
        <v>5.0</v>
      </c>
      <c r="K68" s="204">
        <v>7.0</v>
      </c>
      <c r="L68" s="204">
        <v>0.0</v>
      </c>
      <c r="M68" s="204">
        <v>3.0</v>
      </c>
      <c r="N68" s="204">
        <v>0.0</v>
      </c>
      <c r="O68" s="204">
        <v>160.0</v>
      </c>
      <c r="P68" s="204">
        <v>0.0</v>
      </c>
      <c r="Q68" s="204">
        <v>0.0</v>
      </c>
      <c r="R68" s="204">
        <v>0.0</v>
      </c>
      <c r="S68" s="204">
        <v>100.0</v>
      </c>
      <c r="T68" s="204">
        <v>0.0</v>
      </c>
      <c r="U68" s="204">
        <v>1.0</v>
      </c>
    </row>
    <row r="69" ht="15.75" customHeight="1">
      <c r="A69" s="176" t="s">
        <v>129</v>
      </c>
      <c r="B69" s="204">
        <v>0.0</v>
      </c>
      <c r="C69" s="204">
        <v>0.0</v>
      </c>
      <c r="D69" s="204">
        <v>0.0</v>
      </c>
      <c r="E69" s="204">
        <v>0.0</v>
      </c>
      <c r="F69" s="204">
        <v>0.0</v>
      </c>
      <c r="G69" s="204">
        <v>0.0</v>
      </c>
      <c r="H69" s="204">
        <v>0.0</v>
      </c>
      <c r="I69" s="204">
        <v>0.0</v>
      </c>
      <c r="J69" s="204">
        <v>0.0</v>
      </c>
      <c r="K69" s="204">
        <v>0.0</v>
      </c>
      <c r="L69" s="204">
        <v>0.0</v>
      </c>
      <c r="M69" s="204">
        <v>0.0</v>
      </c>
      <c r="N69" s="204">
        <v>0.0</v>
      </c>
      <c r="O69" s="204">
        <v>0.0</v>
      </c>
      <c r="P69" s="204">
        <v>0.0</v>
      </c>
      <c r="Q69" s="204">
        <v>0.0</v>
      </c>
      <c r="R69" s="204">
        <v>0.0</v>
      </c>
      <c r="S69" s="204">
        <v>0.0</v>
      </c>
      <c r="T69" s="204">
        <v>1.0</v>
      </c>
      <c r="U69" s="204">
        <v>0.0</v>
      </c>
    </row>
    <row r="70" ht="15.75" customHeight="1">
      <c r="A70" s="176" t="s">
        <v>130</v>
      </c>
      <c r="B70" s="204"/>
      <c r="C70" s="204"/>
      <c r="D70" s="204"/>
      <c r="E70" s="204"/>
      <c r="F70" s="204"/>
      <c r="G70" s="204"/>
      <c r="H70" s="204"/>
      <c r="I70" s="204"/>
      <c r="J70" s="204"/>
      <c r="K70" s="204"/>
      <c r="L70" s="204"/>
      <c r="M70" s="204"/>
      <c r="N70" s="204"/>
      <c r="O70" s="204"/>
      <c r="P70" s="204"/>
      <c r="Q70" s="204"/>
      <c r="R70" s="204"/>
      <c r="S70" s="204"/>
      <c r="T70" s="204"/>
      <c r="U70" s="204">
        <v>23.0</v>
      </c>
    </row>
    <row r="71" ht="15.75" customHeight="1">
      <c r="A71" s="176" t="s">
        <v>131</v>
      </c>
      <c r="B71" s="204"/>
      <c r="C71" s="204"/>
      <c r="D71" s="204"/>
      <c r="E71" s="204"/>
      <c r="F71" s="204"/>
      <c r="G71" s="204"/>
      <c r="H71" s="204"/>
      <c r="I71" s="204"/>
      <c r="J71" s="204"/>
      <c r="K71" s="204"/>
      <c r="L71" s="204"/>
      <c r="M71" s="204"/>
      <c r="N71" s="204"/>
      <c r="O71" s="204"/>
      <c r="P71" s="204"/>
      <c r="Q71" s="204"/>
      <c r="R71" s="204"/>
      <c r="S71" s="204"/>
      <c r="T71" s="204"/>
      <c r="U71" s="204"/>
    </row>
    <row r="72" ht="15.75" customHeight="1">
      <c r="A72" s="176" t="s">
        <v>132</v>
      </c>
      <c r="B72" s="204">
        <v>0.0</v>
      </c>
      <c r="C72" s="204">
        <v>0.0</v>
      </c>
      <c r="D72" s="204">
        <v>0.0</v>
      </c>
      <c r="E72" s="204">
        <v>0.0</v>
      </c>
      <c r="F72" s="204">
        <v>0.0</v>
      </c>
      <c r="G72" s="204">
        <v>0.0</v>
      </c>
      <c r="H72" s="204">
        <v>0.0</v>
      </c>
      <c r="I72" s="204">
        <v>0.0</v>
      </c>
      <c r="J72" s="204">
        <v>1.0</v>
      </c>
      <c r="K72" s="204">
        <v>0.0</v>
      </c>
      <c r="L72" s="204">
        <v>0.0</v>
      </c>
      <c r="M72" s="204">
        <v>0.0</v>
      </c>
      <c r="N72" s="204">
        <v>0.0</v>
      </c>
      <c r="O72" s="204">
        <v>0.0</v>
      </c>
      <c r="P72" s="204">
        <v>0.0</v>
      </c>
      <c r="Q72" s="204">
        <v>0.0</v>
      </c>
      <c r="R72" s="204">
        <v>0.0</v>
      </c>
      <c r="S72" s="204">
        <v>0.0</v>
      </c>
      <c r="T72" s="204">
        <v>0.0</v>
      </c>
      <c r="U72" s="204"/>
    </row>
    <row r="73" ht="15.75" customHeight="1">
      <c r="A73" s="176" t="s">
        <v>75</v>
      </c>
      <c r="B73" s="204">
        <v>0.0</v>
      </c>
      <c r="C73" s="204">
        <v>0.0</v>
      </c>
      <c r="D73" s="204">
        <v>1.0</v>
      </c>
      <c r="E73" s="204">
        <v>0.0</v>
      </c>
      <c r="F73" s="204">
        <v>0.0</v>
      </c>
      <c r="G73" s="204">
        <v>5.0</v>
      </c>
      <c r="H73" s="204">
        <v>0.0</v>
      </c>
      <c r="I73" s="204">
        <v>0.0</v>
      </c>
      <c r="J73" s="204">
        <v>0.0</v>
      </c>
      <c r="K73" s="204">
        <v>0.0</v>
      </c>
      <c r="L73" s="204">
        <v>0.0</v>
      </c>
      <c r="M73" s="204">
        <v>0.0</v>
      </c>
      <c r="N73" s="204">
        <v>0.0</v>
      </c>
      <c r="O73" s="204">
        <v>0.0</v>
      </c>
      <c r="P73" s="204">
        <v>0.0</v>
      </c>
      <c r="Q73" s="204">
        <v>0.0</v>
      </c>
      <c r="R73" s="204">
        <v>0.0</v>
      </c>
      <c r="S73" s="204">
        <v>65.0</v>
      </c>
      <c r="T73" s="204">
        <v>85.0</v>
      </c>
      <c r="U73" s="204">
        <v>89.0</v>
      </c>
    </row>
    <row r="74" ht="15.75" customHeight="1">
      <c r="A74" s="176" t="s">
        <v>13</v>
      </c>
      <c r="B74" s="204">
        <f t="shared" ref="B74:U74" si="1">SUM(B215:B232)</f>
        <v>19590</v>
      </c>
      <c r="C74" s="204">
        <f t="shared" si="1"/>
        <v>24655</v>
      </c>
      <c r="D74" s="204">
        <f t="shared" si="1"/>
        <v>22628</v>
      </c>
      <c r="E74" s="204">
        <f t="shared" si="1"/>
        <v>27145</v>
      </c>
      <c r="F74" s="204">
        <f t="shared" si="1"/>
        <v>35383</v>
      </c>
      <c r="G74" s="204">
        <f t="shared" si="1"/>
        <v>41653</v>
      </c>
      <c r="H74" s="204">
        <f t="shared" si="1"/>
        <v>32874</v>
      </c>
      <c r="I74" s="204">
        <f t="shared" si="1"/>
        <v>42208</v>
      </c>
      <c r="J74" s="204">
        <f t="shared" si="1"/>
        <v>58581</v>
      </c>
      <c r="K74" s="204">
        <f t="shared" si="1"/>
        <v>46172</v>
      </c>
      <c r="L74" s="204">
        <f t="shared" si="1"/>
        <v>42133</v>
      </c>
      <c r="M74" s="204">
        <f t="shared" si="1"/>
        <v>52693</v>
      </c>
      <c r="N74" s="204">
        <f t="shared" si="1"/>
        <v>55111</v>
      </c>
      <c r="O74" s="204">
        <f t="shared" si="1"/>
        <v>40853</v>
      </c>
      <c r="P74" s="204">
        <f t="shared" si="1"/>
        <v>52107</v>
      </c>
      <c r="Q74" s="204">
        <f t="shared" si="1"/>
        <v>57197</v>
      </c>
      <c r="R74" s="204">
        <f t="shared" si="1"/>
        <v>52951</v>
      </c>
      <c r="S74" s="204">
        <f t="shared" si="1"/>
        <v>50754</v>
      </c>
      <c r="T74" s="204">
        <f t="shared" si="1"/>
        <v>69176</v>
      </c>
      <c r="U74" s="204">
        <f t="shared" si="1"/>
        <v>64945</v>
      </c>
    </row>
    <row r="75" ht="15.75" customHeight="1">
      <c r="A75" s="176" t="s">
        <v>519</v>
      </c>
      <c r="B75" s="204"/>
      <c r="C75" s="204"/>
      <c r="D75" s="204"/>
      <c r="E75" s="204"/>
      <c r="F75" s="204"/>
      <c r="G75" s="204"/>
      <c r="H75" s="204"/>
      <c r="I75" s="204"/>
      <c r="J75" s="204"/>
      <c r="K75" s="204"/>
      <c r="L75" s="204"/>
      <c r="M75" s="204"/>
      <c r="N75" s="204"/>
      <c r="O75" s="204"/>
      <c r="P75" s="204"/>
      <c r="Q75" s="204"/>
      <c r="R75" s="204"/>
      <c r="S75" s="204"/>
      <c r="T75" s="204"/>
      <c r="U75" s="204"/>
    </row>
    <row r="76" ht="15.75" customHeight="1">
      <c r="A76" s="176" t="s">
        <v>133</v>
      </c>
      <c r="B76" s="204">
        <v>0.0</v>
      </c>
      <c r="C76" s="204">
        <v>0.0</v>
      </c>
      <c r="D76" s="204">
        <v>0.0</v>
      </c>
      <c r="E76" s="204">
        <v>2.0</v>
      </c>
      <c r="F76" s="204">
        <v>0.0</v>
      </c>
      <c r="G76" s="204">
        <v>0.0</v>
      </c>
      <c r="H76" s="204">
        <v>17.0</v>
      </c>
      <c r="I76" s="204">
        <v>0.0</v>
      </c>
      <c r="J76" s="204">
        <v>2.0</v>
      </c>
      <c r="K76" s="204">
        <v>1.0</v>
      </c>
      <c r="L76" s="204">
        <v>4.0</v>
      </c>
      <c r="M76" s="204">
        <v>30.0</v>
      </c>
      <c r="N76" s="204">
        <v>1.0</v>
      </c>
      <c r="O76" s="204">
        <v>56.0</v>
      </c>
      <c r="P76" s="204">
        <v>1.0</v>
      </c>
      <c r="Q76" s="204">
        <v>0.0</v>
      </c>
      <c r="R76" s="204">
        <v>2.0</v>
      </c>
      <c r="S76" s="204">
        <v>0.0</v>
      </c>
      <c r="T76" s="204">
        <v>0.0</v>
      </c>
      <c r="U76" s="204">
        <v>0.0</v>
      </c>
    </row>
    <row r="77" ht="15.75" customHeight="1">
      <c r="A77" s="176" t="s">
        <v>520</v>
      </c>
      <c r="B77" s="204"/>
      <c r="C77" s="204"/>
      <c r="D77" s="204"/>
      <c r="E77" s="204"/>
      <c r="F77" s="204"/>
      <c r="G77" s="204"/>
      <c r="H77" s="204"/>
      <c r="I77" s="204"/>
      <c r="J77" s="204"/>
      <c r="K77" s="204"/>
      <c r="L77" s="204"/>
      <c r="M77" s="204"/>
      <c r="N77" s="204"/>
      <c r="O77" s="204"/>
      <c r="P77" s="204"/>
      <c r="Q77" s="204"/>
      <c r="R77" s="204"/>
      <c r="S77" s="204"/>
      <c r="T77" s="204"/>
      <c r="U77" s="204"/>
    </row>
    <row r="78" ht="15.75" customHeight="1">
      <c r="A78" s="176" t="s">
        <v>134</v>
      </c>
      <c r="B78" s="204">
        <v>0.0</v>
      </c>
      <c r="C78" s="204">
        <v>0.0</v>
      </c>
      <c r="D78" s="204">
        <v>0.0</v>
      </c>
      <c r="E78" s="204">
        <v>0.0</v>
      </c>
      <c r="F78" s="204">
        <v>0.0</v>
      </c>
      <c r="G78" s="204">
        <v>0.0</v>
      </c>
      <c r="H78" s="204">
        <v>0.0</v>
      </c>
      <c r="I78" s="204">
        <v>0.0</v>
      </c>
      <c r="J78" s="204">
        <v>0.0</v>
      </c>
      <c r="K78" s="204">
        <v>0.0</v>
      </c>
      <c r="L78" s="204">
        <v>2.0</v>
      </c>
      <c r="M78" s="204">
        <v>0.0</v>
      </c>
      <c r="N78" s="204">
        <v>0.0</v>
      </c>
      <c r="O78" s="204">
        <v>0.0</v>
      </c>
      <c r="P78" s="204">
        <v>0.0</v>
      </c>
      <c r="Q78" s="204">
        <v>0.0</v>
      </c>
      <c r="R78" s="204">
        <v>0.0</v>
      </c>
      <c r="S78" s="204">
        <v>0.0</v>
      </c>
      <c r="T78" s="204">
        <v>0.0</v>
      </c>
      <c r="U78" s="204"/>
    </row>
    <row r="79" ht="15.75" customHeight="1">
      <c r="A79" s="176" t="s">
        <v>135</v>
      </c>
      <c r="B79" s="204"/>
      <c r="C79" s="204"/>
      <c r="D79" s="204"/>
      <c r="E79" s="204"/>
      <c r="F79" s="204"/>
      <c r="G79" s="204"/>
      <c r="H79" s="204"/>
      <c r="I79" s="204"/>
      <c r="J79" s="204"/>
      <c r="K79" s="204"/>
      <c r="L79" s="204"/>
      <c r="M79" s="204"/>
      <c r="N79" s="204"/>
      <c r="O79" s="204"/>
      <c r="P79" s="204"/>
      <c r="Q79" s="204"/>
      <c r="R79" s="204"/>
      <c r="S79" s="204"/>
      <c r="T79" s="204"/>
      <c r="U79" s="204"/>
    </row>
    <row r="80" ht="15.75" customHeight="1">
      <c r="A80" s="176" t="s">
        <v>14</v>
      </c>
      <c r="B80" s="204">
        <v>7.0</v>
      </c>
      <c r="C80" s="204">
        <v>0.0</v>
      </c>
      <c r="D80" s="204">
        <v>0.0</v>
      </c>
      <c r="E80" s="204">
        <v>0.0</v>
      </c>
      <c r="F80" s="204">
        <v>0.0</v>
      </c>
      <c r="G80" s="204">
        <v>0.0</v>
      </c>
      <c r="H80" s="204">
        <v>0.0</v>
      </c>
      <c r="I80" s="204">
        <v>0.0</v>
      </c>
      <c r="J80" s="204">
        <v>0.0</v>
      </c>
      <c r="K80" s="204">
        <v>0.0</v>
      </c>
      <c r="L80" s="204">
        <v>0.0</v>
      </c>
      <c r="M80" s="204">
        <v>0.0</v>
      </c>
      <c r="N80" s="204">
        <v>0.0</v>
      </c>
      <c r="O80" s="204">
        <v>0.0</v>
      </c>
      <c r="P80" s="204">
        <v>1.0</v>
      </c>
      <c r="Q80" s="204">
        <v>0.0</v>
      </c>
      <c r="R80" s="204">
        <v>16.0</v>
      </c>
      <c r="S80" s="204">
        <v>0.0</v>
      </c>
      <c r="T80" s="204">
        <v>0.0</v>
      </c>
      <c r="U80" s="204">
        <v>0.0</v>
      </c>
    </row>
    <row r="81" ht="15.75" customHeight="1">
      <c r="A81" s="176" t="s">
        <v>136</v>
      </c>
      <c r="B81" s="204">
        <v>0.0</v>
      </c>
      <c r="C81" s="204">
        <v>0.0</v>
      </c>
      <c r="D81" s="204">
        <v>0.0</v>
      </c>
      <c r="E81" s="204">
        <v>0.0</v>
      </c>
      <c r="F81" s="204">
        <v>0.0</v>
      </c>
      <c r="G81" s="204">
        <v>0.0</v>
      </c>
      <c r="H81" s="204">
        <v>0.0</v>
      </c>
      <c r="I81" s="204">
        <v>0.0</v>
      </c>
      <c r="J81" s="204">
        <v>0.0</v>
      </c>
      <c r="K81" s="204">
        <v>1.0</v>
      </c>
      <c r="L81" s="204">
        <v>0.0</v>
      </c>
      <c r="M81" s="204">
        <v>0.0</v>
      </c>
      <c r="N81" s="204">
        <v>0.0</v>
      </c>
      <c r="O81" s="204">
        <v>0.0</v>
      </c>
      <c r="P81" s="204">
        <v>0.0</v>
      </c>
      <c r="Q81" s="204">
        <v>0.0</v>
      </c>
      <c r="R81" s="204">
        <v>0.0</v>
      </c>
      <c r="S81" s="204">
        <v>3.0</v>
      </c>
      <c r="T81" s="204">
        <v>3.0</v>
      </c>
      <c r="U81" s="204"/>
    </row>
    <row r="82" ht="15.75" customHeight="1">
      <c r="A82" s="176" t="s">
        <v>521</v>
      </c>
      <c r="B82" s="204"/>
      <c r="C82" s="204"/>
      <c r="D82" s="204"/>
      <c r="E82" s="204"/>
      <c r="F82" s="204"/>
      <c r="G82" s="204"/>
      <c r="H82" s="204"/>
      <c r="I82" s="204"/>
      <c r="J82" s="204"/>
      <c r="K82" s="204"/>
      <c r="L82" s="204"/>
      <c r="M82" s="204"/>
      <c r="N82" s="204"/>
      <c r="O82" s="204"/>
      <c r="P82" s="204"/>
      <c r="Q82" s="204"/>
      <c r="R82" s="204"/>
      <c r="S82" s="204"/>
      <c r="T82" s="204"/>
      <c r="U82" s="204"/>
    </row>
    <row r="83" ht="15.75" customHeight="1">
      <c r="A83" s="176" t="s">
        <v>522</v>
      </c>
      <c r="B83" s="204"/>
      <c r="C83" s="204"/>
      <c r="D83" s="204"/>
      <c r="E83" s="204"/>
      <c r="F83" s="204"/>
      <c r="G83" s="204"/>
      <c r="H83" s="204"/>
      <c r="I83" s="204"/>
      <c r="J83" s="204"/>
      <c r="K83" s="204"/>
      <c r="L83" s="204"/>
      <c r="M83" s="204"/>
      <c r="N83" s="204"/>
      <c r="O83" s="204"/>
      <c r="P83" s="204"/>
      <c r="Q83" s="204"/>
      <c r="R83" s="204"/>
      <c r="S83" s="204"/>
      <c r="T83" s="204"/>
      <c r="U83" s="204"/>
    </row>
    <row r="84" ht="15.75" customHeight="1">
      <c r="A84" s="176" t="s">
        <v>137</v>
      </c>
      <c r="B84" s="204"/>
      <c r="C84" s="204"/>
      <c r="D84" s="204"/>
      <c r="E84" s="204"/>
      <c r="F84" s="204"/>
      <c r="G84" s="204"/>
      <c r="H84" s="204"/>
      <c r="I84" s="204"/>
      <c r="J84" s="204"/>
      <c r="K84" s="204"/>
      <c r="L84" s="204"/>
      <c r="M84" s="204"/>
      <c r="N84" s="204"/>
      <c r="O84" s="204"/>
      <c r="P84" s="204"/>
      <c r="Q84" s="204"/>
      <c r="R84" s="204"/>
      <c r="S84" s="204"/>
      <c r="T84" s="204"/>
      <c r="U84" s="204"/>
    </row>
    <row r="85" ht="15.75" customHeight="1">
      <c r="A85" s="176" t="s">
        <v>523</v>
      </c>
      <c r="B85" s="204"/>
      <c r="C85" s="204"/>
      <c r="D85" s="204"/>
      <c r="E85" s="204"/>
      <c r="F85" s="204"/>
      <c r="G85" s="204"/>
      <c r="H85" s="204"/>
      <c r="I85" s="204"/>
      <c r="J85" s="204"/>
      <c r="K85" s="204"/>
      <c r="L85" s="204"/>
      <c r="M85" s="204"/>
      <c r="N85" s="204"/>
      <c r="O85" s="204"/>
      <c r="P85" s="204"/>
      <c r="Q85" s="204"/>
      <c r="R85" s="204"/>
      <c r="S85" s="204"/>
      <c r="T85" s="204"/>
      <c r="U85" s="204"/>
    </row>
    <row r="86" ht="15.75" customHeight="1">
      <c r="A86" s="176" t="s">
        <v>138</v>
      </c>
      <c r="B86" s="204">
        <v>1.0</v>
      </c>
      <c r="C86" s="204">
        <v>1.0</v>
      </c>
      <c r="D86" s="204">
        <v>0.0</v>
      </c>
      <c r="E86" s="204">
        <v>0.0</v>
      </c>
      <c r="F86" s="204">
        <v>2.0</v>
      </c>
      <c r="G86" s="204">
        <v>13.0</v>
      </c>
      <c r="H86" s="204">
        <v>0.0</v>
      </c>
      <c r="I86" s="204">
        <v>0.0</v>
      </c>
      <c r="J86" s="204">
        <v>0.0</v>
      </c>
      <c r="K86" s="204">
        <v>0.0</v>
      </c>
      <c r="L86" s="204">
        <v>0.0</v>
      </c>
      <c r="M86" s="204">
        <v>0.0</v>
      </c>
      <c r="N86" s="204">
        <v>0.0</v>
      </c>
      <c r="O86" s="204">
        <v>0.0</v>
      </c>
      <c r="P86" s="204">
        <v>0.0</v>
      </c>
      <c r="Q86" s="204">
        <v>0.0</v>
      </c>
      <c r="R86" s="204">
        <v>0.0</v>
      </c>
      <c r="S86" s="204">
        <v>1.0</v>
      </c>
      <c r="T86" s="204">
        <v>0.0</v>
      </c>
      <c r="U86" s="204">
        <v>0.0</v>
      </c>
    </row>
    <row r="87" ht="15.75" customHeight="1">
      <c r="A87" s="176" t="s">
        <v>139</v>
      </c>
      <c r="B87" s="204"/>
      <c r="C87" s="204">
        <v>0.0</v>
      </c>
      <c r="D87" s="204">
        <v>0.0</v>
      </c>
      <c r="E87" s="204">
        <v>0.0</v>
      </c>
      <c r="F87" s="204">
        <v>0.0</v>
      </c>
      <c r="G87" s="204">
        <v>0.0</v>
      </c>
      <c r="H87" s="204">
        <v>0.0</v>
      </c>
      <c r="I87" s="204">
        <v>0.0</v>
      </c>
      <c r="J87" s="204">
        <v>0.0</v>
      </c>
      <c r="K87" s="204">
        <v>2.0</v>
      </c>
      <c r="L87" s="204">
        <v>0.0</v>
      </c>
      <c r="M87" s="204">
        <v>18.0</v>
      </c>
      <c r="N87" s="204">
        <v>0.0</v>
      </c>
      <c r="O87" s="204">
        <v>0.0</v>
      </c>
      <c r="P87" s="204"/>
      <c r="Q87" s="204">
        <v>4.0</v>
      </c>
      <c r="R87" s="204">
        <v>1.0</v>
      </c>
      <c r="S87" s="204"/>
      <c r="T87" s="204"/>
      <c r="U87" s="204"/>
    </row>
    <row r="88" ht="15.75" customHeight="1">
      <c r="A88" s="176" t="s">
        <v>140</v>
      </c>
      <c r="B88" s="204"/>
      <c r="C88" s="204"/>
      <c r="D88" s="204"/>
      <c r="E88" s="204"/>
      <c r="F88" s="204"/>
      <c r="G88" s="204"/>
      <c r="H88" s="204"/>
      <c r="I88" s="204"/>
      <c r="J88" s="204"/>
      <c r="K88" s="204"/>
      <c r="L88" s="204"/>
      <c r="M88" s="204"/>
      <c r="N88" s="204"/>
      <c r="O88" s="204"/>
      <c r="P88" s="204"/>
      <c r="Q88" s="204"/>
      <c r="R88" s="204"/>
      <c r="S88" s="204"/>
      <c r="T88" s="204"/>
      <c r="U88" s="204"/>
    </row>
    <row r="89" ht="15.75" customHeight="1">
      <c r="A89" s="176" t="s">
        <v>141</v>
      </c>
      <c r="B89" s="204">
        <v>17.0</v>
      </c>
      <c r="C89" s="204">
        <v>0.0</v>
      </c>
      <c r="D89" s="204">
        <v>1.0</v>
      </c>
      <c r="E89" s="204">
        <v>0.0</v>
      </c>
      <c r="F89" s="204">
        <v>0.0</v>
      </c>
      <c r="G89" s="204">
        <v>0.0</v>
      </c>
      <c r="H89" s="204">
        <v>0.0</v>
      </c>
      <c r="I89" s="204">
        <v>0.0</v>
      </c>
      <c r="J89" s="204">
        <v>0.0</v>
      </c>
      <c r="K89" s="204">
        <v>0.0</v>
      </c>
      <c r="L89" s="204">
        <v>0.0</v>
      </c>
      <c r="M89" s="204">
        <v>0.0</v>
      </c>
      <c r="N89" s="204">
        <v>0.0</v>
      </c>
      <c r="O89" s="204">
        <v>0.0</v>
      </c>
      <c r="P89" s="204">
        <v>0.0</v>
      </c>
      <c r="Q89" s="204">
        <v>0.0</v>
      </c>
      <c r="R89" s="204">
        <v>0.0</v>
      </c>
      <c r="S89" s="204">
        <v>0.0</v>
      </c>
      <c r="T89" s="204">
        <v>1.0</v>
      </c>
      <c r="U89" s="204">
        <v>0.0</v>
      </c>
    </row>
    <row r="90" ht="15.75" customHeight="1">
      <c r="A90" s="176" t="s">
        <v>76</v>
      </c>
      <c r="B90" s="204"/>
      <c r="C90" s="204"/>
      <c r="D90" s="204"/>
      <c r="E90" s="204"/>
      <c r="F90" s="204"/>
      <c r="G90" s="204"/>
      <c r="H90" s="204"/>
      <c r="I90" s="204"/>
      <c r="J90" s="204"/>
      <c r="K90" s="204"/>
      <c r="L90" s="204"/>
      <c r="M90" s="204"/>
      <c r="N90" s="204"/>
      <c r="O90" s="204"/>
      <c r="P90" s="204"/>
      <c r="Q90" s="204"/>
      <c r="R90" s="204"/>
      <c r="S90" s="204"/>
      <c r="T90" s="204"/>
      <c r="U90" s="204"/>
    </row>
    <row r="91" ht="15.75" customHeight="1">
      <c r="A91" s="176" t="s">
        <v>142</v>
      </c>
      <c r="B91" s="204"/>
      <c r="C91" s="204"/>
      <c r="D91" s="204"/>
      <c r="E91" s="204"/>
      <c r="F91" s="204"/>
      <c r="G91" s="204"/>
      <c r="H91" s="204"/>
      <c r="I91" s="204"/>
      <c r="J91" s="204"/>
      <c r="K91" s="204"/>
      <c r="L91" s="204"/>
      <c r="M91" s="204"/>
      <c r="N91" s="204"/>
      <c r="O91" s="204"/>
      <c r="P91" s="204"/>
      <c r="Q91" s="204"/>
      <c r="R91" s="204"/>
      <c r="S91" s="204"/>
      <c r="T91" s="204"/>
      <c r="U91" s="204"/>
    </row>
    <row r="92" ht="15.75" customHeight="1">
      <c r="A92" s="176" t="s">
        <v>15</v>
      </c>
      <c r="B92" s="204">
        <v>480.0</v>
      </c>
      <c r="C92" s="204">
        <v>333.0</v>
      </c>
      <c r="D92" s="204">
        <v>1011.0</v>
      </c>
      <c r="E92" s="204">
        <v>691.0</v>
      </c>
      <c r="F92" s="204">
        <v>632.0</v>
      </c>
      <c r="G92" s="204">
        <v>509.0</v>
      </c>
      <c r="H92" s="204">
        <v>635.0</v>
      </c>
      <c r="I92" s="204">
        <v>760.0</v>
      </c>
      <c r="J92" s="204">
        <v>524.0</v>
      </c>
      <c r="K92" s="204">
        <v>432.0</v>
      </c>
      <c r="L92" s="204">
        <v>292.0</v>
      </c>
      <c r="M92" s="204">
        <v>178.0</v>
      </c>
      <c r="N92" s="204">
        <v>1033.0</v>
      </c>
      <c r="O92" s="204">
        <v>751.0</v>
      </c>
      <c r="P92" s="204">
        <v>1287.0</v>
      </c>
      <c r="Q92" s="204">
        <v>1687.0</v>
      </c>
      <c r="R92" s="204">
        <v>1247.0</v>
      </c>
      <c r="S92" s="204">
        <v>710.0</v>
      </c>
      <c r="T92" s="204">
        <v>583.0</v>
      </c>
      <c r="U92" s="204">
        <v>3371.0</v>
      </c>
    </row>
    <row r="93" ht="15.75" customHeight="1">
      <c r="A93" s="176" t="s">
        <v>16</v>
      </c>
      <c r="B93" s="204">
        <v>5.0</v>
      </c>
      <c r="C93" s="204">
        <v>1.0</v>
      </c>
      <c r="D93" s="204">
        <v>0.0</v>
      </c>
      <c r="E93" s="204">
        <v>0.0</v>
      </c>
      <c r="F93" s="204">
        <v>0.0</v>
      </c>
      <c r="G93" s="204">
        <v>0.0</v>
      </c>
      <c r="H93" s="204">
        <v>0.0</v>
      </c>
      <c r="I93" s="204">
        <v>1.0</v>
      </c>
      <c r="J93" s="204">
        <v>10.0</v>
      </c>
      <c r="K93" s="204">
        <v>314.0</v>
      </c>
      <c r="L93" s="204">
        <v>20.0</v>
      </c>
      <c r="M93" s="204">
        <v>248.0</v>
      </c>
      <c r="N93" s="204">
        <v>62.0</v>
      </c>
      <c r="O93" s="204">
        <v>3.0</v>
      </c>
      <c r="P93" s="204">
        <v>1.0</v>
      </c>
      <c r="Q93" s="204">
        <v>0.0</v>
      </c>
      <c r="R93" s="204">
        <v>2809.0</v>
      </c>
      <c r="S93" s="204">
        <v>283.0</v>
      </c>
      <c r="T93" s="204">
        <v>2375.0</v>
      </c>
      <c r="U93" s="204">
        <v>4521.0</v>
      </c>
    </row>
    <row r="94" ht="15.75" customHeight="1">
      <c r="A94" s="176" t="s">
        <v>17</v>
      </c>
      <c r="B94" s="204">
        <v>0.0</v>
      </c>
      <c r="C94" s="204">
        <v>0.0</v>
      </c>
      <c r="D94" s="204">
        <v>0.0</v>
      </c>
      <c r="E94" s="204">
        <v>0.0</v>
      </c>
      <c r="F94" s="204">
        <v>9.0</v>
      </c>
      <c r="G94" s="204">
        <v>2.0</v>
      </c>
      <c r="H94" s="204">
        <v>0.0</v>
      </c>
      <c r="I94" s="204">
        <v>4.0</v>
      </c>
      <c r="J94" s="204">
        <v>5.0</v>
      </c>
      <c r="K94" s="204">
        <v>1.0</v>
      </c>
      <c r="L94" s="204">
        <v>13.0</v>
      </c>
      <c r="M94" s="204">
        <v>0.0</v>
      </c>
      <c r="N94" s="204">
        <v>4.0</v>
      </c>
      <c r="O94" s="204">
        <v>5.0</v>
      </c>
      <c r="P94" s="204">
        <v>0.0</v>
      </c>
      <c r="Q94" s="204">
        <v>6.0</v>
      </c>
      <c r="R94" s="204">
        <v>0.0</v>
      </c>
      <c r="S94" s="204">
        <v>0.0</v>
      </c>
      <c r="T94" s="204">
        <v>0.0</v>
      </c>
      <c r="U94" s="204">
        <v>0.0</v>
      </c>
    </row>
    <row r="95" ht="15.75" customHeight="1">
      <c r="A95" s="176" t="s">
        <v>143</v>
      </c>
      <c r="B95" s="204">
        <v>544.0</v>
      </c>
      <c r="C95" s="204">
        <v>809.0</v>
      </c>
      <c r="D95" s="204">
        <v>894.0</v>
      </c>
      <c r="E95" s="204">
        <v>1051.0</v>
      </c>
      <c r="F95" s="204">
        <v>932.0</v>
      </c>
      <c r="G95" s="204">
        <v>2199.0</v>
      </c>
      <c r="H95" s="204">
        <v>1797.0</v>
      </c>
      <c r="I95" s="204">
        <v>1283.0</v>
      </c>
      <c r="J95" s="204">
        <v>2531.0</v>
      </c>
      <c r="K95" s="204">
        <v>2560.0</v>
      </c>
      <c r="L95" s="204">
        <v>2061.0</v>
      </c>
      <c r="M95" s="204">
        <v>1815.0</v>
      </c>
      <c r="N95" s="204">
        <v>299.0</v>
      </c>
      <c r="O95" s="204">
        <v>353.0</v>
      </c>
      <c r="P95" s="204">
        <v>1220.0</v>
      </c>
      <c r="Q95" s="204">
        <v>352.0</v>
      </c>
      <c r="R95" s="204">
        <v>342.0</v>
      </c>
      <c r="S95" s="204">
        <v>596.0</v>
      </c>
      <c r="T95" s="204">
        <v>647.0</v>
      </c>
      <c r="U95" s="204">
        <v>1363.0</v>
      </c>
    </row>
    <row r="96" ht="15.75" customHeight="1">
      <c r="A96" s="176" t="s">
        <v>18</v>
      </c>
      <c r="B96" s="204">
        <v>27.0</v>
      </c>
      <c r="C96" s="204">
        <v>84.0</v>
      </c>
      <c r="D96" s="204">
        <v>87.0</v>
      </c>
      <c r="E96" s="204">
        <v>85.0</v>
      </c>
      <c r="F96" s="204">
        <v>3.0</v>
      </c>
      <c r="G96" s="204">
        <v>3.0</v>
      </c>
      <c r="H96" s="204">
        <v>62.0</v>
      </c>
      <c r="I96" s="204">
        <v>0.0</v>
      </c>
      <c r="J96" s="204">
        <v>0.0</v>
      </c>
      <c r="K96" s="204">
        <v>1.0</v>
      </c>
      <c r="L96" s="204">
        <v>0.0</v>
      </c>
      <c r="M96" s="204">
        <v>0.0</v>
      </c>
      <c r="N96" s="204">
        <v>0.0</v>
      </c>
      <c r="O96" s="204">
        <v>14.0</v>
      </c>
      <c r="P96" s="204">
        <v>35.0</v>
      </c>
      <c r="Q96" s="204">
        <v>0.0</v>
      </c>
      <c r="R96" s="204">
        <v>0.0</v>
      </c>
      <c r="S96" s="204">
        <v>3.0</v>
      </c>
      <c r="T96" s="204">
        <v>0.0</v>
      </c>
      <c r="U96" s="204">
        <v>6.0</v>
      </c>
    </row>
    <row r="97" ht="15.75" customHeight="1">
      <c r="A97" s="176" t="s">
        <v>144</v>
      </c>
      <c r="B97" s="204">
        <v>0.0</v>
      </c>
      <c r="C97" s="204">
        <v>27.0</v>
      </c>
      <c r="D97" s="204">
        <v>37.0</v>
      </c>
      <c r="E97" s="204">
        <v>11.0</v>
      </c>
      <c r="F97" s="204">
        <v>0.0</v>
      </c>
      <c r="G97" s="204">
        <v>10.0</v>
      </c>
      <c r="H97" s="204">
        <v>0.0</v>
      </c>
      <c r="I97" s="204">
        <v>4.0</v>
      </c>
      <c r="J97" s="204">
        <v>9.0</v>
      </c>
      <c r="K97" s="204">
        <v>3.0</v>
      </c>
      <c r="L97" s="204">
        <v>11.0</v>
      </c>
      <c r="M97" s="204">
        <v>6.0</v>
      </c>
      <c r="N97" s="204">
        <v>0.0</v>
      </c>
      <c r="O97" s="204">
        <v>154.0</v>
      </c>
      <c r="P97" s="204">
        <v>2.0</v>
      </c>
      <c r="Q97" s="204">
        <v>5.0</v>
      </c>
      <c r="R97" s="204">
        <v>915.0</v>
      </c>
      <c r="S97" s="204">
        <v>0.0</v>
      </c>
      <c r="T97" s="204">
        <v>2.0</v>
      </c>
      <c r="U97" s="204">
        <v>16.0</v>
      </c>
    </row>
    <row r="98" ht="15.75" customHeight="1">
      <c r="A98" s="176" t="s">
        <v>145</v>
      </c>
      <c r="B98" s="204"/>
      <c r="C98" s="204"/>
      <c r="D98" s="204"/>
      <c r="E98" s="204"/>
      <c r="F98" s="204"/>
      <c r="G98" s="204"/>
      <c r="H98" s="204"/>
      <c r="I98" s="204"/>
      <c r="J98" s="204"/>
      <c r="K98" s="204"/>
      <c r="L98" s="204"/>
      <c r="M98" s="204"/>
      <c r="N98" s="204"/>
      <c r="O98" s="204"/>
      <c r="P98" s="204"/>
      <c r="Q98" s="204"/>
      <c r="R98" s="204"/>
      <c r="S98" s="204"/>
      <c r="T98" s="204"/>
      <c r="U98" s="204"/>
    </row>
    <row r="99" ht="15.75" customHeight="1">
      <c r="A99" s="176" t="s">
        <v>524</v>
      </c>
      <c r="B99" s="204"/>
      <c r="C99" s="204"/>
      <c r="D99" s="204"/>
      <c r="E99" s="204"/>
      <c r="F99" s="204"/>
      <c r="G99" s="204"/>
      <c r="H99" s="204"/>
      <c r="I99" s="204"/>
      <c r="J99" s="204"/>
      <c r="K99" s="204"/>
      <c r="L99" s="204"/>
      <c r="M99" s="204"/>
      <c r="N99" s="204"/>
      <c r="O99" s="204"/>
      <c r="P99" s="204"/>
      <c r="Q99" s="204"/>
      <c r="R99" s="204"/>
      <c r="S99" s="204"/>
      <c r="T99" s="204"/>
      <c r="U99" s="204"/>
    </row>
    <row r="100" ht="15.75" customHeight="1">
      <c r="A100" s="176" t="s">
        <v>146</v>
      </c>
      <c r="B100" s="204">
        <v>0.0</v>
      </c>
      <c r="C100" s="204">
        <v>0.0</v>
      </c>
      <c r="D100" s="204">
        <v>0.0</v>
      </c>
      <c r="E100" s="204">
        <v>0.0</v>
      </c>
      <c r="F100" s="204">
        <v>48.0</v>
      </c>
      <c r="G100" s="204">
        <v>0.0</v>
      </c>
      <c r="H100" s="204">
        <v>0.0</v>
      </c>
      <c r="I100" s="204">
        <v>41.0</v>
      </c>
      <c r="J100" s="204">
        <v>0.0</v>
      </c>
      <c r="K100" s="204">
        <v>0.0</v>
      </c>
      <c r="L100" s="204">
        <v>0.0</v>
      </c>
      <c r="M100" s="204">
        <v>0.0</v>
      </c>
      <c r="N100" s="204">
        <v>0.0</v>
      </c>
      <c r="O100" s="204">
        <v>0.0</v>
      </c>
      <c r="P100" s="204">
        <v>0.0</v>
      </c>
      <c r="Q100" s="204">
        <v>0.0</v>
      </c>
      <c r="R100" s="204">
        <v>1.0</v>
      </c>
      <c r="S100" s="204">
        <v>0.0</v>
      </c>
      <c r="T100" s="204">
        <v>8.0</v>
      </c>
      <c r="U100" s="204">
        <v>0.0</v>
      </c>
    </row>
    <row r="101" ht="15.75" customHeight="1">
      <c r="A101" s="176" t="s">
        <v>147</v>
      </c>
      <c r="B101" s="204">
        <v>12.0</v>
      </c>
      <c r="C101" s="204">
        <v>0.0</v>
      </c>
      <c r="D101" s="204">
        <v>0.0</v>
      </c>
      <c r="E101" s="204">
        <v>0.0</v>
      </c>
      <c r="F101" s="204">
        <v>0.0</v>
      </c>
      <c r="G101" s="204">
        <v>0.0</v>
      </c>
      <c r="H101" s="204">
        <v>0.0</v>
      </c>
      <c r="I101" s="204">
        <v>0.0</v>
      </c>
      <c r="J101" s="204">
        <v>0.0</v>
      </c>
      <c r="K101" s="204">
        <v>0.0</v>
      </c>
      <c r="L101" s="204">
        <v>0.0</v>
      </c>
      <c r="M101" s="204">
        <v>0.0</v>
      </c>
      <c r="N101" s="204">
        <v>0.0</v>
      </c>
      <c r="O101" s="204">
        <v>0.0</v>
      </c>
      <c r="P101" s="204">
        <v>0.0</v>
      </c>
      <c r="Q101" s="204">
        <v>0.0</v>
      </c>
      <c r="R101" s="204">
        <v>2.0</v>
      </c>
      <c r="S101" s="204">
        <v>0.0</v>
      </c>
      <c r="T101" s="204">
        <v>0.0</v>
      </c>
      <c r="U101" s="204"/>
    </row>
    <row r="102" ht="15.75" customHeight="1">
      <c r="A102" s="176" t="s">
        <v>19</v>
      </c>
      <c r="B102" s="204">
        <v>11624.0</v>
      </c>
      <c r="C102" s="204">
        <v>13141.0</v>
      </c>
      <c r="D102" s="204">
        <v>12358.0</v>
      </c>
      <c r="E102" s="204">
        <v>16560.0</v>
      </c>
      <c r="F102" s="204">
        <v>23359.0</v>
      </c>
      <c r="G102" s="204">
        <v>30855.0</v>
      </c>
      <c r="H102" s="204">
        <v>17936.0</v>
      </c>
      <c r="I102" s="204">
        <v>39223.0</v>
      </c>
      <c r="J102" s="204">
        <v>40482.0</v>
      </c>
      <c r="K102" s="204">
        <v>20019.0</v>
      </c>
      <c r="L102" s="204">
        <v>18053.0</v>
      </c>
      <c r="M102" s="204">
        <v>19002.0</v>
      </c>
      <c r="N102" s="204">
        <v>18340.0</v>
      </c>
      <c r="O102" s="204">
        <v>15181.0</v>
      </c>
      <c r="P102" s="204">
        <v>13624.0</v>
      </c>
      <c r="Q102" s="204">
        <v>9541.0</v>
      </c>
      <c r="R102" s="204">
        <v>8528.0</v>
      </c>
      <c r="S102" s="204">
        <v>9390.0</v>
      </c>
      <c r="T102" s="204">
        <v>10189.0</v>
      </c>
      <c r="U102" s="204">
        <v>9222.0</v>
      </c>
    </row>
    <row r="103" ht="15.75" customHeight="1">
      <c r="A103" s="176" t="s">
        <v>148</v>
      </c>
      <c r="B103" s="204"/>
      <c r="C103" s="204"/>
      <c r="D103" s="204"/>
      <c r="E103" s="204"/>
      <c r="F103" s="204"/>
      <c r="G103" s="204"/>
      <c r="H103" s="204"/>
      <c r="I103" s="204"/>
      <c r="J103" s="204"/>
      <c r="K103" s="204"/>
      <c r="L103" s="204"/>
      <c r="M103" s="204"/>
      <c r="N103" s="204"/>
      <c r="O103" s="204"/>
      <c r="P103" s="204"/>
      <c r="Q103" s="204"/>
      <c r="R103" s="204"/>
      <c r="S103" s="204"/>
      <c r="T103" s="204"/>
      <c r="U103" s="204"/>
    </row>
    <row r="104" ht="15.75" customHeight="1">
      <c r="A104" s="176" t="s">
        <v>20</v>
      </c>
      <c r="B104" s="204">
        <v>0.0</v>
      </c>
      <c r="C104" s="204">
        <v>0.0</v>
      </c>
      <c r="D104" s="204">
        <v>41.0</v>
      </c>
      <c r="E104" s="204">
        <v>7.0</v>
      </c>
      <c r="F104" s="204">
        <v>0.0</v>
      </c>
      <c r="G104" s="204">
        <v>24.0</v>
      </c>
      <c r="H104" s="204">
        <v>2.0</v>
      </c>
      <c r="I104" s="204">
        <v>65.0</v>
      </c>
      <c r="J104" s="204">
        <v>39.0</v>
      </c>
      <c r="K104" s="204">
        <v>836.0</v>
      </c>
      <c r="L104" s="204">
        <v>162.0</v>
      </c>
      <c r="M104" s="204">
        <v>2202.0</v>
      </c>
      <c r="N104" s="204">
        <v>75.0</v>
      </c>
      <c r="O104" s="204">
        <v>141.0</v>
      </c>
      <c r="P104" s="204">
        <v>126.0</v>
      </c>
      <c r="Q104" s="204">
        <v>111.0</v>
      </c>
      <c r="R104" s="204">
        <v>0.0</v>
      </c>
      <c r="S104" s="204">
        <v>58.0</v>
      </c>
      <c r="T104" s="204">
        <v>0.0</v>
      </c>
      <c r="U104" s="204">
        <v>1.0</v>
      </c>
    </row>
    <row r="105" ht="15.75" customHeight="1">
      <c r="A105" s="176" t="s">
        <v>149</v>
      </c>
      <c r="B105" s="204">
        <v>15.0</v>
      </c>
      <c r="C105" s="204">
        <v>5.0</v>
      </c>
      <c r="D105" s="204">
        <v>2.0</v>
      </c>
      <c r="E105" s="204">
        <v>3.0</v>
      </c>
      <c r="F105" s="204">
        <v>6.0</v>
      </c>
      <c r="G105" s="204">
        <v>0.0</v>
      </c>
      <c r="H105" s="204">
        <v>1.0</v>
      </c>
      <c r="I105" s="204">
        <v>1.0</v>
      </c>
      <c r="J105" s="204">
        <v>6.0</v>
      </c>
      <c r="K105" s="204">
        <v>0.0</v>
      </c>
      <c r="L105" s="204">
        <v>7.0</v>
      </c>
      <c r="M105" s="204">
        <v>3.0</v>
      </c>
      <c r="N105" s="204">
        <v>1.0</v>
      </c>
      <c r="O105" s="204">
        <v>5.0</v>
      </c>
      <c r="P105" s="204">
        <v>5.0</v>
      </c>
      <c r="Q105" s="204">
        <v>0.0</v>
      </c>
      <c r="R105" s="204">
        <v>0.0</v>
      </c>
      <c r="S105" s="204">
        <v>0.0</v>
      </c>
      <c r="T105" s="204">
        <v>0.0</v>
      </c>
      <c r="U105" s="204">
        <v>0.0</v>
      </c>
    </row>
    <row r="106" ht="15.75" customHeight="1">
      <c r="A106" s="176" t="s">
        <v>150</v>
      </c>
      <c r="B106" s="204"/>
      <c r="C106" s="204"/>
      <c r="D106" s="204"/>
      <c r="E106" s="204"/>
      <c r="F106" s="204"/>
      <c r="G106" s="204"/>
      <c r="H106" s="204"/>
      <c r="I106" s="204"/>
      <c r="J106" s="204"/>
      <c r="K106" s="204"/>
      <c r="L106" s="204"/>
      <c r="M106" s="204"/>
      <c r="N106" s="204"/>
      <c r="O106" s="204"/>
      <c r="P106" s="204"/>
      <c r="Q106" s="204"/>
      <c r="R106" s="204"/>
      <c r="S106" s="204"/>
      <c r="T106" s="204"/>
      <c r="U106" s="204"/>
    </row>
    <row r="107" ht="15.75" customHeight="1">
      <c r="A107" s="176" t="s">
        <v>525</v>
      </c>
      <c r="B107" s="204">
        <v>337.0</v>
      </c>
      <c r="C107" s="204">
        <v>340.0</v>
      </c>
      <c r="D107" s="204">
        <v>1030.0</v>
      </c>
      <c r="E107" s="204">
        <v>2195.0</v>
      </c>
      <c r="F107" s="204">
        <v>3115.0</v>
      </c>
      <c r="G107" s="204">
        <v>4673.0</v>
      </c>
      <c r="H107" s="204">
        <v>8646.0</v>
      </c>
      <c r="I107" s="204">
        <v>6741.0</v>
      </c>
      <c r="J107" s="204">
        <v>17434.0</v>
      </c>
      <c r="K107" s="204">
        <v>7425.0</v>
      </c>
      <c r="L107" s="204">
        <v>8057.0</v>
      </c>
      <c r="M107" s="204">
        <v>7860.0</v>
      </c>
      <c r="N107" s="204">
        <v>11020.0</v>
      </c>
      <c r="O107" s="204">
        <v>6161.0</v>
      </c>
      <c r="P107" s="204">
        <v>14033.0</v>
      </c>
      <c r="Q107" s="204">
        <v>4794.0</v>
      </c>
      <c r="R107" s="204"/>
      <c r="S107" s="204"/>
      <c r="T107" s="204"/>
      <c r="U107" s="204"/>
    </row>
    <row r="108" ht="15.75" customHeight="1">
      <c r="A108" s="176" t="s">
        <v>21</v>
      </c>
      <c r="B108" s="204">
        <v>1111.0</v>
      </c>
      <c r="C108" s="204">
        <v>3248.0</v>
      </c>
      <c r="D108" s="204">
        <v>1376.0</v>
      </c>
      <c r="E108" s="204">
        <v>666.0</v>
      </c>
      <c r="F108" s="204">
        <v>343.0</v>
      </c>
      <c r="G108" s="204">
        <v>452.0</v>
      </c>
      <c r="H108" s="204">
        <v>252.0</v>
      </c>
      <c r="I108" s="204">
        <v>332.0</v>
      </c>
      <c r="J108" s="204">
        <v>1006.0</v>
      </c>
      <c r="K108" s="204">
        <v>777.0</v>
      </c>
      <c r="L108" s="204">
        <v>841.0</v>
      </c>
      <c r="M108" s="204">
        <v>1701.0</v>
      </c>
      <c r="N108" s="204">
        <v>1123.0</v>
      </c>
      <c r="O108" s="204">
        <v>1282.0</v>
      </c>
      <c r="P108" s="204">
        <v>1150.0</v>
      </c>
      <c r="Q108" s="204">
        <v>1446.0</v>
      </c>
      <c r="R108" s="204">
        <v>859.0</v>
      </c>
      <c r="S108" s="204">
        <v>1258.0</v>
      </c>
      <c r="T108" s="204">
        <v>1422.0</v>
      </c>
      <c r="U108" s="204">
        <v>1565.0</v>
      </c>
    </row>
    <row r="109" ht="15.75" customHeight="1">
      <c r="A109" s="176" t="s">
        <v>151</v>
      </c>
      <c r="B109" s="204"/>
      <c r="C109" s="204"/>
      <c r="D109" s="204"/>
      <c r="E109" s="204"/>
      <c r="F109" s="204"/>
      <c r="G109" s="204"/>
      <c r="H109" s="204"/>
      <c r="I109" s="204"/>
      <c r="J109" s="204"/>
      <c r="K109" s="204"/>
      <c r="L109" s="204"/>
      <c r="M109" s="204"/>
      <c r="N109" s="204"/>
      <c r="O109" s="204"/>
      <c r="P109" s="204"/>
      <c r="Q109" s="204"/>
      <c r="R109" s="204"/>
      <c r="S109" s="204"/>
      <c r="T109" s="204"/>
      <c r="U109" s="204"/>
    </row>
    <row r="110" ht="15.75" customHeight="1">
      <c r="A110" s="176" t="s">
        <v>152</v>
      </c>
      <c r="B110" s="204">
        <v>0.0</v>
      </c>
      <c r="C110" s="204">
        <v>0.0</v>
      </c>
      <c r="D110" s="204"/>
      <c r="E110" s="204">
        <v>172.0</v>
      </c>
      <c r="F110" s="204">
        <v>0.0</v>
      </c>
      <c r="G110" s="204">
        <v>0.0</v>
      </c>
      <c r="H110" s="204">
        <v>80.0</v>
      </c>
      <c r="I110" s="204">
        <v>0.0</v>
      </c>
      <c r="J110" s="204">
        <v>0.0</v>
      </c>
      <c r="K110" s="204">
        <v>0.0</v>
      </c>
      <c r="L110" s="204">
        <v>0.0</v>
      </c>
      <c r="M110" s="204">
        <v>0.0</v>
      </c>
      <c r="N110" s="204">
        <v>0.0</v>
      </c>
      <c r="O110" s="204">
        <v>0.0</v>
      </c>
      <c r="P110" s="204">
        <v>0.0</v>
      </c>
      <c r="Q110" s="204">
        <v>49.0</v>
      </c>
      <c r="R110" s="204">
        <v>67.0</v>
      </c>
      <c r="S110" s="204">
        <v>0.0</v>
      </c>
      <c r="T110" s="204">
        <v>23.0</v>
      </c>
      <c r="U110" s="204"/>
    </row>
    <row r="111" ht="15.75" customHeight="1">
      <c r="A111" s="176" t="s">
        <v>153</v>
      </c>
      <c r="B111" s="204">
        <v>6.0</v>
      </c>
      <c r="C111" s="204">
        <v>2.0</v>
      </c>
      <c r="D111" s="204">
        <v>3.0</v>
      </c>
      <c r="E111" s="204">
        <v>0.0</v>
      </c>
      <c r="F111" s="204">
        <v>0.0</v>
      </c>
      <c r="G111" s="204">
        <v>0.0</v>
      </c>
      <c r="H111" s="204">
        <v>0.0</v>
      </c>
      <c r="I111" s="204">
        <v>0.0</v>
      </c>
      <c r="J111" s="204">
        <v>0.0</v>
      </c>
      <c r="K111" s="204">
        <v>0.0</v>
      </c>
      <c r="L111" s="204">
        <v>2.0</v>
      </c>
      <c r="M111" s="204">
        <v>0.0</v>
      </c>
      <c r="N111" s="204">
        <v>0.0</v>
      </c>
      <c r="O111" s="204">
        <v>0.0</v>
      </c>
      <c r="P111" s="204">
        <v>0.0</v>
      </c>
      <c r="Q111" s="204">
        <v>0.0</v>
      </c>
      <c r="R111" s="204">
        <v>0.0</v>
      </c>
      <c r="S111" s="204">
        <v>0.0</v>
      </c>
      <c r="T111" s="204">
        <v>0.0</v>
      </c>
      <c r="U111" s="204">
        <v>0.0</v>
      </c>
    </row>
    <row r="112" ht="15.75" customHeight="1">
      <c r="A112" s="176" t="s">
        <v>22</v>
      </c>
      <c r="B112" s="204"/>
      <c r="C112" s="204"/>
      <c r="D112" s="204"/>
      <c r="E112" s="204"/>
      <c r="F112" s="204"/>
      <c r="G112" s="204"/>
      <c r="H112" s="204"/>
      <c r="I112" s="204">
        <v>0.0</v>
      </c>
      <c r="J112" s="204">
        <v>0.0</v>
      </c>
      <c r="K112" s="204">
        <v>84.0</v>
      </c>
      <c r="L112" s="204">
        <v>772.0</v>
      </c>
      <c r="M112" s="204">
        <v>890.0</v>
      </c>
      <c r="N112" s="204">
        <v>309.0</v>
      </c>
      <c r="O112" s="204">
        <v>390.0</v>
      </c>
      <c r="P112" s="204">
        <v>662.0</v>
      </c>
      <c r="Q112" s="204">
        <v>268.0</v>
      </c>
      <c r="R112" s="204">
        <v>440.0</v>
      </c>
      <c r="S112" s="204">
        <v>0.0</v>
      </c>
      <c r="T112" s="204">
        <v>0.0</v>
      </c>
      <c r="U112" s="204"/>
    </row>
    <row r="113" ht="15.75" customHeight="1">
      <c r="A113" s="176" t="s">
        <v>154</v>
      </c>
      <c r="B113" s="204">
        <v>0.0</v>
      </c>
      <c r="C113" s="204">
        <v>0.0</v>
      </c>
      <c r="D113" s="204">
        <v>0.0</v>
      </c>
      <c r="E113" s="204">
        <v>0.0</v>
      </c>
      <c r="F113" s="204">
        <v>2.0</v>
      </c>
      <c r="G113" s="204">
        <v>0.0</v>
      </c>
      <c r="H113" s="204">
        <v>0.0</v>
      </c>
      <c r="I113" s="204">
        <v>0.0</v>
      </c>
      <c r="J113" s="204">
        <v>0.0</v>
      </c>
      <c r="K113" s="204">
        <v>4.0</v>
      </c>
      <c r="L113" s="204">
        <v>0.0</v>
      </c>
      <c r="M113" s="204">
        <v>0.0</v>
      </c>
      <c r="N113" s="204">
        <v>0.0</v>
      </c>
      <c r="O113" s="204">
        <v>0.0</v>
      </c>
      <c r="P113" s="204">
        <v>0.0</v>
      </c>
      <c r="Q113" s="204">
        <v>0.0</v>
      </c>
      <c r="R113" s="204">
        <v>0.0</v>
      </c>
      <c r="S113" s="204">
        <v>0.0</v>
      </c>
      <c r="T113" s="204">
        <v>0.0</v>
      </c>
      <c r="U113" s="204">
        <v>0.0</v>
      </c>
    </row>
    <row r="114" ht="15.75" customHeight="1">
      <c r="A114" s="176" t="s">
        <v>155</v>
      </c>
      <c r="B114" s="204"/>
      <c r="C114" s="204"/>
      <c r="D114" s="204"/>
      <c r="E114" s="204"/>
      <c r="F114" s="204"/>
      <c r="G114" s="204"/>
      <c r="H114" s="204"/>
      <c r="I114" s="204"/>
      <c r="J114" s="204"/>
      <c r="K114" s="204"/>
      <c r="L114" s="204"/>
      <c r="M114" s="204"/>
      <c r="N114" s="204"/>
      <c r="O114" s="204"/>
      <c r="P114" s="204"/>
      <c r="Q114" s="204"/>
      <c r="R114" s="204"/>
      <c r="S114" s="204"/>
      <c r="T114" s="204"/>
      <c r="U114" s="204"/>
    </row>
    <row r="115" ht="15.75" customHeight="1">
      <c r="A115" s="176" t="s">
        <v>156</v>
      </c>
      <c r="B115" s="204"/>
      <c r="C115" s="204"/>
      <c r="D115" s="204"/>
      <c r="E115" s="204"/>
      <c r="F115" s="204"/>
      <c r="G115" s="204"/>
      <c r="H115" s="204"/>
      <c r="I115" s="204"/>
      <c r="J115" s="204"/>
      <c r="K115" s="204"/>
      <c r="L115" s="204"/>
      <c r="M115" s="204"/>
      <c r="N115" s="204"/>
      <c r="O115" s="204"/>
      <c r="P115" s="204"/>
      <c r="Q115" s="204"/>
      <c r="R115" s="204"/>
      <c r="S115" s="204"/>
      <c r="T115" s="204"/>
      <c r="U115" s="204"/>
    </row>
    <row r="116" ht="15.75" customHeight="1">
      <c r="A116" s="176" t="s">
        <v>157</v>
      </c>
      <c r="B116" s="204"/>
      <c r="C116" s="204"/>
      <c r="D116" s="204"/>
      <c r="E116" s="204"/>
      <c r="F116" s="204">
        <v>0.0</v>
      </c>
      <c r="G116" s="204">
        <v>0.0</v>
      </c>
      <c r="H116" s="204">
        <v>0.0</v>
      </c>
      <c r="I116" s="204">
        <v>0.0</v>
      </c>
      <c r="J116" s="204"/>
      <c r="K116" s="204"/>
      <c r="L116" s="204"/>
      <c r="M116" s="204"/>
      <c r="N116" s="204">
        <v>0.0</v>
      </c>
      <c r="O116" s="204">
        <v>0.0</v>
      </c>
      <c r="P116" s="204">
        <v>0.0</v>
      </c>
      <c r="Q116" s="204">
        <v>0.0</v>
      </c>
      <c r="R116" s="204">
        <v>0.0</v>
      </c>
      <c r="S116" s="204"/>
      <c r="T116" s="204">
        <v>13.0</v>
      </c>
      <c r="U116" s="204"/>
    </row>
    <row r="117" ht="15.75" customHeight="1">
      <c r="A117" s="176" t="s">
        <v>158</v>
      </c>
      <c r="B117" s="204"/>
      <c r="C117" s="204"/>
      <c r="D117" s="204"/>
      <c r="E117" s="204"/>
      <c r="F117" s="204"/>
      <c r="G117" s="204"/>
      <c r="H117" s="204"/>
      <c r="I117" s="204"/>
      <c r="J117" s="204"/>
      <c r="K117" s="204"/>
      <c r="L117" s="204"/>
      <c r="M117" s="204"/>
      <c r="N117" s="204"/>
      <c r="O117" s="204"/>
      <c r="P117" s="204"/>
      <c r="Q117" s="204"/>
      <c r="R117" s="204"/>
      <c r="S117" s="204"/>
      <c r="T117" s="204"/>
      <c r="U117" s="204"/>
    </row>
    <row r="118" ht="15.75" customHeight="1">
      <c r="A118" s="176" t="s">
        <v>23</v>
      </c>
      <c r="B118" s="204"/>
      <c r="C118" s="204"/>
      <c r="D118" s="204"/>
      <c r="E118" s="204"/>
      <c r="F118" s="204"/>
      <c r="G118" s="204"/>
      <c r="H118" s="204"/>
      <c r="I118" s="204"/>
      <c r="J118" s="204"/>
      <c r="K118" s="204"/>
      <c r="L118" s="204"/>
      <c r="M118" s="204"/>
      <c r="N118" s="204"/>
      <c r="O118" s="204"/>
      <c r="P118" s="204"/>
      <c r="Q118" s="204"/>
      <c r="R118" s="204"/>
      <c r="S118" s="204"/>
      <c r="T118" s="204"/>
      <c r="U118" s="204"/>
    </row>
    <row r="119" ht="15.75" customHeight="1">
      <c r="A119" s="176" t="s">
        <v>159</v>
      </c>
      <c r="B119" s="204">
        <v>4015.0</v>
      </c>
      <c r="C119" s="204">
        <v>4694.0</v>
      </c>
      <c r="D119" s="204">
        <v>3920.0</v>
      </c>
      <c r="E119" s="204">
        <v>2929.0</v>
      </c>
      <c r="F119" s="204">
        <v>3039.0</v>
      </c>
      <c r="G119" s="204">
        <v>3479.0</v>
      </c>
      <c r="H119" s="204">
        <v>2757.0</v>
      </c>
      <c r="I119" s="204">
        <v>2692.0</v>
      </c>
      <c r="J119" s="204">
        <v>3514.0</v>
      </c>
      <c r="K119" s="204">
        <v>3214.0</v>
      </c>
      <c r="L119" s="204">
        <v>4294.0</v>
      </c>
      <c r="M119" s="204">
        <v>5050.0</v>
      </c>
      <c r="N119" s="204">
        <v>5623.0</v>
      </c>
      <c r="O119" s="204">
        <v>7380.0</v>
      </c>
      <c r="P119" s="204">
        <v>6711.0</v>
      </c>
      <c r="Q119" s="204">
        <v>12339.0</v>
      </c>
      <c r="R119" s="204">
        <v>19486.0</v>
      </c>
      <c r="S119" s="204">
        <v>15890.0</v>
      </c>
      <c r="T119" s="204">
        <v>30604.0</v>
      </c>
      <c r="U119" s="204">
        <v>50793.0</v>
      </c>
    </row>
    <row r="120" ht="15.75" customHeight="1">
      <c r="A120" s="176" t="s">
        <v>54</v>
      </c>
      <c r="B120" s="204">
        <v>0.0</v>
      </c>
      <c r="C120" s="204">
        <v>0.0</v>
      </c>
      <c r="D120" s="204">
        <v>0.0</v>
      </c>
      <c r="E120" s="204">
        <v>0.0</v>
      </c>
      <c r="F120" s="204">
        <v>0.0</v>
      </c>
      <c r="G120" s="204">
        <v>0.0</v>
      </c>
      <c r="H120" s="204">
        <v>0.0</v>
      </c>
      <c r="I120" s="204">
        <v>0.0</v>
      </c>
      <c r="J120" s="204">
        <v>0.0</v>
      </c>
      <c r="K120" s="204">
        <v>0.0</v>
      </c>
      <c r="L120" s="204">
        <v>0.0</v>
      </c>
      <c r="M120" s="204">
        <v>0.0</v>
      </c>
      <c r="N120" s="204">
        <v>0.0</v>
      </c>
      <c r="O120" s="204">
        <v>0.0</v>
      </c>
      <c r="P120" s="204">
        <v>0.0</v>
      </c>
      <c r="Q120" s="204">
        <v>0.0</v>
      </c>
      <c r="R120" s="204">
        <v>6.0</v>
      </c>
      <c r="S120" s="204">
        <v>0.0</v>
      </c>
      <c r="T120" s="204">
        <v>0.0</v>
      </c>
      <c r="U120" s="204">
        <v>0.0</v>
      </c>
    </row>
    <row r="121" ht="15.75" customHeight="1">
      <c r="A121" s="176" t="s">
        <v>24</v>
      </c>
      <c r="B121" s="204">
        <v>56.0</v>
      </c>
      <c r="C121" s="204">
        <v>80.0</v>
      </c>
      <c r="D121" s="204">
        <v>129.0</v>
      </c>
      <c r="E121" s="204">
        <v>353.0</v>
      </c>
      <c r="F121" s="204">
        <v>876.0</v>
      </c>
      <c r="G121" s="204">
        <v>297.0</v>
      </c>
      <c r="H121" s="204">
        <v>300.0</v>
      </c>
      <c r="I121" s="204">
        <v>150.0</v>
      </c>
      <c r="J121" s="204">
        <v>96.0</v>
      </c>
      <c r="K121" s="204">
        <v>113.0</v>
      </c>
      <c r="L121" s="204">
        <v>21.0</v>
      </c>
      <c r="M121" s="204">
        <v>77.0</v>
      </c>
      <c r="N121" s="204">
        <v>51.0</v>
      </c>
      <c r="O121" s="204">
        <v>89.0</v>
      </c>
      <c r="P121" s="204">
        <v>185.0</v>
      </c>
      <c r="Q121" s="204">
        <v>145.0</v>
      </c>
      <c r="R121" s="204">
        <v>388.0</v>
      </c>
      <c r="S121" s="204">
        <v>303.0</v>
      </c>
      <c r="T121" s="204">
        <v>226.0</v>
      </c>
      <c r="U121" s="204">
        <v>452.0</v>
      </c>
    </row>
    <row r="122" ht="15.75" customHeight="1">
      <c r="A122" s="176" t="s">
        <v>160</v>
      </c>
      <c r="B122" s="204"/>
      <c r="C122" s="204"/>
      <c r="D122" s="204"/>
      <c r="E122" s="204"/>
      <c r="F122" s="204"/>
      <c r="G122" s="204"/>
      <c r="H122" s="204"/>
      <c r="I122" s="204"/>
      <c r="J122" s="204"/>
      <c r="K122" s="204"/>
      <c r="L122" s="204"/>
      <c r="M122" s="204"/>
      <c r="N122" s="204"/>
      <c r="O122" s="204"/>
      <c r="P122" s="204"/>
      <c r="Q122" s="204"/>
      <c r="R122" s="204"/>
      <c r="S122" s="204"/>
      <c r="T122" s="204"/>
      <c r="U122" s="204"/>
    </row>
    <row r="123" ht="15.75" customHeight="1">
      <c r="A123" s="176" t="s">
        <v>161</v>
      </c>
      <c r="B123" s="204">
        <v>0.0</v>
      </c>
      <c r="C123" s="204">
        <v>0.0</v>
      </c>
      <c r="D123" s="204">
        <v>0.0</v>
      </c>
      <c r="E123" s="204">
        <v>0.0</v>
      </c>
      <c r="F123" s="204">
        <v>0.0</v>
      </c>
      <c r="G123" s="204">
        <v>0.0</v>
      </c>
      <c r="H123" s="204"/>
      <c r="I123" s="204">
        <v>9.0</v>
      </c>
      <c r="J123" s="204">
        <v>0.0</v>
      </c>
      <c r="K123" s="204">
        <v>0.0</v>
      </c>
      <c r="L123" s="204"/>
      <c r="M123" s="204"/>
      <c r="N123" s="204"/>
      <c r="O123" s="204">
        <v>0.0</v>
      </c>
      <c r="P123" s="204">
        <v>0.0</v>
      </c>
      <c r="Q123" s="204">
        <v>0.0</v>
      </c>
      <c r="R123" s="204">
        <v>0.0</v>
      </c>
      <c r="S123" s="204">
        <v>2.0</v>
      </c>
      <c r="T123" s="204">
        <v>2.0</v>
      </c>
      <c r="U123" s="204">
        <v>2.0</v>
      </c>
    </row>
    <row r="124" ht="15.75" customHeight="1">
      <c r="A124" s="176" t="s">
        <v>162</v>
      </c>
      <c r="B124" s="204"/>
      <c r="C124" s="204"/>
      <c r="D124" s="204"/>
      <c r="E124" s="204"/>
      <c r="F124" s="204"/>
      <c r="G124" s="204"/>
      <c r="H124" s="204"/>
      <c r="I124" s="204"/>
      <c r="J124" s="204"/>
      <c r="K124" s="204"/>
      <c r="L124" s="204"/>
      <c r="M124" s="204"/>
      <c r="N124" s="204"/>
      <c r="O124" s="204"/>
      <c r="P124" s="204"/>
      <c r="Q124" s="204"/>
      <c r="R124" s="204"/>
      <c r="S124" s="204"/>
      <c r="T124" s="204"/>
      <c r="U124" s="204"/>
    </row>
    <row r="125" ht="15.75" customHeight="1">
      <c r="A125" s="176" t="s">
        <v>163</v>
      </c>
      <c r="B125" s="204">
        <v>0.0</v>
      </c>
      <c r="C125" s="204">
        <v>0.0</v>
      </c>
      <c r="D125" s="204">
        <v>0.0</v>
      </c>
      <c r="E125" s="204"/>
      <c r="F125" s="204">
        <v>0.0</v>
      </c>
      <c r="G125" s="204">
        <v>0.0</v>
      </c>
      <c r="H125" s="204">
        <v>0.0</v>
      </c>
      <c r="I125" s="204">
        <v>1.0</v>
      </c>
      <c r="J125" s="204">
        <v>0.0</v>
      </c>
      <c r="K125" s="204">
        <v>0.0</v>
      </c>
      <c r="L125" s="204">
        <v>0.0</v>
      </c>
      <c r="M125" s="204">
        <v>0.0</v>
      </c>
      <c r="N125" s="204">
        <v>0.0</v>
      </c>
      <c r="O125" s="204">
        <v>0.0</v>
      </c>
      <c r="P125" s="204">
        <v>0.0</v>
      </c>
      <c r="Q125" s="204">
        <v>0.0</v>
      </c>
      <c r="R125" s="204">
        <v>0.0</v>
      </c>
      <c r="S125" s="204">
        <v>0.0</v>
      </c>
      <c r="T125" s="204">
        <v>0.0</v>
      </c>
      <c r="U125" s="204">
        <v>0.0</v>
      </c>
    </row>
    <row r="126" ht="15.75" customHeight="1">
      <c r="A126" s="176" t="s">
        <v>164</v>
      </c>
      <c r="B126" s="204"/>
      <c r="C126" s="204"/>
      <c r="D126" s="204"/>
      <c r="E126" s="204"/>
      <c r="F126" s="204"/>
      <c r="G126" s="204"/>
      <c r="H126" s="204"/>
      <c r="I126" s="204"/>
      <c r="J126" s="204"/>
      <c r="K126" s="204"/>
      <c r="L126" s="204"/>
      <c r="M126" s="204"/>
      <c r="N126" s="204"/>
      <c r="O126" s="204"/>
      <c r="P126" s="204"/>
      <c r="Q126" s="204"/>
      <c r="R126" s="204"/>
      <c r="S126" s="204"/>
      <c r="T126" s="204"/>
      <c r="U126" s="204"/>
    </row>
    <row r="127" ht="15.75" customHeight="1">
      <c r="A127" s="176" t="s">
        <v>165</v>
      </c>
      <c r="B127" s="204">
        <v>1494.0</v>
      </c>
      <c r="C127" s="204">
        <v>2862.0</v>
      </c>
      <c r="D127" s="204">
        <v>2736.0</v>
      </c>
      <c r="E127" s="204">
        <v>4131.0</v>
      </c>
      <c r="F127" s="204">
        <v>3149.0</v>
      </c>
      <c r="G127" s="204">
        <v>3018.0</v>
      </c>
      <c r="H127" s="204">
        <v>2441.0</v>
      </c>
      <c r="I127" s="204">
        <v>2947.0</v>
      </c>
      <c r="J127" s="204">
        <v>5649.0</v>
      </c>
      <c r="K127" s="204">
        <v>7342.0</v>
      </c>
      <c r="L127" s="204">
        <v>7102.0</v>
      </c>
      <c r="M127" s="204">
        <v>7257.0</v>
      </c>
      <c r="N127" s="204">
        <v>4953.0</v>
      </c>
      <c r="O127" s="204">
        <v>4006.0</v>
      </c>
      <c r="P127" s="204">
        <v>5615.0</v>
      </c>
      <c r="Q127" s="204">
        <v>5646.0</v>
      </c>
      <c r="R127" s="204">
        <v>4882.0</v>
      </c>
      <c r="S127" s="204">
        <v>3108.0</v>
      </c>
      <c r="T127" s="204">
        <v>2571.0</v>
      </c>
      <c r="U127" s="204">
        <v>3770.0</v>
      </c>
    </row>
    <row r="128" ht="15.75" customHeight="1">
      <c r="A128" s="176" t="s">
        <v>166</v>
      </c>
      <c r="B128" s="204"/>
      <c r="C128" s="204"/>
      <c r="D128" s="204"/>
      <c r="E128" s="204"/>
      <c r="F128" s="204"/>
      <c r="G128" s="204"/>
      <c r="H128" s="204"/>
      <c r="I128" s="204"/>
      <c r="J128" s="204"/>
      <c r="K128" s="204"/>
      <c r="L128" s="204"/>
      <c r="M128" s="204"/>
      <c r="N128" s="204"/>
      <c r="O128" s="204"/>
      <c r="P128" s="204"/>
      <c r="Q128" s="204"/>
      <c r="R128" s="204"/>
      <c r="S128" s="204"/>
      <c r="T128" s="204"/>
      <c r="U128" s="204"/>
    </row>
    <row r="129" ht="15.75" customHeight="1">
      <c r="A129" s="176" t="s">
        <v>167</v>
      </c>
      <c r="B129" s="204"/>
      <c r="C129" s="204"/>
      <c r="D129" s="204"/>
      <c r="E129" s="204"/>
      <c r="F129" s="204"/>
      <c r="G129" s="204"/>
      <c r="H129" s="204"/>
      <c r="I129" s="204"/>
      <c r="J129" s="204"/>
      <c r="K129" s="204"/>
      <c r="L129" s="204"/>
      <c r="M129" s="204"/>
      <c r="N129" s="204"/>
      <c r="O129" s="204"/>
      <c r="P129" s="204"/>
      <c r="Q129" s="204"/>
      <c r="R129" s="204"/>
      <c r="S129" s="204"/>
      <c r="T129" s="204"/>
      <c r="U129" s="204"/>
    </row>
    <row r="130" ht="15.75" customHeight="1">
      <c r="A130" s="176" t="s">
        <v>168</v>
      </c>
      <c r="B130" s="204"/>
      <c r="C130" s="204"/>
      <c r="D130" s="204"/>
      <c r="E130" s="204"/>
      <c r="F130" s="204"/>
      <c r="G130" s="204"/>
      <c r="H130" s="204"/>
      <c r="I130" s="204"/>
      <c r="J130" s="204"/>
      <c r="K130" s="204"/>
      <c r="L130" s="204"/>
      <c r="M130" s="204"/>
      <c r="N130" s="204"/>
      <c r="O130" s="204"/>
      <c r="P130" s="204"/>
      <c r="Q130" s="204"/>
      <c r="R130" s="204"/>
      <c r="S130" s="204"/>
      <c r="T130" s="204"/>
      <c r="U130" s="204"/>
    </row>
    <row r="131" ht="15.75" customHeight="1">
      <c r="A131" s="176" t="s">
        <v>25</v>
      </c>
      <c r="B131" s="204">
        <v>4.0</v>
      </c>
      <c r="C131" s="204">
        <v>1.0</v>
      </c>
      <c r="D131" s="204">
        <v>4.0</v>
      </c>
      <c r="E131" s="204">
        <v>0.0</v>
      </c>
      <c r="F131" s="204">
        <v>0.0</v>
      </c>
      <c r="G131" s="204"/>
      <c r="H131" s="204"/>
      <c r="I131" s="204">
        <v>0.0</v>
      </c>
      <c r="J131" s="204">
        <v>2.0</v>
      </c>
      <c r="K131" s="204">
        <v>2.0</v>
      </c>
      <c r="L131" s="204">
        <v>0.0</v>
      </c>
      <c r="M131" s="204">
        <v>0.0</v>
      </c>
      <c r="N131" s="204">
        <v>1.0</v>
      </c>
      <c r="O131" s="204">
        <v>0.0</v>
      </c>
      <c r="P131" s="204">
        <v>2.0</v>
      </c>
      <c r="Q131" s="204">
        <v>0.0</v>
      </c>
      <c r="R131" s="204">
        <v>0.0</v>
      </c>
      <c r="S131" s="204">
        <v>0.0</v>
      </c>
      <c r="T131" s="204">
        <v>0.0</v>
      </c>
      <c r="U131" s="204">
        <v>0.0</v>
      </c>
    </row>
    <row r="132" ht="15.75" customHeight="1">
      <c r="A132" s="176" t="s">
        <v>169</v>
      </c>
      <c r="B132" s="204"/>
      <c r="C132" s="204"/>
      <c r="D132" s="204"/>
      <c r="E132" s="204">
        <v>0.0</v>
      </c>
      <c r="F132" s="204">
        <v>0.0</v>
      </c>
      <c r="G132" s="204">
        <v>0.0</v>
      </c>
      <c r="H132" s="204">
        <v>0.0</v>
      </c>
      <c r="I132" s="204">
        <v>0.0</v>
      </c>
      <c r="J132" s="204">
        <v>0.0</v>
      </c>
      <c r="K132" s="204">
        <v>0.0</v>
      </c>
      <c r="L132" s="204">
        <v>0.0</v>
      </c>
      <c r="M132" s="204">
        <v>0.0</v>
      </c>
      <c r="N132" s="204">
        <v>0.0</v>
      </c>
      <c r="O132" s="204">
        <v>0.0</v>
      </c>
      <c r="P132" s="204">
        <v>0.0</v>
      </c>
      <c r="Q132" s="204">
        <v>0.0</v>
      </c>
      <c r="R132" s="204">
        <v>0.0</v>
      </c>
      <c r="S132" s="204">
        <v>0.0</v>
      </c>
      <c r="T132" s="204">
        <v>0.0</v>
      </c>
      <c r="U132" s="204">
        <v>19.0</v>
      </c>
    </row>
    <row r="133" ht="15.75" customHeight="1">
      <c r="A133" s="176" t="s">
        <v>26</v>
      </c>
      <c r="B133" s="204">
        <v>0.0</v>
      </c>
      <c r="C133" s="204">
        <v>0.0</v>
      </c>
      <c r="D133" s="204">
        <v>0.0</v>
      </c>
      <c r="E133" s="204">
        <v>1.0</v>
      </c>
      <c r="F133" s="204">
        <v>0.0</v>
      </c>
      <c r="G133" s="204">
        <v>0.0</v>
      </c>
      <c r="H133" s="204">
        <v>1.0</v>
      </c>
      <c r="I133" s="204">
        <v>3.0</v>
      </c>
      <c r="J133" s="204">
        <v>0.0</v>
      </c>
      <c r="K133" s="204">
        <v>1.0</v>
      </c>
      <c r="L133" s="204">
        <v>5.0</v>
      </c>
      <c r="M133" s="204">
        <v>0.0</v>
      </c>
      <c r="N133" s="204">
        <v>24.0</v>
      </c>
      <c r="O133" s="204">
        <v>23.0</v>
      </c>
      <c r="P133" s="204">
        <v>64.0</v>
      </c>
      <c r="Q133" s="204">
        <v>49.0</v>
      </c>
      <c r="R133" s="204">
        <v>35.0</v>
      </c>
      <c r="S133" s="204">
        <v>4.0</v>
      </c>
      <c r="T133" s="204">
        <v>0.0</v>
      </c>
      <c r="U133" s="204">
        <v>4.0</v>
      </c>
    </row>
    <row r="134" ht="15.75" customHeight="1">
      <c r="A134" s="176" t="s">
        <v>170</v>
      </c>
      <c r="B134" s="204">
        <v>0.0</v>
      </c>
      <c r="C134" s="204">
        <v>14.0</v>
      </c>
      <c r="D134" s="204">
        <v>0.0</v>
      </c>
      <c r="E134" s="204">
        <v>0.0</v>
      </c>
      <c r="F134" s="204">
        <v>0.0</v>
      </c>
      <c r="G134" s="204">
        <v>0.0</v>
      </c>
      <c r="H134" s="204">
        <v>0.0</v>
      </c>
      <c r="I134" s="204">
        <v>0.0</v>
      </c>
      <c r="J134" s="204">
        <v>2.0</v>
      </c>
      <c r="K134" s="204">
        <v>0.0</v>
      </c>
      <c r="L134" s="204">
        <v>1.0</v>
      </c>
      <c r="M134" s="204">
        <v>0.0</v>
      </c>
      <c r="N134" s="204">
        <v>0.0</v>
      </c>
      <c r="O134" s="204">
        <v>67.0</v>
      </c>
      <c r="P134" s="204">
        <v>422.0</v>
      </c>
      <c r="Q134" s="204">
        <v>1759.0</v>
      </c>
      <c r="R134" s="204">
        <v>49591.0</v>
      </c>
      <c r="S134" s="204">
        <v>5155.0</v>
      </c>
      <c r="T134" s="204">
        <v>18705.0</v>
      </c>
      <c r="U134" s="204">
        <v>58391.0</v>
      </c>
    </row>
    <row r="135" ht="15.75" customHeight="1">
      <c r="A135" s="176" t="s">
        <v>171</v>
      </c>
      <c r="B135" s="204"/>
      <c r="C135" s="204"/>
      <c r="D135" s="204"/>
      <c r="E135" s="204"/>
      <c r="F135" s="204"/>
      <c r="G135" s="204"/>
      <c r="H135" s="204"/>
      <c r="I135" s="204"/>
      <c r="J135" s="204"/>
      <c r="K135" s="204"/>
      <c r="L135" s="204"/>
      <c r="M135" s="204"/>
      <c r="N135" s="204"/>
      <c r="O135" s="204"/>
      <c r="P135" s="204"/>
      <c r="Q135" s="204"/>
      <c r="R135" s="204"/>
      <c r="S135" s="204"/>
      <c r="T135" s="204"/>
      <c r="U135" s="204"/>
    </row>
    <row r="136" ht="15.75" customHeight="1">
      <c r="A136" s="176" t="s">
        <v>79</v>
      </c>
      <c r="B136" s="204">
        <v>1.0</v>
      </c>
      <c r="C136" s="204">
        <v>10.0</v>
      </c>
      <c r="D136" s="204">
        <v>0.0</v>
      </c>
      <c r="E136" s="204">
        <v>2.0</v>
      </c>
      <c r="F136" s="204">
        <v>0.0</v>
      </c>
      <c r="G136" s="204">
        <v>8.0</v>
      </c>
      <c r="H136" s="204">
        <v>0.0</v>
      </c>
      <c r="I136" s="204">
        <v>13.0</v>
      </c>
      <c r="J136" s="204">
        <v>4.0</v>
      </c>
      <c r="K136" s="204">
        <v>1.0</v>
      </c>
      <c r="L136" s="204">
        <v>0.0</v>
      </c>
      <c r="M136" s="204">
        <v>0.0</v>
      </c>
      <c r="N136" s="204">
        <v>0.0</v>
      </c>
      <c r="O136" s="204">
        <v>2.0</v>
      </c>
      <c r="P136" s="204">
        <v>98.0</v>
      </c>
      <c r="Q136" s="204">
        <v>462.0</v>
      </c>
      <c r="R136" s="204">
        <v>490.0</v>
      </c>
      <c r="S136" s="204">
        <v>708.0</v>
      </c>
      <c r="T136" s="204">
        <v>73.0</v>
      </c>
      <c r="U136" s="204">
        <v>31.0</v>
      </c>
    </row>
    <row r="137" ht="15.75" customHeight="1">
      <c r="A137" s="176" t="s">
        <v>172</v>
      </c>
      <c r="B137" s="204"/>
      <c r="C137" s="204"/>
      <c r="D137" s="204"/>
      <c r="E137" s="204"/>
      <c r="F137" s="204"/>
      <c r="G137" s="204"/>
      <c r="H137" s="204"/>
      <c r="I137" s="204"/>
      <c r="J137" s="204"/>
      <c r="K137" s="204"/>
      <c r="L137" s="204"/>
      <c r="M137" s="204"/>
      <c r="N137" s="204"/>
      <c r="O137" s="204"/>
      <c r="P137" s="204"/>
      <c r="Q137" s="204"/>
      <c r="R137" s="204"/>
      <c r="S137" s="204"/>
      <c r="T137" s="204"/>
      <c r="U137" s="204"/>
    </row>
    <row r="138" ht="15.75" customHeight="1">
      <c r="A138" s="176" t="s">
        <v>173</v>
      </c>
      <c r="B138" s="204">
        <v>1.0</v>
      </c>
      <c r="C138" s="204"/>
      <c r="D138" s="204"/>
      <c r="E138" s="204"/>
      <c r="F138" s="204"/>
      <c r="G138" s="204"/>
      <c r="H138" s="204">
        <v>0.0</v>
      </c>
      <c r="I138" s="204">
        <v>0.0</v>
      </c>
      <c r="J138" s="204">
        <v>0.0</v>
      </c>
      <c r="K138" s="204">
        <v>0.0</v>
      </c>
      <c r="L138" s="204">
        <v>0.0</v>
      </c>
      <c r="M138" s="204">
        <v>0.0</v>
      </c>
      <c r="N138" s="204">
        <v>0.0</v>
      </c>
      <c r="O138" s="204">
        <v>0.0</v>
      </c>
      <c r="P138" s="204">
        <v>0.0</v>
      </c>
      <c r="Q138" s="204">
        <v>0.0</v>
      </c>
      <c r="R138" s="204">
        <v>0.0</v>
      </c>
      <c r="S138" s="204">
        <v>0.0</v>
      </c>
      <c r="T138" s="204">
        <v>0.0</v>
      </c>
      <c r="U138" s="204">
        <v>0.0</v>
      </c>
    </row>
    <row r="139" ht="15.75" customHeight="1">
      <c r="A139" s="176" t="s">
        <v>67</v>
      </c>
      <c r="B139" s="204"/>
      <c r="C139" s="204"/>
      <c r="D139" s="204"/>
      <c r="E139" s="204"/>
      <c r="F139" s="204"/>
      <c r="G139" s="204"/>
      <c r="H139" s="204"/>
      <c r="I139" s="204"/>
      <c r="J139" s="204"/>
      <c r="K139" s="204"/>
      <c r="L139" s="204"/>
      <c r="M139" s="204"/>
      <c r="N139" s="204"/>
      <c r="O139" s="204"/>
      <c r="P139" s="204"/>
      <c r="Q139" s="204"/>
      <c r="R139" s="204"/>
      <c r="S139" s="204"/>
      <c r="T139" s="204"/>
      <c r="U139" s="204"/>
    </row>
    <row r="140" ht="15.75" customHeight="1">
      <c r="A140" s="176" t="s">
        <v>27</v>
      </c>
      <c r="B140" s="204">
        <v>1.0</v>
      </c>
      <c r="C140" s="204">
        <v>0.0</v>
      </c>
      <c r="D140" s="204">
        <v>4.0</v>
      </c>
      <c r="E140" s="204">
        <v>0.0</v>
      </c>
      <c r="F140" s="204">
        <v>102.0</v>
      </c>
      <c r="G140" s="204">
        <v>102.0</v>
      </c>
      <c r="H140" s="204">
        <v>40.0</v>
      </c>
      <c r="I140" s="204">
        <v>91.0</v>
      </c>
      <c r="J140" s="204">
        <v>51.0</v>
      </c>
      <c r="K140" s="204">
        <v>6.0</v>
      </c>
      <c r="L140" s="204">
        <v>0.0</v>
      </c>
      <c r="M140" s="204">
        <v>0.0</v>
      </c>
      <c r="N140" s="204">
        <v>78.0</v>
      </c>
      <c r="O140" s="204">
        <v>7.0</v>
      </c>
      <c r="P140" s="204">
        <v>71.0</v>
      </c>
      <c r="Q140" s="204">
        <v>101.0</v>
      </c>
      <c r="R140" s="204">
        <v>0.0</v>
      </c>
      <c r="S140" s="204">
        <v>0.0</v>
      </c>
      <c r="T140" s="204">
        <v>0.0</v>
      </c>
      <c r="U140" s="204">
        <v>28.0</v>
      </c>
    </row>
    <row r="141" ht="15.75" customHeight="1">
      <c r="A141" s="176" t="s">
        <v>174</v>
      </c>
      <c r="B141" s="204"/>
      <c r="C141" s="204"/>
      <c r="D141" s="204"/>
      <c r="E141" s="204"/>
      <c r="F141" s="204"/>
      <c r="G141" s="204"/>
      <c r="H141" s="204"/>
      <c r="I141" s="204"/>
      <c r="J141" s="204"/>
      <c r="K141" s="204"/>
      <c r="L141" s="204"/>
      <c r="M141" s="204"/>
      <c r="N141" s="204"/>
      <c r="O141" s="204"/>
      <c r="P141" s="204"/>
      <c r="Q141" s="204"/>
      <c r="R141" s="204"/>
      <c r="S141" s="204"/>
      <c r="T141" s="204"/>
      <c r="U141" s="204"/>
    </row>
    <row r="142" ht="15.75" customHeight="1">
      <c r="A142" s="176" t="s">
        <v>61</v>
      </c>
      <c r="B142" s="204">
        <v>0.0</v>
      </c>
      <c r="C142" s="204">
        <v>0.0</v>
      </c>
      <c r="D142" s="204">
        <v>0.0</v>
      </c>
      <c r="E142" s="204">
        <v>0.0</v>
      </c>
      <c r="F142" s="204">
        <v>0.0</v>
      </c>
      <c r="G142" s="204">
        <v>0.0</v>
      </c>
      <c r="H142" s="204">
        <v>2.0</v>
      </c>
      <c r="I142" s="204">
        <v>0.0</v>
      </c>
      <c r="J142" s="204">
        <v>0.0</v>
      </c>
      <c r="K142" s="204">
        <v>0.0</v>
      </c>
      <c r="L142" s="204">
        <v>0.0</v>
      </c>
      <c r="M142" s="204">
        <v>0.0</v>
      </c>
      <c r="N142" s="204">
        <v>2.0</v>
      </c>
      <c r="O142" s="204">
        <v>0.0</v>
      </c>
      <c r="P142" s="204">
        <v>0.0</v>
      </c>
      <c r="Q142" s="204">
        <v>5.0</v>
      </c>
      <c r="R142" s="204">
        <v>0.0</v>
      </c>
      <c r="S142" s="204">
        <v>0.0</v>
      </c>
      <c r="T142" s="204">
        <v>0.0</v>
      </c>
      <c r="U142" s="204">
        <v>0.0</v>
      </c>
    </row>
    <row r="143" ht="15.75" customHeight="1">
      <c r="A143" s="176" t="s">
        <v>28</v>
      </c>
      <c r="B143" s="204">
        <v>0.0</v>
      </c>
      <c r="C143" s="204"/>
      <c r="D143" s="204"/>
      <c r="E143" s="204">
        <v>0.0</v>
      </c>
      <c r="F143" s="204">
        <v>0.0</v>
      </c>
      <c r="G143" s="204">
        <v>78.0</v>
      </c>
      <c r="H143" s="204">
        <v>0.0</v>
      </c>
      <c r="I143" s="204">
        <v>0.0</v>
      </c>
      <c r="J143" s="204">
        <v>0.0</v>
      </c>
      <c r="K143" s="204">
        <v>87.0</v>
      </c>
      <c r="L143" s="204">
        <v>0.0</v>
      </c>
      <c r="M143" s="204">
        <v>0.0</v>
      </c>
      <c r="N143" s="204">
        <v>0.0</v>
      </c>
      <c r="O143" s="204">
        <v>0.0</v>
      </c>
      <c r="P143" s="204">
        <v>0.0</v>
      </c>
      <c r="Q143" s="204">
        <v>0.0</v>
      </c>
      <c r="R143" s="204">
        <v>0.0</v>
      </c>
      <c r="S143" s="204">
        <v>0.0</v>
      </c>
      <c r="T143" s="204">
        <v>0.0</v>
      </c>
      <c r="U143" s="204">
        <v>0.0</v>
      </c>
    </row>
    <row r="144" ht="15.75" customHeight="1">
      <c r="A144" s="176" t="s">
        <v>175</v>
      </c>
      <c r="B144" s="204">
        <v>0.0</v>
      </c>
      <c r="C144" s="204">
        <v>0.0</v>
      </c>
      <c r="D144" s="204">
        <v>0.0</v>
      </c>
      <c r="E144" s="204">
        <v>1.0</v>
      </c>
      <c r="F144" s="204">
        <v>17.0</v>
      </c>
      <c r="G144" s="204">
        <v>1.0</v>
      </c>
      <c r="H144" s="204">
        <v>2.0</v>
      </c>
      <c r="I144" s="204">
        <v>0.0</v>
      </c>
      <c r="J144" s="204">
        <v>0.0</v>
      </c>
      <c r="K144" s="204">
        <v>0.0</v>
      </c>
      <c r="L144" s="204">
        <v>0.0</v>
      </c>
      <c r="M144" s="204">
        <v>0.0</v>
      </c>
      <c r="N144" s="204">
        <v>1.0</v>
      </c>
      <c r="O144" s="204">
        <v>0.0</v>
      </c>
      <c r="P144" s="204">
        <v>0.0</v>
      </c>
      <c r="Q144" s="204">
        <v>0.0</v>
      </c>
      <c r="R144" s="204">
        <v>0.0</v>
      </c>
      <c r="S144" s="204">
        <v>0.0</v>
      </c>
      <c r="T144" s="204">
        <v>0.0</v>
      </c>
      <c r="U144" s="204">
        <v>0.0</v>
      </c>
    </row>
    <row r="145" ht="15.75" customHeight="1">
      <c r="A145" s="176" t="s">
        <v>526</v>
      </c>
      <c r="B145" s="204"/>
      <c r="C145" s="204"/>
      <c r="D145" s="204"/>
      <c r="E145" s="204"/>
      <c r="F145" s="204"/>
      <c r="G145" s="204"/>
      <c r="H145" s="204"/>
      <c r="I145" s="204"/>
      <c r="J145" s="204"/>
      <c r="K145" s="204"/>
      <c r="L145" s="204"/>
      <c r="M145" s="204"/>
      <c r="N145" s="204"/>
      <c r="O145" s="204"/>
      <c r="P145" s="204"/>
      <c r="Q145" s="204"/>
      <c r="R145" s="204"/>
      <c r="S145" s="204"/>
      <c r="T145" s="204"/>
      <c r="U145" s="204"/>
    </row>
    <row r="146" ht="15.75" customHeight="1">
      <c r="A146" s="176" t="s">
        <v>176</v>
      </c>
      <c r="B146" s="204"/>
      <c r="C146" s="204"/>
      <c r="D146" s="204"/>
      <c r="E146" s="204"/>
      <c r="F146" s="204"/>
      <c r="G146" s="204"/>
      <c r="H146" s="204"/>
      <c r="I146" s="204"/>
      <c r="J146" s="204"/>
      <c r="K146" s="204"/>
      <c r="L146" s="204"/>
      <c r="M146" s="204"/>
      <c r="N146" s="204"/>
      <c r="O146" s="204"/>
      <c r="P146" s="204"/>
      <c r="Q146" s="204"/>
      <c r="R146" s="204"/>
      <c r="S146" s="204"/>
      <c r="T146" s="204"/>
      <c r="U146" s="204"/>
    </row>
    <row r="147" ht="15.75" customHeight="1">
      <c r="A147" s="176" t="s">
        <v>177</v>
      </c>
      <c r="B147" s="204">
        <v>0.0</v>
      </c>
      <c r="C147" s="204">
        <v>0.0</v>
      </c>
      <c r="D147" s="204">
        <v>0.0</v>
      </c>
      <c r="E147" s="204">
        <v>0.0</v>
      </c>
      <c r="F147" s="204">
        <v>0.0</v>
      </c>
      <c r="G147" s="204">
        <v>0.0</v>
      </c>
      <c r="H147" s="204">
        <v>0.0</v>
      </c>
      <c r="I147" s="204">
        <v>0.0</v>
      </c>
      <c r="J147" s="204">
        <v>0.0</v>
      </c>
      <c r="K147" s="204">
        <v>0.0</v>
      </c>
      <c r="L147" s="204">
        <v>0.0</v>
      </c>
      <c r="M147" s="204">
        <v>0.0</v>
      </c>
      <c r="N147" s="204">
        <v>0.0</v>
      </c>
      <c r="O147" s="204">
        <v>0.0</v>
      </c>
      <c r="P147" s="204">
        <v>0.0</v>
      </c>
      <c r="Q147" s="204">
        <v>32.0</v>
      </c>
      <c r="R147" s="204">
        <v>0.0</v>
      </c>
      <c r="S147" s="204">
        <v>3.0</v>
      </c>
      <c r="T147" s="204">
        <v>1.0</v>
      </c>
      <c r="U147" s="204"/>
    </row>
    <row r="148" ht="15.75" customHeight="1">
      <c r="A148" s="176" t="s">
        <v>29</v>
      </c>
      <c r="B148" s="204">
        <v>0.0</v>
      </c>
      <c r="C148" s="204">
        <v>6.0</v>
      </c>
      <c r="D148" s="204">
        <v>5.0</v>
      </c>
      <c r="E148" s="204">
        <v>10.0</v>
      </c>
      <c r="F148" s="204">
        <v>1.0</v>
      </c>
      <c r="G148" s="204">
        <v>42.0</v>
      </c>
      <c r="H148" s="204">
        <v>52.0</v>
      </c>
      <c r="I148" s="204">
        <v>39.0</v>
      </c>
      <c r="J148" s="204">
        <v>58.0</v>
      </c>
      <c r="K148" s="204">
        <v>54.0</v>
      </c>
      <c r="L148" s="204">
        <v>111.0</v>
      </c>
      <c r="M148" s="204">
        <v>60.0</v>
      </c>
      <c r="N148" s="204">
        <v>107.0</v>
      </c>
      <c r="O148" s="204">
        <v>148.0</v>
      </c>
      <c r="P148" s="204">
        <v>81.0</v>
      </c>
      <c r="Q148" s="204">
        <v>24.0</v>
      </c>
      <c r="R148" s="204">
        <v>17.0</v>
      </c>
      <c r="S148" s="204">
        <v>4.0</v>
      </c>
      <c r="T148" s="204">
        <v>1.0</v>
      </c>
      <c r="U148" s="204">
        <v>5.0</v>
      </c>
    </row>
    <row r="149" ht="15.75" customHeight="1">
      <c r="A149" s="176" t="s">
        <v>178</v>
      </c>
      <c r="B149" s="204"/>
      <c r="C149" s="204"/>
      <c r="D149" s="204"/>
      <c r="E149" s="204"/>
      <c r="F149" s="204"/>
      <c r="G149" s="204"/>
      <c r="H149" s="204"/>
      <c r="I149" s="204"/>
      <c r="J149" s="204"/>
      <c r="K149" s="204">
        <v>0.0</v>
      </c>
      <c r="L149" s="204"/>
      <c r="M149" s="204">
        <v>0.0</v>
      </c>
      <c r="N149" s="204">
        <v>0.0</v>
      </c>
      <c r="O149" s="204">
        <v>1.0</v>
      </c>
      <c r="P149" s="204">
        <v>0.0</v>
      </c>
      <c r="Q149" s="204">
        <v>0.0</v>
      </c>
      <c r="R149" s="204"/>
      <c r="S149" s="204"/>
      <c r="T149" s="204"/>
      <c r="U149" s="204"/>
    </row>
    <row r="150" ht="15.75" customHeight="1">
      <c r="A150" s="176" t="s">
        <v>179</v>
      </c>
      <c r="B150" s="204">
        <v>0.0</v>
      </c>
      <c r="C150" s="204">
        <v>0.0</v>
      </c>
      <c r="D150" s="204">
        <v>0.0</v>
      </c>
      <c r="E150" s="204">
        <v>9.0</v>
      </c>
      <c r="F150" s="204">
        <v>2.0</v>
      </c>
      <c r="G150" s="204">
        <v>2.0</v>
      </c>
      <c r="H150" s="204">
        <v>5.0</v>
      </c>
      <c r="I150" s="204">
        <v>2.0</v>
      </c>
      <c r="J150" s="204">
        <v>0.0</v>
      </c>
      <c r="K150" s="204">
        <v>10.0</v>
      </c>
      <c r="L150" s="204">
        <v>0.0</v>
      </c>
      <c r="M150" s="204">
        <v>0.0</v>
      </c>
      <c r="N150" s="204">
        <v>9.0</v>
      </c>
      <c r="O150" s="204">
        <v>0.0</v>
      </c>
      <c r="P150" s="204">
        <v>0.0</v>
      </c>
      <c r="Q150" s="204">
        <v>0.0</v>
      </c>
      <c r="R150" s="204">
        <v>0.0</v>
      </c>
      <c r="S150" s="204">
        <v>0.0</v>
      </c>
      <c r="T150" s="204">
        <v>0.0</v>
      </c>
      <c r="U150" s="204">
        <v>0.0</v>
      </c>
    </row>
    <row r="151" ht="15.75" customHeight="1">
      <c r="A151" s="176" t="s">
        <v>73</v>
      </c>
      <c r="B151" s="204"/>
      <c r="C151" s="204"/>
      <c r="D151" s="204"/>
      <c r="E151" s="204"/>
      <c r="F151" s="204"/>
      <c r="G151" s="204"/>
      <c r="H151" s="204"/>
      <c r="I151" s="204"/>
      <c r="J151" s="204"/>
      <c r="K151" s="204"/>
      <c r="L151" s="204"/>
      <c r="M151" s="204"/>
      <c r="N151" s="204"/>
      <c r="O151" s="204"/>
      <c r="P151" s="204"/>
      <c r="Q151" s="204"/>
      <c r="R151" s="204"/>
      <c r="S151" s="204"/>
      <c r="T151" s="204"/>
      <c r="U151" s="204"/>
    </row>
    <row r="152" ht="15.75" customHeight="1">
      <c r="A152" s="176" t="s">
        <v>180</v>
      </c>
      <c r="B152" s="204">
        <v>0.0</v>
      </c>
      <c r="C152" s="204">
        <v>0.0</v>
      </c>
      <c r="D152" s="204">
        <v>0.0</v>
      </c>
      <c r="E152" s="204">
        <v>0.0</v>
      </c>
      <c r="F152" s="204">
        <v>0.0</v>
      </c>
      <c r="G152" s="204">
        <v>0.0</v>
      </c>
      <c r="H152" s="204">
        <v>0.0</v>
      </c>
      <c r="I152" s="204">
        <v>0.0</v>
      </c>
      <c r="J152" s="204">
        <v>0.0</v>
      </c>
      <c r="K152" s="204">
        <v>0.0</v>
      </c>
      <c r="L152" s="204">
        <v>0.0</v>
      </c>
      <c r="M152" s="204">
        <v>0.0</v>
      </c>
      <c r="N152" s="204">
        <v>0.0</v>
      </c>
      <c r="O152" s="204">
        <v>0.0</v>
      </c>
      <c r="P152" s="204">
        <v>0.0</v>
      </c>
      <c r="Q152" s="204">
        <v>0.0</v>
      </c>
      <c r="R152" s="204">
        <v>0.0</v>
      </c>
      <c r="S152" s="204">
        <v>0.0</v>
      </c>
      <c r="T152" s="204">
        <v>334.0</v>
      </c>
      <c r="U152" s="204">
        <v>0.0</v>
      </c>
    </row>
    <row r="153" ht="15.75" customHeight="1">
      <c r="A153" s="176" t="s">
        <v>181</v>
      </c>
      <c r="B153" s="204">
        <v>0.0</v>
      </c>
      <c r="C153" s="204">
        <v>0.0</v>
      </c>
      <c r="D153" s="204">
        <v>0.0</v>
      </c>
      <c r="E153" s="204">
        <v>0.0</v>
      </c>
      <c r="F153" s="204">
        <v>9.0</v>
      </c>
      <c r="G153" s="204">
        <v>0.0</v>
      </c>
      <c r="H153" s="204">
        <v>3.0</v>
      </c>
      <c r="I153" s="204">
        <v>5.0</v>
      </c>
      <c r="J153" s="204">
        <v>3.0</v>
      </c>
      <c r="K153" s="204">
        <v>6.0</v>
      </c>
      <c r="L153" s="204">
        <v>2.0</v>
      </c>
      <c r="M153" s="204">
        <v>10.0</v>
      </c>
      <c r="N153" s="204">
        <v>0.0</v>
      </c>
      <c r="O153" s="204">
        <v>0.0</v>
      </c>
      <c r="P153" s="204">
        <v>0.0</v>
      </c>
      <c r="Q153" s="204">
        <v>1.0</v>
      </c>
      <c r="R153" s="204">
        <v>0.0</v>
      </c>
      <c r="S153" s="204">
        <v>0.0</v>
      </c>
      <c r="T153" s="204">
        <v>3.0</v>
      </c>
      <c r="U153" s="204">
        <v>3.0</v>
      </c>
    </row>
    <row r="154" ht="15.75" customHeight="1">
      <c r="A154" s="176" t="s">
        <v>182</v>
      </c>
      <c r="B154" s="204">
        <v>0.0</v>
      </c>
      <c r="C154" s="204">
        <v>0.0</v>
      </c>
      <c r="D154" s="204">
        <v>0.0</v>
      </c>
      <c r="E154" s="204">
        <v>0.0</v>
      </c>
      <c r="F154" s="204">
        <v>0.0</v>
      </c>
      <c r="G154" s="204">
        <v>0.0</v>
      </c>
      <c r="H154" s="204">
        <v>0.0</v>
      </c>
      <c r="I154" s="204">
        <v>0.0</v>
      </c>
      <c r="J154" s="204">
        <v>0.0</v>
      </c>
      <c r="K154" s="204">
        <v>0.0</v>
      </c>
      <c r="L154" s="204">
        <v>0.0</v>
      </c>
      <c r="M154" s="204">
        <v>0.0</v>
      </c>
      <c r="N154" s="204">
        <v>0.0</v>
      </c>
      <c r="O154" s="204">
        <v>0.0</v>
      </c>
      <c r="P154" s="204">
        <v>4.0</v>
      </c>
      <c r="Q154" s="204">
        <v>0.0</v>
      </c>
      <c r="R154" s="204">
        <v>0.0</v>
      </c>
      <c r="S154" s="204">
        <v>0.0</v>
      </c>
      <c r="T154" s="204">
        <v>0.0</v>
      </c>
      <c r="U154" s="204">
        <v>0.0</v>
      </c>
    </row>
    <row r="155" ht="15.75" customHeight="1">
      <c r="A155" s="176" t="s">
        <v>68</v>
      </c>
      <c r="B155" s="204">
        <v>0.0</v>
      </c>
      <c r="C155" s="204">
        <v>11.0</v>
      </c>
      <c r="D155" s="204">
        <v>4.0</v>
      </c>
      <c r="E155" s="204">
        <v>8.0</v>
      </c>
      <c r="F155" s="204">
        <v>173.0</v>
      </c>
      <c r="G155" s="204">
        <v>176.0</v>
      </c>
      <c r="H155" s="204">
        <v>156.0</v>
      </c>
      <c r="I155" s="204">
        <v>481.0</v>
      </c>
      <c r="J155" s="204">
        <v>1111.0</v>
      </c>
      <c r="K155" s="204">
        <v>1833.0</v>
      </c>
      <c r="L155" s="204">
        <v>1406.0</v>
      </c>
      <c r="M155" s="204">
        <v>1024.0</v>
      </c>
      <c r="N155" s="204">
        <v>1088.0</v>
      </c>
      <c r="O155" s="204">
        <v>688.0</v>
      </c>
      <c r="P155" s="204">
        <v>1160.0</v>
      </c>
      <c r="Q155" s="204">
        <v>1540.0</v>
      </c>
      <c r="R155" s="204">
        <v>2783.0</v>
      </c>
      <c r="S155" s="204">
        <v>429.0</v>
      </c>
      <c r="T155" s="204">
        <v>286.0</v>
      </c>
      <c r="U155" s="204">
        <v>83.0</v>
      </c>
    </row>
    <row r="156" ht="15.75" customHeight="1">
      <c r="A156" s="176" t="s">
        <v>82</v>
      </c>
      <c r="B156" s="204"/>
      <c r="C156" s="204"/>
      <c r="D156" s="204"/>
      <c r="E156" s="204"/>
      <c r="F156" s="204"/>
      <c r="G156" s="204"/>
      <c r="H156" s="204"/>
      <c r="I156" s="204"/>
      <c r="J156" s="204"/>
      <c r="K156" s="204"/>
      <c r="L156" s="204"/>
      <c r="M156" s="204"/>
      <c r="N156" s="204"/>
      <c r="O156" s="204"/>
      <c r="P156" s="204"/>
      <c r="Q156" s="204"/>
      <c r="R156" s="204"/>
      <c r="S156" s="204"/>
      <c r="T156" s="204"/>
      <c r="U156" s="204"/>
    </row>
    <row r="157" ht="15.75" customHeight="1">
      <c r="A157" s="176" t="s">
        <v>30</v>
      </c>
      <c r="B157" s="204">
        <v>0.0</v>
      </c>
      <c r="C157" s="204">
        <v>6.0</v>
      </c>
      <c r="D157" s="204">
        <v>0.0</v>
      </c>
      <c r="E157" s="204">
        <v>0.0</v>
      </c>
      <c r="F157" s="204">
        <v>1.0</v>
      </c>
      <c r="G157" s="204">
        <v>0.0</v>
      </c>
      <c r="H157" s="204">
        <v>0.0</v>
      </c>
      <c r="I157" s="204">
        <v>514.0</v>
      </c>
      <c r="J157" s="204">
        <v>0.0</v>
      </c>
      <c r="K157" s="204">
        <v>0.0</v>
      </c>
      <c r="L157" s="204">
        <v>0.0</v>
      </c>
      <c r="M157" s="204">
        <v>0.0</v>
      </c>
      <c r="N157" s="204">
        <v>68.0</v>
      </c>
      <c r="O157" s="204"/>
      <c r="P157" s="204">
        <v>0.0</v>
      </c>
      <c r="Q157" s="204">
        <v>0.0</v>
      </c>
      <c r="R157" s="204">
        <v>0.0</v>
      </c>
      <c r="S157" s="204">
        <v>0.0</v>
      </c>
      <c r="T157" s="204">
        <v>0.0</v>
      </c>
      <c r="U157" s="204">
        <v>0.0</v>
      </c>
    </row>
    <row r="158" ht="15.75" customHeight="1">
      <c r="A158" s="176" t="s">
        <v>183</v>
      </c>
      <c r="B158" s="204">
        <v>0.0</v>
      </c>
      <c r="C158" s="204">
        <v>0.0</v>
      </c>
      <c r="D158" s="204">
        <v>0.0</v>
      </c>
      <c r="E158" s="204">
        <v>351.0</v>
      </c>
      <c r="F158" s="204">
        <v>0.0</v>
      </c>
      <c r="G158" s="204">
        <v>5.0</v>
      </c>
      <c r="H158" s="204">
        <v>4.0</v>
      </c>
      <c r="I158" s="204">
        <v>3.0</v>
      </c>
      <c r="J158" s="204">
        <v>0.0</v>
      </c>
      <c r="K158" s="204">
        <v>0.0</v>
      </c>
      <c r="L158" s="204">
        <v>1.0</v>
      </c>
      <c r="M158" s="204">
        <v>18.0</v>
      </c>
      <c r="N158" s="204">
        <v>0.0</v>
      </c>
      <c r="O158" s="204">
        <v>16.0</v>
      </c>
      <c r="P158" s="204">
        <v>11.0</v>
      </c>
      <c r="Q158" s="204">
        <v>32.0</v>
      </c>
      <c r="R158" s="204">
        <v>0.0</v>
      </c>
      <c r="S158" s="204">
        <v>6.0</v>
      </c>
      <c r="T158" s="204">
        <v>7.0</v>
      </c>
      <c r="U158" s="204">
        <v>4.0</v>
      </c>
    </row>
    <row r="159" ht="15.75" customHeight="1">
      <c r="A159" s="176" t="s">
        <v>31</v>
      </c>
      <c r="B159" s="204">
        <v>538.0</v>
      </c>
      <c r="C159" s="204">
        <v>437.0</v>
      </c>
      <c r="D159" s="204">
        <v>424.0</v>
      </c>
      <c r="E159" s="204">
        <v>618.0</v>
      </c>
      <c r="F159" s="204">
        <v>653.0</v>
      </c>
      <c r="G159" s="204">
        <v>340.0</v>
      </c>
      <c r="H159" s="204">
        <v>327.0</v>
      </c>
      <c r="I159" s="204">
        <v>424.0</v>
      </c>
      <c r="J159" s="204">
        <v>2245.0</v>
      </c>
      <c r="K159" s="204">
        <v>3026.0</v>
      </c>
      <c r="L159" s="204">
        <v>592.0</v>
      </c>
      <c r="M159" s="204">
        <v>2318.0</v>
      </c>
      <c r="N159" s="204">
        <v>2292.0</v>
      </c>
      <c r="O159" s="204">
        <v>1105.0</v>
      </c>
      <c r="P159" s="204">
        <v>1432.0</v>
      </c>
      <c r="Q159" s="204">
        <v>2531.0</v>
      </c>
      <c r="R159" s="204">
        <v>1062.0</v>
      </c>
      <c r="S159" s="204">
        <v>2577.0</v>
      </c>
      <c r="T159" s="204">
        <v>2402.0</v>
      </c>
      <c r="U159" s="204">
        <v>940.0</v>
      </c>
    </row>
    <row r="160" ht="15.75" customHeight="1">
      <c r="A160" s="176" t="s">
        <v>184</v>
      </c>
      <c r="B160" s="204">
        <v>0.0</v>
      </c>
      <c r="C160" s="204">
        <v>0.0</v>
      </c>
      <c r="D160" s="204">
        <v>0.0</v>
      </c>
      <c r="E160" s="204">
        <v>0.0</v>
      </c>
      <c r="F160" s="204">
        <v>0.0</v>
      </c>
      <c r="G160" s="204">
        <v>0.0</v>
      </c>
      <c r="H160" s="204">
        <v>0.0</v>
      </c>
      <c r="I160" s="204">
        <v>0.0</v>
      </c>
      <c r="J160" s="204">
        <v>0.0</v>
      </c>
      <c r="K160" s="204">
        <v>0.0</v>
      </c>
      <c r="L160" s="204">
        <v>0.0</v>
      </c>
      <c r="M160" s="204">
        <v>0.0</v>
      </c>
      <c r="N160" s="204">
        <v>1.0</v>
      </c>
      <c r="O160" s="204">
        <v>1.0</v>
      </c>
      <c r="P160" s="204">
        <v>0.0</v>
      </c>
      <c r="Q160" s="204">
        <v>0.0</v>
      </c>
      <c r="R160" s="204">
        <v>0.0</v>
      </c>
      <c r="S160" s="204">
        <v>0.0</v>
      </c>
      <c r="T160" s="204">
        <v>0.0</v>
      </c>
      <c r="U160" s="204">
        <v>0.0</v>
      </c>
    </row>
    <row r="161" ht="15.75" customHeight="1">
      <c r="A161" s="176" t="s">
        <v>185</v>
      </c>
      <c r="B161" s="204">
        <v>0.0</v>
      </c>
      <c r="C161" s="204">
        <v>0.0</v>
      </c>
      <c r="D161" s="204">
        <v>0.0</v>
      </c>
      <c r="E161" s="204">
        <v>0.0</v>
      </c>
      <c r="F161" s="204">
        <v>0.0</v>
      </c>
      <c r="G161" s="204">
        <v>0.0</v>
      </c>
      <c r="H161" s="204">
        <v>0.0</v>
      </c>
      <c r="I161" s="204">
        <v>0.0</v>
      </c>
      <c r="J161" s="204">
        <v>0.0</v>
      </c>
      <c r="K161" s="204">
        <v>0.0</v>
      </c>
      <c r="L161" s="204">
        <v>0.0</v>
      </c>
      <c r="M161" s="204">
        <v>0.0</v>
      </c>
      <c r="N161" s="204">
        <v>0.0</v>
      </c>
      <c r="O161" s="204">
        <v>0.0</v>
      </c>
      <c r="P161" s="204">
        <v>0.0</v>
      </c>
      <c r="Q161" s="204">
        <v>2.0</v>
      </c>
      <c r="R161" s="204"/>
      <c r="S161" s="204"/>
      <c r="T161" s="204"/>
      <c r="U161" s="204"/>
    </row>
    <row r="162" ht="15.75" customHeight="1">
      <c r="A162" s="176" t="s">
        <v>57</v>
      </c>
      <c r="B162" s="204"/>
      <c r="C162" s="204"/>
      <c r="D162" s="204"/>
      <c r="E162" s="204"/>
      <c r="F162" s="204"/>
      <c r="G162" s="204"/>
      <c r="H162" s="204"/>
      <c r="I162" s="204"/>
      <c r="J162" s="204"/>
      <c r="K162" s="204"/>
      <c r="L162" s="204"/>
      <c r="M162" s="204"/>
      <c r="N162" s="204"/>
      <c r="O162" s="204"/>
      <c r="P162" s="204"/>
      <c r="Q162" s="204"/>
      <c r="R162" s="204"/>
      <c r="S162" s="204"/>
      <c r="T162" s="204"/>
      <c r="U162" s="204"/>
    </row>
    <row r="163" ht="15.75" customHeight="1">
      <c r="A163" s="176" t="s">
        <v>527</v>
      </c>
      <c r="B163" s="204"/>
      <c r="C163" s="204"/>
      <c r="D163" s="204"/>
      <c r="E163" s="204"/>
      <c r="F163" s="204"/>
      <c r="G163" s="204"/>
      <c r="H163" s="204"/>
      <c r="I163" s="204"/>
      <c r="J163" s="204"/>
      <c r="K163" s="204"/>
      <c r="L163" s="204"/>
      <c r="M163" s="204"/>
      <c r="N163" s="204"/>
      <c r="O163" s="204"/>
      <c r="P163" s="204"/>
      <c r="Q163" s="204"/>
      <c r="R163" s="204"/>
      <c r="S163" s="204"/>
      <c r="T163" s="204"/>
      <c r="U163" s="204"/>
    </row>
    <row r="164" ht="15.75" customHeight="1">
      <c r="A164" s="176" t="s">
        <v>186</v>
      </c>
      <c r="B164" s="204"/>
      <c r="C164" s="204"/>
      <c r="D164" s="204"/>
      <c r="E164" s="204"/>
      <c r="F164" s="204"/>
      <c r="G164" s="204"/>
      <c r="H164" s="204"/>
      <c r="I164" s="204"/>
      <c r="J164" s="204"/>
      <c r="K164" s="204"/>
      <c r="L164" s="204"/>
      <c r="M164" s="204"/>
      <c r="N164" s="204"/>
      <c r="O164" s="204"/>
      <c r="P164" s="204"/>
      <c r="Q164" s="204"/>
      <c r="R164" s="204"/>
      <c r="S164" s="204"/>
      <c r="T164" s="204"/>
      <c r="U164" s="204"/>
    </row>
    <row r="165" ht="15.75" customHeight="1">
      <c r="A165" s="176" t="s">
        <v>187</v>
      </c>
      <c r="B165" s="204">
        <v>0.0</v>
      </c>
      <c r="C165" s="204">
        <v>0.0</v>
      </c>
      <c r="D165" s="204">
        <v>0.0</v>
      </c>
      <c r="E165" s="204">
        <v>0.0</v>
      </c>
      <c r="F165" s="204">
        <v>0.0</v>
      </c>
      <c r="G165" s="204">
        <v>0.0</v>
      </c>
      <c r="H165" s="204">
        <v>0.0</v>
      </c>
      <c r="I165" s="204">
        <v>0.0</v>
      </c>
      <c r="J165" s="204">
        <v>0.0</v>
      </c>
      <c r="K165" s="204">
        <v>0.0</v>
      </c>
      <c r="L165" s="204">
        <v>0.0</v>
      </c>
      <c r="M165" s="204">
        <v>0.0</v>
      </c>
      <c r="N165" s="204">
        <v>0.0</v>
      </c>
      <c r="O165" s="204">
        <v>0.0</v>
      </c>
      <c r="P165" s="204">
        <v>0.0</v>
      </c>
      <c r="Q165" s="204">
        <v>1.0</v>
      </c>
      <c r="R165" s="204">
        <v>0.0</v>
      </c>
      <c r="S165" s="204">
        <v>0.0</v>
      </c>
      <c r="T165" s="204">
        <v>0.0</v>
      </c>
      <c r="U165" s="204"/>
    </row>
    <row r="166" ht="15.75" customHeight="1">
      <c r="A166" s="176" t="s">
        <v>188</v>
      </c>
      <c r="B166" s="204"/>
      <c r="C166" s="204"/>
      <c r="D166" s="204"/>
      <c r="E166" s="204"/>
      <c r="F166" s="204"/>
      <c r="G166" s="204"/>
      <c r="H166" s="204"/>
      <c r="I166" s="204"/>
      <c r="J166" s="204"/>
      <c r="K166" s="204"/>
      <c r="L166" s="204"/>
      <c r="M166" s="204"/>
      <c r="N166" s="204"/>
      <c r="O166" s="204"/>
      <c r="P166" s="204"/>
      <c r="Q166" s="204"/>
      <c r="R166" s="204"/>
      <c r="S166" s="204"/>
      <c r="T166" s="204"/>
      <c r="U166" s="204"/>
    </row>
    <row r="167" ht="15.75" customHeight="1">
      <c r="A167" s="176" t="s">
        <v>189</v>
      </c>
      <c r="B167" s="204"/>
      <c r="C167" s="204"/>
      <c r="D167" s="204"/>
      <c r="E167" s="204"/>
      <c r="F167" s="204"/>
      <c r="G167" s="204"/>
      <c r="H167" s="204"/>
      <c r="I167" s="204"/>
      <c r="J167" s="204"/>
      <c r="K167" s="204"/>
      <c r="L167" s="204"/>
      <c r="M167" s="204"/>
      <c r="N167" s="204"/>
      <c r="O167" s="204"/>
      <c r="P167" s="204"/>
      <c r="Q167" s="204"/>
      <c r="R167" s="204"/>
      <c r="S167" s="204"/>
      <c r="T167" s="204"/>
      <c r="U167" s="204"/>
    </row>
    <row r="168" ht="15.75" customHeight="1">
      <c r="A168" s="176" t="s">
        <v>190</v>
      </c>
      <c r="B168" s="204">
        <v>282.0</v>
      </c>
      <c r="C168" s="204">
        <v>260.0</v>
      </c>
      <c r="D168" s="204">
        <v>174.0</v>
      </c>
      <c r="E168" s="204">
        <v>252.0</v>
      </c>
      <c r="F168" s="204">
        <v>150.0</v>
      </c>
      <c r="G168" s="204">
        <v>214.0</v>
      </c>
      <c r="H168" s="204">
        <v>230.0</v>
      </c>
      <c r="I168" s="204">
        <v>0.0</v>
      </c>
      <c r="J168" s="204">
        <v>0.0</v>
      </c>
      <c r="K168" s="204">
        <v>0.0</v>
      </c>
      <c r="L168" s="204">
        <v>0.0</v>
      </c>
      <c r="M168" s="204">
        <v>0.0</v>
      </c>
      <c r="N168" s="204">
        <v>0.0</v>
      </c>
      <c r="O168" s="204">
        <v>0.0</v>
      </c>
      <c r="P168" s="204">
        <v>0.0</v>
      </c>
      <c r="Q168" s="204">
        <v>0.0</v>
      </c>
      <c r="R168" s="204">
        <v>0.0</v>
      </c>
      <c r="S168" s="204">
        <v>0.0</v>
      </c>
      <c r="T168" s="204">
        <v>0.0</v>
      </c>
      <c r="U168" s="204"/>
    </row>
    <row r="169" ht="15.75" customHeight="1">
      <c r="A169" s="176" t="s">
        <v>191</v>
      </c>
      <c r="B169" s="204">
        <v>0.0</v>
      </c>
      <c r="C169" s="204">
        <v>0.0</v>
      </c>
      <c r="D169" s="204">
        <v>0.0</v>
      </c>
      <c r="E169" s="204">
        <v>0.0</v>
      </c>
      <c r="F169" s="204">
        <v>0.0</v>
      </c>
      <c r="G169" s="204">
        <v>0.0</v>
      </c>
      <c r="H169" s="204">
        <v>0.0</v>
      </c>
      <c r="I169" s="204">
        <v>0.0</v>
      </c>
      <c r="J169" s="204">
        <v>0.0</v>
      </c>
      <c r="K169" s="204">
        <v>0.0</v>
      </c>
      <c r="L169" s="204">
        <v>0.0</v>
      </c>
      <c r="M169" s="204">
        <v>0.0</v>
      </c>
      <c r="N169" s="204">
        <v>0.0</v>
      </c>
      <c r="O169" s="204">
        <v>0.0</v>
      </c>
      <c r="P169" s="204">
        <v>2.0</v>
      </c>
      <c r="Q169" s="204">
        <v>5.0</v>
      </c>
      <c r="R169" s="204">
        <v>0.0</v>
      </c>
      <c r="S169" s="204">
        <v>0.0</v>
      </c>
      <c r="T169" s="204">
        <v>0.0</v>
      </c>
      <c r="U169" s="204">
        <v>0.0</v>
      </c>
    </row>
    <row r="170" ht="15.75" customHeight="1">
      <c r="A170" s="176" t="s">
        <v>32</v>
      </c>
      <c r="B170" s="204"/>
      <c r="C170" s="204">
        <v>20.0</v>
      </c>
      <c r="D170" s="204">
        <v>4.0</v>
      </c>
      <c r="E170" s="204">
        <v>1.0</v>
      </c>
      <c r="F170" s="204">
        <v>10.0</v>
      </c>
      <c r="G170" s="204">
        <v>14.0</v>
      </c>
      <c r="H170" s="204">
        <v>0.0</v>
      </c>
      <c r="I170" s="204">
        <v>4.0</v>
      </c>
      <c r="J170" s="204">
        <v>1.0</v>
      </c>
      <c r="K170" s="204">
        <v>0.0</v>
      </c>
      <c r="L170" s="204">
        <v>6.0</v>
      </c>
      <c r="M170" s="204">
        <v>4.0</v>
      </c>
      <c r="N170" s="204">
        <v>2.0</v>
      </c>
      <c r="O170" s="204">
        <v>0.0</v>
      </c>
      <c r="P170" s="204">
        <v>1.0</v>
      </c>
      <c r="Q170" s="204">
        <v>0.0</v>
      </c>
      <c r="R170" s="204">
        <v>0.0</v>
      </c>
      <c r="S170" s="204">
        <v>0.0</v>
      </c>
      <c r="T170" s="204">
        <v>12.0</v>
      </c>
      <c r="U170" s="204">
        <v>2.0</v>
      </c>
    </row>
    <row r="171" ht="15.75" customHeight="1">
      <c r="A171" s="176" t="s">
        <v>192</v>
      </c>
      <c r="B171" s="204"/>
      <c r="C171" s="204"/>
      <c r="D171" s="204"/>
      <c r="E171" s="204"/>
      <c r="F171" s="204"/>
      <c r="G171" s="204"/>
      <c r="H171" s="204"/>
      <c r="I171" s="204"/>
      <c r="J171" s="204"/>
      <c r="K171" s="204"/>
      <c r="L171" s="204"/>
      <c r="M171" s="204"/>
      <c r="N171" s="204"/>
      <c r="O171" s="204"/>
      <c r="P171" s="204"/>
      <c r="Q171" s="204"/>
      <c r="R171" s="204"/>
      <c r="S171" s="204"/>
      <c r="T171" s="204"/>
      <c r="U171" s="204"/>
    </row>
    <row r="172" ht="15.75" customHeight="1">
      <c r="A172" s="176" t="s">
        <v>193</v>
      </c>
      <c r="B172" s="204"/>
      <c r="C172" s="204"/>
      <c r="D172" s="204"/>
      <c r="E172" s="204"/>
      <c r="F172" s="204"/>
      <c r="G172" s="204"/>
      <c r="H172" s="204"/>
      <c r="I172" s="204"/>
      <c r="J172" s="204"/>
      <c r="K172" s="204"/>
      <c r="L172" s="204"/>
      <c r="M172" s="204"/>
      <c r="N172" s="204"/>
      <c r="O172" s="204"/>
      <c r="P172" s="204"/>
      <c r="Q172" s="204"/>
      <c r="R172" s="204"/>
      <c r="S172" s="204"/>
      <c r="T172" s="204"/>
      <c r="U172" s="204"/>
    </row>
    <row r="173" ht="15.75" customHeight="1">
      <c r="A173" s="176" t="s">
        <v>33</v>
      </c>
      <c r="B173" s="204">
        <v>203.0</v>
      </c>
      <c r="C173" s="204">
        <v>267.0</v>
      </c>
      <c r="D173" s="204">
        <v>1014.0</v>
      </c>
      <c r="E173" s="204">
        <v>939.0</v>
      </c>
      <c r="F173" s="204">
        <v>1149.0</v>
      </c>
      <c r="G173" s="204">
        <v>205.0</v>
      </c>
      <c r="H173" s="204">
        <v>703.0</v>
      </c>
      <c r="I173" s="204">
        <v>597.0</v>
      </c>
      <c r="J173" s="204">
        <v>707.0</v>
      </c>
      <c r="K173" s="204">
        <v>505.0</v>
      </c>
      <c r="L173" s="204">
        <v>748.0</v>
      </c>
      <c r="M173" s="204">
        <v>321.0</v>
      </c>
      <c r="N173" s="204">
        <v>223.0</v>
      </c>
      <c r="O173" s="204">
        <v>221.0</v>
      </c>
      <c r="P173" s="204">
        <v>119.0</v>
      </c>
      <c r="Q173" s="204">
        <v>188.0</v>
      </c>
      <c r="R173" s="204">
        <v>122.0</v>
      </c>
      <c r="S173" s="204">
        <v>109.0</v>
      </c>
      <c r="T173" s="204">
        <v>79.0</v>
      </c>
      <c r="U173" s="204">
        <v>157.0</v>
      </c>
    </row>
    <row r="174" ht="15.75" customHeight="1">
      <c r="A174" s="176" t="s">
        <v>194</v>
      </c>
      <c r="B174" s="204"/>
      <c r="C174" s="204"/>
      <c r="D174" s="204"/>
      <c r="E174" s="204"/>
      <c r="F174" s="204"/>
      <c r="G174" s="204"/>
      <c r="H174" s="204"/>
      <c r="I174" s="204"/>
      <c r="J174" s="204"/>
      <c r="K174" s="204"/>
      <c r="L174" s="204"/>
      <c r="M174" s="204"/>
      <c r="N174" s="204"/>
      <c r="O174" s="204"/>
      <c r="P174" s="204"/>
      <c r="Q174" s="204"/>
      <c r="R174" s="204"/>
      <c r="S174" s="204"/>
      <c r="T174" s="204"/>
      <c r="U174" s="204"/>
    </row>
    <row r="175" ht="15.75" customHeight="1">
      <c r="A175" s="176" t="s">
        <v>195</v>
      </c>
      <c r="B175" s="204"/>
      <c r="C175" s="204"/>
      <c r="D175" s="204"/>
      <c r="E175" s="204"/>
      <c r="F175" s="204"/>
      <c r="G175" s="204"/>
      <c r="H175" s="204"/>
      <c r="I175" s="204"/>
      <c r="J175" s="204"/>
      <c r="K175" s="204"/>
      <c r="L175" s="204"/>
      <c r="M175" s="204"/>
      <c r="N175" s="204"/>
      <c r="O175" s="204"/>
      <c r="P175" s="204"/>
      <c r="Q175" s="204"/>
      <c r="R175" s="204"/>
      <c r="S175" s="204"/>
      <c r="T175" s="204"/>
      <c r="U175" s="204"/>
    </row>
    <row r="176" ht="15.75" customHeight="1">
      <c r="A176" s="176" t="s">
        <v>196</v>
      </c>
      <c r="B176" s="204"/>
      <c r="C176" s="204"/>
      <c r="D176" s="204"/>
      <c r="E176" s="204"/>
      <c r="F176" s="204"/>
      <c r="G176" s="204"/>
      <c r="H176" s="204"/>
      <c r="I176" s="204"/>
      <c r="J176" s="204"/>
      <c r="K176" s="204"/>
      <c r="L176" s="204"/>
      <c r="M176" s="204"/>
      <c r="N176" s="204"/>
      <c r="O176" s="204"/>
      <c r="P176" s="204"/>
      <c r="Q176" s="204"/>
      <c r="R176" s="204"/>
      <c r="S176" s="204"/>
      <c r="T176" s="204"/>
      <c r="U176" s="204"/>
    </row>
    <row r="177" ht="15.75" customHeight="1">
      <c r="A177" s="176" t="s">
        <v>34</v>
      </c>
      <c r="B177" s="204">
        <v>75.0</v>
      </c>
      <c r="C177" s="204">
        <v>365.0</v>
      </c>
      <c r="D177" s="204">
        <v>193.0</v>
      </c>
      <c r="E177" s="204">
        <v>98.0</v>
      </c>
      <c r="F177" s="204">
        <v>225.0</v>
      </c>
      <c r="G177" s="204">
        <v>326.0</v>
      </c>
      <c r="H177" s="204">
        <v>151.0</v>
      </c>
      <c r="I177" s="204">
        <v>280.0</v>
      </c>
      <c r="J177" s="204">
        <v>238.0</v>
      </c>
      <c r="K177" s="204">
        <v>97.0</v>
      </c>
      <c r="L177" s="204">
        <v>83.0</v>
      </c>
      <c r="M177" s="204">
        <v>54.0</v>
      </c>
      <c r="N177" s="204">
        <v>79.0</v>
      </c>
      <c r="O177" s="204">
        <v>28.0</v>
      </c>
      <c r="P177" s="204">
        <v>44.0</v>
      </c>
      <c r="Q177" s="204">
        <v>99.0</v>
      </c>
      <c r="R177" s="204">
        <v>52.0</v>
      </c>
      <c r="S177" s="204">
        <v>63.0</v>
      </c>
      <c r="T177" s="204">
        <v>115.0</v>
      </c>
      <c r="U177" s="204">
        <v>162.0</v>
      </c>
    </row>
    <row r="178" ht="15.75" customHeight="1">
      <c r="A178" s="176" t="s">
        <v>63</v>
      </c>
      <c r="B178" s="204"/>
      <c r="C178" s="204"/>
      <c r="D178" s="204"/>
      <c r="E178" s="204"/>
      <c r="F178" s="204"/>
      <c r="G178" s="204"/>
      <c r="H178" s="204"/>
      <c r="I178" s="204"/>
      <c r="J178" s="204"/>
      <c r="K178" s="204"/>
      <c r="L178" s="204"/>
      <c r="M178" s="204"/>
      <c r="N178" s="204"/>
      <c r="O178" s="204"/>
      <c r="P178" s="204"/>
      <c r="Q178" s="204"/>
      <c r="R178" s="204"/>
      <c r="S178" s="204"/>
      <c r="T178" s="204"/>
      <c r="U178" s="204"/>
    </row>
    <row r="179" ht="15.75" customHeight="1">
      <c r="A179" s="176" t="s">
        <v>35</v>
      </c>
      <c r="B179" s="204">
        <v>2517.0</v>
      </c>
      <c r="C179" s="204">
        <v>2649.0</v>
      </c>
      <c r="D179" s="204">
        <v>2663.0</v>
      </c>
      <c r="E179" s="204">
        <v>3091.0</v>
      </c>
      <c r="F179" s="204">
        <v>3798.0</v>
      </c>
      <c r="G179" s="204">
        <v>3490.0</v>
      </c>
      <c r="H179" s="204">
        <v>2260.0</v>
      </c>
      <c r="I179" s="204">
        <v>3840.0</v>
      </c>
      <c r="J179" s="204">
        <v>4330.0</v>
      </c>
      <c r="K179" s="204">
        <v>4403.0</v>
      </c>
      <c r="L179" s="204">
        <v>4404.0</v>
      </c>
      <c r="M179" s="204">
        <v>4712.0</v>
      </c>
      <c r="N179" s="204">
        <v>3904.0</v>
      </c>
      <c r="O179" s="204">
        <v>4588.0</v>
      </c>
      <c r="P179" s="204">
        <v>4734.0</v>
      </c>
      <c r="Q179" s="204"/>
      <c r="R179" s="204">
        <v>4677.0</v>
      </c>
      <c r="S179" s="204">
        <v>3995.0</v>
      </c>
      <c r="T179" s="204">
        <v>5868.0</v>
      </c>
      <c r="U179" s="204">
        <v>5125.0</v>
      </c>
    </row>
    <row r="180" ht="15.75" customHeight="1">
      <c r="A180" s="176" t="s">
        <v>197</v>
      </c>
      <c r="B180" s="204"/>
      <c r="C180" s="204"/>
      <c r="D180" s="204"/>
      <c r="E180" s="204"/>
      <c r="F180" s="204"/>
      <c r="G180" s="204"/>
      <c r="H180" s="204"/>
      <c r="I180" s="204"/>
      <c r="J180" s="204"/>
      <c r="K180" s="204"/>
      <c r="L180" s="204"/>
      <c r="M180" s="204"/>
      <c r="N180" s="204"/>
      <c r="O180" s="204"/>
      <c r="P180" s="204"/>
      <c r="Q180" s="204"/>
      <c r="R180" s="204"/>
      <c r="S180" s="204"/>
      <c r="T180" s="204"/>
      <c r="U180" s="204"/>
    </row>
    <row r="181" ht="15.75" customHeight="1">
      <c r="A181" s="176" t="s">
        <v>36</v>
      </c>
      <c r="B181" s="204"/>
      <c r="C181" s="204"/>
      <c r="D181" s="204"/>
      <c r="E181" s="204"/>
      <c r="F181" s="204"/>
      <c r="G181" s="204"/>
      <c r="H181" s="204"/>
      <c r="I181" s="204"/>
      <c r="J181" s="204"/>
      <c r="K181" s="204"/>
      <c r="L181" s="204"/>
      <c r="M181" s="204"/>
      <c r="N181" s="204"/>
      <c r="O181" s="204"/>
      <c r="P181" s="204"/>
      <c r="Q181" s="204"/>
      <c r="R181" s="204"/>
      <c r="S181" s="204"/>
      <c r="T181" s="204"/>
      <c r="U181" s="204"/>
    </row>
    <row r="182" ht="15.75" customHeight="1">
      <c r="A182" s="176" t="s">
        <v>198</v>
      </c>
      <c r="B182" s="204">
        <v>1069.0</v>
      </c>
      <c r="C182" s="204">
        <v>861.0</v>
      </c>
      <c r="D182" s="204">
        <v>773.0</v>
      </c>
      <c r="E182" s="204">
        <v>805.0</v>
      </c>
      <c r="F182" s="204">
        <v>1025.0</v>
      </c>
      <c r="G182" s="204">
        <v>941.0</v>
      </c>
      <c r="H182" s="204">
        <v>525.0</v>
      </c>
      <c r="I182" s="204">
        <v>980.0</v>
      </c>
      <c r="J182" s="204">
        <v>608.0</v>
      </c>
      <c r="K182" s="204">
        <v>558.0</v>
      </c>
      <c r="L182" s="204">
        <v>648.0</v>
      </c>
      <c r="M182" s="204">
        <v>836.0</v>
      </c>
      <c r="N182" s="204">
        <v>812.0</v>
      </c>
      <c r="O182" s="204">
        <v>1007.0</v>
      </c>
      <c r="P182" s="204">
        <v>1471.0</v>
      </c>
      <c r="Q182" s="204">
        <v>1584.0</v>
      </c>
      <c r="R182" s="204">
        <v>1283.0</v>
      </c>
      <c r="S182" s="204">
        <v>1026.0</v>
      </c>
      <c r="T182" s="204">
        <v>1446.0</v>
      </c>
      <c r="U182" s="204">
        <v>1128.0</v>
      </c>
    </row>
    <row r="183" ht="15.75" customHeight="1">
      <c r="A183" s="176" t="s">
        <v>37</v>
      </c>
      <c r="B183" s="204">
        <v>2961.0</v>
      </c>
      <c r="C183" s="204">
        <v>1643.0</v>
      </c>
      <c r="D183" s="204">
        <v>1015.0</v>
      </c>
      <c r="E183" s="204">
        <v>545.0</v>
      </c>
      <c r="F183" s="204">
        <v>1116.0</v>
      </c>
      <c r="G183" s="204">
        <v>2854.0</v>
      </c>
      <c r="H183" s="204">
        <v>1500.0</v>
      </c>
      <c r="I183" s="204">
        <v>1263.0</v>
      </c>
      <c r="J183" s="204">
        <v>321.0</v>
      </c>
      <c r="K183" s="204">
        <v>239.0</v>
      </c>
      <c r="L183" s="204">
        <v>229.0</v>
      </c>
      <c r="M183" s="204">
        <v>254.0</v>
      </c>
      <c r="N183" s="204">
        <v>212.0</v>
      </c>
      <c r="O183" s="204">
        <v>190.0</v>
      </c>
      <c r="P183" s="204">
        <v>1098.0</v>
      </c>
      <c r="Q183" s="204">
        <v>359.0</v>
      </c>
      <c r="R183" s="204">
        <v>466.0</v>
      </c>
      <c r="S183" s="204">
        <v>283.0</v>
      </c>
      <c r="T183" s="204">
        <v>708.0</v>
      </c>
      <c r="U183" s="204">
        <v>259.0</v>
      </c>
    </row>
    <row r="184" ht="15.75" customHeight="1">
      <c r="A184" s="176" t="s">
        <v>199</v>
      </c>
      <c r="B184" s="204">
        <v>1.0</v>
      </c>
      <c r="C184" s="204">
        <v>0.0</v>
      </c>
      <c r="D184" s="204">
        <v>0.0</v>
      </c>
      <c r="E184" s="204">
        <v>0.0</v>
      </c>
      <c r="F184" s="204">
        <v>0.0</v>
      </c>
      <c r="G184" s="204">
        <v>0.0</v>
      </c>
      <c r="H184" s="204">
        <v>0.0</v>
      </c>
      <c r="I184" s="204">
        <v>2.0</v>
      </c>
      <c r="J184" s="204"/>
      <c r="K184" s="204"/>
      <c r="L184" s="204"/>
      <c r="M184" s="204"/>
      <c r="N184" s="204"/>
      <c r="O184" s="204"/>
      <c r="P184" s="204"/>
      <c r="Q184" s="204"/>
      <c r="R184" s="204"/>
      <c r="S184" s="204"/>
      <c r="T184" s="204"/>
      <c r="U184" s="204"/>
    </row>
    <row r="185" ht="15.75" customHeight="1">
      <c r="A185" s="176" t="s">
        <v>200</v>
      </c>
      <c r="B185" s="204">
        <v>105.0</v>
      </c>
      <c r="C185" s="204">
        <v>66.0</v>
      </c>
      <c r="D185" s="204">
        <v>154.0</v>
      </c>
      <c r="E185" s="204">
        <v>92.0</v>
      </c>
      <c r="F185" s="204">
        <v>174.0</v>
      </c>
      <c r="G185" s="204">
        <v>351.0</v>
      </c>
      <c r="H185" s="204">
        <v>268.0</v>
      </c>
      <c r="I185" s="204">
        <v>124.0</v>
      </c>
      <c r="J185" s="204">
        <v>388.0</v>
      </c>
      <c r="K185" s="204">
        <v>160.0</v>
      </c>
      <c r="L185" s="204">
        <v>180.0</v>
      </c>
      <c r="M185" s="204">
        <v>246.0</v>
      </c>
      <c r="N185" s="204">
        <v>164.0</v>
      </c>
      <c r="O185" s="204">
        <v>226.0</v>
      </c>
      <c r="P185" s="204">
        <v>1162.0</v>
      </c>
      <c r="Q185" s="204">
        <v>878.0</v>
      </c>
      <c r="R185" s="204">
        <v>254.0</v>
      </c>
      <c r="S185" s="204">
        <v>212.0</v>
      </c>
      <c r="T185" s="204">
        <v>215.0</v>
      </c>
      <c r="U185" s="204">
        <v>207.0</v>
      </c>
    </row>
    <row r="186" ht="15.75" customHeight="1">
      <c r="A186" s="176" t="s">
        <v>38</v>
      </c>
      <c r="B186" s="204"/>
      <c r="C186" s="204"/>
      <c r="D186" s="204"/>
      <c r="E186" s="204"/>
      <c r="F186" s="204"/>
      <c r="G186" s="204"/>
      <c r="H186" s="204"/>
      <c r="I186" s="204"/>
      <c r="J186" s="204"/>
      <c r="K186" s="204"/>
      <c r="L186" s="204"/>
      <c r="M186" s="204"/>
      <c r="N186" s="204"/>
      <c r="O186" s="204"/>
      <c r="P186" s="204"/>
      <c r="Q186" s="204"/>
      <c r="R186" s="204"/>
      <c r="S186" s="204"/>
      <c r="T186" s="204"/>
      <c r="U186" s="204"/>
    </row>
    <row r="187" ht="15.75" customHeight="1">
      <c r="A187" s="176" t="s">
        <v>201</v>
      </c>
      <c r="B187" s="204">
        <v>6.0</v>
      </c>
      <c r="C187" s="204">
        <v>29.0</v>
      </c>
      <c r="D187" s="204">
        <v>4.0</v>
      </c>
      <c r="E187" s="204">
        <v>0.0</v>
      </c>
      <c r="F187" s="204">
        <v>0.0</v>
      </c>
      <c r="G187" s="204">
        <v>0.0</v>
      </c>
      <c r="H187" s="204">
        <v>15.0</v>
      </c>
      <c r="I187" s="204">
        <v>20.0</v>
      </c>
      <c r="J187" s="204">
        <v>31.0</v>
      </c>
      <c r="K187" s="204">
        <v>7.0</v>
      </c>
      <c r="L187" s="204">
        <v>4.0</v>
      </c>
      <c r="M187" s="204">
        <v>12.0</v>
      </c>
      <c r="N187" s="204">
        <v>12.0</v>
      </c>
      <c r="O187" s="204">
        <v>44.0</v>
      </c>
      <c r="P187" s="204">
        <v>17.0</v>
      </c>
      <c r="Q187" s="204">
        <v>2102.0</v>
      </c>
      <c r="R187" s="204">
        <v>4762.0</v>
      </c>
      <c r="S187" s="204">
        <v>1158.0</v>
      </c>
      <c r="T187" s="204">
        <v>1405.0</v>
      </c>
      <c r="U187" s="204">
        <v>2520.0</v>
      </c>
    </row>
    <row r="188" ht="15.75" customHeight="1">
      <c r="A188" s="176" t="s">
        <v>39</v>
      </c>
      <c r="B188" s="204">
        <v>9.0</v>
      </c>
      <c r="C188" s="204">
        <v>3.0</v>
      </c>
      <c r="D188" s="204">
        <v>0.0</v>
      </c>
      <c r="E188" s="204">
        <v>4.0</v>
      </c>
      <c r="F188" s="204">
        <v>9.0</v>
      </c>
      <c r="G188" s="204">
        <v>7.0</v>
      </c>
      <c r="H188" s="204">
        <v>1.0</v>
      </c>
      <c r="I188" s="204">
        <v>20.0</v>
      </c>
      <c r="J188" s="204">
        <v>38.0</v>
      </c>
      <c r="K188" s="204">
        <v>31.0</v>
      </c>
      <c r="L188" s="204">
        <v>40.0</v>
      </c>
      <c r="M188" s="204">
        <v>95.0</v>
      </c>
      <c r="N188" s="204">
        <v>110.0</v>
      </c>
      <c r="O188" s="204">
        <v>106.0</v>
      </c>
      <c r="P188" s="204">
        <v>87.0</v>
      </c>
      <c r="Q188" s="204">
        <v>68.0</v>
      </c>
      <c r="R188" s="204">
        <v>127.0</v>
      </c>
      <c r="S188" s="204">
        <v>37.0</v>
      </c>
      <c r="T188" s="204">
        <v>83.0</v>
      </c>
      <c r="U188" s="204">
        <v>100.0</v>
      </c>
    </row>
    <row r="189" ht="15.75" customHeight="1">
      <c r="A189" s="176" t="s">
        <v>74</v>
      </c>
      <c r="B189" s="204"/>
      <c r="C189" s="204"/>
      <c r="D189" s="204"/>
      <c r="E189" s="204"/>
      <c r="F189" s="204"/>
      <c r="G189" s="204"/>
      <c r="H189" s="204"/>
      <c r="I189" s="204"/>
      <c r="J189" s="204"/>
      <c r="K189" s="204"/>
      <c r="L189" s="204"/>
      <c r="M189" s="204"/>
      <c r="N189" s="204"/>
      <c r="O189" s="204"/>
      <c r="P189" s="204"/>
      <c r="Q189" s="204"/>
      <c r="R189" s="204"/>
      <c r="S189" s="204"/>
      <c r="T189" s="204"/>
      <c r="U189" s="204"/>
    </row>
    <row r="190" ht="15.75" customHeight="1">
      <c r="A190" s="176" t="s">
        <v>202</v>
      </c>
      <c r="B190" s="204"/>
      <c r="C190" s="204"/>
      <c r="D190" s="204"/>
      <c r="E190" s="204"/>
      <c r="F190" s="204"/>
      <c r="G190" s="204"/>
      <c r="H190" s="204"/>
      <c r="I190" s="204"/>
      <c r="J190" s="204"/>
      <c r="K190" s="204"/>
      <c r="L190" s="204"/>
      <c r="M190" s="204"/>
      <c r="N190" s="204"/>
      <c r="O190" s="204"/>
      <c r="P190" s="204"/>
      <c r="Q190" s="204"/>
      <c r="R190" s="204"/>
      <c r="S190" s="204"/>
      <c r="T190" s="204"/>
      <c r="U190" s="204"/>
    </row>
    <row r="191" ht="15.75" customHeight="1">
      <c r="A191" s="176" t="s">
        <v>203</v>
      </c>
      <c r="B191" s="204"/>
      <c r="C191" s="204"/>
      <c r="D191" s="204"/>
      <c r="E191" s="204"/>
      <c r="F191" s="204"/>
      <c r="G191" s="204"/>
      <c r="H191" s="204"/>
      <c r="I191" s="204"/>
      <c r="J191" s="204"/>
      <c r="K191" s="204"/>
      <c r="L191" s="204"/>
      <c r="M191" s="204"/>
      <c r="N191" s="204"/>
      <c r="O191" s="204"/>
      <c r="P191" s="204"/>
      <c r="Q191" s="204"/>
      <c r="R191" s="204"/>
      <c r="S191" s="204"/>
      <c r="T191" s="204"/>
      <c r="U191" s="204"/>
    </row>
    <row r="192" ht="15.75" customHeight="1">
      <c r="A192" s="176" t="s">
        <v>204</v>
      </c>
      <c r="B192" s="204"/>
      <c r="C192" s="204"/>
      <c r="D192" s="204"/>
      <c r="E192" s="204"/>
      <c r="F192" s="204"/>
      <c r="G192" s="204"/>
      <c r="H192" s="204"/>
      <c r="I192" s="204"/>
      <c r="J192" s="204"/>
      <c r="K192" s="204"/>
      <c r="L192" s="204"/>
      <c r="M192" s="204"/>
      <c r="N192" s="204"/>
      <c r="O192" s="204"/>
      <c r="P192" s="204"/>
      <c r="Q192" s="204"/>
      <c r="R192" s="204"/>
      <c r="S192" s="204"/>
      <c r="T192" s="204"/>
      <c r="U192" s="204"/>
    </row>
    <row r="193" ht="15.75" customHeight="1">
      <c r="A193" s="176" t="s">
        <v>205</v>
      </c>
      <c r="B193" s="204">
        <v>0.0</v>
      </c>
      <c r="C193" s="204">
        <v>0.0</v>
      </c>
      <c r="D193" s="204">
        <v>0.0</v>
      </c>
      <c r="E193" s="204">
        <v>0.0</v>
      </c>
      <c r="F193" s="204">
        <v>0.0</v>
      </c>
      <c r="G193" s="204">
        <v>0.0</v>
      </c>
      <c r="H193" s="204">
        <v>0.0</v>
      </c>
      <c r="I193" s="204">
        <v>0.0</v>
      </c>
      <c r="J193" s="204">
        <v>2.0</v>
      </c>
      <c r="K193" s="204">
        <v>0.0</v>
      </c>
      <c r="L193" s="204">
        <v>0.0</v>
      </c>
      <c r="M193" s="204">
        <v>0.0</v>
      </c>
      <c r="N193" s="204">
        <v>0.0</v>
      </c>
      <c r="O193" s="204">
        <v>23.0</v>
      </c>
      <c r="P193" s="204">
        <v>0.0</v>
      </c>
      <c r="Q193" s="204">
        <v>0.0</v>
      </c>
      <c r="R193" s="204">
        <v>0.0</v>
      </c>
      <c r="S193" s="204">
        <v>0.0</v>
      </c>
      <c r="T193" s="204">
        <v>0.0</v>
      </c>
      <c r="U193" s="204"/>
    </row>
    <row r="194" ht="15.75" customHeight="1">
      <c r="A194" s="176" t="s">
        <v>40</v>
      </c>
      <c r="B194" s="204">
        <v>6.0</v>
      </c>
      <c r="C194" s="204">
        <v>7.0</v>
      </c>
      <c r="D194" s="204">
        <v>46.0</v>
      </c>
      <c r="E194" s="204">
        <v>108.0</v>
      </c>
      <c r="F194" s="204">
        <v>181.0</v>
      </c>
      <c r="G194" s="204">
        <v>198.0</v>
      </c>
      <c r="H194" s="204">
        <v>188.0</v>
      </c>
      <c r="I194" s="204">
        <v>182.0</v>
      </c>
      <c r="J194" s="204">
        <v>983.0</v>
      </c>
      <c r="K194" s="204">
        <v>1012.0</v>
      </c>
      <c r="L194" s="204">
        <v>1240.0</v>
      </c>
      <c r="M194" s="204">
        <v>950.0</v>
      </c>
      <c r="N194" s="204">
        <v>759.0</v>
      </c>
      <c r="O194" s="204">
        <v>614.0</v>
      </c>
      <c r="P194" s="204">
        <v>967.0</v>
      </c>
      <c r="Q194" s="204">
        <v>1291.0</v>
      </c>
      <c r="R194" s="204">
        <v>1399.0</v>
      </c>
      <c r="S194" s="204">
        <v>924.0</v>
      </c>
      <c r="T194" s="204">
        <v>1435.0</v>
      </c>
      <c r="U194" s="204">
        <v>1700.0</v>
      </c>
    </row>
    <row r="195" ht="15.75" customHeight="1">
      <c r="A195" s="176" t="s">
        <v>206</v>
      </c>
      <c r="B195" s="204"/>
      <c r="C195" s="204"/>
      <c r="D195" s="204"/>
      <c r="E195" s="204"/>
      <c r="F195" s="204"/>
      <c r="G195" s="204"/>
      <c r="H195" s="204"/>
      <c r="I195" s="204"/>
      <c r="J195" s="204"/>
      <c r="K195" s="204"/>
      <c r="L195" s="204"/>
      <c r="M195" s="204"/>
      <c r="N195" s="204"/>
      <c r="O195" s="204"/>
      <c r="P195" s="204"/>
      <c r="Q195" s="204">
        <v>66.0</v>
      </c>
      <c r="R195" s="204"/>
      <c r="S195" s="204"/>
      <c r="T195" s="204"/>
      <c r="U195" s="204"/>
    </row>
    <row r="196" ht="15.75" customHeight="1">
      <c r="A196" s="176" t="s">
        <v>529</v>
      </c>
      <c r="B196" s="204"/>
      <c r="C196" s="204"/>
      <c r="D196" s="204"/>
      <c r="E196" s="204"/>
      <c r="F196" s="204"/>
      <c r="G196" s="204"/>
      <c r="H196" s="204"/>
      <c r="I196" s="204"/>
      <c r="J196" s="204"/>
      <c r="K196" s="204"/>
      <c r="L196" s="204"/>
      <c r="M196" s="204"/>
      <c r="N196" s="204"/>
      <c r="O196" s="204"/>
      <c r="P196" s="204"/>
      <c r="Q196" s="204"/>
      <c r="R196" s="204"/>
      <c r="S196" s="204"/>
      <c r="T196" s="204"/>
      <c r="U196" s="204"/>
    </row>
    <row r="197" ht="15.75" customHeight="1">
      <c r="A197" s="176" t="s">
        <v>207</v>
      </c>
      <c r="B197" s="204"/>
      <c r="C197" s="204"/>
      <c r="D197" s="204"/>
      <c r="E197" s="204"/>
      <c r="F197" s="204"/>
      <c r="G197" s="204"/>
      <c r="H197" s="204"/>
      <c r="I197" s="204"/>
      <c r="J197" s="204"/>
      <c r="K197" s="204"/>
      <c r="L197" s="204"/>
      <c r="M197" s="204"/>
      <c r="N197" s="204"/>
      <c r="O197" s="204"/>
      <c r="P197" s="204"/>
      <c r="Q197" s="204"/>
      <c r="R197" s="204"/>
      <c r="S197" s="204"/>
      <c r="T197" s="204"/>
      <c r="U197" s="204"/>
    </row>
    <row r="198" ht="15.75" customHeight="1">
      <c r="A198" s="176" t="s">
        <v>208</v>
      </c>
      <c r="B198" s="204">
        <v>0.0</v>
      </c>
      <c r="C198" s="204">
        <v>0.0</v>
      </c>
      <c r="D198" s="204">
        <v>0.0</v>
      </c>
      <c r="E198" s="204">
        <v>0.0</v>
      </c>
      <c r="F198" s="204">
        <v>1.0</v>
      </c>
      <c r="G198" s="204">
        <v>1.0</v>
      </c>
      <c r="H198" s="204">
        <v>0.0</v>
      </c>
      <c r="I198" s="204">
        <v>2.0</v>
      </c>
      <c r="J198" s="204">
        <v>0.0</v>
      </c>
      <c r="K198" s="204">
        <v>0.0</v>
      </c>
      <c r="L198" s="204">
        <v>1.0</v>
      </c>
      <c r="M198" s="204">
        <v>21.0</v>
      </c>
      <c r="N198" s="204">
        <v>1.0</v>
      </c>
      <c r="O198" s="204">
        <v>0.0</v>
      </c>
      <c r="P198" s="204">
        <v>4.0</v>
      </c>
      <c r="Q198" s="204">
        <v>6.0</v>
      </c>
      <c r="R198" s="204">
        <v>1.0</v>
      </c>
      <c r="S198" s="204">
        <v>0.0</v>
      </c>
      <c r="T198" s="204">
        <v>7.0</v>
      </c>
      <c r="U198" s="204">
        <v>6.0</v>
      </c>
    </row>
    <row r="199" ht="15.75" customHeight="1">
      <c r="A199" s="176" t="s">
        <v>41</v>
      </c>
      <c r="B199" s="204">
        <v>1669.0</v>
      </c>
      <c r="C199" s="204">
        <v>2260.0</v>
      </c>
      <c r="D199" s="204">
        <v>2357.0</v>
      </c>
      <c r="E199" s="204">
        <v>3006.0</v>
      </c>
      <c r="F199" s="204">
        <v>2543.0</v>
      </c>
      <c r="G199" s="204">
        <v>4920.0</v>
      </c>
      <c r="H199" s="204">
        <v>1795.0</v>
      </c>
      <c r="I199" s="204">
        <v>1691.0</v>
      </c>
      <c r="J199" s="204">
        <v>2.0</v>
      </c>
      <c r="K199" s="204">
        <v>2092.0</v>
      </c>
      <c r="L199" s="204">
        <v>3434.0</v>
      </c>
      <c r="M199" s="204">
        <v>4721.0</v>
      </c>
      <c r="N199" s="204">
        <v>4152.0</v>
      </c>
      <c r="O199" s="204">
        <v>4177.0</v>
      </c>
      <c r="P199" s="204">
        <v>7107.0</v>
      </c>
      <c r="Q199" s="204">
        <v>4825.0</v>
      </c>
      <c r="R199" s="204">
        <v>2390.0</v>
      </c>
      <c r="S199" s="204">
        <v>2366.0</v>
      </c>
      <c r="T199" s="204">
        <v>1896.0</v>
      </c>
      <c r="U199" s="204">
        <v>839.0</v>
      </c>
    </row>
    <row r="200" ht="15.75" customHeight="1">
      <c r="A200" s="176" t="s">
        <v>42</v>
      </c>
      <c r="B200" s="204"/>
      <c r="C200" s="204"/>
      <c r="D200" s="204">
        <v>412.0</v>
      </c>
      <c r="E200" s="204"/>
      <c r="F200" s="204">
        <v>166.0</v>
      </c>
      <c r="G200" s="204">
        <v>167.0</v>
      </c>
      <c r="H200" s="204"/>
      <c r="I200" s="204"/>
      <c r="J200" s="204"/>
      <c r="K200" s="204">
        <v>2289.0</v>
      </c>
      <c r="L200" s="204">
        <v>6.0</v>
      </c>
      <c r="M200" s="204">
        <v>12.0</v>
      </c>
      <c r="N200" s="204">
        <v>177.0</v>
      </c>
      <c r="O200" s="204">
        <v>9.0</v>
      </c>
      <c r="P200" s="204">
        <v>2850.0</v>
      </c>
      <c r="Q200" s="204">
        <v>238.0</v>
      </c>
      <c r="R200" s="204">
        <v>580.0</v>
      </c>
      <c r="S200" s="204">
        <v>881.0</v>
      </c>
      <c r="T200" s="204">
        <v>864.0</v>
      </c>
      <c r="U200" s="204">
        <v>586.0</v>
      </c>
    </row>
    <row r="201" ht="15.75" customHeight="1">
      <c r="A201" s="176" t="s">
        <v>43</v>
      </c>
      <c r="B201" s="204">
        <v>6697.0</v>
      </c>
      <c r="C201" s="204">
        <v>7198.0</v>
      </c>
      <c r="D201" s="204">
        <v>8370.0</v>
      </c>
      <c r="E201" s="204">
        <v>5866.0</v>
      </c>
      <c r="F201" s="204">
        <v>7534.0</v>
      </c>
      <c r="G201" s="204">
        <v>6877.0</v>
      </c>
      <c r="H201" s="204">
        <v>4741.0</v>
      </c>
      <c r="I201" s="204">
        <v>3860.0</v>
      </c>
      <c r="J201" s="204">
        <v>6801.0</v>
      </c>
      <c r="K201" s="204">
        <v>4678.0</v>
      </c>
      <c r="L201" s="204">
        <v>5013.0</v>
      </c>
      <c r="M201" s="204">
        <v>4354.0</v>
      </c>
      <c r="N201" s="204">
        <v>4605.0</v>
      </c>
      <c r="O201" s="204">
        <v>4690.0</v>
      </c>
      <c r="P201" s="204">
        <v>4354.0</v>
      </c>
      <c r="Q201" s="204">
        <v>4206.0</v>
      </c>
      <c r="R201" s="204">
        <v>3504.0</v>
      </c>
      <c r="S201" s="204">
        <v>4059.0</v>
      </c>
      <c r="T201" s="204">
        <v>4048.0</v>
      </c>
      <c r="U201" s="204">
        <v>3656.0</v>
      </c>
    </row>
    <row r="202" ht="15.75" customHeight="1">
      <c r="A202" s="176" t="s">
        <v>209</v>
      </c>
      <c r="B202" s="204">
        <v>20020.0</v>
      </c>
      <c r="C202" s="204">
        <v>25577.0</v>
      </c>
      <c r="D202" s="204">
        <v>16460.0</v>
      </c>
      <c r="E202" s="204">
        <v>16779.0</v>
      </c>
      <c r="F202" s="204">
        <v>19541.0</v>
      </c>
      <c r="G202" s="204">
        <v>15918.0</v>
      </c>
      <c r="H202" s="204">
        <v>22121.0</v>
      </c>
      <c r="I202" s="204">
        <v>16339.0</v>
      </c>
      <c r="J202" s="204">
        <v>17155.0</v>
      </c>
      <c r="K202" s="204">
        <v>19140.0</v>
      </c>
      <c r="L202" s="204">
        <v>18250.0</v>
      </c>
      <c r="M202" s="204">
        <v>19326.0</v>
      </c>
      <c r="N202" s="204">
        <v>21650.0</v>
      </c>
      <c r="O202" s="204">
        <v>21131.0</v>
      </c>
      <c r="P202" s="204">
        <v>24831.0</v>
      </c>
      <c r="Q202" s="204">
        <v>25109.0</v>
      </c>
      <c r="R202" s="204">
        <v>19949.0</v>
      </c>
      <c r="S202" s="204">
        <v>21399.0</v>
      </c>
      <c r="T202" s="204">
        <v>25106.0</v>
      </c>
      <c r="U202" s="204">
        <v>28518.0</v>
      </c>
    </row>
    <row r="203" ht="15.75" customHeight="1">
      <c r="A203" s="176" t="s">
        <v>210</v>
      </c>
      <c r="B203" s="204">
        <v>0.0</v>
      </c>
      <c r="C203" s="204">
        <v>0.0</v>
      </c>
      <c r="D203" s="204">
        <v>0.0</v>
      </c>
      <c r="E203" s="204">
        <v>0.0</v>
      </c>
      <c r="F203" s="204">
        <v>0.0</v>
      </c>
      <c r="G203" s="204">
        <v>0.0</v>
      </c>
      <c r="H203" s="204">
        <v>0.0</v>
      </c>
      <c r="I203" s="204">
        <v>1.0</v>
      </c>
      <c r="J203" s="204">
        <v>0.0</v>
      </c>
      <c r="K203" s="204">
        <v>0.0</v>
      </c>
      <c r="L203" s="204">
        <v>0.0</v>
      </c>
      <c r="M203" s="204">
        <v>0.0</v>
      </c>
      <c r="N203" s="204">
        <v>0.0</v>
      </c>
      <c r="O203" s="204">
        <v>0.0</v>
      </c>
      <c r="P203" s="204">
        <v>0.0</v>
      </c>
      <c r="Q203" s="204">
        <v>8.0</v>
      </c>
      <c r="R203" s="204">
        <v>0.0</v>
      </c>
      <c r="S203" s="204">
        <v>0.0</v>
      </c>
      <c r="T203" s="204">
        <v>0.0</v>
      </c>
      <c r="U203" s="204">
        <v>0.0</v>
      </c>
    </row>
    <row r="204" ht="15.75" customHeight="1">
      <c r="A204" s="176" t="s">
        <v>44</v>
      </c>
      <c r="B204" s="204"/>
      <c r="C204" s="204"/>
      <c r="D204" s="204"/>
      <c r="E204" s="204"/>
      <c r="F204" s="204"/>
      <c r="G204" s="204"/>
      <c r="H204" s="204"/>
      <c r="I204" s="204"/>
      <c r="J204" s="204"/>
      <c r="K204" s="204"/>
      <c r="L204" s="204"/>
      <c r="M204" s="204"/>
      <c r="N204" s="204"/>
      <c r="O204" s="204"/>
      <c r="P204" s="204"/>
      <c r="Q204" s="204"/>
      <c r="R204" s="204"/>
      <c r="S204" s="204"/>
      <c r="T204" s="204"/>
      <c r="U204" s="204"/>
    </row>
    <row r="205" ht="15.75" customHeight="1">
      <c r="A205" s="176" t="s">
        <v>72</v>
      </c>
      <c r="B205" s="204"/>
      <c r="C205" s="204"/>
      <c r="D205" s="204"/>
      <c r="E205" s="204"/>
      <c r="F205" s="204"/>
      <c r="G205" s="204"/>
      <c r="H205" s="204"/>
      <c r="I205" s="204"/>
      <c r="J205" s="204"/>
      <c r="K205" s="204"/>
      <c r="L205" s="204"/>
      <c r="M205" s="204"/>
      <c r="N205" s="204"/>
      <c r="O205" s="204"/>
      <c r="P205" s="204"/>
      <c r="Q205" s="204"/>
      <c r="R205" s="204"/>
      <c r="S205" s="204"/>
      <c r="T205" s="204"/>
      <c r="U205" s="204"/>
    </row>
    <row r="206" ht="15.75" customHeight="1">
      <c r="A206" s="176" t="s">
        <v>211</v>
      </c>
      <c r="B206" s="204">
        <v>0.0</v>
      </c>
      <c r="C206" s="204">
        <v>0.0</v>
      </c>
      <c r="D206" s="204">
        <v>0.0</v>
      </c>
      <c r="E206" s="204">
        <v>0.0</v>
      </c>
      <c r="F206" s="204">
        <v>0.0</v>
      </c>
      <c r="G206" s="204">
        <v>0.0</v>
      </c>
      <c r="H206" s="204">
        <v>0.0</v>
      </c>
      <c r="I206" s="204">
        <v>16.0</v>
      </c>
      <c r="J206" s="204">
        <v>48.0</v>
      </c>
      <c r="K206" s="204">
        <v>0.0</v>
      </c>
      <c r="L206" s="204">
        <v>24.0</v>
      </c>
      <c r="M206" s="204">
        <v>4.0</v>
      </c>
      <c r="N206" s="204"/>
      <c r="O206" s="204"/>
      <c r="P206" s="204"/>
      <c r="Q206" s="204"/>
      <c r="R206" s="204"/>
      <c r="S206" s="204"/>
      <c r="T206" s="204"/>
      <c r="U206" s="204"/>
    </row>
    <row r="207" ht="15.75" customHeight="1">
      <c r="A207" s="176" t="s">
        <v>212</v>
      </c>
      <c r="B207" s="204">
        <v>0.0</v>
      </c>
      <c r="C207" s="204">
        <v>0.0</v>
      </c>
      <c r="D207" s="204">
        <v>14.0</v>
      </c>
      <c r="E207" s="204">
        <v>6.0</v>
      </c>
      <c r="F207" s="204">
        <v>6.0</v>
      </c>
      <c r="G207" s="204">
        <v>0.0</v>
      </c>
      <c r="H207" s="204">
        <v>0.0</v>
      </c>
      <c r="I207" s="204">
        <v>0.0</v>
      </c>
      <c r="J207" s="204">
        <v>0.0</v>
      </c>
      <c r="K207" s="204">
        <v>73.0</v>
      </c>
      <c r="L207" s="204">
        <v>0.0</v>
      </c>
      <c r="M207" s="204">
        <v>0.0</v>
      </c>
      <c r="N207" s="204">
        <v>4.0</v>
      </c>
      <c r="O207" s="204">
        <v>1.0</v>
      </c>
      <c r="P207" s="204">
        <v>9.0</v>
      </c>
      <c r="Q207" s="204">
        <v>624.0</v>
      </c>
      <c r="R207" s="204">
        <v>1923.0</v>
      </c>
      <c r="S207" s="204">
        <v>1662.0</v>
      </c>
      <c r="T207" s="204">
        <v>30.0</v>
      </c>
      <c r="U207" s="204">
        <v>36.0</v>
      </c>
    </row>
    <row r="208" ht="15.75" customHeight="1">
      <c r="A208" s="176" t="s">
        <v>530</v>
      </c>
      <c r="B208" s="204"/>
      <c r="C208" s="204"/>
      <c r="D208" s="204"/>
      <c r="E208" s="204"/>
      <c r="F208" s="204"/>
      <c r="G208" s="204"/>
      <c r="H208" s="204"/>
      <c r="I208" s="204"/>
      <c r="J208" s="204"/>
      <c r="K208" s="204"/>
      <c r="L208" s="204"/>
      <c r="M208" s="204"/>
      <c r="N208" s="204"/>
      <c r="O208" s="204"/>
      <c r="P208" s="204"/>
      <c r="Q208" s="204"/>
      <c r="R208" s="204"/>
      <c r="S208" s="204"/>
      <c r="T208" s="204"/>
      <c r="U208" s="204"/>
    </row>
    <row r="209" ht="15.75" customHeight="1">
      <c r="A209" s="176" t="s">
        <v>213</v>
      </c>
      <c r="B209" s="204"/>
      <c r="C209" s="204"/>
      <c r="D209" s="204"/>
      <c r="E209" s="204"/>
      <c r="F209" s="204"/>
      <c r="G209" s="204"/>
      <c r="H209" s="204"/>
      <c r="I209" s="204"/>
      <c r="J209" s="204"/>
      <c r="K209" s="204"/>
      <c r="L209" s="204"/>
      <c r="M209" s="204"/>
      <c r="N209" s="204"/>
      <c r="O209" s="204"/>
      <c r="P209" s="204"/>
      <c r="Q209" s="204"/>
      <c r="R209" s="204"/>
      <c r="S209" s="204"/>
      <c r="T209" s="204"/>
      <c r="U209" s="204"/>
    </row>
    <row r="210" ht="15.75" customHeight="1">
      <c r="A210" s="176" t="s">
        <v>214</v>
      </c>
      <c r="B210" s="204"/>
      <c r="C210" s="204"/>
      <c r="D210" s="204"/>
      <c r="E210" s="204"/>
      <c r="F210" s="204"/>
      <c r="G210" s="204"/>
      <c r="H210" s="204"/>
      <c r="I210" s="204"/>
      <c r="J210" s="204"/>
      <c r="K210" s="204"/>
      <c r="L210" s="204"/>
      <c r="M210" s="204"/>
      <c r="N210" s="204"/>
      <c r="O210" s="204"/>
      <c r="P210" s="204"/>
      <c r="Q210" s="204"/>
      <c r="R210" s="204"/>
      <c r="S210" s="204"/>
      <c r="T210" s="204"/>
      <c r="U210" s="204"/>
    </row>
    <row r="211" ht="15.75" customHeight="1">
      <c r="A211" s="176" t="s">
        <v>215</v>
      </c>
      <c r="B211" s="204">
        <v>0.0</v>
      </c>
      <c r="C211" s="204">
        <v>5702.0</v>
      </c>
      <c r="D211" s="204">
        <v>1.0</v>
      </c>
      <c r="E211" s="204">
        <v>0.0</v>
      </c>
      <c r="F211" s="204">
        <v>0.0</v>
      </c>
      <c r="G211" s="204">
        <v>2.0</v>
      </c>
      <c r="H211" s="204">
        <v>0.0</v>
      </c>
      <c r="I211" s="204">
        <v>0.0</v>
      </c>
      <c r="J211" s="204">
        <v>0.0</v>
      </c>
      <c r="K211" s="204">
        <v>12.0</v>
      </c>
      <c r="L211" s="204">
        <v>44.0</v>
      </c>
      <c r="M211" s="204">
        <v>0.0</v>
      </c>
      <c r="N211" s="204">
        <v>0.0</v>
      </c>
      <c r="O211" s="204">
        <v>2.0</v>
      </c>
      <c r="P211" s="204">
        <v>1.0</v>
      </c>
      <c r="Q211" s="204">
        <v>0.0</v>
      </c>
      <c r="R211" s="204">
        <v>1.0</v>
      </c>
      <c r="S211" s="204">
        <v>0.0</v>
      </c>
      <c r="T211" s="204">
        <v>0.0</v>
      </c>
      <c r="U211" s="204">
        <v>0.0</v>
      </c>
    </row>
    <row r="212" ht="15.75" customHeight="1">
      <c r="A212" s="176" t="s">
        <v>216</v>
      </c>
      <c r="B212" s="204">
        <v>810.0</v>
      </c>
      <c r="C212" s="204">
        <v>11986.0</v>
      </c>
      <c r="D212" s="204">
        <v>2096.0</v>
      </c>
      <c r="E212" s="204">
        <v>1486.0</v>
      </c>
      <c r="F212" s="204">
        <v>1505.0</v>
      </c>
      <c r="G212" s="204">
        <v>417.0</v>
      </c>
      <c r="H212" s="204">
        <v>648.0</v>
      </c>
      <c r="I212" s="204">
        <v>1505.0</v>
      </c>
      <c r="J212" s="204">
        <v>4569.0</v>
      </c>
      <c r="K212" s="204">
        <v>5101.0</v>
      </c>
      <c r="L212" s="204">
        <v>2625.0</v>
      </c>
      <c r="M212" s="204">
        <v>4467.0</v>
      </c>
      <c r="N212" s="204">
        <v>3721.0</v>
      </c>
      <c r="O212" s="204">
        <v>3444.0</v>
      </c>
      <c r="P212" s="204">
        <v>626.0</v>
      </c>
      <c r="Q212" s="204">
        <v>104.0</v>
      </c>
      <c r="R212" s="204">
        <v>0.0</v>
      </c>
      <c r="S212" s="204">
        <v>2.0</v>
      </c>
      <c r="T212" s="204">
        <v>0.0</v>
      </c>
      <c r="U212" s="204">
        <v>4.0</v>
      </c>
    </row>
    <row r="213" ht="15.75" customHeight="1"/>
    <row r="214" ht="15.75" customHeight="1">
      <c r="A214" s="89" t="s">
        <v>443</v>
      </c>
      <c r="B214" s="89"/>
      <c r="C214" s="89"/>
      <c r="D214" s="89"/>
      <c r="E214" s="89"/>
      <c r="F214" s="89"/>
      <c r="G214" s="89"/>
      <c r="H214" s="89"/>
      <c r="I214" s="89"/>
      <c r="J214" s="89"/>
      <c r="K214" s="89"/>
      <c r="L214" s="89"/>
      <c r="M214" s="89"/>
      <c r="N214" s="89"/>
      <c r="O214" s="89"/>
      <c r="P214" s="89"/>
      <c r="Q214" s="89"/>
      <c r="R214" s="89"/>
      <c r="S214" s="89"/>
      <c r="T214" s="89"/>
      <c r="U214" s="89"/>
    </row>
    <row r="215" ht="15.75" customHeight="1">
      <c r="A215" s="145" t="s">
        <v>456</v>
      </c>
      <c r="B215" s="112">
        <v>11337.0</v>
      </c>
      <c r="C215" s="112">
        <v>17056.0</v>
      </c>
      <c r="D215" s="112">
        <v>13972.0</v>
      </c>
      <c r="E215" s="112">
        <v>18259.0</v>
      </c>
      <c r="F215" s="112">
        <v>22083.0</v>
      </c>
      <c r="G215" s="112">
        <v>22388.0</v>
      </c>
      <c r="H215" s="112">
        <v>16706.0</v>
      </c>
      <c r="I215" s="112">
        <v>25075.0</v>
      </c>
      <c r="J215" s="112">
        <v>29833.0</v>
      </c>
      <c r="K215" s="112">
        <v>24702.0</v>
      </c>
      <c r="L215" s="112">
        <v>24410.0</v>
      </c>
      <c r="M215" s="112">
        <v>27680.0</v>
      </c>
      <c r="N215" s="112">
        <v>24848.0</v>
      </c>
      <c r="O215" s="112">
        <v>26747.0</v>
      </c>
      <c r="P215" s="112">
        <v>27106.0</v>
      </c>
      <c r="Q215" s="112">
        <v>30447.0</v>
      </c>
      <c r="R215" s="112">
        <v>28261.0</v>
      </c>
      <c r="S215" s="112">
        <v>26674.0</v>
      </c>
      <c r="T215" s="112">
        <v>37656.0</v>
      </c>
      <c r="U215" s="146">
        <v>34721.0</v>
      </c>
    </row>
    <row r="216" ht="15.75" customHeight="1">
      <c r="A216" s="145" t="s">
        <v>444</v>
      </c>
      <c r="B216" s="112">
        <v>2610.0</v>
      </c>
      <c r="C216" s="112">
        <v>3324.0</v>
      </c>
      <c r="D216" s="112">
        <v>4265.0</v>
      </c>
      <c r="E216" s="112">
        <v>4678.0</v>
      </c>
      <c r="F216" s="112">
        <v>5991.0</v>
      </c>
      <c r="G216" s="112">
        <v>9119.0</v>
      </c>
      <c r="H216" s="112">
        <v>6296.0</v>
      </c>
      <c r="I216" s="112">
        <v>9462.0</v>
      </c>
      <c r="J216" s="112">
        <v>12551.0</v>
      </c>
      <c r="K216" s="112">
        <v>6709.0</v>
      </c>
      <c r="L216" s="112">
        <v>6852.0</v>
      </c>
      <c r="M216" s="112">
        <v>5826.0</v>
      </c>
      <c r="N216" s="112">
        <v>6252.0</v>
      </c>
      <c r="O216" s="112">
        <v>4233.0</v>
      </c>
      <c r="P216" s="112">
        <v>4450.0</v>
      </c>
      <c r="Q216" s="112">
        <v>6542.0</v>
      </c>
      <c r="R216" s="112">
        <v>8081.0</v>
      </c>
      <c r="S216" s="112">
        <v>7013.0</v>
      </c>
      <c r="T216" s="112">
        <v>9507.0</v>
      </c>
      <c r="U216" s="146">
        <v>7779.0</v>
      </c>
      <c r="V216" s="3"/>
      <c r="W216" s="3"/>
    </row>
    <row r="217" ht="15.75" customHeight="1">
      <c r="A217" s="145" t="s">
        <v>446</v>
      </c>
      <c r="B217" s="112">
        <v>1831.0</v>
      </c>
      <c r="C217" s="112">
        <v>326.0</v>
      </c>
      <c r="D217" s="112">
        <v>420.0</v>
      </c>
      <c r="E217" s="112">
        <v>354.0</v>
      </c>
      <c r="F217" s="112">
        <v>531.0</v>
      </c>
      <c r="G217" s="112">
        <v>4192.0</v>
      </c>
      <c r="H217" s="112">
        <v>2801.0</v>
      </c>
      <c r="I217" s="112">
        <v>1199.0</v>
      </c>
      <c r="J217" s="112">
        <v>2164.0</v>
      </c>
      <c r="K217" s="112">
        <v>2461.0</v>
      </c>
      <c r="L217" s="112">
        <v>1663.0</v>
      </c>
      <c r="M217" s="112">
        <v>2060.0</v>
      </c>
      <c r="N217" s="112">
        <v>1112.0</v>
      </c>
      <c r="O217" s="112">
        <v>3168.0</v>
      </c>
      <c r="P217" s="112">
        <v>4274.0</v>
      </c>
      <c r="Q217" s="112">
        <v>6547.0</v>
      </c>
      <c r="R217" s="112">
        <v>3557.0</v>
      </c>
      <c r="S217" s="112">
        <v>1600.0</v>
      </c>
      <c r="T217" s="112">
        <v>3223.0</v>
      </c>
      <c r="U217" s="146">
        <v>7578.0</v>
      </c>
      <c r="V217" s="3"/>
      <c r="W217" s="3"/>
    </row>
    <row r="218" ht="15.75" customHeight="1">
      <c r="A218" s="145" t="s">
        <v>462</v>
      </c>
      <c r="B218" s="112">
        <v>349.0</v>
      </c>
      <c r="C218" s="112">
        <v>730.0</v>
      </c>
      <c r="D218" s="112">
        <v>664.0</v>
      </c>
      <c r="E218" s="112">
        <v>515.0</v>
      </c>
      <c r="F218" s="112">
        <v>744.0</v>
      </c>
      <c r="G218" s="112">
        <v>725.0</v>
      </c>
      <c r="H218" s="112">
        <v>1409.0</v>
      </c>
      <c r="I218" s="112">
        <v>1491.0</v>
      </c>
      <c r="J218" s="112">
        <v>1381.0</v>
      </c>
      <c r="K218" s="112">
        <v>1064.0</v>
      </c>
      <c r="L218" s="112">
        <v>644.0</v>
      </c>
      <c r="M218" s="112">
        <v>678.0</v>
      </c>
      <c r="N218" s="112">
        <v>527.0</v>
      </c>
      <c r="O218" s="112">
        <v>865.0</v>
      </c>
      <c r="P218" s="112">
        <v>1518.0</v>
      </c>
      <c r="Q218" s="112">
        <v>1122.0</v>
      </c>
      <c r="R218" s="112">
        <v>934.0</v>
      </c>
      <c r="S218" s="112">
        <v>771.0</v>
      </c>
      <c r="T218" s="112">
        <v>723.0</v>
      </c>
      <c r="U218" s="146">
        <v>560.0</v>
      </c>
      <c r="V218" s="3"/>
      <c r="W218" s="3"/>
      <c r="X218" s="3"/>
    </row>
    <row r="219" ht="15.75" customHeight="1">
      <c r="A219" s="145" t="s">
        <v>454</v>
      </c>
      <c r="B219" s="112">
        <v>309.0</v>
      </c>
      <c r="C219" s="112">
        <v>407.0</v>
      </c>
      <c r="D219" s="112">
        <v>416.0</v>
      </c>
      <c r="E219" s="112">
        <v>309.0</v>
      </c>
      <c r="F219" s="112">
        <v>270.0</v>
      </c>
      <c r="G219" s="112">
        <v>940.0</v>
      </c>
      <c r="H219" s="112">
        <v>810.0</v>
      </c>
      <c r="I219" s="112">
        <v>1303.0</v>
      </c>
      <c r="J219" s="112">
        <v>1073.0</v>
      </c>
      <c r="K219" s="112">
        <v>692.0</v>
      </c>
      <c r="L219" s="112">
        <v>962.0</v>
      </c>
      <c r="M219" s="112">
        <v>986.0</v>
      </c>
      <c r="N219" s="112">
        <v>551.0</v>
      </c>
      <c r="O219" s="112">
        <v>820.0</v>
      </c>
      <c r="P219" s="112">
        <v>458.0</v>
      </c>
      <c r="Q219" s="112">
        <v>699.0</v>
      </c>
      <c r="R219" s="112">
        <v>738.0</v>
      </c>
      <c r="S219" s="112">
        <v>405.0</v>
      </c>
      <c r="T219" s="112">
        <v>278.0</v>
      </c>
      <c r="U219" s="146">
        <v>348.0</v>
      </c>
      <c r="V219" s="3"/>
      <c r="W219" s="3"/>
      <c r="X219" s="3"/>
      <c r="Y219" s="3"/>
    </row>
    <row r="220" ht="15.75" customHeight="1">
      <c r="A220" s="145" t="s">
        <v>460</v>
      </c>
      <c r="B220" s="112">
        <v>0.0</v>
      </c>
      <c r="C220" s="112">
        <v>25.0</v>
      </c>
      <c r="D220" s="112">
        <v>0.0</v>
      </c>
      <c r="E220" s="112">
        <v>3.0</v>
      </c>
      <c r="F220" s="112">
        <v>0.0</v>
      </c>
      <c r="G220" s="112">
        <v>2.0</v>
      </c>
      <c r="H220" s="112">
        <v>6.0</v>
      </c>
      <c r="I220" s="112">
        <v>1.0</v>
      </c>
      <c r="J220" s="112">
        <v>1.0</v>
      </c>
      <c r="K220" s="112">
        <v>2.0</v>
      </c>
      <c r="L220" s="112">
        <v>0.0</v>
      </c>
      <c r="M220" s="112">
        <v>0.0</v>
      </c>
      <c r="N220" s="112">
        <v>0.0</v>
      </c>
      <c r="O220" s="112">
        <v>0.0</v>
      </c>
      <c r="P220" s="112">
        <v>0.0</v>
      </c>
      <c r="Q220" s="112">
        <v>0.0</v>
      </c>
      <c r="R220" s="112">
        <v>0.0</v>
      </c>
      <c r="S220" s="112">
        <v>2.0</v>
      </c>
      <c r="T220" s="112">
        <v>70.0</v>
      </c>
      <c r="U220" s="146">
        <v>51.0</v>
      </c>
      <c r="V220" s="3"/>
      <c r="W220" s="3"/>
      <c r="X220" s="3"/>
      <c r="Y220" s="3"/>
    </row>
    <row r="221" ht="15.75" customHeight="1">
      <c r="A221" s="145" t="s">
        <v>464</v>
      </c>
      <c r="B221" s="112">
        <v>0.0</v>
      </c>
      <c r="C221" s="112">
        <v>0.0</v>
      </c>
      <c r="D221" s="112">
        <v>2.0</v>
      </c>
      <c r="E221" s="112">
        <v>2.0</v>
      </c>
      <c r="F221" s="112">
        <v>2.0</v>
      </c>
      <c r="G221" s="112">
        <v>3.0</v>
      </c>
      <c r="H221" s="112">
        <v>2.0</v>
      </c>
      <c r="I221" s="112">
        <v>1.0</v>
      </c>
      <c r="J221" s="112">
        <v>8.0</v>
      </c>
      <c r="K221" s="112">
        <v>3.0</v>
      </c>
      <c r="L221" s="112">
        <v>3.0</v>
      </c>
      <c r="M221" s="112">
        <v>0.0</v>
      </c>
      <c r="N221" s="112">
        <v>1.0</v>
      </c>
      <c r="O221" s="112">
        <v>4.0</v>
      </c>
      <c r="P221" s="112">
        <v>0.0</v>
      </c>
      <c r="Q221" s="112">
        <v>3.0</v>
      </c>
      <c r="R221" s="112">
        <v>1.0</v>
      </c>
      <c r="S221" s="112">
        <v>0.0</v>
      </c>
      <c r="T221" s="112">
        <v>0.0</v>
      </c>
      <c r="U221" s="146">
        <v>48.0</v>
      </c>
      <c r="V221" s="3"/>
      <c r="W221" s="3"/>
      <c r="X221" s="3"/>
      <c r="Y221" s="3"/>
    </row>
    <row r="222" ht="15.75" customHeight="1">
      <c r="A222" s="145" t="s">
        <v>452</v>
      </c>
      <c r="B222" s="112">
        <v>0.0</v>
      </c>
      <c r="C222" s="112">
        <v>0.0</v>
      </c>
      <c r="D222" s="112">
        <v>0.0</v>
      </c>
      <c r="E222" s="112">
        <v>1.0</v>
      </c>
      <c r="F222" s="112">
        <v>896.0</v>
      </c>
      <c r="G222" s="112">
        <v>0.0</v>
      </c>
      <c r="H222" s="112">
        <v>31.0</v>
      </c>
      <c r="I222" s="112">
        <v>31.0</v>
      </c>
      <c r="J222" s="112">
        <v>21.0</v>
      </c>
      <c r="K222" s="112">
        <v>6.0</v>
      </c>
      <c r="L222" s="112">
        <v>74.0</v>
      </c>
      <c r="M222" s="112">
        <v>32.0</v>
      </c>
      <c r="N222" s="112">
        <v>20.0</v>
      </c>
      <c r="O222" s="112">
        <v>35.0</v>
      </c>
      <c r="P222" s="112">
        <v>182.0</v>
      </c>
      <c r="Q222" s="112">
        <v>264.0</v>
      </c>
      <c r="R222" s="112">
        <v>17.0</v>
      </c>
      <c r="S222" s="112">
        <v>143.0</v>
      </c>
      <c r="T222" s="112">
        <v>82.0</v>
      </c>
      <c r="U222" s="146">
        <v>20.0</v>
      </c>
      <c r="V222" s="3"/>
      <c r="W222" s="3"/>
      <c r="X222" s="3"/>
      <c r="Y222" s="3"/>
    </row>
    <row r="223" ht="15.75" customHeight="1">
      <c r="A223" s="145" t="s">
        <v>458</v>
      </c>
      <c r="B223" s="112">
        <v>7.0</v>
      </c>
      <c r="C223" s="112">
        <v>2.0</v>
      </c>
      <c r="D223" s="112">
        <v>18.0</v>
      </c>
      <c r="E223" s="112">
        <v>0.0</v>
      </c>
      <c r="F223" s="112">
        <v>0.0</v>
      </c>
      <c r="G223" s="112">
        <v>6.0</v>
      </c>
      <c r="H223" s="112">
        <v>22.0</v>
      </c>
      <c r="I223" s="112">
        <v>0.0</v>
      </c>
      <c r="J223" s="112">
        <v>0.0</v>
      </c>
      <c r="K223" s="112">
        <v>3.0</v>
      </c>
      <c r="L223" s="112">
        <v>0.0</v>
      </c>
      <c r="M223" s="112">
        <v>0.0</v>
      </c>
      <c r="N223" s="112">
        <v>2.0</v>
      </c>
      <c r="O223" s="112">
        <v>11.0</v>
      </c>
      <c r="P223" s="112">
        <v>0.0</v>
      </c>
      <c r="Q223" s="112">
        <v>0.0</v>
      </c>
      <c r="R223" s="112">
        <v>0.0</v>
      </c>
      <c r="S223" s="112">
        <v>1.0</v>
      </c>
      <c r="T223" s="112">
        <v>4.0</v>
      </c>
      <c r="U223" s="146">
        <v>12.0</v>
      </c>
      <c r="V223" s="3"/>
      <c r="W223" s="3"/>
      <c r="X223" s="3"/>
      <c r="Y223" s="3"/>
    </row>
    <row r="224" ht="15.75" customHeight="1">
      <c r="A224" s="145" t="s">
        <v>450</v>
      </c>
      <c r="B224" s="112">
        <v>0.0</v>
      </c>
      <c r="C224" s="112">
        <v>8.0</v>
      </c>
      <c r="D224" s="112">
        <v>3.0</v>
      </c>
      <c r="E224" s="112">
        <v>0.0</v>
      </c>
      <c r="F224" s="112">
        <v>0.0</v>
      </c>
      <c r="G224" s="112">
        <v>1.0</v>
      </c>
      <c r="H224" s="112">
        <v>0.0</v>
      </c>
      <c r="I224" s="112">
        <v>1.0</v>
      </c>
      <c r="J224" s="112">
        <v>13.0</v>
      </c>
      <c r="K224" s="112">
        <v>2.0</v>
      </c>
      <c r="L224" s="112">
        <v>1.0</v>
      </c>
      <c r="M224" s="112">
        <v>5.0</v>
      </c>
      <c r="N224" s="112">
        <v>1.0</v>
      </c>
      <c r="O224" s="112">
        <v>0.0</v>
      </c>
      <c r="P224" s="112">
        <v>2.0</v>
      </c>
      <c r="Q224" s="112">
        <v>0.0</v>
      </c>
      <c r="R224" s="112">
        <v>2.0</v>
      </c>
      <c r="S224" s="112">
        <v>1.0</v>
      </c>
      <c r="T224" s="112">
        <v>0.0</v>
      </c>
      <c r="U224" s="146">
        <v>1.0</v>
      </c>
      <c r="V224" s="3"/>
      <c r="W224" s="3"/>
      <c r="X224" s="3"/>
      <c r="Y224" s="3"/>
    </row>
    <row r="225" ht="15.75" customHeight="1">
      <c r="A225" s="145" t="s">
        <v>466</v>
      </c>
      <c r="B225" s="112">
        <v>2.0</v>
      </c>
      <c r="C225" s="112">
        <v>0.0</v>
      </c>
      <c r="D225" s="112">
        <v>0.0</v>
      </c>
      <c r="E225" s="112">
        <v>3.0</v>
      </c>
      <c r="F225" s="112">
        <v>6.0</v>
      </c>
      <c r="G225" s="112">
        <v>8.0</v>
      </c>
      <c r="H225" s="112">
        <v>10.0</v>
      </c>
      <c r="I225" s="112">
        <v>5.0</v>
      </c>
      <c r="J225" s="112">
        <v>24.0</v>
      </c>
      <c r="K225" s="112">
        <v>14.0</v>
      </c>
      <c r="L225" s="112">
        <v>6.0</v>
      </c>
      <c r="M225" s="112">
        <v>7.0</v>
      </c>
      <c r="N225" s="112">
        <v>5.0</v>
      </c>
      <c r="O225" s="112">
        <v>8.0</v>
      </c>
      <c r="P225" s="112">
        <v>17.0</v>
      </c>
      <c r="Q225" s="112">
        <v>20.0</v>
      </c>
      <c r="R225" s="112">
        <v>38.0</v>
      </c>
      <c r="S225" s="112">
        <v>78.0</v>
      </c>
      <c r="T225" s="112">
        <v>24.0</v>
      </c>
      <c r="U225" s="146">
        <v>18.0</v>
      </c>
      <c r="V225" s="3"/>
      <c r="W225" s="3"/>
      <c r="X225" s="3"/>
      <c r="Y225" s="3"/>
      <c r="Z225" s="3"/>
    </row>
    <row r="226" ht="15.75" customHeight="1">
      <c r="A226" s="145" t="s">
        <v>468</v>
      </c>
      <c r="B226" s="112">
        <v>0.0</v>
      </c>
      <c r="C226" s="112">
        <v>0.0</v>
      </c>
      <c r="D226" s="112">
        <v>4.0</v>
      </c>
      <c r="E226" s="112">
        <v>0.0</v>
      </c>
      <c r="F226" s="112">
        <v>0.0</v>
      </c>
      <c r="G226" s="112">
        <v>8.0</v>
      </c>
      <c r="H226" s="112">
        <v>0.0</v>
      </c>
      <c r="I226" s="112">
        <v>0.0</v>
      </c>
      <c r="J226" s="112">
        <v>1.0</v>
      </c>
      <c r="K226" s="112">
        <v>0.0</v>
      </c>
      <c r="L226" s="112">
        <v>0.0</v>
      </c>
      <c r="M226" s="112">
        <v>0.0</v>
      </c>
      <c r="N226" s="112">
        <v>0.0</v>
      </c>
      <c r="O226" s="112">
        <v>0.0</v>
      </c>
      <c r="P226" s="112">
        <v>0.0</v>
      </c>
      <c r="Q226" s="112">
        <v>0.0</v>
      </c>
      <c r="R226" s="112">
        <v>0.0</v>
      </c>
      <c r="S226" s="112">
        <v>0.0</v>
      </c>
      <c r="T226" s="112">
        <v>0.0</v>
      </c>
      <c r="U226" s="146">
        <v>0.0</v>
      </c>
      <c r="V226" s="3"/>
      <c r="W226" s="3"/>
      <c r="X226" s="3"/>
      <c r="Y226" s="3"/>
      <c r="Z226" s="3"/>
    </row>
    <row r="227" ht="15.75" customHeight="1">
      <c r="A227" s="145" t="s">
        <v>470</v>
      </c>
      <c r="B227" s="112">
        <v>0.0</v>
      </c>
      <c r="C227" s="112">
        <v>0.0</v>
      </c>
      <c r="D227" s="112">
        <v>0.0</v>
      </c>
      <c r="E227" s="112">
        <v>0.0</v>
      </c>
      <c r="F227" s="112">
        <v>2.0</v>
      </c>
      <c r="G227" s="112">
        <v>0.0</v>
      </c>
      <c r="H227" s="112">
        <v>0.0</v>
      </c>
      <c r="I227" s="112">
        <v>0.0</v>
      </c>
      <c r="J227" s="112">
        <v>0.0</v>
      </c>
      <c r="K227" s="112">
        <v>0.0</v>
      </c>
      <c r="L227" s="112">
        <v>0.0</v>
      </c>
      <c r="M227" s="112">
        <v>0.0</v>
      </c>
      <c r="N227" s="112">
        <v>0.0</v>
      </c>
      <c r="O227" s="112">
        <v>0.0</v>
      </c>
      <c r="P227" s="112">
        <v>0.0</v>
      </c>
      <c r="Q227" s="112">
        <v>0.0</v>
      </c>
      <c r="R227" s="112">
        <v>0.0</v>
      </c>
      <c r="S227" s="112">
        <v>0.0</v>
      </c>
      <c r="T227" s="112">
        <v>0.0</v>
      </c>
      <c r="U227" s="146">
        <v>0.0</v>
      </c>
      <c r="X227" s="3"/>
      <c r="Y227" s="3"/>
      <c r="Z227" s="3"/>
    </row>
    <row r="228" ht="15.75" customHeight="1">
      <c r="A228" s="145" t="s">
        <v>480</v>
      </c>
      <c r="B228" s="112">
        <v>1738.0</v>
      </c>
      <c r="C228" s="112">
        <v>699.0</v>
      </c>
      <c r="D228" s="112">
        <v>1716.0</v>
      </c>
      <c r="E228" s="112">
        <v>1628.0</v>
      </c>
      <c r="F228" s="112">
        <v>3052.0</v>
      </c>
      <c r="G228" s="112">
        <v>1148.0</v>
      </c>
      <c r="H228" s="112">
        <v>2432.0</v>
      </c>
      <c r="I228" s="112">
        <v>1898.0</v>
      </c>
      <c r="J228" s="112">
        <v>9196.0</v>
      </c>
      <c r="K228" s="112">
        <v>8553.0</v>
      </c>
      <c r="L228" s="112">
        <v>6465.0</v>
      </c>
      <c r="M228" s="112">
        <v>7936.0</v>
      </c>
      <c r="N228" s="112">
        <v>8733.0</v>
      </c>
      <c r="O228" s="112">
        <v>3773.0</v>
      </c>
      <c r="P228" s="112">
        <v>12270.0</v>
      </c>
      <c r="Q228" s="112">
        <v>9014.0</v>
      </c>
      <c r="R228" s="112">
        <v>10485.0</v>
      </c>
      <c r="S228" s="112">
        <v>13377.0</v>
      </c>
      <c r="T228" s="112">
        <v>16335.0</v>
      </c>
      <c r="U228" s="146">
        <v>12515.0</v>
      </c>
      <c r="X228" s="3"/>
      <c r="Y228" s="3"/>
      <c r="Z228" s="3"/>
    </row>
    <row r="229" ht="15.75" customHeight="1">
      <c r="A229" s="145" t="s">
        <v>472</v>
      </c>
      <c r="B229" s="112">
        <v>45.0</v>
      </c>
      <c r="C229" s="112">
        <v>30.0</v>
      </c>
      <c r="D229" s="112">
        <v>23.0</v>
      </c>
      <c r="E229" s="112">
        <v>33.0</v>
      </c>
      <c r="F229" s="112">
        <v>24.0</v>
      </c>
      <c r="G229" s="112">
        <v>32.0</v>
      </c>
      <c r="H229" s="112">
        <v>8.0</v>
      </c>
      <c r="I229" s="112">
        <v>25.0</v>
      </c>
      <c r="J229" s="112">
        <v>4.0</v>
      </c>
      <c r="K229" s="112">
        <v>5.0</v>
      </c>
      <c r="L229" s="112">
        <v>2.0</v>
      </c>
      <c r="M229" s="112">
        <v>2.0</v>
      </c>
      <c r="N229" s="112">
        <v>1.0</v>
      </c>
      <c r="O229" s="112">
        <v>1.0</v>
      </c>
      <c r="P229" s="112">
        <v>2.0</v>
      </c>
      <c r="Q229" s="112">
        <v>7.0</v>
      </c>
      <c r="R229" s="112">
        <v>0.0</v>
      </c>
      <c r="S229" s="112">
        <v>0.0</v>
      </c>
      <c r="T229" s="112">
        <v>6.0</v>
      </c>
      <c r="U229" s="146">
        <v>0.0</v>
      </c>
      <c r="Y229" s="3"/>
      <c r="Z229" s="3"/>
    </row>
    <row r="230" ht="15.75" customHeight="1">
      <c r="A230" s="145" t="s">
        <v>474</v>
      </c>
      <c r="B230" s="112">
        <v>2.0</v>
      </c>
      <c r="C230" s="112">
        <v>3.0</v>
      </c>
      <c r="D230" s="112">
        <v>0.0</v>
      </c>
      <c r="E230" s="112">
        <v>0.0</v>
      </c>
      <c r="F230" s="112">
        <v>0.0</v>
      </c>
      <c r="G230" s="112">
        <v>0.0</v>
      </c>
      <c r="H230" s="112">
        <v>53.0</v>
      </c>
      <c r="I230" s="112">
        <v>42.0</v>
      </c>
      <c r="J230" s="112">
        <v>101.0</v>
      </c>
      <c r="K230" s="112">
        <v>91.0</v>
      </c>
      <c r="L230" s="112">
        <v>67.0</v>
      </c>
      <c r="M230" s="112">
        <v>6835.0</v>
      </c>
      <c r="N230" s="112">
        <v>12211.0</v>
      </c>
      <c r="O230" s="112">
        <v>358.0</v>
      </c>
      <c r="P230" s="112">
        <v>1097.0</v>
      </c>
      <c r="Q230" s="112">
        <v>1532.0</v>
      </c>
      <c r="R230" s="112">
        <v>0.0</v>
      </c>
      <c r="S230" s="112">
        <v>0.0</v>
      </c>
      <c r="T230" s="112">
        <v>0.0</v>
      </c>
      <c r="U230" s="146">
        <v>0.0</v>
      </c>
      <c r="Z230" s="3"/>
    </row>
    <row r="231" ht="15.75" customHeight="1">
      <c r="A231" s="145" t="s">
        <v>476</v>
      </c>
      <c r="B231" s="112">
        <v>5.0</v>
      </c>
      <c r="C231" s="112">
        <v>8.0</v>
      </c>
      <c r="D231" s="112">
        <v>11.0</v>
      </c>
      <c r="E231" s="112">
        <v>7.0</v>
      </c>
      <c r="F231" s="112">
        <v>9.0</v>
      </c>
      <c r="G231" s="112">
        <v>20.0</v>
      </c>
      <c r="H231" s="112">
        <v>21.0</v>
      </c>
      <c r="I231" s="112">
        <v>22.0</v>
      </c>
      <c r="J231" s="112">
        <v>41.0</v>
      </c>
      <c r="K231" s="112">
        <v>18.0</v>
      </c>
      <c r="L231" s="112">
        <v>24.0</v>
      </c>
      <c r="M231" s="112">
        <v>20.0</v>
      </c>
      <c r="N231" s="112">
        <v>13.0</v>
      </c>
      <c r="O231" s="112">
        <v>8.0</v>
      </c>
      <c r="P231" s="112">
        <v>25.0</v>
      </c>
      <c r="Q231" s="112">
        <v>10.0</v>
      </c>
      <c r="R231" s="112">
        <v>12.0</v>
      </c>
      <c r="S231" s="112">
        <v>13.0</v>
      </c>
      <c r="T231" s="112">
        <v>17.0</v>
      </c>
      <c r="U231" s="146">
        <v>16.0</v>
      </c>
      <c r="Z231" s="3"/>
    </row>
    <row r="232" ht="15.75" customHeight="1">
      <c r="A232" s="145" t="s">
        <v>478</v>
      </c>
      <c r="B232" s="112">
        <v>1355.0</v>
      </c>
      <c r="C232" s="112">
        <v>2037.0</v>
      </c>
      <c r="D232" s="112">
        <v>1114.0</v>
      </c>
      <c r="E232" s="112">
        <v>1353.0</v>
      </c>
      <c r="F232" s="112">
        <v>1773.0</v>
      </c>
      <c r="G232" s="112">
        <v>3061.0</v>
      </c>
      <c r="H232" s="112">
        <v>2267.0</v>
      </c>
      <c r="I232" s="112">
        <v>1652.0</v>
      </c>
      <c r="J232" s="112">
        <v>2169.0</v>
      </c>
      <c r="K232" s="112">
        <v>1847.0</v>
      </c>
      <c r="L232" s="112">
        <v>960.0</v>
      </c>
      <c r="M232" s="112">
        <v>626.0</v>
      </c>
      <c r="N232" s="112">
        <v>834.0</v>
      </c>
      <c r="O232" s="112">
        <v>822.0</v>
      </c>
      <c r="P232" s="112">
        <v>706.0</v>
      </c>
      <c r="Q232" s="112">
        <v>990.0</v>
      </c>
      <c r="R232" s="112">
        <v>825.0</v>
      </c>
      <c r="S232" s="112">
        <v>676.0</v>
      </c>
      <c r="T232" s="112">
        <v>1251.0</v>
      </c>
      <c r="U232" s="146">
        <v>1278.0</v>
      </c>
      <c r="Z232" s="3"/>
    </row>
    <row r="233" ht="15.75" customHeight="1"/>
    <row r="234" ht="15.75" customHeight="1">
      <c r="A234" s="98" t="s">
        <v>531</v>
      </c>
    </row>
    <row r="235" ht="15.75" customHeight="1">
      <c r="A235" s="158" t="s">
        <v>490</v>
      </c>
      <c r="B235" s="134" t="s">
        <v>491</v>
      </c>
      <c r="C235" s="134" t="s">
        <v>492</v>
      </c>
      <c r="D235" s="134" t="s">
        <v>493</v>
      </c>
      <c r="E235" s="134" t="s">
        <v>494</v>
      </c>
      <c r="F235" s="134" t="s">
        <v>495</v>
      </c>
      <c r="G235" s="134" t="s">
        <v>496</v>
      </c>
      <c r="H235" s="134" t="s">
        <v>497</v>
      </c>
      <c r="I235" s="134" t="s">
        <v>498</v>
      </c>
      <c r="J235" s="134" t="s">
        <v>499</v>
      </c>
      <c r="K235" s="134" t="s">
        <v>500</v>
      </c>
      <c r="L235" s="134" t="s">
        <v>501</v>
      </c>
      <c r="M235" s="134" t="s">
        <v>502</v>
      </c>
      <c r="N235" s="134" t="s">
        <v>503</v>
      </c>
      <c r="O235" s="134" t="s">
        <v>504</v>
      </c>
      <c r="P235" s="134" t="s">
        <v>505</v>
      </c>
      <c r="Q235" s="134" t="s">
        <v>506</v>
      </c>
      <c r="R235" s="134" t="s">
        <v>507</v>
      </c>
      <c r="S235" s="134" t="s">
        <v>508</v>
      </c>
      <c r="T235" s="134" t="s">
        <v>509</v>
      </c>
      <c r="U235" s="135" t="s">
        <v>510</v>
      </c>
      <c r="Z235" s="3"/>
    </row>
    <row r="236" ht="15.75" customHeight="1">
      <c r="A236" s="176" t="s">
        <v>511</v>
      </c>
      <c r="B236" s="205">
        <f t="shared" ref="B236:U236" si="2">B12/B$12</f>
        <v>1</v>
      </c>
      <c r="C236" s="205">
        <f t="shared" si="2"/>
        <v>1</v>
      </c>
      <c r="D236" s="205">
        <f t="shared" si="2"/>
        <v>1</v>
      </c>
      <c r="E236" s="205">
        <f t="shared" si="2"/>
        <v>1</v>
      </c>
      <c r="F236" s="205">
        <f t="shared" si="2"/>
        <v>1</v>
      </c>
      <c r="G236" s="205">
        <f t="shared" si="2"/>
        <v>1</v>
      </c>
      <c r="H236" s="205">
        <f t="shared" si="2"/>
        <v>1</v>
      </c>
      <c r="I236" s="205">
        <f t="shared" si="2"/>
        <v>1</v>
      </c>
      <c r="J236" s="205">
        <f t="shared" si="2"/>
        <v>1</v>
      </c>
      <c r="K236" s="205">
        <f t="shared" si="2"/>
        <v>1</v>
      </c>
      <c r="L236" s="205">
        <f t="shared" si="2"/>
        <v>1</v>
      </c>
      <c r="M236" s="205">
        <f t="shared" si="2"/>
        <v>1</v>
      </c>
      <c r="N236" s="205">
        <f t="shared" si="2"/>
        <v>1</v>
      </c>
      <c r="O236" s="205">
        <f t="shared" si="2"/>
        <v>1</v>
      </c>
      <c r="P236" s="205">
        <f t="shared" si="2"/>
        <v>1</v>
      </c>
      <c r="Q236" s="205">
        <f t="shared" si="2"/>
        <v>1</v>
      </c>
      <c r="R236" s="205">
        <f t="shared" si="2"/>
        <v>1</v>
      </c>
      <c r="S236" s="205">
        <f t="shared" si="2"/>
        <v>1</v>
      </c>
      <c r="T236" s="205">
        <f t="shared" si="2"/>
        <v>1</v>
      </c>
      <c r="U236" s="205">
        <f t="shared" si="2"/>
        <v>1</v>
      </c>
    </row>
    <row r="237" ht="15.75" customHeight="1">
      <c r="A237" s="176" t="s">
        <v>101</v>
      </c>
      <c r="B237" s="205">
        <f t="shared" ref="B237:U237" si="3">B13/B$12</f>
        <v>0</v>
      </c>
      <c r="C237" s="205">
        <f t="shared" si="3"/>
        <v>0</v>
      </c>
      <c r="D237" s="205">
        <f t="shared" si="3"/>
        <v>0</v>
      </c>
      <c r="E237" s="205">
        <f t="shared" si="3"/>
        <v>0</v>
      </c>
      <c r="F237" s="205">
        <f t="shared" si="3"/>
        <v>0</v>
      </c>
      <c r="G237" s="205">
        <f t="shared" si="3"/>
        <v>0</v>
      </c>
      <c r="H237" s="205">
        <f t="shared" si="3"/>
        <v>0</v>
      </c>
      <c r="I237" s="205">
        <f t="shared" si="3"/>
        <v>0</v>
      </c>
      <c r="J237" s="205">
        <f t="shared" si="3"/>
        <v>0</v>
      </c>
      <c r="K237" s="205">
        <f t="shared" si="3"/>
        <v>0</v>
      </c>
      <c r="L237" s="205">
        <f t="shared" si="3"/>
        <v>0</v>
      </c>
      <c r="M237" s="205">
        <f t="shared" si="3"/>
        <v>0</v>
      </c>
      <c r="N237" s="205">
        <f t="shared" si="3"/>
        <v>0</v>
      </c>
      <c r="O237" s="205">
        <f t="shared" si="3"/>
        <v>0</v>
      </c>
      <c r="P237" s="205">
        <f t="shared" si="3"/>
        <v>0</v>
      </c>
      <c r="Q237" s="205">
        <f t="shared" si="3"/>
        <v>0</v>
      </c>
      <c r="R237" s="205">
        <f t="shared" si="3"/>
        <v>0</v>
      </c>
      <c r="S237" s="205">
        <f t="shared" si="3"/>
        <v>0</v>
      </c>
      <c r="T237" s="205">
        <f t="shared" si="3"/>
        <v>0</v>
      </c>
      <c r="U237" s="205">
        <f t="shared" si="3"/>
        <v>0</v>
      </c>
    </row>
    <row r="238" ht="15.75" customHeight="1">
      <c r="A238" s="176" t="s">
        <v>2</v>
      </c>
      <c r="B238" s="205">
        <f t="shared" ref="B238:U238" si="4">B14/B$12</f>
        <v>0</v>
      </c>
      <c r="C238" s="205">
        <f t="shared" si="4"/>
        <v>0</v>
      </c>
      <c r="D238" s="205">
        <f t="shared" si="4"/>
        <v>0</v>
      </c>
      <c r="E238" s="205">
        <f t="shared" si="4"/>
        <v>0</v>
      </c>
      <c r="F238" s="205">
        <f t="shared" si="4"/>
        <v>0</v>
      </c>
      <c r="G238" s="205">
        <f t="shared" si="4"/>
        <v>0</v>
      </c>
      <c r="H238" s="205">
        <f t="shared" si="4"/>
        <v>0</v>
      </c>
      <c r="I238" s="205">
        <f t="shared" si="4"/>
        <v>0</v>
      </c>
      <c r="J238" s="205">
        <f t="shared" si="4"/>
        <v>0</v>
      </c>
      <c r="K238" s="205">
        <f t="shared" si="4"/>
        <v>0</v>
      </c>
      <c r="L238" s="205">
        <f t="shared" si="4"/>
        <v>0</v>
      </c>
      <c r="M238" s="205">
        <f t="shared" si="4"/>
        <v>0</v>
      </c>
      <c r="N238" s="205">
        <f t="shared" si="4"/>
        <v>0</v>
      </c>
      <c r="O238" s="205">
        <f t="shared" si="4"/>
        <v>0</v>
      </c>
      <c r="P238" s="205">
        <f t="shared" si="4"/>
        <v>0</v>
      </c>
      <c r="Q238" s="205">
        <f t="shared" si="4"/>
        <v>0</v>
      </c>
      <c r="R238" s="205">
        <f t="shared" si="4"/>
        <v>0</v>
      </c>
      <c r="S238" s="205">
        <f t="shared" si="4"/>
        <v>0</v>
      </c>
      <c r="T238" s="205">
        <f t="shared" si="4"/>
        <v>0</v>
      </c>
      <c r="U238" s="205">
        <f t="shared" si="4"/>
        <v>0</v>
      </c>
    </row>
    <row r="239" ht="15.75" customHeight="1">
      <c r="A239" s="176" t="s">
        <v>70</v>
      </c>
      <c r="B239" s="205">
        <f t="shared" ref="B239:U239" si="5">B15/B$12</f>
        <v>0</v>
      </c>
      <c r="C239" s="205">
        <f t="shared" si="5"/>
        <v>0</v>
      </c>
      <c r="D239" s="205">
        <f t="shared" si="5"/>
        <v>0</v>
      </c>
      <c r="E239" s="205">
        <f t="shared" si="5"/>
        <v>0</v>
      </c>
      <c r="F239" s="205">
        <f t="shared" si="5"/>
        <v>0</v>
      </c>
      <c r="G239" s="205">
        <f t="shared" si="5"/>
        <v>0</v>
      </c>
      <c r="H239" s="205">
        <f t="shared" si="5"/>
        <v>0</v>
      </c>
      <c r="I239" s="205">
        <f t="shared" si="5"/>
        <v>0</v>
      </c>
      <c r="J239" s="205">
        <f t="shared" si="5"/>
        <v>0</v>
      </c>
      <c r="K239" s="205">
        <f t="shared" si="5"/>
        <v>0</v>
      </c>
      <c r="L239" s="205">
        <f t="shared" si="5"/>
        <v>0</v>
      </c>
      <c r="M239" s="205">
        <f t="shared" si="5"/>
        <v>0</v>
      </c>
      <c r="N239" s="205">
        <f t="shared" si="5"/>
        <v>0</v>
      </c>
      <c r="O239" s="205">
        <f t="shared" si="5"/>
        <v>0</v>
      </c>
      <c r="P239" s="205">
        <f t="shared" si="5"/>
        <v>0</v>
      </c>
      <c r="Q239" s="205">
        <f t="shared" si="5"/>
        <v>0.000005409645398</v>
      </c>
      <c r="R239" s="205">
        <f t="shared" si="5"/>
        <v>0</v>
      </c>
      <c r="S239" s="205">
        <f t="shared" si="5"/>
        <v>0</v>
      </c>
      <c r="T239" s="205">
        <f t="shared" si="5"/>
        <v>0</v>
      </c>
      <c r="U239" s="205">
        <f t="shared" si="5"/>
        <v>0</v>
      </c>
    </row>
    <row r="240" ht="15.75" customHeight="1">
      <c r="A240" s="176" t="s">
        <v>512</v>
      </c>
      <c r="B240" s="205">
        <f t="shared" ref="B240:U240" si="6">B16/B$12</f>
        <v>0</v>
      </c>
      <c r="C240" s="205">
        <f t="shared" si="6"/>
        <v>0</v>
      </c>
      <c r="D240" s="205">
        <f t="shared" si="6"/>
        <v>0</v>
      </c>
      <c r="E240" s="205">
        <f t="shared" si="6"/>
        <v>0</v>
      </c>
      <c r="F240" s="205">
        <f t="shared" si="6"/>
        <v>0</v>
      </c>
      <c r="G240" s="205">
        <f t="shared" si="6"/>
        <v>0</v>
      </c>
      <c r="H240" s="205">
        <f t="shared" si="6"/>
        <v>0</v>
      </c>
      <c r="I240" s="205">
        <f t="shared" si="6"/>
        <v>0</v>
      </c>
      <c r="J240" s="205">
        <f t="shared" si="6"/>
        <v>0</v>
      </c>
      <c r="K240" s="205">
        <f t="shared" si="6"/>
        <v>0</v>
      </c>
      <c r="L240" s="205">
        <f t="shared" si="6"/>
        <v>0</v>
      </c>
      <c r="M240" s="205">
        <f t="shared" si="6"/>
        <v>0</v>
      </c>
      <c r="N240" s="205">
        <f t="shared" si="6"/>
        <v>0</v>
      </c>
      <c r="O240" s="205">
        <f t="shared" si="6"/>
        <v>0</v>
      </c>
      <c r="P240" s="205">
        <f t="shared" si="6"/>
        <v>0</v>
      </c>
      <c r="Q240" s="205">
        <f t="shared" si="6"/>
        <v>0</v>
      </c>
      <c r="R240" s="205">
        <f t="shared" si="6"/>
        <v>0</v>
      </c>
      <c r="S240" s="205">
        <f t="shared" si="6"/>
        <v>0</v>
      </c>
      <c r="T240" s="205">
        <f t="shared" si="6"/>
        <v>0</v>
      </c>
      <c r="U240" s="205">
        <f t="shared" si="6"/>
        <v>0</v>
      </c>
    </row>
    <row r="241" ht="15.75" customHeight="1">
      <c r="A241" s="176" t="s">
        <v>55</v>
      </c>
      <c r="B241" s="205">
        <f t="shared" ref="B241:U241" si="7">B17/B$12</f>
        <v>0</v>
      </c>
      <c r="C241" s="205">
        <f t="shared" si="7"/>
        <v>0</v>
      </c>
      <c r="D241" s="205">
        <f t="shared" si="7"/>
        <v>0</v>
      </c>
      <c r="E241" s="205">
        <f t="shared" si="7"/>
        <v>0</v>
      </c>
      <c r="F241" s="205">
        <f t="shared" si="7"/>
        <v>0</v>
      </c>
      <c r="G241" s="205">
        <f t="shared" si="7"/>
        <v>0</v>
      </c>
      <c r="H241" s="205">
        <f t="shared" si="7"/>
        <v>0</v>
      </c>
      <c r="I241" s="205">
        <f t="shared" si="7"/>
        <v>0</v>
      </c>
      <c r="J241" s="205">
        <f t="shared" si="7"/>
        <v>0</v>
      </c>
      <c r="K241" s="205">
        <f t="shared" si="7"/>
        <v>0</v>
      </c>
      <c r="L241" s="205">
        <f t="shared" si="7"/>
        <v>0</v>
      </c>
      <c r="M241" s="205">
        <f t="shared" si="7"/>
        <v>0.00000598845426</v>
      </c>
      <c r="N241" s="205">
        <f t="shared" si="7"/>
        <v>0</v>
      </c>
      <c r="O241" s="205">
        <f t="shared" si="7"/>
        <v>0</v>
      </c>
      <c r="P241" s="205">
        <f t="shared" si="7"/>
        <v>0</v>
      </c>
      <c r="Q241" s="205">
        <f t="shared" si="7"/>
        <v>0</v>
      </c>
      <c r="R241" s="205">
        <f t="shared" si="7"/>
        <v>0</v>
      </c>
      <c r="S241" s="205">
        <f t="shared" si="7"/>
        <v>0</v>
      </c>
      <c r="T241" s="205">
        <f t="shared" si="7"/>
        <v>0</v>
      </c>
      <c r="U241" s="205">
        <f t="shared" si="7"/>
        <v>0</v>
      </c>
    </row>
    <row r="242" ht="15.75" customHeight="1">
      <c r="A242" s="176" t="s">
        <v>102</v>
      </c>
      <c r="B242" s="205">
        <f t="shared" ref="B242:U242" si="8">B18/B$12</f>
        <v>0</v>
      </c>
      <c r="C242" s="205">
        <f t="shared" si="8"/>
        <v>0</v>
      </c>
      <c r="D242" s="205">
        <f t="shared" si="8"/>
        <v>0</v>
      </c>
      <c r="E242" s="205">
        <f t="shared" si="8"/>
        <v>0</v>
      </c>
      <c r="F242" s="205">
        <f t="shared" si="8"/>
        <v>0</v>
      </c>
      <c r="G242" s="205">
        <f t="shared" si="8"/>
        <v>0</v>
      </c>
      <c r="H242" s="205">
        <f t="shared" si="8"/>
        <v>0</v>
      </c>
      <c r="I242" s="205">
        <f t="shared" si="8"/>
        <v>0</v>
      </c>
      <c r="J242" s="205">
        <f t="shared" si="8"/>
        <v>0</v>
      </c>
      <c r="K242" s="205">
        <f t="shared" si="8"/>
        <v>0</v>
      </c>
      <c r="L242" s="205">
        <f t="shared" si="8"/>
        <v>0</v>
      </c>
      <c r="M242" s="205">
        <f t="shared" si="8"/>
        <v>0</v>
      </c>
      <c r="N242" s="205">
        <f t="shared" si="8"/>
        <v>0</v>
      </c>
      <c r="O242" s="205">
        <f t="shared" si="8"/>
        <v>0</v>
      </c>
      <c r="P242" s="205">
        <f t="shared" si="8"/>
        <v>0</v>
      </c>
      <c r="Q242" s="205">
        <f t="shared" si="8"/>
        <v>0</v>
      </c>
      <c r="R242" s="205">
        <f t="shared" si="8"/>
        <v>0</v>
      </c>
      <c r="S242" s="205">
        <f t="shared" si="8"/>
        <v>0</v>
      </c>
      <c r="T242" s="205">
        <f t="shared" si="8"/>
        <v>0</v>
      </c>
      <c r="U242" s="205">
        <f t="shared" si="8"/>
        <v>0.00000146724163</v>
      </c>
    </row>
    <row r="243" ht="15.75" customHeight="1">
      <c r="A243" s="176" t="s">
        <v>78</v>
      </c>
      <c r="B243" s="205">
        <f t="shared" ref="B243:U243" si="9">B19/B$12</f>
        <v>0</v>
      </c>
      <c r="C243" s="205">
        <f t="shared" si="9"/>
        <v>0</v>
      </c>
      <c r="D243" s="205">
        <f t="shared" si="9"/>
        <v>0</v>
      </c>
      <c r="E243" s="205">
        <f t="shared" si="9"/>
        <v>0</v>
      </c>
      <c r="F243" s="205">
        <f t="shared" si="9"/>
        <v>0</v>
      </c>
      <c r="G243" s="205">
        <f t="shared" si="9"/>
        <v>0</v>
      </c>
      <c r="H243" s="205">
        <f t="shared" si="9"/>
        <v>0</v>
      </c>
      <c r="I243" s="205">
        <f t="shared" si="9"/>
        <v>0</v>
      </c>
      <c r="J243" s="205">
        <f t="shared" si="9"/>
        <v>0</v>
      </c>
      <c r="K243" s="205">
        <f t="shared" si="9"/>
        <v>0</v>
      </c>
      <c r="L243" s="205">
        <f t="shared" si="9"/>
        <v>0</v>
      </c>
      <c r="M243" s="205">
        <f t="shared" si="9"/>
        <v>0</v>
      </c>
      <c r="N243" s="205">
        <f t="shared" si="9"/>
        <v>0</v>
      </c>
      <c r="O243" s="205">
        <f t="shared" si="9"/>
        <v>0</v>
      </c>
      <c r="P243" s="205">
        <f t="shared" si="9"/>
        <v>0</v>
      </c>
      <c r="Q243" s="205">
        <f t="shared" si="9"/>
        <v>0</v>
      </c>
      <c r="R243" s="205">
        <f t="shared" si="9"/>
        <v>0</v>
      </c>
      <c r="S243" s="205">
        <f t="shared" si="9"/>
        <v>0</v>
      </c>
      <c r="T243" s="205">
        <f t="shared" si="9"/>
        <v>0</v>
      </c>
      <c r="U243" s="205">
        <f t="shared" si="9"/>
        <v>0</v>
      </c>
    </row>
    <row r="244" ht="15.75" customHeight="1">
      <c r="A244" s="176" t="s">
        <v>4</v>
      </c>
      <c r="B244" s="205">
        <f t="shared" ref="B244:U244" si="10">B20/B$12</f>
        <v>0.00001299756296</v>
      </c>
      <c r="C244" s="205">
        <f t="shared" si="10"/>
        <v>0.000004839404366</v>
      </c>
      <c r="D244" s="205">
        <f t="shared" si="10"/>
        <v>0.00008029145799</v>
      </c>
      <c r="E244" s="205">
        <f t="shared" si="10"/>
        <v>0.000009970139432</v>
      </c>
      <c r="F244" s="205">
        <f t="shared" si="10"/>
        <v>0.00001195066764</v>
      </c>
      <c r="G244" s="205">
        <f t="shared" si="10"/>
        <v>0.000008948545861</v>
      </c>
      <c r="H244" s="205">
        <f t="shared" si="10"/>
        <v>0.000136955878</v>
      </c>
      <c r="I244" s="205">
        <f t="shared" si="10"/>
        <v>0.0001301049947</v>
      </c>
      <c r="J244" s="205">
        <f t="shared" si="10"/>
        <v>0.0001708579391</v>
      </c>
      <c r="K244" s="205">
        <f t="shared" si="10"/>
        <v>0.00008291521818</v>
      </c>
      <c r="L244" s="205">
        <f t="shared" si="10"/>
        <v>0.0002266377849</v>
      </c>
      <c r="M244" s="205">
        <f t="shared" si="10"/>
        <v>0.0000898268139</v>
      </c>
      <c r="N244" s="205">
        <f t="shared" si="10"/>
        <v>0.00001370967926</v>
      </c>
      <c r="O244" s="205">
        <f t="shared" si="10"/>
        <v>0.00001018996645</v>
      </c>
      <c r="P244" s="205">
        <f t="shared" si="10"/>
        <v>0.00003416927029</v>
      </c>
      <c r="Q244" s="205">
        <f t="shared" si="10"/>
        <v>0</v>
      </c>
      <c r="R244" s="205">
        <f t="shared" si="10"/>
        <v>0</v>
      </c>
      <c r="S244" s="205">
        <f t="shared" si="10"/>
        <v>0</v>
      </c>
      <c r="T244" s="205">
        <f t="shared" si="10"/>
        <v>0</v>
      </c>
      <c r="U244" s="205">
        <f t="shared" si="10"/>
        <v>0</v>
      </c>
    </row>
    <row r="245" ht="15.75" customHeight="1">
      <c r="A245" s="176" t="s">
        <v>5</v>
      </c>
      <c r="B245" s="205">
        <f t="shared" ref="B245:U245" si="11">B21/B$12</f>
        <v>0</v>
      </c>
      <c r="C245" s="205">
        <f t="shared" si="11"/>
        <v>0</v>
      </c>
      <c r="D245" s="205">
        <f t="shared" si="11"/>
        <v>0</v>
      </c>
      <c r="E245" s="205">
        <f t="shared" si="11"/>
        <v>0</v>
      </c>
      <c r="F245" s="205">
        <f t="shared" si="11"/>
        <v>0</v>
      </c>
      <c r="G245" s="205">
        <f t="shared" si="11"/>
        <v>0</v>
      </c>
      <c r="H245" s="205">
        <f t="shared" si="11"/>
        <v>0</v>
      </c>
      <c r="I245" s="205">
        <f t="shared" si="11"/>
        <v>0</v>
      </c>
      <c r="J245" s="205">
        <f t="shared" si="11"/>
        <v>0</v>
      </c>
      <c r="K245" s="205">
        <f t="shared" si="11"/>
        <v>0</v>
      </c>
      <c r="L245" s="205">
        <f t="shared" si="11"/>
        <v>0</v>
      </c>
      <c r="M245" s="205">
        <f t="shared" si="11"/>
        <v>0</v>
      </c>
      <c r="N245" s="205">
        <f t="shared" si="11"/>
        <v>0</v>
      </c>
      <c r="O245" s="205">
        <f t="shared" si="11"/>
        <v>0</v>
      </c>
      <c r="P245" s="205">
        <f t="shared" si="11"/>
        <v>0</v>
      </c>
      <c r="Q245" s="205">
        <f t="shared" si="11"/>
        <v>0</v>
      </c>
      <c r="R245" s="205">
        <f t="shared" si="11"/>
        <v>0</v>
      </c>
      <c r="S245" s="205">
        <f t="shared" si="11"/>
        <v>0</v>
      </c>
      <c r="T245" s="205">
        <f t="shared" si="11"/>
        <v>0</v>
      </c>
      <c r="U245" s="205">
        <f t="shared" si="11"/>
        <v>0</v>
      </c>
    </row>
    <row r="246" ht="15.75" customHeight="1">
      <c r="A246" s="176" t="s">
        <v>103</v>
      </c>
      <c r="B246" s="205">
        <f t="shared" ref="B246:U246" si="12">B22/B$12</f>
        <v>0</v>
      </c>
      <c r="C246" s="205">
        <f t="shared" si="12"/>
        <v>0</v>
      </c>
      <c r="D246" s="205">
        <f t="shared" si="12"/>
        <v>0</v>
      </c>
      <c r="E246" s="205">
        <f t="shared" si="12"/>
        <v>0</v>
      </c>
      <c r="F246" s="205">
        <f t="shared" si="12"/>
        <v>0</v>
      </c>
      <c r="G246" s="205">
        <f t="shared" si="12"/>
        <v>0</v>
      </c>
      <c r="H246" s="205">
        <f t="shared" si="12"/>
        <v>0</v>
      </c>
      <c r="I246" s="205">
        <f t="shared" si="12"/>
        <v>0</v>
      </c>
      <c r="J246" s="205">
        <f t="shared" si="12"/>
        <v>0</v>
      </c>
      <c r="K246" s="205">
        <f t="shared" si="12"/>
        <v>0</v>
      </c>
      <c r="L246" s="205">
        <f t="shared" si="12"/>
        <v>0</v>
      </c>
      <c r="M246" s="205">
        <f t="shared" si="12"/>
        <v>0</v>
      </c>
      <c r="N246" s="205">
        <f t="shared" si="12"/>
        <v>0</v>
      </c>
      <c r="O246" s="205">
        <f t="shared" si="12"/>
        <v>0</v>
      </c>
      <c r="P246" s="205">
        <f t="shared" si="12"/>
        <v>0</v>
      </c>
      <c r="Q246" s="205">
        <f t="shared" si="12"/>
        <v>0</v>
      </c>
      <c r="R246" s="205">
        <f t="shared" si="12"/>
        <v>0</v>
      </c>
      <c r="S246" s="205">
        <f t="shared" si="12"/>
        <v>0</v>
      </c>
      <c r="T246" s="205">
        <f t="shared" si="12"/>
        <v>0</v>
      </c>
      <c r="U246" s="205">
        <f t="shared" si="12"/>
        <v>0</v>
      </c>
    </row>
    <row r="247" ht="15.75" customHeight="1">
      <c r="A247" s="176" t="s">
        <v>6</v>
      </c>
      <c r="B247" s="205">
        <f t="shared" ref="B247:U247" si="13">B23/B$12</f>
        <v>0</v>
      </c>
      <c r="C247" s="205">
        <f t="shared" si="13"/>
        <v>0.0001064668961</v>
      </c>
      <c r="D247" s="205">
        <f t="shared" si="13"/>
        <v>0.0006975320413</v>
      </c>
      <c r="E247" s="205">
        <f t="shared" si="13"/>
        <v>0.0002542385555</v>
      </c>
      <c r="F247" s="205">
        <f t="shared" si="13"/>
        <v>0.00008763822939</v>
      </c>
      <c r="G247" s="205">
        <f t="shared" si="13"/>
        <v>0.0005339299031</v>
      </c>
      <c r="H247" s="205">
        <f t="shared" si="13"/>
        <v>0.00004441812259</v>
      </c>
      <c r="I247" s="205">
        <f t="shared" si="13"/>
        <v>0.00007546089694</v>
      </c>
      <c r="J247" s="205">
        <f t="shared" si="13"/>
        <v>0.0001774931989</v>
      </c>
      <c r="K247" s="205">
        <f t="shared" si="13"/>
        <v>0.0003781742878</v>
      </c>
      <c r="L247" s="205">
        <f t="shared" si="13"/>
        <v>0.0001133188924</v>
      </c>
      <c r="M247" s="205">
        <f t="shared" si="13"/>
        <v>0</v>
      </c>
      <c r="N247" s="205">
        <f t="shared" si="13"/>
        <v>0.00002970430507</v>
      </c>
      <c r="O247" s="205">
        <f t="shared" si="13"/>
        <v>0.00002292742451</v>
      </c>
      <c r="P247" s="205">
        <f t="shared" si="13"/>
        <v>0.00007047411998</v>
      </c>
      <c r="Q247" s="205">
        <f t="shared" si="13"/>
        <v>0.000009016075663</v>
      </c>
      <c r="R247" s="205">
        <f t="shared" si="13"/>
        <v>0.0001560352853</v>
      </c>
      <c r="S247" s="205">
        <f t="shared" si="13"/>
        <v>0.00006812535065</v>
      </c>
      <c r="T247" s="205">
        <f t="shared" si="13"/>
        <v>0.00009759923624</v>
      </c>
      <c r="U247" s="205">
        <f t="shared" si="13"/>
        <v>0.00008069828964</v>
      </c>
    </row>
    <row r="248" ht="15.75" customHeight="1">
      <c r="A248" s="176" t="s">
        <v>104</v>
      </c>
      <c r="B248" s="205">
        <f t="shared" ref="B248:U248" si="14">B24/B$12</f>
        <v>0</v>
      </c>
      <c r="C248" s="205">
        <f t="shared" si="14"/>
        <v>0</v>
      </c>
      <c r="D248" s="205">
        <f t="shared" si="14"/>
        <v>0</v>
      </c>
      <c r="E248" s="205">
        <f t="shared" si="14"/>
        <v>0</v>
      </c>
      <c r="F248" s="205">
        <f t="shared" si="14"/>
        <v>0</v>
      </c>
      <c r="G248" s="205">
        <f t="shared" si="14"/>
        <v>0</v>
      </c>
      <c r="H248" s="205">
        <f t="shared" si="14"/>
        <v>0</v>
      </c>
      <c r="I248" s="205">
        <f t="shared" si="14"/>
        <v>0</v>
      </c>
      <c r="J248" s="205">
        <f t="shared" si="14"/>
        <v>0</v>
      </c>
      <c r="K248" s="205">
        <f t="shared" si="14"/>
        <v>0</v>
      </c>
      <c r="L248" s="205">
        <f t="shared" si="14"/>
        <v>0</v>
      </c>
      <c r="M248" s="205">
        <f t="shared" si="14"/>
        <v>0</v>
      </c>
      <c r="N248" s="205">
        <f t="shared" si="14"/>
        <v>0</v>
      </c>
      <c r="O248" s="205">
        <f t="shared" si="14"/>
        <v>0</v>
      </c>
      <c r="P248" s="205">
        <f t="shared" si="14"/>
        <v>0</v>
      </c>
      <c r="Q248" s="205">
        <f t="shared" si="14"/>
        <v>0</v>
      </c>
      <c r="R248" s="205">
        <f t="shared" si="14"/>
        <v>0</v>
      </c>
      <c r="S248" s="205">
        <f t="shared" si="14"/>
        <v>0</v>
      </c>
      <c r="T248" s="205">
        <f t="shared" si="14"/>
        <v>0</v>
      </c>
      <c r="U248" s="205">
        <f t="shared" si="14"/>
        <v>0</v>
      </c>
    </row>
    <row r="249" ht="15.75" customHeight="1">
      <c r="A249" s="176" t="s">
        <v>80</v>
      </c>
      <c r="B249" s="205">
        <f t="shared" ref="B249:U249" si="15">B25/B$12</f>
        <v>0</v>
      </c>
      <c r="C249" s="205">
        <f t="shared" si="15"/>
        <v>0.001229208709</v>
      </c>
      <c r="D249" s="205">
        <f t="shared" si="15"/>
        <v>0</v>
      </c>
      <c r="E249" s="205">
        <f t="shared" si="15"/>
        <v>0</v>
      </c>
      <c r="F249" s="205">
        <f t="shared" si="15"/>
        <v>0</v>
      </c>
      <c r="G249" s="205">
        <f t="shared" si="15"/>
        <v>0</v>
      </c>
      <c r="H249" s="205">
        <f t="shared" si="15"/>
        <v>0</v>
      </c>
      <c r="I249" s="205">
        <f t="shared" si="15"/>
        <v>0</v>
      </c>
      <c r="J249" s="205">
        <f t="shared" si="15"/>
        <v>0</v>
      </c>
      <c r="K249" s="205">
        <f t="shared" si="15"/>
        <v>0</v>
      </c>
      <c r="L249" s="205">
        <f t="shared" si="15"/>
        <v>0</v>
      </c>
      <c r="M249" s="205">
        <f t="shared" si="15"/>
        <v>0</v>
      </c>
      <c r="N249" s="205">
        <f t="shared" si="15"/>
        <v>0</v>
      </c>
      <c r="O249" s="205">
        <f t="shared" si="15"/>
        <v>0</v>
      </c>
      <c r="P249" s="205">
        <f t="shared" si="15"/>
        <v>0</v>
      </c>
      <c r="Q249" s="205">
        <f t="shared" si="15"/>
        <v>0</v>
      </c>
      <c r="R249" s="205">
        <f t="shared" si="15"/>
        <v>0</v>
      </c>
      <c r="S249" s="205">
        <f t="shared" si="15"/>
        <v>0</v>
      </c>
      <c r="T249" s="205">
        <f t="shared" si="15"/>
        <v>0</v>
      </c>
      <c r="U249" s="205">
        <f t="shared" si="15"/>
        <v>0</v>
      </c>
    </row>
    <row r="250" ht="15.75" customHeight="1">
      <c r="A250" s="176" t="s">
        <v>52</v>
      </c>
      <c r="B250" s="205">
        <f t="shared" ref="B250:U250" si="16">B26/B$12</f>
        <v>0</v>
      </c>
      <c r="C250" s="205">
        <f t="shared" si="16"/>
        <v>0</v>
      </c>
      <c r="D250" s="205">
        <f t="shared" si="16"/>
        <v>0</v>
      </c>
      <c r="E250" s="205">
        <f t="shared" si="16"/>
        <v>0</v>
      </c>
      <c r="F250" s="205">
        <f t="shared" si="16"/>
        <v>0</v>
      </c>
      <c r="G250" s="205">
        <f t="shared" si="16"/>
        <v>0</v>
      </c>
      <c r="H250" s="205">
        <f t="shared" si="16"/>
        <v>0</v>
      </c>
      <c r="I250" s="205">
        <f t="shared" si="16"/>
        <v>0.0001118902955</v>
      </c>
      <c r="J250" s="205">
        <f t="shared" si="16"/>
        <v>0</v>
      </c>
      <c r="K250" s="205">
        <f t="shared" si="16"/>
        <v>0</v>
      </c>
      <c r="L250" s="205">
        <f t="shared" si="16"/>
        <v>0</v>
      </c>
      <c r="M250" s="205">
        <f t="shared" si="16"/>
        <v>0</v>
      </c>
      <c r="N250" s="205">
        <f t="shared" si="16"/>
        <v>0</v>
      </c>
      <c r="O250" s="205">
        <f t="shared" si="16"/>
        <v>0.00002547491612</v>
      </c>
      <c r="P250" s="205">
        <f t="shared" si="16"/>
        <v>0.0001430838194</v>
      </c>
      <c r="Q250" s="205">
        <f t="shared" si="16"/>
        <v>0.0001839279435</v>
      </c>
      <c r="R250" s="205">
        <f t="shared" si="16"/>
        <v>0.00003191630835</v>
      </c>
      <c r="S250" s="205">
        <f t="shared" si="16"/>
        <v>0.00004207742246</v>
      </c>
      <c r="T250" s="205">
        <f t="shared" si="16"/>
        <v>0</v>
      </c>
      <c r="U250" s="205">
        <f t="shared" si="16"/>
        <v>0</v>
      </c>
    </row>
    <row r="251" ht="15.75" customHeight="1">
      <c r="A251" s="176" t="s">
        <v>64</v>
      </c>
      <c r="B251" s="205">
        <f t="shared" ref="B251:U251" si="17">B27/B$12</f>
        <v>0</v>
      </c>
      <c r="C251" s="205">
        <f t="shared" si="17"/>
        <v>0</v>
      </c>
      <c r="D251" s="205">
        <f t="shared" si="17"/>
        <v>0.000120437187</v>
      </c>
      <c r="E251" s="205">
        <f t="shared" si="17"/>
        <v>0</v>
      </c>
      <c r="F251" s="205">
        <f t="shared" si="17"/>
        <v>0.00007170400586</v>
      </c>
      <c r="G251" s="205">
        <f t="shared" si="17"/>
        <v>0.00000298284862</v>
      </c>
      <c r="H251" s="205">
        <f t="shared" si="17"/>
        <v>0</v>
      </c>
      <c r="I251" s="205">
        <f t="shared" si="17"/>
        <v>0.0005308283785</v>
      </c>
      <c r="J251" s="205">
        <f t="shared" si="17"/>
        <v>0.0002703868356</v>
      </c>
      <c r="K251" s="205">
        <f t="shared" si="17"/>
        <v>0</v>
      </c>
      <c r="L251" s="205">
        <f t="shared" si="17"/>
        <v>0</v>
      </c>
      <c r="M251" s="205">
        <f t="shared" si="17"/>
        <v>0</v>
      </c>
      <c r="N251" s="205">
        <f t="shared" si="17"/>
        <v>0</v>
      </c>
      <c r="O251" s="205">
        <f t="shared" si="17"/>
        <v>0</v>
      </c>
      <c r="P251" s="205">
        <f t="shared" si="17"/>
        <v>0</v>
      </c>
      <c r="Q251" s="205">
        <f t="shared" si="17"/>
        <v>0.000001803215133</v>
      </c>
      <c r="R251" s="205">
        <f t="shared" si="17"/>
        <v>0</v>
      </c>
      <c r="S251" s="205">
        <f t="shared" si="17"/>
        <v>0.000002003686784</v>
      </c>
      <c r="T251" s="205">
        <f t="shared" si="17"/>
        <v>0</v>
      </c>
      <c r="U251" s="205">
        <f t="shared" si="17"/>
        <v>0</v>
      </c>
    </row>
    <row r="252" ht="15.75" customHeight="1">
      <c r="A252" s="176" t="s">
        <v>105</v>
      </c>
      <c r="B252" s="205">
        <f t="shared" ref="B252:U252" si="18">B28/B$12</f>
        <v>0</v>
      </c>
      <c r="C252" s="205">
        <f t="shared" si="18"/>
        <v>0</v>
      </c>
      <c r="D252" s="205">
        <f t="shared" si="18"/>
        <v>0</v>
      </c>
      <c r="E252" s="205">
        <f t="shared" si="18"/>
        <v>0</v>
      </c>
      <c r="F252" s="205">
        <f t="shared" si="18"/>
        <v>0</v>
      </c>
      <c r="G252" s="205">
        <f t="shared" si="18"/>
        <v>0.000005965697241</v>
      </c>
      <c r="H252" s="205">
        <f t="shared" si="18"/>
        <v>0</v>
      </c>
      <c r="I252" s="205">
        <f t="shared" si="18"/>
        <v>0</v>
      </c>
      <c r="J252" s="205">
        <f t="shared" si="18"/>
        <v>0</v>
      </c>
      <c r="K252" s="205">
        <f t="shared" si="18"/>
        <v>0</v>
      </c>
      <c r="L252" s="205">
        <f t="shared" si="18"/>
        <v>0</v>
      </c>
      <c r="M252" s="205">
        <f t="shared" si="18"/>
        <v>0</v>
      </c>
      <c r="N252" s="205">
        <f t="shared" si="18"/>
        <v>0</v>
      </c>
      <c r="O252" s="205">
        <f t="shared" si="18"/>
        <v>0</v>
      </c>
      <c r="P252" s="205">
        <f t="shared" si="18"/>
        <v>0</v>
      </c>
      <c r="Q252" s="205">
        <f t="shared" si="18"/>
        <v>0.000001803215133</v>
      </c>
      <c r="R252" s="205">
        <f t="shared" si="18"/>
        <v>0</v>
      </c>
      <c r="S252" s="205">
        <f t="shared" si="18"/>
        <v>0</v>
      </c>
      <c r="T252" s="205">
        <f t="shared" si="18"/>
        <v>0</v>
      </c>
      <c r="U252" s="205">
        <f t="shared" si="18"/>
        <v>0</v>
      </c>
    </row>
    <row r="253" ht="15.75" customHeight="1">
      <c r="A253" s="176" t="s">
        <v>7</v>
      </c>
      <c r="B253" s="205">
        <f t="shared" ref="B253:U253" si="19">B29/B$12</f>
        <v>0</v>
      </c>
      <c r="C253" s="205">
        <f t="shared" si="19"/>
        <v>0</v>
      </c>
      <c r="D253" s="205">
        <f t="shared" si="19"/>
        <v>0.00003010929675</v>
      </c>
      <c r="E253" s="205">
        <f t="shared" si="19"/>
        <v>0</v>
      </c>
      <c r="F253" s="205">
        <f t="shared" si="19"/>
        <v>0</v>
      </c>
      <c r="G253" s="205">
        <f t="shared" si="19"/>
        <v>0.00000298284862</v>
      </c>
      <c r="H253" s="205">
        <f t="shared" si="19"/>
        <v>0</v>
      </c>
      <c r="I253" s="205">
        <f t="shared" si="19"/>
        <v>0.000002602099895</v>
      </c>
      <c r="J253" s="205">
        <f t="shared" si="19"/>
        <v>0.000001658814943</v>
      </c>
      <c r="K253" s="205">
        <f t="shared" si="19"/>
        <v>0.001642125784</v>
      </c>
      <c r="L253" s="205">
        <f t="shared" si="19"/>
        <v>0.00000217920947</v>
      </c>
      <c r="M253" s="205">
        <f t="shared" si="19"/>
        <v>0.00000199615142</v>
      </c>
      <c r="N253" s="205">
        <f t="shared" si="19"/>
        <v>0</v>
      </c>
      <c r="O253" s="205">
        <f t="shared" si="19"/>
        <v>0</v>
      </c>
      <c r="P253" s="205">
        <f t="shared" si="19"/>
        <v>0.00000640673818</v>
      </c>
      <c r="Q253" s="205">
        <f t="shared" si="19"/>
        <v>0.000001803215133</v>
      </c>
      <c r="R253" s="205">
        <f t="shared" si="19"/>
        <v>0.0004220045215</v>
      </c>
      <c r="S253" s="205">
        <f t="shared" si="19"/>
        <v>0.0009777991504</v>
      </c>
      <c r="T253" s="205">
        <f t="shared" si="19"/>
        <v>0.0004045931975</v>
      </c>
      <c r="U253" s="205">
        <f t="shared" si="19"/>
        <v>0</v>
      </c>
    </row>
    <row r="254" ht="15.75" customHeight="1">
      <c r="A254" s="176" t="s">
        <v>106</v>
      </c>
      <c r="B254" s="205">
        <f t="shared" ref="B254:U254" si="20">B30/B$12</f>
        <v>0</v>
      </c>
      <c r="C254" s="205">
        <f t="shared" si="20"/>
        <v>0</v>
      </c>
      <c r="D254" s="205">
        <f t="shared" si="20"/>
        <v>0</v>
      </c>
      <c r="E254" s="205">
        <f t="shared" si="20"/>
        <v>0</v>
      </c>
      <c r="F254" s="205">
        <f t="shared" si="20"/>
        <v>0</v>
      </c>
      <c r="G254" s="205">
        <f t="shared" si="20"/>
        <v>0</v>
      </c>
      <c r="H254" s="205">
        <f t="shared" si="20"/>
        <v>0</v>
      </c>
      <c r="I254" s="205">
        <f t="shared" si="20"/>
        <v>0</v>
      </c>
      <c r="J254" s="205">
        <f t="shared" si="20"/>
        <v>0</v>
      </c>
      <c r="K254" s="205">
        <f t="shared" si="20"/>
        <v>0</v>
      </c>
      <c r="L254" s="205">
        <f t="shared" si="20"/>
        <v>0</v>
      </c>
      <c r="M254" s="205">
        <f t="shared" si="20"/>
        <v>0</v>
      </c>
      <c r="N254" s="205">
        <f t="shared" si="20"/>
        <v>0</v>
      </c>
      <c r="O254" s="205">
        <f t="shared" si="20"/>
        <v>0</v>
      </c>
      <c r="P254" s="205">
        <f t="shared" si="20"/>
        <v>0</v>
      </c>
      <c r="Q254" s="205">
        <f t="shared" si="20"/>
        <v>0</v>
      </c>
      <c r="R254" s="205">
        <f t="shared" si="20"/>
        <v>0</v>
      </c>
      <c r="S254" s="205">
        <f t="shared" si="20"/>
        <v>0</v>
      </c>
      <c r="T254" s="205">
        <f t="shared" si="20"/>
        <v>0</v>
      </c>
      <c r="U254" s="205">
        <f t="shared" si="20"/>
        <v>0</v>
      </c>
    </row>
    <row r="255" ht="15.75" customHeight="1">
      <c r="A255" s="176" t="s">
        <v>107</v>
      </c>
      <c r="B255" s="205">
        <f t="shared" ref="B255:U255" si="21">B31/B$12</f>
        <v>0</v>
      </c>
      <c r="C255" s="205">
        <f t="shared" si="21"/>
        <v>0</v>
      </c>
      <c r="D255" s="205">
        <f t="shared" si="21"/>
        <v>0</v>
      </c>
      <c r="E255" s="205">
        <f t="shared" si="21"/>
        <v>0</v>
      </c>
      <c r="F255" s="205">
        <f t="shared" si="21"/>
        <v>0</v>
      </c>
      <c r="G255" s="205">
        <f t="shared" si="21"/>
        <v>0</v>
      </c>
      <c r="H255" s="205">
        <f t="shared" si="21"/>
        <v>0</v>
      </c>
      <c r="I255" s="205">
        <f t="shared" si="21"/>
        <v>0</v>
      </c>
      <c r="J255" s="205">
        <f t="shared" si="21"/>
        <v>0</v>
      </c>
      <c r="K255" s="205">
        <f t="shared" si="21"/>
        <v>0</v>
      </c>
      <c r="L255" s="205">
        <f t="shared" si="21"/>
        <v>0</v>
      </c>
      <c r="M255" s="205">
        <f t="shared" si="21"/>
        <v>0</v>
      </c>
      <c r="N255" s="205">
        <f t="shared" si="21"/>
        <v>0</v>
      </c>
      <c r="O255" s="205">
        <f t="shared" si="21"/>
        <v>0</v>
      </c>
      <c r="P255" s="205">
        <f t="shared" si="21"/>
        <v>0</v>
      </c>
      <c r="Q255" s="205">
        <f t="shared" si="21"/>
        <v>0</v>
      </c>
      <c r="R255" s="205">
        <f t="shared" si="21"/>
        <v>0</v>
      </c>
      <c r="S255" s="205">
        <f t="shared" si="21"/>
        <v>0</v>
      </c>
      <c r="T255" s="205">
        <f t="shared" si="21"/>
        <v>0</v>
      </c>
      <c r="U255" s="205">
        <f t="shared" si="21"/>
        <v>0</v>
      </c>
    </row>
    <row r="256" ht="15.75" customHeight="1">
      <c r="A256" s="176" t="s">
        <v>513</v>
      </c>
      <c r="B256" s="205">
        <f t="shared" ref="B256:U256" si="22">B32/B$12</f>
        <v>0</v>
      </c>
      <c r="C256" s="205">
        <f t="shared" si="22"/>
        <v>0</v>
      </c>
      <c r="D256" s="205">
        <f t="shared" si="22"/>
        <v>0</v>
      </c>
      <c r="E256" s="205">
        <f t="shared" si="22"/>
        <v>0</v>
      </c>
      <c r="F256" s="205">
        <f t="shared" si="22"/>
        <v>0</v>
      </c>
      <c r="G256" s="205">
        <f t="shared" si="22"/>
        <v>0</v>
      </c>
      <c r="H256" s="205">
        <f t="shared" si="22"/>
        <v>0</v>
      </c>
      <c r="I256" s="205">
        <f t="shared" si="22"/>
        <v>0</v>
      </c>
      <c r="J256" s="205">
        <f t="shared" si="22"/>
        <v>0</v>
      </c>
      <c r="K256" s="205">
        <f t="shared" si="22"/>
        <v>0</v>
      </c>
      <c r="L256" s="205">
        <f t="shared" si="22"/>
        <v>0</v>
      </c>
      <c r="M256" s="205">
        <f t="shared" si="22"/>
        <v>0</v>
      </c>
      <c r="N256" s="205">
        <f t="shared" si="22"/>
        <v>0</v>
      </c>
      <c r="O256" s="205">
        <f t="shared" si="22"/>
        <v>0</v>
      </c>
      <c r="P256" s="205">
        <f t="shared" si="22"/>
        <v>0</v>
      </c>
      <c r="Q256" s="205">
        <f t="shared" si="22"/>
        <v>0</v>
      </c>
      <c r="R256" s="205">
        <f t="shared" si="22"/>
        <v>0</v>
      </c>
      <c r="S256" s="205">
        <f t="shared" si="22"/>
        <v>0</v>
      </c>
      <c r="T256" s="205">
        <f t="shared" si="22"/>
        <v>0</v>
      </c>
      <c r="U256" s="205">
        <f t="shared" si="22"/>
        <v>0</v>
      </c>
    </row>
    <row r="257" ht="15.75" customHeight="1">
      <c r="A257" s="176" t="s">
        <v>108</v>
      </c>
      <c r="B257" s="205">
        <f t="shared" ref="B257:U257" si="23">B33/B$12</f>
        <v>0</v>
      </c>
      <c r="C257" s="205">
        <f t="shared" si="23"/>
        <v>0</v>
      </c>
      <c r="D257" s="205">
        <f t="shared" si="23"/>
        <v>0</v>
      </c>
      <c r="E257" s="205">
        <f t="shared" si="23"/>
        <v>0</v>
      </c>
      <c r="F257" s="205">
        <f t="shared" si="23"/>
        <v>0</v>
      </c>
      <c r="G257" s="205">
        <f t="shared" si="23"/>
        <v>0</v>
      </c>
      <c r="H257" s="205">
        <f t="shared" si="23"/>
        <v>0</v>
      </c>
      <c r="I257" s="205">
        <f t="shared" si="23"/>
        <v>0.000002602099895</v>
      </c>
      <c r="J257" s="205">
        <f t="shared" si="23"/>
        <v>0.000001658814943</v>
      </c>
      <c r="K257" s="205">
        <f t="shared" si="23"/>
        <v>0.0000748259286</v>
      </c>
      <c r="L257" s="205">
        <f t="shared" si="23"/>
        <v>0</v>
      </c>
      <c r="M257" s="205">
        <f t="shared" si="23"/>
        <v>0</v>
      </c>
      <c r="N257" s="205">
        <f t="shared" si="23"/>
        <v>0.00005483871705</v>
      </c>
      <c r="O257" s="205">
        <f t="shared" si="23"/>
        <v>0</v>
      </c>
      <c r="P257" s="205">
        <f t="shared" si="23"/>
        <v>0</v>
      </c>
      <c r="Q257" s="205">
        <f t="shared" si="23"/>
        <v>0</v>
      </c>
      <c r="R257" s="205">
        <f t="shared" si="23"/>
        <v>0</v>
      </c>
      <c r="S257" s="205">
        <f t="shared" si="23"/>
        <v>0</v>
      </c>
      <c r="T257" s="205">
        <f t="shared" si="23"/>
        <v>0</v>
      </c>
      <c r="U257" s="205">
        <f t="shared" si="23"/>
        <v>0</v>
      </c>
    </row>
    <row r="258" ht="15.75" customHeight="1">
      <c r="A258" s="176" t="s">
        <v>109</v>
      </c>
      <c r="B258" s="205">
        <f t="shared" ref="B258:U258" si="24">B34/B$12</f>
        <v>0</v>
      </c>
      <c r="C258" s="205">
        <f t="shared" si="24"/>
        <v>0.00006291225676</v>
      </c>
      <c r="D258" s="205">
        <f t="shared" si="24"/>
        <v>0</v>
      </c>
      <c r="E258" s="205">
        <f t="shared" si="24"/>
        <v>0</v>
      </c>
      <c r="F258" s="205">
        <f t="shared" si="24"/>
        <v>0</v>
      </c>
      <c r="G258" s="205">
        <f t="shared" si="24"/>
        <v>0</v>
      </c>
      <c r="H258" s="205">
        <f t="shared" si="24"/>
        <v>0</v>
      </c>
      <c r="I258" s="205">
        <f t="shared" si="24"/>
        <v>0</v>
      </c>
      <c r="J258" s="205">
        <f t="shared" si="24"/>
        <v>0</v>
      </c>
      <c r="K258" s="205">
        <f t="shared" si="24"/>
        <v>0</v>
      </c>
      <c r="L258" s="205">
        <f t="shared" si="24"/>
        <v>0</v>
      </c>
      <c r="M258" s="205">
        <f t="shared" si="24"/>
        <v>0</v>
      </c>
      <c r="N258" s="205">
        <f t="shared" si="24"/>
        <v>0</v>
      </c>
      <c r="O258" s="205">
        <f t="shared" si="24"/>
        <v>0</v>
      </c>
      <c r="P258" s="205">
        <f t="shared" si="24"/>
        <v>0</v>
      </c>
      <c r="Q258" s="205">
        <f t="shared" si="24"/>
        <v>0</v>
      </c>
      <c r="R258" s="205">
        <f t="shared" si="24"/>
        <v>0</v>
      </c>
      <c r="S258" s="205">
        <f t="shared" si="24"/>
        <v>0.000004007373567</v>
      </c>
      <c r="T258" s="205">
        <f t="shared" si="24"/>
        <v>0</v>
      </c>
      <c r="U258" s="205">
        <f t="shared" si="24"/>
        <v>0</v>
      </c>
    </row>
    <row r="259" ht="15.75" customHeight="1">
      <c r="A259" s="176" t="s">
        <v>110</v>
      </c>
      <c r="B259" s="205">
        <f t="shared" ref="B259:U259" si="25">B35/B$12</f>
        <v>0</v>
      </c>
      <c r="C259" s="205">
        <f t="shared" si="25"/>
        <v>0.0001161457048</v>
      </c>
      <c r="D259" s="205">
        <f t="shared" si="25"/>
        <v>0.00006523680962</v>
      </c>
      <c r="E259" s="205">
        <f t="shared" si="25"/>
        <v>0.000009970139432</v>
      </c>
      <c r="F259" s="205">
        <f t="shared" si="25"/>
        <v>0</v>
      </c>
      <c r="G259" s="205">
        <f t="shared" si="25"/>
        <v>0</v>
      </c>
      <c r="H259" s="205">
        <f t="shared" si="25"/>
        <v>0</v>
      </c>
      <c r="I259" s="205">
        <f t="shared" si="25"/>
        <v>0</v>
      </c>
      <c r="J259" s="205">
        <f t="shared" si="25"/>
        <v>0</v>
      </c>
      <c r="K259" s="205">
        <f t="shared" si="25"/>
        <v>0</v>
      </c>
      <c r="L259" s="205">
        <f t="shared" si="25"/>
        <v>0</v>
      </c>
      <c r="M259" s="205">
        <f t="shared" si="25"/>
        <v>0</v>
      </c>
      <c r="N259" s="205">
        <f t="shared" si="25"/>
        <v>0</v>
      </c>
      <c r="O259" s="205">
        <f t="shared" si="25"/>
        <v>0</v>
      </c>
      <c r="P259" s="205">
        <f t="shared" si="25"/>
        <v>0</v>
      </c>
      <c r="Q259" s="205">
        <f t="shared" si="25"/>
        <v>0</v>
      </c>
      <c r="R259" s="205">
        <f t="shared" si="25"/>
        <v>0</v>
      </c>
      <c r="S259" s="205">
        <f t="shared" si="25"/>
        <v>0</v>
      </c>
      <c r="T259" s="205">
        <f t="shared" si="25"/>
        <v>0</v>
      </c>
      <c r="U259" s="205">
        <f t="shared" si="25"/>
        <v>0</v>
      </c>
    </row>
    <row r="260" ht="15.75" customHeight="1">
      <c r="A260" s="176" t="s">
        <v>111</v>
      </c>
      <c r="B260" s="205">
        <f t="shared" ref="B260:U260" si="26">B36/B$12</f>
        <v>0</v>
      </c>
      <c r="C260" s="205">
        <f t="shared" si="26"/>
        <v>0</v>
      </c>
      <c r="D260" s="205">
        <f t="shared" si="26"/>
        <v>0</v>
      </c>
      <c r="E260" s="205">
        <f t="shared" si="26"/>
        <v>0.000004985069716</v>
      </c>
      <c r="F260" s="205">
        <f t="shared" si="26"/>
        <v>0</v>
      </c>
      <c r="G260" s="205">
        <f t="shared" si="26"/>
        <v>0.0000149142431</v>
      </c>
      <c r="H260" s="205">
        <f t="shared" si="26"/>
        <v>0.0000222090613</v>
      </c>
      <c r="I260" s="205">
        <f t="shared" si="26"/>
        <v>0</v>
      </c>
      <c r="J260" s="205">
        <f t="shared" si="26"/>
        <v>0</v>
      </c>
      <c r="K260" s="205">
        <f t="shared" si="26"/>
        <v>0.000004044644789</v>
      </c>
      <c r="L260" s="205">
        <f t="shared" si="26"/>
        <v>0</v>
      </c>
      <c r="M260" s="205">
        <f t="shared" si="26"/>
        <v>0</v>
      </c>
      <c r="N260" s="205">
        <f t="shared" si="26"/>
        <v>0</v>
      </c>
      <c r="O260" s="205">
        <f t="shared" si="26"/>
        <v>0</v>
      </c>
      <c r="P260" s="205">
        <f t="shared" si="26"/>
        <v>0</v>
      </c>
      <c r="Q260" s="205">
        <f t="shared" si="26"/>
        <v>0</v>
      </c>
      <c r="R260" s="205">
        <f t="shared" si="26"/>
        <v>0</v>
      </c>
      <c r="S260" s="205">
        <f t="shared" si="26"/>
        <v>0</v>
      </c>
      <c r="T260" s="205">
        <f t="shared" si="26"/>
        <v>0</v>
      </c>
      <c r="U260" s="205">
        <f t="shared" si="26"/>
        <v>0</v>
      </c>
    </row>
    <row r="261" ht="15.75" customHeight="1">
      <c r="A261" s="176" t="s">
        <v>8</v>
      </c>
      <c r="B261" s="205">
        <f t="shared" ref="B261:U261" si="27">B37/B$12</f>
        <v>0.07998050366</v>
      </c>
      <c r="C261" s="205">
        <f t="shared" si="27"/>
        <v>0.05723079603</v>
      </c>
      <c r="D261" s="205">
        <f t="shared" si="27"/>
        <v>0.06817748427</v>
      </c>
      <c r="E261" s="205">
        <f t="shared" si="27"/>
        <v>0.06880393222</v>
      </c>
      <c r="F261" s="205">
        <f t="shared" si="27"/>
        <v>0.05026849167</v>
      </c>
      <c r="G261" s="205">
        <f t="shared" si="27"/>
        <v>0.04531841909</v>
      </c>
      <c r="H261" s="205">
        <f t="shared" si="27"/>
        <v>0.05136215576</v>
      </c>
      <c r="I261" s="205">
        <f t="shared" si="27"/>
        <v>0.06194819219</v>
      </c>
      <c r="J261" s="205">
        <f t="shared" si="27"/>
        <v>0.05697697565</v>
      </c>
      <c r="K261" s="205">
        <f t="shared" si="27"/>
        <v>0.07534364313</v>
      </c>
      <c r="L261" s="205">
        <f t="shared" si="27"/>
        <v>0.07010081023</v>
      </c>
      <c r="M261" s="205">
        <f t="shared" si="27"/>
        <v>0.06326801926</v>
      </c>
      <c r="N261" s="205">
        <f t="shared" si="27"/>
        <v>0.06719113806</v>
      </c>
      <c r="O261" s="205">
        <f t="shared" si="27"/>
        <v>0.07201758788</v>
      </c>
      <c r="P261" s="205">
        <f t="shared" si="27"/>
        <v>0.06319392983</v>
      </c>
      <c r="Q261" s="205">
        <f t="shared" si="27"/>
        <v>0.05937446467</v>
      </c>
      <c r="R261" s="205">
        <f t="shared" si="27"/>
        <v>0.04968305333</v>
      </c>
      <c r="S261" s="205">
        <f t="shared" si="27"/>
        <v>0.05095375491</v>
      </c>
      <c r="T261" s="205">
        <f t="shared" si="27"/>
        <v>0.0529129823</v>
      </c>
      <c r="U261" s="205">
        <f t="shared" si="27"/>
        <v>0.04320879875</v>
      </c>
    </row>
    <row r="262" ht="15.75" customHeight="1">
      <c r="A262" s="176" t="s">
        <v>514</v>
      </c>
      <c r="B262" s="205">
        <f t="shared" ref="B262:U262" si="28">B38/B$12</f>
        <v>0</v>
      </c>
      <c r="C262" s="205">
        <f t="shared" si="28"/>
        <v>0</v>
      </c>
      <c r="D262" s="205">
        <f t="shared" si="28"/>
        <v>0</v>
      </c>
      <c r="E262" s="205">
        <f t="shared" si="28"/>
        <v>0</v>
      </c>
      <c r="F262" s="205">
        <f t="shared" si="28"/>
        <v>0</v>
      </c>
      <c r="G262" s="205">
        <f t="shared" si="28"/>
        <v>0</v>
      </c>
      <c r="H262" s="205">
        <f t="shared" si="28"/>
        <v>0</v>
      </c>
      <c r="I262" s="205">
        <f t="shared" si="28"/>
        <v>0</v>
      </c>
      <c r="J262" s="205">
        <f t="shared" si="28"/>
        <v>0</v>
      </c>
      <c r="K262" s="205">
        <f t="shared" si="28"/>
        <v>0</v>
      </c>
      <c r="L262" s="205">
        <f t="shared" si="28"/>
        <v>0</v>
      </c>
      <c r="M262" s="205">
        <f t="shared" si="28"/>
        <v>0</v>
      </c>
      <c r="N262" s="205">
        <f t="shared" si="28"/>
        <v>0</v>
      </c>
      <c r="O262" s="205">
        <f t="shared" si="28"/>
        <v>0</v>
      </c>
      <c r="P262" s="205">
        <f t="shared" si="28"/>
        <v>0</v>
      </c>
      <c r="Q262" s="205">
        <f t="shared" si="28"/>
        <v>0</v>
      </c>
      <c r="R262" s="205">
        <f t="shared" si="28"/>
        <v>0</v>
      </c>
      <c r="S262" s="205">
        <f t="shared" si="28"/>
        <v>0</v>
      </c>
      <c r="T262" s="205">
        <f t="shared" si="28"/>
        <v>0</v>
      </c>
      <c r="U262" s="205">
        <f t="shared" si="28"/>
        <v>0</v>
      </c>
    </row>
    <row r="263" ht="15.75" customHeight="1">
      <c r="A263" s="176" t="s">
        <v>112</v>
      </c>
      <c r="B263" s="205">
        <f t="shared" ref="B263:U263" si="29">B39/B$12</f>
        <v>0</v>
      </c>
      <c r="C263" s="205">
        <f t="shared" si="29"/>
        <v>0.00007743046986</v>
      </c>
      <c r="D263" s="205">
        <f t="shared" si="29"/>
        <v>0</v>
      </c>
      <c r="E263" s="205">
        <f t="shared" si="29"/>
        <v>0</v>
      </c>
      <c r="F263" s="205">
        <f t="shared" si="29"/>
        <v>0</v>
      </c>
      <c r="G263" s="205">
        <f t="shared" si="29"/>
        <v>0</v>
      </c>
      <c r="H263" s="205">
        <f t="shared" si="29"/>
        <v>0.00005922416346</v>
      </c>
      <c r="I263" s="205">
        <f t="shared" si="29"/>
        <v>0</v>
      </c>
      <c r="J263" s="205">
        <f t="shared" si="29"/>
        <v>0</v>
      </c>
      <c r="K263" s="205">
        <f t="shared" si="29"/>
        <v>0</v>
      </c>
      <c r="L263" s="205">
        <f t="shared" si="29"/>
        <v>0</v>
      </c>
      <c r="M263" s="205">
        <f t="shared" si="29"/>
        <v>0</v>
      </c>
      <c r="N263" s="205">
        <f t="shared" si="29"/>
        <v>0</v>
      </c>
      <c r="O263" s="205">
        <f t="shared" si="29"/>
        <v>0</v>
      </c>
      <c r="P263" s="205">
        <f t="shared" si="29"/>
        <v>0</v>
      </c>
      <c r="Q263" s="205">
        <f t="shared" si="29"/>
        <v>0</v>
      </c>
      <c r="R263" s="205">
        <f t="shared" si="29"/>
        <v>0</v>
      </c>
      <c r="S263" s="205">
        <f t="shared" si="29"/>
        <v>0</v>
      </c>
      <c r="T263" s="205">
        <f t="shared" si="29"/>
        <v>0</v>
      </c>
      <c r="U263" s="205">
        <f t="shared" si="29"/>
        <v>0</v>
      </c>
    </row>
    <row r="264" ht="15.75" customHeight="1">
      <c r="A264" s="176" t="s">
        <v>81</v>
      </c>
      <c r="B264" s="205">
        <f t="shared" ref="B264:U264" si="30">B40/B$12</f>
        <v>0</v>
      </c>
      <c r="C264" s="205">
        <f t="shared" si="30"/>
        <v>0</v>
      </c>
      <c r="D264" s="205">
        <f t="shared" si="30"/>
        <v>0</v>
      </c>
      <c r="E264" s="205">
        <f t="shared" si="30"/>
        <v>0.000009970139432</v>
      </c>
      <c r="F264" s="205">
        <f t="shared" si="30"/>
        <v>0.000003983555881</v>
      </c>
      <c r="G264" s="205">
        <f t="shared" si="30"/>
        <v>0</v>
      </c>
      <c r="H264" s="205">
        <f t="shared" si="30"/>
        <v>0</v>
      </c>
      <c r="I264" s="205">
        <f t="shared" si="30"/>
        <v>0.00002602099895</v>
      </c>
      <c r="J264" s="205">
        <f t="shared" si="30"/>
        <v>0.0000116117046</v>
      </c>
      <c r="K264" s="205">
        <f t="shared" si="30"/>
        <v>0</v>
      </c>
      <c r="L264" s="205">
        <f t="shared" si="30"/>
        <v>0</v>
      </c>
      <c r="M264" s="205">
        <f t="shared" si="30"/>
        <v>0</v>
      </c>
      <c r="N264" s="205">
        <f t="shared" si="30"/>
        <v>0</v>
      </c>
      <c r="O264" s="205">
        <f t="shared" si="30"/>
        <v>0</v>
      </c>
      <c r="P264" s="205">
        <f t="shared" si="30"/>
        <v>0.000119592446</v>
      </c>
      <c r="Q264" s="205">
        <f t="shared" si="30"/>
        <v>0.0000108192908</v>
      </c>
      <c r="R264" s="205">
        <f t="shared" si="30"/>
        <v>0.00001773128242</v>
      </c>
      <c r="S264" s="205">
        <f t="shared" si="30"/>
        <v>0</v>
      </c>
      <c r="T264" s="205">
        <f t="shared" si="30"/>
        <v>0.00000887265784</v>
      </c>
      <c r="U264" s="205">
        <f t="shared" si="30"/>
        <v>0</v>
      </c>
    </row>
    <row r="265" ht="15.75" customHeight="1">
      <c r="A265" s="176" t="s">
        <v>65</v>
      </c>
      <c r="B265" s="205">
        <f t="shared" ref="B265:U265" si="31">B41/B$12</f>
        <v>0</v>
      </c>
      <c r="C265" s="205">
        <f t="shared" si="31"/>
        <v>0</v>
      </c>
      <c r="D265" s="205">
        <f t="shared" si="31"/>
        <v>0</v>
      </c>
      <c r="E265" s="205">
        <f t="shared" si="31"/>
        <v>0</v>
      </c>
      <c r="F265" s="205">
        <f t="shared" si="31"/>
        <v>0</v>
      </c>
      <c r="G265" s="205">
        <f t="shared" si="31"/>
        <v>0</v>
      </c>
      <c r="H265" s="205">
        <f t="shared" si="31"/>
        <v>0</v>
      </c>
      <c r="I265" s="205">
        <f t="shared" si="31"/>
        <v>0</v>
      </c>
      <c r="J265" s="205">
        <f t="shared" si="31"/>
        <v>0</v>
      </c>
      <c r="K265" s="205">
        <f t="shared" si="31"/>
        <v>0</v>
      </c>
      <c r="L265" s="205">
        <f t="shared" si="31"/>
        <v>0</v>
      </c>
      <c r="M265" s="205">
        <f t="shared" si="31"/>
        <v>0</v>
      </c>
      <c r="N265" s="205">
        <f t="shared" si="31"/>
        <v>0</v>
      </c>
      <c r="O265" s="205">
        <f t="shared" si="31"/>
        <v>0</v>
      </c>
      <c r="P265" s="205">
        <f t="shared" si="31"/>
        <v>0</v>
      </c>
      <c r="Q265" s="205">
        <f t="shared" si="31"/>
        <v>0</v>
      </c>
      <c r="R265" s="205">
        <f t="shared" si="31"/>
        <v>0</v>
      </c>
      <c r="S265" s="205">
        <f t="shared" si="31"/>
        <v>0</v>
      </c>
      <c r="T265" s="205">
        <f t="shared" si="31"/>
        <v>0</v>
      </c>
      <c r="U265" s="205">
        <f t="shared" si="31"/>
        <v>0</v>
      </c>
    </row>
    <row r="266" ht="15.75" customHeight="1">
      <c r="A266" s="176" t="s">
        <v>113</v>
      </c>
      <c r="B266" s="205">
        <f t="shared" ref="B266:U266" si="32">B42/B$12</f>
        <v>0</v>
      </c>
      <c r="C266" s="205">
        <f t="shared" si="32"/>
        <v>0</v>
      </c>
      <c r="D266" s="205">
        <f t="shared" si="32"/>
        <v>0</v>
      </c>
      <c r="E266" s="205">
        <f t="shared" si="32"/>
        <v>0</v>
      </c>
      <c r="F266" s="205">
        <f t="shared" si="32"/>
        <v>0</v>
      </c>
      <c r="G266" s="205">
        <f t="shared" si="32"/>
        <v>0</v>
      </c>
      <c r="H266" s="205">
        <f t="shared" si="32"/>
        <v>0</v>
      </c>
      <c r="I266" s="205">
        <f t="shared" si="32"/>
        <v>0</v>
      </c>
      <c r="J266" s="205">
        <f t="shared" si="32"/>
        <v>0</v>
      </c>
      <c r="K266" s="205">
        <f t="shared" si="32"/>
        <v>0</v>
      </c>
      <c r="L266" s="205">
        <f t="shared" si="32"/>
        <v>0</v>
      </c>
      <c r="M266" s="205">
        <f t="shared" si="32"/>
        <v>0</v>
      </c>
      <c r="N266" s="205">
        <f t="shared" si="32"/>
        <v>0</v>
      </c>
      <c r="O266" s="205">
        <f t="shared" si="32"/>
        <v>0</v>
      </c>
      <c r="P266" s="205">
        <f t="shared" si="32"/>
        <v>0</v>
      </c>
      <c r="Q266" s="205">
        <f t="shared" si="32"/>
        <v>0</v>
      </c>
      <c r="R266" s="205">
        <f t="shared" si="32"/>
        <v>0</v>
      </c>
      <c r="S266" s="205">
        <f t="shared" si="32"/>
        <v>0</v>
      </c>
      <c r="T266" s="205">
        <f t="shared" si="32"/>
        <v>0.000005323594704</v>
      </c>
      <c r="U266" s="205">
        <f t="shared" si="32"/>
        <v>0</v>
      </c>
    </row>
    <row r="267" ht="15.75" customHeight="1">
      <c r="A267" s="176" t="s">
        <v>114</v>
      </c>
      <c r="B267" s="205">
        <f t="shared" ref="B267:U267" si="33">B43/B$12</f>
        <v>0</v>
      </c>
      <c r="C267" s="205">
        <f t="shared" si="33"/>
        <v>0</v>
      </c>
      <c r="D267" s="205">
        <f t="shared" si="33"/>
        <v>0</v>
      </c>
      <c r="E267" s="205">
        <f t="shared" si="33"/>
        <v>0</v>
      </c>
      <c r="F267" s="205">
        <f t="shared" si="33"/>
        <v>0</v>
      </c>
      <c r="G267" s="205">
        <f t="shared" si="33"/>
        <v>0</v>
      </c>
      <c r="H267" s="205">
        <f t="shared" si="33"/>
        <v>0</v>
      </c>
      <c r="I267" s="205">
        <f t="shared" si="33"/>
        <v>0</v>
      </c>
      <c r="J267" s="205">
        <f t="shared" si="33"/>
        <v>0</v>
      </c>
      <c r="K267" s="205">
        <f t="shared" si="33"/>
        <v>0</v>
      </c>
      <c r="L267" s="205">
        <f t="shared" si="33"/>
        <v>0</v>
      </c>
      <c r="M267" s="205">
        <f t="shared" si="33"/>
        <v>0</v>
      </c>
      <c r="N267" s="205">
        <f t="shared" si="33"/>
        <v>0</v>
      </c>
      <c r="O267" s="205">
        <f t="shared" si="33"/>
        <v>0</v>
      </c>
      <c r="P267" s="205">
        <f t="shared" si="33"/>
        <v>0</v>
      </c>
      <c r="Q267" s="205">
        <f t="shared" si="33"/>
        <v>0</v>
      </c>
      <c r="R267" s="205">
        <f t="shared" si="33"/>
        <v>0</v>
      </c>
      <c r="S267" s="205">
        <f t="shared" si="33"/>
        <v>0</v>
      </c>
      <c r="T267" s="205">
        <f t="shared" si="33"/>
        <v>0</v>
      </c>
      <c r="U267" s="205">
        <f t="shared" si="33"/>
        <v>0</v>
      </c>
    </row>
    <row r="268" ht="15.75" customHeight="1">
      <c r="A268" s="176" t="s">
        <v>9</v>
      </c>
      <c r="B268" s="205">
        <f t="shared" ref="B268:U268" si="34">B44/B$12</f>
        <v>0</v>
      </c>
      <c r="C268" s="205">
        <f t="shared" si="34"/>
        <v>0</v>
      </c>
      <c r="D268" s="205">
        <f t="shared" si="34"/>
        <v>0</v>
      </c>
      <c r="E268" s="205">
        <f t="shared" si="34"/>
        <v>0</v>
      </c>
      <c r="F268" s="205">
        <f t="shared" si="34"/>
        <v>0</v>
      </c>
      <c r="G268" s="205">
        <f t="shared" si="34"/>
        <v>0</v>
      </c>
      <c r="H268" s="205">
        <f t="shared" si="34"/>
        <v>0</v>
      </c>
      <c r="I268" s="205">
        <f t="shared" si="34"/>
        <v>0</v>
      </c>
      <c r="J268" s="205">
        <f t="shared" si="34"/>
        <v>0</v>
      </c>
      <c r="K268" s="205">
        <f t="shared" si="34"/>
        <v>0</v>
      </c>
      <c r="L268" s="205">
        <f t="shared" si="34"/>
        <v>0</v>
      </c>
      <c r="M268" s="205">
        <f t="shared" si="34"/>
        <v>0</v>
      </c>
      <c r="N268" s="205">
        <f t="shared" si="34"/>
        <v>0</v>
      </c>
      <c r="O268" s="205">
        <f t="shared" si="34"/>
        <v>0</v>
      </c>
      <c r="P268" s="205">
        <f t="shared" si="34"/>
        <v>0</v>
      </c>
      <c r="Q268" s="205">
        <f t="shared" si="34"/>
        <v>0</v>
      </c>
      <c r="R268" s="205">
        <f t="shared" si="34"/>
        <v>0</v>
      </c>
      <c r="S268" s="205">
        <f t="shared" si="34"/>
        <v>0</v>
      </c>
      <c r="T268" s="205">
        <f t="shared" si="34"/>
        <v>0</v>
      </c>
      <c r="U268" s="205">
        <f t="shared" si="34"/>
        <v>0</v>
      </c>
    </row>
    <row r="269" ht="15.75" customHeight="1">
      <c r="A269" s="176" t="s">
        <v>69</v>
      </c>
      <c r="B269" s="205">
        <f t="shared" ref="B269:U269" si="35">B45/B$12</f>
        <v>0</v>
      </c>
      <c r="C269" s="205">
        <f t="shared" si="35"/>
        <v>0</v>
      </c>
      <c r="D269" s="205">
        <f t="shared" si="35"/>
        <v>0</v>
      </c>
      <c r="E269" s="205">
        <f t="shared" si="35"/>
        <v>0</v>
      </c>
      <c r="F269" s="205">
        <f t="shared" si="35"/>
        <v>0</v>
      </c>
      <c r="G269" s="205">
        <f t="shared" si="35"/>
        <v>0</v>
      </c>
      <c r="H269" s="205">
        <f t="shared" si="35"/>
        <v>0</v>
      </c>
      <c r="I269" s="205">
        <f t="shared" si="35"/>
        <v>0</v>
      </c>
      <c r="J269" s="205">
        <f t="shared" si="35"/>
        <v>0</v>
      </c>
      <c r="K269" s="205">
        <f t="shared" si="35"/>
        <v>0</v>
      </c>
      <c r="L269" s="205">
        <f t="shared" si="35"/>
        <v>0</v>
      </c>
      <c r="M269" s="205">
        <f t="shared" si="35"/>
        <v>0</v>
      </c>
      <c r="N269" s="205">
        <f t="shared" si="35"/>
        <v>0</v>
      </c>
      <c r="O269" s="205">
        <f t="shared" si="35"/>
        <v>0</v>
      </c>
      <c r="P269" s="205">
        <f t="shared" si="35"/>
        <v>0</v>
      </c>
      <c r="Q269" s="205">
        <f t="shared" si="35"/>
        <v>0</v>
      </c>
      <c r="R269" s="205">
        <f t="shared" si="35"/>
        <v>0</v>
      </c>
      <c r="S269" s="205">
        <f t="shared" si="35"/>
        <v>0</v>
      </c>
      <c r="T269" s="205">
        <f t="shared" si="35"/>
        <v>0</v>
      </c>
      <c r="U269" s="205">
        <f t="shared" si="35"/>
        <v>0</v>
      </c>
    </row>
    <row r="270" ht="15.75" customHeight="1">
      <c r="A270" s="176" t="s">
        <v>10</v>
      </c>
      <c r="B270" s="205">
        <f t="shared" ref="B270:U270" si="36">B46/B$12</f>
        <v>0.06013322502</v>
      </c>
      <c r="C270" s="205">
        <f t="shared" si="36"/>
        <v>0.06668699217</v>
      </c>
      <c r="D270" s="205">
        <f t="shared" si="36"/>
        <v>0.07108804962</v>
      </c>
      <c r="E270" s="205">
        <f t="shared" si="36"/>
        <v>0.07013993091</v>
      </c>
      <c r="F270" s="205">
        <f t="shared" si="36"/>
        <v>0.07502230791</v>
      </c>
      <c r="G270" s="205">
        <f t="shared" si="36"/>
        <v>0.072098434</v>
      </c>
      <c r="H270" s="205">
        <f t="shared" si="36"/>
        <v>0.05430115487</v>
      </c>
      <c r="I270" s="205">
        <f t="shared" si="36"/>
        <v>0.05072533535</v>
      </c>
      <c r="J270" s="205">
        <f t="shared" si="36"/>
        <v>0.04298984805</v>
      </c>
      <c r="K270" s="205">
        <f t="shared" si="36"/>
        <v>0.05592125886</v>
      </c>
      <c r="L270" s="205">
        <f t="shared" si="36"/>
        <v>0.04419654726</v>
      </c>
      <c r="M270" s="205">
        <f t="shared" si="36"/>
        <v>0.041895226</v>
      </c>
      <c r="N270" s="205">
        <f t="shared" si="36"/>
        <v>0.03190699354</v>
      </c>
      <c r="O270" s="205">
        <f t="shared" si="36"/>
        <v>0.03518340666</v>
      </c>
      <c r="P270" s="205">
        <f t="shared" si="36"/>
        <v>0.03851944552</v>
      </c>
      <c r="Q270" s="205">
        <f t="shared" si="36"/>
        <v>0.03166986737</v>
      </c>
      <c r="R270" s="205">
        <f t="shared" si="36"/>
        <v>0.03067334545</v>
      </c>
      <c r="S270" s="205">
        <f t="shared" si="36"/>
        <v>0.02206660255</v>
      </c>
      <c r="T270" s="205">
        <f t="shared" si="36"/>
        <v>0.03250941833</v>
      </c>
      <c r="U270" s="205">
        <f t="shared" si="36"/>
        <v>0.02473769388</v>
      </c>
    </row>
    <row r="271" ht="15.75" customHeight="1">
      <c r="A271" s="176" t="s">
        <v>515</v>
      </c>
      <c r="B271" s="205">
        <f t="shared" ref="B271:U271" si="37">B47/B$12</f>
        <v>0</v>
      </c>
      <c r="C271" s="205">
        <f t="shared" si="37"/>
        <v>0</v>
      </c>
      <c r="D271" s="205">
        <f t="shared" si="37"/>
        <v>0</v>
      </c>
      <c r="E271" s="205">
        <f t="shared" si="37"/>
        <v>0</v>
      </c>
      <c r="F271" s="205">
        <f t="shared" si="37"/>
        <v>0</v>
      </c>
      <c r="G271" s="205">
        <f t="shared" si="37"/>
        <v>0</v>
      </c>
      <c r="H271" s="205">
        <f t="shared" si="37"/>
        <v>0</v>
      </c>
      <c r="I271" s="205">
        <f t="shared" si="37"/>
        <v>0</v>
      </c>
      <c r="J271" s="205">
        <f t="shared" si="37"/>
        <v>0</v>
      </c>
      <c r="K271" s="205">
        <f t="shared" si="37"/>
        <v>0</v>
      </c>
      <c r="L271" s="205">
        <f t="shared" si="37"/>
        <v>0</v>
      </c>
      <c r="M271" s="205">
        <f t="shared" si="37"/>
        <v>0</v>
      </c>
      <c r="N271" s="205">
        <f t="shared" si="37"/>
        <v>0</v>
      </c>
      <c r="O271" s="205">
        <f t="shared" si="37"/>
        <v>0</v>
      </c>
      <c r="P271" s="205">
        <f t="shared" si="37"/>
        <v>0</v>
      </c>
      <c r="Q271" s="205">
        <f t="shared" si="37"/>
        <v>0</v>
      </c>
      <c r="R271" s="205">
        <f t="shared" si="37"/>
        <v>0</v>
      </c>
      <c r="S271" s="205">
        <f t="shared" si="37"/>
        <v>0</v>
      </c>
      <c r="T271" s="205">
        <f t="shared" si="37"/>
        <v>0</v>
      </c>
      <c r="U271" s="205">
        <f t="shared" si="37"/>
        <v>0</v>
      </c>
    </row>
    <row r="272" ht="15.75" customHeight="1">
      <c r="A272" s="176" t="s">
        <v>115</v>
      </c>
      <c r="B272" s="205">
        <f t="shared" ref="B272:U272" si="38">B48/B$12</f>
        <v>0</v>
      </c>
      <c r="C272" s="205">
        <f t="shared" si="38"/>
        <v>0</v>
      </c>
      <c r="D272" s="205">
        <f t="shared" si="38"/>
        <v>0</v>
      </c>
      <c r="E272" s="205">
        <f t="shared" si="38"/>
        <v>0</v>
      </c>
      <c r="F272" s="205">
        <f t="shared" si="38"/>
        <v>0</v>
      </c>
      <c r="G272" s="205">
        <f t="shared" si="38"/>
        <v>0</v>
      </c>
      <c r="H272" s="205">
        <f t="shared" si="38"/>
        <v>0</v>
      </c>
      <c r="I272" s="205">
        <f t="shared" si="38"/>
        <v>0</v>
      </c>
      <c r="J272" s="205">
        <f t="shared" si="38"/>
        <v>0</v>
      </c>
      <c r="K272" s="205">
        <f t="shared" si="38"/>
        <v>0</v>
      </c>
      <c r="L272" s="205">
        <f t="shared" si="38"/>
        <v>0</v>
      </c>
      <c r="M272" s="205">
        <f t="shared" si="38"/>
        <v>0</v>
      </c>
      <c r="N272" s="205">
        <f t="shared" si="38"/>
        <v>0</v>
      </c>
      <c r="O272" s="205">
        <f t="shared" si="38"/>
        <v>0</v>
      </c>
      <c r="P272" s="205">
        <f t="shared" si="38"/>
        <v>0</v>
      </c>
      <c r="Q272" s="205">
        <f t="shared" si="38"/>
        <v>0</v>
      </c>
      <c r="R272" s="205">
        <f t="shared" si="38"/>
        <v>0</v>
      </c>
      <c r="S272" s="205">
        <f t="shared" si="38"/>
        <v>0</v>
      </c>
      <c r="T272" s="205">
        <f t="shared" si="38"/>
        <v>0</v>
      </c>
      <c r="U272" s="205">
        <f t="shared" si="38"/>
        <v>0</v>
      </c>
    </row>
    <row r="273" ht="15.75" customHeight="1">
      <c r="A273" s="176" t="s">
        <v>116</v>
      </c>
      <c r="B273" s="205">
        <f t="shared" ref="B273:U273" si="39">B49/B$12</f>
        <v>0</v>
      </c>
      <c r="C273" s="205">
        <f t="shared" si="39"/>
        <v>0</v>
      </c>
      <c r="D273" s="205">
        <f t="shared" si="39"/>
        <v>0</v>
      </c>
      <c r="E273" s="205">
        <f t="shared" si="39"/>
        <v>0</v>
      </c>
      <c r="F273" s="205">
        <f t="shared" si="39"/>
        <v>0</v>
      </c>
      <c r="G273" s="205">
        <f t="shared" si="39"/>
        <v>0</v>
      </c>
      <c r="H273" s="205">
        <f t="shared" si="39"/>
        <v>0</v>
      </c>
      <c r="I273" s="205">
        <f t="shared" si="39"/>
        <v>0</v>
      </c>
      <c r="J273" s="205">
        <f t="shared" si="39"/>
        <v>0</v>
      </c>
      <c r="K273" s="205">
        <f t="shared" si="39"/>
        <v>0</v>
      </c>
      <c r="L273" s="205">
        <f t="shared" si="39"/>
        <v>0</v>
      </c>
      <c r="M273" s="205">
        <f t="shared" si="39"/>
        <v>0</v>
      </c>
      <c r="N273" s="205">
        <f t="shared" si="39"/>
        <v>0</v>
      </c>
      <c r="O273" s="205">
        <f t="shared" si="39"/>
        <v>0</v>
      </c>
      <c r="P273" s="205">
        <f t="shared" si="39"/>
        <v>0</v>
      </c>
      <c r="Q273" s="205">
        <f t="shared" si="39"/>
        <v>0</v>
      </c>
      <c r="R273" s="205">
        <f t="shared" si="39"/>
        <v>0</v>
      </c>
      <c r="S273" s="205">
        <f t="shared" si="39"/>
        <v>0</v>
      </c>
      <c r="T273" s="205">
        <f t="shared" si="39"/>
        <v>0</v>
      </c>
      <c r="U273" s="205">
        <f t="shared" si="39"/>
        <v>0</v>
      </c>
    </row>
    <row r="274" ht="15.75" customHeight="1">
      <c r="A274" s="176" t="s">
        <v>516</v>
      </c>
      <c r="B274" s="205">
        <f t="shared" ref="B274:U274" si="40">B50/B$12</f>
        <v>0</v>
      </c>
      <c r="C274" s="205">
        <f t="shared" si="40"/>
        <v>0</v>
      </c>
      <c r="D274" s="205">
        <f t="shared" si="40"/>
        <v>0</v>
      </c>
      <c r="E274" s="205">
        <f t="shared" si="40"/>
        <v>0</v>
      </c>
      <c r="F274" s="205">
        <f t="shared" si="40"/>
        <v>0</v>
      </c>
      <c r="G274" s="205">
        <f t="shared" si="40"/>
        <v>0</v>
      </c>
      <c r="H274" s="205">
        <f t="shared" si="40"/>
        <v>0</v>
      </c>
      <c r="I274" s="205">
        <f t="shared" si="40"/>
        <v>0</v>
      </c>
      <c r="J274" s="205">
        <f t="shared" si="40"/>
        <v>0</v>
      </c>
      <c r="K274" s="205">
        <f t="shared" si="40"/>
        <v>0</v>
      </c>
      <c r="L274" s="205">
        <f t="shared" si="40"/>
        <v>0</v>
      </c>
      <c r="M274" s="205">
        <f t="shared" si="40"/>
        <v>0</v>
      </c>
      <c r="N274" s="205">
        <f t="shared" si="40"/>
        <v>0</v>
      </c>
      <c r="O274" s="205">
        <f t="shared" si="40"/>
        <v>0</v>
      </c>
      <c r="P274" s="205">
        <f t="shared" si="40"/>
        <v>0</v>
      </c>
      <c r="Q274" s="205">
        <f t="shared" si="40"/>
        <v>0</v>
      </c>
      <c r="R274" s="205">
        <f t="shared" si="40"/>
        <v>0</v>
      </c>
      <c r="S274" s="205">
        <f t="shared" si="40"/>
        <v>0</v>
      </c>
      <c r="T274" s="205">
        <f t="shared" si="40"/>
        <v>0</v>
      </c>
      <c r="U274" s="205">
        <f t="shared" si="40"/>
        <v>0</v>
      </c>
    </row>
    <row r="275" ht="15.75" customHeight="1">
      <c r="A275" s="176" t="s">
        <v>11</v>
      </c>
      <c r="B275" s="205">
        <f t="shared" ref="B275:U275" si="41">B51/B$12</f>
        <v>0</v>
      </c>
      <c r="C275" s="205">
        <f t="shared" si="41"/>
        <v>0</v>
      </c>
      <c r="D275" s="205">
        <f t="shared" si="41"/>
        <v>0</v>
      </c>
      <c r="E275" s="205">
        <f t="shared" si="41"/>
        <v>0</v>
      </c>
      <c r="F275" s="205">
        <f t="shared" si="41"/>
        <v>0</v>
      </c>
      <c r="G275" s="205">
        <f t="shared" si="41"/>
        <v>0</v>
      </c>
      <c r="H275" s="205">
        <f t="shared" si="41"/>
        <v>0</v>
      </c>
      <c r="I275" s="205">
        <f t="shared" si="41"/>
        <v>0.00001040839958</v>
      </c>
      <c r="J275" s="205">
        <f t="shared" si="41"/>
        <v>0</v>
      </c>
      <c r="K275" s="205">
        <f t="shared" si="41"/>
        <v>0.00002831251352</v>
      </c>
      <c r="L275" s="205">
        <f t="shared" si="41"/>
        <v>0.00000871683788</v>
      </c>
      <c r="M275" s="205">
        <f t="shared" si="41"/>
        <v>0</v>
      </c>
      <c r="N275" s="205">
        <f t="shared" si="41"/>
        <v>0.00002284946544</v>
      </c>
      <c r="O275" s="205">
        <f t="shared" si="41"/>
        <v>0</v>
      </c>
      <c r="P275" s="205">
        <f t="shared" si="41"/>
        <v>0</v>
      </c>
      <c r="Q275" s="205">
        <f t="shared" si="41"/>
        <v>0</v>
      </c>
      <c r="R275" s="205">
        <f t="shared" si="41"/>
        <v>0</v>
      </c>
      <c r="S275" s="205">
        <f t="shared" si="41"/>
        <v>0.000008014747135</v>
      </c>
      <c r="T275" s="205">
        <f t="shared" si="41"/>
        <v>0</v>
      </c>
      <c r="U275" s="205">
        <f t="shared" si="41"/>
        <v>0.00000293448326</v>
      </c>
    </row>
    <row r="276" ht="15.75" customHeight="1">
      <c r="A276" s="176" t="s">
        <v>517</v>
      </c>
      <c r="B276" s="205">
        <f t="shared" ref="B276:U276" si="42">B52/B$12</f>
        <v>0.3478017872</v>
      </c>
      <c r="C276" s="205">
        <f t="shared" si="42"/>
        <v>0.3244385081</v>
      </c>
      <c r="D276" s="205">
        <f t="shared" si="42"/>
        <v>0.4287915132</v>
      </c>
      <c r="E276" s="205">
        <f t="shared" si="42"/>
        <v>0.3891594674</v>
      </c>
      <c r="F276" s="205">
        <f t="shared" si="42"/>
        <v>0.4112145065</v>
      </c>
      <c r="G276" s="205">
        <f t="shared" si="42"/>
        <v>0.4891006711</v>
      </c>
      <c r="H276" s="205">
        <f t="shared" si="42"/>
        <v>0.4964391472</v>
      </c>
      <c r="I276" s="205">
        <f t="shared" si="42"/>
        <v>0.5391681087</v>
      </c>
      <c r="J276" s="205">
        <f t="shared" si="42"/>
        <v>0.6056134298</v>
      </c>
      <c r="K276" s="205">
        <f t="shared" si="42"/>
        <v>0.5793245848</v>
      </c>
      <c r="L276" s="205">
        <f t="shared" si="42"/>
        <v>0.602723576</v>
      </c>
      <c r="M276" s="205">
        <f t="shared" si="42"/>
        <v>0.5950627191</v>
      </c>
      <c r="N276" s="205">
        <f t="shared" si="42"/>
        <v>0.5629582746</v>
      </c>
      <c r="O276" s="205">
        <f t="shared" si="42"/>
        <v>0.5758375516</v>
      </c>
      <c r="P276" s="205">
        <f t="shared" si="42"/>
        <v>0.5683097103</v>
      </c>
      <c r="Q276" s="205">
        <f t="shared" si="42"/>
        <v>0.6341258464</v>
      </c>
      <c r="R276" s="205">
        <f t="shared" si="42"/>
        <v>0.5782188927</v>
      </c>
      <c r="S276" s="205">
        <f t="shared" si="42"/>
        <v>0.6568345756</v>
      </c>
      <c r="T276" s="205">
        <f t="shared" si="42"/>
        <v>0.5805167081</v>
      </c>
      <c r="U276" s="205">
        <f t="shared" si="42"/>
        <v>0.5651081137</v>
      </c>
    </row>
    <row r="277" ht="15.75" customHeight="1">
      <c r="A277" s="176" t="s">
        <v>117</v>
      </c>
      <c r="B277" s="205">
        <f t="shared" ref="B277:U277" si="43">B53/B$12</f>
        <v>0</v>
      </c>
      <c r="C277" s="205">
        <f t="shared" si="43"/>
        <v>0</v>
      </c>
      <c r="D277" s="205">
        <f t="shared" si="43"/>
        <v>0.00001003643225</v>
      </c>
      <c r="E277" s="205">
        <f t="shared" si="43"/>
        <v>0.000004985069716</v>
      </c>
      <c r="F277" s="205">
        <f t="shared" si="43"/>
        <v>0.0001155231206</v>
      </c>
      <c r="G277" s="205">
        <f t="shared" si="43"/>
        <v>0.00008948545861</v>
      </c>
      <c r="H277" s="205">
        <f t="shared" si="43"/>
        <v>0.0001073437963</v>
      </c>
      <c r="I277" s="205">
        <f t="shared" si="43"/>
        <v>0.0001561259937</v>
      </c>
      <c r="J277" s="205">
        <f t="shared" si="43"/>
        <v>0.0001625638644</v>
      </c>
      <c r="K277" s="205">
        <f t="shared" si="43"/>
        <v>0.00008898218536</v>
      </c>
      <c r="L277" s="205">
        <f t="shared" si="43"/>
        <v>0.0000653762841</v>
      </c>
      <c r="M277" s="205">
        <f t="shared" si="43"/>
        <v>0.0000698652997</v>
      </c>
      <c r="N277" s="205">
        <f t="shared" si="43"/>
        <v>0.00002513441198</v>
      </c>
      <c r="O277" s="205">
        <f t="shared" si="43"/>
        <v>0.0001987043458</v>
      </c>
      <c r="P277" s="205">
        <f t="shared" si="43"/>
        <v>0.00006193180241</v>
      </c>
      <c r="Q277" s="205">
        <f t="shared" si="43"/>
        <v>0.00007032539017</v>
      </c>
      <c r="R277" s="205">
        <f t="shared" si="43"/>
        <v>0.00003546256483</v>
      </c>
      <c r="S277" s="205">
        <f t="shared" si="43"/>
        <v>0.000102188026</v>
      </c>
      <c r="T277" s="205">
        <f t="shared" si="43"/>
        <v>0.0001153445519</v>
      </c>
      <c r="U277" s="205">
        <f t="shared" si="43"/>
        <v>0.00006455863171</v>
      </c>
    </row>
    <row r="278" ht="15.75" customHeight="1">
      <c r="A278" s="176" t="s">
        <v>62</v>
      </c>
      <c r="B278" s="205">
        <f t="shared" ref="B278:U278" si="44">B54/B$12</f>
        <v>0</v>
      </c>
      <c r="C278" s="205">
        <f t="shared" si="44"/>
        <v>0</v>
      </c>
      <c r="D278" s="205">
        <f t="shared" si="44"/>
        <v>0</v>
      </c>
      <c r="E278" s="205">
        <f t="shared" si="44"/>
        <v>0</v>
      </c>
      <c r="F278" s="205">
        <f t="shared" si="44"/>
        <v>0</v>
      </c>
      <c r="G278" s="205">
        <f t="shared" si="44"/>
        <v>0</v>
      </c>
      <c r="H278" s="205">
        <f t="shared" si="44"/>
        <v>0</v>
      </c>
      <c r="I278" s="205">
        <f t="shared" si="44"/>
        <v>0</v>
      </c>
      <c r="J278" s="205">
        <f t="shared" si="44"/>
        <v>0</v>
      </c>
      <c r="K278" s="205">
        <f t="shared" si="44"/>
        <v>0</v>
      </c>
      <c r="L278" s="205">
        <f t="shared" si="44"/>
        <v>0</v>
      </c>
      <c r="M278" s="205">
        <f t="shared" si="44"/>
        <v>0</v>
      </c>
      <c r="N278" s="205">
        <f t="shared" si="44"/>
        <v>0</v>
      </c>
      <c r="O278" s="205">
        <f t="shared" si="44"/>
        <v>0</v>
      </c>
      <c r="P278" s="205">
        <f t="shared" si="44"/>
        <v>0</v>
      </c>
      <c r="Q278" s="205">
        <f t="shared" si="44"/>
        <v>0</v>
      </c>
      <c r="R278" s="205">
        <f t="shared" si="44"/>
        <v>0</v>
      </c>
      <c r="S278" s="205">
        <f t="shared" si="44"/>
        <v>0</v>
      </c>
      <c r="T278" s="205">
        <f t="shared" si="44"/>
        <v>0</v>
      </c>
      <c r="U278" s="205">
        <f t="shared" si="44"/>
        <v>0</v>
      </c>
    </row>
    <row r="279" ht="15.75" customHeight="1">
      <c r="A279" s="176" t="s">
        <v>118</v>
      </c>
      <c r="B279" s="205">
        <f t="shared" ref="B279:U279" si="45">B55/B$12</f>
        <v>0</v>
      </c>
      <c r="C279" s="205">
        <f t="shared" si="45"/>
        <v>0</v>
      </c>
      <c r="D279" s="205">
        <f t="shared" si="45"/>
        <v>0</v>
      </c>
      <c r="E279" s="205">
        <f t="shared" si="45"/>
        <v>0</v>
      </c>
      <c r="F279" s="205">
        <f t="shared" si="45"/>
        <v>0</v>
      </c>
      <c r="G279" s="205">
        <f t="shared" si="45"/>
        <v>0</v>
      </c>
      <c r="H279" s="205">
        <f t="shared" si="45"/>
        <v>0</v>
      </c>
      <c r="I279" s="205">
        <f t="shared" si="45"/>
        <v>0</v>
      </c>
      <c r="J279" s="205">
        <f t="shared" si="45"/>
        <v>0</v>
      </c>
      <c r="K279" s="205">
        <f t="shared" si="45"/>
        <v>0</v>
      </c>
      <c r="L279" s="205">
        <f t="shared" si="45"/>
        <v>0</v>
      </c>
      <c r="M279" s="205">
        <f t="shared" si="45"/>
        <v>0</v>
      </c>
      <c r="N279" s="205">
        <f t="shared" si="45"/>
        <v>0</v>
      </c>
      <c r="O279" s="205">
        <f t="shared" si="45"/>
        <v>0</v>
      </c>
      <c r="P279" s="205">
        <f t="shared" si="45"/>
        <v>0</v>
      </c>
      <c r="Q279" s="205">
        <f t="shared" si="45"/>
        <v>0</v>
      </c>
      <c r="R279" s="205">
        <f t="shared" si="45"/>
        <v>0</v>
      </c>
      <c r="S279" s="205">
        <f t="shared" si="45"/>
        <v>0</v>
      </c>
      <c r="T279" s="205">
        <f t="shared" si="45"/>
        <v>0</v>
      </c>
      <c r="U279" s="205">
        <f t="shared" si="45"/>
        <v>0</v>
      </c>
    </row>
    <row r="280" ht="15.75" customHeight="1">
      <c r="A280" s="176" t="s">
        <v>119</v>
      </c>
      <c r="B280" s="205">
        <f t="shared" ref="B280:U280" si="46">B56/B$12</f>
        <v>0</v>
      </c>
      <c r="C280" s="205">
        <f t="shared" si="46"/>
        <v>0</v>
      </c>
      <c r="D280" s="205">
        <f t="shared" si="46"/>
        <v>0</v>
      </c>
      <c r="E280" s="205">
        <f t="shared" si="46"/>
        <v>0</v>
      </c>
      <c r="F280" s="205">
        <f t="shared" si="46"/>
        <v>0</v>
      </c>
      <c r="G280" s="205">
        <f t="shared" si="46"/>
        <v>0</v>
      </c>
      <c r="H280" s="205">
        <f t="shared" si="46"/>
        <v>0</v>
      </c>
      <c r="I280" s="205">
        <f t="shared" si="46"/>
        <v>0</v>
      </c>
      <c r="J280" s="205">
        <f t="shared" si="46"/>
        <v>0</v>
      </c>
      <c r="K280" s="205">
        <f t="shared" si="46"/>
        <v>0</v>
      </c>
      <c r="L280" s="205">
        <f t="shared" si="46"/>
        <v>0</v>
      </c>
      <c r="M280" s="205">
        <f t="shared" si="46"/>
        <v>0</v>
      </c>
      <c r="N280" s="205">
        <f t="shared" si="46"/>
        <v>0</v>
      </c>
      <c r="O280" s="205">
        <f t="shared" si="46"/>
        <v>0</v>
      </c>
      <c r="P280" s="205">
        <f t="shared" si="46"/>
        <v>0</v>
      </c>
      <c r="Q280" s="205">
        <f t="shared" si="46"/>
        <v>0</v>
      </c>
      <c r="R280" s="205">
        <f t="shared" si="46"/>
        <v>0</v>
      </c>
      <c r="S280" s="205">
        <f t="shared" si="46"/>
        <v>0</v>
      </c>
      <c r="T280" s="205">
        <f t="shared" si="46"/>
        <v>0</v>
      </c>
      <c r="U280" s="205">
        <f t="shared" si="46"/>
        <v>0</v>
      </c>
    </row>
    <row r="281" ht="15.75" customHeight="1">
      <c r="A281" s="176" t="s">
        <v>120</v>
      </c>
      <c r="B281" s="205">
        <f t="shared" ref="B281:U281" si="47">B57/B$12</f>
        <v>0.00002599512591</v>
      </c>
      <c r="C281" s="205">
        <f t="shared" si="47"/>
        <v>0.00001935761746</v>
      </c>
      <c r="D281" s="205">
        <f t="shared" si="47"/>
        <v>0</v>
      </c>
      <c r="E281" s="205">
        <f t="shared" si="47"/>
        <v>0.000009970139432</v>
      </c>
      <c r="F281" s="205">
        <f t="shared" si="47"/>
        <v>0</v>
      </c>
      <c r="G281" s="205">
        <f t="shared" si="47"/>
        <v>0</v>
      </c>
      <c r="H281" s="205">
        <f t="shared" si="47"/>
        <v>0</v>
      </c>
      <c r="I281" s="205">
        <f t="shared" si="47"/>
        <v>0</v>
      </c>
      <c r="J281" s="205">
        <f t="shared" si="47"/>
        <v>0.000004976444828</v>
      </c>
      <c r="K281" s="205">
        <f t="shared" si="47"/>
        <v>0</v>
      </c>
      <c r="L281" s="205">
        <f t="shared" si="47"/>
        <v>0</v>
      </c>
      <c r="M281" s="205">
        <f t="shared" si="47"/>
        <v>0.00000399230284</v>
      </c>
      <c r="N281" s="205">
        <f t="shared" si="47"/>
        <v>0</v>
      </c>
      <c r="O281" s="205">
        <f t="shared" si="47"/>
        <v>0</v>
      </c>
      <c r="P281" s="205">
        <f t="shared" si="47"/>
        <v>0</v>
      </c>
      <c r="Q281" s="205">
        <f t="shared" si="47"/>
        <v>0</v>
      </c>
      <c r="R281" s="205">
        <f t="shared" si="47"/>
        <v>0.000003546256483</v>
      </c>
      <c r="S281" s="205">
        <f t="shared" si="47"/>
        <v>0</v>
      </c>
      <c r="T281" s="205">
        <f t="shared" si="47"/>
        <v>0.000007098126272</v>
      </c>
      <c r="U281" s="205">
        <f t="shared" si="47"/>
        <v>0</v>
      </c>
    </row>
    <row r="282" ht="15.75" customHeight="1">
      <c r="A282" s="176" t="s">
        <v>121</v>
      </c>
      <c r="B282" s="205">
        <f t="shared" ref="B282:U282" si="48">B58/B$12</f>
        <v>0</v>
      </c>
      <c r="C282" s="205">
        <f t="shared" si="48"/>
        <v>0</v>
      </c>
      <c r="D282" s="205">
        <f t="shared" si="48"/>
        <v>0</v>
      </c>
      <c r="E282" s="205">
        <f t="shared" si="48"/>
        <v>0</v>
      </c>
      <c r="F282" s="205">
        <f t="shared" si="48"/>
        <v>0</v>
      </c>
      <c r="G282" s="205">
        <f t="shared" si="48"/>
        <v>0</v>
      </c>
      <c r="H282" s="205">
        <f t="shared" si="48"/>
        <v>0</v>
      </c>
      <c r="I282" s="205">
        <f t="shared" si="48"/>
        <v>0</v>
      </c>
      <c r="J282" s="205">
        <f t="shared" si="48"/>
        <v>0</v>
      </c>
      <c r="K282" s="205">
        <f t="shared" si="48"/>
        <v>0</v>
      </c>
      <c r="L282" s="205">
        <f t="shared" si="48"/>
        <v>0</v>
      </c>
      <c r="M282" s="205">
        <f t="shared" si="48"/>
        <v>0</v>
      </c>
      <c r="N282" s="205">
        <f t="shared" si="48"/>
        <v>0</v>
      </c>
      <c r="O282" s="205">
        <f t="shared" si="48"/>
        <v>0</v>
      </c>
      <c r="P282" s="205">
        <f t="shared" si="48"/>
        <v>0</v>
      </c>
      <c r="Q282" s="205">
        <f t="shared" si="48"/>
        <v>0</v>
      </c>
      <c r="R282" s="205">
        <f t="shared" si="48"/>
        <v>0</v>
      </c>
      <c r="S282" s="205">
        <f t="shared" si="48"/>
        <v>0</v>
      </c>
      <c r="T282" s="205">
        <f t="shared" si="48"/>
        <v>0</v>
      </c>
      <c r="U282" s="205">
        <f t="shared" si="48"/>
        <v>0</v>
      </c>
    </row>
    <row r="283" ht="15.75" customHeight="1">
      <c r="A283" s="176" t="s">
        <v>122</v>
      </c>
      <c r="B283" s="205">
        <f t="shared" ref="B283:U283" si="49">B59/B$12</f>
        <v>0.000006498781478</v>
      </c>
      <c r="C283" s="205">
        <f t="shared" si="49"/>
        <v>0.0000145182131</v>
      </c>
      <c r="D283" s="205">
        <f t="shared" si="49"/>
        <v>0.000005018216125</v>
      </c>
      <c r="E283" s="205">
        <f t="shared" si="49"/>
        <v>0</v>
      </c>
      <c r="F283" s="205">
        <f t="shared" si="49"/>
        <v>0.000003983555881</v>
      </c>
      <c r="G283" s="205">
        <f t="shared" si="49"/>
        <v>0</v>
      </c>
      <c r="H283" s="205">
        <f t="shared" si="49"/>
        <v>0.00001850755108</v>
      </c>
      <c r="I283" s="205">
        <f t="shared" si="49"/>
        <v>0.00001821469926</v>
      </c>
      <c r="J283" s="205">
        <f t="shared" si="49"/>
        <v>0.000009952889656</v>
      </c>
      <c r="K283" s="205">
        <f t="shared" si="49"/>
        <v>0.000002022322395</v>
      </c>
      <c r="L283" s="205">
        <f t="shared" si="49"/>
        <v>0</v>
      </c>
      <c r="M283" s="205">
        <f t="shared" si="49"/>
        <v>0</v>
      </c>
      <c r="N283" s="205">
        <f t="shared" si="49"/>
        <v>0</v>
      </c>
      <c r="O283" s="205">
        <f t="shared" si="49"/>
        <v>0</v>
      </c>
      <c r="P283" s="205">
        <f t="shared" si="49"/>
        <v>0</v>
      </c>
      <c r="Q283" s="205">
        <f t="shared" si="49"/>
        <v>0</v>
      </c>
      <c r="R283" s="205">
        <f t="shared" si="49"/>
        <v>0</v>
      </c>
      <c r="S283" s="205">
        <f t="shared" si="49"/>
        <v>0</v>
      </c>
      <c r="T283" s="205">
        <f t="shared" si="49"/>
        <v>0</v>
      </c>
      <c r="U283" s="205">
        <f t="shared" si="49"/>
        <v>0.000007336208149</v>
      </c>
    </row>
    <row r="284" ht="15.75" customHeight="1">
      <c r="A284" s="176" t="s">
        <v>56</v>
      </c>
      <c r="B284" s="205">
        <f t="shared" ref="B284:U284" si="50">B60/B$12</f>
        <v>0</v>
      </c>
      <c r="C284" s="205">
        <f t="shared" si="50"/>
        <v>0</v>
      </c>
      <c r="D284" s="205">
        <f t="shared" si="50"/>
        <v>0</v>
      </c>
      <c r="E284" s="205">
        <f t="shared" si="50"/>
        <v>0</v>
      </c>
      <c r="F284" s="205">
        <f t="shared" si="50"/>
        <v>0</v>
      </c>
      <c r="G284" s="205">
        <f t="shared" si="50"/>
        <v>0</v>
      </c>
      <c r="H284" s="205">
        <f t="shared" si="50"/>
        <v>0</v>
      </c>
      <c r="I284" s="205">
        <f t="shared" si="50"/>
        <v>0</v>
      </c>
      <c r="J284" s="205">
        <f t="shared" si="50"/>
        <v>0</v>
      </c>
      <c r="K284" s="205">
        <f t="shared" si="50"/>
        <v>0</v>
      </c>
      <c r="L284" s="205">
        <f t="shared" si="50"/>
        <v>0</v>
      </c>
      <c r="M284" s="205">
        <f t="shared" si="50"/>
        <v>0</v>
      </c>
      <c r="N284" s="205">
        <f t="shared" si="50"/>
        <v>0</v>
      </c>
      <c r="O284" s="205">
        <f t="shared" si="50"/>
        <v>0</v>
      </c>
      <c r="P284" s="205">
        <f t="shared" si="50"/>
        <v>0</v>
      </c>
      <c r="Q284" s="205">
        <f t="shared" si="50"/>
        <v>0</v>
      </c>
      <c r="R284" s="205">
        <f t="shared" si="50"/>
        <v>0.0001241189769</v>
      </c>
      <c r="S284" s="205">
        <f t="shared" si="50"/>
        <v>0</v>
      </c>
      <c r="T284" s="205">
        <f t="shared" si="50"/>
        <v>0</v>
      </c>
      <c r="U284" s="205">
        <f t="shared" si="50"/>
        <v>0</v>
      </c>
    </row>
    <row r="285" ht="15.75" customHeight="1">
      <c r="A285" s="176" t="s">
        <v>518</v>
      </c>
      <c r="B285" s="205">
        <f t="shared" ref="B285:U285" si="51">B61/B$12</f>
        <v>0</v>
      </c>
      <c r="C285" s="205">
        <f t="shared" si="51"/>
        <v>0</v>
      </c>
      <c r="D285" s="205">
        <f t="shared" si="51"/>
        <v>0</v>
      </c>
      <c r="E285" s="205">
        <f t="shared" si="51"/>
        <v>0</v>
      </c>
      <c r="F285" s="205">
        <f t="shared" si="51"/>
        <v>0</v>
      </c>
      <c r="G285" s="205">
        <f t="shared" si="51"/>
        <v>0</v>
      </c>
      <c r="H285" s="205">
        <f t="shared" si="51"/>
        <v>0</v>
      </c>
      <c r="I285" s="205">
        <f t="shared" si="51"/>
        <v>0</v>
      </c>
      <c r="J285" s="205">
        <f t="shared" si="51"/>
        <v>0</v>
      </c>
      <c r="K285" s="205">
        <f t="shared" si="51"/>
        <v>0</v>
      </c>
      <c r="L285" s="205">
        <f t="shared" si="51"/>
        <v>0</v>
      </c>
      <c r="M285" s="205">
        <f t="shared" si="51"/>
        <v>0</v>
      </c>
      <c r="N285" s="205">
        <f t="shared" si="51"/>
        <v>0</v>
      </c>
      <c r="O285" s="205">
        <f t="shared" si="51"/>
        <v>0</v>
      </c>
      <c r="P285" s="205">
        <f t="shared" si="51"/>
        <v>0</v>
      </c>
      <c r="Q285" s="205">
        <f t="shared" si="51"/>
        <v>0</v>
      </c>
      <c r="R285" s="205">
        <f t="shared" si="51"/>
        <v>0</v>
      </c>
      <c r="S285" s="205">
        <f t="shared" si="51"/>
        <v>0</v>
      </c>
      <c r="T285" s="205">
        <f t="shared" si="51"/>
        <v>0</v>
      </c>
      <c r="U285" s="205">
        <f t="shared" si="51"/>
        <v>0</v>
      </c>
    </row>
    <row r="286" ht="15.75" customHeight="1">
      <c r="A286" s="176" t="s">
        <v>123</v>
      </c>
      <c r="B286" s="205">
        <f t="shared" ref="B286:U286" si="52">B62/B$12</f>
        <v>0.01570755483</v>
      </c>
      <c r="C286" s="205">
        <f t="shared" si="52"/>
        <v>0.01627007748</v>
      </c>
      <c r="D286" s="205">
        <f t="shared" si="52"/>
        <v>0.01672069613</v>
      </c>
      <c r="E286" s="205">
        <f t="shared" si="52"/>
        <v>0.0222882467</v>
      </c>
      <c r="F286" s="205">
        <f t="shared" si="52"/>
        <v>0.02101724083</v>
      </c>
      <c r="G286" s="205">
        <f t="shared" si="52"/>
        <v>0.01991648024</v>
      </c>
      <c r="H286" s="205">
        <f t="shared" si="52"/>
        <v>0.01218907314</v>
      </c>
      <c r="I286" s="205">
        <f t="shared" si="52"/>
        <v>0.01109275185</v>
      </c>
      <c r="J286" s="205">
        <f t="shared" si="52"/>
        <v>0.01157521067</v>
      </c>
      <c r="K286" s="205">
        <f t="shared" si="52"/>
        <v>0.01424928359</v>
      </c>
      <c r="L286" s="205">
        <f t="shared" si="52"/>
        <v>0.01440675381</v>
      </c>
      <c r="M286" s="205">
        <f t="shared" si="52"/>
        <v>0.01437029407</v>
      </c>
      <c r="N286" s="205">
        <f t="shared" si="52"/>
        <v>0.01229072746</v>
      </c>
      <c r="O286" s="205">
        <f t="shared" si="52"/>
        <v>0.01198340054</v>
      </c>
      <c r="P286" s="205">
        <f t="shared" si="52"/>
        <v>0.009874919115</v>
      </c>
      <c r="Q286" s="205">
        <f t="shared" si="52"/>
        <v>0.008096435945</v>
      </c>
      <c r="R286" s="205">
        <f t="shared" si="52"/>
        <v>0.006328294694</v>
      </c>
      <c r="S286" s="205">
        <f t="shared" si="52"/>
        <v>0.008972509417</v>
      </c>
      <c r="T286" s="205">
        <f t="shared" si="52"/>
        <v>0.00823915007</v>
      </c>
      <c r="U286" s="205">
        <f t="shared" si="52"/>
        <v>0.007433046096</v>
      </c>
    </row>
    <row r="287" ht="15.75" customHeight="1">
      <c r="A287" s="176" t="s">
        <v>124</v>
      </c>
      <c r="B287" s="205">
        <f t="shared" ref="B287:U287" si="53">B63/B$12</f>
        <v>0.0001754670999</v>
      </c>
      <c r="C287" s="205">
        <f t="shared" si="53"/>
        <v>0.0002419702183</v>
      </c>
      <c r="D287" s="205">
        <f t="shared" si="53"/>
        <v>0.0004114937222</v>
      </c>
      <c r="E287" s="205">
        <f t="shared" si="53"/>
        <v>0</v>
      </c>
      <c r="F287" s="205">
        <f t="shared" si="53"/>
        <v>0.00004381911469</v>
      </c>
      <c r="G287" s="205">
        <f t="shared" si="53"/>
        <v>0.00006562266965</v>
      </c>
      <c r="H287" s="205">
        <f t="shared" si="53"/>
        <v>0.00001110453065</v>
      </c>
      <c r="I287" s="205">
        <f t="shared" si="53"/>
        <v>0.0002367910904</v>
      </c>
      <c r="J287" s="205">
        <f t="shared" si="53"/>
        <v>0.0002571163161</v>
      </c>
      <c r="K287" s="205">
        <f t="shared" si="53"/>
        <v>0.0003559287414</v>
      </c>
      <c r="L287" s="205">
        <f t="shared" si="53"/>
        <v>0.0001830535955</v>
      </c>
      <c r="M287" s="205">
        <f t="shared" si="53"/>
        <v>0.00007784990538</v>
      </c>
      <c r="N287" s="205">
        <f t="shared" si="53"/>
        <v>0.0004181452175</v>
      </c>
      <c r="O287" s="205">
        <f t="shared" si="53"/>
        <v>0.00007642474837</v>
      </c>
      <c r="P287" s="205">
        <f t="shared" si="53"/>
        <v>0.0001473549781</v>
      </c>
      <c r="Q287" s="205">
        <f t="shared" si="53"/>
        <v>0.0002380243975</v>
      </c>
      <c r="R287" s="205">
        <f t="shared" si="53"/>
        <v>0.0001046145662</v>
      </c>
      <c r="S287" s="205">
        <f t="shared" si="53"/>
        <v>0.0003065640779</v>
      </c>
      <c r="T287" s="205">
        <f t="shared" si="53"/>
        <v>0.0003069939613</v>
      </c>
      <c r="U287" s="205">
        <f t="shared" si="53"/>
        <v>0.0003902862735</v>
      </c>
    </row>
    <row r="288" ht="15.75" customHeight="1">
      <c r="A288" s="176" t="s">
        <v>125</v>
      </c>
      <c r="B288" s="205">
        <f t="shared" ref="B288:U288" si="54">B64/B$12</f>
        <v>0</v>
      </c>
      <c r="C288" s="205">
        <f t="shared" si="54"/>
        <v>0</v>
      </c>
      <c r="D288" s="205">
        <f t="shared" si="54"/>
        <v>0</v>
      </c>
      <c r="E288" s="205">
        <f t="shared" si="54"/>
        <v>0</v>
      </c>
      <c r="F288" s="205">
        <f t="shared" si="54"/>
        <v>0</v>
      </c>
      <c r="G288" s="205">
        <f t="shared" si="54"/>
        <v>0</v>
      </c>
      <c r="H288" s="205">
        <f t="shared" si="54"/>
        <v>0</v>
      </c>
      <c r="I288" s="205">
        <f t="shared" si="54"/>
        <v>0</v>
      </c>
      <c r="J288" s="205">
        <f t="shared" si="54"/>
        <v>0</v>
      </c>
      <c r="K288" s="205">
        <f t="shared" si="54"/>
        <v>0</v>
      </c>
      <c r="L288" s="205">
        <f t="shared" si="54"/>
        <v>0.00001525446629</v>
      </c>
      <c r="M288" s="205">
        <f t="shared" si="54"/>
        <v>0</v>
      </c>
      <c r="N288" s="205">
        <f t="shared" si="54"/>
        <v>0</v>
      </c>
      <c r="O288" s="205">
        <f t="shared" si="54"/>
        <v>0</v>
      </c>
      <c r="P288" s="205">
        <f t="shared" si="54"/>
        <v>0</v>
      </c>
      <c r="Q288" s="205">
        <f t="shared" si="54"/>
        <v>0</v>
      </c>
      <c r="R288" s="205">
        <f t="shared" si="54"/>
        <v>0</v>
      </c>
      <c r="S288" s="205">
        <f t="shared" si="54"/>
        <v>0</v>
      </c>
      <c r="T288" s="205">
        <f t="shared" si="54"/>
        <v>0</v>
      </c>
      <c r="U288" s="205">
        <f t="shared" si="54"/>
        <v>0</v>
      </c>
    </row>
    <row r="289" ht="15.75" customHeight="1">
      <c r="A289" s="176" t="s">
        <v>126</v>
      </c>
      <c r="B289" s="205">
        <f t="shared" ref="B289:U289" si="55">B65/B$12</f>
        <v>0</v>
      </c>
      <c r="C289" s="205">
        <f t="shared" si="55"/>
        <v>0</v>
      </c>
      <c r="D289" s="205">
        <f t="shared" si="55"/>
        <v>0</v>
      </c>
      <c r="E289" s="205">
        <f t="shared" si="55"/>
        <v>0</v>
      </c>
      <c r="F289" s="205">
        <f t="shared" si="55"/>
        <v>0</v>
      </c>
      <c r="G289" s="205">
        <f t="shared" si="55"/>
        <v>0</v>
      </c>
      <c r="H289" s="205">
        <f t="shared" si="55"/>
        <v>0</v>
      </c>
      <c r="I289" s="205">
        <f t="shared" si="55"/>
        <v>0</v>
      </c>
      <c r="J289" s="205">
        <f t="shared" si="55"/>
        <v>0</v>
      </c>
      <c r="K289" s="205">
        <f t="shared" si="55"/>
        <v>0</v>
      </c>
      <c r="L289" s="205">
        <f t="shared" si="55"/>
        <v>0</v>
      </c>
      <c r="M289" s="205">
        <f t="shared" si="55"/>
        <v>0</v>
      </c>
      <c r="N289" s="205">
        <f t="shared" si="55"/>
        <v>0</v>
      </c>
      <c r="O289" s="205">
        <f t="shared" si="55"/>
        <v>0</v>
      </c>
      <c r="P289" s="205">
        <f t="shared" si="55"/>
        <v>0</v>
      </c>
      <c r="Q289" s="205">
        <f t="shared" si="55"/>
        <v>0</v>
      </c>
      <c r="R289" s="205">
        <f t="shared" si="55"/>
        <v>0</v>
      </c>
      <c r="S289" s="205">
        <f t="shared" si="55"/>
        <v>0</v>
      </c>
      <c r="T289" s="205">
        <f t="shared" si="55"/>
        <v>0</v>
      </c>
      <c r="U289" s="205">
        <f t="shared" si="55"/>
        <v>0</v>
      </c>
    </row>
    <row r="290" ht="15.75" customHeight="1">
      <c r="A290" s="176" t="s">
        <v>127</v>
      </c>
      <c r="B290" s="205">
        <f t="shared" ref="B290:U290" si="56">B66/B$12</f>
        <v>0</v>
      </c>
      <c r="C290" s="205">
        <f t="shared" si="56"/>
        <v>0</v>
      </c>
      <c r="D290" s="205">
        <f t="shared" si="56"/>
        <v>0</v>
      </c>
      <c r="E290" s="205">
        <f t="shared" si="56"/>
        <v>0</v>
      </c>
      <c r="F290" s="205">
        <f t="shared" si="56"/>
        <v>0</v>
      </c>
      <c r="G290" s="205">
        <f t="shared" si="56"/>
        <v>0</v>
      </c>
      <c r="H290" s="205">
        <f t="shared" si="56"/>
        <v>0</v>
      </c>
      <c r="I290" s="205">
        <f t="shared" si="56"/>
        <v>0</v>
      </c>
      <c r="J290" s="205">
        <f t="shared" si="56"/>
        <v>0</v>
      </c>
      <c r="K290" s="205">
        <f t="shared" si="56"/>
        <v>0</v>
      </c>
      <c r="L290" s="205">
        <f t="shared" si="56"/>
        <v>0</v>
      </c>
      <c r="M290" s="205">
        <f t="shared" si="56"/>
        <v>0</v>
      </c>
      <c r="N290" s="205">
        <f t="shared" si="56"/>
        <v>0</v>
      </c>
      <c r="O290" s="205">
        <f t="shared" si="56"/>
        <v>0</v>
      </c>
      <c r="P290" s="205">
        <f t="shared" si="56"/>
        <v>0</v>
      </c>
      <c r="Q290" s="205">
        <f t="shared" si="56"/>
        <v>0</v>
      </c>
      <c r="R290" s="205">
        <f t="shared" si="56"/>
        <v>0</v>
      </c>
      <c r="S290" s="205">
        <f t="shared" si="56"/>
        <v>0</v>
      </c>
      <c r="T290" s="205">
        <f t="shared" si="56"/>
        <v>0</v>
      </c>
      <c r="U290" s="205">
        <f t="shared" si="56"/>
        <v>0</v>
      </c>
    </row>
    <row r="291" ht="15.75" customHeight="1">
      <c r="A291" s="176" t="s">
        <v>128</v>
      </c>
      <c r="B291" s="205">
        <f t="shared" ref="B291:U291" si="57">B67/B$12</f>
        <v>0</v>
      </c>
      <c r="C291" s="205">
        <f t="shared" si="57"/>
        <v>0</v>
      </c>
      <c r="D291" s="205">
        <f t="shared" si="57"/>
        <v>0</v>
      </c>
      <c r="E291" s="205">
        <f t="shared" si="57"/>
        <v>0</v>
      </c>
      <c r="F291" s="205">
        <f t="shared" si="57"/>
        <v>0</v>
      </c>
      <c r="G291" s="205">
        <f t="shared" si="57"/>
        <v>0.00003877703207</v>
      </c>
      <c r="H291" s="205">
        <f t="shared" si="57"/>
        <v>0</v>
      </c>
      <c r="I291" s="205">
        <f t="shared" si="57"/>
        <v>0</v>
      </c>
      <c r="J291" s="205">
        <f t="shared" si="57"/>
        <v>0</v>
      </c>
      <c r="K291" s="205">
        <f t="shared" si="57"/>
        <v>0</v>
      </c>
      <c r="L291" s="205">
        <f t="shared" si="57"/>
        <v>0</v>
      </c>
      <c r="M291" s="205">
        <f t="shared" si="57"/>
        <v>0</v>
      </c>
      <c r="N291" s="205">
        <f t="shared" si="57"/>
        <v>0</v>
      </c>
      <c r="O291" s="205">
        <f t="shared" si="57"/>
        <v>0</v>
      </c>
      <c r="P291" s="205">
        <f t="shared" si="57"/>
        <v>0.00002989811151</v>
      </c>
      <c r="Q291" s="205">
        <f t="shared" si="57"/>
        <v>0</v>
      </c>
      <c r="R291" s="205">
        <f t="shared" si="57"/>
        <v>0</v>
      </c>
      <c r="S291" s="205">
        <f t="shared" si="57"/>
        <v>0</v>
      </c>
      <c r="T291" s="205">
        <f t="shared" si="57"/>
        <v>0</v>
      </c>
      <c r="U291" s="205">
        <f t="shared" si="57"/>
        <v>0</v>
      </c>
    </row>
    <row r="292" ht="15.75" customHeight="1">
      <c r="A292" s="176" t="s">
        <v>12</v>
      </c>
      <c r="B292" s="205">
        <f t="shared" ref="B292:U292" si="58">B68/B$12</f>
        <v>0.00005848903331</v>
      </c>
      <c r="C292" s="205">
        <f t="shared" si="58"/>
        <v>0.0001355033223</v>
      </c>
      <c r="D292" s="205">
        <f t="shared" si="58"/>
        <v>0.00004516394512</v>
      </c>
      <c r="E292" s="205">
        <f t="shared" si="58"/>
        <v>0.00002492534858</v>
      </c>
      <c r="F292" s="205">
        <f t="shared" si="58"/>
        <v>0.000007967111763</v>
      </c>
      <c r="G292" s="205">
        <f t="shared" si="58"/>
        <v>0.0003967188665</v>
      </c>
      <c r="H292" s="205">
        <f t="shared" si="58"/>
        <v>0.0003812555523</v>
      </c>
      <c r="I292" s="205">
        <f t="shared" si="58"/>
        <v>0.0001405133943</v>
      </c>
      <c r="J292" s="205">
        <f t="shared" si="58"/>
        <v>0.000008294074713</v>
      </c>
      <c r="K292" s="205">
        <f t="shared" si="58"/>
        <v>0.00001415625676</v>
      </c>
      <c r="L292" s="205">
        <f t="shared" si="58"/>
        <v>0</v>
      </c>
      <c r="M292" s="205">
        <f t="shared" si="58"/>
        <v>0.00000598845426</v>
      </c>
      <c r="N292" s="205">
        <f t="shared" si="58"/>
        <v>0</v>
      </c>
      <c r="O292" s="205">
        <f t="shared" si="58"/>
        <v>0.000407598658</v>
      </c>
      <c r="P292" s="205">
        <f t="shared" si="58"/>
        <v>0</v>
      </c>
      <c r="Q292" s="205">
        <f t="shared" si="58"/>
        <v>0</v>
      </c>
      <c r="R292" s="205">
        <f t="shared" si="58"/>
        <v>0</v>
      </c>
      <c r="S292" s="205">
        <f t="shared" si="58"/>
        <v>0.0002003686784</v>
      </c>
      <c r="T292" s="205">
        <f t="shared" si="58"/>
        <v>0</v>
      </c>
      <c r="U292" s="205">
        <f t="shared" si="58"/>
        <v>0.00000146724163</v>
      </c>
    </row>
    <row r="293" ht="15.75" customHeight="1">
      <c r="A293" s="176" t="s">
        <v>129</v>
      </c>
      <c r="B293" s="205">
        <f t="shared" ref="B293:U293" si="59">B69/B$12</f>
        <v>0</v>
      </c>
      <c r="C293" s="205">
        <f t="shared" si="59"/>
        <v>0</v>
      </c>
      <c r="D293" s="205">
        <f t="shared" si="59"/>
        <v>0</v>
      </c>
      <c r="E293" s="205">
        <f t="shared" si="59"/>
        <v>0</v>
      </c>
      <c r="F293" s="205">
        <f t="shared" si="59"/>
        <v>0</v>
      </c>
      <c r="G293" s="205">
        <f t="shared" si="59"/>
        <v>0</v>
      </c>
      <c r="H293" s="205">
        <f t="shared" si="59"/>
        <v>0</v>
      </c>
      <c r="I293" s="205">
        <f t="shared" si="59"/>
        <v>0</v>
      </c>
      <c r="J293" s="205">
        <f t="shared" si="59"/>
        <v>0</v>
      </c>
      <c r="K293" s="205">
        <f t="shared" si="59"/>
        <v>0</v>
      </c>
      <c r="L293" s="205">
        <f t="shared" si="59"/>
        <v>0</v>
      </c>
      <c r="M293" s="205">
        <f t="shared" si="59"/>
        <v>0</v>
      </c>
      <c r="N293" s="205">
        <f t="shared" si="59"/>
        <v>0</v>
      </c>
      <c r="O293" s="205">
        <f t="shared" si="59"/>
        <v>0</v>
      </c>
      <c r="P293" s="205">
        <f t="shared" si="59"/>
        <v>0</v>
      </c>
      <c r="Q293" s="205">
        <f t="shared" si="59"/>
        <v>0</v>
      </c>
      <c r="R293" s="205">
        <f t="shared" si="59"/>
        <v>0</v>
      </c>
      <c r="S293" s="205">
        <f t="shared" si="59"/>
        <v>0</v>
      </c>
      <c r="T293" s="205">
        <f t="shared" si="59"/>
        <v>0.000001774531568</v>
      </c>
      <c r="U293" s="205">
        <f t="shared" si="59"/>
        <v>0</v>
      </c>
    </row>
    <row r="294" ht="15.75" customHeight="1">
      <c r="A294" s="176" t="s">
        <v>130</v>
      </c>
      <c r="B294" s="205">
        <f t="shared" ref="B294:U294" si="60">B70/B$12</f>
        <v>0</v>
      </c>
      <c r="C294" s="205">
        <f t="shared" si="60"/>
        <v>0</v>
      </c>
      <c r="D294" s="205">
        <f t="shared" si="60"/>
        <v>0</v>
      </c>
      <c r="E294" s="205">
        <f t="shared" si="60"/>
        <v>0</v>
      </c>
      <c r="F294" s="205">
        <f t="shared" si="60"/>
        <v>0</v>
      </c>
      <c r="G294" s="205">
        <f t="shared" si="60"/>
        <v>0</v>
      </c>
      <c r="H294" s="205">
        <f t="shared" si="60"/>
        <v>0</v>
      </c>
      <c r="I294" s="205">
        <f t="shared" si="60"/>
        <v>0</v>
      </c>
      <c r="J294" s="205">
        <f t="shared" si="60"/>
        <v>0</v>
      </c>
      <c r="K294" s="205">
        <f t="shared" si="60"/>
        <v>0</v>
      </c>
      <c r="L294" s="205">
        <f t="shared" si="60"/>
        <v>0</v>
      </c>
      <c r="M294" s="205">
        <f t="shared" si="60"/>
        <v>0</v>
      </c>
      <c r="N294" s="205">
        <f t="shared" si="60"/>
        <v>0</v>
      </c>
      <c r="O294" s="205">
        <f t="shared" si="60"/>
        <v>0</v>
      </c>
      <c r="P294" s="205">
        <f t="shared" si="60"/>
        <v>0</v>
      </c>
      <c r="Q294" s="205">
        <f t="shared" si="60"/>
        <v>0</v>
      </c>
      <c r="R294" s="205">
        <f t="shared" si="60"/>
        <v>0</v>
      </c>
      <c r="S294" s="205">
        <f t="shared" si="60"/>
        <v>0</v>
      </c>
      <c r="T294" s="205">
        <f t="shared" si="60"/>
        <v>0</v>
      </c>
      <c r="U294" s="205">
        <f t="shared" si="60"/>
        <v>0.00003374655748</v>
      </c>
    </row>
    <row r="295" ht="15.75" customHeight="1">
      <c r="A295" s="176" t="s">
        <v>131</v>
      </c>
      <c r="B295" s="205">
        <f t="shared" ref="B295:U295" si="61">B71/B$12</f>
        <v>0</v>
      </c>
      <c r="C295" s="205">
        <f t="shared" si="61"/>
        <v>0</v>
      </c>
      <c r="D295" s="205">
        <f t="shared" si="61"/>
        <v>0</v>
      </c>
      <c r="E295" s="205">
        <f t="shared" si="61"/>
        <v>0</v>
      </c>
      <c r="F295" s="205">
        <f t="shared" si="61"/>
        <v>0</v>
      </c>
      <c r="G295" s="205">
        <f t="shared" si="61"/>
        <v>0</v>
      </c>
      <c r="H295" s="205">
        <f t="shared" si="61"/>
        <v>0</v>
      </c>
      <c r="I295" s="205">
        <f t="shared" si="61"/>
        <v>0</v>
      </c>
      <c r="J295" s="205">
        <f t="shared" si="61"/>
        <v>0</v>
      </c>
      <c r="K295" s="205">
        <f t="shared" si="61"/>
        <v>0</v>
      </c>
      <c r="L295" s="205">
        <f t="shared" si="61"/>
        <v>0</v>
      </c>
      <c r="M295" s="205">
        <f t="shared" si="61"/>
        <v>0</v>
      </c>
      <c r="N295" s="205">
        <f t="shared" si="61"/>
        <v>0</v>
      </c>
      <c r="O295" s="205">
        <f t="shared" si="61"/>
        <v>0</v>
      </c>
      <c r="P295" s="205">
        <f t="shared" si="61"/>
        <v>0</v>
      </c>
      <c r="Q295" s="205">
        <f t="shared" si="61"/>
        <v>0</v>
      </c>
      <c r="R295" s="205">
        <f t="shared" si="61"/>
        <v>0</v>
      </c>
      <c r="S295" s="205">
        <f t="shared" si="61"/>
        <v>0</v>
      </c>
      <c r="T295" s="205">
        <f t="shared" si="61"/>
        <v>0</v>
      </c>
      <c r="U295" s="205">
        <f t="shared" si="61"/>
        <v>0</v>
      </c>
    </row>
    <row r="296" ht="15.75" customHeight="1">
      <c r="A296" s="176" t="s">
        <v>132</v>
      </c>
      <c r="B296" s="205">
        <f t="shared" ref="B296:U296" si="62">B72/B$12</f>
        <v>0</v>
      </c>
      <c r="C296" s="205">
        <f t="shared" si="62"/>
        <v>0</v>
      </c>
      <c r="D296" s="205">
        <f t="shared" si="62"/>
        <v>0</v>
      </c>
      <c r="E296" s="205">
        <f t="shared" si="62"/>
        <v>0</v>
      </c>
      <c r="F296" s="205">
        <f t="shared" si="62"/>
        <v>0</v>
      </c>
      <c r="G296" s="205">
        <f t="shared" si="62"/>
        <v>0</v>
      </c>
      <c r="H296" s="205">
        <f t="shared" si="62"/>
        <v>0</v>
      </c>
      <c r="I296" s="205">
        <f t="shared" si="62"/>
        <v>0</v>
      </c>
      <c r="J296" s="205">
        <f t="shared" si="62"/>
        <v>0.000001658814943</v>
      </c>
      <c r="K296" s="205">
        <f t="shared" si="62"/>
        <v>0</v>
      </c>
      <c r="L296" s="205">
        <f t="shared" si="62"/>
        <v>0</v>
      </c>
      <c r="M296" s="205">
        <f t="shared" si="62"/>
        <v>0</v>
      </c>
      <c r="N296" s="205">
        <f t="shared" si="62"/>
        <v>0</v>
      </c>
      <c r="O296" s="205">
        <f t="shared" si="62"/>
        <v>0</v>
      </c>
      <c r="P296" s="205">
        <f t="shared" si="62"/>
        <v>0</v>
      </c>
      <c r="Q296" s="205">
        <f t="shared" si="62"/>
        <v>0</v>
      </c>
      <c r="R296" s="205">
        <f t="shared" si="62"/>
        <v>0</v>
      </c>
      <c r="S296" s="205">
        <f t="shared" si="62"/>
        <v>0</v>
      </c>
      <c r="T296" s="205">
        <f t="shared" si="62"/>
        <v>0</v>
      </c>
      <c r="U296" s="205">
        <f t="shared" si="62"/>
        <v>0</v>
      </c>
    </row>
    <row r="297" ht="15.75" customHeight="1">
      <c r="A297" s="176" t="s">
        <v>75</v>
      </c>
      <c r="B297" s="205">
        <f t="shared" ref="B297:U297" si="63">B73/B$12</f>
        <v>0</v>
      </c>
      <c r="C297" s="205">
        <f t="shared" si="63"/>
        <v>0</v>
      </c>
      <c r="D297" s="205">
        <f t="shared" si="63"/>
        <v>0.000005018216125</v>
      </c>
      <c r="E297" s="205">
        <f t="shared" si="63"/>
        <v>0</v>
      </c>
      <c r="F297" s="205">
        <f t="shared" si="63"/>
        <v>0</v>
      </c>
      <c r="G297" s="205">
        <f t="shared" si="63"/>
        <v>0.0000149142431</v>
      </c>
      <c r="H297" s="205">
        <f t="shared" si="63"/>
        <v>0</v>
      </c>
      <c r="I297" s="205">
        <f t="shared" si="63"/>
        <v>0</v>
      </c>
      <c r="J297" s="205">
        <f t="shared" si="63"/>
        <v>0</v>
      </c>
      <c r="K297" s="205">
        <f t="shared" si="63"/>
        <v>0</v>
      </c>
      <c r="L297" s="205">
        <f t="shared" si="63"/>
        <v>0</v>
      </c>
      <c r="M297" s="205">
        <f t="shared" si="63"/>
        <v>0</v>
      </c>
      <c r="N297" s="205">
        <f t="shared" si="63"/>
        <v>0</v>
      </c>
      <c r="O297" s="205">
        <f t="shared" si="63"/>
        <v>0</v>
      </c>
      <c r="P297" s="205">
        <f t="shared" si="63"/>
        <v>0</v>
      </c>
      <c r="Q297" s="205">
        <f t="shared" si="63"/>
        <v>0</v>
      </c>
      <c r="R297" s="205">
        <f t="shared" si="63"/>
        <v>0</v>
      </c>
      <c r="S297" s="205">
        <f t="shared" si="63"/>
        <v>0.0001302396409</v>
      </c>
      <c r="T297" s="205">
        <f t="shared" si="63"/>
        <v>0.0001508351833</v>
      </c>
      <c r="U297" s="205">
        <f t="shared" si="63"/>
        <v>0.000130584505</v>
      </c>
    </row>
    <row r="298" ht="15.75" customHeight="1">
      <c r="A298" s="176" t="s">
        <v>13</v>
      </c>
      <c r="B298" s="205">
        <f t="shared" ref="B298:U298" si="64">B74/B$12</f>
        <v>0.1273111292</v>
      </c>
      <c r="C298" s="205">
        <f t="shared" si="64"/>
        <v>0.1193155146</v>
      </c>
      <c r="D298" s="205">
        <f t="shared" si="64"/>
        <v>0.1135521945</v>
      </c>
      <c r="E298" s="205">
        <f t="shared" si="64"/>
        <v>0.1353197174</v>
      </c>
      <c r="F298" s="205">
        <f t="shared" si="64"/>
        <v>0.1409501577</v>
      </c>
      <c r="G298" s="205">
        <f t="shared" si="64"/>
        <v>0.1242445936</v>
      </c>
      <c r="H298" s="205">
        <f t="shared" si="64"/>
        <v>0.1216834468</v>
      </c>
      <c r="I298" s="205">
        <f t="shared" si="64"/>
        <v>0.1098294324</v>
      </c>
      <c r="J298" s="205">
        <f t="shared" si="64"/>
        <v>0.09717503815</v>
      </c>
      <c r="K298" s="205">
        <f t="shared" si="64"/>
        <v>0.0933746696</v>
      </c>
      <c r="L298" s="205">
        <f t="shared" si="64"/>
        <v>0.0918166326</v>
      </c>
      <c r="M298" s="205">
        <f t="shared" si="64"/>
        <v>0.1051832068</v>
      </c>
      <c r="N298" s="205">
        <f t="shared" si="64"/>
        <v>0.125925689</v>
      </c>
      <c r="O298" s="205">
        <f t="shared" si="64"/>
        <v>0.1040726748</v>
      </c>
      <c r="P298" s="205">
        <f t="shared" si="64"/>
        <v>0.1112786355</v>
      </c>
      <c r="Q298" s="205">
        <f t="shared" si="64"/>
        <v>0.1031384959</v>
      </c>
      <c r="R298" s="205">
        <f t="shared" si="64"/>
        <v>0.09388891352</v>
      </c>
      <c r="S298" s="205">
        <f t="shared" si="64"/>
        <v>0.101695119</v>
      </c>
      <c r="T298" s="205">
        <f t="shared" si="64"/>
        <v>0.1227549957</v>
      </c>
      <c r="U298" s="205">
        <f t="shared" si="64"/>
        <v>0.09529000764</v>
      </c>
    </row>
    <row r="299" ht="15.75" customHeight="1">
      <c r="A299" s="176" t="s">
        <v>519</v>
      </c>
      <c r="B299" s="205">
        <f t="shared" ref="B299:U299" si="65">B75/B$12</f>
        <v>0</v>
      </c>
      <c r="C299" s="205">
        <f t="shared" si="65"/>
        <v>0</v>
      </c>
      <c r="D299" s="205">
        <f t="shared" si="65"/>
        <v>0</v>
      </c>
      <c r="E299" s="205">
        <f t="shared" si="65"/>
        <v>0</v>
      </c>
      <c r="F299" s="205">
        <f t="shared" si="65"/>
        <v>0</v>
      </c>
      <c r="G299" s="205">
        <f t="shared" si="65"/>
        <v>0</v>
      </c>
      <c r="H299" s="205">
        <f t="shared" si="65"/>
        <v>0</v>
      </c>
      <c r="I299" s="205">
        <f t="shared" si="65"/>
        <v>0</v>
      </c>
      <c r="J299" s="205">
        <f t="shared" si="65"/>
        <v>0</v>
      </c>
      <c r="K299" s="205">
        <f t="shared" si="65"/>
        <v>0</v>
      </c>
      <c r="L299" s="205">
        <f t="shared" si="65"/>
        <v>0</v>
      </c>
      <c r="M299" s="205">
        <f t="shared" si="65"/>
        <v>0</v>
      </c>
      <c r="N299" s="205">
        <f t="shared" si="65"/>
        <v>0</v>
      </c>
      <c r="O299" s="205">
        <f t="shared" si="65"/>
        <v>0</v>
      </c>
      <c r="P299" s="205">
        <f t="shared" si="65"/>
        <v>0</v>
      </c>
      <c r="Q299" s="205">
        <f t="shared" si="65"/>
        <v>0</v>
      </c>
      <c r="R299" s="205">
        <f t="shared" si="65"/>
        <v>0</v>
      </c>
      <c r="S299" s="205">
        <f t="shared" si="65"/>
        <v>0</v>
      </c>
      <c r="T299" s="205">
        <f t="shared" si="65"/>
        <v>0</v>
      </c>
      <c r="U299" s="205">
        <f t="shared" si="65"/>
        <v>0</v>
      </c>
    </row>
    <row r="300" ht="15.75" customHeight="1">
      <c r="A300" s="176" t="s">
        <v>133</v>
      </c>
      <c r="B300" s="205">
        <f t="shared" ref="B300:U300" si="66">B76/B$12</f>
        <v>0</v>
      </c>
      <c r="C300" s="205">
        <f t="shared" si="66"/>
        <v>0</v>
      </c>
      <c r="D300" s="205">
        <f t="shared" si="66"/>
        <v>0</v>
      </c>
      <c r="E300" s="205">
        <f t="shared" si="66"/>
        <v>0.000009970139432</v>
      </c>
      <c r="F300" s="205">
        <f t="shared" si="66"/>
        <v>0</v>
      </c>
      <c r="G300" s="205">
        <f t="shared" si="66"/>
        <v>0</v>
      </c>
      <c r="H300" s="205">
        <f t="shared" si="66"/>
        <v>0.00006292567367</v>
      </c>
      <c r="I300" s="205">
        <f t="shared" si="66"/>
        <v>0</v>
      </c>
      <c r="J300" s="205">
        <f t="shared" si="66"/>
        <v>0.000003317629885</v>
      </c>
      <c r="K300" s="205">
        <f t="shared" si="66"/>
        <v>0.000002022322395</v>
      </c>
      <c r="L300" s="205">
        <f t="shared" si="66"/>
        <v>0.00000871683788</v>
      </c>
      <c r="M300" s="205">
        <f t="shared" si="66"/>
        <v>0.0000598845426</v>
      </c>
      <c r="N300" s="205">
        <f t="shared" si="66"/>
        <v>0.000002284946544</v>
      </c>
      <c r="O300" s="205">
        <f t="shared" si="66"/>
        <v>0.0001426595303</v>
      </c>
      <c r="P300" s="205">
        <f t="shared" si="66"/>
        <v>0.000002135579393</v>
      </c>
      <c r="Q300" s="205">
        <f t="shared" si="66"/>
        <v>0</v>
      </c>
      <c r="R300" s="205">
        <f t="shared" si="66"/>
        <v>0.000003546256483</v>
      </c>
      <c r="S300" s="205">
        <f t="shared" si="66"/>
        <v>0</v>
      </c>
      <c r="T300" s="205">
        <f t="shared" si="66"/>
        <v>0</v>
      </c>
      <c r="U300" s="205">
        <f t="shared" si="66"/>
        <v>0</v>
      </c>
    </row>
    <row r="301" ht="15.75" customHeight="1">
      <c r="A301" s="176" t="s">
        <v>520</v>
      </c>
      <c r="B301" s="205">
        <f t="shared" ref="B301:U301" si="67">B77/B$12</f>
        <v>0</v>
      </c>
      <c r="C301" s="205">
        <f t="shared" si="67"/>
        <v>0</v>
      </c>
      <c r="D301" s="205">
        <f t="shared" si="67"/>
        <v>0</v>
      </c>
      <c r="E301" s="205">
        <f t="shared" si="67"/>
        <v>0</v>
      </c>
      <c r="F301" s="205">
        <f t="shared" si="67"/>
        <v>0</v>
      </c>
      <c r="G301" s="205">
        <f t="shared" si="67"/>
        <v>0</v>
      </c>
      <c r="H301" s="205">
        <f t="shared" si="67"/>
        <v>0</v>
      </c>
      <c r="I301" s="205">
        <f t="shared" si="67"/>
        <v>0</v>
      </c>
      <c r="J301" s="205">
        <f t="shared" si="67"/>
        <v>0</v>
      </c>
      <c r="K301" s="205">
        <f t="shared" si="67"/>
        <v>0</v>
      </c>
      <c r="L301" s="205">
        <f t="shared" si="67"/>
        <v>0</v>
      </c>
      <c r="M301" s="205">
        <f t="shared" si="67"/>
        <v>0</v>
      </c>
      <c r="N301" s="205">
        <f t="shared" si="67"/>
        <v>0</v>
      </c>
      <c r="O301" s="205">
        <f t="shared" si="67"/>
        <v>0</v>
      </c>
      <c r="P301" s="205">
        <f t="shared" si="67"/>
        <v>0</v>
      </c>
      <c r="Q301" s="205">
        <f t="shared" si="67"/>
        <v>0</v>
      </c>
      <c r="R301" s="205">
        <f t="shared" si="67"/>
        <v>0</v>
      </c>
      <c r="S301" s="205">
        <f t="shared" si="67"/>
        <v>0</v>
      </c>
      <c r="T301" s="205">
        <f t="shared" si="67"/>
        <v>0</v>
      </c>
      <c r="U301" s="205">
        <f t="shared" si="67"/>
        <v>0</v>
      </c>
    </row>
    <row r="302" ht="15.75" customHeight="1">
      <c r="A302" s="176" t="s">
        <v>134</v>
      </c>
      <c r="B302" s="205">
        <f t="shared" ref="B302:U302" si="68">B78/B$12</f>
        <v>0</v>
      </c>
      <c r="C302" s="205">
        <f t="shared" si="68"/>
        <v>0</v>
      </c>
      <c r="D302" s="205">
        <f t="shared" si="68"/>
        <v>0</v>
      </c>
      <c r="E302" s="205">
        <f t="shared" si="68"/>
        <v>0</v>
      </c>
      <c r="F302" s="205">
        <f t="shared" si="68"/>
        <v>0</v>
      </c>
      <c r="G302" s="205">
        <f t="shared" si="68"/>
        <v>0</v>
      </c>
      <c r="H302" s="205">
        <f t="shared" si="68"/>
        <v>0</v>
      </c>
      <c r="I302" s="205">
        <f t="shared" si="68"/>
        <v>0</v>
      </c>
      <c r="J302" s="205">
        <f t="shared" si="68"/>
        <v>0</v>
      </c>
      <c r="K302" s="205">
        <f t="shared" si="68"/>
        <v>0</v>
      </c>
      <c r="L302" s="205">
        <f t="shared" si="68"/>
        <v>0.00000435841894</v>
      </c>
      <c r="M302" s="205">
        <f t="shared" si="68"/>
        <v>0</v>
      </c>
      <c r="N302" s="205">
        <f t="shared" si="68"/>
        <v>0</v>
      </c>
      <c r="O302" s="205">
        <f t="shared" si="68"/>
        <v>0</v>
      </c>
      <c r="P302" s="205">
        <f t="shared" si="68"/>
        <v>0</v>
      </c>
      <c r="Q302" s="205">
        <f t="shared" si="68"/>
        <v>0</v>
      </c>
      <c r="R302" s="205">
        <f t="shared" si="68"/>
        <v>0</v>
      </c>
      <c r="S302" s="205">
        <f t="shared" si="68"/>
        <v>0</v>
      </c>
      <c r="T302" s="205">
        <f t="shared" si="68"/>
        <v>0</v>
      </c>
      <c r="U302" s="205">
        <f t="shared" si="68"/>
        <v>0</v>
      </c>
    </row>
    <row r="303" ht="15.75" customHeight="1">
      <c r="A303" s="176" t="s">
        <v>135</v>
      </c>
      <c r="B303" s="205">
        <f t="shared" ref="B303:U303" si="69">B79/B$12</f>
        <v>0</v>
      </c>
      <c r="C303" s="205">
        <f t="shared" si="69"/>
        <v>0</v>
      </c>
      <c r="D303" s="205">
        <f t="shared" si="69"/>
        <v>0</v>
      </c>
      <c r="E303" s="205">
        <f t="shared" si="69"/>
        <v>0</v>
      </c>
      <c r="F303" s="205">
        <f t="shared" si="69"/>
        <v>0</v>
      </c>
      <c r="G303" s="205">
        <f t="shared" si="69"/>
        <v>0</v>
      </c>
      <c r="H303" s="205">
        <f t="shared" si="69"/>
        <v>0</v>
      </c>
      <c r="I303" s="205">
        <f t="shared" si="69"/>
        <v>0</v>
      </c>
      <c r="J303" s="205">
        <f t="shared" si="69"/>
        <v>0</v>
      </c>
      <c r="K303" s="205">
        <f t="shared" si="69"/>
        <v>0</v>
      </c>
      <c r="L303" s="205">
        <f t="shared" si="69"/>
        <v>0</v>
      </c>
      <c r="M303" s="205">
        <f t="shared" si="69"/>
        <v>0</v>
      </c>
      <c r="N303" s="205">
        <f t="shared" si="69"/>
        <v>0</v>
      </c>
      <c r="O303" s="205">
        <f t="shared" si="69"/>
        <v>0</v>
      </c>
      <c r="P303" s="205">
        <f t="shared" si="69"/>
        <v>0</v>
      </c>
      <c r="Q303" s="205">
        <f t="shared" si="69"/>
        <v>0</v>
      </c>
      <c r="R303" s="205">
        <f t="shared" si="69"/>
        <v>0</v>
      </c>
      <c r="S303" s="205">
        <f t="shared" si="69"/>
        <v>0</v>
      </c>
      <c r="T303" s="205">
        <f t="shared" si="69"/>
        <v>0</v>
      </c>
      <c r="U303" s="205">
        <f t="shared" si="69"/>
        <v>0</v>
      </c>
    </row>
    <row r="304" ht="15.75" customHeight="1">
      <c r="A304" s="176" t="s">
        <v>14</v>
      </c>
      <c r="B304" s="205">
        <f t="shared" ref="B304:U304" si="70">B80/B$12</f>
        <v>0.00004549147035</v>
      </c>
      <c r="C304" s="205">
        <f t="shared" si="70"/>
        <v>0</v>
      </c>
      <c r="D304" s="205">
        <f t="shared" si="70"/>
        <v>0</v>
      </c>
      <c r="E304" s="205">
        <f t="shared" si="70"/>
        <v>0</v>
      </c>
      <c r="F304" s="205">
        <f t="shared" si="70"/>
        <v>0</v>
      </c>
      <c r="G304" s="205">
        <f t="shared" si="70"/>
        <v>0</v>
      </c>
      <c r="H304" s="205">
        <f t="shared" si="70"/>
        <v>0</v>
      </c>
      <c r="I304" s="205">
        <f t="shared" si="70"/>
        <v>0</v>
      </c>
      <c r="J304" s="205">
        <f t="shared" si="70"/>
        <v>0</v>
      </c>
      <c r="K304" s="205">
        <f t="shared" si="70"/>
        <v>0</v>
      </c>
      <c r="L304" s="205">
        <f t="shared" si="70"/>
        <v>0</v>
      </c>
      <c r="M304" s="205">
        <f t="shared" si="70"/>
        <v>0</v>
      </c>
      <c r="N304" s="205">
        <f t="shared" si="70"/>
        <v>0</v>
      </c>
      <c r="O304" s="205">
        <f t="shared" si="70"/>
        <v>0</v>
      </c>
      <c r="P304" s="205">
        <f t="shared" si="70"/>
        <v>0.000002135579393</v>
      </c>
      <c r="Q304" s="205">
        <f t="shared" si="70"/>
        <v>0</v>
      </c>
      <c r="R304" s="205">
        <f t="shared" si="70"/>
        <v>0.00002837005186</v>
      </c>
      <c r="S304" s="205">
        <f t="shared" si="70"/>
        <v>0</v>
      </c>
      <c r="T304" s="205">
        <f t="shared" si="70"/>
        <v>0</v>
      </c>
      <c r="U304" s="205">
        <f t="shared" si="70"/>
        <v>0</v>
      </c>
    </row>
    <row r="305" ht="15.75" customHeight="1">
      <c r="A305" s="176" t="s">
        <v>136</v>
      </c>
      <c r="B305" s="205">
        <f t="shared" ref="B305:U305" si="71">B81/B$12</f>
        <v>0</v>
      </c>
      <c r="C305" s="205">
        <f t="shared" si="71"/>
        <v>0</v>
      </c>
      <c r="D305" s="205">
        <f t="shared" si="71"/>
        <v>0</v>
      </c>
      <c r="E305" s="205">
        <f t="shared" si="71"/>
        <v>0</v>
      </c>
      <c r="F305" s="205">
        <f t="shared" si="71"/>
        <v>0</v>
      </c>
      <c r="G305" s="205">
        <f t="shared" si="71"/>
        <v>0</v>
      </c>
      <c r="H305" s="205">
        <f t="shared" si="71"/>
        <v>0</v>
      </c>
      <c r="I305" s="205">
        <f t="shared" si="71"/>
        <v>0</v>
      </c>
      <c r="J305" s="205">
        <f t="shared" si="71"/>
        <v>0</v>
      </c>
      <c r="K305" s="205">
        <f t="shared" si="71"/>
        <v>0.000002022322395</v>
      </c>
      <c r="L305" s="205">
        <f t="shared" si="71"/>
        <v>0</v>
      </c>
      <c r="M305" s="205">
        <f t="shared" si="71"/>
        <v>0</v>
      </c>
      <c r="N305" s="205">
        <f t="shared" si="71"/>
        <v>0</v>
      </c>
      <c r="O305" s="205">
        <f t="shared" si="71"/>
        <v>0</v>
      </c>
      <c r="P305" s="205">
        <f t="shared" si="71"/>
        <v>0</v>
      </c>
      <c r="Q305" s="205">
        <f t="shared" si="71"/>
        <v>0</v>
      </c>
      <c r="R305" s="205">
        <f t="shared" si="71"/>
        <v>0</v>
      </c>
      <c r="S305" s="205">
        <f t="shared" si="71"/>
        <v>0.000006011060351</v>
      </c>
      <c r="T305" s="205">
        <f t="shared" si="71"/>
        <v>0.000005323594704</v>
      </c>
      <c r="U305" s="205">
        <f t="shared" si="71"/>
        <v>0</v>
      </c>
    </row>
    <row r="306" ht="15.75" customHeight="1">
      <c r="A306" s="176" t="s">
        <v>521</v>
      </c>
      <c r="B306" s="205">
        <f t="shared" ref="B306:U306" si="72">B82/B$12</f>
        <v>0</v>
      </c>
      <c r="C306" s="205">
        <f t="shared" si="72"/>
        <v>0</v>
      </c>
      <c r="D306" s="205">
        <f t="shared" si="72"/>
        <v>0</v>
      </c>
      <c r="E306" s="205">
        <f t="shared" si="72"/>
        <v>0</v>
      </c>
      <c r="F306" s="205">
        <f t="shared" si="72"/>
        <v>0</v>
      </c>
      <c r="G306" s="205">
        <f t="shared" si="72"/>
        <v>0</v>
      </c>
      <c r="H306" s="205">
        <f t="shared" si="72"/>
        <v>0</v>
      </c>
      <c r="I306" s="205">
        <f t="shared" si="72"/>
        <v>0</v>
      </c>
      <c r="J306" s="205">
        <f t="shared" si="72"/>
        <v>0</v>
      </c>
      <c r="K306" s="205">
        <f t="shared" si="72"/>
        <v>0</v>
      </c>
      <c r="L306" s="205">
        <f t="shared" si="72"/>
        <v>0</v>
      </c>
      <c r="M306" s="205">
        <f t="shared" si="72"/>
        <v>0</v>
      </c>
      <c r="N306" s="205">
        <f t="shared" si="72"/>
        <v>0</v>
      </c>
      <c r="O306" s="205">
        <f t="shared" si="72"/>
        <v>0</v>
      </c>
      <c r="P306" s="205">
        <f t="shared" si="72"/>
        <v>0</v>
      </c>
      <c r="Q306" s="205">
        <f t="shared" si="72"/>
        <v>0</v>
      </c>
      <c r="R306" s="205">
        <f t="shared" si="72"/>
        <v>0</v>
      </c>
      <c r="S306" s="205">
        <f t="shared" si="72"/>
        <v>0</v>
      </c>
      <c r="T306" s="205">
        <f t="shared" si="72"/>
        <v>0</v>
      </c>
      <c r="U306" s="205">
        <f t="shared" si="72"/>
        <v>0</v>
      </c>
    </row>
    <row r="307" ht="15.75" customHeight="1">
      <c r="A307" s="176" t="s">
        <v>522</v>
      </c>
      <c r="B307" s="205">
        <f t="shared" ref="B307:U307" si="73">B83/B$12</f>
        <v>0</v>
      </c>
      <c r="C307" s="205">
        <f t="shared" si="73"/>
        <v>0</v>
      </c>
      <c r="D307" s="205">
        <f t="shared" si="73"/>
        <v>0</v>
      </c>
      <c r="E307" s="205">
        <f t="shared" si="73"/>
        <v>0</v>
      </c>
      <c r="F307" s="205">
        <f t="shared" si="73"/>
        <v>0</v>
      </c>
      <c r="G307" s="205">
        <f t="shared" si="73"/>
        <v>0</v>
      </c>
      <c r="H307" s="205">
        <f t="shared" si="73"/>
        <v>0</v>
      </c>
      <c r="I307" s="205">
        <f t="shared" si="73"/>
        <v>0</v>
      </c>
      <c r="J307" s="205">
        <f t="shared" si="73"/>
        <v>0</v>
      </c>
      <c r="K307" s="205">
        <f t="shared" si="73"/>
        <v>0</v>
      </c>
      <c r="L307" s="205">
        <f t="shared" si="73"/>
        <v>0</v>
      </c>
      <c r="M307" s="205">
        <f t="shared" si="73"/>
        <v>0</v>
      </c>
      <c r="N307" s="205">
        <f t="shared" si="73"/>
        <v>0</v>
      </c>
      <c r="O307" s="205">
        <f t="shared" si="73"/>
        <v>0</v>
      </c>
      <c r="P307" s="205">
        <f t="shared" si="73"/>
        <v>0</v>
      </c>
      <c r="Q307" s="205">
        <f t="shared" si="73"/>
        <v>0</v>
      </c>
      <c r="R307" s="205">
        <f t="shared" si="73"/>
        <v>0</v>
      </c>
      <c r="S307" s="205">
        <f t="shared" si="73"/>
        <v>0</v>
      </c>
      <c r="T307" s="205">
        <f t="shared" si="73"/>
        <v>0</v>
      </c>
      <c r="U307" s="205">
        <f t="shared" si="73"/>
        <v>0</v>
      </c>
    </row>
    <row r="308" ht="15.75" customHeight="1">
      <c r="A308" s="176" t="s">
        <v>137</v>
      </c>
      <c r="B308" s="205">
        <f t="shared" ref="B308:U308" si="74">B84/B$12</f>
        <v>0</v>
      </c>
      <c r="C308" s="205">
        <f t="shared" si="74"/>
        <v>0</v>
      </c>
      <c r="D308" s="205">
        <f t="shared" si="74"/>
        <v>0</v>
      </c>
      <c r="E308" s="205">
        <f t="shared" si="74"/>
        <v>0</v>
      </c>
      <c r="F308" s="205">
        <f t="shared" si="74"/>
        <v>0</v>
      </c>
      <c r="G308" s="205">
        <f t="shared" si="74"/>
        <v>0</v>
      </c>
      <c r="H308" s="205">
        <f t="shared" si="74"/>
        <v>0</v>
      </c>
      <c r="I308" s="205">
        <f t="shared" si="74"/>
        <v>0</v>
      </c>
      <c r="J308" s="205">
        <f t="shared" si="74"/>
        <v>0</v>
      </c>
      <c r="K308" s="205">
        <f t="shared" si="74"/>
        <v>0</v>
      </c>
      <c r="L308" s="205">
        <f t="shared" si="74"/>
        <v>0</v>
      </c>
      <c r="M308" s="205">
        <f t="shared" si="74"/>
        <v>0</v>
      </c>
      <c r="N308" s="205">
        <f t="shared" si="74"/>
        <v>0</v>
      </c>
      <c r="O308" s="205">
        <f t="shared" si="74"/>
        <v>0</v>
      </c>
      <c r="P308" s="205">
        <f t="shared" si="74"/>
        <v>0</v>
      </c>
      <c r="Q308" s="205">
        <f t="shared" si="74"/>
        <v>0</v>
      </c>
      <c r="R308" s="205">
        <f t="shared" si="74"/>
        <v>0</v>
      </c>
      <c r="S308" s="205">
        <f t="shared" si="74"/>
        <v>0</v>
      </c>
      <c r="T308" s="205">
        <f t="shared" si="74"/>
        <v>0</v>
      </c>
      <c r="U308" s="205">
        <f t="shared" si="74"/>
        <v>0</v>
      </c>
    </row>
    <row r="309" ht="15.75" customHeight="1">
      <c r="A309" s="176" t="s">
        <v>523</v>
      </c>
      <c r="B309" s="205">
        <f t="shared" ref="B309:U309" si="75">B85/B$12</f>
        <v>0</v>
      </c>
      <c r="C309" s="205">
        <f t="shared" si="75"/>
        <v>0</v>
      </c>
      <c r="D309" s="205">
        <f t="shared" si="75"/>
        <v>0</v>
      </c>
      <c r="E309" s="205">
        <f t="shared" si="75"/>
        <v>0</v>
      </c>
      <c r="F309" s="205">
        <f t="shared" si="75"/>
        <v>0</v>
      </c>
      <c r="G309" s="205">
        <f t="shared" si="75"/>
        <v>0</v>
      </c>
      <c r="H309" s="205">
        <f t="shared" si="75"/>
        <v>0</v>
      </c>
      <c r="I309" s="205">
        <f t="shared" si="75"/>
        <v>0</v>
      </c>
      <c r="J309" s="205">
        <f t="shared" si="75"/>
        <v>0</v>
      </c>
      <c r="K309" s="205">
        <f t="shared" si="75"/>
        <v>0</v>
      </c>
      <c r="L309" s="205">
        <f t="shared" si="75"/>
        <v>0</v>
      </c>
      <c r="M309" s="205">
        <f t="shared" si="75"/>
        <v>0</v>
      </c>
      <c r="N309" s="205">
        <f t="shared" si="75"/>
        <v>0</v>
      </c>
      <c r="O309" s="205">
        <f t="shared" si="75"/>
        <v>0</v>
      </c>
      <c r="P309" s="205">
        <f t="shared" si="75"/>
        <v>0</v>
      </c>
      <c r="Q309" s="205">
        <f t="shared" si="75"/>
        <v>0</v>
      </c>
      <c r="R309" s="205">
        <f t="shared" si="75"/>
        <v>0</v>
      </c>
      <c r="S309" s="205">
        <f t="shared" si="75"/>
        <v>0</v>
      </c>
      <c r="T309" s="205">
        <f t="shared" si="75"/>
        <v>0</v>
      </c>
      <c r="U309" s="205">
        <f t="shared" si="75"/>
        <v>0</v>
      </c>
    </row>
    <row r="310" ht="15.75" customHeight="1">
      <c r="A310" s="176" t="s">
        <v>138</v>
      </c>
      <c r="B310" s="205">
        <f t="shared" ref="B310:U310" si="76">B86/B$12</f>
        <v>0.000006498781478</v>
      </c>
      <c r="C310" s="205">
        <f t="shared" si="76"/>
        <v>0.000004839404366</v>
      </c>
      <c r="D310" s="205">
        <f t="shared" si="76"/>
        <v>0</v>
      </c>
      <c r="E310" s="205">
        <f t="shared" si="76"/>
        <v>0</v>
      </c>
      <c r="F310" s="205">
        <f t="shared" si="76"/>
        <v>0.000007967111763</v>
      </c>
      <c r="G310" s="205">
        <f t="shared" si="76"/>
        <v>0.00003877703207</v>
      </c>
      <c r="H310" s="205">
        <f t="shared" si="76"/>
        <v>0</v>
      </c>
      <c r="I310" s="205">
        <f t="shared" si="76"/>
        <v>0</v>
      </c>
      <c r="J310" s="205">
        <f t="shared" si="76"/>
        <v>0</v>
      </c>
      <c r="K310" s="205">
        <f t="shared" si="76"/>
        <v>0</v>
      </c>
      <c r="L310" s="205">
        <f t="shared" si="76"/>
        <v>0</v>
      </c>
      <c r="M310" s="205">
        <f t="shared" si="76"/>
        <v>0</v>
      </c>
      <c r="N310" s="205">
        <f t="shared" si="76"/>
        <v>0</v>
      </c>
      <c r="O310" s="205">
        <f t="shared" si="76"/>
        <v>0</v>
      </c>
      <c r="P310" s="205">
        <f t="shared" si="76"/>
        <v>0</v>
      </c>
      <c r="Q310" s="205">
        <f t="shared" si="76"/>
        <v>0</v>
      </c>
      <c r="R310" s="205">
        <f t="shared" si="76"/>
        <v>0</v>
      </c>
      <c r="S310" s="205">
        <f t="shared" si="76"/>
        <v>0.000002003686784</v>
      </c>
      <c r="T310" s="205">
        <f t="shared" si="76"/>
        <v>0</v>
      </c>
      <c r="U310" s="205">
        <f t="shared" si="76"/>
        <v>0</v>
      </c>
    </row>
    <row r="311" ht="15.75" customHeight="1">
      <c r="A311" s="176" t="s">
        <v>139</v>
      </c>
      <c r="B311" s="205">
        <f t="shared" ref="B311:U311" si="77">B87/B$12</f>
        <v>0</v>
      </c>
      <c r="C311" s="205">
        <f t="shared" si="77"/>
        <v>0</v>
      </c>
      <c r="D311" s="205">
        <f t="shared" si="77"/>
        <v>0</v>
      </c>
      <c r="E311" s="205">
        <f t="shared" si="77"/>
        <v>0</v>
      </c>
      <c r="F311" s="205">
        <f t="shared" si="77"/>
        <v>0</v>
      </c>
      <c r="G311" s="205">
        <f t="shared" si="77"/>
        <v>0</v>
      </c>
      <c r="H311" s="205">
        <f t="shared" si="77"/>
        <v>0</v>
      </c>
      <c r="I311" s="205">
        <f t="shared" si="77"/>
        <v>0</v>
      </c>
      <c r="J311" s="205">
        <f t="shared" si="77"/>
        <v>0</v>
      </c>
      <c r="K311" s="205">
        <f t="shared" si="77"/>
        <v>0.000004044644789</v>
      </c>
      <c r="L311" s="205">
        <f t="shared" si="77"/>
        <v>0</v>
      </c>
      <c r="M311" s="205">
        <f t="shared" si="77"/>
        <v>0.00003593072556</v>
      </c>
      <c r="N311" s="205">
        <f t="shared" si="77"/>
        <v>0</v>
      </c>
      <c r="O311" s="205">
        <f t="shared" si="77"/>
        <v>0</v>
      </c>
      <c r="P311" s="205">
        <f t="shared" si="77"/>
        <v>0</v>
      </c>
      <c r="Q311" s="205">
        <f t="shared" si="77"/>
        <v>0.00000721286053</v>
      </c>
      <c r="R311" s="205">
        <f t="shared" si="77"/>
        <v>0.000001773128242</v>
      </c>
      <c r="S311" s="205">
        <f t="shared" si="77"/>
        <v>0</v>
      </c>
      <c r="T311" s="205">
        <f t="shared" si="77"/>
        <v>0</v>
      </c>
      <c r="U311" s="205">
        <f t="shared" si="77"/>
        <v>0</v>
      </c>
    </row>
    <row r="312" ht="15.75" customHeight="1">
      <c r="A312" s="176" t="s">
        <v>140</v>
      </c>
      <c r="B312" s="205">
        <f t="shared" ref="B312:U312" si="78">B88/B$12</f>
        <v>0</v>
      </c>
      <c r="C312" s="205">
        <f t="shared" si="78"/>
        <v>0</v>
      </c>
      <c r="D312" s="205">
        <f t="shared" si="78"/>
        <v>0</v>
      </c>
      <c r="E312" s="205">
        <f t="shared" si="78"/>
        <v>0</v>
      </c>
      <c r="F312" s="205">
        <f t="shared" si="78"/>
        <v>0</v>
      </c>
      <c r="G312" s="205">
        <f t="shared" si="78"/>
        <v>0</v>
      </c>
      <c r="H312" s="205">
        <f t="shared" si="78"/>
        <v>0</v>
      </c>
      <c r="I312" s="205">
        <f t="shared" si="78"/>
        <v>0</v>
      </c>
      <c r="J312" s="205">
        <f t="shared" si="78"/>
        <v>0</v>
      </c>
      <c r="K312" s="205">
        <f t="shared" si="78"/>
        <v>0</v>
      </c>
      <c r="L312" s="205">
        <f t="shared" si="78"/>
        <v>0</v>
      </c>
      <c r="M312" s="205">
        <f t="shared" si="78"/>
        <v>0</v>
      </c>
      <c r="N312" s="205">
        <f t="shared" si="78"/>
        <v>0</v>
      </c>
      <c r="O312" s="205">
        <f t="shared" si="78"/>
        <v>0</v>
      </c>
      <c r="P312" s="205">
        <f t="shared" si="78"/>
        <v>0</v>
      </c>
      <c r="Q312" s="205">
        <f t="shared" si="78"/>
        <v>0</v>
      </c>
      <c r="R312" s="205">
        <f t="shared" si="78"/>
        <v>0</v>
      </c>
      <c r="S312" s="205">
        <f t="shared" si="78"/>
        <v>0</v>
      </c>
      <c r="T312" s="205">
        <f t="shared" si="78"/>
        <v>0</v>
      </c>
      <c r="U312" s="205">
        <f t="shared" si="78"/>
        <v>0</v>
      </c>
    </row>
    <row r="313" ht="15.75" customHeight="1">
      <c r="A313" s="176" t="s">
        <v>141</v>
      </c>
      <c r="B313" s="205">
        <f t="shared" ref="B313:U313" si="79">B89/B$12</f>
        <v>0.0001104792851</v>
      </c>
      <c r="C313" s="205">
        <f t="shared" si="79"/>
        <v>0</v>
      </c>
      <c r="D313" s="205">
        <f t="shared" si="79"/>
        <v>0.000005018216125</v>
      </c>
      <c r="E313" s="205">
        <f t="shared" si="79"/>
        <v>0</v>
      </c>
      <c r="F313" s="205">
        <f t="shared" si="79"/>
        <v>0</v>
      </c>
      <c r="G313" s="205">
        <f t="shared" si="79"/>
        <v>0</v>
      </c>
      <c r="H313" s="205">
        <f t="shared" si="79"/>
        <v>0</v>
      </c>
      <c r="I313" s="205">
        <f t="shared" si="79"/>
        <v>0</v>
      </c>
      <c r="J313" s="205">
        <f t="shared" si="79"/>
        <v>0</v>
      </c>
      <c r="K313" s="205">
        <f t="shared" si="79"/>
        <v>0</v>
      </c>
      <c r="L313" s="205">
        <f t="shared" si="79"/>
        <v>0</v>
      </c>
      <c r="M313" s="205">
        <f t="shared" si="79"/>
        <v>0</v>
      </c>
      <c r="N313" s="205">
        <f t="shared" si="79"/>
        <v>0</v>
      </c>
      <c r="O313" s="205">
        <f t="shared" si="79"/>
        <v>0</v>
      </c>
      <c r="P313" s="205">
        <f t="shared" si="79"/>
        <v>0</v>
      </c>
      <c r="Q313" s="205">
        <f t="shared" si="79"/>
        <v>0</v>
      </c>
      <c r="R313" s="205">
        <f t="shared" si="79"/>
        <v>0</v>
      </c>
      <c r="S313" s="205">
        <f t="shared" si="79"/>
        <v>0</v>
      </c>
      <c r="T313" s="205">
        <f t="shared" si="79"/>
        <v>0.000001774531568</v>
      </c>
      <c r="U313" s="205">
        <f t="shared" si="79"/>
        <v>0</v>
      </c>
    </row>
    <row r="314" ht="15.75" customHeight="1">
      <c r="A314" s="176" t="s">
        <v>76</v>
      </c>
      <c r="B314" s="205">
        <f t="shared" ref="B314:U314" si="80">B90/B$12</f>
        <v>0</v>
      </c>
      <c r="C314" s="205">
        <f t="shared" si="80"/>
        <v>0</v>
      </c>
      <c r="D314" s="205">
        <f t="shared" si="80"/>
        <v>0</v>
      </c>
      <c r="E314" s="205">
        <f t="shared" si="80"/>
        <v>0</v>
      </c>
      <c r="F314" s="205">
        <f t="shared" si="80"/>
        <v>0</v>
      </c>
      <c r="G314" s="205">
        <f t="shared" si="80"/>
        <v>0</v>
      </c>
      <c r="H314" s="205">
        <f t="shared" si="80"/>
        <v>0</v>
      </c>
      <c r="I314" s="205">
        <f t="shared" si="80"/>
        <v>0</v>
      </c>
      <c r="J314" s="205">
        <f t="shared" si="80"/>
        <v>0</v>
      </c>
      <c r="K314" s="205">
        <f t="shared" si="80"/>
        <v>0</v>
      </c>
      <c r="L314" s="205">
        <f t="shared" si="80"/>
        <v>0</v>
      </c>
      <c r="M314" s="205">
        <f t="shared" si="80"/>
        <v>0</v>
      </c>
      <c r="N314" s="205">
        <f t="shared" si="80"/>
        <v>0</v>
      </c>
      <c r="O314" s="205">
        <f t="shared" si="80"/>
        <v>0</v>
      </c>
      <c r="P314" s="205">
        <f t="shared" si="80"/>
        <v>0</v>
      </c>
      <c r="Q314" s="205">
        <f t="shared" si="80"/>
        <v>0</v>
      </c>
      <c r="R314" s="205">
        <f t="shared" si="80"/>
        <v>0</v>
      </c>
      <c r="S314" s="205">
        <f t="shared" si="80"/>
        <v>0</v>
      </c>
      <c r="T314" s="205">
        <f t="shared" si="80"/>
        <v>0</v>
      </c>
      <c r="U314" s="205">
        <f t="shared" si="80"/>
        <v>0</v>
      </c>
    </row>
    <row r="315" ht="15.75" customHeight="1">
      <c r="A315" s="176" t="s">
        <v>142</v>
      </c>
      <c r="B315" s="205">
        <f t="shared" ref="B315:U315" si="81">B91/B$12</f>
        <v>0</v>
      </c>
      <c r="C315" s="205">
        <f t="shared" si="81"/>
        <v>0</v>
      </c>
      <c r="D315" s="205">
        <f t="shared" si="81"/>
        <v>0</v>
      </c>
      <c r="E315" s="205">
        <f t="shared" si="81"/>
        <v>0</v>
      </c>
      <c r="F315" s="205">
        <f t="shared" si="81"/>
        <v>0</v>
      </c>
      <c r="G315" s="205">
        <f t="shared" si="81"/>
        <v>0</v>
      </c>
      <c r="H315" s="205">
        <f t="shared" si="81"/>
        <v>0</v>
      </c>
      <c r="I315" s="205">
        <f t="shared" si="81"/>
        <v>0</v>
      </c>
      <c r="J315" s="205">
        <f t="shared" si="81"/>
        <v>0</v>
      </c>
      <c r="K315" s="205">
        <f t="shared" si="81"/>
        <v>0</v>
      </c>
      <c r="L315" s="205">
        <f t="shared" si="81"/>
        <v>0</v>
      </c>
      <c r="M315" s="205">
        <f t="shared" si="81"/>
        <v>0</v>
      </c>
      <c r="N315" s="205">
        <f t="shared" si="81"/>
        <v>0</v>
      </c>
      <c r="O315" s="205">
        <f t="shared" si="81"/>
        <v>0</v>
      </c>
      <c r="P315" s="205">
        <f t="shared" si="81"/>
        <v>0</v>
      </c>
      <c r="Q315" s="205">
        <f t="shared" si="81"/>
        <v>0</v>
      </c>
      <c r="R315" s="205">
        <f t="shared" si="81"/>
        <v>0</v>
      </c>
      <c r="S315" s="205">
        <f t="shared" si="81"/>
        <v>0</v>
      </c>
      <c r="T315" s="205">
        <f t="shared" si="81"/>
        <v>0</v>
      </c>
      <c r="U315" s="205">
        <f t="shared" si="81"/>
        <v>0</v>
      </c>
    </row>
    <row r="316" ht="15.75" customHeight="1">
      <c r="A316" s="176" t="s">
        <v>15</v>
      </c>
      <c r="B316" s="205">
        <f t="shared" ref="B316:U316" si="82">B92/B$12</f>
        <v>0.00311941511</v>
      </c>
      <c r="C316" s="205">
        <f t="shared" si="82"/>
        <v>0.001611521654</v>
      </c>
      <c r="D316" s="205">
        <f t="shared" si="82"/>
        <v>0.005073416502</v>
      </c>
      <c r="E316" s="205">
        <f t="shared" si="82"/>
        <v>0.003444683174</v>
      </c>
      <c r="F316" s="205">
        <f t="shared" si="82"/>
        <v>0.002517607317</v>
      </c>
      <c r="G316" s="205">
        <f t="shared" si="82"/>
        <v>0.001518269948</v>
      </c>
      <c r="H316" s="205">
        <f t="shared" si="82"/>
        <v>0.002350458987</v>
      </c>
      <c r="I316" s="205">
        <f t="shared" si="82"/>
        <v>0.00197759592</v>
      </c>
      <c r="J316" s="205">
        <f t="shared" si="82"/>
        <v>0.0008692190299</v>
      </c>
      <c r="K316" s="205">
        <f t="shared" si="82"/>
        <v>0.0008736432745</v>
      </c>
      <c r="L316" s="205">
        <f t="shared" si="82"/>
        <v>0.0006363291652</v>
      </c>
      <c r="M316" s="205">
        <f t="shared" si="82"/>
        <v>0.0003553149528</v>
      </c>
      <c r="N316" s="205">
        <f t="shared" si="82"/>
        <v>0.00236034978</v>
      </c>
      <c r="O316" s="205">
        <f t="shared" si="82"/>
        <v>0.001913166201</v>
      </c>
      <c r="P316" s="205">
        <f t="shared" si="82"/>
        <v>0.002748490679</v>
      </c>
      <c r="Q316" s="205">
        <f t="shared" si="82"/>
        <v>0.003042023929</v>
      </c>
      <c r="R316" s="205">
        <f t="shared" si="82"/>
        <v>0.002211090917</v>
      </c>
      <c r="S316" s="205">
        <f t="shared" si="82"/>
        <v>0.001422617616</v>
      </c>
      <c r="T316" s="205">
        <f t="shared" si="82"/>
        <v>0.001034551904</v>
      </c>
      <c r="U316" s="205">
        <f t="shared" si="82"/>
        <v>0.004946071534</v>
      </c>
    </row>
    <row r="317" ht="15.75" customHeight="1">
      <c r="A317" s="176" t="s">
        <v>16</v>
      </c>
      <c r="B317" s="205">
        <f t="shared" ref="B317:U317" si="83">B93/B$12</f>
        <v>0.00003249390739</v>
      </c>
      <c r="C317" s="205">
        <f t="shared" si="83"/>
        <v>0.000004839404366</v>
      </c>
      <c r="D317" s="205">
        <f t="shared" si="83"/>
        <v>0</v>
      </c>
      <c r="E317" s="205">
        <f t="shared" si="83"/>
        <v>0</v>
      </c>
      <c r="F317" s="205">
        <f t="shared" si="83"/>
        <v>0</v>
      </c>
      <c r="G317" s="205">
        <f t="shared" si="83"/>
        <v>0</v>
      </c>
      <c r="H317" s="205">
        <f t="shared" si="83"/>
        <v>0</v>
      </c>
      <c r="I317" s="205">
        <f t="shared" si="83"/>
        <v>0.000002602099895</v>
      </c>
      <c r="J317" s="205">
        <f t="shared" si="83"/>
        <v>0.00001658814943</v>
      </c>
      <c r="K317" s="205">
        <f t="shared" si="83"/>
        <v>0.0006350092319</v>
      </c>
      <c r="L317" s="205">
        <f t="shared" si="83"/>
        <v>0.0000435841894</v>
      </c>
      <c r="M317" s="205">
        <f t="shared" si="83"/>
        <v>0.0004950455522</v>
      </c>
      <c r="N317" s="205">
        <f t="shared" si="83"/>
        <v>0.0001416666857</v>
      </c>
      <c r="O317" s="205">
        <f t="shared" si="83"/>
        <v>0.000007642474837</v>
      </c>
      <c r="P317" s="205">
        <f t="shared" si="83"/>
        <v>0.000002135579393</v>
      </c>
      <c r="Q317" s="205">
        <f t="shared" si="83"/>
        <v>0</v>
      </c>
      <c r="R317" s="205">
        <f t="shared" si="83"/>
        <v>0.00498071723</v>
      </c>
      <c r="S317" s="205">
        <f t="shared" si="83"/>
        <v>0.0005670433598</v>
      </c>
      <c r="T317" s="205">
        <f t="shared" si="83"/>
        <v>0.004214512474</v>
      </c>
      <c r="U317" s="205">
        <f t="shared" si="83"/>
        <v>0.006633399408</v>
      </c>
    </row>
    <row r="318" ht="15.75" customHeight="1">
      <c r="A318" s="176" t="s">
        <v>17</v>
      </c>
      <c r="B318" s="205">
        <f t="shared" ref="B318:U318" si="84">B94/B$12</f>
        <v>0</v>
      </c>
      <c r="C318" s="205">
        <f t="shared" si="84"/>
        <v>0</v>
      </c>
      <c r="D318" s="205">
        <f t="shared" si="84"/>
        <v>0</v>
      </c>
      <c r="E318" s="205">
        <f t="shared" si="84"/>
        <v>0</v>
      </c>
      <c r="F318" s="205">
        <f t="shared" si="84"/>
        <v>0.00003585200293</v>
      </c>
      <c r="G318" s="205">
        <f t="shared" si="84"/>
        <v>0.000005965697241</v>
      </c>
      <c r="H318" s="205">
        <f t="shared" si="84"/>
        <v>0</v>
      </c>
      <c r="I318" s="205">
        <f t="shared" si="84"/>
        <v>0.00001040839958</v>
      </c>
      <c r="J318" s="205">
        <f t="shared" si="84"/>
        <v>0.000008294074713</v>
      </c>
      <c r="K318" s="205">
        <f t="shared" si="84"/>
        <v>0.000002022322395</v>
      </c>
      <c r="L318" s="205">
        <f t="shared" si="84"/>
        <v>0.00002832972311</v>
      </c>
      <c r="M318" s="205">
        <f t="shared" si="84"/>
        <v>0</v>
      </c>
      <c r="N318" s="205">
        <f t="shared" si="84"/>
        <v>0.000009139786175</v>
      </c>
      <c r="O318" s="205">
        <f t="shared" si="84"/>
        <v>0.00001273745806</v>
      </c>
      <c r="P318" s="205">
        <f t="shared" si="84"/>
        <v>0</v>
      </c>
      <c r="Q318" s="205">
        <f t="shared" si="84"/>
        <v>0.0000108192908</v>
      </c>
      <c r="R318" s="205">
        <f t="shared" si="84"/>
        <v>0</v>
      </c>
      <c r="S318" s="205">
        <f t="shared" si="84"/>
        <v>0</v>
      </c>
      <c r="T318" s="205">
        <f t="shared" si="84"/>
        <v>0</v>
      </c>
      <c r="U318" s="205">
        <f t="shared" si="84"/>
        <v>0</v>
      </c>
    </row>
    <row r="319" ht="15.75" customHeight="1">
      <c r="A319" s="176" t="s">
        <v>143</v>
      </c>
      <c r="B319" s="205">
        <f t="shared" ref="B319:U319" si="85">B95/B$12</f>
        <v>0.003535337124</v>
      </c>
      <c r="C319" s="205">
        <f t="shared" si="85"/>
        <v>0.003915078132</v>
      </c>
      <c r="D319" s="205">
        <f t="shared" si="85"/>
        <v>0.004486285215</v>
      </c>
      <c r="E319" s="205">
        <f t="shared" si="85"/>
        <v>0.005239308272</v>
      </c>
      <c r="F319" s="205">
        <f t="shared" si="85"/>
        <v>0.003712674081</v>
      </c>
      <c r="G319" s="205">
        <f t="shared" si="85"/>
        <v>0.006559284116</v>
      </c>
      <c r="H319" s="205">
        <f t="shared" si="85"/>
        <v>0.006651613858</v>
      </c>
      <c r="I319" s="205">
        <f t="shared" si="85"/>
        <v>0.003338494165</v>
      </c>
      <c r="J319" s="205">
        <f t="shared" si="85"/>
        <v>0.00419846062</v>
      </c>
      <c r="K319" s="205">
        <f t="shared" si="85"/>
        <v>0.00517714533</v>
      </c>
      <c r="L319" s="205">
        <f t="shared" si="85"/>
        <v>0.004491350718</v>
      </c>
      <c r="M319" s="205">
        <f t="shared" si="85"/>
        <v>0.003623014827</v>
      </c>
      <c r="N319" s="205">
        <f t="shared" si="85"/>
        <v>0.0006831990166</v>
      </c>
      <c r="O319" s="205">
        <f t="shared" si="85"/>
        <v>0.0008992645392</v>
      </c>
      <c r="P319" s="205">
        <f t="shared" si="85"/>
        <v>0.00260540686</v>
      </c>
      <c r="Q319" s="205">
        <f t="shared" si="85"/>
        <v>0.0006347317267</v>
      </c>
      <c r="R319" s="205">
        <f t="shared" si="85"/>
        <v>0.0006064098586</v>
      </c>
      <c r="S319" s="205">
        <f t="shared" si="85"/>
        <v>0.001194197323</v>
      </c>
      <c r="T319" s="205">
        <f t="shared" si="85"/>
        <v>0.001148121925</v>
      </c>
      <c r="U319" s="205">
        <f t="shared" si="85"/>
        <v>0.001999850341</v>
      </c>
    </row>
    <row r="320" ht="15.75" customHeight="1">
      <c r="A320" s="176" t="s">
        <v>18</v>
      </c>
      <c r="B320" s="205">
        <f t="shared" ref="B320:U320" si="86">B96/B$12</f>
        <v>0.0001754670999</v>
      </c>
      <c r="C320" s="205">
        <f t="shared" si="86"/>
        <v>0.0004065099668</v>
      </c>
      <c r="D320" s="205">
        <f t="shared" si="86"/>
        <v>0.0004365848028</v>
      </c>
      <c r="E320" s="205">
        <f t="shared" si="86"/>
        <v>0.0004237309259</v>
      </c>
      <c r="F320" s="205">
        <f t="shared" si="86"/>
        <v>0.00001195066764</v>
      </c>
      <c r="G320" s="205">
        <f t="shared" si="86"/>
        <v>0.000008948545861</v>
      </c>
      <c r="H320" s="205">
        <f t="shared" si="86"/>
        <v>0.0002294936334</v>
      </c>
      <c r="I320" s="205">
        <f t="shared" si="86"/>
        <v>0</v>
      </c>
      <c r="J320" s="205">
        <f t="shared" si="86"/>
        <v>0</v>
      </c>
      <c r="K320" s="205">
        <f t="shared" si="86"/>
        <v>0.000002022322395</v>
      </c>
      <c r="L320" s="205">
        <f t="shared" si="86"/>
        <v>0</v>
      </c>
      <c r="M320" s="205">
        <f t="shared" si="86"/>
        <v>0</v>
      </c>
      <c r="N320" s="205">
        <f t="shared" si="86"/>
        <v>0</v>
      </c>
      <c r="O320" s="205">
        <f t="shared" si="86"/>
        <v>0.00003566488257</v>
      </c>
      <c r="P320" s="205">
        <f t="shared" si="86"/>
        <v>0.00007474527877</v>
      </c>
      <c r="Q320" s="205">
        <f t="shared" si="86"/>
        <v>0</v>
      </c>
      <c r="R320" s="205">
        <f t="shared" si="86"/>
        <v>0</v>
      </c>
      <c r="S320" s="205">
        <f t="shared" si="86"/>
        <v>0.000006011060351</v>
      </c>
      <c r="T320" s="205">
        <f t="shared" si="86"/>
        <v>0</v>
      </c>
      <c r="U320" s="205">
        <f t="shared" si="86"/>
        <v>0.000008803449779</v>
      </c>
    </row>
    <row r="321" ht="15.75" customHeight="1">
      <c r="A321" s="176" t="s">
        <v>144</v>
      </c>
      <c r="B321" s="205">
        <f t="shared" ref="B321:U321" si="87">B97/B$12</f>
        <v>0</v>
      </c>
      <c r="C321" s="205">
        <f t="shared" si="87"/>
        <v>0.0001306639179</v>
      </c>
      <c r="D321" s="205">
        <f t="shared" si="87"/>
        <v>0.0001856739966</v>
      </c>
      <c r="E321" s="205">
        <f t="shared" si="87"/>
        <v>0.00005483576688</v>
      </c>
      <c r="F321" s="205">
        <f t="shared" si="87"/>
        <v>0</v>
      </c>
      <c r="G321" s="205">
        <f t="shared" si="87"/>
        <v>0.0000298284862</v>
      </c>
      <c r="H321" s="205">
        <f t="shared" si="87"/>
        <v>0</v>
      </c>
      <c r="I321" s="205">
        <f t="shared" si="87"/>
        <v>0.00001040839958</v>
      </c>
      <c r="J321" s="205">
        <f t="shared" si="87"/>
        <v>0.00001492933448</v>
      </c>
      <c r="K321" s="205">
        <f t="shared" si="87"/>
        <v>0.000006066967184</v>
      </c>
      <c r="L321" s="205">
        <f t="shared" si="87"/>
        <v>0.00002397130417</v>
      </c>
      <c r="M321" s="205">
        <f t="shared" si="87"/>
        <v>0.00001197690852</v>
      </c>
      <c r="N321" s="205">
        <f t="shared" si="87"/>
        <v>0</v>
      </c>
      <c r="O321" s="205">
        <f t="shared" si="87"/>
        <v>0.0003923137083</v>
      </c>
      <c r="P321" s="205">
        <f t="shared" si="87"/>
        <v>0.000004271158787</v>
      </c>
      <c r="Q321" s="205">
        <f t="shared" si="87"/>
        <v>0.000009016075663</v>
      </c>
      <c r="R321" s="205">
        <f t="shared" si="87"/>
        <v>0.001622412341</v>
      </c>
      <c r="S321" s="205">
        <f t="shared" si="87"/>
        <v>0</v>
      </c>
      <c r="T321" s="205">
        <f t="shared" si="87"/>
        <v>0.000003549063136</v>
      </c>
      <c r="U321" s="205">
        <f t="shared" si="87"/>
        <v>0.00002347586608</v>
      </c>
    </row>
    <row r="322" ht="15.75" customHeight="1">
      <c r="A322" s="176" t="s">
        <v>145</v>
      </c>
      <c r="B322" s="205">
        <f t="shared" ref="B322:U322" si="88">B98/B$12</f>
        <v>0</v>
      </c>
      <c r="C322" s="205">
        <f t="shared" si="88"/>
        <v>0</v>
      </c>
      <c r="D322" s="205">
        <f t="shared" si="88"/>
        <v>0</v>
      </c>
      <c r="E322" s="205">
        <f t="shared" si="88"/>
        <v>0</v>
      </c>
      <c r="F322" s="205">
        <f t="shared" si="88"/>
        <v>0</v>
      </c>
      <c r="G322" s="205">
        <f t="shared" si="88"/>
        <v>0</v>
      </c>
      <c r="H322" s="205">
        <f t="shared" si="88"/>
        <v>0</v>
      </c>
      <c r="I322" s="205">
        <f t="shared" si="88"/>
        <v>0</v>
      </c>
      <c r="J322" s="205">
        <f t="shared" si="88"/>
        <v>0</v>
      </c>
      <c r="K322" s="205">
        <f t="shared" si="88"/>
        <v>0</v>
      </c>
      <c r="L322" s="205">
        <f t="shared" si="88"/>
        <v>0</v>
      </c>
      <c r="M322" s="205">
        <f t="shared" si="88"/>
        <v>0</v>
      </c>
      <c r="N322" s="205">
        <f t="shared" si="88"/>
        <v>0</v>
      </c>
      <c r="O322" s="205">
        <f t="shared" si="88"/>
        <v>0</v>
      </c>
      <c r="P322" s="205">
        <f t="shared" si="88"/>
        <v>0</v>
      </c>
      <c r="Q322" s="205">
        <f t="shared" si="88"/>
        <v>0</v>
      </c>
      <c r="R322" s="205">
        <f t="shared" si="88"/>
        <v>0</v>
      </c>
      <c r="S322" s="205">
        <f t="shared" si="88"/>
        <v>0</v>
      </c>
      <c r="T322" s="205">
        <f t="shared" si="88"/>
        <v>0</v>
      </c>
      <c r="U322" s="205">
        <f t="shared" si="88"/>
        <v>0</v>
      </c>
    </row>
    <row r="323" ht="15.75" customHeight="1">
      <c r="A323" s="176" t="s">
        <v>524</v>
      </c>
      <c r="B323" s="205">
        <f t="shared" ref="B323:U323" si="89">B99/B$12</f>
        <v>0</v>
      </c>
      <c r="C323" s="205">
        <f t="shared" si="89"/>
        <v>0</v>
      </c>
      <c r="D323" s="205">
        <f t="shared" si="89"/>
        <v>0</v>
      </c>
      <c r="E323" s="205">
        <f t="shared" si="89"/>
        <v>0</v>
      </c>
      <c r="F323" s="205">
        <f t="shared" si="89"/>
        <v>0</v>
      </c>
      <c r="G323" s="205">
        <f t="shared" si="89"/>
        <v>0</v>
      </c>
      <c r="H323" s="205">
        <f t="shared" si="89"/>
        <v>0</v>
      </c>
      <c r="I323" s="205">
        <f t="shared" si="89"/>
        <v>0</v>
      </c>
      <c r="J323" s="205">
        <f t="shared" si="89"/>
        <v>0</v>
      </c>
      <c r="K323" s="205">
        <f t="shared" si="89"/>
        <v>0</v>
      </c>
      <c r="L323" s="205">
        <f t="shared" si="89"/>
        <v>0</v>
      </c>
      <c r="M323" s="205">
        <f t="shared" si="89"/>
        <v>0</v>
      </c>
      <c r="N323" s="205">
        <f t="shared" si="89"/>
        <v>0</v>
      </c>
      <c r="O323" s="205">
        <f t="shared" si="89"/>
        <v>0</v>
      </c>
      <c r="P323" s="205">
        <f t="shared" si="89"/>
        <v>0</v>
      </c>
      <c r="Q323" s="205">
        <f t="shared" si="89"/>
        <v>0</v>
      </c>
      <c r="R323" s="205">
        <f t="shared" si="89"/>
        <v>0</v>
      </c>
      <c r="S323" s="205">
        <f t="shared" si="89"/>
        <v>0</v>
      </c>
      <c r="T323" s="205">
        <f t="shared" si="89"/>
        <v>0</v>
      </c>
      <c r="U323" s="205">
        <f t="shared" si="89"/>
        <v>0</v>
      </c>
    </row>
    <row r="324" ht="15.75" customHeight="1">
      <c r="A324" s="176" t="s">
        <v>146</v>
      </c>
      <c r="B324" s="205">
        <f t="shared" ref="B324:U324" si="90">B100/B$12</f>
        <v>0</v>
      </c>
      <c r="C324" s="205">
        <f t="shared" si="90"/>
        <v>0</v>
      </c>
      <c r="D324" s="205">
        <f t="shared" si="90"/>
        <v>0</v>
      </c>
      <c r="E324" s="205">
        <f t="shared" si="90"/>
        <v>0</v>
      </c>
      <c r="F324" s="205">
        <f t="shared" si="90"/>
        <v>0.0001912106823</v>
      </c>
      <c r="G324" s="205">
        <f t="shared" si="90"/>
        <v>0</v>
      </c>
      <c r="H324" s="205">
        <f t="shared" si="90"/>
        <v>0</v>
      </c>
      <c r="I324" s="205">
        <f t="shared" si="90"/>
        <v>0.0001066860957</v>
      </c>
      <c r="J324" s="205">
        <f t="shared" si="90"/>
        <v>0</v>
      </c>
      <c r="K324" s="205">
        <f t="shared" si="90"/>
        <v>0</v>
      </c>
      <c r="L324" s="205">
        <f t="shared" si="90"/>
        <v>0</v>
      </c>
      <c r="M324" s="205">
        <f t="shared" si="90"/>
        <v>0</v>
      </c>
      <c r="N324" s="205">
        <f t="shared" si="90"/>
        <v>0</v>
      </c>
      <c r="O324" s="205">
        <f t="shared" si="90"/>
        <v>0</v>
      </c>
      <c r="P324" s="205">
        <f t="shared" si="90"/>
        <v>0</v>
      </c>
      <c r="Q324" s="205">
        <f t="shared" si="90"/>
        <v>0</v>
      </c>
      <c r="R324" s="205">
        <f t="shared" si="90"/>
        <v>0.000001773128242</v>
      </c>
      <c r="S324" s="205">
        <f t="shared" si="90"/>
        <v>0</v>
      </c>
      <c r="T324" s="205">
        <f t="shared" si="90"/>
        <v>0.00001419625254</v>
      </c>
      <c r="U324" s="205">
        <f t="shared" si="90"/>
        <v>0</v>
      </c>
    </row>
    <row r="325" ht="15.75" customHeight="1">
      <c r="A325" s="176" t="s">
        <v>147</v>
      </c>
      <c r="B325" s="205">
        <f t="shared" ref="B325:U325" si="91">B101/B$12</f>
        <v>0.00007798537774</v>
      </c>
      <c r="C325" s="205">
        <f t="shared" si="91"/>
        <v>0</v>
      </c>
      <c r="D325" s="205">
        <f t="shared" si="91"/>
        <v>0</v>
      </c>
      <c r="E325" s="205">
        <f t="shared" si="91"/>
        <v>0</v>
      </c>
      <c r="F325" s="205">
        <f t="shared" si="91"/>
        <v>0</v>
      </c>
      <c r="G325" s="205">
        <f t="shared" si="91"/>
        <v>0</v>
      </c>
      <c r="H325" s="205">
        <f t="shared" si="91"/>
        <v>0</v>
      </c>
      <c r="I325" s="205">
        <f t="shared" si="91"/>
        <v>0</v>
      </c>
      <c r="J325" s="205">
        <f t="shared" si="91"/>
        <v>0</v>
      </c>
      <c r="K325" s="205">
        <f t="shared" si="91"/>
        <v>0</v>
      </c>
      <c r="L325" s="205">
        <f t="shared" si="91"/>
        <v>0</v>
      </c>
      <c r="M325" s="205">
        <f t="shared" si="91"/>
        <v>0</v>
      </c>
      <c r="N325" s="205">
        <f t="shared" si="91"/>
        <v>0</v>
      </c>
      <c r="O325" s="205">
        <f t="shared" si="91"/>
        <v>0</v>
      </c>
      <c r="P325" s="205">
        <f t="shared" si="91"/>
        <v>0</v>
      </c>
      <c r="Q325" s="205">
        <f t="shared" si="91"/>
        <v>0</v>
      </c>
      <c r="R325" s="205">
        <f t="shared" si="91"/>
        <v>0.000003546256483</v>
      </c>
      <c r="S325" s="205">
        <f t="shared" si="91"/>
        <v>0</v>
      </c>
      <c r="T325" s="205">
        <f t="shared" si="91"/>
        <v>0</v>
      </c>
      <c r="U325" s="205">
        <f t="shared" si="91"/>
        <v>0</v>
      </c>
    </row>
    <row r="326" ht="15.75" customHeight="1">
      <c r="A326" s="176" t="s">
        <v>19</v>
      </c>
      <c r="B326" s="205">
        <f t="shared" ref="B326:U326" si="92">B102/B$12</f>
        <v>0.07554183591</v>
      </c>
      <c r="C326" s="205">
        <f t="shared" si="92"/>
        <v>0.06359461278</v>
      </c>
      <c r="D326" s="205">
        <f t="shared" si="92"/>
        <v>0.06201511487</v>
      </c>
      <c r="E326" s="205">
        <f t="shared" si="92"/>
        <v>0.0825527545</v>
      </c>
      <c r="F326" s="205">
        <f t="shared" si="92"/>
        <v>0.09305188183</v>
      </c>
      <c r="G326" s="205">
        <f t="shared" si="92"/>
        <v>0.09203579418</v>
      </c>
      <c r="H326" s="205">
        <f t="shared" si="92"/>
        <v>0.06639028724</v>
      </c>
      <c r="I326" s="205">
        <f t="shared" si="92"/>
        <v>0.1020621642</v>
      </c>
      <c r="J326" s="205">
        <f t="shared" si="92"/>
        <v>0.06715214651</v>
      </c>
      <c r="K326" s="205">
        <f t="shared" si="92"/>
        <v>0.04048487202</v>
      </c>
      <c r="L326" s="205">
        <f t="shared" si="92"/>
        <v>0.03934126856</v>
      </c>
      <c r="M326" s="205">
        <f t="shared" si="92"/>
        <v>0.03793086928</v>
      </c>
      <c r="N326" s="205">
        <f t="shared" si="92"/>
        <v>0.04190591961</v>
      </c>
      <c r="O326" s="205">
        <f t="shared" si="92"/>
        <v>0.03867347017</v>
      </c>
      <c r="P326" s="205">
        <f t="shared" si="92"/>
        <v>0.02909513366</v>
      </c>
      <c r="Q326" s="205">
        <f t="shared" si="92"/>
        <v>0.01720447558</v>
      </c>
      <c r="R326" s="205">
        <f t="shared" si="92"/>
        <v>0.01512123764</v>
      </c>
      <c r="S326" s="205">
        <f t="shared" si="92"/>
        <v>0.0188146189</v>
      </c>
      <c r="T326" s="205">
        <f t="shared" si="92"/>
        <v>0.01808070215</v>
      </c>
      <c r="U326" s="205">
        <f t="shared" si="92"/>
        <v>0.01353090231</v>
      </c>
    </row>
    <row r="327" ht="15.75" customHeight="1">
      <c r="A327" s="176" t="s">
        <v>148</v>
      </c>
      <c r="B327" s="205">
        <f t="shared" ref="B327:U327" si="93">B103/B$12</f>
        <v>0</v>
      </c>
      <c r="C327" s="205">
        <f t="shared" si="93"/>
        <v>0</v>
      </c>
      <c r="D327" s="205">
        <f t="shared" si="93"/>
        <v>0</v>
      </c>
      <c r="E327" s="205">
        <f t="shared" si="93"/>
        <v>0</v>
      </c>
      <c r="F327" s="205">
        <f t="shared" si="93"/>
        <v>0</v>
      </c>
      <c r="G327" s="205">
        <f t="shared" si="93"/>
        <v>0</v>
      </c>
      <c r="H327" s="205">
        <f t="shared" si="93"/>
        <v>0</v>
      </c>
      <c r="I327" s="205">
        <f t="shared" si="93"/>
        <v>0</v>
      </c>
      <c r="J327" s="205">
        <f t="shared" si="93"/>
        <v>0</v>
      </c>
      <c r="K327" s="205">
        <f t="shared" si="93"/>
        <v>0</v>
      </c>
      <c r="L327" s="205">
        <f t="shared" si="93"/>
        <v>0</v>
      </c>
      <c r="M327" s="205">
        <f t="shared" si="93"/>
        <v>0</v>
      </c>
      <c r="N327" s="205">
        <f t="shared" si="93"/>
        <v>0</v>
      </c>
      <c r="O327" s="205">
        <f t="shared" si="93"/>
        <v>0</v>
      </c>
      <c r="P327" s="205">
        <f t="shared" si="93"/>
        <v>0</v>
      </c>
      <c r="Q327" s="205">
        <f t="shared" si="93"/>
        <v>0</v>
      </c>
      <c r="R327" s="205">
        <f t="shared" si="93"/>
        <v>0</v>
      </c>
      <c r="S327" s="205">
        <f t="shared" si="93"/>
        <v>0</v>
      </c>
      <c r="T327" s="205">
        <f t="shared" si="93"/>
        <v>0</v>
      </c>
      <c r="U327" s="205">
        <f t="shared" si="93"/>
        <v>0</v>
      </c>
    </row>
    <row r="328" ht="15.75" customHeight="1">
      <c r="A328" s="176" t="s">
        <v>20</v>
      </c>
      <c r="B328" s="205">
        <f t="shared" ref="B328:U328" si="94">B104/B$12</f>
        <v>0</v>
      </c>
      <c r="C328" s="205">
        <f t="shared" si="94"/>
        <v>0</v>
      </c>
      <c r="D328" s="205">
        <f t="shared" si="94"/>
        <v>0.0002057468611</v>
      </c>
      <c r="E328" s="205">
        <f t="shared" si="94"/>
        <v>0.00003489548801</v>
      </c>
      <c r="F328" s="205">
        <f t="shared" si="94"/>
        <v>0</v>
      </c>
      <c r="G328" s="205">
        <f t="shared" si="94"/>
        <v>0.00007158836689</v>
      </c>
      <c r="H328" s="205">
        <f t="shared" si="94"/>
        <v>0.000007403020432</v>
      </c>
      <c r="I328" s="205">
        <f t="shared" si="94"/>
        <v>0.0001691364931</v>
      </c>
      <c r="J328" s="205">
        <f t="shared" si="94"/>
        <v>0.00006469378276</v>
      </c>
      <c r="K328" s="205">
        <f t="shared" si="94"/>
        <v>0.001690661522</v>
      </c>
      <c r="L328" s="205">
        <f t="shared" si="94"/>
        <v>0.0003530319341</v>
      </c>
      <c r="M328" s="205">
        <f t="shared" si="94"/>
        <v>0.004395525427</v>
      </c>
      <c r="N328" s="205">
        <f t="shared" si="94"/>
        <v>0.0001713709908</v>
      </c>
      <c r="O328" s="205">
        <f t="shared" si="94"/>
        <v>0.0003591963173</v>
      </c>
      <c r="P328" s="205">
        <f t="shared" si="94"/>
        <v>0.0002690830036</v>
      </c>
      <c r="Q328" s="205">
        <f t="shared" si="94"/>
        <v>0.0002001568797</v>
      </c>
      <c r="R328" s="205">
        <f t="shared" si="94"/>
        <v>0</v>
      </c>
      <c r="S328" s="205">
        <f t="shared" si="94"/>
        <v>0.0001162138335</v>
      </c>
      <c r="T328" s="205">
        <f t="shared" si="94"/>
        <v>0</v>
      </c>
      <c r="U328" s="205">
        <f t="shared" si="94"/>
        <v>0.00000146724163</v>
      </c>
    </row>
    <row r="329" ht="15.75" customHeight="1">
      <c r="A329" s="176" t="s">
        <v>149</v>
      </c>
      <c r="B329" s="205">
        <f t="shared" ref="B329:U329" si="95">B105/B$12</f>
        <v>0.00009748172218</v>
      </c>
      <c r="C329" s="205">
        <f t="shared" si="95"/>
        <v>0.00002419702183</v>
      </c>
      <c r="D329" s="205">
        <f t="shared" si="95"/>
        <v>0.00001003643225</v>
      </c>
      <c r="E329" s="205">
        <f t="shared" si="95"/>
        <v>0.00001495520915</v>
      </c>
      <c r="F329" s="205">
        <f t="shared" si="95"/>
        <v>0.00002390133529</v>
      </c>
      <c r="G329" s="205">
        <f t="shared" si="95"/>
        <v>0</v>
      </c>
      <c r="H329" s="205">
        <f t="shared" si="95"/>
        <v>0.000003701510216</v>
      </c>
      <c r="I329" s="205">
        <f t="shared" si="95"/>
        <v>0.000002602099895</v>
      </c>
      <c r="J329" s="205">
        <f t="shared" si="95"/>
        <v>0.000009952889656</v>
      </c>
      <c r="K329" s="205">
        <f t="shared" si="95"/>
        <v>0</v>
      </c>
      <c r="L329" s="205">
        <f t="shared" si="95"/>
        <v>0.00001525446629</v>
      </c>
      <c r="M329" s="205">
        <f t="shared" si="95"/>
        <v>0.00000598845426</v>
      </c>
      <c r="N329" s="205">
        <f t="shared" si="95"/>
        <v>0.000002284946544</v>
      </c>
      <c r="O329" s="205">
        <f t="shared" si="95"/>
        <v>0.00001273745806</v>
      </c>
      <c r="P329" s="205">
        <f t="shared" si="95"/>
        <v>0.00001067789697</v>
      </c>
      <c r="Q329" s="205">
        <f t="shared" si="95"/>
        <v>0</v>
      </c>
      <c r="R329" s="205">
        <f t="shared" si="95"/>
        <v>0</v>
      </c>
      <c r="S329" s="205">
        <f t="shared" si="95"/>
        <v>0</v>
      </c>
      <c r="T329" s="205">
        <f t="shared" si="95"/>
        <v>0</v>
      </c>
      <c r="U329" s="205">
        <f t="shared" si="95"/>
        <v>0</v>
      </c>
    </row>
    <row r="330" ht="15.75" customHeight="1">
      <c r="A330" s="176" t="s">
        <v>150</v>
      </c>
      <c r="B330" s="205">
        <f t="shared" ref="B330:U330" si="96">B106/B$12</f>
        <v>0</v>
      </c>
      <c r="C330" s="205">
        <f t="shared" si="96"/>
        <v>0</v>
      </c>
      <c r="D330" s="205">
        <f t="shared" si="96"/>
        <v>0</v>
      </c>
      <c r="E330" s="205">
        <f t="shared" si="96"/>
        <v>0</v>
      </c>
      <c r="F330" s="205">
        <f t="shared" si="96"/>
        <v>0</v>
      </c>
      <c r="G330" s="205">
        <f t="shared" si="96"/>
        <v>0</v>
      </c>
      <c r="H330" s="205">
        <f t="shared" si="96"/>
        <v>0</v>
      </c>
      <c r="I330" s="205">
        <f t="shared" si="96"/>
        <v>0</v>
      </c>
      <c r="J330" s="205">
        <f t="shared" si="96"/>
        <v>0</v>
      </c>
      <c r="K330" s="205">
        <f t="shared" si="96"/>
        <v>0</v>
      </c>
      <c r="L330" s="205">
        <f t="shared" si="96"/>
        <v>0</v>
      </c>
      <c r="M330" s="205">
        <f t="shared" si="96"/>
        <v>0</v>
      </c>
      <c r="N330" s="205">
        <f t="shared" si="96"/>
        <v>0</v>
      </c>
      <c r="O330" s="205">
        <f t="shared" si="96"/>
        <v>0</v>
      </c>
      <c r="P330" s="205">
        <f t="shared" si="96"/>
        <v>0</v>
      </c>
      <c r="Q330" s="205">
        <f t="shared" si="96"/>
        <v>0</v>
      </c>
      <c r="R330" s="205">
        <f t="shared" si="96"/>
        <v>0</v>
      </c>
      <c r="S330" s="205">
        <f t="shared" si="96"/>
        <v>0</v>
      </c>
      <c r="T330" s="205">
        <f t="shared" si="96"/>
        <v>0</v>
      </c>
      <c r="U330" s="205">
        <f t="shared" si="96"/>
        <v>0</v>
      </c>
    </row>
    <row r="331" ht="15.75" customHeight="1">
      <c r="A331" s="176" t="s">
        <v>525</v>
      </c>
      <c r="B331" s="205">
        <f t="shared" ref="B331:U331" si="97">B107/B$12</f>
        <v>0.002190089358</v>
      </c>
      <c r="C331" s="205">
        <f t="shared" si="97"/>
        <v>0.001645397484</v>
      </c>
      <c r="D331" s="205">
        <f t="shared" si="97"/>
        <v>0.005168762608</v>
      </c>
      <c r="E331" s="205">
        <f t="shared" si="97"/>
        <v>0.01094222803</v>
      </c>
      <c r="F331" s="205">
        <f t="shared" si="97"/>
        <v>0.01240877657</v>
      </c>
      <c r="G331" s="205">
        <f t="shared" si="97"/>
        <v>0.0139388516</v>
      </c>
      <c r="H331" s="205">
        <f t="shared" si="97"/>
        <v>0.03200325733</v>
      </c>
      <c r="I331" s="205">
        <f t="shared" si="97"/>
        <v>0.01754075539</v>
      </c>
      <c r="J331" s="205">
        <f t="shared" si="97"/>
        <v>0.02891977971</v>
      </c>
      <c r="K331" s="205">
        <f t="shared" si="97"/>
        <v>0.01501574378</v>
      </c>
      <c r="L331" s="205">
        <f t="shared" si="97"/>
        <v>0.0175578907</v>
      </c>
      <c r="M331" s="205">
        <f t="shared" si="97"/>
        <v>0.01568975016</v>
      </c>
      <c r="N331" s="205">
        <f t="shared" si="97"/>
        <v>0.02518011091</v>
      </c>
      <c r="O331" s="205">
        <f t="shared" si="97"/>
        <v>0.01569509582</v>
      </c>
      <c r="P331" s="205">
        <f t="shared" si="97"/>
        <v>0.02996858563</v>
      </c>
      <c r="Q331" s="205">
        <f t="shared" si="97"/>
        <v>0.008644613346</v>
      </c>
      <c r="R331" s="205">
        <f t="shared" si="97"/>
        <v>0</v>
      </c>
      <c r="S331" s="205">
        <f t="shared" si="97"/>
        <v>0</v>
      </c>
      <c r="T331" s="205">
        <f t="shared" si="97"/>
        <v>0</v>
      </c>
      <c r="U331" s="205">
        <f t="shared" si="97"/>
        <v>0</v>
      </c>
    </row>
    <row r="332" ht="15.75" customHeight="1">
      <c r="A332" s="176" t="s">
        <v>21</v>
      </c>
      <c r="B332" s="205">
        <f t="shared" ref="B332:U332" si="98">B108/B$12</f>
        <v>0.007220146223</v>
      </c>
      <c r="C332" s="205">
        <f t="shared" si="98"/>
        <v>0.01571838538</v>
      </c>
      <c r="D332" s="205">
        <f t="shared" si="98"/>
        <v>0.006905065387</v>
      </c>
      <c r="E332" s="205">
        <f t="shared" si="98"/>
        <v>0.003320056431</v>
      </c>
      <c r="F332" s="205">
        <f t="shared" si="98"/>
        <v>0.001366359667</v>
      </c>
      <c r="G332" s="205">
        <f t="shared" si="98"/>
        <v>0.001348247576</v>
      </c>
      <c r="H332" s="205">
        <f t="shared" si="98"/>
        <v>0.0009327805745</v>
      </c>
      <c r="I332" s="205">
        <f t="shared" si="98"/>
        <v>0.000863897165</v>
      </c>
      <c r="J332" s="205">
        <f t="shared" si="98"/>
        <v>0.001668767832</v>
      </c>
      <c r="K332" s="205">
        <f t="shared" si="98"/>
        <v>0.001571344501</v>
      </c>
      <c r="L332" s="205">
        <f t="shared" si="98"/>
        <v>0.001832715164</v>
      </c>
      <c r="M332" s="205">
        <f t="shared" si="98"/>
        <v>0.003395453566</v>
      </c>
      <c r="N332" s="205">
        <f t="shared" si="98"/>
        <v>0.002565994969</v>
      </c>
      <c r="O332" s="205">
        <f t="shared" si="98"/>
        <v>0.003265884247</v>
      </c>
      <c r="P332" s="205">
        <f t="shared" si="98"/>
        <v>0.002455916302</v>
      </c>
      <c r="Q332" s="205">
        <f t="shared" si="98"/>
        <v>0.002607449082</v>
      </c>
      <c r="R332" s="205">
        <f t="shared" si="98"/>
        <v>0.001523117159</v>
      </c>
      <c r="S332" s="205">
        <f t="shared" si="98"/>
        <v>0.002520637974</v>
      </c>
      <c r="T332" s="205">
        <f t="shared" si="98"/>
        <v>0.00252338389</v>
      </c>
      <c r="U332" s="205">
        <f t="shared" si="98"/>
        <v>0.002296233151</v>
      </c>
    </row>
    <row r="333" ht="15.75" customHeight="1">
      <c r="A333" s="176" t="s">
        <v>151</v>
      </c>
      <c r="B333" s="205">
        <f t="shared" ref="B333:U333" si="99">B109/B$12</f>
        <v>0</v>
      </c>
      <c r="C333" s="205">
        <f t="shared" si="99"/>
        <v>0</v>
      </c>
      <c r="D333" s="205">
        <f t="shared" si="99"/>
        <v>0</v>
      </c>
      <c r="E333" s="205">
        <f t="shared" si="99"/>
        <v>0</v>
      </c>
      <c r="F333" s="205">
        <f t="shared" si="99"/>
        <v>0</v>
      </c>
      <c r="G333" s="205">
        <f t="shared" si="99"/>
        <v>0</v>
      </c>
      <c r="H333" s="205">
        <f t="shared" si="99"/>
        <v>0</v>
      </c>
      <c r="I333" s="205">
        <f t="shared" si="99"/>
        <v>0</v>
      </c>
      <c r="J333" s="205">
        <f t="shared" si="99"/>
        <v>0</v>
      </c>
      <c r="K333" s="205">
        <f t="shared" si="99"/>
        <v>0</v>
      </c>
      <c r="L333" s="205">
        <f t="shared" si="99"/>
        <v>0</v>
      </c>
      <c r="M333" s="205">
        <f t="shared" si="99"/>
        <v>0</v>
      </c>
      <c r="N333" s="205">
        <f t="shared" si="99"/>
        <v>0</v>
      </c>
      <c r="O333" s="205">
        <f t="shared" si="99"/>
        <v>0</v>
      </c>
      <c r="P333" s="205">
        <f t="shared" si="99"/>
        <v>0</v>
      </c>
      <c r="Q333" s="205">
        <f t="shared" si="99"/>
        <v>0</v>
      </c>
      <c r="R333" s="205">
        <f t="shared" si="99"/>
        <v>0</v>
      </c>
      <c r="S333" s="205">
        <f t="shared" si="99"/>
        <v>0</v>
      </c>
      <c r="T333" s="205">
        <f t="shared" si="99"/>
        <v>0</v>
      </c>
      <c r="U333" s="205">
        <f t="shared" si="99"/>
        <v>0</v>
      </c>
    </row>
    <row r="334" ht="15.75" customHeight="1">
      <c r="A334" s="176" t="s">
        <v>152</v>
      </c>
      <c r="B334" s="205">
        <f t="shared" ref="B334:U334" si="100">B110/B$12</f>
        <v>0</v>
      </c>
      <c r="C334" s="205">
        <f t="shared" si="100"/>
        <v>0</v>
      </c>
      <c r="D334" s="205">
        <f t="shared" si="100"/>
        <v>0</v>
      </c>
      <c r="E334" s="205">
        <f t="shared" si="100"/>
        <v>0.0008574319912</v>
      </c>
      <c r="F334" s="205">
        <f t="shared" si="100"/>
        <v>0</v>
      </c>
      <c r="G334" s="205">
        <f t="shared" si="100"/>
        <v>0</v>
      </c>
      <c r="H334" s="205">
        <f t="shared" si="100"/>
        <v>0.0002961208173</v>
      </c>
      <c r="I334" s="205">
        <f t="shared" si="100"/>
        <v>0</v>
      </c>
      <c r="J334" s="205">
        <f t="shared" si="100"/>
        <v>0</v>
      </c>
      <c r="K334" s="205">
        <f t="shared" si="100"/>
        <v>0</v>
      </c>
      <c r="L334" s="205">
        <f t="shared" si="100"/>
        <v>0</v>
      </c>
      <c r="M334" s="205">
        <f t="shared" si="100"/>
        <v>0</v>
      </c>
      <c r="N334" s="205">
        <f t="shared" si="100"/>
        <v>0</v>
      </c>
      <c r="O334" s="205">
        <f t="shared" si="100"/>
        <v>0</v>
      </c>
      <c r="P334" s="205">
        <f t="shared" si="100"/>
        <v>0</v>
      </c>
      <c r="Q334" s="205">
        <f t="shared" si="100"/>
        <v>0.0000883575415</v>
      </c>
      <c r="R334" s="205">
        <f t="shared" si="100"/>
        <v>0.0001187995922</v>
      </c>
      <c r="S334" s="205">
        <f t="shared" si="100"/>
        <v>0</v>
      </c>
      <c r="T334" s="205">
        <f t="shared" si="100"/>
        <v>0.00004081422606</v>
      </c>
      <c r="U334" s="205">
        <f t="shared" si="100"/>
        <v>0</v>
      </c>
    </row>
    <row r="335" ht="15.75" customHeight="1">
      <c r="A335" s="176" t="s">
        <v>153</v>
      </c>
      <c r="B335" s="205">
        <f t="shared" ref="B335:U335" si="101">B111/B$12</f>
        <v>0.00003899268887</v>
      </c>
      <c r="C335" s="205">
        <f t="shared" si="101"/>
        <v>0.000009678808732</v>
      </c>
      <c r="D335" s="205">
        <f t="shared" si="101"/>
        <v>0.00001505464837</v>
      </c>
      <c r="E335" s="205">
        <f t="shared" si="101"/>
        <v>0</v>
      </c>
      <c r="F335" s="205">
        <f t="shared" si="101"/>
        <v>0</v>
      </c>
      <c r="G335" s="205">
        <f t="shared" si="101"/>
        <v>0</v>
      </c>
      <c r="H335" s="205">
        <f t="shared" si="101"/>
        <v>0</v>
      </c>
      <c r="I335" s="205">
        <f t="shared" si="101"/>
        <v>0</v>
      </c>
      <c r="J335" s="205">
        <f t="shared" si="101"/>
        <v>0</v>
      </c>
      <c r="K335" s="205">
        <f t="shared" si="101"/>
        <v>0</v>
      </c>
      <c r="L335" s="205">
        <f t="shared" si="101"/>
        <v>0.00000435841894</v>
      </c>
      <c r="M335" s="205">
        <f t="shared" si="101"/>
        <v>0</v>
      </c>
      <c r="N335" s="205">
        <f t="shared" si="101"/>
        <v>0</v>
      </c>
      <c r="O335" s="205">
        <f t="shared" si="101"/>
        <v>0</v>
      </c>
      <c r="P335" s="205">
        <f t="shared" si="101"/>
        <v>0</v>
      </c>
      <c r="Q335" s="205">
        <f t="shared" si="101"/>
        <v>0</v>
      </c>
      <c r="R335" s="205">
        <f t="shared" si="101"/>
        <v>0</v>
      </c>
      <c r="S335" s="205">
        <f t="shared" si="101"/>
        <v>0</v>
      </c>
      <c r="T335" s="205">
        <f t="shared" si="101"/>
        <v>0</v>
      </c>
      <c r="U335" s="205">
        <f t="shared" si="101"/>
        <v>0</v>
      </c>
    </row>
    <row r="336" ht="15.75" customHeight="1">
      <c r="A336" s="176" t="s">
        <v>22</v>
      </c>
      <c r="B336" s="205">
        <f t="shared" ref="B336:U336" si="102">B112/B$12</f>
        <v>0</v>
      </c>
      <c r="C336" s="205">
        <f t="shared" si="102"/>
        <v>0</v>
      </c>
      <c r="D336" s="205">
        <f t="shared" si="102"/>
        <v>0</v>
      </c>
      <c r="E336" s="205">
        <f t="shared" si="102"/>
        <v>0</v>
      </c>
      <c r="F336" s="205">
        <f t="shared" si="102"/>
        <v>0</v>
      </c>
      <c r="G336" s="205">
        <f t="shared" si="102"/>
        <v>0</v>
      </c>
      <c r="H336" s="205">
        <f t="shared" si="102"/>
        <v>0</v>
      </c>
      <c r="I336" s="205">
        <f t="shared" si="102"/>
        <v>0</v>
      </c>
      <c r="J336" s="205">
        <f t="shared" si="102"/>
        <v>0</v>
      </c>
      <c r="K336" s="205">
        <f t="shared" si="102"/>
        <v>0.0001698750811</v>
      </c>
      <c r="L336" s="205">
        <f t="shared" si="102"/>
        <v>0.001682349711</v>
      </c>
      <c r="M336" s="205">
        <f t="shared" si="102"/>
        <v>0.001776574764</v>
      </c>
      <c r="N336" s="205">
        <f t="shared" si="102"/>
        <v>0.000706048482</v>
      </c>
      <c r="O336" s="205">
        <f t="shared" si="102"/>
        <v>0.0009935217288</v>
      </c>
      <c r="P336" s="205">
        <f t="shared" si="102"/>
        <v>0.001413753558</v>
      </c>
      <c r="Q336" s="205">
        <f t="shared" si="102"/>
        <v>0.0004832616555</v>
      </c>
      <c r="R336" s="205">
        <f t="shared" si="102"/>
        <v>0.0007801764263</v>
      </c>
      <c r="S336" s="205">
        <f t="shared" si="102"/>
        <v>0</v>
      </c>
      <c r="T336" s="205">
        <f t="shared" si="102"/>
        <v>0</v>
      </c>
      <c r="U336" s="205">
        <f t="shared" si="102"/>
        <v>0</v>
      </c>
    </row>
    <row r="337" ht="15.75" customHeight="1">
      <c r="A337" s="176" t="s">
        <v>154</v>
      </c>
      <c r="B337" s="205">
        <f t="shared" ref="B337:U337" si="103">B113/B$12</f>
        <v>0</v>
      </c>
      <c r="C337" s="205">
        <f t="shared" si="103"/>
        <v>0</v>
      </c>
      <c r="D337" s="205">
        <f t="shared" si="103"/>
        <v>0</v>
      </c>
      <c r="E337" s="205">
        <f t="shared" si="103"/>
        <v>0</v>
      </c>
      <c r="F337" s="205">
        <f t="shared" si="103"/>
        <v>0.000007967111763</v>
      </c>
      <c r="G337" s="205">
        <f t="shared" si="103"/>
        <v>0</v>
      </c>
      <c r="H337" s="205">
        <f t="shared" si="103"/>
        <v>0</v>
      </c>
      <c r="I337" s="205">
        <f t="shared" si="103"/>
        <v>0</v>
      </c>
      <c r="J337" s="205">
        <f t="shared" si="103"/>
        <v>0</v>
      </c>
      <c r="K337" s="205">
        <f t="shared" si="103"/>
        <v>0.000008089289578</v>
      </c>
      <c r="L337" s="205">
        <f t="shared" si="103"/>
        <v>0</v>
      </c>
      <c r="M337" s="205">
        <f t="shared" si="103"/>
        <v>0</v>
      </c>
      <c r="N337" s="205">
        <f t="shared" si="103"/>
        <v>0</v>
      </c>
      <c r="O337" s="205">
        <f t="shared" si="103"/>
        <v>0</v>
      </c>
      <c r="P337" s="205">
        <f t="shared" si="103"/>
        <v>0</v>
      </c>
      <c r="Q337" s="205">
        <f t="shared" si="103"/>
        <v>0</v>
      </c>
      <c r="R337" s="205">
        <f t="shared" si="103"/>
        <v>0</v>
      </c>
      <c r="S337" s="205">
        <f t="shared" si="103"/>
        <v>0</v>
      </c>
      <c r="T337" s="205">
        <f t="shared" si="103"/>
        <v>0</v>
      </c>
      <c r="U337" s="205">
        <f t="shared" si="103"/>
        <v>0</v>
      </c>
    </row>
    <row r="338" ht="15.75" customHeight="1">
      <c r="A338" s="176" t="s">
        <v>155</v>
      </c>
      <c r="B338" s="205">
        <f t="shared" ref="B338:U338" si="104">B114/B$12</f>
        <v>0</v>
      </c>
      <c r="C338" s="205">
        <f t="shared" si="104"/>
        <v>0</v>
      </c>
      <c r="D338" s="205">
        <f t="shared" si="104"/>
        <v>0</v>
      </c>
      <c r="E338" s="205">
        <f t="shared" si="104"/>
        <v>0</v>
      </c>
      <c r="F338" s="205">
        <f t="shared" si="104"/>
        <v>0</v>
      </c>
      <c r="G338" s="205">
        <f t="shared" si="104"/>
        <v>0</v>
      </c>
      <c r="H338" s="205">
        <f t="shared" si="104"/>
        <v>0</v>
      </c>
      <c r="I338" s="205">
        <f t="shared" si="104"/>
        <v>0</v>
      </c>
      <c r="J338" s="205">
        <f t="shared" si="104"/>
        <v>0</v>
      </c>
      <c r="K338" s="205">
        <f t="shared" si="104"/>
        <v>0</v>
      </c>
      <c r="L338" s="205">
        <f t="shared" si="104"/>
        <v>0</v>
      </c>
      <c r="M338" s="205">
        <f t="shared" si="104"/>
        <v>0</v>
      </c>
      <c r="N338" s="205">
        <f t="shared" si="104"/>
        <v>0</v>
      </c>
      <c r="O338" s="205">
        <f t="shared" si="104"/>
        <v>0</v>
      </c>
      <c r="P338" s="205">
        <f t="shared" si="104"/>
        <v>0</v>
      </c>
      <c r="Q338" s="205">
        <f t="shared" si="104"/>
        <v>0</v>
      </c>
      <c r="R338" s="205">
        <f t="shared" si="104"/>
        <v>0</v>
      </c>
      <c r="S338" s="205">
        <f t="shared" si="104"/>
        <v>0</v>
      </c>
      <c r="T338" s="205">
        <f t="shared" si="104"/>
        <v>0</v>
      </c>
      <c r="U338" s="205">
        <f t="shared" si="104"/>
        <v>0</v>
      </c>
    </row>
    <row r="339" ht="15.75" customHeight="1">
      <c r="A339" s="176" t="s">
        <v>156</v>
      </c>
      <c r="B339" s="205">
        <f t="shared" ref="B339:U339" si="105">B115/B$12</f>
        <v>0</v>
      </c>
      <c r="C339" s="205">
        <f t="shared" si="105"/>
        <v>0</v>
      </c>
      <c r="D339" s="205">
        <f t="shared" si="105"/>
        <v>0</v>
      </c>
      <c r="E339" s="205">
        <f t="shared" si="105"/>
        <v>0</v>
      </c>
      <c r="F339" s="205">
        <f t="shared" si="105"/>
        <v>0</v>
      </c>
      <c r="G339" s="205">
        <f t="shared" si="105"/>
        <v>0</v>
      </c>
      <c r="H339" s="205">
        <f t="shared" si="105"/>
        <v>0</v>
      </c>
      <c r="I339" s="205">
        <f t="shared" si="105"/>
        <v>0</v>
      </c>
      <c r="J339" s="205">
        <f t="shared" si="105"/>
        <v>0</v>
      </c>
      <c r="K339" s="205">
        <f t="shared" si="105"/>
        <v>0</v>
      </c>
      <c r="L339" s="205">
        <f t="shared" si="105"/>
        <v>0</v>
      </c>
      <c r="M339" s="205">
        <f t="shared" si="105"/>
        <v>0</v>
      </c>
      <c r="N339" s="205">
        <f t="shared" si="105"/>
        <v>0</v>
      </c>
      <c r="O339" s="205">
        <f t="shared" si="105"/>
        <v>0</v>
      </c>
      <c r="P339" s="205">
        <f t="shared" si="105"/>
        <v>0</v>
      </c>
      <c r="Q339" s="205">
        <f t="shared" si="105"/>
        <v>0</v>
      </c>
      <c r="R339" s="205">
        <f t="shared" si="105"/>
        <v>0</v>
      </c>
      <c r="S339" s="205">
        <f t="shared" si="105"/>
        <v>0</v>
      </c>
      <c r="T339" s="205">
        <f t="shared" si="105"/>
        <v>0</v>
      </c>
      <c r="U339" s="205">
        <f t="shared" si="105"/>
        <v>0</v>
      </c>
    </row>
    <row r="340" ht="15.75" customHeight="1">
      <c r="A340" s="176" t="s">
        <v>157</v>
      </c>
      <c r="B340" s="205">
        <f t="shared" ref="B340:U340" si="106">B116/B$12</f>
        <v>0</v>
      </c>
      <c r="C340" s="205">
        <f t="shared" si="106"/>
        <v>0</v>
      </c>
      <c r="D340" s="205">
        <f t="shared" si="106"/>
        <v>0</v>
      </c>
      <c r="E340" s="205">
        <f t="shared" si="106"/>
        <v>0</v>
      </c>
      <c r="F340" s="205">
        <f t="shared" si="106"/>
        <v>0</v>
      </c>
      <c r="G340" s="205">
        <f t="shared" si="106"/>
        <v>0</v>
      </c>
      <c r="H340" s="205">
        <f t="shared" si="106"/>
        <v>0</v>
      </c>
      <c r="I340" s="205">
        <f t="shared" si="106"/>
        <v>0</v>
      </c>
      <c r="J340" s="205">
        <f t="shared" si="106"/>
        <v>0</v>
      </c>
      <c r="K340" s="205">
        <f t="shared" si="106"/>
        <v>0</v>
      </c>
      <c r="L340" s="205">
        <f t="shared" si="106"/>
        <v>0</v>
      </c>
      <c r="M340" s="205">
        <f t="shared" si="106"/>
        <v>0</v>
      </c>
      <c r="N340" s="205">
        <f t="shared" si="106"/>
        <v>0</v>
      </c>
      <c r="O340" s="205">
        <f t="shared" si="106"/>
        <v>0</v>
      </c>
      <c r="P340" s="205">
        <f t="shared" si="106"/>
        <v>0</v>
      </c>
      <c r="Q340" s="205">
        <f t="shared" si="106"/>
        <v>0</v>
      </c>
      <c r="R340" s="205">
        <f t="shared" si="106"/>
        <v>0</v>
      </c>
      <c r="S340" s="205">
        <f t="shared" si="106"/>
        <v>0</v>
      </c>
      <c r="T340" s="205">
        <f t="shared" si="106"/>
        <v>0.00002306891038</v>
      </c>
      <c r="U340" s="205">
        <f t="shared" si="106"/>
        <v>0</v>
      </c>
    </row>
    <row r="341" ht="15.75" customHeight="1">
      <c r="A341" s="176" t="s">
        <v>158</v>
      </c>
      <c r="B341" s="205">
        <f t="shared" ref="B341:U341" si="107">B117/B$12</f>
        <v>0</v>
      </c>
      <c r="C341" s="205">
        <f t="shared" si="107"/>
        <v>0</v>
      </c>
      <c r="D341" s="205">
        <f t="shared" si="107"/>
        <v>0</v>
      </c>
      <c r="E341" s="205">
        <f t="shared" si="107"/>
        <v>0</v>
      </c>
      <c r="F341" s="205">
        <f t="shared" si="107"/>
        <v>0</v>
      </c>
      <c r="G341" s="205">
        <f t="shared" si="107"/>
        <v>0</v>
      </c>
      <c r="H341" s="205">
        <f t="shared" si="107"/>
        <v>0</v>
      </c>
      <c r="I341" s="205">
        <f t="shared" si="107"/>
        <v>0</v>
      </c>
      <c r="J341" s="205">
        <f t="shared" si="107"/>
        <v>0</v>
      </c>
      <c r="K341" s="205">
        <f t="shared" si="107"/>
        <v>0</v>
      </c>
      <c r="L341" s="205">
        <f t="shared" si="107"/>
        <v>0</v>
      </c>
      <c r="M341" s="205">
        <f t="shared" si="107"/>
        <v>0</v>
      </c>
      <c r="N341" s="205">
        <f t="shared" si="107"/>
        <v>0</v>
      </c>
      <c r="O341" s="205">
        <f t="shared" si="107"/>
        <v>0</v>
      </c>
      <c r="P341" s="205">
        <f t="shared" si="107"/>
        <v>0</v>
      </c>
      <c r="Q341" s="205">
        <f t="shared" si="107"/>
        <v>0</v>
      </c>
      <c r="R341" s="205">
        <f t="shared" si="107"/>
        <v>0</v>
      </c>
      <c r="S341" s="205">
        <f t="shared" si="107"/>
        <v>0</v>
      </c>
      <c r="T341" s="205">
        <f t="shared" si="107"/>
        <v>0</v>
      </c>
      <c r="U341" s="205">
        <f t="shared" si="107"/>
        <v>0</v>
      </c>
    </row>
    <row r="342" ht="15.75" customHeight="1">
      <c r="A342" s="176" t="s">
        <v>23</v>
      </c>
      <c r="B342" s="205">
        <f t="shared" ref="B342:U342" si="108">B118/B$12</f>
        <v>0</v>
      </c>
      <c r="C342" s="205">
        <f t="shared" si="108"/>
        <v>0</v>
      </c>
      <c r="D342" s="205">
        <f t="shared" si="108"/>
        <v>0</v>
      </c>
      <c r="E342" s="205">
        <f t="shared" si="108"/>
        <v>0</v>
      </c>
      <c r="F342" s="205">
        <f t="shared" si="108"/>
        <v>0</v>
      </c>
      <c r="G342" s="205">
        <f t="shared" si="108"/>
        <v>0</v>
      </c>
      <c r="H342" s="205">
        <f t="shared" si="108"/>
        <v>0</v>
      </c>
      <c r="I342" s="205">
        <f t="shared" si="108"/>
        <v>0</v>
      </c>
      <c r="J342" s="205">
        <f t="shared" si="108"/>
        <v>0</v>
      </c>
      <c r="K342" s="205">
        <f t="shared" si="108"/>
        <v>0</v>
      </c>
      <c r="L342" s="205">
        <f t="shared" si="108"/>
        <v>0</v>
      </c>
      <c r="M342" s="205">
        <f t="shared" si="108"/>
        <v>0</v>
      </c>
      <c r="N342" s="205">
        <f t="shared" si="108"/>
        <v>0</v>
      </c>
      <c r="O342" s="205">
        <f t="shared" si="108"/>
        <v>0</v>
      </c>
      <c r="P342" s="205">
        <f t="shared" si="108"/>
        <v>0</v>
      </c>
      <c r="Q342" s="205">
        <f t="shared" si="108"/>
        <v>0</v>
      </c>
      <c r="R342" s="205">
        <f t="shared" si="108"/>
        <v>0</v>
      </c>
      <c r="S342" s="205">
        <f t="shared" si="108"/>
        <v>0</v>
      </c>
      <c r="T342" s="205">
        <f t="shared" si="108"/>
        <v>0</v>
      </c>
      <c r="U342" s="205">
        <f t="shared" si="108"/>
        <v>0</v>
      </c>
    </row>
    <row r="343" ht="15.75" customHeight="1">
      <c r="A343" s="176" t="s">
        <v>159</v>
      </c>
      <c r="B343" s="205">
        <f t="shared" ref="B343:U343" si="109">B119/B$12</f>
        <v>0.02609260764</v>
      </c>
      <c r="C343" s="205">
        <f t="shared" si="109"/>
        <v>0.02271616409</v>
      </c>
      <c r="D343" s="205">
        <f t="shared" si="109"/>
        <v>0.01967140721</v>
      </c>
      <c r="E343" s="205">
        <f t="shared" si="109"/>
        <v>0.0146012692</v>
      </c>
      <c r="F343" s="205">
        <f t="shared" si="109"/>
        <v>0.01210602632</v>
      </c>
      <c r="G343" s="205">
        <f t="shared" si="109"/>
        <v>0.01037733035</v>
      </c>
      <c r="H343" s="205">
        <f t="shared" si="109"/>
        <v>0.01020506367</v>
      </c>
      <c r="I343" s="205">
        <f t="shared" si="109"/>
        <v>0.007004852916</v>
      </c>
      <c r="J343" s="205">
        <f t="shared" si="109"/>
        <v>0.005829075708</v>
      </c>
      <c r="K343" s="205">
        <f t="shared" si="109"/>
        <v>0.006499744176</v>
      </c>
      <c r="L343" s="205">
        <f t="shared" si="109"/>
        <v>0.009357525464</v>
      </c>
      <c r="M343" s="205">
        <f t="shared" si="109"/>
        <v>0.01008056467</v>
      </c>
      <c r="N343" s="205">
        <f t="shared" si="109"/>
        <v>0.01284825442</v>
      </c>
      <c r="O343" s="205">
        <f t="shared" si="109"/>
        <v>0.0188004881</v>
      </c>
      <c r="P343" s="205">
        <f t="shared" si="109"/>
        <v>0.01433187331</v>
      </c>
      <c r="Q343" s="205">
        <f t="shared" si="109"/>
        <v>0.02224987152</v>
      </c>
      <c r="R343" s="205">
        <f t="shared" si="109"/>
        <v>0.03455117691</v>
      </c>
      <c r="S343" s="205">
        <f t="shared" si="109"/>
        <v>0.03183858299</v>
      </c>
      <c r="T343" s="205">
        <f t="shared" si="109"/>
        <v>0.05430776411</v>
      </c>
      <c r="U343" s="205">
        <f t="shared" si="109"/>
        <v>0.0745256041</v>
      </c>
    </row>
    <row r="344" ht="15.75" customHeight="1">
      <c r="A344" s="176" t="s">
        <v>54</v>
      </c>
      <c r="B344" s="205">
        <f t="shared" ref="B344:U344" si="110">B120/B$12</f>
        <v>0</v>
      </c>
      <c r="C344" s="205">
        <f t="shared" si="110"/>
        <v>0</v>
      </c>
      <c r="D344" s="205">
        <f t="shared" si="110"/>
        <v>0</v>
      </c>
      <c r="E344" s="205">
        <f t="shared" si="110"/>
        <v>0</v>
      </c>
      <c r="F344" s="205">
        <f t="shared" si="110"/>
        <v>0</v>
      </c>
      <c r="G344" s="205">
        <f t="shared" si="110"/>
        <v>0</v>
      </c>
      <c r="H344" s="205">
        <f t="shared" si="110"/>
        <v>0</v>
      </c>
      <c r="I344" s="205">
        <f t="shared" si="110"/>
        <v>0</v>
      </c>
      <c r="J344" s="205">
        <f t="shared" si="110"/>
        <v>0</v>
      </c>
      <c r="K344" s="205">
        <f t="shared" si="110"/>
        <v>0</v>
      </c>
      <c r="L344" s="205">
        <f t="shared" si="110"/>
        <v>0</v>
      </c>
      <c r="M344" s="205">
        <f t="shared" si="110"/>
        <v>0</v>
      </c>
      <c r="N344" s="205">
        <f t="shared" si="110"/>
        <v>0</v>
      </c>
      <c r="O344" s="205">
        <f t="shared" si="110"/>
        <v>0</v>
      </c>
      <c r="P344" s="205">
        <f t="shared" si="110"/>
        <v>0</v>
      </c>
      <c r="Q344" s="205">
        <f t="shared" si="110"/>
        <v>0</v>
      </c>
      <c r="R344" s="205">
        <f t="shared" si="110"/>
        <v>0.00001063876945</v>
      </c>
      <c r="S344" s="205">
        <f t="shared" si="110"/>
        <v>0</v>
      </c>
      <c r="T344" s="205">
        <f t="shared" si="110"/>
        <v>0</v>
      </c>
      <c r="U344" s="205">
        <f t="shared" si="110"/>
        <v>0</v>
      </c>
    </row>
    <row r="345" ht="15.75" customHeight="1">
      <c r="A345" s="176" t="s">
        <v>24</v>
      </c>
      <c r="B345" s="205">
        <f t="shared" ref="B345:U345" si="111">B121/B$12</f>
        <v>0.0003639317628</v>
      </c>
      <c r="C345" s="205">
        <f t="shared" si="111"/>
        <v>0.0003871523493</v>
      </c>
      <c r="D345" s="205">
        <f t="shared" si="111"/>
        <v>0.0006473498801</v>
      </c>
      <c r="E345" s="205">
        <f t="shared" si="111"/>
        <v>0.00175972961</v>
      </c>
      <c r="F345" s="205">
        <f t="shared" si="111"/>
        <v>0.003489594952</v>
      </c>
      <c r="G345" s="205">
        <f t="shared" si="111"/>
        <v>0.0008859060403</v>
      </c>
      <c r="H345" s="205">
        <f t="shared" si="111"/>
        <v>0.001110453065</v>
      </c>
      <c r="I345" s="205">
        <f t="shared" si="111"/>
        <v>0.0003903149842</v>
      </c>
      <c r="J345" s="205">
        <f t="shared" si="111"/>
        <v>0.0001592462345</v>
      </c>
      <c r="K345" s="205">
        <f t="shared" si="111"/>
        <v>0.0002285224306</v>
      </c>
      <c r="L345" s="205">
        <f t="shared" si="111"/>
        <v>0.00004576339887</v>
      </c>
      <c r="M345" s="205">
        <f t="shared" si="111"/>
        <v>0.0001537036593</v>
      </c>
      <c r="N345" s="205">
        <f t="shared" si="111"/>
        <v>0.0001165322737</v>
      </c>
      <c r="O345" s="205">
        <f t="shared" si="111"/>
        <v>0.0002267267535</v>
      </c>
      <c r="P345" s="205">
        <f t="shared" si="111"/>
        <v>0.0003950821878</v>
      </c>
      <c r="Q345" s="205">
        <f t="shared" si="111"/>
        <v>0.0002614661942</v>
      </c>
      <c r="R345" s="205">
        <f t="shared" si="111"/>
        <v>0.0006879737577</v>
      </c>
      <c r="S345" s="205">
        <f t="shared" si="111"/>
        <v>0.0006071170955</v>
      </c>
      <c r="T345" s="205">
        <f t="shared" si="111"/>
        <v>0.0004010441344</v>
      </c>
      <c r="U345" s="205">
        <f t="shared" si="111"/>
        <v>0.0006631932166</v>
      </c>
    </row>
    <row r="346" ht="15.75" customHeight="1">
      <c r="A346" s="176" t="s">
        <v>160</v>
      </c>
      <c r="B346" s="205">
        <f t="shared" ref="B346:U346" si="112">B122/B$12</f>
        <v>0</v>
      </c>
      <c r="C346" s="205">
        <f t="shared" si="112"/>
        <v>0</v>
      </c>
      <c r="D346" s="205">
        <f t="shared" si="112"/>
        <v>0</v>
      </c>
      <c r="E346" s="205">
        <f t="shared" si="112"/>
        <v>0</v>
      </c>
      <c r="F346" s="205">
        <f t="shared" si="112"/>
        <v>0</v>
      </c>
      <c r="G346" s="205">
        <f t="shared" si="112"/>
        <v>0</v>
      </c>
      <c r="H346" s="205">
        <f t="shared" si="112"/>
        <v>0</v>
      </c>
      <c r="I346" s="205">
        <f t="shared" si="112"/>
        <v>0</v>
      </c>
      <c r="J346" s="205">
        <f t="shared" si="112"/>
        <v>0</v>
      </c>
      <c r="K346" s="205">
        <f t="shared" si="112"/>
        <v>0</v>
      </c>
      <c r="L346" s="205">
        <f t="shared" si="112"/>
        <v>0</v>
      </c>
      <c r="M346" s="205">
        <f t="shared" si="112"/>
        <v>0</v>
      </c>
      <c r="N346" s="205">
        <f t="shared" si="112"/>
        <v>0</v>
      </c>
      <c r="O346" s="205">
        <f t="shared" si="112"/>
        <v>0</v>
      </c>
      <c r="P346" s="205">
        <f t="shared" si="112"/>
        <v>0</v>
      </c>
      <c r="Q346" s="205">
        <f t="shared" si="112"/>
        <v>0</v>
      </c>
      <c r="R346" s="205">
        <f t="shared" si="112"/>
        <v>0</v>
      </c>
      <c r="S346" s="205">
        <f t="shared" si="112"/>
        <v>0</v>
      </c>
      <c r="T346" s="205">
        <f t="shared" si="112"/>
        <v>0</v>
      </c>
      <c r="U346" s="205">
        <f t="shared" si="112"/>
        <v>0</v>
      </c>
    </row>
    <row r="347" ht="15.75" customHeight="1">
      <c r="A347" s="176" t="s">
        <v>161</v>
      </c>
      <c r="B347" s="205">
        <f t="shared" ref="B347:U347" si="113">B123/B$12</f>
        <v>0</v>
      </c>
      <c r="C347" s="205">
        <f t="shared" si="113"/>
        <v>0</v>
      </c>
      <c r="D347" s="205">
        <f t="shared" si="113"/>
        <v>0</v>
      </c>
      <c r="E347" s="205">
        <f t="shared" si="113"/>
        <v>0</v>
      </c>
      <c r="F347" s="205">
        <f t="shared" si="113"/>
        <v>0</v>
      </c>
      <c r="G347" s="205">
        <f t="shared" si="113"/>
        <v>0</v>
      </c>
      <c r="H347" s="205">
        <f t="shared" si="113"/>
        <v>0</v>
      </c>
      <c r="I347" s="205">
        <f t="shared" si="113"/>
        <v>0.00002341889905</v>
      </c>
      <c r="J347" s="205">
        <f t="shared" si="113"/>
        <v>0</v>
      </c>
      <c r="K347" s="205">
        <f t="shared" si="113"/>
        <v>0</v>
      </c>
      <c r="L347" s="205">
        <f t="shared" si="113"/>
        <v>0</v>
      </c>
      <c r="M347" s="205">
        <f t="shared" si="113"/>
        <v>0</v>
      </c>
      <c r="N347" s="205">
        <f t="shared" si="113"/>
        <v>0</v>
      </c>
      <c r="O347" s="205">
        <f t="shared" si="113"/>
        <v>0</v>
      </c>
      <c r="P347" s="205">
        <f t="shared" si="113"/>
        <v>0</v>
      </c>
      <c r="Q347" s="205">
        <f t="shared" si="113"/>
        <v>0</v>
      </c>
      <c r="R347" s="205">
        <f t="shared" si="113"/>
        <v>0</v>
      </c>
      <c r="S347" s="205">
        <f t="shared" si="113"/>
        <v>0.000004007373567</v>
      </c>
      <c r="T347" s="205">
        <f t="shared" si="113"/>
        <v>0.000003549063136</v>
      </c>
      <c r="U347" s="205">
        <f t="shared" si="113"/>
        <v>0.00000293448326</v>
      </c>
    </row>
    <row r="348" ht="15.75" customHeight="1">
      <c r="A348" s="176" t="s">
        <v>162</v>
      </c>
      <c r="B348" s="205">
        <f t="shared" ref="B348:U348" si="114">B124/B$12</f>
        <v>0</v>
      </c>
      <c r="C348" s="205">
        <f t="shared" si="114"/>
        <v>0</v>
      </c>
      <c r="D348" s="205">
        <f t="shared" si="114"/>
        <v>0</v>
      </c>
      <c r="E348" s="205">
        <f t="shared" si="114"/>
        <v>0</v>
      </c>
      <c r="F348" s="205">
        <f t="shared" si="114"/>
        <v>0</v>
      </c>
      <c r="G348" s="205">
        <f t="shared" si="114"/>
        <v>0</v>
      </c>
      <c r="H348" s="205">
        <f t="shared" si="114"/>
        <v>0</v>
      </c>
      <c r="I348" s="205">
        <f t="shared" si="114"/>
        <v>0</v>
      </c>
      <c r="J348" s="205">
        <f t="shared" si="114"/>
        <v>0</v>
      </c>
      <c r="K348" s="205">
        <f t="shared" si="114"/>
        <v>0</v>
      </c>
      <c r="L348" s="205">
        <f t="shared" si="114"/>
        <v>0</v>
      </c>
      <c r="M348" s="205">
        <f t="shared" si="114"/>
        <v>0</v>
      </c>
      <c r="N348" s="205">
        <f t="shared" si="114"/>
        <v>0</v>
      </c>
      <c r="O348" s="205">
        <f t="shared" si="114"/>
        <v>0</v>
      </c>
      <c r="P348" s="205">
        <f t="shared" si="114"/>
        <v>0</v>
      </c>
      <c r="Q348" s="205">
        <f t="shared" si="114"/>
        <v>0</v>
      </c>
      <c r="R348" s="205">
        <f t="shared" si="114"/>
        <v>0</v>
      </c>
      <c r="S348" s="205">
        <f t="shared" si="114"/>
        <v>0</v>
      </c>
      <c r="T348" s="205">
        <f t="shared" si="114"/>
        <v>0</v>
      </c>
      <c r="U348" s="205">
        <f t="shared" si="114"/>
        <v>0</v>
      </c>
    </row>
    <row r="349" ht="15.75" customHeight="1">
      <c r="A349" s="176" t="s">
        <v>163</v>
      </c>
      <c r="B349" s="205">
        <f t="shared" ref="B349:U349" si="115">B125/B$12</f>
        <v>0</v>
      </c>
      <c r="C349" s="205">
        <f t="shared" si="115"/>
        <v>0</v>
      </c>
      <c r="D349" s="205">
        <f t="shared" si="115"/>
        <v>0</v>
      </c>
      <c r="E349" s="205">
        <f t="shared" si="115"/>
        <v>0</v>
      </c>
      <c r="F349" s="205">
        <f t="shared" si="115"/>
        <v>0</v>
      </c>
      <c r="G349" s="205">
        <f t="shared" si="115"/>
        <v>0</v>
      </c>
      <c r="H349" s="205">
        <f t="shared" si="115"/>
        <v>0</v>
      </c>
      <c r="I349" s="205">
        <f t="shared" si="115"/>
        <v>0.000002602099895</v>
      </c>
      <c r="J349" s="205">
        <f t="shared" si="115"/>
        <v>0</v>
      </c>
      <c r="K349" s="205">
        <f t="shared" si="115"/>
        <v>0</v>
      </c>
      <c r="L349" s="205">
        <f t="shared" si="115"/>
        <v>0</v>
      </c>
      <c r="M349" s="205">
        <f t="shared" si="115"/>
        <v>0</v>
      </c>
      <c r="N349" s="205">
        <f t="shared" si="115"/>
        <v>0</v>
      </c>
      <c r="O349" s="205">
        <f t="shared" si="115"/>
        <v>0</v>
      </c>
      <c r="P349" s="205">
        <f t="shared" si="115"/>
        <v>0</v>
      </c>
      <c r="Q349" s="205">
        <f t="shared" si="115"/>
        <v>0</v>
      </c>
      <c r="R349" s="205">
        <f t="shared" si="115"/>
        <v>0</v>
      </c>
      <c r="S349" s="205">
        <f t="shared" si="115"/>
        <v>0</v>
      </c>
      <c r="T349" s="205">
        <f t="shared" si="115"/>
        <v>0</v>
      </c>
      <c r="U349" s="205">
        <f t="shared" si="115"/>
        <v>0</v>
      </c>
    </row>
    <row r="350" ht="15.75" customHeight="1">
      <c r="A350" s="176" t="s">
        <v>164</v>
      </c>
      <c r="B350" s="205">
        <f t="shared" ref="B350:U350" si="116">B126/B$12</f>
        <v>0</v>
      </c>
      <c r="C350" s="205">
        <f t="shared" si="116"/>
        <v>0</v>
      </c>
      <c r="D350" s="205">
        <f t="shared" si="116"/>
        <v>0</v>
      </c>
      <c r="E350" s="205">
        <f t="shared" si="116"/>
        <v>0</v>
      </c>
      <c r="F350" s="205">
        <f t="shared" si="116"/>
        <v>0</v>
      </c>
      <c r="G350" s="205">
        <f t="shared" si="116"/>
        <v>0</v>
      </c>
      <c r="H350" s="205">
        <f t="shared" si="116"/>
        <v>0</v>
      </c>
      <c r="I350" s="205">
        <f t="shared" si="116"/>
        <v>0</v>
      </c>
      <c r="J350" s="205">
        <f t="shared" si="116"/>
        <v>0</v>
      </c>
      <c r="K350" s="205">
        <f t="shared" si="116"/>
        <v>0</v>
      </c>
      <c r="L350" s="205">
        <f t="shared" si="116"/>
        <v>0</v>
      </c>
      <c r="M350" s="205">
        <f t="shared" si="116"/>
        <v>0</v>
      </c>
      <c r="N350" s="205">
        <f t="shared" si="116"/>
        <v>0</v>
      </c>
      <c r="O350" s="205">
        <f t="shared" si="116"/>
        <v>0</v>
      </c>
      <c r="P350" s="205">
        <f t="shared" si="116"/>
        <v>0</v>
      </c>
      <c r="Q350" s="205">
        <f t="shared" si="116"/>
        <v>0</v>
      </c>
      <c r="R350" s="205">
        <f t="shared" si="116"/>
        <v>0</v>
      </c>
      <c r="S350" s="205">
        <f t="shared" si="116"/>
        <v>0</v>
      </c>
      <c r="T350" s="205">
        <f t="shared" si="116"/>
        <v>0</v>
      </c>
      <c r="U350" s="205">
        <f t="shared" si="116"/>
        <v>0</v>
      </c>
    </row>
    <row r="351" ht="15.75" customHeight="1">
      <c r="A351" s="176" t="s">
        <v>165</v>
      </c>
      <c r="B351" s="205">
        <f t="shared" ref="B351:U351" si="117">B127/B$12</f>
        <v>0.009709179529</v>
      </c>
      <c r="C351" s="205">
        <f t="shared" si="117"/>
        <v>0.0138503753</v>
      </c>
      <c r="D351" s="205">
        <f t="shared" si="117"/>
        <v>0.01372983932</v>
      </c>
      <c r="E351" s="205">
        <f t="shared" si="117"/>
        <v>0.020593323</v>
      </c>
      <c r="F351" s="205">
        <f t="shared" si="117"/>
        <v>0.01254421747</v>
      </c>
      <c r="G351" s="205">
        <f t="shared" si="117"/>
        <v>0.009002237136</v>
      </c>
      <c r="H351" s="205">
        <f t="shared" si="117"/>
        <v>0.009035386438</v>
      </c>
      <c r="I351" s="205">
        <f t="shared" si="117"/>
        <v>0.007668388389</v>
      </c>
      <c r="J351" s="205">
        <f t="shared" si="117"/>
        <v>0.009370645611</v>
      </c>
      <c r="K351" s="205">
        <f t="shared" si="117"/>
        <v>0.01484789102</v>
      </c>
      <c r="L351" s="205">
        <f t="shared" si="117"/>
        <v>0.01547674566</v>
      </c>
      <c r="M351" s="205">
        <f t="shared" si="117"/>
        <v>0.01448607086</v>
      </c>
      <c r="N351" s="205">
        <f t="shared" si="117"/>
        <v>0.01131734023</v>
      </c>
      <c r="O351" s="205">
        <f t="shared" si="117"/>
        <v>0.0102052514</v>
      </c>
      <c r="P351" s="205">
        <f t="shared" si="117"/>
        <v>0.01199127829</v>
      </c>
      <c r="Q351" s="205">
        <f t="shared" si="117"/>
        <v>0.01018095264</v>
      </c>
      <c r="R351" s="205">
        <f t="shared" si="117"/>
        <v>0.008656412075</v>
      </c>
      <c r="S351" s="205">
        <f t="shared" si="117"/>
        <v>0.006227458524</v>
      </c>
      <c r="T351" s="205">
        <f t="shared" si="117"/>
        <v>0.004562320661</v>
      </c>
      <c r="U351" s="205">
        <f t="shared" si="117"/>
        <v>0.005531500944</v>
      </c>
    </row>
    <row r="352" ht="15.75" customHeight="1">
      <c r="A352" s="176" t="s">
        <v>166</v>
      </c>
      <c r="B352" s="205">
        <f t="shared" ref="B352:U352" si="118">B128/B$12</f>
        <v>0</v>
      </c>
      <c r="C352" s="205">
        <f t="shared" si="118"/>
        <v>0</v>
      </c>
      <c r="D352" s="205">
        <f t="shared" si="118"/>
        <v>0</v>
      </c>
      <c r="E352" s="205">
        <f t="shared" si="118"/>
        <v>0</v>
      </c>
      <c r="F352" s="205">
        <f t="shared" si="118"/>
        <v>0</v>
      </c>
      <c r="G352" s="205">
        <f t="shared" si="118"/>
        <v>0</v>
      </c>
      <c r="H352" s="205">
        <f t="shared" si="118"/>
        <v>0</v>
      </c>
      <c r="I352" s="205">
        <f t="shared" si="118"/>
        <v>0</v>
      </c>
      <c r="J352" s="205">
        <f t="shared" si="118"/>
        <v>0</v>
      </c>
      <c r="K352" s="205">
        <f t="shared" si="118"/>
        <v>0</v>
      </c>
      <c r="L352" s="205">
        <f t="shared" si="118"/>
        <v>0</v>
      </c>
      <c r="M352" s="205">
        <f t="shared" si="118"/>
        <v>0</v>
      </c>
      <c r="N352" s="205">
        <f t="shared" si="118"/>
        <v>0</v>
      </c>
      <c r="O352" s="205">
        <f t="shared" si="118"/>
        <v>0</v>
      </c>
      <c r="P352" s="205">
        <f t="shared" si="118"/>
        <v>0</v>
      </c>
      <c r="Q352" s="205">
        <f t="shared" si="118"/>
        <v>0</v>
      </c>
      <c r="R352" s="205">
        <f t="shared" si="118"/>
        <v>0</v>
      </c>
      <c r="S352" s="205">
        <f t="shared" si="118"/>
        <v>0</v>
      </c>
      <c r="T352" s="205">
        <f t="shared" si="118"/>
        <v>0</v>
      </c>
      <c r="U352" s="205">
        <f t="shared" si="118"/>
        <v>0</v>
      </c>
    </row>
    <row r="353" ht="15.75" customHeight="1">
      <c r="A353" s="176" t="s">
        <v>167</v>
      </c>
      <c r="B353" s="205">
        <f t="shared" ref="B353:U353" si="119">B129/B$12</f>
        <v>0</v>
      </c>
      <c r="C353" s="205">
        <f t="shared" si="119"/>
        <v>0</v>
      </c>
      <c r="D353" s="205">
        <f t="shared" si="119"/>
        <v>0</v>
      </c>
      <c r="E353" s="205">
        <f t="shared" si="119"/>
        <v>0</v>
      </c>
      <c r="F353" s="205">
        <f t="shared" si="119"/>
        <v>0</v>
      </c>
      <c r="G353" s="205">
        <f t="shared" si="119"/>
        <v>0</v>
      </c>
      <c r="H353" s="205">
        <f t="shared" si="119"/>
        <v>0</v>
      </c>
      <c r="I353" s="205">
        <f t="shared" si="119"/>
        <v>0</v>
      </c>
      <c r="J353" s="205">
        <f t="shared" si="119"/>
        <v>0</v>
      </c>
      <c r="K353" s="205">
        <f t="shared" si="119"/>
        <v>0</v>
      </c>
      <c r="L353" s="205">
        <f t="shared" si="119"/>
        <v>0</v>
      </c>
      <c r="M353" s="205">
        <f t="shared" si="119"/>
        <v>0</v>
      </c>
      <c r="N353" s="205">
        <f t="shared" si="119"/>
        <v>0</v>
      </c>
      <c r="O353" s="205">
        <f t="shared" si="119"/>
        <v>0</v>
      </c>
      <c r="P353" s="205">
        <f t="shared" si="119"/>
        <v>0</v>
      </c>
      <c r="Q353" s="205">
        <f t="shared" si="119"/>
        <v>0</v>
      </c>
      <c r="R353" s="205">
        <f t="shared" si="119"/>
        <v>0</v>
      </c>
      <c r="S353" s="205">
        <f t="shared" si="119"/>
        <v>0</v>
      </c>
      <c r="T353" s="205">
        <f t="shared" si="119"/>
        <v>0</v>
      </c>
      <c r="U353" s="205">
        <f t="shared" si="119"/>
        <v>0</v>
      </c>
    </row>
    <row r="354" ht="15.75" customHeight="1">
      <c r="A354" s="176" t="s">
        <v>168</v>
      </c>
      <c r="B354" s="205">
        <f t="shared" ref="B354:U354" si="120">B130/B$12</f>
        <v>0</v>
      </c>
      <c r="C354" s="205">
        <f t="shared" si="120"/>
        <v>0</v>
      </c>
      <c r="D354" s="205">
        <f t="shared" si="120"/>
        <v>0</v>
      </c>
      <c r="E354" s="205">
        <f t="shared" si="120"/>
        <v>0</v>
      </c>
      <c r="F354" s="205">
        <f t="shared" si="120"/>
        <v>0</v>
      </c>
      <c r="G354" s="205">
        <f t="shared" si="120"/>
        <v>0</v>
      </c>
      <c r="H354" s="205">
        <f t="shared" si="120"/>
        <v>0</v>
      </c>
      <c r="I354" s="205">
        <f t="shared" si="120"/>
        <v>0</v>
      </c>
      <c r="J354" s="205">
        <f t="shared" si="120"/>
        <v>0</v>
      </c>
      <c r="K354" s="205">
        <f t="shared" si="120"/>
        <v>0</v>
      </c>
      <c r="L354" s="205">
        <f t="shared" si="120"/>
        <v>0</v>
      </c>
      <c r="M354" s="205">
        <f t="shared" si="120"/>
        <v>0</v>
      </c>
      <c r="N354" s="205">
        <f t="shared" si="120"/>
        <v>0</v>
      </c>
      <c r="O354" s="205">
        <f t="shared" si="120"/>
        <v>0</v>
      </c>
      <c r="P354" s="205">
        <f t="shared" si="120"/>
        <v>0</v>
      </c>
      <c r="Q354" s="205">
        <f t="shared" si="120"/>
        <v>0</v>
      </c>
      <c r="R354" s="205">
        <f t="shared" si="120"/>
        <v>0</v>
      </c>
      <c r="S354" s="205">
        <f t="shared" si="120"/>
        <v>0</v>
      </c>
      <c r="T354" s="205">
        <f t="shared" si="120"/>
        <v>0</v>
      </c>
      <c r="U354" s="205">
        <f t="shared" si="120"/>
        <v>0</v>
      </c>
    </row>
    <row r="355" ht="15.75" customHeight="1">
      <c r="A355" s="176" t="s">
        <v>25</v>
      </c>
      <c r="B355" s="205">
        <f t="shared" ref="B355:U355" si="121">B131/B$12</f>
        <v>0.00002599512591</v>
      </c>
      <c r="C355" s="205">
        <f t="shared" si="121"/>
        <v>0.000004839404366</v>
      </c>
      <c r="D355" s="205">
        <f t="shared" si="121"/>
        <v>0.0000200728645</v>
      </c>
      <c r="E355" s="205">
        <f t="shared" si="121"/>
        <v>0</v>
      </c>
      <c r="F355" s="205">
        <f t="shared" si="121"/>
        <v>0</v>
      </c>
      <c r="G355" s="205">
        <f t="shared" si="121"/>
        <v>0</v>
      </c>
      <c r="H355" s="205">
        <f t="shared" si="121"/>
        <v>0</v>
      </c>
      <c r="I355" s="205">
        <f t="shared" si="121"/>
        <v>0</v>
      </c>
      <c r="J355" s="205">
        <f t="shared" si="121"/>
        <v>0.000003317629885</v>
      </c>
      <c r="K355" s="205">
        <f t="shared" si="121"/>
        <v>0.000004044644789</v>
      </c>
      <c r="L355" s="205">
        <f t="shared" si="121"/>
        <v>0</v>
      </c>
      <c r="M355" s="205">
        <f t="shared" si="121"/>
        <v>0</v>
      </c>
      <c r="N355" s="205">
        <f t="shared" si="121"/>
        <v>0.000002284946544</v>
      </c>
      <c r="O355" s="205">
        <f t="shared" si="121"/>
        <v>0</v>
      </c>
      <c r="P355" s="205">
        <f t="shared" si="121"/>
        <v>0.000004271158787</v>
      </c>
      <c r="Q355" s="205">
        <f t="shared" si="121"/>
        <v>0</v>
      </c>
      <c r="R355" s="205">
        <f t="shared" si="121"/>
        <v>0</v>
      </c>
      <c r="S355" s="205">
        <f t="shared" si="121"/>
        <v>0</v>
      </c>
      <c r="T355" s="205">
        <f t="shared" si="121"/>
        <v>0</v>
      </c>
      <c r="U355" s="205">
        <f t="shared" si="121"/>
        <v>0</v>
      </c>
    </row>
    <row r="356" ht="15.75" customHeight="1">
      <c r="A356" s="176" t="s">
        <v>169</v>
      </c>
      <c r="B356" s="205">
        <f t="shared" ref="B356:U356" si="122">B132/B$12</f>
        <v>0</v>
      </c>
      <c r="C356" s="205">
        <f t="shared" si="122"/>
        <v>0</v>
      </c>
      <c r="D356" s="205">
        <f t="shared" si="122"/>
        <v>0</v>
      </c>
      <c r="E356" s="205">
        <f t="shared" si="122"/>
        <v>0</v>
      </c>
      <c r="F356" s="205">
        <f t="shared" si="122"/>
        <v>0</v>
      </c>
      <c r="G356" s="205">
        <f t="shared" si="122"/>
        <v>0</v>
      </c>
      <c r="H356" s="205">
        <f t="shared" si="122"/>
        <v>0</v>
      </c>
      <c r="I356" s="205">
        <f t="shared" si="122"/>
        <v>0</v>
      </c>
      <c r="J356" s="205">
        <f t="shared" si="122"/>
        <v>0</v>
      </c>
      <c r="K356" s="205">
        <f t="shared" si="122"/>
        <v>0</v>
      </c>
      <c r="L356" s="205">
        <f t="shared" si="122"/>
        <v>0</v>
      </c>
      <c r="M356" s="205">
        <f t="shared" si="122"/>
        <v>0</v>
      </c>
      <c r="N356" s="205">
        <f t="shared" si="122"/>
        <v>0</v>
      </c>
      <c r="O356" s="205">
        <f t="shared" si="122"/>
        <v>0</v>
      </c>
      <c r="P356" s="205">
        <f t="shared" si="122"/>
        <v>0</v>
      </c>
      <c r="Q356" s="205">
        <f t="shared" si="122"/>
        <v>0</v>
      </c>
      <c r="R356" s="205">
        <f t="shared" si="122"/>
        <v>0</v>
      </c>
      <c r="S356" s="205">
        <f t="shared" si="122"/>
        <v>0</v>
      </c>
      <c r="T356" s="205">
        <f t="shared" si="122"/>
        <v>0</v>
      </c>
      <c r="U356" s="205">
        <f t="shared" si="122"/>
        <v>0.00002787759097</v>
      </c>
    </row>
    <row r="357" ht="15.75" customHeight="1">
      <c r="A357" s="176" t="s">
        <v>26</v>
      </c>
      <c r="B357" s="205">
        <f t="shared" ref="B357:U357" si="123">B133/B$12</f>
        <v>0</v>
      </c>
      <c r="C357" s="205">
        <f t="shared" si="123"/>
        <v>0</v>
      </c>
      <c r="D357" s="205">
        <f t="shared" si="123"/>
        <v>0</v>
      </c>
      <c r="E357" s="205">
        <f t="shared" si="123"/>
        <v>0.000004985069716</v>
      </c>
      <c r="F357" s="205">
        <f t="shared" si="123"/>
        <v>0</v>
      </c>
      <c r="G357" s="205">
        <f t="shared" si="123"/>
        <v>0</v>
      </c>
      <c r="H357" s="205">
        <f t="shared" si="123"/>
        <v>0.000003701510216</v>
      </c>
      <c r="I357" s="205">
        <f t="shared" si="123"/>
        <v>0.000007806299684</v>
      </c>
      <c r="J357" s="205">
        <f t="shared" si="123"/>
        <v>0</v>
      </c>
      <c r="K357" s="205">
        <f t="shared" si="123"/>
        <v>0.000002022322395</v>
      </c>
      <c r="L357" s="205">
        <f t="shared" si="123"/>
        <v>0.00001089604735</v>
      </c>
      <c r="M357" s="205">
        <f t="shared" si="123"/>
        <v>0</v>
      </c>
      <c r="N357" s="205">
        <f t="shared" si="123"/>
        <v>0.00005483871705</v>
      </c>
      <c r="O357" s="205">
        <f t="shared" si="123"/>
        <v>0.00005859230708</v>
      </c>
      <c r="P357" s="205">
        <f t="shared" si="123"/>
        <v>0.0001366770812</v>
      </c>
      <c r="Q357" s="205">
        <f t="shared" si="123"/>
        <v>0.0000883575415</v>
      </c>
      <c r="R357" s="205">
        <f t="shared" si="123"/>
        <v>0.00006205948845</v>
      </c>
      <c r="S357" s="205">
        <f t="shared" si="123"/>
        <v>0.000008014747135</v>
      </c>
      <c r="T357" s="205">
        <f t="shared" si="123"/>
        <v>0</v>
      </c>
      <c r="U357" s="205">
        <f t="shared" si="123"/>
        <v>0.000005868966519</v>
      </c>
    </row>
    <row r="358" ht="15.75" customHeight="1">
      <c r="A358" s="176" t="s">
        <v>170</v>
      </c>
      <c r="B358" s="205">
        <f t="shared" ref="B358:U358" si="124">B134/B$12</f>
        <v>0</v>
      </c>
      <c r="C358" s="205">
        <f t="shared" si="124"/>
        <v>0.00006775166113</v>
      </c>
      <c r="D358" s="205">
        <f t="shared" si="124"/>
        <v>0</v>
      </c>
      <c r="E358" s="205">
        <f t="shared" si="124"/>
        <v>0</v>
      </c>
      <c r="F358" s="205">
        <f t="shared" si="124"/>
        <v>0</v>
      </c>
      <c r="G358" s="205">
        <f t="shared" si="124"/>
        <v>0</v>
      </c>
      <c r="H358" s="205">
        <f t="shared" si="124"/>
        <v>0</v>
      </c>
      <c r="I358" s="205">
        <f t="shared" si="124"/>
        <v>0</v>
      </c>
      <c r="J358" s="205">
        <f t="shared" si="124"/>
        <v>0.000003317629885</v>
      </c>
      <c r="K358" s="205">
        <f t="shared" si="124"/>
        <v>0</v>
      </c>
      <c r="L358" s="205">
        <f t="shared" si="124"/>
        <v>0.00000217920947</v>
      </c>
      <c r="M358" s="205">
        <f t="shared" si="124"/>
        <v>0</v>
      </c>
      <c r="N358" s="205">
        <f t="shared" si="124"/>
        <v>0</v>
      </c>
      <c r="O358" s="205">
        <f t="shared" si="124"/>
        <v>0.000170681938</v>
      </c>
      <c r="P358" s="205">
        <f t="shared" si="124"/>
        <v>0.000901214504</v>
      </c>
      <c r="Q358" s="205">
        <f t="shared" si="124"/>
        <v>0.003171855418</v>
      </c>
      <c r="R358" s="205">
        <f t="shared" si="124"/>
        <v>0.08793120262</v>
      </c>
      <c r="S358" s="205">
        <f t="shared" si="124"/>
        <v>0.01032900537</v>
      </c>
      <c r="T358" s="205">
        <f t="shared" si="124"/>
        <v>0.03319261298</v>
      </c>
      <c r="U358" s="205">
        <f t="shared" si="124"/>
        <v>0.085673706</v>
      </c>
    </row>
    <row r="359" ht="15.75" customHeight="1">
      <c r="A359" s="176" t="s">
        <v>171</v>
      </c>
      <c r="B359" s="205">
        <f t="shared" ref="B359:U359" si="125">B135/B$12</f>
        <v>0</v>
      </c>
      <c r="C359" s="205">
        <f t="shared" si="125"/>
        <v>0</v>
      </c>
      <c r="D359" s="205">
        <f t="shared" si="125"/>
        <v>0</v>
      </c>
      <c r="E359" s="205">
        <f t="shared" si="125"/>
        <v>0</v>
      </c>
      <c r="F359" s="205">
        <f t="shared" si="125"/>
        <v>0</v>
      </c>
      <c r="G359" s="205">
        <f t="shared" si="125"/>
        <v>0</v>
      </c>
      <c r="H359" s="205">
        <f t="shared" si="125"/>
        <v>0</v>
      </c>
      <c r="I359" s="205">
        <f t="shared" si="125"/>
        <v>0</v>
      </c>
      <c r="J359" s="205">
        <f t="shared" si="125"/>
        <v>0</v>
      </c>
      <c r="K359" s="205">
        <f t="shared" si="125"/>
        <v>0</v>
      </c>
      <c r="L359" s="205">
        <f t="shared" si="125"/>
        <v>0</v>
      </c>
      <c r="M359" s="205">
        <f t="shared" si="125"/>
        <v>0</v>
      </c>
      <c r="N359" s="205">
        <f t="shared" si="125"/>
        <v>0</v>
      </c>
      <c r="O359" s="205">
        <f t="shared" si="125"/>
        <v>0</v>
      </c>
      <c r="P359" s="205">
        <f t="shared" si="125"/>
        <v>0</v>
      </c>
      <c r="Q359" s="205">
        <f t="shared" si="125"/>
        <v>0</v>
      </c>
      <c r="R359" s="205">
        <f t="shared" si="125"/>
        <v>0</v>
      </c>
      <c r="S359" s="205">
        <f t="shared" si="125"/>
        <v>0</v>
      </c>
      <c r="T359" s="205">
        <f t="shared" si="125"/>
        <v>0</v>
      </c>
      <c r="U359" s="205">
        <f t="shared" si="125"/>
        <v>0</v>
      </c>
    </row>
    <row r="360" ht="15.75" customHeight="1">
      <c r="A360" s="176" t="s">
        <v>79</v>
      </c>
      <c r="B360" s="205">
        <f t="shared" ref="B360:U360" si="126">B136/B$12</f>
        <v>0.000006498781478</v>
      </c>
      <c r="C360" s="205">
        <f t="shared" si="126"/>
        <v>0.00004839404366</v>
      </c>
      <c r="D360" s="205">
        <f t="shared" si="126"/>
        <v>0</v>
      </c>
      <c r="E360" s="205">
        <f t="shared" si="126"/>
        <v>0.000009970139432</v>
      </c>
      <c r="F360" s="205">
        <f t="shared" si="126"/>
        <v>0</v>
      </c>
      <c r="G360" s="205">
        <f t="shared" si="126"/>
        <v>0.00002386278896</v>
      </c>
      <c r="H360" s="205">
        <f t="shared" si="126"/>
        <v>0</v>
      </c>
      <c r="I360" s="205">
        <f t="shared" si="126"/>
        <v>0.00003382729863</v>
      </c>
      <c r="J360" s="205">
        <f t="shared" si="126"/>
        <v>0.00000663525977</v>
      </c>
      <c r="K360" s="205">
        <f t="shared" si="126"/>
        <v>0.000002022322395</v>
      </c>
      <c r="L360" s="205">
        <f t="shared" si="126"/>
        <v>0</v>
      </c>
      <c r="M360" s="205">
        <f t="shared" si="126"/>
        <v>0</v>
      </c>
      <c r="N360" s="205">
        <f t="shared" si="126"/>
        <v>0</v>
      </c>
      <c r="O360" s="205">
        <f t="shared" si="126"/>
        <v>0.000005094983225</v>
      </c>
      <c r="P360" s="205">
        <f t="shared" si="126"/>
        <v>0.0002092867805</v>
      </c>
      <c r="Q360" s="205">
        <f t="shared" si="126"/>
        <v>0.0008330853913</v>
      </c>
      <c r="R360" s="205">
        <f t="shared" si="126"/>
        <v>0.0008688328383</v>
      </c>
      <c r="S360" s="205">
        <f t="shared" si="126"/>
        <v>0.001418610243</v>
      </c>
      <c r="T360" s="205">
        <f t="shared" si="126"/>
        <v>0.0001295408045</v>
      </c>
      <c r="U360" s="205">
        <f t="shared" si="126"/>
        <v>0.00004548449052</v>
      </c>
    </row>
    <row r="361" ht="15.75" customHeight="1">
      <c r="A361" s="176" t="s">
        <v>172</v>
      </c>
      <c r="B361" s="205">
        <f t="shared" ref="B361:U361" si="127">B137/B$12</f>
        <v>0</v>
      </c>
      <c r="C361" s="205">
        <f t="shared" si="127"/>
        <v>0</v>
      </c>
      <c r="D361" s="205">
        <f t="shared" si="127"/>
        <v>0</v>
      </c>
      <c r="E361" s="205">
        <f t="shared" si="127"/>
        <v>0</v>
      </c>
      <c r="F361" s="205">
        <f t="shared" si="127"/>
        <v>0</v>
      </c>
      <c r="G361" s="205">
        <f t="shared" si="127"/>
        <v>0</v>
      </c>
      <c r="H361" s="205">
        <f t="shared" si="127"/>
        <v>0</v>
      </c>
      <c r="I361" s="205">
        <f t="shared" si="127"/>
        <v>0</v>
      </c>
      <c r="J361" s="205">
        <f t="shared" si="127"/>
        <v>0</v>
      </c>
      <c r="K361" s="205">
        <f t="shared" si="127"/>
        <v>0</v>
      </c>
      <c r="L361" s="205">
        <f t="shared" si="127"/>
        <v>0</v>
      </c>
      <c r="M361" s="205">
        <f t="shared" si="127"/>
        <v>0</v>
      </c>
      <c r="N361" s="205">
        <f t="shared" si="127"/>
        <v>0</v>
      </c>
      <c r="O361" s="205">
        <f t="shared" si="127"/>
        <v>0</v>
      </c>
      <c r="P361" s="205">
        <f t="shared" si="127"/>
        <v>0</v>
      </c>
      <c r="Q361" s="205">
        <f t="shared" si="127"/>
        <v>0</v>
      </c>
      <c r="R361" s="205">
        <f t="shared" si="127"/>
        <v>0</v>
      </c>
      <c r="S361" s="205">
        <f t="shared" si="127"/>
        <v>0</v>
      </c>
      <c r="T361" s="205">
        <f t="shared" si="127"/>
        <v>0</v>
      </c>
      <c r="U361" s="205">
        <f t="shared" si="127"/>
        <v>0</v>
      </c>
    </row>
    <row r="362" ht="15.75" customHeight="1">
      <c r="A362" s="176" t="s">
        <v>173</v>
      </c>
      <c r="B362" s="205">
        <f t="shared" ref="B362:U362" si="128">B138/B$12</f>
        <v>0.000006498781478</v>
      </c>
      <c r="C362" s="205">
        <f t="shared" si="128"/>
        <v>0</v>
      </c>
      <c r="D362" s="205">
        <f t="shared" si="128"/>
        <v>0</v>
      </c>
      <c r="E362" s="205">
        <f t="shared" si="128"/>
        <v>0</v>
      </c>
      <c r="F362" s="205">
        <f t="shared" si="128"/>
        <v>0</v>
      </c>
      <c r="G362" s="205">
        <f t="shared" si="128"/>
        <v>0</v>
      </c>
      <c r="H362" s="205">
        <f t="shared" si="128"/>
        <v>0</v>
      </c>
      <c r="I362" s="205">
        <f t="shared" si="128"/>
        <v>0</v>
      </c>
      <c r="J362" s="205">
        <f t="shared" si="128"/>
        <v>0</v>
      </c>
      <c r="K362" s="205">
        <f t="shared" si="128"/>
        <v>0</v>
      </c>
      <c r="L362" s="205">
        <f t="shared" si="128"/>
        <v>0</v>
      </c>
      <c r="M362" s="205">
        <f t="shared" si="128"/>
        <v>0</v>
      </c>
      <c r="N362" s="205">
        <f t="shared" si="128"/>
        <v>0</v>
      </c>
      <c r="O362" s="205">
        <f t="shared" si="128"/>
        <v>0</v>
      </c>
      <c r="P362" s="205">
        <f t="shared" si="128"/>
        <v>0</v>
      </c>
      <c r="Q362" s="205">
        <f t="shared" si="128"/>
        <v>0</v>
      </c>
      <c r="R362" s="205">
        <f t="shared" si="128"/>
        <v>0</v>
      </c>
      <c r="S362" s="205">
        <f t="shared" si="128"/>
        <v>0</v>
      </c>
      <c r="T362" s="205">
        <f t="shared" si="128"/>
        <v>0</v>
      </c>
      <c r="U362" s="205">
        <f t="shared" si="128"/>
        <v>0</v>
      </c>
    </row>
    <row r="363" ht="15.75" customHeight="1">
      <c r="A363" s="176" t="s">
        <v>67</v>
      </c>
      <c r="B363" s="205">
        <f t="shared" ref="B363:U363" si="129">B139/B$12</f>
        <v>0</v>
      </c>
      <c r="C363" s="205">
        <f t="shared" si="129"/>
        <v>0</v>
      </c>
      <c r="D363" s="205">
        <f t="shared" si="129"/>
        <v>0</v>
      </c>
      <c r="E363" s="205">
        <f t="shared" si="129"/>
        <v>0</v>
      </c>
      <c r="F363" s="205">
        <f t="shared" si="129"/>
        <v>0</v>
      </c>
      <c r="G363" s="205">
        <f t="shared" si="129"/>
        <v>0</v>
      </c>
      <c r="H363" s="205">
        <f t="shared" si="129"/>
        <v>0</v>
      </c>
      <c r="I363" s="205">
        <f t="shared" si="129"/>
        <v>0</v>
      </c>
      <c r="J363" s="205">
        <f t="shared" si="129"/>
        <v>0</v>
      </c>
      <c r="K363" s="205">
        <f t="shared" si="129"/>
        <v>0</v>
      </c>
      <c r="L363" s="205">
        <f t="shared" si="129"/>
        <v>0</v>
      </c>
      <c r="M363" s="205">
        <f t="shared" si="129"/>
        <v>0</v>
      </c>
      <c r="N363" s="205">
        <f t="shared" si="129"/>
        <v>0</v>
      </c>
      <c r="O363" s="205">
        <f t="shared" si="129"/>
        <v>0</v>
      </c>
      <c r="P363" s="205">
        <f t="shared" si="129"/>
        <v>0</v>
      </c>
      <c r="Q363" s="205">
        <f t="shared" si="129"/>
        <v>0</v>
      </c>
      <c r="R363" s="205">
        <f t="shared" si="129"/>
        <v>0</v>
      </c>
      <c r="S363" s="205">
        <f t="shared" si="129"/>
        <v>0</v>
      </c>
      <c r="T363" s="205">
        <f t="shared" si="129"/>
        <v>0</v>
      </c>
      <c r="U363" s="205">
        <f t="shared" si="129"/>
        <v>0</v>
      </c>
    </row>
    <row r="364" ht="15.75" customHeight="1">
      <c r="A364" s="176" t="s">
        <v>27</v>
      </c>
      <c r="B364" s="205">
        <f t="shared" ref="B364:U364" si="130">B140/B$12</f>
        <v>0.000006498781478</v>
      </c>
      <c r="C364" s="205">
        <f t="shared" si="130"/>
        <v>0</v>
      </c>
      <c r="D364" s="205">
        <f t="shared" si="130"/>
        <v>0.0000200728645</v>
      </c>
      <c r="E364" s="205">
        <f t="shared" si="130"/>
        <v>0</v>
      </c>
      <c r="F364" s="205">
        <f t="shared" si="130"/>
        <v>0.0004063226999</v>
      </c>
      <c r="G364" s="205">
        <f t="shared" si="130"/>
        <v>0.0003042505593</v>
      </c>
      <c r="H364" s="205">
        <f t="shared" si="130"/>
        <v>0.0001480604086</v>
      </c>
      <c r="I364" s="205">
        <f t="shared" si="130"/>
        <v>0.0002367910904</v>
      </c>
      <c r="J364" s="205">
        <f t="shared" si="130"/>
        <v>0.00008459956207</v>
      </c>
      <c r="K364" s="205">
        <f t="shared" si="130"/>
        <v>0.00001213393437</v>
      </c>
      <c r="L364" s="205">
        <f t="shared" si="130"/>
        <v>0</v>
      </c>
      <c r="M364" s="205">
        <f t="shared" si="130"/>
        <v>0</v>
      </c>
      <c r="N364" s="205">
        <f t="shared" si="130"/>
        <v>0.0001782258304</v>
      </c>
      <c r="O364" s="205">
        <f t="shared" si="130"/>
        <v>0.00001783244129</v>
      </c>
      <c r="P364" s="205">
        <f t="shared" si="130"/>
        <v>0.0001516261369</v>
      </c>
      <c r="Q364" s="205">
        <f t="shared" si="130"/>
        <v>0.0001821247284</v>
      </c>
      <c r="R364" s="205">
        <f t="shared" si="130"/>
        <v>0</v>
      </c>
      <c r="S364" s="205">
        <f t="shared" si="130"/>
        <v>0</v>
      </c>
      <c r="T364" s="205">
        <f t="shared" si="130"/>
        <v>0</v>
      </c>
      <c r="U364" s="205">
        <f t="shared" si="130"/>
        <v>0.00004108276563</v>
      </c>
    </row>
    <row r="365" ht="15.75" customHeight="1">
      <c r="A365" s="176" t="s">
        <v>174</v>
      </c>
      <c r="B365" s="205">
        <f t="shared" ref="B365:U365" si="131">B141/B$12</f>
        <v>0</v>
      </c>
      <c r="C365" s="205">
        <f t="shared" si="131"/>
        <v>0</v>
      </c>
      <c r="D365" s="205">
        <f t="shared" si="131"/>
        <v>0</v>
      </c>
      <c r="E365" s="205">
        <f t="shared" si="131"/>
        <v>0</v>
      </c>
      <c r="F365" s="205">
        <f t="shared" si="131"/>
        <v>0</v>
      </c>
      <c r="G365" s="205">
        <f t="shared" si="131"/>
        <v>0</v>
      </c>
      <c r="H365" s="205">
        <f t="shared" si="131"/>
        <v>0</v>
      </c>
      <c r="I365" s="205">
        <f t="shared" si="131"/>
        <v>0</v>
      </c>
      <c r="J365" s="205">
        <f t="shared" si="131"/>
        <v>0</v>
      </c>
      <c r="K365" s="205">
        <f t="shared" si="131"/>
        <v>0</v>
      </c>
      <c r="L365" s="205">
        <f t="shared" si="131"/>
        <v>0</v>
      </c>
      <c r="M365" s="205">
        <f t="shared" si="131"/>
        <v>0</v>
      </c>
      <c r="N365" s="205">
        <f t="shared" si="131"/>
        <v>0</v>
      </c>
      <c r="O365" s="205">
        <f t="shared" si="131"/>
        <v>0</v>
      </c>
      <c r="P365" s="205">
        <f t="shared" si="131"/>
        <v>0</v>
      </c>
      <c r="Q365" s="205">
        <f t="shared" si="131"/>
        <v>0</v>
      </c>
      <c r="R365" s="205">
        <f t="shared" si="131"/>
        <v>0</v>
      </c>
      <c r="S365" s="205">
        <f t="shared" si="131"/>
        <v>0</v>
      </c>
      <c r="T365" s="205">
        <f t="shared" si="131"/>
        <v>0</v>
      </c>
      <c r="U365" s="205">
        <f t="shared" si="131"/>
        <v>0</v>
      </c>
    </row>
    <row r="366" ht="15.75" customHeight="1">
      <c r="A366" s="176" t="s">
        <v>61</v>
      </c>
      <c r="B366" s="205">
        <f t="shared" ref="B366:U366" si="132">B142/B$12</f>
        <v>0</v>
      </c>
      <c r="C366" s="205">
        <f t="shared" si="132"/>
        <v>0</v>
      </c>
      <c r="D366" s="205">
        <f t="shared" si="132"/>
        <v>0</v>
      </c>
      <c r="E366" s="205">
        <f t="shared" si="132"/>
        <v>0</v>
      </c>
      <c r="F366" s="205">
        <f t="shared" si="132"/>
        <v>0</v>
      </c>
      <c r="G366" s="205">
        <f t="shared" si="132"/>
        <v>0</v>
      </c>
      <c r="H366" s="205">
        <f t="shared" si="132"/>
        <v>0.000007403020432</v>
      </c>
      <c r="I366" s="205">
        <f t="shared" si="132"/>
        <v>0</v>
      </c>
      <c r="J366" s="205">
        <f t="shared" si="132"/>
        <v>0</v>
      </c>
      <c r="K366" s="205">
        <f t="shared" si="132"/>
        <v>0</v>
      </c>
      <c r="L366" s="205">
        <f t="shared" si="132"/>
        <v>0</v>
      </c>
      <c r="M366" s="205">
        <f t="shared" si="132"/>
        <v>0</v>
      </c>
      <c r="N366" s="205">
        <f t="shared" si="132"/>
        <v>0.000004569893087</v>
      </c>
      <c r="O366" s="205">
        <f t="shared" si="132"/>
        <v>0</v>
      </c>
      <c r="P366" s="205">
        <f t="shared" si="132"/>
        <v>0</v>
      </c>
      <c r="Q366" s="205">
        <f t="shared" si="132"/>
        <v>0.000009016075663</v>
      </c>
      <c r="R366" s="205">
        <f t="shared" si="132"/>
        <v>0</v>
      </c>
      <c r="S366" s="205">
        <f t="shared" si="132"/>
        <v>0</v>
      </c>
      <c r="T366" s="205">
        <f t="shared" si="132"/>
        <v>0</v>
      </c>
      <c r="U366" s="205">
        <f t="shared" si="132"/>
        <v>0</v>
      </c>
    </row>
    <row r="367" ht="15.75" customHeight="1">
      <c r="A367" s="176" t="s">
        <v>28</v>
      </c>
      <c r="B367" s="205">
        <f t="shared" ref="B367:U367" si="133">B143/B$12</f>
        <v>0</v>
      </c>
      <c r="C367" s="205">
        <f t="shared" si="133"/>
        <v>0</v>
      </c>
      <c r="D367" s="205">
        <f t="shared" si="133"/>
        <v>0</v>
      </c>
      <c r="E367" s="205">
        <f t="shared" si="133"/>
        <v>0</v>
      </c>
      <c r="F367" s="205">
        <f t="shared" si="133"/>
        <v>0</v>
      </c>
      <c r="G367" s="205">
        <f t="shared" si="133"/>
        <v>0.0002326621924</v>
      </c>
      <c r="H367" s="205">
        <f t="shared" si="133"/>
        <v>0</v>
      </c>
      <c r="I367" s="205">
        <f t="shared" si="133"/>
        <v>0</v>
      </c>
      <c r="J367" s="205">
        <f t="shared" si="133"/>
        <v>0</v>
      </c>
      <c r="K367" s="205">
        <f t="shared" si="133"/>
        <v>0.0001759420483</v>
      </c>
      <c r="L367" s="205">
        <f t="shared" si="133"/>
        <v>0</v>
      </c>
      <c r="M367" s="205">
        <f t="shared" si="133"/>
        <v>0</v>
      </c>
      <c r="N367" s="205">
        <f t="shared" si="133"/>
        <v>0</v>
      </c>
      <c r="O367" s="205">
        <f t="shared" si="133"/>
        <v>0</v>
      </c>
      <c r="P367" s="205">
        <f t="shared" si="133"/>
        <v>0</v>
      </c>
      <c r="Q367" s="205">
        <f t="shared" si="133"/>
        <v>0</v>
      </c>
      <c r="R367" s="205">
        <f t="shared" si="133"/>
        <v>0</v>
      </c>
      <c r="S367" s="205">
        <f t="shared" si="133"/>
        <v>0</v>
      </c>
      <c r="T367" s="205">
        <f t="shared" si="133"/>
        <v>0</v>
      </c>
      <c r="U367" s="205">
        <f t="shared" si="133"/>
        <v>0</v>
      </c>
    </row>
    <row r="368" ht="15.75" customHeight="1">
      <c r="A368" s="176" t="s">
        <v>175</v>
      </c>
      <c r="B368" s="205">
        <f t="shared" ref="B368:U368" si="134">B144/B$12</f>
        <v>0</v>
      </c>
      <c r="C368" s="205">
        <f t="shared" si="134"/>
        <v>0</v>
      </c>
      <c r="D368" s="205">
        <f t="shared" si="134"/>
        <v>0</v>
      </c>
      <c r="E368" s="205">
        <f t="shared" si="134"/>
        <v>0.000004985069716</v>
      </c>
      <c r="F368" s="205">
        <f t="shared" si="134"/>
        <v>0.00006772044998</v>
      </c>
      <c r="G368" s="205">
        <f t="shared" si="134"/>
        <v>0.00000298284862</v>
      </c>
      <c r="H368" s="205">
        <f t="shared" si="134"/>
        <v>0.000007403020432</v>
      </c>
      <c r="I368" s="205">
        <f t="shared" si="134"/>
        <v>0</v>
      </c>
      <c r="J368" s="205">
        <f t="shared" si="134"/>
        <v>0</v>
      </c>
      <c r="K368" s="205">
        <f t="shared" si="134"/>
        <v>0</v>
      </c>
      <c r="L368" s="205">
        <f t="shared" si="134"/>
        <v>0</v>
      </c>
      <c r="M368" s="205">
        <f t="shared" si="134"/>
        <v>0</v>
      </c>
      <c r="N368" s="205">
        <f t="shared" si="134"/>
        <v>0.000002284946544</v>
      </c>
      <c r="O368" s="205">
        <f t="shared" si="134"/>
        <v>0</v>
      </c>
      <c r="P368" s="205">
        <f t="shared" si="134"/>
        <v>0</v>
      </c>
      <c r="Q368" s="205">
        <f t="shared" si="134"/>
        <v>0</v>
      </c>
      <c r="R368" s="205">
        <f t="shared" si="134"/>
        <v>0</v>
      </c>
      <c r="S368" s="205">
        <f t="shared" si="134"/>
        <v>0</v>
      </c>
      <c r="T368" s="205">
        <f t="shared" si="134"/>
        <v>0</v>
      </c>
      <c r="U368" s="205">
        <f t="shared" si="134"/>
        <v>0</v>
      </c>
    </row>
    <row r="369" ht="15.75" customHeight="1">
      <c r="A369" s="176" t="s">
        <v>526</v>
      </c>
      <c r="B369" s="205">
        <f t="shared" ref="B369:U369" si="135">B145/B$12</f>
        <v>0</v>
      </c>
      <c r="C369" s="205">
        <f t="shared" si="135"/>
        <v>0</v>
      </c>
      <c r="D369" s="205">
        <f t="shared" si="135"/>
        <v>0</v>
      </c>
      <c r="E369" s="205">
        <f t="shared" si="135"/>
        <v>0</v>
      </c>
      <c r="F369" s="205">
        <f t="shared" si="135"/>
        <v>0</v>
      </c>
      <c r="G369" s="205">
        <f t="shared" si="135"/>
        <v>0</v>
      </c>
      <c r="H369" s="205">
        <f t="shared" si="135"/>
        <v>0</v>
      </c>
      <c r="I369" s="205">
        <f t="shared" si="135"/>
        <v>0</v>
      </c>
      <c r="J369" s="205">
        <f t="shared" si="135"/>
        <v>0</v>
      </c>
      <c r="K369" s="205">
        <f t="shared" si="135"/>
        <v>0</v>
      </c>
      <c r="L369" s="205">
        <f t="shared" si="135"/>
        <v>0</v>
      </c>
      <c r="M369" s="205">
        <f t="shared" si="135"/>
        <v>0</v>
      </c>
      <c r="N369" s="205">
        <f t="shared" si="135"/>
        <v>0</v>
      </c>
      <c r="O369" s="205">
        <f t="shared" si="135"/>
        <v>0</v>
      </c>
      <c r="P369" s="205">
        <f t="shared" si="135"/>
        <v>0</v>
      </c>
      <c r="Q369" s="205">
        <f t="shared" si="135"/>
        <v>0</v>
      </c>
      <c r="R369" s="205">
        <f t="shared" si="135"/>
        <v>0</v>
      </c>
      <c r="S369" s="205">
        <f t="shared" si="135"/>
        <v>0</v>
      </c>
      <c r="T369" s="205">
        <f t="shared" si="135"/>
        <v>0</v>
      </c>
      <c r="U369" s="205">
        <f t="shared" si="135"/>
        <v>0</v>
      </c>
    </row>
    <row r="370" ht="15.75" customHeight="1">
      <c r="A370" s="176" t="s">
        <v>176</v>
      </c>
      <c r="B370" s="205">
        <f t="shared" ref="B370:U370" si="136">B146/B$12</f>
        <v>0</v>
      </c>
      <c r="C370" s="205">
        <f t="shared" si="136"/>
        <v>0</v>
      </c>
      <c r="D370" s="205">
        <f t="shared" si="136"/>
        <v>0</v>
      </c>
      <c r="E370" s="205">
        <f t="shared" si="136"/>
        <v>0</v>
      </c>
      <c r="F370" s="205">
        <f t="shared" si="136"/>
        <v>0</v>
      </c>
      <c r="G370" s="205">
        <f t="shared" si="136"/>
        <v>0</v>
      </c>
      <c r="H370" s="205">
        <f t="shared" si="136"/>
        <v>0</v>
      </c>
      <c r="I370" s="205">
        <f t="shared" si="136"/>
        <v>0</v>
      </c>
      <c r="J370" s="205">
        <f t="shared" si="136"/>
        <v>0</v>
      </c>
      <c r="K370" s="205">
        <f t="shared" si="136"/>
        <v>0</v>
      </c>
      <c r="L370" s="205">
        <f t="shared" si="136"/>
        <v>0</v>
      </c>
      <c r="M370" s="205">
        <f t="shared" si="136"/>
        <v>0</v>
      </c>
      <c r="N370" s="205">
        <f t="shared" si="136"/>
        <v>0</v>
      </c>
      <c r="O370" s="205">
        <f t="shared" si="136"/>
        <v>0</v>
      </c>
      <c r="P370" s="205">
        <f t="shared" si="136"/>
        <v>0</v>
      </c>
      <c r="Q370" s="205">
        <f t="shared" si="136"/>
        <v>0</v>
      </c>
      <c r="R370" s="205">
        <f t="shared" si="136"/>
        <v>0</v>
      </c>
      <c r="S370" s="205">
        <f t="shared" si="136"/>
        <v>0</v>
      </c>
      <c r="T370" s="205">
        <f t="shared" si="136"/>
        <v>0</v>
      </c>
      <c r="U370" s="205">
        <f t="shared" si="136"/>
        <v>0</v>
      </c>
    </row>
    <row r="371" ht="15.75" customHeight="1">
      <c r="A371" s="176" t="s">
        <v>177</v>
      </c>
      <c r="B371" s="205">
        <f t="shared" ref="B371:U371" si="137">B147/B$12</f>
        <v>0</v>
      </c>
      <c r="C371" s="205">
        <f t="shared" si="137"/>
        <v>0</v>
      </c>
      <c r="D371" s="205">
        <f t="shared" si="137"/>
        <v>0</v>
      </c>
      <c r="E371" s="205">
        <f t="shared" si="137"/>
        <v>0</v>
      </c>
      <c r="F371" s="205">
        <f t="shared" si="137"/>
        <v>0</v>
      </c>
      <c r="G371" s="205">
        <f t="shared" si="137"/>
        <v>0</v>
      </c>
      <c r="H371" s="205">
        <f t="shared" si="137"/>
        <v>0</v>
      </c>
      <c r="I371" s="205">
        <f t="shared" si="137"/>
        <v>0</v>
      </c>
      <c r="J371" s="205">
        <f t="shared" si="137"/>
        <v>0</v>
      </c>
      <c r="K371" s="205">
        <f t="shared" si="137"/>
        <v>0</v>
      </c>
      <c r="L371" s="205">
        <f t="shared" si="137"/>
        <v>0</v>
      </c>
      <c r="M371" s="205">
        <f t="shared" si="137"/>
        <v>0</v>
      </c>
      <c r="N371" s="205">
        <f t="shared" si="137"/>
        <v>0</v>
      </c>
      <c r="O371" s="205">
        <f t="shared" si="137"/>
        <v>0</v>
      </c>
      <c r="P371" s="205">
        <f t="shared" si="137"/>
        <v>0</v>
      </c>
      <c r="Q371" s="205">
        <f t="shared" si="137"/>
        <v>0.00005770288424</v>
      </c>
      <c r="R371" s="205">
        <f t="shared" si="137"/>
        <v>0</v>
      </c>
      <c r="S371" s="205">
        <f t="shared" si="137"/>
        <v>0.000006011060351</v>
      </c>
      <c r="T371" s="205">
        <f t="shared" si="137"/>
        <v>0.000001774531568</v>
      </c>
      <c r="U371" s="205">
        <f t="shared" si="137"/>
        <v>0</v>
      </c>
    </row>
    <row r="372" ht="15.75" customHeight="1">
      <c r="A372" s="176" t="s">
        <v>29</v>
      </c>
      <c r="B372" s="205">
        <f t="shared" ref="B372:U372" si="138">B148/B$12</f>
        <v>0</v>
      </c>
      <c r="C372" s="205">
        <f t="shared" si="138"/>
        <v>0.0000290364262</v>
      </c>
      <c r="D372" s="205">
        <f t="shared" si="138"/>
        <v>0.00002509108062</v>
      </c>
      <c r="E372" s="205">
        <f t="shared" si="138"/>
        <v>0.00004985069716</v>
      </c>
      <c r="F372" s="205">
        <f t="shared" si="138"/>
        <v>0.000003983555881</v>
      </c>
      <c r="G372" s="205">
        <f t="shared" si="138"/>
        <v>0.0001252796421</v>
      </c>
      <c r="H372" s="205">
        <f t="shared" si="138"/>
        <v>0.0001924785312</v>
      </c>
      <c r="I372" s="205">
        <f t="shared" si="138"/>
        <v>0.0001014818959</v>
      </c>
      <c r="J372" s="205">
        <f t="shared" si="138"/>
        <v>0.00009621126667</v>
      </c>
      <c r="K372" s="205">
        <f t="shared" si="138"/>
        <v>0.0001092054093</v>
      </c>
      <c r="L372" s="205">
        <f t="shared" si="138"/>
        <v>0.0002418922512</v>
      </c>
      <c r="M372" s="205">
        <f t="shared" si="138"/>
        <v>0.0001197690852</v>
      </c>
      <c r="N372" s="205">
        <f t="shared" si="138"/>
        <v>0.0002444892802</v>
      </c>
      <c r="O372" s="205">
        <f t="shared" si="138"/>
        <v>0.0003770287586</v>
      </c>
      <c r="P372" s="205">
        <f t="shared" si="138"/>
        <v>0.0001729819309</v>
      </c>
      <c r="Q372" s="205">
        <f t="shared" si="138"/>
        <v>0.00004327716318</v>
      </c>
      <c r="R372" s="205">
        <f t="shared" si="138"/>
        <v>0.00003014318011</v>
      </c>
      <c r="S372" s="205">
        <f t="shared" si="138"/>
        <v>0.000008014747135</v>
      </c>
      <c r="T372" s="205">
        <f t="shared" si="138"/>
        <v>0.000001774531568</v>
      </c>
      <c r="U372" s="205">
        <f t="shared" si="138"/>
        <v>0.000007336208149</v>
      </c>
    </row>
    <row r="373" ht="15.75" customHeight="1">
      <c r="A373" s="176" t="s">
        <v>178</v>
      </c>
      <c r="B373" s="205">
        <f t="shared" ref="B373:U373" si="139">B149/B$12</f>
        <v>0</v>
      </c>
      <c r="C373" s="205">
        <f t="shared" si="139"/>
        <v>0</v>
      </c>
      <c r="D373" s="205">
        <f t="shared" si="139"/>
        <v>0</v>
      </c>
      <c r="E373" s="205">
        <f t="shared" si="139"/>
        <v>0</v>
      </c>
      <c r="F373" s="205">
        <f t="shared" si="139"/>
        <v>0</v>
      </c>
      <c r="G373" s="205">
        <f t="shared" si="139"/>
        <v>0</v>
      </c>
      <c r="H373" s="205">
        <f t="shared" si="139"/>
        <v>0</v>
      </c>
      <c r="I373" s="205">
        <f t="shared" si="139"/>
        <v>0</v>
      </c>
      <c r="J373" s="205">
        <f t="shared" si="139"/>
        <v>0</v>
      </c>
      <c r="K373" s="205">
        <f t="shared" si="139"/>
        <v>0</v>
      </c>
      <c r="L373" s="205">
        <f t="shared" si="139"/>
        <v>0</v>
      </c>
      <c r="M373" s="205">
        <f t="shared" si="139"/>
        <v>0</v>
      </c>
      <c r="N373" s="205">
        <f t="shared" si="139"/>
        <v>0</v>
      </c>
      <c r="O373" s="205">
        <f t="shared" si="139"/>
        <v>0.000002547491612</v>
      </c>
      <c r="P373" s="205">
        <f t="shared" si="139"/>
        <v>0</v>
      </c>
      <c r="Q373" s="205">
        <f t="shared" si="139"/>
        <v>0</v>
      </c>
      <c r="R373" s="205">
        <f t="shared" si="139"/>
        <v>0</v>
      </c>
      <c r="S373" s="205">
        <f t="shared" si="139"/>
        <v>0</v>
      </c>
      <c r="T373" s="205">
        <f t="shared" si="139"/>
        <v>0</v>
      </c>
      <c r="U373" s="205">
        <f t="shared" si="139"/>
        <v>0</v>
      </c>
    </row>
    <row r="374" ht="15.75" customHeight="1">
      <c r="A374" s="176" t="s">
        <v>179</v>
      </c>
      <c r="B374" s="205">
        <f t="shared" ref="B374:U374" si="140">B150/B$12</f>
        <v>0</v>
      </c>
      <c r="C374" s="205">
        <f t="shared" si="140"/>
        <v>0</v>
      </c>
      <c r="D374" s="205">
        <f t="shared" si="140"/>
        <v>0</v>
      </c>
      <c r="E374" s="205">
        <f t="shared" si="140"/>
        <v>0.00004486562745</v>
      </c>
      <c r="F374" s="205">
        <f t="shared" si="140"/>
        <v>0.000007967111763</v>
      </c>
      <c r="G374" s="205">
        <f t="shared" si="140"/>
        <v>0.000005965697241</v>
      </c>
      <c r="H374" s="205">
        <f t="shared" si="140"/>
        <v>0.00001850755108</v>
      </c>
      <c r="I374" s="205">
        <f t="shared" si="140"/>
        <v>0.000005204199789</v>
      </c>
      <c r="J374" s="205">
        <f t="shared" si="140"/>
        <v>0</v>
      </c>
      <c r="K374" s="205">
        <f t="shared" si="140"/>
        <v>0.00002022322395</v>
      </c>
      <c r="L374" s="205">
        <f t="shared" si="140"/>
        <v>0</v>
      </c>
      <c r="M374" s="205">
        <f t="shared" si="140"/>
        <v>0</v>
      </c>
      <c r="N374" s="205">
        <f t="shared" si="140"/>
        <v>0.00002056451889</v>
      </c>
      <c r="O374" s="205">
        <f t="shared" si="140"/>
        <v>0</v>
      </c>
      <c r="P374" s="205">
        <f t="shared" si="140"/>
        <v>0</v>
      </c>
      <c r="Q374" s="205">
        <f t="shared" si="140"/>
        <v>0</v>
      </c>
      <c r="R374" s="205">
        <f t="shared" si="140"/>
        <v>0</v>
      </c>
      <c r="S374" s="205">
        <f t="shared" si="140"/>
        <v>0</v>
      </c>
      <c r="T374" s="205">
        <f t="shared" si="140"/>
        <v>0</v>
      </c>
      <c r="U374" s="205">
        <f t="shared" si="140"/>
        <v>0</v>
      </c>
    </row>
    <row r="375" ht="15.75" customHeight="1">
      <c r="A375" s="176" t="s">
        <v>73</v>
      </c>
      <c r="B375" s="205">
        <f t="shared" ref="B375:U375" si="141">B151/B$12</f>
        <v>0</v>
      </c>
      <c r="C375" s="205">
        <f t="shared" si="141"/>
        <v>0</v>
      </c>
      <c r="D375" s="205">
        <f t="shared" si="141"/>
        <v>0</v>
      </c>
      <c r="E375" s="205">
        <f t="shared" si="141"/>
        <v>0</v>
      </c>
      <c r="F375" s="205">
        <f t="shared" si="141"/>
        <v>0</v>
      </c>
      <c r="G375" s="205">
        <f t="shared" si="141"/>
        <v>0</v>
      </c>
      <c r="H375" s="205">
        <f t="shared" si="141"/>
        <v>0</v>
      </c>
      <c r="I375" s="205">
        <f t="shared" si="141"/>
        <v>0</v>
      </c>
      <c r="J375" s="205">
        <f t="shared" si="141"/>
        <v>0</v>
      </c>
      <c r="K375" s="205">
        <f t="shared" si="141"/>
        <v>0</v>
      </c>
      <c r="L375" s="205">
        <f t="shared" si="141"/>
        <v>0</v>
      </c>
      <c r="M375" s="205">
        <f t="shared" si="141"/>
        <v>0</v>
      </c>
      <c r="N375" s="205">
        <f t="shared" si="141"/>
        <v>0</v>
      </c>
      <c r="O375" s="205">
        <f t="shared" si="141"/>
        <v>0</v>
      </c>
      <c r="P375" s="205">
        <f t="shared" si="141"/>
        <v>0</v>
      </c>
      <c r="Q375" s="205">
        <f t="shared" si="141"/>
        <v>0</v>
      </c>
      <c r="R375" s="205">
        <f t="shared" si="141"/>
        <v>0</v>
      </c>
      <c r="S375" s="205">
        <f t="shared" si="141"/>
        <v>0</v>
      </c>
      <c r="T375" s="205">
        <f t="shared" si="141"/>
        <v>0</v>
      </c>
      <c r="U375" s="205">
        <f t="shared" si="141"/>
        <v>0</v>
      </c>
    </row>
    <row r="376" ht="15.75" customHeight="1">
      <c r="A376" s="176" t="s">
        <v>180</v>
      </c>
      <c r="B376" s="205">
        <f t="shared" ref="B376:U376" si="142">B152/B$12</f>
        <v>0</v>
      </c>
      <c r="C376" s="205">
        <f t="shared" si="142"/>
        <v>0</v>
      </c>
      <c r="D376" s="205">
        <f t="shared" si="142"/>
        <v>0</v>
      </c>
      <c r="E376" s="205">
        <f t="shared" si="142"/>
        <v>0</v>
      </c>
      <c r="F376" s="205">
        <f t="shared" si="142"/>
        <v>0</v>
      </c>
      <c r="G376" s="205">
        <f t="shared" si="142"/>
        <v>0</v>
      </c>
      <c r="H376" s="205">
        <f t="shared" si="142"/>
        <v>0</v>
      </c>
      <c r="I376" s="205">
        <f t="shared" si="142"/>
        <v>0</v>
      </c>
      <c r="J376" s="205">
        <f t="shared" si="142"/>
        <v>0</v>
      </c>
      <c r="K376" s="205">
        <f t="shared" si="142"/>
        <v>0</v>
      </c>
      <c r="L376" s="205">
        <f t="shared" si="142"/>
        <v>0</v>
      </c>
      <c r="M376" s="205">
        <f t="shared" si="142"/>
        <v>0</v>
      </c>
      <c r="N376" s="205">
        <f t="shared" si="142"/>
        <v>0</v>
      </c>
      <c r="O376" s="205">
        <f t="shared" si="142"/>
        <v>0</v>
      </c>
      <c r="P376" s="205">
        <f t="shared" si="142"/>
        <v>0</v>
      </c>
      <c r="Q376" s="205">
        <f t="shared" si="142"/>
        <v>0</v>
      </c>
      <c r="R376" s="205">
        <f t="shared" si="142"/>
        <v>0</v>
      </c>
      <c r="S376" s="205">
        <f t="shared" si="142"/>
        <v>0</v>
      </c>
      <c r="T376" s="205">
        <f t="shared" si="142"/>
        <v>0.0005926935437</v>
      </c>
      <c r="U376" s="205">
        <f t="shared" si="142"/>
        <v>0</v>
      </c>
    </row>
    <row r="377" ht="15.75" customHeight="1">
      <c r="A377" s="176" t="s">
        <v>181</v>
      </c>
      <c r="B377" s="205">
        <f t="shared" ref="B377:U377" si="143">B153/B$12</f>
        <v>0</v>
      </c>
      <c r="C377" s="205">
        <f t="shared" si="143"/>
        <v>0</v>
      </c>
      <c r="D377" s="205">
        <f t="shared" si="143"/>
        <v>0</v>
      </c>
      <c r="E377" s="205">
        <f t="shared" si="143"/>
        <v>0</v>
      </c>
      <c r="F377" s="205">
        <f t="shared" si="143"/>
        <v>0.00003585200293</v>
      </c>
      <c r="G377" s="205">
        <f t="shared" si="143"/>
        <v>0</v>
      </c>
      <c r="H377" s="205">
        <f t="shared" si="143"/>
        <v>0.00001110453065</v>
      </c>
      <c r="I377" s="205">
        <f t="shared" si="143"/>
        <v>0.00001301049947</v>
      </c>
      <c r="J377" s="205">
        <f t="shared" si="143"/>
        <v>0.000004976444828</v>
      </c>
      <c r="K377" s="205">
        <f t="shared" si="143"/>
        <v>0.00001213393437</v>
      </c>
      <c r="L377" s="205">
        <f t="shared" si="143"/>
        <v>0.00000435841894</v>
      </c>
      <c r="M377" s="205">
        <f t="shared" si="143"/>
        <v>0.0000199615142</v>
      </c>
      <c r="N377" s="205">
        <f t="shared" si="143"/>
        <v>0</v>
      </c>
      <c r="O377" s="205">
        <f t="shared" si="143"/>
        <v>0</v>
      </c>
      <c r="P377" s="205">
        <f t="shared" si="143"/>
        <v>0</v>
      </c>
      <c r="Q377" s="205">
        <f t="shared" si="143"/>
        <v>0.000001803215133</v>
      </c>
      <c r="R377" s="205">
        <f t="shared" si="143"/>
        <v>0</v>
      </c>
      <c r="S377" s="205">
        <f t="shared" si="143"/>
        <v>0</v>
      </c>
      <c r="T377" s="205">
        <f t="shared" si="143"/>
        <v>0.000005323594704</v>
      </c>
      <c r="U377" s="205">
        <f t="shared" si="143"/>
        <v>0.000004401724889</v>
      </c>
    </row>
    <row r="378" ht="15.75" customHeight="1">
      <c r="A378" s="176" t="s">
        <v>182</v>
      </c>
      <c r="B378" s="205">
        <f t="shared" ref="B378:U378" si="144">B154/B$12</f>
        <v>0</v>
      </c>
      <c r="C378" s="205">
        <f t="shared" si="144"/>
        <v>0</v>
      </c>
      <c r="D378" s="205">
        <f t="shared" si="144"/>
        <v>0</v>
      </c>
      <c r="E378" s="205">
        <f t="shared" si="144"/>
        <v>0</v>
      </c>
      <c r="F378" s="205">
        <f t="shared" si="144"/>
        <v>0</v>
      </c>
      <c r="G378" s="205">
        <f t="shared" si="144"/>
        <v>0</v>
      </c>
      <c r="H378" s="205">
        <f t="shared" si="144"/>
        <v>0</v>
      </c>
      <c r="I378" s="205">
        <f t="shared" si="144"/>
        <v>0</v>
      </c>
      <c r="J378" s="205">
        <f t="shared" si="144"/>
        <v>0</v>
      </c>
      <c r="K378" s="205">
        <f t="shared" si="144"/>
        <v>0</v>
      </c>
      <c r="L378" s="205">
        <f t="shared" si="144"/>
        <v>0</v>
      </c>
      <c r="M378" s="205">
        <f t="shared" si="144"/>
        <v>0</v>
      </c>
      <c r="N378" s="205">
        <f t="shared" si="144"/>
        <v>0</v>
      </c>
      <c r="O378" s="205">
        <f t="shared" si="144"/>
        <v>0</v>
      </c>
      <c r="P378" s="205">
        <f t="shared" si="144"/>
        <v>0.000008542317573</v>
      </c>
      <c r="Q378" s="205">
        <f t="shared" si="144"/>
        <v>0</v>
      </c>
      <c r="R378" s="205">
        <f t="shared" si="144"/>
        <v>0</v>
      </c>
      <c r="S378" s="205">
        <f t="shared" si="144"/>
        <v>0</v>
      </c>
      <c r="T378" s="205">
        <f t="shared" si="144"/>
        <v>0</v>
      </c>
      <c r="U378" s="205">
        <f t="shared" si="144"/>
        <v>0</v>
      </c>
    </row>
    <row r="379" ht="15.75" customHeight="1">
      <c r="A379" s="176" t="s">
        <v>68</v>
      </c>
      <c r="B379" s="205">
        <f t="shared" ref="B379:U379" si="145">B155/B$12</f>
        <v>0</v>
      </c>
      <c r="C379" s="205">
        <f t="shared" si="145"/>
        <v>0.00005323344803</v>
      </c>
      <c r="D379" s="205">
        <f t="shared" si="145"/>
        <v>0.0000200728645</v>
      </c>
      <c r="E379" s="205">
        <f t="shared" si="145"/>
        <v>0.00003988055773</v>
      </c>
      <c r="F379" s="205">
        <f t="shared" si="145"/>
        <v>0.0006891551675</v>
      </c>
      <c r="G379" s="205">
        <f t="shared" si="145"/>
        <v>0.0005249813572</v>
      </c>
      <c r="H379" s="205">
        <f t="shared" si="145"/>
        <v>0.0005774355937</v>
      </c>
      <c r="I379" s="205">
        <f t="shared" si="145"/>
        <v>0.001251610049</v>
      </c>
      <c r="J379" s="205">
        <f t="shared" si="145"/>
        <v>0.001842943401</v>
      </c>
      <c r="K379" s="205">
        <f t="shared" si="145"/>
        <v>0.003706916949</v>
      </c>
      <c r="L379" s="205">
        <f t="shared" si="145"/>
        <v>0.003063968515</v>
      </c>
      <c r="M379" s="205">
        <f t="shared" si="145"/>
        <v>0.002044059054</v>
      </c>
      <c r="N379" s="205">
        <f t="shared" si="145"/>
        <v>0.00248602184</v>
      </c>
      <c r="O379" s="205">
        <f t="shared" si="145"/>
        <v>0.001752674229</v>
      </c>
      <c r="P379" s="205">
        <f t="shared" si="145"/>
        <v>0.002477272096</v>
      </c>
      <c r="Q379" s="205">
        <f t="shared" si="145"/>
        <v>0.002776951304</v>
      </c>
      <c r="R379" s="205">
        <f t="shared" si="145"/>
        <v>0.004934615896</v>
      </c>
      <c r="S379" s="205">
        <f t="shared" si="145"/>
        <v>0.0008595816302</v>
      </c>
      <c r="T379" s="205">
        <f t="shared" si="145"/>
        <v>0.0005075160285</v>
      </c>
      <c r="U379" s="205">
        <f t="shared" si="145"/>
        <v>0.0001217810553</v>
      </c>
    </row>
    <row r="380" ht="15.75" customHeight="1">
      <c r="A380" s="176" t="s">
        <v>82</v>
      </c>
      <c r="B380" s="205">
        <f t="shared" ref="B380:U380" si="146">B156/B$12</f>
        <v>0</v>
      </c>
      <c r="C380" s="205">
        <f t="shared" si="146"/>
        <v>0</v>
      </c>
      <c r="D380" s="205">
        <f t="shared" si="146"/>
        <v>0</v>
      </c>
      <c r="E380" s="205">
        <f t="shared" si="146"/>
        <v>0</v>
      </c>
      <c r="F380" s="205">
        <f t="shared" si="146"/>
        <v>0</v>
      </c>
      <c r="G380" s="205">
        <f t="shared" si="146"/>
        <v>0</v>
      </c>
      <c r="H380" s="205">
        <f t="shared" si="146"/>
        <v>0</v>
      </c>
      <c r="I380" s="205">
        <f t="shared" si="146"/>
        <v>0</v>
      </c>
      <c r="J380" s="205">
        <f t="shared" si="146"/>
        <v>0</v>
      </c>
      <c r="K380" s="205">
        <f t="shared" si="146"/>
        <v>0</v>
      </c>
      <c r="L380" s="205">
        <f t="shared" si="146"/>
        <v>0</v>
      </c>
      <c r="M380" s="205">
        <f t="shared" si="146"/>
        <v>0</v>
      </c>
      <c r="N380" s="205">
        <f t="shared" si="146"/>
        <v>0</v>
      </c>
      <c r="O380" s="205">
        <f t="shared" si="146"/>
        <v>0</v>
      </c>
      <c r="P380" s="205">
        <f t="shared" si="146"/>
        <v>0</v>
      </c>
      <c r="Q380" s="205">
        <f t="shared" si="146"/>
        <v>0</v>
      </c>
      <c r="R380" s="205">
        <f t="shared" si="146"/>
        <v>0</v>
      </c>
      <c r="S380" s="205">
        <f t="shared" si="146"/>
        <v>0</v>
      </c>
      <c r="T380" s="205">
        <f t="shared" si="146"/>
        <v>0</v>
      </c>
      <c r="U380" s="205">
        <f t="shared" si="146"/>
        <v>0</v>
      </c>
    </row>
    <row r="381" ht="15.75" customHeight="1">
      <c r="A381" s="176" t="s">
        <v>30</v>
      </c>
      <c r="B381" s="205">
        <f t="shared" ref="B381:U381" si="147">B157/B$12</f>
        <v>0</v>
      </c>
      <c r="C381" s="205">
        <f t="shared" si="147"/>
        <v>0.0000290364262</v>
      </c>
      <c r="D381" s="205">
        <f t="shared" si="147"/>
        <v>0</v>
      </c>
      <c r="E381" s="205">
        <f t="shared" si="147"/>
        <v>0</v>
      </c>
      <c r="F381" s="205">
        <f t="shared" si="147"/>
        <v>0.000003983555881</v>
      </c>
      <c r="G381" s="205">
        <f t="shared" si="147"/>
        <v>0</v>
      </c>
      <c r="H381" s="205">
        <f t="shared" si="147"/>
        <v>0</v>
      </c>
      <c r="I381" s="205">
        <f t="shared" si="147"/>
        <v>0.001337479346</v>
      </c>
      <c r="J381" s="205">
        <f t="shared" si="147"/>
        <v>0</v>
      </c>
      <c r="K381" s="205">
        <f t="shared" si="147"/>
        <v>0</v>
      </c>
      <c r="L381" s="205">
        <f t="shared" si="147"/>
        <v>0</v>
      </c>
      <c r="M381" s="205">
        <f t="shared" si="147"/>
        <v>0</v>
      </c>
      <c r="N381" s="205">
        <f t="shared" si="147"/>
        <v>0.000155376365</v>
      </c>
      <c r="O381" s="205">
        <f t="shared" si="147"/>
        <v>0</v>
      </c>
      <c r="P381" s="205">
        <f t="shared" si="147"/>
        <v>0</v>
      </c>
      <c r="Q381" s="205">
        <f t="shared" si="147"/>
        <v>0</v>
      </c>
      <c r="R381" s="205">
        <f t="shared" si="147"/>
        <v>0</v>
      </c>
      <c r="S381" s="205">
        <f t="shared" si="147"/>
        <v>0</v>
      </c>
      <c r="T381" s="205">
        <f t="shared" si="147"/>
        <v>0</v>
      </c>
      <c r="U381" s="205">
        <f t="shared" si="147"/>
        <v>0</v>
      </c>
    </row>
    <row r="382" ht="15.75" customHeight="1">
      <c r="A382" s="176" t="s">
        <v>183</v>
      </c>
      <c r="B382" s="205">
        <f t="shared" ref="B382:U382" si="148">B158/B$12</f>
        <v>0</v>
      </c>
      <c r="C382" s="205">
        <f t="shared" si="148"/>
        <v>0</v>
      </c>
      <c r="D382" s="205">
        <f t="shared" si="148"/>
        <v>0</v>
      </c>
      <c r="E382" s="205">
        <f t="shared" si="148"/>
        <v>0.00174975947</v>
      </c>
      <c r="F382" s="205">
        <f t="shared" si="148"/>
        <v>0</v>
      </c>
      <c r="G382" s="205">
        <f t="shared" si="148"/>
        <v>0.0000149142431</v>
      </c>
      <c r="H382" s="205">
        <f t="shared" si="148"/>
        <v>0.00001480604086</v>
      </c>
      <c r="I382" s="205">
        <f t="shared" si="148"/>
        <v>0.000007806299684</v>
      </c>
      <c r="J382" s="205">
        <f t="shared" si="148"/>
        <v>0</v>
      </c>
      <c r="K382" s="205">
        <f t="shared" si="148"/>
        <v>0</v>
      </c>
      <c r="L382" s="205">
        <f t="shared" si="148"/>
        <v>0.00000217920947</v>
      </c>
      <c r="M382" s="205">
        <f t="shared" si="148"/>
        <v>0.00003593072556</v>
      </c>
      <c r="N382" s="205">
        <f t="shared" si="148"/>
        <v>0</v>
      </c>
      <c r="O382" s="205">
        <f t="shared" si="148"/>
        <v>0.0000407598658</v>
      </c>
      <c r="P382" s="205">
        <f t="shared" si="148"/>
        <v>0.00002349137333</v>
      </c>
      <c r="Q382" s="205">
        <f t="shared" si="148"/>
        <v>0.00005770288424</v>
      </c>
      <c r="R382" s="205">
        <f t="shared" si="148"/>
        <v>0</v>
      </c>
      <c r="S382" s="205">
        <f t="shared" si="148"/>
        <v>0.0000120221207</v>
      </c>
      <c r="T382" s="205">
        <f t="shared" si="148"/>
        <v>0.00001242172098</v>
      </c>
      <c r="U382" s="205">
        <f t="shared" si="148"/>
        <v>0.000005868966519</v>
      </c>
    </row>
    <row r="383" ht="15.75" customHeight="1">
      <c r="A383" s="176" t="s">
        <v>31</v>
      </c>
      <c r="B383" s="205">
        <f t="shared" ref="B383:U383" si="149">B159/B$12</f>
        <v>0.003496344435</v>
      </c>
      <c r="C383" s="205">
        <f t="shared" si="149"/>
        <v>0.002114819708</v>
      </c>
      <c r="D383" s="205">
        <f t="shared" si="149"/>
        <v>0.002127723637</v>
      </c>
      <c r="E383" s="205">
        <f t="shared" si="149"/>
        <v>0.003080773085</v>
      </c>
      <c r="F383" s="205">
        <f t="shared" si="149"/>
        <v>0.002601261991</v>
      </c>
      <c r="G383" s="205">
        <f t="shared" si="149"/>
        <v>0.001014168531</v>
      </c>
      <c r="H383" s="205">
        <f t="shared" si="149"/>
        <v>0.001210393841</v>
      </c>
      <c r="I383" s="205">
        <f t="shared" si="149"/>
        <v>0.001103290355</v>
      </c>
      <c r="J383" s="205">
        <f t="shared" si="149"/>
        <v>0.003724039546</v>
      </c>
      <c r="K383" s="205">
        <f t="shared" si="149"/>
        <v>0.006119547566</v>
      </c>
      <c r="L383" s="205">
        <f t="shared" si="149"/>
        <v>0.001290092006</v>
      </c>
      <c r="M383" s="205">
        <f t="shared" si="149"/>
        <v>0.004627078992</v>
      </c>
      <c r="N383" s="205">
        <f t="shared" si="149"/>
        <v>0.005237097478</v>
      </c>
      <c r="O383" s="205">
        <f t="shared" si="149"/>
        <v>0.002814978232</v>
      </c>
      <c r="P383" s="205">
        <f t="shared" si="149"/>
        <v>0.003058149691</v>
      </c>
      <c r="Q383" s="205">
        <f t="shared" si="149"/>
        <v>0.004563937501</v>
      </c>
      <c r="R383" s="205">
        <f t="shared" si="149"/>
        <v>0.001883062192</v>
      </c>
      <c r="S383" s="205">
        <f t="shared" si="149"/>
        <v>0.005163500842</v>
      </c>
      <c r="T383" s="205">
        <f t="shared" si="149"/>
        <v>0.004262424826</v>
      </c>
      <c r="U383" s="205">
        <f t="shared" si="149"/>
        <v>0.001379207132</v>
      </c>
    </row>
    <row r="384" ht="15.75" customHeight="1">
      <c r="A384" s="176" t="s">
        <v>184</v>
      </c>
      <c r="B384" s="205">
        <f t="shared" ref="B384:U384" si="150">B160/B$12</f>
        <v>0</v>
      </c>
      <c r="C384" s="205">
        <f t="shared" si="150"/>
        <v>0</v>
      </c>
      <c r="D384" s="205">
        <f t="shared" si="150"/>
        <v>0</v>
      </c>
      <c r="E384" s="205">
        <f t="shared" si="150"/>
        <v>0</v>
      </c>
      <c r="F384" s="205">
        <f t="shared" si="150"/>
        <v>0</v>
      </c>
      <c r="G384" s="205">
        <f t="shared" si="150"/>
        <v>0</v>
      </c>
      <c r="H384" s="205">
        <f t="shared" si="150"/>
        <v>0</v>
      </c>
      <c r="I384" s="205">
        <f t="shared" si="150"/>
        <v>0</v>
      </c>
      <c r="J384" s="205">
        <f t="shared" si="150"/>
        <v>0</v>
      </c>
      <c r="K384" s="205">
        <f t="shared" si="150"/>
        <v>0</v>
      </c>
      <c r="L384" s="205">
        <f t="shared" si="150"/>
        <v>0</v>
      </c>
      <c r="M384" s="205">
        <f t="shared" si="150"/>
        <v>0</v>
      </c>
      <c r="N384" s="205">
        <f t="shared" si="150"/>
        <v>0.000002284946544</v>
      </c>
      <c r="O384" s="205">
        <f t="shared" si="150"/>
        <v>0.000002547491612</v>
      </c>
      <c r="P384" s="205">
        <f t="shared" si="150"/>
        <v>0</v>
      </c>
      <c r="Q384" s="205">
        <f t="shared" si="150"/>
        <v>0</v>
      </c>
      <c r="R384" s="205">
        <f t="shared" si="150"/>
        <v>0</v>
      </c>
      <c r="S384" s="205">
        <f t="shared" si="150"/>
        <v>0</v>
      </c>
      <c r="T384" s="205">
        <f t="shared" si="150"/>
        <v>0</v>
      </c>
      <c r="U384" s="205">
        <f t="shared" si="150"/>
        <v>0</v>
      </c>
    </row>
    <row r="385" ht="15.75" customHeight="1">
      <c r="A385" s="176" t="s">
        <v>185</v>
      </c>
      <c r="B385" s="205">
        <f t="shared" ref="B385:U385" si="151">B161/B$12</f>
        <v>0</v>
      </c>
      <c r="C385" s="205">
        <f t="shared" si="151"/>
        <v>0</v>
      </c>
      <c r="D385" s="205">
        <f t="shared" si="151"/>
        <v>0</v>
      </c>
      <c r="E385" s="205">
        <f t="shared" si="151"/>
        <v>0</v>
      </c>
      <c r="F385" s="205">
        <f t="shared" si="151"/>
        <v>0</v>
      </c>
      <c r="G385" s="205">
        <f t="shared" si="151"/>
        <v>0</v>
      </c>
      <c r="H385" s="205">
        <f t="shared" si="151"/>
        <v>0</v>
      </c>
      <c r="I385" s="205">
        <f t="shared" si="151"/>
        <v>0</v>
      </c>
      <c r="J385" s="205">
        <f t="shared" si="151"/>
        <v>0</v>
      </c>
      <c r="K385" s="205">
        <f t="shared" si="151"/>
        <v>0</v>
      </c>
      <c r="L385" s="205">
        <f t="shared" si="151"/>
        <v>0</v>
      </c>
      <c r="M385" s="205">
        <f t="shared" si="151"/>
        <v>0</v>
      </c>
      <c r="N385" s="205">
        <f t="shared" si="151"/>
        <v>0</v>
      </c>
      <c r="O385" s="205">
        <f t="shared" si="151"/>
        <v>0</v>
      </c>
      <c r="P385" s="205">
        <f t="shared" si="151"/>
        <v>0</v>
      </c>
      <c r="Q385" s="205">
        <f t="shared" si="151"/>
        <v>0.000003606430265</v>
      </c>
      <c r="R385" s="205">
        <f t="shared" si="151"/>
        <v>0</v>
      </c>
      <c r="S385" s="205">
        <f t="shared" si="151"/>
        <v>0</v>
      </c>
      <c r="T385" s="205">
        <f t="shared" si="151"/>
        <v>0</v>
      </c>
      <c r="U385" s="205">
        <f t="shared" si="151"/>
        <v>0</v>
      </c>
    </row>
    <row r="386" ht="15.75" customHeight="1">
      <c r="A386" s="176" t="s">
        <v>57</v>
      </c>
      <c r="B386" s="205">
        <f t="shared" ref="B386:U386" si="152">B162/B$12</f>
        <v>0</v>
      </c>
      <c r="C386" s="205">
        <f t="shared" si="152"/>
        <v>0</v>
      </c>
      <c r="D386" s="205">
        <f t="shared" si="152"/>
        <v>0</v>
      </c>
      <c r="E386" s="205">
        <f t="shared" si="152"/>
        <v>0</v>
      </c>
      <c r="F386" s="205">
        <f t="shared" si="152"/>
        <v>0</v>
      </c>
      <c r="G386" s="205">
        <f t="shared" si="152"/>
        <v>0</v>
      </c>
      <c r="H386" s="205">
        <f t="shared" si="152"/>
        <v>0</v>
      </c>
      <c r="I386" s="205">
        <f t="shared" si="152"/>
        <v>0</v>
      </c>
      <c r="J386" s="205">
        <f t="shared" si="152"/>
        <v>0</v>
      </c>
      <c r="K386" s="205">
        <f t="shared" si="152"/>
        <v>0</v>
      </c>
      <c r="L386" s="205">
        <f t="shared" si="152"/>
        <v>0</v>
      </c>
      <c r="M386" s="205">
        <f t="shared" si="152"/>
        <v>0</v>
      </c>
      <c r="N386" s="205">
        <f t="shared" si="152"/>
        <v>0</v>
      </c>
      <c r="O386" s="205">
        <f t="shared" si="152"/>
        <v>0</v>
      </c>
      <c r="P386" s="205">
        <f t="shared" si="152"/>
        <v>0</v>
      </c>
      <c r="Q386" s="205">
        <f t="shared" si="152"/>
        <v>0</v>
      </c>
      <c r="R386" s="205">
        <f t="shared" si="152"/>
        <v>0</v>
      </c>
      <c r="S386" s="205">
        <f t="shared" si="152"/>
        <v>0</v>
      </c>
      <c r="T386" s="205">
        <f t="shared" si="152"/>
        <v>0</v>
      </c>
      <c r="U386" s="205">
        <f t="shared" si="152"/>
        <v>0</v>
      </c>
    </row>
    <row r="387" ht="15.75" customHeight="1">
      <c r="A387" s="176" t="s">
        <v>527</v>
      </c>
      <c r="B387" s="205">
        <f t="shared" ref="B387:U387" si="153">B163/B$12</f>
        <v>0</v>
      </c>
      <c r="C387" s="205">
        <f t="shared" si="153"/>
        <v>0</v>
      </c>
      <c r="D387" s="205">
        <f t="shared" si="153"/>
        <v>0</v>
      </c>
      <c r="E387" s="205">
        <f t="shared" si="153"/>
        <v>0</v>
      </c>
      <c r="F387" s="205">
        <f t="shared" si="153"/>
        <v>0</v>
      </c>
      <c r="G387" s="205">
        <f t="shared" si="153"/>
        <v>0</v>
      </c>
      <c r="H387" s="205">
        <f t="shared" si="153"/>
        <v>0</v>
      </c>
      <c r="I387" s="205">
        <f t="shared" si="153"/>
        <v>0</v>
      </c>
      <c r="J387" s="205">
        <f t="shared" si="153"/>
        <v>0</v>
      </c>
      <c r="K387" s="205">
        <f t="shared" si="153"/>
        <v>0</v>
      </c>
      <c r="L387" s="205">
        <f t="shared" si="153"/>
        <v>0</v>
      </c>
      <c r="M387" s="205">
        <f t="shared" si="153"/>
        <v>0</v>
      </c>
      <c r="N387" s="205">
        <f t="shared" si="153"/>
        <v>0</v>
      </c>
      <c r="O387" s="205">
        <f t="shared" si="153"/>
        <v>0</v>
      </c>
      <c r="P387" s="205">
        <f t="shared" si="153"/>
        <v>0</v>
      </c>
      <c r="Q387" s="205">
        <f t="shared" si="153"/>
        <v>0</v>
      </c>
      <c r="R387" s="205">
        <f t="shared" si="153"/>
        <v>0</v>
      </c>
      <c r="S387" s="205">
        <f t="shared" si="153"/>
        <v>0</v>
      </c>
      <c r="T387" s="205">
        <f t="shared" si="153"/>
        <v>0</v>
      </c>
      <c r="U387" s="205">
        <f t="shared" si="153"/>
        <v>0</v>
      </c>
    </row>
    <row r="388" ht="15.75" customHeight="1">
      <c r="A388" s="176" t="s">
        <v>186</v>
      </c>
      <c r="B388" s="205">
        <f t="shared" ref="B388:U388" si="154">B164/B$12</f>
        <v>0</v>
      </c>
      <c r="C388" s="205">
        <f t="shared" si="154"/>
        <v>0</v>
      </c>
      <c r="D388" s="205">
        <f t="shared" si="154"/>
        <v>0</v>
      </c>
      <c r="E388" s="205">
        <f t="shared" si="154"/>
        <v>0</v>
      </c>
      <c r="F388" s="205">
        <f t="shared" si="154"/>
        <v>0</v>
      </c>
      <c r="G388" s="205">
        <f t="shared" si="154"/>
        <v>0</v>
      </c>
      <c r="H388" s="205">
        <f t="shared" si="154"/>
        <v>0</v>
      </c>
      <c r="I388" s="205">
        <f t="shared" si="154"/>
        <v>0</v>
      </c>
      <c r="J388" s="205">
        <f t="shared" si="154"/>
        <v>0</v>
      </c>
      <c r="K388" s="205">
        <f t="shared" si="154"/>
        <v>0</v>
      </c>
      <c r="L388" s="205">
        <f t="shared" si="154"/>
        <v>0</v>
      </c>
      <c r="M388" s="205">
        <f t="shared" si="154"/>
        <v>0</v>
      </c>
      <c r="N388" s="205">
        <f t="shared" si="154"/>
        <v>0</v>
      </c>
      <c r="O388" s="205">
        <f t="shared" si="154"/>
        <v>0</v>
      </c>
      <c r="P388" s="205">
        <f t="shared" si="154"/>
        <v>0</v>
      </c>
      <c r="Q388" s="205">
        <f t="shared" si="154"/>
        <v>0</v>
      </c>
      <c r="R388" s="205">
        <f t="shared" si="154"/>
        <v>0</v>
      </c>
      <c r="S388" s="205">
        <f t="shared" si="154"/>
        <v>0</v>
      </c>
      <c r="T388" s="205">
        <f t="shared" si="154"/>
        <v>0</v>
      </c>
      <c r="U388" s="205">
        <f t="shared" si="154"/>
        <v>0</v>
      </c>
    </row>
    <row r="389" ht="15.75" customHeight="1">
      <c r="A389" s="176" t="s">
        <v>187</v>
      </c>
      <c r="B389" s="205">
        <f t="shared" ref="B389:U389" si="155">B165/B$12</f>
        <v>0</v>
      </c>
      <c r="C389" s="205">
        <f t="shared" si="155"/>
        <v>0</v>
      </c>
      <c r="D389" s="205">
        <f t="shared" si="155"/>
        <v>0</v>
      </c>
      <c r="E389" s="205">
        <f t="shared" si="155"/>
        <v>0</v>
      </c>
      <c r="F389" s="205">
        <f t="shared" si="155"/>
        <v>0</v>
      </c>
      <c r="G389" s="205">
        <f t="shared" si="155"/>
        <v>0</v>
      </c>
      <c r="H389" s="205">
        <f t="shared" si="155"/>
        <v>0</v>
      </c>
      <c r="I389" s="205">
        <f t="shared" si="155"/>
        <v>0</v>
      </c>
      <c r="J389" s="205">
        <f t="shared" si="155"/>
        <v>0</v>
      </c>
      <c r="K389" s="205">
        <f t="shared" si="155"/>
        <v>0</v>
      </c>
      <c r="L389" s="205">
        <f t="shared" si="155"/>
        <v>0</v>
      </c>
      <c r="M389" s="205">
        <f t="shared" si="155"/>
        <v>0</v>
      </c>
      <c r="N389" s="205">
        <f t="shared" si="155"/>
        <v>0</v>
      </c>
      <c r="O389" s="205">
        <f t="shared" si="155"/>
        <v>0</v>
      </c>
      <c r="P389" s="205">
        <f t="shared" si="155"/>
        <v>0</v>
      </c>
      <c r="Q389" s="205">
        <f t="shared" si="155"/>
        <v>0.000001803215133</v>
      </c>
      <c r="R389" s="205">
        <f t="shared" si="155"/>
        <v>0</v>
      </c>
      <c r="S389" s="205">
        <f t="shared" si="155"/>
        <v>0</v>
      </c>
      <c r="T389" s="205">
        <f t="shared" si="155"/>
        <v>0</v>
      </c>
      <c r="U389" s="205">
        <f t="shared" si="155"/>
        <v>0</v>
      </c>
    </row>
    <row r="390" ht="15.75" customHeight="1">
      <c r="A390" s="176" t="s">
        <v>188</v>
      </c>
      <c r="B390" s="205">
        <f t="shared" ref="B390:U390" si="156">B166/B$12</f>
        <v>0</v>
      </c>
      <c r="C390" s="205">
        <f t="shared" si="156"/>
        <v>0</v>
      </c>
      <c r="D390" s="205">
        <f t="shared" si="156"/>
        <v>0</v>
      </c>
      <c r="E390" s="205">
        <f t="shared" si="156"/>
        <v>0</v>
      </c>
      <c r="F390" s="205">
        <f t="shared" si="156"/>
        <v>0</v>
      </c>
      <c r="G390" s="205">
        <f t="shared" si="156"/>
        <v>0</v>
      </c>
      <c r="H390" s="205">
        <f t="shared" si="156"/>
        <v>0</v>
      </c>
      <c r="I390" s="205">
        <f t="shared" si="156"/>
        <v>0</v>
      </c>
      <c r="J390" s="205">
        <f t="shared" si="156"/>
        <v>0</v>
      </c>
      <c r="K390" s="205">
        <f t="shared" si="156"/>
        <v>0</v>
      </c>
      <c r="L390" s="205">
        <f t="shared" si="156"/>
        <v>0</v>
      </c>
      <c r="M390" s="205">
        <f t="shared" si="156"/>
        <v>0</v>
      </c>
      <c r="N390" s="205">
        <f t="shared" si="156"/>
        <v>0</v>
      </c>
      <c r="O390" s="205">
        <f t="shared" si="156"/>
        <v>0</v>
      </c>
      <c r="P390" s="205">
        <f t="shared" si="156"/>
        <v>0</v>
      </c>
      <c r="Q390" s="205">
        <f t="shared" si="156"/>
        <v>0</v>
      </c>
      <c r="R390" s="205">
        <f t="shared" si="156"/>
        <v>0</v>
      </c>
      <c r="S390" s="205">
        <f t="shared" si="156"/>
        <v>0</v>
      </c>
      <c r="T390" s="205">
        <f t="shared" si="156"/>
        <v>0</v>
      </c>
      <c r="U390" s="205">
        <f t="shared" si="156"/>
        <v>0</v>
      </c>
    </row>
    <row r="391" ht="15.75" customHeight="1">
      <c r="A391" s="176" t="s">
        <v>189</v>
      </c>
      <c r="B391" s="205">
        <f t="shared" ref="B391:U391" si="157">B167/B$12</f>
        <v>0</v>
      </c>
      <c r="C391" s="205">
        <f t="shared" si="157"/>
        <v>0</v>
      </c>
      <c r="D391" s="205">
        <f t="shared" si="157"/>
        <v>0</v>
      </c>
      <c r="E391" s="205">
        <f t="shared" si="157"/>
        <v>0</v>
      </c>
      <c r="F391" s="205">
        <f t="shared" si="157"/>
        <v>0</v>
      </c>
      <c r="G391" s="205">
        <f t="shared" si="157"/>
        <v>0</v>
      </c>
      <c r="H391" s="205">
        <f t="shared" si="157"/>
        <v>0</v>
      </c>
      <c r="I391" s="205">
        <f t="shared" si="157"/>
        <v>0</v>
      </c>
      <c r="J391" s="205">
        <f t="shared" si="157"/>
        <v>0</v>
      </c>
      <c r="K391" s="205">
        <f t="shared" si="157"/>
        <v>0</v>
      </c>
      <c r="L391" s="205">
        <f t="shared" si="157"/>
        <v>0</v>
      </c>
      <c r="M391" s="205">
        <f t="shared" si="157"/>
        <v>0</v>
      </c>
      <c r="N391" s="205">
        <f t="shared" si="157"/>
        <v>0</v>
      </c>
      <c r="O391" s="205">
        <f t="shared" si="157"/>
        <v>0</v>
      </c>
      <c r="P391" s="205">
        <f t="shared" si="157"/>
        <v>0</v>
      </c>
      <c r="Q391" s="205">
        <f t="shared" si="157"/>
        <v>0</v>
      </c>
      <c r="R391" s="205">
        <f t="shared" si="157"/>
        <v>0</v>
      </c>
      <c r="S391" s="205">
        <f t="shared" si="157"/>
        <v>0</v>
      </c>
      <c r="T391" s="205">
        <f t="shared" si="157"/>
        <v>0</v>
      </c>
      <c r="U391" s="205">
        <f t="shared" si="157"/>
        <v>0</v>
      </c>
    </row>
    <row r="392" ht="15.75" customHeight="1">
      <c r="A392" s="176" t="s">
        <v>190</v>
      </c>
      <c r="B392" s="205">
        <f t="shared" ref="B392:U392" si="158">B168/B$12</f>
        <v>0.001832656377</v>
      </c>
      <c r="C392" s="205">
        <f t="shared" si="158"/>
        <v>0.001258245135</v>
      </c>
      <c r="D392" s="205">
        <f t="shared" si="158"/>
        <v>0.0008731696057</v>
      </c>
      <c r="E392" s="205">
        <f t="shared" si="158"/>
        <v>0.001256237568</v>
      </c>
      <c r="F392" s="205">
        <f t="shared" si="158"/>
        <v>0.0005975333822</v>
      </c>
      <c r="G392" s="205">
        <f t="shared" si="158"/>
        <v>0.0006383296048</v>
      </c>
      <c r="H392" s="205">
        <f t="shared" si="158"/>
        <v>0.0008513473497</v>
      </c>
      <c r="I392" s="205">
        <f t="shared" si="158"/>
        <v>0</v>
      </c>
      <c r="J392" s="205">
        <f t="shared" si="158"/>
        <v>0</v>
      </c>
      <c r="K392" s="205">
        <f t="shared" si="158"/>
        <v>0</v>
      </c>
      <c r="L392" s="205">
        <f t="shared" si="158"/>
        <v>0</v>
      </c>
      <c r="M392" s="205">
        <f t="shared" si="158"/>
        <v>0</v>
      </c>
      <c r="N392" s="205">
        <f t="shared" si="158"/>
        <v>0</v>
      </c>
      <c r="O392" s="205">
        <f t="shared" si="158"/>
        <v>0</v>
      </c>
      <c r="P392" s="205">
        <f t="shared" si="158"/>
        <v>0</v>
      </c>
      <c r="Q392" s="205">
        <f t="shared" si="158"/>
        <v>0</v>
      </c>
      <c r="R392" s="205">
        <f t="shared" si="158"/>
        <v>0</v>
      </c>
      <c r="S392" s="205">
        <f t="shared" si="158"/>
        <v>0</v>
      </c>
      <c r="T392" s="205">
        <f t="shared" si="158"/>
        <v>0</v>
      </c>
      <c r="U392" s="205">
        <f t="shared" si="158"/>
        <v>0</v>
      </c>
    </row>
    <row r="393" ht="15.75" customHeight="1">
      <c r="A393" s="176" t="s">
        <v>191</v>
      </c>
      <c r="B393" s="205">
        <f t="shared" ref="B393:U393" si="159">B169/B$12</f>
        <v>0</v>
      </c>
      <c r="C393" s="205">
        <f t="shared" si="159"/>
        <v>0</v>
      </c>
      <c r="D393" s="205">
        <f t="shared" si="159"/>
        <v>0</v>
      </c>
      <c r="E393" s="205">
        <f t="shared" si="159"/>
        <v>0</v>
      </c>
      <c r="F393" s="205">
        <f t="shared" si="159"/>
        <v>0</v>
      </c>
      <c r="G393" s="205">
        <f t="shared" si="159"/>
        <v>0</v>
      </c>
      <c r="H393" s="205">
        <f t="shared" si="159"/>
        <v>0</v>
      </c>
      <c r="I393" s="205">
        <f t="shared" si="159"/>
        <v>0</v>
      </c>
      <c r="J393" s="205">
        <f t="shared" si="159"/>
        <v>0</v>
      </c>
      <c r="K393" s="205">
        <f t="shared" si="159"/>
        <v>0</v>
      </c>
      <c r="L393" s="205">
        <f t="shared" si="159"/>
        <v>0</v>
      </c>
      <c r="M393" s="205">
        <f t="shared" si="159"/>
        <v>0</v>
      </c>
      <c r="N393" s="205">
        <f t="shared" si="159"/>
        <v>0</v>
      </c>
      <c r="O393" s="205">
        <f t="shared" si="159"/>
        <v>0</v>
      </c>
      <c r="P393" s="205">
        <f t="shared" si="159"/>
        <v>0.000004271158787</v>
      </c>
      <c r="Q393" s="205">
        <f t="shared" si="159"/>
        <v>0.000009016075663</v>
      </c>
      <c r="R393" s="205">
        <f t="shared" si="159"/>
        <v>0</v>
      </c>
      <c r="S393" s="205">
        <f t="shared" si="159"/>
        <v>0</v>
      </c>
      <c r="T393" s="205">
        <f t="shared" si="159"/>
        <v>0</v>
      </c>
      <c r="U393" s="205">
        <f t="shared" si="159"/>
        <v>0</v>
      </c>
    </row>
    <row r="394" ht="15.75" customHeight="1">
      <c r="A394" s="176" t="s">
        <v>32</v>
      </c>
      <c r="B394" s="205">
        <f t="shared" ref="B394:U394" si="160">B170/B$12</f>
        <v>0</v>
      </c>
      <c r="C394" s="205">
        <f t="shared" si="160"/>
        <v>0.00009678808732</v>
      </c>
      <c r="D394" s="205">
        <f t="shared" si="160"/>
        <v>0.0000200728645</v>
      </c>
      <c r="E394" s="205">
        <f t="shared" si="160"/>
        <v>0.000004985069716</v>
      </c>
      <c r="F394" s="205">
        <f t="shared" si="160"/>
        <v>0.00003983555881</v>
      </c>
      <c r="G394" s="205">
        <f t="shared" si="160"/>
        <v>0.00004175988069</v>
      </c>
      <c r="H394" s="205">
        <f t="shared" si="160"/>
        <v>0</v>
      </c>
      <c r="I394" s="205">
        <f t="shared" si="160"/>
        <v>0.00001040839958</v>
      </c>
      <c r="J394" s="205">
        <f t="shared" si="160"/>
        <v>0.000001658814943</v>
      </c>
      <c r="K394" s="205">
        <f t="shared" si="160"/>
        <v>0</v>
      </c>
      <c r="L394" s="205">
        <f t="shared" si="160"/>
        <v>0.00001307525682</v>
      </c>
      <c r="M394" s="205">
        <f t="shared" si="160"/>
        <v>0.00000798460568</v>
      </c>
      <c r="N394" s="205">
        <f t="shared" si="160"/>
        <v>0.000004569893087</v>
      </c>
      <c r="O394" s="205">
        <f t="shared" si="160"/>
        <v>0</v>
      </c>
      <c r="P394" s="205">
        <f t="shared" si="160"/>
        <v>0.000002135579393</v>
      </c>
      <c r="Q394" s="205">
        <f t="shared" si="160"/>
        <v>0</v>
      </c>
      <c r="R394" s="205">
        <f t="shared" si="160"/>
        <v>0</v>
      </c>
      <c r="S394" s="205">
        <f t="shared" si="160"/>
        <v>0</v>
      </c>
      <c r="T394" s="205">
        <f t="shared" si="160"/>
        <v>0.00002129437882</v>
      </c>
      <c r="U394" s="205">
        <f t="shared" si="160"/>
        <v>0.00000293448326</v>
      </c>
    </row>
    <row r="395" ht="15.75" customHeight="1">
      <c r="A395" s="176" t="s">
        <v>192</v>
      </c>
      <c r="B395" s="205">
        <f t="shared" ref="B395:U395" si="161">B171/B$12</f>
        <v>0</v>
      </c>
      <c r="C395" s="205">
        <f t="shared" si="161"/>
        <v>0</v>
      </c>
      <c r="D395" s="205">
        <f t="shared" si="161"/>
        <v>0</v>
      </c>
      <c r="E395" s="205">
        <f t="shared" si="161"/>
        <v>0</v>
      </c>
      <c r="F395" s="205">
        <f t="shared" si="161"/>
        <v>0</v>
      </c>
      <c r="G395" s="205">
        <f t="shared" si="161"/>
        <v>0</v>
      </c>
      <c r="H395" s="205">
        <f t="shared" si="161"/>
        <v>0</v>
      </c>
      <c r="I395" s="205">
        <f t="shared" si="161"/>
        <v>0</v>
      </c>
      <c r="J395" s="205">
        <f t="shared" si="161"/>
        <v>0</v>
      </c>
      <c r="K395" s="205">
        <f t="shared" si="161"/>
        <v>0</v>
      </c>
      <c r="L395" s="205">
        <f t="shared" si="161"/>
        <v>0</v>
      </c>
      <c r="M395" s="205">
        <f t="shared" si="161"/>
        <v>0</v>
      </c>
      <c r="N395" s="205">
        <f t="shared" si="161"/>
        <v>0</v>
      </c>
      <c r="O395" s="205">
        <f t="shared" si="161"/>
        <v>0</v>
      </c>
      <c r="P395" s="205">
        <f t="shared" si="161"/>
        <v>0</v>
      </c>
      <c r="Q395" s="205">
        <f t="shared" si="161"/>
        <v>0</v>
      </c>
      <c r="R395" s="205">
        <f t="shared" si="161"/>
        <v>0</v>
      </c>
      <c r="S395" s="205">
        <f t="shared" si="161"/>
        <v>0</v>
      </c>
      <c r="T395" s="205">
        <f t="shared" si="161"/>
        <v>0</v>
      </c>
      <c r="U395" s="205">
        <f t="shared" si="161"/>
        <v>0</v>
      </c>
    </row>
    <row r="396" ht="15.75" customHeight="1">
      <c r="A396" s="176" t="s">
        <v>193</v>
      </c>
      <c r="B396" s="205">
        <f t="shared" ref="B396:U396" si="162">B172/B$12</f>
        <v>0</v>
      </c>
      <c r="C396" s="205">
        <f t="shared" si="162"/>
        <v>0</v>
      </c>
      <c r="D396" s="205">
        <f t="shared" si="162"/>
        <v>0</v>
      </c>
      <c r="E396" s="205">
        <f t="shared" si="162"/>
        <v>0</v>
      </c>
      <c r="F396" s="205">
        <f t="shared" si="162"/>
        <v>0</v>
      </c>
      <c r="G396" s="205">
        <f t="shared" si="162"/>
        <v>0</v>
      </c>
      <c r="H396" s="205">
        <f t="shared" si="162"/>
        <v>0</v>
      </c>
      <c r="I396" s="205">
        <f t="shared" si="162"/>
        <v>0</v>
      </c>
      <c r="J396" s="205">
        <f t="shared" si="162"/>
        <v>0</v>
      </c>
      <c r="K396" s="205">
        <f t="shared" si="162"/>
        <v>0</v>
      </c>
      <c r="L396" s="205">
        <f t="shared" si="162"/>
        <v>0</v>
      </c>
      <c r="M396" s="205">
        <f t="shared" si="162"/>
        <v>0</v>
      </c>
      <c r="N396" s="205">
        <f t="shared" si="162"/>
        <v>0</v>
      </c>
      <c r="O396" s="205">
        <f t="shared" si="162"/>
        <v>0</v>
      </c>
      <c r="P396" s="205">
        <f t="shared" si="162"/>
        <v>0</v>
      </c>
      <c r="Q396" s="205">
        <f t="shared" si="162"/>
        <v>0</v>
      </c>
      <c r="R396" s="205">
        <f t="shared" si="162"/>
        <v>0</v>
      </c>
      <c r="S396" s="205">
        <f t="shared" si="162"/>
        <v>0</v>
      </c>
      <c r="T396" s="205">
        <f t="shared" si="162"/>
        <v>0</v>
      </c>
      <c r="U396" s="205">
        <f t="shared" si="162"/>
        <v>0</v>
      </c>
    </row>
    <row r="397" ht="15.75" customHeight="1">
      <c r="A397" s="176" t="s">
        <v>33</v>
      </c>
      <c r="B397" s="205">
        <f t="shared" ref="B397:U397" si="163">B173/B$12</f>
        <v>0.00131925264</v>
      </c>
      <c r="C397" s="205">
        <f t="shared" si="163"/>
        <v>0.001292120966</v>
      </c>
      <c r="D397" s="205">
        <f t="shared" si="163"/>
        <v>0.00508847115</v>
      </c>
      <c r="E397" s="205">
        <f t="shared" si="163"/>
        <v>0.004680980464</v>
      </c>
      <c r="F397" s="205">
        <f t="shared" si="163"/>
        <v>0.004577105708</v>
      </c>
      <c r="G397" s="205">
        <f t="shared" si="163"/>
        <v>0.0006114839672</v>
      </c>
      <c r="H397" s="205">
        <f t="shared" si="163"/>
        <v>0.002602161682</v>
      </c>
      <c r="I397" s="205">
        <f t="shared" si="163"/>
        <v>0.001553453637</v>
      </c>
      <c r="J397" s="205">
        <f t="shared" si="163"/>
        <v>0.001172782164</v>
      </c>
      <c r="K397" s="205">
        <f t="shared" si="163"/>
        <v>0.001021272809</v>
      </c>
      <c r="L397" s="205">
        <f t="shared" si="163"/>
        <v>0.001630048684</v>
      </c>
      <c r="M397" s="205">
        <f t="shared" si="163"/>
        <v>0.0006407646058</v>
      </c>
      <c r="N397" s="205">
        <f t="shared" si="163"/>
        <v>0.0005095430792</v>
      </c>
      <c r="O397" s="205">
        <f t="shared" si="163"/>
        <v>0.0005629956463</v>
      </c>
      <c r="P397" s="205">
        <f t="shared" si="163"/>
        <v>0.0002541339478</v>
      </c>
      <c r="Q397" s="205">
        <f t="shared" si="163"/>
        <v>0.0003390044449</v>
      </c>
      <c r="R397" s="205">
        <f t="shared" si="163"/>
        <v>0.0002163216455</v>
      </c>
      <c r="S397" s="205">
        <f t="shared" si="163"/>
        <v>0.0002184018594</v>
      </c>
      <c r="T397" s="205">
        <f t="shared" si="163"/>
        <v>0.0001401879939</v>
      </c>
      <c r="U397" s="205">
        <f t="shared" si="163"/>
        <v>0.0002303569359</v>
      </c>
    </row>
    <row r="398" ht="15.75" customHeight="1">
      <c r="A398" s="176" t="s">
        <v>194</v>
      </c>
      <c r="B398" s="205">
        <f t="shared" ref="B398:U398" si="164">B174/B$12</f>
        <v>0</v>
      </c>
      <c r="C398" s="205">
        <f t="shared" si="164"/>
        <v>0</v>
      </c>
      <c r="D398" s="205">
        <f t="shared" si="164"/>
        <v>0</v>
      </c>
      <c r="E398" s="205">
        <f t="shared" si="164"/>
        <v>0</v>
      </c>
      <c r="F398" s="205">
        <f t="shared" si="164"/>
        <v>0</v>
      </c>
      <c r="G398" s="205">
        <f t="shared" si="164"/>
        <v>0</v>
      </c>
      <c r="H398" s="205">
        <f t="shared" si="164"/>
        <v>0</v>
      </c>
      <c r="I398" s="205">
        <f t="shared" si="164"/>
        <v>0</v>
      </c>
      <c r="J398" s="205">
        <f t="shared" si="164"/>
        <v>0</v>
      </c>
      <c r="K398" s="205">
        <f t="shared" si="164"/>
        <v>0</v>
      </c>
      <c r="L398" s="205">
        <f t="shared" si="164"/>
        <v>0</v>
      </c>
      <c r="M398" s="205">
        <f t="shared" si="164"/>
        <v>0</v>
      </c>
      <c r="N398" s="205">
        <f t="shared" si="164"/>
        <v>0</v>
      </c>
      <c r="O398" s="205">
        <f t="shared" si="164"/>
        <v>0</v>
      </c>
      <c r="P398" s="205">
        <f t="shared" si="164"/>
        <v>0</v>
      </c>
      <c r="Q398" s="205">
        <f t="shared" si="164"/>
        <v>0</v>
      </c>
      <c r="R398" s="205">
        <f t="shared" si="164"/>
        <v>0</v>
      </c>
      <c r="S398" s="205">
        <f t="shared" si="164"/>
        <v>0</v>
      </c>
      <c r="T398" s="205">
        <f t="shared" si="164"/>
        <v>0</v>
      </c>
      <c r="U398" s="205">
        <f t="shared" si="164"/>
        <v>0</v>
      </c>
    </row>
    <row r="399" ht="15.75" customHeight="1">
      <c r="A399" s="176" t="s">
        <v>195</v>
      </c>
      <c r="B399" s="205">
        <f t="shared" ref="B399:U399" si="165">B175/B$12</f>
        <v>0</v>
      </c>
      <c r="C399" s="205">
        <f t="shared" si="165"/>
        <v>0</v>
      </c>
      <c r="D399" s="205">
        <f t="shared" si="165"/>
        <v>0</v>
      </c>
      <c r="E399" s="205">
        <f t="shared" si="165"/>
        <v>0</v>
      </c>
      <c r="F399" s="205">
        <f t="shared" si="165"/>
        <v>0</v>
      </c>
      <c r="G399" s="205">
        <f t="shared" si="165"/>
        <v>0</v>
      </c>
      <c r="H399" s="205">
        <f t="shared" si="165"/>
        <v>0</v>
      </c>
      <c r="I399" s="205">
        <f t="shared" si="165"/>
        <v>0</v>
      </c>
      <c r="J399" s="205">
        <f t="shared" si="165"/>
        <v>0</v>
      </c>
      <c r="K399" s="205">
        <f t="shared" si="165"/>
        <v>0</v>
      </c>
      <c r="L399" s="205">
        <f t="shared" si="165"/>
        <v>0</v>
      </c>
      <c r="M399" s="205">
        <f t="shared" si="165"/>
        <v>0</v>
      </c>
      <c r="N399" s="205">
        <f t="shared" si="165"/>
        <v>0</v>
      </c>
      <c r="O399" s="205">
        <f t="shared" si="165"/>
        <v>0</v>
      </c>
      <c r="P399" s="205">
        <f t="shared" si="165"/>
        <v>0</v>
      </c>
      <c r="Q399" s="205">
        <f t="shared" si="165"/>
        <v>0</v>
      </c>
      <c r="R399" s="205">
        <f t="shared" si="165"/>
        <v>0</v>
      </c>
      <c r="S399" s="205">
        <f t="shared" si="165"/>
        <v>0</v>
      </c>
      <c r="T399" s="205">
        <f t="shared" si="165"/>
        <v>0</v>
      </c>
      <c r="U399" s="205">
        <f t="shared" si="165"/>
        <v>0</v>
      </c>
    </row>
    <row r="400" ht="15.75" customHeight="1">
      <c r="A400" s="176" t="s">
        <v>196</v>
      </c>
      <c r="B400" s="205">
        <f t="shared" ref="B400:U400" si="166">B176/B$12</f>
        <v>0</v>
      </c>
      <c r="C400" s="205">
        <f t="shared" si="166"/>
        <v>0</v>
      </c>
      <c r="D400" s="205">
        <f t="shared" si="166"/>
        <v>0</v>
      </c>
      <c r="E400" s="205">
        <f t="shared" si="166"/>
        <v>0</v>
      </c>
      <c r="F400" s="205">
        <f t="shared" si="166"/>
        <v>0</v>
      </c>
      <c r="G400" s="205">
        <f t="shared" si="166"/>
        <v>0</v>
      </c>
      <c r="H400" s="205">
        <f t="shared" si="166"/>
        <v>0</v>
      </c>
      <c r="I400" s="205">
        <f t="shared" si="166"/>
        <v>0</v>
      </c>
      <c r="J400" s="205">
        <f t="shared" si="166"/>
        <v>0</v>
      </c>
      <c r="K400" s="205">
        <f t="shared" si="166"/>
        <v>0</v>
      </c>
      <c r="L400" s="205">
        <f t="shared" si="166"/>
        <v>0</v>
      </c>
      <c r="M400" s="205">
        <f t="shared" si="166"/>
        <v>0</v>
      </c>
      <c r="N400" s="205">
        <f t="shared" si="166"/>
        <v>0</v>
      </c>
      <c r="O400" s="205">
        <f t="shared" si="166"/>
        <v>0</v>
      </c>
      <c r="P400" s="205">
        <f t="shared" si="166"/>
        <v>0</v>
      </c>
      <c r="Q400" s="205">
        <f t="shared" si="166"/>
        <v>0</v>
      </c>
      <c r="R400" s="205">
        <f t="shared" si="166"/>
        <v>0</v>
      </c>
      <c r="S400" s="205">
        <f t="shared" si="166"/>
        <v>0</v>
      </c>
      <c r="T400" s="205">
        <f t="shared" si="166"/>
        <v>0</v>
      </c>
      <c r="U400" s="205">
        <f t="shared" si="166"/>
        <v>0</v>
      </c>
    </row>
    <row r="401" ht="15.75" customHeight="1">
      <c r="A401" s="176" t="s">
        <v>34</v>
      </c>
      <c r="B401" s="205">
        <f t="shared" ref="B401:U401" si="167">B177/B$12</f>
        <v>0.0004874086109</v>
      </c>
      <c r="C401" s="205">
        <f t="shared" si="167"/>
        <v>0.001766382594</v>
      </c>
      <c r="D401" s="205">
        <f t="shared" si="167"/>
        <v>0.000968515712</v>
      </c>
      <c r="E401" s="205">
        <f t="shared" si="167"/>
        <v>0.0004885368322</v>
      </c>
      <c r="F401" s="205">
        <f t="shared" si="167"/>
        <v>0.0008963000733</v>
      </c>
      <c r="G401" s="205">
        <f t="shared" si="167"/>
        <v>0.0009724086503</v>
      </c>
      <c r="H401" s="205">
        <f t="shared" si="167"/>
        <v>0.0005589280426</v>
      </c>
      <c r="I401" s="205">
        <f t="shared" si="167"/>
        <v>0.0007285879705</v>
      </c>
      <c r="J401" s="205">
        <f t="shared" si="167"/>
        <v>0.0003947979563</v>
      </c>
      <c r="K401" s="205">
        <f t="shared" si="167"/>
        <v>0.0001961652723</v>
      </c>
      <c r="L401" s="205">
        <f t="shared" si="167"/>
        <v>0.000180874386</v>
      </c>
      <c r="M401" s="205">
        <f t="shared" si="167"/>
        <v>0.0001077921767</v>
      </c>
      <c r="N401" s="205">
        <f t="shared" si="167"/>
        <v>0.000180510777</v>
      </c>
      <c r="O401" s="205">
        <f t="shared" si="167"/>
        <v>0.00007132976515</v>
      </c>
      <c r="P401" s="205">
        <f t="shared" si="167"/>
        <v>0.00009396549331</v>
      </c>
      <c r="Q401" s="205">
        <f t="shared" si="167"/>
        <v>0.0001785182981</v>
      </c>
      <c r="R401" s="205">
        <f t="shared" si="167"/>
        <v>0.00009220266856</v>
      </c>
      <c r="S401" s="205">
        <f t="shared" si="167"/>
        <v>0.0001262322674</v>
      </c>
      <c r="T401" s="205">
        <f t="shared" si="167"/>
        <v>0.0002040711303</v>
      </c>
      <c r="U401" s="205">
        <f t="shared" si="167"/>
        <v>0.000237693144</v>
      </c>
    </row>
    <row r="402" ht="15.75" customHeight="1">
      <c r="A402" s="176" t="s">
        <v>63</v>
      </c>
      <c r="B402" s="205">
        <f t="shared" ref="B402:U402" si="168">B178/B$12</f>
        <v>0</v>
      </c>
      <c r="C402" s="205">
        <f t="shared" si="168"/>
        <v>0</v>
      </c>
      <c r="D402" s="205">
        <f t="shared" si="168"/>
        <v>0</v>
      </c>
      <c r="E402" s="205">
        <f t="shared" si="168"/>
        <v>0</v>
      </c>
      <c r="F402" s="205">
        <f t="shared" si="168"/>
        <v>0</v>
      </c>
      <c r="G402" s="205">
        <f t="shared" si="168"/>
        <v>0</v>
      </c>
      <c r="H402" s="205">
        <f t="shared" si="168"/>
        <v>0</v>
      </c>
      <c r="I402" s="205">
        <f t="shared" si="168"/>
        <v>0</v>
      </c>
      <c r="J402" s="205">
        <f t="shared" si="168"/>
        <v>0</v>
      </c>
      <c r="K402" s="205">
        <f t="shared" si="168"/>
        <v>0</v>
      </c>
      <c r="L402" s="205">
        <f t="shared" si="168"/>
        <v>0</v>
      </c>
      <c r="M402" s="205">
        <f t="shared" si="168"/>
        <v>0</v>
      </c>
      <c r="N402" s="205">
        <f t="shared" si="168"/>
        <v>0</v>
      </c>
      <c r="O402" s="205">
        <f t="shared" si="168"/>
        <v>0</v>
      </c>
      <c r="P402" s="205">
        <f t="shared" si="168"/>
        <v>0</v>
      </c>
      <c r="Q402" s="205">
        <f t="shared" si="168"/>
        <v>0</v>
      </c>
      <c r="R402" s="205">
        <f t="shared" si="168"/>
        <v>0</v>
      </c>
      <c r="S402" s="205">
        <f t="shared" si="168"/>
        <v>0</v>
      </c>
      <c r="T402" s="205">
        <f t="shared" si="168"/>
        <v>0</v>
      </c>
      <c r="U402" s="205">
        <f t="shared" si="168"/>
        <v>0</v>
      </c>
    </row>
    <row r="403" ht="15.75" customHeight="1">
      <c r="A403" s="176" t="s">
        <v>35</v>
      </c>
      <c r="B403" s="205">
        <f t="shared" ref="B403:U403" si="169">B179/B$12</f>
        <v>0.01635743298</v>
      </c>
      <c r="C403" s="205">
        <f t="shared" si="169"/>
        <v>0.01281958217</v>
      </c>
      <c r="D403" s="205">
        <f t="shared" si="169"/>
        <v>0.01336350954</v>
      </c>
      <c r="E403" s="205">
        <f t="shared" si="169"/>
        <v>0.01540885049</v>
      </c>
      <c r="F403" s="205">
        <f t="shared" si="169"/>
        <v>0.01512954524</v>
      </c>
      <c r="G403" s="205">
        <f t="shared" si="169"/>
        <v>0.01041014169</v>
      </c>
      <c r="H403" s="205">
        <f t="shared" si="169"/>
        <v>0.008365413089</v>
      </c>
      <c r="I403" s="205">
        <f t="shared" si="169"/>
        <v>0.009992063595</v>
      </c>
      <c r="J403" s="205">
        <f t="shared" si="169"/>
        <v>0.007182668701</v>
      </c>
      <c r="K403" s="205">
        <f t="shared" si="169"/>
        <v>0.008904285503</v>
      </c>
      <c r="L403" s="205">
        <f t="shared" si="169"/>
        <v>0.009597238506</v>
      </c>
      <c r="M403" s="205">
        <f t="shared" si="169"/>
        <v>0.009405865491</v>
      </c>
      <c r="N403" s="205">
        <f t="shared" si="169"/>
        <v>0.008920431307</v>
      </c>
      <c r="O403" s="205">
        <f t="shared" si="169"/>
        <v>0.01168789152</v>
      </c>
      <c r="P403" s="205">
        <f t="shared" si="169"/>
        <v>0.01010983285</v>
      </c>
      <c r="Q403" s="205">
        <f t="shared" si="169"/>
        <v>0</v>
      </c>
      <c r="R403" s="205">
        <f t="shared" si="169"/>
        <v>0.008292920785</v>
      </c>
      <c r="S403" s="205">
        <f t="shared" si="169"/>
        <v>0.008004728701</v>
      </c>
      <c r="T403" s="205">
        <f t="shared" si="169"/>
        <v>0.01041295124</v>
      </c>
      <c r="U403" s="205">
        <f t="shared" si="169"/>
        <v>0.007519613352</v>
      </c>
    </row>
    <row r="404" ht="15.75" customHeight="1">
      <c r="A404" s="176" t="s">
        <v>197</v>
      </c>
      <c r="B404" s="205">
        <f t="shared" ref="B404:U404" si="170">B180/B$12</f>
        <v>0</v>
      </c>
      <c r="C404" s="205">
        <f t="shared" si="170"/>
        <v>0</v>
      </c>
      <c r="D404" s="205">
        <f t="shared" si="170"/>
        <v>0</v>
      </c>
      <c r="E404" s="205">
        <f t="shared" si="170"/>
        <v>0</v>
      </c>
      <c r="F404" s="205">
        <f t="shared" si="170"/>
        <v>0</v>
      </c>
      <c r="G404" s="205">
        <f t="shared" si="170"/>
        <v>0</v>
      </c>
      <c r="H404" s="205">
        <f t="shared" si="170"/>
        <v>0</v>
      </c>
      <c r="I404" s="205">
        <f t="shared" si="170"/>
        <v>0</v>
      </c>
      <c r="J404" s="205">
        <f t="shared" si="170"/>
        <v>0</v>
      </c>
      <c r="K404" s="205">
        <f t="shared" si="170"/>
        <v>0</v>
      </c>
      <c r="L404" s="205">
        <f t="shared" si="170"/>
        <v>0</v>
      </c>
      <c r="M404" s="205">
        <f t="shared" si="170"/>
        <v>0</v>
      </c>
      <c r="N404" s="205">
        <f t="shared" si="170"/>
        <v>0</v>
      </c>
      <c r="O404" s="205">
        <f t="shared" si="170"/>
        <v>0</v>
      </c>
      <c r="P404" s="205">
        <f t="shared" si="170"/>
        <v>0</v>
      </c>
      <c r="Q404" s="205">
        <f t="shared" si="170"/>
        <v>0</v>
      </c>
      <c r="R404" s="205">
        <f t="shared" si="170"/>
        <v>0</v>
      </c>
      <c r="S404" s="205">
        <f t="shared" si="170"/>
        <v>0</v>
      </c>
      <c r="T404" s="205">
        <f t="shared" si="170"/>
        <v>0</v>
      </c>
      <c r="U404" s="205">
        <f t="shared" si="170"/>
        <v>0</v>
      </c>
    </row>
    <row r="405" ht="15.75" customHeight="1">
      <c r="A405" s="176" t="s">
        <v>36</v>
      </c>
      <c r="B405" s="205">
        <f t="shared" ref="B405:U405" si="171">B181/B$12</f>
        <v>0</v>
      </c>
      <c r="C405" s="205">
        <f t="shared" si="171"/>
        <v>0</v>
      </c>
      <c r="D405" s="205">
        <f t="shared" si="171"/>
        <v>0</v>
      </c>
      <c r="E405" s="205">
        <f t="shared" si="171"/>
        <v>0</v>
      </c>
      <c r="F405" s="205">
        <f t="shared" si="171"/>
        <v>0</v>
      </c>
      <c r="G405" s="205">
        <f t="shared" si="171"/>
        <v>0</v>
      </c>
      <c r="H405" s="205">
        <f t="shared" si="171"/>
        <v>0</v>
      </c>
      <c r="I405" s="205">
        <f t="shared" si="171"/>
        <v>0</v>
      </c>
      <c r="J405" s="205">
        <f t="shared" si="171"/>
        <v>0</v>
      </c>
      <c r="K405" s="205">
        <f t="shared" si="171"/>
        <v>0</v>
      </c>
      <c r="L405" s="205">
        <f t="shared" si="171"/>
        <v>0</v>
      </c>
      <c r="M405" s="205">
        <f t="shared" si="171"/>
        <v>0</v>
      </c>
      <c r="N405" s="205">
        <f t="shared" si="171"/>
        <v>0</v>
      </c>
      <c r="O405" s="205">
        <f t="shared" si="171"/>
        <v>0</v>
      </c>
      <c r="P405" s="205">
        <f t="shared" si="171"/>
        <v>0</v>
      </c>
      <c r="Q405" s="205">
        <f t="shared" si="171"/>
        <v>0</v>
      </c>
      <c r="R405" s="205">
        <f t="shared" si="171"/>
        <v>0</v>
      </c>
      <c r="S405" s="205">
        <f t="shared" si="171"/>
        <v>0</v>
      </c>
      <c r="T405" s="205">
        <f t="shared" si="171"/>
        <v>0</v>
      </c>
      <c r="U405" s="205">
        <f t="shared" si="171"/>
        <v>0</v>
      </c>
    </row>
    <row r="406" ht="15.75" customHeight="1">
      <c r="A406" s="176" t="s">
        <v>198</v>
      </c>
      <c r="B406" s="205">
        <f t="shared" ref="B406:U406" si="172">B182/B$12</f>
        <v>0.0069471974</v>
      </c>
      <c r="C406" s="205">
        <f t="shared" si="172"/>
        <v>0.004166727159</v>
      </c>
      <c r="D406" s="205">
        <f t="shared" si="172"/>
        <v>0.003879081064</v>
      </c>
      <c r="E406" s="205">
        <f t="shared" si="172"/>
        <v>0.004012981122</v>
      </c>
      <c r="F406" s="205">
        <f t="shared" si="172"/>
        <v>0.004083144778</v>
      </c>
      <c r="G406" s="205">
        <f t="shared" si="172"/>
        <v>0.002806860552</v>
      </c>
      <c r="H406" s="205">
        <f t="shared" si="172"/>
        <v>0.001943292863</v>
      </c>
      <c r="I406" s="205">
        <f t="shared" si="172"/>
        <v>0.002550057897</v>
      </c>
      <c r="J406" s="205">
        <f t="shared" si="172"/>
        <v>0.001008559485</v>
      </c>
      <c r="K406" s="205">
        <f t="shared" si="172"/>
        <v>0.001128455896</v>
      </c>
      <c r="L406" s="205">
        <f t="shared" si="172"/>
        <v>0.001412127737</v>
      </c>
      <c r="M406" s="205">
        <f t="shared" si="172"/>
        <v>0.001668782587</v>
      </c>
      <c r="N406" s="205">
        <f t="shared" si="172"/>
        <v>0.001855376593</v>
      </c>
      <c r="O406" s="205">
        <f t="shared" si="172"/>
        <v>0.002565324054</v>
      </c>
      <c r="P406" s="205">
        <f t="shared" si="172"/>
        <v>0.003141437288</v>
      </c>
      <c r="Q406" s="205">
        <f t="shared" si="172"/>
        <v>0.00285629277</v>
      </c>
      <c r="R406" s="205">
        <f t="shared" si="172"/>
        <v>0.002274923534</v>
      </c>
      <c r="S406" s="205">
        <f t="shared" si="172"/>
        <v>0.00205578264</v>
      </c>
      <c r="T406" s="205">
        <f t="shared" si="172"/>
        <v>0.002565972647</v>
      </c>
      <c r="U406" s="205">
        <f t="shared" si="172"/>
        <v>0.001655048558</v>
      </c>
    </row>
    <row r="407" ht="15.75" customHeight="1">
      <c r="A407" s="176" t="s">
        <v>37</v>
      </c>
      <c r="B407" s="205">
        <f t="shared" ref="B407:U407" si="173">B183/B$12</f>
        <v>0.01924289196</v>
      </c>
      <c r="C407" s="205">
        <f t="shared" si="173"/>
        <v>0.007951141374</v>
      </c>
      <c r="D407" s="205">
        <f t="shared" si="173"/>
        <v>0.005093489366</v>
      </c>
      <c r="E407" s="205">
        <f t="shared" si="173"/>
        <v>0.002716862995</v>
      </c>
      <c r="F407" s="205">
        <f t="shared" si="173"/>
        <v>0.004445648364</v>
      </c>
      <c r="G407" s="205">
        <f t="shared" si="173"/>
        <v>0.008513049963</v>
      </c>
      <c r="H407" s="205">
        <f t="shared" si="173"/>
        <v>0.005552265324</v>
      </c>
      <c r="I407" s="205">
        <f t="shared" si="173"/>
        <v>0.003286452167</v>
      </c>
      <c r="J407" s="205">
        <f t="shared" si="173"/>
        <v>0.0005324795966</v>
      </c>
      <c r="K407" s="205">
        <f t="shared" si="173"/>
        <v>0.0004833350523</v>
      </c>
      <c r="L407" s="205">
        <f t="shared" si="173"/>
        <v>0.0004990389686</v>
      </c>
      <c r="M407" s="205">
        <f t="shared" si="173"/>
        <v>0.0005070224607</v>
      </c>
      <c r="N407" s="205">
        <f t="shared" si="173"/>
        <v>0.0004844086673</v>
      </c>
      <c r="O407" s="205">
        <f t="shared" si="173"/>
        <v>0.0004840234064</v>
      </c>
      <c r="P407" s="205">
        <f t="shared" si="173"/>
        <v>0.002344866174</v>
      </c>
      <c r="Q407" s="205">
        <f t="shared" si="173"/>
        <v>0.0006473542326</v>
      </c>
      <c r="R407" s="205">
        <f t="shared" si="173"/>
        <v>0.0008262777605</v>
      </c>
      <c r="S407" s="205">
        <f t="shared" si="173"/>
        <v>0.0005670433598</v>
      </c>
      <c r="T407" s="205">
        <f t="shared" si="173"/>
        <v>0.00125636835</v>
      </c>
      <c r="U407" s="205">
        <f t="shared" si="173"/>
        <v>0.0003800155821</v>
      </c>
    </row>
    <row r="408" ht="15.75" customHeight="1">
      <c r="A408" s="176" t="s">
        <v>199</v>
      </c>
      <c r="B408" s="205">
        <f t="shared" ref="B408:U408" si="174">B184/B$12</f>
        <v>0.000006498781478</v>
      </c>
      <c r="C408" s="205">
        <f t="shared" si="174"/>
        <v>0</v>
      </c>
      <c r="D408" s="205">
        <f t="shared" si="174"/>
        <v>0</v>
      </c>
      <c r="E408" s="205">
        <f t="shared" si="174"/>
        <v>0</v>
      </c>
      <c r="F408" s="205">
        <f t="shared" si="174"/>
        <v>0</v>
      </c>
      <c r="G408" s="205">
        <f t="shared" si="174"/>
        <v>0</v>
      </c>
      <c r="H408" s="205">
        <f t="shared" si="174"/>
        <v>0</v>
      </c>
      <c r="I408" s="205">
        <f t="shared" si="174"/>
        <v>0.000005204199789</v>
      </c>
      <c r="J408" s="205">
        <f t="shared" si="174"/>
        <v>0</v>
      </c>
      <c r="K408" s="205">
        <f t="shared" si="174"/>
        <v>0</v>
      </c>
      <c r="L408" s="205">
        <f t="shared" si="174"/>
        <v>0</v>
      </c>
      <c r="M408" s="205">
        <f t="shared" si="174"/>
        <v>0</v>
      </c>
      <c r="N408" s="205">
        <f t="shared" si="174"/>
        <v>0</v>
      </c>
      <c r="O408" s="205">
        <f t="shared" si="174"/>
        <v>0</v>
      </c>
      <c r="P408" s="205">
        <f t="shared" si="174"/>
        <v>0</v>
      </c>
      <c r="Q408" s="205">
        <f t="shared" si="174"/>
        <v>0</v>
      </c>
      <c r="R408" s="205">
        <f t="shared" si="174"/>
        <v>0</v>
      </c>
      <c r="S408" s="205">
        <f t="shared" si="174"/>
        <v>0</v>
      </c>
      <c r="T408" s="205">
        <f t="shared" si="174"/>
        <v>0</v>
      </c>
      <c r="U408" s="205">
        <f t="shared" si="174"/>
        <v>0</v>
      </c>
    </row>
    <row r="409" ht="15.75" customHeight="1">
      <c r="A409" s="176" t="s">
        <v>200</v>
      </c>
      <c r="B409" s="205">
        <f t="shared" ref="B409:U409" si="175">B185/B$12</f>
        <v>0.0006823720552</v>
      </c>
      <c r="C409" s="205">
        <f t="shared" si="175"/>
        <v>0.0003194006882</v>
      </c>
      <c r="D409" s="205">
        <f t="shared" si="175"/>
        <v>0.0007728052832</v>
      </c>
      <c r="E409" s="205">
        <f t="shared" si="175"/>
        <v>0.0004586264139</v>
      </c>
      <c r="F409" s="205">
        <f t="shared" si="175"/>
        <v>0.0006931387234</v>
      </c>
      <c r="G409" s="205">
        <f t="shared" si="175"/>
        <v>0.001046979866</v>
      </c>
      <c r="H409" s="205">
        <f t="shared" si="175"/>
        <v>0.0009920047379</v>
      </c>
      <c r="I409" s="205">
        <f t="shared" si="175"/>
        <v>0.0003226603869</v>
      </c>
      <c r="J409" s="205">
        <f t="shared" si="175"/>
        <v>0.0006436201977</v>
      </c>
      <c r="K409" s="205">
        <f t="shared" si="175"/>
        <v>0.0003235715831</v>
      </c>
      <c r="L409" s="205">
        <f t="shared" si="175"/>
        <v>0.0003922577046</v>
      </c>
      <c r="M409" s="205">
        <f t="shared" si="175"/>
        <v>0.0004910532493</v>
      </c>
      <c r="N409" s="205">
        <f t="shared" si="175"/>
        <v>0.0003747312332</v>
      </c>
      <c r="O409" s="205">
        <f t="shared" si="175"/>
        <v>0.0005757331044</v>
      </c>
      <c r="P409" s="205">
        <f t="shared" si="175"/>
        <v>0.002481543255</v>
      </c>
      <c r="Q409" s="205">
        <f t="shared" si="175"/>
        <v>0.001583222886</v>
      </c>
      <c r="R409" s="205">
        <f t="shared" si="175"/>
        <v>0.0004503745733</v>
      </c>
      <c r="S409" s="205">
        <f t="shared" si="175"/>
        <v>0.0004247815981</v>
      </c>
      <c r="T409" s="205">
        <f t="shared" si="175"/>
        <v>0.0003815242871</v>
      </c>
      <c r="U409" s="205">
        <f t="shared" si="175"/>
        <v>0.0003037190174</v>
      </c>
    </row>
    <row r="410" ht="15.75" customHeight="1">
      <c r="A410" s="176" t="s">
        <v>38</v>
      </c>
      <c r="B410" s="205">
        <f t="shared" ref="B410:U410" si="176">B186/B$12</f>
        <v>0</v>
      </c>
      <c r="C410" s="205">
        <f t="shared" si="176"/>
        <v>0</v>
      </c>
      <c r="D410" s="205">
        <f t="shared" si="176"/>
        <v>0</v>
      </c>
      <c r="E410" s="205">
        <f t="shared" si="176"/>
        <v>0</v>
      </c>
      <c r="F410" s="205">
        <f t="shared" si="176"/>
        <v>0</v>
      </c>
      <c r="G410" s="205">
        <f t="shared" si="176"/>
        <v>0</v>
      </c>
      <c r="H410" s="205">
        <f t="shared" si="176"/>
        <v>0</v>
      </c>
      <c r="I410" s="205">
        <f t="shared" si="176"/>
        <v>0</v>
      </c>
      <c r="J410" s="205">
        <f t="shared" si="176"/>
        <v>0</v>
      </c>
      <c r="K410" s="205">
        <f t="shared" si="176"/>
        <v>0</v>
      </c>
      <c r="L410" s="205">
        <f t="shared" si="176"/>
        <v>0</v>
      </c>
      <c r="M410" s="205">
        <f t="shared" si="176"/>
        <v>0</v>
      </c>
      <c r="N410" s="205">
        <f t="shared" si="176"/>
        <v>0</v>
      </c>
      <c r="O410" s="205">
        <f t="shared" si="176"/>
        <v>0</v>
      </c>
      <c r="P410" s="205">
        <f t="shared" si="176"/>
        <v>0</v>
      </c>
      <c r="Q410" s="205">
        <f t="shared" si="176"/>
        <v>0</v>
      </c>
      <c r="R410" s="205">
        <f t="shared" si="176"/>
        <v>0</v>
      </c>
      <c r="S410" s="205">
        <f t="shared" si="176"/>
        <v>0</v>
      </c>
      <c r="T410" s="205">
        <f t="shared" si="176"/>
        <v>0</v>
      </c>
      <c r="U410" s="205">
        <f t="shared" si="176"/>
        <v>0</v>
      </c>
    </row>
    <row r="411" ht="15.75" customHeight="1">
      <c r="A411" s="176" t="s">
        <v>201</v>
      </c>
      <c r="B411" s="205">
        <f t="shared" ref="B411:U411" si="177">B187/B$12</f>
        <v>0.00003899268887</v>
      </c>
      <c r="C411" s="205">
        <f t="shared" si="177"/>
        <v>0.0001403427266</v>
      </c>
      <c r="D411" s="205">
        <f t="shared" si="177"/>
        <v>0.0000200728645</v>
      </c>
      <c r="E411" s="205">
        <f t="shared" si="177"/>
        <v>0</v>
      </c>
      <c r="F411" s="205">
        <f t="shared" si="177"/>
        <v>0</v>
      </c>
      <c r="G411" s="205">
        <f t="shared" si="177"/>
        <v>0</v>
      </c>
      <c r="H411" s="205">
        <f t="shared" si="177"/>
        <v>0.00005552265324</v>
      </c>
      <c r="I411" s="205">
        <f t="shared" si="177"/>
        <v>0.00005204199789</v>
      </c>
      <c r="J411" s="205">
        <f t="shared" si="177"/>
        <v>0.00005142326322</v>
      </c>
      <c r="K411" s="205">
        <f t="shared" si="177"/>
        <v>0.00001415625676</v>
      </c>
      <c r="L411" s="205">
        <f t="shared" si="177"/>
        <v>0.00000871683788</v>
      </c>
      <c r="M411" s="205">
        <f t="shared" si="177"/>
        <v>0.00002395381704</v>
      </c>
      <c r="N411" s="205">
        <f t="shared" si="177"/>
        <v>0.00002741935852</v>
      </c>
      <c r="O411" s="205">
        <f t="shared" si="177"/>
        <v>0.0001120896309</v>
      </c>
      <c r="P411" s="205">
        <f t="shared" si="177"/>
        <v>0.00003630484969</v>
      </c>
      <c r="Q411" s="205">
        <f t="shared" si="177"/>
        <v>0.003790358209</v>
      </c>
      <c r="R411" s="205">
        <f t="shared" si="177"/>
        <v>0.008443636686</v>
      </c>
      <c r="S411" s="205">
        <f t="shared" si="177"/>
        <v>0.002320269296</v>
      </c>
      <c r="T411" s="205">
        <f t="shared" si="177"/>
        <v>0.002493216853</v>
      </c>
      <c r="U411" s="205">
        <f t="shared" si="177"/>
        <v>0.003697448907</v>
      </c>
    </row>
    <row r="412" ht="15.75" customHeight="1">
      <c r="A412" s="176" t="s">
        <v>39</v>
      </c>
      <c r="B412" s="205">
        <f t="shared" ref="B412:U412" si="178">B188/B$12</f>
        <v>0.00005848903331</v>
      </c>
      <c r="C412" s="205">
        <f t="shared" si="178"/>
        <v>0.0000145182131</v>
      </c>
      <c r="D412" s="205">
        <f t="shared" si="178"/>
        <v>0</v>
      </c>
      <c r="E412" s="205">
        <f t="shared" si="178"/>
        <v>0.00001994027886</v>
      </c>
      <c r="F412" s="205">
        <f t="shared" si="178"/>
        <v>0.00003585200293</v>
      </c>
      <c r="G412" s="205">
        <f t="shared" si="178"/>
        <v>0.00002087994034</v>
      </c>
      <c r="H412" s="205">
        <f t="shared" si="178"/>
        <v>0.000003701510216</v>
      </c>
      <c r="I412" s="205">
        <f t="shared" si="178"/>
        <v>0.00005204199789</v>
      </c>
      <c r="J412" s="205">
        <f t="shared" si="178"/>
        <v>0.00006303496782</v>
      </c>
      <c r="K412" s="205">
        <f t="shared" si="178"/>
        <v>0.00006269199423</v>
      </c>
      <c r="L412" s="205">
        <f t="shared" si="178"/>
        <v>0.0000871683788</v>
      </c>
      <c r="M412" s="205">
        <f t="shared" si="178"/>
        <v>0.0001896343849</v>
      </c>
      <c r="N412" s="205">
        <f t="shared" si="178"/>
        <v>0.0002513441198</v>
      </c>
      <c r="O412" s="205">
        <f t="shared" si="178"/>
        <v>0.0002700341109</v>
      </c>
      <c r="P412" s="205">
        <f t="shared" si="178"/>
        <v>0.0001857954072</v>
      </c>
      <c r="Q412" s="205">
        <f t="shared" si="178"/>
        <v>0.000122618629</v>
      </c>
      <c r="R412" s="205">
        <f t="shared" si="178"/>
        <v>0.0002251872867</v>
      </c>
      <c r="S412" s="205">
        <f t="shared" si="178"/>
        <v>0.000074136411</v>
      </c>
      <c r="T412" s="205">
        <f t="shared" si="178"/>
        <v>0.0001472861201</v>
      </c>
      <c r="U412" s="205">
        <f t="shared" si="178"/>
        <v>0.000146724163</v>
      </c>
    </row>
    <row r="413" ht="15.75" customHeight="1">
      <c r="A413" s="176" t="s">
        <v>74</v>
      </c>
      <c r="B413" s="205">
        <f t="shared" ref="B413:U413" si="179">B189/B$12</f>
        <v>0</v>
      </c>
      <c r="C413" s="205">
        <f t="shared" si="179"/>
        <v>0</v>
      </c>
      <c r="D413" s="205">
        <f t="shared" si="179"/>
        <v>0</v>
      </c>
      <c r="E413" s="205">
        <f t="shared" si="179"/>
        <v>0</v>
      </c>
      <c r="F413" s="205">
        <f t="shared" si="179"/>
        <v>0</v>
      </c>
      <c r="G413" s="205">
        <f t="shared" si="179"/>
        <v>0</v>
      </c>
      <c r="H413" s="205">
        <f t="shared" si="179"/>
        <v>0</v>
      </c>
      <c r="I413" s="205">
        <f t="shared" si="179"/>
        <v>0</v>
      </c>
      <c r="J413" s="205">
        <f t="shared" si="179"/>
        <v>0</v>
      </c>
      <c r="K413" s="205">
        <f t="shared" si="179"/>
        <v>0</v>
      </c>
      <c r="L413" s="205">
        <f t="shared" si="179"/>
        <v>0</v>
      </c>
      <c r="M413" s="205">
        <f t="shared" si="179"/>
        <v>0</v>
      </c>
      <c r="N413" s="205">
        <f t="shared" si="179"/>
        <v>0</v>
      </c>
      <c r="O413" s="205">
        <f t="shared" si="179"/>
        <v>0</v>
      </c>
      <c r="P413" s="205">
        <f t="shared" si="179"/>
        <v>0</v>
      </c>
      <c r="Q413" s="205">
        <f t="shared" si="179"/>
        <v>0</v>
      </c>
      <c r="R413" s="205">
        <f t="shared" si="179"/>
        <v>0</v>
      </c>
      <c r="S413" s="205">
        <f t="shared" si="179"/>
        <v>0</v>
      </c>
      <c r="T413" s="205">
        <f t="shared" si="179"/>
        <v>0</v>
      </c>
      <c r="U413" s="205">
        <f t="shared" si="179"/>
        <v>0</v>
      </c>
    </row>
    <row r="414" ht="15.75" customHeight="1">
      <c r="A414" s="176" t="s">
        <v>202</v>
      </c>
      <c r="B414" s="205">
        <f t="shared" ref="B414:U414" si="180">B190/B$12</f>
        <v>0</v>
      </c>
      <c r="C414" s="205">
        <f t="shared" si="180"/>
        <v>0</v>
      </c>
      <c r="D414" s="205">
        <f t="shared" si="180"/>
        <v>0</v>
      </c>
      <c r="E414" s="205">
        <f t="shared" si="180"/>
        <v>0</v>
      </c>
      <c r="F414" s="205">
        <f t="shared" si="180"/>
        <v>0</v>
      </c>
      <c r="G414" s="205">
        <f t="shared" si="180"/>
        <v>0</v>
      </c>
      <c r="H414" s="205">
        <f t="shared" si="180"/>
        <v>0</v>
      </c>
      <c r="I414" s="205">
        <f t="shared" si="180"/>
        <v>0</v>
      </c>
      <c r="J414" s="205">
        <f t="shared" si="180"/>
        <v>0</v>
      </c>
      <c r="K414" s="205">
        <f t="shared" si="180"/>
        <v>0</v>
      </c>
      <c r="L414" s="205">
        <f t="shared" si="180"/>
        <v>0</v>
      </c>
      <c r="M414" s="205">
        <f t="shared" si="180"/>
        <v>0</v>
      </c>
      <c r="N414" s="205">
        <f t="shared" si="180"/>
        <v>0</v>
      </c>
      <c r="O414" s="205">
        <f t="shared" si="180"/>
        <v>0</v>
      </c>
      <c r="P414" s="205">
        <f t="shared" si="180"/>
        <v>0</v>
      </c>
      <c r="Q414" s="205">
        <f t="shared" si="180"/>
        <v>0</v>
      </c>
      <c r="R414" s="205">
        <f t="shared" si="180"/>
        <v>0</v>
      </c>
      <c r="S414" s="205">
        <f t="shared" si="180"/>
        <v>0</v>
      </c>
      <c r="T414" s="205">
        <f t="shared" si="180"/>
        <v>0</v>
      </c>
      <c r="U414" s="205">
        <f t="shared" si="180"/>
        <v>0</v>
      </c>
    </row>
    <row r="415" ht="15.75" customHeight="1">
      <c r="A415" s="176" t="s">
        <v>203</v>
      </c>
      <c r="B415" s="205">
        <f t="shared" ref="B415:U415" si="181">B191/B$12</f>
        <v>0</v>
      </c>
      <c r="C415" s="205">
        <f t="shared" si="181"/>
        <v>0</v>
      </c>
      <c r="D415" s="205">
        <f t="shared" si="181"/>
        <v>0</v>
      </c>
      <c r="E415" s="205">
        <f t="shared" si="181"/>
        <v>0</v>
      </c>
      <c r="F415" s="205">
        <f t="shared" si="181"/>
        <v>0</v>
      </c>
      <c r="G415" s="205">
        <f t="shared" si="181"/>
        <v>0</v>
      </c>
      <c r="H415" s="205">
        <f t="shared" si="181"/>
        <v>0</v>
      </c>
      <c r="I415" s="205">
        <f t="shared" si="181"/>
        <v>0</v>
      </c>
      <c r="J415" s="205">
        <f t="shared" si="181"/>
        <v>0</v>
      </c>
      <c r="K415" s="205">
        <f t="shared" si="181"/>
        <v>0</v>
      </c>
      <c r="L415" s="205">
        <f t="shared" si="181"/>
        <v>0</v>
      </c>
      <c r="M415" s="205">
        <f t="shared" si="181"/>
        <v>0</v>
      </c>
      <c r="N415" s="205">
        <f t="shared" si="181"/>
        <v>0</v>
      </c>
      <c r="O415" s="205">
        <f t="shared" si="181"/>
        <v>0</v>
      </c>
      <c r="P415" s="205">
        <f t="shared" si="181"/>
        <v>0</v>
      </c>
      <c r="Q415" s="205">
        <f t="shared" si="181"/>
        <v>0</v>
      </c>
      <c r="R415" s="205">
        <f t="shared" si="181"/>
        <v>0</v>
      </c>
      <c r="S415" s="205">
        <f t="shared" si="181"/>
        <v>0</v>
      </c>
      <c r="T415" s="205">
        <f t="shared" si="181"/>
        <v>0</v>
      </c>
      <c r="U415" s="205">
        <f t="shared" si="181"/>
        <v>0</v>
      </c>
    </row>
    <row r="416" ht="15.75" customHeight="1">
      <c r="A416" s="176" t="s">
        <v>204</v>
      </c>
      <c r="B416" s="205">
        <f t="shared" ref="B416:U416" si="182">B192/B$12</f>
        <v>0</v>
      </c>
      <c r="C416" s="205">
        <f t="shared" si="182"/>
        <v>0</v>
      </c>
      <c r="D416" s="205">
        <f t="shared" si="182"/>
        <v>0</v>
      </c>
      <c r="E416" s="205">
        <f t="shared" si="182"/>
        <v>0</v>
      </c>
      <c r="F416" s="205">
        <f t="shared" si="182"/>
        <v>0</v>
      </c>
      <c r="G416" s="205">
        <f t="shared" si="182"/>
        <v>0</v>
      </c>
      <c r="H416" s="205">
        <f t="shared" si="182"/>
        <v>0</v>
      </c>
      <c r="I416" s="205">
        <f t="shared" si="182"/>
        <v>0</v>
      </c>
      <c r="J416" s="205">
        <f t="shared" si="182"/>
        <v>0</v>
      </c>
      <c r="K416" s="205">
        <f t="shared" si="182"/>
        <v>0</v>
      </c>
      <c r="L416" s="205">
        <f t="shared" si="182"/>
        <v>0</v>
      </c>
      <c r="M416" s="205">
        <f t="shared" si="182"/>
        <v>0</v>
      </c>
      <c r="N416" s="205">
        <f t="shared" si="182"/>
        <v>0</v>
      </c>
      <c r="O416" s="205">
        <f t="shared" si="182"/>
        <v>0</v>
      </c>
      <c r="P416" s="205">
        <f t="shared" si="182"/>
        <v>0</v>
      </c>
      <c r="Q416" s="205">
        <f t="shared" si="182"/>
        <v>0</v>
      </c>
      <c r="R416" s="205">
        <f t="shared" si="182"/>
        <v>0</v>
      </c>
      <c r="S416" s="205">
        <f t="shared" si="182"/>
        <v>0</v>
      </c>
      <c r="T416" s="205">
        <f t="shared" si="182"/>
        <v>0</v>
      </c>
      <c r="U416" s="205">
        <f t="shared" si="182"/>
        <v>0</v>
      </c>
    </row>
    <row r="417" ht="15.75" customHeight="1">
      <c r="A417" s="176" t="s">
        <v>205</v>
      </c>
      <c r="B417" s="205">
        <f t="shared" ref="B417:U417" si="183">B193/B$12</f>
        <v>0</v>
      </c>
      <c r="C417" s="205">
        <f t="shared" si="183"/>
        <v>0</v>
      </c>
      <c r="D417" s="205">
        <f t="shared" si="183"/>
        <v>0</v>
      </c>
      <c r="E417" s="205">
        <f t="shared" si="183"/>
        <v>0</v>
      </c>
      <c r="F417" s="205">
        <f t="shared" si="183"/>
        <v>0</v>
      </c>
      <c r="G417" s="205">
        <f t="shared" si="183"/>
        <v>0</v>
      </c>
      <c r="H417" s="205">
        <f t="shared" si="183"/>
        <v>0</v>
      </c>
      <c r="I417" s="205">
        <f t="shared" si="183"/>
        <v>0</v>
      </c>
      <c r="J417" s="205">
        <f t="shared" si="183"/>
        <v>0.000003317629885</v>
      </c>
      <c r="K417" s="205">
        <f t="shared" si="183"/>
        <v>0</v>
      </c>
      <c r="L417" s="205">
        <f t="shared" si="183"/>
        <v>0</v>
      </c>
      <c r="M417" s="205">
        <f t="shared" si="183"/>
        <v>0</v>
      </c>
      <c r="N417" s="205">
        <f t="shared" si="183"/>
        <v>0</v>
      </c>
      <c r="O417" s="205">
        <f t="shared" si="183"/>
        <v>0.00005859230708</v>
      </c>
      <c r="P417" s="205">
        <f t="shared" si="183"/>
        <v>0</v>
      </c>
      <c r="Q417" s="205">
        <f t="shared" si="183"/>
        <v>0</v>
      </c>
      <c r="R417" s="205">
        <f t="shared" si="183"/>
        <v>0</v>
      </c>
      <c r="S417" s="205">
        <f t="shared" si="183"/>
        <v>0</v>
      </c>
      <c r="T417" s="205">
        <f t="shared" si="183"/>
        <v>0</v>
      </c>
      <c r="U417" s="205">
        <f t="shared" si="183"/>
        <v>0</v>
      </c>
    </row>
    <row r="418" ht="15.75" customHeight="1">
      <c r="A418" s="176" t="s">
        <v>40</v>
      </c>
      <c r="B418" s="205">
        <f t="shared" ref="B418:U418" si="184">B194/B$12</f>
        <v>0.00003899268887</v>
      </c>
      <c r="C418" s="205">
        <f t="shared" si="184"/>
        <v>0.00003387583056</v>
      </c>
      <c r="D418" s="205">
        <f t="shared" si="184"/>
        <v>0.0002308379417</v>
      </c>
      <c r="E418" s="205">
        <f t="shared" si="184"/>
        <v>0.0005383875293</v>
      </c>
      <c r="F418" s="205">
        <f t="shared" si="184"/>
        <v>0.0007210236145</v>
      </c>
      <c r="G418" s="205">
        <f t="shared" si="184"/>
        <v>0.0005906040268</v>
      </c>
      <c r="H418" s="205">
        <f t="shared" si="184"/>
        <v>0.0006958839206</v>
      </c>
      <c r="I418" s="205">
        <f t="shared" si="184"/>
        <v>0.0004735821808</v>
      </c>
      <c r="J418" s="205">
        <f t="shared" si="184"/>
        <v>0.001630615089</v>
      </c>
      <c r="K418" s="205">
        <f t="shared" si="184"/>
        <v>0.002046590263</v>
      </c>
      <c r="L418" s="205">
        <f t="shared" si="184"/>
        <v>0.002702219743</v>
      </c>
      <c r="M418" s="205">
        <f t="shared" si="184"/>
        <v>0.001896343849</v>
      </c>
      <c r="N418" s="205">
        <f t="shared" si="184"/>
        <v>0.001734274427</v>
      </c>
      <c r="O418" s="205">
        <f t="shared" si="184"/>
        <v>0.00156415985</v>
      </c>
      <c r="P418" s="205">
        <f t="shared" si="184"/>
        <v>0.002065105273</v>
      </c>
      <c r="Q418" s="205">
        <f t="shared" si="184"/>
        <v>0.002327950736</v>
      </c>
      <c r="R418" s="205">
        <f t="shared" si="184"/>
        <v>0.00248060641</v>
      </c>
      <c r="S418" s="205">
        <f t="shared" si="184"/>
        <v>0.001851406588</v>
      </c>
      <c r="T418" s="205">
        <f t="shared" si="184"/>
        <v>0.0025464528</v>
      </c>
      <c r="U418" s="205">
        <f t="shared" si="184"/>
        <v>0.002494310771</v>
      </c>
    </row>
    <row r="419" ht="15.75" customHeight="1">
      <c r="A419" s="176" t="s">
        <v>206</v>
      </c>
      <c r="B419" s="205">
        <f t="shared" ref="B419:U419" si="185">B195/B$12</f>
        <v>0</v>
      </c>
      <c r="C419" s="205">
        <f t="shared" si="185"/>
        <v>0</v>
      </c>
      <c r="D419" s="205">
        <f t="shared" si="185"/>
        <v>0</v>
      </c>
      <c r="E419" s="205">
        <f t="shared" si="185"/>
        <v>0</v>
      </c>
      <c r="F419" s="205">
        <f t="shared" si="185"/>
        <v>0</v>
      </c>
      <c r="G419" s="205">
        <f t="shared" si="185"/>
        <v>0</v>
      </c>
      <c r="H419" s="205">
        <f t="shared" si="185"/>
        <v>0</v>
      </c>
      <c r="I419" s="205">
        <f t="shared" si="185"/>
        <v>0</v>
      </c>
      <c r="J419" s="205">
        <f t="shared" si="185"/>
        <v>0</v>
      </c>
      <c r="K419" s="205">
        <f t="shared" si="185"/>
        <v>0</v>
      </c>
      <c r="L419" s="205">
        <f t="shared" si="185"/>
        <v>0</v>
      </c>
      <c r="M419" s="205">
        <f t="shared" si="185"/>
        <v>0</v>
      </c>
      <c r="N419" s="205">
        <f t="shared" si="185"/>
        <v>0</v>
      </c>
      <c r="O419" s="205">
        <f t="shared" si="185"/>
        <v>0</v>
      </c>
      <c r="P419" s="205">
        <f t="shared" si="185"/>
        <v>0</v>
      </c>
      <c r="Q419" s="205">
        <f t="shared" si="185"/>
        <v>0.0001190121988</v>
      </c>
      <c r="R419" s="205">
        <f t="shared" si="185"/>
        <v>0</v>
      </c>
      <c r="S419" s="205">
        <f t="shared" si="185"/>
        <v>0</v>
      </c>
      <c r="T419" s="205">
        <f t="shared" si="185"/>
        <v>0</v>
      </c>
      <c r="U419" s="205">
        <f t="shared" si="185"/>
        <v>0</v>
      </c>
    </row>
    <row r="420" ht="15.75" customHeight="1">
      <c r="A420" s="176" t="s">
        <v>529</v>
      </c>
      <c r="B420" s="205">
        <f t="shared" ref="B420:U420" si="186">B196/B$12</f>
        <v>0</v>
      </c>
      <c r="C420" s="205">
        <f t="shared" si="186"/>
        <v>0</v>
      </c>
      <c r="D420" s="205">
        <f t="shared" si="186"/>
        <v>0</v>
      </c>
      <c r="E420" s="205">
        <f t="shared" si="186"/>
        <v>0</v>
      </c>
      <c r="F420" s="205">
        <f t="shared" si="186"/>
        <v>0</v>
      </c>
      <c r="G420" s="205">
        <f t="shared" si="186"/>
        <v>0</v>
      </c>
      <c r="H420" s="205">
        <f t="shared" si="186"/>
        <v>0</v>
      </c>
      <c r="I420" s="205">
        <f t="shared" si="186"/>
        <v>0</v>
      </c>
      <c r="J420" s="205">
        <f t="shared" si="186"/>
        <v>0</v>
      </c>
      <c r="K420" s="205">
        <f t="shared" si="186"/>
        <v>0</v>
      </c>
      <c r="L420" s="205">
        <f t="shared" si="186"/>
        <v>0</v>
      </c>
      <c r="M420" s="205">
        <f t="shared" si="186"/>
        <v>0</v>
      </c>
      <c r="N420" s="205">
        <f t="shared" si="186"/>
        <v>0</v>
      </c>
      <c r="O420" s="205">
        <f t="shared" si="186"/>
        <v>0</v>
      </c>
      <c r="P420" s="205">
        <f t="shared" si="186"/>
        <v>0</v>
      </c>
      <c r="Q420" s="205">
        <f t="shared" si="186"/>
        <v>0</v>
      </c>
      <c r="R420" s="205">
        <f t="shared" si="186"/>
        <v>0</v>
      </c>
      <c r="S420" s="205">
        <f t="shared" si="186"/>
        <v>0</v>
      </c>
      <c r="T420" s="205">
        <f t="shared" si="186"/>
        <v>0</v>
      </c>
      <c r="U420" s="205">
        <f t="shared" si="186"/>
        <v>0</v>
      </c>
    </row>
    <row r="421" ht="15.75" customHeight="1">
      <c r="A421" s="176" t="s">
        <v>207</v>
      </c>
      <c r="B421" s="205">
        <f t="shared" ref="B421:U421" si="187">B197/B$12</f>
        <v>0</v>
      </c>
      <c r="C421" s="205">
        <f t="shared" si="187"/>
        <v>0</v>
      </c>
      <c r="D421" s="205">
        <f t="shared" si="187"/>
        <v>0</v>
      </c>
      <c r="E421" s="205">
        <f t="shared" si="187"/>
        <v>0</v>
      </c>
      <c r="F421" s="205">
        <f t="shared" si="187"/>
        <v>0</v>
      </c>
      <c r="G421" s="205">
        <f t="shared" si="187"/>
        <v>0</v>
      </c>
      <c r="H421" s="205">
        <f t="shared" si="187"/>
        <v>0</v>
      </c>
      <c r="I421" s="205">
        <f t="shared" si="187"/>
        <v>0</v>
      </c>
      <c r="J421" s="205">
        <f t="shared" si="187"/>
        <v>0</v>
      </c>
      <c r="K421" s="205">
        <f t="shared" si="187"/>
        <v>0</v>
      </c>
      <c r="L421" s="205">
        <f t="shared" si="187"/>
        <v>0</v>
      </c>
      <c r="M421" s="205">
        <f t="shared" si="187"/>
        <v>0</v>
      </c>
      <c r="N421" s="205">
        <f t="shared" si="187"/>
        <v>0</v>
      </c>
      <c r="O421" s="205">
        <f t="shared" si="187"/>
        <v>0</v>
      </c>
      <c r="P421" s="205">
        <f t="shared" si="187"/>
        <v>0</v>
      </c>
      <c r="Q421" s="205">
        <f t="shared" si="187"/>
        <v>0</v>
      </c>
      <c r="R421" s="205">
        <f t="shared" si="187"/>
        <v>0</v>
      </c>
      <c r="S421" s="205">
        <f t="shared" si="187"/>
        <v>0</v>
      </c>
      <c r="T421" s="205">
        <f t="shared" si="187"/>
        <v>0</v>
      </c>
      <c r="U421" s="205">
        <f t="shared" si="187"/>
        <v>0</v>
      </c>
    </row>
    <row r="422" ht="15.75" customHeight="1">
      <c r="A422" s="176" t="s">
        <v>208</v>
      </c>
      <c r="B422" s="205">
        <f t="shared" ref="B422:U422" si="188">B198/B$12</f>
        <v>0</v>
      </c>
      <c r="C422" s="205">
        <f t="shared" si="188"/>
        <v>0</v>
      </c>
      <c r="D422" s="205">
        <f t="shared" si="188"/>
        <v>0</v>
      </c>
      <c r="E422" s="205">
        <f t="shared" si="188"/>
        <v>0</v>
      </c>
      <c r="F422" s="205">
        <f t="shared" si="188"/>
        <v>0.000003983555881</v>
      </c>
      <c r="G422" s="205">
        <f t="shared" si="188"/>
        <v>0.00000298284862</v>
      </c>
      <c r="H422" s="205">
        <f t="shared" si="188"/>
        <v>0</v>
      </c>
      <c r="I422" s="205">
        <f t="shared" si="188"/>
        <v>0.000005204199789</v>
      </c>
      <c r="J422" s="205">
        <f t="shared" si="188"/>
        <v>0</v>
      </c>
      <c r="K422" s="205">
        <f t="shared" si="188"/>
        <v>0</v>
      </c>
      <c r="L422" s="205">
        <f t="shared" si="188"/>
        <v>0.00000217920947</v>
      </c>
      <c r="M422" s="205">
        <f t="shared" si="188"/>
        <v>0.00004191917982</v>
      </c>
      <c r="N422" s="205">
        <f t="shared" si="188"/>
        <v>0.000002284946544</v>
      </c>
      <c r="O422" s="205">
        <f t="shared" si="188"/>
        <v>0</v>
      </c>
      <c r="P422" s="205">
        <f t="shared" si="188"/>
        <v>0.000008542317573</v>
      </c>
      <c r="Q422" s="205">
        <f t="shared" si="188"/>
        <v>0.0000108192908</v>
      </c>
      <c r="R422" s="205">
        <f t="shared" si="188"/>
        <v>0.000001773128242</v>
      </c>
      <c r="S422" s="205">
        <f t="shared" si="188"/>
        <v>0</v>
      </c>
      <c r="T422" s="205">
        <f t="shared" si="188"/>
        <v>0.00001242172098</v>
      </c>
      <c r="U422" s="205">
        <f t="shared" si="188"/>
        <v>0.000008803449779</v>
      </c>
    </row>
    <row r="423" ht="15.75" customHeight="1">
      <c r="A423" s="176" t="s">
        <v>41</v>
      </c>
      <c r="B423" s="205">
        <f t="shared" ref="B423:U423" si="189">B199/B$12</f>
        <v>0.01084646629</v>
      </c>
      <c r="C423" s="205">
        <f t="shared" si="189"/>
        <v>0.01093705387</v>
      </c>
      <c r="D423" s="205">
        <f t="shared" si="189"/>
        <v>0.01182793541</v>
      </c>
      <c r="E423" s="205">
        <f t="shared" si="189"/>
        <v>0.01498511957</v>
      </c>
      <c r="F423" s="205">
        <f t="shared" si="189"/>
        <v>0.01013018261</v>
      </c>
      <c r="G423" s="205">
        <f t="shared" si="189"/>
        <v>0.01467561521</v>
      </c>
      <c r="H423" s="205">
        <f t="shared" si="189"/>
        <v>0.006644210838</v>
      </c>
      <c r="I423" s="205">
        <f t="shared" si="189"/>
        <v>0.004400150922</v>
      </c>
      <c r="J423" s="205">
        <f t="shared" si="189"/>
        <v>0.000003317629885</v>
      </c>
      <c r="K423" s="205">
        <f t="shared" si="189"/>
        <v>0.004230698449</v>
      </c>
      <c r="L423" s="205">
        <f t="shared" si="189"/>
        <v>0.00748340532</v>
      </c>
      <c r="M423" s="205">
        <f t="shared" si="189"/>
        <v>0.009423830854</v>
      </c>
      <c r="N423" s="205">
        <f t="shared" si="189"/>
        <v>0.009487098049</v>
      </c>
      <c r="O423" s="205">
        <f t="shared" si="189"/>
        <v>0.01064087246</v>
      </c>
      <c r="P423" s="205">
        <f t="shared" si="189"/>
        <v>0.01517756275</v>
      </c>
      <c r="Q423" s="205">
        <f t="shared" si="189"/>
        <v>0.008700513015</v>
      </c>
      <c r="R423" s="205">
        <f t="shared" si="189"/>
        <v>0.004237776497</v>
      </c>
      <c r="S423" s="205">
        <f t="shared" si="189"/>
        <v>0.00474072293</v>
      </c>
      <c r="T423" s="205">
        <f t="shared" si="189"/>
        <v>0.003364511853</v>
      </c>
      <c r="U423" s="205">
        <f t="shared" si="189"/>
        <v>0.001231015727</v>
      </c>
    </row>
    <row r="424" ht="15.75" customHeight="1">
      <c r="A424" s="176" t="s">
        <v>42</v>
      </c>
      <c r="B424" s="205">
        <f t="shared" ref="B424:U424" si="190">B200/B$12</f>
        <v>0</v>
      </c>
      <c r="C424" s="205">
        <f t="shared" si="190"/>
        <v>0</v>
      </c>
      <c r="D424" s="205">
        <f t="shared" si="190"/>
        <v>0.002067505043</v>
      </c>
      <c r="E424" s="205">
        <f t="shared" si="190"/>
        <v>0</v>
      </c>
      <c r="F424" s="205">
        <f t="shared" si="190"/>
        <v>0.0006612702763</v>
      </c>
      <c r="G424" s="205">
        <f t="shared" si="190"/>
        <v>0.0004981357196</v>
      </c>
      <c r="H424" s="205">
        <f t="shared" si="190"/>
        <v>0</v>
      </c>
      <c r="I424" s="205">
        <f t="shared" si="190"/>
        <v>0</v>
      </c>
      <c r="J424" s="205">
        <f t="shared" si="190"/>
        <v>0</v>
      </c>
      <c r="K424" s="205">
        <f t="shared" si="190"/>
        <v>0.004629095961</v>
      </c>
      <c r="L424" s="205">
        <f t="shared" si="190"/>
        <v>0.00001307525682</v>
      </c>
      <c r="M424" s="205">
        <f t="shared" si="190"/>
        <v>0.00002395381704</v>
      </c>
      <c r="N424" s="205">
        <f t="shared" si="190"/>
        <v>0.0004044355382</v>
      </c>
      <c r="O424" s="205">
        <f t="shared" si="190"/>
        <v>0.00002292742451</v>
      </c>
      <c r="P424" s="205">
        <f t="shared" si="190"/>
        <v>0.006086401271</v>
      </c>
      <c r="Q424" s="205">
        <f t="shared" si="190"/>
        <v>0.0004291652016</v>
      </c>
      <c r="R424" s="205">
        <f t="shared" si="190"/>
        <v>0.00102841438</v>
      </c>
      <c r="S424" s="205">
        <f t="shared" si="190"/>
        <v>0.001765248056</v>
      </c>
      <c r="T424" s="205">
        <f t="shared" si="190"/>
        <v>0.001533195275</v>
      </c>
      <c r="U424" s="205">
        <f t="shared" si="190"/>
        <v>0.000859803595</v>
      </c>
    </row>
    <row r="425" ht="15.75" customHeight="1">
      <c r="A425" s="176" t="s">
        <v>43</v>
      </c>
      <c r="B425" s="205">
        <f t="shared" ref="B425:U425" si="191">B201/B$12</f>
        <v>0.04352233956</v>
      </c>
      <c r="C425" s="205">
        <f t="shared" si="191"/>
        <v>0.03483403263</v>
      </c>
      <c r="D425" s="205">
        <f t="shared" si="191"/>
        <v>0.04200246896</v>
      </c>
      <c r="E425" s="205">
        <f t="shared" si="191"/>
        <v>0.02924241896</v>
      </c>
      <c r="F425" s="205">
        <f t="shared" si="191"/>
        <v>0.03001211001</v>
      </c>
      <c r="G425" s="205">
        <f t="shared" si="191"/>
        <v>0.02051304996</v>
      </c>
      <c r="H425" s="205">
        <f t="shared" si="191"/>
        <v>0.01754885993</v>
      </c>
      <c r="I425" s="205">
        <f t="shared" si="191"/>
        <v>0.01004410559</v>
      </c>
      <c r="J425" s="205">
        <f t="shared" si="191"/>
        <v>0.01128160042</v>
      </c>
      <c r="K425" s="205">
        <f t="shared" si="191"/>
        <v>0.009460424162</v>
      </c>
      <c r="L425" s="205">
        <f t="shared" si="191"/>
        <v>0.01092437707</v>
      </c>
      <c r="M425" s="205">
        <f t="shared" si="191"/>
        <v>0.008691243283</v>
      </c>
      <c r="N425" s="205">
        <f t="shared" si="191"/>
        <v>0.01052217883</v>
      </c>
      <c r="O425" s="205">
        <f t="shared" si="191"/>
        <v>0.01194773566</v>
      </c>
      <c r="P425" s="205">
        <f t="shared" si="191"/>
        <v>0.009298312679</v>
      </c>
      <c r="Q425" s="205">
        <f t="shared" si="191"/>
        <v>0.007584322848</v>
      </c>
      <c r="R425" s="205">
        <f t="shared" si="191"/>
        <v>0.006213041358</v>
      </c>
      <c r="S425" s="205">
        <f t="shared" si="191"/>
        <v>0.008132964655</v>
      </c>
      <c r="T425" s="205">
        <f t="shared" si="191"/>
        <v>0.007183303787</v>
      </c>
      <c r="U425" s="205">
        <f t="shared" si="191"/>
        <v>0.005364235398</v>
      </c>
    </row>
    <row r="426" ht="15.75" customHeight="1">
      <c r="A426" s="176" t="s">
        <v>209</v>
      </c>
      <c r="B426" s="205">
        <f t="shared" ref="B426:U426" si="192">B202/B$12</f>
        <v>0.1301056052</v>
      </c>
      <c r="C426" s="205">
        <f t="shared" si="192"/>
        <v>0.1237774455</v>
      </c>
      <c r="D426" s="205">
        <f t="shared" si="192"/>
        <v>0.08259983741</v>
      </c>
      <c r="E426" s="205">
        <f t="shared" si="192"/>
        <v>0.08364448477</v>
      </c>
      <c r="F426" s="205">
        <f t="shared" si="192"/>
        <v>0.07784266548</v>
      </c>
      <c r="G426" s="205">
        <f t="shared" si="192"/>
        <v>0.04748098434</v>
      </c>
      <c r="H426" s="205">
        <f t="shared" si="192"/>
        <v>0.08188110749</v>
      </c>
      <c r="I426" s="205">
        <f t="shared" si="192"/>
        <v>0.04251571018</v>
      </c>
      <c r="J426" s="205">
        <f t="shared" si="192"/>
        <v>0.02845697034</v>
      </c>
      <c r="K426" s="205">
        <f t="shared" si="192"/>
        <v>0.03870725063</v>
      </c>
      <c r="L426" s="205">
        <f t="shared" si="192"/>
        <v>0.03977057283</v>
      </c>
      <c r="M426" s="205">
        <f t="shared" si="192"/>
        <v>0.03857762234</v>
      </c>
      <c r="N426" s="205">
        <f t="shared" si="192"/>
        <v>0.04946909267</v>
      </c>
      <c r="O426" s="205">
        <f t="shared" si="192"/>
        <v>0.05383104526</v>
      </c>
      <c r="P426" s="205">
        <f t="shared" si="192"/>
        <v>0.05302857192</v>
      </c>
      <c r="Q426" s="205">
        <f t="shared" si="192"/>
        <v>0.04527692876</v>
      </c>
      <c r="R426" s="205">
        <f t="shared" si="192"/>
        <v>0.03537213529</v>
      </c>
      <c r="S426" s="205">
        <f t="shared" si="192"/>
        <v>0.04287689348</v>
      </c>
      <c r="T426" s="205">
        <f t="shared" si="192"/>
        <v>0.04455138955</v>
      </c>
      <c r="U426" s="205">
        <f t="shared" si="192"/>
        <v>0.0418427968</v>
      </c>
    </row>
    <row r="427" ht="15.75" customHeight="1">
      <c r="A427" s="176" t="s">
        <v>210</v>
      </c>
      <c r="B427" s="205">
        <f t="shared" ref="B427:U427" si="193">B203/B$12</f>
        <v>0</v>
      </c>
      <c r="C427" s="205">
        <f t="shared" si="193"/>
        <v>0</v>
      </c>
      <c r="D427" s="205">
        <f t="shared" si="193"/>
        <v>0</v>
      </c>
      <c r="E427" s="205">
        <f t="shared" si="193"/>
        <v>0</v>
      </c>
      <c r="F427" s="205">
        <f t="shared" si="193"/>
        <v>0</v>
      </c>
      <c r="G427" s="205">
        <f t="shared" si="193"/>
        <v>0</v>
      </c>
      <c r="H427" s="205">
        <f t="shared" si="193"/>
        <v>0</v>
      </c>
      <c r="I427" s="205">
        <f t="shared" si="193"/>
        <v>0.000002602099895</v>
      </c>
      <c r="J427" s="205">
        <f t="shared" si="193"/>
        <v>0</v>
      </c>
      <c r="K427" s="205">
        <f t="shared" si="193"/>
        <v>0</v>
      </c>
      <c r="L427" s="205">
        <f t="shared" si="193"/>
        <v>0</v>
      </c>
      <c r="M427" s="205">
        <f t="shared" si="193"/>
        <v>0</v>
      </c>
      <c r="N427" s="205">
        <f t="shared" si="193"/>
        <v>0</v>
      </c>
      <c r="O427" s="205">
        <f t="shared" si="193"/>
        <v>0</v>
      </c>
      <c r="P427" s="205">
        <f t="shared" si="193"/>
        <v>0</v>
      </c>
      <c r="Q427" s="205">
        <f t="shared" si="193"/>
        <v>0.00001442572106</v>
      </c>
      <c r="R427" s="205">
        <f t="shared" si="193"/>
        <v>0</v>
      </c>
      <c r="S427" s="205">
        <f t="shared" si="193"/>
        <v>0</v>
      </c>
      <c r="T427" s="205">
        <f t="shared" si="193"/>
        <v>0</v>
      </c>
      <c r="U427" s="205">
        <f t="shared" si="193"/>
        <v>0</v>
      </c>
    </row>
    <row r="428" ht="15.75" customHeight="1">
      <c r="A428" s="176" t="s">
        <v>44</v>
      </c>
      <c r="B428" s="205">
        <f t="shared" ref="B428:U428" si="194">B204/B$12</f>
        <v>0</v>
      </c>
      <c r="C428" s="205">
        <f t="shared" si="194"/>
        <v>0</v>
      </c>
      <c r="D428" s="205">
        <f t="shared" si="194"/>
        <v>0</v>
      </c>
      <c r="E428" s="205">
        <f t="shared" si="194"/>
        <v>0</v>
      </c>
      <c r="F428" s="205">
        <f t="shared" si="194"/>
        <v>0</v>
      </c>
      <c r="G428" s="205">
        <f t="shared" si="194"/>
        <v>0</v>
      </c>
      <c r="H428" s="205">
        <f t="shared" si="194"/>
        <v>0</v>
      </c>
      <c r="I428" s="205">
        <f t="shared" si="194"/>
        <v>0</v>
      </c>
      <c r="J428" s="205">
        <f t="shared" si="194"/>
        <v>0</v>
      </c>
      <c r="K428" s="205">
        <f t="shared" si="194"/>
        <v>0</v>
      </c>
      <c r="L428" s="205">
        <f t="shared" si="194"/>
        <v>0</v>
      </c>
      <c r="M428" s="205">
        <f t="shared" si="194"/>
        <v>0</v>
      </c>
      <c r="N428" s="205">
        <f t="shared" si="194"/>
        <v>0</v>
      </c>
      <c r="O428" s="205">
        <f t="shared" si="194"/>
        <v>0</v>
      </c>
      <c r="P428" s="205">
        <f t="shared" si="194"/>
        <v>0</v>
      </c>
      <c r="Q428" s="205">
        <f t="shared" si="194"/>
        <v>0</v>
      </c>
      <c r="R428" s="205">
        <f t="shared" si="194"/>
        <v>0</v>
      </c>
      <c r="S428" s="205">
        <f t="shared" si="194"/>
        <v>0</v>
      </c>
      <c r="T428" s="205">
        <f t="shared" si="194"/>
        <v>0</v>
      </c>
      <c r="U428" s="205">
        <f t="shared" si="194"/>
        <v>0</v>
      </c>
    </row>
    <row r="429" ht="15.75" customHeight="1">
      <c r="A429" s="176" t="s">
        <v>72</v>
      </c>
      <c r="B429" s="205">
        <f t="shared" ref="B429:U429" si="195">B205/B$12</f>
        <v>0</v>
      </c>
      <c r="C429" s="205">
        <f t="shared" si="195"/>
        <v>0</v>
      </c>
      <c r="D429" s="205">
        <f t="shared" si="195"/>
        <v>0</v>
      </c>
      <c r="E429" s="205">
        <f t="shared" si="195"/>
        <v>0</v>
      </c>
      <c r="F429" s="205">
        <f t="shared" si="195"/>
        <v>0</v>
      </c>
      <c r="G429" s="205">
        <f t="shared" si="195"/>
        <v>0</v>
      </c>
      <c r="H429" s="205">
        <f t="shared" si="195"/>
        <v>0</v>
      </c>
      <c r="I429" s="205">
        <f t="shared" si="195"/>
        <v>0</v>
      </c>
      <c r="J429" s="205">
        <f t="shared" si="195"/>
        <v>0</v>
      </c>
      <c r="K429" s="205">
        <f t="shared" si="195"/>
        <v>0</v>
      </c>
      <c r="L429" s="205">
        <f t="shared" si="195"/>
        <v>0</v>
      </c>
      <c r="M429" s="205">
        <f t="shared" si="195"/>
        <v>0</v>
      </c>
      <c r="N429" s="205">
        <f t="shared" si="195"/>
        <v>0</v>
      </c>
      <c r="O429" s="205">
        <f t="shared" si="195"/>
        <v>0</v>
      </c>
      <c r="P429" s="205">
        <f t="shared" si="195"/>
        <v>0</v>
      </c>
      <c r="Q429" s="205">
        <f t="shared" si="195"/>
        <v>0</v>
      </c>
      <c r="R429" s="205">
        <f t="shared" si="195"/>
        <v>0</v>
      </c>
      <c r="S429" s="205">
        <f t="shared" si="195"/>
        <v>0</v>
      </c>
      <c r="T429" s="205">
        <f t="shared" si="195"/>
        <v>0</v>
      </c>
      <c r="U429" s="205">
        <f t="shared" si="195"/>
        <v>0</v>
      </c>
    </row>
    <row r="430" ht="15.75" customHeight="1">
      <c r="A430" s="176" t="s">
        <v>211</v>
      </c>
      <c r="B430" s="205">
        <f t="shared" ref="B430:U430" si="196">B206/B$12</f>
        <v>0</v>
      </c>
      <c r="C430" s="205">
        <f t="shared" si="196"/>
        <v>0</v>
      </c>
      <c r="D430" s="205">
        <f t="shared" si="196"/>
        <v>0</v>
      </c>
      <c r="E430" s="205">
        <f t="shared" si="196"/>
        <v>0</v>
      </c>
      <c r="F430" s="205">
        <f t="shared" si="196"/>
        <v>0</v>
      </c>
      <c r="G430" s="205">
        <f t="shared" si="196"/>
        <v>0</v>
      </c>
      <c r="H430" s="205">
        <f t="shared" si="196"/>
        <v>0</v>
      </c>
      <c r="I430" s="205">
        <f t="shared" si="196"/>
        <v>0.00004163359831</v>
      </c>
      <c r="J430" s="205">
        <f t="shared" si="196"/>
        <v>0.00007962311725</v>
      </c>
      <c r="K430" s="205">
        <f t="shared" si="196"/>
        <v>0</v>
      </c>
      <c r="L430" s="205">
        <f t="shared" si="196"/>
        <v>0.00005230102728</v>
      </c>
      <c r="M430" s="205">
        <f t="shared" si="196"/>
        <v>0.00000798460568</v>
      </c>
      <c r="N430" s="205">
        <f t="shared" si="196"/>
        <v>0</v>
      </c>
      <c r="O430" s="205">
        <f t="shared" si="196"/>
        <v>0</v>
      </c>
      <c r="P430" s="205">
        <f t="shared" si="196"/>
        <v>0</v>
      </c>
      <c r="Q430" s="205">
        <f t="shared" si="196"/>
        <v>0</v>
      </c>
      <c r="R430" s="205">
        <f t="shared" si="196"/>
        <v>0</v>
      </c>
      <c r="S430" s="205">
        <f t="shared" si="196"/>
        <v>0</v>
      </c>
      <c r="T430" s="205">
        <f t="shared" si="196"/>
        <v>0</v>
      </c>
      <c r="U430" s="205">
        <f t="shared" si="196"/>
        <v>0</v>
      </c>
    </row>
    <row r="431" ht="15.75" customHeight="1">
      <c r="A431" s="176" t="s">
        <v>212</v>
      </c>
      <c r="B431" s="205">
        <f t="shared" ref="B431:U431" si="197">B207/B$12</f>
        <v>0</v>
      </c>
      <c r="C431" s="205">
        <f t="shared" si="197"/>
        <v>0</v>
      </c>
      <c r="D431" s="205">
        <f t="shared" si="197"/>
        <v>0.00007025502574</v>
      </c>
      <c r="E431" s="205">
        <f t="shared" si="197"/>
        <v>0.0000299104183</v>
      </c>
      <c r="F431" s="205">
        <f t="shared" si="197"/>
        <v>0.00002390133529</v>
      </c>
      <c r="G431" s="205">
        <f t="shared" si="197"/>
        <v>0</v>
      </c>
      <c r="H431" s="205">
        <f t="shared" si="197"/>
        <v>0</v>
      </c>
      <c r="I431" s="205">
        <f t="shared" si="197"/>
        <v>0</v>
      </c>
      <c r="J431" s="205">
        <f t="shared" si="197"/>
        <v>0</v>
      </c>
      <c r="K431" s="205">
        <f t="shared" si="197"/>
        <v>0.0001476295348</v>
      </c>
      <c r="L431" s="205">
        <f t="shared" si="197"/>
        <v>0</v>
      </c>
      <c r="M431" s="205">
        <f t="shared" si="197"/>
        <v>0</v>
      </c>
      <c r="N431" s="205">
        <f t="shared" si="197"/>
        <v>0.000009139786175</v>
      </c>
      <c r="O431" s="205">
        <f t="shared" si="197"/>
        <v>0.000002547491612</v>
      </c>
      <c r="P431" s="205">
        <f t="shared" si="197"/>
        <v>0.00001922021454</v>
      </c>
      <c r="Q431" s="205">
        <f t="shared" si="197"/>
        <v>0.001125206243</v>
      </c>
      <c r="R431" s="205">
        <f t="shared" si="197"/>
        <v>0.003409725608</v>
      </c>
      <c r="S431" s="205">
        <f t="shared" si="197"/>
        <v>0.003330127434</v>
      </c>
      <c r="T431" s="205">
        <f t="shared" si="197"/>
        <v>0.00005323594704</v>
      </c>
      <c r="U431" s="205">
        <f t="shared" si="197"/>
        <v>0.00005282069867</v>
      </c>
    </row>
    <row r="432" ht="15.75" customHeight="1">
      <c r="A432" s="176" t="s">
        <v>530</v>
      </c>
      <c r="B432" s="205">
        <f t="shared" ref="B432:U432" si="198">B208/B$12</f>
        <v>0</v>
      </c>
      <c r="C432" s="205">
        <f t="shared" si="198"/>
        <v>0</v>
      </c>
      <c r="D432" s="205">
        <f t="shared" si="198"/>
        <v>0</v>
      </c>
      <c r="E432" s="205">
        <f t="shared" si="198"/>
        <v>0</v>
      </c>
      <c r="F432" s="205">
        <f t="shared" si="198"/>
        <v>0</v>
      </c>
      <c r="G432" s="205">
        <f t="shared" si="198"/>
        <v>0</v>
      </c>
      <c r="H432" s="205">
        <f t="shared" si="198"/>
        <v>0</v>
      </c>
      <c r="I432" s="205">
        <f t="shared" si="198"/>
        <v>0</v>
      </c>
      <c r="J432" s="205">
        <f t="shared" si="198"/>
        <v>0</v>
      </c>
      <c r="K432" s="205">
        <f t="shared" si="198"/>
        <v>0</v>
      </c>
      <c r="L432" s="205">
        <f t="shared" si="198"/>
        <v>0</v>
      </c>
      <c r="M432" s="205">
        <f t="shared" si="198"/>
        <v>0</v>
      </c>
      <c r="N432" s="205">
        <f t="shared" si="198"/>
        <v>0</v>
      </c>
      <c r="O432" s="205">
        <f t="shared" si="198"/>
        <v>0</v>
      </c>
      <c r="P432" s="205">
        <f t="shared" si="198"/>
        <v>0</v>
      </c>
      <c r="Q432" s="205">
        <f t="shared" si="198"/>
        <v>0</v>
      </c>
      <c r="R432" s="205">
        <f t="shared" si="198"/>
        <v>0</v>
      </c>
      <c r="S432" s="205">
        <f t="shared" si="198"/>
        <v>0</v>
      </c>
      <c r="T432" s="205">
        <f t="shared" si="198"/>
        <v>0</v>
      </c>
      <c r="U432" s="205">
        <f t="shared" si="198"/>
        <v>0</v>
      </c>
    </row>
    <row r="433" ht="15.75" customHeight="1">
      <c r="A433" s="176" t="s">
        <v>213</v>
      </c>
      <c r="B433" s="205">
        <f t="shared" ref="B433:U433" si="199">B209/B$12</f>
        <v>0</v>
      </c>
      <c r="C433" s="205">
        <f t="shared" si="199"/>
        <v>0</v>
      </c>
      <c r="D433" s="205">
        <f t="shared" si="199"/>
        <v>0</v>
      </c>
      <c r="E433" s="205">
        <f t="shared" si="199"/>
        <v>0</v>
      </c>
      <c r="F433" s="205">
        <f t="shared" si="199"/>
        <v>0</v>
      </c>
      <c r="G433" s="205">
        <f t="shared" si="199"/>
        <v>0</v>
      </c>
      <c r="H433" s="205">
        <f t="shared" si="199"/>
        <v>0</v>
      </c>
      <c r="I433" s="205">
        <f t="shared" si="199"/>
        <v>0</v>
      </c>
      <c r="J433" s="205">
        <f t="shared" si="199"/>
        <v>0</v>
      </c>
      <c r="K433" s="205">
        <f t="shared" si="199"/>
        <v>0</v>
      </c>
      <c r="L433" s="205">
        <f t="shared" si="199"/>
        <v>0</v>
      </c>
      <c r="M433" s="205">
        <f t="shared" si="199"/>
        <v>0</v>
      </c>
      <c r="N433" s="205">
        <f t="shared" si="199"/>
        <v>0</v>
      </c>
      <c r="O433" s="205">
        <f t="shared" si="199"/>
        <v>0</v>
      </c>
      <c r="P433" s="205">
        <f t="shared" si="199"/>
        <v>0</v>
      </c>
      <c r="Q433" s="205">
        <f t="shared" si="199"/>
        <v>0</v>
      </c>
      <c r="R433" s="205">
        <f t="shared" si="199"/>
        <v>0</v>
      </c>
      <c r="S433" s="205">
        <f t="shared" si="199"/>
        <v>0</v>
      </c>
      <c r="T433" s="205">
        <f t="shared" si="199"/>
        <v>0</v>
      </c>
      <c r="U433" s="205">
        <f t="shared" si="199"/>
        <v>0</v>
      </c>
    </row>
    <row r="434" ht="15.75" customHeight="1">
      <c r="A434" s="176" t="s">
        <v>214</v>
      </c>
      <c r="B434" s="205">
        <f t="shared" ref="B434:U434" si="200">B210/B$12</f>
        <v>0</v>
      </c>
      <c r="C434" s="205">
        <f t="shared" si="200"/>
        <v>0</v>
      </c>
      <c r="D434" s="205">
        <f t="shared" si="200"/>
        <v>0</v>
      </c>
      <c r="E434" s="205">
        <f t="shared" si="200"/>
        <v>0</v>
      </c>
      <c r="F434" s="205">
        <f t="shared" si="200"/>
        <v>0</v>
      </c>
      <c r="G434" s="205">
        <f t="shared" si="200"/>
        <v>0</v>
      </c>
      <c r="H434" s="205">
        <f t="shared" si="200"/>
        <v>0</v>
      </c>
      <c r="I434" s="205">
        <f t="shared" si="200"/>
        <v>0</v>
      </c>
      <c r="J434" s="205">
        <f t="shared" si="200"/>
        <v>0</v>
      </c>
      <c r="K434" s="205">
        <f t="shared" si="200"/>
        <v>0</v>
      </c>
      <c r="L434" s="205">
        <f t="shared" si="200"/>
        <v>0</v>
      </c>
      <c r="M434" s="205">
        <f t="shared" si="200"/>
        <v>0</v>
      </c>
      <c r="N434" s="205">
        <f t="shared" si="200"/>
        <v>0</v>
      </c>
      <c r="O434" s="205">
        <f t="shared" si="200"/>
        <v>0</v>
      </c>
      <c r="P434" s="205">
        <f t="shared" si="200"/>
        <v>0</v>
      </c>
      <c r="Q434" s="205">
        <f t="shared" si="200"/>
        <v>0</v>
      </c>
      <c r="R434" s="205">
        <f t="shared" si="200"/>
        <v>0</v>
      </c>
      <c r="S434" s="205">
        <f t="shared" si="200"/>
        <v>0</v>
      </c>
      <c r="T434" s="205">
        <f t="shared" si="200"/>
        <v>0</v>
      </c>
      <c r="U434" s="205">
        <f t="shared" si="200"/>
        <v>0</v>
      </c>
    </row>
    <row r="435" ht="15.75" customHeight="1">
      <c r="A435" s="176" t="s">
        <v>215</v>
      </c>
      <c r="B435" s="205">
        <f t="shared" ref="B435:U435" si="201">B211/B$12</f>
        <v>0</v>
      </c>
      <c r="C435" s="205">
        <f t="shared" si="201"/>
        <v>0.0275942837</v>
      </c>
      <c r="D435" s="205">
        <f t="shared" si="201"/>
        <v>0.000005018216125</v>
      </c>
      <c r="E435" s="205">
        <f t="shared" si="201"/>
        <v>0</v>
      </c>
      <c r="F435" s="205">
        <f t="shared" si="201"/>
        <v>0</v>
      </c>
      <c r="G435" s="205">
        <f t="shared" si="201"/>
        <v>0.000005965697241</v>
      </c>
      <c r="H435" s="205">
        <f t="shared" si="201"/>
        <v>0</v>
      </c>
      <c r="I435" s="205">
        <f t="shared" si="201"/>
        <v>0</v>
      </c>
      <c r="J435" s="205">
        <f t="shared" si="201"/>
        <v>0</v>
      </c>
      <c r="K435" s="205">
        <f t="shared" si="201"/>
        <v>0.00002426786874</v>
      </c>
      <c r="L435" s="205">
        <f t="shared" si="201"/>
        <v>0.00009588521668</v>
      </c>
      <c r="M435" s="205">
        <f t="shared" si="201"/>
        <v>0</v>
      </c>
      <c r="N435" s="205">
        <f t="shared" si="201"/>
        <v>0</v>
      </c>
      <c r="O435" s="205">
        <f t="shared" si="201"/>
        <v>0.000005094983225</v>
      </c>
      <c r="P435" s="205">
        <f t="shared" si="201"/>
        <v>0.000002135579393</v>
      </c>
      <c r="Q435" s="205">
        <f t="shared" si="201"/>
        <v>0</v>
      </c>
      <c r="R435" s="205">
        <f t="shared" si="201"/>
        <v>0.000001773128242</v>
      </c>
      <c r="S435" s="205">
        <f t="shared" si="201"/>
        <v>0</v>
      </c>
      <c r="T435" s="205">
        <f t="shared" si="201"/>
        <v>0</v>
      </c>
      <c r="U435" s="205">
        <f t="shared" si="201"/>
        <v>0</v>
      </c>
    </row>
    <row r="436" ht="15.75" customHeight="1">
      <c r="A436" s="176" t="s">
        <v>216</v>
      </c>
      <c r="B436" s="205">
        <f t="shared" ref="B436:U436" si="202">B212/B$12</f>
        <v>0.005264012998</v>
      </c>
      <c r="C436" s="205">
        <f t="shared" si="202"/>
        <v>0.05800510073</v>
      </c>
      <c r="D436" s="205">
        <f t="shared" si="202"/>
        <v>0.010518181</v>
      </c>
      <c r="E436" s="205">
        <f t="shared" si="202"/>
        <v>0.007407813598</v>
      </c>
      <c r="F436" s="205">
        <f t="shared" si="202"/>
        <v>0.005995251601</v>
      </c>
      <c r="G436" s="205">
        <f t="shared" si="202"/>
        <v>0.001243847875</v>
      </c>
      <c r="H436" s="205">
        <f t="shared" si="202"/>
        <v>0.00239857862</v>
      </c>
      <c r="I436" s="205">
        <f t="shared" si="202"/>
        <v>0.003916160341</v>
      </c>
      <c r="J436" s="205">
        <f t="shared" si="202"/>
        <v>0.007579125473</v>
      </c>
      <c r="K436" s="205">
        <f t="shared" si="202"/>
        <v>0.01031586653</v>
      </c>
      <c r="L436" s="205">
        <f t="shared" si="202"/>
        <v>0.005720424859</v>
      </c>
      <c r="M436" s="205">
        <f t="shared" si="202"/>
        <v>0.008916808393</v>
      </c>
      <c r="N436" s="205">
        <f t="shared" si="202"/>
        <v>0.008502286089</v>
      </c>
      <c r="O436" s="205">
        <f t="shared" si="202"/>
        <v>0.008773561113</v>
      </c>
      <c r="P436" s="205">
        <f t="shared" si="202"/>
        <v>0.0013368727</v>
      </c>
      <c r="Q436" s="205">
        <f t="shared" si="202"/>
        <v>0.0001875343738</v>
      </c>
      <c r="R436" s="205">
        <f t="shared" si="202"/>
        <v>0</v>
      </c>
      <c r="S436" s="205">
        <f t="shared" si="202"/>
        <v>0.000004007373567</v>
      </c>
      <c r="T436" s="205">
        <f t="shared" si="202"/>
        <v>0</v>
      </c>
      <c r="U436" s="205">
        <f t="shared" si="202"/>
        <v>0.000005868966519</v>
      </c>
    </row>
    <row r="437" ht="15.75" customHeight="1">
      <c r="B437" s="161">
        <f t="shared" ref="B437:U437" si="203">B213/B$12</f>
        <v>0</v>
      </c>
      <c r="C437" s="161">
        <f t="shared" si="203"/>
        <v>0</v>
      </c>
      <c r="D437" s="161">
        <f t="shared" si="203"/>
        <v>0</v>
      </c>
      <c r="E437" s="161">
        <f t="shared" si="203"/>
        <v>0</v>
      </c>
      <c r="F437" s="161">
        <f t="shared" si="203"/>
        <v>0</v>
      </c>
      <c r="G437" s="161">
        <f t="shared" si="203"/>
        <v>0</v>
      </c>
      <c r="H437" s="161">
        <f t="shared" si="203"/>
        <v>0</v>
      </c>
      <c r="I437" s="161">
        <f t="shared" si="203"/>
        <v>0</v>
      </c>
      <c r="J437" s="161">
        <f t="shared" si="203"/>
        <v>0</v>
      </c>
      <c r="K437" s="161">
        <f t="shared" si="203"/>
        <v>0</v>
      </c>
      <c r="L437" s="161">
        <f t="shared" si="203"/>
        <v>0</v>
      </c>
      <c r="M437" s="161">
        <f t="shared" si="203"/>
        <v>0</v>
      </c>
      <c r="N437" s="161">
        <f t="shared" si="203"/>
        <v>0</v>
      </c>
      <c r="O437" s="161">
        <f t="shared" si="203"/>
        <v>0</v>
      </c>
      <c r="P437" s="161">
        <f t="shared" si="203"/>
        <v>0</v>
      </c>
      <c r="Q437" s="161">
        <f t="shared" si="203"/>
        <v>0</v>
      </c>
      <c r="R437" s="161">
        <f t="shared" si="203"/>
        <v>0</v>
      </c>
      <c r="S437" s="161">
        <f t="shared" si="203"/>
        <v>0</v>
      </c>
      <c r="T437" s="161">
        <f t="shared" si="203"/>
        <v>0</v>
      </c>
      <c r="U437" s="161">
        <f t="shared" si="203"/>
        <v>0</v>
      </c>
    </row>
    <row r="438" ht="15.75" customHeight="1">
      <c r="A438" s="89" t="s">
        <v>443</v>
      </c>
      <c r="B438" s="127">
        <f t="shared" ref="B438:U438" si="204">B214/B$12</f>
        <v>0</v>
      </c>
      <c r="C438" s="127">
        <f t="shared" si="204"/>
        <v>0</v>
      </c>
      <c r="D438" s="127">
        <f t="shared" si="204"/>
        <v>0</v>
      </c>
      <c r="E438" s="127">
        <f t="shared" si="204"/>
        <v>0</v>
      </c>
      <c r="F438" s="127">
        <f t="shared" si="204"/>
        <v>0</v>
      </c>
      <c r="G438" s="127">
        <f t="shared" si="204"/>
        <v>0</v>
      </c>
      <c r="H438" s="127">
        <f t="shared" si="204"/>
        <v>0</v>
      </c>
      <c r="I438" s="127">
        <f t="shared" si="204"/>
        <v>0</v>
      </c>
      <c r="J438" s="127">
        <f t="shared" si="204"/>
        <v>0</v>
      </c>
      <c r="K438" s="127">
        <f t="shared" si="204"/>
        <v>0</v>
      </c>
      <c r="L438" s="127">
        <f t="shared" si="204"/>
        <v>0</v>
      </c>
      <c r="M438" s="127">
        <f t="shared" si="204"/>
        <v>0</v>
      </c>
      <c r="N438" s="127">
        <f t="shared" si="204"/>
        <v>0</v>
      </c>
      <c r="O438" s="127">
        <f t="shared" si="204"/>
        <v>0</v>
      </c>
      <c r="P438" s="127">
        <f t="shared" si="204"/>
        <v>0</v>
      </c>
      <c r="Q438" s="127">
        <f t="shared" si="204"/>
        <v>0</v>
      </c>
      <c r="R438" s="127">
        <f t="shared" si="204"/>
        <v>0</v>
      </c>
      <c r="S438" s="127">
        <f t="shared" si="204"/>
        <v>0</v>
      </c>
      <c r="T438" s="127">
        <f t="shared" si="204"/>
        <v>0</v>
      </c>
      <c r="U438" s="127">
        <f t="shared" si="204"/>
        <v>0</v>
      </c>
    </row>
    <row r="439" ht="15.75" customHeight="1">
      <c r="A439" s="145" t="s">
        <v>456</v>
      </c>
      <c r="B439" s="128">
        <f t="shared" ref="B439:U439" si="205">B215/B$12</f>
        <v>0.07367668562</v>
      </c>
      <c r="C439" s="128">
        <f t="shared" si="205"/>
        <v>0.08254088087</v>
      </c>
      <c r="D439" s="128">
        <f t="shared" si="205"/>
        <v>0.07011451569</v>
      </c>
      <c r="E439" s="128">
        <f t="shared" si="205"/>
        <v>0.09102238795</v>
      </c>
      <c r="F439" s="128">
        <f t="shared" si="205"/>
        <v>0.08796886453</v>
      </c>
      <c r="G439" s="128">
        <f t="shared" si="205"/>
        <v>0.06678001491</v>
      </c>
      <c r="H439" s="128">
        <f t="shared" si="205"/>
        <v>0.06183742967</v>
      </c>
      <c r="I439" s="128">
        <f t="shared" si="205"/>
        <v>0.06524765486</v>
      </c>
      <c r="J439" s="128">
        <f t="shared" si="205"/>
        <v>0.04948742618</v>
      </c>
      <c r="K439" s="128">
        <f t="shared" si="205"/>
        <v>0.04995540779</v>
      </c>
      <c r="L439" s="128">
        <f t="shared" si="205"/>
        <v>0.05319450316</v>
      </c>
      <c r="M439" s="128">
        <f t="shared" si="205"/>
        <v>0.05525347131</v>
      </c>
      <c r="N439" s="128">
        <f t="shared" si="205"/>
        <v>0.05677635172</v>
      </c>
      <c r="O439" s="128">
        <f t="shared" si="205"/>
        <v>0.06813775816</v>
      </c>
      <c r="P439" s="128">
        <f t="shared" si="205"/>
        <v>0.05788701504</v>
      </c>
      <c r="Q439" s="128">
        <f t="shared" si="205"/>
        <v>0.05490249114</v>
      </c>
      <c r="R439" s="128">
        <f t="shared" si="205"/>
        <v>0.05011037723</v>
      </c>
      <c r="S439" s="128">
        <f t="shared" si="205"/>
        <v>0.05344634127</v>
      </c>
      <c r="T439" s="128">
        <f t="shared" si="205"/>
        <v>0.06682176073</v>
      </c>
      <c r="U439" s="157">
        <f t="shared" si="205"/>
        <v>0.05094409663</v>
      </c>
    </row>
    <row r="440" ht="15.75" customHeight="1">
      <c r="A440" s="145" t="s">
        <v>444</v>
      </c>
      <c r="B440" s="128">
        <f t="shared" ref="B440:U440" si="206">B216/B$12</f>
        <v>0.01696181966</v>
      </c>
      <c r="C440" s="128">
        <f t="shared" si="206"/>
        <v>0.01608618011</v>
      </c>
      <c r="D440" s="128">
        <f t="shared" si="206"/>
        <v>0.02140269177</v>
      </c>
      <c r="E440" s="128">
        <f t="shared" si="206"/>
        <v>0.02332015613</v>
      </c>
      <c r="F440" s="128">
        <f t="shared" si="206"/>
        <v>0.02386548328</v>
      </c>
      <c r="G440" s="128">
        <f t="shared" si="206"/>
        <v>0.02720059657</v>
      </c>
      <c r="H440" s="128">
        <f t="shared" si="206"/>
        <v>0.02330470832</v>
      </c>
      <c r="I440" s="128">
        <f t="shared" si="206"/>
        <v>0.0246210692</v>
      </c>
      <c r="J440" s="128">
        <f t="shared" si="206"/>
        <v>0.02081978634</v>
      </c>
      <c r="K440" s="128">
        <f t="shared" si="206"/>
        <v>0.01356776095</v>
      </c>
      <c r="L440" s="128">
        <f t="shared" si="206"/>
        <v>0.01493194329</v>
      </c>
      <c r="M440" s="128">
        <f t="shared" si="206"/>
        <v>0.01162957817</v>
      </c>
      <c r="N440" s="128">
        <f t="shared" si="206"/>
        <v>0.01428548579</v>
      </c>
      <c r="O440" s="128">
        <f t="shared" si="206"/>
        <v>0.010783532</v>
      </c>
      <c r="P440" s="128">
        <f t="shared" si="206"/>
        <v>0.0095033283</v>
      </c>
      <c r="Q440" s="128">
        <f t="shared" si="206"/>
        <v>0.0117966334</v>
      </c>
      <c r="R440" s="128">
        <f t="shared" si="206"/>
        <v>0.01432864932</v>
      </c>
      <c r="S440" s="128">
        <f t="shared" si="206"/>
        <v>0.01405185541</v>
      </c>
      <c r="T440" s="128">
        <f t="shared" si="206"/>
        <v>0.01687047162</v>
      </c>
      <c r="U440" s="157">
        <f t="shared" si="206"/>
        <v>0.01141367264</v>
      </c>
    </row>
    <row r="441" ht="15.75" customHeight="1">
      <c r="A441" s="145" t="s">
        <v>446</v>
      </c>
      <c r="B441" s="128">
        <f t="shared" ref="B441:U441" si="207">B217/B$12</f>
        <v>0.01189926889</v>
      </c>
      <c r="C441" s="128">
        <f t="shared" si="207"/>
        <v>0.001577645823</v>
      </c>
      <c r="D441" s="128">
        <f t="shared" si="207"/>
        <v>0.002107650772</v>
      </c>
      <c r="E441" s="128">
        <f t="shared" si="207"/>
        <v>0.00176471468</v>
      </c>
      <c r="F441" s="128">
        <f t="shared" si="207"/>
        <v>0.002115268173</v>
      </c>
      <c r="G441" s="128">
        <f t="shared" si="207"/>
        <v>0.01250410142</v>
      </c>
      <c r="H441" s="128">
        <f t="shared" si="207"/>
        <v>0.01036793012</v>
      </c>
      <c r="I441" s="128">
        <f t="shared" si="207"/>
        <v>0.003119917774</v>
      </c>
      <c r="J441" s="128">
        <f t="shared" si="207"/>
        <v>0.003589675536</v>
      </c>
      <c r="K441" s="128">
        <f t="shared" si="207"/>
        <v>0.004976935413</v>
      </c>
      <c r="L441" s="128">
        <f t="shared" si="207"/>
        <v>0.003624025349</v>
      </c>
      <c r="M441" s="128">
        <f t="shared" si="207"/>
        <v>0.004112071925</v>
      </c>
      <c r="N441" s="128">
        <f t="shared" si="207"/>
        <v>0.002540860557</v>
      </c>
      <c r="O441" s="128">
        <f t="shared" si="207"/>
        <v>0.008070453428</v>
      </c>
      <c r="P441" s="128">
        <f t="shared" si="207"/>
        <v>0.009127466327</v>
      </c>
      <c r="Q441" s="128">
        <f t="shared" si="207"/>
        <v>0.01180564947</v>
      </c>
      <c r="R441" s="128">
        <f t="shared" si="207"/>
        <v>0.006307017155</v>
      </c>
      <c r="S441" s="128">
        <f t="shared" si="207"/>
        <v>0.003205898854</v>
      </c>
      <c r="T441" s="128">
        <f t="shared" si="207"/>
        <v>0.005719315244</v>
      </c>
      <c r="U441" s="157">
        <f t="shared" si="207"/>
        <v>0.01111875707</v>
      </c>
    </row>
    <row r="442" ht="15.75" customHeight="1">
      <c r="A442" s="145" t="s">
        <v>462</v>
      </c>
      <c r="B442" s="128">
        <f t="shared" ref="B442:U442" si="208">B218/B$12</f>
        <v>0.002268074736</v>
      </c>
      <c r="C442" s="128">
        <f t="shared" si="208"/>
        <v>0.003532765187</v>
      </c>
      <c r="D442" s="128">
        <f t="shared" si="208"/>
        <v>0.003332095507</v>
      </c>
      <c r="E442" s="128">
        <f t="shared" si="208"/>
        <v>0.002567310904</v>
      </c>
      <c r="F442" s="128">
        <f t="shared" si="208"/>
        <v>0.002963765576</v>
      </c>
      <c r="G442" s="128">
        <f t="shared" si="208"/>
        <v>0.00216256525</v>
      </c>
      <c r="H442" s="128">
        <f t="shared" si="208"/>
        <v>0.005215427895</v>
      </c>
      <c r="I442" s="128">
        <f t="shared" si="208"/>
        <v>0.003879730943</v>
      </c>
      <c r="J442" s="128">
        <f t="shared" si="208"/>
        <v>0.002290823436</v>
      </c>
      <c r="K442" s="128">
        <f t="shared" si="208"/>
        <v>0.002151751028</v>
      </c>
      <c r="L442" s="128">
        <f t="shared" si="208"/>
        <v>0.001403410899</v>
      </c>
      <c r="M442" s="128">
        <f t="shared" si="208"/>
        <v>0.001353390663</v>
      </c>
      <c r="N442" s="128">
        <f t="shared" si="208"/>
        <v>0.001204166829</v>
      </c>
      <c r="O442" s="128">
        <f t="shared" si="208"/>
        <v>0.002203580245</v>
      </c>
      <c r="P442" s="128">
        <f t="shared" si="208"/>
        <v>0.003241809519</v>
      </c>
      <c r="Q442" s="128">
        <f t="shared" si="208"/>
        <v>0.002023207379</v>
      </c>
      <c r="R442" s="128">
        <f t="shared" si="208"/>
        <v>0.001656101778</v>
      </c>
      <c r="S442" s="128">
        <f t="shared" si="208"/>
        <v>0.00154484251</v>
      </c>
      <c r="T442" s="128">
        <f t="shared" si="208"/>
        <v>0.001282986324</v>
      </c>
      <c r="U442" s="157">
        <f t="shared" si="208"/>
        <v>0.0008216553127</v>
      </c>
    </row>
    <row r="443" ht="15.75" customHeight="1">
      <c r="A443" s="145" t="s">
        <v>454</v>
      </c>
      <c r="B443" s="128">
        <f t="shared" ref="B443:U443" si="209">B219/B$12</f>
        <v>0.002008123477</v>
      </c>
      <c r="C443" s="128">
        <f t="shared" si="209"/>
        <v>0.001969637577</v>
      </c>
      <c r="D443" s="128">
        <f t="shared" si="209"/>
        <v>0.002087577908</v>
      </c>
      <c r="E443" s="128">
        <f t="shared" si="209"/>
        <v>0.001540386542</v>
      </c>
      <c r="F443" s="128">
        <f t="shared" si="209"/>
        <v>0.001075560088</v>
      </c>
      <c r="G443" s="128">
        <f t="shared" si="209"/>
        <v>0.002803877703</v>
      </c>
      <c r="H443" s="128">
        <f t="shared" si="209"/>
        <v>0.002998223275</v>
      </c>
      <c r="I443" s="128">
        <f t="shared" si="209"/>
        <v>0.003390536163</v>
      </c>
      <c r="J443" s="128">
        <f t="shared" si="209"/>
        <v>0.001779908433</v>
      </c>
      <c r="K443" s="128">
        <f t="shared" si="209"/>
        <v>0.001399447097</v>
      </c>
      <c r="L443" s="128">
        <f t="shared" si="209"/>
        <v>0.00209639951</v>
      </c>
      <c r="M443" s="128">
        <f t="shared" si="209"/>
        <v>0.0019682053</v>
      </c>
      <c r="N443" s="128">
        <f t="shared" si="209"/>
        <v>0.001259005546</v>
      </c>
      <c r="O443" s="128">
        <f t="shared" si="209"/>
        <v>0.002088943122</v>
      </c>
      <c r="P443" s="128">
        <f t="shared" si="209"/>
        <v>0.0009780953622</v>
      </c>
      <c r="Q443" s="128">
        <f t="shared" si="209"/>
        <v>0.001260447378</v>
      </c>
      <c r="R443" s="128">
        <f t="shared" si="209"/>
        <v>0.001308568642</v>
      </c>
      <c r="S443" s="128">
        <f t="shared" si="209"/>
        <v>0.0008114931474</v>
      </c>
      <c r="T443" s="128">
        <f t="shared" si="209"/>
        <v>0.0004933197759</v>
      </c>
      <c r="U443" s="157">
        <f t="shared" si="209"/>
        <v>0.0005106000872</v>
      </c>
    </row>
    <row r="444" ht="15.75" customHeight="1">
      <c r="A444" s="145" t="s">
        <v>460</v>
      </c>
      <c r="B444" s="128">
        <f t="shared" ref="B444:U444" si="210">B220/B$12</f>
        <v>0</v>
      </c>
      <c r="C444" s="128">
        <f t="shared" si="210"/>
        <v>0.0001209851092</v>
      </c>
      <c r="D444" s="128">
        <f t="shared" si="210"/>
        <v>0</v>
      </c>
      <c r="E444" s="128">
        <f t="shared" si="210"/>
        <v>0.00001495520915</v>
      </c>
      <c r="F444" s="128">
        <f t="shared" si="210"/>
        <v>0</v>
      </c>
      <c r="G444" s="128">
        <f t="shared" si="210"/>
        <v>0.000005965697241</v>
      </c>
      <c r="H444" s="128">
        <f t="shared" si="210"/>
        <v>0.0000222090613</v>
      </c>
      <c r="I444" s="128">
        <f t="shared" si="210"/>
        <v>0.000002602099895</v>
      </c>
      <c r="J444" s="128">
        <f t="shared" si="210"/>
        <v>0.000001658814943</v>
      </c>
      <c r="K444" s="128">
        <f t="shared" si="210"/>
        <v>0.000004044644789</v>
      </c>
      <c r="L444" s="128">
        <f t="shared" si="210"/>
        <v>0</v>
      </c>
      <c r="M444" s="128">
        <f t="shared" si="210"/>
        <v>0</v>
      </c>
      <c r="N444" s="128">
        <f t="shared" si="210"/>
        <v>0</v>
      </c>
      <c r="O444" s="128">
        <f t="shared" si="210"/>
        <v>0</v>
      </c>
      <c r="P444" s="128">
        <f t="shared" si="210"/>
        <v>0</v>
      </c>
      <c r="Q444" s="128">
        <f t="shared" si="210"/>
        <v>0</v>
      </c>
      <c r="R444" s="128">
        <f t="shared" si="210"/>
        <v>0</v>
      </c>
      <c r="S444" s="128">
        <f t="shared" si="210"/>
        <v>0.000004007373567</v>
      </c>
      <c r="T444" s="128">
        <f t="shared" si="210"/>
        <v>0.0001242172098</v>
      </c>
      <c r="U444" s="157">
        <f t="shared" si="210"/>
        <v>0.00007482932312</v>
      </c>
    </row>
    <row r="445" ht="15.75" customHeight="1">
      <c r="A445" s="145" t="s">
        <v>464</v>
      </c>
      <c r="B445" s="128">
        <f t="shared" ref="B445:U445" si="211">B221/B$12</f>
        <v>0</v>
      </c>
      <c r="C445" s="128">
        <f t="shared" si="211"/>
        <v>0</v>
      </c>
      <c r="D445" s="128">
        <f t="shared" si="211"/>
        <v>0.00001003643225</v>
      </c>
      <c r="E445" s="128">
        <f t="shared" si="211"/>
        <v>0.000009970139432</v>
      </c>
      <c r="F445" s="128">
        <f t="shared" si="211"/>
        <v>0.000007967111763</v>
      </c>
      <c r="G445" s="128">
        <f t="shared" si="211"/>
        <v>0.000008948545861</v>
      </c>
      <c r="H445" s="128">
        <f t="shared" si="211"/>
        <v>0.000007403020432</v>
      </c>
      <c r="I445" s="128">
        <f t="shared" si="211"/>
        <v>0.000002602099895</v>
      </c>
      <c r="J445" s="128">
        <f t="shared" si="211"/>
        <v>0.00001327051954</v>
      </c>
      <c r="K445" s="128">
        <f t="shared" si="211"/>
        <v>0.000006066967184</v>
      </c>
      <c r="L445" s="128">
        <f t="shared" si="211"/>
        <v>0.00000653762841</v>
      </c>
      <c r="M445" s="128">
        <f t="shared" si="211"/>
        <v>0</v>
      </c>
      <c r="N445" s="128">
        <f t="shared" si="211"/>
        <v>0.000002284946544</v>
      </c>
      <c r="O445" s="128">
        <f t="shared" si="211"/>
        <v>0.00001018996645</v>
      </c>
      <c r="P445" s="128">
        <f t="shared" si="211"/>
        <v>0</v>
      </c>
      <c r="Q445" s="128">
        <f t="shared" si="211"/>
        <v>0.000005409645398</v>
      </c>
      <c r="R445" s="128">
        <f t="shared" si="211"/>
        <v>0.000001773128242</v>
      </c>
      <c r="S445" s="128">
        <f t="shared" si="211"/>
        <v>0</v>
      </c>
      <c r="T445" s="128">
        <f t="shared" si="211"/>
        <v>0</v>
      </c>
      <c r="U445" s="157">
        <f t="shared" si="211"/>
        <v>0.00007042759823</v>
      </c>
    </row>
    <row r="446" ht="15.75" customHeight="1">
      <c r="A446" s="145" t="s">
        <v>452</v>
      </c>
      <c r="B446" s="128">
        <f t="shared" ref="B446:U446" si="212">B222/B$12</f>
        <v>0</v>
      </c>
      <c r="C446" s="128">
        <f t="shared" si="212"/>
        <v>0</v>
      </c>
      <c r="D446" s="128">
        <f t="shared" si="212"/>
        <v>0</v>
      </c>
      <c r="E446" s="128">
        <f t="shared" si="212"/>
        <v>0.000004985069716</v>
      </c>
      <c r="F446" s="128">
        <f t="shared" si="212"/>
        <v>0.00356926607</v>
      </c>
      <c r="G446" s="128">
        <f t="shared" si="212"/>
        <v>0</v>
      </c>
      <c r="H446" s="128">
        <f t="shared" si="212"/>
        <v>0.0001147468167</v>
      </c>
      <c r="I446" s="128">
        <f t="shared" si="212"/>
        <v>0.00008066509673</v>
      </c>
      <c r="J446" s="128">
        <f t="shared" si="212"/>
        <v>0.00003483511379</v>
      </c>
      <c r="K446" s="128">
        <f t="shared" si="212"/>
        <v>0.00001213393437</v>
      </c>
      <c r="L446" s="128">
        <f t="shared" si="212"/>
        <v>0.0001612615008</v>
      </c>
      <c r="M446" s="128">
        <f t="shared" si="212"/>
        <v>0.00006387684544</v>
      </c>
      <c r="N446" s="128">
        <f t="shared" si="212"/>
        <v>0.00004569893087</v>
      </c>
      <c r="O446" s="128">
        <f t="shared" si="212"/>
        <v>0.00008916220643</v>
      </c>
      <c r="P446" s="128">
        <f t="shared" si="212"/>
        <v>0.0003886754496</v>
      </c>
      <c r="Q446" s="128">
        <f t="shared" si="212"/>
        <v>0.000476048795</v>
      </c>
      <c r="R446" s="128">
        <f t="shared" si="212"/>
        <v>0.00003014318011</v>
      </c>
      <c r="S446" s="128">
        <f t="shared" si="212"/>
        <v>0.0002865272101</v>
      </c>
      <c r="T446" s="128">
        <f t="shared" si="212"/>
        <v>0.0001455115886</v>
      </c>
      <c r="U446" s="157">
        <f t="shared" si="212"/>
        <v>0.0000293448326</v>
      </c>
    </row>
    <row r="447" ht="15.75" customHeight="1">
      <c r="A447" s="145" t="s">
        <v>458</v>
      </c>
      <c r="B447" s="128">
        <f t="shared" ref="B447:U447" si="213">B223/B$12</f>
        <v>0.00004549147035</v>
      </c>
      <c r="C447" s="128">
        <f t="shared" si="213"/>
        <v>0.000009678808732</v>
      </c>
      <c r="D447" s="128">
        <f t="shared" si="213"/>
        <v>0.00009032789024</v>
      </c>
      <c r="E447" s="128">
        <f t="shared" si="213"/>
        <v>0</v>
      </c>
      <c r="F447" s="128">
        <f t="shared" si="213"/>
        <v>0</v>
      </c>
      <c r="G447" s="128">
        <f t="shared" si="213"/>
        <v>0.00001789709172</v>
      </c>
      <c r="H447" s="128">
        <f t="shared" si="213"/>
        <v>0.00008143322476</v>
      </c>
      <c r="I447" s="128">
        <f t="shared" si="213"/>
        <v>0</v>
      </c>
      <c r="J447" s="128">
        <f t="shared" si="213"/>
        <v>0</v>
      </c>
      <c r="K447" s="128">
        <f t="shared" si="213"/>
        <v>0.000006066967184</v>
      </c>
      <c r="L447" s="128">
        <f t="shared" si="213"/>
        <v>0</v>
      </c>
      <c r="M447" s="128">
        <f t="shared" si="213"/>
        <v>0</v>
      </c>
      <c r="N447" s="128">
        <f t="shared" si="213"/>
        <v>0.000004569893087</v>
      </c>
      <c r="O447" s="128">
        <f t="shared" si="213"/>
        <v>0.00002802240774</v>
      </c>
      <c r="P447" s="128">
        <f t="shared" si="213"/>
        <v>0</v>
      </c>
      <c r="Q447" s="128">
        <f t="shared" si="213"/>
        <v>0</v>
      </c>
      <c r="R447" s="128">
        <f t="shared" si="213"/>
        <v>0</v>
      </c>
      <c r="S447" s="128">
        <f t="shared" si="213"/>
        <v>0.000002003686784</v>
      </c>
      <c r="T447" s="128">
        <f t="shared" si="213"/>
        <v>0.000007098126272</v>
      </c>
      <c r="U447" s="157">
        <f t="shared" si="213"/>
        <v>0.00001760689956</v>
      </c>
    </row>
    <row r="448" ht="15.75" customHeight="1">
      <c r="A448" s="145" t="s">
        <v>450</v>
      </c>
      <c r="B448" s="128">
        <f t="shared" ref="B448:U448" si="214">B224/B$12</f>
        <v>0</v>
      </c>
      <c r="C448" s="128">
        <f t="shared" si="214"/>
        <v>0.00003871523493</v>
      </c>
      <c r="D448" s="128">
        <f t="shared" si="214"/>
        <v>0.00001505464837</v>
      </c>
      <c r="E448" s="128">
        <f t="shared" si="214"/>
        <v>0</v>
      </c>
      <c r="F448" s="128">
        <f t="shared" si="214"/>
        <v>0</v>
      </c>
      <c r="G448" s="128">
        <f t="shared" si="214"/>
        <v>0.00000298284862</v>
      </c>
      <c r="H448" s="128">
        <f t="shared" si="214"/>
        <v>0</v>
      </c>
      <c r="I448" s="128">
        <f t="shared" si="214"/>
        <v>0.000002602099895</v>
      </c>
      <c r="J448" s="128">
        <f t="shared" si="214"/>
        <v>0.00002156459425</v>
      </c>
      <c r="K448" s="128">
        <f t="shared" si="214"/>
        <v>0.000004044644789</v>
      </c>
      <c r="L448" s="128">
        <f t="shared" si="214"/>
        <v>0.00000217920947</v>
      </c>
      <c r="M448" s="128">
        <f t="shared" si="214"/>
        <v>0.0000099807571</v>
      </c>
      <c r="N448" s="128">
        <f t="shared" si="214"/>
        <v>0.000002284946544</v>
      </c>
      <c r="O448" s="128">
        <f t="shared" si="214"/>
        <v>0</v>
      </c>
      <c r="P448" s="128">
        <f t="shared" si="214"/>
        <v>0.000004271158787</v>
      </c>
      <c r="Q448" s="128">
        <f t="shared" si="214"/>
        <v>0</v>
      </c>
      <c r="R448" s="128">
        <f t="shared" si="214"/>
        <v>0.000003546256483</v>
      </c>
      <c r="S448" s="128">
        <f t="shared" si="214"/>
        <v>0.000002003686784</v>
      </c>
      <c r="T448" s="128">
        <f t="shared" si="214"/>
        <v>0</v>
      </c>
      <c r="U448" s="157">
        <f t="shared" si="214"/>
        <v>0.00000146724163</v>
      </c>
    </row>
    <row r="449" ht="15.75" customHeight="1">
      <c r="A449" s="145" t="s">
        <v>466</v>
      </c>
      <c r="B449" s="128">
        <f t="shared" ref="B449:U449" si="215">B225/B$12</f>
        <v>0.00001299756296</v>
      </c>
      <c r="C449" s="128">
        <f t="shared" si="215"/>
        <v>0</v>
      </c>
      <c r="D449" s="128">
        <f t="shared" si="215"/>
        <v>0</v>
      </c>
      <c r="E449" s="128">
        <f t="shared" si="215"/>
        <v>0.00001495520915</v>
      </c>
      <c r="F449" s="128">
        <f t="shared" si="215"/>
        <v>0.00002390133529</v>
      </c>
      <c r="G449" s="128">
        <f t="shared" si="215"/>
        <v>0.00002386278896</v>
      </c>
      <c r="H449" s="128">
        <f t="shared" si="215"/>
        <v>0.00003701510216</v>
      </c>
      <c r="I449" s="128">
        <f t="shared" si="215"/>
        <v>0.00001301049947</v>
      </c>
      <c r="J449" s="128">
        <f t="shared" si="215"/>
        <v>0.00003981155862</v>
      </c>
      <c r="K449" s="128">
        <f t="shared" si="215"/>
        <v>0.00002831251352</v>
      </c>
      <c r="L449" s="128">
        <f t="shared" si="215"/>
        <v>0.00001307525682</v>
      </c>
      <c r="M449" s="128">
        <f t="shared" si="215"/>
        <v>0.00001397305994</v>
      </c>
      <c r="N449" s="128">
        <f t="shared" si="215"/>
        <v>0.00001142473272</v>
      </c>
      <c r="O449" s="128">
        <f t="shared" si="215"/>
        <v>0.0000203799329</v>
      </c>
      <c r="P449" s="128">
        <f t="shared" si="215"/>
        <v>0.00003630484969</v>
      </c>
      <c r="Q449" s="128">
        <f t="shared" si="215"/>
        <v>0.00003606430265</v>
      </c>
      <c r="R449" s="128">
        <f t="shared" si="215"/>
        <v>0.00006737887318</v>
      </c>
      <c r="S449" s="128">
        <f t="shared" si="215"/>
        <v>0.0001562875691</v>
      </c>
      <c r="T449" s="128">
        <f t="shared" si="215"/>
        <v>0.00004258875763</v>
      </c>
      <c r="U449" s="157">
        <f t="shared" si="215"/>
        <v>0.00002641034934</v>
      </c>
    </row>
    <row r="450" ht="15.75" customHeight="1">
      <c r="A450" s="145" t="s">
        <v>468</v>
      </c>
      <c r="B450" s="128">
        <f t="shared" ref="B450:U450" si="216">B226/B$12</f>
        <v>0</v>
      </c>
      <c r="C450" s="128">
        <f t="shared" si="216"/>
        <v>0</v>
      </c>
      <c r="D450" s="128">
        <f t="shared" si="216"/>
        <v>0.0000200728645</v>
      </c>
      <c r="E450" s="128">
        <f t="shared" si="216"/>
        <v>0</v>
      </c>
      <c r="F450" s="128">
        <f t="shared" si="216"/>
        <v>0</v>
      </c>
      <c r="G450" s="128">
        <f t="shared" si="216"/>
        <v>0.00002386278896</v>
      </c>
      <c r="H450" s="128">
        <f t="shared" si="216"/>
        <v>0</v>
      </c>
      <c r="I450" s="128">
        <f t="shared" si="216"/>
        <v>0</v>
      </c>
      <c r="J450" s="128">
        <f t="shared" si="216"/>
        <v>0.000001658814943</v>
      </c>
      <c r="K450" s="128">
        <f t="shared" si="216"/>
        <v>0</v>
      </c>
      <c r="L450" s="128">
        <f t="shared" si="216"/>
        <v>0</v>
      </c>
      <c r="M450" s="128">
        <f t="shared" si="216"/>
        <v>0</v>
      </c>
      <c r="N450" s="128">
        <f t="shared" si="216"/>
        <v>0</v>
      </c>
      <c r="O450" s="128">
        <f t="shared" si="216"/>
        <v>0</v>
      </c>
      <c r="P450" s="128">
        <f t="shared" si="216"/>
        <v>0</v>
      </c>
      <c r="Q450" s="128">
        <f t="shared" si="216"/>
        <v>0</v>
      </c>
      <c r="R450" s="128">
        <f t="shared" si="216"/>
        <v>0</v>
      </c>
      <c r="S450" s="128">
        <f t="shared" si="216"/>
        <v>0</v>
      </c>
      <c r="T450" s="128">
        <f t="shared" si="216"/>
        <v>0</v>
      </c>
      <c r="U450" s="157">
        <f t="shared" si="216"/>
        <v>0</v>
      </c>
    </row>
    <row r="451" ht="15.75" customHeight="1">
      <c r="A451" s="145" t="s">
        <v>470</v>
      </c>
      <c r="B451" s="128">
        <f t="shared" ref="B451:U451" si="217">B227/B$12</f>
        <v>0</v>
      </c>
      <c r="C451" s="128">
        <f t="shared" si="217"/>
        <v>0</v>
      </c>
      <c r="D451" s="128">
        <f t="shared" si="217"/>
        <v>0</v>
      </c>
      <c r="E451" s="128">
        <f t="shared" si="217"/>
        <v>0</v>
      </c>
      <c r="F451" s="128">
        <f t="shared" si="217"/>
        <v>0.000007967111763</v>
      </c>
      <c r="G451" s="128">
        <f t="shared" si="217"/>
        <v>0</v>
      </c>
      <c r="H451" s="128">
        <f t="shared" si="217"/>
        <v>0</v>
      </c>
      <c r="I451" s="128">
        <f t="shared" si="217"/>
        <v>0</v>
      </c>
      <c r="J451" s="128">
        <f t="shared" si="217"/>
        <v>0</v>
      </c>
      <c r="K451" s="128">
        <f t="shared" si="217"/>
        <v>0</v>
      </c>
      <c r="L451" s="128">
        <f t="shared" si="217"/>
        <v>0</v>
      </c>
      <c r="M451" s="128">
        <f t="shared" si="217"/>
        <v>0</v>
      </c>
      <c r="N451" s="128">
        <f t="shared" si="217"/>
        <v>0</v>
      </c>
      <c r="O451" s="128">
        <f t="shared" si="217"/>
        <v>0</v>
      </c>
      <c r="P451" s="128">
        <f t="shared" si="217"/>
        <v>0</v>
      </c>
      <c r="Q451" s="128">
        <f t="shared" si="217"/>
        <v>0</v>
      </c>
      <c r="R451" s="128">
        <f t="shared" si="217"/>
        <v>0</v>
      </c>
      <c r="S451" s="128">
        <f t="shared" si="217"/>
        <v>0</v>
      </c>
      <c r="T451" s="128">
        <f t="shared" si="217"/>
        <v>0</v>
      </c>
      <c r="U451" s="157">
        <f t="shared" si="217"/>
        <v>0</v>
      </c>
    </row>
    <row r="452" ht="15.75" customHeight="1">
      <c r="A452" s="145" t="s">
        <v>480</v>
      </c>
      <c r="B452" s="128">
        <f t="shared" ref="B452:U452" si="218">B228/B$12</f>
        <v>0.01129488221</v>
      </c>
      <c r="C452" s="128">
        <f t="shared" si="218"/>
        <v>0.003382743652</v>
      </c>
      <c r="D452" s="128">
        <f t="shared" si="218"/>
        <v>0.00861125887</v>
      </c>
      <c r="E452" s="128">
        <f t="shared" si="218"/>
        <v>0.008115693498</v>
      </c>
      <c r="F452" s="128">
        <f t="shared" si="218"/>
        <v>0.01215781255</v>
      </c>
      <c r="G452" s="128">
        <f t="shared" si="218"/>
        <v>0.003424310216</v>
      </c>
      <c r="H452" s="128">
        <f t="shared" si="218"/>
        <v>0.009002072846</v>
      </c>
      <c r="I452" s="128">
        <f t="shared" si="218"/>
        <v>0.0049387856</v>
      </c>
      <c r="J452" s="128">
        <f t="shared" si="218"/>
        <v>0.01525446221</v>
      </c>
      <c r="K452" s="128">
        <f t="shared" si="218"/>
        <v>0.01729692344</v>
      </c>
      <c r="L452" s="128">
        <f t="shared" si="218"/>
        <v>0.01408858922</v>
      </c>
      <c r="M452" s="128">
        <f t="shared" si="218"/>
        <v>0.01584145767</v>
      </c>
      <c r="N452" s="128">
        <f t="shared" si="218"/>
        <v>0.01995443817</v>
      </c>
      <c r="O452" s="128">
        <f t="shared" si="218"/>
        <v>0.009611685854</v>
      </c>
      <c r="P452" s="128">
        <f t="shared" si="218"/>
        <v>0.02620355916</v>
      </c>
      <c r="Q452" s="128">
        <f t="shared" si="218"/>
        <v>0.01625418121</v>
      </c>
      <c r="R452" s="128">
        <f t="shared" si="218"/>
        <v>0.01859124961</v>
      </c>
      <c r="S452" s="128">
        <f t="shared" si="218"/>
        <v>0.02680331811</v>
      </c>
      <c r="T452" s="128">
        <f t="shared" si="218"/>
        <v>0.02898697316</v>
      </c>
      <c r="U452" s="157">
        <f t="shared" si="218"/>
        <v>0.018362529</v>
      </c>
    </row>
    <row r="453" ht="15.75" customHeight="1">
      <c r="A453" s="145" t="s">
        <v>472</v>
      </c>
      <c r="B453" s="128">
        <f t="shared" ref="B453:U453" si="219">B229/B$12</f>
        <v>0.0002924451665</v>
      </c>
      <c r="C453" s="128">
        <f t="shared" si="219"/>
        <v>0.000145182131</v>
      </c>
      <c r="D453" s="128">
        <f t="shared" si="219"/>
        <v>0.0001154189709</v>
      </c>
      <c r="E453" s="128">
        <f t="shared" si="219"/>
        <v>0.0001645073006</v>
      </c>
      <c r="F453" s="128">
        <f t="shared" si="219"/>
        <v>0.00009560534115</v>
      </c>
      <c r="G453" s="128">
        <f t="shared" si="219"/>
        <v>0.00009545115585</v>
      </c>
      <c r="H453" s="128">
        <f t="shared" si="219"/>
        <v>0.00002961208173</v>
      </c>
      <c r="I453" s="128">
        <f t="shared" si="219"/>
        <v>0.00006505249737</v>
      </c>
      <c r="J453" s="128">
        <f t="shared" si="219"/>
        <v>0.00000663525977</v>
      </c>
      <c r="K453" s="128">
        <f t="shared" si="219"/>
        <v>0.00001011161197</v>
      </c>
      <c r="L453" s="128">
        <f t="shared" si="219"/>
        <v>0.00000435841894</v>
      </c>
      <c r="M453" s="128">
        <f t="shared" si="219"/>
        <v>0.00000399230284</v>
      </c>
      <c r="N453" s="128">
        <f t="shared" si="219"/>
        <v>0.000002284946544</v>
      </c>
      <c r="O453" s="128">
        <f t="shared" si="219"/>
        <v>0.000002547491612</v>
      </c>
      <c r="P453" s="128">
        <f t="shared" si="219"/>
        <v>0.000004271158787</v>
      </c>
      <c r="Q453" s="128">
        <f t="shared" si="219"/>
        <v>0.00001262250593</v>
      </c>
      <c r="R453" s="128">
        <f t="shared" si="219"/>
        <v>0</v>
      </c>
      <c r="S453" s="128">
        <f t="shared" si="219"/>
        <v>0</v>
      </c>
      <c r="T453" s="128">
        <f t="shared" si="219"/>
        <v>0.00001064718941</v>
      </c>
      <c r="U453" s="157">
        <f t="shared" si="219"/>
        <v>0</v>
      </c>
    </row>
    <row r="454" ht="15.75" customHeight="1">
      <c r="A454" s="145" t="s">
        <v>474</v>
      </c>
      <c r="B454" s="128">
        <f t="shared" ref="B454:U454" si="220">B230/B$12</f>
        <v>0.00001299756296</v>
      </c>
      <c r="C454" s="128">
        <f t="shared" si="220"/>
        <v>0.0000145182131</v>
      </c>
      <c r="D454" s="128">
        <f t="shared" si="220"/>
        <v>0</v>
      </c>
      <c r="E454" s="128">
        <f t="shared" si="220"/>
        <v>0</v>
      </c>
      <c r="F454" s="128">
        <f t="shared" si="220"/>
        <v>0</v>
      </c>
      <c r="G454" s="128">
        <f t="shared" si="220"/>
        <v>0</v>
      </c>
      <c r="H454" s="128">
        <f t="shared" si="220"/>
        <v>0.0001961800415</v>
      </c>
      <c r="I454" s="128">
        <f t="shared" si="220"/>
        <v>0.0001092881956</v>
      </c>
      <c r="J454" s="128">
        <f t="shared" si="220"/>
        <v>0.0001675403092</v>
      </c>
      <c r="K454" s="128">
        <f t="shared" si="220"/>
        <v>0.0001840313379</v>
      </c>
      <c r="L454" s="128">
        <f t="shared" si="220"/>
        <v>0.0001460070345</v>
      </c>
      <c r="M454" s="128">
        <f t="shared" si="220"/>
        <v>0.01364369496</v>
      </c>
      <c r="N454" s="128">
        <f t="shared" si="220"/>
        <v>0.02790148224</v>
      </c>
      <c r="O454" s="128">
        <f t="shared" si="220"/>
        <v>0.0009120019972</v>
      </c>
      <c r="P454" s="128">
        <f t="shared" si="220"/>
        <v>0.002342730595</v>
      </c>
      <c r="Q454" s="128">
        <f t="shared" si="220"/>
        <v>0.002762525583</v>
      </c>
      <c r="R454" s="128">
        <f t="shared" si="220"/>
        <v>0</v>
      </c>
      <c r="S454" s="128">
        <f t="shared" si="220"/>
        <v>0</v>
      </c>
      <c r="T454" s="128">
        <f t="shared" si="220"/>
        <v>0</v>
      </c>
      <c r="U454" s="157">
        <f t="shared" si="220"/>
        <v>0</v>
      </c>
    </row>
    <row r="455" ht="15.75" customHeight="1">
      <c r="A455" s="145" t="s">
        <v>476</v>
      </c>
      <c r="B455" s="128">
        <f t="shared" ref="B455:U455" si="221">B231/B$12</f>
        <v>0.00003249390739</v>
      </c>
      <c r="C455" s="128">
        <f t="shared" si="221"/>
        <v>0.00003871523493</v>
      </c>
      <c r="D455" s="128">
        <f t="shared" si="221"/>
        <v>0.00005520037737</v>
      </c>
      <c r="E455" s="128">
        <f t="shared" si="221"/>
        <v>0.00003489548801</v>
      </c>
      <c r="F455" s="128">
        <f t="shared" si="221"/>
        <v>0.00003585200293</v>
      </c>
      <c r="G455" s="128">
        <f t="shared" si="221"/>
        <v>0.00005965697241</v>
      </c>
      <c r="H455" s="128">
        <f t="shared" si="221"/>
        <v>0.00007773171454</v>
      </c>
      <c r="I455" s="128">
        <f t="shared" si="221"/>
        <v>0.00005724619768</v>
      </c>
      <c r="J455" s="128">
        <f t="shared" si="221"/>
        <v>0.00006801141265</v>
      </c>
      <c r="K455" s="128">
        <f t="shared" si="221"/>
        <v>0.0000364018031</v>
      </c>
      <c r="L455" s="128">
        <f t="shared" si="221"/>
        <v>0.00005230102728</v>
      </c>
      <c r="M455" s="128">
        <f t="shared" si="221"/>
        <v>0.0000399230284</v>
      </c>
      <c r="N455" s="128">
        <f t="shared" si="221"/>
        <v>0.00002970430507</v>
      </c>
      <c r="O455" s="128">
        <f t="shared" si="221"/>
        <v>0.0000203799329</v>
      </c>
      <c r="P455" s="128">
        <f t="shared" si="221"/>
        <v>0.00005338948483</v>
      </c>
      <c r="Q455" s="128">
        <f t="shared" si="221"/>
        <v>0.00001803215133</v>
      </c>
      <c r="R455" s="128">
        <f t="shared" si="221"/>
        <v>0.0000212775389</v>
      </c>
      <c r="S455" s="128">
        <f t="shared" si="221"/>
        <v>0.00002604792819</v>
      </c>
      <c r="T455" s="128">
        <f t="shared" si="221"/>
        <v>0.00003016703666</v>
      </c>
      <c r="U455" s="157">
        <f t="shared" si="221"/>
        <v>0.00002347586608</v>
      </c>
    </row>
    <row r="456" ht="15.75" customHeight="1">
      <c r="A456" s="145" t="s">
        <v>478</v>
      </c>
      <c r="B456" s="128">
        <f t="shared" ref="B456:U456" si="222">B232/B$12</f>
        <v>0.008805848903</v>
      </c>
      <c r="C456" s="128">
        <f t="shared" si="222"/>
        <v>0.009857866694</v>
      </c>
      <c r="D456" s="128">
        <f t="shared" si="222"/>
        <v>0.005590292763</v>
      </c>
      <c r="E456" s="128">
        <f t="shared" si="222"/>
        <v>0.006744799326</v>
      </c>
      <c r="F456" s="128">
        <f t="shared" si="222"/>
        <v>0.007062844578</v>
      </c>
      <c r="G456" s="128">
        <f t="shared" si="222"/>
        <v>0.009130499627</v>
      </c>
      <c r="H456" s="128">
        <f t="shared" si="222"/>
        <v>0.00839132366</v>
      </c>
      <c r="I456" s="128">
        <f t="shared" si="222"/>
        <v>0.004298669026</v>
      </c>
      <c r="J456" s="128">
        <f t="shared" si="222"/>
        <v>0.003597969611</v>
      </c>
      <c r="K456" s="128">
        <f t="shared" si="222"/>
        <v>0.003735229463</v>
      </c>
      <c r="L456" s="128">
        <f t="shared" si="222"/>
        <v>0.002092041091</v>
      </c>
      <c r="M456" s="128">
        <f t="shared" si="222"/>
        <v>0.001249590789</v>
      </c>
      <c r="N456" s="128">
        <f t="shared" si="222"/>
        <v>0.001905645417</v>
      </c>
      <c r="O456" s="128">
        <f t="shared" si="222"/>
        <v>0.002094038105</v>
      </c>
      <c r="P456" s="128">
        <f t="shared" si="222"/>
        <v>0.001507719052</v>
      </c>
      <c r="Q456" s="128">
        <f t="shared" si="222"/>
        <v>0.001785182981</v>
      </c>
      <c r="R456" s="128">
        <f t="shared" si="222"/>
        <v>0.001462830799</v>
      </c>
      <c r="S456" s="128">
        <f t="shared" si="222"/>
        <v>0.001354492266</v>
      </c>
      <c r="T456" s="128">
        <f t="shared" si="222"/>
        <v>0.002219938992</v>
      </c>
      <c r="U456" s="157">
        <f t="shared" si="222"/>
        <v>0.001875134803</v>
      </c>
    </row>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paperSize="9" orientation="portrait"/>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6.57"/>
    <col customWidth="1" min="2" max="21" width="16.29"/>
    <col customWidth="1" min="22" max="27" width="8.71"/>
  </cols>
  <sheetData>
    <row r="1">
      <c r="A1" s="202" t="s">
        <v>483</v>
      </c>
      <c r="B1" s="206"/>
      <c r="C1" s="206"/>
      <c r="D1" s="206"/>
      <c r="E1" s="206"/>
      <c r="F1" s="206"/>
    </row>
    <row r="2">
      <c r="A2" s="203" t="s">
        <v>545</v>
      </c>
      <c r="B2" s="207"/>
      <c r="C2" s="207"/>
      <c r="D2" s="207"/>
      <c r="E2" s="207"/>
      <c r="F2" s="207"/>
    </row>
    <row r="3">
      <c r="A3" s="97"/>
    </row>
    <row r="4">
      <c r="A4" s="96" t="s">
        <v>485</v>
      </c>
    </row>
    <row r="5">
      <c r="A5" s="96" t="s">
        <v>486</v>
      </c>
    </row>
    <row r="6">
      <c r="A6" s="96" t="s">
        <v>487</v>
      </c>
    </row>
    <row r="7">
      <c r="A7" s="97"/>
    </row>
    <row r="8">
      <c r="A8" s="96" t="s">
        <v>488</v>
      </c>
    </row>
    <row r="9">
      <c r="A9" s="96"/>
    </row>
    <row r="10">
      <c r="A10" s="98" t="s">
        <v>489</v>
      </c>
    </row>
    <row r="11">
      <c r="A11" s="158" t="s">
        <v>490</v>
      </c>
      <c r="B11" s="100" t="s">
        <v>491</v>
      </c>
      <c r="C11" s="100" t="s">
        <v>492</v>
      </c>
      <c r="D11" s="100" t="s">
        <v>493</v>
      </c>
      <c r="E11" s="100" t="s">
        <v>494</v>
      </c>
      <c r="F11" s="100" t="s">
        <v>495</v>
      </c>
      <c r="G11" s="100" t="s">
        <v>496</v>
      </c>
      <c r="H11" s="100" t="s">
        <v>497</v>
      </c>
      <c r="I11" s="100" t="s">
        <v>498</v>
      </c>
      <c r="J11" s="100" t="s">
        <v>499</v>
      </c>
      <c r="K11" s="100" t="s">
        <v>500</v>
      </c>
      <c r="L11" s="100" t="s">
        <v>501</v>
      </c>
      <c r="M11" s="100" t="s">
        <v>502</v>
      </c>
      <c r="N11" s="100" t="s">
        <v>503</v>
      </c>
      <c r="O11" s="100" t="s">
        <v>504</v>
      </c>
      <c r="P11" s="100" t="s">
        <v>505</v>
      </c>
      <c r="Q11" s="100" t="s">
        <v>506</v>
      </c>
      <c r="R11" s="100" t="s">
        <v>507</v>
      </c>
      <c r="S11" s="100" t="s">
        <v>508</v>
      </c>
      <c r="T11" s="100" t="s">
        <v>509</v>
      </c>
      <c r="U11" s="101" t="s">
        <v>510</v>
      </c>
    </row>
    <row r="12">
      <c r="A12" s="176" t="s">
        <v>511</v>
      </c>
      <c r="B12" s="204">
        <v>768728.0</v>
      </c>
      <c r="C12" s="204">
        <v>894783.0</v>
      </c>
      <c r="D12" s="204">
        <v>992781.0</v>
      </c>
      <c r="E12" s="204">
        <v>1051289.0</v>
      </c>
      <c r="F12" s="204">
        <v>1266723.0</v>
      </c>
      <c r="G12" s="204">
        <v>1545951.0</v>
      </c>
      <c r="H12" s="204">
        <v>1045775.0</v>
      </c>
      <c r="I12" s="204">
        <v>1459658.0</v>
      </c>
      <c r="J12" s="204">
        <v>1982327.0</v>
      </c>
      <c r="K12" s="204">
        <v>1849168.0</v>
      </c>
      <c r="L12" s="204">
        <v>1697880.0</v>
      </c>
      <c r="M12" s="204">
        <v>1716705.0</v>
      </c>
      <c r="N12" s="204">
        <v>1484126.0</v>
      </c>
      <c r="O12" s="204">
        <v>1414125.0</v>
      </c>
      <c r="P12" s="204">
        <v>1793409.0</v>
      </c>
      <c r="Q12" s="204">
        <v>2673157.0</v>
      </c>
      <c r="R12" s="204">
        <v>2533066.0</v>
      </c>
      <c r="S12" s="204">
        <v>2392928.0</v>
      </c>
      <c r="T12" s="204">
        <v>3154934.0</v>
      </c>
      <c r="U12" s="204">
        <v>4023230.0</v>
      </c>
    </row>
    <row r="13">
      <c r="A13" s="176" t="s">
        <v>101</v>
      </c>
      <c r="B13" s="204"/>
      <c r="C13" s="204"/>
      <c r="D13" s="204"/>
      <c r="E13" s="204"/>
      <c r="F13" s="204"/>
      <c r="G13" s="204"/>
      <c r="H13" s="204"/>
      <c r="I13" s="204"/>
      <c r="J13" s="204"/>
      <c r="K13" s="204"/>
      <c r="L13" s="204"/>
      <c r="M13" s="204"/>
      <c r="N13" s="204"/>
      <c r="O13" s="204"/>
      <c r="P13" s="204"/>
      <c r="Q13" s="204"/>
      <c r="R13" s="204"/>
      <c r="S13" s="204"/>
      <c r="T13" s="204"/>
      <c r="U13" s="204"/>
    </row>
    <row r="14">
      <c r="A14" s="176" t="s">
        <v>2</v>
      </c>
      <c r="B14" s="204">
        <v>0.0</v>
      </c>
      <c r="C14" s="204">
        <v>0.0</v>
      </c>
      <c r="D14" s="204">
        <v>0.0</v>
      </c>
      <c r="E14" s="204">
        <v>1.0</v>
      </c>
      <c r="F14" s="204">
        <v>0.0</v>
      </c>
      <c r="G14" s="204">
        <v>0.0</v>
      </c>
      <c r="H14" s="204">
        <v>0.0</v>
      </c>
      <c r="I14" s="204">
        <v>0.0</v>
      </c>
      <c r="J14" s="204">
        <v>0.0</v>
      </c>
      <c r="K14" s="204">
        <v>0.0</v>
      </c>
      <c r="L14" s="204">
        <v>0.0</v>
      </c>
      <c r="M14" s="204">
        <v>0.0</v>
      </c>
      <c r="N14" s="204">
        <v>0.0</v>
      </c>
      <c r="O14" s="204">
        <v>0.0</v>
      </c>
      <c r="P14" s="204">
        <v>0.0</v>
      </c>
      <c r="Q14" s="204">
        <v>0.0</v>
      </c>
      <c r="R14" s="204">
        <v>0.0</v>
      </c>
      <c r="S14" s="204">
        <v>0.0</v>
      </c>
      <c r="T14" s="204">
        <v>0.0</v>
      </c>
      <c r="U14" s="204">
        <v>0.0</v>
      </c>
    </row>
    <row r="15">
      <c r="A15" s="176" t="s">
        <v>70</v>
      </c>
      <c r="B15" s="204">
        <v>0.0</v>
      </c>
      <c r="C15" s="204">
        <v>0.0</v>
      </c>
      <c r="D15" s="204">
        <v>792.0</v>
      </c>
      <c r="E15" s="204">
        <v>0.0</v>
      </c>
      <c r="F15" s="204">
        <v>0.0</v>
      </c>
      <c r="G15" s="204">
        <v>0.0</v>
      </c>
      <c r="H15" s="204">
        <v>0.0</v>
      </c>
      <c r="I15" s="204">
        <v>0.0</v>
      </c>
      <c r="J15" s="204">
        <v>0.0</v>
      </c>
      <c r="K15" s="204">
        <v>0.0</v>
      </c>
      <c r="L15" s="204">
        <v>0.0</v>
      </c>
      <c r="M15" s="204">
        <v>0.0</v>
      </c>
      <c r="N15" s="204">
        <v>0.0</v>
      </c>
      <c r="O15" s="204">
        <v>0.0</v>
      </c>
      <c r="P15" s="204">
        <v>0.0</v>
      </c>
      <c r="Q15" s="204"/>
      <c r="R15" s="204"/>
      <c r="S15" s="204">
        <v>35.0</v>
      </c>
      <c r="T15" s="204"/>
      <c r="U15" s="204"/>
    </row>
    <row r="16">
      <c r="A16" s="176" t="s">
        <v>512</v>
      </c>
      <c r="B16" s="204"/>
      <c r="C16" s="204"/>
      <c r="D16" s="204"/>
      <c r="E16" s="204"/>
      <c r="F16" s="204"/>
      <c r="G16" s="204"/>
      <c r="H16" s="204"/>
      <c r="I16" s="204"/>
      <c r="J16" s="204"/>
      <c r="K16" s="204"/>
      <c r="L16" s="204"/>
      <c r="M16" s="204"/>
      <c r="N16" s="204"/>
      <c r="O16" s="204"/>
      <c r="P16" s="204"/>
      <c r="Q16" s="204"/>
      <c r="R16" s="204"/>
      <c r="S16" s="204"/>
      <c r="T16" s="204"/>
      <c r="U16" s="204"/>
    </row>
    <row r="17">
      <c r="A17" s="176" t="s">
        <v>55</v>
      </c>
      <c r="B17" s="204"/>
      <c r="C17" s="204"/>
      <c r="D17" s="204"/>
      <c r="E17" s="204"/>
      <c r="F17" s="204"/>
      <c r="G17" s="204"/>
      <c r="H17" s="204"/>
      <c r="I17" s="204"/>
      <c r="J17" s="204"/>
      <c r="K17" s="204"/>
      <c r="L17" s="204"/>
      <c r="M17" s="204"/>
      <c r="N17" s="204"/>
      <c r="O17" s="204"/>
      <c r="P17" s="204"/>
      <c r="Q17" s="204"/>
      <c r="R17" s="204"/>
      <c r="S17" s="204"/>
      <c r="T17" s="204"/>
      <c r="U17" s="204"/>
    </row>
    <row r="18">
      <c r="A18" s="176" t="s">
        <v>102</v>
      </c>
      <c r="B18" s="204"/>
      <c r="C18" s="204">
        <v>0.0</v>
      </c>
      <c r="D18" s="204">
        <v>0.0</v>
      </c>
      <c r="E18" s="204">
        <v>0.0</v>
      </c>
      <c r="F18" s="204">
        <v>0.0</v>
      </c>
      <c r="G18" s="204"/>
      <c r="H18" s="204">
        <v>0.0</v>
      </c>
      <c r="I18" s="204">
        <v>0.0</v>
      </c>
      <c r="J18" s="204">
        <v>0.0</v>
      </c>
      <c r="K18" s="204">
        <v>0.0</v>
      </c>
      <c r="L18" s="204">
        <v>0.0</v>
      </c>
      <c r="M18" s="204">
        <v>0.0</v>
      </c>
      <c r="N18" s="204">
        <v>35.0</v>
      </c>
      <c r="O18" s="204">
        <v>321.0</v>
      </c>
      <c r="P18" s="204">
        <v>0.0</v>
      </c>
      <c r="Q18" s="204">
        <v>0.0</v>
      </c>
      <c r="R18" s="204">
        <v>0.0</v>
      </c>
      <c r="S18" s="204">
        <v>0.0</v>
      </c>
      <c r="T18" s="204">
        <v>0.0</v>
      </c>
      <c r="U18" s="204">
        <v>25.0</v>
      </c>
    </row>
    <row r="19">
      <c r="A19" s="176" t="s">
        <v>78</v>
      </c>
      <c r="B19" s="204"/>
      <c r="C19" s="204"/>
      <c r="D19" s="204"/>
      <c r="E19" s="204"/>
      <c r="F19" s="204"/>
      <c r="G19" s="204"/>
      <c r="H19" s="204"/>
      <c r="I19" s="204"/>
      <c r="J19" s="204"/>
      <c r="K19" s="204"/>
      <c r="L19" s="204"/>
      <c r="M19" s="204"/>
      <c r="N19" s="204"/>
      <c r="O19" s="204"/>
      <c r="P19" s="204"/>
      <c r="Q19" s="204"/>
      <c r="R19" s="204"/>
      <c r="S19" s="204"/>
      <c r="T19" s="204"/>
      <c r="U19" s="204"/>
    </row>
    <row r="20">
      <c r="A20" s="176" t="s">
        <v>4</v>
      </c>
      <c r="B20" s="204">
        <v>66.0</v>
      </c>
      <c r="C20" s="204">
        <v>37.0</v>
      </c>
      <c r="D20" s="204">
        <v>37.0</v>
      </c>
      <c r="E20" s="204">
        <v>65.0</v>
      </c>
      <c r="F20" s="204">
        <v>313.0</v>
      </c>
      <c r="G20" s="204">
        <v>12438.0</v>
      </c>
      <c r="H20" s="204">
        <v>9105.0</v>
      </c>
      <c r="I20" s="204">
        <v>5057.0</v>
      </c>
      <c r="J20" s="204">
        <v>4751.0</v>
      </c>
      <c r="K20" s="204">
        <v>2945.0</v>
      </c>
      <c r="L20" s="204">
        <v>2615.0</v>
      </c>
      <c r="M20" s="204">
        <v>847.0</v>
      </c>
      <c r="N20" s="204">
        <v>244.0</v>
      </c>
      <c r="O20" s="204">
        <v>265.0</v>
      </c>
      <c r="P20" s="204">
        <v>666.0</v>
      </c>
      <c r="Q20" s="204">
        <v>0.0</v>
      </c>
      <c r="R20" s="204">
        <v>101.0</v>
      </c>
      <c r="S20" s="204">
        <v>0.0</v>
      </c>
      <c r="T20" s="204">
        <v>0.0</v>
      </c>
      <c r="U20" s="204">
        <v>0.0</v>
      </c>
    </row>
    <row r="21" ht="15.75" customHeight="1">
      <c r="A21" s="176" t="s">
        <v>5</v>
      </c>
      <c r="B21" s="204"/>
      <c r="C21" s="204"/>
      <c r="D21" s="204"/>
      <c r="E21" s="204"/>
      <c r="F21" s="204"/>
      <c r="G21" s="204"/>
      <c r="H21" s="204"/>
      <c r="I21" s="204"/>
      <c r="J21" s="204"/>
      <c r="K21" s="204"/>
      <c r="L21" s="204"/>
      <c r="M21" s="204"/>
      <c r="N21" s="204"/>
      <c r="O21" s="204"/>
      <c r="P21" s="204"/>
      <c r="Q21" s="204"/>
      <c r="R21" s="204"/>
      <c r="S21" s="204"/>
      <c r="T21" s="204"/>
      <c r="U21" s="204"/>
    </row>
    <row r="22" ht="15.75" customHeight="1">
      <c r="A22" s="176" t="s">
        <v>103</v>
      </c>
      <c r="B22" s="204"/>
      <c r="C22" s="204"/>
      <c r="D22" s="204">
        <v>59.0</v>
      </c>
      <c r="E22" s="204">
        <v>259.0</v>
      </c>
      <c r="F22" s="204">
        <v>50.0</v>
      </c>
      <c r="G22" s="204">
        <v>390.0</v>
      </c>
      <c r="H22" s="204">
        <v>0.0</v>
      </c>
      <c r="I22" s="204">
        <v>0.0</v>
      </c>
      <c r="J22" s="204">
        <v>3.0</v>
      </c>
      <c r="K22" s="204">
        <v>0.0</v>
      </c>
      <c r="L22" s="204">
        <v>0.0</v>
      </c>
      <c r="M22" s="204">
        <v>0.0</v>
      </c>
      <c r="N22" s="204">
        <v>0.0</v>
      </c>
      <c r="O22" s="204">
        <v>0.0</v>
      </c>
      <c r="P22" s="204">
        <v>0.0</v>
      </c>
      <c r="Q22" s="204">
        <v>0.0</v>
      </c>
      <c r="R22" s="204">
        <v>0.0</v>
      </c>
      <c r="S22" s="204">
        <v>0.0</v>
      </c>
      <c r="T22" s="204">
        <v>0.0</v>
      </c>
      <c r="U22" s="204">
        <v>0.0</v>
      </c>
    </row>
    <row r="23" ht="15.75" customHeight="1">
      <c r="A23" s="176" t="s">
        <v>6</v>
      </c>
      <c r="B23" s="204">
        <v>365.0</v>
      </c>
      <c r="C23" s="204">
        <v>227.0</v>
      </c>
      <c r="D23" s="204">
        <v>360.0</v>
      </c>
      <c r="E23" s="204">
        <v>274.0</v>
      </c>
      <c r="F23" s="204">
        <v>323.0</v>
      </c>
      <c r="G23" s="204">
        <v>645.0</v>
      </c>
      <c r="H23" s="204">
        <v>881.0</v>
      </c>
      <c r="I23" s="204">
        <v>996.0</v>
      </c>
      <c r="J23" s="204">
        <v>2129.0</v>
      </c>
      <c r="K23" s="204">
        <v>712.0</v>
      </c>
      <c r="L23" s="204">
        <v>618.0</v>
      </c>
      <c r="M23" s="204">
        <v>627.0</v>
      </c>
      <c r="N23" s="204">
        <v>742.0</v>
      </c>
      <c r="O23" s="204">
        <v>632.0</v>
      </c>
      <c r="P23" s="204">
        <v>959.0</v>
      </c>
      <c r="Q23" s="204">
        <v>444.0</v>
      </c>
      <c r="R23" s="204">
        <v>543.0</v>
      </c>
      <c r="S23" s="204">
        <v>214.0</v>
      </c>
      <c r="T23" s="204">
        <v>512.0</v>
      </c>
      <c r="U23" s="204">
        <v>371.0</v>
      </c>
    </row>
    <row r="24" ht="15.75" customHeight="1">
      <c r="A24" s="176" t="s">
        <v>104</v>
      </c>
      <c r="B24" s="204">
        <v>0.0</v>
      </c>
      <c r="C24" s="204">
        <v>0.0</v>
      </c>
      <c r="D24" s="204">
        <v>0.0</v>
      </c>
      <c r="E24" s="204">
        <v>0.0</v>
      </c>
      <c r="F24" s="204">
        <v>0.0</v>
      </c>
      <c r="G24" s="204">
        <v>0.0</v>
      </c>
      <c r="H24" s="204">
        <v>343.0</v>
      </c>
      <c r="I24" s="204">
        <v>189.0</v>
      </c>
      <c r="J24" s="204">
        <v>111.0</v>
      </c>
      <c r="K24" s="204">
        <v>240.0</v>
      </c>
      <c r="L24" s="204">
        <v>1161.0</v>
      </c>
      <c r="M24" s="204">
        <v>589.0</v>
      </c>
      <c r="N24" s="204">
        <v>637.0</v>
      </c>
      <c r="O24" s="204">
        <v>571.0</v>
      </c>
      <c r="P24" s="204">
        <v>554.0</v>
      </c>
      <c r="Q24" s="204">
        <v>1009.0</v>
      </c>
      <c r="R24" s="204">
        <v>1627.0</v>
      </c>
      <c r="S24" s="204">
        <v>16.0</v>
      </c>
      <c r="T24" s="204">
        <v>2801.0</v>
      </c>
      <c r="U24" s="204">
        <v>1803.0</v>
      </c>
    </row>
    <row r="25" ht="15.75" customHeight="1">
      <c r="A25" s="176" t="s">
        <v>80</v>
      </c>
      <c r="B25" s="204"/>
      <c r="C25" s="204"/>
      <c r="D25" s="204"/>
      <c r="E25" s="204"/>
      <c r="F25" s="204"/>
      <c r="G25" s="204"/>
      <c r="H25" s="204"/>
      <c r="I25" s="204"/>
      <c r="J25" s="204"/>
      <c r="K25" s="204"/>
      <c r="L25" s="204"/>
      <c r="M25" s="204"/>
      <c r="N25" s="204"/>
      <c r="O25" s="204"/>
      <c r="P25" s="204"/>
      <c r="Q25" s="204"/>
      <c r="R25" s="204"/>
      <c r="S25" s="204"/>
      <c r="T25" s="204"/>
      <c r="U25" s="204"/>
    </row>
    <row r="26" ht="15.75" customHeight="1">
      <c r="A26" s="176" t="s">
        <v>52</v>
      </c>
      <c r="B26" s="204">
        <v>0.0</v>
      </c>
      <c r="C26" s="204">
        <v>0.0</v>
      </c>
      <c r="D26" s="204">
        <v>0.0</v>
      </c>
      <c r="E26" s="204">
        <v>13.0</v>
      </c>
      <c r="F26" s="204">
        <v>0.0</v>
      </c>
      <c r="G26" s="204">
        <v>147.0</v>
      </c>
      <c r="H26" s="204">
        <v>39.0</v>
      </c>
      <c r="I26" s="204">
        <v>8.0</v>
      </c>
      <c r="J26" s="204">
        <v>9.0</v>
      </c>
      <c r="K26" s="204">
        <v>50.0</v>
      </c>
      <c r="L26" s="204">
        <v>145.0</v>
      </c>
      <c r="M26" s="204">
        <v>249.0</v>
      </c>
      <c r="N26" s="204">
        <v>111.0</v>
      </c>
      <c r="O26" s="204">
        <v>8.0</v>
      </c>
      <c r="P26" s="204">
        <v>284.0</v>
      </c>
      <c r="Q26" s="204">
        <v>133.0</v>
      </c>
      <c r="R26" s="204">
        <v>358.0</v>
      </c>
      <c r="S26" s="204">
        <v>154.0</v>
      </c>
      <c r="T26" s="204">
        <v>1024.0</v>
      </c>
      <c r="U26" s="204">
        <v>426.0</v>
      </c>
    </row>
    <row r="27" ht="15.75" customHeight="1">
      <c r="A27" s="176" t="s">
        <v>64</v>
      </c>
      <c r="B27" s="204">
        <v>0.0</v>
      </c>
      <c r="C27" s="204">
        <v>0.0</v>
      </c>
      <c r="D27" s="204">
        <v>0.0</v>
      </c>
      <c r="E27" s="204">
        <v>0.0</v>
      </c>
      <c r="F27" s="204">
        <v>0.0</v>
      </c>
      <c r="G27" s="204">
        <v>0.0</v>
      </c>
      <c r="H27" s="204">
        <v>0.0</v>
      </c>
      <c r="I27" s="204">
        <v>0.0</v>
      </c>
      <c r="J27" s="204">
        <v>0.0</v>
      </c>
      <c r="K27" s="204">
        <v>0.0</v>
      </c>
      <c r="L27" s="204">
        <v>58.0</v>
      </c>
      <c r="M27" s="204"/>
      <c r="N27" s="204">
        <v>0.0</v>
      </c>
      <c r="O27" s="204"/>
      <c r="P27" s="204"/>
      <c r="Q27" s="204"/>
      <c r="R27" s="204">
        <v>150.0</v>
      </c>
      <c r="S27" s="204"/>
      <c r="T27" s="204"/>
      <c r="U27" s="204"/>
    </row>
    <row r="28" ht="15.75" customHeight="1">
      <c r="A28" s="176" t="s">
        <v>105</v>
      </c>
      <c r="B28" s="204">
        <v>0.0</v>
      </c>
      <c r="C28" s="204">
        <v>0.0</v>
      </c>
      <c r="D28" s="204">
        <v>0.0</v>
      </c>
      <c r="E28" s="204">
        <v>1.0</v>
      </c>
      <c r="F28" s="204">
        <v>0.0</v>
      </c>
      <c r="G28" s="204">
        <v>0.0</v>
      </c>
      <c r="H28" s="204">
        <v>66.0</v>
      </c>
      <c r="I28" s="204">
        <v>0.0</v>
      </c>
      <c r="J28" s="204">
        <v>0.0</v>
      </c>
      <c r="K28" s="204">
        <v>0.0</v>
      </c>
      <c r="L28" s="204">
        <v>0.0</v>
      </c>
      <c r="M28" s="204">
        <v>0.0</v>
      </c>
      <c r="N28" s="204">
        <v>0.0</v>
      </c>
      <c r="O28" s="204">
        <v>0.0</v>
      </c>
      <c r="P28" s="204">
        <v>0.0</v>
      </c>
      <c r="Q28" s="204">
        <v>0.0</v>
      </c>
      <c r="R28" s="204">
        <v>0.0</v>
      </c>
      <c r="S28" s="204">
        <v>0.0</v>
      </c>
      <c r="T28" s="204">
        <v>0.0</v>
      </c>
      <c r="U28" s="204">
        <v>0.0</v>
      </c>
    </row>
    <row r="29" ht="15.75" customHeight="1">
      <c r="A29" s="176" t="s">
        <v>7</v>
      </c>
      <c r="B29" s="204">
        <v>31.0</v>
      </c>
      <c r="C29" s="204">
        <v>42.0</v>
      </c>
      <c r="D29" s="204">
        <v>112.0</v>
      </c>
      <c r="E29" s="204">
        <v>15.0</v>
      </c>
      <c r="F29" s="204">
        <v>47.0</v>
      </c>
      <c r="G29" s="204">
        <v>361.0</v>
      </c>
      <c r="H29" s="204">
        <v>33.0</v>
      </c>
      <c r="I29" s="204">
        <v>48.0</v>
      </c>
      <c r="J29" s="204">
        <v>178.0</v>
      </c>
      <c r="K29" s="204">
        <v>79.0</v>
      </c>
      <c r="L29" s="204">
        <v>92.0</v>
      </c>
      <c r="M29" s="204">
        <v>176.0</v>
      </c>
      <c r="N29" s="204">
        <v>149.0</v>
      </c>
      <c r="O29" s="204">
        <v>125.0</v>
      </c>
      <c r="P29" s="204">
        <v>416.0</v>
      </c>
      <c r="Q29" s="204">
        <v>296.0</v>
      </c>
      <c r="R29" s="204">
        <v>122.0</v>
      </c>
      <c r="S29" s="204">
        <v>176.0</v>
      </c>
      <c r="T29" s="204">
        <v>176.0</v>
      </c>
      <c r="U29" s="204">
        <v>3.0</v>
      </c>
    </row>
    <row r="30" ht="15.75" customHeight="1">
      <c r="A30" s="176" t="s">
        <v>106</v>
      </c>
      <c r="B30" s="204"/>
      <c r="C30" s="204"/>
      <c r="D30" s="204"/>
      <c r="E30" s="204"/>
      <c r="F30" s="204"/>
      <c r="G30" s="204"/>
      <c r="H30" s="204"/>
      <c r="I30" s="204"/>
      <c r="J30" s="204"/>
      <c r="K30" s="204"/>
      <c r="L30" s="204"/>
      <c r="M30" s="204"/>
      <c r="N30" s="204"/>
      <c r="O30" s="204"/>
      <c r="P30" s="204"/>
      <c r="Q30" s="204"/>
      <c r="R30" s="204"/>
      <c r="S30" s="204"/>
      <c r="T30" s="204"/>
      <c r="U30" s="204"/>
    </row>
    <row r="31" ht="15.75" customHeight="1">
      <c r="A31" s="176" t="s">
        <v>107</v>
      </c>
      <c r="B31" s="204"/>
      <c r="C31" s="204"/>
      <c r="D31" s="204"/>
      <c r="E31" s="204"/>
      <c r="F31" s="204"/>
      <c r="G31" s="204"/>
      <c r="H31" s="204"/>
      <c r="I31" s="204"/>
      <c r="J31" s="204"/>
      <c r="K31" s="204"/>
      <c r="L31" s="204"/>
      <c r="M31" s="204"/>
      <c r="N31" s="204"/>
      <c r="O31" s="204"/>
      <c r="P31" s="204"/>
      <c r="Q31" s="204"/>
      <c r="R31" s="204"/>
      <c r="S31" s="204"/>
      <c r="T31" s="204"/>
      <c r="U31" s="204"/>
    </row>
    <row r="32" ht="15.75" customHeight="1">
      <c r="A32" s="176" t="s">
        <v>513</v>
      </c>
      <c r="B32" s="204"/>
      <c r="C32" s="204"/>
      <c r="D32" s="204"/>
      <c r="E32" s="204"/>
      <c r="F32" s="204"/>
      <c r="G32" s="204"/>
      <c r="H32" s="204"/>
      <c r="I32" s="204"/>
      <c r="J32" s="204"/>
      <c r="K32" s="204"/>
      <c r="L32" s="204"/>
      <c r="M32" s="204"/>
      <c r="N32" s="204"/>
      <c r="O32" s="204"/>
      <c r="P32" s="204"/>
      <c r="Q32" s="204"/>
      <c r="R32" s="204"/>
      <c r="S32" s="204"/>
      <c r="T32" s="204"/>
      <c r="U32" s="204"/>
    </row>
    <row r="33" ht="15.75" customHeight="1">
      <c r="A33" s="176" t="s">
        <v>108</v>
      </c>
      <c r="B33" s="204"/>
      <c r="C33" s="204"/>
      <c r="D33" s="204">
        <v>0.0</v>
      </c>
      <c r="E33" s="204">
        <v>0.0</v>
      </c>
      <c r="F33" s="204">
        <v>2.0</v>
      </c>
      <c r="G33" s="204">
        <v>0.0</v>
      </c>
      <c r="H33" s="204">
        <v>4.0</v>
      </c>
      <c r="I33" s="204">
        <v>7.0</v>
      </c>
      <c r="J33" s="204">
        <v>26.0</v>
      </c>
      <c r="K33" s="204">
        <v>41.0</v>
      </c>
      <c r="L33" s="204"/>
      <c r="M33" s="204"/>
      <c r="N33" s="204"/>
      <c r="O33" s="204">
        <v>13.0</v>
      </c>
      <c r="P33" s="204">
        <v>11.0</v>
      </c>
      <c r="Q33" s="204">
        <v>15.0</v>
      </c>
      <c r="R33" s="204">
        <v>20.0</v>
      </c>
      <c r="S33" s="204">
        <v>46.0</v>
      </c>
      <c r="T33" s="204">
        <v>36.0</v>
      </c>
      <c r="U33" s="204">
        <v>90.0</v>
      </c>
    </row>
    <row r="34" ht="15.75" customHeight="1">
      <c r="A34" s="176" t="s">
        <v>109</v>
      </c>
      <c r="B34" s="204">
        <v>0.0</v>
      </c>
      <c r="C34" s="204">
        <v>0.0</v>
      </c>
      <c r="D34" s="204">
        <v>0.0</v>
      </c>
      <c r="E34" s="204">
        <v>0.0</v>
      </c>
      <c r="F34" s="204">
        <v>0.0</v>
      </c>
      <c r="G34" s="204">
        <v>0.0</v>
      </c>
      <c r="H34" s="204">
        <v>0.0</v>
      </c>
      <c r="I34" s="204">
        <v>0.0</v>
      </c>
      <c r="J34" s="204">
        <v>59.0</v>
      </c>
      <c r="K34" s="204">
        <v>0.0</v>
      </c>
      <c r="L34" s="204">
        <v>0.0</v>
      </c>
      <c r="M34" s="204">
        <v>0.0</v>
      </c>
      <c r="N34" s="204">
        <v>0.0</v>
      </c>
      <c r="O34" s="204">
        <v>0.0</v>
      </c>
      <c r="P34" s="204">
        <v>0.0</v>
      </c>
      <c r="Q34" s="204">
        <v>0.0</v>
      </c>
      <c r="R34" s="204">
        <v>0.0</v>
      </c>
      <c r="S34" s="204">
        <v>0.0</v>
      </c>
      <c r="T34" s="204">
        <v>0.0</v>
      </c>
      <c r="U34" s="204">
        <v>0.0</v>
      </c>
    </row>
    <row r="35" ht="15.75" customHeight="1">
      <c r="A35" s="176" t="s">
        <v>110</v>
      </c>
      <c r="B35" s="204">
        <v>0.0</v>
      </c>
      <c r="C35" s="204">
        <v>26.0</v>
      </c>
      <c r="D35" s="204">
        <v>0.0</v>
      </c>
      <c r="E35" s="204">
        <v>4.0</v>
      </c>
      <c r="F35" s="204">
        <v>11.0</v>
      </c>
      <c r="G35" s="204">
        <v>5.0</v>
      </c>
      <c r="H35" s="204">
        <v>0.0</v>
      </c>
      <c r="I35" s="204">
        <v>16.0</v>
      </c>
      <c r="J35" s="204">
        <v>3.0</v>
      </c>
      <c r="K35" s="204">
        <v>0.0</v>
      </c>
      <c r="L35" s="204">
        <v>2.0</v>
      </c>
      <c r="M35" s="204">
        <v>9.0</v>
      </c>
      <c r="N35" s="204">
        <v>1.0</v>
      </c>
      <c r="O35" s="204">
        <v>0.0</v>
      </c>
      <c r="P35" s="204">
        <v>78.0</v>
      </c>
      <c r="Q35" s="204">
        <v>147.0</v>
      </c>
      <c r="R35" s="204">
        <v>5.0</v>
      </c>
      <c r="S35" s="204">
        <v>2.0</v>
      </c>
      <c r="T35" s="204">
        <v>6.0</v>
      </c>
      <c r="U35" s="204">
        <v>1.0</v>
      </c>
    </row>
    <row r="36" ht="15.75" customHeight="1">
      <c r="A36" s="176" t="s">
        <v>111</v>
      </c>
      <c r="B36" s="204">
        <v>0.0</v>
      </c>
      <c r="C36" s="204">
        <v>0.0</v>
      </c>
      <c r="D36" s="204">
        <v>9.0</v>
      </c>
      <c r="E36" s="204">
        <v>0.0</v>
      </c>
      <c r="F36" s="204">
        <v>10.0</v>
      </c>
      <c r="G36" s="204">
        <v>2.0</v>
      </c>
      <c r="H36" s="204">
        <v>0.0</v>
      </c>
      <c r="I36" s="204">
        <v>0.0</v>
      </c>
      <c r="J36" s="204">
        <v>0.0</v>
      </c>
      <c r="K36" s="204">
        <v>0.0</v>
      </c>
      <c r="L36" s="204">
        <v>0.0</v>
      </c>
      <c r="M36" s="204">
        <v>1.0</v>
      </c>
      <c r="N36" s="204">
        <v>6.0</v>
      </c>
      <c r="O36" s="204">
        <v>0.0</v>
      </c>
      <c r="P36" s="204">
        <v>0.0</v>
      </c>
      <c r="Q36" s="204">
        <v>2.0</v>
      </c>
      <c r="R36" s="204">
        <v>1.0</v>
      </c>
      <c r="S36" s="204">
        <v>0.0</v>
      </c>
      <c r="T36" s="204">
        <v>0.0</v>
      </c>
      <c r="U36" s="204">
        <v>0.0</v>
      </c>
    </row>
    <row r="37" ht="15.75" customHeight="1">
      <c r="A37" s="176" t="s">
        <v>8</v>
      </c>
      <c r="B37" s="204">
        <v>8181.0</v>
      </c>
      <c r="C37" s="204">
        <v>11098.0</v>
      </c>
      <c r="D37" s="204">
        <v>10439.0</v>
      </c>
      <c r="E37" s="204">
        <v>12811.0</v>
      </c>
      <c r="F37" s="204">
        <v>20282.0</v>
      </c>
      <c r="G37" s="204">
        <v>19809.0</v>
      </c>
      <c r="H37" s="204">
        <v>9963.0</v>
      </c>
      <c r="I37" s="204">
        <v>17585.0</v>
      </c>
      <c r="J37" s="204">
        <v>12169.0</v>
      </c>
      <c r="K37" s="204">
        <v>11957.0</v>
      </c>
      <c r="L37" s="204">
        <v>11562.0</v>
      </c>
      <c r="M37" s="204">
        <v>17448.0</v>
      </c>
      <c r="N37" s="204">
        <v>9958.0</v>
      </c>
      <c r="O37" s="204">
        <v>9900.0</v>
      </c>
      <c r="P37" s="204">
        <v>12549.0</v>
      </c>
      <c r="Q37" s="204">
        <v>17997.0</v>
      </c>
      <c r="R37" s="204">
        <v>10126.0</v>
      </c>
      <c r="S37" s="204">
        <v>12778.0</v>
      </c>
      <c r="T37" s="204">
        <v>25784.0</v>
      </c>
      <c r="U37" s="204">
        <v>38861.0</v>
      </c>
    </row>
    <row r="38" ht="15.75" customHeight="1">
      <c r="A38" s="176" t="s">
        <v>514</v>
      </c>
      <c r="B38" s="204"/>
      <c r="C38" s="204"/>
      <c r="D38" s="204"/>
      <c r="E38" s="204"/>
      <c r="F38" s="204"/>
      <c r="G38" s="204"/>
      <c r="H38" s="204"/>
      <c r="I38" s="204"/>
      <c r="J38" s="204">
        <v>73.0</v>
      </c>
      <c r="K38" s="204">
        <v>71.0</v>
      </c>
      <c r="L38" s="204"/>
      <c r="M38" s="204"/>
      <c r="N38" s="204">
        <v>24.0</v>
      </c>
      <c r="O38" s="204"/>
      <c r="P38" s="204"/>
      <c r="Q38" s="204"/>
      <c r="R38" s="204"/>
      <c r="S38" s="204"/>
      <c r="T38" s="204"/>
      <c r="U38" s="204"/>
    </row>
    <row r="39" ht="15.75" customHeight="1">
      <c r="A39" s="176" t="s">
        <v>112</v>
      </c>
      <c r="B39" s="204">
        <v>0.0</v>
      </c>
      <c r="C39" s="204">
        <v>0.0</v>
      </c>
      <c r="D39" s="204">
        <v>0.0</v>
      </c>
      <c r="E39" s="204">
        <v>0.0</v>
      </c>
      <c r="F39" s="204">
        <v>0.0</v>
      </c>
      <c r="G39" s="204">
        <v>30.0</v>
      </c>
      <c r="H39" s="204">
        <v>0.0</v>
      </c>
      <c r="I39" s="204">
        <v>25.0</v>
      </c>
      <c r="J39" s="204">
        <v>0.0</v>
      </c>
      <c r="K39" s="204">
        <v>0.0</v>
      </c>
      <c r="L39" s="204">
        <v>0.0</v>
      </c>
      <c r="M39" s="204">
        <v>0.0</v>
      </c>
      <c r="N39" s="204">
        <v>0.0</v>
      </c>
      <c r="O39" s="204">
        <v>0.0</v>
      </c>
      <c r="P39" s="204">
        <v>45.0</v>
      </c>
      <c r="Q39" s="204">
        <v>2.0</v>
      </c>
      <c r="R39" s="204">
        <v>108.0</v>
      </c>
      <c r="S39" s="204">
        <v>0.0</v>
      </c>
      <c r="T39" s="204">
        <v>0.0</v>
      </c>
      <c r="U39" s="204">
        <v>0.0</v>
      </c>
    </row>
    <row r="40" ht="15.75" customHeight="1">
      <c r="A40" s="176" t="s">
        <v>81</v>
      </c>
      <c r="B40" s="204">
        <v>79.0</v>
      </c>
      <c r="C40" s="204">
        <v>136.0</v>
      </c>
      <c r="D40" s="204">
        <v>22.0</v>
      </c>
      <c r="E40" s="204">
        <v>3.0</v>
      </c>
      <c r="F40" s="204">
        <v>65.0</v>
      </c>
      <c r="G40" s="204">
        <v>41.0</v>
      </c>
      <c r="H40" s="204">
        <v>56.0</v>
      </c>
      <c r="I40" s="204">
        <v>103.0</v>
      </c>
      <c r="J40" s="204">
        <v>284.0</v>
      </c>
      <c r="K40" s="204">
        <v>221.0</v>
      </c>
      <c r="L40" s="204">
        <v>168.0</v>
      </c>
      <c r="M40" s="204">
        <v>160.0</v>
      </c>
      <c r="N40" s="204">
        <v>124.0</v>
      </c>
      <c r="O40" s="204">
        <v>71.0</v>
      </c>
      <c r="P40" s="204">
        <v>24.0</v>
      </c>
      <c r="Q40" s="204">
        <v>27.0</v>
      </c>
      <c r="R40" s="204">
        <v>50.0</v>
      </c>
      <c r="S40" s="204">
        <v>22.0</v>
      </c>
      <c r="T40" s="204">
        <v>29.0</v>
      </c>
      <c r="U40" s="204">
        <v>29.0</v>
      </c>
    </row>
    <row r="41" ht="15.75" customHeight="1">
      <c r="A41" s="176" t="s">
        <v>65</v>
      </c>
      <c r="B41" s="204"/>
      <c r="C41" s="204"/>
      <c r="D41" s="204"/>
      <c r="E41" s="204"/>
      <c r="F41" s="204"/>
      <c r="G41" s="204"/>
      <c r="H41" s="204"/>
      <c r="I41" s="204"/>
      <c r="J41" s="204"/>
      <c r="K41" s="204"/>
      <c r="L41" s="204"/>
      <c r="M41" s="204"/>
      <c r="N41" s="204"/>
      <c r="O41" s="204"/>
      <c r="P41" s="204"/>
      <c r="Q41" s="204"/>
      <c r="R41" s="204"/>
      <c r="S41" s="204"/>
      <c r="T41" s="204"/>
      <c r="U41" s="204"/>
    </row>
    <row r="42" ht="15.75" customHeight="1">
      <c r="A42" s="176" t="s">
        <v>113</v>
      </c>
      <c r="B42" s="204"/>
      <c r="C42" s="204"/>
      <c r="D42" s="204"/>
      <c r="E42" s="204"/>
      <c r="F42" s="204"/>
      <c r="G42" s="204"/>
      <c r="H42" s="204"/>
      <c r="I42" s="204"/>
      <c r="J42" s="204"/>
      <c r="K42" s="204"/>
      <c r="L42" s="204"/>
      <c r="M42" s="204"/>
      <c r="N42" s="204"/>
      <c r="O42" s="204"/>
      <c r="P42" s="204"/>
      <c r="Q42" s="204"/>
      <c r="R42" s="204"/>
      <c r="S42" s="204"/>
      <c r="T42" s="204"/>
      <c r="U42" s="204"/>
    </row>
    <row r="43" ht="15.75" customHeight="1">
      <c r="A43" s="176" t="s">
        <v>114</v>
      </c>
      <c r="B43" s="204"/>
      <c r="C43" s="204"/>
      <c r="D43" s="204"/>
      <c r="E43" s="204"/>
      <c r="F43" s="204"/>
      <c r="G43" s="204"/>
      <c r="H43" s="204"/>
      <c r="I43" s="204"/>
      <c r="J43" s="204"/>
      <c r="K43" s="204"/>
      <c r="L43" s="204"/>
      <c r="M43" s="204"/>
      <c r="N43" s="204"/>
      <c r="O43" s="204"/>
      <c r="P43" s="204"/>
      <c r="Q43" s="204"/>
      <c r="R43" s="204"/>
      <c r="S43" s="204"/>
      <c r="T43" s="204"/>
      <c r="U43" s="204"/>
    </row>
    <row r="44" ht="15.75" customHeight="1">
      <c r="A44" s="176" t="s">
        <v>9</v>
      </c>
      <c r="B44" s="204"/>
      <c r="C44" s="204"/>
      <c r="D44" s="204"/>
      <c r="E44" s="204"/>
      <c r="F44" s="204"/>
      <c r="G44" s="204"/>
      <c r="H44" s="204"/>
      <c r="I44" s="204"/>
      <c r="J44" s="204"/>
      <c r="K44" s="204"/>
      <c r="L44" s="204"/>
      <c r="M44" s="204"/>
      <c r="N44" s="204"/>
      <c r="O44" s="204"/>
      <c r="P44" s="204"/>
      <c r="Q44" s="204"/>
      <c r="R44" s="204"/>
      <c r="S44" s="204"/>
      <c r="T44" s="204"/>
      <c r="U44" s="204"/>
    </row>
    <row r="45" ht="15.75" customHeight="1">
      <c r="A45" s="176" t="s">
        <v>69</v>
      </c>
      <c r="B45" s="204">
        <v>0.0</v>
      </c>
      <c r="C45" s="204">
        <v>0.0</v>
      </c>
      <c r="D45" s="204">
        <v>0.0</v>
      </c>
      <c r="E45" s="204">
        <v>0.0</v>
      </c>
      <c r="F45" s="204">
        <v>492.0</v>
      </c>
      <c r="G45" s="204">
        <v>229.0</v>
      </c>
      <c r="H45" s="204">
        <v>241.0</v>
      </c>
      <c r="I45" s="204">
        <v>194.0</v>
      </c>
      <c r="J45" s="204">
        <v>305.0</v>
      </c>
      <c r="K45" s="204">
        <v>255.0</v>
      </c>
      <c r="L45" s="204">
        <v>130.0</v>
      </c>
      <c r="M45" s="204">
        <v>397.0</v>
      </c>
      <c r="N45" s="204">
        <v>466.0</v>
      </c>
      <c r="O45" s="204">
        <v>0.0</v>
      </c>
      <c r="P45" s="204">
        <v>0.0</v>
      </c>
      <c r="Q45" s="204">
        <v>0.0</v>
      </c>
      <c r="R45" s="204">
        <v>40.0</v>
      </c>
      <c r="S45" s="204">
        <v>5.0</v>
      </c>
      <c r="T45" s="204">
        <v>2.0</v>
      </c>
      <c r="U45" s="204">
        <v>2.0</v>
      </c>
    </row>
    <row r="46" ht="15.75" customHeight="1">
      <c r="A46" s="176" t="s">
        <v>10</v>
      </c>
      <c r="B46" s="204">
        <v>2708.0</v>
      </c>
      <c r="C46" s="204">
        <v>3074.0</v>
      </c>
      <c r="D46" s="204">
        <v>12735.0</v>
      </c>
      <c r="E46" s="204">
        <v>14270.0</v>
      </c>
      <c r="F46" s="204">
        <v>5584.0</v>
      </c>
      <c r="G46" s="204">
        <v>8881.0</v>
      </c>
      <c r="H46" s="204">
        <v>3088.0</v>
      </c>
      <c r="I46" s="204">
        <v>10140.0</v>
      </c>
      <c r="J46" s="204">
        <v>11385.0</v>
      </c>
      <c r="K46" s="204">
        <v>32160.0</v>
      </c>
      <c r="L46" s="204">
        <v>48664.0</v>
      </c>
      <c r="M46" s="204">
        <v>11977.0</v>
      </c>
      <c r="N46" s="204">
        <v>6364.0</v>
      </c>
      <c r="O46" s="204">
        <v>7525.0</v>
      </c>
      <c r="P46" s="204">
        <v>11125.0</v>
      </c>
      <c r="Q46" s="204">
        <v>14739.0</v>
      </c>
      <c r="R46" s="204">
        <v>12416.0</v>
      </c>
      <c r="S46" s="204">
        <v>13278.0</v>
      </c>
      <c r="T46" s="204">
        <v>18140.0</v>
      </c>
      <c r="U46" s="204">
        <v>12901.0</v>
      </c>
    </row>
    <row r="47" ht="15.75" customHeight="1">
      <c r="A47" s="176" t="s">
        <v>515</v>
      </c>
      <c r="B47" s="204"/>
      <c r="C47" s="204"/>
      <c r="D47" s="204"/>
      <c r="E47" s="204"/>
      <c r="F47" s="204"/>
      <c r="G47" s="204"/>
      <c r="H47" s="204"/>
      <c r="I47" s="204"/>
      <c r="J47" s="204"/>
      <c r="K47" s="204"/>
      <c r="L47" s="204"/>
      <c r="M47" s="204"/>
      <c r="N47" s="204"/>
      <c r="O47" s="204"/>
      <c r="P47" s="204"/>
      <c r="Q47" s="204"/>
      <c r="R47" s="204"/>
      <c r="S47" s="204"/>
      <c r="T47" s="204"/>
      <c r="U47" s="204"/>
    </row>
    <row r="48" ht="15.75" customHeight="1">
      <c r="A48" s="176" t="s">
        <v>115</v>
      </c>
      <c r="B48" s="204"/>
      <c r="C48" s="204"/>
      <c r="D48" s="204"/>
      <c r="E48" s="204"/>
      <c r="F48" s="204"/>
      <c r="G48" s="204"/>
      <c r="H48" s="204"/>
      <c r="I48" s="204"/>
      <c r="J48" s="204"/>
      <c r="K48" s="204"/>
      <c r="L48" s="204"/>
      <c r="M48" s="204"/>
      <c r="N48" s="204"/>
      <c r="O48" s="204"/>
      <c r="P48" s="204"/>
      <c r="Q48" s="204"/>
      <c r="R48" s="204"/>
      <c r="S48" s="204"/>
      <c r="T48" s="204"/>
      <c r="U48" s="204"/>
    </row>
    <row r="49" ht="15.75" customHeight="1">
      <c r="A49" s="176" t="s">
        <v>116</v>
      </c>
      <c r="B49" s="204"/>
      <c r="C49" s="204"/>
      <c r="D49" s="204"/>
      <c r="E49" s="204"/>
      <c r="F49" s="204"/>
      <c r="G49" s="204"/>
      <c r="H49" s="204"/>
      <c r="I49" s="204"/>
      <c r="J49" s="204"/>
      <c r="K49" s="204"/>
      <c r="L49" s="204"/>
      <c r="M49" s="204"/>
      <c r="N49" s="204"/>
      <c r="O49" s="204"/>
      <c r="P49" s="204"/>
      <c r="Q49" s="204"/>
      <c r="R49" s="204"/>
      <c r="S49" s="204"/>
      <c r="T49" s="204"/>
      <c r="U49" s="204"/>
    </row>
    <row r="50" ht="15.75" customHeight="1">
      <c r="A50" s="176" t="s">
        <v>516</v>
      </c>
      <c r="B50" s="204"/>
      <c r="C50" s="204"/>
      <c r="D50" s="204"/>
      <c r="E50" s="204"/>
      <c r="F50" s="204"/>
      <c r="G50" s="204"/>
      <c r="H50" s="204"/>
      <c r="I50" s="204"/>
      <c r="J50" s="204"/>
      <c r="K50" s="204"/>
      <c r="L50" s="204"/>
      <c r="M50" s="204"/>
      <c r="N50" s="204"/>
      <c r="O50" s="204"/>
      <c r="P50" s="204"/>
      <c r="Q50" s="204"/>
      <c r="R50" s="204"/>
      <c r="S50" s="204"/>
      <c r="T50" s="204"/>
      <c r="U50" s="204"/>
    </row>
    <row r="51" ht="15.75" customHeight="1">
      <c r="A51" s="176" t="s">
        <v>11</v>
      </c>
      <c r="B51" s="204">
        <v>5.0</v>
      </c>
      <c r="C51" s="204">
        <v>13.0</v>
      </c>
      <c r="D51" s="204">
        <v>5.0</v>
      </c>
      <c r="E51" s="204">
        <v>27.0</v>
      </c>
      <c r="F51" s="204">
        <v>3.0</v>
      </c>
      <c r="G51" s="204">
        <v>0.0</v>
      </c>
      <c r="H51" s="204">
        <v>5.0</v>
      </c>
      <c r="I51" s="204">
        <v>8.0</v>
      </c>
      <c r="J51" s="204">
        <v>133.0</v>
      </c>
      <c r="K51" s="204">
        <v>63.0</v>
      </c>
      <c r="L51" s="204">
        <v>49.0</v>
      </c>
      <c r="M51" s="204">
        <v>13.0</v>
      </c>
      <c r="N51" s="204">
        <v>71.0</v>
      </c>
      <c r="O51" s="204">
        <v>20.0</v>
      </c>
      <c r="P51" s="204">
        <v>38.0</v>
      </c>
      <c r="Q51" s="204">
        <v>180.0</v>
      </c>
      <c r="R51" s="204">
        <v>69.0</v>
      </c>
      <c r="S51" s="204">
        <v>14.0</v>
      </c>
      <c r="T51" s="204">
        <v>43.0</v>
      </c>
      <c r="U51" s="204">
        <v>9.0</v>
      </c>
    </row>
    <row r="52" ht="15.75" customHeight="1">
      <c r="A52" s="176" t="s">
        <v>517</v>
      </c>
      <c r="B52" s="204">
        <v>33174.0</v>
      </c>
      <c r="C52" s="204">
        <v>49888.0</v>
      </c>
      <c r="D52" s="204">
        <v>89739.0</v>
      </c>
      <c r="E52" s="204">
        <v>130984.0</v>
      </c>
      <c r="F52" s="204">
        <v>191479.0</v>
      </c>
      <c r="G52" s="204">
        <v>229329.0</v>
      </c>
      <c r="H52" s="204">
        <v>159837.0</v>
      </c>
      <c r="I52" s="204">
        <v>251337.0</v>
      </c>
      <c r="J52" s="204">
        <v>367068.0</v>
      </c>
      <c r="K52" s="204">
        <v>369602.0</v>
      </c>
      <c r="L52" s="204">
        <v>319911.0</v>
      </c>
      <c r="M52" s="204">
        <v>363967.0</v>
      </c>
      <c r="N52" s="204">
        <v>341551.0</v>
      </c>
      <c r="O52" s="204">
        <v>286648.0</v>
      </c>
      <c r="P52" s="204">
        <v>406801.0</v>
      </c>
      <c r="Q52" s="204">
        <v>702128.0</v>
      </c>
      <c r="R52" s="204">
        <v>821749.0</v>
      </c>
      <c r="S52" s="204">
        <v>869830.0</v>
      </c>
      <c r="T52" s="204">
        <v>1325246.0</v>
      </c>
      <c r="U52" s="204">
        <v>2001792.0</v>
      </c>
    </row>
    <row r="53" ht="15.75" customHeight="1">
      <c r="A53" s="176" t="s">
        <v>117</v>
      </c>
      <c r="B53" s="204">
        <v>2.0</v>
      </c>
      <c r="C53" s="204">
        <v>7.0</v>
      </c>
      <c r="D53" s="204">
        <v>6.0</v>
      </c>
      <c r="E53" s="204">
        <v>21.0</v>
      </c>
      <c r="F53" s="204">
        <v>39.0</v>
      </c>
      <c r="G53" s="204">
        <v>20.0</v>
      </c>
      <c r="H53" s="204">
        <v>35.0</v>
      </c>
      <c r="I53" s="204">
        <v>27.0</v>
      </c>
      <c r="J53" s="204">
        <v>35.0</v>
      </c>
      <c r="K53" s="204">
        <v>40.0</v>
      </c>
      <c r="L53" s="204">
        <v>95.0</v>
      </c>
      <c r="M53" s="204">
        <v>123.0</v>
      </c>
      <c r="N53" s="204">
        <v>302.0</v>
      </c>
      <c r="O53" s="204">
        <v>88.0</v>
      </c>
      <c r="P53" s="204">
        <v>78.0</v>
      </c>
      <c r="Q53" s="204">
        <v>4.0</v>
      </c>
      <c r="R53" s="204">
        <v>128.0</v>
      </c>
      <c r="S53" s="204">
        <v>106.0</v>
      </c>
      <c r="T53" s="204">
        <v>36.0</v>
      </c>
      <c r="U53" s="204">
        <v>54.0</v>
      </c>
    </row>
    <row r="54" ht="15.75" customHeight="1">
      <c r="A54" s="176" t="s">
        <v>62</v>
      </c>
      <c r="B54" s="204"/>
      <c r="C54" s="204"/>
      <c r="D54" s="204"/>
      <c r="E54" s="204"/>
      <c r="F54" s="204"/>
      <c r="G54" s="204"/>
      <c r="H54" s="204"/>
      <c r="I54" s="204"/>
      <c r="J54" s="204"/>
      <c r="K54" s="204"/>
      <c r="L54" s="204"/>
      <c r="M54" s="204"/>
      <c r="N54" s="204"/>
      <c r="O54" s="204"/>
      <c r="P54" s="204"/>
      <c r="Q54" s="204"/>
      <c r="R54" s="204"/>
      <c r="S54" s="204"/>
      <c r="T54" s="204"/>
      <c r="U54" s="204"/>
    </row>
    <row r="55" ht="15.75" customHeight="1">
      <c r="A55" s="176" t="s">
        <v>118</v>
      </c>
      <c r="B55" s="204"/>
      <c r="C55" s="204"/>
      <c r="D55" s="204"/>
      <c r="E55" s="204"/>
      <c r="F55" s="204">
        <v>0.0</v>
      </c>
      <c r="G55" s="204">
        <v>0.0</v>
      </c>
      <c r="H55" s="204">
        <v>0.0</v>
      </c>
      <c r="I55" s="204">
        <v>0.0</v>
      </c>
      <c r="J55" s="204">
        <v>0.0</v>
      </c>
      <c r="K55" s="204">
        <v>0.0</v>
      </c>
      <c r="L55" s="204">
        <v>0.0</v>
      </c>
      <c r="M55" s="204">
        <v>0.0</v>
      </c>
      <c r="N55" s="204">
        <v>0.0</v>
      </c>
      <c r="O55" s="204">
        <v>0.0</v>
      </c>
      <c r="P55" s="204">
        <v>3.0</v>
      </c>
      <c r="Q55" s="204">
        <v>0.0</v>
      </c>
      <c r="R55" s="204">
        <v>25.0</v>
      </c>
      <c r="S55" s="204">
        <v>0.0</v>
      </c>
      <c r="T55" s="204">
        <v>0.0</v>
      </c>
      <c r="U55" s="204">
        <v>15.0</v>
      </c>
    </row>
    <row r="56" ht="15.75" customHeight="1">
      <c r="A56" s="176" t="s">
        <v>119</v>
      </c>
      <c r="B56" s="204"/>
      <c r="C56" s="204"/>
      <c r="D56" s="204"/>
      <c r="E56" s="204"/>
      <c r="F56" s="204"/>
      <c r="G56" s="204"/>
      <c r="H56" s="204"/>
      <c r="I56" s="204"/>
      <c r="J56" s="204"/>
      <c r="K56" s="204"/>
      <c r="L56" s="204"/>
      <c r="M56" s="204"/>
      <c r="N56" s="204"/>
      <c r="O56" s="204"/>
      <c r="P56" s="204"/>
      <c r="Q56" s="204"/>
      <c r="R56" s="204"/>
      <c r="S56" s="204"/>
      <c r="T56" s="204"/>
      <c r="U56" s="204"/>
    </row>
    <row r="57" ht="15.75" customHeight="1">
      <c r="A57" s="176" t="s">
        <v>120</v>
      </c>
      <c r="B57" s="204">
        <v>0.0</v>
      </c>
      <c r="C57" s="204">
        <v>1.0</v>
      </c>
      <c r="D57" s="204">
        <v>0.0</v>
      </c>
      <c r="E57" s="204">
        <v>0.0</v>
      </c>
      <c r="F57" s="204">
        <v>5.0</v>
      </c>
      <c r="G57" s="204">
        <v>0.0</v>
      </c>
      <c r="H57" s="204">
        <v>57.0</v>
      </c>
      <c r="I57" s="204">
        <v>7.0</v>
      </c>
      <c r="J57" s="204">
        <v>0.0</v>
      </c>
      <c r="K57" s="204">
        <v>2.0</v>
      </c>
      <c r="L57" s="204">
        <v>0.0</v>
      </c>
      <c r="M57" s="204">
        <v>0.0</v>
      </c>
      <c r="N57" s="204">
        <v>1.0</v>
      </c>
      <c r="O57" s="204">
        <v>3.0</v>
      </c>
      <c r="P57" s="204">
        <v>0.0</v>
      </c>
      <c r="Q57" s="204">
        <v>2.0</v>
      </c>
      <c r="R57" s="204">
        <v>0.0</v>
      </c>
      <c r="S57" s="204">
        <v>0.0</v>
      </c>
      <c r="T57" s="204">
        <v>25.0</v>
      </c>
      <c r="U57" s="204">
        <v>13.0</v>
      </c>
    </row>
    <row r="58" ht="15.75" customHeight="1">
      <c r="A58" s="176" t="s">
        <v>121</v>
      </c>
      <c r="B58" s="204">
        <v>0.0</v>
      </c>
      <c r="C58" s="204">
        <v>0.0</v>
      </c>
      <c r="D58" s="204">
        <v>1.0</v>
      </c>
      <c r="E58" s="204">
        <v>0.0</v>
      </c>
      <c r="F58" s="204">
        <v>0.0</v>
      </c>
      <c r="G58" s="204">
        <v>0.0</v>
      </c>
      <c r="H58" s="204">
        <v>0.0</v>
      </c>
      <c r="I58" s="204">
        <v>0.0</v>
      </c>
      <c r="J58" s="204">
        <v>0.0</v>
      </c>
      <c r="K58" s="204">
        <v>0.0</v>
      </c>
      <c r="L58" s="204">
        <v>47.0</v>
      </c>
      <c r="M58" s="204">
        <v>22.0</v>
      </c>
      <c r="N58" s="204">
        <v>0.0</v>
      </c>
      <c r="O58" s="204">
        <v>8.0</v>
      </c>
      <c r="P58" s="204">
        <v>24.0</v>
      </c>
      <c r="Q58" s="204">
        <v>0.0</v>
      </c>
      <c r="R58" s="204">
        <v>0.0</v>
      </c>
      <c r="S58" s="204">
        <v>0.0</v>
      </c>
      <c r="T58" s="204">
        <v>0.0</v>
      </c>
      <c r="U58" s="204">
        <v>0.0</v>
      </c>
    </row>
    <row r="59" ht="15.75" customHeight="1">
      <c r="A59" s="176" t="s">
        <v>122</v>
      </c>
      <c r="B59" s="204">
        <v>12.0</v>
      </c>
      <c r="C59" s="204">
        <v>24.0</v>
      </c>
      <c r="D59" s="204">
        <v>6.0</v>
      </c>
      <c r="E59" s="204">
        <v>11.0</v>
      </c>
      <c r="F59" s="204">
        <v>2.0</v>
      </c>
      <c r="G59" s="204">
        <v>77.0</v>
      </c>
      <c r="H59" s="204">
        <v>47.0</v>
      </c>
      <c r="I59" s="204">
        <v>26.0</v>
      </c>
      <c r="J59" s="204">
        <v>46.0</v>
      </c>
      <c r="K59" s="204">
        <v>134.0</v>
      </c>
      <c r="L59" s="204">
        <v>24.0</v>
      </c>
      <c r="M59" s="204">
        <v>16.0</v>
      </c>
      <c r="N59" s="204">
        <v>13.0</v>
      </c>
      <c r="O59" s="204">
        <v>14.0</v>
      </c>
      <c r="P59" s="204">
        <v>97.0</v>
      </c>
      <c r="Q59" s="204">
        <v>33.0</v>
      </c>
      <c r="R59" s="204">
        <v>31.0</v>
      </c>
      <c r="S59" s="204">
        <v>156.0</v>
      </c>
      <c r="T59" s="204">
        <v>171.0</v>
      </c>
      <c r="U59" s="204">
        <v>158.0</v>
      </c>
    </row>
    <row r="60" ht="15.75" customHeight="1">
      <c r="A60" s="176" t="s">
        <v>56</v>
      </c>
      <c r="B60" s="204">
        <v>0.0</v>
      </c>
      <c r="C60" s="204">
        <v>0.0</v>
      </c>
      <c r="D60" s="204">
        <v>0.0</v>
      </c>
      <c r="E60" s="204">
        <v>0.0</v>
      </c>
      <c r="F60" s="204"/>
      <c r="G60" s="204"/>
      <c r="H60" s="204"/>
      <c r="I60" s="204"/>
      <c r="J60" s="204"/>
      <c r="K60" s="204"/>
      <c r="L60" s="204"/>
      <c r="M60" s="204"/>
      <c r="N60" s="204"/>
      <c r="O60" s="204">
        <v>0.0</v>
      </c>
      <c r="P60" s="204">
        <v>0.0</v>
      </c>
      <c r="Q60" s="204">
        <v>0.0</v>
      </c>
      <c r="R60" s="204"/>
      <c r="S60" s="204"/>
      <c r="T60" s="204">
        <v>2.0</v>
      </c>
      <c r="U60" s="204">
        <v>1.0</v>
      </c>
    </row>
    <row r="61" ht="15.75" customHeight="1">
      <c r="A61" s="176" t="s">
        <v>518</v>
      </c>
      <c r="B61" s="204"/>
      <c r="C61" s="204"/>
      <c r="D61" s="204"/>
      <c r="E61" s="204"/>
      <c r="F61" s="204"/>
      <c r="G61" s="204"/>
      <c r="H61" s="204"/>
      <c r="I61" s="204"/>
      <c r="J61" s="204"/>
      <c r="K61" s="204"/>
      <c r="L61" s="204"/>
      <c r="M61" s="204"/>
      <c r="N61" s="204"/>
      <c r="O61" s="204"/>
      <c r="P61" s="204">
        <v>0.0</v>
      </c>
      <c r="Q61" s="204">
        <v>0.0</v>
      </c>
      <c r="R61" s="204">
        <v>0.0</v>
      </c>
      <c r="S61" s="204">
        <v>0.0</v>
      </c>
      <c r="T61" s="204">
        <v>23.0</v>
      </c>
      <c r="U61" s="204"/>
    </row>
    <row r="62" ht="15.75" customHeight="1">
      <c r="A62" s="176" t="s">
        <v>123</v>
      </c>
      <c r="B62" s="204">
        <v>330.0</v>
      </c>
      <c r="C62" s="204">
        <v>483.0</v>
      </c>
      <c r="D62" s="204">
        <v>461.0</v>
      </c>
      <c r="E62" s="204">
        <v>341.0</v>
      </c>
      <c r="F62" s="204">
        <v>575.0</v>
      </c>
      <c r="G62" s="204">
        <v>1256.0</v>
      </c>
      <c r="H62" s="204">
        <v>1548.0</v>
      </c>
      <c r="I62" s="204">
        <v>2245.0</v>
      </c>
      <c r="J62" s="204">
        <v>2305.0</v>
      </c>
      <c r="K62" s="204">
        <v>2472.0</v>
      </c>
      <c r="L62" s="204">
        <v>2630.0</v>
      </c>
      <c r="M62" s="204">
        <v>3670.0</v>
      </c>
      <c r="N62" s="204">
        <v>3542.0</v>
      </c>
      <c r="O62" s="204">
        <v>3785.0</v>
      </c>
      <c r="P62" s="204">
        <v>4605.0</v>
      </c>
      <c r="Q62" s="204">
        <v>12449.0</v>
      </c>
      <c r="R62" s="204">
        <v>8283.0</v>
      </c>
      <c r="S62" s="204">
        <v>2651.0</v>
      </c>
      <c r="T62" s="204">
        <v>5683.0</v>
      </c>
      <c r="U62" s="204">
        <v>9032.0</v>
      </c>
    </row>
    <row r="63" ht="15.75" customHeight="1">
      <c r="A63" s="176" t="s">
        <v>124</v>
      </c>
      <c r="B63" s="204">
        <v>59.0</v>
      </c>
      <c r="C63" s="204">
        <v>77.0</v>
      </c>
      <c r="D63" s="204">
        <v>119.0</v>
      </c>
      <c r="E63" s="204">
        <v>220.0</v>
      </c>
      <c r="F63" s="204">
        <v>379.0</v>
      </c>
      <c r="G63" s="204">
        <v>196.0</v>
      </c>
      <c r="H63" s="204">
        <v>294.0</v>
      </c>
      <c r="I63" s="204">
        <v>178.0</v>
      </c>
      <c r="J63" s="204">
        <v>296.0</v>
      </c>
      <c r="K63" s="204">
        <v>3186.0</v>
      </c>
      <c r="L63" s="204">
        <v>223.0</v>
      </c>
      <c r="M63" s="204">
        <v>171.0</v>
      </c>
      <c r="N63" s="204">
        <v>165.0</v>
      </c>
      <c r="O63" s="204">
        <v>116.0</v>
      </c>
      <c r="P63" s="204">
        <v>1669.0</v>
      </c>
      <c r="Q63" s="204">
        <v>1921.0</v>
      </c>
      <c r="R63" s="204">
        <v>1864.0</v>
      </c>
      <c r="S63" s="204">
        <v>2034.0</v>
      </c>
      <c r="T63" s="204">
        <v>1453.0</v>
      </c>
      <c r="U63" s="204">
        <v>3096.0</v>
      </c>
    </row>
    <row r="64" ht="15.75" customHeight="1">
      <c r="A64" s="176" t="s">
        <v>125</v>
      </c>
      <c r="B64" s="204"/>
      <c r="C64" s="204"/>
      <c r="D64" s="204"/>
      <c r="E64" s="204"/>
      <c r="F64" s="204"/>
      <c r="G64" s="204"/>
      <c r="H64" s="204"/>
      <c r="I64" s="204"/>
      <c r="J64" s="204"/>
      <c r="K64" s="204"/>
      <c r="L64" s="204"/>
      <c r="M64" s="204"/>
      <c r="N64" s="204"/>
      <c r="O64" s="204"/>
      <c r="P64" s="204"/>
      <c r="Q64" s="204"/>
      <c r="R64" s="204"/>
      <c r="S64" s="204"/>
      <c r="T64" s="204"/>
      <c r="U64" s="204"/>
    </row>
    <row r="65" ht="15.75" customHeight="1">
      <c r="A65" s="176" t="s">
        <v>126</v>
      </c>
      <c r="B65" s="204"/>
      <c r="C65" s="204"/>
      <c r="D65" s="204"/>
      <c r="E65" s="204"/>
      <c r="F65" s="204"/>
      <c r="G65" s="204"/>
      <c r="H65" s="204"/>
      <c r="I65" s="204"/>
      <c r="J65" s="204"/>
      <c r="K65" s="204"/>
      <c r="L65" s="204"/>
      <c r="M65" s="204"/>
      <c r="N65" s="204"/>
      <c r="O65" s="204"/>
      <c r="P65" s="204"/>
      <c r="Q65" s="204"/>
      <c r="R65" s="204"/>
      <c r="S65" s="204"/>
      <c r="T65" s="204"/>
      <c r="U65" s="204"/>
    </row>
    <row r="66" ht="15.75" customHeight="1">
      <c r="A66" s="176" t="s">
        <v>127</v>
      </c>
      <c r="B66" s="204"/>
      <c r="C66" s="204"/>
      <c r="D66" s="204"/>
      <c r="E66" s="204"/>
      <c r="F66" s="204"/>
      <c r="G66" s="204"/>
      <c r="H66" s="204"/>
      <c r="I66" s="204"/>
      <c r="J66" s="204"/>
      <c r="K66" s="204"/>
      <c r="L66" s="204"/>
      <c r="M66" s="204"/>
      <c r="N66" s="204"/>
      <c r="O66" s="204"/>
      <c r="P66" s="204"/>
      <c r="Q66" s="204"/>
      <c r="R66" s="204"/>
      <c r="S66" s="204"/>
      <c r="T66" s="204"/>
      <c r="U66" s="204"/>
    </row>
    <row r="67" ht="15.75" customHeight="1">
      <c r="A67" s="176" t="s">
        <v>128</v>
      </c>
      <c r="B67" s="204">
        <v>0.0</v>
      </c>
      <c r="C67" s="204">
        <v>0.0</v>
      </c>
      <c r="D67" s="204">
        <v>0.0</v>
      </c>
      <c r="E67" s="204">
        <v>0.0</v>
      </c>
      <c r="F67" s="204">
        <v>0.0</v>
      </c>
      <c r="G67" s="204">
        <v>7.0</v>
      </c>
      <c r="H67" s="204">
        <v>0.0</v>
      </c>
      <c r="I67" s="204">
        <v>78.0</v>
      </c>
      <c r="J67" s="204">
        <v>26.0</v>
      </c>
      <c r="K67" s="204">
        <v>0.0</v>
      </c>
      <c r="L67" s="204">
        <v>0.0</v>
      </c>
      <c r="M67" s="204">
        <v>57.0</v>
      </c>
      <c r="N67" s="204">
        <v>0.0</v>
      </c>
      <c r="O67" s="204">
        <v>0.0</v>
      </c>
      <c r="P67" s="204">
        <v>0.0</v>
      </c>
      <c r="Q67" s="204">
        <v>0.0</v>
      </c>
      <c r="R67" s="204">
        <v>0.0</v>
      </c>
      <c r="S67" s="204">
        <v>0.0</v>
      </c>
      <c r="T67" s="204">
        <v>0.0</v>
      </c>
      <c r="U67" s="204">
        <v>0.0</v>
      </c>
    </row>
    <row r="68" ht="15.75" customHeight="1">
      <c r="A68" s="176" t="s">
        <v>12</v>
      </c>
      <c r="B68" s="204">
        <v>0.0</v>
      </c>
      <c r="C68" s="204">
        <v>3.0</v>
      </c>
      <c r="D68" s="204">
        <v>21.0</v>
      </c>
      <c r="E68" s="204">
        <v>16.0</v>
      </c>
      <c r="F68" s="204">
        <v>5.0</v>
      </c>
      <c r="G68" s="204">
        <v>461.0</v>
      </c>
      <c r="H68" s="204">
        <v>155.0</v>
      </c>
      <c r="I68" s="204">
        <v>664.0</v>
      </c>
      <c r="J68" s="204">
        <v>153.0</v>
      </c>
      <c r="K68" s="204">
        <v>122.0</v>
      </c>
      <c r="L68" s="204">
        <v>275.0</v>
      </c>
      <c r="M68" s="204">
        <v>80.0</v>
      </c>
      <c r="N68" s="204">
        <v>18.0</v>
      </c>
      <c r="O68" s="204">
        <v>50.0</v>
      </c>
      <c r="P68" s="204">
        <v>2.0</v>
      </c>
      <c r="Q68" s="204">
        <v>277.0</v>
      </c>
      <c r="R68" s="204">
        <v>0.0</v>
      </c>
      <c r="S68" s="204">
        <v>12.0</v>
      </c>
      <c r="T68" s="204">
        <v>29.0</v>
      </c>
      <c r="U68" s="204">
        <v>12.0</v>
      </c>
    </row>
    <row r="69" ht="15.75" customHeight="1">
      <c r="A69" s="176" t="s">
        <v>129</v>
      </c>
      <c r="B69" s="204">
        <v>0.0</v>
      </c>
      <c r="C69" s="204">
        <v>0.0</v>
      </c>
      <c r="D69" s="204">
        <v>0.0</v>
      </c>
      <c r="E69" s="204">
        <v>0.0</v>
      </c>
      <c r="F69" s="204">
        <v>0.0</v>
      </c>
      <c r="G69" s="204">
        <v>7.0</v>
      </c>
      <c r="H69" s="204">
        <v>0.0</v>
      </c>
      <c r="I69" s="204">
        <v>5.0</v>
      </c>
      <c r="J69" s="204">
        <v>0.0</v>
      </c>
      <c r="K69" s="204">
        <v>0.0</v>
      </c>
      <c r="L69" s="204">
        <v>0.0</v>
      </c>
      <c r="M69" s="204">
        <v>0.0</v>
      </c>
      <c r="N69" s="204">
        <v>0.0</v>
      </c>
      <c r="O69" s="204">
        <v>0.0</v>
      </c>
      <c r="P69" s="204">
        <v>0.0</v>
      </c>
      <c r="Q69" s="204">
        <v>0.0</v>
      </c>
      <c r="R69" s="204">
        <v>0.0</v>
      </c>
      <c r="S69" s="204">
        <v>42.0</v>
      </c>
      <c r="T69" s="204">
        <v>0.0</v>
      </c>
      <c r="U69" s="204">
        <v>0.0</v>
      </c>
    </row>
    <row r="70" ht="15.75" customHeight="1">
      <c r="A70" s="176" t="s">
        <v>130</v>
      </c>
      <c r="B70" s="204"/>
      <c r="C70" s="204"/>
      <c r="D70" s="204"/>
      <c r="E70" s="204"/>
      <c r="F70" s="204"/>
      <c r="G70" s="204"/>
      <c r="H70" s="204"/>
      <c r="I70" s="204"/>
      <c r="J70" s="204"/>
      <c r="K70" s="204"/>
      <c r="L70" s="204"/>
      <c r="M70" s="204"/>
      <c r="N70" s="204"/>
      <c r="O70" s="204"/>
      <c r="P70" s="204"/>
      <c r="Q70" s="204"/>
      <c r="R70" s="204"/>
      <c r="S70" s="204"/>
      <c r="T70" s="204"/>
      <c r="U70" s="204">
        <v>3167.0</v>
      </c>
    </row>
    <row r="71" ht="15.75" customHeight="1">
      <c r="A71" s="176" t="s">
        <v>131</v>
      </c>
      <c r="B71" s="204"/>
      <c r="C71" s="204"/>
      <c r="D71" s="204"/>
      <c r="E71" s="204"/>
      <c r="F71" s="204"/>
      <c r="G71" s="204"/>
      <c r="H71" s="204"/>
      <c r="I71" s="204"/>
      <c r="J71" s="204"/>
      <c r="K71" s="204"/>
      <c r="L71" s="204"/>
      <c r="M71" s="204"/>
      <c r="N71" s="204"/>
      <c r="O71" s="204"/>
      <c r="P71" s="204"/>
      <c r="Q71" s="204"/>
      <c r="R71" s="204"/>
      <c r="S71" s="204"/>
      <c r="T71" s="204"/>
      <c r="U71" s="204"/>
    </row>
    <row r="72" ht="15.75" customHeight="1">
      <c r="A72" s="176" t="s">
        <v>132</v>
      </c>
      <c r="B72" s="204">
        <v>0.0</v>
      </c>
      <c r="C72" s="204">
        <v>0.0</v>
      </c>
      <c r="D72" s="204">
        <v>0.0</v>
      </c>
      <c r="E72" s="204">
        <v>0.0</v>
      </c>
      <c r="F72" s="204">
        <v>0.0</v>
      </c>
      <c r="G72" s="204">
        <v>2.0</v>
      </c>
      <c r="H72" s="204">
        <v>0.0</v>
      </c>
      <c r="I72" s="204">
        <v>37.0</v>
      </c>
      <c r="J72" s="204">
        <v>3.0</v>
      </c>
      <c r="K72" s="204">
        <v>1.0</v>
      </c>
      <c r="L72" s="204">
        <v>1.0</v>
      </c>
      <c r="M72" s="204">
        <v>109.0</v>
      </c>
      <c r="N72" s="204">
        <v>121.0</v>
      </c>
      <c r="O72" s="204">
        <v>0.0</v>
      </c>
      <c r="P72" s="204">
        <v>0.0</v>
      </c>
      <c r="Q72" s="204">
        <v>0.0</v>
      </c>
      <c r="R72" s="204">
        <v>2.0</v>
      </c>
      <c r="S72" s="204">
        <v>0.0</v>
      </c>
      <c r="T72" s="204">
        <v>0.0</v>
      </c>
      <c r="U72" s="204"/>
    </row>
    <row r="73" ht="15.75" customHeight="1">
      <c r="A73" s="176" t="s">
        <v>75</v>
      </c>
      <c r="B73" s="204"/>
      <c r="C73" s="204"/>
      <c r="D73" s="204"/>
      <c r="E73" s="204"/>
      <c r="F73" s="204"/>
      <c r="G73" s="204"/>
      <c r="H73" s="204"/>
      <c r="I73" s="204"/>
      <c r="J73" s="204"/>
      <c r="K73" s="204"/>
      <c r="L73" s="204"/>
      <c r="M73" s="204"/>
      <c r="N73" s="204"/>
      <c r="O73" s="204"/>
      <c r="P73" s="204"/>
      <c r="Q73" s="204"/>
      <c r="R73" s="204"/>
      <c r="S73" s="204"/>
      <c r="T73" s="204"/>
      <c r="U73" s="204"/>
    </row>
    <row r="74" ht="15.75" customHeight="1">
      <c r="A74" s="176" t="s">
        <v>13</v>
      </c>
      <c r="B74" s="204">
        <f t="shared" ref="B74:U74" si="1">SUM(B215:B231)</f>
        <v>276540</v>
      </c>
      <c r="C74" s="204">
        <f t="shared" si="1"/>
        <v>306627</v>
      </c>
      <c r="D74" s="204">
        <f t="shared" si="1"/>
        <v>320519</v>
      </c>
      <c r="E74" s="204">
        <f t="shared" si="1"/>
        <v>330273</v>
      </c>
      <c r="F74" s="204">
        <f t="shared" si="1"/>
        <v>356752</v>
      </c>
      <c r="G74" s="204">
        <f t="shared" si="1"/>
        <v>453999</v>
      </c>
      <c r="H74" s="204">
        <f t="shared" si="1"/>
        <v>293164</v>
      </c>
      <c r="I74" s="204">
        <f t="shared" si="1"/>
        <v>394391</v>
      </c>
      <c r="J74" s="204">
        <f t="shared" si="1"/>
        <v>526760</v>
      </c>
      <c r="K74" s="204">
        <f t="shared" si="1"/>
        <v>446001</v>
      </c>
      <c r="L74" s="204">
        <f t="shared" si="1"/>
        <v>427391</v>
      </c>
      <c r="M74" s="204">
        <f t="shared" si="1"/>
        <v>430960</v>
      </c>
      <c r="N74" s="204">
        <f t="shared" si="1"/>
        <v>355300</v>
      </c>
      <c r="O74" s="204">
        <f t="shared" si="1"/>
        <v>383848</v>
      </c>
      <c r="P74" s="204">
        <f t="shared" si="1"/>
        <v>478129</v>
      </c>
      <c r="Q74" s="204">
        <f t="shared" si="1"/>
        <v>790149</v>
      </c>
      <c r="R74" s="204">
        <f t="shared" si="1"/>
        <v>607267</v>
      </c>
      <c r="S74" s="204">
        <f t="shared" si="1"/>
        <v>484584</v>
      </c>
      <c r="T74" s="204">
        <f t="shared" si="1"/>
        <v>606881</v>
      </c>
      <c r="U74" s="204">
        <f t="shared" si="1"/>
        <v>693070</v>
      </c>
    </row>
    <row r="75" ht="15.75" customHeight="1">
      <c r="A75" s="176" t="s">
        <v>519</v>
      </c>
      <c r="B75" s="204">
        <v>0.0</v>
      </c>
      <c r="C75" s="204">
        <v>0.0</v>
      </c>
      <c r="D75" s="204">
        <v>0.0</v>
      </c>
      <c r="E75" s="204">
        <v>0.0</v>
      </c>
      <c r="F75" s="204">
        <v>0.0</v>
      </c>
      <c r="G75" s="204">
        <v>0.0</v>
      </c>
      <c r="H75" s="204">
        <v>0.0</v>
      </c>
      <c r="I75" s="204"/>
      <c r="J75" s="204">
        <v>95.0</v>
      </c>
      <c r="K75" s="204"/>
      <c r="L75" s="204">
        <v>26.0</v>
      </c>
      <c r="M75" s="204"/>
      <c r="N75" s="204">
        <v>3.0</v>
      </c>
      <c r="O75" s="204"/>
      <c r="P75" s="204"/>
      <c r="Q75" s="204"/>
      <c r="R75" s="204"/>
      <c r="S75" s="204"/>
      <c r="T75" s="204"/>
      <c r="U75" s="204">
        <v>2.0</v>
      </c>
    </row>
    <row r="76" ht="15.75" customHeight="1">
      <c r="A76" s="176" t="s">
        <v>133</v>
      </c>
      <c r="B76" s="204">
        <v>0.0</v>
      </c>
      <c r="C76" s="204">
        <v>0.0</v>
      </c>
      <c r="D76" s="204">
        <v>0.0</v>
      </c>
      <c r="E76" s="204">
        <v>11.0</v>
      </c>
      <c r="F76" s="204">
        <v>0.0</v>
      </c>
      <c r="G76" s="204">
        <v>0.0</v>
      </c>
      <c r="H76" s="204">
        <v>0.0</v>
      </c>
      <c r="I76" s="204">
        <v>20.0</v>
      </c>
      <c r="J76" s="204">
        <v>0.0</v>
      </c>
      <c r="K76" s="204">
        <v>0.0</v>
      </c>
      <c r="L76" s="204">
        <v>4.0</v>
      </c>
      <c r="M76" s="204">
        <v>0.0</v>
      </c>
      <c r="N76" s="204">
        <v>0.0</v>
      </c>
      <c r="O76" s="204">
        <v>0.0</v>
      </c>
      <c r="P76" s="204">
        <v>0.0</v>
      </c>
      <c r="Q76" s="204">
        <v>0.0</v>
      </c>
      <c r="R76" s="204">
        <v>0.0</v>
      </c>
      <c r="S76" s="204">
        <v>0.0</v>
      </c>
      <c r="T76" s="204">
        <v>0.0</v>
      </c>
      <c r="U76" s="204">
        <v>3.0</v>
      </c>
    </row>
    <row r="77" ht="15.75" customHeight="1">
      <c r="A77" s="176" t="s">
        <v>520</v>
      </c>
      <c r="B77" s="204"/>
      <c r="C77" s="204"/>
      <c r="D77" s="204"/>
      <c r="E77" s="204"/>
      <c r="F77" s="204"/>
      <c r="G77" s="204"/>
      <c r="H77" s="204"/>
      <c r="I77" s="204"/>
      <c r="J77" s="204"/>
      <c r="K77" s="204"/>
      <c r="L77" s="204"/>
      <c r="M77" s="204"/>
      <c r="N77" s="204"/>
      <c r="O77" s="204"/>
      <c r="P77" s="204"/>
      <c r="Q77" s="204"/>
      <c r="R77" s="204"/>
      <c r="S77" s="204"/>
      <c r="T77" s="204"/>
      <c r="U77" s="204"/>
    </row>
    <row r="78" ht="15.75" customHeight="1">
      <c r="A78" s="176" t="s">
        <v>134</v>
      </c>
      <c r="B78" s="204">
        <v>0.0</v>
      </c>
      <c r="C78" s="204">
        <v>0.0</v>
      </c>
      <c r="D78" s="204">
        <v>0.0</v>
      </c>
      <c r="E78" s="204">
        <v>0.0</v>
      </c>
      <c r="F78" s="204">
        <v>0.0</v>
      </c>
      <c r="G78" s="204">
        <v>0.0</v>
      </c>
      <c r="H78" s="204">
        <v>0.0</v>
      </c>
      <c r="I78" s="204">
        <v>0.0</v>
      </c>
      <c r="J78" s="204">
        <v>0.0</v>
      </c>
      <c r="K78" s="204">
        <v>0.0</v>
      </c>
      <c r="L78" s="204">
        <v>0.0</v>
      </c>
      <c r="M78" s="204">
        <v>0.0</v>
      </c>
      <c r="N78" s="204">
        <v>0.0</v>
      </c>
      <c r="O78" s="204">
        <v>9.0</v>
      </c>
      <c r="P78" s="204">
        <v>0.0</v>
      </c>
      <c r="Q78" s="204">
        <v>0.0</v>
      </c>
      <c r="R78" s="204">
        <v>0.0</v>
      </c>
      <c r="S78" s="204">
        <v>0.0</v>
      </c>
      <c r="T78" s="204">
        <v>0.0</v>
      </c>
      <c r="U78" s="204"/>
    </row>
    <row r="79" ht="15.75" customHeight="1">
      <c r="A79" s="176" t="s">
        <v>135</v>
      </c>
      <c r="B79" s="204">
        <v>0.0</v>
      </c>
      <c r="C79" s="204">
        <v>0.0</v>
      </c>
      <c r="D79" s="204">
        <v>0.0</v>
      </c>
      <c r="E79" s="204">
        <v>0.0</v>
      </c>
      <c r="F79" s="204">
        <v>0.0</v>
      </c>
      <c r="G79" s="204">
        <v>0.0</v>
      </c>
      <c r="H79" s="204">
        <v>19.0</v>
      </c>
      <c r="I79" s="204">
        <v>0.0</v>
      </c>
      <c r="J79" s="204">
        <v>0.0</v>
      </c>
      <c r="K79" s="204">
        <v>0.0</v>
      </c>
      <c r="L79" s="204">
        <v>0.0</v>
      </c>
      <c r="M79" s="204">
        <v>0.0</v>
      </c>
      <c r="N79" s="204">
        <v>0.0</v>
      </c>
      <c r="O79" s="204">
        <v>0.0</v>
      </c>
      <c r="P79" s="204">
        <v>0.0</v>
      </c>
      <c r="Q79" s="204">
        <v>0.0</v>
      </c>
      <c r="R79" s="204">
        <v>0.0</v>
      </c>
      <c r="S79" s="204">
        <v>0.0</v>
      </c>
      <c r="T79" s="204">
        <v>0.0</v>
      </c>
      <c r="U79" s="204"/>
    </row>
    <row r="80" ht="15.75" customHeight="1">
      <c r="A80" s="176" t="s">
        <v>14</v>
      </c>
      <c r="B80" s="204">
        <v>0.0</v>
      </c>
      <c r="C80" s="204">
        <v>0.0</v>
      </c>
      <c r="D80" s="204">
        <v>0.0</v>
      </c>
      <c r="E80" s="204">
        <v>0.0</v>
      </c>
      <c r="F80" s="204">
        <v>0.0</v>
      </c>
      <c r="G80" s="204">
        <v>0.0</v>
      </c>
      <c r="H80" s="204">
        <v>0.0</v>
      </c>
      <c r="I80" s="204">
        <v>0.0</v>
      </c>
      <c r="J80" s="204">
        <v>0.0</v>
      </c>
      <c r="K80" s="204">
        <v>0.0</v>
      </c>
      <c r="L80" s="204">
        <v>0.0</v>
      </c>
      <c r="M80" s="204">
        <v>0.0</v>
      </c>
      <c r="N80" s="204">
        <v>0.0</v>
      </c>
      <c r="O80" s="204">
        <v>0.0</v>
      </c>
      <c r="P80" s="204">
        <v>0.0</v>
      </c>
      <c r="Q80" s="204">
        <v>0.0</v>
      </c>
      <c r="R80" s="204">
        <v>2.0</v>
      </c>
      <c r="S80" s="204">
        <v>21.0</v>
      </c>
      <c r="T80" s="204">
        <v>9.0</v>
      </c>
      <c r="U80" s="204">
        <v>1.0</v>
      </c>
    </row>
    <row r="81" ht="15.75" customHeight="1">
      <c r="A81" s="176" t="s">
        <v>136</v>
      </c>
      <c r="B81" s="204">
        <v>0.0</v>
      </c>
      <c r="C81" s="204">
        <v>0.0</v>
      </c>
      <c r="D81" s="204">
        <v>0.0</v>
      </c>
      <c r="E81" s="204">
        <v>0.0</v>
      </c>
      <c r="F81" s="204">
        <v>0.0</v>
      </c>
      <c r="G81" s="204">
        <v>0.0</v>
      </c>
      <c r="H81" s="204">
        <v>0.0</v>
      </c>
      <c r="I81" s="204">
        <v>0.0</v>
      </c>
      <c r="J81" s="204">
        <v>1.0</v>
      </c>
      <c r="K81" s="204">
        <v>8.0</v>
      </c>
      <c r="L81" s="204">
        <v>2.0</v>
      </c>
      <c r="M81" s="204">
        <v>0.0</v>
      </c>
      <c r="N81" s="204">
        <v>0.0</v>
      </c>
      <c r="O81" s="204">
        <v>0.0</v>
      </c>
      <c r="P81" s="204">
        <v>0.0</v>
      </c>
      <c r="Q81" s="204">
        <v>2.0</v>
      </c>
      <c r="R81" s="204">
        <v>0.0</v>
      </c>
      <c r="S81" s="204">
        <v>24.0</v>
      </c>
      <c r="T81" s="204">
        <v>8.0</v>
      </c>
      <c r="U81" s="204">
        <v>99.0</v>
      </c>
    </row>
    <row r="82" ht="15.75" customHeight="1">
      <c r="A82" s="176" t="s">
        <v>521</v>
      </c>
      <c r="B82" s="204"/>
      <c r="C82" s="204"/>
      <c r="D82" s="204"/>
      <c r="E82" s="204"/>
      <c r="F82" s="204"/>
      <c r="G82" s="204"/>
      <c r="H82" s="204"/>
      <c r="I82" s="204"/>
      <c r="J82" s="204"/>
      <c r="K82" s="204"/>
      <c r="L82" s="204"/>
      <c r="M82" s="204"/>
      <c r="N82" s="204"/>
      <c r="O82" s="204"/>
      <c r="P82" s="204"/>
      <c r="Q82" s="204"/>
      <c r="R82" s="204"/>
      <c r="S82" s="204"/>
      <c r="T82" s="204"/>
      <c r="U82" s="204"/>
    </row>
    <row r="83" ht="15.75" customHeight="1">
      <c r="A83" s="176" t="s">
        <v>522</v>
      </c>
      <c r="B83" s="204"/>
      <c r="C83" s="204"/>
      <c r="D83" s="204"/>
      <c r="E83" s="204"/>
      <c r="F83" s="204"/>
      <c r="G83" s="204"/>
      <c r="H83" s="204"/>
      <c r="I83" s="204"/>
      <c r="J83" s="204"/>
      <c r="K83" s="204"/>
      <c r="L83" s="204"/>
      <c r="M83" s="204"/>
      <c r="N83" s="204"/>
      <c r="O83" s="204"/>
      <c r="P83" s="204"/>
      <c r="Q83" s="204"/>
      <c r="R83" s="204"/>
      <c r="S83" s="204"/>
      <c r="T83" s="204"/>
      <c r="U83" s="204"/>
    </row>
    <row r="84" ht="15.75" customHeight="1">
      <c r="A84" s="176" t="s">
        <v>137</v>
      </c>
      <c r="B84" s="204"/>
      <c r="C84" s="204"/>
      <c r="D84" s="204"/>
      <c r="E84" s="204"/>
      <c r="F84" s="204"/>
      <c r="G84" s="204"/>
      <c r="H84" s="204"/>
      <c r="I84" s="204"/>
      <c r="J84" s="204"/>
      <c r="K84" s="204"/>
      <c r="L84" s="204"/>
      <c r="M84" s="204"/>
      <c r="N84" s="204"/>
      <c r="O84" s="204"/>
      <c r="P84" s="204"/>
      <c r="Q84" s="204"/>
      <c r="R84" s="204"/>
      <c r="S84" s="204"/>
      <c r="T84" s="204"/>
      <c r="U84" s="204"/>
    </row>
    <row r="85" ht="15.75" customHeight="1">
      <c r="A85" s="176" t="s">
        <v>523</v>
      </c>
      <c r="B85" s="204"/>
      <c r="C85" s="204"/>
      <c r="D85" s="204"/>
      <c r="E85" s="204"/>
      <c r="F85" s="204"/>
      <c r="G85" s="204"/>
      <c r="H85" s="204"/>
      <c r="I85" s="204"/>
      <c r="J85" s="204"/>
      <c r="K85" s="204"/>
      <c r="L85" s="204"/>
      <c r="M85" s="204"/>
      <c r="N85" s="204"/>
      <c r="O85" s="204"/>
      <c r="P85" s="204"/>
      <c r="Q85" s="204"/>
      <c r="R85" s="204"/>
      <c r="S85" s="204"/>
      <c r="T85" s="204"/>
      <c r="U85" s="204"/>
    </row>
    <row r="86" ht="15.75" customHeight="1">
      <c r="A86" s="176" t="s">
        <v>138</v>
      </c>
      <c r="B86" s="204">
        <v>5.0</v>
      </c>
      <c r="C86" s="204">
        <v>0.0</v>
      </c>
      <c r="D86" s="204">
        <v>0.0</v>
      </c>
      <c r="E86" s="204">
        <v>30.0</v>
      </c>
      <c r="F86" s="204">
        <v>0.0</v>
      </c>
      <c r="G86" s="204">
        <v>0.0</v>
      </c>
      <c r="H86" s="204">
        <v>0.0</v>
      </c>
      <c r="I86" s="204">
        <v>14.0</v>
      </c>
      <c r="J86" s="204">
        <v>4.0</v>
      </c>
      <c r="K86" s="204">
        <v>10.0</v>
      </c>
      <c r="L86" s="204">
        <v>199.0</v>
      </c>
      <c r="M86" s="204">
        <v>1.0</v>
      </c>
      <c r="N86" s="204">
        <v>3.0</v>
      </c>
      <c r="O86" s="204">
        <v>4.0</v>
      </c>
      <c r="P86" s="204">
        <v>7.0</v>
      </c>
      <c r="Q86" s="204">
        <v>0.0</v>
      </c>
      <c r="R86" s="204">
        <v>3.0</v>
      </c>
      <c r="S86" s="204">
        <v>4.0</v>
      </c>
      <c r="T86" s="204">
        <v>1.0</v>
      </c>
      <c r="U86" s="204">
        <v>2.0</v>
      </c>
    </row>
    <row r="87" ht="15.75" customHeight="1">
      <c r="A87" s="176" t="s">
        <v>139</v>
      </c>
      <c r="B87" s="204"/>
      <c r="C87" s="204">
        <v>0.0</v>
      </c>
      <c r="D87" s="204">
        <v>0.0</v>
      </c>
      <c r="E87" s="204">
        <v>0.0</v>
      </c>
      <c r="F87" s="204">
        <v>0.0</v>
      </c>
      <c r="G87" s="204">
        <v>0.0</v>
      </c>
      <c r="H87" s="204">
        <v>0.0</v>
      </c>
      <c r="I87" s="204">
        <v>0.0</v>
      </c>
      <c r="J87" s="204">
        <v>10.0</v>
      </c>
      <c r="K87" s="204">
        <v>7.0</v>
      </c>
      <c r="L87" s="204">
        <v>0.0</v>
      </c>
      <c r="M87" s="204">
        <v>0.0</v>
      </c>
      <c r="N87" s="204">
        <v>4.0</v>
      </c>
      <c r="O87" s="204">
        <v>6.0</v>
      </c>
      <c r="P87" s="204"/>
      <c r="Q87" s="204">
        <v>3.0</v>
      </c>
      <c r="R87" s="204"/>
      <c r="S87" s="204"/>
      <c r="T87" s="204"/>
      <c r="U87" s="204"/>
    </row>
    <row r="88" ht="15.75" customHeight="1">
      <c r="A88" s="176" t="s">
        <v>140</v>
      </c>
      <c r="B88" s="204"/>
      <c r="C88" s="204"/>
      <c r="D88" s="204"/>
      <c r="E88" s="204"/>
      <c r="F88" s="204"/>
      <c r="G88" s="204"/>
      <c r="H88" s="204"/>
      <c r="I88" s="204"/>
      <c r="J88" s="204"/>
      <c r="K88" s="204"/>
      <c r="L88" s="204"/>
      <c r="M88" s="204"/>
      <c r="N88" s="204"/>
      <c r="O88" s="204"/>
      <c r="P88" s="204"/>
      <c r="Q88" s="204"/>
      <c r="R88" s="204"/>
      <c r="S88" s="204"/>
      <c r="T88" s="204"/>
      <c r="U88" s="204"/>
    </row>
    <row r="89" ht="15.75" customHeight="1">
      <c r="A89" s="176" t="s">
        <v>141</v>
      </c>
      <c r="B89" s="204">
        <v>0.0</v>
      </c>
      <c r="C89" s="204">
        <v>0.0</v>
      </c>
      <c r="D89" s="204">
        <v>0.0</v>
      </c>
      <c r="E89" s="204">
        <v>2.0</v>
      </c>
      <c r="F89" s="204">
        <v>0.0</v>
      </c>
      <c r="G89" s="204">
        <v>0.0</v>
      </c>
      <c r="H89" s="204">
        <v>0.0</v>
      </c>
      <c r="I89" s="204">
        <v>0.0</v>
      </c>
      <c r="J89" s="204">
        <v>0.0</v>
      </c>
      <c r="K89" s="204">
        <v>0.0</v>
      </c>
      <c r="L89" s="204">
        <v>0.0</v>
      </c>
      <c r="M89" s="204">
        <v>0.0</v>
      </c>
      <c r="N89" s="204">
        <v>0.0</v>
      </c>
      <c r="O89" s="204">
        <v>0.0</v>
      </c>
      <c r="P89" s="204">
        <v>0.0</v>
      </c>
      <c r="Q89" s="204">
        <v>0.0</v>
      </c>
      <c r="R89" s="204">
        <v>1.0</v>
      </c>
      <c r="S89" s="204">
        <v>0.0</v>
      </c>
      <c r="T89" s="204">
        <v>0.0</v>
      </c>
      <c r="U89" s="204">
        <v>0.0</v>
      </c>
    </row>
    <row r="90" ht="15.75" customHeight="1">
      <c r="A90" s="176" t="s">
        <v>76</v>
      </c>
      <c r="B90" s="204"/>
      <c r="C90" s="204"/>
      <c r="D90" s="204"/>
      <c r="E90" s="204"/>
      <c r="F90" s="204"/>
      <c r="G90" s="204"/>
      <c r="H90" s="204"/>
      <c r="I90" s="204"/>
      <c r="J90" s="204"/>
      <c r="K90" s="204"/>
      <c r="L90" s="204"/>
      <c r="M90" s="204"/>
      <c r="N90" s="204"/>
      <c r="O90" s="204"/>
      <c r="P90" s="204"/>
      <c r="Q90" s="204"/>
      <c r="R90" s="204"/>
      <c r="S90" s="204"/>
      <c r="T90" s="204"/>
      <c r="U90" s="204"/>
    </row>
    <row r="91" ht="15.75" customHeight="1">
      <c r="A91" s="176" t="s">
        <v>142</v>
      </c>
      <c r="B91" s="204">
        <v>0.0</v>
      </c>
      <c r="C91" s="204">
        <v>0.0</v>
      </c>
      <c r="D91" s="204">
        <v>0.0</v>
      </c>
      <c r="E91" s="204">
        <v>0.0</v>
      </c>
      <c r="F91" s="204">
        <v>0.0</v>
      </c>
      <c r="G91" s="204">
        <v>14.0</v>
      </c>
      <c r="H91" s="204">
        <v>0.0</v>
      </c>
      <c r="I91" s="204">
        <v>0.0</v>
      </c>
      <c r="J91" s="204">
        <v>3.0</v>
      </c>
      <c r="K91" s="204">
        <v>0.0</v>
      </c>
      <c r="L91" s="204">
        <v>0.0</v>
      </c>
      <c r="M91" s="204">
        <v>0.0</v>
      </c>
      <c r="N91" s="204">
        <v>0.0</v>
      </c>
      <c r="O91" s="204">
        <v>0.0</v>
      </c>
      <c r="P91" s="204">
        <v>0.0</v>
      </c>
      <c r="Q91" s="204">
        <v>0.0</v>
      </c>
      <c r="R91" s="204">
        <v>0.0</v>
      </c>
      <c r="S91" s="204">
        <v>0.0</v>
      </c>
      <c r="T91" s="204">
        <v>0.0</v>
      </c>
      <c r="U91" s="204"/>
    </row>
    <row r="92" ht="15.75" customHeight="1">
      <c r="A92" s="176" t="s">
        <v>15</v>
      </c>
      <c r="B92" s="204">
        <v>3041.0</v>
      </c>
      <c r="C92" s="204">
        <v>4186.0</v>
      </c>
      <c r="D92" s="204">
        <v>3940.0</v>
      </c>
      <c r="E92" s="204">
        <v>3909.0</v>
      </c>
      <c r="F92" s="204">
        <v>3201.0</v>
      </c>
      <c r="G92" s="204">
        <v>5016.0</v>
      </c>
      <c r="H92" s="204">
        <v>3692.0</v>
      </c>
      <c r="I92" s="204">
        <v>3790.0</v>
      </c>
      <c r="J92" s="204">
        <v>7332.0</v>
      </c>
      <c r="K92" s="204">
        <v>16945.0</v>
      </c>
      <c r="L92" s="204">
        <v>14987.0</v>
      </c>
      <c r="M92" s="204">
        <v>3559.0</v>
      </c>
      <c r="N92" s="204">
        <v>7527.0</v>
      </c>
      <c r="O92" s="204">
        <v>8501.0</v>
      </c>
      <c r="P92" s="204">
        <v>15099.0</v>
      </c>
      <c r="Q92" s="204">
        <v>19338.0</v>
      </c>
      <c r="R92" s="204">
        <v>27198.0</v>
      </c>
      <c r="S92" s="204">
        <v>34319.0</v>
      </c>
      <c r="T92" s="204">
        <v>37167.0</v>
      </c>
      <c r="U92" s="204">
        <v>15290.0</v>
      </c>
    </row>
    <row r="93" ht="15.75" customHeight="1">
      <c r="A93" s="176" t="s">
        <v>16</v>
      </c>
      <c r="B93" s="204">
        <v>185.0</v>
      </c>
      <c r="C93" s="204">
        <v>123.0</v>
      </c>
      <c r="D93" s="204">
        <v>165.0</v>
      </c>
      <c r="E93" s="204">
        <v>204.0</v>
      </c>
      <c r="F93" s="204">
        <v>127.0</v>
      </c>
      <c r="G93" s="204">
        <v>424.0</v>
      </c>
      <c r="H93" s="204">
        <v>339.0</v>
      </c>
      <c r="I93" s="204">
        <v>234.0</v>
      </c>
      <c r="J93" s="204">
        <v>228.0</v>
      </c>
      <c r="K93" s="204">
        <v>486.0</v>
      </c>
      <c r="L93" s="204">
        <v>2602.0</v>
      </c>
      <c r="M93" s="204">
        <v>11933.0</v>
      </c>
      <c r="N93" s="204">
        <v>9766.0</v>
      </c>
      <c r="O93" s="204">
        <v>10166.0</v>
      </c>
      <c r="P93" s="204">
        <v>8525.0</v>
      </c>
      <c r="Q93" s="204">
        <v>12190.0</v>
      </c>
      <c r="R93" s="204">
        <v>10194.0</v>
      </c>
      <c r="S93" s="204">
        <v>9382.0</v>
      </c>
      <c r="T93" s="204">
        <v>11356.0</v>
      </c>
      <c r="U93" s="204">
        <v>10385.0</v>
      </c>
    </row>
    <row r="94" ht="15.75" customHeight="1">
      <c r="A94" s="176" t="s">
        <v>17</v>
      </c>
      <c r="B94" s="204">
        <v>50.0</v>
      </c>
      <c r="C94" s="204">
        <v>50.0</v>
      </c>
      <c r="D94" s="204">
        <v>81.0</v>
      </c>
      <c r="E94" s="204">
        <v>75.0</v>
      </c>
      <c r="F94" s="204">
        <v>64.0</v>
      </c>
      <c r="G94" s="204">
        <v>151.0</v>
      </c>
      <c r="H94" s="204">
        <v>0.0</v>
      </c>
      <c r="I94" s="204">
        <v>185.0</v>
      </c>
      <c r="J94" s="204">
        <v>133.0</v>
      </c>
      <c r="K94" s="204">
        <v>17.0</v>
      </c>
      <c r="L94" s="204">
        <v>1.0</v>
      </c>
      <c r="M94" s="204">
        <v>0.0</v>
      </c>
      <c r="N94" s="204">
        <v>332.0</v>
      </c>
      <c r="O94" s="204">
        <v>94.0</v>
      </c>
      <c r="P94" s="204">
        <v>2.0</v>
      </c>
      <c r="Q94" s="204">
        <v>209.0</v>
      </c>
      <c r="R94" s="204">
        <v>0.0</v>
      </c>
      <c r="S94" s="204">
        <v>15.0</v>
      </c>
      <c r="T94" s="204">
        <v>217.0</v>
      </c>
      <c r="U94" s="204">
        <v>19.0</v>
      </c>
    </row>
    <row r="95" ht="15.75" customHeight="1">
      <c r="A95" s="176" t="s">
        <v>143</v>
      </c>
      <c r="B95" s="204">
        <v>3899.0</v>
      </c>
      <c r="C95" s="204">
        <v>2876.0</v>
      </c>
      <c r="D95" s="204">
        <v>10597.0</v>
      </c>
      <c r="E95" s="204">
        <v>12576.0</v>
      </c>
      <c r="F95" s="204">
        <v>27602.0</v>
      </c>
      <c r="G95" s="204">
        <v>32455.0</v>
      </c>
      <c r="H95" s="204">
        <v>7092.0</v>
      </c>
      <c r="I95" s="204">
        <v>10319.0</v>
      </c>
      <c r="J95" s="204">
        <v>42640.0</v>
      </c>
      <c r="K95" s="204">
        <v>46030.0</v>
      </c>
      <c r="L95" s="204">
        <v>29574.0</v>
      </c>
      <c r="M95" s="204">
        <v>25244.0</v>
      </c>
      <c r="N95" s="204">
        <v>26594.0</v>
      </c>
      <c r="O95" s="204">
        <v>23726.0</v>
      </c>
      <c r="P95" s="204">
        <v>30272.0</v>
      </c>
      <c r="Q95" s="204">
        <v>52324.0</v>
      </c>
      <c r="R95" s="204">
        <v>47737.0</v>
      </c>
      <c r="S95" s="204">
        <v>40810.0</v>
      </c>
      <c r="T95" s="204">
        <v>50729.0</v>
      </c>
      <c r="U95" s="204">
        <v>54363.0</v>
      </c>
    </row>
    <row r="96" ht="15.75" customHeight="1">
      <c r="A96" s="176" t="s">
        <v>18</v>
      </c>
      <c r="B96" s="204">
        <v>1201.0</v>
      </c>
      <c r="C96" s="204">
        <v>1809.0</v>
      </c>
      <c r="D96" s="204">
        <v>535.0</v>
      </c>
      <c r="E96" s="204">
        <v>269.0</v>
      </c>
      <c r="F96" s="204">
        <v>698.0</v>
      </c>
      <c r="G96" s="204">
        <v>569.0</v>
      </c>
      <c r="H96" s="204">
        <v>1482.0</v>
      </c>
      <c r="I96" s="204">
        <v>1860.0</v>
      </c>
      <c r="J96" s="204">
        <v>4923.0</v>
      </c>
      <c r="K96" s="204">
        <v>741.0</v>
      </c>
      <c r="L96" s="204">
        <v>1370.0</v>
      </c>
      <c r="M96" s="204">
        <v>332.0</v>
      </c>
      <c r="N96" s="204">
        <v>459.0</v>
      </c>
      <c r="O96" s="204">
        <v>403.0</v>
      </c>
      <c r="P96" s="204">
        <v>40.0</v>
      </c>
      <c r="Q96" s="204">
        <v>190.0</v>
      </c>
      <c r="R96" s="204">
        <v>139.0</v>
      </c>
      <c r="S96" s="204">
        <v>74.0</v>
      </c>
      <c r="T96" s="204">
        <v>136.0</v>
      </c>
      <c r="U96" s="204">
        <v>516.0</v>
      </c>
    </row>
    <row r="97" ht="15.75" customHeight="1">
      <c r="A97" s="176" t="s">
        <v>144</v>
      </c>
      <c r="B97" s="204">
        <v>0.0</v>
      </c>
      <c r="C97" s="204">
        <v>0.0</v>
      </c>
      <c r="D97" s="204">
        <v>18.0</v>
      </c>
      <c r="E97" s="204">
        <v>0.0</v>
      </c>
      <c r="F97" s="204">
        <v>0.0</v>
      </c>
      <c r="G97" s="204">
        <v>0.0</v>
      </c>
      <c r="H97" s="204">
        <v>11.0</v>
      </c>
      <c r="I97" s="204">
        <v>0.0</v>
      </c>
      <c r="J97" s="204">
        <v>0.0</v>
      </c>
      <c r="K97" s="204">
        <v>70.0</v>
      </c>
      <c r="L97" s="204">
        <v>18.0</v>
      </c>
      <c r="M97" s="204">
        <v>68.0</v>
      </c>
      <c r="N97" s="204">
        <v>39.0</v>
      </c>
      <c r="O97" s="204">
        <v>573.0</v>
      </c>
      <c r="P97" s="204">
        <v>375.0</v>
      </c>
      <c r="Q97" s="204">
        <v>319.0</v>
      </c>
      <c r="R97" s="204">
        <v>27.0</v>
      </c>
      <c r="S97" s="204">
        <v>45.0</v>
      </c>
      <c r="T97" s="204">
        <v>106.0</v>
      </c>
      <c r="U97" s="204">
        <v>3.0</v>
      </c>
    </row>
    <row r="98" ht="15.75" customHeight="1">
      <c r="A98" s="176" t="s">
        <v>145</v>
      </c>
      <c r="B98" s="204"/>
      <c r="C98" s="204"/>
      <c r="D98" s="204"/>
      <c r="E98" s="204"/>
      <c r="F98" s="204"/>
      <c r="G98" s="204"/>
      <c r="H98" s="204"/>
      <c r="I98" s="204"/>
      <c r="J98" s="204"/>
      <c r="K98" s="204"/>
      <c r="L98" s="204"/>
      <c r="M98" s="204"/>
      <c r="N98" s="204"/>
      <c r="O98" s="204"/>
      <c r="P98" s="204"/>
      <c r="Q98" s="204"/>
      <c r="R98" s="204"/>
      <c r="S98" s="204"/>
      <c r="T98" s="204"/>
      <c r="U98" s="204"/>
    </row>
    <row r="99" ht="15.75" customHeight="1">
      <c r="A99" s="176" t="s">
        <v>524</v>
      </c>
      <c r="B99" s="204"/>
      <c r="C99" s="204"/>
      <c r="D99" s="204"/>
      <c r="E99" s="204"/>
      <c r="F99" s="204"/>
      <c r="G99" s="204"/>
      <c r="H99" s="204"/>
      <c r="I99" s="204"/>
      <c r="J99" s="204"/>
      <c r="K99" s="204"/>
      <c r="L99" s="204"/>
      <c r="M99" s="204"/>
      <c r="N99" s="204"/>
      <c r="O99" s="204"/>
      <c r="P99" s="204"/>
      <c r="Q99" s="204"/>
      <c r="R99" s="204"/>
      <c r="S99" s="204"/>
      <c r="T99" s="204"/>
      <c r="U99" s="204"/>
    </row>
    <row r="100" ht="15.75" customHeight="1">
      <c r="A100" s="176" t="s">
        <v>146</v>
      </c>
      <c r="B100" s="204">
        <v>9.0</v>
      </c>
      <c r="C100" s="204">
        <v>5.0</v>
      </c>
      <c r="D100" s="204">
        <v>28.0</v>
      </c>
      <c r="E100" s="204">
        <v>47.0</v>
      </c>
      <c r="F100" s="204">
        <v>0.0</v>
      </c>
      <c r="G100" s="204">
        <v>0.0</v>
      </c>
      <c r="H100" s="204">
        <v>16.0</v>
      </c>
      <c r="I100" s="204">
        <v>44.0</v>
      </c>
      <c r="J100" s="204">
        <v>25.0</v>
      </c>
      <c r="K100" s="204">
        <v>18.0</v>
      </c>
      <c r="L100" s="204">
        <v>37.0</v>
      </c>
      <c r="M100" s="204">
        <v>14.0</v>
      </c>
      <c r="N100" s="204">
        <v>0.0</v>
      </c>
      <c r="O100" s="204">
        <v>114.0</v>
      </c>
      <c r="P100" s="204">
        <v>16.0</v>
      </c>
      <c r="Q100" s="204">
        <v>14.0</v>
      </c>
      <c r="R100" s="204">
        <v>66.0</v>
      </c>
      <c r="S100" s="204">
        <v>40.0</v>
      </c>
      <c r="T100" s="204">
        <v>55.0</v>
      </c>
      <c r="U100" s="204">
        <v>93.0</v>
      </c>
    </row>
    <row r="101" ht="15.75" customHeight="1">
      <c r="A101" s="176" t="s">
        <v>147</v>
      </c>
      <c r="B101" s="204"/>
      <c r="C101" s="204"/>
      <c r="D101" s="204"/>
      <c r="E101" s="204"/>
      <c r="F101" s="204"/>
      <c r="G101" s="204"/>
      <c r="H101" s="204"/>
      <c r="I101" s="204"/>
      <c r="J101" s="204"/>
      <c r="K101" s="204"/>
      <c r="L101" s="204"/>
      <c r="M101" s="204"/>
      <c r="N101" s="204"/>
      <c r="O101" s="204"/>
      <c r="P101" s="204"/>
      <c r="Q101" s="204"/>
      <c r="R101" s="204"/>
      <c r="S101" s="204"/>
      <c r="T101" s="204"/>
      <c r="U101" s="204"/>
    </row>
    <row r="102" ht="15.75" customHeight="1">
      <c r="A102" s="176" t="s">
        <v>19</v>
      </c>
      <c r="B102" s="204">
        <v>114885.0</v>
      </c>
      <c r="C102" s="204">
        <v>166674.0</v>
      </c>
      <c r="D102" s="204">
        <v>161698.0</v>
      </c>
      <c r="E102" s="204">
        <v>163867.0</v>
      </c>
      <c r="F102" s="204">
        <v>181846.0</v>
      </c>
      <c r="G102" s="204">
        <v>224550.0</v>
      </c>
      <c r="H102" s="204">
        <v>210944.0</v>
      </c>
      <c r="I102" s="204">
        <v>300929.0</v>
      </c>
      <c r="J102" s="204">
        <v>421054.0</v>
      </c>
      <c r="K102" s="204">
        <v>370020.0</v>
      </c>
      <c r="L102" s="204">
        <v>273534.0</v>
      </c>
      <c r="M102" s="204">
        <v>256929.0</v>
      </c>
      <c r="N102" s="204">
        <v>245410.0</v>
      </c>
      <c r="O102" s="204">
        <v>236520.0</v>
      </c>
      <c r="P102" s="204">
        <v>282318.0</v>
      </c>
      <c r="Q102" s="204">
        <v>363095.0</v>
      </c>
      <c r="R102" s="204">
        <v>309280.0</v>
      </c>
      <c r="S102" s="204">
        <v>262248.0</v>
      </c>
      <c r="T102" s="204">
        <v>266834.0</v>
      </c>
      <c r="U102" s="204">
        <v>253105.0</v>
      </c>
    </row>
    <row r="103" ht="15.75" customHeight="1">
      <c r="A103" s="176" t="s">
        <v>148</v>
      </c>
      <c r="B103" s="204">
        <v>7.0</v>
      </c>
      <c r="C103" s="204">
        <v>55.0</v>
      </c>
      <c r="D103" s="204">
        <v>0.0</v>
      </c>
      <c r="E103" s="204">
        <v>0.0</v>
      </c>
      <c r="F103" s="204">
        <v>0.0</v>
      </c>
      <c r="G103" s="204">
        <v>0.0</v>
      </c>
      <c r="H103" s="204">
        <v>0.0</v>
      </c>
      <c r="I103" s="204">
        <v>8.0</v>
      </c>
      <c r="J103" s="204">
        <v>62.0</v>
      </c>
      <c r="K103" s="204">
        <v>32.0</v>
      </c>
      <c r="L103" s="204">
        <v>226.0</v>
      </c>
      <c r="M103" s="204">
        <v>107.0</v>
      </c>
      <c r="N103" s="204">
        <v>87.0</v>
      </c>
      <c r="O103" s="204">
        <v>48.0</v>
      </c>
      <c r="P103" s="204">
        <v>1086.0</v>
      </c>
      <c r="Q103" s="204">
        <v>0.0</v>
      </c>
      <c r="R103" s="204">
        <v>0.0</v>
      </c>
      <c r="S103" s="204">
        <v>134.0</v>
      </c>
      <c r="T103" s="204">
        <v>15.0</v>
      </c>
      <c r="U103" s="204">
        <v>0.0</v>
      </c>
    </row>
    <row r="104" ht="15.75" customHeight="1">
      <c r="A104" s="176" t="s">
        <v>20</v>
      </c>
      <c r="B104" s="204">
        <v>6.0</v>
      </c>
      <c r="C104" s="204">
        <v>0.0</v>
      </c>
      <c r="D104" s="204">
        <v>0.0</v>
      </c>
      <c r="E104" s="204">
        <v>0.0</v>
      </c>
      <c r="F104" s="204">
        <v>820.0</v>
      </c>
      <c r="G104" s="204">
        <v>18.0</v>
      </c>
      <c r="H104" s="204">
        <v>0.0</v>
      </c>
      <c r="I104" s="204">
        <v>69.0</v>
      </c>
      <c r="J104" s="204">
        <v>500.0</v>
      </c>
      <c r="K104" s="204">
        <v>210.0</v>
      </c>
      <c r="L104" s="204">
        <v>455.0</v>
      </c>
      <c r="M104" s="204">
        <v>10.0</v>
      </c>
      <c r="N104" s="204">
        <v>22.0</v>
      </c>
      <c r="O104" s="204">
        <v>65.0</v>
      </c>
      <c r="P104" s="204">
        <v>165.0</v>
      </c>
      <c r="Q104" s="204">
        <v>182.0</v>
      </c>
      <c r="R104" s="204">
        <v>505.0</v>
      </c>
      <c r="S104" s="204">
        <v>787.0</v>
      </c>
      <c r="T104" s="204">
        <v>808.0</v>
      </c>
      <c r="U104" s="204">
        <v>2776.0</v>
      </c>
    </row>
    <row r="105" ht="15.75" customHeight="1">
      <c r="A105" s="176" t="s">
        <v>149</v>
      </c>
      <c r="B105" s="204">
        <v>0.0</v>
      </c>
      <c r="C105" s="204">
        <v>1.0</v>
      </c>
      <c r="D105" s="204">
        <v>8.0</v>
      </c>
      <c r="E105" s="204">
        <v>2.0</v>
      </c>
      <c r="F105" s="204">
        <v>2.0</v>
      </c>
      <c r="G105" s="204">
        <v>11.0</v>
      </c>
      <c r="H105" s="204">
        <v>166.0</v>
      </c>
      <c r="I105" s="204">
        <v>5.0</v>
      </c>
      <c r="J105" s="204">
        <v>18.0</v>
      </c>
      <c r="K105" s="204">
        <v>4.0</v>
      </c>
      <c r="L105" s="204">
        <v>1.0</v>
      </c>
      <c r="M105" s="204">
        <v>10.0</v>
      </c>
      <c r="N105" s="204">
        <v>1.0</v>
      </c>
      <c r="O105" s="204">
        <v>4.0</v>
      </c>
      <c r="P105" s="204">
        <v>11.0</v>
      </c>
      <c r="Q105" s="204">
        <v>0.0</v>
      </c>
      <c r="R105" s="204">
        <v>0.0</v>
      </c>
      <c r="S105" s="204">
        <v>0.0</v>
      </c>
      <c r="T105" s="204">
        <v>0.0</v>
      </c>
      <c r="U105" s="204">
        <v>0.0</v>
      </c>
    </row>
    <row r="106" ht="15.75" customHeight="1">
      <c r="A106" s="176" t="s">
        <v>150</v>
      </c>
      <c r="B106" s="204"/>
      <c r="C106" s="204"/>
      <c r="D106" s="204"/>
      <c r="E106" s="204"/>
      <c r="F106" s="204"/>
      <c r="G106" s="204"/>
      <c r="H106" s="204"/>
      <c r="I106" s="204"/>
      <c r="J106" s="204"/>
      <c r="K106" s="204"/>
      <c r="L106" s="204"/>
      <c r="M106" s="204"/>
      <c r="N106" s="204"/>
      <c r="O106" s="204"/>
      <c r="P106" s="204"/>
      <c r="Q106" s="204"/>
      <c r="R106" s="204"/>
      <c r="S106" s="204"/>
      <c r="T106" s="204"/>
      <c r="U106" s="204"/>
    </row>
    <row r="107" ht="15.75" customHeight="1">
      <c r="A107" s="176" t="s">
        <v>525</v>
      </c>
      <c r="B107" s="204"/>
      <c r="C107" s="204">
        <v>4.0</v>
      </c>
      <c r="D107" s="204"/>
      <c r="E107" s="204">
        <v>27.0</v>
      </c>
      <c r="F107" s="204"/>
      <c r="G107" s="204">
        <v>5.0</v>
      </c>
      <c r="H107" s="204">
        <v>5.0</v>
      </c>
      <c r="I107" s="204"/>
      <c r="J107" s="204">
        <v>36.0</v>
      </c>
      <c r="K107" s="204">
        <v>11.0</v>
      </c>
      <c r="L107" s="204">
        <v>87.0</v>
      </c>
      <c r="M107" s="204">
        <v>110.0</v>
      </c>
      <c r="N107" s="204">
        <v>56.0</v>
      </c>
      <c r="O107" s="204">
        <v>87.0</v>
      </c>
      <c r="P107" s="204">
        <v>82.0</v>
      </c>
      <c r="Q107" s="204"/>
      <c r="R107" s="204">
        <v>1906.0</v>
      </c>
      <c r="S107" s="204">
        <v>1159.0</v>
      </c>
      <c r="T107" s="204"/>
      <c r="U107" s="204">
        <v>433.0</v>
      </c>
    </row>
    <row r="108" ht="15.75" customHeight="1">
      <c r="A108" s="176" t="s">
        <v>21</v>
      </c>
      <c r="B108" s="204">
        <v>4972.0</v>
      </c>
      <c r="C108" s="204">
        <v>5153.0</v>
      </c>
      <c r="D108" s="204">
        <v>3452.0</v>
      </c>
      <c r="E108" s="204">
        <v>4090.0</v>
      </c>
      <c r="F108" s="204">
        <v>3628.0</v>
      </c>
      <c r="G108" s="204">
        <v>2303.0</v>
      </c>
      <c r="H108" s="204">
        <v>2399.0</v>
      </c>
      <c r="I108" s="204">
        <v>3414.0</v>
      </c>
      <c r="J108" s="204">
        <v>2503.0</v>
      </c>
      <c r="K108" s="204">
        <v>7511.0</v>
      </c>
      <c r="L108" s="204">
        <v>12001.0</v>
      </c>
      <c r="M108" s="204">
        <v>22085.0</v>
      </c>
      <c r="N108" s="204">
        <v>25520.0</v>
      </c>
      <c r="O108" s="204">
        <v>30201.0</v>
      </c>
      <c r="P108" s="204">
        <v>54412.0</v>
      </c>
      <c r="Q108" s="204">
        <v>87101.0</v>
      </c>
      <c r="R108" s="204">
        <v>116638.0</v>
      </c>
      <c r="S108" s="204">
        <v>171446.0</v>
      </c>
      <c r="T108" s="204">
        <v>185474.0</v>
      </c>
      <c r="U108" s="204">
        <v>212215.0</v>
      </c>
    </row>
    <row r="109" ht="15.75" customHeight="1">
      <c r="A109" s="176" t="s">
        <v>151</v>
      </c>
      <c r="B109" s="204"/>
      <c r="C109" s="204"/>
      <c r="D109" s="204"/>
      <c r="E109" s="204"/>
      <c r="F109" s="204"/>
      <c r="G109" s="204"/>
      <c r="H109" s="204"/>
      <c r="I109" s="204"/>
      <c r="J109" s="204"/>
      <c r="K109" s="204"/>
      <c r="L109" s="204"/>
      <c r="M109" s="204"/>
      <c r="N109" s="204"/>
      <c r="O109" s="204"/>
      <c r="P109" s="204"/>
      <c r="Q109" s="204"/>
      <c r="R109" s="204"/>
      <c r="S109" s="204"/>
      <c r="T109" s="204"/>
      <c r="U109" s="204"/>
    </row>
    <row r="110" ht="15.75" customHeight="1">
      <c r="A110" s="176" t="s">
        <v>152</v>
      </c>
      <c r="B110" s="204">
        <v>2.0</v>
      </c>
      <c r="C110" s="204">
        <v>10.0</v>
      </c>
      <c r="D110" s="204"/>
      <c r="E110" s="204">
        <v>129.0</v>
      </c>
      <c r="F110" s="204">
        <v>0.0</v>
      </c>
      <c r="G110" s="204">
        <v>2.0</v>
      </c>
      <c r="H110" s="204">
        <v>5.0</v>
      </c>
      <c r="I110" s="204">
        <v>0.0</v>
      </c>
      <c r="J110" s="204">
        <v>29.0</v>
      </c>
      <c r="K110" s="204">
        <v>0.0</v>
      </c>
      <c r="L110" s="204">
        <v>1.0</v>
      </c>
      <c r="M110" s="204">
        <v>11.0</v>
      </c>
      <c r="N110" s="204">
        <v>0.0</v>
      </c>
      <c r="O110" s="204">
        <v>9.0</v>
      </c>
      <c r="P110" s="204">
        <v>28.0</v>
      </c>
      <c r="Q110" s="204">
        <v>1167.0</v>
      </c>
      <c r="R110" s="204">
        <v>539.0</v>
      </c>
      <c r="S110" s="204">
        <v>0.0</v>
      </c>
      <c r="T110" s="204">
        <v>0.0</v>
      </c>
      <c r="U110" s="204">
        <v>27.0</v>
      </c>
    </row>
    <row r="111" ht="15.75" customHeight="1">
      <c r="A111" s="176" t="s">
        <v>153</v>
      </c>
      <c r="B111" s="204">
        <v>31.0</v>
      </c>
      <c r="C111" s="204">
        <v>68.0</v>
      </c>
      <c r="D111" s="204">
        <v>38.0</v>
      </c>
      <c r="E111" s="204">
        <v>68.0</v>
      </c>
      <c r="F111" s="204">
        <v>1.0</v>
      </c>
      <c r="G111" s="204">
        <v>0.0</v>
      </c>
      <c r="H111" s="204">
        <v>2.0</v>
      </c>
      <c r="I111" s="204">
        <v>0.0</v>
      </c>
      <c r="J111" s="204">
        <v>0.0</v>
      </c>
      <c r="K111" s="204">
        <v>0.0</v>
      </c>
      <c r="L111" s="204">
        <v>0.0</v>
      </c>
      <c r="M111" s="204">
        <v>0.0</v>
      </c>
      <c r="N111" s="204">
        <v>0.0</v>
      </c>
      <c r="O111" s="204">
        <v>0.0</v>
      </c>
      <c r="P111" s="204">
        <v>0.0</v>
      </c>
      <c r="Q111" s="204">
        <v>0.0</v>
      </c>
      <c r="R111" s="204">
        <v>0.0</v>
      </c>
      <c r="S111" s="204">
        <v>0.0</v>
      </c>
      <c r="T111" s="204">
        <v>0.0</v>
      </c>
      <c r="U111" s="204">
        <v>0.0</v>
      </c>
    </row>
    <row r="112" ht="15.75" customHeight="1">
      <c r="A112" s="176" t="s">
        <v>22</v>
      </c>
      <c r="B112" s="204"/>
      <c r="C112" s="204"/>
      <c r="D112" s="204"/>
      <c r="E112" s="204"/>
      <c r="F112" s="204"/>
      <c r="G112" s="204"/>
      <c r="H112" s="204"/>
      <c r="I112" s="204"/>
      <c r="J112" s="204"/>
      <c r="K112" s="204"/>
      <c r="L112" s="204"/>
      <c r="M112" s="204"/>
      <c r="N112" s="204"/>
      <c r="O112" s="204"/>
      <c r="P112" s="204"/>
      <c r="Q112" s="204"/>
      <c r="R112" s="204"/>
      <c r="S112" s="204"/>
      <c r="T112" s="204"/>
      <c r="U112" s="204"/>
    </row>
    <row r="113" ht="15.75" customHeight="1">
      <c r="A113" s="176" t="s">
        <v>154</v>
      </c>
      <c r="B113" s="204">
        <v>0.0</v>
      </c>
      <c r="C113" s="204">
        <v>1.0</v>
      </c>
      <c r="D113" s="204">
        <v>0.0</v>
      </c>
      <c r="E113" s="204">
        <v>0.0</v>
      </c>
      <c r="F113" s="204">
        <v>0.0</v>
      </c>
      <c r="G113" s="204">
        <v>3.0</v>
      </c>
      <c r="H113" s="204">
        <v>2.0</v>
      </c>
      <c r="I113" s="204">
        <v>0.0</v>
      </c>
      <c r="J113" s="204">
        <v>0.0</v>
      </c>
      <c r="K113" s="204">
        <v>1.0</v>
      </c>
      <c r="L113" s="204">
        <v>6.0</v>
      </c>
      <c r="M113" s="204">
        <v>0.0</v>
      </c>
      <c r="N113" s="204">
        <v>1.0</v>
      </c>
      <c r="O113" s="204">
        <v>0.0</v>
      </c>
      <c r="P113" s="204">
        <v>0.0</v>
      </c>
      <c r="Q113" s="204">
        <v>0.0</v>
      </c>
      <c r="R113" s="204">
        <v>1.0</v>
      </c>
      <c r="S113" s="204">
        <v>17.0</v>
      </c>
      <c r="T113" s="204">
        <v>0.0</v>
      </c>
      <c r="U113" s="204">
        <v>0.0</v>
      </c>
    </row>
    <row r="114" ht="15.75" customHeight="1">
      <c r="A114" s="176" t="s">
        <v>155</v>
      </c>
      <c r="B114" s="204">
        <v>0.0</v>
      </c>
      <c r="C114" s="204"/>
      <c r="D114" s="204"/>
      <c r="E114" s="204"/>
      <c r="F114" s="204">
        <v>0.0</v>
      </c>
      <c r="G114" s="204">
        <v>0.0</v>
      </c>
      <c r="H114" s="204">
        <v>0.0</v>
      </c>
      <c r="I114" s="204">
        <v>1.0</v>
      </c>
      <c r="J114" s="204">
        <v>0.0</v>
      </c>
      <c r="K114" s="204">
        <v>0.0</v>
      </c>
      <c r="L114" s="204">
        <v>1.0</v>
      </c>
      <c r="M114" s="204">
        <v>0.0</v>
      </c>
      <c r="N114" s="204">
        <v>0.0</v>
      </c>
      <c r="O114" s="204">
        <v>0.0</v>
      </c>
      <c r="P114" s="204">
        <v>0.0</v>
      </c>
      <c r="Q114" s="204">
        <v>0.0</v>
      </c>
      <c r="R114" s="204">
        <v>0.0</v>
      </c>
      <c r="S114" s="204">
        <v>0.0</v>
      </c>
      <c r="T114" s="204">
        <v>0.0</v>
      </c>
      <c r="U114" s="204">
        <v>0.0</v>
      </c>
    </row>
    <row r="115" ht="15.75" customHeight="1">
      <c r="A115" s="176" t="s">
        <v>156</v>
      </c>
      <c r="B115" s="204"/>
      <c r="C115" s="204"/>
      <c r="D115" s="204"/>
      <c r="E115" s="204"/>
      <c r="F115" s="204"/>
      <c r="G115" s="204"/>
      <c r="H115" s="204"/>
      <c r="I115" s="204"/>
      <c r="J115" s="204"/>
      <c r="K115" s="204"/>
      <c r="L115" s="204"/>
      <c r="M115" s="204"/>
      <c r="N115" s="204"/>
      <c r="O115" s="204"/>
      <c r="P115" s="204"/>
      <c r="Q115" s="204"/>
      <c r="R115" s="204"/>
      <c r="S115" s="204"/>
      <c r="T115" s="204"/>
      <c r="U115" s="204"/>
    </row>
    <row r="116" ht="15.75" customHeight="1">
      <c r="A116" s="176" t="s">
        <v>157</v>
      </c>
      <c r="B116" s="204"/>
      <c r="C116" s="204"/>
      <c r="D116" s="204"/>
      <c r="E116" s="204"/>
      <c r="F116" s="204">
        <v>0.0</v>
      </c>
      <c r="G116" s="204">
        <v>0.0</v>
      </c>
      <c r="H116" s="204">
        <v>0.0</v>
      </c>
      <c r="I116" s="204">
        <v>0.0</v>
      </c>
      <c r="J116" s="204"/>
      <c r="K116" s="204"/>
      <c r="L116" s="204"/>
      <c r="M116" s="204"/>
      <c r="N116" s="204">
        <v>261.0</v>
      </c>
      <c r="O116" s="204">
        <v>68.0</v>
      </c>
      <c r="P116" s="204">
        <v>0.0</v>
      </c>
      <c r="Q116" s="204">
        <v>0.0</v>
      </c>
      <c r="R116" s="204">
        <v>0.0</v>
      </c>
      <c r="S116" s="204"/>
      <c r="T116" s="204"/>
      <c r="U116" s="204"/>
    </row>
    <row r="117" ht="15.75" customHeight="1">
      <c r="A117" s="176" t="s">
        <v>158</v>
      </c>
      <c r="B117" s="204"/>
      <c r="C117" s="204"/>
      <c r="D117" s="204"/>
      <c r="E117" s="204"/>
      <c r="F117" s="204"/>
      <c r="G117" s="204"/>
      <c r="H117" s="204"/>
      <c r="I117" s="204"/>
      <c r="J117" s="204"/>
      <c r="K117" s="204"/>
      <c r="L117" s="204"/>
      <c r="M117" s="204"/>
      <c r="N117" s="204"/>
      <c r="O117" s="204"/>
      <c r="P117" s="204"/>
      <c r="Q117" s="204"/>
      <c r="R117" s="204"/>
      <c r="S117" s="204"/>
      <c r="T117" s="204"/>
      <c r="U117" s="204"/>
    </row>
    <row r="118" ht="15.75" customHeight="1">
      <c r="A118" s="176" t="s">
        <v>23</v>
      </c>
      <c r="B118" s="204"/>
      <c r="C118" s="204"/>
      <c r="D118" s="204"/>
      <c r="E118" s="204"/>
      <c r="F118" s="204"/>
      <c r="G118" s="204"/>
      <c r="H118" s="204"/>
      <c r="I118" s="204"/>
      <c r="J118" s="204"/>
      <c r="K118" s="204"/>
      <c r="L118" s="204"/>
      <c r="M118" s="204"/>
      <c r="N118" s="204"/>
      <c r="O118" s="204"/>
      <c r="P118" s="204"/>
      <c r="Q118" s="204"/>
      <c r="R118" s="204"/>
      <c r="S118" s="204"/>
      <c r="T118" s="204"/>
      <c r="U118" s="204"/>
    </row>
    <row r="119" ht="15.75" customHeight="1">
      <c r="A119" s="176" t="s">
        <v>159</v>
      </c>
      <c r="B119" s="204">
        <v>7.0</v>
      </c>
      <c r="C119" s="204">
        <v>0.0</v>
      </c>
      <c r="D119" s="204">
        <v>0.0</v>
      </c>
      <c r="E119" s="204">
        <v>0.0</v>
      </c>
      <c r="F119" s="204">
        <v>0.0</v>
      </c>
      <c r="G119" s="204">
        <v>0.0</v>
      </c>
      <c r="H119" s="204">
        <v>0.0</v>
      </c>
      <c r="I119" s="204">
        <v>0.0</v>
      </c>
      <c r="J119" s="204">
        <v>0.0</v>
      </c>
      <c r="K119" s="204">
        <v>0.0</v>
      </c>
      <c r="L119" s="204">
        <v>22.0</v>
      </c>
      <c r="M119" s="204">
        <v>0.0</v>
      </c>
      <c r="N119" s="204">
        <v>0.0</v>
      </c>
      <c r="O119" s="204">
        <v>0.0</v>
      </c>
      <c r="P119" s="204">
        <v>0.0</v>
      </c>
      <c r="Q119" s="204">
        <v>0.0</v>
      </c>
      <c r="R119" s="204">
        <v>0.0</v>
      </c>
      <c r="S119" s="204">
        <v>0.0</v>
      </c>
      <c r="T119" s="204">
        <v>0.0</v>
      </c>
      <c r="U119" s="204">
        <v>0.0</v>
      </c>
    </row>
    <row r="120" ht="15.75" customHeight="1">
      <c r="A120" s="176" t="s">
        <v>54</v>
      </c>
      <c r="B120" s="204"/>
      <c r="C120" s="204"/>
      <c r="D120" s="204"/>
      <c r="E120" s="204"/>
      <c r="F120" s="204"/>
      <c r="G120" s="204"/>
      <c r="H120" s="204"/>
      <c r="I120" s="204"/>
      <c r="J120" s="204"/>
      <c r="K120" s="204"/>
      <c r="L120" s="204"/>
      <c r="M120" s="204"/>
      <c r="N120" s="204"/>
      <c r="O120" s="204"/>
      <c r="P120" s="204"/>
      <c r="Q120" s="204"/>
      <c r="R120" s="204"/>
      <c r="S120" s="204"/>
      <c r="T120" s="204"/>
      <c r="U120" s="204"/>
    </row>
    <row r="121" ht="15.75" customHeight="1">
      <c r="A121" s="176" t="s">
        <v>24</v>
      </c>
      <c r="B121" s="204">
        <v>331.0</v>
      </c>
      <c r="C121" s="204">
        <v>424.0</v>
      </c>
      <c r="D121" s="204">
        <v>291.0</v>
      </c>
      <c r="E121" s="204">
        <v>939.0</v>
      </c>
      <c r="F121" s="204">
        <v>1239.0</v>
      </c>
      <c r="G121" s="204">
        <v>743.0</v>
      </c>
      <c r="H121" s="204">
        <v>1185.0</v>
      </c>
      <c r="I121" s="204">
        <v>3486.0</v>
      </c>
      <c r="J121" s="204">
        <v>10204.0</v>
      </c>
      <c r="K121" s="204">
        <v>9077.0</v>
      </c>
      <c r="L121" s="204">
        <v>9255.0</v>
      </c>
      <c r="M121" s="204">
        <v>16793.0</v>
      </c>
      <c r="N121" s="204">
        <v>24333.0</v>
      </c>
      <c r="O121" s="204">
        <v>14594.0</v>
      </c>
      <c r="P121" s="204">
        <v>33459.0</v>
      </c>
      <c r="Q121" s="204">
        <v>41807.0</v>
      </c>
      <c r="R121" s="204">
        <v>33905.0</v>
      </c>
      <c r="S121" s="204">
        <v>23624.0</v>
      </c>
      <c r="T121" s="204">
        <v>25203.0</v>
      </c>
      <c r="U121" s="204">
        <v>24059.0</v>
      </c>
    </row>
    <row r="122" ht="15.75" customHeight="1">
      <c r="A122" s="176" t="s">
        <v>160</v>
      </c>
      <c r="B122" s="204"/>
      <c r="C122" s="204"/>
      <c r="D122" s="204"/>
      <c r="E122" s="204"/>
      <c r="F122" s="204"/>
      <c r="G122" s="204"/>
      <c r="H122" s="204"/>
      <c r="I122" s="204"/>
      <c r="J122" s="204"/>
      <c r="K122" s="204"/>
      <c r="L122" s="204"/>
      <c r="M122" s="204"/>
      <c r="N122" s="204"/>
      <c r="O122" s="204"/>
      <c r="P122" s="204"/>
      <c r="Q122" s="204"/>
      <c r="R122" s="204"/>
      <c r="S122" s="204"/>
      <c r="T122" s="204"/>
      <c r="U122" s="204"/>
    </row>
    <row r="123" ht="15.75" customHeight="1">
      <c r="A123" s="176" t="s">
        <v>161</v>
      </c>
      <c r="B123" s="204"/>
      <c r="C123" s="204"/>
      <c r="D123" s="204"/>
      <c r="E123" s="204"/>
      <c r="F123" s="204"/>
      <c r="G123" s="204"/>
      <c r="H123" s="204"/>
      <c r="I123" s="204"/>
      <c r="J123" s="204"/>
      <c r="K123" s="204"/>
      <c r="L123" s="204"/>
      <c r="M123" s="204"/>
      <c r="N123" s="204"/>
      <c r="O123" s="204"/>
      <c r="P123" s="204"/>
      <c r="Q123" s="204"/>
      <c r="R123" s="204"/>
      <c r="S123" s="204"/>
      <c r="T123" s="204"/>
      <c r="U123" s="204"/>
    </row>
    <row r="124" ht="15.75" customHeight="1">
      <c r="A124" s="176" t="s">
        <v>162</v>
      </c>
      <c r="B124" s="204"/>
      <c r="C124" s="204"/>
      <c r="D124" s="204"/>
      <c r="E124" s="204"/>
      <c r="F124" s="204"/>
      <c r="G124" s="204"/>
      <c r="H124" s="204"/>
      <c r="I124" s="204"/>
      <c r="J124" s="204"/>
      <c r="K124" s="204"/>
      <c r="L124" s="204"/>
      <c r="M124" s="204"/>
      <c r="N124" s="204"/>
      <c r="O124" s="204"/>
      <c r="P124" s="204"/>
      <c r="Q124" s="204">
        <v>150.0</v>
      </c>
      <c r="R124" s="204"/>
      <c r="S124" s="204"/>
      <c r="T124" s="204"/>
      <c r="U124" s="204"/>
    </row>
    <row r="125" ht="15.75" customHeight="1">
      <c r="A125" s="176" t="s">
        <v>163</v>
      </c>
      <c r="B125" s="204"/>
      <c r="C125" s="204"/>
      <c r="D125" s="204"/>
      <c r="E125" s="204"/>
      <c r="F125" s="204"/>
      <c r="G125" s="204"/>
      <c r="H125" s="204"/>
      <c r="I125" s="204"/>
      <c r="J125" s="204"/>
      <c r="K125" s="204"/>
      <c r="L125" s="204"/>
      <c r="M125" s="204"/>
      <c r="N125" s="204"/>
      <c r="O125" s="204"/>
      <c r="P125" s="204"/>
      <c r="Q125" s="204"/>
      <c r="R125" s="204"/>
      <c r="S125" s="204"/>
      <c r="T125" s="204"/>
      <c r="U125" s="204"/>
    </row>
    <row r="126" ht="15.75" customHeight="1">
      <c r="A126" s="176" t="s">
        <v>164</v>
      </c>
      <c r="B126" s="204">
        <v>0.0</v>
      </c>
      <c r="C126" s="204">
        <v>0.0</v>
      </c>
      <c r="D126" s="204">
        <v>0.0</v>
      </c>
      <c r="E126" s="204">
        <v>0.0</v>
      </c>
      <c r="F126" s="204">
        <v>0.0</v>
      </c>
      <c r="G126" s="204">
        <v>0.0</v>
      </c>
      <c r="H126" s="204">
        <v>0.0</v>
      </c>
      <c r="I126" s="204">
        <v>0.0</v>
      </c>
      <c r="J126" s="204">
        <v>0.0</v>
      </c>
      <c r="K126" s="204">
        <v>0.0</v>
      </c>
      <c r="L126" s="204">
        <v>0.0</v>
      </c>
      <c r="M126" s="204">
        <v>1.0</v>
      </c>
      <c r="N126" s="204">
        <v>0.0</v>
      </c>
      <c r="O126" s="204">
        <v>0.0</v>
      </c>
      <c r="P126" s="204">
        <v>0.0</v>
      </c>
      <c r="Q126" s="204">
        <v>0.0</v>
      </c>
      <c r="R126" s="204">
        <v>0.0</v>
      </c>
      <c r="S126" s="204">
        <v>0.0</v>
      </c>
      <c r="T126" s="204">
        <v>0.0</v>
      </c>
      <c r="U126" s="204">
        <v>0.0</v>
      </c>
    </row>
    <row r="127" ht="15.75" customHeight="1">
      <c r="A127" s="176" t="s">
        <v>165</v>
      </c>
      <c r="B127" s="204">
        <v>10553.0</v>
      </c>
      <c r="C127" s="204">
        <v>11097.0</v>
      </c>
      <c r="D127" s="204">
        <v>8875.0</v>
      </c>
      <c r="E127" s="204">
        <v>6787.0</v>
      </c>
      <c r="F127" s="204">
        <v>8689.0</v>
      </c>
      <c r="G127" s="204">
        <v>14393.0</v>
      </c>
      <c r="H127" s="204">
        <v>3790.0</v>
      </c>
      <c r="I127" s="204">
        <v>13451.0</v>
      </c>
      <c r="J127" s="204">
        <v>15800.0</v>
      </c>
      <c r="K127" s="204">
        <v>22916.0</v>
      </c>
      <c r="L127" s="204">
        <v>26682.0</v>
      </c>
      <c r="M127" s="204">
        <v>48800.0</v>
      </c>
      <c r="N127" s="204">
        <v>29520.0</v>
      </c>
      <c r="O127" s="204">
        <v>31024.0</v>
      </c>
      <c r="P127" s="204">
        <v>24730.0</v>
      </c>
      <c r="Q127" s="204">
        <v>32144.0</v>
      </c>
      <c r="R127" s="204">
        <v>56521.0</v>
      </c>
      <c r="S127" s="204">
        <v>45268.0</v>
      </c>
      <c r="T127" s="204">
        <v>51084.0</v>
      </c>
      <c r="U127" s="204">
        <v>75419.0</v>
      </c>
    </row>
    <row r="128" ht="15.75" customHeight="1">
      <c r="A128" s="176" t="s">
        <v>166</v>
      </c>
      <c r="B128" s="204"/>
      <c r="C128" s="204"/>
      <c r="D128" s="204"/>
      <c r="E128" s="204"/>
      <c r="F128" s="204"/>
      <c r="G128" s="204"/>
      <c r="H128" s="204"/>
      <c r="I128" s="204"/>
      <c r="J128" s="204"/>
      <c r="K128" s="204"/>
      <c r="L128" s="204"/>
      <c r="M128" s="204"/>
      <c r="N128" s="204"/>
      <c r="O128" s="204"/>
      <c r="P128" s="204"/>
      <c r="Q128" s="204"/>
      <c r="R128" s="204"/>
      <c r="S128" s="204"/>
      <c r="T128" s="204"/>
      <c r="U128" s="204"/>
    </row>
    <row r="129" ht="15.75" customHeight="1">
      <c r="A129" s="176" t="s">
        <v>167</v>
      </c>
      <c r="B129" s="204"/>
      <c r="C129" s="204"/>
      <c r="D129" s="204"/>
      <c r="E129" s="204"/>
      <c r="F129" s="204"/>
      <c r="G129" s="204"/>
      <c r="H129" s="204"/>
      <c r="I129" s="204"/>
      <c r="J129" s="204"/>
      <c r="K129" s="204"/>
      <c r="L129" s="204"/>
      <c r="M129" s="204"/>
      <c r="N129" s="204"/>
      <c r="O129" s="204"/>
      <c r="P129" s="204"/>
      <c r="Q129" s="204"/>
      <c r="R129" s="204"/>
      <c r="S129" s="204"/>
      <c r="T129" s="204"/>
      <c r="U129" s="204"/>
    </row>
    <row r="130" ht="15.75" customHeight="1">
      <c r="A130" s="176" t="s">
        <v>168</v>
      </c>
      <c r="B130" s="204"/>
      <c r="C130" s="204"/>
      <c r="D130" s="204"/>
      <c r="E130" s="204"/>
      <c r="F130" s="204"/>
      <c r="G130" s="204"/>
      <c r="H130" s="204"/>
      <c r="I130" s="204"/>
      <c r="J130" s="204"/>
      <c r="K130" s="204"/>
      <c r="L130" s="204"/>
      <c r="M130" s="204"/>
      <c r="N130" s="204"/>
      <c r="O130" s="204"/>
      <c r="P130" s="204"/>
      <c r="Q130" s="204"/>
      <c r="R130" s="204"/>
      <c r="S130" s="204"/>
      <c r="T130" s="204"/>
      <c r="U130" s="204"/>
    </row>
    <row r="131" ht="15.75" customHeight="1">
      <c r="A131" s="176" t="s">
        <v>25</v>
      </c>
      <c r="B131" s="204"/>
      <c r="C131" s="204"/>
      <c r="D131" s="204"/>
      <c r="E131" s="204"/>
      <c r="F131" s="204"/>
      <c r="G131" s="204"/>
      <c r="H131" s="204"/>
      <c r="I131" s="204"/>
      <c r="J131" s="204"/>
      <c r="K131" s="204"/>
      <c r="L131" s="204"/>
      <c r="M131" s="204"/>
      <c r="N131" s="204"/>
      <c r="O131" s="204"/>
      <c r="P131" s="204"/>
      <c r="Q131" s="204"/>
      <c r="R131" s="204"/>
      <c r="S131" s="204"/>
      <c r="T131" s="204"/>
      <c r="U131" s="204"/>
    </row>
    <row r="132" ht="15.75" customHeight="1">
      <c r="A132" s="176" t="s">
        <v>169</v>
      </c>
      <c r="B132" s="204"/>
      <c r="C132" s="204"/>
      <c r="D132" s="204"/>
      <c r="E132" s="204">
        <v>0.0</v>
      </c>
      <c r="F132" s="204">
        <v>0.0</v>
      </c>
      <c r="G132" s="204">
        <v>0.0</v>
      </c>
      <c r="H132" s="204">
        <v>6.0</v>
      </c>
      <c r="I132" s="204">
        <v>0.0</v>
      </c>
      <c r="J132" s="204">
        <v>0.0</v>
      </c>
      <c r="K132" s="204">
        <v>0.0</v>
      </c>
      <c r="L132" s="204">
        <v>1.0</v>
      </c>
      <c r="M132" s="204">
        <v>46.0</v>
      </c>
      <c r="N132" s="204">
        <v>22.0</v>
      </c>
      <c r="O132" s="204">
        <v>46.0</v>
      </c>
      <c r="P132" s="204">
        <v>3.0</v>
      </c>
      <c r="Q132" s="204">
        <v>0.0</v>
      </c>
      <c r="R132" s="204">
        <v>4.0</v>
      </c>
      <c r="S132" s="204">
        <v>2.0</v>
      </c>
      <c r="T132" s="204">
        <v>0.0</v>
      </c>
      <c r="U132" s="204">
        <v>67.0</v>
      </c>
    </row>
    <row r="133" ht="15.75" customHeight="1">
      <c r="A133" s="176" t="s">
        <v>26</v>
      </c>
      <c r="B133" s="204">
        <v>0.0</v>
      </c>
      <c r="C133" s="204">
        <v>0.0</v>
      </c>
      <c r="D133" s="204">
        <v>0.0</v>
      </c>
      <c r="E133" s="204">
        <v>0.0</v>
      </c>
      <c r="F133" s="204">
        <v>0.0</v>
      </c>
      <c r="G133" s="204">
        <v>0.0</v>
      </c>
      <c r="H133" s="204">
        <v>0.0</v>
      </c>
      <c r="I133" s="204">
        <v>0.0</v>
      </c>
      <c r="J133" s="204">
        <v>0.0</v>
      </c>
      <c r="K133" s="204">
        <v>1.0</v>
      </c>
      <c r="L133" s="204">
        <v>0.0</v>
      </c>
      <c r="M133" s="204">
        <v>0.0</v>
      </c>
      <c r="N133" s="204">
        <v>0.0</v>
      </c>
      <c r="O133" s="204">
        <v>0.0</v>
      </c>
      <c r="P133" s="204">
        <v>0.0</v>
      </c>
      <c r="Q133" s="204">
        <v>1.0</v>
      </c>
      <c r="R133" s="204">
        <v>12.0</v>
      </c>
      <c r="S133" s="204">
        <v>10.0</v>
      </c>
      <c r="T133" s="204">
        <v>15.0</v>
      </c>
      <c r="U133" s="204">
        <v>0.0</v>
      </c>
    </row>
    <row r="134" ht="15.75" customHeight="1">
      <c r="A134" s="176" t="s">
        <v>170</v>
      </c>
      <c r="B134" s="204">
        <v>0.0</v>
      </c>
      <c r="C134" s="204">
        <v>0.0</v>
      </c>
      <c r="D134" s="204">
        <v>0.0</v>
      </c>
      <c r="E134" s="204">
        <v>0.0</v>
      </c>
      <c r="F134" s="204">
        <v>0.0</v>
      </c>
      <c r="G134" s="204">
        <v>0.0</v>
      </c>
      <c r="H134" s="204">
        <v>0.0</v>
      </c>
      <c r="I134" s="204">
        <v>0.0</v>
      </c>
      <c r="J134" s="204">
        <v>44.0</v>
      </c>
      <c r="K134" s="204">
        <v>2.0</v>
      </c>
      <c r="L134" s="204">
        <v>0.0</v>
      </c>
      <c r="M134" s="204">
        <v>1.0</v>
      </c>
      <c r="N134" s="204">
        <v>0.0</v>
      </c>
      <c r="O134" s="204">
        <v>0.0</v>
      </c>
      <c r="P134" s="204">
        <v>0.0</v>
      </c>
      <c r="Q134" s="204">
        <v>0.0</v>
      </c>
      <c r="R134" s="204">
        <v>6.0</v>
      </c>
      <c r="S134" s="204">
        <v>2.0</v>
      </c>
      <c r="T134" s="204">
        <v>222.0</v>
      </c>
      <c r="U134" s="204">
        <v>1517.0</v>
      </c>
    </row>
    <row r="135" ht="15.75" customHeight="1">
      <c r="A135" s="176" t="s">
        <v>171</v>
      </c>
      <c r="B135" s="204"/>
      <c r="C135" s="204"/>
      <c r="D135" s="204"/>
      <c r="E135" s="204"/>
      <c r="F135" s="204"/>
      <c r="G135" s="204"/>
      <c r="H135" s="204"/>
      <c r="I135" s="204"/>
      <c r="J135" s="204"/>
      <c r="K135" s="204"/>
      <c r="L135" s="204"/>
      <c r="M135" s="204"/>
      <c r="N135" s="204"/>
      <c r="O135" s="204"/>
      <c r="P135" s="204"/>
      <c r="Q135" s="204"/>
      <c r="R135" s="204"/>
      <c r="S135" s="204"/>
      <c r="T135" s="204"/>
      <c r="U135" s="204"/>
    </row>
    <row r="136" ht="15.75" customHeight="1">
      <c r="A136" s="176" t="s">
        <v>79</v>
      </c>
      <c r="B136" s="204">
        <v>16.0</v>
      </c>
      <c r="C136" s="204">
        <v>19.0</v>
      </c>
      <c r="D136" s="204">
        <v>6.0</v>
      </c>
      <c r="E136" s="204">
        <v>13.0</v>
      </c>
      <c r="F136" s="204">
        <v>8.0</v>
      </c>
      <c r="G136" s="204">
        <v>18.0</v>
      </c>
      <c r="H136" s="204">
        <v>15.0</v>
      </c>
      <c r="I136" s="204">
        <v>2.0</v>
      </c>
      <c r="J136" s="204">
        <v>1.0</v>
      </c>
      <c r="K136" s="204">
        <v>6.0</v>
      </c>
      <c r="L136" s="204">
        <v>94.0</v>
      </c>
      <c r="M136" s="204">
        <v>0.0</v>
      </c>
      <c r="N136" s="204">
        <v>0.0</v>
      </c>
      <c r="O136" s="204">
        <v>0.0</v>
      </c>
      <c r="P136" s="204">
        <v>1.0</v>
      </c>
      <c r="Q136" s="204">
        <v>1.0</v>
      </c>
      <c r="R136" s="204">
        <v>26.0</v>
      </c>
      <c r="S136" s="204">
        <v>1.0</v>
      </c>
      <c r="T136" s="204">
        <v>31.0</v>
      </c>
      <c r="U136" s="204">
        <v>1.0</v>
      </c>
    </row>
    <row r="137" ht="15.75" customHeight="1">
      <c r="A137" s="176" t="s">
        <v>172</v>
      </c>
      <c r="B137" s="204"/>
      <c r="C137" s="204"/>
      <c r="D137" s="204"/>
      <c r="E137" s="204"/>
      <c r="F137" s="204"/>
      <c r="G137" s="204"/>
      <c r="H137" s="204"/>
      <c r="I137" s="204"/>
      <c r="J137" s="204"/>
      <c r="K137" s="204"/>
      <c r="L137" s="204"/>
      <c r="M137" s="204"/>
      <c r="N137" s="204"/>
      <c r="O137" s="204"/>
      <c r="P137" s="204"/>
      <c r="Q137" s="204"/>
      <c r="R137" s="204"/>
      <c r="S137" s="204"/>
      <c r="T137" s="204"/>
      <c r="U137" s="204"/>
    </row>
    <row r="138" ht="15.75" customHeight="1">
      <c r="A138" s="176" t="s">
        <v>173</v>
      </c>
      <c r="B138" s="204">
        <v>21.0</v>
      </c>
      <c r="C138" s="204"/>
      <c r="D138" s="204"/>
      <c r="E138" s="204"/>
      <c r="F138" s="204"/>
      <c r="G138" s="204"/>
      <c r="H138" s="204">
        <v>0.0</v>
      </c>
      <c r="I138" s="204">
        <v>0.0</v>
      </c>
      <c r="J138" s="204">
        <v>0.0</v>
      </c>
      <c r="K138" s="204">
        <v>0.0</v>
      </c>
      <c r="L138" s="204">
        <v>0.0</v>
      </c>
      <c r="M138" s="204">
        <v>0.0</v>
      </c>
      <c r="N138" s="204">
        <v>0.0</v>
      </c>
      <c r="O138" s="204">
        <v>0.0</v>
      </c>
      <c r="P138" s="204">
        <v>0.0</v>
      </c>
      <c r="Q138" s="204">
        <v>0.0</v>
      </c>
      <c r="R138" s="204">
        <v>0.0</v>
      </c>
      <c r="S138" s="204">
        <v>0.0</v>
      </c>
      <c r="T138" s="204">
        <v>0.0</v>
      </c>
      <c r="U138" s="204">
        <v>0.0</v>
      </c>
    </row>
    <row r="139" ht="15.75" customHeight="1">
      <c r="A139" s="176" t="s">
        <v>67</v>
      </c>
      <c r="B139" s="204"/>
      <c r="C139" s="204"/>
      <c r="D139" s="204"/>
      <c r="E139" s="204"/>
      <c r="F139" s="204"/>
      <c r="G139" s="204"/>
      <c r="H139" s="204"/>
      <c r="I139" s="204"/>
      <c r="J139" s="204"/>
      <c r="K139" s="204"/>
      <c r="L139" s="204"/>
      <c r="M139" s="204"/>
      <c r="N139" s="204"/>
      <c r="O139" s="204"/>
      <c r="P139" s="204"/>
      <c r="Q139" s="204"/>
      <c r="R139" s="204"/>
      <c r="S139" s="204"/>
      <c r="T139" s="204"/>
      <c r="U139" s="204"/>
    </row>
    <row r="140" ht="15.75" customHeight="1">
      <c r="A140" s="176" t="s">
        <v>27</v>
      </c>
      <c r="B140" s="204">
        <v>15.0</v>
      </c>
      <c r="C140" s="204">
        <v>5.0</v>
      </c>
      <c r="D140" s="204">
        <v>0.0</v>
      </c>
      <c r="E140" s="204">
        <v>31.0</v>
      </c>
      <c r="F140" s="204">
        <v>11.0</v>
      </c>
      <c r="G140" s="204">
        <v>79.0</v>
      </c>
      <c r="H140" s="204">
        <v>20.0</v>
      </c>
      <c r="I140" s="204">
        <v>0.0</v>
      </c>
      <c r="J140" s="204">
        <v>0.0</v>
      </c>
      <c r="K140" s="204">
        <v>3.0</v>
      </c>
      <c r="L140" s="204">
        <v>25.0</v>
      </c>
      <c r="M140" s="204">
        <v>11.0</v>
      </c>
      <c r="N140" s="204">
        <v>107.0</v>
      </c>
      <c r="O140" s="204">
        <v>55.0</v>
      </c>
      <c r="P140" s="204">
        <v>21.0</v>
      </c>
      <c r="Q140" s="204">
        <v>2.0</v>
      </c>
      <c r="R140" s="204">
        <v>207.0</v>
      </c>
      <c r="S140" s="204">
        <v>207.0</v>
      </c>
      <c r="T140" s="204">
        <v>0.0</v>
      </c>
      <c r="U140" s="204">
        <v>117.0</v>
      </c>
    </row>
    <row r="141" ht="15.75" customHeight="1">
      <c r="A141" s="176" t="s">
        <v>174</v>
      </c>
      <c r="B141" s="204"/>
      <c r="C141" s="204"/>
      <c r="D141" s="204"/>
      <c r="E141" s="204"/>
      <c r="F141" s="204"/>
      <c r="G141" s="204"/>
      <c r="H141" s="204"/>
      <c r="I141" s="204"/>
      <c r="J141" s="204"/>
      <c r="K141" s="204"/>
      <c r="L141" s="204"/>
      <c r="M141" s="204"/>
      <c r="N141" s="204"/>
      <c r="O141" s="204"/>
      <c r="P141" s="204"/>
      <c r="Q141" s="204"/>
      <c r="R141" s="204"/>
      <c r="S141" s="204"/>
      <c r="T141" s="204"/>
      <c r="U141" s="204"/>
    </row>
    <row r="142" ht="15.75" customHeight="1">
      <c r="A142" s="176" t="s">
        <v>61</v>
      </c>
      <c r="B142" s="204">
        <v>0.0</v>
      </c>
      <c r="C142" s="204">
        <v>0.0</v>
      </c>
      <c r="D142" s="204">
        <v>0.0</v>
      </c>
      <c r="E142" s="204">
        <v>0.0</v>
      </c>
      <c r="F142" s="204">
        <v>0.0</v>
      </c>
      <c r="G142" s="204">
        <v>0.0</v>
      </c>
      <c r="H142" s="204">
        <v>0.0</v>
      </c>
      <c r="I142" s="204">
        <v>0.0</v>
      </c>
      <c r="J142" s="204">
        <v>0.0</v>
      </c>
      <c r="K142" s="204">
        <v>0.0</v>
      </c>
      <c r="L142" s="204">
        <v>0.0</v>
      </c>
      <c r="M142" s="204">
        <v>0.0</v>
      </c>
      <c r="N142" s="204">
        <v>0.0</v>
      </c>
      <c r="O142" s="204">
        <v>0.0</v>
      </c>
      <c r="P142" s="204">
        <v>0.0</v>
      </c>
      <c r="Q142" s="204">
        <v>14.0</v>
      </c>
      <c r="R142" s="204">
        <v>0.0</v>
      </c>
      <c r="S142" s="204">
        <v>0.0</v>
      </c>
      <c r="T142" s="204">
        <v>0.0</v>
      </c>
      <c r="U142" s="204">
        <v>0.0</v>
      </c>
    </row>
    <row r="143" ht="15.75" customHeight="1">
      <c r="A143" s="176" t="s">
        <v>28</v>
      </c>
      <c r="B143" s="204">
        <v>0.0</v>
      </c>
      <c r="C143" s="204"/>
      <c r="D143" s="204"/>
      <c r="E143" s="204">
        <v>0.0</v>
      </c>
      <c r="F143" s="204">
        <v>1190.0</v>
      </c>
      <c r="G143" s="204">
        <v>718.0</v>
      </c>
      <c r="H143" s="204">
        <v>1181.0</v>
      </c>
      <c r="I143" s="204">
        <v>0.0</v>
      </c>
      <c r="J143" s="204">
        <v>75.0</v>
      </c>
      <c r="K143" s="204">
        <v>0.0</v>
      </c>
      <c r="L143" s="204">
        <v>0.0</v>
      </c>
      <c r="M143" s="204">
        <v>0.0</v>
      </c>
      <c r="N143" s="204">
        <v>0.0</v>
      </c>
      <c r="O143" s="204">
        <v>0.0</v>
      </c>
      <c r="P143" s="204">
        <v>0.0</v>
      </c>
      <c r="Q143" s="204">
        <v>48.0</v>
      </c>
      <c r="R143" s="204">
        <v>493.0</v>
      </c>
      <c r="S143" s="204">
        <v>0.0</v>
      </c>
      <c r="T143" s="204">
        <v>0.0</v>
      </c>
      <c r="U143" s="204">
        <v>0.0</v>
      </c>
    </row>
    <row r="144" ht="15.75" customHeight="1">
      <c r="A144" s="176" t="s">
        <v>175</v>
      </c>
      <c r="B144" s="204">
        <v>0.0</v>
      </c>
      <c r="C144" s="204">
        <v>1.0</v>
      </c>
      <c r="D144" s="204">
        <v>0.0</v>
      </c>
      <c r="E144" s="204">
        <v>0.0</v>
      </c>
      <c r="F144" s="204">
        <v>1.0</v>
      </c>
      <c r="G144" s="204">
        <v>0.0</v>
      </c>
      <c r="H144" s="204">
        <v>28.0</v>
      </c>
      <c r="I144" s="204">
        <v>0.0</v>
      </c>
      <c r="J144" s="204">
        <v>1.0</v>
      </c>
      <c r="K144" s="204">
        <v>0.0</v>
      </c>
      <c r="L144" s="204">
        <v>3.0</v>
      </c>
      <c r="M144" s="204">
        <v>26.0</v>
      </c>
      <c r="N144" s="204">
        <v>9.0</v>
      </c>
      <c r="O144" s="204">
        <v>161.0</v>
      </c>
      <c r="P144" s="204">
        <v>54.0</v>
      </c>
      <c r="Q144" s="204">
        <v>22.0</v>
      </c>
      <c r="R144" s="204">
        <v>72.0</v>
      </c>
      <c r="S144" s="204">
        <v>11.0</v>
      </c>
      <c r="T144" s="204">
        <v>14.0</v>
      </c>
      <c r="U144" s="204">
        <v>29.0</v>
      </c>
    </row>
    <row r="145" ht="15.75" customHeight="1">
      <c r="A145" s="176" t="s">
        <v>526</v>
      </c>
      <c r="B145" s="204"/>
      <c r="C145" s="204"/>
      <c r="D145" s="204"/>
      <c r="E145" s="204"/>
      <c r="F145" s="204"/>
      <c r="G145" s="204"/>
      <c r="H145" s="204"/>
      <c r="I145" s="204"/>
      <c r="J145" s="204"/>
      <c r="K145" s="204"/>
      <c r="L145" s="204"/>
      <c r="M145" s="204"/>
      <c r="N145" s="204"/>
      <c r="O145" s="204"/>
      <c r="P145" s="204"/>
      <c r="Q145" s="204"/>
      <c r="R145" s="204"/>
      <c r="S145" s="204"/>
      <c r="T145" s="204"/>
      <c r="U145" s="204"/>
    </row>
    <row r="146" ht="15.75" customHeight="1">
      <c r="A146" s="176" t="s">
        <v>176</v>
      </c>
      <c r="B146" s="204">
        <v>61883.0</v>
      </c>
      <c r="C146" s="204">
        <v>58430.0</v>
      </c>
      <c r="D146" s="204">
        <v>67416.0</v>
      </c>
      <c r="E146" s="204">
        <v>57968.0</v>
      </c>
      <c r="F146" s="204">
        <v>75628.0</v>
      </c>
      <c r="G146" s="204">
        <v>90641.0</v>
      </c>
      <c r="H146" s="204">
        <v>33555.0</v>
      </c>
      <c r="I146" s="204">
        <v>46909.0</v>
      </c>
      <c r="J146" s="204">
        <v>60321.0</v>
      </c>
      <c r="K146" s="204">
        <v>50265.0</v>
      </c>
      <c r="L146" s="204">
        <v>48589.0</v>
      </c>
      <c r="M146" s="204">
        <v>53093.0</v>
      </c>
      <c r="N146" s="204">
        <v>50748.0</v>
      </c>
      <c r="O146" s="204">
        <v>44572.0</v>
      </c>
      <c r="P146" s="204">
        <v>52220.0</v>
      </c>
      <c r="Q146" s="204">
        <v>66457.0</v>
      </c>
      <c r="R146" s="204">
        <v>64796.0</v>
      </c>
      <c r="S146" s="204">
        <v>57557.0</v>
      </c>
      <c r="T146" s="204">
        <v>72508.0</v>
      </c>
      <c r="U146" s="204">
        <v>94041.0</v>
      </c>
    </row>
    <row r="147" ht="15.75" customHeight="1">
      <c r="A147" s="176" t="s">
        <v>177</v>
      </c>
      <c r="B147" s="204">
        <v>0.0</v>
      </c>
      <c r="C147" s="204">
        <v>0.0</v>
      </c>
      <c r="D147" s="204">
        <v>0.0</v>
      </c>
      <c r="E147" s="204">
        <v>0.0</v>
      </c>
      <c r="F147" s="204">
        <v>0.0</v>
      </c>
      <c r="G147" s="204">
        <v>0.0</v>
      </c>
      <c r="H147" s="204">
        <v>40.0</v>
      </c>
      <c r="I147" s="204">
        <v>56.0</v>
      </c>
      <c r="J147" s="204">
        <v>25.0</v>
      </c>
      <c r="K147" s="204">
        <v>1.0</v>
      </c>
      <c r="L147" s="204">
        <v>0.0</v>
      </c>
      <c r="M147" s="204">
        <v>65.0</v>
      </c>
      <c r="N147" s="204">
        <v>0.0</v>
      </c>
      <c r="O147" s="204">
        <v>48.0</v>
      </c>
      <c r="P147" s="204">
        <v>52.0</v>
      </c>
      <c r="Q147" s="204">
        <v>1432.0</v>
      </c>
      <c r="R147" s="204">
        <v>1788.0</v>
      </c>
      <c r="S147" s="204">
        <v>43.0</v>
      </c>
      <c r="T147" s="204">
        <v>66.0</v>
      </c>
      <c r="U147" s="204">
        <v>1.0</v>
      </c>
    </row>
    <row r="148" ht="15.75" customHeight="1">
      <c r="A148" s="176" t="s">
        <v>29</v>
      </c>
      <c r="B148" s="204">
        <v>0.0</v>
      </c>
      <c r="C148" s="204">
        <v>0.0</v>
      </c>
      <c r="D148" s="204">
        <v>0.0</v>
      </c>
      <c r="E148" s="204">
        <v>38.0</v>
      </c>
      <c r="F148" s="204">
        <v>66.0</v>
      </c>
      <c r="G148" s="204">
        <v>35.0</v>
      </c>
      <c r="H148" s="204">
        <v>0.0</v>
      </c>
      <c r="I148" s="204">
        <v>0.0</v>
      </c>
      <c r="J148" s="204">
        <v>11.0</v>
      </c>
      <c r="K148" s="204">
        <v>19.0</v>
      </c>
      <c r="L148" s="204">
        <v>3.0</v>
      </c>
      <c r="M148" s="204">
        <v>0.0</v>
      </c>
      <c r="N148" s="204">
        <v>0.0</v>
      </c>
      <c r="O148" s="204">
        <v>0.0</v>
      </c>
      <c r="P148" s="204">
        <v>0.0</v>
      </c>
      <c r="Q148" s="204">
        <v>76.0</v>
      </c>
      <c r="R148" s="204">
        <v>78.0</v>
      </c>
      <c r="S148" s="204">
        <v>16.0</v>
      </c>
      <c r="T148" s="204">
        <v>26.0</v>
      </c>
      <c r="U148" s="204">
        <v>6.0</v>
      </c>
    </row>
    <row r="149" ht="15.75" customHeight="1">
      <c r="A149" s="176" t="s">
        <v>178</v>
      </c>
      <c r="B149" s="204"/>
      <c r="C149" s="204"/>
      <c r="D149" s="204"/>
      <c r="E149" s="204"/>
      <c r="F149" s="204"/>
      <c r="G149" s="204"/>
      <c r="H149" s="204"/>
      <c r="I149" s="204"/>
      <c r="J149" s="204"/>
      <c r="K149" s="204"/>
      <c r="L149" s="204"/>
      <c r="M149" s="204"/>
      <c r="N149" s="204"/>
      <c r="O149" s="204"/>
      <c r="P149" s="204"/>
      <c r="Q149" s="204"/>
      <c r="R149" s="204"/>
      <c r="S149" s="204"/>
      <c r="T149" s="204"/>
      <c r="U149" s="204"/>
    </row>
    <row r="150" ht="15.75" customHeight="1">
      <c r="A150" s="176" t="s">
        <v>179</v>
      </c>
      <c r="B150" s="204">
        <v>0.0</v>
      </c>
      <c r="C150" s="204">
        <v>0.0</v>
      </c>
      <c r="D150" s="204">
        <v>0.0</v>
      </c>
      <c r="E150" s="204">
        <v>16.0</v>
      </c>
      <c r="F150" s="204">
        <v>14.0</v>
      </c>
      <c r="G150" s="204">
        <v>45.0</v>
      </c>
      <c r="H150" s="204">
        <v>1.0</v>
      </c>
      <c r="I150" s="204">
        <v>262.0</v>
      </c>
      <c r="J150" s="204">
        <v>11.0</v>
      </c>
      <c r="K150" s="204">
        <v>42.0</v>
      </c>
      <c r="L150" s="204">
        <v>59.0</v>
      </c>
      <c r="M150" s="204">
        <v>0.0</v>
      </c>
      <c r="N150" s="204">
        <v>26.0</v>
      </c>
      <c r="O150" s="204">
        <v>21.0</v>
      </c>
      <c r="P150" s="204">
        <v>0.0</v>
      </c>
      <c r="Q150" s="204">
        <v>0.0</v>
      </c>
      <c r="R150" s="204">
        <v>0.0</v>
      </c>
      <c r="S150" s="204">
        <v>1.0</v>
      </c>
      <c r="T150" s="204">
        <v>3.0</v>
      </c>
      <c r="U150" s="204">
        <v>51.0</v>
      </c>
    </row>
    <row r="151" ht="15.75" customHeight="1">
      <c r="A151" s="176" t="s">
        <v>73</v>
      </c>
      <c r="B151" s="204">
        <v>0.0</v>
      </c>
      <c r="C151" s="204">
        <v>0.0</v>
      </c>
      <c r="D151" s="204"/>
      <c r="E151" s="204"/>
      <c r="F151" s="204"/>
      <c r="G151" s="204"/>
      <c r="H151" s="204"/>
      <c r="I151" s="204"/>
      <c r="J151" s="204">
        <v>0.0</v>
      </c>
      <c r="K151" s="204">
        <v>0.0</v>
      </c>
      <c r="L151" s="204"/>
      <c r="M151" s="204"/>
      <c r="N151" s="204"/>
      <c r="O151" s="204"/>
      <c r="P151" s="204"/>
      <c r="Q151" s="204"/>
      <c r="R151" s="204">
        <v>7.0</v>
      </c>
      <c r="S151" s="204">
        <v>0.0</v>
      </c>
      <c r="T151" s="204">
        <v>0.0</v>
      </c>
      <c r="U151" s="204"/>
    </row>
    <row r="152" ht="15.75" customHeight="1">
      <c r="A152" s="176" t="s">
        <v>180</v>
      </c>
      <c r="B152" s="204">
        <v>0.0</v>
      </c>
      <c r="C152" s="204">
        <v>0.0</v>
      </c>
      <c r="D152" s="204">
        <v>0.0</v>
      </c>
      <c r="E152" s="204">
        <v>0.0</v>
      </c>
      <c r="F152" s="204">
        <v>0.0</v>
      </c>
      <c r="G152" s="204">
        <v>0.0</v>
      </c>
      <c r="H152" s="204">
        <v>0.0</v>
      </c>
      <c r="I152" s="204">
        <v>0.0</v>
      </c>
      <c r="J152" s="204">
        <v>0.0</v>
      </c>
      <c r="K152" s="204">
        <v>0.0</v>
      </c>
      <c r="L152" s="204">
        <v>0.0</v>
      </c>
      <c r="M152" s="204">
        <v>0.0</v>
      </c>
      <c r="N152" s="204">
        <v>149.0</v>
      </c>
      <c r="O152" s="204">
        <v>0.0</v>
      </c>
      <c r="P152" s="204">
        <v>0.0</v>
      </c>
      <c r="Q152" s="204">
        <v>5.0</v>
      </c>
      <c r="R152" s="204">
        <v>0.0</v>
      </c>
      <c r="S152" s="204">
        <v>0.0</v>
      </c>
      <c r="T152" s="204">
        <v>501.0</v>
      </c>
      <c r="U152" s="204">
        <v>0.0</v>
      </c>
    </row>
    <row r="153" ht="15.75" customHeight="1">
      <c r="A153" s="176" t="s">
        <v>181</v>
      </c>
      <c r="B153" s="204">
        <v>4.0</v>
      </c>
      <c r="C153" s="204">
        <v>5.0</v>
      </c>
      <c r="D153" s="204">
        <v>2.0</v>
      </c>
      <c r="E153" s="204">
        <v>103.0</v>
      </c>
      <c r="F153" s="204">
        <v>0.0</v>
      </c>
      <c r="G153" s="204">
        <v>2.0</v>
      </c>
      <c r="H153" s="204">
        <v>28.0</v>
      </c>
      <c r="I153" s="204">
        <v>18.0</v>
      </c>
      <c r="J153" s="204">
        <v>27.0</v>
      </c>
      <c r="K153" s="204">
        <v>21.0</v>
      </c>
      <c r="L153" s="204">
        <v>1.0</v>
      </c>
      <c r="M153" s="204">
        <v>50.0</v>
      </c>
      <c r="N153" s="204">
        <v>113.0</v>
      </c>
      <c r="O153" s="204">
        <v>63.0</v>
      </c>
      <c r="P153" s="204">
        <v>70.0</v>
      </c>
      <c r="Q153" s="204">
        <v>184.0</v>
      </c>
      <c r="R153" s="204">
        <v>160.0</v>
      </c>
      <c r="S153" s="204">
        <v>65.0</v>
      </c>
      <c r="T153" s="204">
        <v>149.0</v>
      </c>
      <c r="U153" s="204">
        <v>155.0</v>
      </c>
    </row>
    <row r="154" ht="15.75" customHeight="1">
      <c r="A154" s="176" t="s">
        <v>182</v>
      </c>
      <c r="B154" s="204">
        <v>409.0</v>
      </c>
      <c r="C154" s="204">
        <v>15.0</v>
      </c>
      <c r="D154" s="204">
        <v>8.0</v>
      </c>
      <c r="E154" s="204">
        <v>9.0</v>
      </c>
      <c r="F154" s="204">
        <v>89.0</v>
      </c>
      <c r="G154" s="204">
        <v>38.0</v>
      </c>
      <c r="H154" s="204">
        <v>0.0</v>
      </c>
      <c r="I154" s="204">
        <v>28.0</v>
      </c>
      <c r="J154" s="204">
        <v>1.0</v>
      </c>
      <c r="K154" s="204">
        <v>0.0</v>
      </c>
      <c r="L154" s="204">
        <v>0.0</v>
      </c>
      <c r="M154" s="204">
        <v>0.0</v>
      </c>
      <c r="N154" s="204">
        <v>42.0</v>
      </c>
      <c r="O154" s="204">
        <v>79.0</v>
      </c>
      <c r="P154" s="204">
        <v>0.0</v>
      </c>
      <c r="Q154" s="204">
        <v>2.0</v>
      </c>
      <c r="R154" s="204">
        <v>2.0</v>
      </c>
      <c r="S154" s="204">
        <v>0.0</v>
      </c>
      <c r="T154" s="204">
        <v>0.0</v>
      </c>
      <c r="U154" s="204">
        <v>0.0</v>
      </c>
    </row>
    <row r="155" ht="15.75" customHeight="1">
      <c r="A155" s="176" t="s">
        <v>68</v>
      </c>
      <c r="B155" s="204">
        <v>24626.0</v>
      </c>
      <c r="C155" s="204">
        <v>28465.0</v>
      </c>
      <c r="D155" s="204">
        <v>37730.0</v>
      </c>
      <c r="E155" s="204">
        <v>42523.0</v>
      </c>
      <c r="F155" s="204">
        <v>57945.0</v>
      </c>
      <c r="G155" s="204">
        <v>64030.0</v>
      </c>
      <c r="H155" s="204">
        <v>45878.0</v>
      </c>
      <c r="I155" s="204">
        <v>48336.0</v>
      </c>
      <c r="J155" s="204">
        <v>67079.0</v>
      </c>
      <c r="K155" s="204">
        <v>68229.0</v>
      </c>
      <c r="L155" s="204">
        <v>62211.0</v>
      </c>
      <c r="M155" s="204">
        <v>65468.0</v>
      </c>
      <c r="N155" s="204">
        <v>41740.0</v>
      </c>
      <c r="O155" s="204">
        <v>52848.0</v>
      </c>
      <c r="P155" s="204">
        <v>53740.0</v>
      </c>
      <c r="Q155" s="204">
        <v>58883.0</v>
      </c>
      <c r="R155" s="204">
        <v>62500.0</v>
      </c>
      <c r="S155" s="204">
        <v>33323.0</v>
      </c>
      <c r="T155" s="204">
        <v>59449.0</v>
      </c>
      <c r="U155" s="204">
        <v>63286.0</v>
      </c>
    </row>
    <row r="156" ht="15.75" customHeight="1">
      <c r="A156" s="176" t="s">
        <v>82</v>
      </c>
      <c r="B156" s="204"/>
      <c r="C156" s="204"/>
      <c r="D156" s="204"/>
      <c r="E156" s="204"/>
      <c r="F156" s="204"/>
      <c r="G156" s="204"/>
      <c r="H156" s="204"/>
      <c r="I156" s="204"/>
      <c r="J156" s="204"/>
      <c r="K156" s="204"/>
      <c r="L156" s="204"/>
      <c r="M156" s="204"/>
      <c r="N156" s="204"/>
      <c r="O156" s="204"/>
      <c r="P156" s="204"/>
      <c r="Q156" s="204"/>
      <c r="R156" s="204"/>
      <c r="S156" s="204"/>
      <c r="T156" s="204"/>
      <c r="U156" s="204"/>
    </row>
    <row r="157" ht="15.75" customHeight="1">
      <c r="A157" s="176" t="s">
        <v>30</v>
      </c>
      <c r="B157" s="204">
        <v>0.0</v>
      </c>
      <c r="C157" s="204">
        <v>3.0</v>
      </c>
      <c r="D157" s="204">
        <v>17.0</v>
      </c>
      <c r="E157" s="204">
        <v>2.0</v>
      </c>
      <c r="F157" s="204">
        <v>3.0</v>
      </c>
      <c r="G157" s="204">
        <v>0.0</v>
      </c>
      <c r="H157" s="204">
        <v>229.0</v>
      </c>
      <c r="I157" s="204">
        <v>169.0</v>
      </c>
      <c r="J157" s="204">
        <v>19.0</v>
      </c>
      <c r="K157" s="204">
        <v>13.0</v>
      </c>
      <c r="L157" s="204">
        <v>225.0</v>
      </c>
      <c r="M157" s="204">
        <v>28.0</v>
      </c>
      <c r="N157" s="204">
        <v>13.0</v>
      </c>
      <c r="O157" s="204"/>
      <c r="P157" s="204">
        <v>0.0</v>
      </c>
      <c r="Q157" s="204">
        <v>47.0</v>
      </c>
      <c r="R157" s="204">
        <v>108.0</v>
      </c>
      <c r="S157" s="204">
        <v>0.0</v>
      </c>
      <c r="T157" s="204">
        <v>0.0</v>
      </c>
      <c r="U157" s="204">
        <v>0.0</v>
      </c>
    </row>
    <row r="158" ht="15.75" customHeight="1">
      <c r="A158" s="176" t="s">
        <v>183</v>
      </c>
      <c r="B158" s="204">
        <v>4151.0</v>
      </c>
      <c r="C158" s="204">
        <v>5225.0</v>
      </c>
      <c r="D158" s="204">
        <v>7109.0</v>
      </c>
      <c r="E158" s="204">
        <v>4369.0</v>
      </c>
      <c r="F158" s="204">
        <v>7980.0</v>
      </c>
      <c r="G158" s="204">
        <v>14086.0</v>
      </c>
      <c r="H158" s="204">
        <v>6575.0</v>
      </c>
      <c r="I158" s="204">
        <v>9224.0</v>
      </c>
      <c r="J158" s="204">
        <v>756.0</v>
      </c>
      <c r="K158" s="204">
        <v>1215.0</v>
      </c>
      <c r="L158" s="204">
        <v>1026.0</v>
      </c>
      <c r="M158" s="204">
        <v>6559.0</v>
      </c>
      <c r="N158" s="204">
        <v>1069.0</v>
      </c>
      <c r="O158" s="204">
        <v>683.0</v>
      </c>
      <c r="P158" s="204">
        <v>2884.0</v>
      </c>
      <c r="Q158" s="204">
        <v>6980.0</v>
      </c>
      <c r="R158" s="204">
        <v>6077.0</v>
      </c>
      <c r="S158" s="204">
        <v>3848.0</v>
      </c>
      <c r="T158" s="204">
        <v>11346.0</v>
      </c>
      <c r="U158" s="204">
        <v>7078.0</v>
      </c>
    </row>
    <row r="159" ht="15.75" customHeight="1">
      <c r="A159" s="176" t="s">
        <v>31</v>
      </c>
      <c r="B159" s="204">
        <v>12646.0</v>
      </c>
      <c r="C159" s="204">
        <v>12692.0</v>
      </c>
      <c r="D159" s="204">
        <v>14453.0</v>
      </c>
      <c r="E159" s="204">
        <v>12533.0</v>
      </c>
      <c r="F159" s="204">
        <v>6292.0</v>
      </c>
      <c r="G159" s="204">
        <v>7337.0</v>
      </c>
      <c r="H159" s="204">
        <v>4993.0</v>
      </c>
      <c r="I159" s="204">
        <v>5076.0</v>
      </c>
      <c r="J159" s="204">
        <v>4160.0</v>
      </c>
      <c r="K159" s="204">
        <v>11040.0</v>
      </c>
      <c r="L159" s="204">
        <v>7234.0</v>
      </c>
      <c r="M159" s="204">
        <v>7897.0</v>
      </c>
      <c r="N159" s="204">
        <v>10970.0</v>
      </c>
      <c r="O159" s="204">
        <v>12704.0</v>
      </c>
      <c r="P159" s="204">
        <v>14685.0</v>
      </c>
      <c r="Q159" s="204">
        <v>25454.0</v>
      </c>
      <c r="R159" s="204">
        <v>29902.0</v>
      </c>
      <c r="S159" s="204">
        <v>26263.0</v>
      </c>
      <c r="T159" s="204">
        <v>30313.0</v>
      </c>
      <c r="U159" s="204">
        <v>27559.0</v>
      </c>
    </row>
    <row r="160" ht="15.75" customHeight="1">
      <c r="A160" s="176" t="s">
        <v>184</v>
      </c>
      <c r="B160" s="204">
        <v>0.0</v>
      </c>
      <c r="C160" s="204">
        <v>0.0</v>
      </c>
      <c r="D160" s="204">
        <v>0.0</v>
      </c>
      <c r="E160" s="204">
        <v>0.0</v>
      </c>
      <c r="F160" s="204">
        <v>0.0</v>
      </c>
      <c r="G160" s="204">
        <v>0.0</v>
      </c>
      <c r="H160" s="204">
        <v>0.0</v>
      </c>
      <c r="I160" s="204">
        <v>0.0</v>
      </c>
      <c r="J160" s="204">
        <v>0.0</v>
      </c>
      <c r="K160" s="204">
        <v>0.0</v>
      </c>
      <c r="L160" s="204">
        <v>0.0</v>
      </c>
      <c r="M160" s="204">
        <v>1.0</v>
      </c>
      <c r="N160" s="204">
        <v>0.0</v>
      </c>
      <c r="O160" s="204">
        <v>0.0</v>
      </c>
      <c r="P160" s="204">
        <v>0.0</v>
      </c>
      <c r="Q160" s="204">
        <v>0.0</v>
      </c>
      <c r="R160" s="204">
        <v>0.0</v>
      </c>
      <c r="S160" s="204">
        <v>0.0</v>
      </c>
      <c r="T160" s="204">
        <v>0.0</v>
      </c>
      <c r="U160" s="204">
        <v>0.0</v>
      </c>
    </row>
    <row r="161" ht="15.75" customHeight="1">
      <c r="A161" s="176" t="s">
        <v>185</v>
      </c>
      <c r="B161" s="204"/>
      <c r="C161" s="204"/>
      <c r="D161" s="204"/>
      <c r="E161" s="204"/>
      <c r="F161" s="204"/>
      <c r="G161" s="204"/>
      <c r="H161" s="204"/>
      <c r="I161" s="204"/>
      <c r="J161" s="204"/>
      <c r="K161" s="204"/>
      <c r="L161" s="204"/>
      <c r="M161" s="204"/>
      <c r="N161" s="204"/>
      <c r="O161" s="204"/>
      <c r="P161" s="204"/>
      <c r="Q161" s="204"/>
      <c r="R161" s="204"/>
      <c r="S161" s="204"/>
      <c r="T161" s="204"/>
      <c r="U161" s="204"/>
    </row>
    <row r="162" ht="15.75" customHeight="1">
      <c r="A162" s="176" t="s">
        <v>57</v>
      </c>
      <c r="B162" s="204"/>
      <c r="C162" s="204"/>
      <c r="D162" s="204"/>
      <c r="E162" s="204"/>
      <c r="F162" s="204"/>
      <c r="G162" s="204"/>
      <c r="H162" s="204"/>
      <c r="I162" s="204"/>
      <c r="J162" s="204"/>
      <c r="K162" s="204"/>
      <c r="L162" s="204"/>
      <c r="M162" s="204"/>
      <c r="N162" s="204"/>
      <c r="O162" s="204"/>
      <c r="P162" s="204"/>
      <c r="Q162" s="204"/>
      <c r="R162" s="204"/>
      <c r="S162" s="204"/>
      <c r="T162" s="204"/>
      <c r="U162" s="204"/>
    </row>
    <row r="163" ht="15.75" customHeight="1">
      <c r="A163" s="176" t="s">
        <v>527</v>
      </c>
      <c r="B163" s="204"/>
      <c r="C163" s="204"/>
      <c r="D163" s="204"/>
      <c r="E163" s="204"/>
      <c r="F163" s="204"/>
      <c r="G163" s="204"/>
      <c r="H163" s="204"/>
      <c r="I163" s="204"/>
      <c r="J163" s="204"/>
      <c r="K163" s="204"/>
      <c r="L163" s="204"/>
      <c r="M163" s="204"/>
      <c r="N163" s="204"/>
      <c r="O163" s="204"/>
      <c r="P163" s="204"/>
      <c r="Q163" s="204"/>
      <c r="R163" s="204"/>
      <c r="S163" s="204"/>
      <c r="T163" s="204"/>
      <c r="U163" s="204"/>
    </row>
    <row r="164" ht="15.75" customHeight="1">
      <c r="A164" s="176" t="s">
        <v>186</v>
      </c>
      <c r="B164" s="204"/>
      <c r="C164" s="204"/>
      <c r="D164" s="204"/>
      <c r="E164" s="204"/>
      <c r="F164" s="204"/>
      <c r="G164" s="204"/>
      <c r="H164" s="204"/>
      <c r="I164" s="204"/>
      <c r="J164" s="204"/>
      <c r="K164" s="204"/>
      <c r="L164" s="204"/>
      <c r="M164" s="204"/>
      <c r="N164" s="204"/>
      <c r="O164" s="204"/>
      <c r="P164" s="204"/>
      <c r="Q164" s="204"/>
      <c r="R164" s="204"/>
      <c r="S164" s="204"/>
      <c r="T164" s="204"/>
      <c r="U164" s="204"/>
    </row>
    <row r="165" ht="15.75" customHeight="1">
      <c r="A165" s="176" t="s">
        <v>187</v>
      </c>
      <c r="B165" s="204"/>
      <c r="C165" s="204"/>
      <c r="D165" s="204"/>
      <c r="E165" s="204"/>
      <c r="F165" s="204"/>
      <c r="G165" s="204"/>
      <c r="H165" s="204"/>
      <c r="I165" s="204"/>
      <c r="J165" s="204"/>
      <c r="K165" s="204"/>
      <c r="L165" s="204"/>
      <c r="M165" s="204"/>
      <c r="N165" s="204"/>
      <c r="O165" s="204"/>
      <c r="P165" s="204"/>
      <c r="Q165" s="204"/>
      <c r="R165" s="204"/>
      <c r="S165" s="204"/>
      <c r="T165" s="204"/>
      <c r="U165" s="204"/>
    </row>
    <row r="166" ht="15.75" customHeight="1">
      <c r="A166" s="176" t="s">
        <v>188</v>
      </c>
      <c r="B166" s="204"/>
      <c r="C166" s="204"/>
      <c r="D166" s="204"/>
      <c r="E166" s="204"/>
      <c r="F166" s="204"/>
      <c r="G166" s="204"/>
      <c r="H166" s="204"/>
      <c r="I166" s="204"/>
      <c r="J166" s="204"/>
      <c r="K166" s="204"/>
      <c r="L166" s="204"/>
      <c r="M166" s="204"/>
      <c r="N166" s="204"/>
      <c r="O166" s="204"/>
      <c r="P166" s="204"/>
      <c r="Q166" s="204"/>
      <c r="R166" s="204"/>
      <c r="S166" s="204"/>
      <c r="T166" s="204"/>
      <c r="U166" s="204"/>
    </row>
    <row r="167" ht="15.75" customHeight="1">
      <c r="A167" s="176" t="s">
        <v>189</v>
      </c>
      <c r="B167" s="204"/>
      <c r="C167" s="204"/>
      <c r="D167" s="204"/>
      <c r="E167" s="204"/>
      <c r="F167" s="204"/>
      <c r="G167" s="204"/>
      <c r="H167" s="204"/>
      <c r="I167" s="204"/>
      <c r="J167" s="204"/>
      <c r="K167" s="204"/>
      <c r="L167" s="204"/>
      <c r="M167" s="204"/>
      <c r="N167" s="204"/>
      <c r="O167" s="204"/>
      <c r="P167" s="204"/>
      <c r="Q167" s="204"/>
      <c r="R167" s="204"/>
      <c r="S167" s="204"/>
      <c r="T167" s="204"/>
      <c r="U167" s="204"/>
    </row>
    <row r="168" ht="15.75" customHeight="1">
      <c r="A168" s="176" t="s">
        <v>190</v>
      </c>
      <c r="B168" s="204">
        <v>225.0</v>
      </c>
      <c r="C168" s="204">
        <v>175.0</v>
      </c>
      <c r="D168" s="204">
        <v>36.0</v>
      </c>
      <c r="E168" s="204">
        <v>211.0</v>
      </c>
      <c r="F168" s="204">
        <v>49.0</v>
      </c>
      <c r="G168" s="204">
        <v>79.0</v>
      </c>
      <c r="H168" s="204">
        <v>211.0</v>
      </c>
      <c r="I168" s="204">
        <v>98.0</v>
      </c>
      <c r="J168" s="204">
        <v>39.0</v>
      </c>
      <c r="K168" s="204">
        <v>1525.0</v>
      </c>
      <c r="L168" s="204">
        <v>3597.0</v>
      </c>
      <c r="M168" s="204">
        <v>1765.0</v>
      </c>
      <c r="N168" s="204">
        <v>770.0</v>
      </c>
      <c r="O168" s="204">
        <v>444.0</v>
      </c>
      <c r="P168" s="204">
        <v>346.0</v>
      </c>
      <c r="Q168" s="204">
        <v>1726.0</v>
      </c>
      <c r="R168" s="204">
        <v>94.0</v>
      </c>
      <c r="S168" s="204">
        <v>32.0</v>
      </c>
      <c r="T168" s="204">
        <v>93.0</v>
      </c>
      <c r="U168" s="204"/>
    </row>
    <row r="169" ht="15.75" customHeight="1">
      <c r="A169" s="176" t="s">
        <v>191</v>
      </c>
      <c r="B169" s="204">
        <v>0.0</v>
      </c>
      <c r="C169" s="204">
        <v>0.0</v>
      </c>
      <c r="D169" s="204">
        <v>0.0</v>
      </c>
      <c r="E169" s="204">
        <v>0.0</v>
      </c>
      <c r="F169" s="204">
        <v>0.0</v>
      </c>
      <c r="G169" s="204">
        <v>2.0</v>
      </c>
      <c r="H169" s="204">
        <v>0.0</v>
      </c>
      <c r="I169" s="204">
        <v>0.0</v>
      </c>
      <c r="J169" s="204">
        <v>0.0</v>
      </c>
      <c r="K169" s="204">
        <v>0.0</v>
      </c>
      <c r="L169" s="204">
        <v>3.0</v>
      </c>
      <c r="M169" s="204">
        <v>10.0</v>
      </c>
      <c r="N169" s="204">
        <v>0.0</v>
      </c>
      <c r="O169" s="204">
        <v>784.0</v>
      </c>
      <c r="P169" s="204">
        <v>0.0</v>
      </c>
      <c r="Q169" s="204">
        <v>0.0</v>
      </c>
      <c r="R169" s="204">
        <v>7.0</v>
      </c>
      <c r="S169" s="204">
        <v>0.0</v>
      </c>
      <c r="T169" s="204">
        <v>0.0</v>
      </c>
      <c r="U169" s="204">
        <v>0.0</v>
      </c>
    </row>
    <row r="170" ht="15.75" customHeight="1">
      <c r="A170" s="176" t="s">
        <v>32</v>
      </c>
      <c r="B170" s="204"/>
      <c r="C170" s="204">
        <v>3.0</v>
      </c>
      <c r="D170" s="204">
        <v>522.0</v>
      </c>
      <c r="E170" s="204">
        <v>183.0</v>
      </c>
      <c r="F170" s="204">
        <v>11.0</v>
      </c>
      <c r="G170" s="204">
        <v>1.0</v>
      </c>
      <c r="H170" s="204">
        <v>17.0</v>
      </c>
      <c r="I170" s="204">
        <v>56.0</v>
      </c>
      <c r="J170" s="204">
        <v>34.0</v>
      </c>
      <c r="K170" s="204">
        <v>32.0</v>
      </c>
      <c r="L170" s="204">
        <v>5.0</v>
      </c>
      <c r="M170" s="204">
        <v>1.0</v>
      </c>
      <c r="N170" s="204">
        <v>0.0</v>
      </c>
      <c r="O170" s="204">
        <v>2.0</v>
      </c>
      <c r="P170" s="204">
        <v>1.0</v>
      </c>
      <c r="Q170" s="204">
        <v>21.0</v>
      </c>
      <c r="R170" s="204">
        <v>6.0</v>
      </c>
      <c r="S170" s="204">
        <v>121.0</v>
      </c>
      <c r="T170" s="204">
        <v>256.0</v>
      </c>
      <c r="U170" s="204">
        <v>149.0</v>
      </c>
    </row>
    <row r="171" ht="15.75" customHeight="1">
      <c r="A171" s="176" t="s">
        <v>192</v>
      </c>
      <c r="B171" s="204"/>
      <c r="C171" s="204"/>
      <c r="D171" s="204"/>
      <c r="E171" s="204"/>
      <c r="F171" s="204"/>
      <c r="G171" s="204"/>
      <c r="H171" s="204"/>
      <c r="I171" s="204"/>
      <c r="J171" s="204"/>
      <c r="K171" s="204"/>
      <c r="L171" s="204"/>
      <c r="M171" s="204"/>
      <c r="N171" s="204"/>
      <c r="O171" s="204"/>
      <c r="P171" s="204"/>
      <c r="Q171" s="204"/>
      <c r="R171" s="204"/>
      <c r="S171" s="204"/>
      <c r="T171" s="204"/>
      <c r="U171" s="204"/>
    </row>
    <row r="172" ht="15.75" customHeight="1">
      <c r="A172" s="176" t="s">
        <v>193</v>
      </c>
      <c r="B172" s="204"/>
      <c r="C172" s="204"/>
      <c r="D172" s="204"/>
      <c r="E172" s="204"/>
      <c r="F172" s="204"/>
      <c r="G172" s="204"/>
      <c r="H172" s="204"/>
      <c r="I172" s="204"/>
      <c r="J172" s="204"/>
      <c r="K172" s="204"/>
      <c r="L172" s="204"/>
      <c r="M172" s="204">
        <v>0.0</v>
      </c>
      <c r="N172" s="204">
        <v>0.0</v>
      </c>
      <c r="O172" s="204">
        <v>0.0</v>
      </c>
      <c r="P172" s="204">
        <v>0.0</v>
      </c>
      <c r="Q172" s="204">
        <v>0.0</v>
      </c>
      <c r="R172" s="204"/>
      <c r="S172" s="204"/>
      <c r="T172" s="204">
        <v>5.0</v>
      </c>
      <c r="U172" s="204">
        <v>76.0</v>
      </c>
    </row>
    <row r="173" ht="15.75" customHeight="1">
      <c r="A173" s="176" t="s">
        <v>33</v>
      </c>
      <c r="B173" s="204">
        <v>4229.0</v>
      </c>
      <c r="C173" s="204">
        <v>4829.0</v>
      </c>
      <c r="D173" s="204">
        <v>5759.0</v>
      </c>
      <c r="E173" s="204">
        <v>4735.0</v>
      </c>
      <c r="F173" s="204">
        <v>3032.0</v>
      </c>
      <c r="G173" s="204">
        <v>1954.0</v>
      </c>
      <c r="H173" s="204">
        <v>2193.0</v>
      </c>
      <c r="I173" s="204">
        <v>2245.0</v>
      </c>
      <c r="J173" s="204">
        <v>2483.0</v>
      </c>
      <c r="K173" s="204">
        <v>11441.0</v>
      </c>
      <c r="L173" s="204">
        <v>3421.0</v>
      </c>
      <c r="M173" s="204">
        <v>4277.0</v>
      </c>
      <c r="N173" s="204">
        <v>2397.0</v>
      </c>
      <c r="O173" s="204">
        <v>4320.0</v>
      </c>
      <c r="P173" s="204">
        <v>3310.0</v>
      </c>
      <c r="Q173" s="204">
        <v>2566.0</v>
      </c>
      <c r="R173" s="204">
        <v>4620.0</v>
      </c>
      <c r="S173" s="204">
        <v>3477.0</v>
      </c>
      <c r="T173" s="204">
        <v>2985.0</v>
      </c>
      <c r="U173" s="204">
        <v>2667.0</v>
      </c>
    </row>
    <row r="174" ht="15.75" customHeight="1">
      <c r="A174" s="176" t="s">
        <v>194</v>
      </c>
      <c r="B174" s="204"/>
      <c r="C174" s="204"/>
      <c r="D174" s="204"/>
      <c r="E174" s="204"/>
      <c r="F174" s="204"/>
      <c r="G174" s="204"/>
      <c r="H174" s="204"/>
      <c r="I174" s="204"/>
      <c r="J174" s="204"/>
      <c r="K174" s="204"/>
      <c r="L174" s="204"/>
      <c r="M174" s="204"/>
      <c r="N174" s="204"/>
      <c r="O174" s="204"/>
      <c r="P174" s="204">
        <v>1.0</v>
      </c>
      <c r="Q174" s="204">
        <v>3.0</v>
      </c>
      <c r="R174" s="204">
        <v>2.0</v>
      </c>
      <c r="S174" s="204">
        <v>1.0</v>
      </c>
      <c r="T174" s="204"/>
      <c r="U174" s="204"/>
    </row>
    <row r="175" ht="15.75" customHeight="1">
      <c r="A175" s="176" t="s">
        <v>195</v>
      </c>
      <c r="B175" s="204"/>
      <c r="C175" s="204"/>
      <c r="D175" s="204"/>
      <c r="E175" s="204"/>
      <c r="F175" s="204"/>
      <c r="G175" s="204"/>
      <c r="H175" s="204"/>
      <c r="I175" s="204"/>
      <c r="J175" s="204"/>
      <c r="K175" s="204"/>
      <c r="L175" s="204"/>
      <c r="M175" s="204"/>
      <c r="N175" s="204"/>
      <c r="O175" s="204"/>
      <c r="P175" s="204"/>
      <c r="Q175" s="204"/>
      <c r="R175" s="204"/>
      <c r="S175" s="204"/>
      <c r="T175" s="204"/>
      <c r="U175" s="204"/>
    </row>
    <row r="176" ht="15.75" customHeight="1">
      <c r="A176" s="176" t="s">
        <v>196</v>
      </c>
      <c r="B176" s="204"/>
      <c r="C176" s="204"/>
      <c r="D176" s="204"/>
      <c r="E176" s="204"/>
      <c r="F176" s="204"/>
      <c r="G176" s="204"/>
      <c r="H176" s="204"/>
      <c r="I176" s="204"/>
      <c r="J176" s="204"/>
      <c r="K176" s="204"/>
      <c r="L176" s="204"/>
      <c r="M176" s="204"/>
      <c r="N176" s="204"/>
      <c r="O176" s="204"/>
      <c r="P176" s="204"/>
      <c r="Q176" s="204"/>
      <c r="R176" s="204"/>
      <c r="S176" s="204"/>
      <c r="T176" s="204"/>
      <c r="U176" s="204"/>
    </row>
    <row r="177" ht="15.75" customHeight="1">
      <c r="A177" s="176" t="s">
        <v>34</v>
      </c>
      <c r="B177" s="204">
        <v>10853.0</v>
      </c>
      <c r="C177" s="204">
        <v>17477.0</v>
      </c>
      <c r="D177" s="204">
        <v>19859.0</v>
      </c>
      <c r="E177" s="204">
        <v>12382.0</v>
      </c>
      <c r="F177" s="204">
        <v>13589.0</v>
      </c>
      <c r="G177" s="204">
        <v>11381.0</v>
      </c>
      <c r="H177" s="204">
        <v>9413.0</v>
      </c>
      <c r="I177" s="204">
        <v>14892.0</v>
      </c>
      <c r="J177" s="204">
        <v>24993.0</v>
      </c>
      <c r="K177" s="204">
        <v>12674.0</v>
      </c>
      <c r="L177" s="204">
        <v>15446.0</v>
      </c>
      <c r="M177" s="204">
        <v>18861.0</v>
      </c>
      <c r="N177" s="204">
        <v>15794.0</v>
      </c>
      <c r="O177" s="204">
        <v>9487.0</v>
      </c>
      <c r="P177" s="204">
        <v>14612.0</v>
      </c>
      <c r="Q177" s="204">
        <v>21185.0</v>
      </c>
      <c r="R177" s="204">
        <v>15364.0</v>
      </c>
      <c r="S177" s="204">
        <v>15946.0</v>
      </c>
      <c r="T177" s="204">
        <v>19246.0</v>
      </c>
      <c r="U177" s="204">
        <v>28111.0</v>
      </c>
    </row>
    <row r="178" ht="15.75" customHeight="1">
      <c r="A178" s="176" t="s">
        <v>63</v>
      </c>
      <c r="B178" s="204"/>
      <c r="C178" s="204"/>
      <c r="D178" s="204"/>
      <c r="E178" s="204"/>
      <c r="F178" s="204"/>
      <c r="G178" s="204"/>
      <c r="H178" s="204"/>
      <c r="I178" s="204"/>
      <c r="J178" s="204"/>
      <c r="K178" s="204"/>
      <c r="L178" s="204"/>
      <c r="M178" s="204"/>
      <c r="N178" s="204"/>
      <c r="O178" s="204"/>
      <c r="P178" s="204"/>
      <c r="Q178" s="204"/>
      <c r="R178" s="204"/>
      <c r="S178" s="204"/>
      <c r="T178" s="204"/>
      <c r="U178" s="204"/>
    </row>
    <row r="179" ht="15.75" customHeight="1">
      <c r="A179" s="176" t="s">
        <v>35</v>
      </c>
      <c r="B179" s="204">
        <v>0.0</v>
      </c>
      <c r="C179" s="204">
        <v>14.0</v>
      </c>
      <c r="D179" s="204">
        <v>2.0</v>
      </c>
      <c r="E179" s="204">
        <v>0.0</v>
      </c>
      <c r="F179" s="204">
        <v>0.0</v>
      </c>
      <c r="G179" s="204">
        <v>0.0</v>
      </c>
      <c r="H179" s="204">
        <v>0.0</v>
      </c>
      <c r="I179" s="204">
        <v>0.0</v>
      </c>
      <c r="J179" s="204">
        <v>0.0</v>
      </c>
      <c r="K179" s="204">
        <v>1.0</v>
      </c>
      <c r="L179" s="204">
        <v>0.0</v>
      </c>
      <c r="M179" s="204">
        <v>0.0</v>
      </c>
      <c r="N179" s="204">
        <v>2.0</v>
      </c>
      <c r="O179" s="204">
        <v>0.0</v>
      </c>
      <c r="P179" s="204">
        <v>0.0</v>
      </c>
      <c r="Q179" s="204"/>
      <c r="R179" s="204">
        <v>0.0</v>
      </c>
      <c r="S179" s="204">
        <v>4.0</v>
      </c>
      <c r="T179" s="204">
        <v>0.0</v>
      </c>
      <c r="U179" s="204">
        <v>0.0</v>
      </c>
    </row>
    <row r="180" ht="15.75" customHeight="1">
      <c r="A180" s="176" t="s">
        <v>197</v>
      </c>
      <c r="B180" s="204"/>
      <c r="C180" s="204"/>
      <c r="D180" s="204"/>
      <c r="E180" s="204"/>
      <c r="F180" s="204"/>
      <c r="G180" s="204"/>
      <c r="H180" s="204"/>
      <c r="I180" s="204"/>
      <c r="J180" s="204"/>
      <c r="K180" s="204"/>
      <c r="L180" s="204"/>
      <c r="M180" s="204"/>
      <c r="N180" s="204"/>
      <c r="O180" s="204"/>
      <c r="P180" s="204"/>
      <c r="Q180" s="204"/>
      <c r="R180" s="204"/>
      <c r="S180" s="204"/>
      <c r="T180" s="204"/>
      <c r="U180" s="204"/>
    </row>
    <row r="181" ht="15.75" customHeight="1">
      <c r="A181" s="176" t="s">
        <v>36</v>
      </c>
      <c r="B181" s="204"/>
      <c r="C181" s="204"/>
      <c r="D181" s="204"/>
      <c r="E181" s="204"/>
      <c r="F181" s="204"/>
      <c r="G181" s="204"/>
      <c r="H181" s="204"/>
      <c r="I181" s="204"/>
      <c r="J181" s="204"/>
      <c r="K181" s="204"/>
      <c r="L181" s="204"/>
      <c r="M181" s="204"/>
      <c r="N181" s="204"/>
      <c r="O181" s="204"/>
      <c r="P181" s="204"/>
      <c r="Q181" s="204"/>
      <c r="R181" s="204"/>
      <c r="S181" s="204"/>
      <c r="T181" s="204"/>
      <c r="U181" s="204"/>
    </row>
    <row r="182" ht="15.75" customHeight="1">
      <c r="A182" s="176" t="s">
        <v>198</v>
      </c>
      <c r="B182" s="204">
        <v>1139.0</v>
      </c>
      <c r="C182" s="204">
        <v>1240.0</v>
      </c>
      <c r="D182" s="204">
        <v>897.0</v>
      </c>
      <c r="E182" s="204">
        <v>946.0</v>
      </c>
      <c r="F182" s="204">
        <v>1934.0</v>
      </c>
      <c r="G182" s="204">
        <v>2042.0</v>
      </c>
      <c r="H182" s="204">
        <v>2190.0</v>
      </c>
      <c r="I182" s="204">
        <v>3011.0</v>
      </c>
      <c r="J182" s="204">
        <v>2505.0</v>
      </c>
      <c r="K182" s="204">
        <v>2342.0</v>
      </c>
      <c r="L182" s="204">
        <v>2393.0</v>
      </c>
      <c r="M182" s="204">
        <v>3384.0</v>
      </c>
      <c r="N182" s="204">
        <v>1633.0</v>
      </c>
      <c r="O182" s="204">
        <v>2209.0</v>
      </c>
      <c r="P182" s="204">
        <v>2846.0</v>
      </c>
      <c r="Q182" s="204">
        <v>3977.0</v>
      </c>
      <c r="R182" s="204">
        <v>3602.0</v>
      </c>
      <c r="S182" s="204">
        <v>2253.0</v>
      </c>
      <c r="T182" s="204">
        <v>2955.0</v>
      </c>
      <c r="U182" s="204">
        <v>3319.0</v>
      </c>
    </row>
    <row r="183" ht="15.75" customHeight="1">
      <c r="A183" s="176" t="s">
        <v>37</v>
      </c>
      <c r="B183" s="204">
        <v>318.0</v>
      </c>
      <c r="C183" s="204">
        <v>612.0</v>
      </c>
      <c r="D183" s="204">
        <v>1009.0</v>
      </c>
      <c r="E183" s="204">
        <v>477.0</v>
      </c>
      <c r="F183" s="204">
        <v>921.0</v>
      </c>
      <c r="G183" s="204">
        <v>1082.0</v>
      </c>
      <c r="H183" s="204">
        <v>752.0</v>
      </c>
      <c r="I183" s="204">
        <v>1192.0</v>
      </c>
      <c r="J183" s="204">
        <v>1481.0</v>
      </c>
      <c r="K183" s="204">
        <v>1183.0</v>
      </c>
      <c r="L183" s="204">
        <v>913.0</v>
      </c>
      <c r="M183" s="204">
        <v>1347.0</v>
      </c>
      <c r="N183" s="204">
        <v>934.0</v>
      </c>
      <c r="O183" s="204">
        <v>1152.0</v>
      </c>
      <c r="P183" s="204">
        <v>1058.0</v>
      </c>
      <c r="Q183" s="204">
        <v>1086.0</v>
      </c>
      <c r="R183" s="204">
        <v>1417.0</v>
      </c>
      <c r="S183" s="204">
        <v>82230.0</v>
      </c>
      <c r="T183" s="204">
        <v>102092.0</v>
      </c>
      <c r="U183" s="204">
        <v>107089.0</v>
      </c>
    </row>
    <row r="184" ht="15.75" customHeight="1">
      <c r="A184" s="176" t="s">
        <v>199</v>
      </c>
      <c r="B184" s="204">
        <v>0.0</v>
      </c>
      <c r="C184" s="204">
        <v>0.0</v>
      </c>
      <c r="D184" s="204">
        <v>0.0</v>
      </c>
      <c r="E184" s="204">
        <v>1.0</v>
      </c>
      <c r="F184" s="204">
        <v>0.0</v>
      </c>
      <c r="G184" s="204">
        <v>0.0</v>
      </c>
      <c r="H184" s="204">
        <v>141.0</v>
      </c>
      <c r="I184" s="204">
        <v>6.0</v>
      </c>
      <c r="J184" s="204">
        <v>9.0</v>
      </c>
      <c r="K184" s="204">
        <v>1.0</v>
      </c>
      <c r="L184" s="204"/>
      <c r="M184" s="204"/>
      <c r="N184" s="204"/>
      <c r="O184" s="204"/>
      <c r="P184" s="204"/>
      <c r="Q184" s="204"/>
      <c r="R184" s="204"/>
      <c r="S184" s="204">
        <v>2.0</v>
      </c>
      <c r="T184" s="204"/>
      <c r="U184" s="204"/>
    </row>
    <row r="185" ht="15.75" customHeight="1">
      <c r="A185" s="176" t="s">
        <v>200</v>
      </c>
      <c r="B185" s="204">
        <v>638.0</v>
      </c>
      <c r="C185" s="204">
        <v>978.0</v>
      </c>
      <c r="D185" s="204">
        <v>1245.0</v>
      </c>
      <c r="E185" s="204">
        <v>1673.0</v>
      </c>
      <c r="F185" s="204">
        <v>1915.0</v>
      </c>
      <c r="G185" s="204">
        <v>1663.0</v>
      </c>
      <c r="H185" s="204">
        <v>2250.0</v>
      </c>
      <c r="I185" s="204">
        <v>5853.0</v>
      </c>
      <c r="J185" s="204">
        <v>6541.0</v>
      </c>
      <c r="K185" s="204">
        <v>6538.0</v>
      </c>
      <c r="L185" s="204">
        <v>9368.0</v>
      </c>
      <c r="M185" s="204">
        <v>8714.0</v>
      </c>
      <c r="N185" s="204">
        <v>6976.0</v>
      </c>
      <c r="O185" s="204">
        <v>3922.0</v>
      </c>
      <c r="P185" s="204">
        <v>2468.0</v>
      </c>
      <c r="Q185" s="204">
        <v>5179.0</v>
      </c>
      <c r="R185" s="204">
        <v>4196.0</v>
      </c>
      <c r="S185" s="204">
        <v>5380.0</v>
      </c>
      <c r="T185" s="204">
        <v>10982.0</v>
      </c>
      <c r="U185" s="204">
        <v>14667.0</v>
      </c>
    </row>
    <row r="186" ht="15.75" customHeight="1">
      <c r="A186" s="176" t="s">
        <v>38</v>
      </c>
      <c r="B186" s="204"/>
      <c r="C186" s="204"/>
      <c r="D186" s="204"/>
      <c r="E186" s="204"/>
      <c r="F186" s="204"/>
      <c r="G186" s="204"/>
      <c r="H186" s="204"/>
      <c r="I186" s="204"/>
      <c r="J186" s="204"/>
      <c r="K186" s="204"/>
      <c r="L186" s="204"/>
      <c r="M186" s="204"/>
      <c r="N186" s="204"/>
      <c r="O186" s="204"/>
      <c r="P186" s="204"/>
      <c r="Q186" s="204"/>
      <c r="R186" s="204"/>
      <c r="S186" s="204"/>
      <c r="T186" s="204"/>
      <c r="U186" s="204"/>
    </row>
    <row r="187" ht="15.75" customHeight="1">
      <c r="A187" s="176" t="s">
        <v>201</v>
      </c>
      <c r="B187" s="204">
        <v>0.0</v>
      </c>
      <c r="C187" s="204">
        <v>18.0</v>
      </c>
      <c r="D187" s="204">
        <v>0.0</v>
      </c>
      <c r="E187" s="204">
        <v>0.0</v>
      </c>
      <c r="F187" s="204">
        <v>0.0</v>
      </c>
      <c r="G187" s="204">
        <v>0.0</v>
      </c>
      <c r="H187" s="204">
        <v>3.0</v>
      </c>
      <c r="I187" s="204">
        <v>0.0</v>
      </c>
      <c r="J187" s="204">
        <v>0.0</v>
      </c>
      <c r="K187" s="204">
        <v>3.0</v>
      </c>
      <c r="L187" s="204">
        <v>0.0</v>
      </c>
      <c r="M187" s="204">
        <v>1.0</v>
      </c>
      <c r="N187" s="204">
        <v>0.0</v>
      </c>
      <c r="O187" s="204">
        <v>0.0</v>
      </c>
      <c r="P187" s="204">
        <v>1.0</v>
      </c>
      <c r="Q187" s="204">
        <v>0.0</v>
      </c>
      <c r="R187" s="204">
        <v>3.0</v>
      </c>
      <c r="S187" s="204">
        <v>0.0</v>
      </c>
      <c r="T187" s="204">
        <v>0.0</v>
      </c>
      <c r="U187" s="204">
        <v>100.0</v>
      </c>
    </row>
    <row r="188" ht="15.75" customHeight="1">
      <c r="A188" s="176" t="s">
        <v>39</v>
      </c>
      <c r="B188" s="204">
        <v>16.0</v>
      </c>
      <c r="C188" s="204">
        <v>18.0</v>
      </c>
      <c r="D188" s="204">
        <v>7394.0</v>
      </c>
      <c r="E188" s="204">
        <v>57.0</v>
      </c>
      <c r="F188" s="204">
        <v>51.0</v>
      </c>
      <c r="G188" s="204">
        <v>155.0</v>
      </c>
      <c r="H188" s="204">
        <v>148.0</v>
      </c>
      <c r="I188" s="204">
        <v>246.0</v>
      </c>
      <c r="J188" s="204">
        <v>217.0</v>
      </c>
      <c r="K188" s="204">
        <v>691.0</v>
      </c>
      <c r="L188" s="204">
        <v>483.0</v>
      </c>
      <c r="M188" s="204">
        <v>688.0</v>
      </c>
      <c r="N188" s="204">
        <v>468.0</v>
      </c>
      <c r="O188" s="204">
        <v>374.0</v>
      </c>
      <c r="P188" s="204">
        <v>1600.0</v>
      </c>
      <c r="Q188" s="204">
        <v>1342.0</v>
      </c>
      <c r="R188" s="204">
        <v>422.0</v>
      </c>
      <c r="S188" s="204">
        <v>394.0</v>
      </c>
      <c r="T188" s="204">
        <v>529.0</v>
      </c>
      <c r="U188" s="204">
        <v>403.0</v>
      </c>
    </row>
    <row r="189" ht="15.75" customHeight="1">
      <c r="A189" s="176" t="s">
        <v>74</v>
      </c>
      <c r="B189" s="204"/>
      <c r="C189" s="204"/>
      <c r="D189" s="204"/>
      <c r="E189" s="204"/>
      <c r="F189" s="204"/>
      <c r="G189" s="204"/>
      <c r="H189" s="204"/>
      <c r="I189" s="204"/>
      <c r="J189" s="204"/>
      <c r="K189" s="204"/>
      <c r="L189" s="204"/>
      <c r="M189" s="204"/>
      <c r="N189" s="204"/>
      <c r="O189" s="204"/>
      <c r="P189" s="204"/>
      <c r="Q189" s="204"/>
      <c r="R189" s="204"/>
      <c r="S189" s="204"/>
      <c r="T189" s="204"/>
      <c r="U189" s="204"/>
    </row>
    <row r="190" ht="15.75" customHeight="1">
      <c r="A190" s="176" t="s">
        <v>202</v>
      </c>
      <c r="B190" s="204"/>
      <c r="C190" s="204"/>
      <c r="D190" s="204"/>
      <c r="E190" s="204"/>
      <c r="F190" s="204"/>
      <c r="G190" s="204"/>
      <c r="H190" s="204"/>
      <c r="I190" s="204"/>
      <c r="J190" s="204"/>
      <c r="K190" s="204"/>
      <c r="L190" s="204"/>
      <c r="M190" s="204"/>
      <c r="N190" s="204"/>
      <c r="O190" s="204"/>
      <c r="P190" s="204"/>
      <c r="Q190" s="204"/>
      <c r="R190" s="204"/>
      <c r="S190" s="204"/>
      <c r="T190" s="204"/>
      <c r="U190" s="204"/>
    </row>
    <row r="191" ht="15.75" customHeight="1">
      <c r="A191" s="176" t="s">
        <v>203</v>
      </c>
      <c r="B191" s="204"/>
      <c r="C191" s="204"/>
      <c r="D191" s="204"/>
      <c r="E191" s="204"/>
      <c r="F191" s="204"/>
      <c r="G191" s="204"/>
      <c r="H191" s="204"/>
      <c r="I191" s="204"/>
      <c r="J191" s="204"/>
      <c r="K191" s="204"/>
      <c r="L191" s="204"/>
      <c r="M191" s="204"/>
      <c r="N191" s="204"/>
      <c r="O191" s="204"/>
      <c r="P191" s="204"/>
      <c r="Q191" s="204"/>
      <c r="R191" s="204"/>
      <c r="S191" s="204"/>
      <c r="T191" s="204"/>
      <c r="U191" s="204"/>
    </row>
    <row r="192" ht="15.75" customHeight="1">
      <c r="A192" s="176" t="s">
        <v>204</v>
      </c>
      <c r="B192" s="204">
        <v>0.0</v>
      </c>
      <c r="C192" s="204">
        <v>0.0</v>
      </c>
      <c r="D192" s="204">
        <v>0.0</v>
      </c>
      <c r="E192" s="204">
        <v>0.0</v>
      </c>
      <c r="F192" s="204">
        <v>0.0</v>
      </c>
      <c r="G192" s="204">
        <v>0.0</v>
      </c>
      <c r="H192" s="204">
        <v>0.0</v>
      </c>
      <c r="I192" s="204">
        <v>0.0</v>
      </c>
      <c r="J192" s="204">
        <v>0.0</v>
      </c>
      <c r="K192" s="204">
        <v>28.0</v>
      </c>
      <c r="L192" s="204">
        <v>0.0</v>
      </c>
      <c r="M192" s="204">
        <v>0.0</v>
      </c>
      <c r="N192" s="204">
        <v>0.0</v>
      </c>
      <c r="O192" s="204">
        <v>2.0</v>
      </c>
      <c r="P192" s="204">
        <v>0.0</v>
      </c>
      <c r="Q192" s="204">
        <v>0.0</v>
      </c>
      <c r="R192" s="204">
        <v>0.0</v>
      </c>
      <c r="S192" s="204">
        <v>0.0</v>
      </c>
      <c r="T192" s="204">
        <v>0.0</v>
      </c>
      <c r="U192" s="204">
        <v>0.0</v>
      </c>
    </row>
    <row r="193" ht="15.75" customHeight="1">
      <c r="A193" s="176" t="s">
        <v>205</v>
      </c>
      <c r="B193" s="204">
        <v>2.0</v>
      </c>
      <c r="C193" s="204">
        <v>0.0</v>
      </c>
      <c r="D193" s="204">
        <v>0.0</v>
      </c>
      <c r="E193" s="204">
        <v>1.0</v>
      </c>
      <c r="F193" s="204">
        <v>11.0</v>
      </c>
      <c r="G193" s="204">
        <v>0.0</v>
      </c>
      <c r="H193" s="204">
        <v>1.0</v>
      </c>
      <c r="I193" s="204">
        <v>0.0</v>
      </c>
      <c r="J193" s="204">
        <v>0.0</v>
      </c>
      <c r="K193" s="204">
        <v>0.0</v>
      </c>
      <c r="L193" s="204">
        <v>1.0</v>
      </c>
      <c r="M193" s="204">
        <v>0.0</v>
      </c>
      <c r="N193" s="204">
        <v>0.0</v>
      </c>
      <c r="O193" s="204">
        <v>0.0</v>
      </c>
      <c r="P193" s="204">
        <v>0.0</v>
      </c>
      <c r="Q193" s="204">
        <v>1.0</v>
      </c>
      <c r="R193" s="204">
        <v>1.0</v>
      </c>
      <c r="S193" s="204">
        <v>0.0</v>
      </c>
      <c r="T193" s="204">
        <v>0.0</v>
      </c>
      <c r="U193" s="204"/>
    </row>
    <row r="194" ht="15.75" customHeight="1">
      <c r="A194" s="176" t="s">
        <v>40</v>
      </c>
      <c r="B194" s="204">
        <v>122.0</v>
      </c>
      <c r="C194" s="204">
        <v>170.0</v>
      </c>
      <c r="D194" s="204">
        <v>154.0</v>
      </c>
      <c r="E194" s="204">
        <v>220.0</v>
      </c>
      <c r="F194" s="204">
        <v>557.0</v>
      </c>
      <c r="G194" s="204">
        <v>867.0</v>
      </c>
      <c r="H194" s="204">
        <v>543.0</v>
      </c>
      <c r="I194" s="204">
        <v>490.0</v>
      </c>
      <c r="J194" s="204">
        <v>789.0</v>
      </c>
      <c r="K194" s="204">
        <v>747.0</v>
      </c>
      <c r="L194" s="204">
        <v>1191.0</v>
      </c>
      <c r="M194" s="204">
        <v>945.0</v>
      </c>
      <c r="N194" s="204">
        <v>970.0</v>
      </c>
      <c r="O194" s="204">
        <v>1077.0</v>
      </c>
      <c r="P194" s="204">
        <v>1553.0</v>
      </c>
      <c r="Q194" s="204">
        <v>2458.0</v>
      </c>
      <c r="R194" s="204">
        <v>1393.0</v>
      </c>
      <c r="S194" s="204">
        <v>953.0</v>
      </c>
      <c r="T194" s="204">
        <v>1249.0</v>
      </c>
      <c r="U194" s="204">
        <v>1979.0</v>
      </c>
    </row>
    <row r="195" ht="15.75" customHeight="1">
      <c r="A195" s="176" t="s">
        <v>206</v>
      </c>
      <c r="B195" s="204"/>
      <c r="C195" s="204"/>
      <c r="D195" s="204"/>
      <c r="E195" s="204"/>
      <c r="F195" s="204"/>
      <c r="G195" s="204"/>
      <c r="H195" s="204"/>
      <c r="I195" s="204"/>
      <c r="J195" s="204"/>
      <c r="K195" s="204"/>
      <c r="L195" s="204"/>
      <c r="M195" s="204"/>
      <c r="N195" s="204"/>
      <c r="O195" s="204"/>
      <c r="P195" s="204"/>
      <c r="Q195" s="204"/>
      <c r="R195" s="204"/>
      <c r="S195" s="204"/>
      <c r="T195" s="204"/>
      <c r="U195" s="204"/>
    </row>
    <row r="196" ht="15.75" customHeight="1">
      <c r="A196" s="176" t="s">
        <v>529</v>
      </c>
      <c r="B196" s="204">
        <v>0.0</v>
      </c>
      <c r="C196" s="204">
        <v>0.0</v>
      </c>
      <c r="D196" s="204"/>
      <c r="E196" s="204"/>
      <c r="F196" s="204"/>
      <c r="G196" s="204"/>
      <c r="H196" s="204"/>
      <c r="I196" s="204"/>
      <c r="J196" s="204">
        <v>0.0</v>
      </c>
      <c r="K196" s="204">
        <v>0.0</v>
      </c>
      <c r="L196" s="204"/>
      <c r="M196" s="204">
        <v>2.0</v>
      </c>
      <c r="N196" s="204"/>
      <c r="O196" s="204"/>
      <c r="P196" s="204"/>
      <c r="Q196" s="204"/>
      <c r="R196" s="204"/>
      <c r="S196" s="204"/>
      <c r="T196" s="204"/>
      <c r="U196" s="204"/>
    </row>
    <row r="197" ht="15.75" customHeight="1">
      <c r="A197" s="176" t="s">
        <v>207</v>
      </c>
      <c r="B197" s="204"/>
      <c r="C197" s="204"/>
      <c r="D197" s="204"/>
      <c r="E197" s="204"/>
      <c r="F197" s="204"/>
      <c r="G197" s="204"/>
      <c r="H197" s="204"/>
      <c r="I197" s="204"/>
      <c r="J197" s="204"/>
      <c r="K197" s="204"/>
      <c r="L197" s="204"/>
      <c r="M197" s="204"/>
      <c r="N197" s="204"/>
      <c r="O197" s="204"/>
      <c r="P197" s="204"/>
      <c r="Q197" s="204"/>
      <c r="R197" s="204"/>
      <c r="S197" s="204"/>
      <c r="T197" s="204"/>
      <c r="U197" s="204"/>
    </row>
    <row r="198" ht="15.75" customHeight="1">
      <c r="A198" s="176" t="s">
        <v>208</v>
      </c>
      <c r="B198" s="204">
        <v>0.0</v>
      </c>
      <c r="C198" s="204">
        <v>0.0</v>
      </c>
      <c r="D198" s="204">
        <v>0.0</v>
      </c>
      <c r="E198" s="204">
        <v>0.0</v>
      </c>
      <c r="F198" s="204">
        <v>0.0</v>
      </c>
      <c r="G198" s="204">
        <v>1.0</v>
      </c>
      <c r="H198" s="204">
        <v>1.0</v>
      </c>
      <c r="I198" s="204">
        <v>0.0</v>
      </c>
      <c r="J198" s="204">
        <v>0.0</v>
      </c>
      <c r="K198" s="204">
        <v>9.0</v>
      </c>
      <c r="L198" s="204">
        <v>0.0</v>
      </c>
      <c r="M198" s="204">
        <v>0.0</v>
      </c>
      <c r="N198" s="204">
        <v>0.0</v>
      </c>
      <c r="O198" s="204">
        <v>1.0</v>
      </c>
      <c r="P198" s="204">
        <v>0.0</v>
      </c>
      <c r="Q198" s="204">
        <v>0.0</v>
      </c>
      <c r="R198" s="204">
        <v>0.0</v>
      </c>
      <c r="S198" s="204">
        <v>0.0</v>
      </c>
      <c r="T198" s="204">
        <v>0.0</v>
      </c>
      <c r="U198" s="204">
        <v>4.0</v>
      </c>
    </row>
    <row r="199" ht="15.75" customHeight="1">
      <c r="A199" s="176" t="s">
        <v>41</v>
      </c>
      <c r="B199" s="204">
        <v>25226.0</v>
      </c>
      <c r="C199" s="204">
        <v>13293.0</v>
      </c>
      <c r="D199" s="204">
        <v>10736.0</v>
      </c>
      <c r="E199" s="204">
        <v>10806.0</v>
      </c>
      <c r="F199" s="204">
        <v>17724.0</v>
      </c>
      <c r="G199" s="204">
        <v>21581.0</v>
      </c>
      <c r="H199" s="204">
        <v>17549.0</v>
      </c>
      <c r="I199" s="204">
        <v>22599.0</v>
      </c>
      <c r="J199" s="204">
        <v>30355.0</v>
      </c>
      <c r="K199" s="204">
        <v>22090.0</v>
      </c>
      <c r="L199" s="204">
        <v>28519.0</v>
      </c>
      <c r="M199" s="204">
        <v>28708.0</v>
      </c>
      <c r="N199" s="204">
        <v>24671.0</v>
      </c>
      <c r="O199" s="204">
        <v>23481.0</v>
      </c>
      <c r="P199" s="204">
        <v>25253.0</v>
      </c>
      <c r="Q199" s="204">
        <v>41805.0</v>
      </c>
      <c r="R199" s="204">
        <v>35628.0</v>
      </c>
      <c r="S199" s="204">
        <v>16338.0</v>
      </c>
      <c r="T199" s="204">
        <v>18342.0</v>
      </c>
      <c r="U199" s="204">
        <v>3744.0</v>
      </c>
    </row>
    <row r="200" ht="15.75" customHeight="1">
      <c r="A200" s="176" t="s">
        <v>42</v>
      </c>
      <c r="B200" s="204"/>
      <c r="C200" s="204"/>
      <c r="D200" s="204">
        <v>151.0</v>
      </c>
      <c r="E200" s="204"/>
      <c r="F200" s="204">
        <v>10997.0</v>
      </c>
      <c r="G200" s="204">
        <v>2936.0</v>
      </c>
      <c r="H200" s="204"/>
      <c r="I200" s="204"/>
      <c r="J200" s="204"/>
      <c r="K200" s="204">
        <v>5323.0</v>
      </c>
      <c r="L200" s="204">
        <v>824.0</v>
      </c>
      <c r="M200" s="204">
        <v>3822.0</v>
      </c>
      <c r="N200" s="204">
        <v>3002.0</v>
      </c>
      <c r="O200" s="204">
        <v>3875.0</v>
      </c>
      <c r="P200" s="204">
        <v>6537.0</v>
      </c>
      <c r="Q200" s="204">
        <v>3213.0</v>
      </c>
      <c r="R200" s="204">
        <v>1951.0</v>
      </c>
      <c r="S200" s="204">
        <v>1468.0</v>
      </c>
      <c r="T200" s="204">
        <v>6613.0</v>
      </c>
      <c r="U200" s="204">
        <v>13373.0</v>
      </c>
    </row>
    <row r="201" ht="15.75" customHeight="1">
      <c r="A201" s="176" t="s">
        <v>43</v>
      </c>
      <c r="B201" s="204">
        <v>23574.0</v>
      </c>
      <c r="C201" s="204">
        <v>33770.0</v>
      </c>
      <c r="D201" s="204">
        <v>34898.0</v>
      </c>
      <c r="E201" s="204">
        <v>32200.0</v>
      </c>
      <c r="F201" s="204">
        <v>38878.0</v>
      </c>
      <c r="G201" s="204">
        <v>48813.0</v>
      </c>
      <c r="H201" s="204">
        <v>30682.0</v>
      </c>
      <c r="I201" s="204">
        <v>35126.0</v>
      </c>
      <c r="J201" s="204">
        <v>42702.0</v>
      </c>
      <c r="K201" s="204">
        <v>35746.0</v>
      </c>
      <c r="L201" s="204">
        <v>36596.0</v>
      </c>
      <c r="M201" s="204">
        <v>46665.0</v>
      </c>
      <c r="N201" s="204">
        <v>34805.0</v>
      </c>
      <c r="O201" s="204">
        <v>35929.0</v>
      </c>
      <c r="P201" s="204">
        <v>29655.0</v>
      </c>
      <c r="Q201" s="204">
        <v>23792.0</v>
      </c>
      <c r="R201" s="204">
        <v>24923.0</v>
      </c>
      <c r="S201" s="204">
        <v>24627.0</v>
      </c>
      <c r="T201" s="204">
        <v>31722.0</v>
      </c>
      <c r="U201" s="204">
        <v>30346.0</v>
      </c>
    </row>
    <row r="202" ht="15.75" customHeight="1">
      <c r="A202" s="176" t="s">
        <v>209</v>
      </c>
      <c r="B202" s="204">
        <v>137447.0</v>
      </c>
      <c r="C202" s="204">
        <v>151998.0</v>
      </c>
      <c r="D202" s="204">
        <v>157196.0</v>
      </c>
      <c r="E202" s="204">
        <v>186228.0</v>
      </c>
      <c r="F202" s="204">
        <v>222584.0</v>
      </c>
      <c r="G202" s="204">
        <v>266456.0</v>
      </c>
      <c r="H202" s="204">
        <v>174793.0</v>
      </c>
      <c r="I202" s="204">
        <v>239029.0</v>
      </c>
      <c r="J202" s="204">
        <v>300241.0</v>
      </c>
      <c r="K202" s="204">
        <v>273459.0</v>
      </c>
      <c r="L202" s="204">
        <v>288619.0</v>
      </c>
      <c r="M202" s="204">
        <v>246389.0</v>
      </c>
      <c r="N202" s="204">
        <v>194819.0</v>
      </c>
      <c r="O202" s="204">
        <v>165006.0</v>
      </c>
      <c r="P202" s="204">
        <v>208222.0</v>
      </c>
      <c r="Q202" s="204">
        <v>251019.0</v>
      </c>
      <c r="R202" s="204">
        <v>202439.0</v>
      </c>
      <c r="S202" s="204">
        <v>139974.0</v>
      </c>
      <c r="T202" s="204">
        <v>164301.0</v>
      </c>
      <c r="U202" s="204">
        <v>208935.0</v>
      </c>
    </row>
    <row r="203" ht="15.75" customHeight="1">
      <c r="A203" s="176" t="s">
        <v>210</v>
      </c>
      <c r="B203" s="204"/>
      <c r="C203" s="204"/>
      <c r="D203" s="204"/>
      <c r="E203" s="204"/>
      <c r="F203" s="204"/>
      <c r="G203" s="204"/>
      <c r="H203" s="204"/>
      <c r="I203" s="204"/>
      <c r="J203" s="204"/>
      <c r="K203" s="204"/>
      <c r="L203" s="204"/>
      <c r="M203" s="204"/>
      <c r="N203" s="204"/>
      <c r="O203" s="204"/>
      <c r="P203" s="204"/>
      <c r="Q203" s="204"/>
      <c r="R203" s="204"/>
      <c r="S203" s="204"/>
      <c r="T203" s="204"/>
      <c r="U203" s="204"/>
    </row>
    <row r="204" ht="15.75" customHeight="1">
      <c r="A204" s="176" t="s">
        <v>44</v>
      </c>
      <c r="B204" s="204"/>
      <c r="C204" s="204"/>
      <c r="D204" s="204"/>
      <c r="E204" s="204"/>
      <c r="F204" s="204"/>
      <c r="G204" s="204"/>
      <c r="H204" s="204"/>
      <c r="I204" s="204"/>
      <c r="J204" s="204"/>
      <c r="K204" s="204"/>
      <c r="L204" s="204"/>
      <c r="M204" s="204"/>
      <c r="N204" s="204"/>
      <c r="O204" s="204"/>
      <c r="P204" s="204">
        <v>0.0</v>
      </c>
      <c r="Q204" s="204">
        <v>0.0</v>
      </c>
      <c r="R204" s="204">
        <v>0.0</v>
      </c>
      <c r="S204" s="204">
        <v>5.0</v>
      </c>
      <c r="T204" s="204">
        <v>0.0</v>
      </c>
      <c r="U204" s="204">
        <v>1.0</v>
      </c>
    </row>
    <row r="205" ht="15.75" customHeight="1">
      <c r="A205" s="176" t="s">
        <v>72</v>
      </c>
      <c r="B205" s="204"/>
      <c r="C205" s="204"/>
      <c r="D205" s="204"/>
      <c r="E205" s="204"/>
      <c r="F205" s="204"/>
      <c r="G205" s="204"/>
      <c r="H205" s="204"/>
      <c r="I205" s="204"/>
      <c r="J205" s="204"/>
      <c r="K205" s="204"/>
      <c r="L205" s="204"/>
      <c r="M205" s="204"/>
      <c r="N205" s="204"/>
      <c r="O205" s="204"/>
      <c r="P205" s="204"/>
      <c r="Q205" s="204"/>
      <c r="R205" s="204"/>
      <c r="S205" s="204"/>
      <c r="T205" s="204"/>
      <c r="U205" s="204"/>
    </row>
    <row r="206" ht="15.75" customHeight="1">
      <c r="A206" s="176" t="s">
        <v>211</v>
      </c>
      <c r="B206" s="204">
        <v>18.0</v>
      </c>
      <c r="C206" s="204">
        <v>7.0</v>
      </c>
      <c r="D206" s="204">
        <v>98.0</v>
      </c>
      <c r="E206" s="204">
        <v>0.0</v>
      </c>
      <c r="F206" s="204">
        <v>34.0</v>
      </c>
      <c r="G206" s="204">
        <v>13.0</v>
      </c>
      <c r="H206" s="204">
        <v>9.0</v>
      </c>
      <c r="I206" s="204">
        <v>54.0</v>
      </c>
      <c r="J206" s="204">
        <v>10.0</v>
      </c>
      <c r="K206" s="204">
        <v>0.0</v>
      </c>
      <c r="L206" s="204">
        <v>28.0</v>
      </c>
      <c r="M206" s="204"/>
      <c r="N206" s="204">
        <v>5.0</v>
      </c>
      <c r="O206" s="204">
        <v>3.0</v>
      </c>
      <c r="P206" s="204">
        <v>5.0</v>
      </c>
      <c r="Q206" s="204">
        <v>10.0</v>
      </c>
      <c r="R206" s="204">
        <v>5.0</v>
      </c>
      <c r="S206" s="204"/>
      <c r="T206" s="204">
        <v>419.0</v>
      </c>
      <c r="U206" s="204"/>
    </row>
    <row r="207" ht="15.75" customHeight="1">
      <c r="A207" s="176" t="s">
        <v>212</v>
      </c>
      <c r="B207" s="204">
        <v>27.0</v>
      </c>
      <c r="C207" s="204">
        <v>518.0</v>
      </c>
      <c r="D207" s="204">
        <v>723.0</v>
      </c>
      <c r="E207" s="204">
        <v>624.0</v>
      </c>
      <c r="F207" s="204">
        <v>858.0</v>
      </c>
      <c r="G207" s="204">
        <v>906.0</v>
      </c>
      <c r="H207" s="204">
        <v>12.0</v>
      </c>
      <c r="I207" s="204">
        <v>15.0</v>
      </c>
      <c r="J207" s="204">
        <v>0.0</v>
      </c>
      <c r="K207" s="204">
        <v>2.0</v>
      </c>
      <c r="L207" s="204">
        <v>0.0</v>
      </c>
      <c r="M207" s="204">
        <v>125.0</v>
      </c>
      <c r="N207" s="204">
        <v>856.0</v>
      </c>
      <c r="O207" s="204">
        <v>497.0</v>
      </c>
      <c r="P207" s="204">
        <v>2406.0</v>
      </c>
      <c r="Q207" s="204">
        <v>1563.0</v>
      </c>
      <c r="R207" s="204">
        <v>1008.0</v>
      </c>
      <c r="S207" s="204">
        <v>2800.0</v>
      </c>
      <c r="T207" s="204">
        <v>1195.0</v>
      </c>
      <c r="U207" s="204">
        <v>158.0</v>
      </c>
    </row>
    <row r="208" ht="15.75" customHeight="1">
      <c r="A208" s="176" t="s">
        <v>530</v>
      </c>
      <c r="B208" s="204"/>
      <c r="C208" s="204"/>
      <c r="D208" s="204"/>
      <c r="E208" s="204"/>
      <c r="F208" s="204"/>
      <c r="G208" s="204"/>
      <c r="H208" s="204"/>
      <c r="I208" s="204"/>
      <c r="J208" s="204"/>
      <c r="K208" s="204"/>
      <c r="L208" s="204"/>
      <c r="M208" s="204"/>
      <c r="N208" s="204"/>
      <c r="O208" s="204"/>
      <c r="P208" s="204"/>
      <c r="Q208" s="204"/>
      <c r="R208" s="204"/>
      <c r="S208" s="204"/>
      <c r="T208" s="204"/>
      <c r="U208" s="204"/>
    </row>
    <row r="209" ht="15.75" customHeight="1">
      <c r="A209" s="176" t="s">
        <v>213</v>
      </c>
      <c r="B209" s="204"/>
      <c r="C209" s="204"/>
      <c r="D209" s="204"/>
      <c r="E209" s="204"/>
      <c r="F209" s="204"/>
      <c r="G209" s="204"/>
      <c r="H209" s="204"/>
      <c r="I209" s="204"/>
      <c r="J209" s="204"/>
      <c r="K209" s="204"/>
      <c r="L209" s="204"/>
      <c r="M209" s="204"/>
      <c r="N209" s="204"/>
      <c r="O209" s="204"/>
      <c r="P209" s="204"/>
      <c r="Q209" s="204"/>
      <c r="R209" s="204"/>
      <c r="S209" s="204"/>
      <c r="T209" s="204"/>
      <c r="U209" s="204"/>
    </row>
    <row r="210" ht="15.75" customHeight="1">
      <c r="A210" s="176" t="s">
        <v>214</v>
      </c>
      <c r="B210" s="204"/>
      <c r="C210" s="204">
        <v>5.0</v>
      </c>
      <c r="D210" s="204">
        <v>0.0</v>
      </c>
      <c r="E210" s="204">
        <v>0.0</v>
      </c>
      <c r="F210" s="204">
        <v>0.0</v>
      </c>
      <c r="G210" s="204">
        <v>1.0</v>
      </c>
      <c r="H210" s="204">
        <v>0.0</v>
      </c>
      <c r="I210" s="204">
        <v>0.0</v>
      </c>
      <c r="J210" s="204">
        <v>0.0</v>
      </c>
      <c r="K210" s="204">
        <v>0.0</v>
      </c>
      <c r="L210" s="204">
        <v>0.0</v>
      </c>
      <c r="M210" s="204">
        <v>0.0</v>
      </c>
      <c r="N210" s="204">
        <v>0.0</v>
      </c>
      <c r="O210" s="204"/>
      <c r="P210" s="204"/>
      <c r="Q210" s="204"/>
      <c r="R210" s="204"/>
      <c r="S210" s="204"/>
      <c r="T210" s="204"/>
      <c r="U210" s="204"/>
    </row>
    <row r="211" ht="15.75" customHeight="1">
      <c r="A211" s="176" t="s">
        <v>215</v>
      </c>
      <c r="B211" s="204">
        <v>0.0</v>
      </c>
      <c r="C211" s="204">
        <v>0.0</v>
      </c>
      <c r="D211" s="204">
        <v>0.0</v>
      </c>
      <c r="E211" s="204">
        <v>0.0</v>
      </c>
      <c r="F211" s="204">
        <v>0.0</v>
      </c>
      <c r="G211" s="204">
        <v>0.0</v>
      </c>
      <c r="H211" s="204">
        <v>2.0</v>
      </c>
      <c r="I211" s="204">
        <v>0.0</v>
      </c>
      <c r="J211" s="204">
        <v>0.0</v>
      </c>
      <c r="K211" s="204">
        <v>0.0</v>
      </c>
      <c r="L211" s="204">
        <v>1.0</v>
      </c>
      <c r="M211" s="204">
        <v>0.0</v>
      </c>
      <c r="N211" s="204">
        <v>0.0</v>
      </c>
      <c r="O211" s="204">
        <v>32.0</v>
      </c>
      <c r="P211" s="204">
        <v>0.0</v>
      </c>
      <c r="Q211" s="204">
        <v>12.0</v>
      </c>
      <c r="R211" s="204">
        <v>0.0</v>
      </c>
      <c r="S211" s="204">
        <v>2.0</v>
      </c>
      <c r="T211" s="204">
        <v>0.0</v>
      </c>
      <c r="U211" s="204">
        <v>16.0</v>
      </c>
    </row>
    <row r="212" ht="15.75" customHeight="1">
      <c r="A212" s="176" t="s">
        <v>216</v>
      </c>
      <c r="B212" s="204">
        <v>7.0</v>
      </c>
      <c r="C212" s="204">
        <v>0.0</v>
      </c>
      <c r="D212" s="204">
        <v>3.0</v>
      </c>
      <c r="E212" s="204">
        <v>0.0</v>
      </c>
      <c r="F212" s="204">
        <v>0.0</v>
      </c>
      <c r="G212" s="204">
        <v>0.0</v>
      </c>
      <c r="H212" s="204">
        <v>0.0</v>
      </c>
      <c r="I212" s="204">
        <v>0.0</v>
      </c>
      <c r="J212" s="204">
        <v>0.0</v>
      </c>
      <c r="K212" s="204">
        <v>0.0</v>
      </c>
      <c r="L212" s="204">
        <v>0.0</v>
      </c>
      <c r="M212" s="204">
        <v>1.0</v>
      </c>
      <c r="N212" s="204">
        <v>0.0</v>
      </c>
      <c r="O212" s="204">
        <v>0.0</v>
      </c>
      <c r="P212" s="204">
        <v>0.0</v>
      </c>
      <c r="Q212" s="204">
        <v>0.0</v>
      </c>
      <c r="R212" s="204">
        <v>0.0</v>
      </c>
      <c r="S212" s="204">
        <v>0.0</v>
      </c>
      <c r="T212" s="204">
        <v>0.0</v>
      </c>
      <c r="U212" s="204">
        <v>439.0</v>
      </c>
    </row>
    <row r="213" ht="15.75" customHeight="1"/>
    <row r="214" ht="15.75" customHeight="1">
      <c r="A214" s="89" t="s">
        <v>443</v>
      </c>
      <c r="B214" s="89"/>
      <c r="C214" s="89"/>
      <c r="D214" s="89"/>
      <c r="E214" s="89"/>
      <c r="F214" s="89"/>
      <c r="G214" s="89"/>
      <c r="H214" s="89"/>
      <c r="I214" s="89"/>
      <c r="J214" s="89"/>
      <c r="K214" s="89"/>
      <c r="L214" s="89"/>
      <c r="M214" s="89"/>
      <c r="N214" s="89"/>
      <c r="O214" s="89"/>
      <c r="P214" s="89"/>
      <c r="Q214" s="89"/>
      <c r="R214" s="89"/>
      <c r="S214" s="89"/>
      <c r="T214" s="89"/>
      <c r="U214" s="89"/>
      <c r="V214" s="3"/>
      <c r="W214" s="3"/>
      <c r="X214" s="3"/>
      <c r="Y214" s="3"/>
      <c r="Z214" s="3"/>
      <c r="AA214" s="3"/>
    </row>
    <row r="215" ht="15.75" customHeight="1">
      <c r="A215" s="145" t="s">
        <v>456</v>
      </c>
      <c r="B215" s="112">
        <v>68820.0</v>
      </c>
      <c r="C215" s="112">
        <v>78876.0</v>
      </c>
      <c r="D215" s="112">
        <v>86171.0</v>
      </c>
      <c r="E215" s="112">
        <v>109444.0</v>
      </c>
      <c r="F215" s="112">
        <v>135679.0</v>
      </c>
      <c r="G215" s="112">
        <v>175225.0</v>
      </c>
      <c r="H215" s="112">
        <v>93431.0</v>
      </c>
      <c r="I215" s="112">
        <v>157780.0</v>
      </c>
      <c r="J215" s="112">
        <v>195304.0</v>
      </c>
      <c r="K215" s="112">
        <v>172889.0</v>
      </c>
      <c r="L215" s="112">
        <v>169259.0</v>
      </c>
      <c r="M215" s="112">
        <v>175445.0</v>
      </c>
      <c r="N215" s="112">
        <v>140400.0</v>
      </c>
      <c r="O215" s="112">
        <v>143291.0</v>
      </c>
      <c r="P215" s="112">
        <v>175023.0</v>
      </c>
      <c r="Q215" s="112">
        <v>235250.0</v>
      </c>
      <c r="R215" s="112">
        <v>172133.0</v>
      </c>
      <c r="S215" s="112">
        <v>170620.0</v>
      </c>
      <c r="T215" s="112">
        <v>204193.0</v>
      </c>
      <c r="U215" s="146">
        <v>239922.0</v>
      </c>
      <c r="V215" s="3"/>
      <c r="W215" s="3"/>
      <c r="X215" s="3"/>
      <c r="Y215" s="3"/>
      <c r="Z215" s="3"/>
      <c r="AA215" s="3"/>
    </row>
    <row r="216" ht="15.75" customHeight="1">
      <c r="A216" s="145" t="s">
        <v>478</v>
      </c>
      <c r="B216" s="112">
        <v>19527.0</v>
      </c>
      <c r="C216" s="112">
        <v>19776.0</v>
      </c>
      <c r="D216" s="112">
        <v>13667.0</v>
      </c>
      <c r="E216" s="112">
        <v>9702.0</v>
      </c>
      <c r="F216" s="112">
        <v>8265.0</v>
      </c>
      <c r="G216" s="112">
        <v>12631.0</v>
      </c>
      <c r="H216" s="112">
        <v>10813.0</v>
      </c>
      <c r="I216" s="112">
        <v>13619.0</v>
      </c>
      <c r="J216" s="112">
        <v>25132.0</v>
      </c>
      <c r="K216" s="112">
        <v>18933.0</v>
      </c>
      <c r="L216" s="112">
        <v>24430.0</v>
      </c>
      <c r="M216" s="112">
        <v>16705.0</v>
      </c>
      <c r="N216" s="112">
        <v>16080.0</v>
      </c>
      <c r="O216" s="112">
        <v>23203.0</v>
      </c>
      <c r="P216" s="112">
        <v>44293.0</v>
      </c>
      <c r="Q216" s="112">
        <v>202427.0</v>
      </c>
      <c r="R216" s="112">
        <v>154688.0</v>
      </c>
      <c r="S216" s="112">
        <v>91378.0</v>
      </c>
      <c r="T216" s="112">
        <v>123958.0</v>
      </c>
      <c r="U216" s="146">
        <v>155490.0</v>
      </c>
      <c r="V216" s="3"/>
      <c r="W216" s="3"/>
      <c r="X216" s="3"/>
      <c r="Y216" s="3"/>
      <c r="Z216" s="3"/>
      <c r="AA216" s="3"/>
    </row>
    <row r="217" ht="15.75" customHeight="1">
      <c r="A217" s="145" t="s">
        <v>454</v>
      </c>
      <c r="B217" s="112">
        <v>122388.0</v>
      </c>
      <c r="C217" s="112">
        <v>122361.0</v>
      </c>
      <c r="D217" s="112">
        <v>116680.0</v>
      </c>
      <c r="E217" s="112">
        <v>122393.0</v>
      </c>
      <c r="F217" s="112">
        <v>121982.0</v>
      </c>
      <c r="G217" s="112">
        <v>148665.0</v>
      </c>
      <c r="H217" s="112">
        <v>100743.0</v>
      </c>
      <c r="I217" s="112">
        <v>120175.0</v>
      </c>
      <c r="J217" s="112">
        <v>149208.0</v>
      </c>
      <c r="K217" s="112">
        <v>126950.0</v>
      </c>
      <c r="L217" s="112">
        <v>119347.0</v>
      </c>
      <c r="M217" s="112">
        <v>124171.0</v>
      </c>
      <c r="N217" s="112">
        <v>101935.0</v>
      </c>
      <c r="O217" s="112">
        <v>102214.0</v>
      </c>
      <c r="P217" s="112">
        <v>132041.0</v>
      </c>
      <c r="Q217" s="112">
        <v>177342.0</v>
      </c>
      <c r="R217" s="112">
        <v>144170.0</v>
      </c>
      <c r="S217" s="112">
        <v>109927.0</v>
      </c>
      <c r="T217" s="112">
        <v>131952.0</v>
      </c>
      <c r="U217" s="146">
        <v>141533.0</v>
      </c>
      <c r="V217" s="3"/>
      <c r="W217" s="3"/>
      <c r="X217" s="3"/>
      <c r="Y217" s="3"/>
      <c r="Z217" s="3"/>
      <c r="AA217" s="3"/>
    </row>
    <row r="218" ht="15.75" customHeight="1">
      <c r="A218" s="145" t="s">
        <v>480</v>
      </c>
      <c r="B218" s="112">
        <v>30044.0</v>
      </c>
      <c r="C218" s="112">
        <v>36615.0</v>
      </c>
      <c r="D218" s="112">
        <v>30174.0</v>
      </c>
      <c r="E218" s="112">
        <v>37826.0</v>
      </c>
      <c r="F218" s="112">
        <v>31863.0</v>
      </c>
      <c r="G218" s="112">
        <v>34483.0</v>
      </c>
      <c r="H218" s="112">
        <v>36421.0</v>
      </c>
      <c r="I218" s="112">
        <v>28581.0</v>
      </c>
      <c r="J218" s="112">
        <v>42909.0</v>
      </c>
      <c r="K218" s="112">
        <v>36295.0</v>
      </c>
      <c r="L218" s="112">
        <v>30443.0</v>
      </c>
      <c r="M218" s="112">
        <v>20591.0</v>
      </c>
      <c r="N218" s="112">
        <v>18241.0</v>
      </c>
      <c r="O218" s="112">
        <v>28352.0</v>
      </c>
      <c r="P218" s="112">
        <v>33262.0</v>
      </c>
      <c r="Q218" s="112">
        <v>49084.0</v>
      </c>
      <c r="R218" s="112">
        <v>43682.0</v>
      </c>
      <c r="S218" s="112">
        <v>38959.0</v>
      </c>
      <c r="T218" s="112">
        <v>46656.0</v>
      </c>
      <c r="U218" s="146">
        <v>41794.0</v>
      </c>
      <c r="V218" s="3"/>
      <c r="W218" s="3"/>
      <c r="X218" s="3"/>
      <c r="Y218" s="3"/>
      <c r="Z218" s="3"/>
      <c r="AA218" s="3"/>
    </row>
    <row r="219" ht="15.75" customHeight="1">
      <c r="A219" s="145" t="s">
        <v>446</v>
      </c>
      <c r="B219" s="112">
        <v>14471.0</v>
      </c>
      <c r="C219" s="112">
        <v>15035.0</v>
      </c>
      <c r="D219" s="112">
        <v>18737.0</v>
      </c>
      <c r="E219" s="112">
        <v>15955.0</v>
      </c>
      <c r="F219" s="112">
        <v>19603.0</v>
      </c>
      <c r="G219" s="112">
        <v>28455.0</v>
      </c>
      <c r="H219" s="112">
        <v>17450.0</v>
      </c>
      <c r="I219" s="112">
        <v>18238.0</v>
      </c>
      <c r="J219" s="112">
        <v>34939.0</v>
      </c>
      <c r="K219" s="112">
        <v>17626.0</v>
      </c>
      <c r="L219" s="112">
        <v>8478.0</v>
      </c>
      <c r="M219" s="112">
        <v>25425.0</v>
      </c>
      <c r="N219" s="112">
        <v>19838.0</v>
      </c>
      <c r="O219" s="112">
        <v>24284.0</v>
      </c>
      <c r="P219" s="112">
        <v>28262.0</v>
      </c>
      <c r="Q219" s="112">
        <v>40986.0</v>
      </c>
      <c r="R219" s="112">
        <v>26718.0</v>
      </c>
      <c r="S219" s="112">
        <v>17322.0</v>
      </c>
      <c r="T219" s="112">
        <v>27206.0</v>
      </c>
      <c r="U219" s="146">
        <v>33894.0</v>
      </c>
      <c r="V219" s="3"/>
      <c r="W219" s="3"/>
      <c r="X219" s="3"/>
      <c r="Y219" s="3"/>
      <c r="Z219" s="3"/>
      <c r="AA219" s="3"/>
    </row>
    <row r="220" ht="15.75" customHeight="1">
      <c r="A220" s="145" t="s">
        <v>444</v>
      </c>
      <c r="B220" s="112">
        <v>6370.0</v>
      </c>
      <c r="C220" s="112">
        <v>3614.0</v>
      </c>
      <c r="D220" s="112">
        <v>4426.0</v>
      </c>
      <c r="E220" s="112">
        <v>6162.0</v>
      </c>
      <c r="F220" s="112">
        <v>10455.0</v>
      </c>
      <c r="G220" s="112">
        <v>17907.0</v>
      </c>
      <c r="H220" s="112">
        <v>15086.0</v>
      </c>
      <c r="I220" s="112">
        <v>19996.0</v>
      </c>
      <c r="J220" s="112">
        <v>26792.0</v>
      </c>
      <c r="K220" s="112">
        <v>28229.0</v>
      </c>
      <c r="L220" s="112">
        <v>32332.0</v>
      </c>
      <c r="M220" s="112">
        <v>40276.0</v>
      </c>
      <c r="N220" s="112">
        <v>37549.0</v>
      </c>
      <c r="O220" s="112">
        <v>37032.0</v>
      </c>
      <c r="P220" s="112">
        <v>35720.0</v>
      </c>
      <c r="Q220" s="112">
        <v>46883.0</v>
      </c>
      <c r="R220" s="112">
        <v>35988.0</v>
      </c>
      <c r="S220" s="112">
        <v>32327.0</v>
      </c>
      <c r="T220" s="112">
        <v>34820.0</v>
      </c>
      <c r="U220" s="146">
        <v>31873.0</v>
      </c>
      <c r="V220" s="3"/>
      <c r="W220" s="3"/>
      <c r="X220" s="3"/>
      <c r="Y220" s="3"/>
      <c r="Z220" s="3"/>
      <c r="AA220" s="3"/>
    </row>
    <row r="221" ht="15.75" customHeight="1">
      <c r="A221" s="145" t="s">
        <v>462</v>
      </c>
      <c r="B221" s="112">
        <v>8299.0</v>
      </c>
      <c r="C221" s="112">
        <v>12135.0</v>
      </c>
      <c r="D221" s="112">
        <v>11888.0</v>
      </c>
      <c r="E221" s="112">
        <v>11443.0</v>
      </c>
      <c r="F221" s="112">
        <v>16090.0</v>
      </c>
      <c r="G221" s="112">
        <v>23518.0</v>
      </c>
      <c r="H221" s="112">
        <v>10179.0</v>
      </c>
      <c r="I221" s="112">
        <v>16589.0</v>
      </c>
      <c r="J221" s="112">
        <v>27466.0</v>
      </c>
      <c r="K221" s="112">
        <v>20139.0</v>
      </c>
      <c r="L221" s="112">
        <v>17903.0</v>
      </c>
      <c r="M221" s="112">
        <v>18505.0</v>
      </c>
      <c r="N221" s="112">
        <v>14202.0</v>
      </c>
      <c r="O221" s="112">
        <v>16859.0</v>
      </c>
      <c r="P221" s="112">
        <v>20782.0</v>
      </c>
      <c r="Q221" s="112">
        <v>26054.0</v>
      </c>
      <c r="R221" s="112">
        <v>17168.0</v>
      </c>
      <c r="S221" s="112">
        <v>12293.0</v>
      </c>
      <c r="T221" s="112">
        <v>22232.0</v>
      </c>
      <c r="U221" s="146">
        <v>23852.0</v>
      </c>
      <c r="V221" s="3"/>
      <c r="W221" s="3"/>
      <c r="X221" s="3"/>
      <c r="Y221" s="3"/>
      <c r="Z221" s="3"/>
      <c r="AA221" s="3"/>
    </row>
    <row r="222" ht="15.75" customHeight="1">
      <c r="A222" s="145" t="s">
        <v>474</v>
      </c>
      <c r="B222" s="112">
        <v>3013.0</v>
      </c>
      <c r="C222" s="112">
        <v>6784.0</v>
      </c>
      <c r="D222" s="112">
        <v>10727.0</v>
      </c>
      <c r="E222" s="112">
        <v>3061.0</v>
      </c>
      <c r="F222" s="112">
        <v>6504.0</v>
      </c>
      <c r="G222" s="112">
        <v>7140.0</v>
      </c>
      <c r="H222" s="112">
        <v>3739.0</v>
      </c>
      <c r="I222" s="112">
        <v>9471.0</v>
      </c>
      <c r="J222" s="112">
        <v>8441.0</v>
      </c>
      <c r="K222" s="112">
        <v>6593.0</v>
      </c>
      <c r="L222" s="112">
        <v>8328.0</v>
      </c>
      <c r="M222" s="112">
        <v>7733.0</v>
      </c>
      <c r="N222" s="112">
        <v>5778.0</v>
      </c>
      <c r="O222" s="112">
        <v>6049.0</v>
      </c>
      <c r="P222" s="112">
        <v>7193.0</v>
      </c>
      <c r="Q222" s="112">
        <v>10454.0</v>
      </c>
      <c r="R222" s="112">
        <v>10902.0</v>
      </c>
      <c r="S222" s="112">
        <v>9257.0</v>
      </c>
      <c r="T222" s="112">
        <v>12018.0</v>
      </c>
      <c r="U222" s="146">
        <v>20082.0</v>
      </c>
      <c r="V222" s="3"/>
      <c r="W222" s="3"/>
      <c r="X222" s="3"/>
      <c r="Y222" s="3"/>
      <c r="Z222" s="3"/>
      <c r="AA222" s="3"/>
    </row>
    <row r="223" ht="15.75" customHeight="1">
      <c r="A223" s="145" t="s">
        <v>476</v>
      </c>
      <c r="B223" s="112">
        <v>156.0</v>
      </c>
      <c r="C223" s="112">
        <v>182.0</v>
      </c>
      <c r="D223" s="112">
        <v>216.0</v>
      </c>
      <c r="E223" s="112">
        <v>534.0</v>
      </c>
      <c r="F223" s="112">
        <v>1007.0</v>
      </c>
      <c r="G223" s="112">
        <v>1170.0</v>
      </c>
      <c r="H223" s="112">
        <v>381.0</v>
      </c>
      <c r="I223" s="112">
        <v>901.0</v>
      </c>
      <c r="J223" s="112">
        <v>211.0</v>
      </c>
      <c r="K223" s="112">
        <v>378.0</v>
      </c>
      <c r="L223" s="112">
        <v>140.0</v>
      </c>
      <c r="M223" s="112">
        <v>62.0</v>
      </c>
      <c r="N223" s="112">
        <v>136.0</v>
      </c>
      <c r="O223" s="112">
        <v>376.0</v>
      </c>
      <c r="P223" s="112">
        <v>561.0</v>
      </c>
      <c r="Q223" s="112">
        <v>743.0</v>
      </c>
      <c r="R223" s="112">
        <v>1001.0</v>
      </c>
      <c r="S223" s="112">
        <v>1517.0</v>
      </c>
      <c r="T223" s="112">
        <v>2737.0</v>
      </c>
      <c r="U223" s="146">
        <v>2881.0</v>
      </c>
      <c r="V223" s="3"/>
      <c r="W223" s="3"/>
      <c r="X223" s="3"/>
      <c r="Y223" s="3"/>
      <c r="Z223" s="3"/>
      <c r="AA223" s="3"/>
    </row>
    <row r="224" ht="15.75" customHeight="1">
      <c r="A224" s="145" t="s">
        <v>468</v>
      </c>
      <c r="B224" s="112">
        <v>3182.0</v>
      </c>
      <c r="C224" s="112">
        <v>4306.0</v>
      </c>
      <c r="D224" s="112">
        <v>4348.0</v>
      </c>
      <c r="E224" s="112">
        <v>4671.0</v>
      </c>
      <c r="F224" s="112">
        <v>4949.0</v>
      </c>
      <c r="G224" s="112">
        <v>4468.0</v>
      </c>
      <c r="H224" s="112">
        <v>3073.0</v>
      </c>
      <c r="I224" s="112">
        <v>3179.0</v>
      </c>
      <c r="J224" s="112">
        <v>5517.0</v>
      </c>
      <c r="K224" s="112">
        <v>3721.0</v>
      </c>
      <c r="L224" s="112">
        <v>1103.0</v>
      </c>
      <c r="M224" s="112">
        <v>659.0</v>
      </c>
      <c r="N224" s="112">
        <v>359.0</v>
      </c>
      <c r="O224" s="112">
        <v>413.0</v>
      </c>
      <c r="P224" s="112">
        <v>350.0</v>
      </c>
      <c r="Q224" s="112">
        <v>272.0</v>
      </c>
      <c r="R224" s="112">
        <v>386.0</v>
      </c>
      <c r="S224" s="112">
        <v>393.0</v>
      </c>
      <c r="T224" s="112">
        <v>410.0</v>
      </c>
      <c r="U224" s="146">
        <v>681.0</v>
      </c>
      <c r="V224" s="3"/>
      <c r="W224" s="3"/>
      <c r="X224" s="3"/>
      <c r="Y224" s="3"/>
      <c r="Z224" s="3"/>
      <c r="AA224" s="3"/>
    </row>
    <row r="225" ht="15.75" customHeight="1">
      <c r="A225" s="145" t="s">
        <v>472</v>
      </c>
      <c r="B225" s="112">
        <v>0.0</v>
      </c>
      <c r="C225" s="112">
        <v>24.0</v>
      </c>
      <c r="D225" s="112">
        <v>88.0</v>
      </c>
      <c r="E225" s="112">
        <v>54.0</v>
      </c>
      <c r="F225" s="112">
        <v>61.0</v>
      </c>
      <c r="G225" s="112">
        <v>8.0</v>
      </c>
      <c r="H225" s="112">
        <v>3.0</v>
      </c>
      <c r="I225" s="112">
        <v>6.0</v>
      </c>
      <c r="J225" s="112">
        <v>6.0</v>
      </c>
      <c r="K225" s="112">
        <v>2.0</v>
      </c>
      <c r="L225" s="112">
        <v>102.0</v>
      </c>
      <c r="M225" s="112">
        <v>34.0</v>
      </c>
      <c r="N225" s="112">
        <v>7.0</v>
      </c>
      <c r="O225" s="112">
        <v>41.0</v>
      </c>
      <c r="P225" s="112">
        <v>14.0</v>
      </c>
      <c r="Q225" s="112">
        <v>12.0</v>
      </c>
      <c r="R225" s="112">
        <v>7.0</v>
      </c>
      <c r="S225" s="112">
        <v>3.0</v>
      </c>
      <c r="T225" s="112">
        <v>127.0</v>
      </c>
      <c r="U225" s="146">
        <v>587.0</v>
      </c>
      <c r="V225" s="3"/>
      <c r="W225" s="3"/>
      <c r="X225" s="3"/>
      <c r="Y225" s="3"/>
      <c r="Z225" s="3"/>
      <c r="AA225" s="3"/>
    </row>
    <row r="226" ht="15.75" customHeight="1">
      <c r="A226" s="145" t="s">
        <v>466</v>
      </c>
      <c r="B226" s="112">
        <v>27.0</v>
      </c>
      <c r="C226" s="112">
        <v>6714.0</v>
      </c>
      <c r="D226" s="112">
        <v>23174.0</v>
      </c>
      <c r="E226" s="112">
        <v>8882.0</v>
      </c>
      <c r="F226" s="112">
        <v>39.0</v>
      </c>
      <c r="G226" s="112">
        <v>102.0</v>
      </c>
      <c r="H226" s="112">
        <v>1448.0</v>
      </c>
      <c r="I226" s="112">
        <v>5180.0</v>
      </c>
      <c r="J226" s="112">
        <v>10145.0</v>
      </c>
      <c r="K226" s="112">
        <v>13609.0</v>
      </c>
      <c r="L226" s="112">
        <v>14758.0</v>
      </c>
      <c r="M226" s="112">
        <v>499.0</v>
      </c>
      <c r="N226" s="112">
        <v>216.0</v>
      </c>
      <c r="O226" s="112">
        <v>376.0</v>
      </c>
      <c r="P226" s="112">
        <v>309.0</v>
      </c>
      <c r="Q226" s="112">
        <v>349.0</v>
      </c>
      <c r="R226" s="112">
        <v>134.0</v>
      </c>
      <c r="S226" s="112">
        <v>230.0</v>
      </c>
      <c r="T226" s="112">
        <v>454.0</v>
      </c>
      <c r="U226" s="146">
        <v>262.0</v>
      </c>
      <c r="V226" s="3"/>
      <c r="W226" s="3"/>
      <c r="X226" s="3"/>
      <c r="Y226" s="3"/>
      <c r="Z226" s="3"/>
      <c r="AA226" s="3"/>
    </row>
    <row r="227" ht="15.75" customHeight="1">
      <c r="A227" s="145" t="s">
        <v>458</v>
      </c>
      <c r="B227" s="112">
        <v>70.0</v>
      </c>
      <c r="C227" s="112">
        <v>54.0</v>
      </c>
      <c r="D227" s="112">
        <v>145.0</v>
      </c>
      <c r="E227" s="112">
        <v>51.0</v>
      </c>
      <c r="F227" s="112">
        <v>150.0</v>
      </c>
      <c r="G227" s="112">
        <v>83.0</v>
      </c>
      <c r="H227" s="112">
        <v>278.0</v>
      </c>
      <c r="I227" s="112">
        <v>345.0</v>
      </c>
      <c r="J227" s="112">
        <v>155.0</v>
      </c>
      <c r="K227" s="112">
        <v>189.0</v>
      </c>
      <c r="L227" s="112">
        <v>135.0</v>
      </c>
      <c r="M227" s="112">
        <v>50.0</v>
      </c>
      <c r="N227" s="112">
        <v>11.0</v>
      </c>
      <c r="O227" s="112">
        <v>791.0</v>
      </c>
      <c r="P227" s="112">
        <v>23.0</v>
      </c>
      <c r="Q227" s="112">
        <v>15.0</v>
      </c>
      <c r="R227" s="112">
        <v>42.0</v>
      </c>
      <c r="S227" s="112">
        <v>26.0</v>
      </c>
      <c r="T227" s="112">
        <v>11.0</v>
      </c>
      <c r="U227" s="146">
        <v>107.0</v>
      </c>
      <c r="V227" s="3"/>
      <c r="W227" s="3"/>
      <c r="X227" s="3"/>
      <c r="Y227" s="3"/>
      <c r="Z227" s="3"/>
      <c r="AA227" s="3"/>
    </row>
    <row r="228" ht="15.75" customHeight="1">
      <c r="A228" s="145" t="s">
        <v>452</v>
      </c>
      <c r="B228" s="112">
        <v>38.0</v>
      </c>
      <c r="C228" s="112">
        <v>64.0</v>
      </c>
      <c r="D228" s="112">
        <v>73.0</v>
      </c>
      <c r="E228" s="112">
        <v>69.0</v>
      </c>
      <c r="F228" s="112">
        <v>72.0</v>
      </c>
      <c r="G228" s="112">
        <v>47.0</v>
      </c>
      <c r="H228" s="112">
        <v>115.0</v>
      </c>
      <c r="I228" s="112">
        <v>308.0</v>
      </c>
      <c r="J228" s="112">
        <v>492.0</v>
      </c>
      <c r="K228" s="112">
        <v>295.0</v>
      </c>
      <c r="L228" s="112">
        <v>492.0</v>
      </c>
      <c r="M228" s="112">
        <v>443.0</v>
      </c>
      <c r="N228" s="112">
        <v>320.0</v>
      </c>
      <c r="O228" s="112">
        <v>382.0</v>
      </c>
      <c r="P228" s="112">
        <v>129.0</v>
      </c>
      <c r="Q228" s="112">
        <v>123.0</v>
      </c>
      <c r="R228" s="112">
        <v>81.0</v>
      </c>
      <c r="S228" s="112">
        <v>59.0</v>
      </c>
      <c r="T228" s="112">
        <v>64.0</v>
      </c>
      <c r="U228" s="146">
        <v>59.0</v>
      </c>
      <c r="V228" s="3"/>
      <c r="W228" s="3"/>
      <c r="X228" s="3"/>
      <c r="Y228" s="3"/>
      <c r="Z228" s="3"/>
      <c r="AA228" s="3"/>
    </row>
    <row r="229" ht="15.75" customHeight="1">
      <c r="A229" s="145" t="s">
        <v>450</v>
      </c>
      <c r="B229" s="112">
        <v>107.0</v>
      </c>
      <c r="C229" s="112">
        <v>5.0</v>
      </c>
      <c r="D229" s="112">
        <v>1.0</v>
      </c>
      <c r="E229" s="112">
        <v>1.0</v>
      </c>
      <c r="F229" s="112">
        <v>12.0</v>
      </c>
      <c r="G229" s="112">
        <v>0.0</v>
      </c>
      <c r="H229" s="112">
        <v>2.0</v>
      </c>
      <c r="I229" s="112">
        <v>19.0</v>
      </c>
      <c r="J229" s="112">
        <v>43.0</v>
      </c>
      <c r="K229" s="112">
        <v>150.0</v>
      </c>
      <c r="L229" s="112">
        <v>127.0</v>
      </c>
      <c r="M229" s="112">
        <v>288.0</v>
      </c>
      <c r="N229" s="112">
        <v>221.0</v>
      </c>
      <c r="O229" s="112">
        <v>162.0</v>
      </c>
      <c r="P229" s="112">
        <v>105.0</v>
      </c>
      <c r="Q229" s="112">
        <v>140.0</v>
      </c>
      <c r="R229" s="112">
        <v>150.0</v>
      </c>
      <c r="S229" s="112">
        <v>220.0</v>
      </c>
      <c r="T229" s="112">
        <v>33.0</v>
      </c>
      <c r="U229" s="146">
        <v>21.0</v>
      </c>
      <c r="V229" s="3"/>
      <c r="W229" s="3"/>
      <c r="X229" s="3"/>
      <c r="Y229" s="3"/>
      <c r="Z229" s="3"/>
      <c r="AA229" s="3"/>
    </row>
    <row r="230" ht="15.75" customHeight="1">
      <c r="A230" s="145" t="s">
        <v>460</v>
      </c>
      <c r="B230" s="112">
        <v>21.0</v>
      </c>
      <c r="C230" s="112">
        <v>81.0</v>
      </c>
      <c r="D230" s="112">
        <v>4.0</v>
      </c>
      <c r="E230" s="112">
        <v>24.0</v>
      </c>
      <c r="F230" s="112">
        <v>21.0</v>
      </c>
      <c r="G230" s="112">
        <v>97.0</v>
      </c>
      <c r="H230" s="112">
        <v>0.0</v>
      </c>
      <c r="I230" s="112">
        <v>3.0</v>
      </c>
      <c r="J230" s="112">
        <v>0.0</v>
      </c>
      <c r="K230" s="112">
        <v>0.0</v>
      </c>
      <c r="L230" s="112">
        <v>0.0</v>
      </c>
      <c r="M230" s="112">
        <v>74.0</v>
      </c>
      <c r="N230" s="112">
        <v>7.0</v>
      </c>
      <c r="O230" s="112">
        <v>1.0</v>
      </c>
      <c r="P230" s="112">
        <v>52.0</v>
      </c>
      <c r="Q230" s="112">
        <v>11.0</v>
      </c>
      <c r="R230" s="112">
        <v>3.0</v>
      </c>
      <c r="S230" s="112">
        <v>49.0</v>
      </c>
      <c r="T230" s="112">
        <v>8.0</v>
      </c>
      <c r="U230" s="146">
        <v>18.0</v>
      </c>
      <c r="V230" s="3"/>
      <c r="W230" s="3"/>
      <c r="X230" s="3"/>
      <c r="Y230" s="3"/>
      <c r="Z230" s="3"/>
      <c r="AA230" s="3"/>
    </row>
    <row r="231" ht="15.75" customHeight="1">
      <c r="A231" s="145" t="s">
        <v>464</v>
      </c>
      <c r="B231" s="112">
        <v>7.0</v>
      </c>
      <c r="C231" s="112">
        <v>1.0</v>
      </c>
      <c r="D231" s="112">
        <v>0.0</v>
      </c>
      <c r="E231" s="112">
        <v>1.0</v>
      </c>
      <c r="F231" s="112">
        <v>0.0</v>
      </c>
      <c r="G231" s="112">
        <v>0.0</v>
      </c>
      <c r="H231" s="112">
        <v>2.0</v>
      </c>
      <c r="I231" s="112">
        <v>1.0</v>
      </c>
      <c r="J231" s="112">
        <v>0.0</v>
      </c>
      <c r="K231" s="112">
        <v>3.0</v>
      </c>
      <c r="L231" s="112">
        <v>14.0</v>
      </c>
      <c r="M231" s="112">
        <v>0.0</v>
      </c>
      <c r="N231" s="112">
        <v>0.0</v>
      </c>
      <c r="O231" s="112">
        <v>22.0</v>
      </c>
      <c r="P231" s="112">
        <v>10.0</v>
      </c>
      <c r="Q231" s="112">
        <v>4.0</v>
      </c>
      <c r="R231" s="112">
        <v>14.0</v>
      </c>
      <c r="S231" s="112">
        <v>4.0</v>
      </c>
      <c r="T231" s="112">
        <v>2.0</v>
      </c>
      <c r="U231" s="146">
        <v>14.0</v>
      </c>
      <c r="V231" s="3"/>
      <c r="W231" s="3"/>
      <c r="X231" s="3"/>
      <c r="Y231" s="3"/>
      <c r="Z231" s="3"/>
      <c r="AA231" s="3"/>
    </row>
    <row r="232" ht="15.75" customHeight="1"/>
    <row r="233" ht="15.75" customHeight="1">
      <c r="A233" s="98" t="s">
        <v>531</v>
      </c>
    </row>
    <row r="234" ht="15.75" customHeight="1">
      <c r="A234" s="158" t="s">
        <v>490</v>
      </c>
      <c r="B234" s="100" t="s">
        <v>491</v>
      </c>
      <c r="C234" s="100" t="s">
        <v>492</v>
      </c>
      <c r="D234" s="100" t="s">
        <v>493</v>
      </c>
      <c r="E234" s="100" t="s">
        <v>494</v>
      </c>
      <c r="F234" s="100" t="s">
        <v>495</v>
      </c>
      <c r="G234" s="100" t="s">
        <v>496</v>
      </c>
      <c r="H234" s="100" t="s">
        <v>497</v>
      </c>
      <c r="I234" s="100" t="s">
        <v>498</v>
      </c>
      <c r="J234" s="100" t="s">
        <v>499</v>
      </c>
      <c r="K234" s="100" t="s">
        <v>500</v>
      </c>
      <c r="L234" s="100" t="s">
        <v>501</v>
      </c>
      <c r="M234" s="100" t="s">
        <v>502</v>
      </c>
      <c r="N234" s="100" t="s">
        <v>503</v>
      </c>
      <c r="O234" s="100" t="s">
        <v>504</v>
      </c>
      <c r="P234" s="100" t="s">
        <v>505</v>
      </c>
      <c r="Q234" s="100" t="s">
        <v>506</v>
      </c>
      <c r="R234" s="100" t="s">
        <v>507</v>
      </c>
      <c r="S234" s="100" t="s">
        <v>508</v>
      </c>
      <c r="T234" s="100" t="s">
        <v>509</v>
      </c>
      <c r="U234" s="101" t="s">
        <v>510</v>
      </c>
    </row>
    <row r="235" ht="15.75" customHeight="1">
      <c r="A235" s="176" t="s">
        <v>511</v>
      </c>
      <c r="B235" s="205">
        <f t="shared" ref="B235:U235" si="2">B12/B$12</f>
        <v>1</v>
      </c>
      <c r="C235" s="205">
        <f t="shared" si="2"/>
        <v>1</v>
      </c>
      <c r="D235" s="205">
        <f t="shared" si="2"/>
        <v>1</v>
      </c>
      <c r="E235" s="205">
        <f t="shared" si="2"/>
        <v>1</v>
      </c>
      <c r="F235" s="205">
        <f t="shared" si="2"/>
        <v>1</v>
      </c>
      <c r="G235" s="205">
        <f t="shared" si="2"/>
        <v>1</v>
      </c>
      <c r="H235" s="205">
        <f t="shared" si="2"/>
        <v>1</v>
      </c>
      <c r="I235" s="205">
        <f t="shared" si="2"/>
        <v>1</v>
      </c>
      <c r="J235" s="205">
        <f t="shared" si="2"/>
        <v>1</v>
      </c>
      <c r="K235" s="205">
        <f t="shared" si="2"/>
        <v>1</v>
      </c>
      <c r="L235" s="205">
        <f t="shared" si="2"/>
        <v>1</v>
      </c>
      <c r="M235" s="205">
        <f t="shared" si="2"/>
        <v>1</v>
      </c>
      <c r="N235" s="205">
        <f t="shared" si="2"/>
        <v>1</v>
      </c>
      <c r="O235" s="205">
        <f t="shared" si="2"/>
        <v>1</v>
      </c>
      <c r="P235" s="205">
        <f t="shared" si="2"/>
        <v>1</v>
      </c>
      <c r="Q235" s="205">
        <f t="shared" si="2"/>
        <v>1</v>
      </c>
      <c r="R235" s="205">
        <f t="shared" si="2"/>
        <v>1</v>
      </c>
      <c r="S235" s="205">
        <f t="shared" si="2"/>
        <v>1</v>
      </c>
      <c r="T235" s="205">
        <f t="shared" si="2"/>
        <v>1</v>
      </c>
      <c r="U235" s="205">
        <f t="shared" si="2"/>
        <v>1</v>
      </c>
    </row>
    <row r="236" ht="15.75" customHeight="1">
      <c r="A236" s="176" t="s">
        <v>101</v>
      </c>
      <c r="B236" s="205">
        <f t="shared" ref="B236:U236" si="3">B13/B$12</f>
        <v>0</v>
      </c>
      <c r="C236" s="205">
        <f t="shared" si="3"/>
        <v>0</v>
      </c>
      <c r="D236" s="205">
        <f t="shared" si="3"/>
        <v>0</v>
      </c>
      <c r="E236" s="205">
        <f t="shared" si="3"/>
        <v>0</v>
      </c>
      <c r="F236" s="205">
        <f t="shared" si="3"/>
        <v>0</v>
      </c>
      <c r="G236" s="205">
        <f t="shared" si="3"/>
        <v>0</v>
      </c>
      <c r="H236" s="205">
        <f t="shared" si="3"/>
        <v>0</v>
      </c>
      <c r="I236" s="205">
        <f t="shared" si="3"/>
        <v>0</v>
      </c>
      <c r="J236" s="205">
        <f t="shared" si="3"/>
        <v>0</v>
      </c>
      <c r="K236" s="205">
        <f t="shared" si="3"/>
        <v>0</v>
      </c>
      <c r="L236" s="205">
        <f t="shared" si="3"/>
        <v>0</v>
      </c>
      <c r="M236" s="205">
        <f t="shared" si="3"/>
        <v>0</v>
      </c>
      <c r="N236" s="205">
        <f t="shared" si="3"/>
        <v>0</v>
      </c>
      <c r="O236" s="205">
        <f t="shared" si="3"/>
        <v>0</v>
      </c>
      <c r="P236" s="205">
        <f t="shared" si="3"/>
        <v>0</v>
      </c>
      <c r="Q236" s="205">
        <f t="shared" si="3"/>
        <v>0</v>
      </c>
      <c r="R236" s="205">
        <f t="shared" si="3"/>
        <v>0</v>
      </c>
      <c r="S236" s="205">
        <f t="shared" si="3"/>
        <v>0</v>
      </c>
      <c r="T236" s="205">
        <f t="shared" si="3"/>
        <v>0</v>
      </c>
      <c r="U236" s="205">
        <f t="shared" si="3"/>
        <v>0</v>
      </c>
    </row>
    <row r="237" ht="15.75" customHeight="1">
      <c r="A237" s="176" t="s">
        <v>2</v>
      </c>
      <c r="B237" s="205">
        <f t="shared" ref="B237:U237" si="4">B14/B$12</f>
        <v>0</v>
      </c>
      <c r="C237" s="205">
        <f t="shared" si="4"/>
        <v>0</v>
      </c>
      <c r="D237" s="205">
        <f t="shared" si="4"/>
        <v>0</v>
      </c>
      <c r="E237" s="205">
        <f t="shared" si="4"/>
        <v>0.0000009512132249</v>
      </c>
      <c r="F237" s="205">
        <f t="shared" si="4"/>
        <v>0</v>
      </c>
      <c r="G237" s="205">
        <f t="shared" si="4"/>
        <v>0</v>
      </c>
      <c r="H237" s="205">
        <f t="shared" si="4"/>
        <v>0</v>
      </c>
      <c r="I237" s="205">
        <f t="shared" si="4"/>
        <v>0</v>
      </c>
      <c r="J237" s="205">
        <f t="shared" si="4"/>
        <v>0</v>
      </c>
      <c r="K237" s="205">
        <f t="shared" si="4"/>
        <v>0</v>
      </c>
      <c r="L237" s="205">
        <f t="shared" si="4"/>
        <v>0</v>
      </c>
      <c r="M237" s="205">
        <f t="shared" si="4"/>
        <v>0</v>
      </c>
      <c r="N237" s="205">
        <f t="shared" si="4"/>
        <v>0</v>
      </c>
      <c r="O237" s="205">
        <f t="shared" si="4"/>
        <v>0</v>
      </c>
      <c r="P237" s="205">
        <f t="shared" si="4"/>
        <v>0</v>
      </c>
      <c r="Q237" s="205">
        <f t="shared" si="4"/>
        <v>0</v>
      </c>
      <c r="R237" s="205">
        <f t="shared" si="4"/>
        <v>0</v>
      </c>
      <c r="S237" s="205">
        <f t="shared" si="4"/>
        <v>0</v>
      </c>
      <c r="T237" s="205">
        <f t="shared" si="4"/>
        <v>0</v>
      </c>
      <c r="U237" s="205">
        <f t="shared" si="4"/>
        <v>0</v>
      </c>
    </row>
    <row r="238" ht="15.75" customHeight="1">
      <c r="A238" s="176" t="s">
        <v>70</v>
      </c>
      <c r="B238" s="205">
        <f t="shared" ref="B238:U238" si="5">B15/B$12</f>
        <v>0</v>
      </c>
      <c r="C238" s="205">
        <f t="shared" si="5"/>
        <v>0</v>
      </c>
      <c r="D238" s="205">
        <f t="shared" si="5"/>
        <v>0.0007977590224</v>
      </c>
      <c r="E238" s="205">
        <f t="shared" si="5"/>
        <v>0</v>
      </c>
      <c r="F238" s="205">
        <f t="shared" si="5"/>
        <v>0</v>
      </c>
      <c r="G238" s="205">
        <f t="shared" si="5"/>
        <v>0</v>
      </c>
      <c r="H238" s="205">
        <f t="shared" si="5"/>
        <v>0</v>
      </c>
      <c r="I238" s="205">
        <f t="shared" si="5"/>
        <v>0</v>
      </c>
      <c r="J238" s="205">
        <f t="shared" si="5"/>
        <v>0</v>
      </c>
      <c r="K238" s="205">
        <f t="shared" si="5"/>
        <v>0</v>
      </c>
      <c r="L238" s="205">
        <f t="shared" si="5"/>
        <v>0</v>
      </c>
      <c r="M238" s="205">
        <f t="shared" si="5"/>
        <v>0</v>
      </c>
      <c r="N238" s="205">
        <f t="shared" si="5"/>
        <v>0</v>
      </c>
      <c r="O238" s="205">
        <f t="shared" si="5"/>
        <v>0</v>
      </c>
      <c r="P238" s="205">
        <f t="shared" si="5"/>
        <v>0</v>
      </c>
      <c r="Q238" s="205">
        <f t="shared" si="5"/>
        <v>0</v>
      </c>
      <c r="R238" s="205">
        <f t="shared" si="5"/>
        <v>0</v>
      </c>
      <c r="S238" s="205">
        <f t="shared" si="5"/>
        <v>0.00001462643255</v>
      </c>
      <c r="T238" s="205">
        <f t="shared" si="5"/>
        <v>0</v>
      </c>
      <c r="U238" s="205">
        <f t="shared" si="5"/>
        <v>0</v>
      </c>
    </row>
    <row r="239" ht="15.75" customHeight="1">
      <c r="A239" s="176" t="s">
        <v>512</v>
      </c>
      <c r="B239" s="205">
        <f t="shared" ref="B239:U239" si="6">B16/B$12</f>
        <v>0</v>
      </c>
      <c r="C239" s="205">
        <f t="shared" si="6"/>
        <v>0</v>
      </c>
      <c r="D239" s="205">
        <f t="shared" si="6"/>
        <v>0</v>
      </c>
      <c r="E239" s="205">
        <f t="shared" si="6"/>
        <v>0</v>
      </c>
      <c r="F239" s="205">
        <f t="shared" si="6"/>
        <v>0</v>
      </c>
      <c r="G239" s="205">
        <f t="shared" si="6"/>
        <v>0</v>
      </c>
      <c r="H239" s="205">
        <f t="shared" si="6"/>
        <v>0</v>
      </c>
      <c r="I239" s="205">
        <f t="shared" si="6"/>
        <v>0</v>
      </c>
      <c r="J239" s="205">
        <f t="shared" si="6"/>
        <v>0</v>
      </c>
      <c r="K239" s="205">
        <f t="shared" si="6"/>
        <v>0</v>
      </c>
      <c r="L239" s="205">
        <f t="shared" si="6"/>
        <v>0</v>
      </c>
      <c r="M239" s="205">
        <f t="shared" si="6"/>
        <v>0</v>
      </c>
      <c r="N239" s="205">
        <f t="shared" si="6"/>
        <v>0</v>
      </c>
      <c r="O239" s="205">
        <f t="shared" si="6"/>
        <v>0</v>
      </c>
      <c r="P239" s="205">
        <f t="shared" si="6"/>
        <v>0</v>
      </c>
      <c r="Q239" s="205">
        <f t="shared" si="6"/>
        <v>0</v>
      </c>
      <c r="R239" s="205">
        <f t="shared" si="6"/>
        <v>0</v>
      </c>
      <c r="S239" s="205">
        <f t="shared" si="6"/>
        <v>0</v>
      </c>
      <c r="T239" s="205">
        <f t="shared" si="6"/>
        <v>0</v>
      </c>
      <c r="U239" s="205">
        <f t="shared" si="6"/>
        <v>0</v>
      </c>
    </row>
    <row r="240" ht="15.75" customHeight="1">
      <c r="A240" s="176" t="s">
        <v>55</v>
      </c>
      <c r="B240" s="205">
        <f t="shared" ref="B240:U240" si="7">B17/B$12</f>
        <v>0</v>
      </c>
      <c r="C240" s="205">
        <f t="shared" si="7"/>
        <v>0</v>
      </c>
      <c r="D240" s="205">
        <f t="shared" si="7"/>
        <v>0</v>
      </c>
      <c r="E240" s="205">
        <f t="shared" si="7"/>
        <v>0</v>
      </c>
      <c r="F240" s="205">
        <f t="shared" si="7"/>
        <v>0</v>
      </c>
      <c r="G240" s="205">
        <f t="shared" si="7"/>
        <v>0</v>
      </c>
      <c r="H240" s="205">
        <f t="shared" si="7"/>
        <v>0</v>
      </c>
      <c r="I240" s="205">
        <f t="shared" si="7"/>
        <v>0</v>
      </c>
      <c r="J240" s="205">
        <f t="shared" si="7"/>
        <v>0</v>
      </c>
      <c r="K240" s="205">
        <f t="shared" si="7"/>
        <v>0</v>
      </c>
      <c r="L240" s="205">
        <f t="shared" si="7"/>
        <v>0</v>
      </c>
      <c r="M240" s="205">
        <f t="shared" si="7"/>
        <v>0</v>
      </c>
      <c r="N240" s="205">
        <f t="shared" si="7"/>
        <v>0</v>
      </c>
      <c r="O240" s="205">
        <f t="shared" si="7"/>
        <v>0</v>
      </c>
      <c r="P240" s="205">
        <f t="shared" si="7"/>
        <v>0</v>
      </c>
      <c r="Q240" s="205">
        <f t="shared" si="7"/>
        <v>0</v>
      </c>
      <c r="R240" s="205">
        <f t="shared" si="7"/>
        <v>0</v>
      </c>
      <c r="S240" s="205">
        <f t="shared" si="7"/>
        <v>0</v>
      </c>
      <c r="T240" s="205">
        <f t="shared" si="7"/>
        <v>0</v>
      </c>
      <c r="U240" s="205">
        <f t="shared" si="7"/>
        <v>0</v>
      </c>
    </row>
    <row r="241" ht="15.75" customHeight="1">
      <c r="A241" s="176" t="s">
        <v>102</v>
      </c>
      <c r="B241" s="205">
        <f t="shared" ref="B241:U241" si="8">B18/B$12</f>
        <v>0</v>
      </c>
      <c r="C241" s="205">
        <f t="shared" si="8"/>
        <v>0</v>
      </c>
      <c r="D241" s="205">
        <f t="shared" si="8"/>
        <v>0</v>
      </c>
      <c r="E241" s="205">
        <f t="shared" si="8"/>
        <v>0</v>
      </c>
      <c r="F241" s="205">
        <f t="shared" si="8"/>
        <v>0</v>
      </c>
      <c r="G241" s="205">
        <f t="shared" si="8"/>
        <v>0</v>
      </c>
      <c r="H241" s="205">
        <f t="shared" si="8"/>
        <v>0</v>
      </c>
      <c r="I241" s="205">
        <f t="shared" si="8"/>
        <v>0</v>
      </c>
      <c r="J241" s="205">
        <f t="shared" si="8"/>
        <v>0</v>
      </c>
      <c r="K241" s="205">
        <f t="shared" si="8"/>
        <v>0</v>
      </c>
      <c r="L241" s="205">
        <f t="shared" si="8"/>
        <v>0</v>
      </c>
      <c r="M241" s="205">
        <f t="shared" si="8"/>
        <v>0</v>
      </c>
      <c r="N241" s="205">
        <f t="shared" si="8"/>
        <v>0.00002358290334</v>
      </c>
      <c r="O241" s="205">
        <f t="shared" si="8"/>
        <v>0.0002269954919</v>
      </c>
      <c r="P241" s="205">
        <f t="shared" si="8"/>
        <v>0</v>
      </c>
      <c r="Q241" s="205">
        <f t="shared" si="8"/>
        <v>0</v>
      </c>
      <c r="R241" s="205">
        <f t="shared" si="8"/>
        <v>0</v>
      </c>
      <c r="S241" s="205">
        <f t="shared" si="8"/>
        <v>0</v>
      </c>
      <c r="T241" s="205">
        <f t="shared" si="8"/>
        <v>0</v>
      </c>
      <c r="U241" s="205">
        <f t="shared" si="8"/>
        <v>0.000006213912702</v>
      </c>
    </row>
    <row r="242" ht="15.75" customHeight="1">
      <c r="A242" s="176" t="s">
        <v>78</v>
      </c>
      <c r="B242" s="205">
        <f t="shared" ref="B242:U242" si="9">B19/B$12</f>
        <v>0</v>
      </c>
      <c r="C242" s="205">
        <f t="shared" si="9"/>
        <v>0</v>
      </c>
      <c r="D242" s="205">
        <f t="shared" si="9"/>
        <v>0</v>
      </c>
      <c r="E242" s="205">
        <f t="shared" si="9"/>
        <v>0</v>
      </c>
      <c r="F242" s="205">
        <f t="shared" si="9"/>
        <v>0</v>
      </c>
      <c r="G242" s="205">
        <f t="shared" si="9"/>
        <v>0</v>
      </c>
      <c r="H242" s="205">
        <f t="shared" si="9"/>
        <v>0</v>
      </c>
      <c r="I242" s="205">
        <f t="shared" si="9"/>
        <v>0</v>
      </c>
      <c r="J242" s="205">
        <f t="shared" si="9"/>
        <v>0</v>
      </c>
      <c r="K242" s="205">
        <f t="shared" si="9"/>
        <v>0</v>
      </c>
      <c r="L242" s="205">
        <f t="shared" si="9"/>
        <v>0</v>
      </c>
      <c r="M242" s="205">
        <f t="shared" si="9"/>
        <v>0</v>
      </c>
      <c r="N242" s="205">
        <f t="shared" si="9"/>
        <v>0</v>
      </c>
      <c r="O242" s="205">
        <f t="shared" si="9"/>
        <v>0</v>
      </c>
      <c r="P242" s="205">
        <f t="shared" si="9"/>
        <v>0</v>
      </c>
      <c r="Q242" s="205">
        <f t="shared" si="9"/>
        <v>0</v>
      </c>
      <c r="R242" s="205">
        <f t="shared" si="9"/>
        <v>0</v>
      </c>
      <c r="S242" s="205">
        <f t="shared" si="9"/>
        <v>0</v>
      </c>
      <c r="T242" s="205">
        <f t="shared" si="9"/>
        <v>0</v>
      </c>
      <c r="U242" s="205">
        <f t="shared" si="9"/>
        <v>0</v>
      </c>
    </row>
    <row r="243" ht="15.75" customHeight="1">
      <c r="A243" s="176" t="s">
        <v>4</v>
      </c>
      <c r="B243" s="205">
        <f t="shared" ref="B243:U243" si="10">B20/B$12</f>
        <v>0.00008585611556</v>
      </c>
      <c r="C243" s="205">
        <f t="shared" si="10"/>
        <v>0.00004135080796</v>
      </c>
      <c r="D243" s="205">
        <f t="shared" si="10"/>
        <v>0.00003726904524</v>
      </c>
      <c r="E243" s="205">
        <f t="shared" si="10"/>
        <v>0.00006182885962</v>
      </c>
      <c r="F243" s="205">
        <f t="shared" si="10"/>
        <v>0.000247094274</v>
      </c>
      <c r="G243" s="205">
        <f t="shared" si="10"/>
        <v>0.008045533138</v>
      </c>
      <c r="H243" s="205">
        <f t="shared" si="10"/>
        <v>0.008706461715</v>
      </c>
      <c r="I243" s="205">
        <f t="shared" si="10"/>
        <v>0.00346451018</v>
      </c>
      <c r="J243" s="205">
        <f t="shared" si="10"/>
        <v>0.002396678247</v>
      </c>
      <c r="K243" s="205">
        <f t="shared" si="10"/>
        <v>0.001592608135</v>
      </c>
      <c r="L243" s="205">
        <f t="shared" si="10"/>
        <v>0.001540155959</v>
      </c>
      <c r="M243" s="205">
        <f t="shared" si="10"/>
        <v>0.0004933870409</v>
      </c>
      <c r="N243" s="205">
        <f t="shared" si="10"/>
        <v>0.0001644065261</v>
      </c>
      <c r="O243" s="205">
        <f t="shared" si="10"/>
        <v>0.0001873950323</v>
      </c>
      <c r="P243" s="205">
        <f t="shared" si="10"/>
        <v>0.0003713597958</v>
      </c>
      <c r="Q243" s="205">
        <f t="shared" si="10"/>
        <v>0</v>
      </c>
      <c r="R243" s="205">
        <f t="shared" si="10"/>
        <v>0.00003987262866</v>
      </c>
      <c r="S243" s="205">
        <f t="shared" si="10"/>
        <v>0</v>
      </c>
      <c r="T243" s="205">
        <f t="shared" si="10"/>
        <v>0</v>
      </c>
      <c r="U243" s="205">
        <f t="shared" si="10"/>
        <v>0</v>
      </c>
    </row>
    <row r="244" ht="15.75" customHeight="1">
      <c r="A244" s="176" t="s">
        <v>5</v>
      </c>
      <c r="B244" s="205">
        <f t="shared" ref="B244:U244" si="11">B21/B$12</f>
        <v>0</v>
      </c>
      <c r="C244" s="205">
        <f t="shared" si="11"/>
        <v>0</v>
      </c>
      <c r="D244" s="205">
        <f t="shared" si="11"/>
        <v>0</v>
      </c>
      <c r="E244" s="205">
        <f t="shared" si="11"/>
        <v>0</v>
      </c>
      <c r="F244" s="205">
        <f t="shared" si="11"/>
        <v>0</v>
      </c>
      <c r="G244" s="205">
        <f t="shared" si="11"/>
        <v>0</v>
      </c>
      <c r="H244" s="205">
        <f t="shared" si="11"/>
        <v>0</v>
      </c>
      <c r="I244" s="205">
        <f t="shared" si="11"/>
        <v>0</v>
      </c>
      <c r="J244" s="205">
        <f t="shared" si="11"/>
        <v>0</v>
      </c>
      <c r="K244" s="205">
        <f t="shared" si="11"/>
        <v>0</v>
      </c>
      <c r="L244" s="205">
        <f t="shared" si="11"/>
        <v>0</v>
      </c>
      <c r="M244" s="205">
        <f t="shared" si="11"/>
        <v>0</v>
      </c>
      <c r="N244" s="205">
        <f t="shared" si="11"/>
        <v>0</v>
      </c>
      <c r="O244" s="205">
        <f t="shared" si="11"/>
        <v>0</v>
      </c>
      <c r="P244" s="205">
        <f t="shared" si="11"/>
        <v>0</v>
      </c>
      <c r="Q244" s="205">
        <f t="shared" si="11"/>
        <v>0</v>
      </c>
      <c r="R244" s="205">
        <f t="shared" si="11"/>
        <v>0</v>
      </c>
      <c r="S244" s="205">
        <f t="shared" si="11"/>
        <v>0</v>
      </c>
      <c r="T244" s="205">
        <f t="shared" si="11"/>
        <v>0</v>
      </c>
      <c r="U244" s="205">
        <f t="shared" si="11"/>
        <v>0</v>
      </c>
    </row>
    <row r="245" ht="15.75" customHeight="1">
      <c r="A245" s="176" t="s">
        <v>103</v>
      </c>
      <c r="B245" s="205">
        <f t="shared" ref="B245:U245" si="12">B22/B$12</f>
        <v>0</v>
      </c>
      <c r="C245" s="205">
        <f t="shared" si="12"/>
        <v>0</v>
      </c>
      <c r="D245" s="205">
        <f t="shared" si="12"/>
        <v>0.00005942901808</v>
      </c>
      <c r="E245" s="205">
        <f t="shared" si="12"/>
        <v>0.0002463642253</v>
      </c>
      <c r="F245" s="205">
        <f t="shared" si="12"/>
        <v>0.00003947192875</v>
      </c>
      <c r="G245" s="205">
        <f t="shared" si="12"/>
        <v>0.0002522719025</v>
      </c>
      <c r="H245" s="205">
        <f t="shared" si="12"/>
        <v>0</v>
      </c>
      <c r="I245" s="205">
        <f t="shared" si="12"/>
        <v>0</v>
      </c>
      <c r="J245" s="205">
        <f t="shared" si="12"/>
        <v>0.00000151337292</v>
      </c>
      <c r="K245" s="205">
        <f t="shared" si="12"/>
        <v>0</v>
      </c>
      <c r="L245" s="205">
        <f t="shared" si="12"/>
        <v>0</v>
      </c>
      <c r="M245" s="205">
        <f t="shared" si="12"/>
        <v>0</v>
      </c>
      <c r="N245" s="205">
        <f t="shared" si="12"/>
        <v>0</v>
      </c>
      <c r="O245" s="205">
        <f t="shared" si="12"/>
        <v>0</v>
      </c>
      <c r="P245" s="205">
        <f t="shared" si="12"/>
        <v>0</v>
      </c>
      <c r="Q245" s="205">
        <f t="shared" si="12"/>
        <v>0</v>
      </c>
      <c r="R245" s="205">
        <f t="shared" si="12"/>
        <v>0</v>
      </c>
      <c r="S245" s="205">
        <f t="shared" si="12"/>
        <v>0</v>
      </c>
      <c r="T245" s="205">
        <f t="shared" si="12"/>
        <v>0</v>
      </c>
      <c r="U245" s="205">
        <f t="shared" si="12"/>
        <v>0</v>
      </c>
    </row>
    <row r="246" ht="15.75" customHeight="1">
      <c r="A246" s="176" t="s">
        <v>6</v>
      </c>
      <c r="B246" s="205">
        <f t="shared" ref="B246:U246" si="13">B23/B$12</f>
        <v>0.000474810336</v>
      </c>
      <c r="C246" s="205">
        <f t="shared" si="13"/>
        <v>0.0002536927948</v>
      </c>
      <c r="D246" s="205">
        <f t="shared" si="13"/>
        <v>0.0003626177374</v>
      </c>
      <c r="E246" s="205">
        <f t="shared" si="13"/>
        <v>0.0002606324236</v>
      </c>
      <c r="F246" s="205">
        <f t="shared" si="13"/>
        <v>0.0002549886597</v>
      </c>
      <c r="G246" s="205">
        <f t="shared" si="13"/>
        <v>0.0004172189157</v>
      </c>
      <c r="H246" s="205">
        <f t="shared" si="13"/>
        <v>0.0008424374268</v>
      </c>
      <c r="I246" s="205">
        <f t="shared" si="13"/>
        <v>0.0006823516194</v>
      </c>
      <c r="J246" s="205">
        <f t="shared" si="13"/>
        <v>0.001073990315</v>
      </c>
      <c r="K246" s="205">
        <f t="shared" si="13"/>
        <v>0.0003850380279</v>
      </c>
      <c r="L246" s="205">
        <f t="shared" si="13"/>
        <v>0.0003639833204</v>
      </c>
      <c r="M246" s="205">
        <f t="shared" si="13"/>
        <v>0.0003652345627</v>
      </c>
      <c r="N246" s="205">
        <f t="shared" si="13"/>
        <v>0.0004999575508</v>
      </c>
      <c r="O246" s="205">
        <f t="shared" si="13"/>
        <v>0.0004469194732</v>
      </c>
      <c r="P246" s="205">
        <f t="shared" si="13"/>
        <v>0.000534735802</v>
      </c>
      <c r="Q246" s="205">
        <f t="shared" si="13"/>
        <v>0.0001660957437</v>
      </c>
      <c r="R246" s="205">
        <f t="shared" si="13"/>
        <v>0.0002143647264</v>
      </c>
      <c r="S246" s="205">
        <f t="shared" si="13"/>
        <v>0.00008943018762</v>
      </c>
      <c r="T246" s="205">
        <f t="shared" si="13"/>
        <v>0.0001622854868</v>
      </c>
      <c r="U246" s="205">
        <f t="shared" si="13"/>
        <v>0.0000922144645</v>
      </c>
    </row>
    <row r="247" ht="15.75" customHeight="1">
      <c r="A247" s="176" t="s">
        <v>104</v>
      </c>
      <c r="B247" s="205">
        <f t="shared" ref="B247:U247" si="14">B24/B$12</f>
        <v>0</v>
      </c>
      <c r="C247" s="205">
        <f t="shared" si="14"/>
        <v>0</v>
      </c>
      <c r="D247" s="205">
        <f t="shared" si="14"/>
        <v>0</v>
      </c>
      <c r="E247" s="205">
        <f t="shared" si="14"/>
        <v>0</v>
      </c>
      <c r="F247" s="205">
        <f t="shared" si="14"/>
        <v>0</v>
      </c>
      <c r="G247" s="205">
        <f t="shared" si="14"/>
        <v>0</v>
      </c>
      <c r="H247" s="205">
        <f t="shared" si="14"/>
        <v>0.0003279864216</v>
      </c>
      <c r="I247" s="205">
        <f t="shared" si="14"/>
        <v>0.0001294823856</v>
      </c>
      <c r="J247" s="205">
        <f t="shared" si="14"/>
        <v>0.00005599479803</v>
      </c>
      <c r="K247" s="205">
        <f t="shared" si="14"/>
        <v>0.0001297880993</v>
      </c>
      <c r="L247" s="205">
        <f t="shared" si="14"/>
        <v>0.0006837939077</v>
      </c>
      <c r="M247" s="205">
        <f t="shared" si="14"/>
        <v>0.0003430991347</v>
      </c>
      <c r="N247" s="205">
        <f t="shared" si="14"/>
        <v>0.0004292088408</v>
      </c>
      <c r="O247" s="205">
        <f t="shared" si="14"/>
        <v>0.0004037832582</v>
      </c>
      <c r="P247" s="205">
        <f t="shared" si="14"/>
        <v>0.0003089088992</v>
      </c>
      <c r="Q247" s="205">
        <f t="shared" si="14"/>
        <v>0.0003774563185</v>
      </c>
      <c r="R247" s="205">
        <f t="shared" si="14"/>
        <v>0.0006423046221</v>
      </c>
      <c r="S247" s="205">
        <f t="shared" si="14"/>
        <v>0.000006686369168</v>
      </c>
      <c r="T247" s="205">
        <f t="shared" si="14"/>
        <v>0.0008878157198</v>
      </c>
      <c r="U247" s="205">
        <f t="shared" si="14"/>
        <v>0.0004481473841</v>
      </c>
    </row>
    <row r="248" ht="15.75" customHeight="1">
      <c r="A248" s="176" t="s">
        <v>80</v>
      </c>
      <c r="B248" s="205">
        <f t="shared" ref="B248:U248" si="15">B25/B$12</f>
        <v>0</v>
      </c>
      <c r="C248" s="205">
        <f t="shared" si="15"/>
        <v>0</v>
      </c>
      <c r="D248" s="205">
        <f t="shared" si="15"/>
        <v>0</v>
      </c>
      <c r="E248" s="205">
        <f t="shared" si="15"/>
        <v>0</v>
      </c>
      <c r="F248" s="205">
        <f t="shared" si="15"/>
        <v>0</v>
      </c>
      <c r="G248" s="205">
        <f t="shared" si="15"/>
        <v>0</v>
      </c>
      <c r="H248" s="205">
        <f t="shared" si="15"/>
        <v>0</v>
      </c>
      <c r="I248" s="205">
        <f t="shared" si="15"/>
        <v>0</v>
      </c>
      <c r="J248" s="205">
        <f t="shared" si="15"/>
        <v>0</v>
      </c>
      <c r="K248" s="205">
        <f t="shared" si="15"/>
        <v>0</v>
      </c>
      <c r="L248" s="205">
        <f t="shared" si="15"/>
        <v>0</v>
      </c>
      <c r="M248" s="205">
        <f t="shared" si="15"/>
        <v>0</v>
      </c>
      <c r="N248" s="205">
        <f t="shared" si="15"/>
        <v>0</v>
      </c>
      <c r="O248" s="205">
        <f t="shared" si="15"/>
        <v>0</v>
      </c>
      <c r="P248" s="205">
        <f t="shared" si="15"/>
        <v>0</v>
      </c>
      <c r="Q248" s="205">
        <f t="shared" si="15"/>
        <v>0</v>
      </c>
      <c r="R248" s="205">
        <f t="shared" si="15"/>
        <v>0</v>
      </c>
      <c r="S248" s="205">
        <f t="shared" si="15"/>
        <v>0</v>
      </c>
      <c r="T248" s="205">
        <f t="shared" si="15"/>
        <v>0</v>
      </c>
      <c r="U248" s="205">
        <f t="shared" si="15"/>
        <v>0</v>
      </c>
    </row>
    <row r="249" ht="15.75" customHeight="1">
      <c r="A249" s="176" t="s">
        <v>52</v>
      </c>
      <c r="B249" s="205">
        <f t="shared" ref="B249:U249" si="16">B26/B$12</f>
        <v>0</v>
      </c>
      <c r="C249" s="205">
        <f t="shared" si="16"/>
        <v>0</v>
      </c>
      <c r="D249" s="205">
        <f t="shared" si="16"/>
        <v>0</v>
      </c>
      <c r="E249" s="205">
        <f t="shared" si="16"/>
        <v>0.00001236577192</v>
      </c>
      <c r="F249" s="205">
        <f t="shared" si="16"/>
        <v>0</v>
      </c>
      <c r="G249" s="205">
        <f t="shared" si="16"/>
        <v>0.00009508710173</v>
      </c>
      <c r="H249" s="205">
        <f t="shared" si="16"/>
        <v>0.00003729291674</v>
      </c>
      <c r="I249" s="205">
        <f t="shared" si="16"/>
        <v>0.000005480735898</v>
      </c>
      <c r="J249" s="205">
        <f t="shared" si="16"/>
        <v>0.000004540118759</v>
      </c>
      <c r="K249" s="205">
        <f t="shared" si="16"/>
        <v>0.00002703918735</v>
      </c>
      <c r="L249" s="205">
        <f t="shared" si="16"/>
        <v>0.00008540061724</v>
      </c>
      <c r="M249" s="205">
        <f t="shared" si="16"/>
        <v>0.0001450453048</v>
      </c>
      <c r="N249" s="205">
        <f t="shared" si="16"/>
        <v>0.00007479149344</v>
      </c>
      <c r="O249" s="205">
        <f t="shared" si="16"/>
        <v>0.000005657208521</v>
      </c>
      <c r="P249" s="205">
        <f t="shared" si="16"/>
        <v>0.0001583576306</v>
      </c>
      <c r="Q249" s="205">
        <f t="shared" si="16"/>
        <v>0.00004975390521</v>
      </c>
      <c r="R249" s="205">
        <f t="shared" si="16"/>
        <v>0.0001413307036</v>
      </c>
      <c r="S249" s="205">
        <f t="shared" si="16"/>
        <v>0.00006435630324</v>
      </c>
      <c r="T249" s="205">
        <f t="shared" si="16"/>
        <v>0.0003245709736</v>
      </c>
      <c r="U249" s="205">
        <f t="shared" si="16"/>
        <v>0.0001058850724</v>
      </c>
    </row>
    <row r="250" ht="15.75" customHeight="1">
      <c r="A250" s="176" t="s">
        <v>64</v>
      </c>
      <c r="B250" s="205">
        <f t="shared" ref="B250:U250" si="17">B27/B$12</f>
        <v>0</v>
      </c>
      <c r="C250" s="205">
        <f t="shared" si="17"/>
        <v>0</v>
      </c>
      <c r="D250" s="205">
        <f t="shared" si="17"/>
        <v>0</v>
      </c>
      <c r="E250" s="205">
        <f t="shared" si="17"/>
        <v>0</v>
      </c>
      <c r="F250" s="205">
        <f t="shared" si="17"/>
        <v>0</v>
      </c>
      <c r="G250" s="205">
        <f t="shared" si="17"/>
        <v>0</v>
      </c>
      <c r="H250" s="205">
        <f t="shared" si="17"/>
        <v>0</v>
      </c>
      <c r="I250" s="205">
        <f t="shared" si="17"/>
        <v>0</v>
      </c>
      <c r="J250" s="205">
        <f t="shared" si="17"/>
        <v>0</v>
      </c>
      <c r="K250" s="205">
        <f t="shared" si="17"/>
        <v>0</v>
      </c>
      <c r="L250" s="205">
        <f t="shared" si="17"/>
        <v>0.0000341602469</v>
      </c>
      <c r="M250" s="205">
        <f t="shared" si="17"/>
        <v>0</v>
      </c>
      <c r="N250" s="205">
        <f t="shared" si="17"/>
        <v>0</v>
      </c>
      <c r="O250" s="205">
        <f t="shared" si="17"/>
        <v>0</v>
      </c>
      <c r="P250" s="205">
        <f t="shared" si="17"/>
        <v>0</v>
      </c>
      <c r="Q250" s="205">
        <f t="shared" si="17"/>
        <v>0</v>
      </c>
      <c r="R250" s="205">
        <f t="shared" si="17"/>
        <v>0.00005921677524</v>
      </c>
      <c r="S250" s="205">
        <f t="shared" si="17"/>
        <v>0</v>
      </c>
      <c r="T250" s="205">
        <f t="shared" si="17"/>
        <v>0</v>
      </c>
      <c r="U250" s="205">
        <f t="shared" si="17"/>
        <v>0</v>
      </c>
    </row>
    <row r="251" ht="15.75" customHeight="1">
      <c r="A251" s="176" t="s">
        <v>105</v>
      </c>
      <c r="B251" s="205">
        <f t="shared" ref="B251:U251" si="18">B28/B$12</f>
        <v>0</v>
      </c>
      <c r="C251" s="205">
        <f t="shared" si="18"/>
        <v>0</v>
      </c>
      <c r="D251" s="205">
        <f t="shared" si="18"/>
        <v>0</v>
      </c>
      <c r="E251" s="205">
        <f t="shared" si="18"/>
        <v>0.0000009512132249</v>
      </c>
      <c r="F251" s="205">
        <f t="shared" si="18"/>
        <v>0</v>
      </c>
      <c r="G251" s="205">
        <f t="shared" si="18"/>
        <v>0</v>
      </c>
      <c r="H251" s="205">
        <f t="shared" si="18"/>
        <v>0.00006311108986</v>
      </c>
      <c r="I251" s="205">
        <f t="shared" si="18"/>
        <v>0</v>
      </c>
      <c r="J251" s="205">
        <f t="shared" si="18"/>
        <v>0</v>
      </c>
      <c r="K251" s="205">
        <f t="shared" si="18"/>
        <v>0</v>
      </c>
      <c r="L251" s="205">
        <f t="shared" si="18"/>
        <v>0</v>
      </c>
      <c r="M251" s="205">
        <f t="shared" si="18"/>
        <v>0</v>
      </c>
      <c r="N251" s="205">
        <f t="shared" si="18"/>
        <v>0</v>
      </c>
      <c r="O251" s="205">
        <f t="shared" si="18"/>
        <v>0</v>
      </c>
      <c r="P251" s="205">
        <f t="shared" si="18"/>
        <v>0</v>
      </c>
      <c r="Q251" s="205">
        <f t="shared" si="18"/>
        <v>0</v>
      </c>
      <c r="R251" s="205">
        <f t="shared" si="18"/>
        <v>0</v>
      </c>
      <c r="S251" s="205">
        <f t="shared" si="18"/>
        <v>0</v>
      </c>
      <c r="T251" s="205">
        <f t="shared" si="18"/>
        <v>0</v>
      </c>
      <c r="U251" s="205">
        <f t="shared" si="18"/>
        <v>0</v>
      </c>
    </row>
    <row r="252" ht="15.75" customHeight="1">
      <c r="A252" s="176" t="s">
        <v>7</v>
      </c>
      <c r="B252" s="205">
        <f t="shared" ref="B252:U252" si="19">B29/B$12</f>
        <v>0.00004032635731</v>
      </c>
      <c r="C252" s="205">
        <f t="shared" si="19"/>
        <v>0.00004693875498</v>
      </c>
      <c r="D252" s="205">
        <f t="shared" si="19"/>
        <v>0.0001128144072</v>
      </c>
      <c r="E252" s="205">
        <f t="shared" si="19"/>
        <v>0.00001426819837</v>
      </c>
      <c r="F252" s="205">
        <f t="shared" si="19"/>
        <v>0.00003710361302</v>
      </c>
      <c r="G252" s="205">
        <f t="shared" si="19"/>
        <v>0.0002335132226</v>
      </c>
      <c r="H252" s="205">
        <f t="shared" si="19"/>
        <v>0.00003155554493</v>
      </c>
      <c r="I252" s="205">
        <f t="shared" si="19"/>
        <v>0.00003288441539</v>
      </c>
      <c r="J252" s="205">
        <f t="shared" si="19"/>
        <v>0.00008979345991</v>
      </c>
      <c r="K252" s="205">
        <f t="shared" si="19"/>
        <v>0.00004272191602</v>
      </c>
      <c r="L252" s="205">
        <f t="shared" si="19"/>
        <v>0.00005418521921</v>
      </c>
      <c r="M252" s="205">
        <f t="shared" si="19"/>
        <v>0.0001025219825</v>
      </c>
      <c r="N252" s="205">
        <f t="shared" si="19"/>
        <v>0.0001003957885</v>
      </c>
      <c r="O252" s="205">
        <f t="shared" si="19"/>
        <v>0.00008839388314</v>
      </c>
      <c r="P252" s="205">
        <f t="shared" si="19"/>
        <v>0.000231960473</v>
      </c>
      <c r="Q252" s="205">
        <f t="shared" si="19"/>
        <v>0.0001107304958</v>
      </c>
      <c r="R252" s="205">
        <f t="shared" si="19"/>
        <v>0.0000481629772</v>
      </c>
      <c r="S252" s="205">
        <f t="shared" si="19"/>
        <v>0.00007355006085</v>
      </c>
      <c r="T252" s="205">
        <f t="shared" si="19"/>
        <v>0.00005578563609</v>
      </c>
      <c r="U252" s="205">
        <f t="shared" si="19"/>
        <v>0.0000007456695242</v>
      </c>
    </row>
    <row r="253" ht="15.75" customHeight="1">
      <c r="A253" s="176" t="s">
        <v>106</v>
      </c>
      <c r="B253" s="205">
        <f t="shared" ref="B253:U253" si="20">B30/B$12</f>
        <v>0</v>
      </c>
      <c r="C253" s="205">
        <f t="shared" si="20"/>
        <v>0</v>
      </c>
      <c r="D253" s="205">
        <f t="shared" si="20"/>
        <v>0</v>
      </c>
      <c r="E253" s="205">
        <f t="shared" si="20"/>
        <v>0</v>
      </c>
      <c r="F253" s="205">
        <f t="shared" si="20"/>
        <v>0</v>
      </c>
      <c r="G253" s="205">
        <f t="shared" si="20"/>
        <v>0</v>
      </c>
      <c r="H253" s="205">
        <f t="shared" si="20"/>
        <v>0</v>
      </c>
      <c r="I253" s="205">
        <f t="shared" si="20"/>
        <v>0</v>
      </c>
      <c r="J253" s="205">
        <f t="shared" si="20"/>
        <v>0</v>
      </c>
      <c r="K253" s="205">
        <f t="shared" si="20"/>
        <v>0</v>
      </c>
      <c r="L253" s="205">
        <f t="shared" si="20"/>
        <v>0</v>
      </c>
      <c r="M253" s="205">
        <f t="shared" si="20"/>
        <v>0</v>
      </c>
      <c r="N253" s="205">
        <f t="shared" si="20"/>
        <v>0</v>
      </c>
      <c r="O253" s="205">
        <f t="shared" si="20"/>
        <v>0</v>
      </c>
      <c r="P253" s="205">
        <f t="shared" si="20"/>
        <v>0</v>
      </c>
      <c r="Q253" s="205">
        <f t="shared" si="20"/>
        <v>0</v>
      </c>
      <c r="R253" s="205">
        <f t="shared" si="20"/>
        <v>0</v>
      </c>
      <c r="S253" s="205">
        <f t="shared" si="20"/>
        <v>0</v>
      </c>
      <c r="T253" s="205">
        <f t="shared" si="20"/>
        <v>0</v>
      </c>
      <c r="U253" s="205">
        <f t="shared" si="20"/>
        <v>0</v>
      </c>
    </row>
    <row r="254" ht="15.75" customHeight="1">
      <c r="A254" s="176" t="s">
        <v>107</v>
      </c>
      <c r="B254" s="205">
        <f t="shared" ref="B254:U254" si="21">B31/B$12</f>
        <v>0</v>
      </c>
      <c r="C254" s="205">
        <f t="shared" si="21"/>
        <v>0</v>
      </c>
      <c r="D254" s="205">
        <f t="shared" si="21"/>
        <v>0</v>
      </c>
      <c r="E254" s="205">
        <f t="shared" si="21"/>
        <v>0</v>
      </c>
      <c r="F254" s="205">
        <f t="shared" si="21"/>
        <v>0</v>
      </c>
      <c r="G254" s="205">
        <f t="shared" si="21"/>
        <v>0</v>
      </c>
      <c r="H254" s="205">
        <f t="shared" si="21"/>
        <v>0</v>
      </c>
      <c r="I254" s="205">
        <f t="shared" si="21"/>
        <v>0</v>
      </c>
      <c r="J254" s="205">
        <f t="shared" si="21"/>
        <v>0</v>
      </c>
      <c r="K254" s="205">
        <f t="shared" si="21"/>
        <v>0</v>
      </c>
      <c r="L254" s="205">
        <f t="shared" si="21"/>
        <v>0</v>
      </c>
      <c r="M254" s="205">
        <f t="shared" si="21"/>
        <v>0</v>
      </c>
      <c r="N254" s="205">
        <f t="shared" si="21"/>
        <v>0</v>
      </c>
      <c r="O254" s="205">
        <f t="shared" si="21"/>
        <v>0</v>
      </c>
      <c r="P254" s="205">
        <f t="shared" si="21"/>
        <v>0</v>
      </c>
      <c r="Q254" s="205">
        <f t="shared" si="21"/>
        <v>0</v>
      </c>
      <c r="R254" s="205">
        <f t="shared" si="21"/>
        <v>0</v>
      </c>
      <c r="S254" s="205">
        <f t="shared" si="21"/>
        <v>0</v>
      </c>
      <c r="T254" s="205">
        <f t="shared" si="21"/>
        <v>0</v>
      </c>
      <c r="U254" s="205">
        <f t="shared" si="21"/>
        <v>0</v>
      </c>
    </row>
    <row r="255" ht="15.75" customHeight="1">
      <c r="A255" s="176" t="s">
        <v>513</v>
      </c>
      <c r="B255" s="205">
        <f t="shared" ref="B255:U255" si="22">B32/B$12</f>
        <v>0</v>
      </c>
      <c r="C255" s="205">
        <f t="shared" si="22"/>
        <v>0</v>
      </c>
      <c r="D255" s="205">
        <f t="shared" si="22"/>
        <v>0</v>
      </c>
      <c r="E255" s="205">
        <f t="shared" si="22"/>
        <v>0</v>
      </c>
      <c r="F255" s="205">
        <f t="shared" si="22"/>
        <v>0</v>
      </c>
      <c r="G255" s="205">
        <f t="shared" si="22"/>
        <v>0</v>
      </c>
      <c r="H255" s="205">
        <f t="shared" si="22"/>
        <v>0</v>
      </c>
      <c r="I255" s="205">
        <f t="shared" si="22"/>
        <v>0</v>
      </c>
      <c r="J255" s="205">
        <f t="shared" si="22"/>
        <v>0</v>
      </c>
      <c r="K255" s="205">
        <f t="shared" si="22"/>
        <v>0</v>
      </c>
      <c r="L255" s="205">
        <f t="shared" si="22"/>
        <v>0</v>
      </c>
      <c r="M255" s="205">
        <f t="shared" si="22"/>
        <v>0</v>
      </c>
      <c r="N255" s="205">
        <f t="shared" si="22"/>
        <v>0</v>
      </c>
      <c r="O255" s="205">
        <f t="shared" si="22"/>
        <v>0</v>
      </c>
      <c r="P255" s="205">
        <f t="shared" si="22"/>
        <v>0</v>
      </c>
      <c r="Q255" s="205">
        <f t="shared" si="22"/>
        <v>0</v>
      </c>
      <c r="R255" s="205">
        <f t="shared" si="22"/>
        <v>0</v>
      </c>
      <c r="S255" s="205">
        <f t="shared" si="22"/>
        <v>0</v>
      </c>
      <c r="T255" s="205">
        <f t="shared" si="22"/>
        <v>0</v>
      </c>
      <c r="U255" s="205">
        <f t="shared" si="22"/>
        <v>0</v>
      </c>
    </row>
    <row r="256" ht="15.75" customHeight="1">
      <c r="A256" s="176" t="s">
        <v>108</v>
      </c>
      <c r="B256" s="205">
        <f t="shared" ref="B256:U256" si="23">B33/B$12</f>
        <v>0</v>
      </c>
      <c r="C256" s="205">
        <f t="shared" si="23"/>
        <v>0</v>
      </c>
      <c r="D256" s="205">
        <f t="shared" si="23"/>
        <v>0</v>
      </c>
      <c r="E256" s="205">
        <f t="shared" si="23"/>
        <v>0</v>
      </c>
      <c r="F256" s="205">
        <f t="shared" si="23"/>
        <v>0.00000157887715</v>
      </c>
      <c r="G256" s="205">
        <f t="shared" si="23"/>
        <v>0</v>
      </c>
      <c r="H256" s="205">
        <f t="shared" si="23"/>
        <v>0.000003824914537</v>
      </c>
      <c r="I256" s="205">
        <f t="shared" si="23"/>
        <v>0.000004795643911</v>
      </c>
      <c r="J256" s="205">
        <f t="shared" si="23"/>
        <v>0.00001311589864</v>
      </c>
      <c r="K256" s="205">
        <f t="shared" si="23"/>
        <v>0.00002217213363</v>
      </c>
      <c r="L256" s="205">
        <f t="shared" si="23"/>
        <v>0</v>
      </c>
      <c r="M256" s="205">
        <f t="shared" si="23"/>
        <v>0</v>
      </c>
      <c r="N256" s="205">
        <f t="shared" si="23"/>
        <v>0</v>
      </c>
      <c r="O256" s="205">
        <f t="shared" si="23"/>
        <v>0.000009192963847</v>
      </c>
      <c r="P256" s="205">
        <f t="shared" si="23"/>
        <v>0.000006133570201</v>
      </c>
      <c r="Q256" s="205">
        <f t="shared" si="23"/>
        <v>0.000005611342693</v>
      </c>
      <c r="R256" s="205">
        <f t="shared" si="23"/>
        <v>0.000007895570033</v>
      </c>
      <c r="S256" s="205">
        <f t="shared" si="23"/>
        <v>0.00001922331136</v>
      </c>
      <c r="T256" s="205">
        <f t="shared" si="23"/>
        <v>0.00001141069829</v>
      </c>
      <c r="U256" s="205">
        <f t="shared" si="23"/>
        <v>0.00002237008573</v>
      </c>
    </row>
    <row r="257" ht="15.75" customHeight="1">
      <c r="A257" s="176" t="s">
        <v>109</v>
      </c>
      <c r="B257" s="205">
        <f t="shared" ref="B257:U257" si="24">B34/B$12</f>
        <v>0</v>
      </c>
      <c r="C257" s="205">
        <f t="shared" si="24"/>
        <v>0</v>
      </c>
      <c r="D257" s="205">
        <f t="shared" si="24"/>
        <v>0</v>
      </c>
      <c r="E257" s="205">
        <f t="shared" si="24"/>
        <v>0</v>
      </c>
      <c r="F257" s="205">
        <f t="shared" si="24"/>
        <v>0</v>
      </c>
      <c r="G257" s="205">
        <f t="shared" si="24"/>
        <v>0</v>
      </c>
      <c r="H257" s="205">
        <f t="shared" si="24"/>
        <v>0</v>
      </c>
      <c r="I257" s="205">
        <f t="shared" si="24"/>
        <v>0</v>
      </c>
      <c r="J257" s="205">
        <f t="shared" si="24"/>
        <v>0.00002976300076</v>
      </c>
      <c r="K257" s="205">
        <f t="shared" si="24"/>
        <v>0</v>
      </c>
      <c r="L257" s="205">
        <f t="shared" si="24"/>
        <v>0</v>
      </c>
      <c r="M257" s="205">
        <f t="shared" si="24"/>
        <v>0</v>
      </c>
      <c r="N257" s="205">
        <f t="shared" si="24"/>
        <v>0</v>
      </c>
      <c r="O257" s="205">
        <f t="shared" si="24"/>
        <v>0</v>
      </c>
      <c r="P257" s="205">
        <f t="shared" si="24"/>
        <v>0</v>
      </c>
      <c r="Q257" s="205">
        <f t="shared" si="24"/>
        <v>0</v>
      </c>
      <c r="R257" s="205">
        <f t="shared" si="24"/>
        <v>0</v>
      </c>
      <c r="S257" s="205">
        <f t="shared" si="24"/>
        <v>0</v>
      </c>
      <c r="T257" s="205">
        <f t="shared" si="24"/>
        <v>0</v>
      </c>
      <c r="U257" s="205">
        <f t="shared" si="24"/>
        <v>0</v>
      </c>
    </row>
    <row r="258" ht="15.75" customHeight="1">
      <c r="A258" s="176" t="s">
        <v>110</v>
      </c>
      <c r="B258" s="205">
        <f t="shared" ref="B258:U258" si="25">B35/B$12</f>
        <v>0</v>
      </c>
      <c r="C258" s="205">
        <f t="shared" si="25"/>
        <v>0.00002905732451</v>
      </c>
      <c r="D258" s="205">
        <f t="shared" si="25"/>
        <v>0</v>
      </c>
      <c r="E258" s="205">
        <f t="shared" si="25"/>
        <v>0.0000038048529</v>
      </c>
      <c r="F258" s="205">
        <f t="shared" si="25"/>
        <v>0.000008683824325</v>
      </c>
      <c r="G258" s="205">
        <f t="shared" si="25"/>
        <v>0.000003234255161</v>
      </c>
      <c r="H258" s="205">
        <f t="shared" si="25"/>
        <v>0</v>
      </c>
      <c r="I258" s="205">
        <f t="shared" si="25"/>
        <v>0.0000109614718</v>
      </c>
      <c r="J258" s="205">
        <f t="shared" si="25"/>
        <v>0.00000151337292</v>
      </c>
      <c r="K258" s="205">
        <f t="shared" si="25"/>
        <v>0</v>
      </c>
      <c r="L258" s="205">
        <f t="shared" si="25"/>
        <v>0.000001177939548</v>
      </c>
      <c r="M258" s="205">
        <f t="shared" si="25"/>
        <v>0.000005242601379</v>
      </c>
      <c r="N258" s="205">
        <f t="shared" si="25"/>
        <v>0.0000006737972382</v>
      </c>
      <c r="O258" s="205">
        <f t="shared" si="25"/>
        <v>0</v>
      </c>
      <c r="P258" s="205">
        <f t="shared" si="25"/>
        <v>0.0000434925887</v>
      </c>
      <c r="Q258" s="205">
        <f t="shared" si="25"/>
        <v>0.00005499115839</v>
      </c>
      <c r="R258" s="205">
        <f t="shared" si="25"/>
        <v>0.000001973892508</v>
      </c>
      <c r="S258" s="205">
        <f t="shared" si="25"/>
        <v>0.000000835796146</v>
      </c>
      <c r="T258" s="205">
        <f t="shared" si="25"/>
        <v>0.000001901783048</v>
      </c>
      <c r="U258" s="205">
        <f t="shared" si="25"/>
        <v>0.0000002485565081</v>
      </c>
    </row>
    <row r="259" ht="15.75" customHeight="1">
      <c r="A259" s="176" t="s">
        <v>111</v>
      </c>
      <c r="B259" s="205">
        <f t="shared" ref="B259:U259" si="26">B36/B$12</f>
        <v>0</v>
      </c>
      <c r="C259" s="205">
        <f t="shared" si="26"/>
        <v>0</v>
      </c>
      <c r="D259" s="205">
        <f t="shared" si="26"/>
        <v>0.000009065443436</v>
      </c>
      <c r="E259" s="205">
        <f t="shared" si="26"/>
        <v>0</v>
      </c>
      <c r="F259" s="205">
        <f t="shared" si="26"/>
        <v>0.00000789438575</v>
      </c>
      <c r="G259" s="205">
        <f t="shared" si="26"/>
        <v>0.000001293702064</v>
      </c>
      <c r="H259" s="205">
        <f t="shared" si="26"/>
        <v>0</v>
      </c>
      <c r="I259" s="205">
        <f t="shared" si="26"/>
        <v>0</v>
      </c>
      <c r="J259" s="205">
        <f t="shared" si="26"/>
        <v>0</v>
      </c>
      <c r="K259" s="205">
        <f t="shared" si="26"/>
        <v>0</v>
      </c>
      <c r="L259" s="205">
        <f t="shared" si="26"/>
        <v>0</v>
      </c>
      <c r="M259" s="205">
        <f t="shared" si="26"/>
        <v>0.0000005825112643</v>
      </c>
      <c r="N259" s="205">
        <f t="shared" si="26"/>
        <v>0.000004042783429</v>
      </c>
      <c r="O259" s="205">
        <f t="shared" si="26"/>
        <v>0</v>
      </c>
      <c r="P259" s="205">
        <f t="shared" si="26"/>
        <v>0</v>
      </c>
      <c r="Q259" s="205">
        <f t="shared" si="26"/>
        <v>0.0000007481790258</v>
      </c>
      <c r="R259" s="205">
        <f t="shared" si="26"/>
        <v>0.0000003947785016</v>
      </c>
      <c r="S259" s="205">
        <f t="shared" si="26"/>
        <v>0</v>
      </c>
      <c r="T259" s="205">
        <f t="shared" si="26"/>
        <v>0</v>
      </c>
      <c r="U259" s="205">
        <f t="shared" si="26"/>
        <v>0</v>
      </c>
    </row>
    <row r="260" ht="15.75" customHeight="1">
      <c r="A260" s="176" t="s">
        <v>8</v>
      </c>
      <c r="B260" s="205">
        <f t="shared" ref="B260:U260" si="27">B37/B$12</f>
        <v>0.01064225578</v>
      </c>
      <c r="C260" s="205">
        <f t="shared" si="27"/>
        <v>0.01240300721</v>
      </c>
      <c r="D260" s="205">
        <f t="shared" si="27"/>
        <v>0.01051490711</v>
      </c>
      <c r="E260" s="205">
        <f t="shared" si="27"/>
        <v>0.01218599262</v>
      </c>
      <c r="F260" s="205">
        <f t="shared" si="27"/>
        <v>0.01601139318</v>
      </c>
      <c r="G260" s="205">
        <f t="shared" si="27"/>
        <v>0.0128134721</v>
      </c>
      <c r="H260" s="205">
        <f t="shared" si="27"/>
        <v>0.009526905883</v>
      </c>
      <c r="I260" s="205">
        <f t="shared" si="27"/>
        <v>0.0120473426</v>
      </c>
      <c r="J260" s="205">
        <f t="shared" si="27"/>
        <v>0.00613874502</v>
      </c>
      <c r="K260" s="205">
        <f t="shared" si="27"/>
        <v>0.006466151264</v>
      </c>
      <c r="L260" s="205">
        <f t="shared" si="27"/>
        <v>0.006809668528</v>
      </c>
      <c r="M260" s="205">
        <f t="shared" si="27"/>
        <v>0.01016365654</v>
      </c>
      <c r="N260" s="205">
        <f t="shared" si="27"/>
        <v>0.006709672898</v>
      </c>
      <c r="O260" s="205">
        <f t="shared" si="27"/>
        <v>0.007000795545</v>
      </c>
      <c r="P260" s="205">
        <f t="shared" si="27"/>
        <v>0.006997288404</v>
      </c>
      <c r="Q260" s="205">
        <f t="shared" si="27"/>
        <v>0.006732488963</v>
      </c>
      <c r="R260" s="205">
        <f t="shared" si="27"/>
        <v>0.003997527107</v>
      </c>
      <c r="S260" s="205">
        <f t="shared" si="27"/>
        <v>0.005339901577</v>
      </c>
      <c r="T260" s="205">
        <f t="shared" si="27"/>
        <v>0.008172595687</v>
      </c>
      <c r="U260" s="205">
        <f t="shared" si="27"/>
        <v>0.00965915446</v>
      </c>
    </row>
    <row r="261" ht="15.75" customHeight="1">
      <c r="A261" s="176" t="s">
        <v>514</v>
      </c>
      <c r="B261" s="205">
        <f t="shared" ref="B261:U261" si="28">B38/B$12</f>
        <v>0</v>
      </c>
      <c r="C261" s="205">
        <f t="shared" si="28"/>
        <v>0</v>
      </c>
      <c r="D261" s="205">
        <f t="shared" si="28"/>
        <v>0</v>
      </c>
      <c r="E261" s="205">
        <f t="shared" si="28"/>
        <v>0</v>
      </c>
      <c r="F261" s="205">
        <f t="shared" si="28"/>
        <v>0</v>
      </c>
      <c r="G261" s="205">
        <f t="shared" si="28"/>
        <v>0</v>
      </c>
      <c r="H261" s="205">
        <f t="shared" si="28"/>
        <v>0</v>
      </c>
      <c r="I261" s="205">
        <f t="shared" si="28"/>
        <v>0</v>
      </c>
      <c r="J261" s="205">
        <f t="shared" si="28"/>
        <v>0.00003682540772</v>
      </c>
      <c r="K261" s="205">
        <f t="shared" si="28"/>
        <v>0.00003839564604</v>
      </c>
      <c r="L261" s="205">
        <f t="shared" si="28"/>
        <v>0</v>
      </c>
      <c r="M261" s="205">
        <f t="shared" si="28"/>
        <v>0</v>
      </c>
      <c r="N261" s="205">
        <f t="shared" si="28"/>
        <v>0.00001617113372</v>
      </c>
      <c r="O261" s="205">
        <f t="shared" si="28"/>
        <v>0</v>
      </c>
      <c r="P261" s="205">
        <f t="shared" si="28"/>
        <v>0</v>
      </c>
      <c r="Q261" s="205">
        <f t="shared" si="28"/>
        <v>0</v>
      </c>
      <c r="R261" s="205">
        <f t="shared" si="28"/>
        <v>0</v>
      </c>
      <c r="S261" s="205">
        <f t="shared" si="28"/>
        <v>0</v>
      </c>
      <c r="T261" s="205">
        <f t="shared" si="28"/>
        <v>0</v>
      </c>
      <c r="U261" s="205">
        <f t="shared" si="28"/>
        <v>0</v>
      </c>
    </row>
    <row r="262" ht="15.75" customHeight="1">
      <c r="A262" s="176" t="s">
        <v>112</v>
      </c>
      <c r="B262" s="205">
        <f t="shared" ref="B262:U262" si="29">B39/B$12</f>
        <v>0</v>
      </c>
      <c r="C262" s="205">
        <f t="shared" si="29"/>
        <v>0</v>
      </c>
      <c r="D262" s="205">
        <f t="shared" si="29"/>
        <v>0</v>
      </c>
      <c r="E262" s="205">
        <f t="shared" si="29"/>
        <v>0</v>
      </c>
      <c r="F262" s="205">
        <f t="shared" si="29"/>
        <v>0</v>
      </c>
      <c r="G262" s="205">
        <f t="shared" si="29"/>
        <v>0.00001940553096</v>
      </c>
      <c r="H262" s="205">
        <f t="shared" si="29"/>
        <v>0</v>
      </c>
      <c r="I262" s="205">
        <f t="shared" si="29"/>
        <v>0.00001712729968</v>
      </c>
      <c r="J262" s="205">
        <f t="shared" si="29"/>
        <v>0</v>
      </c>
      <c r="K262" s="205">
        <f t="shared" si="29"/>
        <v>0</v>
      </c>
      <c r="L262" s="205">
        <f t="shared" si="29"/>
        <v>0</v>
      </c>
      <c r="M262" s="205">
        <f t="shared" si="29"/>
        <v>0</v>
      </c>
      <c r="N262" s="205">
        <f t="shared" si="29"/>
        <v>0</v>
      </c>
      <c r="O262" s="205">
        <f t="shared" si="29"/>
        <v>0</v>
      </c>
      <c r="P262" s="205">
        <f t="shared" si="29"/>
        <v>0.00002509187809</v>
      </c>
      <c r="Q262" s="205">
        <f t="shared" si="29"/>
        <v>0.0000007481790258</v>
      </c>
      <c r="R262" s="205">
        <f t="shared" si="29"/>
        <v>0.00004263607818</v>
      </c>
      <c r="S262" s="205">
        <f t="shared" si="29"/>
        <v>0</v>
      </c>
      <c r="T262" s="205">
        <f t="shared" si="29"/>
        <v>0</v>
      </c>
      <c r="U262" s="205">
        <f t="shared" si="29"/>
        <v>0</v>
      </c>
    </row>
    <row r="263" ht="15.75" customHeight="1">
      <c r="A263" s="176" t="s">
        <v>81</v>
      </c>
      <c r="B263" s="205">
        <f t="shared" ref="B263:U263" si="30">B40/B$12</f>
        <v>0.0001027671686</v>
      </c>
      <c r="C263" s="205">
        <f t="shared" si="30"/>
        <v>0.000151992159</v>
      </c>
      <c r="D263" s="205">
        <f t="shared" si="30"/>
        <v>0.00002215997284</v>
      </c>
      <c r="E263" s="205">
        <f t="shared" si="30"/>
        <v>0.000002853639675</v>
      </c>
      <c r="F263" s="205">
        <f t="shared" si="30"/>
        <v>0.00005131350737</v>
      </c>
      <c r="G263" s="205">
        <f t="shared" si="30"/>
        <v>0.00002652089232</v>
      </c>
      <c r="H263" s="205">
        <f t="shared" si="30"/>
        <v>0.00005354880352</v>
      </c>
      <c r="I263" s="205">
        <f t="shared" si="30"/>
        <v>0.00007056447469</v>
      </c>
      <c r="J263" s="205">
        <f t="shared" si="30"/>
        <v>0.0001432659697</v>
      </c>
      <c r="K263" s="205">
        <f t="shared" si="30"/>
        <v>0.0001195132081</v>
      </c>
      <c r="L263" s="205">
        <f t="shared" si="30"/>
        <v>0.00009894692204</v>
      </c>
      <c r="M263" s="205">
        <f t="shared" si="30"/>
        <v>0.00009320180229</v>
      </c>
      <c r="N263" s="205">
        <f t="shared" si="30"/>
        <v>0.00008355085754</v>
      </c>
      <c r="O263" s="205">
        <f t="shared" si="30"/>
        <v>0.00005020772563</v>
      </c>
      <c r="P263" s="205">
        <f t="shared" si="30"/>
        <v>0.00001338233498</v>
      </c>
      <c r="Q263" s="205">
        <f t="shared" si="30"/>
        <v>0.00001010041685</v>
      </c>
      <c r="R263" s="205">
        <f t="shared" si="30"/>
        <v>0.00001973892508</v>
      </c>
      <c r="S263" s="205">
        <f t="shared" si="30"/>
        <v>0.000009193757606</v>
      </c>
      <c r="T263" s="205">
        <f t="shared" si="30"/>
        <v>0.000009191951401</v>
      </c>
      <c r="U263" s="205">
        <f t="shared" si="30"/>
        <v>0.000007208138734</v>
      </c>
    </row>
    <row r="264" ht="15.75" customHeight="1">
      <c r="A264" s="176" t="s">
        <v>65</v>
      </c>
      <c r="B264" s="205">
        <f t="shared" ref="B264:U264" si="31">B41/B$12</f>
        <v>0</v>
      </c>
      <c r="C264" s="205">
        <f t="shared" si="31"/>
        <v>0</v>
      </c>
      <c r="D264" s="205">
        <f t="shared" si="31"/>
        <v>0</v>
      </c>
      <c r="E264" s="205">
        <f t="shared" si="31"/>
        <v>0</v>
      </c>
      <c r="F264" s="205">
        <f t="shared" si="31"/>
        <v>0</v>
      </c>
      <c r="G264" s="205">
        <f t="shared" si="31"/>
        <v>0</v>
      </c>
      <c r="H264" s="205">
        <f t="shared" si="31"/>
        <v>0</v>
      </c>
      <c r="I264" s="205">
        <f t="shared" si="31"/>
        <v>0</v>
      </c>
      <c r="J264" s="205">
        <f t="shared" si="31"/>
        <v>0</v>
      </c>
      <c r="K264" s="205">
        <f t="shared" si="31"/>
        <v>0</v>
      </c>
      <c r="L264" s="205">
        <f t="shared" si="31"/>
        <v>0</v>
      </c>
      <c r="M264" s="205">
        <f t="shared" si="31"/>
        <v>0</v>
      </c>
      <c r="N264" s="205">
        <f t="shared" si="31"/>
        <v>0</v>
      </c>
      <c r="O264" s="205">
        <f t="shared" si="31"/>
        <v>0</v>
      </c>
      <c r="P264" s="205">
        <f t="shared" si="31"/>
        <v>0</v>
      </c>
      <c r="Q264" s="205">
        <f t="shared" si="31"/>
        <v>0</v>
      </c>
      <c r="R264" s="205">
        <f t="shared" si="31"/>
        <v>0</v>
      </c>
      <c r="S264" s="205">
        <f t="shared" si="31"/>
        <v>0</v>
      </c>
      <c r="T264" s="205">
        <f t="shared" si="31"/>
        <v>0</v>
      </c>
      <c r="U264" s="205">
        <f t="shared" si="31"/>
        <v>0</v>
      </c>
    </row>
    <row r="265" ht="15.75" customHeight="1">
      <c r="A265" s="176" t="s">
        <v>113</v>
      </c>
      <c r="B265" s="205">
        <f t="shared" ref="B265:U265" si="32">B42/B$12</f>
        <v>0</v>
      </c>
      <c r="C265" s="205">
        <f t="shared" si="32"/>
        <v>0</v>
      </c>
      <c r="D265" s="205">
        <f t="shared" si="32"/>
        <v>0</v>
      </c>
      <c r="E265" s="205">
        <f t="shared" si="32"/>
        <v>0</v>
      </c>
      <c r="F265" s="205">
        <f t="shared" si="32"/>
        <v>0</v>
      </c>
      <c r="G265" s="205">
        <f t="shared" si="32"/>
        <v>0</v>
      </c>
      <c r="H265" s="205">
        <f t="shared" si="32"/>
        <v>0</v>
      </c>
      <c r="I265" s="205">
        <f t="shared" si="32"/>
        <v>0</v>
      </c>
      <c r="J265" s="205">
        <f t="shared" si="32"/>
        <v>0</v>
      </c>
      <c r="K265" s="205">
        <f t="shared" si="32"/>
        <v>0</v>
      </c>
      <c r="L265" s="205">
        <f t="shared" si="32"/>
        <v>0</v>
      </c>
      <c r="M265" s="205">
        <f t="shared" si="32"/>
        <v>0</v>
      </c>
      <c r="N265" s="205">
        <f t="shared" si="32"/>
        <v>0</v>
      </c>
      <c r="O265" s="205">
        <f t="shared" si="32"/>
        <v>0</v>
      </c>
      <c r="P265" s="205">
        <f t="shared" si="32"/>
        <v>0</v>
      </c>
      <c r="Q265" s="205">
        <f t="shared" si="32"/>
        <v>0</v>
      </c>
      <c r="R265" s="205">
        <f t="shared" si="32"/>
        <v>0</v>
      </c>
      <c r="S265" s="205">
        <f t="shared" si="32"/>
        <v>0</v>
      </c>
      <c r="T265" s="205">
        <f t="shared" si="32"/>
        <v>0</v>
      </c>
      <c r="U265" s="205">
        <f t="shared" si="32"/>
        <v>0</v>
      </c>
    </row>
    <row r="266" ht="15.75" customHeight="1">
      <c r="A266" s="176" t="s">
        <v>114</v>
      </c>
      <c r="B266" s="205">
        <f t="shared" ref="B266:U266" si="33">B43/B$12</f>
        <v>0</v>
      </c>
      <c r="C266" s="205">
        <f t="shared" si="33"/>
        <v>0</v>
      </c>
      <c r="D266" s="205">
        <f t="shared" si="33"/>
        <v>0</v>
      </c>
      <c r="E266" s="205">
        <f t="shared" si="33"/>
        <v>0</v>
      </c>
      <c r="F266" s="205">
        <f t="shared" si="33"/>
        <v>0</v>
      </c>
      <c r="G266" s="205">
        <f t="shared" si="33"/>
        <v>0</v>
      </c>
      <c r="H266" s="205">
        <f t="shared" si="33"/>
        <v>0</v>
      </c>
      <c r="I266" s="205">
        <f t="shared" si="33"/>
        <v>0</v>
      </c>
      <c r="J266" s="205">
        <f t="shared" si="33"/>
        <v>0</v>
      </c>
      <c r="K266" s="205">
        <f t="shared" si="33"/>
        <v>0</v>
      </c>
      <c r="L266" s="205">
        <f t="shared" si="33"/>
        <v>0</v>
      </c>
      <c r="M266" s="205">
        <f t="shared" si="33"/>
        <v>0</v>
      </c>
      <c r="N266" s="205">
        <f t="shared" si="33"/>
        <v>0</v>
      </c>
      <c r="O266" s="205">
        <f t="shared" si="33"/>
        <v>0</v>
      </c>
      <c r="P266" s="205">
        <f t="shared" si="33"/>
        <v>0</v>
      </c>
      <c r="Q266" s="205">
        <f t="shared" si="33"/>
        <v>0</v>
      </c>
      <c r="R266" s="205">
        <f t="shared" si="33"/>
        <v>0</v>
      </c>
      <c r="S266" s="205">
        <f t="shared" si="33"/>
        <v>0</v>
      </c>
      <c r="T266" s="205">
        <f t="shared" si="33"/>
        <v>0</v>
      </c>
      <c r="U266" s="205">
        <f t="shared" si="33"/>
        <v>0</v>
      </c>
    </row>
    <row r="267" ht="15.75" customHeight="1">
      <c r="A267" s="176" t="s">
        <v>9</v>
      </c>
      <c r="B267" s="205">
        <f t="shared" ref="B267:U267" si="34">B44/B$12</f>
        <v>0</v>
      </c>
      <c r="C267" s="205">
        <f t="shared" si="34"/>
        <v>0</v>
      </c>
      <c r="D267" s="205">
        <f t="shared" si="34"/>
        <v>0</v>
      </c>
      <c r="E267" s="205">
        <f t="shared" si="34"/>
        <v>0</v>
      </c>
      <c r="F267" s="205">
        <f t="shared" si="34"/>
        <v>0</v>
      </c>
      <c r="G267" s="205">
        <f t="shared" si="34"/>
        <v>0</v>
      </c>
      <c r="H267" s="205">
        <f t="shared" si="34"/>
        <v>0</v>
      </c>
      <c r="I267" s="205">
        <f t="shared" si="34"/>
        <v>0</v>
      </c>
      <c r="J267" s="205">
        <f t="shared" si="34"/>
        <v>0</v>
      </c>
      <c r="K267" s="205">
        <f t="shared" si="34"/>
        <v>0</v>
      </c>
      <c r="L267" s="205">
        <f t="shared" si="34"/>
        <v>0</v>
      </c>
      <c r="M267" s="205">
        <f t="shared" si="34"/>
        <v>0</v>
      </c>
      <c r="N267" s="205">
        <f t="shared" si="34"/>
        <v>0</v>
      </c>
      <c r="O267" s="205">
        <f t="shared" si="34"/>
        <v>0</v>
      </c>
      <c r="P267" s="205">
        <f t="shared" si="34"/>
        <v>0</v>
      </c>
      <c r="Q267" s="205">
        <f t="shared" si="34"/>
        <v>0</v>
      </c>
      <c r="R267" s="205">
        <f t="shared" si="34"/>
        <v>0</v>
      </c>
      <c r="S267" s="205">
        <f t="shared" si="34"/>
        <v>0</v>
      </c>
      <c r="T267" s="205">
        <f t="shared" si="34"/>
        <v>0</v>
      </c>
      <c r="U267" s="205">
        <f t="shared" si="34"/>
        <v>0</v>
      </c>
    </row>
    <row r="268" ht="15.75" customHeight="1">
      <c r="A268" s="176" t="s">
        <v>69</v>
      </c>
      <c r="B268" s="205">
        <f t="shared" ref="B268:U268" si="35">B45/B$12</f>
        <v>0</v>
      </c>
      <c r="C268" s="205">
        <f t="shared" si="35"/>
        <v>0</v>
      </c>
      <c r="D268" s="205">
        <f t="shared" si="35"/>
        <v>0</v>
      </c>
      <c r="E268" s="205">
        <f t="shared" si="35"/>
        <v>0</v>
      </c>
      <c r="F268" s="205">
        <f t="shared" si="35"/>
        <v>0.0003884037789</v>
      </c>
      <c r="G268" s="205">
        <f t="shared" si="35"/>
        <v>0.0001481288864</v>
      </c>
      <c r="H268" s="205">
        <f t="shared" si="35"/>
        <v>0.0002304511009</v>
      </c>
      <c r="I268" s="205">
        <f t="shared" si="35"/>
        <v>0.0001329078455</v>
      </c>
      <c r="J268" s="205">
        <f t="shared" si="35"/>
        <v>0.0001538595802</v>
      </c>
      <c r="K268" s="205">
        <f t="shared" si="35"/>
        <v>0.0001378998555</v>
      </c>
      <c r="L268" s="205">
        <f t="shared" si="35"/>
        <v>0.00007656607063</v>
      </c>
      <c r="M268" s="205">
        <f t="shared" si="35"/>
        <v>0.0002312569719</v>
      </c>
      <c r="N268" s="205">
        <f t="shared" si="35"/>
        <v>0.000313989513</v>
      </c>
      <c r="O268" s="205">
        <f t="shared" si="35"/>
        <v>0</v>
      </c>
      <c r="P268" s="205">
        <f t="shared" si="35"/>
        <v>0</v>
      </c>
      <c r="Q268" s="205">
        <f t="shared" si="35"/>
        <v>0</v>
      </c>
      <c r="R268" s="205">
        <f t="shared" si="35"/>
        <v>0.00001579114007</v>
      </c>
      <c r="S268" s="205">
        <f t="shared" si="35"/>
        <v>0.000002089490365</v>
      </c>
      <c r="T268" s="205">
        <f t="shared" si="35"/>
        <v>0.0000006339276828</v>
      </c>
      <c r="U268" s="205">
        <f t="shared" si="35"/>
        <v>0.0000004971130162</v>
      </c>
    </row>
    <row r="269" ht="15.75" customHeight="1">
      <c r="A269" s="176" t="s">
        <v>10</v>
      </c>
      <c r="B269" s="205">
        <f t="shared" ref="B269:U269" si="36">B46/B$12</f>
        <v>0.003522702438</v>
      </c>
      <c r="C269" s="205">
        <f t="shared" si="36"/>
        <v>0.003435469829</v>
      </c>
      <c r="D269" s="205">
        <f t="shared" si="36"/>
        <v>0.01282760246</v>
      </c>
      <c r="E269" s="205">
        <f t="shared" si="36"/>
        <v>0.01357381272</v>
      </c>
      <c r="F269" s="205">
        <f t="shared" si="36"/>
        <v>0.004408225003</v>
      </c>
      <c r="G269" s="205">
        <f t="shared" si="36"/>
        <v>0.005744684017</v>
      </c>
      <c r="H269" s="205">
        <f t="shared" si="36"/>
        <v>0.002952834023</v>
      </c>
      <c r="I269" s="205">
        <f t="shared" si="36"/>
        <v>0.006946832751</v>
      </c>
      <c r="J269" s="205">
        <f t="shared" si="36"/>
        <v>0.005743250231</v>
      </c>
      <c r="K269" s="205">
        <f t="shared" si="36"/>
        <v>0.01739160531</v>
      </c>
      <c r="L269" s="205">
        <f t="shared" si="36"/>
        <v>0.02866162509</v>
      </c>
      <c r="M269" s="205">
        <f t="shared" si="36"/>
        <v>0.006976737413</v>
      </c>
      <c r="N269" s="205">
        <f t="shared" si="36"/>
        <v>0.004288045624</v>
      </c>
      <c r="O269" s="205">
        <f t="shared" si="36"/>
        <v>0.005321311765</v>
      </c>
      <c r="P269" s="205">
        <f t="shared" si="36"/>
        <v>0.006203269862</v>
      </c>
      <c r="Q269" s="205">
        <f t="shared" si="36"/>
        <v>0.00551370533</v>
      </c>
      <c r="R269" s="205">
        <f t="shared" si="36"/>
        <v>0.004901569876</v>
      </c>
      <c r="S269" s="205">
        <f t="shared" si="36"/>
        <v>0.005548850613</v>
      </c>
      <c r="T269" s="205">
        <f t="shared" si="36"/>
        <v>0.005749724083</v>
      </c>
      <c r="U269" s="205">
        <f t="shared" si="36"/>
        <v>0.003206627511</v>
      </c>
    </row>
    <row r="270" ht="15.75" customHeight="1">
      <c r="A270" s="176" t="s">
        <v>515</v>
      </c>
      <c r="B270" s="205">
        <f t="shared" ref="B270:U270" si="37">B47/B$12</f>
        <v>0</v>
      </c>
      <c r="C270" s="205">
        <f t="shared" si="37"/>
        <v>0</v>
      </c>
      <c r="D270" s="205">
        <f t="shared" si="37"/>
        <v>0</v>
      </c>
      <c r="E270" s="205">
        <f t="shared" si="37"/>
        <v>0</v>
      </c>
      <c r="F270" s="205">
        <f t="shared" si="37"/>
        <v>0</v>
      </c>
      <c r="G270" s="205">
        <f t="shared" si="37"/>
        <v>0</v>
      </c>
      <c r="H270" s="205">
        <f t="shared" si="37"/>
        <v>0</v>
      </c>
      <c r="I270" s="205">
        <f t="shared" si="37"/>
        <v>0</v>
      </c>
      <c r="J270" s="205">
        <f t="shared" si="37"/>
        <v>0</v>
      </c>
      <c r="K270" s="205">
        <f t="shared" si="37"/>
        <v>0</v>
      </c>
      <c r="L270" s="205">
        <f t="shared" si="37"/>
        <v>0</v>
      </c>
      <c r="M270" s="205">
        <f t="shared" si="37"/>
        <v>0</v>
      </c>
      <c r="N270" s="205">
        <f t="shared" si="37"/>
        <v>0</v>
      </c>
      <c r="O270" s="205">
        <f t="shared" si="37"/>
        <v>0</v>
      </c>
      <c r="P270" s="205">
        <f t="shared" si="37"/>
        <v>0</v>
      </c>
      <c r="Q270" s="205">
        <f t="shared" si="37"/>
        <v>0</v>
      </c>
      <c r="R270" s="205">
        <f t="shared" si="37"/>
        <v>0</v>
      </c>
      <c r="S270" s="205">
        <f t="shared" si="37"/>
        <v>0</v>
      </c>
      <c r="T270" s="205">
        <f t="shared" si="37"/>
        <v>0</v>
      </c>
      <c r="U270" s="205">
        <f t="shared" si="37"/>
        <v>0</v>
      </c>
    </row>
    <row r="271" ht="15.75" customHeight="1">
      <c r="A271" s="176" t="s">
        <v>115</v>
      </c>
      <c r="B271" s="205">
        <f t="shared" ref="B271:U271" si="38">B48/B$12</f>
        <v>0</v>
      </c>
      <c r="C271" s="205">
        <f t="shared" si="38"/>
        <v>0</v>
      </c>
      <c r="D271" s="205">
        <f t="shared" si="38"/>
        <v>0</v>
      </c>
      <c r="E271" s="205">
        <f t="shared" si="38"/>
        <v>0</v>
      </c>
      <c r="F271" s="205">
        <f t="shared" si="38"/>
        <v>0</v>
      </c>
      <c r="G271" s="205">
        <f t="shared" si="38"/>
        <v>0</v>
      </c>
      <c r="H271" s="205">
        <f t="shared" si="38"/>
        <v>0</v>
      </c>
      <c r="I271" s="205">
        <f t="shared" si="38"/>
        <v>0</v>
      </c>
      <c r="J271" s="205">
        <f t="shared" si="38"/>
        <v>0</v>
      </c>
      <c r="K271" s="205">
        <f t="shared" si="38"/>
        <v>0</v>
      </c>
      <c r="L271" s="205">
        <f t="shared" si="38"/>
        <v>0</v>
      </c>
      <c r="M271" s="205">
        <f t="shared" si="38"/>
        <v>0</v>
      </c>
      <c r="N271" s="205">
        <f t="shared" si="38"/>
        <v>0</v>
      </c>
      <c r="O271" s="205">
        <f t="shared" si="38"/>
        <v>0</v>
      </c>
      <c r="P271" s="205">
        <f t="shared" si="38"/>
        <v>0</v>
      </c>
      <c r="Q271" s="205">
        <f t="shared" si="38"/>
        <v>0</v>
      </c>
      <c r="R271" s="205">
        <f t="shared" si="38"/>
        <v>0</v>
      </c>
      <c r="S271" s="205">
        <f t="shared" si="38"/>
        <v>0</v>
      </c>
      <c r="T271" s="205">
        <f t="shared" si="38"/>
        <v>0</v>
      </c>
      <c r="U271" s="205">
        <f t="shared" si="38"/>
        <v>0</v>
      </c>
    </row>
    <row r="272" ht="15.75" customHeight="1">
      <c r="A272" s="176" t="s">
        <v>116</v>
      </c>
      <c r="B272" s="205">
        <f t="shared" ref="B272:U272" si="39">B49/B$12</f>
        <v>0</v>
      </c>
      <c r="C272" s="205">
        <f t="shared" si="39"/>
        <v>0</v>
      </c>
      <c r="D272" s="205">
        <f t="shared" si="39"/>
        <v>0</v>
      </c>
      <c r="E272" s="205">
        <f t="shared" si="39"/>
        <v>0</v>
      </c>
      <c r="F272" s="205">
        <f t="shared" si="39"/>
        <v>0</v>
      </c>
      <c r="G272" s="205">
        <f t="shared" si="39"/>
        <v>0</v>
      </c>
      <c r="H272" s="205">
        <f t="shared" si="39"/>
        <v>0</v>
      </c>
      <c r="I272" s="205">
        <f t="shared" si="39"/>
        <v>0</v>
      </c>
      <c r="J272" s="205">
        <f t="shared" si="39"/>
        <v>0</v>
      </c>
      <c r="K272" s="205">
        <f t="shared" si="39"/>
        <v>0</v>
      </c>
      <c r="L272" s="205">
        <f t="shared" si="39"/>
        <v>0</v>
      </c>
      <c r="M272" s="205">
        <f t="shared" si="39"/>
        <v>0</v>
      </c>
      <c r="N272" s="205">
        <f t="shared" si="39"/>
        <v>0</v>
      </c>
      <c r="O272" s="205">
        <f t="shared" si="39"/>
        <v>0</v>
      </c>
      <c r="P272" s="205">
        <f t="shared" si="39"/>
        <v>0</v>
      </c>
      <c r="Q272" s="205">
        <f t="shared" si="39"/>
        <v>0</v>
      </c>
      <c r="R272" s="205">
        <f t="shared" si="39"/>
        <v>0</v>
      </c>
      <c r="S272" s="205">
        <f t="shared" si="39"/>
        <v>0</v>
      </c>
      <c r="T272" s="205">
        <f t="shared" si="39"/>
        <v>0</v>
      </c>
      <c r="U272" s="205">
        <f t="shared" si="39"/>
        <v>0</v>
      </c>
    </row>
    <row r="273" ht="15.75" customHeight="1">
      <c r="A273" s="176" t="s">
        <v>516</v>
      </c>
      <c r="B273" s="205">
        <f t="shared" ref="B273:U273" si="40">B50/B$12</f>
        <v>0</v>
      </c>
      <c r="C273" s="205">
        <f t="shared" si="40"/>
        <v>0</v>
      </c>
      <c r="D273" s="205">
        <f t="shared" si="40"/>
        <v>0</v>
      </c>
      <c r="E273" s="205">
        <f t="shared" si="40"/>
        <v>0</v>
      </c>
      <c r="F273" s="205">
        <f t="shared" si="40"/>
        <v>0</v>
      </c>
      <c r="G273" s="205">
        <f t="shared" si="40"/>
        <v>0</v>
      </c>
      <c r="H273" s="205">
        <f t="shared" si="40"/>
        <v>0</v>
      </c>
      <c r="I273" s="205">
        <f t="shared" si="40"/>
        <v>0</v>
      </c>
      <c r="J273" s="205">
        <f t="shared" si="40"/>
        <v>0</v>
      </c>
      <c r="K273" s="205">
        <f t="shared" si="40"/>
        <v>0</v>
      </c>
      <c r="L273" s="205">
        <f t="shared" si="40"/>
        <v>0</v>
      </c>
      <c r="M273" s="205">
        <f t="shared" si="40"/>
        <v>0</v>
      </c>
      <c r="N273" s="205">
        <f t="shared" si="40"/>
        <v>0</v>
      </c>
      <c r="O273" s="205">
        <f t="shared" si="40"/>
        <v>0</v>
      </c>
      <c r="P273" s="205">
        <f t="shared" si="40"/>
        <v>0</v>
      </c>
      <c r="Q273" s="205">
        <f t="shared" si="40"/>
        <v>0</v>
      </c>
      <c r="R273" s="205">
        <f t="shared" si="40"/>
        <v>0</v>
      </c>
      <c r="S273" s="205">
        <f t="shared" si="40"/>
        <v>0</v>
      </c>
      <c r="T273" s="205">
        <f t="shared" si="40"/>
        <v>0</v>
      </c>
      <c r="U273" s="205">
        <f t="shared" si="40"/>
        <v>0</v>
      </c>
    </row>
    <row r="274" ht="15.75" customHeight="1">
      <c r="A274" s="176" t="s">
        <v>11</v>
      </c>
      <c r="B274" s="205">
        <f t="shared" ref="B274:U274" si="41">B51/B$12</f>
        <v>0.000006504251179</v>
      </c>
      <c r="C274" s="205">
        <f t="shared" si="41"/>
        <v>0.00001452866226</v>
      </c>
      <c r="D274" s="205">
        <f t="shared" si="41"/>
        <v>0.000005036357465</v>
      </c>
      <c r="E274" s="205">
        <f t="shared" si="41"/>
        <v>0.00002568275707</v>
      </c>
      <c r="F274" s="205">
        <f t="shared" si="41"/>
        <v>0.000002368315725</v>
      </c>
      <c r="G274" s="205">
        <f t="shared" si="41"/>
        <v>0</v>
      </c>
      <c r="H274" s="205">
        <f t="shared" si="41"/>
        <v>0.000004781143171</v>
      </c>
      <c r="I274" s="205">
        <f t="shared" si="41"/>
        <v>0.000005480735898</v>
      </c>
      <c r="J274" s="205">
        <f t="shared" si="41"/>
        <v>0.00006709286611</v>
      </c>
      <c r="K274" s="205">
        <f t="shared" si="41"/>
        <v>0.00003406937607</v>
      </c>
      <c r="L274" s="205">
        <f t="shared" si="41"/>
        <v>0.00002885951893</v>
      </c>
      <c r="M274" s="205">
        <f t="shared" si="41"/>
        <v>0.000007572646436</v>
      </c>
      <c r="N274" s="205">
        <f t="shared" si="41"/>
        <v>0.00004783960392</v>
      </c>
      <c r="O274" s="205">
        <f t="shared" si="41"/>
        <v>0.0000141430213</v>
      </c>
      <c r="P274" s="205">
        <f t="shared" si="41"/>
        <v>0.00002118869706</v>
      </c>
      <c r="Q274" s="205">
        <f t="shared" si="41"/>
        <v>0.00006733611232</v>
      </c>
      <c r="R274" s="205">
        <f t="shared" si="41"/>
        <v>0.00002723971661</v>
      </c>
      <c r="S274" s="205">
        <f t="shared" si="41"/>
        <v>0.000005850573022</v>
      </c>
      <c r="T274" s="205">
        <f t="shared" si="41"/>
        <v>0.00001362944518</v>
      </c>
      <c r="U274" s="205">
        <f t="shared" si="41"/>
        <v>0.000002237008573</v>
      </c>
    </row>
    <row r="275" ht="15.75" customHeight="1">
      <c r="A275" s="176" t="s">
        <v>517</v>
      </c>
      <c r="B275" s="205">
        <f t="shared" ref="B275:U275" si="42">B52/B$12</f>
        <v>0.04315440572</v>
      </c>
      <c r="C275" s="205">
        <f t="shared" si="42"/>
        <v>0.0557543002</v>
      </c>
      <c r="D275" s="205">
        <f t="shared" si="42"/>
        <v>0.0903915365</v>
      </c>
      <c r="E275" s="205">
        <f t="shared" si="42"/>
        <v>0.1245937131</v>
      </c>
      <c r="F275" s="205">
        <f t="shared" si="42"/>
        <v>0.1511609089</v>
      </c>
      <c r="G275" s="205">
        <f t="shared" si="42"/>
        <v>0.1483417004</v>
      </c>
      <c r="H275" s="205">
        <f t="shared" si="42"/>
        <v>0.1528407162</v>
      </c>
      <c r="I275" s="205">
        <f t="shared" si="42"/>
        <v>0.1721889648</v>
      </c>
      <c r="J275" s="205">
        <f t="shared" si="42"/>
        <v>0.185170257</v>
      </c>
      <c r="K275" s="205">
        <f t="shared" si="42"/>
        <v>0.1998747545</v>
      </c>
      <c r="L275" s="205">
        <f t="shared" si="42"/>
        <v>0.1884179094</v>
      </c>
      <c r="M275" s="205">
        <f t="shared" si="42"/>
        <v>0.2120148773</v>
      </c>
      <c r="N275" s="205">
        <f t="shared" si="42"/>
        <v>0.2301361205</v>
      </c>
      <c r="O275" s="205">
        <f t="shared" si="42"/>
        <v>0.2027034385</v>
      </c>
      <c r="P275" s="205">
        <f t="shared" si="42"/>
        <v>0.2268311356</v>
      </c>
      <c r="Q275" s="205">
        <f t="shared" si="42"/>
        <v>0.2626587215</v>
      </c>
      <c r="R275" s="205">
        <f t="shared" si="42"/>
        <v>0.3244088389</v>
      </c>
      <c r="S275" s="205">
        <f t="shared" si="42"/>
        <v>0.3635002808</v>
      </c>
      <c r="T275" s="205">
        <f t="shared" si="42"/>
        <v>0.420055063</v>
      </c>
      <c r="U275" s="205">
        <f t="shared" si="42"/>
        <v>0.4975584294</v>
      </c>
    </row>
    <row r="276" ht="15.75" customHeight="1">
      <c r="A276" s="176" t="s">
        <v>117</v>
      </c>
      <c r="B276" s="205">
        <f t="shared" ref="B276:U276" si="43">B53/B$12</f>
        <v>0.000002601700471</v>
      </c>
      <c r="C276" s="205">
        <f t="shared" si="43"/>
        <v>0.000007823125831</v>
      </c>
      <c r="D276" s="205">
        <f t="shared" si="43"/>
        <v>0.000006043628957</v>
      </c>
      <c r="E276" s="205">
        <f t="shared" si="43"/>
        <v>0.00001997547772</v>
      </c>
      <c r="F276" s="205">
        <f t="shared" si="43"/>
        <v>0.00003078810442</v>
      </c>
      <c r="G276" s="205">
        <f t="shared" si="43"/>
        <v>0.00001293702064</v>
      </c>
      <c r="H276" s="205">
        <f t="shared" si="43"/>
        <v>0.0000334680022</v>
      </c>
      <c r="I276" s="205">
        <f t="shared" si="43"/>
        <v>0.00001849748366</v>
      </c>
      <c r="J276" s="205">
        <f t="shared" si="43"/>
        <v>0.0000176560174</v>
      </c>
      <c r="K276" s="205">
        <f t="shared" si="43"/>
        <v>0.00002163134988</v>
      </c>
      <c r="L276" s="205">
        <f t="shared" si="43"/>
        <v>0.00005595212854</v>
      </c>
      <c r="M276" s="205">
        <f t="shared" si="43"/>
        <v>0.00007164888551</v>
      </c>
      <c r="N276" s="205">
        <f t="shared" si="43"/>
        <v>0.0002034867659</v>
      </c>
      <c r="O276" s="205">
        <f t="shared" si="43"/>
        <v>0.00006222929373</v>
      </c>
      <c r="P276" s="205">
        <f t="shared" si="43"/>
        <v>0.0000434925887</v>
      </c>
      <c r="Q276" s="205">
        <f t="shared" si="43"/>
        <v>0.000001496358052</v>
      </c>
      <c r="R276" s="205">
        <f t="shared" si="43"/>
        <v>0.00005053164821</v>
      </c>
      <c r="S276" s="205">
        <f t="shared" si="43"/>
        <v>0.00004429719574</v>
      </c>
      <c r="T276" s="205">
        <f t="shared" si="43"/>
        <v>0.00001141069829</v>
      </c>
      <c r="U276" s="205">
        <f t="shared" si="43"/>
        <v>0.00001342205144</v>
      </c>
    </row>
    <row r="277" ht="15.75" customHeight="1">
      <c r="A277" s="176" t="s">
        <v>62</v>
      </c>
      <c r="B277" s="205">
        <f t="shared" ref="B277:U277" si="44">B54/B$12</f>
        <v>0</v>
      </c>
      <c r="C277" s="205">
        <f t="shared" si="44"/>
        <v>0</v>
      </c>
      <c r="D277" s="205">
        <f t="shared" si="44"/>
        <v>0</v>
      </c>
      <c r="E277" s="205">
        <f t="shared" si="44"/>
        <v>0</v>
      </c>
      <c r="F277" s="205">
        <f t="shared" si="44"/>
        <v>0</v>
      </c>
      <c r="G277" s="205">
        <f t="shared" si="44"/>
        <v>0</v>
      </c>
      <c r="H277" s="205">
        <f t="shared" si="44"/>
        <v>0</v>
      </c>
      <c r="I277" s="205">
        <f t="shared" si="44"/>
        <v>0</v>
      </c>
      <c r="J277" s="205">
        <f t="shared" si="44"/>
        <v>0</v>
      </c>
      <c r="K277" s="205">
        <f t="shared" si="44"/>
        <v>0</v>
      </c>
      <c r="L277" s="205">
        <f t="shared" si="44"/>
        <v>0</v>
      </c>
      <c r="M277" s="205">
        <f t="shared" si="44"/>
        <v>0</v>
      </c>
      <c r="N277" s="205">
        <f t="shared" si="44"/>
        <v>0</v>
      </c>
      <c r="O277" s="205">
        <f t="shared" si="44"/>
        <v>0</v>
      </c>
      <c r="P277" s="205">
        <f t="shared" si="44"/>
        <v>0</v>
      </c>
      <c r="Q277" s="205">
        <f t="shared" si="44"/>
        <v>0</v>
      </c>
      <c r="R277" s="205">
        <f t="shared" si="44"/>
        <v>0</v>
      </c>
      <c r="S277" s="205">
        <f t="shared" si="44"/>
        <v>0</v>
      </c>
      <c r="T277" s="205">
        <f t="shared" si="44"/>
        <v>0</v>
      </c>
      <c r="U277" s="205">
        <f t="shared" si="44"/>
        <v>0</v>
      </c>
    </row>
    <row r="278" ht="15.75" customHeight="1">
      <c r="A278" s="176" t="s">
        <v>118</v>
      </c>
      <c r="B278" s="205">
        <f t="shared" ref="B278:U278" si="45">B55/B$12</f>
        <v>0</v>
      </c>
      <c r="C278" s="205">
        <f t="shared" si="45"/>
        <v>0</v>
      </c>
      <c r="D278" s="205">
        <f t="shared" si="45"/>
        <v>0</v>
      </c>
      <c r="E278" s="205">
        <f t="shared" si="45"/>
        <v>0</v>
      </c>
      <c r="F278" s="205">
        <f t="shared" si="45"/>
        <v>0</v>
      </c>
      <c r="G278" s="205">
        <f t="shared" si="45"/>
        <v>0</v>
      </c>
      <c r="H278" s="205">
        <f t="shared" si="45"/>
        <v>0</v>
      </c>
      <c r="I278" s="205">
        <f t="shared" si="45"/>
        <v>0</v>
      </c>
      <c r="J278" s="205">
        <f t="shared" si="45"/>
        <v>0</v>
      </c>
      <c r="K278" s="205">
        <f t="shared" si="45"/>
        <v>0</v>
      </c>
      <c r="L278" s="205">
        <f t="shared" si="45"/>
        <v>0</v>
      </c>
      <c r="M278" s="205">
        <f t="shared" si="45"/>
        <v>0</v>
      </c>
      <c r="N278" s="205">
        <f t="shared" si="45"/>
        <v>0</v>
      </c>
      <c r="O278" s="205">
        <f t="shared" si="45"/>
        <v>0</v>
      </c>
      <c r="P278" s="205">
        <f t="shared" si="45"/>
        <v>0.000001672791873</v>
      </c>
      <c r="Q278" s="205">
        <f t="shared" si="45"/>
        <v>0</v>
      </c>
      <c r="R278" s="205">
        <f t="shared" si="45"/>
        <v>0.000009869462541</v>
      </c>
      <c r="S278" s="205">
        <f t="shared" si="45"/>
        <v>0</v>
      </c>
      <c r="T278" s="205">
        <f t="shared" si="45"/>
        <v>0</v>
      </c>
      <c r="U278" s="205">
        <f t="shared" si="45"/>
        <v>0.000003728347621</v>
      </c>
    </row>
    <row r="279" ht="15.75" customHeight="1">
      <c r="A279" s="176" t="s">
        <v>119</v>
      </c>
      <c r="B279" s="205">
        <f t="shared" ref="B279:U279" si="46">B56/B$12</f>
        <v>0</v>
      </c>
      <c r="C279" s="205">
        <f t="shared" si="46"/>
        <v>0</v>
      </c>
      <c r="D279" s="205">
        <f t="shared" si="46"/>
        <v>0</v>
      </c>
      <c r="E279" s="205">
        <f t="shared" si="46"/>
        <v>0</v>
      </c>
      <c r="F279" s="205">
        <f t="shared" si="46"/>
        <v>0</v>
      </c>
      <c r="G279" s="205">
        <f t="shared" si="46"/>
        <v>0</v>
      </c>
      <c r="H279" s="205">
        <f t="shared" si="46"/>
        <v>0</v>
      </c>
      <c r="I279" s="205">
        <f t="shared" si="46"/>
        <v>0</v>
      </c>
      <c r="J279" s="205">
        <f t="shared" si="46"/>
        <v>0</v>
      </c>
      <c r="K279" s="205">
        <f t="shared" si="46"/>
        <v>0</v>
      </c>
      <c r="L279" s="205">
        <f t="shared" si="46"/>
        <v>0</v>
      </c>
      <c r="M279" s="205">
        <f t="shared" si="46"/>
        <v>0</v>
      </c>
      <c r="N279" s="205">
        <f t="shared" si="46"/>
        <v>0</v>
      </c>
      <c r="O279" s="205">
        <f t="shared" si="46"/>
        <v>0</v>
      </c>
      <c r="P279" s="205">
        <f t="shared" si="46"/>
        <v>0</v>
      </c>
      <c r="Q279" s="205">
        <f t="shared" si="46"/>
        <v>0</v>
      </c>
      <c r="R279" s="205">
        <f t="shared" si="46"/>
        <v>0</v>
      </c>
      <c r="S279" s="205">
        <f t="shared" si="46"/>
        <v>0</v>
      </c>
      <c r="T279" s="205">
        <f t="shared" si="46"/>
        <v>0</v>
      </c>
      <c r="U279" s="205">
        <f t="shared" si="46"/>
        <v>0</v>
      </c>
    </row>
    <row r="280" ht="15.75" customHeight="1">
      <c r="A280" s="176" t="s">
        <v>120</v>
      </c>
      <c r="B280" s="205">
        <f t="shared" ref="B280:U280" si="47">B57/B$12</f>
        <v>0</v>
      </c>
      <c r="C280" s="205">
        <f t="shared" si="47"/>
        <v>0.000001117589404</v>
      </c>
      <c r="D280" s="205">
        <f t="shared" si="47"/>
        <v>0</v>
      </c>
      <c r="E280" s="205">
        <f t="shared" si="47"/>
        <v>0</v>
      </c>
      <c r="F280" s="205">
        <f t="shared" si="47"/>
        <v>0.000003947192875</v>
      </c>
      <c r="G280" s="205">
        <f t="shared" si="47"/>
        <v>0</v>
      </c>
      <c r="H280" s="205">
        <f t="shared" si="47"/>
        <v>0.00005450503215</v>
      </c>
      <c r="I280" s="205">
        <f t="shared" si="47"/>
        <v>0.000004795643911</v>
      </c>
      <c r="J280" s="205">
        <f t="shared" si="47"/>
        <v>0</v>
      </c>
      <c r="K280" s="205">
        <f t="shared" si="47"/>
        <v>0.000001081567494</v>
      </c>
      <c r="L280" s="205">
        <f t="shared" si="47"/>
        <v>0</v>
      </c>
      <c r="M280" s="205">
        <f t="shared" si="47"/>
        <v>0</v>
      </c>
      <c r="N280" s="205">
        <f t="shared" si="47"/>
        <v>0.0000006737972382</v>
      </c>
      <c r="O280" s="205">
        <f t="shared" si="47"/>
        <v>0.000002121453195</v>
      </c>
      <c r="P280" s="205">
        <f t="shared" si="47"/>
        <v>0</v>
      </c>
      <c r="Q280" s="205">
        <f t="shared" si="47"/>
        <v>0.0000007481790258</v>
      </c>
      <c r="R280" s="205">
        <f t="shared" si="47"/>
        <v>0</v>
      </c>
      <c r="S280" s="205">
        <f t="shared" si="47"/>
        <v>0</v>
      </c>
      <c r="T280" s="205">
        <f t="shared" si="47"/>
        <v>0.000007924096035</v>
      </c>
      <c r="U280" s="205">
        <f t="shared" si="47"/>
        <v>0.000003231234605</v>
      </c>
    </row>
    <row r="281" ht="15.75" customHeight="1">
      <c r="A281" s="176" t="s">
        <v>121</v>
      </c>
      <c r="B281" s="205">
        <f t="shared" ref="B281:U281" si="48">B58/B$12</f>
        <v>0</v>
      </c>
      <c r="C281" s="205">
        <f t="shared" si="48"/>
        <v>0</v>
      </c>
      <c r="D281" s="205">
        <f t="shared" si="48"/>
        <v>0.000001007271493</v>
      </c>
      <c r="E281" s="205">
        <f t="shared" si="48"/>
        <v>0</v>
      </c>
      <c r="F281" s="205">
        <f t="shared" si="48"/>
        <v>0</v>
      </c>
      <c r="G281" s="205">
        <f t="shared" si="48"/>
        <v>0</v>
      </c>
      <c r="H281" s="205">
        <f t="shared" si="48"/>
        <v>0</v>
      </c>
      <c r="I281" s="205">
        <f t="shared" si="48"/>
        <v>0</v>
      </c>
      <c r="J281" s="205">
        <f t="shared" si="48"/>
        <v>0</v>
      </c>
      <c r="K281" s="205">
        <f t="shared" si="48"/>
        <v>0</v>
      </c>
      <c r="L281" s="205">
        <f t="shared" si="48"/>
        <v>0.00002768157938</v>
      </c>
      <c r="M281" s="205">
        <f t="shared" si="48"/>
        <v>0.00001281524781</v>
      </c>
      <c r="N281" s="205">
        <f t="shared" si="48"/>
        <v>0</v>
      </c>
      <c r="O281" s="205">
        <f t="shared" si="48"/>
        <v>0.000005657208521</v>
      </c>
      <c r="P281" s="205">
        <f t="shared" si="48"/>
        <v>0.00001338233498</v>
      </c>
      <c r="Q281" s="205">
        <f t="shared" si="48"/>
        <v>0</v>
      </c>
      <c r="R281" s="205">
        <f t="shared" si="48"/>
        <v>0</v>
      </c>
      <c r="S281" s="205">
        <f t="shared" si="48"/>
        <v>0</v>
      </c>
      <c r="T281" s="205">
        <f t="shared" si="48"/>
        <v>0</v>
      </c>
      <c r="U281" s="205">
        <f t="shared" si="48"/>
        <v>0</v>
      </c>
    </row>
    <row r="282" ht="15.75" customHeight="1">
      <c r="A282" s="176" t="s">
        <v>122</v>
      </c>
      <c r="B282" s="205">
        <f t="shared" ref="B282:U282" si="49">B59/B$12</f>
        <v>0.00001561020283</v>
      </c>
      <c r="C282" s="205">
        <f t="shared" si="49"/>
        <v>0.0000268221457</v>
      </c>
      <c r="D282" s="205">
        <f t="shared" si="49"/>
        <v>0.000006043628957</v>
      </c>
      <c r="E282" s="205">
        <f t="shared" si="49"/>
        <v>0.00001046334547</v>
      </c>
      <c r="F282" s="205">
        <f t="shared" si="49"/>
        <v>0.00000157887715</v>
      </c>
      <c r="G282" s="205">
        <f t="shared" si="49"/>
        <v>0.00004980752948</v>
      </c>
      <c r="H282" s="205">
        <f t="shared" si="49"/>
        <v>0.00004494274581</v>
      </c>
      <c r="I282" s="205">
        <f t="shared" si="49"/>
        <v>0.00001781239167</v>
      </c>
      <c r="J282" s="205">
        <f t="shared" si="49"/>
        <v>0.00002320505144</v>
      </c>
      <c r="K282" s="205">
        <f t="shared" si="49"/>
        <v>0.00007246502211</v>
      </c>
      <c r="L282" s="205">
        <f t="shared" si="49"/>
        <v>0.00001413527458</v>
      </c>
      <c r="M282" s="205">
        <f t="shared" si="49"/>
        <v>0.000009320180229</v>
      </c>
      <c r="N282" s="205">
        <f t="shared" si="49"/>
        <v>0.000008759364097</v>
      </c>
      <c r="O282" s="205">
        <f t="shared" si="49"/>
        <v>0.000009900114912</v>
      </c>
      <c r="P282" s="205">
        <f t="shared" si="49"/>
        <v>0.00005408693722</v>
      </c>
      <c r="Q282" s="205">
        <f t="shared" si="49"/>
        <v>0.00001234495393</v>
      </c>
      <c r="R282" s="205">
        <f t="shared" si="49"/>
        <v>0.00001223813355</v>
      </c>
      <c r="S282" s="205">
        <f t="shared" si="49"/>
        <v>0.00006519209939</v>
      </c>
      <c r="T282" s="205">
        <f t="shared" si="49"/>
        <v>0.00005420081688</v>
      </c>
      <c r="U282" s="205">
        <f t="shared" si="49"/>
        <v>0.00003927192828</v>
      </c>
    </row>
    <row r="283" ht="15.75" customHeight="1">
      <c r="A283" s="176" t="s">
        <v>56</v>
      </c>
      <c r="B283" s="205">
        <f t="shared" ref="B283:U283" si="50">B60/B$12</f>
        <v>0</v>
      </c>
      <c r="C283" s="205">
        <f t="shared" si="50"/>
        <v>0</v>
      </c>
      <c r="D283" s="205">
        <f t="shared" si="50"/>
        <v>0</v>
      </c>
      <c r="E283" s="205">
        <f t="shared" si="50"/>
        <v>0</v>
      </c>
      <c r="F283" s="205">
        <f t="shared" si="50"/>
        <v>0</v>
      </c>
      <c r="G283" s="205">
        <f t="shared" si="50"/>
        <v>0</v>
      </c>
      <c r="H283" s="205">
        <f t="shared" si="50"/>
        <v>0</v>
      </c>
      <c r="I283" s="205">
        <f t="shared" si="50"/>
        <v>0</v>
      </c>
      <c r="J283" s="205">
        <f t="shared" si="50"/>
        <v>0</v>
      </c>
      <c r="K283" s="205">
        <f t="shared" si="50"/>
        <v>0</v>
      </c>
      <c r="L283" s="205">
        <f t="shared" si="50"/>
        <v>0</v>
      </c>
      <c r="M283" s="205">
        <f t="shared" si="50"/>
        <v>0</v>
      </c>
      <c r="N283" s="205">
        <f t="shared" si="50"/>
        <v>0</v>
      </c>
      <c r="O283" s="205">
        <f t="shared" si="50"/>
        <v>0</v>
      </c>
      <c r="P283" s="205">
        <f t="shared" si="50"/>
        <v>0</v>
      </c>
      <c r="Q283" s="205">
        <f t="shared" si="50"/>
        <v>0</v>
      </c>
      <c r="R283" s="205">
        <f t="shared" si="50"/>
        <v>0</v>
      </c>
      <c r="S283" s="205">
        <f t="shared" si="50"/>
        <v>0</v>
      </c>
      <c r="T283" s="205">
        <f t="shared" si="50"/>
        <v>0.0000006339276828</v>
      </c>
      <c r="U283" s="205">
        <f t="shared" si="50"/>
        <v>0.0000002485565081</v>
      </c>
    </row>
    <row r="284" ht="15.75" customHeight="1">
      <c r="A284" s="176" t="s">
        <v>518</v>
      </c>
      <c r="B284" s="205">
        <f t="shared" ref="B284:U284" si="51">B61/B$12</f>
        <v>0</v>
      </c>
      <c r="C284" s="205">
        <f t="shared" si="51"/>
        <v>0</v>
      </c>
      <c r="D284" s="205">
        <f t="shared" si="51"/>
        <v>0</v>
      </c>
      <c r="E284" s="205">
        <f t="shared" si="51"/>
        <v>0</v>
      </c>
      <c r="F284" s="205">
        <f t="shared" si="51"/>
        <v>0</v>
      </c>
      <c r="G284" s="205">
        <f t="shared" si="51"/>
        <v>0</v>
      </c>
      <c r="H284" s="205">
        <f t="shared" si="51"/>
        <v>0</v>
      </c>
      <c r="I284" s="205">
        <f t="shared" si="51"/>
        <v>0</v>
      </c>
      <c r="J284" s="205">
        <f t="shared" si="51"/>
        <v>0</v>
      </c>
      <c r="K284" s="205">
        <f t="shared" si="51"/>
        <v>0</v>
      </c>
      <c r="L284" s="205">
        <f t="shared" si="51"/>
        <v>0</v>
      </c>
      <c r="M284" s="205">
        <f t="shared" si="51"/>
        <v>0</v>
      </c>
      <c r="N284" s="205">
        <f t="shared" si="51"/>
        <v>0</v>
      </c>
      <c r="O284" s="205">
        <f t="shared" si="51"/>
        <v>0</v>
      </c>
      <c r="P284" s="205">
        <f t="shared" si="51"/>
        <v>0</v>
      </c>
      <c r="Q284" s="205">
        <f t="shared" si="51"/>
        <v>0</v>
      </c>
      <c r="R284" s="205">
        <f t="shared" si="51"/>
        <v>0</v>
      </c>
      <c r="S284" s="205">
        <f t="shared" si="51"/>
        <v>0</v>
      </c>
      <c r="T284" s="205">
        <f t="shared" si="51"/>
        <v>0.000007290168352</v>
      </c>
      <c r="U284" s="205">
        <f t="shared" si="51"/>
        <v>0</v>
      </c>
    </row>
    <row r="285" ht="15.75" customHeight="1">
      <c r="A285" s="176" t="s">
        <v>123</v>
      </c>
      <c r="B285" s="205">
        <f t="shared" ref="B285:U285" si="52">B62/B$12</f>
        <v>0.0004292805778</v>
      </c>
      <c r="C285" s="205">
        <f t="shared" si="52"/>
        <v>0.0005397956823</v>
      </c>
      <c r="D285" s="205">
        <f t="shared" si="52"/>
        <v>0.0004643521582</v>
      </c>
      <c r="E285" s="205">
        <f t="shared" si="52"/>
        <v>0.0003243637097</v>
      </c>
      <c r="F285" s="205">
        <f t="shared" si="52"/>
        <v>0.0004539271806</v>
      </c>
      <c r="G285" s="205">
        <f t="shared" si="52"/>
        <v>0.0008124448964</v>
      </c>
      <c r="H285" s="205">
        <f t="shared" si="52"/>
        <v>0.001480241926</v>
      </c>
      <c r="I285" s="205">
        <f t="shared" si="52"/>
        <v>0.001538031511</v>
      </c>
      <c r="J285" s="205">
        <f t="shared" si="52"/>
        <v>0.00116277486</v>
      </c>
      <c r="K285" s="205">
        <f t="shared" si="52"/>
        <v>0.001336817423</v>
      </c>
      <c r="L285" s="205">
        <f t="shared" si="52"/>
        <v>0.001548990506</v>
      </c>
      <c r="M285" s="205">
        <f t="shared" si="52"/>
        <v>0.00213781634</v>
      </c>
      <c r="N285" s="205">
        <f t="shared" si="52"/>
        <v>0.002386589818</v>
      </c>
      <c r="O285" s="205">
        <f t="shared" si="52"/>
        <v>0.002676566782</v>
      </c>
      <c r="P285" s="205">
        <f t="shared" si="52"/>
        <v>0.002567735525</v>
      </c>
      <c r="Q285" s="205">
        <f t="shared" si="52"/>
        <v>0.004657040346</v>
      </c>
      <c r="R285" s="205">
        <f t="shared" si="52"/>
        <v>0.003269950329</v>
      </c>
      <c r="S285" s="205">
        <f t="shared" si="52"/>
        <v>0.001107847791</v>
      </c>
      <c r="T285" s="205">
        <f t="shared" si="52"/>
        <v>0.001801305511</v>
      </c>
      <c r="U285" s="205">
        <f t="shared" si="52"/>
        <v>0.002244962381</v>
      </c>
    </row>
    <row r="286" ht="15.75" customHeight="1">
      <c r="A286" s="176" t="s">
        <v>124</v>
      </c>
      <c r="B286" s="205">
        <f t="shared" ref="B286:U286" si="53">B63/B$12</f>
        <v>0.00007675016391</v>
      </c>
      <c r="C286" s="205">
        <f t="shared" si="53"/>
        <v>0.00008605438414</v>
      </c>
      <c r="D286" s="205">
        <f t="shared" si="53"/>
        <v>0.0001198653077</v>
      </c>
      <c r="E286" s="205">
        <f t="shared" si="53"/>
        <v>0.0002092669095</v>
      </c>
      <c r="F286" s="205">
        <f t="shared" si="53"/>
        <v>0.0002991972199</v>
      </c>
      <c r="G286" s="205">
        <f t="shared" si="53"/>
        <v>0.0001267828023</v>
      </c>
      <c r="H286" s="205">
        <f t="shared" si="53"/>
        <v>0.0002811312185</v>
      </c>
      <c r="I286" s="205">
        <f t="shared" si="53"/>
        <v>0.0001219463737</v>
      </c>
      <c r="J286" s="205">
        <f t="shared" si="53"/>
        <v>0.0001493194614</v>
      </c>
      <c r="K286" s="205">
        <f t="shared" si="53"/>
        <v>0.001722937018</v>
      </c>
      <c r="L286" s="205">
        <f t="shared" si="53"/>
        <v>0.0001313402596</v>
      </c>
      <c r="M286" s="205">
        <f t="shared" si="53"/>
        <v>0.0000996094262</v>
      </c>
      <c r="N286" s="205">
        <f t="shared" si="53"/>
        <v>0.0001111765443</v>
      </c>
      <c r="O286" s="205">
        <f t="shared" si="53"/>
        <v>0.00008202952356</v>
      </c>
      <c r="P286" s="205">
        <f t="shared" si="53"/>
        <v>0.0009306298786</v>
      </c>
      <c r="Q286" s="205">
        <f t="shared" si="53"/>
        <v>0.0007186259543</v>
      </c>
      <c r="R286" s="205">
        <f t="shared" si="53"/>
        <v>0.000735867127</v>
      </c>
      <c r="S286" s="205">
        <f t="shared" si="53"/>
        <v>0.0008500046805</v>
      </c>
      <c r="T286" s="205">
        <f t="shared" si="53"/>
        <v>0.0004605484616</v>
      </c>
      <c r="U286" s="205">
        <f t="shared" si="53"/>
        <v>0.000769530949</v>
      </c>
    </row>
    <row r="287" ht="15.75" customHeight="1">
      <c r="A287" s="176" t="s">
        <v>125</v>
      </c>
      <c r="B287" s="205">
        <f t="shared" ref="B287:U287" si="54">B64/B$12</f>
        <v>0</v>
      </c>
      <c r="C287" s="205">
        <f t="shared" si="54"/>
        <v>0</v>
      </c>
      <c r="D287" s="205">
        <f t="shared" si="54"/>
        <v>0</v>
      </c>
      <c r="E287" s="205">
        <f t="shared" si="54"/>
        <v>0</v>
      </c>
      <c r="F287" s="205">
        <f t="shared" si="54"/>
        <v>0</v>
      </c>
      <c r="G287" s="205">
        <f t="shared" si="54"/>
        <v>0</v>
      </c>
      <c r="H287" s="205">
        <f t="shared" si="54"/>
        <v>0</v>
      </c>
      <c r="I287" s="205">
        <f t="shared" si="54"/>
        <v>0</v>
      </c>
      <c r="J287" s="205">
        <f t="shared" si="54"/>
        <v>0</v>
      </c>
      <c r="K287" s="205">
        <f t="shared" si="54"/>
        <v>0</v>
      </c>
      <c r="L287" s="205">
        <f t="shared" si="54"/>
        <v>0</v>
      </c>
      <c r="M287" s="205">
        <f t="shared" si="54"/>
        <v>0</v>
      </c>
      <c r="N287" s="205">
        <f t="shared" si="54"/>
        <v>0</v>
      </c>
      <c r="O287" s="205">
        <f t="shared" si="54"/>
        <v>0</v>
      </c>
      <c r="P287" s="205">
        <f t="shared" si="54"/>
        <v>0</v>
      </c>
      <c r="Q287" s="205">
        <f t="shared" si="54"/>
        <v>0</v>
      </c>
      <c r="R287" s="205">
        <f t="shared" si="54"/>
        <v>0</v>
      </c>
      <c r="S287" s="205">
        <f t="shared" si="54"/>
        <v>0</v>
      </c>
      <c r="T287" s="205">
        <f t="shared" si="54"/>
        <v>0</v>
      </c>
      <c r="U287" s="205">
        <f t="shared" si="54"/>
        <v>0</v>
      </c>
    </row>
    <row r="288" ht="15.75" customHeight="1">
      <c r="A288" s="176" t="s">
        <v>126</v>
      </c>
      <c r="B288" s="205">
        <f t="shared" ref="B288:U288" si="55">B65/B$12</f>
        <v>0</v>
      </c>
      <c r="C288" s="205">
        <f t="shared" si="55"/>
        <v>0</v>
      </c>
      <c r="D288" s="205">
        <f t="shared" si="55"/>
        <v>0</v>
      </c>
      <c r="E288" s="205">
        <f t="shared" si="55"/>
        <v>0</v>
      </c>
      <c r="F288" s="205">
        <f t="shared" si="55"/>
        <v>0</v>
      </c>
      <c r="G288" s="205">
        <f t="shared" si="55"/>
        <v>0</v>
      </c>
      <c r="H288" s="205">
        <f t="shared" si="55"/>
        <v>0</v>
      </c>
      <c r="I288" s="205">
        <f t="shared" si="55"/>
        <v>0</v>
      </c>
      <c r="J288" s="205">
        <f t="shared" si="55"/>
        <v>0</v>
      </c>
      <c r="K288" s="205">
        <f t="shared" si="55"/>
        <v>0</v>
      </c>
      <c r="L288" s="205">
        <f t="shared" si="55"/>
        <v>0</v>
      </c>
      <c r="M288" s="205">
        <f t="shared" si="55"/>
        <v>0</v>
      </c>
      <c r="N288" s="205">
        <f t="shared" si="55"/>
        <v>0</v>
      </c>
      <c r="O288" s="205">
        <f t="shared" si="55"/>
        <v>0</v>
      </c>
      <c r="P288" s="205">
        <f t="shared" si="55"/>
        <v>0</v>
      </c>
      <c r="Q288" s="205">
        <f t="shared" si="55"/>
        <v>0</v>
      </c>
      <c r="R288" s="205">
        <f t="shared" si="55"/>
        <v>0</v>
      </c>
      <c r="S288" s="205">
        <f t="shared" si="55"/>
        <v>0</v>
      </c>
      <c r="T288" s="205">
        <f t="shared" si="55"/>
        <v>0</v>
      </c>
      <c r="U288" s="205">
        <f t="shared" si="55"/>
        <v>0</v>
      </c>
    </row>
    <row r="289" ht="15.75" customHeight="1">
      <c r="A289" s="176" t="s">
        <v>127</v>
      </c>
      <c r="B289" s="205">
        <f t="shared" ref="B289:U289" si="56">B66/B$12</f>
        <v>0</v>
      </c>
      <c r="C289" s="205">
        <f t="shared" si="56"/>
        <v>0</v>
      </c>
      <c r="D289" s="205">
        <f t="shared" si="56"/>
        <v>0</v>
      </c>
      <c r="E289" s="205">
        <f t="shared" si="56"/>
        <v>0</v>
      </c>
      <c r="F289" s="205">
        <f t="shared" si="56"/>
        <v>0</v>
      </c>
      <c r="G289" s="205">
        <f t="shared" si="56"/>
        <v>0</v>
      </c>
      <c r="H289" s="205">
        <f t="shared" si="56"/>
        <v>0</v>
      </c>
      <c r="I289" s="205">
        <f t="shared" si="56"/>
        <v>0</v>
      </c>
      <c r="J289" s="205">
        <f t="shared" si="56"/>
        <v>0</v>
      </c>
      <c r="K289" s="205">
        <f t="shared" si="56"/>
        <v>0</v>
      </c>
      <c r="L289" s="205">
        <f t="shared" si="56"/>
        <v>0</v>
      </c>
      <c r="M289" s="205">
        <f t="shared" si="56"/>
        <v>0</v>
      </c>
      <c r="N289" s="205">
        <f t="shared" si="56"/>
        <v>0</v>
      </c>
      <c r="O289" s="205">
        <f t="shared" si="56"/>
        <v>0</v>
      </c>
      <c r="P289" s="205">
        <f t="shared" si="56"/>
        <v>0</v>
      </c>
      <c r="Q289" s="205">
        <f t="shared" si="56"/>
        <v>0</v>
      </c>
      <c r="R289" s="205">
        <f t="shared" si="56"/>
        <v>0</v>
      </c>
      <c r="S289" s="205">
        <f t="shared" si="56"/>
        <v>0</v>
      </c>
      <c r="T289" s="205">
        <f t="shared" si="56"/>
        <v>0</v>
      </c>
      <c r="U289" s="205">
        <f t="shared" si="56"/>
        <v>0</v>
      </c>
    </row>
    <row r="290" ht="15.75" customHeight="1">
      <c r="A290" s="176" t="s">
        <v>128</v>
      </c>
      <c r="B290" s="205">
        <f t="shared" ref="B290:U290" si="57">B67/B$12</f>
        <v>0</v>
      </c>
      <c r="C290" s="205">
        <f t="shared" si="57"/>
        <v>0</v>
      </c>
      <c r="D290" s="205">
        <f t="shared" si="57"/>
        <v>0</v>
      </c>
      <c r="E290" s="205">
        <f t="shared" si="57"/>
        <v>0</v>
      </c>
      <c r="F290" s="205">
        <f t="shared" si="57"/>
        <v>0</v>
      </c>
      <c r="G290" s="205">
        <f t="shared" si="57"/>
        <v>0.000004527957225</v>
      </c>
      <c r="H290" s="205">
        <f t="shared" si="57"/>
        <v>0</v>
      </c>
      <c r="I290" s="205">
        <f t="shared" si="57"/>
        <v>0.00005343717501</v>
      </c>
      <c r="J290" s="205">
        <f t="shared" si="57"/>
        <v>0.00001311589864</v>
      </c>
      <c r="K290" s="205">
        <f t="shared" si="57"/>
        <v>0</v>
      </c>
      <c r="L290" s="205">
        <f t="shared" si="57"/>
        <v>0</v>
      </c>
      <c r="M290" s="205">
        <f t="shared" si="57"/>
        <v>0.00003320314207</v>
      </c>
      <c r="N290" s="205">
        <f t="shared" si="57"/>
        <v>0</v>
      </c>
      <c r="O290" s="205">
        <f t="shared" si="57"/>
        <v>0</v>
      </c>
      <c r="P290" s="205">
        <f t="shared" si="57"/>
        <v>0</v>
      </c>
      <c r="Q290" s="205">
        <f t="shared" si="57"/>
        <v>0</v>
      </c>
      <c r="R290" s="205">
        <f t="shared" si="57"/>
        <v>0</v>
      </c>
      <c r="S290" s="205">
        <f t="shared" si="57"/>
        <v>0</v>
      </c>
      <c r="T290" s="205">
        <f t="shared" si="57"/>
        <v>0</v>
      </c>
      <c r="U290" s="205">
        <f t="shared" si="57"/>
        <v>0</v>
      </c>
    </row>
    <row r="291" ht="15.75" customHeight="1">
      <c r="A291" s="176" t="s">
        <v>12</v>
      </c>
      <c r="B291" s="205">
        <f t="shared" ref="B291:U291" si="58">B68/B$12</f>
        <v>0</v>
      </c>
      <c r="C291" s="205">
        <f t="shared" si="58"/>
        <v>0.000003352768213</v>
      </c>
      <c r="D291" s="205">
        <f t="shared" si="58"/>
        <v>0.00002115270135</v>
      </c>
      <c r="E291" s="205">
        <f t="shared" si="58"/>
        <v>0.0000152194116</v>
      </c>
      <c r="F291" s="205">
        <f t="shared" si="58"/>
        <v>0.000003947192875</v>
      </c>
      <c r="G291" s="205">
        <f t="shared" si="58"/>
        <v>0.0002981983258</v>
      </c>
      <c r="H291" s="205">
        <f t="shared" si="58"/>
        <v>0.0001482154383</v>
      </c>
      <c r="I291" s="205">
        <f t="shared" si="58"/>
        <v>0.0004549010796</v>
      </c>
      <c r="J291" s="205">
        <f t="shared" si="58"/>
        <v>0.00007718201891</v>
      </c>
      <c r="K291" s="205">
        <f t="shared" si="58"/>
        <v>0.00006597561714</v>
      </c>
      <c r="L291" s="205">
        <f t="shared" si="58"/>
        <v>0.0001619666879</v>
      </c>
      <c r="M291" s="205">
        <f t="shared" si="58"/>
        <v>0.00004660090114</v>
      </c>
      <c r="N291" s="205">
        <f t="shared" si="58"/>
        <v>0.00001212835029</v>
      </c>
      <c r="O291" s="205">
        <f t="shared" si="58"/>
        <v>0.00003535755326</v>
      </c>
      <c r="P291" s="205">
        <f t="shared" si="58"/>
        <v>0.000001115194582</v>
      </c>
      <c r="Q291" s="205">
        <f t="shared" si="58"/>
        <v>0.0001036227951</v>
      </c>
      <c r="R291" s="205">
        <f t="shared" si="58"/>
        <v>0</v>
      </c>
      <c r="S291" s="205">
        <f t="shared" si="58"/>
        <v>0.000005014776876</v>
      </c>
      <c r="T291" s="205">
        <f t="shared" si="58"/>
        <v>0.000009191951401</v>
      </c>
      <c r="U291" s="205">
        <f t="shared" si="58"/>
        <v>0.000002982678097</v>
      </c>
    </row>
    <row r="292" ht="15.75" customHeight="1">
      <c r="A292" s="176" t="s">
        <v>129</v>
      </c>
      <c r="B292" s="205">
        <f t="shared" ref="B292:U292" si="59">B69/B$12</f>
        <v>0</v>
      </c>
      <c r="C292" s="205">
        <f t="shared" si="59"/>
        <v>0</v>
      </c>
      <c r="D292" s="205">
        <f t="shared" si="59"/>
        <v>0</v>
      </c>
      <c r="E292" s="205">
        <f t="shared" si="59"/>
        <v>0</v>
      </c>
      <c r="F292" s="205">
        <f t="shared" si="59"/>
        <v>0</v>
      </c>
      <c r="G292" s="205">
        <f t="shared" si="59"/>
        <v>0.000004527957225</v>
      </c>
      <c r="H292" s="205">
        <f t="shared" si="59"/>
        <v>0</v>
      </c>
      <c r="I292" s="205">
        <f t="shared" si="59"/>
        <v>0.000003425459937</v>
      </c>
      <c r="J292" s="205">
        <f t="shared" si="59"/>
        <v>0</v>
      </c>
      <c r="K292" s="205">
        <f t="shared" si="59"/>
        <v>0</v>
      </c>
      <c r="L292" s="205">
        <f t="shared" si="59"/>
        <v>0</v>
      </c>
      <c r="M292" s="205">
        <f t="shared" si="59"/>
        <v>0</v>
      </c>
      <c r="N292" s="205">
        <f t="shared" si="59"/>
        <v>0</v>
      </c>
      <c r="O292" s="205">
        <f t="shared" si="59"/>
        <v>0</v>
      </c>
      <c r="P292" s="205">
        <f t="shared" si="59"/>
        <v>0</v>
      </c>
      <c r="Q292" s="205">
        <f t="shared" si="59"/>
        <v>0</v>
      </c>
      <c r="R292" s="205">
        <f t="shared" si="59"/>
        <v>0</v>
      </c>
      <c r="S292" s="205">
        <f t="shared" si="59"/>
        <v>0.00001755171907</v>
      </c>
      <c r="T292" s="205">
        <f t="shared" si="59"/>
        <v>0</v>
      </c>
      <c r="U292" s="205">
        <f t="shared" si="59"/>
        <v>0</v>
      </c>
    </row>
    <row r="293" ht="15.75" customHeight="1">
      <c r="A293" s="176" t="s">
        <v>130</v>
      </c>
      <c r="B293" s="205">
        <f t="shared" ref="B293:U293" si="60">B70/B$12</f>
        <v>0</v>
      </c>
      <c r="C293" s="205">
        <f t="shared" si="60"/>
        <v>0</v>
      </c>
      <c r="D293" s="205">
        <f t="shared" si="60"/>
        <v>0</v>
      </c>
      <c r="E293" s="205">
        <f t="shared" si="60"/>
        <v>0</v>
      </c>
      <c r="F293" s="205">
        <f t="shared" si="60"/>
        <v>0</v>
      </c>
      <c r="G293" s="205">
        <f t="shared" si="60"/>
        <v>0</v>
      </c>
      <c r="H293" s="205">
        <f t="shared" si="60"/>
        <v>0</v>
      </c>
      <c r="I293" s="205">
        <f t="shared" si="60"/>
        <v>0</v>
      </c>
      <c r="J293" s="205">
        <f t="shared" si="60"/>
        <v>0</v>
      </c>
      <c r="K293" s="205">
        <f t="shared" si="60"/>
        <v>0</v>
      </c>
      <c r="L293" s="205">
        <f t="shared" si="60"/>
        <v>0</v>
      </c>
      <c r="M293" s="205">
        <f t="shared" si="60"/>
        <v>0</v>
      </c>
      <c r="N293" s="205">
        <f t="shared" si="60"/>
        <v>0</v>
      </c>
      <c r="O293" s="205">
        <f t="shared" si="60"/>
        <v>0</v>
      </c>
      <c r="P293" s="205">
        <f t="shared" si="60"/>
        <v>0</v>
      </c>
      <c r="Q293" s="205">
        <f t="shared" si="60"/>
        <v>0</v>
      </c>
      <c r="R293" s="205">
        <f t="shared" si="60"/>
        <v>0</v>
      </c>
      <c r="S293" s="205">
        <f t="shared" si="60"/>
        <v>0</v>
      </c>
      <c r="T293" s="205">
        <f t="shared" si="60"/>
        <v>0</v>
      </c>
      <c r="U293" s="205">
        <f t="shared" si="60"/>
        <v>0.0007871784611</v>
      </c>
    </row>
    <row r="294" ht="15.75" customHeight="1">
      <c r="A294" s="176" t="s">
        <v>131</v>
      </c>
      <c r="B294" s="205">
        <f t="shared" ref="B294:U294" si="61">B71/B$12</f>
        <v>0</v>
      </c>
      <c r="C294" s="205">
        <f t="shared" si="61"/>
        <v>0</v>
      </c>
      <c r="D294" s="205">
        <f t="shared" si="61"/>
        <v>0</v>
      </c>
      <c r="E294" s="205">
        <f t="shared" si="61"/>
        <v>0</v>
      </c>
      <c r="F294" s="205">
        <f t="shared" si="61"/>
        <v>0</v>
      </c>
      <c r="G294" s="205">
        <f t="shared" si="61"/>
        <v>0</v>
      </c>
      <c r="H294" s="205">
        <f t="shared" si="61"/>
        <v>0</v>
      </c>
      <c r="I294" s="205">
        <f t="shared" si="61"/>
        <v>0</v>
      </c>
      <c r="J294" s="205">
        <f t="shared" si="61"/>
        <v>0</v>
      </c>
      <c r="K294" s="205">
        <f t="shared" si="61"/>
        <v>0</v>
      </c>
      <c r="L294" s="205">
        <f t="shared" si="61"/>
        <v>0</v>
      </c>
      <c r="M294" s="205">
        <f t="shared" si="61"/>
        <v>0</v>
      </c>
      <c r="N294" s="205">
        <f t="shared" si="61"/>
        <v>0</v>
      </c>
      <c r="O294" s="205">
        <f t="shared" si="61"/>
        <v>0</v>
      </c>
      <c r="P294" s="205">
        <f t="shared" si="61"/>
        <v>0</v>
      </c>
      <c r="Q294" s="205">
        <f t="shared" si="61"/>
        <v>0</v>
      </c>
      <c r="R294" s="205">
        <f t="shared" si="61"/>
        <v>0</v>
      </c>
      <c r="S294" s="205">
        <f t="shared" si="61"/>
        <v>0</v>
      </c>
      <c r="T294" s="205">
        <f t="shared" si="61"/>
        <v>0</v>
      </c>
      <c r="U294" s="205">
        <f t="shared" si="61"/>
        <v>0</v>
      </c>
    </row>
    <row r="295" ht="15.75" customHeight="1">
      <c r="A295" s="176" t="s">
        <v>132</v>
      </c>
      <c r="B295" s="205">
        <f t="shared" ref="B295:U295" si="62">B72/B$12</f>
        <v>0</v>
      </c>
      <c r="C295" s="205">
        <f t="shared" si="62"/>
        <v>0</v>
      </c>
      <c r="D295" s="205">
        <f t="shared" si="62"/>
        <v>0</v>
      </c>
      <c r="E295" s="205">
        <f t="shared" si="62"/>
        <v>0</v>
      </c>
      <c r="F295" s="205">
        <f t="shared" si="62"/>
        <v>0</v>
      </c>
      <c r="G295" s="205">
        <f t="shared" si="62"/>
        <v>0.000001293702064</v>
      </c>
      <c r="H295" s="205">
        <f t="shared" si="62"/>
        <v>0</v>
      </c>
      <c r="I295" s="205">
        <f t="shared" si="62"/>
        <v>0.00002534840353</v>
      </c>
      <c r="J295" s="205">
        <f t="shared" si="62"/>
        <v>0.00000151337292</v>
      </c>
      <c r="K295" s="205">
        <f t="shared" si="62"/>
        <v>0.0000005407837471</v>
      </c>
      <c r="L295" s="205">
        <f t="shared" si="62"/>
        <v>0.0000005889697741</v>
      </c>
      <c r="M295" s="205">
        <f t="shared" si="62"/>
        <v>0.00006349372781</v>
      </c>
      <c r="N295" s="205">
        <f t="shared" si="62"/>
        <v>0.00008152946583</v>
      </c>
      <c r="O295" s="205">
        <f t="shared" si="62"/>
        <v>0</v>
      </c>
      <c r="P295" s="205">
        <f t="shared" si="62"/>
        <v>0</v>
      </c>
      <c r="Q295" s="205">
        <f t="shared" si="62"/>
        <v>0</v>
      </c>
      <c r="R295" s="205">
        <f t="shared" si="62"/>
        <v>0.0000007895570033</v>
      </c>
      <c r="S295" s="205">
        <f t="shared" si="62"/>
        <v>0</v>
      </c>
      <c r="T295" s="205">
        <f t="shared" si="62"/>
        <v>0</v>
      </c>
      <c r="U295" s="205">
        <f t="shared" si="62"/>
        <v>0</v>
      </c>
    </row>
    <row r="296" ht="15.75" customHeight="1">
      <c r="A296" s="176" t="s">
        <v>75</v>
      </c>
      <c r="B296" s="205">
        <f t="shared" ref="B296:U296" si="63">B73/B$12</f>
        <v>0</v>
      </c>
      <c r="C296" s="205">
        <f t="shared" si="63"/>
        <v>0</v>
      </c>
      <c r="D296" s="205">
        <f t="shared" si="63"/>
        <v>0</v>
      </c>
      <c r="E296" s="205">
        <f t="shared" si="63"/>
        <v>0</v>
      </c>
      <c r="F296" s="205">
        <f t="shared" si="63"/>
        <v>0</v>
      </c>
      <c r="G296" s="205">
        <f t="shared" si="63"/>
        <v>0</v>
      </c>
      <c r="H296" s="205">
        <f t="shared" si="63"/>
        <v>0</v>
      </c>
      <c r="I296" s="205">
        <f t="shared" si="63"/>
        <v>0</v>
      </c>
      <c r="J296" s="205">
        <f t="shared" si="63"/>
        <v>0</v>
      </c>
      <c r="K296" s="205">
        <f t="shared" si="63"/>
        <v>0</v>
      </c>
      <c r="L296" s="205">
        <f t="shared" si="63"/>
        <v>0</v>
      </c>
      <c r="M296" s="205">
        <f t="shared" si="63"/>
        <v>0</v>
      </c>
      <c r="N296" s="205">
        <f t="shared" si="63"/>
        <v>0</v>
      </c>
      <c r="O296" s="205">
        <f t="shared" si="63"/>
        <v>0</v>
      </c>
      <c r="P296" s="205">
        <f t="shared" si="63"/>
        <v>0</v>
      </c>
      <c r="Q296" s="205">
        <f t="shared" si="63"/>
        <v>0</v>
      </c>
      <c r="R296" s="205">
        <f t="shared" si="63"/>
        <v>0</v>
      </c>
      <c r="S296" s="205">
        <f t="shared" si="63"/>
        <v>0</v>
      </c>
      <c r="T296" s="205">
        <f t="shared" si="63"/>
        <v>0</v>
      </c>
      <c r="U296" s="205">
        <f t="shared" si="63"/>
        <v>0</v>
      </c>
    </row>
    <row r="297" ht="15.75" customHeight="1">
      <c r="A297" s="176" t="s">
        <v>13</v>
      </c>
      <c r="B297" s="205">
        <f t="shared" ref="B297:U297" si="64">B74/B$12</f>
        <v>0.3597371242</v>
      </c>
      <c r="C297" s="205">
        <f t="shared" si="64"/>
        <v>0.3426830863</v>
      </c>
      <c r="D297" s="205">
        <f t="shared" si="64"/>
        <v>0.3228496516</v>
      </c>
      <c r="E297" s="205">
        <f t="shared" si="64"/>
        <v>0.3141600454</v>
      </c>
      <c r="F297" s="205">
        <f t="shared" si="64"/>
        <v>0.2816337905</v>
      </c>
      <c r="G297" s="205">
        <f t="shared" si="64"/>
        <v>0.2936697217</v>
      </c>
      <c r="H297" s="205">
        <f t="shared" si="64"/>
        <v>0.2803318113</v>
      </c>
      <c r="I297" s="205">
        <f t="shared" si="64"/>
        <v>0.270194114</v>
      </c>
      <c r="J297" s="205">
        <f t="shared" si="64"/>
        <v>0.2657281064</v>
      </c>
      <c r="K297" s="205">
        <f t="shared" si="64"/>
        <v>0.241190092</v>
      </c>
      <c r="L297" s="205">
        <f t="shared" si="64"/>
        <v>0.2517203807</v>
      </c>
      <c r="M297" s="205">
        <f t="shared" si="64"/>
        <v>0.2510390545</v>
      </c>
      <c r="N297" s="205">
        <f t="shared" si="64"/>
        <v>0.2394001587</v>
      </c>
      <c r="O297" s="205">
        <f t="shared" si="64"/>
        <v>0.2714385221</v>
      </c>
      <c r="P297" s="205">
        <f t="shared" si="64"/>
        <v>0.2666034351</v>
      </c>
      <c r="Q297" s="205">
        <f t="shared" si="64"/>
        <v>0.2955864545</v>
      </c>
      <c r="R297" s="205">
        <f t="shared" si="64"/>
        <v>0.2397359563</v>
      </c>
      <c r="S297" s="205">
        <f t="shared" si="64"/>
        <v>0.2025067198</v>
      </c>
      <c r="T297" s="205">
        <f t="shared" si="64"/>
        <v>0.192359333</v>
      </c>
      <c r="U297" s="205">
        <f t="shared" si="64"/>
        <v>0.1722670591</v>
      </c>
    </row>
    <row r="298" ht="15.75" customHeight="1">
      <c r="A298" s="176" t="s">
        <v>519</v>
      </c>
      <c r="B298" s="205">
        <f t="shared" ref="B298:U298" si="65">B75/B$12</f>
        <v>0</v>
      </c>
      <c r="C298" s="205">
        <f t="shared" si="65"/>
        <v>0</v>
      </c>
      <c r="D298" s="205">
        <f t="shared" si="65"/>
        <v>0</v>
      </c>
      <c r="E298" s="205">
        <f t="shared" si="65"/>
        <v>0</v>
      </c>
      <c r="F298" s="205">
        <f t="shared" si="65"/>
        <v>0</v>
      </c>
      <c r="G298" s="205">
        <f t="shared" si="65"/>
        <v>0</v>
      </c>
      <c r="H298" s="205">
        <f t="shared" si="65"/>
        <v>0</v>
      </c>
      <c r="I298" s="205">
        <f t="shared" si="65"/>
        <v>0</v>
      </c>
      <c r="J298" s="205">
        <f t="shared" si="65"/>
        <v>0.00004792347579</v>
      </c>
      <c r="K298" s="205">
        <f t="shared" si="65"/>
        <v>0</v>
      </c>
      <c r="L298" s="205">
        <f t="shared" si="65"/>
        <v>0.00001531321413</v>
      </c>
      <c r="M298" s="205">
        <f t="shared" si="65"/>
        <v>0</v>
      </c>
      <c r="N298" s="205">
        <f t="shared" si="65"/>
        <v>0.000002021391715</v>
      </c>
      <c r="O298" s="205">
        <f t="shared" si="65"/>
        <v>0</v>
      </c>
      <c r="P298" s="205">
        <f t="shared" si="65"/>
        <v>0</v>
      </c>
      <c r="Q298" s="205">
        <f t="shared" si="65"/>
        <v>0</v>
      </c>
      <c r="R298" s="205">
        <f t="shared" si="65"/>
        <v>0</v>
      </c>
      <c r="S298" s="205">
        <f t="shared" si="65"/>
        <v>0</v>
      </c>
      <c r="T298" s="205">
        <f t="shared" si="65"/>
        <v>0</v>
      </c>
      <c r="U298" s="205">
        <f t="shared" si="65"/>
        <v>0.0000004971130162</v>
      </c>
    </row>
    <row r="299" ht="15.75" customHeight="1">
      <c r="A299" s="176" t="s">
        <v>133</v>
      </c>
      <c r="B299" s="205">
        <f t="shared" ref="B299:U299" si="66">B76/B$12</f>
        <v>0</v>
      </c>
      <c r="C299" s="205">
        <f t="shared" si="66"/>
        <v>0</v>
      </c>
      <c r="D299" s="205">
        <f t="shared" si="66"/>
        <v>0</v>
      </c>
      <c r="E299" s="205">
        <f t="shared" si="66"/>
        <v>0.00001046334547</v>
      </c>
      <c r="F299" s="205">
        <f t="shared" si="66"/>
        <v>0</v>
      </c>
      <c r="G299" s="205">
        <f t="shared" si="66"/>
        <v>0</v>
      </c>
      <c r="H299" s="205">
        <f t="shared" si="66"/>
        <v>0</v>
      </c>
      <c r="I299" s="205">
        <f t="shared" si="66"/>
        <v>0.00001370183975</v>
      </c>
      <c r="J299" s="205">
        <f t="shared" si="66"/>
        <v>0</v>
      </c>
      <c r="K299" s="205">
        <f t="shared" si="66"/>
        <v>0</v>
      </c>
      <c r="L299" s="205">
        <f t="shared" si="66"/>
        <v>0.000002355879096</v>
      </c>
      <c r="M299" s="205">
        <f t="shared" si="66"/>
        <v>0</v>
      </c>
      <c r="N299" s="205">
        <f t="shared" si="66"/>
        <v>0</v>
      </c>
      <c r="O299" s="205">
        <f t="shared" si="66"/>
        <v>0</v>
      </c>
      <c r="P299" s="205">
        <f t="shared" si="66"/>
        <v>0</v>
      </c>
      <c r="Q299" s="205">
        <f t="shared" si="66"/>
        <v>0</v>
      </c>
      <c r="R299" s="205">
        <f t="shared" si="66"/>
        <v>0</v>
      </c>
      <c r="S299" s="205">
        <f t="shared" si="66"/>
        <v>0</v>
      </c>
      <c r="T299" s="205">
        <f t="shared" si="66"/>
        <v>0</v>
      </c>
      <c r="U299" s="205">
        <f t="shared" si="66"/>
        <v>0.0000007456695242</v>
      </c>
    </row>
    <row r="300" ht="15.75" customHeight="1">
      <c r="A300" s="176" t="s">
        <v>520</v>
      </c>
      <c r="B300" s="205">
        <f t="shared" ref="B300:U300" si="67">B77/B$12</f>
        <v>0</v>
      </c>
      <c r="C300" s="205">
        <f t="shared" si="67"/>
        <v>0</v>
      </c>
      <c r="D300" s="205">
        <f t="shared" si="67"/>
        <v>0</v>
      </c>
      <c r="E300" s="205">
        <f t="shared" si="67"/>
        <v>0</v>
      </c>
      <c r="F300" s="205">
        <f t="shared" si="67"/>
        <v>0</v>
      </c>
      <c r="G300" s="205">
        <f t="shared" si="67"/>
        <v>0</v>
      </c>
      <c r="H300" s="205">
        <f t="shared" si="67"/>
        <v>0</v>
      </c>
      <c r="I300" s="205">
        <f t="shared" si="67"/>
        <v>0</v>
      </c>
      <c r="J300" s="205">
        <f t="shared" si="67"/>
        <v>0</v>
      </c>
      <c r="K300" s="205">
        <f t="shared" si="67"/>
        <v>0</v>
      </c>
      <c r="L300" s="205">
        <f t="shared" si="67"/>
        <v>0</v>
      </c>
      <c r="M300" s="205">
        <f t="shared" si="67"/>
        <v>0</v>
      </c>
      <c r="N300" s="205">
        <f t="shared" si="67"/>
        <v>0</v>
      </c>
      <c r="O300" s="205">
        <f t="shared" si="67"/>
        <v>0</v>
      </c>
      <c r="P300" s="205">
        <f t="shared" si="67"/>
        <v>0</v>
      </c>
      <c r="Q300" s="205">
        <f t="shared" si="67"/>
        <v>0</v>
      </c>
      <c r="R300" s="205">
        <f t="shared" si="67"/>
        <v>0</v>
      </c>
      <c r="S300" s="205">
        <f t="shared" si="67"/>
        <v>0</v>
      </c>
      <c r="T300" s="205">
        <f t="shared" si="67"/>
        <v>0</v>
      </c>
      <c r="U300" s="205">
        <f t="shared" si="67"/>
        <v>0</v>
      </c>
    </row>
    <row r="301" ht="15.75" customHeight="1">
      <c r="A301" s="176" t="s">
        <v>134</v>
      </c>
      <c r="B301" s="205">
        <f t="shared" ref="B301:U301" si="68">B78/B$12</f>
        <v>0</v>
      </c>
      <c r="C301" s="205">
        <f t="shared" si="68"/>
        <v>0</v>
      </c>
      <c r="D301" s="205">
        <f t="shared" si="68"/>
        <v>0</v>
      </c>
      <c r="E301" s="205">
        <f t="shared" si="68"/>
        <v>0</v>
      </c>
      <c r="F301" s="205">
        <f t="shared" si="68"/>
        <v>0</v>
      </c>
      <c r="G301" s="205">
        <f t="shared" si="68"/>
        <v>0</v>
      </c>
      <c r="H301" s="205">
        <f t="shared" si="68"/>
        <v>0</v>
      </c>
      <c r="I301" s="205">
        <f t="shared" si="68"/>
        <v>0</v>
      </c>
      <c r="J301" s="205">
        <f t="shared" si="68"/>
        <v>0</v>
      </c>
      <c r="K301" s="205">
        <f t="shared" si="68"/>
        <v>0</v>
      </c>
      <c r="L301" s="205">
        <f t="shared" si="68"/>
        <v>0</v>
      </c>
      <c r="M301" s="205">
        <f t="shared" si="68"/>
        <v>0</v>
      </c>
      <c r="N301" s="205">
        <f t="shared" si="68"/>
        <v>0</v>
      </c>
      <c r="O301" s="205">
        <f t="shared" si="68"/>
        <v>0.000006364359586</v>
      </c>
      <c r="P301" s="205">
        <f t="shared" si="68"/>
        <v>0</v>
      </c>
      <c r="Q301" s="205">
        <f t="shared" si="68"/>
        <v>0</v>
      </c>
      <c r="R301" s="205">
        <f t="shared" si="68"/>
        <v>0</v>
      </c>
      <c r="S301" s="205">
        <f t="shared" si="68"/>
        <v>0</v>
      </c>
      <c r="T301" s="205">
        <f t="shared" si="68"/>
        <v>0</v>
      </c>
      <c r="U301" s="205">
        <f t="shared" si="68"/>
        <v>0</v>
      </c>
    </row>
    <row r="302" ht="15.75" customHeight="1">
      <c r="A302" s="176" t="s">
        <v>135</v>
      </c>
      <c r="B302" s="205">
        <f t="shared" ref="B302:U302" si="69">B79/B$12</f>
        <v>0</v>
      </c>
      <c r="C302" s="205">
        <f t="shared" si="69"/>
        <v>0</v>
      </c>
      <c r="D302" s="205">
        <f t="shared" si="69"/>
        <v>0</v>
      </c>
      <c r="E302" s="205">
        <f t="shared" si="69"/>
        <v>0</v>
      </c>
      <c r="F302" s="205">
        <f t="shared" si="69"/>
        <v>0</v>
      </c>
      <c r="G302" s="205">
        <f t="shared" si="69"/>
        <v>0</v>
      </c>
      <c r="H302" s="205">
        <f t="shared" si="69"/>
        <v>0.00001816834405</v>
      </c>
      <c r="I302" s="205">
        <f t="shared" si="69"/>
        <v>0</v>
      </c>
      <c r="J302" s="205">
        <f t="shared" si="69"/>
        <v>0</v>
      </c>
      <c r="K302" s="205">
        <f t="shared" si="69"/>
        <v>0</v>
      </c>
      <c r="L302" s="205">
        <f t="shared" si="69"/>
        <v>0</v>
      </c>
      <c r="M302" s="205">
        <f t="shared" si="69"/>
        <v>0</v>
      </c>
      <c r="N302" s="205">
        <f t="shared" si="69"/>
        <v>0</v>
      </c>
      <c r="O302" s="205">
        <f t="shared" si="69"/>
        <v>0</v>
      </c>
      <c r="P302" s="205">
        <f t="shared" si="69"/>
        <v>0</v>
      </c>
      <c r="Q302" s="205">
        <f t="shared" si="69"/>
        <v>0</v>
      </c>
      <c r="R302" s="205">
        <f t="shared" si="69"/>
        <v>0</v>
      </c>
      <c r="S302" s="205">
        <f t="shared" si="69"/>
        <v>0</v>
      </c>
      <c r="T302" s="205">
        <f t="shared" si="69"/>
        <v>0</v>
      </c>
      <c r="U302" s="205">
        <f t="shared" si="69"/>
        <v>0</v>
      </c>
    </row>
    <row r="303" ht="15.75" customHeight="1">
      <c r="A303" s="176" t="s">
        <v>14</v>
      </c>
      <c r="B303" s="205">
        <f t="shared" ref="B303:U303" si="70">B80/B$12</f>
        <v>0</v>
      </c>
      <c r="C303" s="205">
        <f t="shared" si="70"/>
        <v>0</v>
      </c>
      <c r="D303" s="205">
        <f t="shared" si="70"/>
        <v>0</v>
      </c>
      <c r="E303" s="205">
        <f t="shared" si="70"/>
        <v>0</v>
      </c>
      <c r="F303" s="205">
        <f t="shared" si="70"/>
        <v>0</v>
      </c>
      <c r="G303" s="205">
        <f t="shared" si="70"/>
        <v>0</v>
      </c>
      <c r="H303" s="205">
        <f t="shared" si="70"/>
        <v>0</v>
      </c>
      <c r="I303" s="205">
        <f t="shared" si="70"/>
        <v>0</v>
      </c>
      <c r="J303" s="205">
        <f t="shared" si="70"/>
        <v>0</v>
      </c>
      <c r="K303" s="205">
        <f t="shared" si="70"/>
        <v>0</v>
      </c>
      <c r="L303" s="205">
        <f t="shared" si="70"/>
        <v>0</v>
      </c>
      <c r="M303" s="205">
        <f t="shared" si="70"/>
        <v>0</v>
      </c>
      <c r="N303" s="205">
        <f t="shared" si="70"/>
        <v>0</v>
      </c>
      <c r="O303" s="205">
        <f t="shared" si="70"/>
        <v>0</v>
      </c>
      <c r="P303" s="205">
        <f t="shared" si="70"/>
        <v>0</v>
      </c>
      <c r="Q303" s="205">
        <f t="shared" si="70"/>
        <v>0</v>
      </c>
      <c r="R303" s="205">
        <f t="shared" si="70"/>
        <v>0.0000007895570033</v>
      </c>
      <c r="S303" s="205">
        <f t="shared" si="70"/>
        <v>0.000008775859533</v>
      </c>
      <c r="T303" s="205">
        <f t="shared" si="70"/>
        <v>0.000002852674573</v>
      </c>
      <c r="U303" s="205">
        <f t="shared" si="70"/>
        <v>0.0000002485565081</v>
      </c>
    </row>
    <row r="304" ht="15.75" customHeight="1">
      <c r="A304" s="176" t="s">
        <v>136</v>
      </c>
      <c r="B304" s="205">
        <f t="shared" ref="B304:U304" si="71">B81/B$12</f>
        <v>0</v>
      </c>
      <c r="C304" s="205">
        <f t="shared" si="71"/>
        <v>0</v>
      </c>
      <c r="D304" s="205">
        <f t="shared" si="71"/>
        <v>0</v>
      </c>
      <c r="E304" s="205">
        <f t="shared" si="71"/>
        <v>0</v>
      </c>
      <c r="F304" s="205">
        <f t="shared" si="71"/>
        <v>0</v>
      </c>
      <c r="G304" s="205">
        <f t="shared" si="71"/>
        <v>0</v>
      </c>
      <c r="H304" s="205">
        <f t="shared" si="71"/>
        <v>0</v>
      </c>
      <c r="I304" s="205">
        <f t="shared" si="71"/>
        <v>0</v>
      </c>
      <c r="J304" s="205">
        <f t="shared" si="71"/>
        <v>0.0000005044576399</v>
      </c>
      <c r="K304" s="205">
        <f t="shared" si="71"/>
        <v>0.000004326269977</v>
      </c>
      <c r="L304" s="205">
        <f t="shared" si="71"/>
        <v>0.000001177939548</v>
      </c>
      <c r="M304" s="205">
        <f t="shared" si="71"/>
        <v>0</v>
      </c>
      <c r="N304" s="205">
        <f t="shared" si="71"/>
        <v>0</v>
      </c>
      <c r="O304" s="205">
        <f t="shared" si="71"/>
        <v>0</v>
      </c>
      <c r="P304" s="205">
        <f t="shared" si="71"/>
        <v>0</v>
      </c>
      <c r="Q304" s="205">
        <f t="shared" si="71"/>
        <v>0.0000007481790258</v>
      </c>
      <c r="R304" s="205">
        <f t="shared" si="71"/>
        <v>0</v>
      </c>
      <c r="S304" s="205">
        <f t="shared" si="71"/>
        <v>0.00001002955375</v>
      </c>
      <c r="T304" s="205">
        <f t="shared" si="71"/>
        <v>0.000002535710731</v>
      </c>
      <c r="U304" s="205">
        <f t="shared" si="71"/>
        <v>0.0000246070943</v>
      </c>
    </row>
    <row r="305" ht="15.75" customHeight="1">
      <c r="A305" s="176" t="s">
        <v>521</v>
      </c>
      <c r="B305" s="205">
        <f t="shared" ref="B305:U305" si="72">B82/B$12</f>
        <v>0</v>
      </c>
      <c r="C305" s="205">
        <f t="shared" si="72"/>
        <v>0</v>
      </c>
      <c r="D305" s="205">
        <f t="shared" si="72"/>
        <v>0</v>
      </c>
      <c r="E305" s="205">
        <f t="shared" si="72"/>
        <v>0</v>
      </c>
      <c r="F305" s="205">
        <f t="shared" si="72"/>
        <v>0</v>
      </c>
      <c r="G305" s="205">
        <f t="shared" si="72"/>
        <v>0</v>
      </c>
      <c r="H305" s="205">
        <f t="shared" si="72"/>
        <v>0</v>
      </c>
      <c r="I305" s="205">
        <f t="shared" si="72"/>
        <v>0</v>
      </c>
      <c r="J305" s="205">
        <f t="shared" si="72"/>
        <v>0</v>
      </c>
      <c r="K305" s="205">
        <f t="shared" si="72"/>
        <v>0</v>
      </c>
      <c r="L305" s="205">
        <f t="shared" si="72"/>
        <v>0</v>
      </c>
      <c r="M305" s="205">
        <f t="shared" si="72"/>
        <v>0</v>
      </c>
      <c r="N305" s="205">
        <f t="shared" si="72"/>
        <v>0</v>
      </c>
      <c r="O305" s="205">
        <f t="shared" si="72"/>
        <v>0</v>
      </c>
      <c r="P305" s="205">
        <f t="shared" si="72"/>
        <v>0</v>
      </c>
      <c r="Q305" s="205">
        <f t="shared" si="72"/>
        <v>0</v>
      </c>
      <c r="R305" s="205">
        <f t="shared" si="72"/>
        <v>0</v>
      </c>
      <c r="S305" s="205">
        <f t="shared" si="72"/>
        <v>0</v>
      </c>
      <c r="T305" s="205">
        <f t="shared" si="72"/>
        <v>0</v>
      </c>
      <c r="U305" s="205">
        <f t="shared" si="72"/>
        <v>0</v>
      </c>
    </row>
    <row r="306" ht="15.75" customHeight="1">
      <c r="A306" s="176" t="s">
        <v>522</v>
      </c>
      <c r="B306" s="205">
        <f t="shared" ref="B306:U306" si="73">B83/B$12</f>
        <v>0</v>
      </c>
      <c r="C306" s="205">
        <f t="shared" si="73"/>
        <v>0</v>
      </c>
      <c r="D306" s="205">
        <f t="shared" si="73"/>
        <v>0</v>
      </c>
      <c r="E306" s="205">
        <f t="shared" si="73"/>
        <v>0</v>
      </c>
      <c r="F306" s="205">
        <f t="shared" si="73"/>
        <v>0</v>
      </c>
      <c r="G306" s="205">
        <f t="shared" si="73"/>
        <v>0</v>
      </c>
      <c r="H306" s="205">
        <f t="shared" si="73"/>
        <v>0</v>
      </c>
      <c r="I306" s="205">
        <f t="shared" si="73"/>
        <v>0</v>
      </c>
      <c r="J306" s="205">
        <f t="shared" si="73"/>
        <v>0</v>
      </c>
      <c r="K306" s="205">
        <f t="shared" si="73"/>
        <v>0</v>
      </c>
      <c r="L306" s="205">
        <f t="shared" si="73"/>
        <v>0</v>
      </c>
      <c r="M306" s="205">
        <f t="shared" si="73"/>
        <v>0</v>
      </c>
      <c r="N306" s="205">
        <f t="shared" si="73"/>
        <v>0</v>
      </c>
      <c r="O306" s="205">
        <f t="shared" si="73"/>
        <v>0</v>
      </c>
      <c r="P306" s="205">
        <f t="shared" si="73"/>
        <v>0</v>
      </c>
      <c r="Q306" s="205">
        <f t="shared" si="73"/>
        <v>0</v>
      </c>
      <c r="R306" s="205">
        <f t="shared" si="73"/>
        <v>0</v>
      </c>
      <c r="S306" s="205">
        <f t="shared" si="73"/>
        <v>0</v>
      </c>
      <c r="T306" s="205">
        <f t="shared" si="73"/>
        <v>0</v>
      </c>
      <c r="U306" s="205">
        <f t="shared" si="73"/>
        <v>0</v>
      </c>
    </row>
    <row r="307" ht="15.75" customHeight="1">
      <c r="A307" s="176" t="s">
        <v>137</v>
      </c>
      <c r="B307" s="205">
        <f t="shared" ref="B307:U307" si="74">B84/B$12</f>
        <v>0</v>
      </c>
      <c r="C307" s="205">
        <f t="shared" si="74"/>
        <v>0</v>
      </c>
      <c r="D307" s="205">
        <f t="shared" si="74"/>
        <v>0</v>
      </c>
      <c r="E307" s="205">
        <f t="shared" si="74"/>
        <v>0</v>
      </c>
      <c r="F307" s="205">
        <f t="shared" si="74"/>
        <v>0</v>
      </c>
      <c r="G307" s="205">
        <f t="shared" si="74"/>
        <v>0</v>
      </c>
      <c r="H307" s="205">
        <f t="shared" si="74"/>
        <v>0</v>
      </c>
      <c r="I307" s="205">
        <f t="shared" si="74"/>
        <v>0</v>
      </c>
      <c r="J307" s="205">
        <f t="shared" si="74"/>
        <v>0</v>
      </c>
      <c r="K307" s="205">
        <f t="shared" si="74"/>
        <v>0</v>
      </c>
      <c r="L307" s="205">
        <f t="shared" si="74"/>
        <v>0</v>
      </c>
      <c r="M307" s="205">
        <f t="shared" si="74"/>
        <v>0</v>
      </c>
      <c r="N307" s="205">
        <f t="shared" si="74"/>
        <v>0</v>
      </c>
      <c r="O307" s="205">
        <f t="shared" si="74"/>
        <v>0</v>
      </c>
      <c r="P307" s="205">
        <f t="shared" si="74"/>
        <v>0</v>
      </c>
      <c r="Q307" s="205">
        <f t="shared" si="74"/>
        <v>0</v>
      </c>
      <c r="R307" s="205">
        <f t="shared" si="74"/>
        <v>0</v>
      </c>
      <c r="S307" s="205">
        <f t="shared" si="74"/>
        <v>0</v>
      </c>
      <c r="T307" s="205">
        <f t="shared" si="74"/>
        <v>0</v>
      </c>
      <c r="U307" s="205">
        <f t="shared" si="74"/>
        <v>0</v>
      </c>
    </row>
    <row r="308" ht="15.75" customHeight="1">
      <c r="A308" s="176" t="s">
        <v>523</v>
      </c>
      <c r="B308" s="205">
        <f t="shared" ref="B308:U308" si="75">B85/B$12</f>
        <v>0</v>
      </c>
      <c r="C308" s="205">
        <f t="shared" si="75"/>
        <v>0</v>
      </c>
      <c r="D308" s="205">
        <f t="shared" si="75"/>
        <v>0</v>
      </c>
      <c r="E308" s="205">
        <f t="shared" si="75"/>
        <v>0</v>
      </c>
      <c r="F308" s="205">
        <f t="shared" si="75"/>
        <v>0</v>
      </c>
      <c r="G308" s="205">
        <f t="shared" si="75"/>
        <v>0</v>
      </c>
      <c r="H308" s="205">
        <f t="shared" si="75"/>
        <v>0</v>
      </c>
      <c r="I308" s="205">
        <f t="shared" si="75"/>
        <v>0</v>
      </c>
      <c r="J308" s="205">
        <f t="shared" si="75"/>
        <v>0</v>
      </c>
      <c r="K308" s="205">
        <f t="shared" si="75"/>
        <v>0</v>
      </c>
      <c r="L308" s="205">
        <f t="shared" si="75"/>
        <v>0</v>
      </c>
      <c r="M308" s="205">
        <f t="shared" si="75"/>
        <v>0</v>
      </c>
      <c r="N308" s="205">
        <f t="shared" si="75"/>
        <v>0</v>
      </c>
      <c r="O308" s="205">
        <f t="shared" si="75"/>
        <v>0</v>
      </c>
      <c r="P308" s="205">
        <f t="shared" si="75"/>
        <v>0</v>
      </c>
      <c r="Q308" s="205">
        <f t="shared" si="75"/>
        <v>0</v>
      </c>
      <c r="R308" s="205">
        <f t="shared" si="75"/>
        <v>0</v>
      </c>
      <c r="S308" s="205">
        <f t="shared" si="75"/>
        <v>0</v>
      </c>
      <c r="T308" s="205">
        <f t="shared" si="75"/>
        <v>0</v>
      </c>
      <c r="U308" s="205">
        <f t="shared" si="75"/>
        <v>0</v>
      </c>
    </row>
    <row r="309" ht="15.75" customHeight="1">
      <c r="A309" s="176" t="s">
        <v>138</v>
      </c>
      <c r="B309" s="205">
        <f t="shared" ref="B309:U309" si="76">B86/B$12</f>
        <v>0.000006504251179</v>
      </c>
      <c r="C309" s="205">
        <f t="shared" si="76"/>
        <v>0</v>
      </c>
      <c r="D309" s="205">
        <f t="shared" si="76"/>
        <v>0</v>
      </c>
      <c r="E309" s="205">
        <f t="shared" si="76"/>
        <v>0.00002853639675</v>
      </c>
      <c r="F309" s="205">
        <f t="shared" si="76"/>
        <v>0</v>
      </c>
      <c r="G309" s="205">
        <f t="shared" si="76"/>
        <v>0</v>
      </c>
      <c r="H309" s="205">
        <f t="shared" si="76"/>
        <v>0</v>
      </c>
      <c r="I309" s="205">
        <f t="shared" si="76"/>
        <v>0.000009591287822</v>
      </c>
      <c r="J309" s="205">
        <f t="shared" si="76"/>
        <v>0.00000201783056</v>
      </c>
      <c r="K309" s="205">
        <f t="shared" si="76"/>
        <v>0.000005407837471</v>
      </c>
      <c r="L309" s="205">
        <f t="shared" si="76"/>
        <v>0.000117204985</v>
      </c>
      <c r="M309" s="205">
        <f t="shared" si="76"/>
        <v>0.0000005825112643</v>
      </c>
      <c r="N309" s="205">
        <f t="shared" si="76"/>
        <v>0.000002021391715</v>
      </c>
      <c r="O309" s="205">
        <f t="shared" si="76"/>
        <v>0.000002828604261</v>
      </c>
      <c r="P309" s="205">
        <f t="shared" si="76"/>
        <v>0.000003903181037</v>
      </c>
      <c r="Q309" s="205">
        <f t="shared" si="76"/>
        <v>0</v>
      </c>
      <c r="R309" s="205">
        <f t="shared" si="76"/>
        <v>0.000001184335505</v>
      </c>
      <c r="S309" s="205">
        <f t="shared" si="76"/>
        <v>0.000001671592292</v>
      </c>
      <c r="T309" s="205">
        <f t="shared" si="76"/>
        <v>0.0000003169638414</v>
      </c>
      <c r="U309" s="205">
        <f t="shared" si="76"/>
        <v>0.0000004971130162</v>
      </c>
    </row>
    <row r="310" ht="15.75" customHeight="1">
      <c r="A310" s="176" t="s">
        <v>139</v>
      </c>
      <c r="B310" s="205">
        <f t="shared" ref="B310:U310" si="77">B87/B$12</f>
        <v>0</v>
      </c>
      <c r="C310" s="205">
        <f t="shared" si="77"/>
        <v>0</v>
      </c>
      <c r="D310" s="205">
        <f t="shared" si="77"/>
        <v>0</v>
      </c>
      <c r="E310" s="205">
        <f t="shared" si="77"/>
        <v>0</v>
      </c>
      <c r="F310" s="205">
        <f t="shared" si="77"/>
        <v>0</v>
      </c>
      <c r="G310" s="205">
        <f t="shared" si="77"/>
        <v>0</v>
      </c>
      <c r="H310" s="205">
        <f t="shared" si="77"/>
        <v>0</v>
      </c>
      <c r="I310" s="205">
        <f t="shared" si="77"/>
        <v>0</v>
      </c>
      <c r="J310" s="205">
        <f t="shared" si="77"/>
        <v>0.000005044576399</v>
      </c>
      <c r="K310" s="205">
        <f t="shared" si="77"/>
        <v>0.000003785486229</v>
      </c>
      <c r="L310" s="205">
        <f t="shared" si="77"/>
        <v>0</v>
      </c>
      <c r="M310" s="205">
        <f t="shared" si="77"/>
        <v>0</v>
      </c>
      <c r="N310" s="205">
        <f t="shared" si="77"/>
        <v>0.000002695188953</v>
      </c>
      <c r="O310" s="205">
        <f t="shared" si="77"/>
        <v>0.000004242906391</v>
      </c>
      <c r="P310" s="205">
        <f t="shared" si="77"/>
        <v>0</v>
      </c>
      <c r="Q310" s="205">
        <f t="shared" si="77"/>
        <v>0.000001122268539</v>
      </c>
      <c r="R310" s="205">
        <f t="shared" si="77"/>
        <v>0</v>
      </c>
      <c r="S310" s="205">
        <f t="shared" si="77"/>
        <v>0</v>
      </c>
      <c r="T310" s="205">
        <f t="shared" si="77"/>
        <v>0</v>
      </c>
      <c r="U310" s="205">
        <f t="shared" si="77"/>
        <v>0</v>
      </c>
    </row>
    <row r="311" ht="15.75" customHeight="1">
      <c r="A311" s="176" t="s">
        <v>140</v>
      </c>
      <c r="B311" s="205">
        <f t="shared" ref="B311:U311" si="78">B88/B$12</f>
        <v>0</v>
      </c>
      <c r="C311" s="205">
        <f t="shared" si="78"/>
        <v>0</v>
      </c>
      <c r="D311" s="205">
        <f t="shared" si="78"/>
        <v>0</v>
      </c>
      <c r="E311" s="205">
        <f t="shared" si="78"/>
        <v>0</v>
      </c>
      <c r="F311" s="205">
        <f t="shared" si="78"/>
        <v>0</v>
      </c>
      <c r="G311" s="205">
        <f t="shared" si="78"/>
        <v>0</v>
      </c>
      <c r="H311" s="205">
        <f t="shared" si="78"/>
        <v>0</v>
      </c>
      <c r="I311" s="205">
        <f t="shared" si="78"/>
        <v>0</v>
      </c>
      <c r="J311" s="205">
        <f t="shared" si="78"/>
        <v>0</v>
      </c>
      <c r="K311" s="205">
        <f t="shared" si="78"/>
        <v>0</v>
      </c>
      <c r="L311" s="205">
        <f t="shared" si="78"/>
        <v>0</v>
      </c>
      <c r="M311" s="205">
        <f t="shared" si="78"/>
        <v>0</v>
      </c>
      <c r="N311" s="205">
        <f t="shared" si="78"/>
        <v>0</v>
      </c>
      <c r="O311" s="205">
        <f t="shared" si="78"/>
        <v>0</v>
      </c>
      <c r="P311" s="205">
        <f t="shared" si="78"/>
        <v>0</v>
      </c>
      <c r="Q311" s="205">
        <f t="shared" si="78"/>
        <v>0</v>
      </c>
      <c r="R311" s="205">
        <f t="shared" si="78"/>
        <v>0</v>
      </c>
      <c r="S311" s="205">
        <f t="shared" si="78"/>
        <v>0</v>
      </c>
      <c r="T311" s="205">
        <f t="shared" si="78"/>
        <v>0</v>
      </c>
      <c r="U311" s="205">
        <f t="shared" si="78"/>
        <v>0</v>
      </c>
    </row>
    <row r="312" ht="15.75" customHeight="1">
      <c r="A312" s="176" t="s">
        <v>141</v>
      </c>
      <c r="B312" s="205">
        <f t="shared" ref="B312:U312" si="79">B89/B$12</f>
        <v>0</v>
      </c>
      <c r="C312" s="205">
        <f t="shared" si="79"/>
        <v>0</v>
      </c>
      <c r="D312" s="205">
        <f t="shared" si="79"/>
        <v>0</v>
      </c>
      <c r="E312" s="205">
        <f t="shared" si="79"/>
        <v>0.00000190242645</v>
      </c>
      <c r="F312" s="205">
        <f t="shared" si="79"/>
        <v>0</v>
      </c>
      <c r="G312" s="205">
        <f t="shared" si="79"/>
        <v>0</v>
      </c>
      <c r="H312" s="205">
        <f t="shared" si="79"/>
        <v>0</v>
      </c>
      <c r="I312" s="205">
        <f t="shared" si="79"/>
        <v>0</v>
      </c>
      <c r="J312" s="205">
        <f t="shared" si="79"/>
        <v>0</v>
      </c>
      <c r="K312" s="205">
        <f t="shared" si="79"/>
        <v>0</v>
      </c>
      <c r="L312" s="205">
        <f t="shared" si="79"/>
        <v>0</v>
      </c>
      <c r="M312" s="205">
        <f t="shared" si="79"/>
        <v>0</v>
      </c>
      <c r="N312" s="205">
        <f t="shared" si="79"/>
        <v>0</v>
      </c>
      <c r="O312" s="205">
        <f t="shared" si="79"/>
        <v>0</v>
      </c>
      <c r="P312" s="205">
        <f t="shared" si="79"/>
        <v>0</v>
      </c>
      <c r="Q312" s="205">
        <f t="shared" si="79"/>
        <v>0</v>
      </c>
      <c r="R312" s="205">
        <f t="shared" si="79"/>
        <v>0.0000003947785016</v>
      </c>
      <c r="S312" s="205">
        <f t="shared" si="79"/>
        <v>0</v>
      </c>
      <c r="T312" s="205">
        <f t="shared" si="79"/>
        <v>0</v>
      </c>
      <c r="U312" s="205">
        <f t="shared" si="79"/>
        <v>0</v>
      </c>
    </row>
    <row r="313" ht="15.75" customHeight="1">
      <c r="A313" s="176" t="s">
        <v>76</v>
      </c>
      <c r="B313" s="205">
        <f t="shared" ref="B313:U313" si="80">B90/B$12</f>
        <v>0</v>
      </c>
      <c r="C313" s="205">
        <f t="shared" si="80"/>
        <v>0</v>
      </c>
      <c r="D313" s="205">
        <f t="shared" si="80"/>
        <v>0</v>
      </c>
      <c r="E313" s="205">
        <f t="shared" si="80"/>
        <v>0</v>
      </c>
      <c r="F313" s="205">
        <f t="shared" si="80"/>
        <v>0</v>
      </c>
      <c r="G313" s="205">
        <f t="shared" si="80"/>
        <v>0</v>
      </c>
      <c r="H313" s="205">
        <f t="shared" si="80"/>
        <v>0</v>
      </c>
      <c r="I313" s="205">
        <f t="shared" si="80"/>
        <v>0</v>
      </c>
      <c r="J313" s="205">
        <f t="shared" si="80"/>
        <v>0</v>
      </c>
      <c r="K313" s="205">
        <f t="shared" si="80"/>
        <v>0</v>
      </c>
      <c r="L313" s="205">
        <f t="shared" si="80"/>
        <v>0</v>
      </c>
      <c r="M313" s="205">
        <f t="shared" si="80"/>
        <v>0</v>
      </c>
      <c r="N313" s="205">
        <f t="shared" si="80"/>
        <v>0</v>
      </c>
      <c r="O313" s="205">
        <f t="shared" si="80"/>
        <v>0</v>
      </c>
      <c r="P313" s="205">
        <f t="shared" si="80"/>
        <v>0</v>
      </c>
      <c r="Q313" s="205">
        <f t="shared" si="80"/>
        <v>0</v>
      </c>
      <c r="R313" s="205">
        <f t="shared" si="80"/>
        <v>0</v>
      </c>
      <c r="S313" s="205">
        <f t="shared" si="80"/>
        <v>0</v>
      </c>
      <c r="T313" s="205">
        <f t="shared" si="80"/>
        <v>0</v>
      </c>
      <c r="U313" s="205">
        <f t="shared" si="80"/>
        <v>0</v>
      </c>
    </row>
    <row r="314" ht="15.75" customHeight="1">
      <c r="A314" s="176" t="s">
        <v>142</v>
      </c>
      <c r="B314" s="205">
        <f t="shared" ref="B314:U314" si="81">B91/B$12</f>
        <v>0</v>
      </c>
      <c r="C314" s="205">
        <f t="shared" si="81"/>
        <v>0</v>
      </c>
      <c r="D314" s="205">
        <f t="shared" si="81"/>
        <v>0</v>
      </c>
      <c r="E314" s="205">
        <f t="shared" si="81"/>
        <v>0</v>
      </c>
      <c r="F314" s="205">
        <f t="shared" si="81"/>
        <v>0</v>
      </c>
      <c r="G314" s="205">
        <f t="shared" si="81"/>
        <v>0.00000905591445</v>
      </c>
      <c r="H314" s="205">
        <f t="shared" si="81"/>
        <v>0</v>
      </c>
      <c r="I314" s="205">
        <f t="shared" si="81"/>
        <v>0</v>
      </c>
      <c r="J314" s="205">
        <f t="shared" si="81"/>
        <v>0.00000151337292</v>
      </c>
      <c r="K314" s="205">
        <f t="shared" si="81"/>
        <v>0</v>
      </c>
      <c r="L314" s="205">
        <f t="shared" si="81"/>
        <v>0</v>
      </c>
      <c r="M314" s="205">
        <f t="shared" si="81"/>
        <v>0</v>
      </c>
      <c r="N314" s="205">
        <f t="shared" si="81"/>
        <v>0</v>
      </c>
      <c r="O314" s="205">
        <f t="shared" si="81"/>
        <v>0</v>
      </c>
      <c r="P314" s="205">
        <f t="shared" si="81"/>
        <v>0</v>
      </c>
      <c r="Q314" s="205">
        <f t="shared" si="81"/>
        <v>0</v>
      </c>
      <c r="R314" s="205">
        <f t="shared" si="81"/>
        <v>0</v>
      </c>
      <c r="S314" s="205">
        <f t="shared" si="81"/>
        <v>0</v>
      </c>
      <c r="T314" s="205">
        <f t="shared" si="81"/>
        <v>0</v>
      </c>
      <c r="U314" s="205">
        <f t="shared" si="81"/>
        <v>0</v>
      </c>
    </row>
    <row r="315" ht="15.75" customHeight="1">
      <c r="A315" s="176" t="s">
        <v>15</v>
      </c>
      <c r="B315" s="205">
        <f t="shared" ref="B315:U315" si="82">B92/B$12</f>
        <v>0.003955885567</v>
      </c>
      <c r="C315" s="205">
        <f t="shared" si="82"/>
        <v>0.004678229247</v>
      </c>
      <c r="D315" s="205">
        <f t="shared" si="82"/>
        <v>0.003968649682</v>
      </c>
      <c r="E315" s="205">
        <f t="shared" si="82"/>
        <v>0.003718292496</v>
      </c>
      <c r="F315" s="205">
        <f t="shared" si="82"/>
        <v>0.002526992878</v>
      </c>
      <c r="G315" s="205">
        <f t="shared" si="82"/>
        <v>0.003244604777</v>
      </c>
      <c r="H315" s="205">
        <f t="shared" si="82"/>
        <v>0.003530396118</v>
      </c>
      <c r="I315" s="205">
        <f t="shared" si="82"/>
        <v>0.002596498632</v>
      </c>
      <c r="J315" s="205">
        <f t="shared" si="82"/>
        <v>0.003698683416</v>
      </c>
      <c r="K315" s="205">
        <f t="shared" si="82"/>
        <v>0.009163580594</v>
      </c>
      <c r="L315" s="205">
        <f t="shared" si="82"/>
        <v>0.008826890004</v>
      </c>
      <c r="M315" s="205">
        <f t="shared" si="82"/>
        <v>0.00207315759</v>
      </c>
      <c r="N315" s="205">
        <f t="shared" si="82"/>
        <v>0.005071671812</v>
      </c>
      <c r="O315" s="205">
        <f t="shared" si="82"/>
        <v>0.006011491205</v>
      </c>
      <c r="P315" s="205">
        <f t="shared" si="82"/>
        <v>0.008419161496</v>
      </c>
      <c r="Q315" s="205">
        <f t="shared" si="82"/>
        <v>0.007234143</v>
      </c>
      <c r="R315" s="205">
        <f t="shared" si="82"/>
        <v>0.01073718569</v>
      </c>
      <c r="S315" s="205">
        <f t="shared" si="82"/>
        <v>0.01434184397</v>
      </c>
      <c r="T315" s="205">
        <f t="shared" si="82"/>
        <v>0.01178059509</v>
      </c>
      <c r="U315" s="205">
        <f t="shared" si="82"/>
        <v>0.003800429009</v>
      </c>
    </row>
    <row r="316" ht="15.75" customHeight="1">
      <c r="A316" s="176" t="s">
        <v>16</v>
      </c>
      <c r="B316" s="205">
        <f t="shared" ref="B316:U316" si="83">B93/B$12</f>
        <v>0.0002406572936</v>
      </c>
      <c r="C316" s="205">
        <f t="shared" si="83"/>
        <v>0.0001374634967</v>
      </c>
      <c r="D316" s="205">
        <f t="shared" si="83"/>
        <v>0.0001661997963</v>
      </c>
      <c r="E316" s="205">
        <f t="shared" si="83"/>
        <v>0.0001940474979</v>
      </c>
      <c r="F316" s="205">
        <f t="shared" si="83"/>
        <v>0.000100258699</v>
      </c>
      <c r="G316" s="205">
        <f t="shared" si="83"/>
        <v>0.0002742648376</v>
      </c>
      <c r="H316" s="205">
        <f t="shared" si="83"/>
        <v>0.000324161507</v>
      </c>
      <c r="I316" s="205">
        <f t="shared" si="83"/>
        <v>0.000160311525</v>
      </c>
      <c r="J316" s="205">
        <f t="shared" si="83"/>
        <v>0.0001150163419</v>
      </c>
      <c r="K316" s="205">
        <f t="shared" si="83"/>
        <v>0.0002628209011</v>
      </c>
      <c r="L316" s="205">
        <f t="shared" si="83"/>
        <v>0.001532499352</v>
      </c>
      <c r="M316" s="205">
        <f t="shared" si="83"/>
        <v>0.006951106917</v>
      </c>
      <c r="N316" s="205">
        <f t="shared" si="83"/>
        <v>0.006580303829</v>
      </c>
      <c r="O316" s="205">
        <f t="shared" si="83"/>
        <v>0.007188897728</v>
      </c>
      <c r="P316" s="205">
        <f t="shared" si="83"/>
        <v>0.004753516906</v>
      </c>
      <c r="Q316" s="205">
        <f t="shared" si="83"/>
        <v>0.004560151162</v>
      </c>
      <c r="R316" s="205">
        <f t="shared" si="83"/>
        <v>0.004024372046</v>
      </c>
      <c r="S316" s="205">
        <f t="shared" si="83"/>
        <v>0.003920719721</v>
      </c>
      <c r="T316" s="205">
        <f t="shared" si="83"/>
        <v>0.003599441383</v>
      </c>
      <c r="U316" s="205">
        <f t="shared" si="83"/>
        <v>0.002581259336</v>
      </c>
    </row>
    <row r="317" ht="15.75" customHeight="1">
      <c r="A317" s="176" t="s">
        <v>17</v>
      </c>
      <c r="B317" s="205">
        <f t="shared" ref="B317:U317" si="84">B94/B$12</f>
        <v>0.00006504251179</v>
      </c>
      <c r="C317" s="205">
        <f t="shared" si="84"/>
        <v>0.00005587947022</v>
      </c>
      <c r="D317" s="205">
        <f t="shared" si="84"/>
        <v>0.00008158899093</v>
      </c>
      <c r="E317" s="205">
        <f t="shared" si="84"/>
        <v>0.00007134099187</v>
      </c>
      <c r="F317" s="205">
        <f t="shared" si="84"/>
        <v>0.0000505240688</v>
      </c>
      <c r="G317" s="205">
        <f t="shared" si="84"/>
        <v>0.00009767450585</v>
      </c>
      <c r="H317" s="205">
        <f t="shared" si="84"/>
        <v>0</v>
      </c>
      <c r="I317" s="205">
        <f t="shared" si="84"/>
        <v>0.0001267420177</v>
      </c>
      <c r="J317" s="205">
        <f t="shared" si="84"/>
        <v>0.00006709286611</v>
      </c>
      <c r="K317" s="205">
        <f t="shared" si="84"/>
        <v>0.0000091933237</v>
      </c>
      <c r="L317" s="205">
        <f t="shared" si="84"/>
        <v>0.0000005889697741</v>
      </c>
      <c r="M317" s="205">
        <f t="shared" si="84"/>
        <v>0</v>
      </c>
      <c r="N317" s="205">
        <f t="shared" si="84"/>
        <v>0.0002237006831</v>
      </c>
      <c r="O317" s="205">
        <f t="shared" si="84"/>
        <v>0.00006647220012</v>
      </c>
      <c r="P317" s="205">
        <f t="shared" si="84"/>
        <v>0.000001115194582</v>
      </c>
      <c r="Q317" s="205">
        <f t="shared" si="84"/>
        <v>0.00007818470819</v>
      </c>
      <c r="R317" s="205">
        <f t="shared" si="84"/>
        <v>0</v>
      </c>
      <c r="S317" s="205">
        <f t="shared" si="84"/>
        <v>0.000006268471095</v>
      </c>
      <c r="T317" s="205">
        <f t="shared" si="84"/>
        <v>0.00006878115358</v>
      </c>
      <c r="U317" s="205">
        <f t="shared" si="84"/>
        <v>0.000004722573654</v>
      </c>
    </row>
    <row r="318" ht="15.75" customHeight="1">
      <c r="A318" s="176" t="s">
        <v>143</v>
      </c>
      <c r="B318" s="205">
        <f t="shared" ref="B318:U318" si="85">B95/B$12</f>
        <v>0.005072015069</v>
      </c>
      <c r="C318" s="205">
        <f t="shared" si="85"/>
        <v>0.003214187127</v>
      </c>
      <c r="D318" s="205">
        <f t="shared" si="85"/>
        <v>0.01067405601</v>
      </c>
      <c r="E318" s="205">
        <f t="shared" si="85"/>
        <v>0.01196245752</v>
      </c>
      <c r="F318" s="205">
        <f t="shared" si="85"/>
        <v>0.02179008355</v>
      </c>
      <c r="G318" s="205">
        <f t="shared" si="85"/>
        <v>0.02099355025</v>
      </c>
      <c r="H318" s="205">
        <f t="shared" si="85"/>
        <v>0.006781573474</v>
      </c>
      <c r="I318" s="205">
        <f t="shared" si="85"/>
        <v>0.007069464217</v>
      </c>
      <c r="J318" s="205">
        <f t="shared" si="85"/>
        <v>0.02151007377</v>
      </c>
      <c r="K318" s="205">
        <f t="shared" si="85"/>
        <v>0.02489227588</v>
      </c>
      <c r="L318" s="205">
        <f t="shared" si="85"/>
        <v>0.0174181921</v>
      </c>
      <c r="M318" s="205">
        <f t="shared" si="85"/>
        <v>0.01470491436</v>
      </c>
      <c r="N318" s="205">
        <f t="shared" si="85"/>
        <v>0.01791896375</v>
      </c>
      <c r="O318" s="205">
        <f t="shared" si="85"/>
        <v>0.01677786617</v>
      </c>
      <c r="P318" s="205">
        <f t="shared" si="85"/>
        <v>0.01687958519</v>
      </c>
      <c r="Q318" s="205">
        <f t="shared" si="85"/>
        <v>0.01957385967</v>
      </c>
      <c r="R318" s="205">
        <f t="shared" si="85"/>
        <v>0.01884554133</v>
      </c>
      <c r="S318" s="205">
        <f t="shared" si="85"/>
        <v>0.01705442036</v>
      </c>
      <c r="T318" s="205">
        <f t="shared" si="85"/>
        <v>0.01607925871</v>
      </c>
      <c r="U318" s="205">
        <f t="shared" si="85"/>
        <v>0.01351227745</v>
      </c>
    </row>
    <row r="319" ht="15.75" customHeight="1">
      <c r="A319" s="176" t="s">
        <v>18</v>
      </c>
      <c r="B319" s="205">
        <f t="shared" ref="B319:U319" si="86">B96/B$12</f>
        <v>0.001562321133</v>
      </c>
      <c r="C319" s="205">
        <f t="shared" si="86"/>
        <v>0.002021719232</v>
      </c>
      <c r="D319" s="205">
        <f t="shared" si="86"/>
        <v>0.0005388902487</v>
      </c>
      <c r="E319" s="205">
        <f t="shared" si="86"/>
        <v>0.0002558763575</v>
      </c>
      <c r="F319" s="205">
        <f t="shared" si="86"/>
        <v>0.0005510281253</v>
      </c>
      <c r="G319" s="205">
        <f t="shared" si="86"/>
        <v>0.0003680582373</v>
      </c>
      <c r="H319" s="205">
        <f t="shared" si="86"/>
        <v>0.001417130836</v>
      </c>
      <c r="I319" s="205">
        <f t="shared" si="86"/>
        <v>0.001274271096</v>
      </c>
      <c r="J319" s="205">
        <f t="shared" si="86"/>
        <v>0.002483444961</v>
      </c>
      <c r="K319" s="205">
        <f t="shared" si="86"/>
        <v>0.0004007207566</v>
      </c>
      <c r="L319" s="205">
        <f t="shared" si="86"/>
        <v>0.0008068885905</v>
      </c>
      <c r="M319" s="205">
        <f t="shared" si="86"/>
        <v>0.0001933937398</v>
      </c>
      <c r="N319" s="205">
        <f t="shared" si="86"/>
        <v>0.0003092729324</v>
      </c>
      <c r="O319" s="205">
        <f t="shared" si="86"/>
        <v>0.0002849818793</v>
      </c>
      <c r="P319" s="205">
        <f t="shared" si="86"/>
        <v>0.00002230389164</v>
      </c>
      <c r="Q319" s="205">
        <f t="shared" si="86"/>
        <v>0.00007107700745</v>
      </c>
      <c r="R319" s="205">
        <f t="shared" si="86"/>
        <v>0.00005487421173</v>
      </c>
      <c r="S319" s="205">
        <f t="shared" si="86"/>
        <v>0.0000309244574</v>
      </c>
      <c r="T319" s="205">
        <f t="shared" si="86"/>
        <v>0.00004310708243</v>
      </c>
      <c r="U319" s="205">
        <f t="shared" si="86"/>
        <v>0.0001282551582</v>
      </c>
    </row>
    <row r="320" ht="15.75" customHeight="1">
      <c r="A320" s="176" t="s">
        <v>144</v>
      </c>
      <c r="B320" s="205">
        <f t="shared" ref="B320:U320" si="87">B97/B$12</f>
        <v>0</v>
      </c>
      <c r="C320" s="205">
        <f t="shared" si="87"/>
        <v>0</v>
      </c>
      <c r="D320" s="205">
        <f t="shared" si="87"/>
        <v>0.00001813088687</v>
      </c>
      <c r="E320" s="205">
        <f t="shared" si="87"/>
        <v>0</v>
      </c>
      <c r="F320" s="205">
        <f t="shared" si="87"/>
        <v>0</v>
      </c>
      <c r="G320" s="205">
        <f t="shared" si="87"/>
        <v>0</v>
      </c>
      <c r="H320" s="205">
        <f t="shared" si="87"/>
        <v>0.00001051851498</v>
      </c>
      <c r="I320" s="205">
        <f t="shared" si="87"/>
        <v>0</v>
      </c>
      <c r="J320" s="205">
        <f t="shared" si="87"/>
        <v>0</v>
      </c>
      <c r="K320" s="205">
        <f t="shared" si="87"/>
        <v>0.00003785486229</v>
      </c>
      <c r="L320" s="205">
        <f t="shared" si="87"/>
        <v>0.00001060145593</v>
      </c>
      <c r="M320" s="205">
        <f t="shared" si="87"/>
        <v>0.00003961076597</v>
      </c>
      <c r="N320" s="205">
        <f t="shared" si="87"/>
        <v>0.00002627809229</v>
      </c>
      <c r="O320" s="205">
        <f t="shared" si="87"/>
        <v>0.0004051975603</v>
      </c>
      <c r="P320" s="205">
        <f t="shared" si="87"/>
        <v>0.0002090989841</v>
      </c>
      <c r="Q320" s="205">
        <f t="shared" si="87"/>
        <v>0.0001193345546</v>
      </c>
      <c r="R320" s="205">
        <f t="shared" si="87"/>
        <v>0.00001065901954</v>
      </c>
      <c r="S320" s="205">
        <f t="shared" si="87"/>
        <v>0.00001880541328</v>
      </c>
      <c r="T320" s="205">
        <f t="shared" si="87"/>
        <v>0.00003359816719</v>
      </c>
      <c r="U320" s="205">
        <f t="shared" si="87"/>
        <v>0.0000007456695242</v>
      </c>
    </row>
    <row r="321" ht="15.75" customHeight="1">
      <c r="A321" s="176" t="s">
        <v>145</v>
      </c>
      <c r="B321" s="205">
        <f t="shared" ref="B321:U321" si="88">B98/B$12</f>
        <v>0</v>
      </c>
      <c r="C321" s="205">
        <f t="shared" si="88"/>
        <v>0</v>
      </c>
      <c r="D321" s="205">
        <f t="shared" si="88"/>
        <v>0</v>
      </c>
      <c r="E321" s="205">
        <f t="shared" si="88"/>
        <v>0</v>
      </c>
      <c r="F321" s="205">
        <f t="shared" si="88"/>
        <v>0</v>
      </c>
      <c r="G321" s="205">
        <f t="shared" si="88"/>
        <v>0</v>
      </c>
      <c r="H321" s="205">
        <f t="shared" si="88"/>
        <v>0</v>
      </c>
      <c r="I321" s="205">
        <f t="shared" si="88"/>
        <v>0</v>
      </c>
      <c r="J321" s="205">
        <f t="shared" si="88"/>
        <v>0</v>
      </c>
      <c r="K321" s="205">
        <f t="shared" si="88"/>
        <v>0</v>
      </c>
      <c r="L321" s="205">
        <f t="shared" si="88"/>
        <v>0</v>
      </c>
      <c r="M321" s="205">
        <f t="shared" si="88"/>
        <v>0</v>
      </c>
      <c r="N321" s="205">
        <f t="shared" si="88"/>
        <v>0</v>
      </c>
      <c r="O321" s="205">
        <f t="shared" si="88"/>
        <v>0</v>
      </c>
      <c r="P321" s="205">
        <f t="shared" si="88"/>
        <v>0</v>
      </c>
      <c r="Q321" s="205">
        <f t="shared" si="88"/>
        <v>0</v>
      </c>
      <c r="R321" s="205">
        <f t="shared" si="88"/>
        <v>0</v>
      </c>
      <c r="S321" s="205">
        <f t="shared" si="88"/>
        <v>0</v>
      </c>
      <c r="T321" s="205">
        <f t="shared" si="88"/>
        <v>0</v>
      </c>
      <c r="U321" s="205">
        <f t="shared" si="88"/>
        <v>0</v>
      </c>
    </row>
    <row r="322" ht="15.75" customHeight="1">
      <c r="A322" s="176" t="s">
        <v>524</v>
      </c>
      <c r="B322" s="205">
        <f t="shared" ref="B322:U322" si="89">B99/B$12</f>
        <v>0</v>
      </c>
      <c r="C322" s="205">
        <f t="shared" si="89"/>
        <v>0</v>
      </c>
      <c r="D322" s="205">
        <f t="shared" si="89"/>
        <v>0</v>
      </c>
      <c r="E322" s="205">
        <f t="shared" si="89"/>
        <v>0</v>
      </c>
      <c r="F322" s="205">
        <f t="shared" si="89"/>
        <v>0</v>
      </c>
      <c r="G322" s="205">
        <f t="shared" si="89"/>
        <v>0</v>
      </c>
      <c r="H322" s="205">
        <f t="shared" si="89"/>
        <v>0</v>
      </c>
      <c r="I322" s="205">
        <f t="shared" si="89"/>
        <v>0</v>
      </c>
      <c r="J322" s="205">
        <f t="shared" si="89"/>
        <v>0</v>
      </c>
      <c r="K322" s="205">
        <f t="shared" si="89"/>
        <v>0</v>
      </c>
      <c r="L322" s="205">
        <f t="shared" si="89"/>
        <v>0</v>
      </c>
      <c r="M322" s="205">
        <f t="shared" si="89"/>
        <v>0</v>
      </c>
      <c r="N322" s="205">
        <f t="shared" si="89"/>
        <v>0</v>
      </c>
      <c r="O322" s="205">
        <f t="shared" si="89"/>
        <v>0</v>
      </c>
      <c r="P322" s="205">
        <f t="shared" si="89"/>
        <v>0</v>
      </c>
      <c r="Q322" s="205">
        <f t="shared" si="89"/>
        <v>0</v>
      </c>
      <c r="R322" s="205">
        <f t="shared" si="89"/>
        <v>0</v>
      </c>
      <c r="S322" s="205">
        <f t="shared" si="89"/>
        <v>0</v>
      </c>
      <c r="T322" s="205">
        <f t="shared" si="89"/>
        <v>0</v>
      </c>
      <c r="U322" s="205">
        <f t="shared" si="89"/>
        <v>0</v>
      </c>
    </row>
    <row r="323" ht="15.75" customHeight="1">
      <c r="A323" s="176" t="s">
        <v>146</v>
      </c>
      <c r="B323" s="205">
        <f t="shared" ref="B323:U323" si="90">B100/B$12</f>
        <v>0.00001170765212</v>
      </c>
      <c r="C323" s="205">
        <f t="shared" si="90"/>
        <v>0.000005587947022</v>
      </c>
      <c r="D323" s="205">
        <f t="shared" si="90"/>
        <v>0.0000282036018</v>
      </c>
      <c r="E323" s="205">
        <f t="shared" si="90"/>
        <v>0.00004470702157</v>
      </c>
      <c r="F323" s="205">
        <f t="shared" si="90"/>
        <v>0</v>
      </c>
      <c r="G323" s="205">
        <f t="shared" si="90"/>
        <v>0</v>
      </c>
      <c r="H323" s="205">
        <f t="shared" si="90"/>
        <v>0.00001529965815</v>
      </c>
      <c r="I323" s="205">
        <f t="shared" si="90"/>
        <v>0.00003014404744</v>
      </c>
      <c r="J323" s="205">
        <f t="shared" si="90"/>
        <v>0.000012611441</v>
      </c>
      <c r="K323" s="205">
        <f t="shared" si="90"/>
        <v>0.000009734107447</v>
      </c>
      <c r="L323" s="205">
        <f t="shared" si="90"/>
        <v>0.00002179188164</v>
      </c>
      <c r="M323" s="205">
        <f t="shared" si="90"/>
        <v>0.0000081551577</v>
      </c>
      <c r="N323" s="205">
        <f t="shared" si="90"/>
        <v>0</v>
      </c>
      <c r="O323" s="205">
        <f t="shared" si="90"/>
        <v>0.00008061522143</v>
      </c>
      <c r="P323" s="205">
        <f t="shared" si="90"/>
        <v>0.000008921556656</v>
      </c>
      <c r="Q323" s="205">
        <f t="shared" si="90"/>
        <v>0.00000523725318</v>
      </c>
      <c r="R323" s="205">
        <f t="shared" si="90"/>
        <v>0.00002605538111</v>
      </c>
      <c r="S323" s="205">
        <f t="shared" si="90"/>
        <v>0.00001671592292</v>
      </c>
      <c r="T323" s="205">
        <f t="shared" si="90"/>
        <v>0.00001743301128</v>
      </c>
      <c r="U323" s="205">
        <f t="shared" si="90"/>
        <v>0.00002311575525</v>
      </c>
    </row>
    <row r="324" ht="15.75" customHeight="1">
      <c r="A324" s="176" t="s">
        <v>147</v>
      </c>
      <c r="B324" s="205">
        <f t="shared" ref="B324:U324" si="91">B101/B$12</f>
        <v>0</v>
      </c>
      <c r="C324" s="205">
        <f t="shared" si="91"/>
        <v>0</v>
      </c>
      <c r="D324" s="205">
        <f t="shared" si="91"/>
        <v>0</v>
      </c>
      <c r="E324" s="205">
        <f t="shared" si="91"/>
        <v>0</v>
      </c>
      <c r="F324" s="205">
        <f t="shared" si="91"/>
        <v>0</v>
      </c>
      <c r="G324" s="205">
        <f t="shared" si="91"/>
        <v>0</v>
      </c>
      <c r="H324" s="205">
        <f t="shared" si="91"/>
        <v>0</v>
      </c>
      <c r="I324" s="205">
        <f t="shared" si="91"/>
        <v>0</v>
      </c>
      <c r="J324" s="205">
        <f t="shared" si="91"/>
        <v>0</v>
      </c>
      <c r="K324" s="205">
        <f t="shared" si="91"/>
        <v>0</v>
      </c>
      <c r="L324" s="205">
        <f t="shared" si="91"/>
        <v>0</v>
      </c>
      <c r="M324" s="205">
        <f t="shared" si="91"/>
        <v>0</v>
      </c>
      <c r="N324" s="205">
        <f t="shared" si="91"/>
        <v>0</v>
      </c>
      <c r="O324" s="205">
        <f t="shared" si="91"/>
        <v>0</v>
      </c>
      <c r="P324" s="205">
        <f t="shared" si="91"/>
        <v>0</v>
      </c>
      <c r="Q324" s="205">
        <f t="shared" si="91"/>
        <v>0</v>
      </c>
      <c r="R324" s="205">
        <f t="shared" si="91"/>
        <v>0</v>
      </c>
      <c r="S324" s="205">
        <f t="shared" si="91"/>
        <v>0</v>
      </c>
      <c r="T324" s="205">
        <f t="shared" si="91"/>
        <v>0</v>
      </c>
      <c r="U324" s="205">
        <f t="shared" si="91"/>
        <v>0</v>
      </c>
    </row>
    <row r="325" ht="15.75" customHeight="1">
      <c r="A325" s="176" t="s">
        <v>19</v>
      </c>
      <c r="B325" s="205">
        <f t="shared" ref="B325:U325" si="92">B102/B$12</f>
        <v>0.1494481793</v>
      </c>
      <c r="C325" s="205">
        <f t="shared" si="92"/>
        <v>0.1862730964</v>
      </c>
      <c r="D325" s="205">
        <f t="shared" si="92"/>
        <v>0.1628737859</v>
      </c>
      <c r="E325" s="205">
        <f t="shared" si="92"/>
        <v>0.1558724575</v>
      </c>
      <c r="F325" s="205">
        <f t="shared" si="92"/>
        <v>0.1435562471</v>
      </c>
      <c r="G325" s="205">
        <f t="shared" si="92"/>
        <v>0.1452503993</v>
      </c>
      <c r="H325" s="205">
        <f t="shared" si="92"/>
        <v>0.201710693</v>
      </c>
      <c r="I325" s="205">
        <f t="shared" si="92"/>
        <v>0.2061640466</v>
      </c>
      <c r="J325" s="205">
        <f t="shared" si="92"/>
        <v>0.2124039071</v>
      </c>
      <c r="K325" s="205">
        <f t="shared" si="92"/>
        <v>0.2001008021</v>
      </c>
      <c r="L325" s="205">
        <f t="shared" si="92"/>
        <v>0.1611032582</v>
      </c>
      <c r="M325" s="205">
        <f t="shared" si="92"/>
        <v>0.1496640366</v>
      </c>
      <c r="N325" s="205">
        <f t="shared" si="92"/>
        <v>0.1653565802</v>
      </c>
      <c r="O325" s="205">
        <f t="shared" si="92"/>
        <v>0.1672553699</v>
      </c>
      <c r="P325" s="205">
        <f t="shared" si="92"/>
        <v>0.157419752</v>
      </c>
      <c r="Q325" s="205">
        <f t="shared" si="92"/>
        <v>0.1358300317</v>
      </c>
      <c r="R325" s="205">
        <f t="shared" si="92"/>
        <v>0.122097095</v>
      </c>
      <c r="S325" s="205">
        <f t="shared" si="92"/>
        <v>0.1095929338</v>
      </c>
      <c r="T325" s="205">
        <f t="shared" si="92"/>
        <v>0.08457672966</v>
      </c>
      <c r="U325" s="205">
        <f t="shared" si="92"/>
        <v>0.06291089498</v>
      </c>
    </row>
    <row r="326" ht="15.75" customHeight="1">
      <c r="A326" s="176" t="s">
        <v>148</v>
      </c>
      <c r="B326" s="205">
        <f t="shared" ref="B326:U326" si="93">B103/B$12</f>
        <v>0.00000910595165</v>
      </c>
      <c r="C326" s="205">
        <f t="shared" si="93"/>
        <v>0.00006146741724</v>
      </c>
      <c r="D326" s="205">
        <f t="shared" si="93"/>
        <v>0</v>
      </c>
      <c r="E326" s="205">
        <f t="shared" si="93"/>
        <v>0</v>
      </c>
      <c r="F326" s="205">
        <f t="shared" si="93"/>
        <v>0</v>
      </c>
      <c r="G326" s="205">
        <f t="shared" si="93"/>
        <v>0</v>
      </c>
      <c r="H326" s="205">
        <f t="shared" si="93"/>
        <v>0</v>
      </c>
      <c r="I326" s="205">
        <f t="shared" si="93"/>
        <v>0.000005480735898</v>
      </c>
      <c r="J326" s="205">
        <f t="shared" si="93"/>
        <v>0.00003127637368</v>
      </c>
      <c r="K326" s="205">
        <f t="shared" si="93"/>
        <v>0.00001730507991</v>
      </c>
      <c r="L326" s="205">
        <f t="shared" si="93"/>
        <v>0.0001331071689</v>
      </c>
      <c r="M326" s="205">
        <f t="shared" si="93"/>
        <v>0.00006232870528</v>
      </c>
      <c r="N326" s="205">
        <f t="shared" si="93"/>
        <v>0.00005862035973</v>
      </c>
      <c r="O326" s="205">
        <f t="shared" si="93"/>
        <v>0.00003394325113</v>
      </c>
      <c r="P326" s="205">
        <f t="shared" si="93"/>
        <v>0.000605550658</v>
      </c>
      <c r="Q326" s="205">
        <f t="shared" si="93"/>
        <v>0</v>
      </c>
      <c r="R326" s="205">
        <f t="shared" si="93"/>
        <v>0</v>
      </c>
      <c r="S326" s="205">
        <f t="shared" si="93"/>
        <v>0.00005599834178</v>
      </c>
      <c r="T326" s="205">
        <f t="shared" si="93"/>
        <v>0.000004754457621</v>
      </c>
      <c r="U326" s="205">
        <f t="shared" si="93"/>
        <v>0</v>
      </c>
    </row>
    <row r="327" ht="15.75" customHeight="1">
      <c r="A327" s="176" t="s">
        <v>20</v>
      </c>
      <c r="B327" s="205">
        <f t="shared" ref="B327:U327" si="94">B104/B$12</f>
        <v>0.000007805101414</v>
      </c>
      <c r="C327" s="205">
        <f t="shared" si="94"/>
        <v>0</v>
      </c>
      <c r="D327" s="205">
        <f t="shared" si="94"/>
        <v>0</v>
      </c>
      <c r="E327" s="205">
        <f t="shared" si="94"/>
        <v>0</v>
      </c>
      <c r="F327" s="205">
        <f t="shared" si="94"/>
        <v>0.0006473396315</v>
      </c>
      <c r="G327" s="205">
        <f t="shared" si="94"/>
        <v>0.00001164331858</v>
      </c>
      <c r="H327" s="205">
        <f t="shared" si="94"/>
        <v>0</v>
      </c>
      <c r="I327" s="205">
        <f t="shared" si="94"/>
        <v>0.00004727134712</v>
      </c>
      <c r="J327" s="205">
        <f t="shared" si="94"/>
        <v>0.00025222882</v>
      </c>
      <c r="K327" s="205">
        <f t="shared" si="94"/>
        <v>0.0001135645869</v>
      </c>
      <c r="L327" s="205">
        <f t="shared" si="94"/>
        <v>0.0002679812472</v>
      </c>
      <c r="M327" s="205">
        <f t="shared" si="94"/>
        <v>0.000005825112643</v>
      </c>
      <c r="N327" s="205">
        <f t="shared" si="94"/>
        <v>0.00001482353924</v>
      </c>
      <c r="O327" s="205">
        <f t="shared" si="94"/>
        <v>0.00004596481923</v>
      </c>
      <c r="P327" s="205">
        <f t="shared" si="94"/>
        <v>0.00009200355301</v>
      </c>
      <c r="Q327" s="205">
        <f t="shared" si="94"/>
        <v>0.00006808429135</v>
      </c>
      <c r="R327" s="205">
        <f t="shared" si="94"/>
        <v>0.0001993631433</v>
      </c>
      <c r="S327" s="205">
        <f t="shared" si="94"/>
        <v>0.0003288857834</v>
      </c>
      <c r="T327" s="205">
        <f t="shared" si="94"/>
        <v>0.0002561067839</v>
      </c>
      <c r="U327" s="205">
        <f t="shared" si="94"/>
        <v>0.0006899928664</v>
      </c>
    </row>
    <row r="328" ht="15.75" customHeight="1">
      <c r="A328" s="176" t="s">
        <v>149</v>
      </c>
      <c r="B328" s="205">
        <f t="shared" ref="B328:U328" si="95">B105/B$12</f>
        <v>0</v>
      </c>
      <c r="C328" s="205">
        <f t="shared" si="95"/>
        <v>0.000001117589404</v>
      </c>
      <c r="D328" s="205">
        <f t="shared" si="95"/>
        <v>0.000008058171943</v>
      </c>
      <c r="E328" s="205">
        <f t="shared" si="95"/>
        <v>0.00000190242645</v>
      </c>
      <c r="F328" s="205">
        <f t="shared" si="95"/>
        <v>0.00000157887715</v>
      </c>
      <c r="G328" s="205">
        <f t="shared" si="95"/>
        <v>0.000007115361354</v>
      </c>
      <c r="H328" s="205">
        <f t="shared" si="95"/>
        <v>0.0001587339533</v>
      </c>
      <c r="I328" s="205">
        <f t="shared" si="95"/>
        <v>0.000003425459937</v>
      </c>
      <c r="J328" s="205">
        <f t="shared" si="95"/>
        <v>0.000009080237519</v>
      </c>
      <c r="K328" s="205">
        <f t="shared" si="95"/>
        <v>0.000002163134988</v>
      </c>
      <c r="L328" s="205">
        <f t="shared" si="95"/>
        <v>0.0000005889697741</v>
      </c>
      <c r="M328" s="205">
        <f t="shared" si="95"/>
        <v>0.000005825112643</v>
      </c>
      <c r="N328" s="205">
        <f t="shared" si="95"/>
        <v>0.0000006737972382</v>
      </c>
      <c r="O328" s="205">
        <f t="shared" si="95"/>
        <v>0.000002828604261</v>
      </c>
      <c r="P328" s="205">
        <f t="shared" si="95"/>
        <v>0.000006133570201</v>
      </c>
      <c r="Q328" s="205">
        <f t="shared" si="95"/>
        <v>0</v>
      </c>
      <c r="R328" s="205">
        <f t="shared" si="95"/>
        <v>0</v>
      </c>
      <c r="S328" s="205">
        <f t="shared" si="95"/>
        <v>0</v>
      </c>
      <c r="T328" s="205">
        <f t="shared" si="95"/>
        <v>0</v>
      </c>
      <c r="U328" s="205">
        <f t="shared" si="95"/>
        <v>0</v>
      </c>
    </row>
    <row r="329" ht="15.75" customHeight="1">
      <c r="A329" s="176" t="s">
        <v>150</v>
      </c>
      <c r="B329" s="205">
        <f t="shared" ref="B329:U329" si="96">B106/B$12</f>
        <v>0</v>
      </c>
      <c r="C329" s="205">
        <f t="shared" si="96"/>
        <v>0</v>
      </c>
      <c r="D329" s="205">
        <f t="shared" si="96"/>
        <v>0</v>
      </c>
      <c r="E329" s="205">
        <f t="shared" si="96"/>
        <v>0</v>
      </c>
      <c r="F329" s="205">
        <f t="shared" si="96"/>
        <v>0</v>
      </c>
      <c r="G329" s="205">
        <f t="shared" si="96"/>
        <v>0</v>
      </c>
      <c r="H329" s="205">
        <f t="shared" si="96"/>
        <v>0</v>
      </c>
      <c r="I329" s="205">
        <f t="shared" si="96"/>
        <v>0</v>
      </c>
      <c r="J329" s="205">
        <f t="shared" si="96"/>
        <v>0</v>
      </c>
      <c r="K329" s="205">
        <f t="shared" si="96"/>
        <v>0</v>
      </c>
      <c r="L329" s="205">
        <f t="shared" si="96"/>
        <v>0</v>
      </c>
      <c r="M329" s="205">
        <f t="shared" si="96"/>
        <v>0</v>
      </c>
      <c r="N329" s="205">
        <f t="shared" si="96"/>
        <v>0</v>
      </c>
      <c r="O329" s="205">
        <f t="shared" si="96"/>
        <v>0</v>
      </c>
      <c r="P329" s="205">
        <f t="shared" si="96"/>
        <v>0</v>
      </c>
      <c r="Q329" s="205">
        <f t="shared" si="96"/>
        <v>0</v>
      </c>
      <c r="R329" s="205">
        <f t="shared" si="96"/>
        <v>0</v>
      </c>
      <c r="S329" s="205">
        <f t="shared" si="96"/>
        <v>0</v>
      </c>
      <c r="T329" s="205">
        <f t="shared" si="96"/>
        <v>0</v>
      </c>
      <c r="U329" s="205">
        <f t="shared" si="96"/>
        <v>0</v>
      </c>
    </row>
    <row r="330" ht="15.75" customHeight="1">
      <c r="A330" s="176" t="s">
        <v>525</v>
      </c>
      <c r="B330" s="205">
        <f t="shared" ref="B330:U330" si="97">B107/B$12</f>
        <v>0</v>
      </c>
      <c r="C330" s="205">
        <f t="shared" si="97"/>
        <v>0.000004470357617</v>
      </c>
      <c r="D330" s="205">
        <f t="shared" si="97"/>
        <v>0</v>
      </c>
      <c r="E330" s="205">
        <f t="shared" si="97"/>
        <v>0.00002568275707</v>
      </c>
      <c r="F330" s="205">
        <f t="shared" si="97"/>
        <v>0</v>
      </c>
      <c r="G330" s="205">
        <f t="shared" si="97"/>
        <v>0.000003234255161</v>
      </c>
      <c r="H330" s="205">
        <f t="shared" si="97"/>
        <v>0.000004781143171</v>
      </c>
      <c r="I330" s="205">
        <f t="shared" si="97"/>
        <v>0</v>
      </c>
      <c r="J330" s="205">
        <f t="shared" si="97"/>
        <v>0.00001816047504</v>
      </c>
      <c r="K330" s="205">
        <f t="shared" si="97"/>
        <v>0.000005948621218</v>
      </c>
      <c r="L330" s="205">
        <f t="shared" si="97"/>
        <v>0.00005124037034</v>
      </c>
      <c r="M330" s="205">
        <f t="shared" si="97"/>
        <v>0.00006407623907</v>
      </c>
      <c r="N330" s="205">
        <f t="shared" si="97"/>
        <v>0.00003773264534</v>
      </c>
      <c r="O330" s="205">
        <f t="shared" si="97"/>
        <v>0.00006152214267</v>
      </c>
      <c r="P330" s="205">
        <f t="shared" si="97"/>
        <v>0.00004572297786</v>
      </c>
      <c r="Q330" s="205">
        <f t="shared" si="97"/>
        <v>0</v>
      </c>
      <c r="R330" s="205">
        <f t="shared" si="97"/>
        <v>0.0007524478241</v>
      </c>
      <c r="S330" s="205">
        <f t="shared" si="97"/>
        <v>0.0004843438666</v>
      </c>
      <c r="T330" s="205">
        <f t="shared" si="97"/>
        <v>0</v>
      </c>
      <c r="U330" s="205">
        <f t="shared" si="97"/>
        <v>0.000107624968</v>
      </c>
    </row>
    <row r="331" ht="15.75" customHeight="1">
      <c r="A331" s="176" t="s">
        <v>21</v>
      </c>
      <c r="B331" s="205">
        <f t="shared" ref="B331:U331" si="98">B108/B$12</f>
        <v>0.006467827372</v>
      </c>
      <c r="C331" s="205">
        <f t="shared" si="98"/>
        <v>0.005758938201</v>
      </c>
      <c r="D331" s="205">
        <f t="shared" si="98"/>
        <v>0.003477101194</v>
      </c>
      <c r="E331" s="205">
        <f t="shared" si="98"/>
        <v>0.00389046209</v>
      </c>
      <c r="F331" s="205">
        <f t="shared" si="98"/>
        <v>0.00286408315</v>
      </c>
      <c r="G331" s="205">
        <f t="shared" si="98"/>
        <v>0.001489697927</v>
      </c>
      <c r="H331" s="205">
        <f t="shared" si="98"/>
        <v>0.002293992494</v>
      </c>
      <c r="I331" s="205">
        <f t="shared" si="98"/>
        <v>0.002338904045</v>
      </c>
      <c r="J331" s="205">
        <f t="shared" si="98"/>
        <v>0.001262657473</v>
      </c>
      <c r="K331" s="205">
        <f t="shared" si="98"/>
        <v>0.004061826724</v>
      </c>
      <c r="L331" s="205">
        <f t="shared" si="98"/>
        <v>0.007068226259</v>
      </c>
      <c r="M331" s="205">
        <f t="shared" si="98"/>
        <v>0.01286476127</v>
      </c>
      <c r="N331" s="205">
        <f t="shared" si="98"/>
        <v>0.01719530552</v>
      </c>
      <c r="O331" s="205">
        <f t="shared" si="98"/>
        <v>0.02135666932</v>
      </c>
      <c r="P331" s="205">
        <f t="shared" si="98"/>
        <v>0.0303399838</v>
      </c>
      <c r="Q331" s="205">
        <f t="shared" si="98"/>
        <v>0.03258357066</v>
      </c>
      <c r="R331" s="205">
        <f t="shared" si="98"/>
        <v>0.04604617487</v>
      </c>
      <c r="S331" s="205">
        <f t="shared" si="98"/>
        <v>0.07164695302</v>
      </c>
      <c r="T331" s="205">
        <f t="shared" si="98"/>
        <v>0.05878855152</v>
      </c>
      <c r="U331" s="205">
        <f t="shared" si="98"/>
        <v>0.05274741936</v>
      </c>
    </row>
    <row r="332" ht="15.75" customHeight="1">
      <c r="A332" s="176" t="s">
        <v>151</v>
      </c>
      <c r="B332" s="205">
        <f t="shared" ref="B332:U332" si="99">B109/B$12</f>
        <v>0</v>
      </c>
      <c r="C332" s="205">
        <f t="shared" si="99"/>
        <v>0</v>
      </c>
      <c r="D332" s="205">
        <f t="shared" si="99"/>
        <v>0</v>
      </c>
      <c r="E332" s="205">
        <f t="shared" si="99"/>
        <v>0</v>
      </c>
      <c r="F332" s="205">
        <f t="shared" si="99"/>
        <v>0</v>
      </c>
      <c r="G332" s="205">
        <f t="shared" si="99"/>
        <v>0</v>
      </c>
      <c r="H332" s="205">
        <f t="shared" si="99"/>
        <v>0</v>
      </c>
      <c r="I332" s="205">
        <f t="shared" si="99"/>
        <v>0</v>
      </c>
      <c r="J332" s="205">
        <f t="shared" si="99"/>
        <v>0</v>
      </c>
      <c r="K332" s="205">
        <f t="shared" si="99"/>
        <v>0</v>
      </c>
      <c r="L332" s="205">
        <f t="shared" si="99"/>
        <v>0</v>
      </c>
      <c r="M332" s="205">
        <f t="shared" si="99"/>
        <v>0</v>
      </c>
      <c r="N332" s="205">
        <f t="shared" si="99"/>
        <v>0</v>
      </c>
      <c r="O332" s="205">
        <f t="shared" si="99"/>
        <v>0</v>
      </c>
      <c r="P332" s="205">
        <f t="shared" si="99"/>
        <v>0</v>
      </c>
      <c r="Q332" s="205">
        <f t="shared" si="99"/>
        <v>0</v>
      </c>
      <c r="R332" s="205">
        <f t="shared" si="99"/>
        <v>0</v>
      </c>
      <c r="S332" s="205">
        <f t="shared" si="99"/>
        <v>0</v>
      </c>
      <c r="T332" s="205">
        <f t="shared" si="99"/>
        <v>0</v>
      </c>
      <c r="U332" s="205">
        <f t="shared" si="99"/>
        <v>0</v>
      </c>
    </row>
    <row r="333" ht="15.75" customHeight="1">
      <c r="A333" s="176" t="s">
        <v>152</v>
      </c>
      <c r="B333" s="205">
        <f t="shared" ref="B333:U333" si="100">B110/B$12</f>
        <v>0.000002601700471</v>
      </c>
      <c r="C333" s="205">
        <f t="shared" si="100"/>
        <v>0.00001117589404</v>
      </c>
      <c r="D333" s="205">
        <f t="shared" si="100"/>
        <v>0</v>
      </c>
      <c r="E333" s="205">
        <f t="shared" si="100"/>
        <v>0.000122706506</v>
      </c>
      <c r="F333" s="205">
        <f t="shared" si="100"/>
        <v>0</v>
      </c>
      <c r="G333" s="205">
        <f t="shared" si="100"/>
        <v>0.000001293702064</v>
      </c>
      <c r="H333" s="205">
        <f t="shared" si="100"/>
        <v>0.000004781143171</v>
      </c>
      <c r="I333" s="205">
        <f t="shared" si="100"/>
        <v>0</v>
      </c>
      <c r="J333" s="205">
        <f t="shared" si="100"/>
        <v>0.00001462927156</v>
      </c>
      <c r="K333" s="205">
        <f t="shared" si="100"/>
        <v>0</v>
      </c>
      <c r="L333" s="205">
        <f t="shared" si="100"/>
        <v>0.0000005889697741</v>
      </c>
      <c r="M333" s="205">
        <f t="shared" si="100"/>
        <v>0.000006407623907</v>
      </c>
      <c r="N333" s="205">
        <f t="shared" si="100"/>
        <v>0</v>
      </c>
      <c r="O333" s="205">
        <f t="shared" si="100"/>
        <v>0.000006364359586</v>
      </c>
      <c r="P333" s="205">
        <f t="shared" si="100"/>
        <v>0.00001561272415</v>
      </c>
      <c r="Q333" s="205">
        <f t="shared" si="100"/>
        <v>0.0004365624615</v>
      </c>
      <c r="R333" s="205">
        <f t="shared" si="100"/>
        <v>0.0002127856124</v>
      </c>
      <c r="S333" s="205">
        <f t="shared" si="100"/>
        <v>0</v>
      </c>
      <c r="T333" s="205">
        <f t="shared" si="100"/>
        <v>0</v>
      </c>
      <c r="U333" s="205">
        <f t="shared" si="100"/>
        <v>0.000006711025718</v>
      </c>
    </row>
    <row r="334" ht="15.75" customHeight="1">
      <c r="A334" s="176" t="s">
        <v>153</v>
      </c>
      <c r="B334" s="205">
        <f t="shared" ref="B334:U334" si="101">B111/B$12</f>
        <v>0.00004032635731</v>
      </c>
      <c r="C334" s="205">
        <f t="shared" si="101"/>
        <v>0.0000759960795</v>
      </c>
      <c r="D334" s="205">
        <f t="shared" si="101"/>
        <v>0.00003827631673</v>
      </c>
      <c r="E334" s="205">
        <f t="shared" si="101"/>
        <v>0.00006468249929</v>
      </c>
      <c r="F334" s="205">
        <f t="shared" si="101"/>
        <v>0.000000789438575</v>
      </c>
      <c r="G334" s="205">
        <f t="shared" si="101"/>
        <v>0</v>
      </c>
      <c r="H334" s="205">
        <f t="shared" si="101"/>
        <v>0.000001912457269</v>
      </c>
      <c r="I334" s="205">
        <f t="shared" si="101"/>
        <v>0</v>
      </c>
      <c r="J334" s="205">
        <f t="shared" si="101"/>
        <v>0</v>
      </c>
      <c r="K334" s="205">
        <f t="shared" si="101"/>
        <v>0</v>
      </c>
      <c r="L334" s="205">
        <f t="shared" si="101"/>
        <v>0</v>
      </c>
      <c r="M334" s="205">
        <f t="shared" si="101"/>
        <v>0</v>
      </c>
      <c r="N334" s="205">
        <f t="shared" si="101"/>
        <v>0</v>
      </c>
      <c r="O334" s="205">
        <f t="shared" si="101"/>
        <v>0</v>
      </c>
      <c r="P334" s="205">
        <f t="shared" si="101"/>
        <v>0</v>
      </c>
      <c r="Q334" s="205">
        <f t="shared" si="101"/>
        <v>0</v>
      </c>
      <c r="R334" s="205">
        <f t="shared" si="101"/>
        <v>0</v>
      </c>
      <c r="S334" s="205">
        <f t="shared" si="101"/>
        <v>0</v>
      </c>
      <c r="T334" s="205">
        <f t="shared" si="101"/>
        <v>0</v>
      </c>
      <c r="U334" s="205">
        <f t="shared" si="101"/>
        <v>0</v>
      </c>
    </row>
    <row r="335" ht="15.75" customHeight="1">
      <c r="A335" s="176" t="s">
        <v>22</v>
      </c>
      <c r="B335" s="205">
        <f t="shared" ref="B335:U335" si="102">B112/B$12</f>
        <v>0</v>
      </c>
      <c r="C335" s="205">
        <f t="shared" si="102"/>
        <v>0</v>
      </c>
      <c r="D335" s="205">
        <f t="shared" si="102"/>
        <v>0</v>
      </c>
      <c r="E335" s="205">
        <f t="shared" si="102"/>
        <v>0</v>
      </c>
      <c r="F335" s="205">
        <f t="shared" si="102"/>
        <v>0</v>
      </c>
      <c r="G335" s="205">
        <f t="shared" si="102"/>
        <v>0</v>
      </c>
      <c r="H335" s="205">
        <f t="shared" si="102"/>
        <v>0</v>
      </c>
      <c r="I335" s="205">
        <f t="shared" si="102"/>
        <v>0</v>
      </c>
      <c r="J335" s="205">
        <f t="shared" si="102"/>
        <v>0</v>
      </c>
      <c r="K335" s="205">
        <f t="shared" si="102"/>
        <v>0</v>
      </c>
      <c r="L335" s="205">
        <f t="shared" si="102"/>
        <v>0</v>
      </c>
      <c r="M335" s="205">
        <f t="shared" si="102"/>
        <v>0</v>
      </c>
      <c r="N335" s="205">
        <f t="shared" si="102"/>
        <v>0</v>
      </c>
      <c r="O335" s="205">
        <f t="shared" si="102"/>
        <v>0</v>
      </c>
      <c r="P335" s="205">
        <f t="shared" si="102"/>
        <v>0</v>
      </c>
      <c r="Q335" s="205">
        <f t="shared" si="102"/>
        <v>0</v>
      </c>
      <c r="R335" s="205">
        <f t="shared" si="102"/>
        <v>0</v>
      </c>
      <c r="S335" s="205">
        <f t="shared" si="102"/>
        <v>0</v>
      </c>
      <c r="T335" s="205">
        <f t="shared" si="102"/>
        <v>0</v>
      </c>
      <c r="U335" s="205">
        <f t="shared" si="102"/>
        <v>0</v>
      </c>
    </row>
    <row r="336" ht="15.75" customHeight="1">
      <c r="A336" s="176" t="s">
        <v>154</v>
      </c>
      <c r="B336" s="205">
        <f t="shared" ref="B336:U336" si="103">B113/B$12</f>
        <v>0</v>
      </c>
      <c r="C336" s="205">
        <f t="shared" si="103"/>
        <v>0.000001117589404</v>
      </c>
      <c r="D336" s="205">
        <f t="shared" si="103"/>
        <v>0</v>
      </c>
      <c r="E336" s="205">
        <f t="shared" si="103"/>
        <v>0</v>
      </c>
      <c r="F336" s="205">
        <f t="shared" si="103"/>
        <v>0</v>
      </c>
      <c r="G336" s="205">
        <f t="shared" si="103"/>
        <v>0.000001940553096</v>
      </c>
      <c r="H336" s="205">
        <f t="shared" si="103"/>
        <v>0.000001912457269</v>
      </c>
      <c r="I336" s="205">
        <f t="shared" si="103"/>
        <v>0</v>
      </c>
      <c r="J336" s="205">
        <f t="shared" si="103"/>
        <v>0</v>
      </c>
      <c r="K336" s="205">
        <f t="shared" si="103"/>
        <v>0.0000005407837471</v>
      </c>
      <c r="L336" s="205">
        <f t="shared" si="103"/>
        <v>0.000003533818644</v>
      </c>
      <c r="M336" s="205">
        <f t="shared" si="103"/>
        <v>0</v>
      </c>
      <c r="N336" s="205">
        <f t="shared" si="103"/>
        <v>0.0000006737972382</v>
      </c>
      <c r="O336" s="205">
        <f t="shared" si="103"/>
        <v>0</v>
      </c>
      <c r="P336" s="205">
        <f t="shared" si="103"/>
        <v>0</v>
      </c>
      <c r="Q336" s="205">
        <f t="shared" si="103"/>
        <v>0</v>
      </c>
      <c r="R336" s="205">
        <f t="shared" si="103"/>
        <v>0.0000003947785016</v>
      </c>
      <c r="S336" s="205">
        <f t="shared" si="103"/>
        <v>0.000007104267241</v>
      </c>
      <c r="T336" s="205">
        <f t="shared" si="103"/>
        <v>0</v>
      </c>
      <c r="U336" s="205">
        <f t="shared" si="103"/>
        <v>0</v>
      </c>
    </row>
    <row r="337" ht="15.75" customHeight="1">
      <c r="A337" s="176" t="s">
        <v>155</v>
      </c>
      <c r="B337" s="205">
        <f t="shared" ref="B337:U337" si="104">B114/B$12</f>
        <v>0</v>
      </c>
      <c r="C337" s="205">
        <f t="shared" si="104"/>
        <v>0</v>
      </c>
      <c r="D337" s="205">
        <f t="shared" si="104"/>
        <v>0</v>
      </c>
      <c r="E337" s="205">
        <f t="shared" si="104"/>
        <v>0</v>
      </c>
      <c r="F337" s="205">
        <f t="shared" si="104"/>
        <v>0</v>
      </c>
      <c r="G337" s="205">
        <f t="shared" si="104"/>
        <v>0</v>
      </c>
      <c r="H337" s="205">
        <f t="shared" si="104"/>
        <v>0</v>
      </c>
      <c r="I337" s="205">
        <f t="shared" si="104"/>
        <v>0.0000006850919873</v>
      </c>
      <c r="J337" s="205">
        <f t="shared" si="104"/>
        <v>0</v>
      </c>
      <c r="K337" s="205">
        <f t="shared" si="104"/>
        <v>0</v>
      </c>
      <c r="L337" s="205">
        <f t="shared" si="104"/>
        <v>0.0000005889697741</v>
      </c>
      <c r="M337" s="205">
        <f t="shared" si="104"/>
        <v>0</v>
      </c>
      <c r="N337" s="205">
        <f t="shared" si="104"/>
        <v>0</v>
      </c>
      <c r="O337" s="205">
        <f t="shared" si="104"/>
        <v>0</v>
      </c>
      <c r="P337" s="205">
        <f t="shared" si="104"/>
        <v>0</v>
      </c>
      <c r="Q337" s="205">
        <f t="shared" si="104"/>
        <v>0</v>
      </c>
      <c r="R337" s="205">
        <f t="shared" si="104"/>
        <v>0</v>
      </c>
      <c r="S337" s="205">
        <f t="shared" si="104"/>
        <v>0</v>
      </c>
      <c r="T337" s="205">
        <f t="shared" si="104"/>
        <v>0</v>
      </c>
      <c r="U337" s="205">
        <f t="shared" si="104"/>
        <v>0</v>
      </c>
    </row>
    <row r="338" ht="15.75" customHeight="1">
      <c r="A338" s="176" t="s">
        <v>156</v>
      </c>
      <c r="B338" s="205">
        <f t="shared" ref="B338:U338" si="105">B115/B$12</f>
        <v>0</v>
      </c>
      <c r="C338" s="205">
        <f t="shared" si="105"/>
        <v>0</v>
      </c>
      <c r="D338" s="205">
        <f t="shared" si="105"/>
        <v>0</v>
      </c>
      <c r="E338" s="205">
        <f t="shared" si="105"/>
        <v>0</v>
      </c>
      <c r="F338" s="205">
        <f t="shared" si="105"/>
        <v>0</v>
      </c>
      <c r="G338" s="205">
        <f t="shared" si="105"/>
        <v>0</v>
      </c>
      <c r="H338" s="205">
        <f t="shared" si="105"/>
        <v>0</v>
      </c>
      <c r="I338" s="205">
        <f t="shared" si="105"/>
        <v>0</v>
      </c>
      <c r="J338" s="205">
        <f t="shared" si="105"/>
        <v>0</v>
      </c>
      <c r="K338" s="205">
        <f t="shared" si="105"/>
        <v>0</v>
      </c>
      <c r="L338" s="205">
        <f t="shared" si="105"/>
        <v>0</v>
      </c>
      <c r="M338" s="205">
        <f t="shared" si="105"/>
        <v>0</v>
      </c>
      <c r="N338" s="205">
        <f t="shared" si="105"/>
        <v>0</v>
      </c>
      <c r="O338" s="205">
        <f t="shared" si="105"/>
        <v>0</v>
      </c>
      <c r="P338" s="205">
        <f t="shared" si="105"/>
        <v>0</v>
      </c>
      <c r="Q338" s="205">
        <f t="shared" si="105"/>
        <v>0</v>
      </c>
      <c r="R338" s="205">
        <f t="shared" si="105"/>
        <v>0</v>
      </c>
      <c r="S338" s="205">
        <f t="shared" si="105"/>
        <v>0</v>
      </c>
      <c r="T338" s="205">
        <f t="shared" si="105"/>
        <v>0</v>
      </c>
      <c r="U338" s="205">
        <f t="shared" si="105"/>
        <v>0</v>
      </c>
    </row>
    <row r="339" ht="15.75" customHeight="1">
      <c r="A339" s="176" t="s">
        <v>157</v>
      </c>
      <c r="B339" s="205">
        <f t="shared" ref="B339:U339" si="106">B116/B$12</f>
        <v>0</v>
      </c>
      <c r="C339" s="205">
        <f t="shared" si="106"/>
        <v>0</v>
      </c>
      <c r="D339" s="205">
        <f t="shared" si="106"/>
        <v>0</v>
      </c>
      <c r="E339" s="205">
        <f t="shared" si="106"/>
        <v>0</v>
      </c>
      <c r="F339" s="205">
        <f t="shared" si="106"/>
        <v>0</v>
      </c>
      <c r="G339" s="205">
        <f t="shared" si="106"/>
        <v>0</v>
      </c>
      <c r="H339" s="205">
        <f t="shared" si="106"/>
        <v>0</v>
      </c>
      <c r="I339" s="205">
        <f t="shared" si="106"/>
        <v>0</v>
      </c>
      <c r="J339" s="205">
        <f t="shared" si="106"/>
        <v>0</v>
      </c>
      <c r="K339" s="205">
        <f t="shared" si="106"/>
        <v>0</v>
      </c>
      <c r="L339" s="205">
        <f t="shared" si="106"/>
        <v>0</v>
      </c>
      <c r="M339" s="205">
        <f t="shared" si="106"/>
        <v>0</v>
      </c>
      <c r="N339" s="205">
        <f t="shared" si="106"/>
        <v>0.0001758610792</v>
      </c>
      <c r="O339" s="205">
        <f t="shared" si="106"/>
        <v>0.00004808627243</v>
      </c>
      <c r="P339" s="205">
        <f t="shared" si="106"/>
        <v>0</v>
      </c>
      <c r="Q339" s="205">
        <f t="shared" si="106"/>
        <v>0</v>
      </c>
      <c r="R339" s="205">
        <f t="shared" si="106"/>
        <v>0</v>
      </c>
      <c r="S339" s="205">
        <f t="shared" si="106"/>
        <v>0</v>
      </c>
      <c r="T339" s="205">
        <f t="shared" si="106"/>
        <v>0</v>
      </c>
      <c r="U339" s="205">
        <f t="shared" si="106"/>
        <v>0</v>
      </c>
    </row>
    <row r="340" ht="15.75" customHeight="1">
      <c r="A340" s="176" t="s">
        <v>158</v>
      </c>
      <c r="B340" s="205">
        <f t="shared" ref="B340:U340" si="107">B117/B$12</f>
        <v>0</v>
      </c>
      <c r="C340" s="205">
        <f t="shared" si="107"/>
        <v>0</v>
      </c>
      <c r="D340" s="205">
        <f t="shared" si="107"/>
        <v>0</v>
      </c>
      <c r="E340" s="205">
        <f t="shared" si="107"/>
        <v>0</v>
      </c>
      <c r="F340" s="205">
        <f t="shared" si="107"/>
        <v>0</v>
      </c>
      <c r="G340" s="205">
        <f t="shared" si="107"/>
        <v>0</v>
      </c>
      <c r="H340" s="205">
        <f t="shared" si="107"/>
        <v>0</v>
      </c>
      <c r="I340" s="205">
        <f t="shared" si="107"/>
        <v>0</v>
      </c>
      <c r="J340" s="205">
        <f t="shared" si="107"/>
        <v>0</v>
      </c>
      <c r="K340" s="205">
        <f t="shared" si="107"/>
        <v>0</v>
      </c>
      <c r="L340" s="205">
        <f t="shared" si="107"/>
        <v>0</v>
      </c>
      <c r="M340" s="205">
        <f t="shared" si="107"/>
        <v>0</v>
      </c>
      <c r="N340" s="205">
        <f t="shared" si="107"/>
        <v>0</v>
      </c>
      <c r="O340" s="205">
        <f t="shared" si="107"/>
        <v>0</v>
      </c>
      <c r="P340" s="205">
        <f t="shared" si="107"/>
        <v>0</v>
      </c>
      <c r="Q340" s="205">
        <f t="shared" si="107"/>
        <v>0</v>
      </c>
      <c r="R340" s="205">
        <f t="shared" si="107"/>
        <v>0</v>
      </c>
      <c r="S340" s="205">
        <f t="shared" si="107"/>
        <v>0</v>
      </c>
      <c r="T340" s="205">
        <f t="shared" si="107"/>
        <v>0</v>
      </c>
      <c r="U340" s="205">
        <f t="shared" si="107"/>
        <v>0</v>
      </c>
    </row>
    <row r="341" ht="15.75" customHeight="1">
      <c r="A341" s="176" t="s">
        <v>23</v>
      </c>
      <c r="B341" s="205">
        <f t="shared" ref="B341:U341" si="108">B118/B$12</f>
        <v>0</v>
      </c>
      <c r="C341" s="205">
        <f t="shared" si="108"/>
        <v>0</v>
      </c>
      <c r="D341" s="205">
        <f t="shared" si="108"/>
        <v>0</v>
      </c>
      <c r="E341" s="205">
        <f t="shared" si="108"/>
        <v>0</v>
      </c>
      <c r="F341" s="205">
        <f t="shared" si="108"/>
        <v>0</v>
      </c>
      <c r="G341" s="205">
        <f t="shared" si="108"/>
        <v>0</v>
      </c>
      <c r="H341" s="205">
        <f t="shared" si="108"/>
        <v>0</v>
      </c>
      <c r="I341" s="205">
        <f t="shared" si="108"/>
        <v>0</v>
      </c>
      <c r="J341" s="205">
        <f t="shared" si="108"/>
        <v>0</v>
      </c>
      <c r="K341" s="205">
        <f t="shared" si="108"/>
        <v>0</v>
      </c>
      <c r="L341" s="205">
        <f t="shared" si="108"/>
        <v>0</v>
      </c>
      <c r="M341" s="205">
        <f t="shared" si="108"/>
        <v>0</v>
      </c>
      <c r="N341" s="205">
        <f t="shared" si="108"/>
        <v>0</v>
      </c>
      <c r="O341" s="205">
        <f t="shared" si="108"/>
        <v>0</v>
      </c>
      <c r="P341" s="205">
        <f t="shared" si="108"/>
        <v>0</v>
      </c>
      <c r="Q341" s="205">
        <f t="shared" si="108"/>
        <v>0</v>
      </c>
      <c r="R341" s="205">
        <f t="shared" si="108"/>
        <v>0</v>
      </c>
      <c r="S341" s="205">
        <f t="shared" si="108"/>
        <v>0</v>
      </c>
      <c r="T341" s="205">
        <f t="shared" si="108"/>
        <v>0</v>
      </c>
      <c r="U341" s="205">
        <f t="shared" si="108"/>
        <v>0</v>
      </c>
    </row>
    <row r="342" ht="15.75" customHeight="1">
      <c r="A342" s="176" t="s">
        <v>159</v>
      </c>
      <c r="B342" s="205">
        <f t="shared" ref="B342:U342" si="109">B119/B$12</f>
        <v>0.00000910595165</v>
      </c>
      <c r="C342" s="205">
        <f t="shared" si="109"/>
        <v>0</v>
      </c>
      <c r="D342" s="205">
        <f t="shared" si="109"/>
        <v>0</v>
      </c>
      <c r="E342" s="205">
        <f t="shared" si="109"/>
        <v>0</v>
      </c>
      <c r="F342" s="205">
        <f t="shared" si="109"/>
        <v>0</v>
      </c>
      <c r="G342" s="205">
        <f t="shared" si="109"/>
        <v>0</v>
      </c>
      <c r="H342" s="205">
        <f t="shared" si="109"/>
        <v>0</v>
      </c>
      <c r="I342" s="205">
        <f t="shared" si="109"/>
        <v>0</v>
      </c>
      <c r="J342" s="205">
        <f t="shared" si="109"/>
        <v>0</v>
      </c>
      <c r="K342" s="205">
        <f t="shared" si="109"/>
        <v>0</v>
      </c>
      <c r="L342" s="205">
        <f t="shared" si="109"/>
        <v>0.00001295733503</v>
      </c>
      <c r="M342" s="205">
        <f t="shared" si="109"/>
        <v>0</v>
      </c>
      <c r="N342" s="205">
        <f t="shared" si="109"/>
        <v>0</v>
      </c>
      <c r="O342" s="205">
        <f t="shared" si="109"/>
        <v>0</v>
      </c>
      <c r="P342" s="205">
        <f t="shared" si="109"/>
        <v>0</v>
      </c>
      <c r="Q342" s="205">
        <f t="shared" si="109"/>
        <v>0</v>
      </c>
      <c r="R342" s="205">
        <f t="shared" si="109"/>
        <v>0</v>
      </c>
      <c r="S342" s="205">
        <f t="shared" si="109"/>
        <v>0</v>
      </c>
      <c r="T342" s="205">
        <f t="shared" si="109"/>
        <v>0</v>
      </c>
      <c r="U342" s="205">
        <f t="shared" si="109"/>
        <v>0</v>
      </c>
    </row>
    <row r="343" ht="15.75" customHeight="1">
      <c r="A343" s="176" t="s">
        <v>54</v>
      </c>
      <c r="B343" s="205">
        <f t="shared" ref="B343:U343" si="110">B120/B$12</f>
        <v>0</v>
      </c>
      <c r="C343" s="205">
        <f t="shared" si="110"/>
        <v>0</v>
      </c>
      <c r="D343" s="205">
        <f t="shared" si="110"/>
        <v>0</v>
      </c>
      <c r="E343" s="205">
        <f t="shared" si="110"/>
        <v>0</v>
      </c>
      <c r="F343" s="205">
        <f t="shared" si="110"/>
        <v>0</v>
      </c>
      <c r="G343" s="205">
        <f t="shared" si="110"/>
        <v>0</v>
      </c>
      <c r="H343" s="205">
        <f t="shared" si="110"/>
        <v>0</v>
      </c>
      <c r="I343" s="205">
        <f t="shared" si="110"/>
        <v>0</v>
      </c>
      <c r="J343" s="205">
        <f t="shared" si="110"/>
        <v>0</v>
      </c>
      <c r="K343" s="205">
        <f t="shared" si="110"/>
        <v>0</v>
      </c>
      <c r="L343" s="205">
        <f t="shared" si="110"/>
        <v>0</v>
      </c>
      <c r="M343" s="205">
        <f t="shared" si="110"/>
        <v>0</v>
      </c>
      <c r="N343" s="205">
        <f t="shared" si="110"/>
        <v>0</v>
      </c>
      <c r="O343" s="205">
        <f t="shared" si="110"/>
        <v>0</v>
      </c>
      <c r="P343" s="205">
        <f t="shared" si="110"/>
        <v>0</v>
      </c>
      <c r="Q343" s="205">
        <f t="shared" si="110"/>
        <v>0</v>
      </c>
      <c r="R343" s="205">
        <f t="shared" si="110"/>
        <v>0</v>
      </c>
      <c r="S343" s="205">
        <f t="shared" si="110"/>
        <v>0</v>
      </c>
      <c r="T343" s="205">
        <f t="shared" si="110"/>
        <v>0</v>
      </c>
      <c r="U343" s="205">
        <f t="shared" si="110"/>
        <v>0</v>
      </c>
    </row>
    <row r="344" ht="15.75" customHeight="1">
      <c r="A344" s="176" t="s">
        <v>24</v>
      </c>
      <c r="B344" s="205">
        <f t="shared" ref="B344:U344" si="111">B121/B$12</f>
        <v>0.000430581428</v>
      </c>
      <c r="C344" s="205">
        <f t="shared" si="111"/>
        <v>0.0004738579074</v>
      </c>
      <c r="D344" s="205">
        <f t="shared" si="111"/>
        <v>0.0002931160044</v>
      </c>
      <c r="E344" s="205">
        <f t="shared" si="111"/>
        <v>0.0008931892182</v>
      </c>
      <c r="F344" s="205">
        <f t="shared" si="111"/>
        <v>0.0009781143944</v>
      </c>
      <c r="G344" s="205">
        <f t="shared" si="111"/>
        <v>0.0004806103169</v>
      </c>
      <c r="H344" s="205">
        <f t="shared" si="111"/>
        <v>0.001133130932</v>
      </c>
      <c r="I344" s="205">
        <f t="shared" si="111"/>
        <v>0.002388230668</v>
      </c>
      <c r="J344" s="205">
        <f t="shared" si="111"/>
        <v>0.005147485758</v>
      </c>
      <c r="K344" s="205">
        <f t="shared" si="111"/>
        <v>0.004908694072</v>
      </c>
      <c r="L344" s="205">
        <f t="shared" si="111"/>
        <v>0.005450915259</v>
      </c>
      <c r="M344" s="205">
        <f t="shared" si="111"/>
        <v>0.009782111662</v>
      </c>
      <c r="N344" s="205">
        <f t="shared" si="111"/>
        <v>0.0163955082</v>
      </c>
      <c r="O344" s="205">
        <f t="shared" si="111"/>
        <v>0.01032016264</v>
      </c>
      <c r="P344" s="205">
        <f t="shared" si="111"/>
        <v>0.01865664776</v>
      </c>
      <c r="Q344" s="205">
        <f t="shared" si="111"/>
        <v>0.01563956027</v>
      </c>
      <c r="R344" s="205">
        <f t="shared" si="111"/>
        <v>0.0133849651</v>
      </c>
      <c r="S344" s="205">
        <f t="shared" si="111"/>
        <v>0.009872424076</v>
      </c>
      <c r="T344" s="205">
        <f t="shared" si="111"/>
        <v>0.007988439695</v>
      </c>
      <c r="U344" s="205">
        <f t="shared" si="111"/>
        <v>0.005980021028</v>
      </c>
    </row>
    <row r="345" ht="15.75" customHeight="1">
      <c r="A345" s="176" t="s">
        <v>160</v>
      </c>
      <c r="B345" s="205">
        <f t="shared" ref="B345:U345" si="112">B122/B$12</f>
        <v>0</v>
      </c>
      <c r="C345" s="205">
        <f t="shared" si="112"/>
        <v>0</v>
      </c>
      <c r="D345" s="205">
        <f t="shared" si="112"/>
        <v>0</v>
      </c>
      <c r="E345" s="205">
        <f t="shared" si="112"/>
        <v>0</v>
      </c>
      <c r="F345" s="205">
        <f t="shared" si="112"/>
        <v>0</v>
      </c>
      <c r="G345" s="205">
        <f t="shared" si="112"/>
        <v>0</v>
      </c>
      <c r="H345" s="205">
        <f t="shared" si="112"/>
        <v>0</v>
      </c>
      <c r="I345" s="205">
        <f t="shared" si="112"/>
        <v>0</v>
      </c>
      <c r="J345" s="205">
        <f t="shared" si="112"/>
        <v>0</v>
      </c>
      <c r="K345" s="205">
        <f t="shared" si="112"/>
        <v>0</v>
      </c>
      <c r="L345" s="205">
        <f t="shared" si="112"/>
        <v>0</v>
      </c>
      <c r="M345" s="205">
        <f t="shared" si="112"/>
        <v>0</v>
      </c>
      <c r="N345" s="205">
        <f t="shared" si="112"/>
        <v>0</v>
      </c>
      <c r="O345" s="205">
        <f t="shared" si="112"/>
        <v>0</v>
      </c>
      <c r="P345" s="205">
        <f t="shared" si="112"/>
        <v>0</v>
      </c>
      <c r="Q345" s="205">
        <f t="shared" si="112"/>
        <v>0</v>
      </c>
      <c r="R345" s="205">
        <f t="shared" si="112"/>
        <v>0</v>
      </c>
      <c r="S345" s="205">
        <f t="shared" si="112"/>
        <v>0</v>
      </c>
      <c r="T345" s="205">
        <f t="shared" si="112"/>
        <v>0</v>
      </c>
      <c r="U345" s="205">
        <f t="shared" si="112"/>
        <v>0</v>
      </c>
    </row>
    <row r="346" ht="15.75" customHeight="1">
      <c r="A346" s="176" t="s">
        <v>161</v>
      </c>
      <c r="B346" s="205">
        <f t="shared" ref="B346:U346" si="113">B123/B$12</f>
        <v>0</v>
      </c>
      <c r="C346" s="205">
        <f t="shared" si="113"/>
        <v>0</v>
      </c>
      <c r="D346" s="205">
        <f t="shared" si="113"/>
        <v>0</v>
      </c>
      <c r="E346" s="205">
        <f t="shared" si="113"/>
        <v>0</v>
      </c>
      <c r="F346" s="205">
        <f t="shared" si="113"/>
        <v>0</v>
      </c>
      <c r="G346" s="205">
        <f t="shared" si="113"/>
        <v>0</v>
      </c>
      <c r="H346" s="205">
        <f t="shared" si="113"/>
        <v>0</v>
      </c>
      <c r="I346" s="205">
        <f t="shared" si="113"/>
        <v>0</v>
      </c>
      <c r="J346" s="205">
        <f t="shared" si="113"/>
        <v>0</v>
      </c>
      <c r="K346" s="205">
        <f t="shared" si="113"/>
        <v>0</v>
      </c>
      <c r="L346" s="205">
        <f t="shared" si="113"/>
        <v>0</v>
      </c>
      <c r="M346" s="205">
        <f t="shared" si="113"/>
        <v>0</v>
      </c>
      <c r="N346" s="205">
        <f t="shared" si="113"/>
        <v>0</v>
      </c>
      <c r="O346" s="205">
        <f t="shared" si="113"/>
        <v>0</v>
      </c>
      <c r="P346" s="205">
        <f t="shared" si="113"/>
        <v>0</v>
      </c>
      <c r="Q346" s="205">
        <f t="shared" si="113"/>
        <v>0</v>
      </c>
      <c r="R346" s="205">
        <f t="shared" si="113"/>
        <v>0</v>
      </c>
      <c r="S346" s="205">
        <f t="shared" si="113"/>
        <v>0</v>
      </c>
      <c r="T346" s="205">
        <f t="shared" si="113"/>
        <v>0</v>
      </c>
      <c r="U346" s="205">
        <f t="shared" si="113"/>
        <v>0</v>
      </c>
    </row>
    <row r="347" ht="15.75" customHeight="1">
      <c r="A347" s="176" t="s">
        <v>162</v>
      </c>
      <c r="B347" s="205">
        <f t="shared" ref="B347:U347" si="114">B124/B$12</f>
        <v>0</v>
      </c>
      <c r="C347" s="205">
        <f t="shared" si="114"/>
        <v>0</v>
      </c>
      <c r="D347" s="205">
        <f t="shared" si="114"/>
        <v>0</v>
      </c>
      <c r="E347" s="205">
        <f t="shared" si="114"/>
        <v>0</v>
      </c>
      <c r="F347" s="205">
        <f t="shared" si="114"/>
        <v>0</v>
      </c>
      <c r="G347" s="205">
        <f t="shared" si="114"/>
        <v>0</v>
      </c>
      <c r="H347" s="205">
        <f t="shared" si="114"/>
        <v>0</v>
      </c>
      <c r="I347" s="205">
        <f t="shared" si="114"/>
        <v>0</v>
      </c>
      <c r="J347" s="205">
        <f t="shared" si="114"/>
        <v>0</v>
      </c>
      <c r="K347" s="205">
        <f t="shared" si="114"/>
        <v>0</v>
      </c>
      <c r="L347" s="205">
        <f t="shared" si="114"/>
        <v>0</v>
      </c>
      <c r="M347" s="205">
        <f t="shared" si="114"/>
        <v>0</v>
      </c>
      <c r="N347" s="205">
        <f t="shared" si="114"/>
        <v>0</v>
      </c>
      <c r="O347" s="205">
        <f t="shared" si="114"/>
        <v>0</v>
      </c>
      <c r="P347" s="205">
        <f t="shared" si="114"/>
        <v>0</v>
      </c>
      <c r="Q347" s="205">
        <f t="shared" si="114"/>
        <v>0.00005611342693</v>
      </c>
      <c r="R347" s="205">
        <f t="shared" si="114"/>
        <v>0</v>
      </c>
      <c r="S347" s="205">
        <f t="shared" si="114"/>
        <v>0</v>
      </c>
      <c r="T347" s="205">
        <f t="shared" si="114"/>
        <v>0</v>
      </c>
      <c r="U347" s="205">
        <f t="shared" si="114"/>
        <v>0</v>
      </c>
    </row>
    <row r="348" ht="15.75" customHeight="1">
      <c r="A348" s="176" t="s">
        <v>163</v>
      </c>
      <c r="B348" s="205">
        <f t="shared" ref="B348:U348" si="115">B125/B$12</f>
        <v>0</v>
      </c>
      <c r="C348" s="205">
        <f t="shared" si="115"/>
        <v>0</v>
      </c>
      <c r="D348" s="205">
        <f t="shared" si="115"/>
        <v>0</v>
      </c>
      <c r="E348" s="205">
        <f t="shared" si="115"/>
        <v>0</v>
      </c>
      <c r="F348" s="205">
        <f t="shared" si="115"/>
        <v>0</v>
      </c>
      <c r="G348" s="205">
        <f t="shared" si="115"/>
        <v>0</v>
      </c>
      <c r="H348" s="205">
        <f t="shared" si="115"/>
        <v>0</v>
      </c>
      <c r="I348" s="205">
        <f t="shared" si="115"/>
        <v>0</v>
      </c>
      <c r="J348" s="205">
        <f t="shared" si="115"/>
        <v>0</v>
      </c>
      <c r="K348" s="205">
        <f t="shared" si="115"/>
        <v>0</v>
      </c>
      <c r="L348" s="205">
        <f t="shared" si="115"/>
        <v>0</v>
      </c>
      <c r="M348" s="205">
        <f t="shared" si="115"/>
        <v>0</v>
      </c>
      <c r="N348" s="205">
        <f t="shared" si="115"/>
        <v>0</v>
      </c>
      <c r="O348" s="205">
        <f t="shared" si="115"/>
        <v>0</v>
      </c>
      <c r="P348" s="205">
        <f t="shared" si="115"/>
        <v>0</v>
      </c>
      <c r="Q348" s="205">
        <f t="shared" si="115"/>
        <v>0</v>
      </c>
      <c r="R348" s="205">
        <f t="shared" si="115"/>
        <v>0</v>
      </c>
      <c r="S348" s="205">
        <f t="shared" si="115"/>
        <v>0</v>
      </c>
      <c r="T348" s="205">
        <f t="shared" si="115"/>
        <v>0</v>
      </c>
      <c r="U348" s="205">
        <f t="shared" si="115"/>
        <v>0</v>
      </c>
    </row>
    <row r="349" ht="15.75" customHeight="1">
      <c r="A349" s="176" t="s">
        <v>164</v>
      </c>
      <c r="B349" s="205">
        <f t="shared" ref="B349:U349" si="116">B126/B$12</f>
        <v>0</v>
      </c>
      <c r="C349" s="205">
        <f t="shared" si="116"/>
        <v>0</v>
      </c>
      <c r="D349" s="205">
        <f t="shared" si="116"/>
        <v>0</v>
      </c>
      <c r="E349" s="205">
        <f t="shared" si="116"/>
        <v>0</v>
      </c>
      <c r="F349" s="205">
        <f t="shared" si="116"/>
        <v>0</v>
      </c>
      <c r="G349" s="205">
        <f t="shared" si="116"/>
        <v>0</v>
      </c>
      <c r="H349" s="205">
        <f t="shared" si="116"/>
        <v>0</v>
      </c>
      <c r="I349" s="205">
        <f t="shared" si="116"/>
        <v>0</v>
      </c>
      <c r="J349" s="205">
        <f t="shared" si="116"/>
        <v>0</v>
      </c>
      <c r="K349" s="205">
        <f t="shared" si="116"/>
        <v>0</v>
      </c>
      <c r="L349" s="205">
        <f t="shared" si="116"/>
        <v>0</v>
      </c>
      <c r="M349" s="205">
        <f t="shared" si="116"/>
        <v>0.0000005825112643</v>
      </c>
      <c r="N349" s="205">
        <f t="shared" si="116"/>
        <v>0</v>
      </c>
      <c r="O349" s="205">
        <f t="shared" si="116"/>
        <v>0</v>
      </c>
      <c r="P349" s="205">
        <f t="shared" si="116"/>
        <v>0</v>
      </c>
      <c r="Q349" s="205">
        <f t="shared" si="116"/>
        <v>0</v>
      </c>
      <c r="R349" s="205">
        <f t="shared" si="116"/>
        <v>0</v>
      </c>
      <c r="S349" s="205">
        <f t="shared" si="116"/>
        <v>0</v>
      </c>
      <c r="T349" s="205">
        <f t="shared" si="116"/>
        <v>0</v>
      </c>
      <c r="U349" s="205">
        <f t="shared" si="116"/>
        <v>0</v>
      </c>
    </row>
    <row r="350" ht="15.75" customHeight="1">
      <c r="A350" s="176" t="s">
        <v>165</v>
      </c>
      <c r="B350" s="205">
        <f t="shared" ref="B350:U350" si="117">B127/B$12</f>
        <v>0.01372787254</v>
      </c>
      <c r="C350" s="205">
        <f t="shared" si="117"/>
        <v>0.01240188962</v>
      </c>
      <c r="D350" s="205">
        <f t="shared" si="117"/>
        <v>0.0089395345</v>
      </c>
      <c r="E350" s="205">
        <f t="shared" si="117"/>
        <v>0.006455884157</v>
      </c>
      <c r="F350" s="205">
        <f t="shared" si="117"/>
        <v>0.006859431778</v>
      </c>
      <c r="G350" s="205">
        <f t="shared" si="117"/>
        <v>0.009310126906</v>
      </c>
      <c r="H350" s="205">
        <f t="shared" si="117"/>
        <v>0.003624106524</v>
      </c>
      <c r="I350" s="205">
        <f t="shared" si="117"/>
        <v>0.009215172321</v>
      </c>
      <c r="J350" s="205">
        <f t="shared" si="117"/>
        <v>0.007970430711</v>
      </c>
      <c r="K350" s="205">
        <f t="shared" si="117"/>
        <v>0.01239260035</v>
      </c>
      <c r="L350" s="205">
        <f t="shared" si="117"/>
        <v>0.01571489151</v>
      </c>
      <c r="M350" s="205">
        <f t="shared" si="117"/>
        <v>0.0284265497</v>
      </c>
      <c r="N350" s="205">
        <f t="shared" si="117"/>
        <v>0.01989049447</v>
      </c>
      <c r="O350" s="205">
        <f t="shared" si="117"/>
        <v>0.02193865465</v>
      </c>
      <c r="P350" s="205">
        <f t="shared" si="117"/>
        <v>0.01378938101</v>
      </c>
      <c r="Q350" s="205">
        <f t="shared" si="117"/>
        <v>0.0120247333</v>
      </c>
      <c r="R350" s="205">
        <f t="shared" si="117"/>
        <v>0.02231327569</v>
      </c>
      <c r="S350" s="205">
        <f t="shared" si="117"/>
        <v>0.01891740997</v>
      </c>
      <c r="T350" s="205">
        <f t="shared" si="117"/>
        <v>0.01619178087</v>
      </c>
      <c r="U350" s="205">
        <f t="shared" si="117"/>
        <v>0.01874588328</v>
      </c>
    </row>
    <row r="351" ht="15.75" customHeight="1">
      <c r="A351" s="176" t="s">
        <v>166</v>
      </c>
      <c r="B351" s="205">
        <f t="shared" ref="B351:U351" si="118">B128/B$12</f>
        <v>0</v>
      </c>
      <c r="C351" s="205">
        <f t="shared" si="118"/>
        <v>0</v>
      </c>
      <c r="D351" s="205">
        <f t="shared" si="118"/>
        <v>0</v>
      </c>
      <c r="E351" s="205">
        <f t="shared" si="118"/>
        <v>0</v>
      </c>
      <c r="F351" s="205">
        <f t="shared" si="118"/>
        <v>0</v>
      </c>
      <c r="G351" s="205">
        <f t="shared" si="118"/>
        <v>0</v>
      </c>
      <c r="H351" s="205">
        <f t="shared" si="118"/>
        <v>0</v>
      </c>
      <c r="I351" s="205">
        <f t="shared" si="118"/>
        <v>0</v>
      </c>
      <c r="J351" s="205">
        <f t="shared" si="118"/>
        <v>0</v>
      </c>
      <c r="K351" s="205">
        <f t="shared" si="118"/>
        <v>0</v>
      </c>
      <c r="L351" s="205">
        <f t="shared" si="118"/>
        <v>0</v>
      </c>
      <c r="M351" s="205">
        <f t="shared" si="118"/>
        <v>0</v>
      </c>
      <c r="N351" s="205">
        <f t="shared" si="118"/>
        <v>0</v>
      </c>
      <c r="O351" s="205">
        <f t="shared" si="118"/>
        <v>0</v>
      </c>
      <c r="P351" s="205">
        <f t="shared" si="118"/>
        <v>0</v>
      </c>
      <c r="Q351" s="205">
        <f t="shared" si="118"/>
        <v>0</v>
      </c>
      <c r="R351" s="205">
        <f t="shared" si="118"/>
        <v>0</v>
      </c>
      <c r="S351" s="205">
        <f t="shared" si="118"/>
        <v>0</v>
      </c>
      <c r="T351" s="205">
        <f t="shared" si="118"/>
        <v>0</v>
      </c>
      <c r="U351" s="205">
        <f t="shared" si="118"/>
        <v>0</v>
      </c>
    </row>
    <row r="352" ht="15.75" customHeight="1">
      <c r="A352" s="176" t="s">
        <v>167</v>
      </c>
      <c r="B352" s="205">
        <f t="shared" ref="B352:U352" si="119">B129/B$12</f>
        <v>0</v>
      </c>
      <c r="C352" s="205">
        <f t="shared" si="119"/>
        <v>0</v>
      </c>
      <c r="D352" s="205">
        <f t="shared" si="119"/>
        <v>0</v>
      </c>
      <c r="E352" s="205">
        <f t="shared" si="119"/>
        <v>0</v>
      </c>
      <c r="F352" s="205">
        <f t="shared" si="119"/>
        <v>0</v>
      </c>
      <c r="G352" s="205">
        <f t="shared" si="119"/>
        <v>0</v>
      </c>
      <c r="H352" s="205">
        <f t="shared" si="119"/>
        <v>0</v>
      </c>
      <c r="I352" s="205">
        <f t="shared" si="119"/>
        <v>0</v>
      </c>
      <c r="J352" s="205">
        <f t="shared" si="119"/>
        <v>0</v>
      </c>
      <c r="K352" s="205">
        <f t="shared" si="119"/>
        <v>0</v>
      </c>
      <c r="L352" s="205">
        <f t="shared" si="119"/>
        <v>0</v>
      </c>
      <c r="M352" s="205">
        <f t="shared" si="119"/>
        <v>0</v>
      </c>
      <c r="N352" s="205">
        <f t="shared" si="119"/>
        <v>0</v>
      </c>
      <c r="O352" s="205">
        <f t="shared" si="119"/>
        <v>0</v>
      </c>
      <c r="P352" s="205">
        <f t="shared" si="119"/>
        <v>0</v>
      </c>
      <c r="Q352" s="205">
        <f t="shared" si="119"/>
        <v>0</v>
      </c>
      <c r="R352" s="205">
        <f t="shared" si="119"/>
        <v>0</v>
      </c>
      <c r="S352" s="205">
        <f t="shared" si="119"/>
        <v>0</v>
      </c>
      <c r="T352" s="205">
        <f t="shared" si="119"/>
        <v>0</v>
      </c>
      <c r="U352" s="205">
        <f t="shared" si="119"/>
        <v>0</v>
      </c>
    </row>
    <row r="353" ht="15.75" customHeight="1">
      <c r="A353" s="176" t="s">
        <v>168</v>
      </c>
      <c r="B353" s="205">
        <f t="shared" ref="B353:U353" si="120">B130/B$12</f>
        <v>0</v>
      </c>
      <c r="C353" s="205">
        <f t="shared" si="120"/>
        <v>0</v>
      </c>
      <c r="D353" s="205">
        <f t="shared" si="120"/>
        <v>0</v>
      </c>
      <c r="E353" s="205">
        <f t="shared" si="120"/>
        <v>0</v>
      </c>
      <c r="F353" s="205">
        <f t="shared" si="120"/>
        <v>0</v>
      </c>
      <c r="G353" s="205">
        <f t="shared" si="120"/>
        <v>0</v>
      </c>
      <c r="H353" s="205">
        <f t="shared" si="120"/>
        <v>0</v>
      </c>
      <c r="I353" s="205">
        <f t="shared" si="120"/>
        <v>0</v>
      </c>
      <c r="J353" s="205">
        <f t="shared" si="120"/>
        <v>0</v>
      </c>
      <c r="K353" s="205">
        <f t="shared" si="120"/>
        <v>0</v>
      </c>
      <c r="L353" s="205">
        <f t="shared" si="120"/>
        <v>0</v>
      </c>
      <c r="M353" s="205">
        <f t="shared" si="120"/>
        <v>0</v>
      </c>
      <c r="N353" s="205">
        <f t="shared" si="120"/>
        <v>0</v>
      </c>
      <c r="O353" s="205">
        <f t="shared" si="120"/>
        <v>0</v>
      </c>
      <c r="P353" s="205">
        <f t="shared" si="120"/>
        <v>0</v>
      </c>
      <c r="Q353" s="205">
        <f t="shared" si="120"/>
        <v>0</v>
      </c>
      <c r="R353" s="205">
        <f t="shared" si="120"/>
        <v>0</v>
      </c>
      <c r="S353" s="205">
        <f t="shared" si="120"/>
        <v>0</v>
      </c>
      <c r="T353" s="205">
        <f t="shared" si="120"/>
        <v>0</v>
      </c>
      <c r="U353" s="205">
        <f t="shared" si="120"/>
        <v>0</v>
      </c>
    </row>
    <row r="354" ht="15.75" customHeight="1">
      <c r="A354" s="176" t="s">
        <v>25</v>
      </c>
      <c r="B354" s="205">
        <f t="shared" ref="B354:U354" si="121">B131/B$12</f>
        <v>0</v>
      </c>
      <c r="C354" s="205">
        <f t="shared" si="121"/>
        <v>0</v>
      </c>
      <c r="D354" s="205">
        <f t="shared" si="121"/>
        <v>0</v>
      </c>
      <c r="E354" s="205">
        <f t="shared" si="121"/>
        <v>0</v>
      </c>
      <c r="F354" s="205">
        <f t="shared" si="121"/>
        <v>0</v>
      </c>
      <c r="G354" s="205">
        <f t="shared" si="121"/>
        <v>0</v>
      </c>
      <c r="H354" s="205">
        <f t="shared" si="121"/>
        <v>0</v>
      </c>
      <c r="I354" s="205">
        <f t="shared" si="121"/>
        <v>0</v>
      </c>
      <c r="J354" s="205">
        <f t="shared" si="121"/>
        <v>0</v>
      </c>
      <c r="K354" s="205">
        <f t="shared" si="121"/>
        <v>0</v>
      </c>
      <c r="L354" s="205">
        <f t="shared" si="121"/>
        <v>0</v>
      </c>
      <c r="M354" s="205">
        <f t="shared" si="121"/>
        <v>0</v>
      </c>
      <c r="N354" s="205">
        <f t="shared" si="121"/>
        <v>0</v>
      </c>
      <c r="O354" s="205">
        <f t="shared" si="121"/>
        <v>0</v>
      </c>
      <c r="P354" s="205">
        <f t="shared" si="121"/>
        <v>0</v>
      </c>
      <c r="Q354" s="205">
        <f t="shared" si="121"/>
        <v>0</v>
      </c>
      <c r="R354" s="205">
        <f t="shared" si="121"/>
        <v>0</v>
      </c>
      <c r="S354" s="205">
        <f t="shared" si="121"/>
        <v>0</v>
      </c>
      <c r="T354" s="205">
        <f t="shared" si="121"/>
        <v>0</v>
      </c>
      <c r="U354" s="205">
        <f t="shared" si="121"/>
        <v>0</v>
      </c>
    </row>
    <row r="355" ht="15.75" customHeight="1">
      <c r="A355" s="176" t="s">
        <v>169</v>
      </c>
      <c r="B355" s="205">
        <f t="shared" ref="B355:U355" si="122">B132/B$12</f>
        <v>0</v>
      </c>
      <c r="C355" s="205">
        <f t="shared" si="122"/>
        <v>0</v>
      </c>
      <c r="D355" s="205">
        <f t="shared" si="122"/>
        <v>0</v>
      </c>
      <c r="E355" s="205">
        <f t="shared" si="122"/>
        <v>0</v>
      </c>
      <c r="F355" s="205">
        <f t="shared" si="122"/>
        <v>0</v>
      </c>
      <c r="G355" s="205">
        <f t="shared" si="122"/>
        <v>0</v>
      </c>
      <c r="H355" s="205">
        <f t="shared" si="122"/>
        <v>0.000005737371806</v>
      </c>
      <c r="I355" s="205">
        <f t="shared" si="122"/>
        <v>0</v>
      </c>
      <c r="J355" s="205">
        <f t="shared" si="122"/>
        <v>0</v>
      </c>
      <c r="K355" s="205">
        <f t="shared" si="122"/>
        <v>0</v>
      </c>
      <c r="L355" s="205">
        <f t="shared" si="122"/>
        <v>0.0000005889697741</v>
      </c>
      <c r="M355" s="205">
        <f t="shared" si="122"/>
        <v>0.00002679551816</v>
      </c>
      <c r="N355" s="205">
        <f t="shared" si="122"/>
        <v>0.00001482353924</v>
      </c>
      <c r="O355" s="205">
        <f t="shared" si="122"/>
        <v>0.000032528949</v>
      </c>
      <c r="P355" s="205">
        <f t="shared" si="122"/>
        <v>0.000001672791873</v>
      </c>
      <c r="Q355" s="205">
        <f t="shared" si="122"/>
        <v>0</v>
      </c>
      <c r="R355" s="205">
        <f t="shared" si="122"/>
        <v>0.000001579114007</v>
      </c>
      <c r="S355" s="205">
        <f t="shared" si="122"/>
        <v>0.000000835796146</v>
      </c>
      <c r="T355" s="205">
        <f t="shared" si="122"/>
        <v>0</v>
      </c>
      <c r="U355" s="205">
        <f t="shared" si="122"/>
        <v>0.00001665328604</v>
      </c>
    </row>
    <row r="356" ht="15.75" customHeight="1">
      <c r="A356" s="176" t="s">
        <v>26</v>
      </c>
      <c r="B356" s="205">
        <f t="shared" ref="B356:U356" si="123">B133/B$12</f>
        <v>0</v>
      </c>
      <c r="C356" s="205">
        <f t="shared" si="123"/>
        <v>0</v>
      </c>
      <c r="D356" s="205">
        <f t="shared" si="123"/>
        <v>0</v>
      </c>
      <c r="E356" s="205">
        <f t="shared" si="123"/>
        <v>0</v>
      </c>
      <c r="F356" s="205">
        <f t="shared" si="123"/>
        <v>0</v>
      </c>
      <c r="G356" s="205">
        <f t="shared" si="123"/>
        <v>0</v>
      </c>
      <c r="H356" s="205">
        <f t="shared" si="123"/>
        <v>0</v>
      </c>
      <c r="I356" s="205">
        <f t="shared" si="123"/>
        <v>0</v>
      </c>
      <c r="J356" s="205">
        <f t="shared" si="123"/>
        <v>0</v>
      </c>
      <c r="K356" s="205">
        <f t="shared" si="123"/>
        <v>0.0000005407837471</v>
      </c>
      <c r="L356" s="205">
        <f t="shared" si="123"/>
        <v>0</v>
      </c>
      <c r="M356" s="205">
        <f t="shared" si="123"/>
        <v>0</v>
      </c>
      <c r="N356" s="205">
        <f t="shared" si="123"/>
        <v>0</v>
      </c>
      <c r="O356" s="205">
        <f t="shared" si="123"/>
        <v>0</v>
      </c>
      <c r="P356" s="205">
        <f t="shared" si="123"/>
        <v>0</v>
      </c>
      <c r="Q356" s="205">
        <f t="shared" si="123"/>
        <v>0.0000003740895129</v>
      </c>
      <c r="R356" s="205">
        <f t="shared" si="123"/>
        <v>0.00000473734202</v>
      </c>
      <c r="S356" s="205">
        <f t="shared" si="123"/>
        <v>0.00000417898073</v>
      </c>
      <c r="T356" s="205">
        <f t="shared" si="123"/>
        <v>0.000004754457621</v>
      </c>
      <c r="U356" s="205">
        <f t="shared" si="123"/>
        <v>0</v>
      </c>
    </row>
    <row r="357" ht="15.75" customHeight="1">
      <c r="A357" s="176" t="s">
        <v>170</v>
      </c>
      <c r="B357" s="205">
        <f t="shared" ref="B357:U357" si="124">B134/B$12</f>
        <v>0</v>
      </c>
      <c r="C357" s="205">
        <f t="shared" si="124"/>
        <v>0</v>
      </c>
      <c r="D357" s="205">
        <f t="shared" si="124"/>
        <v>0</v>
      </c>
      <c r="E357" s="205">
        <f t="shared" si="124"/>
        <v>0</v>
      </c>
      <c r="F357" s="205">
        <f t="shared" si="124"/>
        <v>0</v>
      </c>
      <c r="G357" s="205">
        <f t="shared" si="124"/>
        <v>0</v>
      </c>
      <c r="H357" s="205">
        <f t="shared" si="124"/>
        <v>0</v>
      </c>
      <c r="I357" s="205">
        <f t="shared" si="124"/>
        <v>0</v>
      </c>
      <c r="J357" s="205">
        <f t="shared" si="124"/>
        <v>0.00002219613616</v>
      </c>
      <c r="K357" s="205">
        <f t="shared" si="124"/>
        <v>0.000001081567494</v>
      </c>
      <c r="L357" s="205">
        <f t="shared" si="124"/>
        <v>0</v>
      </c>
      <c r="M357" s="205">
        <f t="shared" si="124"/>
        <v>0.0000005825112643</v>
      </c>
      <c r="N357" s="205">
        <f t="shared" si="124"/>
        <v>0</v>
      </c>
      <c r="O357" s="205">
        <f t="shared" si="124"/>
        <v>0</v>
      </c>
      <c r="P357" s="205">
        <f t="shared" si="124"/>
        <v>0</v>
      </c>
      <c r="Q357" s="205">
        <f t="shared" si="124"/>
        <v>0</v>
      </c>
      <c r="R357" s="205">
        <f t="shared" si="124"/>
        <v>0.00000236867101</v>
      </c>
      <c r="S357" s="205">
        <f t="shared" si="124"/>
        <v>0.000000835796146</v>
      </c>
      <c r="T357" s="205">
        <f t="shared" si="124"/>
        <v>0.00007036597279</v>
      </c>
      <c r="U357" s="205">
        <f t="shared" si="124"/>
        <v>0.0003770602228</v>
      </c>
    </row>
    <row r="358" ht="15.75" customHeight="1">
      <c r="A358" s="176" t="s">
        <v>171</v>
      </c>
      <c r="B358" s="205">
        <f t="shared" ref="B358:U358" si="125">B135/B$12</f>
        <v>0</v>
      </c>
      <c r="C358" s="205">
        <f t="shared" si="125"/>
        <v>0</v>
      </c>
      <c r="D358" s="205">
        <f t="shared" si="125"/>
        <v>0</v>
      </c>
      <c r="E358" s="205">
        <f t="shared" si="125"/>
        <v>0</v>
      </c>
      <c r="F358" s="205">
        <f t="shared" si="125"/>
        <v>0</v>
      </c>
      <c r="G358" s="205">
        <f t="shared" si="125"/>
        <v>0</v>
      </c>
      <c r="H358" s="205">
        <f t="shared" si="125"/>
        <v>0</v>
      </c>
      <c r="I358" s="205">
        <f t="shared" si="125"/>
        <v>0</v>
      </c>
      <c r="J358" s="205">
        <f t="shared" si="125"/>
        <v>0</v>
      </c>
      <c r="K358" s="205">
        <f t="shared" si="125"/>
        <v>0</v>
      </c>
      <c r="L358" s="205">
        <f t="shared" si="125"/>
        <v>0</v>
      </c>
      <c r="M358" s="205">
        <f t="shared" si="125"/>
        <v>0</v>
      </c>
      <c r="N358" s="205">
        <f t="shared" si="125"/>
        <v>0</v>
      </c>
      <c r="O358" s="205">
        <f t="shared" si="125"/>
        <v>0</v>
      </c>
      <c r="P358" s="205">
        <f t="shared" si="125"/>
        <v>0</v>
      </c>
      <c r="Q358" s="205">
        <f t="shared" si="125"/>
        <v>0</v>
      </c>
      <c r="R358" s="205">
        <f t="shared" si="125"/>
        <v>0</v>
      </c>
      <c r="S358" s="205">
        <f t="shared" si="125"/>
        <v>0</v>
      </c>
      <c r="T358" s="205">
        <f t="shared" si="125"/>
        <v>0</v>
      </c>
      <c r="U358" s="205">
        <f t="shared" si="125"/>
        <v>0</v>
      </c>
    </row>
    <row r="359" ht="15.75" customHeight="1">
      <c r="A359" s="176" t="s">
        <v>79</v>
      </c>
      <c r="B359" s="205">
        <f t="shared" ref="B359:U359" si="126">B136/B$12</f>
        <v>0.00002081360377</v>
      </c>
      <c r="C359" s="205">
        <f t="shared" si="126"/>
        <v>0.00002123419868</v>
      </c>
      <c r="D359" s="205">
        <f t="shared" si="126"/>
        <v>0.000006043628957</v>
      </c>
      <c r="E359" s="205">
        <f t="shared" si="126"/>
        <v>0.00001236577192</v>
      </c>
      <c r="F359" s="205">
        <f t="shared" si="126"/>
        <v>0.0000063155086</v>
      </c>
      <c r="G359" s="205">
        <f t="shared" si="126"/>
        <v>0.00001164331858</v>
      </c>
      <c r="H359" s="205">
        <f t="shared" si="126"/>
        <v>0.00001434342951</v>
      </c>
      <c r="I359" s="205">
        <f t="shared" si="126"/>
        <v>0.000001370183975</v>
      </c>
      <c r="J359" s="205">
        <f t="shared" si="126"/>
        <v>0.0000005044576399</v>
      </c>
      <c r="K359" s="205">
        <f t="shared" si="126"/>
        <v>0.000003244702482</v>
      </c>
      <c r="L359" s="205">
        <f t="shared" si="126"/>
        <v>0.00005536315876</v>
      </c>
      <c r="M359" s="205">
        <f t="shared" si="126"/>
        <v>0</v>
      </c>
      <c r="N359" s="205">
        <f t="shared" si="126"/>
        <v>0</v>
      </c>
      <c r="O359" s="205">
        <f t="shared" si="126"/>
        <v>0</v>
      </c>
      <c r="P359" s="205">
        <f t="shared" si="126"/>
        <v>0.000000557597291</v>
      </c>
      <c r="Q359" s="205">
        <f t="shared" si="126"/>
        <v>0.0000003740895129</v>
      </c>
      <c r="R359" s="205">
        <f t="shared" si="126"/>
        <v>0.00001026424104</v>
      </c>
      <c r="S359" s="205">
        <f t="shared" si="126"/>
        <v>0.000000417898073</v>
      </c>
      <c r="T359" s="205">
        <f t="shared" si="126"/>
        <v>0.000009825879083</v>
      </c>
      <c r="U359" s="205">
        <f t="shared" si="126"/>
        <v>0.0000002485565081</v>
      </c>
    </row>
    <row r="360" ht="15.75" customHeight="1">
      <c r="A360" s="176" t="s">
        <v>172</v>
      </c>
      <c r="B360" s="205">
        <f t="shared" ref="B360:U360" si="127">B137/B$12</f>
        <v>0</v>
      </c>
      <c r="C360" s="205">
        <f t="shared" si="127"/>
        <v>0</v>
      </c>
      <c r="D360" s="205">
        <f t="shared" si="127"/>
        <v>0</v>
      </c>
      <c r="E360" s="205">
        <f t="shared" si="127"/>
        <v>0</v>
      </c>
      <c r="F360" s="205">
        <f t="shared" si="127"/>
        <v>0</v>
      </c>
      <c r="G360" s="205">
        <f t="shared" si="127"/>
        <v>0</v>
      </c>
      <c r="H360" s="205">
        <f t="shared" si="127"/>
        <v>0</v>
      </c>
      <c r="I360" s="205">
        <f t="shared" si="127"/>
        <v>0</v>
      </c>
      <c r="J360" s="205">
        <f t="shared" si="127"/>
        <v>0</v>
      </c>
      <c r="K360" s="205">
        <f t="shared" si="127"/>
        <v>0</v>
      </c>
      <c r="L360" s="205">
        <f t="shared" si="127"/>
        <v>0</v>
      </c>
      <c r="M360" s="205">
        <f t="shared" si="127"/>
        <v>0</v>
      </c>
      <c r="N360" s="205">
        <f t="shared" si="127"/>
        <v>0</v>
      </c>
      <c r="O360" s="205">
        <f t="shared" si="127"/>
        <v>0</v>
      </c>
      <c r="P360" s="205">
        <f t="shared" si="127"/>
        <v>0</v>
      </c>
      <c r="Q360" s="205">
        <f t="shared" si="127"/>
        <v>0</v>
      </c>
      <c r="R360" s="205">
        <f t="shared" si="127"/>
        <v>0</v>
      </c>
      <c r="S360" s="205">
        <f t="shared" si="127"/>
        <v>0</v>
      </c>
      <c r="T360" s="205">
        <f t="shared" si="127"/>
        <v>0</v>
      </c>
      <c r="U360" s="205">
        <f t="shared" si="127"/>
        <v>0</v>
      </c>
    </row>
    <row r="361" ht="15.75" customHeight="1">
      <c r="A361" s="176" t="s">
        <v>173</v>
      </c>
      <c r="B361" s="205">
        <f t="shared" ref="B361:U361" si="128">B138/B$12</f>
        <v>0.00002731785495</v>
      </c>
      <c r="C361" s="205">
        <f t="shared" si="128"/>
        <v>0</v>
      </c>
      <c r="D361" s="205">
        <f t="shared" si="128"/>
        <v>0</v>
      </c>
      <c r="E361" s="205">
        <f t="shared" si="128"/>
        <v>0</v>
      </c>
      <c r="F361" s="205">
        <f t="shared" si="128"/>
        <v>0</v>
      </c>
      <c r="G361" s="205">
        <f t="shared" si="128"/>
        <v>0</v>
      </c>
      <c r="H361" s="205">
        <f t="shared" si="128"/>
        <v>0</v>
      </c>
      <c r="I361" s="205">
        <f t="shared" si="128"/>
        <v>0</v>
      </c>
      <c r="J361" s="205">
        <f t="shared" si="128"/>
        <v>0</v>
      </c>
      <c r="K361" s="205">
        <f t="shared" si="128"/>
        <v>0</v>
      </c>
      <c r="L361" s="205">
        <f t="shared" si="128"/>
        <v>0</v>
      </c>
      <c r="M361" s="205">
        <f t="shared" si="128"/>
        <v>0</v>
      </c>
      <c r="N361" s="205">
        <f t="shared" si="128"/>
        <v>0</v>
      </c>
      <c r="O361" s="205">
        <f t="shared" si="128"/>
        <v>0</v>
      </c>
      <c r="P361" s="205">
        <f t="shared" si="128"/>
        <v>0</v>
      </c>
      <c r="Q361" s="205">
        <f t="shared" si="128"/>
        <v>0</v>
      </c>
      <c r="R361" s="205">
        <f t="shared" si="128"/>
        <v>0</v>
      </c>
      <c r="S361" s="205">
        <f t="shared" si="128"/>
        <v>0</v>
      </c>
      <c r="T361" s="205">
        <f t="shared" si="128"/>
        <v>0</v>
      </c>
      <c r="U361" s="205">
        <f t="shared" si="128"/>
        <v>0</v>
      </c>
    </row>
    <row r="362" ht="15.75" customHeight="1">
      <c r="A362" s="176" t="s">
        <v>67</v>
      </c>
      <c r="B362" s="205">
        <f t="shared" ref="B362:U362" si="129">B139/B$12</f>
        <v>0</v>
      </c>
      <c r="C362" s="205">
        <f t="shared" si="129"/>
        <v>0</v>
      </c>
      <c r="D362" s="205">
        <f t="shared" si="129"/>
        <v>0</v>
      </c>
      <c r="E362" s="205">
        <f t="shared" si="129"/>
        <v>0</v>
      </c>
      <c r="F362" s="205">
        <f t="shared" si="129"/>
        <v>0</v>
      </c>
      <c r="G362" s="205">
        <f t="shared" si="129"/>
        <v>0</v>
      </c>
      <c r="H362" s="205">
        <f t="shared" si="129"/>
        <v>0</v>
      </c>
      <c r="I362" s="205">
        <f t="shared" si="129"/>
        <v>0</v>
      </c>
      <c r="J362" s="205">
        <f t="shared" si="129"/>
        <v>0</v>
      </c>
      <c r="K362" s="205">
        <f t="shared" si="129"/>
        <v>0</v>
      </c>
      <c r="L362" s="205">
        <f t="shared" si="129"/>
        <v>0</v>
      </c>
      <c r="M362" s="205">
        <f t="shared" si="129"/>
        <v>0</v>
      </c>
      <c r="N362" s="205">
        <f t="shared" si="129"/>
        <v>0</v>
      </c>
      <c r="O362" s="205">
        <f t="shared" si="129"/>
        <v>0</v>
      </c>
      <c r="P362" s="205">
        <f t="shared" si="129"/>
        <v>0</v>
      </c>
      <c r="Q362" s="205">
        <f t="shared" si="129"/>
        <v>0</v>
      </c>
      <c r="R362" s="205">
        <f t="shared" si="129"/>
        <v>0</v>
      </c>
      <c r="S362" s="205">
        <f t="shared" si="129"/>
        <v>0</v>
      </c>
      <c r="T362" s="205">
        <f t="shared" si="129"/>
        <v>0</v>
      </c>
      <c r="U362" s="205">
        <f t="shared" si="129"/>
        <v>0</v>
      </c>
    </row>
    <row r="363" ht="15.75" customHeight="1">
      <c r="A363" s="176" t="s">
        <v>27</v>
      </c>
      <c r="B363" s="205">
        <f t="shared" ref="B363:U363" si="130">B140/B$12</f>
        <v>0.00001951275354</v>
      </c>
      <c r="C363" s="205">
        <f t="shared" si="130"/>
        <v>0.000005587947022</v>
      </c>
      <c r="D363" s="205">
        <f t="shared" si="130"/>
        <v>0</v>
      </c>
      <c r="E363" s="205">
        <f t="shared" si="130"/>
        <v>0.00002948760997</v>
      </c>
      <c r="F363" s="205">
        <f t="shared" si="130"/>
        <v>0.000008683824325</v>
      </c>
      <c r="G363" s="205">
        <f t="shared" si="130"/>
        <v>0.00005110123154</v>
      </c>
      <c r="H363" s="205">
        <f t="shared" si="130"/>
        <v>0.00001912457269</v>
      </c>
      <c r="I363" s="205">
        <f t="shared" si="130"/>
        <v>0</v>
      </c>
      <c r="J363" s="205">
        <f t="shared" si="130"/>
        <v>0</v>
      </c>
      <c r="K363" s="205">
        <f t="shared" si="130"/>
        <v>0.000001622351241</v>
      </c>
      <c r="L363" s="205">
        <f t="shared" si="130"/>
        <v>0.00001472424435</v>
      </c>
      <c r="M363" s="205">
        <f t="shared" si="130"/>
        <v>0.000006407623907</v>
      </c>
      <c r="N363" s="205">
        <f t="shared" si="130"/>
        <v>0.00007209630449</v>
      </c>
      <c r="O363" s="205">
        <f t="shared" si="130"/>
        <v>0.00003889330858</v>
      </c>
      <c r="P363" s="205">
        <f t="shared" si="130"/>
        <v>0.00001170954311</v>
      </c>
      <c r="Q363" s="205">
        <f t="shared" si="130"/>
        <v>0.0000007481790258</v>
      </c>
      <c r="R363" s="205">
        <f t="shared" si="130"/>
        <v>0.00008171914984</v>
      </c>
      <c r="S363" s="205">
        <f t="shared" si="130"/>
        <v>0.00008650490111</v>
      </c>
      <c r="T363" s="205">
        <f t="shared" si="130"/>
        <v>0</v>
      </c>
      <c r="U363" s="205">
        <f t="shared" si="130"/>
        <v>0.00002908111145</v>
      </c>
    </row>
    <row r="364" ht="15.75" customHeight="1">
      <c r="A364" s="176" t="s">
        <v>174</v>
      </c>
      <c r="B364" s="205">
        <f t="shared" ref="B364:U364" si="131">B141/B$12</f>
        <v>0</v>
      </c>
      <c r="C364" s="205">
        <f t="shared" si="131"/>
        <v>0</v>
      </c>
      <c r="D364" s="205">
        <f t="shared" si="131"/>
        <v>0</v>
      </c>
      <c r="E364" s="205">
        <f t="shared" si="131"/>
        <v>0</v>
      </c>
      <c r="F364" s="205">
        <f t="shared" si="131"/>
        <v>0</v>
      </c>
      <c r="G364" s="205">
        <f t="shared" si="131"/>
        <v>0</v>
      </c>
      <c r="H364" s="205">
        <f t="shared" si="131"/>
        <v>0</v>
      </c>
      <c r="I364" s="205">
        <f t="shared" si="131"/>
        <v>0</v>
      </c>
      <c r="J364" s="205">
        <f t="shared" si="131"/>
        <v>0</v>
      </c>
      <c r="K364" s="205">
        <f t="shared" si="131"/>
        <v>0</v>
      </c>
      <c r="L364" s="205">
        <f t="shared" si="131"/>
        <v>0</v>
      </c>
      <c r="M364" s="205">
        <f t="shared" si="131"/>
        <v>0</v>
      </c>
      <c r="N364" s="205">
        <f t="shared" si="131"/>
        <v>0</v>
      </c>
      <c r="O364" s="205">
        <f t="shared" si="131"/>
        <v>0</v>
      </c>
      <c r="P364" s="205">
        <f t="shared" si="131"/>
        <v>0</v>
      </c>
      <c r="Q364" s="205">
        <f t="shared" si="131"/>
        <v>0</v>
      </c>
      <c r="R364" s="205">
        <f t="shared" si="131"/>
        <v>0</v>
      </c>
      <c r="S364" s="205">
        <f t="shared" si="131"/>
        <v>0</v>
      </c>
      <c r="T364" s="205">
        <f t="shared" si="131"/>
        <v>0</v>
      </c>
      <c r="U364" s="205">
        <f t="shared" si="131"/>
        <v>0</v>
      </c>
    </row>
    <row r="365" ht="15.75" customHeight="1">
      <c r="A365" s="176" t="s">
        <v>61</v>
      </c>
      <c r="B365" s="205">
        <f t="shared" ref="B365:U365" si="132">B142/B$12</f>
        <v>0</v>
      </c>
      <c r="C365" s="205">
        <f t="shared" si="132"/>
        <v>0</v>
      </c>
      <c r="D365" s="205">
        <f t="shared" si="132"/>
        <v>0</v>
      </c>
      <c r="E365" s="205">
        <f t="shared" si="132"/>
        <v>0</v>
      </c>
      <c r="F365" s="205">
        <f t="shared" si="132"/>
        <v>0</v>
      </c>
      <c r="G365" s="205">
        <f t="shared" si="132"/>
        <v>0</v>
      </c>
      <c r="H365" s="205">
        <f t="shared" si="132"/>
        <v>0</v>
      </c>
      <c r="I365" s="205">
        <f t="shared" si="132"/>
        <v>0</v>
      </c>
      <c r="J365" s="205">
        <f t="shared" si="132"/>
        <v>0</v>
      </c>
      <c r="K365" s="205">
        <f t="shared" si="132"/>
        <v>0</v>
      </c>
      <c r="L365" s="205">
        <f t="shared" si="132"/>
        <v>0</v>
      </c>
      <c r="M365" s="205">
        <f t="shared" si="132"/>
        <v>0</v>
      </c>
      <c r="N365" s="205">
        <f t="shared" si="132"/>
        <v>0</v>
      </c>
      <c r="O365" s="205">
        <f t="shared" si="132"/>
        <v>0</v>
      </c>
      <c r="P365" s="205">
        <f t="shared" si="132"/>
        <v>0</v>
      </c>
      <c r="Q365" s="205">
        <f t="shared" si="132"/>
        <v>0.00000523725318</v>
      </c>
      <c r="R365" s="205">
        <f t="shared" si="132"/>
        <v>0</v>
      </c>
      <c r="S365" s="205">
        <f t="shared" si="132"/>
        <v>0</v>
      </c>
      <c r="T365" s="205">
        <f t="shared" si="132"/>
        <v>0</v>
      </c>
      <c r="U365" s="205">
        <f t="shared" si="132"/>
        <v>0</v>
      </c>
    </row>
    <row r="366" ht="15.75" customHeight="1">
      <c r="A366" s="176" t="s">
        <v>28</v>
      </c>
      <c r="B366" s="205">
        <f t="shared" ref="B366:U366" si="133">B143/B$12</f>
        <v>0</v>
      </c>
      <c r="C366" s="205">
        <f t="shared" si="133"/>
        <v>0</v>
      </c>
      <c r="D366" s="205">
        <f t="shared" si="133"/>
        <v>0</v>
      </c>
      <c r="E366" s="205">
        <f t="shared" si="133"/>
        <v>0</v>
      </c>
      <c r="F366" s="205">
        <f t="shared" si="133"/>
        <v>0.0009394319042</v>
      </c>
      <c r="G366" s="205">
        <f t="shared" si="133"/>
        <v>0.0004644390411</v>
      </c>
      <c r="H366" s="205">
        <f t="shared" si="133"/>
        <v>0.001129306017</v>
      </c>
      <c r="I366" s="205">
        <f t="shared" si="133"/>
        <v>0</v>
      </c>
      <c r="J366" s="205">
        <f t="shared" si="133"/>
        <v>0.000037834323</v>
      </c>
      <c r="K366" s="205">
        <f t="shared" si="133"/>
        <v>0</v>
      </c>
      <c r="L366" s="205">
        <f t="shared" si="133"/>
        <v>0</v>
      </c>
      <c r="M366" s="205">
        <f t="shared" si="133"/>
        <v>0</v>
      </c>
      <c r="N366" s="205">
        <f t="shared" si="133"/>
        <v>0</v>
      </c>
      <c r="O366" s="205">
        <f t="shared" si="133"/>
        <v>0</v>
      </c>
      <c r="P366" s="205">
        <f t="shared" si="133"/>
        <v>0</v>
      </c>
      <c r="Q366" s="205">
        <f t="shared" si="133"/>
        <v>0.00001795629662</v>
      </c>
      <c r="R366" s="205">
        <f t="shared" si="133"/>
        <v>0.0001946258013</v>
      </c>
      <c r="S366" s="205">
        <f t="shared" si="133"/>
        <v>0</v>
      </c>
      <c r="T366" s="205">
        <f t="shared" si="133"/>
        <v>0</v>
      </c>
      <c r="U366" s="205">
        <f t="shared" si="133"/>
        <v>0</v>
      </c>
    </row>
    <row r="367" ht="15.75" customHeight="1">
      <c r="A367" s="176" t="s">
        <v>175</v>
      </c>
      <c r="B367" s="205">
        <f t="shared" ref="B367:U367" si="134">B144/B$12</f>
        <v>0</v>
      </c>
      <c r="C367" s="205">
        <f t="shared" si="134"/>
        <v>0.000001117589404</v>
      </c>
      <c r="D367" s="205">
        <f t="shared" si="134"/>
        <v>0</v>
      </c>
      <c r="E367" s="205">
        <f t="shared" si="134"/>
        <v>0</v>
      </c>
      <c r="F367" s="205">
        <f t="shared" si="134"/>
        <v>0.000000789438575</v>
      </c>
      <c r="G367" s="205">
        <f t="shared" si="134"/>
        <v>0</v>
      </c>
      <c r="H367" s="205">
        <f t="shared" si="134"/>
        <v>0.00002677440176</v>
      </c>
      <c r="I367" s="205">
        <f t="shared" si="134"/>
        <v>0</v>
      </c>
      <c r="J367" s="205">
        <f t="shared" si="134"/>
        <v>0.0000005044576399</v>
      </c>
      <c r="K367" s="205">
        <f t="shared" si="134"/>
        <v>0</v>
      </c>
      <c r="L367" s="205">
        <f t="shared" si="134"/>
        <v>0.000001766909322</v>
      </c>
      <c r="M367" s="205">
        <f t="shared" si="134"/>
        <v>0.00001514529287</v>
      </c>
      <c r="N367" s="205">
        <f t="shared" si="134"/>
        <v>0.000006064175144</v>
      </c>
      <c r="O367" s="205">
        <f t="shared" si="134"/>
        <v>0.0001138513215</v>
      </c>
      <c r="P367" s="205">
        <f t="shared" si="134"/>
        <v>0.00003011025371</v>
      </c>
      <c r="Q367" s="205">
        <f t="shared" si="134"/>
        <v>0.000008229969284</v>
      </c>
      <c r="R367" s="205">
        <f t="shared" si="134"/>
        <v>0.00002842405212</v>
      </c>
      <c r="S367" s="205">
        <f t="shared" si="134"/>
        <v>0.000004596878803</v>
      </c>
      <c r="T367" s="205">
        <f t="shared" si="134"/>
        <v>0.00000443749378</v>
      </c>
      <c r="U367" s="205">
        <f t="shared" si="134"/>
        <v>0.000007208138734</v>
      </c>
    </row>
    <row r="368" ht="15.75" customHeight="1">
      <c r="A368" s="176" t="s">
        <v>526</v>
      </c>
      <c r="B368" s="205">
        <f t="shared" ref="B368:U368" si="135">B145/B$12</f>
        <v>0</v>
      </c>
      <c r="C368" s="205">
        <f t="shared" si="135"/>
        <v>0</v>
      </c>
      <c r="D368" s="205">
        <f t="shared" si="135"/>
        <v>0</v>
      </c>
      <c r="E368" s="205">
        <f t="shared" si="135"/>
        <v>0</v>
      </c>
      <c r="F368" s="205">
        <f t="shared" si="135"/>
        <v>0</v>
      </c>
      <c r="G368" s="205">
        <f t="shared" si="135"/>
        <v>0</v>
      </c>
      <c r="H368" s="205">
        <f t="shared" si="135"/>
        <v>0</v>
      </c>
      <c r="I368" s="205">
        <f t="shared" si="135"/>
        <v>0</v>
      </c>
      <c r="J368" s="205">
        <f t="shared" si="135"/>
        <v>0</v>
      </c>
      <c r="K368" s="205">
        <f t="shared" si="135"/>
        <v>0</v>
      </c>
      <c r="L368" s="205">
        <f t="shared" si="135"/>
        <v>0</v>
      </c>
      <c r="M368" s="205">
        <f t="shared" si="135"/>
        <v>0</v>
      </c>
      <c r="N368" s="205">
        <f t="shared" si="135"/>
        <v>0</v>
      </c>
      <c r="O368" s="205">
        <f t="shared" si="135"/>
        <v>0</v>
      </c>
      <c r="P368" s="205">
        <f t="shared" si="135"/>
        <v>0</v>
      </c>
      <c r="Q368" s="205">
        <f t="shared" si="135"/>
        <v>0</v>
      </c>
      <c r="R368" s="205">
        <f t="shared" si="135"/>
        <v>0</v>
      </c>
      <c r="S368" s="205">
        <f t="shared" si="135"/>
        <v>0</v>
      </c>
      <c r="T368" s="205">
        <f t="shared" si="135"/>
        <v>0</v>
      </c>
      <c r="U368" s="205">
        <f t="shared" si="135"/>
        <v>0</v>
      </c>
    </row>
    <row r="369" ht="15.75" customHeight="1">
      <c r="A369" s="176" t="s">
        <v>176</v>
      </c>
      <c r="B369" s="205">
        <f t="shared" ref="B369:U369" si="136">B146/B$12</f>
        <v>0.08050051514</v>
      </c>
      <c r="C369" s="205">
        <f t="shared" si="136"/>
        <v>0.0653007489</v>
      </c>
      <c r="D369" s="205">
        <f t="shared" si="136"/>
        <v>0.06790621497</v>
      </c>
      <c r="E369" s="205">
        <f t="shared" si="136"/>
        <v>0.05513992822</v>
      </c>
      <c r="F369" s="205">
        <f t="shared" si="136"/>
        <v>0.05970366055</v>
      </c>
      <c r="G369" s="205">
        <f t="shared" si="136"/>
        <v>0.0586312244</v>
      </c>
      <c r="H369" s="205">
        <f t="shared" si="136"/>
        <v>0.03208625182</v>
      </c>
      <c r="I369" s="205">
        <f t="shared" si="136"/>
        <v>0.03213698003</v>
      </c>
      <c r="J369" s="205">
        <f t="shared" si="136"/>
        <v>0.0304293893</v>
      </c>
      <c r="K369" s="205">
        <f t="shared" si="136"/>
        <v>0.02718249505</v>
      </c>
      <c r="L369" s="205">
        <f t="shared" si="136"/>
        <v>0.02861745235</v>
      </c>
      <c r="M369" s="205">
        <f t="shared" si="136"/>
        <v>0.03092727056</v>
      </c>
      <c r="N369" s="205">
        <f t="shared" si="136"/>
        <v>0.03419386225</v>
      </c>
      <c r="O369" s="205">
        <f t="shared" si="136"/>
        <v>0.03151913728</v>
      </c>
      <c r="P369" s="205">
        <f t="shared" si="136"/>
        <v>0.02911773053</v>
      </c>
      <c r="Q369" s="205">
        <f t="shared" si="136"/>
        <v>0.02486086676</v>
      </c>
      <c r="R369" s="205">
        <f t="shared" si="136"/>
        <v>0.02558006779</v>
      </c>
      <c r="S369" s="205">
        <f t="shared" si="136"/>
        <v>0.02405295939</v>
      </c>
      <c r="T369" s="205">
        <f t="shared" si="136"/>
        <v>0.02298241421</v>
      </c>
      <c r="U369" s="205">
        <f t="shared" si="136"/>
        <v>0.02337450258</v>
      </c>
    </row>
    <row r="370" ht="15.75" customHeight="1">
      <c r="A370" s="176" t="s">
        <v>177</v>
      </c>
      <c r="B370" s="205">
        <f t="shared" ref="B370:U370" si="137">B147/B$12</f>
        <v>0</v>
      </c>
      <c r="C370" s="205">
        <f t="shared" si="137"/>
        <v>0</v>
      </c>
      <c r="D370" s="205">
        <f t="shared" si="137"/>
        <v>0</v>
      </c>
      <c r="E370" s="205">
        <f t="shared" si="137"/>
        <v>0</v>
      </c>
      <c r="F370" s="205">
        <f t="shared" si="137"/>
        <v>0</v>
      </c>
      <c r="G370" s="205">
        <f t="shared" si="137"/>
        <v>0</v>
      </c>
      <c r="H370" s="205">
        <f t="shared" si="137"/>
        <v>0.00003824914537</v>
      </c>
      <c r="I370" s="205">
        <f t="shared" si="137"/>
        <v>0.00003836515129</v>
      </c>
      <c r="J370" s="205">
        <f t="shared" si="137"/>
        <v>0.000012611441</v>
      </c>
      <c r="K370" s="205">
        <f t="shared" si="137"/>
        <v>0.0000005407837471</v>
      </c>
      <c r="L370" s="205">
        <f t="shared" si="137"/>
        <v>0</v>
      </c>
      <c r="M370" s="205">
        <f t="shared" si="137"/>
        <v>0.00003786323218</v>
      </c>
      <c r="N370" s="205">
        <f t="shared" si="137"/>
        <v>0</v>
      </c>
      <c r="O370" s="205">
        <f t="shared" si="137"/>
        <v>0.00003394325113</v>
      </c>
      <c r="P370" s="205">
        <f t="shared" si="137"/>
        <v>0.00002899505913</v>
      </c>
      <c r="Q370" s="205">
        <f t="shared" si="137"/>
        <v>0.0005356961825</v>
      </c>
      <c r="R370" s="205">
        <f t="shared" si="137"/>
        <v>0.0007058639609</v>
      </c>
      <c r="S370" s="205">
        <f t="shared" si="137"/>
        <v>0.00001796961714</v>
      </c>
      <c r="T370" s="205">
        <f t="shared" si="137"/>
        <v>0.00002091961353</v>
      </c>
      <c r="U370" s="205">
        <f t="shared" si="137"/>
        <v>0.0000002485565081</v>
      </c>
    </row>
    <row r="371" ht="15.75" customHeight="1">
      <c r="A371" s="176" t="s">
        <v>29</v>
      </c>
      <c r="B371" s="205">
        <f t="shared" ref="B371:U371" si="138">B148/B$12</f>
        <v>0</v>
      </c>
      <c r="C371" s="205">
        <f t="shared" si="138"/>
        <v>0</v>
      </c>
      <c r="D371" s="205">
        <f t="shared" si="138"/>
        <v>0</v>
      </c>
      <c r="E371" s="205">
        <f t="shared" si="138"/>
        <v>0.00003614610255</v>
      </c>
      <c r="F371" s="205">
        <f t="shared" si="138"/>
        <v>0.00005210294595</v>
      </c>
      <c r="G371" s="205">
        <f t="shared" si="138"/>
        <v>0.00002263978613</v>
      </c>
      <c r="H371" s="205">
        <f t="shared" si="138"/>
        <v>0</v>
      </c>
      <c r="I371" s="205">
        <f t="shared" si="138"/>
        <v>0</v>
      </c>
      <c r="J371" s="205">
        <f t="shared" si="138"/>
        <v>0.000005549034039</v>
      </c>
      <c r="K371" s="205">
        <f t="shared" si="138"/>
        <v>0.00001027489119</v>
      </c>
      <c r="L371" s="205">
        <f t="shared" si="138"/>
        <v>0.000001766909322</v>
      </c>
      <c r="M371" s="205">
        <f t="shared" si="138"/>
        <v>0</v>
      </c>
      <c r="N371" s="205">
        <f t="shared" si="138"/>
        <v>0</v>
      </c>
      <c r="O371" s="205">
        <f t="shared" si="138"/>
        <v>0</v>
      </c>
      <c r="P371" s="205">
        <f t="shared" si="138"/>
        <v>0</v>
      </c>
      <c r="Q371" s="205">
        <f t="shared" si="138"/>
        <v>0.00002843080298</v>
      </c>
      <c r="R371" s="205">
        <f t="shared" si="138"/>
        <v>0.00003079272313</v>
      </c>
      <c r="S371" s="205">
        <f t="shared" si="138"/>
        <v>0.000006686369168</v>
      </c>
      <c r="T371" s="205">
        <f t="shared" si="138"/>
        <v>0.000008241059876</v>
      </c>
      <c r="U371" s="205">
        <f t="shared" si="138"/>
        <v>0.000001491339048</v>
      </c>
    </row>
    <row r="372" ht="15.75" customHeight="1">
      <c r="A372" s="176" t="s">
        <v>178</v>
      </c>
      <c r="B372" s="205">
        <f t="shared" ref="B372:U372" si="139">B149/B$12</f>
        <v>0</v>
      </c>
      <c r="C372" s="205">
        <f t="shared" si="139"/>
        <v>0</v>
      </c>
      <c r="D372" s="205">
        <f t="shared" si="139"/>
        <v>0</v>
      </c>
      <c r="E372" s="205">
        <f t="shared" si="139"/>
        <v>0</v>
      </c>
      <c r="F372" s="205">
        <f t="shared" si="139"/>
        <v>0</v>
      </c>
      <c r="G372" s="205">
        <f t="shared" si="139"/>
        <v>0</v>
      </c>
      <c r="H372" s="205">
        <f t="shared" si="139"/>
        <v>0</v>
      </c>
      <c r="I372" s="205">
        <f t="shared" si="139"/>
        <v>0</v>
      </c>
      <c r="J372" s="205">
        <f t="shared" si="139"/>
        <v>0</v>
      </c>
      <c r="K372" s="205">
        <f t="shared" si="139"/>
        <v>0</v>
      </c>
      <c r="L372" s="205">
        <f t="shared" si="139"/>
        <v>0</v>
      </c>
      <c r="M372" s="205">
        <f t="shared" si="139"/>
        <v>0</v>
      </c>
      <c r="N372" s="205">
        <f t="shared" si="139"/>
        <v>0</v>
      </c>
      <c r="O372" s="205">
        <f t="shared" si="139"/>
        <v>0</v>
      </c>
      <c r="P372" s="205">
        <f t="shared" si="139"/>
        <v>0</v>
      </c>
      <c r="Q372" s="205">
        <f t="shared" si="139"/>
        <v>0</v>
      </c>
      <c r="R372" s="205">
        <f t="shared" si="139"/>
        <v>0</v>
      </c>
      <c r="S372" s="205">
        <f t="shared" si="139"/>
        <v>0</v>
      </c>
      <c r="T372" s="205">
        <f t="shared" si="139"/>
        <v>0</v>
      </c>
      <c r="U372" s="205">
        <f t="shared" si="139"/>
        <v>0</v>
      </c>
    </row>
    <row r="373" ht="15.75" customHeight="1">
      <c r="A373" s="176" t="s">
        <v>179</v>
      </c>
      <c r="B373" s="205">
        <f t="shared" ref="B373:U373" si="140">B150/B$12</f>
        <v>0</v>
      </c>
      <c r="C373" s="205">
        <f t="shared" si="140"/>
        <v>0</v>
      </c>
      <c r="D373" s="205">
        <f t="shared" si="140"/>
        <v>0</v>
      </c>
      <c r="E373" s="205">
        <f t="shared" si="140"/>
        <v>0.0000152194116</v>
      </c>
      <c r="F373" s="205">
        <f t="shared" si="140"/>
        <v>0.00001105214005</v>
      </c>
      <c r="G373" s="205">
        <f t="shared" si="140"/>
        <v>0.00002910829645</v>
      </c>
      <c r="H373" s="205">
        <f t="shared" si="140"/>
        <v>0.0000009562286343</v>
      </c>
      <c r="I373" s="205">
        <f t="shared" si="140"/>
        <v>0.0001794941007</v>
      </c>
      <c r="J373" s="205">
        <f t="shared" si="140"/>
        <v>0.000005549034039</v>
      </c>
      <c r="K373" s="205">
        <f t="shared" si="140"/>
        <v>0.00002271291738</v>
      </c>
      <c r="L373" s="205">
        <f t="shared" si="140"/>
        <v>0.00003474921667</v>
      </c>
      <c r="M373" s="205">
        <f t="shared" si="140"/>
        <v>0</v>
      </c>
      <c r="N373" s="205">
        <f t="shared" si="140"/>
        <v>0.00001751872819</v>
      </c>
      <c r="O373" s="205">
        <f t="shared" si="140"/>
        <v>0.00001485017237</v>
      </c>
      <c r="P373" s="205">
        <f t="shared" si="140"/>
        <v>0</v>
      </c>
      <c r="Q373" s="205">
        <f t="shared" si="140"/>
        <v>0</v>
      </c>
      <c r="R373" s="205">
        <f t="shared" si="140"/>
        <v>0</v>
      </c>
      <c r="S373" s="205">
        <f t="shared" si="140"/>
        <v>0.000000417898073</v>
      </c>
      <c r="T373" s="205">
        <f t="shared" si="140"/>
        <v>0.0000009508915242</v>
      </c>
      <c r="U373" s="205">
        <f t="shared" si="140"/>
        <v>0.00001267638191</v>
      </c>
    </row>
    <row r="374" ht="15.75" customHeight="1">
      <c r="A374" s="176" t="s">
        <v>73</v>
      </c>
      <c r="B374" s="205">
        <f t="shared" ref="B374:U374" si="141">B151/B$12</f>
        <v>0</v>
      </c>
      <c r="C374" s="205">
        <f t="shared" si="141"/>
        <v>0</v>
      </c>
      <c r="D374" s="205">
        <f t="shared" si="141"/>
        <v>0</v>
      </c>
      <c r="E374" s="205">
        <f t="shared" si="141"/>
        <v>0</v>
      </c>
      <c r="F374" s="205">
        <f t="shared" si="141"/>
        <v>0</v>
      </c>
      <c r="G374" s="205">
        <f t="shared" si="141"/>
        <v>0</v>
      </c>
      <c r="H374" s="205">
        <f t="shared" si="141"/>
        <v>0</v>
      </c>
      <c r="I374" s="205">
        <f t="shared" si="141"/>
        <v>0</v>
      </c>
      <c r="J374" s="205">
        <f t="shared" si="141"/>
        <v>0</v>
      </c>
      <c r="K374" s="205">
        <f t="shared" si="141"/>
        <v>0</v>
      </c>
      <c r="L374" s="205">
        <f t="shared" si="141"/>
        <v>0</v>
      </c>
      <c r="M374" s="205">
        <f t="shared" si="141"/>
        <v>0</v>
      </c>
      <c r="N374" s="205">
        <f t="shared" si="141"/>
        <v>0</v>
      </c>
      <c r="O374" s="205">
        <f t="shared" si="141"/>
        <v>0</v>
      </c>
      <c r="P374" s="205">
        <f t="shared" si="141"/>
        <v>0</v>
      </c>
      <c r="Q374" s="205">
        <f t="shared" si="141"/>
        <v>0</v>
      </c>
      <c r="R374" s="205">
        <f t="shared" si="141"/>
        <v>0.000002763449511</v>
      </c>
      <c r="S374" s="205">
        <f t="shared" si="141"/>
        <v>0</v>
      </c>
      <c r="T374" s="205">
        <f t="shared" si="141"/>
        <v>0</v>
      </c>
      <c r="U374" s="205">
        <f t="shared" si="141"/>
        <v>0</v>
      </c>
    </row>
    <row r="375" ht="15.75" customHeight="1">
      <c r="A375" s="176" t="s">
        <v>180</v>
      </c>
      <c r="B375" s="205">
        <f t="shared" ref="B375:U375" si="142">B152/B$12</f>
        <v>0</v>
      </c>
      <c r="C375" s="205">
        <f t="shared" si="142"/>
        <v>0</v>
      </c>
      <c r="D375" s="205">
        <f t="shared" si="142"/>
        <v>0</v>
      </c>
      <c r="E375" s="205">
        <f t="shared" si="142"/>
        <v>0</v>
      </c>
      <c r="F375" s="205">
        <f t="shared" si="142"/>
        <v>0</v>
      </c>
      <c r="G375" s="205">
        <f t="shared" si="142"/>
        <v>0</v>
      </c>
      <c r="H375" s="205">
        <f t="shared" si="142"/>
        <v>0</v>
      </c>
      <c r="I375" s="205">
        <f t="shared" si="142"/>
        <v>0</v>
      </c>
      <c r="J375" s="205">
        <f t="shared" si="142"/>
        <v>0</v>
      </c>
      <c r="K375" s="205">
        <f t="shared" si="142"/>
        <v>0</v>
      </c>
      <c r="L375" s="205">
        <f t="shared" si="142"/>
        <v>0</v>
      </c>
      <c r="M375" s="205">
        <f t="shared" si="142"/>
        <v>0</v>
      </c>
      <c r="N375" s="205">
        <f t="shared" si="142"/>
        <v>0.0001003957885</v>
      </c>
      <c r="O375" s="205">
        <f t="shared" si="142"/>
        <v>0</v>
      </c>
      <c r="P375" s="205">
        <f t="shared" si="142"/>
        <v>0</v>
      </c>
      <c r="Q375" s="205">
        <f t="shared" si="142"/>
        <v>0.000001870447564</v>
      </c>
      <c r="R375" s="205">
        <f t="shared" si="142"/>
        <v>0</v>
      </c>
      <c r="S375" s="205">
        <f t="shared" si="142"/>
        <v>0</v>
      </c>
      <c r="T375" s="205">
        <f t="shared" si="142"/>
        <v>0.0001587988845</v>
      </c>
      <c r="U375" s="205">
        <f t="shared" si="142"/>
        <v>0</v>
      </c>
    </row>
    <row r="376" ht="15.75" customHeight="1">
      <c r="A376" s="176" t="s">
        <v>181</v>
      </c>
      <c r="B376" s="205">
        <f t="shared" ref="B376:U376" si="143">B153/B$12</f>
        <v>0.000005203400943</v>
      </c>
      <c r="C376" s="205">
        <f t="shared" si="143"/>
        <v>0.000005587947022</v>
      </c>
      <c r="D376" s="205">
        <f t="shared" si="143"/>
        <v>0.000002014542986</v>
      </c>
      <c r="E376" s="205">
        <f t="shared" si="143"/>
        <v>0.00009797496217</v>
      </c>
      <c r="F376" s="205">
        <f t="shared" si="143"/>
        <v>0</v>
      </c>
      <c r="G376" s="205">
        <f t="shared" si="143"/>
        <v>0.000001293702064</v>
      </c>
      <c r="H376" s="205">
        <f t="shared" si="143"/>
        <v>0.00002677440176</v>
      </c>
      <c r="I376" s="205">
        <f t="shared" si="143"/>
        <v>0.00001233165577</v>
      </c>
      <c r="J376" s="205">
        <f t="shared" si="143"/>
        <v>0.00001362035628</v>
      </c>
      <c r="K376" s="205">
        <f t="shared" si="143"/>
        <v>0.00001135645869</v>
      </c>
      <c r="L376" s="205">
        <f t="shared" si="143"/>
        <v>0.0000005889697741</v>
      </c>
      <c r="M376" s="205">
        <f t="shared" si="143"/>
        <v>0.00002912556322</v>
      </c>
      <c r="N376" s="205">
        <f t="shared" si="143"/>
        <v>0.00007613908792</v>
      </c>
      <c r="O376" s="205">
        <f t="shared" si="143"/>
        <v>0.0000445505171</v>
      </c>
      <c r="P376" s="205">
        <f t="shared" si="143"/>
        <v>0.00003903181037</v>
      </c>
      <c r="Q376" s="205">
        <f t="shared" si="143"/>
        <v>0.00006883247037</v>
      </c>
      <c r="R376" s="205">
        <f t="shared" si="143"/>
        <v>0.00006316456026</v>
      </c>
      <c r="S376" s="205">
        <f t="shared" si="143"/>
        <v>0.00002716337474</v>
      </c>
      <c r="T376" s="205">
        <f t="shared" si="143"/>
        <v>0.00004722761237</v>
      </c>
      <c r="U376" s="205">
        <f t="shared" si="143"/>
        <v>0.00003852625875</v>
      </c>
    </row>
    <row r="377" ht="15.75" customHeight="1">
      <c r="A377" s="176" t="s">
        <v>182</v>
      </c>
      <c r="B377" s="205">
        <f t="shared" ref="B377:U377" si="144">B154/B$12</f>
        <v>0.0005320477464</v>
      </c>
      <c r="C377" s="205">
        <f t="shared" si="144"/>
        <v>0.00001676384107</v>
      </c>
      <c r="D377" s="205">
        <f t="shared" si="144"/>
        <v>0.000008058171943</v>
      </c>
      <c r="E377" s="205">
        <f t="shared" si="144"/>
        <v>0.000008560919024</v>
      </c>
      <c r="F377" s="205">
        <f t="shared" si="144"/>
        <v>0.00007026003317</v>
      </c>
      <c r="G377" s="205">
        <f t="shared" si="144"/>
        <v>0.00002458033922</v>
      </c>
      <c r="H377" s="205">
        <f t="shared" si="144"/>
        <v>0</v>
      </c>
      <c r="I377" s="205">
        <f t="shared" si="144"/>
        <v>0.00001918257564</v>
      </c>
      <c r="J377" s="205">
        <f t="shared" si="144"/>
        <v>0.0000005044576399</v>
      </c>
      <c r="K377" s="205">
        <f t="shared" si="144"/>
        <v>0</v>
      </c>
      <c r="L377" s="205">
        <f t="shared" si="144"/>
        <v>0</v>
      </c>
      <c r="M377" s="205">
        <f t="shared" si="144"/>
        <v>0</v>
      </c>
      <c r="N377" s="205">
        <f t="shared" si="144"/>
        <v>0.00002829948401</v>
      </c>
      <c r="O377" s="205">
        <f t="shared" si="144"/>
        <v>0.00005586493415</v>
      </c>
      <c r="P377" s="205">
        <f t="shared" si="144"/>
        <v>0</v>
      </c>
      <c r="Q377" s="205">
        <f t="shared" si="144"/>
        <v>0.0000007481790258</v>
      </c>
      <c r="R377" s="205">
        <f t="shared" si="144"/>
        <v>0.0000007895570033</v>
      </c>
      <c r="S377" s="205">
        <f t="shared" si="144"/>
        <v>0</v>
      </c>
      <c r="T377" s="205">
        <f t="shared" si="144"/>
        <v>0</v>
      </c>
      <c r="U377" s="205">
        <f t="shared" si="144"/>
        <v>0</v>
      </c>
    </row>
    <row r="378" ht="15.75" customHeight="1">
      <c r="A378" s="176" t="s">
        <v>68</v>
      </c>
      <c r="B378" s="205">
        <f t="shared" ref="B378:U378" si="145">B155/B$12</f>
        <v>0.0320347379</v>
      </c>
      <c r="C378" s="205">
        <f t="shared" si="145"/>
        <v>0.0318121824</v>
      </c>
      <c r="D378" s="205">
        <f t="shared" si="145"/>
        <v>0.03800435343</v>
      </c>
      <c r="E378" s="205">
        <f t="shared" si="145"/>
        <v>0.04044843996</v>
      </c>
      <c r="F378" s="205">
        <f t="shared" si="145"/>
        <v>0.04574401823</v>
      </c>
      <c r="G378" s="205">
        <f t="shared" si="145"/>
        <v>0.04141787159</v>
      </c>
      <c r="H378" s="205">
        <f t="shared" si="145"/>
        <v>0.04386985728</v>
      </c>
      <c r="I378" s="205">
        <f t="shared" si="145"/>
        <v>0.0331146063</v>
      </c>
      <c r="J378" s="205">
        <f t="shared" si="145"/>
        <v>0.03383851403</v>
      </c>
      <c r="K378" s="205">
        <f t="shared" si="145"/>
        <v>0.03689713428</v>
      </c>
      <c r="L378" s="205">
        <f t="shared" si="145"/>
        <v>0.03664039861</v>
      </c>
      <c r="M378" s="205">
        <f t="shared" si="145"/>
        <v>0.03813584745</v>
      </c>
      <c r="N378" s="205">
        <f t="shared" si="145"/>
        <v>0.02812429672</v>
      </c>
      <c r="O378" s="205">
        <f t="shared" si="145"/>
        <v>0.03737151949</v>
      </c>
      <c r="P378" s="205">
        <f t="shared" si="145"/>
        <v>0.02996527842</v>
      </c>
      <c r="Q378" s="205">
        <f t="shared" si="145"/>
        <v>0.02202751279</v>
      </c>
      <c r="R378" s="205">
        <f t="shared" si="145"/>
        <v>0.02467365635</v>
      </c>
      <c r="S378" s="205">
        <f t="shared" si="145"/>
        <v>0.01392561749</v>
      </c>
      <c r="T378" s="205">
        <f t="shared" si="145"/>
        <v>0.01884318341</v>
      </c>
      <c r="U378" s="205">
        <f t="shared" si="145"/>
        <v>0.01573014717</v>
      </c>
    </row>
    <row r="379" ht="15.75" customHeight="1">
      <c r="A379" s="176" t="s">
        <v>82</v>
      </c>
      <c r="B379" s="205">
        <f t="shared" ref="B379:U379" si="146">B156/B$12</f>
        <v>0</v>
      </c>
      <c r="C379" s="205">
        <f t="shared" si="146"/>
        <v>0</v>
      </c>
      <c r="D379" s="205">
        <f t="shared" si="146"/>
        <v>0</v>
      </c>
      <c r="E379" s="205">
        <f t="shared" si="146"/>
        <v>0</v>
      </c>
      <c r="F379" s="205">
        <f t="shared" si="146"/>
        <v>0</v>
      </c>
      <c r="G379" s="205">
        <f t="shared" si="146"/>
        <v>0</v>
      </c>
      <c r="H379" s="205">
        <f t="shared" si="146"/>
        <v>0</v>
      </c>
      <c r="I379" s="205">
        <f t="shared" si="146"/>
        <v>0</v>
      </c>
      <c r="J379" s="205">
        <f t="shared" si="146"/>
        <v>0</v>
      </c>
      <c r="K379" s="205">
        <f t="shared" si="146"/>
        <v>0</v>
      </c>
      <c r="L379" s="205">
        <f t="shared" si="146"/>
        <v>0</v>
      </c>
      <c r="M379" s="205">
        <f t="shared" si="146"/>
        <v>0</v>
      </c>
      <c r="N379" s="205">
        <f t="shared" si="146"/>
        <v>0</v>
      </c>
      <c r="O379" s="205">
        <f t="shared" si="146"/>
        <v>0</v>
      </c>
      <c r="P379" s="205">
        <f t="shared" si="146"/>
        <v>0</v>
      </c>
      <c r="Q379" s="205">
        <f t="shared" si="146"/>
        <v>0</v>
      </c>
      <c r="R379" s="205">
        <f t="shared" si="146"/>
        <v>0</v>
      </c>
      <c r="S379" s="205">
        <f t="shared" si="146"/>
        <v>0</v>
      </c>
      <c r="T379" s="205">
        <f t="shared" si="146"/>
        <v>0</v>
      </c>
      <c r="U379" s="205">
        <f t="shared" si="146"/>
        <v>0</v>
      </c>
    </row>
    <row r="380" ht="15.75" customHeight="1">
      <c r="A380" s="176" t="s">
        <v>30</v>
      </c>
      <c r="B380" s="205">
        <f t="shared" ref="B380:U380" si="147">B157/B$12</f>
        <v>0</v>
      </c>
      <c r="C380" s="205">
        <f t="shared" si="147"/>
        <v>0.000003352768213</v>
      </c>
      <c r="D380" s="205">
        <f t="shared" si="147"/>
        <v>0.00001712361538</v>
      </c>
      <c r="E380" s="205">
        <f t="shared" si="147"/>
        <v>0.00000190242645</v>
      </c>
      <c r="F380" s="205">
        <f t="shared" si="147"/>
        <v>0.000002368315725</v>
      </c>
      <c r="G380" s="205">
        <f t="shared" si="147"/>
        <v>0</v>
      </c>
      <c r="H380" s="205">
        <f t="shared" si="147"/>
        <v>0.0002189763572</v>
      </c>
      <c r="I380" s="205">
        <f t="shared" si="147"/>
        <v>0.0001157805459</v>
      </c>
      <c r="J380" s="205">
        <f t="shared" si="147"/>
        <v>0.000009584695159</v>
      </c>
      <c r="K380" s="205">
        <f t="shared" si="147"/>
        <v>0.000007030188712</v>
      </c>
      <c r="L380" s="205">
        <f t="shared" si="147"/>
        <v>0.0001325181992</v>
      </c>
      <c r="M380" s="205">
        <f t="shared" si="147"/>
        <v>0.0000163103154</v>
      </c>
      <c r="N380" s="205">
        <f t="shared" si="147"/>
        <v>0.000008759364097</v>
      </c>
      <c r="O380" s="205">
        <f t="shared" si="147"/>
        <v>0</v>
      </c>
      <c r="P380" s="205">
        <f t="shared" si="147"/>
        <v>0</v>
      </c>
      <c r="Q380" s="205">
        <f t="shared" si="147"/>
        <v>0.00001758220711</v>
      </c>
      <c r="R380" s="205">
        <f t="shared" si="147"/>
        <v>0.00004263607818</v>
      </c>
      <c r="S380" s="205">
        <f t="shared" si="147"/>
        <v>0</v>
      </c>
      <c r="T380" s="205">
        <f t="shared" si="147"/>
        <v>0</v>
      </c>
      <c r="U380" s="205">
        <f t="shared" si="147"/>
        <v>0</v>
      </c>
    </row>
    <row r="381" ht="15.75" customHeight="1">
      <c r="A381" s="176" t="s">
        <v>183</v>
      </c>
      <c r="B381" s="205">
        <f t="shared" ref="B381:U381" si="148">B158/B$12</f>
        <v>0.005399829328</v>
      </c>
      <c r="C381" s="205">
        <f t="shared" si="148"/>
        <v>0.005839404638</v>
      </c>
      <c r="D381" s="205">
        <f t="shared" si="148"/>
        <v>0.007160693043</v>
      </c>
      <c r="E381" s="205">
        <f t="shared" si="148"/>
        <v>0.00415585058</v>
      </c>
      <c r="F381" s="205">
        <f t="shared" si="148"/>
        <v>0.006299719828</v>
      </c>
      <c r="G381" s="205">
        <f t="shared" si="148"/>
        <v>0.009111543639</v>
      </c>
      <c r="H381" s="205">
        <f t="shared" si="148"/>
        <v>0.00628720327</v>
      </c>
      <c r="I381" s="205">
        <f t="shared" si="148"/>
        <v>0.006319288491</v>
      </c>
      <c r="J381" s="205">
        <f t="shared" si="148"/>
        <v>0.0003813699758</v>
      </c>
      <c r="K381" s="205">
        <f t="shared" si="148"/>
        <v>0.0006570522527</v>
      </c>
      <c r="L381" s="205">
        <f t="shared" si="148"/>
        <v>0.0006042829882</v>
      </c>
      <c r="M381" s="205">
        <f t="shared" si="148"/>
        <v>0.003820691383</v>
      </c>
      <c r="N381" s="205">
        <f t="shared" si="148"/>
        <v>0.0007202892477</v>
      </c>
      <c r="O381" s="205">
        <f t="shared" si="148"/>
        <v>0.0004829841775</v>
      </c>
      <c r="P381" s="205">
        <f t="shared" si="148"/>
        <v>0.001608110587</v>
      </c>
      <c r="Q381" s="205">
        <f t="shared" si="148"/>
        <v>0.0026111448</v>
      </c>
      <c r="R381" s="205">
        <f t="shared" si="148"/>
        <v>0.002399068954</v>
      </c>
      <c r="S381" s="205">
        <f t="shared" si="148"/>
        <v>0.001608071785</v>
      </c>
      <c r="T381" s="205">
        <f t="shared" si="148"/>
        <v>0.003596271745</v>
      </c>
      <c r="U381" s="205">
        <f t="shared" si="148"/>
        <v>0.001759282964</v>
      </c>
    </row>
    <row r="382" ht="15.75" customHeight="1">
      <c r="A382" s="176" t="s">
        <v>31</v>
      </c>
      <c r="B382" s="205">
        <f t="shared" ref="B382:U382" si="149">B159/B$12</f>
        <v>0.01645055208</v>
      </c>
      <c r="C382" s="205">
        <f t="shared" si="149"/>
        <v>0.01418444472</v>
      </c>
      <c r="D382" s="205">
        <f t="shared" si="149"/>
        <v>0.01455809489</v>
      </c>
      <c r="E382" s="205">
        <f t="shared" si="149"/>
        <v>0.01192155535</v>
      </c>
      <c r="F382" s="205">
        <f t="shared" si="149"/>
        <v>0.004967147514</v>
      </c>
      <c r="G382" s="205">
        <f t="shared" si="149"/>
        <v>0.004745946023</v>
      </c>
      <c r="H382" s="205">
        <f t="shared" si="149"/>
        <v>0.004774449571</v>
      </c>
      <c r="I382" s="205">
        <f t="shared" si="149"/>
        <v>0.003477526928</v>
      </c>
      <c r="J382" s="205">
        <f t="shared" si="149"/>
        <v>0.002098543782</v>
      </c>
      <c r="K382" s="205">
        <f t="shared" si="149"/>
        <v>0.005970252568</v>
      </c>
      <c r="L382" s="205">
        <f t="shared" si="149"/>
        <v>0.004260607346</v>
      </c>
      <c r="M382" s="205">
        <f t="shared" si="149"/>
        <v>0.004600091454</v>
      </c>
      <c r="N382" s="205">
        <f t="shared" si="149"/>
        <v>0.007391555703</v>
      </c>
      <c r="O382" s="205">
        <f t="shared" si="149"/>
        <v>0.008983647132</v>
      </c>
      <c r="P382" s="205">
        <f t="shared" si="149"/>
        <v>0.008188316218</v>
      </c>
      <c r="Q382" s="205">
        <f t="shared" si="149"/>
        <v>0.009522074461</v>
      </c>
      <c r="R382" s="205">
        <f t="shared" si="149"/>
        <v>0.01180466676</v>
      </c>
      <c r="S382" s="205">
        <f t="shared" si="149"/>
        <v>0.01097525709</v>
      </c>
      <c r="T382" s="205">
        <f t="shared" si="149"/>
        <v>0.009608124924</v>
      </c>
      <c r="U382" s="205">
        <f t="shared" si="149"/>
        <v>0.006849968806</v>
      </c>
    </row>
    <row r="383" ht="15.75" customHeight="1">
      <c r="A383" s="176" t="s">
        <v>184</v>
      </c>
      <c r="B383" s="205">
        <f t="shared" ref="B383:U383" si="150">B160/B$12</f>
        <v>0</v>
      </c>
      <c r="C383" s="205">
        <f t="shared" si="150"/>
        <v>0</v>
      </c>
      <c r="D383" s="205">
        <f t="shared" si="150"/>
        <v>0</v>
      </c>
      <c r="E383" s="205">
        <f t="shared" si="150"/>
        <v>0</v>
      </c>
      <c r="F383" s="205">
        <f t="shared" si="150"/>
        <v>0</v>
      </c>
      <c r="G383" s="205">
        <f t="shared" si="150"/>
        <v>0</v>
      </c>
      <c r="H383" s="205">
        <f t="shared" si="150"/>
        <v>0</v>
      </c>
      <c r="I383" s="205">
        <f t="shared" si="150"/>
        <v>0</v>
      </c>
      <c r="J383" s="205">
        <f t="shared" si="150"/>
        <v>0</v>
      </c>
      <c r="K383" s="205">
        <f t="shared" si="150"/>
        <v>0</v>
      </c>
      <c r="L383" s="205">
        <f t="shared" si="150"/>
        <v>0</v>
      </c>
      <c r="M383" s="205">
        <f t="shared" si="150"/>
        <v>0.0000005825112643</v>
      </c>
      <c r="N383" s="205">
        <f t="shared" si="150"/>
        <v>0</v>
      </c>
      <c r="O383" s="205">
        <f t="shared" si="150"/>
        <v>0</v>
      </c>
      <c r="P383" s="205">
        <f t="shared" si="150"/>
        <v>0</v>
      </c>
      <c r="Q383" s="205">
        <f t="shared" si="150"/>
        <v>0</v>
      </c>
      <c r="R383" s="205">
        <f t="shared" si="150"/>
        <v>0</v>
      </c>
      <c r="S383" s="205">
        <f t="shared" si="150"/>
        <v>0</v>
      </c>
      <c r="T383" s="205">
        <f t="shared" si="150"/>
        <v>0</v>
      </c>
      <c r="U383" s="205">
        <f t="shared" si="150"/>
        <v>0</v>
      </c>
    </row>
    <row r="384" ht="15.75" customHeight="1">
      <c r="A384" s="176" t="s">
        <v>185</v>
      </c>
      <c r="B384" s="205">
        <f t="shared" ref="B384:U384" si="151">B161/B$12</f>
        <v>0</v>
      </c>
      <c r="C384" s="205">
        <f t="shared" si="151"/>
        <v>0</v>
      </c>
      <c r="D384" s="205">
        <f t="shared" si="151"/>
        <v>0</v>
      </c>
      <c r="E384" s="205">
        <f t="shared" si="151"/>
        <v>0</v>
      </c>
      <c r="F384" s="205">
        <f t="shared" si="151"/>
        <v>0</v>
      </c>
      <c r="G384" s="205">
        <f t="shared" si="151"/>
        <v>0</v>
      </c>
      <c r="H384" s="205">
        <f t="shared" si="151"/>
        <v>0</v>
      </c>
      <c r="I384" s="205">
        <f t="shared" si="151"/>
        <v>0</v>
      </c>
      <c r="J384" s="205">
        <f t="shared" si="151"/>
        <v>0</v>
      </c>
      <c r="K384" s="205">
        <f t="shared" si="151"/>
        <v>0</v>
      </c>
      <c r="L384" s="205">
        <f t="shared" si="151"/>
        <v>0</v>
      </c>
      <c r="M384" s="205">
        <f t="shared" si="151"/>
        <v>0</v>
      </c>
      <c r="N384" s="205">
        <f t="shared" si="151"/>
        <v>0</v>
      </c>
      <c r="O384" s="205">
        <f t="shared" si="151"/>
        <v>0</v>
      </c>
      <c r="P384" s="205">
        <f t="shared" si="151"/>
        <v>0</v>
      </c>
      <c r="Q384" s="205">
        <f t="shared" si="151"/>
        <v>0</v>
      </c>
      <c r="R384" s="205">
        <f t="shared" si="151"/>
        <v>0</v>
      </c>
      <c r="S384" s="205">
        <f t="shared" si="151"/>
        <v>0</v>
      </c>
      <c r="T384" s="205">
        <f t="shared" si="151"/>
        <v>0</v>
      </c>
      <c r="U384" s="205">
        <f t="shared" si="151"/>
        <v>0</v>
      </c>
    </row>
    <row r="385" ht="15.75" customHeight="1">
      <c r="A385" s="176" t="s">
        <v>57</v>
      </c>
      <c r="B385" s="205">
        <f t="shared" ref="B385:U385" si="152">B162/B$12</f>
        <v>0</v>
      </c>
      <c r="C385" s="205">
        <f t="shared" si="152"/>
        <v>0</v>
      </c>
      <c r="D385" s="205">
        <f t="shared" si="152"/>
        <v>0</v>
      </c>
      <c r="E385" s="205">
        <f t="shared" si="152"/>
        <v>0</v>
      </c>
      <c r="F385" s="205">
        <f t="shared" si="152"/>
        <v>0</v>
      </c>
      <c r="G385" s="205">
        <f t="shared" si="152"/>
        <v>0</v>
      </c>
      <c r="H385" s="205">
        <f t="shared" si="152"/>
        <v>0</v>
      </c>
      <c r="I385" s="205">
        <f t="shared" si="152"/>
        <v>0</v>
      </c>
      <c r="J385" s="205">
        <f t="shared" si="152"/>
        <v>0</v>
      </c>
      <c r="K385" s="205">
        <f t="shared" si="152"/>
        <v>0</v>
      </c>
      <c r="L385" s="205">
        <f t="shared" si="152"/>
        <v>0</v>
      </c>
      <c r="M385" s="205">
        <f t="shared" si="152"/>
        <v>0</v>
      </c>
      <c r="N385" s="205">
        <f t="shared" si="152"/>
        <v>0</v>
      </c>
      <c r="O385" s="205">
        <f t="shared" si="152"/>
        <v>0</v>
      </c>
      <c r="P385" s="205">
        <f t="shared" si="152"/>
        <v>0</v>
      </c>
      <c r="Q385" s="205">
        <f t="shared" si="152"/>
        <v>0</v>
      </c>
      <c r="R385" s="205">
        <f t="shared" si="152"/>
        <v>0</v>
      </c>
      <c r="S385" s="205">
        <f t="shared" si="152"/>
        <v>0</v>
      </c>
      <c r="T385" s="205">
        <f t="shared" si="152"/>
        <v>0</v>
      </c>
      <c r="U385" s="205">
        <f t="shared" si="152"/>
        <v>0</v>
      </c>
    </row>
    <row r="386" ht="15.75" customHeight="1">
      <c r="A386" s="176" t="s">
        <v>527</v>
      </c>
      <c r="B386" s="205">
        <f t="shared" ref="B386:U386" si="153">B163/B$12</f>
        <v>0</v>
      </c>
      <c r="C386" s="205">
        <f t="shared" si="153"/>
        <v>0</v>
      </c>
      <c r="D386" s="205">
        <f t="shared" si="153"/>
        <v>0</v>
      </c>
      <c r="E386" s="205">
        <f t="shared" si="153"/>
        <v>0</v>
      </c>
      <c r="F386" s="205">
        <f t="shared" si="153"/>
        <v>0</v>
      </c>
      <c r="G386" s="205">
        <f t="shared" si="153"/>
        <v>0</v>
      </c>
      <c r="H386" s="205">
        <f t="shared" si="153"/>
        <v>0</v>
      </c>
      <c r="I386" s="205">
        <f t="shared" si="153"/>
        <v>0</v>
      </c>
      <c r="J386" s="205">
        <f t="shared" si="153"/>
        <v>0</v>
      </c>
      <c r="K386" s="205">
        <f t="shared" si="153"/>
        <v>0</v>
      </c>
      <c r="L386" s="205">
        <f t="shared" si="153"/>
        <v>0</v>
      </c>
      <c r="M386" s="205">
        <f t="shared" si="153"/>
        <v>0</v>
      </c>
      <c r="N386" s="205">
        <f t="shared" si="153"/>
        <v>0</v>
      </c>
      <c r="O386" s="205">
        <f t="shared" si="153"/>
        <v>0</v>
      </c>
      <c r="P386" s="205">
        <f t="shared" si="153"/>
        <v>0</v>
      </c>
      <c r="Q386" s="205">
        <f t="shared" si="153"/>
        <v>0</v>
      </c>
      <c r="R386" s="205">
        <f t="shared" si="153"/>
        <v>0</v>
      </c>
      <c r="S386" s="205">
        <f t="shared" si="153"/>
        <v>0</v>
      </c>
      <c r="T386" s="205">
        <f t="shared" si="153"/>
        <v>0</v>
      </c>
      <c r="U386" s="205">
        <f t="shared" si="153"/>
        <v>0</v>
      </c>
    </row>
    <row r="387" ht="15.75" customHeight="1">
      <c r="A387" s="176" t="s">
        <v>186</v>
      </c>
      <c r="B387" s="205">
        <f t="shared" ref="B387:U387" si="154">B164/B$12</f>
        <v>0</v>
      </c>
      <c r="C387" s="205">
        <f t="shared" si="154"/>
        <v>0</v>
      </c>
      <c r="D387" s="205">
        <f t="shared" si="154"/>
        <v>0</v>
      </c>
      <c r="E387" s="205">
        <f t="shared" si="154"/>
        <v>0</v>
      </c>
      <c r="F387" s="205">
        <f t="shared" si="154"/>
        <v>0</v>
      </c>
      <c r="G387" s="205">
        <f t="shared" si="154"/>
        <v>0</v>
      </c>
      <c r="H387" s="205">
        <f t="shared" si="154"/>
        <v>0</v>
      </c>
      <c r="I387" s="205">
        <f t="shared" si="154"/>
        <v>0</v>
      </c>
      <c r="J387" s="205">
        <f t="shared" si="154"/>
        <v>0</v>
      </c>
      <c r="K387" s="205">
        <f t="shared" si="154"/>
        <v>0</v>
      </c>
      <c r="L387" s="205">
        <f t="shared" si="154"/>
        <v>0</v>
      </c>
      <c r="M387" s="205">
        <f t="shared" si="154"/>
        <v>0</v>
      </c>
      <c r="N387" s="205">
        <f t="shared" si="154"/>
        <v>0</v>
      </c>
      <c r="O387" s="205">
        <f t="shared" si="154"/>
        <v>0</v>
      </c>
      <c r="P387" s="205">
        <f t="shared" si="154"/>
        <v>0</v>
      </c>
      <c r="Q387" s="205">
        <f t="shared" si="154"/>
        <v>0</v>
      </c>
      <c r="R387" s="205">
        <f t="shared" si="154"/>
        <v>0</v>
      </c>
      <c r="S387" s="205">
        <f t="shared" si="154"/>
        <v>0</v>
      </c>
      <c r="T387" s="205">
        <f t="shared" si="154"/>
        <v>0</v>
      </c>
      <c r="U387" s="205">
        <f t="shared" si="154"/>
        <v>0</v>
      </c>
    </row>
    <row r="388" ht="15.75" customHeight="1">
      <c r="A388" s="176" t="s">
        <v>187</v>
      </c>
      <c r="B388" s="205">
        <f t="shared" ref="B388:U388" si="155">B165/B$12</f>
        <v>0</v>
      </c>
      <c r="C388" s="205">
        <f t="shared" si="155"/>
        <v>0</v>
      </c>
      <c r="D388" s="205">
        <f t="shared" si="155"/>
        <v>0</v>
      </c>
      <c r="E388" s="205">
        <f t="shared" si="155"/>
        <v>0</v>
      </c>
      <c r="F388" s="205">
        <f t="shared" si="155"/>
        <v>0</v>
      </c>
      <c r="G388" s="205">
        <f t="shared" si="155"/>
        <v>0</v>
      </c>
      <c r="H388" s="205">
        <f t="shared" si="155"/>
        <v>0</v>
      </c>
      <c r="I388" s="205">
        <f t="shared" si="155"/>
        <v>0</v>
      </c>
      <c r="J388" s="205">
        <f t="shared" si="155"/>
        <v>0</v>
      </c>
      <c r="K388" s="205">
        <f t="shared" si="155"/>
        <v>0</v>
      </c>
      <c r="L388" s="205">
        <f t="shared" si="155"/>
        <v>0</v>
      </c>
      <c r="M388" s="205">
        <f t="shared" si="155"/>
        <v>0</v>
      </c>
      <c r="N388" s="205">
        <f t="shared" si="155"/>
        <v>0</v>
      </c>
      <c r="O388" s="205">
        <f t="shared" si="155"/>
        <v>0</v>
      </c>
      <c r="P388" s="205">
        <f t="shared" si="155"/>
        <v>0</v>
      </c>
      <c r="Q388" s="205">
        <f t="shared" si="155"/>
        <v>0</v>
      </c>
      <c r="R388" s="205">
        <f t="shared" si="155"/>
        <v>0</v>
      </c>
      <c r="S388" s="205">
        <f t="shared" si="155"/>
        <v>0</v>
      </c>
      <c r="T388" s="205">
        <f t="shared" si="155"/>
        <v>0</v>
      </c>
      <c r="U388" s="205">
        <f t="shared" si="155"/>
        <v>0</v>
      </c>
    </row>
    <row r="389" ht="15.75" customHeight="1">
      <c r="A389" s="176" t="s">
        <v>188</v>
      </c>
      <c r="B389" s="205">
        <f t="shared" ref="B389:U389" si="156">B166/B$12</f>
        <v>0</v>
      </c>
      <c r="C389" s="205">
        <f t="shared" si="156"/>
        <v>0</v>
      </c>
      <c r="D389" s="205">
        <f t="shared" si="156"/>
        <v>0</v>
      </c>
      <c r="E389" s="205">
        <f t="shared" si="156"/>
        <v>0</v>
      </c>
      <c r="F389" s="205">
        <f t="shared" si="156"/>
        <v>0</v>
      </c>
      <c r="G389" s="205">
        <f t="shared" si="156"/>
        <v>0</v>
      </c>
      <c r="H389" s="205">
        <f t="shared" si="156"/>
        <v>0</v>
      </c>
      <c r="I389" s="205">
        <f t="shared" si="156"/>
        <v>0</v>
      </c>
      <c r="J389" s="205">
        <f t="shared" si="156"/>
        <v>0</v>
      </c>
      <c r="K389" s="205">
        <f t="shared" si="156"/>
        <v>0</v>
      </c>
      <c r="L389" s="205">
        <f t="shared" si="156"/>
        <v>0</v>
      </c>
      <c r="M389" s="205">
        <f t="shared" si="156"/>
        <v>0</v>
      </c>
      <c r="N389" s="205">
        <f t="shared" si="156"/>
        <v>0</v>
      </c>
      <c r="O389" s="205">
        <f t="shared" si="156"/>
        <v>0</v>
      </c>
      <c r="P389" s="205">
        <f t="shared" si="156"/>
        <v>0</v>
      </c>
      <c r="Q389" s="205">
        <f t="shared" si="156"/>
        <v>0</v>
      </c>
      <c r="R389" s="205">
        <f t="shared" si="156"/>
        <v>0</v>
      </c>
      <c r="S389" s="205">
        <f t="shared" si="156"/>
        <v>0</v>
      </c>
      <c r="T389" s="205">
        <f t="shared" si="156"/>
        <v>0</v>
      </c>
      <c r="U389" s="205">
        <f t="shared" si="156"/>
        <v>0</v>
      </c>
    </row>
    <row r="390" ht="15.75" customHeight="1">
      <c r="A390" s="176" t="s">
        <v>189</v>
      </c>
      <c r="B390" s="205">
        <f t="shared" ref="B390:U390" si="157">B167/B$12</f>
        <v>0</v>
      </c>
      <c r="C390" s="205">
        <f t="shared" si="157"/>
        <v>0</v>
      </c>
      <c r="D390" s="205">
        <f t="shared" si="157"/>
        <v>0</v>
      </c>
      <c r="E390" s="205">
        <f t="shared" si="157"/>
        <v>0</v>
      </c>
      <c r="F390" s="205">
        <f t="shared" si="157"/>
        <v>0</v>
      </c>
      <c r="G390" s="205">
        <f t="shared" si="157"/>
        <v>0</v>
      </c>
      <c r="H390" s="205">
        <f t="shared" si="157"/>
        <v>0</v>
      </c>
      <c r="I390" s="205">
        <f t="shared" si="157"/>
        <v>0</v>
      </c>
      <c r="J390" s="205">
        <f t="shared" si="157"/>
        <v>0</v>
      </c>
      <c r="K390" s="205">
        <f t="shared" si="157"/>
        <v>0</v>
      </c>
      <c r="L390" s="205">
        <f t="shared" si="157"/>
        <v>0</v>
      </c>
      <c r="M390" s="205">
        <f t="shared" si="157"/>
        <v>0</v>
      </c>
      <c r="N390" s="205">
        <f t="shared" si="157"/>
        <v>0</v>
      </c>
      <c r="O390" s="205">
        <f t="shared" si="157"/>
        <v>0</v>
      </c>
      <c r="P390" s="205">
        <f t="shared" si="157"/>
        <v>0</v>
      </c>
      <c r="Q390" s="205">
        <f t="shared" si="157"/>
        <v>0</v>
      </c>
      <c r="R390" s="205">
        <f t="shared" si="157"/>
        <v>0</v>
      </c>
      <c r="S390" s="205">
        <f t="shared" si="157"/>
        <v>0</v>
      </c>
      <c r="T390" s="205">
        <f t="shared" si="157"/>
        <v>0</v>
      </c>
      <c r="U390" s="205">
        <f t="shared" si="157"/>
        <v>0</v>
      </c>
    </row>
    <row r="391" ht="15.75" customHeight="1">
      <c r="A391" s="176" t="s">
        <v>190</v>
      </c>
      <c r="B391" s="205">
        <f t="shared" ref="B391:U391" si="158">B168/B$12</f>
        <v>0.000292691303</v>
      </c>
      <c r="C391" s="205">
        <f t="shared" si="158"/>
        <v>0.0001955781458</v>
      </c>
      <c r="D391" s="205">
        <f t="shared" si="158"/>
        <v>0.00003626177374</v>
      </c>
      <c r="E391" s="205">
        <f t="shared" si="158"/>
        <v>0.0002007059905</v>
      </c>
      <c r="F391" s="205">
        <f t="shared" si="158"/>
        <v>0.00003868249017</v>
      </c>
      <c r="G391" s="205">
        <f t="shared" si="158"/>
        <v>0.00005110123154</v>
      </c>
      <c r="H391" s="205">
        <f t="shared" si="158"/>
        <v>0.0002017642418</v>
      </c>
      <c r="I391" s="205">
        <f t="shared" si="158"/>
        <v>0.00006713901476</v>
      </c>
      <c r="J391" s="205">
        <f t="shared" si="158"/>
        <v>0.00001967384796</v>
      </c>
      <c r="K391" s="205">
        <f t="shared" si="158"/>
        <v>0.0008246952143</v>
      </c>
      <c r="L391" s="205">
        <f t="shared" si="158"/>
        <v>0.002118524277</v>
      </c>
      <c r="M391" s="205">
        <f t="shared" si="158"/>
        <v>0.001028132382</v>
      </c>
      <c r="N391" s="205">
        <f t="shared" si="158"/>
        <v>0.0005188238734</v>
      </c>
      <c r="O391" s="205">
        <f t="shared" si="158"/>
        <v>0.0003139750729</v>
      </c>
      <c r="P391" s="205">
        <f t="shared" si="158"/>
        <v>0.0001929286627</v>
      </c>
      <c r="Q391" s="205">
        <f t="shared" si="158"/>
        <v>0.0006456784992</v>
      </c>
      <c r="R391" s="205">
        <f t="shared" si="158"/>
        <v>0.00003710917915</v>
      </c>
      <c r="S391" s="205">
        <f t="shared" si="158"/>
        <v>0.00001337273834</v>
      </c>
      <c r="T391" s="205">
        <f t="shared" si="158"/>
        <v>0.00002947763725</v>
      </c>
      <c r="U391" s="205">
        <f t="shared" si="158"/>
        <v>0</v>
      </c>
    </row>
    <row r="392" ht="15.75" customHeight="1">
      <c r="A392" s="176" t="s">
        <v>191</v>
      </c>
      <c r="B392" s="205">
        <f t="shared" ref="B392:U392" si="159">B169/B$12</f>
        <v>0</v>
      </c>
      <c r="C392" s="205">
        <f t="shared" si="159"/>
        <v>0</v>
      </c>
      <c r="D392" s="205">
        <f t="shared" si="159"/>
        <v>0</v>
      </c>
      <c r="E392" s="205">
        <f t="shared" si="159"/>
        <v>0</v>
      </c>
      <c r="F392" s="205">
        <f t="shared" si="159"/>
        <v>0</v>
      </c>
      <c r="G392" s="205">
        <f t="shared" si="159"/>
        <v>0.000001293702064</v>
      </c>
      <c r="H392" s="205">
        <f t="shared" si="159"/>
        <v>0</v>
      </c>
      <c r="I392" s="205">
        <f t="shared" si="159"/>
        <v>0</v>
      </c>
      <c r="J392" s="205">
        <f t="shared" si="159"/>
        <v>0</v>
      </c>
      <c r="K392" s="205">
        <f t="shared" si="159"/>
        <v>0</v>
      </c>
      <c r="L392" s="205">
        <f t="shared" si="159"/>
        <v>0.000001766909322</v>
      </c>
      <c r="M392" s="205">
        <f t="shared" si="159"/>
        <v>0.000005825112643</v>
      </c>
      <c r="N392" s="205">
        <f t="shared" si="159"/>
        <v>0</v>
      </c>
      <c r="O392" s="205">
        <f t="shared" si="159"/>
        <v>0.0005544064351</v>
      </c>
      <c r="P392" s="205">
        <f t="shared" si="159"/>
        <v>0</v>
      </c>
      <c r="Q392" s="205">
        <f t="shared" si="159"/>
        <v>0</v>
      </c>
      <c r="R392" s="205">
        <f t="shared" si="159"/>
        <v>0.000002763449511</v>
      </c>
      <c r="S392" s="205">
        <f t="shared" si="159"/>
        <v>0</v>
      </c>
      <c r="T392" s="205">
        <f t="shared" si="159"/>
        <v>0</v>
      </c>
      <c r="U392" s="205">
        <f t="shared" si="159"/>
        <v>0</v>
      </c>
    </row>
    <row r="393" ht="15.75" customHeight="1">
      <c r="A393" s="176" t="s">
        <v>32</v>
      </c>
      <c r="B393" s="205">
        <f t="shared" ref="B393:U393" si="160">B170/B$12</f>
        <v>0</v>
      </c>
      <c r="C393" s="205">
        <f t="shared" si="160"/>
        <v>0.000003352768213</v>
      </c>
      <c r="D393" s="205">
        <f t="shared" si="160"/>
        <v>0.0005257957193</v>
      </c>
      <c r="E393" s="205">
        <f t="shared" si="160"/>
        <v>0.0001740720202</v>
      </c>
      <c r="F393" s="205">
        <f t="shared" si="160"/>
        <v>0.000008683824325</v>
      </c>
      <c r="G393" s="205">
        <f t="shared" si="160"/>
        <v>0.0000006468510321</v>
      </c>
      <c r="H393" s="205">
        <f t="shared" si="160"/>
        <v>0.00001625588678</v>
      </c>
      <c r="I393" s="205">
        <f t="shared" si="160"/>
        <v>0.00003836515129</v>
      </c>
      <c r="J393" s="205">
        <f t="shared" si="160"/>
        <v>0.00001715155976</v>
      </c>
      <c r="K393" s="205">
        <f t="shared" si="160"/>
        <v>0.00001730507991</v>
      </c>
      <c r="L393" s="205">
        <f t="shared" si="160"/>
        <v>0.00000294484887</v>
      </c>
      <c r="M393" s="205">
        <f t="shared" si="160"/>
        <v>0.0000005825112643</v>
      </c>
      <c r="N393" s="205">
        <f t="shared" si="160"/>
        <v>0</v>
      </c>
      <c r="O393" s="205">
        <f t="shared" si="160"/>
        <v>0.00000141430213</v>
      </c>
      <c r="P393" s="205">
        <f t="shared" si="160"/>
        <v>0.000000557597291</v>
      </c>
      <c r="Q393" s="205">
        <f t="shared" si="160"/>
        <v>0.000007855879771</v>
      </c>
      <c r="R393" s="205">
        <f t="shared" si="160"/>
        <v>0.00000236867101</v>
      </c>
      <c r="S393" s="205">
        <f t="shared" si="160"/>
        <v>0.00005056566683</v>
      </c>
      <c r="T393" s="205">
        <f t="shared" si="160"/>
        <v>0.0000811427434</v>
      </c>
      <c r="U393" s="205">
        <f t="shared" si="160"/>
        <v>0.0000370349197</v>
      </c>
    </row>
    <row r="394" ht="15.75" customHeight="1">
      <c r="A394" s="176" t="s">
        <v>192</v>
      </c>
      <c r="B394" s="205">
        <f t="shared" ref="B394:U394" si="161">B171/B$12</f>
        <v>0</v>
      </c>
      <c r="C394" s="205">
        <f t="shared" si="161"/>
        <v>0</v>
      </c>
      <c r="D394" s="205">
        <f t="shared" si="161"/>
        <v>0</v>
      </c>
      <c r="E394" s="205">
        <f t="shared" si="161"/>
        <v>0</v>
      </c>
      <c r="F394" s="205">
        <f t="shared" si="161"/>
        <v>0</v>
      </c>
      <c r="G394" s="205">
        <f t="shared" si="161"/>
        <v>0</v>
      </c>
      <c r="H394" s="205">
        <f t="shared" si="161"/>
        <v>0</v>
      </c>
      <c r="I394" s="205">
        <f t="shared" si="161"/>
        <v>0</v>
      </c>
      <c r="J394" s="205">
        <f t="shared" si="161"/>
        <v>0</v>
      </c>
      <c r="K394" s="205">
        <f t="shared" si="161"/>
        <v>0</v>
      </c>
      <c r="L394" s="205">
        <f t="shared" si="161"/>
        <v>0</v>
      </c>
      <c r="M394" s="205">
        <f t="shared" si="161"/>
        <v>0</v>
      </c>
      <c r="N394" s="205">
        <f t="shared" si="161"/>
        <v>0</v>
      </c>
      <c r="O394" s="205">
        <f t="shared" si="161"/>
        <v>0</v>
      </c>
      <c r="P394" s="205">
        <f t="shared" si="161"/>
        <v>0</v>
      </c>
      <c r="Q394" s="205">
        <f t="shared" si="161"/>
        <v>0</v>
      </c>
      <c r="R394" s="205">
        <f t="shared" si="161"/>
        <v>0</v>
      </c>
      <c r="S394" s="205">
        <f t="shared" si="161"/>
        <v>0</v>
      </c>
      <c r="T394" s="205">
        <f t="shared" si="161"/>
        <v>0</v>
      </c>
      <c r="U394" s="205">
        <f t="shared" si="161"/>
        <v>0</v>
      </c>
    </row>
    <row r="395" ht="15.75" customHeight="1">
      <c r="A395" s="176" t="s">
        <v>193</v>
      </c>
      <c r="B395" s="205">
        <f t="shared" ref="B395:U395" si="162">B172/B$12</f>
        <v>0</v>
      </c>
      <c r="C395" s="205">
        <f t="shared" si="162"/>
        <v>0</v>
      </c>
      <c r="D395" s="205">
        <f t="shared" si="162"/>
        <v>0</v>
      </c>
      <c r="E395" s="205">
        <f t="shared" si="162"/>
        <v>0</v>
      </c>
      <c r="F395" s="205">
        <f t="shared" si="162"/>
        <v>0</v>
      </c>
      <c r="G395" s="205">
        <f t="shared" si="162"/>
        <v>0</v>
      </c>
      <c r="H395" s="205">
        <f t="shared" si="162"/>
        <v>0</v>
      </c>
      <c r="I395" s="205">
        <f t="shared" si="162"/>
        <v>0</v>
      </c>
      <c r="J395" s="205">
        <f t="shared" si="162"/>
        <v>0</v>
      </c>
      <c r="K395" s="205">
        <f t="shared" si="162"/>
        <v>0</v>
      </c>
      <c r="L395" s="205">
        <f t="shared" si="162"/>
        <v>0</v>
      </c>
      <c r="M395" s="205">
        <f t="shared" si="162"/>
        <v>0</v>
      </c>
      <c r="N395" s="205">
        <f t="shared" si="162"/>
        <v>0</v>
      </c>
      <c r="O395" s="205">
        <f t="shared" si="162"/>
        <v>0</v>
      </c>
      <c r="P395" s="205">
        <f t="shared" si="162"/>
        <v>0</v>
      </c>
      <c r="Q395" s="205">
        <f t="shared" si="162"/>
        <v>0</v>
      </c>
      <c r="R395" s="205">
        <f t="shared" si="162"/>
        <v>0</v>
      </c>
      <c r="S395" s="205">
        <f t="shared" si="162"/>
        <v>0</v>
      </c>
      <c r="T395" s="205">
        <f t="shared" si="162"/>
        <v>0.000001584819207</v>
      </c>
      <c r="U395" s="205">
        <f t="shared" si="162"/>
        <v>0.00001889029461</v>
      </c>
    </row>
    <row r="396" ht="15.75" customHeight="1">
      <c r="A396" s="176" t="s">
        <v>33</v>
      </c>
      <c r="B396" s="205">
        <f t="shared" ref="B396:U396" si="163">B173/B$12</f>
        <v>0.005501295647</v>
      </c>
      <c r="C396" s="205">
        <f t="shared" si="163"/>
        <v>0.005396839234</v>
      </c>
      <c r="D396" s="205">
        <f t="shared" si="163"/>
        <v>0.005800876528</v>
      </c>
      <c r="E396" s="205">
        <f t="shared" si="163"/>
        <v>0.00450399462</v>
      </c>
      <c r="F396" s="205">
        <f t="shared" si="163"/>
        <v>0.002393577759</v>
      </c>
      <c r="G396" s="205">
        <f t="shared" si="163"/>
        <v>0.001263946917</v>
      </c>
      <c r="H396" s="205">
        <f t="shared" si="163"/>
        <v>0.002097009395</v>
      </c>
      <c r="I396" s="205">
        <f t="shared" si="163"/>
        <v>0.001538031511</v>
      </c>
      <c r="J396" s="205">
        <f t="shared" si="163"/>
        <v>0.00125256832</v>
      </c>
      <c r="K396" s="205">
        <f t="shared" si="163"/>
        <v>0.00618710685</v>
      </c>
      <c r="L396" s="205">
        <f t="shared" si="163"/>
        <v>0.002014865597</v>
      </c>
      <c r="M396" s="205">
        <f t="shared" si="163"/>
        <v>0.002491400677</v>
      </c>
      <c r="N396" s="205">
        <f t="shared" si="163"/>
        <v>0.00161509198</v>
      </c>
      <c r="O396" s="205">
        <f t="shared" si="163"/>
        <v>0.003054892601</v>
      </c>
      <c r="P396" s="205">
        <f t="shared" si="163"/>
        <v>0.001845647033</v>
      </c>
      <c r="Q396" s="205">
        <f t="shared" si="163"/>
        <v>0.0009599136901</v>
      </c>
      <c r="R396" s="205">
        <f t="shared" si="163"/>
        <v>0.001823876678</v>
      </c>
      <c r="S396" s="205">
        <f t="shared" si="163"/>
        <v>0.0014530316</v>
      </c>
      <c r="T396" s="205">
        <f t="shared" si="163"/>
        <v>0.0009461370666</v>
      </c>
      <c r="U396" s="205">
        <f t="shared" si="163"/>
        <v>0.000662900207</v>
      </c>
    </row>
    <row r="397" ht="15.75" customHeight="1">
      <c r="A397" s="176" t="s">
        <v>194</v>
      </c>
      <c r="B397" s="205">
        <f t="shared" ref="B397:U397" si="164">B174/B$12</f>
        <v>0</v>
      </c>
      <c r="C397" s="205">
        <f t="shared" si="164"/>
        <v>0</v>
      </c>
      <c r="D397" s="205">
        <f t="shared" si="164"/>
        <v>0</v>
      </c>
      <c r="E397" s="205">
        <f t="shared" si="164"/>
        <v>0</v>
      </c>
      <c r="F397" s="205">
        <f t="shared" si="164"/>
        <v>0</v>
      </c>
      <c r="G397" s="205">
        <f t="shared" si="164"/>
        <v>0</v>
      </c>
      <c r="H397" s="205">
        <f t="shared" si="164"/>
        <v>0</v>
      </c>
      <c r="I397" s="205">
        <f t="shared" si="164"/>
        <v>0</v>
      </c>
      <c r="J397" s="205">
        <f t="shared" si="164"/>
        <v>0</v>
      </c>
      <c r="K397" s="205">
        <f t="shared" si="164"/>
        <v>0</v>
      </c>
      <c r="L397" s="205">
        <f t="shared" si="164"/>
        <v>0</v>
      </c>
      <c r="M397" s="205">
        <f t="shared" si="164"/>
        <v>0</v>
      </c>
      <c r="N397" s="205">
        <f t="shared" si="164"/>
        <v>0</v>
      </c>
      <c r="O397" s="205">
        <f t="shared" si="164"/>
        <v>0</v>
      </c>
      <c r="P397" s="205">
        <f t="shared" si="164"/>
        <v>0.000000557597291</v>
      </c>
      <c r="Q397" s="205">
        <f t="shared" si="164"/>
        <v>0.000001122268539</v>
      </c>
      <c r="R397" s="205">
        <f t="shared" si="164"/>
        <v>0.0000007895570033</v>
      </c>
      <c r="S397" s="205">
        <f t="shared" si="164"/>
        <v>0.000000417898073</v>
      </c>
      <c r="T397" s="205">
        <f t="shared" si="164"/>
        <v>0</v>
      </c>
      <c r="U397" s="205">
        <f t="shared" si="164"/>
        <v>0</v>
      </c>
    </row>
    <row r="398" ht="15.75" customHeight="1">
      <c r="A398" s="176" t="s">
        <v>195</v>
      </c>
      <c r="B398" s="205">
        <f t="shared" ref="B398:U398" si="165">B175/B$12</f>
        <v>0</v>
      </c>
      <c r="C398" s="205">
        <f t="shared" si="165"/>
        <v>0</v>
      </c>
      <c r="D398" s="205">
        <f t="shared" si="165"/>
        <v>0</v>
      </c>
      <c r="E398" s="205">
        <f t="shared" si="165"/>
        <v>0</v>
      </c>
      <c r="F398" s="205">
        <f t="shared" si="165"/>
        <v>0</v>
      </c>
      <c r="G398" s="205">
        <f t="shared" si="165"/>
        <v>0</v>
      </c>
      <c r="H398" s="205">
        <f t="shared" si="165"/>
        <v>0</v>
      </c>
      <c r="I398" s="205">
        <f t="shared" si="165"/>
        <v>0</v>
      </c>
      <c r="J398" s="205">
        <f t="shared" si="165"/>
        <v>0</v>
      </c>
      <c r="K398" s="205">
        <f t="shared" si="165"/>
        <v>0</v>
      </c>
      <c r="L398" s="205">
        <f t="shared" si="165"/>
        <v>0</v>
      </c>
      <c r="M398" s="205">
        <f t="shared" si="165"/>
        <v>0</v>
      </c>
      <c r="N398" s="205">
        <f t="shared" si="165"/>
        <v>0</v>
      </c>
      <c r="O398" s="205">
        <f t="shared" si="165"/>
        <v>0</v>
      </c>
      <c r="P398" s="205">
        <f t="shared" si="165"/>
        <v>0</v>
      </c>
      <c r="Q398" s="205">
        <f t="shared" si="165"/>
        <v>0</v>
      </c>
      <c r="R398" s="205">
        <f t="shared" si="165"/>
        <v>0</v>
      </c>
      <c r="S398" s="205">
        <f t="shared" si="165"/>
        <v>0</v>
      </c>
      <c r="T398" s="205">
        <f t="shared" si="165"/>
        <v>0</v>
      </c>
      <c r="U398" s="205">
        <f t="shared" si="165"/>
        <v>0</v>
      </c>
    </row>
    <row r="399" ht="15.75" customHeight="1">
      <c r="A399" s="176" t="s">
        <v>196</v>
      </c>
      <c r="B399" s="205">
        <f t="shared" ref="B399:U399" si="166">B176/B$12</f>
        <v>0</v>
      </c>
      <c r="C399" s="205">
        <f t="shared" si="166"/>
        <v>0</v>
      </c>
      <c r="D399" s="205">
        <f t="shared" si="166"/>
        <v>0</v>
      </c>
      <c r="E399" s="205">
        <f t="shared" si="166"/>
        <v>0</v>
      </c>
      <c r="F399" s="205">
        <f t="shared" si="166"/>
        <v>0</v>
      </c>
      <c r="G399" s="205">
        <f t="shared" si="166"/>
        <v>0</v>
      </c>
      <c r="H399" s="205">
        <f t="shared" si="166"/>
        <v>0</v>
      </c>
      <c r="I399" s="205">
        <f t="shared" si="166"/>
        <v>0</v>
      </c>
      <c r="J399" s="205">
        <f t="shared" si="166"/>
        <v>0</v>
      </c>
      <c r="K399" s="205">
        <f t="shared" si="166"/>
        <v>0</v>
      </c>
      <c r="L399" s="205">
        <f t="shared" si="166"/>
        <v>0</v>
      </c>
      <c r="M399" s="205">
        <f t="shared" si="166"/>
        <v>0</v>
      </c>
      <c r="N399" s="205">
        <f t="shared" si="166"/>
        <v>0</v>
      </c>
      <c r="O399" s="205">
        <f t="shared" si="166"/>
        <v>0</v>
      </c>
      <c r="P399" s="205">
        <f t="shared" si="166"/>
        <v>0</v>
      </c>
      <c r="Q399" s="205">
        <f t="shared" si="166"/>
        <v>0</v>
      </c>
      <c r="R399" s="205">
        <f t="shared" si="166"/>
        <v>0</v>
      </c>
      <c r="S399" s="205">
        <f t="shared" si="166"/>
        <v>0</v>
      </c>
      <c r="T399" s="205">
        <f t="shared" si="166"/>
        <v>0</v>
      </c>
      <c r="U399" s="205">
        <f t="shared" si="166"/>
        <v>0</v>
      </c>
    </row>
    <row r="400" ht="15.75" customHeight="1">
      <c r="A400" s="176" t="s">
        <v>34</v>
      </c>
      <c r="B400" s="205">
        <f t="shared" ref="B400:U400" si="167">B177/B$12</f>
        <v>0.01411812761</v>
      </c>
      <c r="C400" s="205">
        <f t="shared" si="167"/>
        <v>0.01953211002</v>
      </c>
      <c r="D400" s="205">
        <f t="shared" si="167"/>
        <v>0.02000340458</v>
      </c>
      <c r="E400" s="205">
        <f t="shared" si="167"/>
        <v>0.01177792215</v>
      </c>
      <c r="F400" s="205">
        <f t="shared" si="167"/>
        <v>0.0107276808</v>
      </c>
      <c r="G400" s="205">
        <f t="shared" si="167"/>
        <v>0.007361811597</v>
      </c>
      <c r="H400" s="205">
        <f t="shared" si="167"/>
        <v>0.009000980134</v>
      </c>
      <c r="I400" s="205">
        <f t="shared" si="167"/>
        <v>0.01020238987</v>
      </c>
      <c r="J400" s="205">
        <f t="shared" si="167"/>
        <v>0.01260790979</v>
      </c>
      <c r="K400" s="205">
        <f t="shared" si="167"/>
        <v>0.00685389321</v>
      </c>
      <c r="L400" s="205">
        <f t="shared" si="167"/>
        <v>0.00909722713</v>
      </c>
      <c r="M400" s="205">
        <f t="shared" si="167"/>
        <v>0.01098674496</v>
      </c>
      <c r="N400" s="205">
        <f t="shared" si="167"/>
        <v>0.01064195358</v>
      </c>
      <c r="O400" s="205">
        <f t="shared" si="167"/>
        <v>0.006708742155</v>
      </c>
      <c r="P400" s="205">
        <f t="shared" si="167"/>
        <v>0.008147611616</v>
      </c>
      <c r="Q400" s="205">
        <f t="shared" si="167"/>
        <v>0.007925086331</v>
      </c>
      <c r="R400" s="205">
        <f t="shared" si="167"/>
        <v>0.006065376899</v>
      </c>
      <c r="S400" s="205">
        <f t="shared" si="167"/>
        <v>0.006663802672</v>
      </c>
      <c r="T400" s="205">
        <f t="shared" si="167"/>
        <v>0.006100286092</v>
      </c>
      <c r="U400" s="205">
        <f t="shared" si="167"/>
        <v>0.006987171999</v>
      </c>
    </row>
    <row r="401" ht="15.75" customHeight="1">
      <c r="A401" s="176" t="s">
        <v>63</v>
      </c>
      <c r="B401" s="205">
        <f t="shared" ref="B401:U401" si="168">B178/B$12</f>
        <v>0</v>
      </c>
      <c r="C401" s="205">
        <f t="shared" si="168"/>
        <v>0</v>
      </c>
      <c r="D401" s="205">
        <f t="shared" si="168"/>
        <v>0</v>
      </c>
      <c r="E401" s="205">
        <f t="shared" si="168"/>
        <v>0</v>
      </c>
      <c r="F401" s="205">
        <f t="shared" si="168"/>
        <v>0</v>
      </c>
      <c r="G401" s="205">
        <f t="shared" si="168"/>
        <v>0</v>
      </c>
      <c r="H401" s="205">
        <f t="shared" si="168"/>
        <v>0</v>
      </c>
      <c r="I401" s="205">
        <f t="shared" si="168"/>
        <v>0</v>
      </c>
      <c r="J401" s="205">
        <f t="shared" si="168"/>
        <v>0</v>
      </c>
      <c r="K401" s="205">
        <f t="shared" si="168"/>
        <v>0</v>
      </c>
      <c r="L401" s="205">
        <f t="shared" si="168"/>
        <v>0</v>
      </c>
      <c r="M401" s="205">
        <f t="shared" si="168"/>
        <v>0</v>
      </c>
      <c r="N401" s="205">
        <f t="shared" si="168"/>
        <v>0</v>
      </c>
      <c r="O401" s="205">
        <f t="shared" si="168"/>
        <v>0</v>
      </c>
      <c r="P401" s="205">
        <f t="shared" si="168"/>
        <v>0</v>
      </c>
      <c r="Q401" s="205">
        <f t="shared" si="168"/>
        <v>0</v>
      </c>
      <c r="R401" s="205">
        <f t="shared" si="168"/>
        <v>0</v>
      </c>
      <c r="S401" s="205">
        <f t="shared" si="168"/>
        <v>0</v>
      </c>
      <c r="T401" s="205">
        <f t="shared" si="168"/>
        <v>0</v>
      </c>
      <c r="U401" s="205">
        <f t="shared" si="168"/>
        <v>0</v>
      </c>
    </row>
    <row r="402" ht="15.75" customHeight="1">
      <c r="A402" s="176" t="s">
        <v>35</v>
      </c>
      <c r="B402" s="205">
        <f t="shared" ref="B402:U402" si="169">B179/B$12</f>
        <v>0</v>
      </c>
      <c r="C402" s="205">
        <f t="shared" si="169"/>
        <v>0.00001564625166</v>
      </c>
      <c r="D402" s="205">
        <f t="shared" si="169"/>
        <v>0.000002014542986</v>
      </c>
      <c r="E402" s="205">
        <f t="shared" si="169"/>
        <v>0</v>
      </c>
      <c r="F402" s="205">
        <f t="shared" si="169"/>
        <v>0</v>
      </c>
      <c r="G402" s="205">
        <f t="shared" si="169"/>
        <v>0</v>
      </c>
      <c r="H402" s="205">
        <f t="shared" si="169"/>
        <v>0</v>
      </c>
      <c r="I402" s="205">
        <f t="shared" si="169"/>
        <v>0</v>
      </c>
      <c r="J402" s="205">
        <f t="shared" si="169"/>
        <v>0</v>
      </c>
      <c r="K402" s="205">
        <f t="shared" si="169"/>
        <v>0.0000005407837471</v>
      </c>
      <c r="L402" s="205">
        <f t="shared" si="169"/>
        <v>0</v>
      </c>
      <c r="M402" s="205">
        <f t="shared" si="169"/>
        <v>0</v>
      </c>
      <c r="N402" s="205">
        <f t="shared" si="169"/>
        <v>0.000001347594476</v>
      </c>
      <c r="O402" s="205">
        <f t="shared" si="169"/>
        <v>0</v>
      </c>
      <c r="P402" s="205">
        <f t="shared" si="169"/>
        <v>0</v>
      </c>
      <c r="Q402" s="205">
        <f t="shared" si="169"/>
        <v>0</v>
      </c>
      <c r="R402" s="205">
        <f t="shared" si="169"/>
        <v>0</v>
      </c>
      <c r="S402" s="205">
        <f t="shared" si="169"/>
        <v>0.000001671592292</v>
      </c>
      <c r="T402" s="205">
        <f t="shared" si="169"/>
        <v>0</v>
      </c>
      <c r="U402" s="205">
        <f t="shared" si="169"/>
        <v>0</v>
      </c>
    </row>
    <row r="403" ht="15.75" customHeight="1">
      <c r="A403" s="176" t="s">
        <v>197</v>
      </c>
      <c r="B403" s="205">
        <f t="shared" ref="B403:U403" si="170">B180/B$12</f>
        <v>0</v>
      </c>
      <c r="C403" s="205">
        <f t="shared" si="170"/>
        <v>0</v>
      </c>
      <c r="D403" s="205">
        <f t="shared" si="170"/>
        <v>0</v>
      </c>
      <c r="E403" s="205">
        <f t="shared" si="170"/>
        <v>0</v>
      </c>
      <c r="F403" s="205">
        <f t="shared" si="170"/>
        <v>0</v>
      </c>
      <c r="G403" s="205">
        <f t="shared" si="170"/>
        <v>0</v>
      </c>
      <c r="H403" s="205">
        <f t="shared" si="170"/>
        <v>0</v>
      </c>
      <c r="I403" s="205">
        <f t="shared" si="170"/>
        <v>0</v>
      </c>
      <c r="J403" s="205">
        <f t="shared" si="170"/>
        <v>0</v>
      </c>
      <c r="K403" s="205">
        <f t="shared" si="170"/>
        <v>0</v>
      </c>
      <c r="L403" s="205">
        <f t="shared" si="170"/>
        <v>0</v>
      </c>
      <c r="M403" s="205">
        <f t="shared" si="170"/>
        <v>0</v>
      </c>
      <c r="N403" s="205">
        <f t="shared" si="170"/>
        <v>0</v>
      </c>
      <c r="O403" s="205">
        <f t="shared" si="170"/>
        <v>0</v>
      </c>
      <c r="P403" s="205">
        <f t="shared" si="170"/>
        <v>0</v>
      </c>
      <c r="Q403" s="205">
        <f t="shared" si="170"/>
        <v>0</v>
      </c>
      <c r="R403" s="205">
        <f t="shared" si="170"/>
        <v>0</v>
      </c>
      <c r="S403" s="205">
        <f t="shared" si="170"/>
        <v>0</v>
      </c>
      <c r="T403" s="205">
        <f t="shared" si="170"/>
        <v>0</v>
      </c>
      <c r="U403" s="205">
        <f t="shared" si="170"/>
        <v>0</v>
      </c>
    </row>
    <row r="404" ht="15.75" customHeight="1">
      <c r="A404" s="176" t="s">
        <v>36</v>
      </c>
      <c r="B404" s="205">
        <f t="shared" ref="B404:U404" si="171">B181/B$12</f>
        <v>0</v>
      </c>
      <c r="C404" s="205">
        <f t="shared" si="171"/>
        <v>0</v>
      </c>
      <c r="D404" s="205">
        <f t="shared" si="171"/>
        <v>0</v>
      </c>
      <c r="E404" s="205">
        <f t="shared" si="171"/>
        <v>0</v>
      </c>
      <c r="F404" s="205">
        <f t="shared" si="171"/>
        <v>0</v>
      </c>
      <c r="G404" s="205">
        <f t="shared" si="171"/>
        <v>0</v>
      </c>
      <c r="H404" s="205">
        <f t="shared" si="171"/>
        <v>0</v>
      </c>
      <c r="I404" s="205">
        <f t="shared" si="171"/>
        <v>0</v>
      </c>
      <c r="J404" s="205">
        <f t="shared" si="171"/>
        <v>0</v>
      </c>
      <c r="K404" s="205">
        <f t="shared" si="171"/>
        <v>0</v>
      </c>
      <c r="L404" s="205">
        <f t="shared" si="171"/>
        <v>0</v>
      </c>
      <c r="M404" s="205">
        <f t="shared" si="171"/>
        <v>0</v>
      </c>
      <c r="N404" s="205">
        <f t="shared" si="171"/>
        <v>0</v>
      </c>
      <c r="O404" s="205">
        <f t="shared" si="171"/>
        <v>0</v>
      </c>
      <c r="P404" s="205">
        <f t="shared" si="171"/>
        <v>0</v>
      </c>
      <c r="Q404" s="205">
        <f t="shared" si="171"/>
        <v>0</v>
      </c>
      <c r="R404" s="205">
        <f t="shared" si="171"/>
        <v>0</v>
      </c>
      <c r="S404" s="205">
        <f t="shared" si="171"/>
        <v>0</v>
      </c>
      <c r="T404" s="205">
        <f t="shared" si="171"/>
        <v>0</v>
      </c>
      <c r="U404" s="205">
        <f t="shared" si="171"/>
        <v>0</v>
      </c>
    </row>
    <row r="405" ht="15.75" customHeight="1">
      <c r="A405" s="176" t="s">
        <v>198</v>
      </c>
      <c r="B405" s="205">
        <f t="shared" ref="B405:U405" si="172">B182/B$12</f>
        <v>0.001481668418</v>
      </c>
      <c r="C405" s="205">
        <f t="shared" si="172"/>
        <v>0.001385810861</v>
      </c>
      <c r="D405" s="205">
        <f t="shared" si="172"/>
        <v>0.0009035225291</v>
      </c>
      <c r="E405" s="205">
        <f t="shared" si="172"/>
        <v>0.0008998477108</v>
      </c>
      <c r="F405" s="205">
        <f t="shared" si="172"/>
        <v>0.001526774204</v>
      </c>
      <c r="G405" s="205">
        <f t="shared" si="172"/>
        <v>0.001320869808</v>
      </c>
      <c r="H405" s="205">
        <f t="shared" si="172"/>
        <v>0.002094140709</v>
      </c>
      <c r="I405" s="205">
        <f t="shared" si="172"/>
        <v>0.002062811974</v>
      </c>
      <c r="J405" s="205">
        <f t="shared" si="172"/>
        <v>0.001263666388</v>
      </c>
      <c r="K405" s="205">
        <f t="shared" si="172"/>
        <v>0.001266515536</v>
      </c>
      <c r="L405" s="205">
        <f t="shared" si="172"/>
        <v>0.001409404669</v>
      </c>
      <c r="M405" s="205">
        <f t="shared" si="172"/>
        <v>0.001971218118</v>
      </c>
      <c r="N405" s="205">
        <f t="shared" si="172"/>
        <v>0.00110031089</v>
      </c>
      <c r="O405" s="205">
        <f t="shared" si="172"/>
        <v>0.001562096703</v>
      </c>
      <c r="P405" s="205">
        <f t="shared" si="172"/>
        <v>0.00158692189</v>
      </c>
      <c r="Q405" s="205">
        <f t="shared" si="172"/>
        <v>0.001487753993</v>
      </c>
      <c r="R405" s="205">
        <f t="shared" si="172"/>
        <v>0.001421992163</v>
      </c>
      <c r="S405" s="205">
        <f t="shared" si="172"/>
        <v>0.0009415243584</v>
      </c>
      <c r="T405" s="205">
        <f t="shared" si="172"/>
        <v>0.0009366281513</v>
      </c>
      <c r="U405" s="205">
        <f t="shared" si="172"/>
        <v>0.0008249590503</v>
      </c>
    </row>
    <row r="406" ht="15.75" customHeight="1">
      <c r="A406" s="176" t="s">
        <v>37</v>
      </c>
      <c r="B406" s="205">
        <f t="shared" ref="B406:U406" si="173">B183/B$12</f>
        <v>0.000413670375</v>
      </c>
      <c r="C406" s="205">
        <f t="shared" si="173"/>
        <v>0.0006839647155</v>
      </c>
      <c r="D406" s="205">
        <f t="shared" si="173"/>
        <v>0.001016336936</v>
      </c>
      <c r="E406" s="205">
        <f t="shared" si="173"/>
        <v>0.0004537287083</v>
      </c>
      <c r="F406" s="205">
        <f t="shared" si="173"/>
        <v>0.0007270729275</v>
      </c>
      <c r="G406" s="205">
        <f t="shared" si="173"/>
        <v>0.0006998928168</v>
      </c>
      <c r="H406" s="205">
        <f t="shared" si="173"/>
        <v>0.000719083933</v>
      </c>
      <c r="I406" s="205">
        <f t="shared" si="173"/>
        <v>0.0008166296489</v>
      </c>
      <c r="J406" s="205">
        <f t="shared" si="173"/>
        <v>0.0007471017647</v>
      </c>
      <c r="K406" s="205">
        <f t="shared" si="173"/>
        <v>0.0006397471728</v>
      </c>
      <c r="L406" s="205">
        <f t="shared" si="173"/>
        <v>0.0005377294037</v>
      </c>
      <c r="M406" s="205">
        <f t="shared" si="173"/>
        <v>0.000784642673</v>
      </c>
      <c r="N406" s="205">
        <f t="shared" si="173"/>
        <v>0.0006293266205</v>
      </c>
      <c r="O406" s="205">
        <f t="shared" si="173"/>
        <v>0.000814638027</v>
      </c>
      <c r="P406" s="205">
        <f t="shared" si="173"/>
        <v>0.0005899379338</v>
      </c>
      <c r="Q406" s="205">
        <f t="shared" si="173"/>
        <v>0.000406261211</v>
      </c>
      <c r="R406" s="205">
        <f t="shared" si="173"/>
        <v>0.0005594011368</v>
      </c>
      <c r="S406" s="205">
        <f t="shared" si="173"/>
        <v>0.03436375854</v>
      </c>
      <c r="T406" s="205">
        <f t="shared" si="173"/>
        <v>0.0323594725</v>
      </c>
      <c r="U406" s="205">
        <f t="shared" si="173"/>
        <v>0.02661766789</v>
      </c>
    </row>
    <row r="407" ht="15.75" customHeight="1">
      <c r="A407" s="176" t="s">
        <v>199</v>
      </c>
      <c r="B407" s="205">
        <f t="shared" ref="B407:U407" si="174">B184/B$12</f>
        <v>0</v>
      </c>
      <c r="C407" s="205">
        <f t="shared" si="174"/>
        <v>0</v>
      </c>
      <c r="D407" s="205">
        <f t="shared" si="174"/>
        <v>0</v>
      </c>
      <c r="E407" s="205">
        <f t="shared" si="174"/>
        <v>0.0000009512132249</v>
      </c>
      <c r="F407" s="205">
        <f t="shared" si="174"/>
        <v>0</v>
      </c>
      <c r="G407" s="205">
        <f t="shared" si="174"/>
        <v>0</v>
      </c>
      <c r="H407" s="205">
        <f t="shared" si="174"/>
        <v>0.0001348282374</v>
      </c>
      <c r="I407" s="205">
        <f t="shared" si="174"/>
        <v>0.000004110551924</v>
      </c>
      <c r="J407" s="205">
        <f t="shared" si="174"/>
        <v>0.000004540118759</v>
      </c>
      <c r="K407" s="205">
        <f t="shared" si="174"/>
        <v>0.0000005407837471</v>
      </c>
      <c r="L407" s="205">
        <f t="shared" si="174"/>
        <v>0</v>
      </c>
      <c r="M407" s="205">
        <f t="shared" si="174"/>
        <v>0</v>
      </c>
      <c r="N407" s="205">
        <f t="shared" si="174"/>
        <v>0</v>
      </c>
      <c r="O407" s="205">
        <f t="shared" si="174"/>
        <v>0</v>
      </c>
      <c r="P407" s="205">
        <f t="shared" si="174"/>
        <v>0</v>
      </c>
      <c r="Q407" s="205">
        <f t="shared" si="174"/>
        <v>0</v>
      </c>
      <c r="R407" s="205">
        <f t="shared" si="174"/>
        <v>0</v>
      </c>
      <c r="S407" s="205">
        <f t="shared" si="174"/>
        <v>0.000000835796146</v>
      </c>
      <c r="T407" s="205">
        <f t="shared" si="174"/>
        <v>0</v>
      </c>
      <c r="U407" s="205">
        <f t="shared" si="174"/>
        <v>0</v>
      </c>
    </row>
    <row r="408" ht="15.75" customHeight="1">
      <c r="A408" s="176" t="s">
        <v>200</v>
      </c>
      <c r="B408" s="205">
        <f t="shared" ref="B408:U408" si="175">B185/B$12</f>
        <v>0.0008299424504</v>
      </c>
      <c r="C408" s="205">
        <f t="shared" si="175"/>
        <v>0.001093002437</v>
      </c>
      <c r="D408" s="205">
        <f t="shared" si="175"/>
        <v>0.001254053009</v>
      </c>
      <c r="E408" s="205">
        <f t="shared" si="175"/>
        <v>0.001591379725</v>
      </c>
      <c r="F408" s="205">
        <f t="shared" si="175"/>
        <v>0.001511774871</v>
      </c>
      <c r="G408" s="205">
        <f t="shared" si="175"/>
        <v>0.001075713266</v>
      </c>
      <c r="H408" s="205">
        <f t="shared" si="175"/>
        <v>0.002151514427</v>
      </c>
      <c r="I408" s="205">
        <f t="shared" si="175"/>
        <v>0.004009843402</v>
      </c>
      <c r="J408" s="205">
        <f t="shared" si="175"/>
        <v>0.003299657423</v>
      </c>
      <c r="K408" s="205">
        <f t="shared" si="175"/>
        <v>0.003535644138</v>
      </c>
      <c r="L408" s="205">
        <f t="shared" si="175"/>
        <v>0.005517468843</v>
      </c>
      <c r="M408" s="205">
        <f t="shared" si="175"/>
        <v>0.005076003157</v>
      </c>
      <c r="N408" s="205">
        <f t="shared" si="175"/>
        <v>0.004700409534</v>
      </c>
      <c r="O408" s="205">
        <f t="shared" si="175"/>
        <v>0.002773446478</v>
      </c>
      <c r="P408" s="205">
        <f t="shared" si="175"/>
        <v>0.001376150114</v>
      </c>
      <c r="Q408" s="205">
        <f t="shared" si="175"/>
        <v>0.001937409587</v>
      </c>
      <c r="R408" s="205">
        <f t="shared" si="175"/>
        <v>0.001656490593</v>
      </c>
      <c r="S408" s="205">
        <f t="shared" si="175"/>
        <v>0.002248291633</v>
      </c>
      <c r="T408" s="205">
        <f t="shared" si="175"/>
        <v>0.003480896906</v>
      </c>
      <c r="U408" s="205">
        <f t="shared" si="175"/>
        <v>0.003645578304</v>
      </c>
    </row>
    <row r="409" ht="15.75" customHeight="1">
      <c r="A409" s="176" t="s">
        <v>38</v>
      </c>
      <c r="B409" s="205">
        <f t="shared" ref="B409:U409" si="176">B186/B$12</f>
        <v>0</v>
      </c>
      <c r="C409" s="205">
        <f t="shared" si="176"/>
        <v>0</v>
      </c>
      <c r="D409" s="205">
        <f t="shared" si="176"/>
        <v>0</v>
      </c>
      <c r="E409" s="205">
        <f t="shared" si="176"/>
        <v>0</v>
      </c>
      <c r="F409" s="205">
        <f t="shared" si="176"/>
        <v>0</v>
      </c>
      <c r="G409" s="205">
        <f t="shared" si="176"/>
        <v>0</v>
      </c>
      <c r="H409" s="205">
        <f t="shared" si="176"/>
        <v>0</v>
      </c>
      <c r="I409" s="205">
        <f t="shared" si="176"/>
        <v>0</v>
      </c>
      <c r="J409" s="205">
        <f t="shared" si="176"/>
        <v>0</v>
      </c>
      <c r="K409" s="205">
        <f t="shared" si="176"/>
        <v>0</v>
      </c>
      <c r="L409" s="205">
        <f t="shared" si="176"/>
        <v>0</v>
      </c>
      <c r="M409" s="205">
        <f t="shared" si="176"/>
        <v>0</v>
      </c>
      <c r="N409" s="205">
        <f t="shared" si="176"/>
        <v>0</v>
      </c>
      <c r="O409" s="205">
        <f t="shared" si="176"/>
        <v>0</v>
      </c>
      <c r="P409" s="205">
        <f t="shared" si="176"/>
        <v>0</v>
      </c>
      <c r="Q409" s="205">
        <f t="shared" si="176"/>
        <v>0</v>
      </c>
      <c r="R409" s="205">
        <f t="shared" si="176"/>
        <v>0</v>
      </c>
      <c r="S409" s="205">
        <f t="shared" si="176"/>
        <v>0</v>
      </c>
      <c r="T409" s="205">
        <f t="shared" si="176"/>
        <v>0</v>
      </c>
      <c r="U409" s="205">
        <f t="shared" si="176"/>
        <v>0</v>
      </c>
    </row>
    <row r="410" ht="15.75" customHeight="1">
      <c r="A410" s="176" t="s">
        <v>201</v>
      </c>
      <c r="B410" s="205">
        <f t="shared" ref="B410:U410" si="177">B187/B$12</f>
        <v>0</v>
      </c>
      <c r="C410" s="205">
        <f t="shared" si="177"/>
        <v>0.00002011660928</v>
      </c>
      <c r="D410" s="205">
        <f t="shared" si="177"/>
        <v>0</v>
      </c>
      <c r="E410" s="205">
        <f t="shared" si="177"/>
        <v>0</v>
      </c>
      <c r="F410" s="205">
        <f t="shared" si="177"/>
        <v>0</v>
      </c>
      <c r="G410" s="205">
        <f t="shared" si="177"/>
        <v>0</v>
      </c>
      <c r="H410" s="205">
        <f t="shared" si="177"/>
        <v>0.000002868685903</v>
      </c>
      <c r="I410" s="205">
        <f t="shared" si="177"/>
        <v>0</v>
      </c>
      <c r="J410" s="205">
        <f t="shared" si="177"/>
        <v>0</v>
      </c>
      <c r="K410" s="205">
        <f t="shared" si="177"/>
        <v>0.000001622351241</v>
      </c>
      <c r="L410" s="205">
        <f t="shared" si="177"/>
        <v>0</v>
      </c>
      <c r="M410" s="205">
        <f t="shared" si="177"/>
        <v>0.0000005825112643</v>
      </c>
      <c r="N410" s="205">
        <f t="shared" si="177"/>
        <v>0</v>
      </c>
      <c r="O410" s="205">
        <f t="shared" si="177"/>
        <v>0</v>
      </c>
      <c r="P410" s="205">
        <f t="shared" si="177"/>
        <v>0.000000557597291</v>
      </c>
      <c r="Q410" s="205">
        <f t="shared" si="177"/>
        <v>0</v>
      </c>
      <c r="R410" s="205">
        <f t="shared" si="177"/>
        <v>0.000001184335505</v>
      </c>
      <c r="S410" s="205">
        <f t="shared" si="177"/>
        <v>0</v>
      </c>
      <c r="T410" s="205">
        <f t="shared" si="177"/>
        <v>0</v>
      </c>
      <c r="U410" s="205">
        <f t="shared" si="177"/>
        <v>0.00002485565081</v>
      </c>
    </row>
    <row r="411" ht="15.75" customHeight="1">
      <c r="A411" s="176" t="s">
        <v>39</v>
      </c>
      <c r="B411" s="205">
        <f t="shared" ref="B411:U411" si="178">B188/B$12</f>
        <v>0.00002081360377</v>
      </c>
      <c r="C411" s="205">
        <f t="shared" si="178"/>
        <v>0.00002011660928</v>
      </c>
      <c r="D411" s="205">
        <f t="shared" si="178"/>
        <v>0.007447765419</v>
      </c>
      <c r="E411" s="205">
        <f t="shared" si="178"/>
        <v>0.00005421915382</v>
      </c>
      <c r="F411" s="205">
        <f t="shared" si="178"/>
        <v>0.00004026136732</v>
      </c>
      <c r="G411" s="205">
        <f t="shared" si="178"/>
        <v>0.00010026191</v>
      </c>
      <c r="H411" s="205">
        <f t="shared" si="178"/>
        <v>0.0001415218379</v>
      </c>
      <c r="I411" s="205">
        <f t="shared" si="178"/>
        <v>0.0001685326289</v>
      </c>
      <c r="J411" s="205">
        <f t="shared" si="178"/>
        <v>0.0001094673079</v>
      </c>
      <c r="K411" s="205">
        <f t="shared" si="178"/>
        <v>0.0003736815692</v>
      </c>
      <c r="L411" s="205">
        <f t="shared" si="178"/>
        <v>0.0002844724009</v>
      </c>
      <c r="M411" s="205">
        <f t="shared" si="178"/>
        <v>0.0004007677498</v>
      </c>
      <c r="N411" s="205">
        <f t="shared" si="178"/>
        <v>0.0003153371075</v>
      </c>
      <c r="O411" s="205">
        <f t="shared" si="178"/>
        <v>0.0002644744984</v>
      </c>
      <c r="P411" s="205">
        <f t="shared" si="178"/>
        <v>0.0008921556656</v>
      </c>
      <c r="Q411" s="205">
        <f t="shared" si="178"/>
        <v>0.0005020281263</v>
      </c>
      <c r="R411" s="205">
        <f t="shared" si="178"/>
        <v>0.0001665965277</v>
      </c>
      <c r="S411" s="205">
        <f t="shared" si="178"/>
        <v>0.0001646518408</v>
      </c>
      <c r="T411" s="205">
        <f t="shared" si="178"/>
        <v>0.0001676738721</v>
      </c>
      <c r="U411" s="205">
        <f t="shared" si="178"/>
        <v>0.0001001682728</v>
      </c>
    </row>
    <row r="412" ht="15.75" customHeight="1">
      <c r="A412" s="176" t="s">
        <v>74</v>
      </c>
      <c r="B412" s="205">
        <f t="shared" ref="B412:U412" si="179">B189/B$12</f>
        <v>0</v>
      </c>
      <c r="C412" s="205">
        <f t="shared" si="179"/>
        <v>0</v>
      </c>
      <c r="D412" s="205">
        <f t="shared" si="179"/>
        <v>0</v>
      </c>
      <c r="E412" s="205">
        <f t="shared" si="179"/>
        <v>0</v>
      </c>
      <c r="F412" s="205">
        <f t="shared" si="179"/>
        <v>0</v>
      </c>
      <c r="G412" s="205">
        <f t="shared" si="179"/>
        <v>0</v>
      </c>
      <c r="H412" s="205">
        <f t="shared" si="179"/>
        <v>0</v>
      </c>
      <c r="I412" s="205">
        <f t="shared" si="179"/>
        <v>0</v>
      </c>
      <c r="J412" s="205">
        <f t="shared" si="179"/>
        <v>0</v>
      </c>
      <c r="K412" s="205">
        <f t="shared" si="179"/>
        <v>0</v>
      </c>
      <c r="L412" s="205">
        <f t="shared" si="179"/>
        <v>0</v>
      </c>
      <c r="M412" s="205">
        <f t="shared" si="179"/>
        <v>0</v>
      </c>
      <c r="N412" s="205">
        <f t="shared" si="179"/>
        <v>0</v>
      </c>
      <c r="O412" s="205">
        <f t="shared" si="179"/>
        <v>0</v>
      </c>
      <c r="P412" s="205">
        <f t="shared" si="179"/>
        <v>0</v>
      </c>
      <c r="Q412" s="205">
        <f t="shared" si="179"/>
        <v>0</v>
      </c>
      <c r="R412" s="205">
        <f t="shared" si="179"/>
        <v>0</v>
      </c>
      <c r="S412" s="205">
        <f t="shared" si="179"/>
        <v>0</v>
      </c>
      <c r="T412" s="205">
        <f t="shared" si="179"/>
        <v>0</v>
      </c>
      <c r="U412" s="205">
        <f t="shared" si="179"/>
        <v>0</v>
      </c>
    </row>
    <row r="413" ht="15.75" customHeight="1">
      <c r="A413" s="176" t="s">
        <v>202</v>
      </c>
      <c r="B413" s="205">
        <f t="shared" ref="B413:U413" si="180">B190/B$12</f>
        <v>0</v>
      </c>
      <c r="C413" s="205">
        <f t="shared" si="180"/>
        <v>0</v>
      </c>
      <c r="D413" s="205">
        <f t="shared" si="180"/>
        <v>0</v>
      </c>
      <c r="E413" s="205">
        <f t="shared" si="180"/>
        <v>0</v>
      </c>
      <c r="F413" s="205">
        <f t="shared" si="180"/>
        <v>0</v>
      </c>
      <c r="G413" s="205">
        <f t="shared" si="180"/>
        <v>0</v>
      </c>
      <c r="H413" s="205">
        <f t="shared" si="180"/>
        <v>0</v>
      </c>
      <c r="I413" s="205">
        <f t="shared" si="180"/>
        <v>0</v>
      </c>
      <c r="J413" s="205">
        <f t="shared" si="180"/>
        <v>0</v>
      </c>
      <c r="K413" s="205">
        <f t="shared" si="180"/>
        <v>0</v>
      </c>
      <c r="L413" s="205">
        <f t="shared" si="180"/>
        <v>0</v>
      </c>
      <c r="M413" s="205">
        <f t="shared" si="180"/>
        <v>0</v>
      </c>
      <c r="N413" s="205">
        <f t="shared" si="180"/>
        <v>0</v>
      </c>
      <c r="O413" s="205">
        <f t="shared" si="180"/>
        <v>0</v>
      </c>
      <c r="P413" s="205">
        <f t="shared" si="180"/>
        <v>0</v>
      </c>
      <c r="Q413" s="205">
        <f t="shared" si="180"/>
        <v>0</v>
      </c>
      <c r="R413" s="205">
        <f t="shared" si="180"/>
        <v>0</v>
      </c>
      <c r="S413" s="205">
        <f t="shared" si="180"/>
        <v>0</v>
      </c>
      <c r="T413" s="205">
        <f t="shared" si="180"/>
        <v>0</v>
      </c>
      <c r="U413" s="205">
        <f t="shared" si="180"/>
        <v>0</v>
      </c>
    </row>
    <row r="414" ht="15.75" customHeight="1">
      <c r="A414" s="176" t="s">
        <v>203</v>
      </c>
      <c r="B414" s="205">
        <f t="shared" ref="B414:U414" si="181">B191/B$12</f>
        <v>0</v>
      </c>
      <c r="C414" s="205">
        <f t="shared" si="181"/>
        <v>0</v>
      </c>
      <c r="D414" s="205">
        <f t="shared" si="181"/>
        <v>0</v>
      </c>
      <c r="E414" s="205">
        <f t="shared" si="181"/>
        <v>0</v>
      </c>
      <c r="F414" s="205">
        <f t="shared" si="181"/>
        <v>0</v>
      </c>
      <c r="G414" s="205">
        <f t="shared" si="181"/>
        <v>0</v>
      </c>
      <c r="H414" s="205">
        <f t="shared" si="181"/>
        <v>0</v>
      </c>
      <c r="I414" s="205">
        <f t="shared" si="181"/>
        <v>0</v>
      </c>
      <c r="J414" s="205">
        <f t="shared" si="181"/>
        <v>0</v>
      </c>
      <c r="K414" s="205">
        <f t="shared" si="181"/>
        <v>0</v>
      </c>
      <c r="L414" s="205">
        <f t="shared" si="181"/>
        <v>0</v>
      </c>
      <c r="M414" s="205">
        <f t="shared" si="181"/>
        <v>0</v>
      </c>
      <c r="N414" s="205">
        <f t="shared" si="181"/>
        <v>0</v>
      </c>
      <c r="O414" s="205">
        <f t="shared" si="181"/>
        <v>0</v>
      </c>
      <c r="P414" s="205">
        <f t="shared" si="181"/>
        <v>0</v>
      </c>
      <c r="Q414" s="205">
        <f t="shared" si="181"/>
        <v>0</v>
      </c>
      <c r="R414" s="205">
        <f t="shared" si="181"/>
        <v>0</v>
      </c>
      <c r="S414" s="205">
        <f t="shared" si="181"/>
        <v>0</v>
      </c>
      <c r="T414" s="205">
        <f t="shared" si="181"/>
        <v>0</v>
      </c>
      <c r="U414" s="205">
        <f t="shared" si="181"/>
        <v>0</v>
      </c>
    </row>
    <row r="415" ht="15.75" customHeight="1">
      <c r="A415" s="176" t="s">
        <v>204</v>
      </c>
      <c r="B415" s="205">
        <f t="shared" ref="B415:U415" si="182">B192/B$12</f>
        <v>0</v>
      </c>
      <c r="C415" s="205">
        <f t="shared" si="182"/>
        <v>0</v>
      </c>
      <c r="D415" s="205">
        <f t="shared" si="182"/>
        <v>0</v>
      </c>
      <c r="E415" s="205">
        <f t="shared" si="182"/>
        <v>0</v>
      </c>
      <c r="F415" s="205">
        <f t="shared" si="182"/>
        <v>0</v>
      </c>
      <c r="G415" s="205">
        <f t="shared" si="182"/>
        <v>0</v>
      </c>
      <c r="H415" s="205">
        <f t="shared" si="182"/>
        <v>0</v>
      </c>
      <c r="I415" s="205">
        <f t="shared" si="182"/>
        <v>0</v>
      </c>
      <c r="J415" s="205">
        <f t="shared" si="182"/>
        <v>0</v>
      </c>
      <c r="K415" s="205">
        <f t="shared" si="182"/>
        <v>0.00001514194492</v>
      </c>
      <c r="L415" s="205">
        <f t="shared" si="182"/>
        <v>0</v>
      </c>
      <c r="M415" s="205">
        <f t="shared" si="182"/>
        <v>0</v>
      </c>
      <c r="N415" s="205">
        <f t="shared" si="182"/>
        <v>0</v>
      </c>
      <c r="O415" s="205">
        <f t="shared" si="182"/>
        <v>0.00000141430213</v>
      </c>
      <c r="P415" s="205">
        <f t="shared" si="182"/>
        <v>0</v>
      </c>
      <c r="Q415" s="205">
        <f t="shared" si="182"/>
        <v>0</v>
      </c>
      <c r="R415" s="205">
        <f t="shared" si="182"/>
        <v>0</v>
      </c>
      <c r="S415" s="205">
        <f t="shared" si="182"/>
        <v>0</v>
      </c>
      <c r="T415" s="205">
        <f t="shared" si="182"/>
        <v>0</v>
      </c>
      <c r="U415" s="205">
        <f t="shared" si="182"/>
        <v>0</v>
      </c>
    </row>
    <row r="416" ht="15.75" customHeight="1">
      <c r="A416" s="176" t="s">
        <v>205</v>
      </c>
      <c r="B416" s="205">
        <f t="shared" ref="B416:U416" si="183">B193/B$12</f>
        <v>0.000002601700471</v>
      </c>
      <c r="C416" s="205">
        <f t="shared" si="183"/>
        <v>0</v>
      </c>
      <c r="D416" s="205">
        <f t="shared" si="183"/>
        <v>0</v>
      </c>
      <c r="E416" s="205">
        <f t="shared" si="183"/>
        <v>0.0000009512132249</v>
      </c>
      <c r="F416" s="205">
        <f t="shared" si="183"/>
        <v>0.000008683824325</v>
      </c>
      <c r="G416" s="205">
        <f t="shared" si="183"/>
        <v>0</v>
      </c>
      <c r="H416" s="205">
        <f t="shared" si="183"/>
        <v>0.0000009562286343</v>
      </c>
      <c r="I416" s="205">
        <f t="shared" si="183"/>
        <v>0</v>
      </c>
      <c r="J416" s="205">
        <f t="shared" si="183"/>
        <v>0</v>
      </c>
      <c r="K416" s="205">
        <f t="shared" si="183"/>
        <v>0</v>
      </c>
      <c r="L416" s="205">
        <f t="shared" si="183"/>
        <v>0.0000005889697741</v>
      </c>
      <c r="M416" s="205">
        <f t="shared" si="183"/>
        <v>0</v>
      </c>
      <c r="N416" s="205">
        <f t="shared" si="183"/>
        <v>0</v>
      </c>
      <c r="O416" s="205">
        <f t="shared" si="183"/>
        <v>0</v>
      </c>
      <c r="P416" s="205">
        <f t="shared" si="183"/>
        <v>0</v>
      </c>
      <c r="Q416" s="205">
        <f t="shared" si="183"/>
        <v>0.0000003740895129</v>
      </c>
      <c r="R416" s="205">
        <f t="shared" si="183"/>
        <v>0.0000003947785016</v>
      </c>
      <c r="S416" s="205">
        <f t="shared" si="183"/>
        <v>0</v>
      </c>
      <c r="T416" s="205">
        <f t="shared" si="183"/>
        <v>0</v>
      </c>
      <c r="U416" s="205">
        <f t="shared" si="183"/>
        <v>0</v>
      </c>
    </row>
    <row r="417" ht="15.75" customHeight="1">
      <c r="A417" s="176" t="s">
        <v>40</v>
      </c>
      <c r="B417" s="205">
        <f t="shared" ref="B417:U417" si="184">B194/B$12</f>
        <v>0.0001587037288</v>
      </c>
      <c r="C417" s="205">
        <f t="shared" si="184"/>
        <v>0.0001899901987</v>
      </c>
      <c r="D417" s="205">
        <f t="shared" si="184"/>
        <v>0.0001551198099</v>
      </c>
      <c r="E417" s="205">
        <f t="shared" si="184"/>
        <v>0.0002092669095</v>
      </c>
      <c r="F417" s="205">
        <f t="shared" si="184"/>
        <v>0.0004397172863</v>
      </c>
      <c r="G417" s="205">
        <f t="shared" si="184"/>
        <v>0.0005608198449</v>
      </c>
      <c r="H417" s="205">
        <f t="shared" si="184"/>
        <v>0.0005192321484</v>
      </c>
      <c r="I417" s="205">
        <f t="shared" si="184"/>
        <v>0.0003356950738</v>
      </c>
      <c r="J417" s="205">
        <f t="shared" si="184"/>
        <v>0.0003980170779</v>
      </c>
      <c r="K417" s="205">
        <f t="shared" si="184"/>
        <v>0.0004039654591</v>
      </c>
      <c r="L417" s="205">
        <f t="shared" si="184"/>
        <v>0.0007014630009</v>
      </c>
      <c r="M417" s="205">
        <f t="shared" si="184"/>
        <v>0.0005504731448</v>
      </c>
      <c r="N417" s="205">
        <f t="shared" si="184"/>
        <v>0.0006535833211</v>
      </c>
      <c r="O417" s="205">
        <f t="shared" si="184"/>
        <v>0.0007616016972</v>
      </c>
      <c r="P417" s="205">
        <f t="shared" si="184"/>
        <v>0.0008659485929</v>
      </c>
      <c r="Q417" s="205">
        <f t="shared" si="184"/>
        <v>0.0009195120227</v>
      </c>
      <c r="R417" s="205">
        <f t="shared" si="184"/>
        <v>0.0005499264528</v>
      </c>
      <c r="S417" s="205">
        <f t="shared" si="184"/>
        <v>0.0003982568636</v>
      </c>
      <c r="T417" s="205">
        <f t="shared" si="184"/>
        <v>0.0003958878379</v>
      </c>
      <c r="U417" s="205">
        <f t="shared" si="184"/>
        <v>0.0004918933295</v>
      </c>
    </row>
    <row r="418" ht="15.75" customHeight="1">
      <c r="A418" s="176" t="s">
        <v>206</v>
      </c>
      <c r="B418" s="205">
        <f t="shared" ref="B418:U418" si="185">B195/B$12</f>
        <v>0</v>
      </c>
      <c r="C418" s="205">
        <f t="shared" si="185"/>
        <v>0</v>
      </c>
      <c r="D418" s="205">
        <f t="shared" si="185"/>
        <v>0</v>
      </c>
      <c r="E418" s="205">
        <f t="shared" si="185"/>
        <v>0</v>
      </c>
      <c r="F418" s="205">
        <f t="shared" si="185"/>
        <v>0</v>
      </c>
      <c r="G418" s="205">
        <f t="shared" si="185"/>
        <v>0</v>
      </c>
      <c r="H418" s="205">
        <f t="shared" si="185"/>
        <v>0</v>
      </c>
      <c r="I418" s="205">
        <f t="shared" si="185"/>
        <v>0</v>
      </c>
      <c r="J418" s="205">
        <f t="shared" si="185"/>
        <v>0</v>
      </c>
      <c r="K418" s="205">
        <f t="shared" si="185"/>
        <v>0</v>
      </c>
      <c r="L418" s="205">
        <f t="shared" si="185"/>
        <v>0</v>
      </c>
      <c r="M418" s="205">
        <f t="shared" si="185"/>
        <v>0</v>
      </c>
      <c r="N418" s="205">
        <f t="shared" si="185"/>
        <v>0</v>
      </c>
      <c r="O418" s="205">
        <f t="shared" si="185"/>
        <v>0</v>
      </c>
      <c r="P418" s="205">
        <f t="shared" si="185"/>
        <v>0</v>
      </c>
      <c r="Q418" s="205">
        <f t="shared" si="185"/>
        <v>0</v>
      </c>
      <c r="R418" s="205">
        <f t="shared" si="185"/>
        <v>0</v>
      </c>
      <c r="S418" s="205">
        <f t="shared" si="185"/>
        <v>0</v>
      </c>
      <c r="T418" s="205">
        <f t="shared" si="185"/>
        <v>0</v>
      </c>
      <c r="U418" s="205">
        <f t="shared" si="185"/>
        <v>0</v>
      </c>
    </row>
    <row r="419" ht="15.75" customHeight="1">
      <c r="A419" s="176" t="s">
        <v>529</v>
      </c>
      <c r="B419" s="205">
        <f t="shared" ref="B419:U419" si="186">B196/B$12</f>
        <v>0</v>
      </c>
      <c r="C419" s="205">
        <f t="shared" si="186"/>
        <v>0</v>
      </c>
      <c r="D419" s="205">
        <f t="shared" si="186"/>
        <v>0</v>
      </c>
      <c r="E419" s="205">
        <f t="shared" si="186"/>
        <v>0</v>
      </c>
      <c r="F419" s="205">
        <f t="shared" si="186"/>
        <v>0</v>
      </c>
      <c r="G419" s="205">
        <f t="shared" si="186"/>
        <v>0</v>
      </c>
      <c r="H419" s="205">
        <f t="shared" si="186"/>
        <v>0</v>
      </c>
      <c r="I419" s="205">
        <f t="shared" si="186"/>
        <v>0</v>
      </c>
      <c r="J419" s="205">
        <f t="shared" si="186"/>
        <v>0</v>
      </c>
      <c r="K419" s="205">
        <f t="shared" si="186"/>
        <v>0</v>
      </c>
      <c r="L419" s="205">
        <f t="shared" si="186"/>
        <v>0</v>
      </c>
      <c r="M419" s="205">
        <f t="shared" si="186"/>
        <v>0.000001165022529</v>
      </c>
      <c r="N419" s="205">
        <f t="shared" si="186"/>
        <v>0</v>
      </c>
      <c r="O419" s="205">
        <f t="shared" si="186"/>
        <v>0</v>
      </c>
      <c r="P419" s="205">
        <f t="shared" si="186"/>
        <v>0</v>
      </c>
      <c r="Q419" s="205">
        <f t="shared" si="186"/>
        <v>0</v>
      </c>
      <c r="R419" s="205">
        <f t="shared" si="186"/>
        <v>0</v>
      </c>
      <c r="S419" s="205">
        <f t="shared" si="186"/>
        <v>0</v>
      </c>
      <c r="T419" s="205">
        <f t="shared" si="186"/>
        <v>0</v>
      </c>
      <c r="U419" s="205">
        <f t="shared" si="186"/>
        <v>0</v>
      </c>
    </row>
    <row r="420" ht="15.75" customHeight="1">
      <c r="A420" s="176" t="s">
        <v>207</v>
      </c>
      <c r="B420" s="205">
        <f t="shared" ref="B420:U420" si="187">B197/B$12</f>
        <v>0</v>
      </c>
      <c r="C420" s="205">
        <f t="shared" si="187"/>
        <v>0</v>
      </c>
      <c r="D420" s="205">
        <f t="shared" si="187"/>
        <v>0</v>
      </c>
      <c r="E420" s="205">
        <f t="shared" si="187"/>
        <v>0</v>
      </c>
      <c r="F420" s="205">
        <f t="shared" si="187"/>
        <v>0</v>
      </c>
      <c r="G420" s="205">
        <f t="shared" si="187"/>
        <v>0</v>
      </c>
      <c r="H420" s="205">
        <f t="shared" si="187"/>
        <v>0</v>
      </c>
      <c r="I420" s="205">
        <f t="shared" si="187"/>
        <v>0</v>
      </c>
      <c r="J420" s="205">
        <f t="shared" si="187"/>
        <v>0</v>
      </c>
      <c r="K420" s="205">
        <f t="shared" si="187"/>
        <v>0</v>
      </c>
      <c r="L420" s="205">
        <f t="shared" si="187"/>
        <v>0</v>
      </c>
      <c r="M420" s="205">
        <f t="shared" si="187"/>
        <v>0</v>
      </c>
      <c r="N420" s="205">
        <f t="shared" si="187"/>
        <v>0</v>
      </c>
      <c r="O420" s="205">
        <f t="shared" si="187"/>
        <v>0</v>
      </c>
      <c r="P420" s="205">
        <f t="shared" si="187"/>
        <v>0</v>
      </c>
      <c r="Q420" s="205">
        <f t="shared" si="187"/>
        <v>0</v>
      </c>
      <c r="R420" s="205">
        <f t="shared" si="187"/>
        <v>0</v>
      </c>
      <c r="S420" s="205">
        <f t="shared" si="187"/>
        <v>0</v>
      </c>
      <c r="T420" s="205">
        <f t="shared" si="187"/>
        <v>0</v>
      </c>
      <c r="U420" s="205">
        <f t="shared" si="187"/>
        <v>0</v>
      </c>
    </row>
    <row r="421" ht="15.75" customHeight="1">
      <c r="A421" s="176" t="s">
        <v>208</v>
      </c>
      <c r="B421" s="205">
        <f t="shared" ref="B421:U421" si="188">B198/B$12</f>
        <v>0</v>
      </c>
      <c r="C421" s="205">
        <f t="shared" si="188"/>
        <v>0</v>
      </c>
      <c r="D421" s="205">
        <f t="shared" si="188"/>
        <v>0</v>
      </c>
      <c r="E421" s="205">
        <f t="shared" si="188"/>
        <v>0</v>
      </c>
      <c r="F421" s="205">
        <f t="shared" si="188"/>
        <v>0</v>
      </c>
      <c r="G421" s="205">
        <f t="shared" si="188"/>
        <v>0.0000006468510321</v>
      </c>
      <c r="H421" s="205">
        <f t="shared" si="188"/>
        <v>0.0000009562286343</v>
      </c>
      <c r="I421" s="205">
        <f t="shared" si="188"/>
        <v>0</v>
      </c>
      <c r="J421" s="205">
        <f t="shared" si="188"/>
        <v>0</v>
      </c>
      <c r="K421" s="205">
        <f t="shared" si="188"/>
        <v>0.000004867053724</v>
      </c>
      <c r="L421" s="205">
        <f t="shared" si="188"/>
        <v>0</v>
      </c>
      <c r="M421" s="205">
        <f t="shared" si="188"/>
        <v>0</v>
      </c>
      <c r="N421" s="205">
        <f t="shared" si="188"/>
        <v>0</v>
      </c>
      <c r="O421" s="205">
        <f t="shared" si="188"/>
        <v>0.0000007071510651</v>
      </c>
      <c r="P421" s="205">
        <f t="shared" si="188"/>
        <v>0</v>
      </c>
      <c r="Q421" s="205">
        <f t="shared" si="188"/>
        <v>0</v>
      </c>
      <c r="R421" s="205">
        <f t="shared" si="188"/>
        <v>0</v>
      </c>
      <c r="S421" s="205">
        <f t="shared" si="188"/>
        <v>0</v>
      </c>
      <c r="T421" s="205">
        <f t="shared" si="188"/>
        <v>0</v>
      </c>
      <c r="U421" s="205">
        <f t="shared" si="188"/>
        <v>0.0000009942260323</v>
      </c>
    </row>
    <row r="422" ht="15.75" customHeight="1">
      <c r="A422" s="176" t="s">
        <v>41</v>
      </c>
      <c r="B422" s="205">
        <f t="shared" ref="B422:U422" si="189">B199/B$12</f>
        <v>0.03281524805</v>
      </c>
      <c r="C422" s="205">
        <f t="shared" si="189"/>
        <v>0.01485611595</v>
      </c>
      <c r="D422" s="205">
        <f t="shared" si="189"/>
        <v>0.01081406675</v>
      </c>
      <c r="E422" s="205">
        <f t="shared" si="189"/>
        <v>0.01027881011</v>
      </c>
      <c r="F422" s="205">
        <f t="shared" si="189"/>
        <v>0.0139920093</v>
      </c>
      <c r="G422" s="205">
        <f t="shared" si="189"/>
        <v>0.01395969212</v>
      </c>
      <c r="H422" s="205">
        <f t="shared" si="189"/>
        <v>0.0167808563</v>
      </c>
      <c r="I422" s="205">
        <f t="shared" si="189"/>
        <v>0.01548239382</v>
      </c>
      <c r="J422" s="205">
        <f t="shared" si="189"/>
        <v>0.01531281166</v>
      </c>
      <c r="K422" s="205">
        <f t="shared" si="189"/>
        <v>0.01194591297</v>
      </c>
      <c r="L422" s="205">
        <f t="shared" si="189"/>
        <v>0.01679682899</v>
      </c>
      <c r="M422" s="205">
        <f t="shared" si="189"/>
        <v>0.01672273338</v>
      </c>
      <c r="N422" s="205">
        <f t="shared" si="189"/>
        <v>0.01662325166</v>
      </c>
      <c r="O422" s="205">
        <f t="shared" si="189"/>
        <v>0.01660461416</v>
      </c>
      <c r="P422" s="205">
        <f t="shared" si="189"/>
        <v>0.01408100439</v>
      </c>
      <c r="Q422" s="205">
        <f t="shared" si="189"/>
        <v>0.01563881209</v>
      </c>
      <c r="R422" s="205">
        <f t="shared" si="189"/>
        <v>0.01406516846</v>
      </c>
      <c r="S422" s="205">
        <f t="shared" si="189"/>
        <v>0.006827618716</v>
      </c>
      <c r="T422" s="205">
        <f t="shared" si="189"/>
        <v>0.005813750779</v>
      </c>
      <c r="U422" s="205">
        <f t="shared" si="189"/>
        <v>0.0009305955662</v>
      </c>
    </row>
    <row r="423" ht="15.75" customHeight="1">
      <c r="A423" s="176" t="s">
        <v>42</v>
      </c>
      <c r="B423" s="205">
        <f t="shared" ref="B423:U423" si="190">B200/B$12</f>
        <v>0</v>
      </c>
      <c r="C423" s="205">
        <f t="shared" si="190"/>
        <v>0</v>
      </c>
      <c r="D423" s="205">
        <f t="shared" si="190"/>
        <v>0.0001520979954</v>
      </c>
      <c r="E423" s="205">
        <f t="shared" si="190"/>
        <v>0</v>
      </c>
      <c r="F423" s="205">
        <f t="shared" si="190"/>
        <v>0.008681456009</v>
      </c>
      <c r="G423" s="205">
        <f t="shared" si="190"/>
        <v>0.00189915463</v>
      </c>
      <c r="H423" s="205">
        <f t="shared" si="190"/>
        <v>0</v>
      </c>
      <c r="I423" s="205">
        <f t="shared" si="190"/>
        <v>0</v>
      </c>
      <c r="J423" s="205">
        <f t="shared" si="190"/>
        <v>0</v>
      </c>
      <c r="K423" s="205">
        <f t="shared" si="190"/>
        <v>0.002878591886</v>
      </c>
      <c r="L423" s="205">
        <f t="shared" si="190"/>
        <v>0.0004853110938</v>
      </c>
      <c r="M423" s="205">
        <f t="shared" si="190"/>
        <v>0.002226358052</v>
      </c>
      <c r="N423" s="205">
        <f t="shared" si="190"/>
        <v>0.002022739309</v>
      </c>
      <c r="O423" s="205">
        <f t="shared" si="190"/>
        <v>0.002740210377</v>
      </c>
      <c r="P423" s="205">
        <f t="shared" si="190"/>
        <v>0.003645013491</v>
      </c>
      <c r="Q423" s="205">
        <f t="shared" si="190"/>
        <v>0.001201949605</v>
      </c>
      <c r="R423" s="205">
        <f t="shared" si="190"/>
        <v>0.0007702128567</v>
      </c>
      <c r="S423" s="205">
        <f t="shared" si="190"/>
        <v>0.0006134743711</v>
      </c>
      <c r="T423" s="205">
        <f t="shared" si="190"/>
        <v>0.002096081883</v>
      </c>
      <c r="U423" s="205">
        <f t="shared" si="190"/>
        <v>0.003323946183</v>
      </c>
    </row>
    <row r="424" ht="15.75" customHeight="1">
      <c r="A424" s="176" t="s">
        <v>43</v>
      </c>
      <c r="B424" s="205">
        <f t="shared" ref="B424:U424" si="191">B201/B$12</f>
        <v>0.03066624346</v>
      </c>
      <c r="C424" s="205">
        <f t="shared" si="191"/>
        <v>0.03774099419</v>
      </c>
      <c r="D424" s="205">
        <f t="shared" si="191"/>
        <v>0.03515176056</v>
      </c>
      <c r="E424" s="205">
        <f t="shared" si="191"/>
        <v>0.03062906584</v>
      </c>
      <c r="F424" s="205">
        <f t="shared" si="191"/>
        <v>0.03069179292</v>
      </c>
      <c r="G424" s="205">
        <f t="shared" si="191"/>
        <v>0.03157473943</v>
      </c>
      <c r="H424" s="205">
        <f t="shared" si="191"/>
        <v>0.02933900696</v>
      </c>
      <c r="I424" s="205">
        <f t="shared" si="191"/>
        <v>0.02406454115</v>
      </c>
      <c r="J424" s="205">
        <f t="shared" si="191"/>
        <v>0.02154135014</v>
      </c>
      <c r="K424" s="205">
        <f t="shared" si="191"/>
        <v>0.01933085582</v>
      </c>
      <c r="L424" s="205">
        <f t="shared" si="191"/>
        <v>0.02155393785</v>
      </c>
      <c r="M424" s="205">
        <f t="shared" si="191"/>
        <v>0.02718288815</v>
      </c>
      <c r="N424" s="205">
        <f t="shared" si="191"/>
        <v>0.02345151288</v>
      </c>
      <c r="O424" s="205">
        <f t="shared" si="191"/>
        <v>0.02540723062</v>
      </c>
      <c r="P424" s="205">
        <f t="shared" si="191"/>
        <v>0.01653554766</v>
      </c>
      <c r="Q424" s="205">
        <f t="shared" si="191"/>
        <v>0.008900337691</v>
      </c>
      <c r="R424" s="205">
        <f t="shared" si="191"/>
        <v>0.009839064596</v>
      </c>
      <c r="S424" s="205">
        <f t="shared" si="191"/>
        <v>0.01029157584</v>
      </c>
      <c r="T424" s="205">
        <f t="shared" si="191"/>
        <v>0.01005472698</v>
      </c>
      <c r="U424" s="205">
        <f t="shared" si="191"/>
        <v>0.007542695794</v>
      </c>
    </row>
    <row r="425" ht="15.75" customHeight="1">
      <c r="A425" s="176" t="s">
        <v>209</v>
      </c>
      <c r="B425" s="205">
        <f t="shared" ref="B425:U425" si="192">B202/B$12</f>
        <v>0.1787979623</v>
      </c>
      <c r="C425" s="205">
        <f t="shared" si="192"/>
        <v>0.1698713543</v>
      </c>
      <c r="D425" s="205">
        <f t="shared" si="192"/>
        <v>0.1583390496</v>
      </c>
      <c r="E425" s="205">
        <f t="shared" si="192"/>
        <v>0.1771425364</v>
      </c>
      <c r="F425" s="205">
        <f t="shared" si="192"/>
        <v>0.1757163958</v>
      </c>
      <c r="G425" s="205">
        <f t="shared" si="192"/>
        <v>0.1723573386</v>
      </c>
      <c r="H425" s="205">
        <f t="shared" si="192"/>
        <v>0.1671420717</v>
      </c>
      <c r="I425" s="205">
        <f t="shared" si="192"/>
        <v>0.1637568526</v>
      </c>
      <c r="J425" s="205">
        <f t="shared" si="192"/>
        <v>0.1514588663</v>
      </c>
      <c r="K425" s="205">
        <f t="shared" si="192"/>
        <v>0.1478821827</v>
      </c>
      <c r="L425" s="205">
        <f t="shared" si="192"/>
        <v>0.1699878672</v>
      </c>
      <c r="M425" s="205">
        <f t="shared" si="192"/>
        <v>0.1435243679</v>
      </c>
      <c r="N425" s="205">
        <f t="shared" si="192"/>
        <v>0.1312685042</v>
      </c>
      <c r="O425" s="205">
        <f t="shared" si="192"/>
        <v>0.1166841687</v>
      </c>
      <c r="P425" s="205">
        <f t="shared" si="192"/>
        <v>0.1161040231</v>
      </c>
      <c r="Q425" s="205">
        <f t="shared" si="192"/>
        <v>0.09390357544</v>
      </c>
      <c r="R425" s="205">
        <f t="shared" si="192"/>
        <v>0.07991856509</v>
      </c>
      <c r="S425" s="205">
        <f t="shared" si="192"/>
        <v>0.05849486487</v>
      </c>
      <c r="T425" s="205">
        <f t="shared" si="192"/>
        <v>0.05207747611</v>
      </c>
      <c r="U425" s="205">
        <f t="shared" si="192"/>
        <v>0.05193215402</v>
      </c>
    </row>
    <row r="426" ht="15.75" customHeight="1">
      <c r="A426" s="176" t="s">
        <v>210</v>
      </c>
      <c r="B426" s="205">
        <f t="shared" ref="B426:U426" si="193">B203/B$12</f>
        <v>0</v>
      </c>
      <c r="C426" s="205">
        <f t="shared" si="193"/>
        <v>0</v>
      </c>
      <c r="D426" s="205">
        <f t="shared" si="193"/>
        <v>0</v>
      </c>
      <c r="E426" s="205">
        <f t="shared" si="193"/>
        <v>0</v>
      </c>
      <c r="F426" s="205">
        <f t="shared" si="193"/>
        <v>0</v>
      </c>
      <c r="G426" s="205">
        <f t="shared" si="193"/>
        <v>0</v>
      </c>
      <c r="H426" s="205">
        <f t="shared" si="193"/>
        <v>0</v>
      </c>
      <c r="I426" s="205">
        <f t="shared" si="193"/>
        <v>0</v>
      </c>
      <c r="J426" s="205">
        <f t="shared" si="193"/>
        <v>0</v>
      </c>
      <c r="K426" s="205">
        <f t="shared" si="193"/>
        <v>0</v>
      </c>
      <c r="L426" s="205">
        <f t="shared" si="193"/>
        <v>0</v>
      </c>
      <c r="M426" s="205">
        <f t="shared" si="193"/>
        <v>0</v>
      </c>
      <c r="N426" s="205">
        <f t="shared" si="193"/>
        <v>0</v>
      </c>
      <c r="O426" s="205">
        <f t="shared" si="193"/>
        <v>0</v>
      </c>
      <c r="P426" s="205">
        <f t="shared" si="193"/>
        <v>0</v>
      </c>
      <c r="Q426" s="205">
        <f t="shared" si="193"/>
        <v>0</v>
      </c>
      <c r="R426" s="205">
        <f t="shared" si="193"/>
        <v>0</v>
      </c>
      <c r="S426" s="205">
        <f t="shared" si="193"/>
        <v>0</v>
      </c>
      <c r="T426" s="205">
        <f t="shared" si="193"/>
        <v>0</v>
      </c>
      <c r="U426" s="205">
        <f t="shared" si="193"/>
        <v>0</v>
      </c>
    </row>
    <row r="427" ht="15.75" customHeight="1">
      <c r="A427" s="176" t="s">
        <v>44</v>
      </c>
      <c r="B427" s="205">
        <f t="shared" ref="B427:U427" si="194">B204/B$12</f>
        <v>0</v>
      </c>
      <c r="C427" s="205">
        <f t="shared" si="194"/>
        <v>0</v>
      </c>
      <c r="D427" s="205">
        <f t="shared" si="194"/>
        <v>0</v>
      </c>
      <c r="E427" s="205">
        <f t="shared" si="194"/>
        <v>0</v>
      </c>
      <c r="F427" s="205">
        <f t="shared" si="194"/>
        <v>0</v>
      </c>
      <c r="G427" s="205">
        <f t="shared" si="194"/>
        <v>0</v>
      </c>
      <c r="H427" s="205">
        <f t="shared" si="194"/>
        <v>0</v>
      </c>
      <c r="I427" s="205">
        <f t="shared" si="194"/>
        <v>0</v>
      </c>
      <c r="J427" s="205">
        <f t="shared" si="194"/>
        <v>0</v>
      </c>
      <c r="K427" s="205">
        <f t="shared" si="194"/>
        <v>0</v>
      </c>
      <c r="L427" s="205">
        <f t="shared" si="194"/>
        <v>0</v>
      </c>
      <c r="M427" s="205">
        <f t="shared" si="194"/>
        <v>0</v>
      </c>
      <c r="N427" s="205">
        <f t="shared" si="194"/>
        <v>0</v>
      </c>
      <c r="O427" s="205">
        <f t="shared" si="194"/>
        <v>0</v>
      </c>
      <c r="P427" s="205">
        <f t="shared" si="194"/>
        <v>0</v>
      </c>
      <c r="Q427" s="205">
        <f t="shared" si="194"/>
        <v>0</v>
      </c>
      <c r="R427" s="205">
        <f t="shared" si="194"/>
        <v>0</v>
      </c>
      <c r="S427" s="205">
        <f t="shared" si="194"/>
        <v>0.000002089490365</v>
      </c>
      <c r="T427" s="205">
        <f t="shared" si="194"/>
        <v>0</v>
      </c>
      <c r="U427" s="205">
        <f t="shared" si="194"/>
        <v>0.0000002485565081</v>
      </c>
    </row>
    <row r="428" ht="15.75" customHeight="1">
      <c r="A428" s="176" t="s">
        <v>72</v>
      </c>
      <c r="B428" s="205">
        <f t="shared" ref="B428:U428" si="195">B205/B$12</f>
        <v>0</v>
      </c>
      <c r="C428" s="205">
        <f t="shared" si="195"/>
        <v>0</v>
      </c>
      <c r="D428" s="205">
        <f t="shared" si="195"/>
        <v>0</v>
      </c>
      <c r="E428" s="205">
        <f t="shared" si="195"/>
        <v>0</v>
      </c>
      <c r="F428" s="205">
        <f t="shared" si="195"/>
        <v>0</v>
      </c>
      <c r="G428" s="205">
        <f t="shared" si="195"/>
        <v>0</v>
      </c>
      <c r="H428" s="205">
        <f t="shared" si="195"/>
        <v>0</v>
      </c>
      <c r="I428" s="205">
        <f t="shared" si="195"/>
        <v>0</v>
      </c>
      <c r="J428" s="205">
        <f t="shared" si="195"/>
        <v>0</v>
      </c>
      <c r="K428" s="205">
        <f t="shared" si="195"/>
        <v>0</v>
      </c>
      <c r="L428" s="205">
        <f t="shared" si="195"/>
        <v>0</v>
      </c>
      <c r="M428" s="205">
        <f t="shared" si="195"/>
        <v>0</v>
      </c>
      <c r="N428" s="205">
        <f t="shared" si="195"/>
        <v>0</v>
      </c>
      <c r="O428" s="205">
        <f t="shared" si="195"/>
        <v>0</v>
      </c>
      <c r="P428" s="205">
        <f t="shared" si="195"/>
        <v>0</v>
      </c>
      <c r="Q428" s="205">
        <f t="shared" si="195"/>
        <v>0</v>
      </c>
      <c r="R428" s="205">
        <f t="shared" si="195"/>
        <v>0</v>
      </c>
      <c r="S428" s="205">
        <f t="shared" si="195"/>
        <v>0</v>
      </c>
      <c r="T428" s="205">
        <f t="shared" si="195"/>
        <v>0</v>
      </c>
      <c r="U428" s="205">
        <f t="shared" si="195"/>
        <v>0</v>
      </c>
    </row>
    <row r="429" ht="15.75" customHeight="1">
      <c r="A429" s="176" t="s">
        <v>211</v>
      </c>
      <c r="B429" s="205">
        <f t="shared" ref="B429:U429" si="196">B206/B$12</f>
        <v>0.00002341530424</v>
      </c>
      <c r="C429" s="205">
        <f t="shared" si="196"/>
        <v>0.000007823125831</v>
      </c>
      <c r="D429" s="205">
        <f t="shared" si="196"/>
        <v>0.0000987126063</v>
      </c>
      <c r="E429" s="205">
        <f t="shared" si="196"/>
        <v>0</v>
      </c>
      <c r="F429" s="205">
        <f t="shared" si="196"/>
        <v>0.00002684091155</v>
      </c>
      <c r="G429" s="205">
        <f t="shared" si="196"/>
        <v>0.000008409063418</v>
      </c>
      <c r="H429" s="205">
        <f t="shared" si="196"/>
        <v>0.000008606057708</v>
      </c>
      <c r="I429" s="205">
        <f t="shared" si="196"/>
        <v>0.00003699496731</v>
      </c>
      <c r="J429" s="205">
        <f t="shared" si="196"/>
        <v>0.000005044576399</v>
      </c>
      <c r="K429" s="205">
        <f t="shared" si="196"/>
        <v>0</v>
      </c>
      <c r="L429" s="205">
        <f t="shared" si="196"/>
        <v>0.00001649115367</v>
      </c>
      <c r="M429" s="205">
        <f t="shared" si="196"/>
        <v>0</v>
      </c>
      <c r="N429" s="205">
        <f t="shared" si="196"/>
        <v>0.000003368986191</v>
      </c>
      <c r="O429" s="205">
        <f t="shared" si="196"/>
        <v>0.000002121453195</v>
      </c>
      <c r="P429" s="205">
        <f t="shared" si="196"/>
        <v>0.000002787986455</v>
      </c>
      <c r="Q429" s="205">
        <f t="shared" si="196"/>
        <v>0.000003740895129</v>
      </c>
      <c r="R429" s="205">
        <f t="shared" si="196"/>
        <v>0.000001973892508</v>
      </c>
      <c r="S429" s="205">
        <f t="shared" si="196"/>
        <v>0</v>
      </c>
      <c r="T429" s="205">
        <f t="shared" si="196"/>
        <v>0.0001328078495</v>
      </c>
      <c r="U429" s="205">
        <f t="shared" si="196"/>
        <v>0</v>
      </c>
    </row>
    <row r="430" ht="15.75" customHeight="1">
      <c r="A430" s="176" t="s">
        <v>212</v>
      </c>
      <c r="B430" s="205">
        <f t="shared" ref="B430:U430" si="197">B207/B$12</f>
        <v>0.00003512295636</v>
      </c>
      <c r="C430" s="205">
        <f t="shared" si="197"/>
        <v>0.0005789113115</v>
      </c>
      <c r="D430" s="205">
        <f t="shared" si="197"/>
        <v>0.0007282572894</v>
      </c>
      <c r="E430" s="205">
        <f t="shared" si="197"/>
        <v>0.0005935570523</v>
      </c>
      <c r="F430" s="205">
        <f t="shared" si="197"/>
        <v>0.0006773382973</v>
      </c>
      <c r="G430" s="205">
        <f t="shared" si="197"/>
        <v>0.0005860470351</v>
      </c>
      <c r="H430" s="205">
        <f t="shared" si="197"/>
        <v>0.00001147474361</v>
      </c>
      <c r="I430" s="205">
        <f t="shared" si="197"/>
        <v>0.00001027637981</v>
      </c>
      <c r="J430" s="205">
        <f t="shared" si="197"/>
        <v>0</v>
      </c>
      <c r="K430" s="205">
        <f t="shared" si="197"/>
        <v>0.000001081567494</v>
      </c>
      <c r="L430" s="205">
        <f t="shared" si="197"/>
        <v>0</v>
      </c>
      <c r="M430" s="205">
        <f t="shared" si="197"/>
        <v>0.00007281390804</v>
      </c>
      <c r="N430" s="205">
        <f t="shared" si="197"/>
        <v>0.0005767704359</v>
      </c>
      <c r="O430" s="205">
        <f t="shared" si="197"/>
        <v>0.0003514540794</v>
      </c>
      <c r="P430" s="205">
        <f t="shared" si="197"/>
        <v>0.001341579082</v>
      </c>
      <c r="Q430" s="205">
        <f t="shared" si="197"/>
        <v>0.0005847019086</v>
      </c>
      <c r="R430" s="205">
        <f t="shared" si="197"/>
        <v>0.0003979367296</v>
      </c>
      <c r="S430" s="205">
        <f t="shared" si="197"/>
        <v>0.001170114604</v>
      </c>
      <c r="T430" s="205">
        <f t="shared" si="197"/>
        <v>0.0003787717905</v>
      </c>
      <c r="U430" s="205">
        <f t="shared" si="197"/>
        <v>0.00003927192828</v>
      </c>
    </row>
    <row r="431" ht="15.75" customHeight="1">
      <c r="A431" s="176" t="s">
        <v>530</v>
      </c>
      <c r="B431" s="205">
        <f t="shared" ref="B431:U431" si="198">B208/B$12</f>
        <v>0</v>
      </c>
      <c r="C431" s="205">
        <f t="shared" si="198"/>
        <v>0</v>
      </c>
      <c r="D431" s="205">
        <f t="shared" si="198"/>
        <v>0</v>
      </c>
      <c r="E431" s="205">
        <f t="shared" si="198"/>
        <v>0</v>
      </c>
      <c r="F431" s="205">
        <f t="shared" si="198"/>
        <v>0</v>
      </c>
      <c r="G431" s="205">
        <f t="shared" si="198"/>
        <v>0</v>
      </c>
      <c r="H431" s="205">
        <f t="shared" si="198"/>
        <v>0</v>
      </c>
      <c r="I431" s="205">
        <f t="shared" si="198"/>
        <v>0</v>
      </c>
      <c r="J431" s="205">
        <f t="shared" si="198"/>
        <v>0</v>
      </c>
      <c r="K431" s="205">
        <f t="shared" si="198"/>
        <v>0</v>
      </c>
      <c r="L431" s="205">
        <f t="shared" si="198"/>
        <v>0</v>
      </c>
      <c r="M431" s="205">
        <f t="shared" si="198"/>
        <v>0</v>
      </c>
      <c r="N431" s="205">
        <f t="shared" si="198"/>
        <v>0</v>
      </c>
      <c r="O431" s="205">
        <f t="shared" si="198"/>
        <v>0</v>
      </c>
      <c r="P431" s="205">
        <f t="shared" si="198"/>
        <v>0</v>
      </c>
      <c r="Q431" s="205">
        <f t="shared" si="198"/>
        <v>0</v>
      </c>
      <c r="R431" s="205">
        <f t="shared" si="198"/>
        <v>0</v>
      </c>
      <c r="S431" s="205">
        <f t="shared" si="198"/>
        <v>0</v>
      </c>
      <c r="T431" s="205">
        <f t="shared" si="198"/>
        <v>0</v>
      </c>
      <c r="U431" s="205">
        <f t="shared" si="198"/>
        <v>0</v>
      </c>
    </row>
    <row r="432" ht="15.75" customHeight="1">
      <c r="A432" s="176" t="s">
        <v>213</v>
      </c>
      <c r="B432" s="205">
        <f t="shared" ref="B432:U432" si="199">B209/B$12</f>
        <v>0</v>
      </c>
      <c r="C432" s="205">
        <f t="shared" si="199"/>
        <v>0</v>
      </c>
      <c r="D432" s="205">
        <f t="shared" si="199"/>
        <v>0</v>
      </c>
      <c r="E432" s="205">
        <f t="shared" si="199"/>
        <v>0</v>
      </c>
      <c r="F432" s="205">
        <f t="shared" si="199"/>
        <v>0</v>
      </c>
      <c r="G432" s="205">
        <f t="shared" si="199"/>
        <v>0</v>
      </c>
      <c r="H432" s="205">
        <f t="shared" si="199"/>
        <v>0</v>
      </c>
      <c r="I432" s="205">
        <f t="shared" si="199"/>
        <v>0</v>
      </c>
      <c r="J432" s="205">
        <f t="shared" si="199"/>
        <v>0</v>
      </c>
      <c r="K432" s="205">
        <f t="shared" si="199"/>
        <v>0</v>
      </c>
      <c r="L432" s="205">
        <f t="shared" si="199"/>
        <v>0</v>
      </c>
      <c r="M432" s="205">
        <f t="shared" si="199"/>
        <v>0</v>
      </c>
      <c r="N432" s="205">
        <f t="shared" si="199"/>
        <v>0</v>
      </c>
      <c r="O432" s="205">
        <f t="shared" si="199"/>
        <v>0</v>
      </c>
      <c r="P432" s="205">
        <f t="shared" si="199"/>
        <v>0</v>
      </c>
      <c r="Q432" s="205">
        <f t="shared" si="199"/>
        <v>0</v>
      </c>
      <c r="R432" s="205">
        <f t="shared" si="199"/>
        <v>0</v>
      </c>
      <c r="S432" s="205">
        <f t="shared" si="199"/>
        <v>0</v>
      </c>
      <c r="T432" s="205">
        <f t="shared" si="199"/>
        <v>0</v>
      </c>
      <c r="U432" s="205">
        <f t="shared" si="199"/>
        <v>0</v>
      </c>
    </row>
    <row r="433" ht="15.75" customHeight="1">
      <c r="A433" s="176" t="s">
        <v>214</v>
      </c>
      <c r="B433" s="205">
        <f t="shared" ref="B433:U433" si="200">B210/B$12</f>
        <v>0</v>
      </c>
      <c r="C433" s="205">
        <f t="shared" si="200"/>
        <v>0.000005587947022</v>
      </c>
      <c r="D433" s="205">
        <f t="shared" si="200"/>
        <v>0</v>
      </c>
      <c r="E433" s="205">
        <f t="shared" si="200"/>
        <v>0</v>
      </c>
      <c r="F433" s="205">
        <f t="shared" si="200"/>
        <v>0</v>
      </c>
      <c r="G433" s="205">
        <f t="shared" si="200"/>
        <v>0.0000006468510321</v>
      </c>
      <c r="H433" s="205">
        <f t="shared" si="200"/>
        <v>0</v>
      </c>
      <c r="I433" s="205">
        <f t="shared" si="200"/>
        <v>0</v>
      </c>
      <c r="J433" s="205">
        <f t="shared" si="200"/>
        <v>0</v>
      </c>
      <c r="K433" s="205">
        <f t="shared" si="200"/>
        <v>0</v>
      </c>
      <c r="L433" s="205">
        <f t="shared" si="200"/>
        <v>0</v>
      </c>
      <c r="M433" s="205">
        <f t="shared" si="200"/>
        <v>0</v>
      </c>
      <c r="N433" s="205">
        <f t="shared" si="200"/>
        <v>0</v>
      </c>
      <c r="O433" s="205">
        <f t="shared" si="200"/>
        <v>0</v>
      </c>
      <c r="P433" s="205">
        <f t="shared" si="200"/>
        <v>0</v>
      </c>
      <c r="Q433" s="205">
        <f t="shared" si="200"/>
        <v>0</v>
      </c>
      <c r="R433" s="205">
        <f t="shared" si="200"/>
        <v>0</v>
      </c>
      <c r="S433" s="205">
        <f t="shared" si="200"/>
        <v>0</v>
      </c>
      <c r="T433" s="205">
        <f t="shared" si="200"/>
        <v>0</v>
      </c>
      <c r="U433" s="205">
        <f t="shared" si="200"/>
        <v>0</v>
      </c>
    </row>
    <row r="434" ht="15.75" customHeight="1">
      <c r="A434" s="176" t="s">
        <v>215</v>
      </c>
      <c r="B434" s="205">
        <f t="shared" ref="B434:U434" si="201">B211/B$12</f>
        <v>0</v>
      </c>
      <c r="C434" s="205">
        <f t="shared" si="201"/>
        <v>0</v>
      </c>
      <c r="D434" s="205">
        <f t="shared" si="201"/>
        <v>0</v>
      </c>
      <c r="E434" s="205">
        <f t="shared" si="201"/>
        <v>0</v>
      </c>
      <c r="F434" s="205">
        <f t="shared" si="201"/>
        <v>0</v>
      </c>
      <c r="G434" s="205">
        <f t="shared" si="201"/>
        <v>0</v>
      </c>
      <c r="H434" s="205">
        <f t="shared" si="201"/>
        <v>0.000001912457269</v>
      </c>
      <c r="I434" s="205">
        <f t="shared" si="201"/>
        <v>0</v>
      </c>
      <c r="J434" s="205">
        <f t="shared" si="201"/>
        <v>0</v>
      </c>
      <c r="K434" s="205">
        <f t="shared" si="201"/>
        <v>0</v>
      </c>
      <c r="L434" s="205">
        <f t="shared" si="201"/>
        <v>0.0000005889697741</v>
      </c>
      <c r="M434" s="205">
        <f t="shared" si="201"/>
        <v>0</v>
      </c>
      <c r="N434" s="205">
        <f t="shared" si="201"/>
        <v>0</v>
      </c>
      <c r="O434" s="205">
        <f t="shared" si="201"/>
        <v>0.00002262883408</v>
      </c>
      <c r="P434" s="205">
        <f t="shared" si="201"/>
        <v>0</v>
      </c>
      <c r="Q434" s="205">
        <f t="shared" si="201"/>
        <v>0.000004489074155</v>
      </c>
      <c r="R434" s="205">
        <f t="shared" si="201"/>
        <v>0</v>
      </c>
      <c r="S434" s="205">
        <f t="shared" si="201"/>
        <v>0.000000835796146</v>
      </c>
      <c r="T434" s="205">
        <f t="shared" si="201"/>
        <v>0</v>
      </c>
      <c r="U434" s="205">
        <f t="shared" si="201"/>
        <v>0.000003976904129</v>
      </c>
    </row>
    <row r="435" ht="15.75" customHeight="1">
      <c r="A435" s="176" t="s">
        <v>216</v>
      </c>
      <c r="B435" s="205">
        <f t="shared" ref="B435:U435" si="202">B212/B$12</f>
        <v>0.00000910595165</v>
      </c>
      <c r="C435" s="205">
        <f t="shared" si="202"/>
        <v>0</v>
      </c>
      <c r="D435" s="205">
        <f t="shared" si="202"/>
        <v>0.000003021814479</v>
      </c>
      <c r="E435" s="205">
        <f t="shared" si="202"/>
        <v>0</v>
      </c>
      <c r="F435" s="205">
        <f t="shared" si="202"/>
        <v>0</v>
      </c>
      <c r="G435" s="205">
        <f t="shared" si="202"/>
        <v>0</v>
      </c>
      <c r="H435" s="205">
        <f t="shared" si="202"/>
        <v>0</v>
      </c>
      <c r="I435" s="205">
        <f t="shared" si="202"/>
        <v>0</v>
      </c>
      <c r="J435" s="205">
        <f t="shared" si="202"/>
        <v>0</v>
      </c>
      <c r="K435" s="205">
        <f t="shared" si="202"/>
        <v>0</v>
      </c>
      <c r="L435" s="205">
        <f t="shared" si="202"/>
        <v>0</v>
      </c>
      <c r="M435" s="205">
        <f t="shared" si="202"/>
        <v>0.0000005825112643</v>
      </c>
      <c r="N435" s="205">
        <f t="shared" si="202"/>
        <v>0</v>
      </c>
      <c r="O435" s="205">
        <f t="shared" si="202"/>
        <v>0</v>
      </c>
      <c r="P435" s="205">
        <f t="shared" si="202"/>
        <v>0</v>
      </c>
      <c r="Q435" s="205">
        <f t="shared" si="202"/>
        <v>0</v>
      </c>
      <c r="R435" s="205">
        <f t="shared" si="202"/>
        <v>0</v>
      </c>
      <c r="S435" s="205">
        <f t="shared" si="202"/>
        <v>0</v>
      </c>
      <c r="T435" s="205">
        <f t="shared" si="202"/>
        <v>0</v>
      </c>
      <c r="U435" s="205">
        <f t="shared" si="202"/>
        <v>0.000109116307</v>
      </c>
    </row>
    <row r="436" ht="15.75" customHeight="1">
      <c r="B436" s="161"/>
      <c r="C436" s="161"/>
      <c r="D436" s="161"/>
      <c r="E436" s="161"/>
      <c r="F436" s="161"/>
      <c r="G436" s="161"/>
      <c r="H436" s="161"/>
      <c r="I436" s="161"/>
      <c r="J436" s="161"/>
      <c r="K436" s="161"/>
      <c r="L436" s="161"/>
      <c r="M436" s="161"/>
      <c r="N436" s="161"/>
      <c r="O436" s="161"/>
      <c r="P436" s="161"/>
      <c r="Q436" s="161"/>
      <c r="R436" s="161"/>
      <c r="S436" s="161"/>
      <c r="T436" s="161"/>
      <c r="U436" s="161"/>
    </row>
    <row r="437" ht="15.75" customHeight="1">
      <c r="A437" s="89" t="s">
        <v>443</v>
      </c>
      <c r="B437" s="127"/>
      <c r="C437" s="127"/>
      <c r="D437" s="127"/>
      <c r="E437" s="127"/>
      <c r="F437" s="127"/>
      <c r="G437" s="127"/>
      <c r="H437" s="127"/>
      <c r="I437" s="127"/>
      <c r="J437" s="127"/>
      <c r="K437" s="127"/>
      <c r="L437" s="127"/>
      <c r="M437" s="127"/>
      <c r="N437" s="127"/>
      <c r="O437" s="127"/>
      <c r="P437" s="127"/>
      <c r="Q437" s="127"/>
      <c r="R437" s="127"/>
      <c r="S437" s="127"/>
      <c r="T437" s="127"/>
      <c r="U437" s="127"/>
    </row>
    <row r="438" ht="15.75" customHeight="1">
      <c r="A438" s="145" t="s">
        <v>456</v>
      </c>
      <c r="B438" s="128">
        <f t="shared" ref="B438:U438" si="203">B215/B$12</f>
        <v>0.08952451322</v>
      </c>
      <c r="C438" s="128">
        <f t="shared" si="203"/>
        <v>0.08815098186</v>
      </c>
      <c r="D438" s="128">
        <f t="shared" si="203"/>
        <v>0.08679759182</v>
      </c>
      <c r="E438" s="128">
        <f t="shared" si="203"/>
        <v>0.1041045802</v>
      </c>
      <c r="F438" s="128">
        <f t="shared" si="203"/>
        <v>0.1071102364</v>
      </c>
      <c r="G438" s="128">
        <f t="shared" si="203"/>
        <v>0.1133444721</v>
      </c>
      <c r="H438" s="128">
        <f t="shared" si="203"/>
        <v>0.08934139753</v>
      </c>
      <c r="I438" s="128">
        <f t="shared" si="203"/>
        <v>0.1080938138</v>
      </c>
      <c r="J438" s="128">
        <f t="shared" si="203"/>
        <v>0.09852259491</v>
      </c>
      <c r="K438" s="128">
        <f t="shared" si="203"/>
        <v>0.09349556125</v>
      </c>
      <c r="L438" s="128">
        <f t="shared" si="203"/>
        <v>0.09968843499</v>
      </c>
      <c r="M438" s="128">
        <f t="shared" si="203"/>
        <v>0.1021986888</v>
      </c>
      <c r="N438" s="128">
        <f t="shared" si="203"/>
        <v>0.09460113225</v>
      </c>
      <c r="O438" s="128">
        <f t="shared" si="203"/>
        <v>0.1013283833</v>
      </c>
      <c r="P438" s="128">
        <f t="shared" si="203"/>
        <v>0.09759235066</v>
      </c>
      <c r="Q438" s="128">
        <f t="shared" si="203"/>
        <v>0.08800455791</v>
      </c>
      <c r="R438" s="128">
        <f t="shared" si="203"/>
        <v>0.06795440782</v>
      </c>
      <c r="S438" s="128">
        <f t="shared" si="203"/>
        <v>0.07130176921</v>
      </c>
      <c r="T438" s="128">
        <f t="shared" si="203"/>
        <v>0.06472179767</v>
      </c>
      <c r="U438" s="157">
        <f t="shared" si="203"/>
        <v>0.05963417453</v>
      </c>
    </row>
    <row r="439" ht="15.75" customHeight="1">
      <c r="A439" s="145" t="s">
        <v>478</v>
      </c>
      <c r="B439" s="128">
        <f t="shared" ref="B439:U439" si="204">B216/B$12</f>
        <v>0.02540170255</v>
      </c>
      <c r="C439" s="128">
        <f t="shared" si="204"/>
        <v>0.02210144806</v>
      </c>
      <c r="D439" s="128">
        <f t="shared" si="204"/>
        <v>0.01376637949</v>
      </c>
      <c r="E439" s="128">
        <f t="shared" si="204"/>
        <v>0.009228670708</v>
      </c>
      <c r="F439" s="128">
        <f t="shared" si="204"/>
        <v>0.006524709822</v>
      </c>
      <c r="G439" s="128">
        <f t="shared" si="204"/>
        <v>0.008170375387</v>
      </c>
      <c r="H439" s="128">
        <f t="shared" si="204"/>
        <v>0.01033970022</v>
      </c>
      <c r="I439" s="128">
        <f t="shared" si="204"/>
        <v>0.009330267775</v>
      </c>
      <c r="J439" s="128">
        <f t="shared" si="204"/>
        <v>0.01267802941</v>
      </c>
      <c r="K439" s="128">
        <f t="shared" si="204"/>
        <v>0.01023865868</v>
      </c>
      <c r="L439" s="128">
        <f t="shared" si="204"/>
        <v>0.01438853158</v>
      </c>
      <c r="M439" s="128">
        <f t="shared" si="204"/>
        <v>0.00973085067</v>
      </c>
      <c r="N439" s="128">
        <f t="shared" si="204"/>
        <v>0.01083465959</v>
      </c>
      <c r="O439" s="128">
        <f t="shared" si="204"/>
        <v>0.01640802616</v>
      </c>
      <c r="P439" s="128">
        <f t="shared" si="204"/>
        <v>0.02469765681</v>
      </c>
      <c r="Q439" s="128">
        <f t="shared" si="204"/>
        <v>0.07572581783</v>
      </c>
      <c r="R439" s="128">
        <f t="shared" si="204"/>
        <v>0.06106749686</v>
      </c>
      <c r="S439" s="128">
        <f t="shared" si="204"/>
        <v>0.03818669011</v>
      </c>
      <c r="T439" s="128">
        <f t="shared" si="204"/>
        <v>0.03929020385</v>
      </c>
      <c r="U439" s="157">
        <f t="shared" si="204"/>
        <v>0.03864805144</v>
      </c>
    </row>
    <row r="440" ht="15.75" customHeight="1">
      <c r="A440" s="145" t="s">
        <v>454</v>
      </c>
      <c r="B440" s="128">
        <f t="shared" ref="B440:U440" si="205">B217/B$12</f>
        <v>0.1592084586</v>
      </c>
      <c r="C440" s="128">
        <f t="shared" si="205"/>
        <v>0.1367493571</v>
      </c>
      <c r="D440" s="128">
        <f t="shared" si="205"/>
        <v>0.1175284378</v>
      </c>
      <c r="E440" s="128">
        <f t="shared" si="205"/>
        <v>0.1164218402</v>
      </c>
      <c r="F440" s="128">
        <f t="shared" si="205"/>
        <v>0.09629729625</v>
      </c>
      <c r="G440" s="128">
        <f t="shared" si="205"/>
        <v>0.09616410869</v>
      </c>
      <c r="H440" s="128">
        <f t="shared" si="205"/>
        <v>0.0963333413</v>
      </c>
      <c r="I440" s="128">
        <f t="shared" si="205"/>
        <v>0.08233092957</v>
      </c>
      <c r="J440" s="128">
        <f t="shared" si="205"/>
        <v>0.07526911554</v>
      </c>
      <c r="K440" s="128">
        <f t="shared" si="205"/>
        <v>0.06865249669</v>
      </c>
      <c r="L440" s="128">
        <f t="shared" si="205"/>
        <v>0.07029177563</v>
      </c>
      <c r="M440" s="128">
        <f t="shared" si="205"/>
        <v>0.0723310062</v>
      </c>
      <c r="N440" s="128">
        <f t="shared" si="205"/>
        <v>0.06868352148</v>
      </c>
      <c r="O440" s="128">
        <f t="shared" si="205"/>
        <v>0.07228073897</v>
      </c>
      <c r="P440" s="128">
        <f t="shared" si="205"/>
        <v>0.0736257039</v>
      </c>
      <c r="Q440" s="128">
        <f t="shared" si="205"/>
        <v>0.06634178239</v>
      </c>
      <c r="R440" s="128">
        <f t="shared" si="205"/>
        <v>0.05691521658</v>
      </c>
      <c r="S440" s="128">
        <f t="shared" si="205"/>
        <v>0.04593828147</v>
      </c>
      <c r="T440" s="128">
        <f t="shared" si="205"/>
        <v>0.0418240128</v>
      </c>
      <c r="U440" s="157">
        <f t="shared" si="205"/>
        <v>0.03517894826</v>
      </c>
    </row>
    <row r="441" ht="15.75" customHeight="1">
      <c r="A441" s="145" t="s">
        <v>480</v>
      </c>
      <c r="B441" s="128">
        <f t="shared" ref="B441:U441" si="206">B218/B$12</f>
        <v>0.03908274448</v>
      </c>
      <c r="C441" s="128">
        <f t="shared" si="206"/>
        <v>0.04092053604</v>
      </c>
      <c r="D441" s="128">
        <f t="shared" si="206"/>
        <v>0.03039341003</v>
      </c>
      <c r="E441" s="128">
        <f t="shared" si="206"/>
        <v>0.03598059145</v>
      </c>
      <c r="F441" s="128">
        <f t="shared" si="206"/>
        <v>0.02515388131</v>
      </c>
      <c r="G441" s="128">
        <f t="shared" si="206"/>
        <v>0.02230536414</v>
      </c>
      <c r="H441" s="128">
        <f t="shared" si="206"/>
        <v>0.03482680309</v>
      </c>
      <c r="I441" s="128">
        <f t="shared" si="206"/>
        <v>0.01958061409</v>
      </c>
      <c r="J441" s="128">
        <f t="shared" si="206"/>
        <v>0.02164577287</v>
      </c>
      <c r="K441" s="128">
        <f t="shared" si="206"/>
        <v>0.0196277461</v>
      </c>
      <c r="L441" s="128">
        <f t="shared" si="206"/>
        <v>0.01793000683</v>
      </c>
      <c r="M441" s="128">
        <f t="shared" si="206"/>
        <v>0.01199448944</v>
      </c>
      <c r="N441" s="128">
        <f t="shared" si="206"/>
        <v>0.01229073542</v>
      </c>
      <c r="O441" s="128">
        <f t="shared" si="206"/>
        <v>0.020049147</v>
      </c>
      <c r="P441" s="128">
        <f t="shared" si="206"/>
        <v>0.01854680109</v>
      </c>
      <c r="Q441" s="128">
        <f t="shared" si="206"/>
        <v>0.01836180965</v>
      </c>
      <c r="R441" s="128">
        <f t="shared" si="206"/>
        <v>0.01724471451</v>
      </c>
      <c r="S441" s="128">
        <f t="shared" si="206"/>
        <v>0.01628089103</v>
      </c>
      <c r="T441" s="128">
        <f t="shared" si="206"/>
        <v>0.01478826498</v>
      </c>
      <c r="U441" s="157">
        <f t="shared" si="206"/>
        <v>0.0103881707</v>
      </c>
    </row>
    <row r="442" ht="15.75" customHeight="1">
      <c r="A442" s="145" t="s">
        <v>446</v>
      </c>
      <c r="B442" s="128">
        <f t="shared" ref="B442:U442" si="207">B219/B$12</f>
        <v>0.01882460376</v>
      </c>
      <c r="C442" s="128">
        <f t="shared" si="207"/>
        <v>0.01680295669</v>
      </c>
      <c r="D442" s="128">
        <f t="shared" si="207"/>
        <v>0.01887324596</v>
      </c>
      <c r="E442" s="128">
        <f t="shared" si="207"/>
        <v>0.015176607</v>
      </c>
      <c r="F442" s="128">
        <f t="shared" si="207"/>
        <v>0.01547536439</v>
      </c>
      <c r="G442" s="128">
        <f t="shared" si="207"/>
        <v>0.01840614612</v>
      </c>
      <c r="H442" s="128">
        <f t="shared" si="207"/>
        <v>0.01668618967</v>
      </c>
      <c r="I442" s="128">
        <f t="shared" si="207"/>
        <v>0.01249470766</v>
      </c>
      <c r="J442" s="128">
        <f t="shared" si="207"/>
        <v>0.01762524548</v>
      </c>
      <c r="K442" s="128">
        <f t="shared" si="207"/>
        <v>0.009531854326</v>
      </c>
      <c r="L442" s="128">
        <f t="shared" si="207"/>
        <v>0.004993285745</v>
      </c>
      <c r="M442" s="128">
        <f t="shared" si="207"/>
        <v>0.0148103489</v>
      </c>
      <c r="N442" s="128">
        <f t="shared" si="207"/>
        <v>0.01336678961</v>
      </c>
      <c r="O442" s="128">
        <f t="shared" si="207"/>
        <v>0.01717245647</v>
      </c>
      <c r="P442" s="128">
        <f t="shared" si="207"/>
        <v>0.01575881464</v>
      </c>
      <c r="Q442" s="128">
        <f t="shared" si="207"/>
        <v>0.01533243278</v>
      </c>
      <c r="R442" s="128">
        <f t="shared" si="207"/>
        <v>0.01054769201</v>
      </c>
      <c r="S442" s="128">
        <f t="shared" si="207"/>
        <v>0.00723883042</v>
      </c>
      <c r="T442" s="128">
        <f t="shared" si="207"/>
        <v>0.008623318269</v>
      </c>
      <c r="U442" s="157">
        <f t="shared" si="207"/>
        <v>0.008424574285</v>
      </c>
    </row>
    <row r="443" ht="15.75" customHeight="1">
      <c r="A443" s="145" t="s">
        <v>444</v>
      </c>
      <c r="B443" s="128">
        <f t="shared" ref="B443:U443" si="208">B220/B$12</f>
        <v>0.008286416001</v>
      </c>
      <c r="C443" s="128">
        <f t="shared" si="208"/>
        <v>0.004038968107</v>
      </c>
      <c r="D443" s="128">
        <f t="shared" si="208"/>
        <v>0.004458183628</v>
      </c>
      <c r="E443" s="128">
        <f t="shared" si="208"/>
        <v>0.005861375892</v>
      </c>
      <c r="F443" s="128">
        <f t="shared" si="208"/>
        <v>0.008253580301</v>
      </c>
      <c r="G443" s="128">
        <f t="shared" si="208"/>
        <v>0.01158316143</v>
      </c>
      <c r="H443" s="128">
        <f t="shared" si="208"/>
        <v>0.01442566518</v>
      </c>
      <c r="I443" s="128">
        <f t="shared" si="208"/>
        <v>0.01369909938</v>
      </c>
      <c r="J443" s="128">
        <f t="shared" si="208"/>
        <v>0.01351542909</v>
      </c>
      <c r="K443" s="128">
        <f t="shared" si="208"/>
        <v>0.0152657844</v>
      </c>
      <c r="L443" s="128">
        <f t="shared" si="208"/>
        <v>0.01904257074</v>
      </c>
      <c r="M443" s="128">
        <f t="shared" si="208"/>
        <v>0.02346122368</v>
      </c>
      <c r="N443" s="128">
        <f t="shared" si="208"/>
        <v>0.0253004125</v>
      </c>
      <c r="O443" s="128">
        <f t="shared" si="208"/>
        <v>0.02618721824</v>
      </c>
      <c r="P443" s="128">
        <f t="shared" si="208"/>
        <v>0.01991737523</v>
      </c>
      <c r="Q443" s="128">
        <f t="shared" si="208"/>
        <v>0.01753843863</v>
      </c>
      <c r="R443" s="128">
        <f t="shared" si="208"/>
        <v>0.01420728872</v>
      </c>
      <c r="S443" s="128">
        <f t="shared" si="208"/>
        <v>0.01350939101</v>
      </c>
      <c r="T443" s="128">
        <f t="shared" si="208"/>
        <v>0.01103668096</v>
      </c>
      <c r="U443" s="157">
        <f t="shared" si="208"/>
        <v>0.007922241582</v>
      </c>
    </row>
    <row r="444" ht="15.75" customHeight="1">
      <c r="A444" s="145" t="s">
        <v>462</v>
      </c>
      <c r="B444" s="128">
        <f t="shared" ref="B444:U444" si="209">B221/B$12</f>
        <v>0.01079575611</v>
      </c>
      <c r="C444" s="128">
        <f t="shared" si="209"/>
        <v>0.01356194742</v>
      </c>
      <c r="D444" s="128">
        <f t="shared" si="209"/>
        <v>0.01197444351</v>
      </c>
      <c r="E444" s="128">
        <f t="shared" si="209"/>
        <v>0.01088473293</v>
      </c>
      <c r="F444" s="128">
        <f t="shared" si="209"/>
        <v>0.01270206667</v>
      </c>
      <c r="G444" s="128">
        <f t="shared" si="209"/>
        <v>0.01521264257</v>
      </c>
      <c r="H444" s="128">
        <f t="shared" si="209"/>
        <v>0.009733451268</v>
      </c>
      <c r="I444" s="128">
        <f t="shared" si="209"/>
        <v>0.01136499098</v>
      </c>
      <c r="J444" s="128">
        <f t="shared" si="209"/>
        <v>0.01385543354</v>
      </c>
      <c r="K444" s="128">
        <f t="shared" si="209"/>
        <v>0.01089084388</v>
      </c>
      <c r="L444" s="128">
        <f t="shared" si="209"/>
        <v>0.01054432587</v>
      </c>
      <c r="M444" s="128">
        <f t="shared" si="209"/>
        <v>0.01077937095</v>
      </c>
      <c r="N444" s="128">
        <f t="shared" si="209"/>
        <v>0.009569268377</v>
      </c>
      <c r="O444" s="128">
        <f t="shared" si="209"/>
        <v>0.01192185981</v>
      </c>
      <c r="P444" s="128">
        <f t="shared" si="209"/>
        <v>0.0115879869</v>
      </c>
      <c r="Q444" s="128">
        <f t="shared" si="209"/>
        <v>0.009746528169</v>
      </c>
      <c r="R444" s="128">
        <f t="shared" si="209"/>
        <v>0.006777557316</v>
      </c>
      <c r="S444" s="128">
        <f t="shared" si="209"/>
        <v>0.005137221011</v>
      </c>
      <c r="T444" s="128">
        <f t="shared" si="209"/>
        <v>0.007046740122</v>
      </c>
      <c r="U444" s="157">
        <f t="shared" si="209"/>
        <v>0.005928569831</v>
      </c>
    </row>
    <row r="445" ht="15.75" customHeight="1">
      <c r="A445" s="145" t="s">
        <v>474</v>
      </c>
      <c r="B445" s="128">
        <f t="shared" ref="B445:U445" si="210">B222/B$12</f>
        <v>0.00391946176</v>
      </c>
      <c r="C445" s="128">
        <f t="shared" si="210"/>
        <v>0.007581726519</v>
      </c>
      <c r="D445" s="128">
        <f t="shared" si="210"/>
        <v>0.0108050013</v>
      </c>
      <c r="E445" s="128">
        <f t="shared" si="210"/>
        <v>0.002911663681</v>
      </c>
      <c r="F445" s="128">
        <f t="shared" si="210"/>
        <v>0.005134508492</v>
      </c>
      <c r="G445" s="128">
        <f t="shared" si="210"/>
        <v>0.00461851637</v>
      </c>
      <c r="H445" s="128">
        <f t="shared" si="210"/>
        <v>0.003575338864</v>
      </c>
      <c r="I445" s="128">
        <f t="shared" si="210"/>
        <v>0.006488506212</v>
      </c>
      <c r="J445" s="128">
        <f t="shared" si="210"/>
        <v>0.004258126939</v>
      </c>
      <c r="K445" s="128">
        <f t="shared" si="210"/>
        <v>0.003565387244</v>
      </c>
      <c r="L445" s="128">
        <f t="shared" si="210"/>
        <v>0.004904940278</v>
      </c>
      <c r="M445" s="128">
        <f t="shared" si="210"/>
        <v>0.004504559607</v>
      </c>
      <c r="N445" s="128">
        <f t="shared" si="210"/>
        <v>0.003893200443</v>
      </c>
      <c r="O445" s="128">
        <f t="shared" si="210"/>
        <v>0.004277556793</v>
      </c>
      <c r="P445" s="128">
        <f t="shared" si="210"/>
        <v>0.004010797314</v>
      </c>
      <c r="Q445" s="128">
        <f t="shared" si="210"/>
        <v>0.003910731768</v>
      </c>
      <c r="R445" s="128">
        <f t="shared" si="210"/>
        <v>0.004303875225</v>
      </c>
      <c r="S445" s="128">
        <f t="shared" si="210"/>
        <v>0.003868482462</v>
      </c>
      <c r="T445" s="128">
        <f t="shared" si="210"/>
        <v>0.003809271446</v>
      </c>
      <c r="U445" s="157">
        <f t="shared" si="210"/>
        <v>0.004991511795</v>
      </c>
    </row>
    <row r="446" ht="15.75" customHeight="1">
      <c r="A446" s="145" t="s">
        <v>476</v>
      </c>
      <c r="B446" s="128">
        <f t="shared" ref="B446:U446" si="211">B223/B$12</f>
        <v>0.0002029326368</v>
      </c>
      <c r="C446" s="128">
        <f t="shared" si="211"/>
        <v>0.0002034012716</v>
      </c>
      <c r="D446" s="128">
        <f t="shared" si="211"/>
        <v>0.0002175706425</v>
      </c>
      <c r="E446" s="128">
        <f t="shared" si="211"/>
        <v>0.0005079478621</v>
      </c>
      <c r="F446" s="128">
        <f t="shared" si="211"/>
        <v>0.000794964645</v>
      </c>
      <c r="G446" s="128">
        <f t="shared" si="211"/>
        <v>0.0007568157076</v>
      </c>
      <c r="H446" s="128">
        <f t="shared" si="211"/>
        <v>0.0003643231097</v>
      </c>
      <c r="I446" s="128">
        <f t="shared" si="211"/>
        <v>0.0006172678806</v>
      </c>
      <c r="J446" s="128">
        <f t="shared" si="211"/>
        <v>0.000106440562</v>
      </c>
      <c r="K446" s="128">
        <f t="shared" si="211"/>
        <v>0.0002044162564</v>
      </c>
      <c r="L446" s="128">
        <f t="shared" si="211"/>
        <v>0.00008245576837</v>
      </c>
      <c r="M446" s="128">
        <f t="shared" si="211"/>
        <v>0.00003611569839</v>
      </c>
      <c r="N446" s="128">
        <f t="shared" si="211"/>
        <v>0.0000916364244</v>
      </c>
      <c r="O446" s="128">
        <f t="shared" si="211"/>
        <v>0.0002658888005</v>
      </c>
      <c r="P446" s="128">
        <f t="shared" si="211"/>
        <v>0.0003128120802</v>
      </c>
      <c r="Q446" s="128">
        <f t="shared" si="211"/>
        <v>0.0002779485081</v>
      </c>
      <c r="R446" s="128">
        <f t="shared" si="211"/>
        <v>0.0003951732801</v>
      </c>
      <c r="S446" s="128">
        <f t="shared" si="211"/>
        <v>0.0006339513767</v>
      </c>
      <c r="T446" s="128">
        <f t="shared" si="211"/>
        <v>0.0008675300339</v>
      </c>
      <c r="U446" s="157">
        <f t="shared" si="211"/>
        <v>0.0007160912998</v>
      </c>
    </row>
    <row r="447" ht="15.75" customHeight="1">
      <c r="A447" s="145" t="s">
        <v>468</v>
      </c>
      <c r="B447" s="128">
        <f t="shared" ref="B447:U447" si="212">B224/B$12</f>
        <v>0.00413930545</v>
      </c>
      <c r="C447" s="128">
        <f t="shared" si="212"/>
        <v>0.004812339975</v>
      </c>
      <c r="D447" s="128">
        <f t="shared" si="212"/>
        <v>0.004379616451</v>
      </c>
      <c r="E447" s="128">
        <f t="shared" si="212"/>
        <v>0.004443116974</v>
      </c>
      <c r="F447" s="128">
        <f t="shared" si="212"/>
        <v>0.003906931508</v>
      </c>
      <c r="G447" s="128">
        <f t="shared" si="212"/>
        <v>0.002890130412</v>
      </c>
      <c r="H447" s="128">
        <f t="shared" si="212"/>
        <v>0.002938490593</v>
      </c>
      <c r="I447" s="128">
        <f t="shared" si="212"/>
        <v>0.002177907428</v>
      </c>
      <c r="J447" s="128">
        <f t="shared" si="212"/>
        <v>0.0027830928</v>
      </c>
      <c r="K447" s="128">
        <f t="shared" si="212"/>
        <v>0.002012256323</v>
      </c>
      <c r="L447" s="128">
        <f t="shared" si="212"/>
        <v>0.0006496336608</v>
      </c>
      <c r="M447" s="128">
        <f t="shared" si="212"/>
        <v>0.0003838749232</v>
      </c>
      <c r="N447" s="128">
        <f t="shared" si="212"/>
        <v>0.0002418932085</v>
      </c>
      <c r="O447" s="128">
        <f t="shared" si="212"/>
        <v>0.0002920533899</v>
      </c>
      <c r="P447" s="128">
        <f t="shared" si="212"/>
        <v>0.0001951590518</v>
      </c>
      <c r="Q447" s="128">
        <f t="shared" si="212"/>
        <v>0.0001017523475</v>
      </c>
      <c r="R447" s="128">
        <f t="shared" si="212"/>
        <v>0.0001523845016</v>
      </c>
      <c r="S447" s="128">
        <f t="shared" si="212"/>
        <v>0.0001642339427</v>
      </c>
      <c r="T447" s="128">
        <f t="shared" si="212"/>
        <v>0.000129955175</v>
      </c>
      <c r="U447" s="157">
        <f t="shared" si="212"/>
        <v>0.000169266982</v>
      </c>
    </row>
    <row r="448" ht="15.75" customHeight="1">
      <c r="A448" s="145" t="s">
        <v>472</v>
      </c>
      <c r="B448" s="128">
        <f t="shared" ref="B448:U448" si="213">B225/B$12</f>
        <v>0</v>
      </c>
      <c r="C448" s="128">
        <f t="shared" si="213"/>
        <v>0.0000268221457</v>
      </c>
      <c r="D448" s="128">
        <f t="shared" si="213"/>
        <v>0.00008863989138</v>
      </c>
      <c r="E448" s="128">
        <f t="shared" si="213"/>
        <v>0.00005136551415</v>
      </c>
      <c r="F448" s="128">
        <f t="shared" si="213"/>
        <v>0.00004815575307</v>
      </c>
      <c r="G448" s="128">
        <f t="shared" si="213"/>
        <v>0.000005174808257</v>
      </c>
      <c r="H448" s="128">
        <f t="shared" si="213"/>
        <v>0.000002868685903</v>
      </c>
      <c r="I448" s="128">
        <f t="shared" si="213"/>
        <v>0.000004110551924</v>
      </c>
      <c r="J448" s="128">
        <f t="shared" si="213"/>
        <v>0.00000302674584</v>
      </c>
      <c r="K448" s="128">
        <f t="shared" si="213"/>
        <v>0.000001081567494</v>
      </c>
      <c r="L448" s="128">
        <f t="shared" si="213"/>
        <v>0.00006007491696</v>
      </c>
      <c r="M448" s="128">
        <f t="shared" si="213"/>
        <v>0.00001980538299</v>
      </c>
      <c r="N448" s="128">
        <f t="shared" si="213"/>
        <v>0.000004716580668</v>
      </c>
      <c r="O448" s="128">
        <f t="shared" si="213"/>
        <v>0.00002899319367</v>
      </c>
      <c r="P448" s="128">
        <f t="shared" si="213"/>
        <v>0.000007806362074</v>
      </c>
      <c r="Q448" s="128">
        <f t="shared" si="213"/>
        <v>0.000004489074155</v>
      </c>
      <c r="R448" s="128">
        <f t="shared" si="213"/>
        <v>0.000002763449511</v>
      </c>
      <c r="S448" s="128">
        <f t="shared" si="213"/>
        <v>0.000001253694219</v>
      </c>
      <c r="T448" s="128">
        <f t="shared" si="213"/>
        <v>0.00004025440786</v>
      </c>
      <c r="U448" s="157">
        <f t="shared" si="213"/>
        <v>0.0001459026702</v>
      </c>
    </row>
    <row r="449" ht="15.75" customHeight="1">
      <c r="A449" s="145" t="s">
        <v>466</v>
      </c>
      <c r="B449" s="128">
        <f t="shared" ref="B449:U449" si="214">B226/B$12</f>
        <v>0.00003512295636</v>
      </c>
      <c r="C449" s="128">
        <f t="shared" si="214"/>
        <v>0.007503495261</v>
      </c>
      <c r="D449" s="128">
        <f t="shared" si="214"/>
        <v>0.02334250958</v>
      </c>
      <c r="E449" s="128">
        <f t="shared" si="214"/>
        <v>0.008448675864</v>
      </c>
      <c r="F449" s="128">
        <f t="shared" si="214"/>
        <v>0.00003078810442</v>
      </c>
      <c r="G449" s="128">
        <f t="shared" si="214"/>
        <v>0.00006597880528</v>
      </c>
      <c r="H449" s="128">
        <f t="shared" si="214"/>
        <v>0.001384619062</v>
      </c>
      <c r="I449" s="128">
        <f t="shared" si="214"/>
        <v>0.003548776494</v>
      </c>
      <c r="J449" s="128">
        <f t="shared" si="214"/>
        <v>0.005117722757</v>
      </c>
      <c r="K449" s="128">
        <f t="shared" si="214"/>
        <v>0.007359526014</v>
      </c>
      <c r="L449" s="128">
        <f t="shared" si="214"/>
        <v>0.008692015926</v>
      </c>
      <c r="M449" s="128">
        <f t="shared" si="214"/>
        <v>0.0002906731209</v>
      </c>
      <c r="N449" s="128">
        <f t="shared" si="214"/>
        <v>0.0001455402035</v>
      </c>
      <c r="O449" s="128">
        <f t="shared" si="214"/>
        <v>0.0002658888005</v>
      </c>
      <c r="P449" s="128">
        <f t="shared" si="214"/>
        <v>0.0001722975629</v>
      </c>
      <c r="Q449" s="128">
        <f t="shared" si="214"/>
        <v>0.00013055724</v>
      </c>
      <c r="R449" s="128">
        <f t="shared" si="214"/>
        <v>0.00005290031922</v>
      </c>
      <c r="S449" s="128">
        <f t="shared" si="214"/>
        <v>0.00009611655679</v>
      </c>
      <c r="T449" s="128">
        <f t="shared" si="214"/>
        <v>0.000143901584</v>
      </c>
      <c r="U449" s="157">
        <f t="shared" si="214"/>
        <v>0.00006512180512</v>
      </c>
    </row>
    <row r="450" ht="15.75" customHeight="1">
      <c r="A450" s="145" t="s">
        <v>458</v>
      </c>
      <c r="B450" s="128">
        <f t="shared" ref="B450:U450" si="215">B227/B$12</f>
        <v>0.0000910595165</v>
      </c>
      <c r="C450" s="128">
        <f t="shared" si="215"/>
        <v>0.00006034982784</v>
      </c>
      <c r="D450" s="128">
        <f t="shared" si="215"/>
        <v>0.0001460543665</v>
      </c>
      <c r="E450" s="128">
        <f t="shared" si="215"/>
        <v>0.00004851187447</v>
      </c>
      <c r="F450" s="128">
        <f t="shared" si="215"/>
        <v>0.0001184157862</v>
      </c>
      <c r="G450" s="128">
        <f t="shared" si="215"/>
        <v>0.00005368863567</v>
      </c>
      <c r="H450" s="128">
        <f t="shared" si="215"/>
        <v>0.0002658315603</v>
      </c>
      <c r="I450" s="128">
        <f t="shared" si="215"/>
        <v>0.0002363567356</v>
      </c>
      <c r="J450" s="128">
        <f t="shared" si="215"/>
        <v>0.00007819093419</v>
      </c>
      <c r="K450" s="128">
        <f t="shared" si="215"/>
        <v>0.0001022081282</v>
      </c>
      <c r="L450" s="128">
        <f t="shared" si="215"/>
        <v>0.0000795109195</v>
      </c>
      <c r="M450" s="128">
        <f t="shared" si="215"/>
        <v>0.00002912556322</v>
      </c>
      <c r="N450" s="128">
        <f t="shared" si="215"/>
        <v>0.000007411769621</v>
      </c>
      <c r="O450" s="128">
        <f t="shared" si="215"/>
        <v>0.0005593564925</v>
      </c>
      <c r="P450" s="128">
        <f t="shared" si="215"/>
        <v>0.00001282473769</v>
      </c>
      <c r="Q450" s="128">
        <f t="shared" si="215"/>
        <v>0.000005611342693</v>
      </c>
      <c r="R450" s="128">
        <f t="shared" si="215"/>
        <v>0.00001658069707</v>
      </c>
      <c r="S450" s="128">
        <f t="shared" si="215"/>
        <v>0.0000108653499</v>
      </c>
      <c r="T450" s="128">
        <f t="shared" si="215"/>
        <v>0.000003486602255</v>
      </c>
      <c r="U450" s="157">
        <f t="shared" si="215"/>
        <v>0.00002659554636</v>
      </c>
    </row>
    <row r="451" ht="15.75" customHeight="1">
      <c r="A451" s="145" t="s">
        <v>452</v>
      </c>
      <c r="B451" s="128">
        <f t="shared" ref="B451:U451" si="216">B228/B$12</f>
        <v>0.00004943230896</v>
      </c>
      <c r="C451" s="128">
        <f t="shared" si="216"/>
        <v>0.00007152572188</v>
      </c>
      <c r="D451" s="128">
        <f t="shared" si="216"/>
        <v>0.00007353081898</v>
      </c>
      <c r="E451" s="128">
        <f t="shared" si="216"/>
        <v>0.00006563371252</v>
      </c>
      <c r="F451" s="128">
        <f t="shared" si="216"/>
        <v>0.0000568395774</v>
      </c>
      <c r="G451" s="128">
        <f t="shared" si="216"/>
        <v>0.00003040199851</v>
      </c>
      <c r="H451" s="128">
        <f t="shared" si="216"/>
        <v>0.0001099662929</v>
      </c>
      <c r="I451" s="128">
        <f t="shared" si="216"/>
        <v>0.0002110083321</v>
      </c>
      <c r="J451" s="128">
        <f t="shared" si="216"/>
        <v>0.0002481931588</v>
      </c>
      <c r="K451" s="128">
        <f t="shared" si="216"/>
        <v>0.0001595312054</v>
      </c>
      <c r="L451" s="128">
        <f t="shared" si="216"/>
        <v>0.0002897731288</v>
      </c>
      <c r="M451" s="128">
        <f t="shared" si="216"/>
        <v>0.0002580524901</v>
      </c>
      <c r="N451" s="128">
        <f t="shared" si="216"/>
        <v>0.0002156151162</v>
      </c>
      <c r="O451" s="128">
        <f t="shared" si="216"/>
        <v>0.0002701317069</v>
      </c>
      <c r="P451" s="128">
        <f t="shared" si="216"/>
        <v>0.00007193005054</v>
      </c>
      <c r="Q451" s="128">
        <f t="shared" si="216"/>
        <v>0.00004601301009</v>
      </c>
      <c r="R451" s="128">
        <f t="shared" si="216"/>
        <v>0.00003197705863</v>
      </c>
      <c r="S451" s="128">
        <f t="shared" si="216"/>
        <v>0.00002465598631</v>
      </c>
      <c r="T451" s="128">
        <f t="shared" si="216"/>
        <v>0.00002028568585</v>
      </c>
      <c r="U451" s="157">
        <f t="shared" si="216"/>
        <v>0.00001466483398</v>
      </c>
    </row>
    <row r="452" ht="15.75" customHeight="1">
      <c r="A452" s="145" t="s">
        <v>450</v>
      </c>
      <c r="B452" s="128">
        <f t="shared" ref="B452:U452" si="217">B229/B$12</f>
        <v>0.0001391909752</v>
      </c>
      <c r="C452" s="128">
        <f t="shared" si="217"/>
        <v>0.000005587947022</v>
      </c>
      <c r="D452" s="128">
        <f t="shared" si="217"/>
        <v>0.000001007271493</v>
      </c>
      <c r="E452" s="128">
        <f t="shared" si="217"/>
        <v>0.0000009512132249</v>
      </c>
      <c r="F452" s="128">
        <f t="shared" si="217"/>
        <v>0.0000094732629</v>
      </c>
      <c r="G452" s="128">
        <f t="shared" si="217"/>
        <v>0</v>
      </c>
      <c r="H452" s="128">
        <f t="shared" si="217"/>
        <v>0.000001912457269</v>
      </c>
      <c r="I452" s="128">
        <f t="shared" si="217"/>
        <v>0.00001301674776</v>
      </c>
      <c r="J452" s="128">
        <f t="shared" si="217"/>
        <v>0.00002169167852</v>
      </c>
      <c r="K452" s="128">
        <f t="shared" si="217"/>
        <v>0.00008111756206</v>
      </c>
      <c r="L452" s="128">
        <f t="shared" si="217"/>
        <v>0.00007479916131</v>
      </c>
      <c r="M452" s="128">
        <f t="shared" si="217"/>
        <v>0.0001677632441</v>
      </c>
      <c r="N452" s="128">
        <f t="shared" si="217"/>
        <v>0.0001489091897</v>
      </c>
      <c r="O452" s="128">
        <f t="shared" si="217"/>
        <v>0.0001145584726</v>
      </c>
      <c r="P452" s="128">
        <f t="shared" si="217"/>
        <v>0.00005854771555</v>
      </c>
      <c r="Q452" s="128">
        <f t="shared" si="217"/>
        <v>0.0000523725318</v>
      </c>
      <c r="R452" s="128">
        <f t="shared" si="217"/>
        <v>0.00005921677524</v>
      </c>
      <c r="S452" s="128">
        <f t="shared" si="217"/>
        <v>0.00009193757606</v>
      </c>
      <c r="T452" s="128">
        <f t="shared" si="217"/>
        <v>0.00001045980677</v>
      </c>
      <c r="U452" s="157">
        <f t="shared" si="217"/>
        <v>0.00000521968667</v>
      </c>
    </row>
    <row r="453" ht="15.75" customHeight="1">
      <c r="A453" s="145" t="s">
        <v>460</v>
      </c>
      <c r="B453" s="128">
        <f t="shared" ref="B453:U453" si="218">B230/B$12</f>
        <v>0.00002731785495</v>
      </c>
      <c r="C453" s="128">
        <f t="shared" si="218"/>
        <v>0.00009052474175</v>
      </c>
      <c r="D453" s="128">
        <f t="shared" si="218"/>
        <v>0.000004029085972</v>
      </c>
      <c r="E453" s="128">
        <f t="shared" si="218"/>
        <v>0.0000228291174</v>
      </c>
      <c r="F453" s="128">
        <f t="shared" si="218"/>
        <v>0.00001657821007</v>
      </c>
      <c r="G453" s="128">
        <f t="shared" si="218"/>
        <v>0.00006274455012</v>
      </c>
      <c r="H453" s="128">
        <f t="shared" si="218"/>
        <v>0</v>
      </c>
      <c r="I453" s="128">
        <f t="shared" si="218"/>
        <v>0.000002055275962</v>
      </c>
      <c r="J453" s="128">
        <f t="shared" si="218"/>
        <v>0</v>
      </c>
      <c r="K453" s="128">
        <f t="shared" si="218"/>
        <v>0</v>
      </c>
      <c r="L453" s="128">
        <f t="shared" si="218"/>
        <v>0</v>
      </c>
      <c r="M453" s="128">
        <f t="shared" si="218"/>
        <v>0.00004310583356</v>
      </c>
      <c r="N453" s="128">
        <f t="shared" si="218"/>
        <v>0.000004716580668</v>
      </c>
      <c r="O453" s="128">
        <f t="shared" si="218"/>
        <v>0.0000007071510651</v>
      </c>
      <c r="P453" s="128">
        <f t="shared" si="218"/>
        <v>0.00002899505913</v>
      </c>
      <c r="Q453" s="128">
        <f t="shared" si="218"/>
        <v>0.000004114984642</v>
      </c>
      <c r="R453" s="128">
        <f t="shared" si="218"/>
        <v>0.000001184335505</v>
      </c>
      <c r="S453" s="128">
        <f t="shared" si="218"/>
        <v>0.00002047700558</v>
      </c>
      <c r="T453" s="128">
        <f t="shared" si="218"/>
        <v>0.000002535710731</v>
      </c>
      <c r="U453" s="157">
        <f t="shared" si="218"/>
        <v>0.000004474017145</v>
      </c>
    </row>
    <row r="454" ht="15.75" customHeight="1">
      <c r="A454" s="145" t="s">
        <v>464</v>
      </c>
      <c r="B454" s="128">
        <f t="shared" ref="B454:U454" si="219">B231/B$12</f>
        <v>0.00000910595165</v>
      </c>
      <c r="C454" s="128">
        <f t="shared" si="219"/>
        <v>0.000001117589404</v>
      </c>
      <c r="D454" s="128">
        <f t="shared" si="219"/>
        <v>0</v>
      </c>
      <c r="E454" s="128">
        <f t="shared" si="219"/>
        <v>0.0000009512132249</v>
      </c>
      <c r="F454" s="128">
        <f t="shared" si="219"/>
        <v>0</v>
      </c>
      <c r="G454" s="128">
        <f t="shared" si="219"/>
        <v>0</v>
      </c>
      <c r="H454" s="128">
        <f t="shared" si="219"/>
        <v>0.000001912457269</v>
      </c>
      <c r="I454" s="128">
        <f t="shared" si="219"/>
        <v>0.0000006850919873</v>
      </c>
      <c r="J454" s="128">
        <f t="shared" si="219"/>
        <v>0</v>
      </c>
      <c r="K454" s="128">
        <f t="shared" si="219"/>
        <v>0.000001622351241</v>
      </c>
      <c r="L454" s="128">
        <f t="shared" si="219"/>
        <v>0.000008245576837</v>
      </c>
      <c r="M454" s="128">
        <f t="shared" si="219"/>
        <v>0</v>
      </c>
      <c r="N454" s="128">
        <f t="shared" si="219"/>
        <v>0</v>
      </c>
      <c r="O454" s="128">
        <f t="shared" si="219"/>
        <v>0.00001555732343</v>
      </c>
      <c r="P454" s="128">
        <f t="shared" si="219"/>
        <v>0.00000557597291</v>
      </c>
      <c r="Q454" s="128">
        <f t="shared" si="219"/>
        <v>0.000001496358052</v>
      </c>
      <c r="R454" s="128">
        <f t="shared" si="219"/>
        <v>0.000005526899023</v>
      </c>
      <c r="S454" s="128">
        <f t="shared" si="219"/>
        <v>0.000001671592292</v>
      </c>
      <c r="T454" s="128">
        <f t="shared" si="219"/>
        <v>0.0000006339276828</v>
      </c>
      <c r="U454" s="157">
        <f t="shared" si="219"/>
        <v>0.000003479791113</v>
      </c>
    </row>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6.57"/>
    <col customWidth="1" min="2" max="21" width="16.29"/>
    <col customWidth="1" min="22" max="26" width="8.71"/>
  </cols>
  <sheetData>
    <row r="1">
      <c r="A1" s="202" t="s">
        <v>483</v>
      </c>
      <c r="B1" s="202"/>
      <c r="C1" s="202"/>
      <c r="D1" s="202"/>
      <c r="E1" s="202"/>
      <c r="F1" s="202"/>
    </row>
    <row r="2">
      <c r="A2" s="203" t="s">
        <v>546</v>
      </c>
      <c r="B2" s="203"/>
      <c r="C2" s="203"/>
      <c r="D2" s="203"/>
      <c r="E2" s="203"/>
      <c r="F2" s="203"/>
    </row>
    <row r="3">
      <c r="A3" s="97"/>
    </row>
    <row r="4">
      <c r="A4" s="96" t="s">
        <v>485</v>
      </c>
    </row>
    <row r="5">
      <c r="A5" s="96" t="s">
        <v>486</v>
      </c>
    </row>
    <row r="6">
      <c r="A6" s="96" t="s">
        <v>487</v>
      </c>
    </row>
    <row r="7">
      <c r="A7" s="97"/>
    </row>
    <row r="8">
      <c r="A8" s="96" t="s">
        <v>488</v>
      </c>
    </row>
    <row r="9">
      <c r="A9" s="96"/>
    </row>
    <row r="10">
      <c r="A10" s="98" t="s">
        <v>542</v>
      </c>
    </row>
    <row r="11">
      <c r="A11" s="99" t="s">
        <v>490</v>
      </c>
      <c r="B11" s="134" t="s">
        <v>491</v>
      </c>
      <c r="C11" s="134" t="s">
        <v>492</v>
      </c>
      <c r="D11" s="134" t="s">
        <v>493</v>
      </c>
      <c r="E11" s="134" t="s">
        <v>494</v>
      </c>
      <c r="F11" s="134" t="s">
        <v>495</v>
      </c>
      <c r="G11" s="134" t="s">
        <v>496</v>
      </c>
      <c r="H11" s="134" t="s">
        <v>497</v>
      </c>
      <c r="I11" s="134" t="s">
        <v>498</v>
      </c>
      <c r="J11" s="134" t="s">
        <v>499</v>
      </c>
      <c r="K11" s="134" t="s">
        <v>500</v>
      </c>
      <c r="L11" s="134" t="s">
        <v>501</v>
      </c>
      <c r="M11" s="134" t="s">
        <v>502</v>
      </c>
      <c r="N11" s="134" t="s">
        <v>503</v>
      </c>
      <c r="O11" s="134" t="s">
        <v>504</v>
      </c>
      <c r="P11" s="134" t="s">
        <v>505</v>
      </c>
      <c r="Q11" s="134" t="s">
        <v>506</v>
      </c>
      <c r="R11" s="134" t="s">
        <v>507</v>
      </c>
      <c r="S11" s="134" t="s">
        <v>508</v>
      </c>
      <c r="T11" s="134" t="s">
        <v>509</v>
      </c>
      <c r="U11" s="135" t="s">
        <v>510</v>
      </c>
    </row>
    <row r="12">
      <c r="A12" s="208" t="s">
        <v>511</v>
      </c>
      <c r="B12" s="204">
        <v>42227.0</v>
      </c>
      <c r="C12" s="204">
        <v>41242.0</v>
      </c>
      <c r="D12" s="204">
        <v>46251.0</v>
      </c>
      <c r="E12" s="204">
        <v>70111.0</v>
      </c>
      <c r="F12" s="204">
        <v>117875.0</v>
      </c>
      <c r="G12" s="204">
        <v>116599.0</v>
      </c>
      <c r="H12" s="204">
        <v>87570.0</v>
      </c>
      <c r="I12" s="204">
        <v>119077.0</v>
      </c>
      <c r="J12" s="204">
        <v>124998.0</v>
      </c>
      <c r="K12" s="204">
        <v>144439.0</v>
      </c>
      <c r="L12" s="204">
        <v>139511.0</v>
      </c>
      <c r="M12" s="204">
        <v>177309.0</v>
      </c>
      <c r="N12" s="204">
        <v>214936.0</v>
      </c>
      <c r="O12" s="204">
        <v>366271.0</v>
      </c>
      <c r="P12" s="204">
        <v>591151.0</v>
      </c>
      <c r="Q12" s="204">
        <v>801403.0</v>
      </c>
      <c r="R12" s="204">
        <v>1033862.0</v>
      </c>
      <c r="S12" s="204">
        <v>792874.0</v>
      </c>
      <c r="T12" s="204">
        <v>1113346.0</v>
      </c>
      <c r="U12" s="204">
        <v>5089614.0</v>
      </c>
    </row>
    <row r="13">
      <c r="A13" s="176" t="s">
        <v>101</v>
      </c>
      <c r="B13" s="204"/>
      <c r="C13" s="204"/>
      <c r="D13" s="204"/>
      <c r="E13" s="204"/>
      <c r="F13" s="204"/>
      <c r="G13" s="204"/>
      <c r="H13" s="204"/>
      <c r="I13" s="204"/>
      <c r="J13" s="204"/>
      <c r="K13" s="204"/>
      <c r="L13" s="204"/>
      <c r="M13" s="204"/>
      <c r="N13" s="204"/>
      <c r="O13" s="204"/>
      <c r="P13" s="204"/>
      <c r="Q13" s="204"/>
      <c r="R13" s="204"/>
      <c r="S13" s="204"/>
      <c r="T13" s="204"/>
      <c r="U13" s="204"/>
    </row>
    <row r="14">
      <c r="A14" s="176" t="s">
        <v>2</v>
      </c>
      <c r="B14" s="204"/>
      <c r="C14" s="204"/>
      <c r="D14" s="204"/>
      <c r="E14" s="204"/>
      <c r="F14" s="204"/>
      <c r="G14" s="204"/>
      <c r="H14" s="204"/>
      <c r="I14" s="204"/>
      <c r="J14" s="204"/>
      <c r="K14" s="204"/>
      <c r="L14" s="204"/>
      <c r="M14" s="204"/>
      <c r="N14" s="204"/>
      <c r="O14" s="204"/>
      <c r="P14" s="204"/>
      <c r="Q14" s="204"/>
      <c r="R14" s="204"/>
      <c r="S14" s="204"/>
      <c r="T14" s="204"/>
      <c r="U14" s="204"/>
      <c r="V14" s="209"/>
    </row>
    <row r="15">
      <c r="A15" s="176" t="s">
        <v>70</v>
      </c>
      <c r="B15" s="204"/>
      <c r="C15" s="204"/>
      <c r="D15" s="204"/>
      <c r="E15" s="204"/>
      <c r="F15" s="204"/>
      <c r="G15" s="204"/>
      <c r="H15" s="204"/>
      <c r="I15" s="204"/>
      <c r="J15" s="204"/>
      <c r="K15" s="204"/>
      <c r="L15" s="204"/>
      <c r="M15" s="204"/>
      <c r="N15" s="204"/>
      <c r="O15" s="204"/>
      <c r="P15" s="204"/>
      <c r="Q15" s="204"/>
      <c r="R15" s="204"/>
      <c r="S15" s="204"/>
      <c r="T15" s="204"/>
      <c r="U15" s="204"/>
    </row>
    <row r="16">
      <c r="A16" s="176" t="s">
        <v>512</v>
      </c>
      <c r="B16" s="204"/>
      <c r="C16" s="204"/>
      <c r="D16" s="204"/>
      <c r="E16" s="204"/>
      <c r="F16" s="204"/>
      <c r="G16" s="204"/>
      <c r="H16" s="204"/>
      <c r="I16" s="204"/>
      <c r="J16" s="204"/>
      <c r="K16" s="204"/>
      <c r="L16" s="204"/>
      <c r="M16" s="204"/>
      <c r="N16" s="204"/>
      <c r="O16" s="204"/>
      <c r="P16" s="204"/>
      <c r="Q16" s="204"/>
      <c r="R16" s="204"/>
      <c r="S16" s="204"/>
      <c r="T16" s="204"/>
      <c r="U16" s="204"/>
    </row>
    <row r="17">
      <c r="A17" s="176" t="s">
        <v>55</v>
      </c>
      <c r="B17" s="204"/>
      <c r="C17" s="204"/>
      <c r="D17" s="204"/>
      <c r="E17" s="204"/>
      <c r="F17" s="204"/>
      <c r="G17" s="204"/>
      <c r="H17" s="204"/>
      <c r="I17" s="204"/>
      <c r="J17" s="204"/>
      <c r="K17" s="204"/>
      <c r="L17" s="204"/>
      <c r="M17" s="204"/>
      <c r="N17" s="204"/>
      <c r="O17" s="204"/>
      <c r="P17" s="204"/>
      <c r="Q17" s="204"/>
      <c r="R17" s="204"/>
      <c r="S17" s="204"/>
      <c r="T17" s="204"/>
      <c r="U17" s="204"/>
    </row>
    <row r="18">
      <c r="A18" s="176" t="s">
        <v>102</v>
      </c>
      <c r="B18" s="204"/>
      <c r="C18" s="204"/>
      <c r="D18" s="204"/>
      <c r="E18" s="204"/>
      <c r="F18" s="204"/>
      <c r="G18" s="204"/>
      <c r="H18" s="204"/>
      <c r="I18" s="204"/>
      <c r="J18" s="204"/>
      <c r="K18" s="204"/>
      <c r="L18" s="204"/>
      <c r="M18" s="204"/>
      <c r="N18" s="204"/>
      <c r="O18" s="204"/>
      <c r="P18" s="204"/>
      <c r="Q18" s="204"/>
      <c r="R18" s="204"/>
      <c r="S18" s="204"/>
      <c r="T18" s="204"/>
      <c r="U18" s="204"/>
    </row>
    <row r="19">
      <c r="A19" s="176" t="s">
        <v>78</v>
      </c>
      <c r="B19" s="204"/>
      <c r="C19" s="204"/>
      <c r="D19" s="204"/>
      <c r="E19" s="204"/>
      <c r="F19" s="204"/>
      <c r="G19" s="204"/>
      <c r="H19" s="204"/>
      <c r="I19" s="204"/>
      <c r="J19" s="204"/>
      <c r="K19" s="204"/>
      <c r="L19" s="204"/>
      <c r="M19" s="204"/>
      <c r="N19" s="204"/>
      <c r="O19" s="204"/>
      <c r="P19" s="204"/>
      <c r="Q19" s="204"/>
      <c r="R19" s="204"/>
      <c r="S19" s="204"/>
      <c r="T19" s="204"/>
      <c r="U19" s="204"/>
    </row>
    <row r="20">
      <c r="A20" s="176" t="s">
        <v>4</v>
      </c>
      <c r="B20" s="204">
        <v>0.0</v>
      </c>
      <c r="C20" s="204">
        <v>58.0</v>
      </c>
      <c r="D20" s="204">
        <v>0.0</v>
      </c>
      <c r="E20" s="204">
        <v>0.0</v>
      </c>
      <c r="F20" s="204">
        <v>0.0</v>
      </c>
      <c r="G20" s="204">
        <v>0.0</v>
      </c>
      <c r="H20" s="204">
        <v>0.0</v>
      </c>
      <c r="I20" s="204">
        <v>1.0</v>
      </c>
      <c r="J20" s="204">
        <v>0.0</v>
      </c>
      <c r="K20" s="204">
        <v>0.0</v>
      </c>
      <c r="L20" s="204">
        <v>0.0</v>
      </c>
      <c r="M20" s="204">
        <v>0.0</v>
      </c>
      <c r="N20" s="204">
        <v>0.0</v>
      </c>
      <c r="O20" s="204">
        <v>0.0</v>
      </c>
      <c r="P20" s="204">
        <v>0.0</v>
      </c>
      <c r="Q20" s="204">
        <v>0.0</v>
      </c>
      <c r="R20" s="204">
        <v>0.0</v>
      </c>
      <c r="S20" s="204">
        <v>0.0</v>
      </c>
      <c r="T20" s="204">
        <v>0.0</v>
      </c>
      <c r="U20" s="204">
        <v>0.0</v>
      </c>
    </row>
    <row r="21" ht="15.75" customHeight="1">
      <c r="A21" s="176" t="s">
        <v>5</v>
      </c>
      <c r="B21" s="204"/>
      <c r="C21" s="204"/>
      <c r="D21" s="204"/>
      <c r="E21" s="204"/>
      <c r="F21" s="204"/>
      <c r="G21" s="204"/>
      <c r="H21" s="204"/>
      <c r="I21" s="204"/>
      <c r="J21" s="204"/>
      <c r="K21" s="204"/>
      <c r="L21" s="204"/>
      <c r="M21" s="204"/>
      <c r="N21" s="204"/>
      <c r="O21" s="204"/>
      <c r="P21" s="204"/>
      <c r="Q21" s="204"/>
      <c r="R21" s="204"/>
      <c r="S21" s="204"/>
      <c r="T21" s="204"/>
      <c r="U21" s="204"/>
    </row>
    <row r="22" ht="15.75" customHeight="1">
      <c r="A22" s="176" t="s">
        <v>103</v>
      </c>
      <c r="B22" s="204"/>
      <c r="C22" s="204"/>
      <c r="D22" s="204"/>
      <c r="E22" s="204"/>
      <c r="F22" s="204"/>
      <c r="G22" s="204"/>
      <c r="H22" s="204"/>
      <c r="I22" s="204"/>
      <c r="J22" s="204"/>
      <c r="K22" s="204"/>
      <c r="L22" s="204"/>
      <c r="M22" s="204"/>
      <c r="N22" s="204"/>
      <c r="O22" s="204"/>
      <c r="P22" s="204"/>
      <c r="Q22" s="204"/>
      <c r="R22" s="204"/>
      <c r="S22" s="204"/>
      <c r="T22" s="204"/>
      <c r="U22" s="204"/>
    </row>
    <row r="23" ht="15.75" customHeight="1">
      <c r="A23" s="176" t="s">
        <v>6</v>
      </c>
      <c r="B23" s="204">
        <v>215.0</v>
      </c>
      <c r="C23" s="204">
        <v>63.0</v>
      </c>
      <c r="D23" s="204">
        <v>40.0</v>
      </c>
      <c r="E23" s="204">
        <v>22.0</v>
      </c>
      <c r="F23" s="204">
        <v>24.0</v>
      </c>
      <c r="G23" s="204">
        <v>2.0</v>
      </c>
      <c r="H23" s="204">
        <v>7.0</v>
      </c>
      <c r="I23" s="204">
        <v>2.0</v>
      </c>
      <c r="J23" s="204">
        <v>5.0</v>
      </c>
      <c r="K23" s="204">
        <v>1.0</v>
      </c>
      <c r="L23" s="204">
        <v>0.0</v>
      </c>
      <c r="M23" s="204">
        <v>41.0</v>
      </c>
      <c r="N23" s="204">
        <v>16.0</v>
      </c>
      <c r="O23" s="204">
        <v>6.0</v>
      </c>
      <c r="P23" s="204">
        <v>0.0</v>
      </c>
      <c r="Q23" s="204">
        <v>37.0</v>
      </c>
      <c r="R23" s="204">
        <v>9.0</v>
      </c>
      <c r="S23" s="204">
        <v>8.0</v>
      </c>
      <c r="T23" s="204">
        <v>113.0</v>
      </c>
      <c r="U23" s="204">
        <v>0.0</v>
      </c>
    </row>
    <row r="24" ht="15.75" customHeight="1">
      <c r="A24" s="176" t="s">
        <v>104</v>
      </c>
      <c r="B24" s="204"/>
      <c r="C24" s="204"/>
      <c r="D24" s="204"/>
      <c r="E24" s="204"/>
      <c r="F24" s="204"/>
      <c r="G24" s="204"/>
      <c r="H24" s="204"/>
      <c r="I24" s="204"/>
      <c r="J24" s="204"/>
      <c r="K24" s="204"/>
      <c r="L24" s="204"/>
      <c r="M24" s="204"/>
      <c r="N24" s="204"/>
      <c r="O24" s="204"/>
      <c r="P24" s="204"/>
      <c r="Q24" s="204"/>
      <c r="R24" s="204"/>
      <c r="S24" s="204"/>
      <c r="T24" s="204"/>
      <c r="U24" s="204"/>
    </row>
    <row r="25" ht="15.75" customHeight="1">
      <c r="A25" s="176" t="s">
        <v>80</v>
      </c>
      <c r="B25" s="204"/>
      <c r="C25" s="204"/>
      <c r="D25" s="204"/>
      <c r="E25" s="204"/>
      <c r="F25" s="204"/>
      <c r="G25" s="204"/>
      <c r="H25" s="204"/>
      <c r="I25" s="204"/>
      <c r="J25" s="204"/>
      <c r="K25" s="204"/>
      <c r="L25" s="204"/>
      <c r="M25" s="204"/>
      <c r="N25" s="204"/>
      <c r="O25" s="204"/>
      <c r="P25" s="204"/>
      <c r="Q25" s="204"/>
      <c r="R25" s="204"/>
      <c r="S25" s="204"/>
      <c r="T25" s="204"/>
      <c r="U25" s="204"/>
    </row>
    <row r="26" ht="15.75" customHeight="1">
      <c r="A26" s="176" t="s">
        <v>52</v>
      </c>
      <c r="B26" s="204"/>
      <c r="C26" s="204"/>
      <c r="D26" s="204"/>
      <c r="E26" s="204"/>
      <c r="F26" s="204"/>
      <c r="G26" s="204"/>
      <c r="H26" s="204"/>
      <c r="I26" s="204"/>
      <c r="J26" s="204"/>
      <c r="K26" s="204"/>
      <c r="L26" s="204"/>
      <c r="M26" s="204"/>
      <c r="N26" s="204"/>
      <c r="O26" s="204"/>
      <c r="P26" s="204"/>
      <c r="Q26" s="204"/>
      <c r="R26" s="204"/>
      <c r="S26" s="204"/>
      <c r="T26" s="204"/>
      <c r="U26" s="204"/>
    </row>
    <row r="27" ht="15.75" customHeight="1">
      <c r="A27" s="176" t="s">
        <v>64</v>
      </c>
      <c r="B27" s="204"/>
      <c r="C27" s="204"/>
      <c r="D27" s="204"/>
      <c r="E27" s="204"/>
      <c r="F27" s="204"/>
      <c r="G27" s="204"/>
      <c r="H27" s="204"/>
      <c r="I27" s="204"/>
      <c r="J27" s="204"/>
      <c r="K27" s="204"/>
      <c r="L27" s="204"/>
      <c r="M27" s="204"/>
      <c r="N27" s="204"/>
      <c r="O27" s="204"/>
      <c r="P27" s="204"/>
      <c r="Q27" s="204"/>
      <c r="R27" s="204"/>
      <c r="S27" s="204"/>
      <c r="T27" s="204"/>
      <c r="U27" s="204"/>
    </row>
    <row r="28" ht="15.75" customHeight="1">
      <c r="A28" s="176" t="s">
        <v>105</v>
      </c>
      <c r="B28" s="204"/>
      <c r="C28" s="204"/>
      <c r="D28" s="204"/>
      <c r="E28" s="204"/>
      <c r="F28" s="204"/>
      <c r="G28" s="204"/>
      <c r="H28" s="204"/>
      <c r="I28" s="204"/>
      <c r="J28" s="204"/>
      <c r="K28" s="204"/>
      <c r="L28" s="204"/>
      <c r="M28" s="204"/>
      <c r="N28" s="204"/>
      <c r="O28" s="204"/>
      <c r="P28" s="204"/>
      <c r="Q28" s="204"/>
      <c r="R28" s="204"/>
      <c r="S28" s="204"/>
      <c r="T28" s="204"/>
      <c r="U28" s="204"/>
    </row>
    <row r="29" ht="15.75" customHeight="1">
      <c r="A29" s="176" t="s">
        <v>7</v>
      </c>
      <c r="B29" s="204"/>
      <c r="C29" s="204"/>
      <c r="D29" s="204"/>
      <c r="E29" s="204"/>
      <c r="F29" s="204"/>
      <c r="G29" s="204"/>
      <c r="H29" s="204"/>
      <c r="I29" s="204"/>
      <c r="J29" s="204"/>
      <c r="K29" s="204"/>
      <c r="L29" s="204"/>
      <c r="M29" s="204"/>
      <c r="N29" s="204"/>
      <c r="O29" s="204"/>
      <c r="P29" s="204"/>
      <c r="Q29" s="204"/>
      <c r="R29" s="204"/>
      <c r="S29" s="204"/>
      <c r="T29" s="204"/>
      <c r="U29" s="204"/>
    </row>
    <row r="30" ht="15.75" customHeight="1">
      <c r="A30" s="176" t="s">
        <v>106</v>
      </c>
      <c r="B30" s="204"/>
      <c r="C30" s="204"/>
      <c r="D30" s="204"/>
      <c r="E30" s="204"/>
      <c r="F30" s="204"/>
      <c r="G30" s="204"/>
      <c r="H30" s="204"/>
      <c r="I30" s="204"/>
      <c r="J30" s="204"/>
      <c r="K30" s="204"/>
      <c r="L30" s="204"/>
      <c r="M30" s="204"/>
      <c r="N30" s="204"/>
      <c r="O30" s="204"/>
      <c r="P30" s="204"/>
      <c r="Q30" s="204"/>
      <c r="R30" s="204"/>
      <c r="S30" s="204"/>
      <c r="T30" s="204"/>
      <c r="U30" s="204"/>
    </row>
    <row r="31" ht="15.75" customHeight="1">
      <c r="A31" s="176" t="s">
        <v>107</v>
      </c>
      <c r="B31" s="204"/>
      <c r="C31" s="204"/>
      <c r="D31" s="204"/>
      <c r="E31" s="204"/>
      <c r="F31" s="204"/>
      <c r="G31" s="204"/>
      <c r="H31" s="204"/>
      <c r="I31" s="204"/>
      <c r="J31" s="204"/>
      <c r="K31" s="204"/>
      <c r="L31" s="204"/>
      <c r="M31" s="204"/>
      <c r="N31" s="204"/>
      <c r="O31" s="204"/>
      <c r="P31" s="204"/>
      <c r="Q31" s="204"/>
      <c r="R31" s="204"/>
      <c r="S31" s="204"/>
      <c r="T31" s="204"/>
      <c r="U31" s="204"/>
    </row>
    <row r="32" ht="15.75" customHeight="1">
      <c r="A32" s="176" t="s">
        <v>513</v>
      </c>
      <c r="B32" s="204"/>
      <c r="C32" s="204"/>
      <c r="D32" s="204"/>
      <c r="E32" s="204"/>
      <c r="F32" s="204"/>
      <c r="G32" s="204"/>
      <c r="H32" s="204"/>
      <c r="I32" s="204"/>
      <c r="J32" s="204"/>
      <c r="K32" s="204"/>
      <c r="L32" s="204"/>
      <c r="M32" s="204"/>
      <c r="N32" s="204"/>
      <c r="O32" s="204"/>
      <c r="P32" s="204"/>
      <c r="Q32" s="204"/>
      <c r="R32" s="204"/>
      <c r="S32" s="204"/>
      <c r="T32" s="204"/>
      <c r="U32" s="204"/>
    </row>
    <row r="33" ht="15.75" customHeight="1">
      <c r="A33" s="176" t="s">
        <v>108</v>
      </c>
      <c r="B33" s="204"/>
      <c r="C33" s="204"/>
      <c r="D33" s="204"/>
      <c r="E33" s="204"/>
      <c r="F33" s="204"/>
      <c r="G33" s="204"/>
      <c r="H33" s="204"/>
      <c r="I33" s="204"/>
      <c r="J33" s="204"/>
      <c r="K33" s="204"/>
      <c r="L33" s="204"/>
      <c r="M33" s="204"/>
      <c r="N33" s="204"/>
      <c r="O33" s="204"/>
      <c r="P33" s="204"/>
      <c r="Q33" s="204"/>
      <c r="R33" s="204"/>
      <c r="S33" s="204"/>
      <c r="T33" s="204"/>
      <c r="U33" s="204"/>
    </row>
    <row r="34" ht="15.75" customHeight="1">
      <c r="A34" s="176" t="s">
        <v>109</v>
      </c>
      <c r="B34" s="204"/>
      <c r="C34" s="204"/>
      <c r="D34" s="204"/>
      <c r="E34" s="204"/>
      <c r="F34" s="204"/>
      <c r="G34" s="204"/>
      <c r="H34" s="204"/>
      <c r="I34" s="204"/>
      <c r="J34" s="204"/>
      <c r="K34" s="204"/>
      <c r="L34" s="204"/>
      <c r="M34" s="204"/>
      <c r="N34" s="204"/>
      <c r="O34" s="204"/>
      <c r="P34" s="204"/>
      <c r="Q34" s="204"/>
      <c r="R34" s="204"/>
      <c r="S34" s="204"/>
      <c r="T34" s="204"/>
      <c r="U34" s="204"/>
    </row>
    <row r="35" ht="15.75" customHeight="1">
      <c r="A35" s="176" t="s">
        <v>110</v>
      </c>
      <c r="B35" s="204"/>
      <c r="C35" s="204"/>
      <c r="D35" s="204"/>
      <c r="E35" s="204"/>
      <c r="F35" s="204"/>
      <c r="G35" s="204"/>
      <c r="H35" s="204"/>
      <c r="I35" s="204"/>
      <c r="J35" s="204"/>
      <c r="K35" s="204"/>
      <c r="L35" s="204"/>
      <c r="M35" s="204"/>
      <c r="N35" s="204"/>
      <c r="O35" s="204"/>
      <c r="P35" s="204"/>
      <c r="Q35" s="204"/>
      <c r="R35" s="204"/>
      <c r="S35" s="204"/>
      <c r="T35" s="204"/>
      <c r="U35" s="204"/>
    </row>
    <row r="36" ht="15.75" customHeight="1">
      <c r="A36" s="176" t="s">
        <v>111</v>
      </c>
      <c r="B36" s="204">
        <v>0.0</v>
      </c>
      <c r="C36" s="204">
        <v>0.0</v>
      </c>
      <c r="D36" s="204">
        <v>0.0</v>
      </c>
      <c r="E36" s="204">
        <v>0.0</v>
      </c>
      <c r="F36" s="204">
        <v>0.0</v>
      </c>
      <c r="G36" s="204">
        <v>0.0</v>
      </c>
      <c r="H36" s="204">
        <v>0.0</v>
      </c>
      <c r="I36" s="204">
        <v>0.0</v>
      </c>
      <c r="J36" s="204">
        <v>0.0</v>
      </c>
      <c r="K36" s="204">
        <v>0.0</v>
      </c>
      <c r="L36" s="204">
        <v>10.0</v>
      </c>
      <c r="M36" s="204">
        <v>0.0</v>
      </c>
      <c r="N36" s="204">
        <v>0.0</v>
      </c>
      <c r="O36" s="204">
        <v>0.0</v>
      </c>
      <c r="P36" s="204">
        <v>0.0</v>
      </c>
      <c r="Q36" s="204">
        <v>0.0</v>
      </c>
      <c r="R36" s="204">
        <v>0.0</v>
      </c>
      <c r="S36" s="204">
        <v>0.0</v>
      </c>
      <c r="T36" s="204">
        <v>0.0</v>
      </c>
      <c r="U36" s="204">
        <v>0.0</v>
      </c>
    </row>
    <row r="37" ht="15.75" customHeight="1">
      <c r="A37" s="176" t="s">
        <v>8</v>
      </c>
      <c r="B37" s="204">
        <v>0.0</v>
      </c>
      <c r="C37" s="204">
        <v>0.0</v>
      </c>
      <c r="D37" s="204">
        <v>8.0</v>
      </c>
      <c r="E37" s="204">
        <v>0.0</v>
      </c>
      <c r="F37" s="204">
        <v>0.0</v>
      </c>
      <c r="G37" s="204">
        <v>0.0</v>
      </c>
      <c r="H37" s="204">
        <v>0.0</v>
      </c>
      <c r="I37" s="204">
        <v>0.0</v>
      </c>
      <c r="J37" s="204">
        <v>0.0</v>
      </c>
      <c r="K37" s="204">
        <v>5.0</v>
      </c>
      <c r="L37" s="204">
        <v>0.0</v>
      </c>
      <c r="M37" s="204">
        <v>0.0</v>
      </c>
      <c r="N37" s="204">
        <v>2.0</v>
      </c>
      <c r="O37" s="204">
        <v>0.0</v>
      </c>
      <c r="P37" s="204">
        <v>0.0</v>
      </c>
      <c r="Q37" s="204">
        <v>0.0</v>
      </c>
      <c r="R37" s="204">
        <v>0.0</v>
      </c>
      <c r="S37" s="204">
        <v>0.0</v>
      </c>
      <c r="T37" s="204">
        <v>30.0</v>
      </c>
      <c r="U37" s="204">
        <v>0.0</v>
      </c>
    </row>
    <row r="38" ht="15.75" customHeight="1">
      <c r="A38" s="176" t="s">
        <v>514</v>
      </c>
      <c r="B38" s="204"/>
      <c r="C38" s="204"/>
      <c r="D38" s="204"/>
      <c r="E38" s="204"/>
      <c r="F38" s="204"/>
      <c r="G38" s="204"/>
      <c r="H38" s="204"/>
      <c r="I38" s="204"/>
      <c r="J38" s="204"/>
      <c r="K38" s="204"/>
      <c r="L38" s="204"/>
      <c r="M38" s="204"/>
      <c r="N38" s="204"/>
      <c r="O38" s="204"/>
      <c r="P38" s="204"/>
      <c r="Q38" s="204"/>
      <c r="R38" s="204"/>
      <c r="S38" s="204"/>
      <c r="T38" s="204"/>
      <c r="U38" s="204"/>
    </row>
    <row r="39" ht="15.75" customHeight="1">
      <c r="A39" s="176" t="s">
        <v>112</v>
      </c>
      <c r="B39" s="204"/>
      <c r="C39" s="204"/>
      <c r="D39" s="204"/>
      <c r="E39" s="204"/>
      <c r="F39" s="204"/>
      <c r="G39" s="204"/>
      <c r="H39" s="204"/>
      <c r="I39" s="204"/>
      <c r="J39" s="204"/>
      <c r="K39" s="204"/>
      <c r="L39" s="204"/>
      <c r="M39" s="204"/>
      <c r="N39" s="204"/>
      <c r="O39" s="204"/>
      <c r="P39" s="204"/>
      <c r="Q39" s="204"/>
      <c r="R39" s="204"/>
      <c r="S39" s="204"/>
      <c r="T39" s="204"/>
      <c r="U39" s="204"/>
    </row>
    <row r="40" ht="15.75" customHeight="1">
      <c r="A40" s="176" t="s">
        <v>81</v>
      </c>
      <c r="B40" s="204">
        <v>23.0</v>
      </c>
      <c r="C40" s="204">
        <v>0.0</v>
      </c>
      <c r="D40" s="204">
        <v>0.0</v>
      </c>
      <c r="E40" s="204">
        <v>0.0</v>
      </c>
      <c r="F40" s="204">
        <v>0.0</v>
      </c>
      <c r="G40" s="204">
        <v>0.0</v>
      </c>
      <c r="H40" s="204">
        <v>0.0</v>
      </c>
      <c r="I40" s="204">
        <v>0.0</v>
      </c>
      <c r="J40" s="204">
        <v>0.0</v>
      </c>
      <c r="K40" s="204">
        <v>0.0</v>
      </c>
      <c r="L40" s="204">
        <v>0.0</v>
      </c>
      <c r="M40" s="204">
        <v>0.0</v>
      </c>
      <c r="N40" s="204">
        <v>0.0</v>
      </c>
      <c r="O40" s="204">
        <v>1.0</v>
      </c>
      <c r="P40" s="204">
        <v>0.0</v>
      </c>
      <c r="Q40" s="204">
        <v>91.0</v>
      </c>
      <c r="R40" s="204">
        <v>2.0</v>
      </c>
      <c r="S40" s="204">
        <v>0.0</v>
      </c>
      <c r="T40" s="204">
        <v>0.0</v>
      </c>
      <c r="U40" s="204">
        <v>0.0</v>
      </c>
    </row>
    <row r="41" ht="15.75" customHeight="1">
      <c r="A41" s="176" t="s">
        <v>65</v>
      </c>
      <c r="B41" s="204"/>
      <c r="C41" s="204"/>
      <c r="D41" s="204"/>
      <c r="E41" s="204"/>
      <c r="F41" s="204"/>
      <c r="G41" s="204"/>
      <c r="H41" s="204"/>
      <c r="I41" s="204"/>
      <c r="J41" s="204"/>
      <c r="K41" s="204"/>
      <c r="L41" s="204"/>
      <c r="M41" s="204"/>
      <c r="N41" s="204"/>
      <c r="O41" s="204"/>
      <c r="P41" s="204"/>
      <c r="Q41" s="204"/>
      <c r="R41" s="204"/>
      <c r="S41" s="204"/>
      <c r="T41" s="204"/>
      <c r="U41" s="204"/>
    </row>
    <row r="42" ht="15.75" customHeight="1">
      <c r="A42" s="176" t="s">
        <v>113</v>
      </c>
      <c r="B42" s="204"/>
      <c r="C42" s="204"/>
      <c r="D42" s="204"/>
      <c r="E42" s="204"/>
      <c r="F42" s="204"/>
      <c r="G42" s="204"/>
      <c r="H42" s="204"/>
      <c r="I42" s="204"/>
      <c r="J42" s="204"/>
      <c r="K42" s="204"/>
      <c r="L42" s="204"/>
      <c r="M42" s="204"/>
      <c r="N42" s="204"/>
      <c r="O42" s="204"/>
      <c r="P42" s="204"/>
      <c r="Q42" s="204"/>
      <c r="R42" s="204"/>
      <c r="S42" s="204"/>
      <c r="T42" s="204"/>
      <c r="U42" s="204"/>
    </row>
    <row r="43" ht="15.75" customHeight="1">
      <c r="A43" s="176" t="s">
        <v>114</v>
      </c>
      <c r="B43" s="204"/>
      <c r="C43" s="204"/>
      <c r="D43" s="204"/>
      <c r="E43" s="204"/>
      <c r="F43" s="204"/>
      <c r="G43" s="204"/>
      <c r="H43" s="204"/>
      <c r="I43" s="204"/>
      <c r="J43" s="204"/>
      <c r="K43" s="204"/>
      <c r="L43" s="204"/>
      <c r="M43" s="204"/>
      <c r="N43" s="204"/>
      <c r="O43" s="204"/>
      <c r="P43" s="204"/>
      <c r="Q43" s="204"/>
      <c r="R43" s="204"/>
      <c r="S43" s="204"/>
      <c r="T43" s="204"/>
      <c r="U43" s="204"/>
    </row>
    <row r="44" ht="15.75" customHeight="1">
      <c r="A44" s="176" t="s">
        <v>9</v>
      </c>
      <c r="B44" s="204"/>
      <c r="C44" s="204"/>
      <c r="D44" s="204"/>
      <c r="E44" s="204"/>
      <c r="F44" s="204"/>
      <c r="G44" s="204"/>
      <c r="H44" s="204"/>
      <c r="I44" s="204"/>
      <c r="J44" s="204"/>
      <c r="K44" s="204"/>
      <c r="L44" s="204"/>
      <c r="M44" s="204"/>
      <c r="N44" s="204"/>
      <c r="O44" s="204"/>
      <c r="P44" s="204"/>
      <c r="Q44" s="204"/>
      <c r="R44" s="204"/>
      <c r="S44" s="204"/>
      <c r="T44" s="204"/>
      <c r="U44" s="204"/>
    </row>
    <row r="45" ht="15.75" customHeight="1">
      <c r="A45" s="176" t="s">
        <v>69</v>
      </c>
      <c r="B45" s="204"/>
      <c r="C45" s="204"/>
      <c r="D45" s="204"/>
      <c r="E45" s="204"/>
      <c r="F45" s="204"/>
      <c r="G45" s="204"/>
      <c r="H45" s="204"/>
      <c r="I45" s="204"/>
      <c r="J45" s="204"/>
      <c r="K45" s="204"/>
      <c r="L45" s="204"/>
      <c r="M45" s="204"/>
      <c r="N45" s="204"/>
      <c r="O45" s="204"/>
      <c r="P45" s="204"/>
      <c r="Q45" s="204"/>
      <c r="R45" s="204"/>
      <c r="S45" s="204"/>
      <c r="T45" s="204"/>
      <c r="U45" s="204"/>
    </row>
    <row r="46" ht="15.75" customHeight="1">
      <c r="A46" s="176" t="s">
        <v>10</v>
      </c>
      <c r="B46" s="204">
        <v>0.0</v>
      </c>
      <c r="C46" s="204">
        <v>4.0</v>
      </c>
      <c r="D46" s="204">
        <v>16.0</v>
      </c>
      <c r="E46" s="204">
        <v>190.0</v>
      </c>
      <c r="F46" s="204">
        <v>96.0</v>
      </c>
      <c r="G46" s="204">
        <v>44.0</v>
      </c>
      <c r="H46" s="204">
        <v>51.0</v>
      </c>
      <c r="I46" s="204">
        <v>184.0</v>
      </c>
      <c r="J46" s="204">
        <v>1346.0</v>
      </c>
      <c r="K46" s="204">
        <v>967.0</v>
      </c>
      <c r="L46" s="204">
        <v>242.0</v>
      </c>
      <c r="M46" s="204">
        <v>719.0</v>
      </c>
      <c r="N46" s="204">
        <v>280.0</v>
      </c>
      <c r="O46" s="204">
        <v>531.0</v>
      </c>
      <c r="P46" s="204">
        <v>5388.0</v>
      </c>
      <c r="Q46" s="204">
        <v>68077.0</v>
      </c>
      <c r="R46" s="204">
        <v>31847.0</v>
      </c>
      <c r="S46" s="204">
        <v>188.0</v>
      </c>
      <c r="T46" s="204">
        <v>210.0</v>
      </c>
      <c r="U46" s="204">
        <v>1692.0</v>
      </c>
    </row>
    <row r="47" ht="15.75" customHeight="1">
      <c r="A47" s="176" t="s">
        <v>515</v>
      </c>
      <c r="B47" s="204"/>
      <c r="C47" s="204"/>
      <c r="D47" s="204"/>
      <c r="E47" s="204"/>
      <c r="F47" s="204"/>
      <c r="G47" s="204"/>
      <c r="H47" s="204"/>
      <c r="I47" s="204"/>
      <c r="J47" s="204"/>
      <c r="K47" s="204"/>
      <c r="L47" s="204"/>
      <c r="M47" s="204"/>
      <c r="N47" s="204"/>
      <c r="O47" s="204"/>
      <c r="P47" s="204"/>
      <c r="Q47" s="204"/>
      <c r="R47" s="204"/>
      <c r="S47" s="204"/>
      <c r="T47" s="204"/>
      <c r="U47" s="204"/>
    </row>
    <row r="48" ht="15.75" customHeight="1">
      <c r="A48" s="176" t="s">
        <v>115</v>
      </c>
      <c r="B48" s="204"/>
      <c r="C48" s="204"/>
      <c r="D48" s="204"/>
      <c r="E48" s="204"/>
      <c r="F48" s="204"/>
      <c r="G48" s="204"/>
      <c r="H48" s="204"/>
      <c r="I48" s="204"/>
      <c r="J48" s="204"/>
      <c r="K48" s="204"/>
      <c r="L48" s="204"/>
      <c r="M48" s="204"/>
      <c r="N48" s="204"/>
      <c r="O48" s="204"/>
      <c r="P48" s="204"/>
      <c r="Q48" s="204"/>
      <c r="R48" s="204"/>
      <c r="S48" s="204"/>
      <c r="T48" s="204"/>
      <c r="U48" s="204"/>
    </row>
    <row r="49" ht="15.75" customHeight="1">
      <c r="A49" s="176" t="s">
        <v>116</v>
      </c>
      <c r="B49" s="204"/>
      <c r="C49" s="204"/>
      <c r="D49" s="204"/>
      <c r="E49" s="204"/>
      <c r="F49" s="204">
        <v>96.0</v>
      </c>
      <c r="G49" s="204"/>
      <c r="H49" s="204"/>
      <c r="I49" s="204"/>
      <c r="J49" s="204"/>
      <c r="K49" s="204"/>
      <c r="L49" s="204"/>
      <c r="M49" s="204"/>
      <c r="N49" s="204"/>
      <c r="O49" s="204"/>
      <c r="P49" s="204"/>
      <c r="Q49" s="204"/>
      <c r="R49" s="204"/>
      <c r="S49" s="204"/>
      <c r="T49" s="204"/>
      <c r="U49" s="204"/>
    </row>
    <row r="50" ht="15.75" customHeight="1">
      <c r="A50" s="176" t="s">
        <v>516</v>
      </c>
      <c r="B50" s="204"/>
      <c r="C50" s="204"/>
      <c r="D50" s="204"/>
      <c r="E50" s="204"/>
      <c r="F50" s="204"/>
      <c r="G50" s="204"/>
      <c r="H50" s="204"/>
      <c r="I50" s="204"/>
      <c r="J50" s="204"/>
      <c r="K50" s="204"/>
      <c r="L50" s="204"/>
      <c r="M50" s="204"/>
      <c r="N50" s="204"/>
      <c r="O50" s="204"/>
      <c r="P50" s="204"/>
      <c r="Q50" s="204"/>
      <c r="R50" s="204"/>
      <c r="S50" s="204"/>
      <c r="T50" s="204"/>
      <c r="U50" s="204"/>
    </row>
    <row r="51" ht="15.75" customHeight="1">
      <c r="A51" s="176" t="s">
        <v>11</v>
      </c>
      <c r="B51" s="204">
        <v>1.0</v>
      </c>
      <c r="C51" s="204">
        <v>52.0</v>
      </c>
      <c r="D51" s="204">
        <v>658.0</v>
      </c>
      <c r="E51" s="204">
        <v>17351.0</v>
      </c>
      <c r="F51" s="204">
        <v>27606.0</v>
      </c>
      <c r="G51" s="204">
        <v>30774.0</v>
      </c>
      <c r="H51" s="204">
        <v>19155.0</v>
      </c>
      <c r="I51" s="204">
        <v>25647.0</v>
      </c>
      <c r="J51" s="204">
        <v>26079.0</v>
      </c>
      <c r="K51" s="204">
        <v>28469.0</v>
      </c>
      <c r="L51" s="204">
        <v>21741.0</v>
      </c>
      <c r="M51" s="204">
        <v>27992.0</v>
      </c>
      <c r="N51" s="204">
        <v>27248.0</v>
      </c>
      <c r="O51" s="204">
        <v>58666.0</v>
      </c>
      <c r="P51" s="204">
        <v>98970.0</v>
      </c>
      <c r="Q51" s="204">
        <v>93999.0</v>
      </c>
      <c r="R51" s="204">
        <v>120648.0</v>
      </c>
      <c r="S51" s="204">
        <v>75333.0</v>
      </c>
      <c r="T51" s="204">
        <v>95417.0</v>
      </c>
      <c r="U51" s="204">
        <v>451676.0</v>
      </c>
    </row>
    <row r="52" ht="15.75" customHeight="1">
      <c r="A52" s="176" t="s">
        <v>517</v>
      </c>
      <c r="B52" s="204">
        <v>7509.0</v>
      </c>
      <c r="C52" s="204">
        <v>5238.0</v>
      </c>
      <c r="D52" s="204">
        <v>7827.0</v>
      </c>
      <c r="E52" s="204">
        <v>8430.0</v>
      </c>
      <c r="F52" s="204">
        <v>26347.0</v>
      </c>
      <c r="G52" s="204">
        <v>16676.0</v>
      </c>
      <c r="H52" s="204">
        <v>11186.0</v>
      </c>
      <c r="I52" s="204">
        <v>14640.0</v>
      </c>
      <c r="J52" s="204">
        <v>26633.0</v>
      </c>
      <c r="K52" s="204">
        <v>23878.0</v>
      </c>
      <c r="L52" s="204">
        <v>32192.0</v>
      </c>
      <c r="M52" s="204">
        <v>44989.0</v>
      </c>
      <c r="N52" s="204">
        <v>72301.0</v>
      </c>
      <c r="O52" s="204">
        <v>139951.0</v>
      </c>
      <c r="P52" s="204">
        <v>237940.0</v>
      </c>
      <c r="Q52" s="204">
        <v>398038.0</v>
      </c>
      <c r="R52" s="204">
        <v>623392.0</v>
      </c>
      <c r="S52" s="204">
        <v>544373.0</v>
      </c>
      <c r="T52" s="204">
        <v>763873.0</v>
      </c>
      <c r="U52" s="204">
        <v>3906993.0</v>
      </c>
    </row>
    <row r="53" ht="15.75" customHeight="1">
      <c r="A53" s="176" t="s">
        <v>117</v>
      </c>
      <c r="B53" s="204">
        <v>0.0</v>
      </c>
      <c r="C53" s="204">
        <v>0.0</v>
      </c>
      <c r="D53" s="204">
        <v>0.0</v>
      </c>
      <c r="E53" s="204">
        <v>0.0</v>
      </c>
      <c r="F53" s="204">
        <v>0.0</v>
      </c>
      <c r="G53" s="204">
        <v>0.0</v>
      </c>
      <c r="H53" s="204">
        <v>0.0</v>
      </c>
      <c r="I53" s="204">
        <v>0.0</v>
      </c>
      <c r="J53" s="204">
        <v>1.0</v>
      </c>
      <c r="K53" s="204">
        <v>0.0</v>
      </c>
      <c r="L53" s="204">
        <v>0.0</v>
      </c>
      <c r="M53" s="204">
        <v>0.0</v>
      </c>
      <c r="N53" s="204">
        <v>0.0</v>
      </c>
      <c r="O53" s="204">
        <v>12.0</v>
      </c>
      <c r="P53" s="204">
        <v>0.0</v>
      </c>
      <c r="Q53" s="204">
        <v>0.0</v>
      </c>
      <c r="R53" s="204">
        <v>0.0</v>
      </c>
      <c r="S53" s="204">
        <v>0.0</v>
      </c>
      <c r="T53" s="204">
        <v>0.0</v>
      </c>
      <c r="U53" s="204">
        <v>0.0</v>
      </c>
    </row>
    <row r="54" ht="15.75" customHeight="1">
      <c r="A54" s="176" t="s">
        <v>62</v>
      </c>
      <c r="B54" s="204"/>
      <c r="C54" s="204"/>
      <c r="D54" s="204"/>
      <c r="E54" s="204"/>
      <c r="F54" s="204"/>
      <c r="G54" s="204"/>
      <c r="H54" s="204"/>
      <c r="I54" s="204"/>
      <c r="J54" s="204"/>
      <c r="K54" s="204"/>
      <c r="L54" s="204"/>
      <c r="M54" s="204"/>
      <c r="N54" s="204"/>
      <c r="O54" s="204"/>
      <c r="P54" s="204"/>
      <c r="Q54" s="204"/>
      <c r="R54" s="204"/>
      <c r="S54" s="204"/>
      <c r="T54" s="204"/>
      <c r="U54" s="204"/>
    </row>
    <row r="55" ht="15.75" customHeight="1">
      <c r="A55" s="176" t="s">
        <v>118</v>
      </c>
      <c r="B55" s="204"/>
      <c r="C55" s="204"/>
      <c r="D55" s="204"/>
      <c r="E55" s="204"/>
      <c r="F55" s="204"/>
      <c r="G55" s="204"/>
      <c r="H55" s="204"/>
      <c r="I55" s="204"/>
      <c r="J55" s="204"/>
      <c r="K55" s="204"/>
      <c r="L55" s="204"/>
      <c r="M55" s="204"/>
      <c r="N55" s="204"/>
      <c r="O55" s="204"/>
      <c r="P55" s="204"/>
      <c r="Q55" s="204"/>
      <c r="R55" s="204"/>
      <c r="S55" s="204"/>
      <c r="T55" s="204"/>
      <c r="U55" s="204"/>
    </row>
    <row r="56" ht="15.75" customHeight="1">
      <c r="A56" s="176" t="s">
        <v>119</v>
      </c>
      <c r="B56" s="204"/>
      <c r="C56" s="204"/>
      <c r="D56" s="204"/>
      <c r="E56" s="204"/>
      <c r="F56" s="204"/>
      <c r="G56" s="204"/>
      <c r="H56" s="204"/>
      <c r="I56" s="204"/>
      <c r="J56" s="204"/>
      <c r="K56" s="204"/>
      <c r="L56" s="204"/>
      <c r="M56" s="204"/>
      <c r="N56" s="204"/>
      <c r="O56" s="204"/>
      <c r="P56" s="204"/>
      <c r="Q56" s="204"/>
      <c r="R56" s="204"/>
      <c r="S56" s="204"/>
      <c r="T56" s="204"/>
      <c r="U56" s="204"/>
    </row>
    <row r="57" ht="15.75" customHeight="1">
      <c r="A57" s="176" t="s">
        <v>120</v>
      </c>
      <c r="B57" s="204"/>
      <c r="C57" s="204"/>
      <c r="D57" s="204"/>
      <c r="E57" s="204"/>
      <c r="F57" s="204"/>
      <c r="G57" s="204"/>
      <c r="H57" s="204"/>
      <c r="I57" s="204"/>
      <c r="J57" s="204"/>
      <c r="K57" s="204"/>
      <c r="L57" s="204"/>
      <c r="M57" s="204"/>
      <c r="N57" s="204"/>
      <c r="O57" s="204"/>
      <c r="P57" s="204"/>
      <c r="Q57" s="204"/>
      <c r="R57" s="204"/>
      <c r="S57" s="204"/>
      <c r="T57" s="204"/>
      <c r="U57" s="204"/>
    </row>
    <row r="58" ht="15.75" customHeight="1">
      <c r="A58" s="176" t="s">
        <v>121</v>
      </c>
      <c r="B58" s="204"/>
      <c r="C58" s="204"/>
      <c r="D58" s="204"/>
      <c r="E58" s="204"/>
      <c r="F58" s="204"/>
      <c r="G58" s="204"/>
      <c r="H58" s="204"/>
      <c r="I58" s="204"/>
      <c r="J58" s="204"/>
      <c r="K58" s="204"/>
      <c r="L58" s="204"/>
      <c r="M58" s="204"/>
      <c r="N58" s="204"/>
      <c r="O58" s="204"/>
      <c r="P58" s="204"/>
      <c r="Q58" s="204"/>
      <c r="R58" s="204"/>
      <c r="S58" s="204"/>
      <c r="T58" s="204"/>
      <c r="U58" s="204"/>
    </row>
    <row r="59" ht="15.75" customHeight="1">
      <c r="A59" s="176" t="s">
        <v>122</v>
      </c>
      <c r="B59" s="204">
        <v>0.0</v>
      </c>
      <c r="C59" s="204">
        <v>0.0</v>
      </c>
      <c r="D59" s="204">
        <v>0.0</v>
      </c>
      <c r="E59" s="204">
        <v>0.0</v>
      </c>
      <c r="F59" s="204">
        <v>0.0</v>
      </c>
      <c r="G59" s="204">
        <v>0.0</v>
      </c>
      <c r="H59" s="204">
        <v>0.0</v>
      </c>
      <c r="I59" s="204">
        <v>1.0</v>
      </c>
      <c r="J59" s="204">
        <v>0.0</v>
      </c>
      <c r="K59" s="204">
        <v>0.0</v>
      </c>
      <c r="L59" s="204">
        <v>0.0</v>
      </c>
      <c r="M59" s="204">
        <v>0.0</v>
      </c>
      <c r="N59" s="204">
        <v>0.0</v>
      </c>
      <c r="O59" s="204">
        <v>0.0</v>
      </c>
      <c r="P59" s="204">
        <v>0.0</v>
      </c>
      <c r="Q59" s="204">
        <v>0.0</v>
      </c>
      <c r="R59" s="204">
        <v>1.0</v>
      </c>
      <c r="S59" s="204">
        <v>0.0</v>
      </c>
      <c r="T59" s="204">
        <v>0.0</v>
      </c>
      <c r="U59" s="204">
        <v>0.0</v>
      </c>
    </row>
    <row r="60" ht="15.75" customHeight="1">
      <c r="A60" s="176" t="s">
        <v>56</v>
      </c>
      <c r="B60" s="204"/>
      <c r="C60" s="204"/>
      <c r="D60" s="204"/>
      <c r="E60" s="204"/>
      <c r="F60" s="204"/>
      <c r="G60" s="204"/>
      <c r="H60" s="204"/>
      <c r="I60" s="204"/>
      <c r="J60" s="204"/>
      <c r="K60" s="204"/>
      <c r="L60" s="204"/>
      <c r="M60" s="204"/>
      <c r="N60" s="204"/>
      <c r="O60" s="204"/>
      <c r="P60" s="204"/>
      <c r="Q60" s="204"/>
      <c r="R60" s="204"/>
      <c r="S60" s="204"/>
      <c r="T60" s="204"/>
      <c r="U60" s="204"/>
    </row>
    <row r="61" ht="15.75" customHeight="1">
      <c r="A61" s="176" t="s">
        <v>518</v>
      </c>
      <c r="B61" s="204"/>
      <c r="C61" s="204"/>
      <c r="D61" s="204"/>
      <c r="E61" s="204"/>
      <c r="F61" s="204"/>
      <c r="G61" s="204"/>
      <c r="H61" s="204"/>
      <c r="I61" s="204"/>
      <c r="J61" s="204"/>
      <c r="K61" s="204"/>
      <c r="L61" s="204"/>
      <c r="M61" s="204"/>
      <c r="N61" s="204"/>
      <c r="O61" s="204"/>
      <c r="P61" s="204"/>
      <c r="Q61" s="204"/>
      <c r="R61" s="204"/>
      <c r="S61" s="204"/>
      <c r="T61" s="204"/>
      <c r="U61" s="204"/>
    </row>
    <row r="62" ht="15.75" customHeight="1">
      <c r="A62" s="176" t="s">
        <v>123</v>
      </c>
      <c r="B62" s="204">
        <v>3.0</v>
      </c>
      <c r="C62" s="204">
        <v>6.0</v>
      </c>
      <c r="D62" s="204">
        <v>5.0</v>
      </c>
      <c r="E62" s="204">
        <v>15.0</v>
      </c>
      <c r="F62" s="204">
        <v>14.0</v>
      </c>
      <c r="G62" s="204">
        <v>7.0</v>
      </c>
      <c r="H62" s="204">
        <v>8.0</v>
      </c>
      <c r="I62" s="204">
        <v>10.0</v>
      </c>
      <c r="J62" s="204">
        <v>14.0</v>
      </c>
      <c r="K62" s="204">
        <v>4.0</v>
      </c>
      <c r="L62" s="204">
        <v>13.0</v>
      </c>
      <c r="M62" s="204">
        <v>8.0</v>
      </c>
      <c r="N62" s="204">
        <v>10.0</v>
      </c>
      <c r="O62" s="204">
        <v>27.0</v>
      </c>
      <c r="P62" s="204">
        <v>14.0</v>
      </c>
      <c r="Q62" s="204">
        <v>18.0</v>
      </c>
      <c r="R62" s="204">
        <v>9.0</v>
      </c>
      <c r="S62" s="204">
        <v>26.0</v>
      </c>
      <c r="T62" s="204">
        <v>19.0</v>
      </c>
      <c r="U62" s="204">
        <v>211.0</v>
      </c>
    </row>
    <row r="63" ht="15.75" customHeight="1">
      <c r="A63" s="176" t="s">
        <v>124</v>
      </c>
      <c r="B63" s="204">
        <v>0.0</v>
      </c>
      <c r="C63" s="204">
        <v>0.0</v>
      </c>
      <c r="D63" s="204">
        <v>0.0</v>
      </c>
      <c r="E63" s="204">
        <v>0.0</v>
      </c>
      <c r="F63" s="204">
        <v>0.0</v>
      </c>
      <c r="G63" s="204">
        <v>0.0</v>
      </c>
      <c r="H63" s="204">
        <v>0.0</v>
      </c>
      <c r="I63" s="204">
        <v>0.0</v>
      </c>
      <c r="J63" s="204">
        <v>49.0</v>
      </c>
      <c r="K63" s="204">
        <v>33.0</v>
      </c>
      <c r="L63" s="204">
        <v>91.0</v>
      </c>
      <c r="M63" s="204">
        <v>23.0</v>
      </c>
      <c r="N63" s="204">
        <v>0.0</v>
      </c>
      <c r="O63" s="204">
        <v>0.0</v>
      </c>
      <c r="P63" s="204">
        <v>0.0</v>
      </c>
      <c r="Q63" s="204">
        <v>0.0</v>
      </c>
      <c r="R63" s="204">
        <v>3.0</v>
      </c>
      <c r="S63" s="204">
        <v>0.0</v>
      </c>
      <c r="T63" s="204">
        <v>0.0</v>
      </c>
      <c r="U63" s="204">
        <v>3.0</v>
      </c>
    </row>
    <row r="64" ht="15.75" customHeight="1">
      <c r="A64" s="176" t="s">
        <v>125</v>
      </c>
      <c r="B64" s="204"/>
      <c r="C64" s="204"/>
      <c r="D64" s="204"/>
      <c r="E64" s="204"/>
      <c r="F64" s="204"/>
      <c r="G64" s="204"/>
      <c r="H64" s="204"/>
      <c r="I64" s="204"/>
      <c r="J64" s="204"/>
      <c r="K64" s="204"/>
      <c r="L64" s="204"/>
      <c r="M64" s="204"/>
      <c r="N64" s="204"/>
      <c r="O64" s="204"/>
      <c r="P64" s="204"/>
      <c r="Q64" s="204"/>
      <c r="R64" s="204"/>
      <c r="S64" s="204"/>
      <c r="T64" s="204"/>
      <c r="U64" s="204"/>
    </row>
    <row r="65" ht="15.75" customHeight="1">
      <c r="A65" s="176" t="s">
        <v>126</v>
      </c>
      <c r="B65" s="204"/>
      <c r="C65" s="204"/>
      <c r="D65" s="204"/>
      <c r="E65" s="204"/>
      <c r="F65" s="204"/>
      <c r="G65" s="204"/>
      <c r="H65" s="204"/>
      <c r="I65" s="204"/>
      <c r="J65" s="204"/>
      <c r="K65" s="204"/>
      <c r="L65" s="204"/>
      <c r="M65" s="204"/>
      <c r="N65" s="204"/>
      <c r="O65" s="204"/>
      <c r="P65" s="204"/>
      <c r="Q65" s="204"/>
      <c r="R65" s="204"/>
      <c r="S65" s="204"/>
      <c r="T65" s="204"/>
      <c r="U65" s="204"/>
    </row>
    <row r="66" ht="15.75" customHeight="1">
      <c r="A66" s="176" t="s">
        <v>127</v>
      </c>
      <c r="B66" s="204"/>
      <c r="C66" s="204"/>
      <c r="D66" s="204"/>
      <c r="E66" s="204"/>
      <c r="F66" s="204"/>
      <c r="G66" s="204"/>
      <c r="H66" s="204"/>
      <c r="I66" s="204"/>
      <c r="J66" s="204"/>
      <c r="K66" s="204"/>
      <c r="L66" s="204"/>
      <c r="M66" s="204"/>
      <c r="N66" s="204"/>
      <c r="O66" s="204"/>
      <c r="P66" s="204"/>
      <c r="Q66" s="204"/>
      <c r="R66" s="204"/>
      <c r="S66" s="204"/>
      <c r="T66" s="204"/>
      <c r="U66" s="204"/>
    </row>
    <row r="67" ht="15.75" customHeight="1">
      <c r="A67" s="176" t="s">
        <v>128</v>
      </c>
      <c r="B67" s="204">
        <v>0.0</v>
      </c>
      <c r="C67" s="204">
        <v>0.0</v>
      </c>
      <c r="D67" s="204">
        <v>0.0</v>
      </c>
      <c r="E67" s="204">
        <v>0.0</v>
      </c>
      <c r="F67" s="204">
        <v>0.0</v>
      </c>
      <c r="G67" s="204">
        <v>0.0</v>
      </c>
      <c r="H67" s="204">
        <v>0.0</v>
      </c>
      <c r="I67" s="204">
        <v>0.0</v>
      </c>
      <c r="J67" s="204">
        <v>0.0</v>
      </c>
      <c r="K67" s="204">
        <v>0.0</v>
      </c>
      <c r="L67" s="204">
        <v>0.0</v>
      </c>
      <c r="M67" s="204">
        <v>0.0</v>
      </c>
      <c r="N67" s="204">
        <v>4.0</v>
      </c>
      <c r="O67" s="204">
        <v>8.0</v>
      </c>
      <c r="P67" s="204">
        <v>0.0</v>
      </c>
      <c r="Q67" s="204">
        <v>0.0</v>
      </c>
      <c r="R67" s="204">
        <v>0.0</v>
      </c>
      <c r="S67" s="204">
        <v>0.0</v>
      </c>
      <c r="T67" s="204">
        <v>0.0</v>
      </c>
      <c r="U67" s="204">
        <v>0.0</v>
      </c>
    </row>
    <row r="68" ht="15.75" customHeight="1">
      <c r="A68" s="176" t="s">
        <v>12</v>
      </c>
      <c r="B68" s="204"/>
      <c r="C68" s="204"/>
      <c r="D68" s="204"/>
      <c r="E68" s="204"/>
      <c r="F68" s="204"/>
      <c r="G68" s="204"/>
      <c r="H68" s="204"/>
      <c r="I68" s="204"/>
      <c r="J68" s="204"/>
      <c r="K68" s="204"/>
      <c r="L68" s="204"/>
      <c r="M68" s="204"/>
      <c r="N68" s="204"/>
      <c r="O68" s="204"/>
      <c r="P68" s="204"/>
      <c r="Q68" s="204"/>
      <c r="R68" s="204"/>
      <c r="S68" s="204"/>
      <c r="T68" s="204"/>
      <c r="U68" s="204"/>
    </row>
    <row r="69" ht="15.75" customHeight="1">
      <c r="A69" s="176" t="s">
        <v>129</v>
      </c>
      <c r="B69" s="204"/>
      <c r="C69" s="204"/>
      <c r="D69" s="204"/>
      <c r="E69" s="204"/>
      <c r="F69" s="204"/>
      <c r="G69" s="204"/>
      <c r="H69" s="204"/>
      <c r="I69" s="204"/>
      <c r="J69" s="204"/>
      <c r="K69" s="204"/>
      <c r="L69" s="204"/>
      <c r="M69" s="204"/>
      <c r="N69" s="204"/>
      <c r="O69" s="204"/>
      <c r="P69" s="204"/>
      <c r="Q69" s="204"/>
      <c r="R69" s="204"/>
      <c r="S69" s="204"/>
      <c r="T69" s="204"/>
      <c r="U69" s="204"/>
    </row>
    <row r="70" ht="15.75" customHeight="1">
      <c r="A70" s="176" t="s">
        <v>130</v>
      </c>
      <c r="B70" s="204"/>
      <c r="C70" s="204"/>
      <c r="D70" s="204"/>
      <c r="E70" s="204"/>
      <c r="F70" s="204"/>
      <c r="G70" s="204"/>
      <c r="H70" s="204"/>
      <c r="I70" s="204"/>
      <c r="J70" s="204"/>
      <c r="K70" s="204"/>
      <c r="L70" s="204"/>
      <c r="M70" s="204"/>
      <c r="N70" s="204"/>
      <c r="O70" s="204"/>
      <c r="P70" s="204"/>
      <c r="Q70" s="204"/>
      <c r="R70" s="204"/>
      <c r="S70" s="204"/>
      <c r="T70" s="204"/>
      <c r="U70" s="204"/>
    </row>
    <row r="71" ht="15.75" customHeight="1">
      <c r="A71" s="176" t="s">
        <v>131</v>
      </c>
      <c r="B71" s="204"/>
      <c r="C71" s="204"/>
      <c r="D71" s="204"/>
      <c r="E71" s="204"/>
      <c r="F71" s="204"/>
      <c r="G71" s="204"/>
      <c r="H71" s="204"/>
      <c r="I71" s="204"/>
      <c r="J71" s="204"/>
      <c r="K71" s="204"/>
      <c r="L71" s="204"/>
      <c r="M71" s="204"/>
      <c r="N71" s="204"/>
      <c r="O71" s="204"/>
      <c r="P71" s="204"/>
      <c r="Q71" s="204"/>
      <c r="R71" s="204"/>
      <c r="S71" s="204"/>
      <c r="T71" s="204"/>
      <c r="U71" s="204"/>
    </row>
    <row r="72" ht="15.75" customHeight="1">
      <c r="A72" s="176" t="s">
        <v>132</v>
      </c>
      <c r="B72" s="204"/>
      <c r="C72" s="204"/>
      <c r="D72" s="204"/>
      <c r="E72" s="204"/>
      <c r="F72" s="204"/>
      <c r="G72" s="204"/>
      <c r="H72" s="204"/>
      <c r="I72" s="204"/>
      <c r="J72" s="204"/>
      <c r="K72" s="204"/>
      <c r="L72" s="204"/>
      <c r="M72" s="204"/>
      <c r="N72" s="204"/>
      <c r="O72" s="204"/>
      <c r="P72" s="204"/>
      <c r="Q72" s="204"/>
      <c r="R72" s="204"/>
      <c r="S72" s="204"/>
      <c r="T72" s="204"/>
      <c r="U72" s="204"/>
    </row>
    <row r="73" ht="15.75" customHeight="1">
      <c r="A73" s="176" t="s">
        <v>75</v>
      </c>
      <c r="B73" s="204"/>
      <c r="C73" s="204"/>
      <c r="D73" s="204"/>
      <c r="E73" s="204"/>
      <c r="F73" s="204"/>
      <c r="G73" s="204"/>
      <c r="H73" s="204"/>
      <c r="I73" s="204"/>
      <c r="J73" s="204"/>
      <c r="K73" s="204"/>
      <c r="L73" s="204"/>
      <c r="M73" s="204"/>
      <c r="N73" s="204"/>
      <c r="O73" s="204"/>
      <c r="P73" s="204"/>
      <c r="Q73" s="204"/>
      <c r="R73" s="204"/>
      <c r="S73" s="204"/>
      <c r="T73" s="204"/>
      <c r="U73" s="204"/>
    </row>
    <row r="74" ht="15.75" customHeight="1">
      <c r="A74" s="176" t="s">
        <v>13</v>
      </c>
      <c r="B74" s="204">
        <f t="shared" ref="B74:U74" si="1">SUM(B215:B230)</f>
        <v>6385</v>
      </c>
      <c r="C74" s="204">
        <f t="shared" si="1"/>
        <v>8610</v>
      </c>
      <c r="D74" s="204">
        <f t="shared" si="1"/>
        <v>7024</v>
      </c>
      <c r="E74" s="204">
        <f t="shared" si="1"/>
        <v>8514</v>
      </c>
      <c r="F74" s="204">
        <f t="shared" si="1"/>
        <v>13657</v>
      </c>
      <c r="G74" s="204">
        <f t="shared" si="1"/>
        <v>13865</v>
      </c>
      <c r="H74" s="204">
        <f t="shared" si="1"/>
        <v>7372</v>
      </c>
      <c r="I74" s="204">
        <f t="shared" si="1"/>
        <v>14266</v>
      </c>
      <c r="J74" s="204">
        <f t="shared" si="1"/>
        <v>18309</v>
      </c>
      <c r="K74" s="204">
        <f t="shared" si="1"/>
        <v>22857</v>
      </c>
      <c r="L74" s="204">
        <f t="shared" si="1"/>
        <v>20676</v>
      </c>
      <c r="M74" s="204">
        <f t="shared" si="1"/>
        <v>21094</v>
      </c>
      <c r="N74" s="204">
        <f t="shared" si="1"/>
        <v>17030</v>
      </c>
      <c r="O74" s="204">
        <f t="shared" si="1"/>
        <v>41870</v>
      </c>
      <c r="P74" s="204">
        <f t="shared" si="1"/>
        <v>61986</v>
      </c>
      <c r="Q74" s="204">
        <f t="shared" si="1"/>
        <v>58909</v>
      </c>
      <c r="R74" s="204">
        <f t="shared" si="1"/>
        <v>61562</v>
      </c>
      <c r="S74" s="204">
        <f t="shared" si="1"/>
        <v>29745</v>
      </c>
      <c r="T74" s="204">
        <f t="shared" si="1"/>
        <v>49881</v>
      </c>
      <c r="U74" s="204">
        <f t="shared" si="1"/>
        <v>135743</v>
      </c>
    </row>
    <row r="75" ht="15.75" customHeight="1">
      <c r="A75" s="176" t="s">
        <v>519</v>
      </c>
      <c r="B75" s="204"/>
      <c r="C75" s="204"/>
      <c r="D75" s="204"/>
      <c r="E75" s="204"/>
      <c r="F75" s="204"/>
      <c r="G75" s="204"/>
      <c r="H75" s="204"/>
      <c r="I75" s="204"/>
      <c r="J75" s="204"/>
      <c r="K75" s="204"/>
      <c r="L75" s="204"/>
      <c r="M75" s="204"/>
      <c r="N75" s="204"/>
      <c r="O75" s="204"/>
      <c r="P75" s="204"/>
      <c r="Q75" s="204"/>
      <c r="R75" s="204"/>
      <c r="S75" s="204"/>
      <c r="T75" s="204"/>
      <c r="U75" s="204"/>
    </row>
    <row r="76" ht="15.75" customHeight="1">
      <c r="A76" s="176" t="s">
        <v>133</v>
      </c>
      <c r="B76" s="204"/>
      <c r="C76" s="204"/>
      <c r="D76" s="204"/>
      <c r="E76" s="204"/>
      <c r="F76" s="204"/>
      <c r="G76" s="204"/>
      <c r="H76" s="204"/>
      <c r="I76" s="204"/>
      <c r="J76" s="204"/>
      <c r="K76" s="204"/>
      <c r="L76" s="204"/>
      <c r="M76" s="204"/>
      <c r="N76" s="204"/>
      <c r="O76" s="204"/>
      <c r="P76" s="204"/>
      <c r="Q76" s="204"/>
      <c r="R76" s="204"/>
      <c r="S76" s="204"/>
      <c r="T76" s="204"/>
      <c r="U76" s="204"/>
    </row>
    <row r="77" ht="15.75" customHeight="1">
      <c r="A77" s="176" t="s">
        <v>520</v>
      </c>
      <c r="B77" s="204"/>
      <c r="C77" s="204"/>
      <c r="D77" s="204"/>
      <c r="E77" s="204"/>
      <c r="F77" s="204"/>
      <c r="G77" s="204"/>
      <c r="H77" s="204"/>
      <c r="I77" s="204"/>
      <c r="J77" s="204"/>
      <c r="K77" s="204"/>
      <c r="L77" s="204"/>
      <c r="M77" s="204"/>
      <c r="N77" s="204"/>
      <c r="O77" s="204"/>
      <c r="P77" s="204"/>
      <c r="Q77" s="204"/>
      <c r="R77" s="204"/>
      <c r="S77" s="204"/>
      <c r="T77" s="204"/>
      <c r="U77" s="204"/>
    </row>
    <row r="78" ht="15.75" customHeight="1">
      <c r="A78" s="176" t="s">
        <v>134</v>
      </c>
      <c r="B78" s="204"/>
      <c r="C78" s="204"/>
      <c r="D78" s="204"/>
      <c r="E78" s="204"/>
      <c r="F78" s="204"/>
      <c r="G78" s="204"/>
      <c r="H78" s="204"/>
      <c r="I78" s="204"/>
      <c r="J78" s="204"/>
      <c r="K78" s="204"/>
      <c r="L78" s="204"/>
      <c r="M78" s="204"/>
      <c r="N78" s="204"/>
      <c r="O78" s="204"/>
      <c r="P78" s="204"/>
      <c r="Q78" s="204"/>
      <c r="R78" s="204"/>
      <c r="S78" s="204"/>
      <c r="T78" s="204"/>
      <c r="U78" s="204"/>
    </row>
    <row r="79" ht="15.75" customHeight="1">
      <c r="A79" s="176" t="s">
        <v>135</v>
      </c>
      <c r="B79" s="204"/>
      <c r="C79" s="204"/>
      <c r="D79" s="204"/>
      <c r="E79" s="204"/>
      <c r="F79" s="204"/>
      <c r="G79" s="204"/>
      <c r="H79" s="204"/>
      <c r="I79" s="204"/>
      <c r="J79" s="204"/>
      <c r="K79" s="204"/>
      <c r="L79" s="204"/>
      <c r="M79" s="204"/>
      <c r="N79" s="204"/>
      <c r="O79" s="204"/>
      <c r="P79" s="204"/>
      <c r="Q79" s="204"/>
      <c r="R79" s="204"/>
      <c r="S79" s="204"/>
      <c r="T79" s="204"/>
      <c r="U79" s="204"/>
    </row>
    <row r="80" ht="15.75" customHeight="1">
      <c r="A80" s="176" t="s">
        <v>14</v>
      </c>
      <c r="B80" s="204"/>
      <c r="C80" s="204"/>
      <c r="D80" s="204"/>
      <c r="E80" s="204"/>
      <c r="F80" s="204"/>
      <c r="G80" s="204"/>
      <c r="H80" s="204"/>
      <c r="I80" s="204"/>
      <c r="J80" s="204"/>
      <c r="K80" s="204"/>
      <c r="L80" s="204"/>
      <c r="M80" s="204"/>
      <c r="N80" s="204"/>
      <c r="O80" s="204"/>
      <c r="P80" s="204"/>
      <c r="Q80" s="204"/>
      <c r="R80" s="204"/>
      <c r="S80" s="204"/>
      <c r="T80" s="204"/>
      <c r="U80" s="204"/>
    </row>
    <row r="81" ht="15.75" customHeight="1">
      <c r="A81" s="176" t="s">
        <v>136</v>
      </c>
      <c r="B81" s="204">
        <v>0.0</v>
      </c>
      <c r="C81" s="204">
        <v>0.0</v>
      </c>
      <c r="D81" s="204">
        <v>0.0</v>
      </c>
      <c r="E81" s="204">
        <v>0.0</v>
      </c>
      <c r="F81" s="204">
        <v>0.0</v>
      </c>
      <c r="G81" s="204">
        <v>0.0</v>
      </c>
      <c r="H81" s="204">
        <v>0.0</v>
      </c>
      <c r="I81" s="204">
        <v>0.0</v>
      </c>
      <c r="J81" s="204">
        <v>56.0</v>
      </c>
      <c r="K81" s="204">
        <v>0.0</v>
      </c>
      <c r="L81" s="204">
        <v>0.0</v>
      </c>
      <c r="M81" s="204">
        <v>0.0</v>
      </c>
      <c r="N81" s="204">
        <v>0.0</v>
      </c>
      <c r="O81" s="204">
        <v>0.0</v>
      </c>
      <c r="P81" s="204">
        <v>0.0</v>
      </c>
      <c r="Q81" s="204">
        <v>0.0</v>
      </c>
      <c r="R81" s="204">
        <v>0.0</v>
      </c>
      <c r="S81" s="204"/>
      <c r="T81" s="204"/>
      <c r="U81" s="204"/>
    </row>
    <row r="82" ht="15.75" customHeight="1">
      <c r="A82" s="176" t="s">
        <v>521</v>
      </c>
      <c r="B82" s="204"/>
      <c r="C82" s="204"/>
      <c r="D82" s="204"/>
      <c r="E82" s="204"/>
      <c r="F82" s="204"/>
      <c r="G82" s="204"/>
      <c r="H82" s="204"/>
      <c r="I82" s="204"/>
      <c r="J82" s="204"/>
      <c r="K82" s="204"/>
      <c r="L82" s="204"/>
      <c r="M82" s="204"/>
      <c r="N82" s="204"/>
      <c r="O82" s="204"/>
      <c r="P82" s="204"/>
      <c r="Q82" s="204"/>
      <c r="R82" s="204"/>
      <c r="S82" s="204"/>
      <c r="T82" s="204"/>
      <c r="U82" s="204"/>
    </row>
    <row r="83" ht="15.75" customHeight="1">
      <c r="A83" s="176" t="s">
        <v>522</v>
      </c>
      <c r="B83" s="204"/>
      <c r="C83" s="204"/>
      <c r="D83" s="204"/>
      <c r="E83" s="204"/>
      <c r="F83" s="204"/>
      <c r="G83" s="204"/>
      <c r="H83" s="204"/>
      <c r="I83" s="204"/>
      <c r="J83" s="204"/>
      <c r="K83" s="204"/>
      <c r="L83" s="204"/>
      <c r="M83" s="204"/>
      <c r="N83" s="204"/>
      <c r="O83" s="204"/>
      <c r="P83" s="204"/>
      <c r="Q83" s="204"/>
      <c r="R83" s="204"/>
      <c r="S83" s="204"/>
      <c r="T83" s="204"/>
      <c r="U83" s="204"/>
    </row>
    <row r="84" ht="15.75" customHeight="1">
      <c r="A84" s="176" t="s">
        <v>137</v>
      </c>
      <c r="B84" s="204"/>
      <c r="C84" s="204"/>
      <c r="D84" s="204"/>
      <c r="E84" s="204"/>
      <c r="F84" s="204"/>
      <c r="G84" s="204"/>
      <c r="H84" s="204"/>
      <c r="I84" s="204"/>
      <c r="J84" s="204"/>
      <c r="K84" s="204"/>
      <c r="L84" s="204"/>
      <c r="M84" s="204"/>
      <c r="N84" s="204"/>
      <c r="O84" s="204"/>
      <c r="P84" s="204"/>
      <c r="Q84" s="204"/>
      <c r="R84" s="204"/>
      <c r="S84" s="204"/>
      <c r="T84" s="204"/>
      <c r="U84" s="204"/>
    </row>
    <row r="85" ht="15.75" customHeight="1">
      <c r="A85" s="176" t="s">
        <v>523</v>
      </c>
      <c r="B85" s="204"/>
      <c r="C85" s="204"/>
      <c r="D85" s="204"/>
      <c r="E85" s="204"/>
      <c r="F85" s="204"/>
      <c r="G85" s="204"/>
      <c r="H85" s="204"/>
      <c r="I85" s="204"/>
      <c r="J85" s="204"/>
      <c r="K85" s="204"/>
      <c r="L85" s="204"/>
      <c r="M85" s="204"/>
      <c r="N85" s="204"/>
      <c r="O85" s="204"/>
      <c r="P85" s="204"/>
      <c r="Q85" s="204"/>
      <c r="R85" s="204"/>
      <c r="S85" s="204"/>
      <c r="T85" s="204"/>
      <c r="U85" s="204"/>
    </row>
    <row r="86" ht="15.75" customHeight="1">
      <c r="A86" s="176" t="s">
        <v>138</v>
      </c>
      <c r="B86" s="204">
        <v>0.0</v>
      </c>
      <c r="C86" s="204">
        <v>0.0</v>
      </c>
      <c r="D86" s="204">
        <v>0.0</v>
      </c>
      <c r="E86" s="204">
        <v>0.0</v>
      </c>
      <c r="F86" s="204">
        <v>4.0</v>
      </c>
      <c r="G86" s="204">
        <v>0.0</v>
      </c>
      <c r="H86" s="204">
        <v>0.0</v>
      </c>
      <c r="I86" s="204">
        <v>0.0</v>
      </c>
      <c r="J86" s="204">
        <v>0.0</v>
      </c>
      <c r="K86" s="204">
        <v>0.0</v>
      </c>
      <c r="L86" s="204">
        <v>0.0</v>
      </c>
      <c r="M86" s="204">
        <v>0.0</v>
      </c>
      <c r="N86" s="204">
        <v>0.0</v>
      </c>
      <c r="O86" s="204">
        <v>0.0</v>
      </c>
      <c r="P86" s="204">
        <v>0.0</v>
      </c>
      <c r="Q86" s="204">
        <v>0.0</v>
      </c>
      <c r="R86" s="204">
        <v>0.0</v>
      </c>
      <c r="S86" s="204">
        <v>0.0</v>
      </c>
      <c r="T86" s="204">
        <v>0.0</v>
      </c>
      <c r="U86" s="204">
        <v>0.0</v>
      </c>
    </row>
    <row r="87" ht="15.75" customHeight="1">
      <c r="A87" s="176" t="s">
        <v>139</v>
      </c>
      <c r="B87" s="204"/>
      <c r="C87" s="204"/>
      <c r="D87" s="204"/>
      <c r="E87" s="204"/>
      <c r="F87" s="204"/>
      <c r="G87" s="204"/>
      <c r="H87" s="204"/>
      <c r="I87" s="204"/>
      <c r="J87" s="204"/>
      <c r="K87" s="204"/>
      <c r="L87" s="204"/>
      <c r="M87" s="204"/>
      <c r="N87" s="204"/>
      <c r="O87" s="204"/>
      <c r="P87" s="204"/>
      <c r="Q87" s="204"/>
      <c r="R87" s="204"/>
      <c r="S87" s="204"/>
      <c r="T87" s="204"/>
      <c r="U87" s="204"/>
    </row>
    <row r="88" ht="15.75" customHeight="1">
      <c r="A88" s="176" t="s">
        <v>140</v>
      </c>
      <c r="B88" s="204"/>
      <c r="C88" s="204"/>
      <c r="D88" s="204"/>
      <c r="E88" s="204"/>
      <c r="F88" s="204"/>
      <c r="G88" s="204"/>
      <c r="H88" s="204"/>
      <c r="I88" s="204"/>
      <c r="J88" s="204"/>
      <c r="K88" s="204"/>
      <c r="L88" s="204"/>
      <c r="M88" s="204"/>
      <c r="N88" s="204"/>
      <c r="O88" s="204"/>
      <c r="P88" s="204"/>
      <c r="Q88" s="204"/>
      <c r="R88" s="204"/>
      <c r="S88" s="204"/>
      <c r="T88" s="204"/>
      <c r="U88" s="204"/>
    </row>
    <row r="89" ht="15.75" customHeight="1">
      <c r="A89" s="176" t="s">
        <v>141</v>
      </c>
      <c r="B89" s="204"/>
      <c r="C89" s="204"/>
      <c r="D89" s="204"/>
      <c r="E89" s="204"/>
      <c r="F89" s="204"/>
      <c r="G89" s="204"/>
      <c r="H89" s="204"/>
      <c r="I89" s="204"/>
      <c r="J89" s="204"/>
      <c r="K89" s="204"/>
      <c r="L89" s="204"/>
      <c r="M89" s="204"/>
      <c r="N89" s="204"/>
      <c r="O89" s="204"/>
      <c r="P89" s="204"/>
      <c r="Q89" s="204"/>
      <c r="R89" s="204"/>
      <c r="S89" s="204"/>
      <c r="T89" s="204"/>
      <c r="U89" s="204"/>
    </row>
    <row r="90" ht="15.75" customHeight="1">
      <c r="A90" s="176" t="s">
        <v>76</v>
      </c>
      <c r="B90" s="204"/>
      <c r="C90" s="204"/>
      <c r="D90" s="204"/>
      <c r="E90" s="204"/>
      <c r="F90" s="204"/>
      <c r="G90" s="204"/>
      <c r="H90" s="204"/>
      <c r="I90" s="204"/>
      <c r="J90" s="204"/>
      <c r="K90" s="204"/>
      <c r="L90" s="204"/>
      <c r="M90" s="204"/>
      <c r="N90" s="204"/>
      <c r="O90" s="204"/>
      <c r="P90" s="204"/>
      <c r="Q90" s="204"/>
      <c r="R90" s="204"/>
      <c r="S90" s="204"/>
      <c r="T90" s="204"/>
      <c r="U90" s="204"/>
    </row>
    <row r="91" ht="15.75" customHeight="1">
      <c r="A91" s="176" t="s">
        <v>142</v>
      </c>
      <c r="B91" s="204"/>
      <c r="C91" s="204"/>
      <c r="D91" s="204"/>
      <c r="E91" s="204"/>
      <c r="F91" s="204"/>
      <c r="G91" s="204"/>
      <c r="H91" s="204"/>
      <c r="I91" s="204"/>
      <c r="J91" s="204"/>
      <c r="K91" s="204"/>
      <c r="L91" s="204"/>
      <c r="M91" s="204"/>
      <c r="N91" s="204"/>
      <c r="O91" s="204"/>
      <c r="P91" s="204"/>
      <c r="Q91" s="204"/>
      <c r="R91" s="204"/>
      <c r="S91" s="204"/>
      <c r="T91" s="204"/>
      <c r="U91" s="204"/>
    </row>
    <row r="92" ht="15.75" customHeight="1">
      <c r="A92" s="176" t="s">
        <v>15</v>
      </c>
      <c r="B92" s="204">
        <v>40.0</v>
      </c>
      <c r="C92" s="204">
        <v>31.0</v>
      </c>
      <c r="D92" s="204">
        <v>13.0</v>
      </c>
      <c r="E92" s="204">
        <v>246.0</v>
      </c>
      <c r="F92" s="204">
        <v>314.0</v>
      </c>
      <c r="G92" s="204">
        <v>1843.0</v>
      </c>
      <c r="H92" s="204">
        <v>1411.0</v>
      </c>
      <c r="I92" s="204">
        <v>134.0</v>
      </c>
      <c r="J92" s="204">
        <v>46.0</v>
      </c>
      <c r="K92" s="204">
        <v>335.0</v>
      </c>
      <c r="L92" s="204">
        <v>54.0</v>
      </c>
      <c r="M92" s="204">
        <v>18.0</v>
      </c>
      <c r="N92" s="204">
        <v>5.0</v>
      </c>
      <c r="O92" s="204">
        <v>7.0</v>
      </c>
      <c r="P92" s="204">
        <v>683.0</v>
      </c>
      <c r="Q92" s="204">
        <v>1.0</v>
      </c>
      <c r="R92" s="204">
        <v>0.0</v>
      </c>
      <c r="S92" s="204">
        <v>0.0</v>
      </c>
      <c r="T92" s="204">
        <v>0.0</v>
      </c>
      <c r="U92" s="204">
        <v>0.0</v>
      </c>
    </row>
    <row r="93" ht="15.75" customHeight="1">
      <c r="A93" s="176" t="s">
        <v>16</v>
      </c>
      <c r="B93" s="204"/>
      <c r="C93" s="204"/>
      <c r="D93" s="204"/>
      <c r="E93" s="204"/>
      <c r="F93" s="204"/>
      <c r="G93" s="204"/>
      <c r="H93" s="204"/>
      <c r="I93" s="204"/>
      <c r="J93" s="204"/>
      <c r="K93" s="204"/>
      <c r="L93" s="204"/>
      <c r="M93" s="204"/>
      <c r="N93" s="204"/>
      <c r="O93" s="204"/>
      <c r="P93" s="204"/>
      <c r="Q93" s="204"/>
      <c r="R93" s="204"/>
      <c r="S93" s="204"/>
      <c r="T93" s="204"/>
      <c r="U93" s="204"/>
    </row>
    <row r="94" ht="15.75" customHeight="1">
      <c r="A94" s="176" t="s">
        <v>17</v>
      </c>
      <c r="B94" s="204"/>
      <c r="C94" s="204"/>
      <c r="D94" s="204"/>
      <c r="E94" s="204"/>
      <c r="F94" s="204"/>
      <c r="G94" s="204"/>
      <c r="H94" s="204"/>
      <c r="I94" s="204"/>
      <c r="J94" s="204"/>
      <c r="K94" s="204"/>
      <c r="L94" s="204"/>
      <c r="M94" s="204"/>
      <c r="N94" s="204"/>
      <c r="O94" s="204"/>
      <c r="P94" s="204"/>
      <c r="Q94" s="204"/>
      <c r="R94" s="204"/>
      <c r="S94" s="204"/>
      <c r="T94" s="204"/>
      <c r="U94" s="204"/>
    </row>
    <row r="95" ht="15.75" customHeight="1">
      <c r="A95" s="176" t="s">
        <v>143</v>
      </c>
      <c r="B95" s="204">
        <v>253.0</v>
      </c>
      <c r="C95" s="204">
        <v>326.0</v>
      </c>
      <c r="D95" s="204">
        <v>699.0</v>
      </c>
      <c r="E95" s="204">
        <v>1340.0</v>
      </c>
      <c r="F95" s="204">
        <v>1325.0</v>
      </c>
      <c r="G95" s="204">
        <v>1544.0</v>
      </c>
      <c r="H95" s="204">
        <v>1028.0</v>
      </c>
      <c r="I95" s="204">
        <v>713.0</v>
      </c>
      <c r="J95" s="204">
        <v>880.0</v>
      </c>
      <c r="K95" s="204">
        <v>448.0</v>
      </c>
      <c r="L95" s="204">
        <v>1367.0</v>
      </c>
      <c r="M95" s="204">
        <v>1189.0</v>
      </c>
      <c r="N95" s="204">
        <v>1422.0</v>
      </c>
      <c r="O95" s="204">
        <v>3988.0</v>
      </c>
      <c r="P95" s="204">
        <v>2073.0</v>
      </c>
      <c r="Q95" s="204">
        <v>2572.0</v>
      </c>
      <c r="R95" s="204">
        <v>1940.0</v>
      </c>
      <c r="S95" s="204">
        <v>1156.0</v>
      </c>
      <c r="T95" s="204">
        <v>4136.0</v>
      </c>
      <c r="U95" s="204">
        <v>11508.0</v>
      </c>
    </row>
    <row r="96" ht="15.75" customHeight="1">
      <c r="A96" s="176" t="s">
        <v>18</v>
      </c>
      <c r="B96" s="204">
        <v>5.0</v>
      </c>
      <c r="C96" s="204">
        <v>17.0</v>
      </c>
      <c r="D96" s="204">
        <v>0.0</v>
      </c>
      <c r="E96" s="204">
        <v>32.0</v>
      </c>
      <c r="F96" s="204">
        <v>1.0</v>
      </c>
      <c r="G96" s="204">
        <v>0.0</v>
      </c>
      <c r="H96" s="204">
        <v>0.0</v>
      </c>
      <c r="I96" s="204">
        <v>0.0</v>
      </c>
      <c r="J96" s="204">
        <v>0.0</v>
      </c>
      <c r="K96" s="204">
        <v>0.0</v>
      </c>
      <c r="L96" s="204">
        <v>0.0</v>
      </c>
      <c r="M96" s="204">
        <v>0.0</v>
      </c>
      <c r="N96" s="204">
        <v>0.0</v>
      </c>
      <c r="O96" s="204">
        <v>0.0</v>
      </c>
      <c r="P96" s="204">
        <v>0.0</v>
      </c>
      <c r="Q96" s="204">
        <v>0.0</v>
      </c>
      <c r="R96" s="204">
        <v>127.0</v>
      </c>
      <c r="S96" s="204">
        <v>0.0</v>
      </c>
      <c r="T96" s="204">
        <v>13.0</v>
      </c>
      <c r="U96" s="204">
        <v>0.0</v>
      </c>
    </row>
    <row r="97" ht="15.75" customHeight="1">
      <c r="A97" s="176" t="s">
        <v>144</v>
      </c>
      <c r="B97" s="204">
        <v>0.0</v>
      </c>
      <c r="C97" s="204">
        <v>0.0</v>
      </c>
      <c r="D97" s="204">
        <v>0.0</v>
      </c>
      <c r="E97" s="204">
        <v>0.0</v>
      </c>
      <c r="F97" s="204">
        <v>0.0</v>
      </c>
      <c r="G97" s="204">
        <v>0.0</v>
      </c>
      <c r="H97" s="204">
        <v>0.0</v>
      </c>
      <c r="I97" s="204">
        <v>0.0</v>
      </c>
      <c r="J97" s="204">
        <v>18.0</v>
      </c>
      <c r="K97" s="204">
        <v>0.0</v>
      </c>
      <c r="L97" s="204">
        <v>0.0</v>
      </c>
      <c r="M97" s="204">
        <v>0.0</v>
      </c>
      <c r="N97" s="204">
        <v>0.0</v>
      </c>
      <c r="O97" s="204">
        <v>0.0</v>
      </c>
      <c r="P97" s="204">
        <v>0.0</v>
      </c>
      <c r="Q97" s="204">
        <v>0.0</v>
      </c>
      <c r="R97" s="204">
        <v>0.0</v>
      </c>
      <c r="S97" s="204">
        <v>0.0</v>
      </c>
      <c r="T97" s="204">
        <v>0.0</v>
      </c>
      <c r="U97" s="204"/>
    </row>
    <row r="98" ht="15.75" customHeight="1">
      <c r="A98" s="176" t="s">
        <v>145</v>
      </c>
      <c r="B98" s="204"/>
      <c r="C98" s="204"/>
      <c r="D98" s="204"/>
      <c r="E98" s="204"/>
      <c r="F98" s="204"/>
      <c r="G98" s="204"/>
      <c r="H98" s="204"/>
      <c r="I98" s="204"/>
      <c r="J98" s="204"/>
      <c r="K98" s="204"/>
      <c r="L98" s="204"/>
      <c r="M98" s="204"/>
      <c r="N98" s="204"/>
      <c r="O98" s="204"/>
      <c r="P98" s="204"/>
      <c r="Q98" s="204"/>
      <c r="R98" s="204"/>
      <c r="S98" s="204"/>
      <c r="T98" s="204"/>
      <c r="U98" s="204"/>
    </row>
    <row r="99" ht="15.75" customHeight="1">
      <c r="A99" s="176" t="s">
        <v>524</v>
      </c>
      <c r="B99" s="204"/>
      <c r="C99" s="204"/>
      <c r="D99" s="204"/>
      <c r="E99" s="204"/>
      <c r="F99" s="204"/>
      <c r="G99" s="204"/>
      <c r="H99" s="204"/>
      <c r="I99" s="204"/>
      <c r="J99" s="204"/>
      <c r="K99" s="204"/>
      <c r="L99" s="204"/>
      <c r="M99" s="204"/>
      <c r="N99" s="204"/>
      <c r="O99" s="204"/>
      <c r="P99" s="204"/>
      <c r="Q99" s="204"/>
      <c r="R99" s="204"/>
      <c r="S99" s="204"/>
      <c r="T99" s="204"/>
      <c r="U99" s="204"/>
    </row>
    <row r="100" ht="15.75" customHeight="1">
      <c r="A100" s="176" t="s">
        <v>146</v>
      </c>
      <c r="B100" s="204">
        <v>63.0</v>
      </c>
      <c r="C100" s="204">
        <v>8.0</v>
      </c>
      <c r="D100" s="204">
        <v>0.0</v>
      </c>
      <c r="E100" s="204">
        <v>0.0</v>
      </c>
      <c r="F100" s="204">
        <v>0.0</v>
      </c>
      <c r="G100" s="204">
        <v>0.0</v>
      </c>
      <c r="H100" s="204">
        <v>0.0</v>
      </c>
      <c r="I100" s="204">
        <v>0.0</v>
      </c>
      <c r="J100" s="204">
        <v>0.0</v>
      </c>
      <c r="K100" s="204">
        <v>0.0</v>
      </c>
      <c r="L100" s="204">
        <v>0.0</v>
      </c>
      <c r="M100" s="204">
        <v>28.0</v>
      </c>
      <c r="N100" s="204">
        <v>0.0</v>
      </c>
      <c r="O100" s="204">
        <v>0.0</v>
      </c>
      <c r="P100" s="204">
        <v>0.0</v>
      </c>
      <c r="Q100" s="204">
        <v>3.0</v>
      </c>
      <c r="R100" s="204">
        <v>0.0</v>
      </c>
      <c r="S100" s="204">
        <v>0.0</v>
      </c>
      <c r="T100" s="204">
        <v>0.0</v>
      </c>
      <c r="U100" s="204">
        <v>0.0</v>
      </c>
    </row>
    <row r="101" ht="15.75" customHeight="1">
      <c r="A101" s="176" t="s">
        <v>147</v>
      </c>
      <c r="B101" s="204"/>
      <c r="C101" s="204"/>
      <c r="D101" s="204"/>
      <c r="E101" s="204"/>
      <c r="F101" s="204"/>
      <c r="G101" s="204"/>
      <c r="H101" s="204"/>
      <c r="I101" s="204"/>
      <c r="J101" s="204"/>
      <c r="K101" s="204"/>
      <c r="L101" s="204"/>
      <c r="M101" s="204"/>
      <c r="N101" s="204"/>
      <c r="O101" s="204"/>
      <c r="P101" s="204"/>
      <c r="Q101" s="204"/>
      <c r="R101" s="204"/>
      <c r="S101" s="204"/>
      <c r="T101" s="204"/>
      <c r="U101" s="204"/>
    </row>
    <row r="102" ht="15.75" customHeight="1">
      <c r="A102" s="176" t="s">
        <v>19</v>
      </c>
      <c r="B102" s="204">
        <v>301.0</v>
      </c>
      <c r="C102" s="204">
        <v>464.0</v>
      </c>
      <c r="D102" s="204">
        <v>844.0</v>
      </c>
      <c r="E102" s="204">
        <v>2867.0</v>
      </c>
      <c r="F102" s="204">
        <v>4113.0</v>
      </c>
      <c r="G102" s="204">
        <v>8249.0</v>
      </c>
      <c r="H102" s="204">
        <v>8577.0</v>
      </c>
      <c r="I102" s="204">
        <v>16200.0</v>
      </c>
      <c r="J102" s="204">
        <v>1355.0</v>
      </c>
      <c r="K102" s="204">
        <v>304.0</v>
      </c>
      <c r="L102" s="204">
        <v>3677.0</v>
      </c>
      <c r="M102" s="204">
        <v>1979.0</v>
      </c>
      <c r="N102" s="204">
        <v>1137.0</v>
      </c>
      <c r="O102" s="204">
        <v>282.0</v>
      </c>
      <c r="P102" s="204">
        <v>985.0</v>
      </c>
      <c r="Q102" s="204">
        <v>805.0</v>
      </c>
      <c r="R102" s="204">
        <v>193.0</v>
      </c>
      <c r="S102" s="204">
        <v>74.0</v>
      </c>
      <c r="T102" s="204">
        <v>90.0</v>
      </c>
      <c r="U102" s="204">
        <v>12419.0</v>
      </c>
    </row>
    <row r="103" ht="15.75" customHeight="1">
      <c r="A103" s="176" t="s">
        <v>148</v>
      </c>
      <c r="B103" s="204"/>
      <c r="C103" s="204"/>
      <c r="D103" s="204"/>
      <c r="E103" s="204"/>
      <c r="F103" s="204"/>
      <c r="G103" s="204"/>
      <c r="H103" s="204"/>
      <c r="I103" s="204"/>
      <c r="J103" s="204"/>
      <c r="K103" s="204"/>
      <c r="L103" s="204"/>
      <c r="M103" s="204"/>
      <c r="N103" s="204"/>
      <c r="O103" s="204"/>
      <c r="P103" s="204"/>
      <c r="Q103" s="204"/>
      <c r="R103" s="204"/>
      <c r="S103" s="204"/>
      <c r="T103" s="204"/>
      <c r="U103" s="204"/>
    </row>
    <row r="104" ht="15.75" customHeight="1">
      <c r="A104" s="176" t="s">
        <v>20</v>
      </c>
      <c r="B104" s="204">
        <v>0.0</v>
      </c>
      <c r="C104" s="204">
        <v>0.0</v>
      </c>
      <c r="D104" s="204">
        <v>0.0</v>
      </c>
      <c r="E104" s="204">
        <v>0.0</v>
      </c>
      <c r="F104" s="204">
        <v>0.0</v>
      </c>
      <c r="G104" s="204">
        <v>1.0</v>
      </c>
      <c r="H104" s="204">
        <v>0.0</v>
      </c>
      <c r="I104" s="204">
        <v>0.0</v>
      </c>
      <c r="J104" s="204">
        <v>0.0</v>
      </c>
      <c r="K104" s="204">
        <v>0.0</v>
      </c>
      <c r="L104" s="204">
        <v>0.0</v>
      </c>
      <c r="M104" s="204">
        <v>0.0</v>
      </c>
      <c r="N104" s="204">
        <v>0.0</v>
      </c>
      <c r="O104" s="204">
        <v>0.0</v>
      </c>
      <c r="P104" s="204">
        <v>2.0</v>
      </c>
      <c r="Q104" s="204">
        <v>0.0</v>
      </c>
      <c r="R104" s="204">
        <v>0.0</v>
      </c>
      <c r="S104" s="204">
        <v>0.0</v>
      </c>
      <c r="T104" s="204">
        <v>0.0</v>
      </c>
      <c r="U104" s="204">
        <v>0.0</v>
      </c>
    </row>
    <row r="105" ht="15.75" customHeight="1">
      <c r="A105" s="176" t="s">
        <v>149</v>
      </c>
      <c r="B105" s="204">
        <v>0.0</v>
      </c>
      <c r="C105" s="204">
        <v>1.0</v>
      </c>
      <c r="D105" s="204">
        <v>0.0</v>
      </c>
      <c r="E105" s="204">
        <v>0.0</v>
      </c>
      <c r="F105" s="204">
        <v>0.0</v>
      </c>
      <c r="G105" s="204">
        <v>0.0</v>
      </c>
      <c r="H105" s="204">
        <v>0.0</v>
      </c>
      <c r="I105" s="204">
        <v>0.0</v>
      </c>
      <c r="J105" s="204">
        <v>0.0</v>
      </c>
      <c r="K105" s="204">
        <v>0.0</v>
      </c>
      <c r="L105" s="204">
        <v>0.0</v>
      </c>
      <c r="M105" s="204">
        <v>0.0</v>
      </c>
      <c r="N105" s="204">
        <v>0.0</v>
      </c>
      <c r="O105" s="204">
        <v>0.0</v>
      </c>
      <c r="P105" s="204">
        <v>0.0</v>
      </c>
      <c r="Q105" s="204">
        <v>35.0</v>
      </c>
      <c r="R105" s="204">
        <v>34.0</v>
      </c>
      <c r="S105" s="204">
        <v>0.0</v>
      </c>
      <c r="T105" s="204">
        <v>0.0</v>
      </c>
      <c r="U105" s="204">
        <v>0.0</v>
      </c>
    </row>
    <row r="106" ht="15.75" customHeight="1">
      <c r="A106" s="176" t="s">
        <v>150</v>
      </c>
      <c r="B106" s="204"/>
      <c r="C106" s="204"/>
      <c r="D106" s="204"/>
      <c r="E106" s="204"/>
      <c r="F106" s="204"/>
      <c r="G106" s="204"/>
      <c r="H106" s="204"/>
      <c r="I106" s="204"/>
      <c r="J106" s="204"/>
      <c r="K106" s="204"/>
      <c r="L106" s="204"/>
      <c r="M106" s="204"/>
      <c r="N106" s="204"/>
      <c r="O106" s="204"/>
      <c r="P106" s="204"/>
      <c r="Q106" s="204"/>
      <c r="R106" s="204"/>
      <c r="S106" s="204"/>
      <c r="T106" s="204"/>
      <c r="U106" s="204"/>
    </row>
    <row r="107" ht="15.75" customHeight="1">
      <c r="A107" s="176" t="s">
        <v>525</v>
      </c>
      <c r="B107" s="204"/>
      <c r="C107" s="204"/>
      <c r="D107" s="204"/>
      <c r="E107" s="204"/>
      <c r="F107" s="204"/>
      <c r="G107" s="204"/>
      <c r="H107" s="204"/>
      <c r="I107" s="204"/>
      <c r="J107" s="204"/>
      <c r="K107" s="204"/>
      <c r="L107" s="204"/>
      <c r="M107" s="204"/>
      <c r="N107" s="204"/>
      <c r="O107" s="204"/>
      <c r="P107" s="204"/>
      <c r="Q107" s="204"/>
      <c r="R107" s="204"/>
      <c r="S107" s="204"/>
      <c r="T107" s="204"/>
      <c r="U107" s="204"/>
    </row>
    <row r="108" ht="15.75" customHeight="1">
      <c r="A108" s="176" t="s">
        <v>21</v>
      </c>
      <c r="B108" s="204">
        <v>0.0</v>
      </c>
      <c r="C108" s="204">
        <v>1.0</v>
      </c>
      <c r="D108" s="204">
        <v>14.0</v>
      </c>
      <c r="E108" s="204">
        <v>12.0</v>
      </c>
      <c r="F108" s="204">
        <v>21.0</v>
      </c>
      <c r="G108" s="204">
        <v>37.0</v>
      </c>
      <c r="H108" s="204">
        <v>7.0</v>
      </c>
      <c r="I108" s="204">
        <v>150.0</v>
      </c>
      <c r="J108" s="204">
        <v>102.0</v>
      </c>
      <c r="K108" s="204">
        <v>98.0</v>
      </c>
      <c r="L108" s="204">
        <v>24.0</v>
      </c>
      <c r="M108" s="204">
        <v>85.0</v>
      </c>
      <c r="N108" s="204">
        <v>302.0</v>
      </c>
      <c r="O108" s="204">
        <v>196.0</v>
      </c>
      <c r="P108" s="204">
        <v>249.0</v>
      </c>
      <c r="Q108" s="204">
        <v>257.0</v>
      </c>
      <c r="R108" s="204">
        <v>790.0</v>
      </c>
      <c r="S108" s="204">
        <v>755.0</v>
      </c>
      <c r="T108" s="204">
        <v>7625.0</v>
      </c>
      <c r="U108" s="204">
        <v>39823.0</v>
      </c>
    </row>
    <row r="109" ht="15.75" customHeight="1">
      <c r="A109" s="176" t="s">
        <v>151</v>
      </c>
      <c r="B109" s="204"/>
      <c r="C109" s="204"/>
      <c r="D109" s="204"/>
      <c r="E109" s="204"/>
      <c r="F109" s="204"/>
      <c r="G109" s="204"/>
      <c r="H109" s="204"/>
      <c r="I109" s="204"/>
      <c r="J109" s="204"/>
      <c r="K109" s="204"/>
      <c r="L109" s="204"/>
      <c r="M109" s="204"/>
      <c r="N109" s="204"/>
      <c r="O109" s="204"/>
      <c r="P109" s="204"/>
      <c r="Q109" s="204"/>
      <c r="R109" s="204"/>
      <c r="S109" s="204"/>
      <c r="T109" s="204"/>
      <c r="U109" s="204"/>
    </row>
    <row r="110" ht="15.75" customHeight="1">
      <c r="A110" s="176" t="s">
        <v>152</v>
      </c>
      <c r="B110" s="204"/>
      <c r="C110" s="204"/>
      <c r="D110" s="204"/>
      <c r="E110" s="204"/>
      <c r="F110" s="204"/>
      <c r="G110" s="204"/>
      <c r="H110" s="204"/>
      <c r="I110" s="204"/>
      <c r="J110" s="204"/>
      <c r="K110" s="204"/>
      <c r="L110" s="204"/>
      <c r="M110" s="204"/>
      <c r="N110" s="204"/>
      <c r="O110" s="204"/>
      <c r="P110" s="204"/>
      <c r="Q110" s="204"/>
      <c r="R110" s="204"/>
      <c r="S110" s="204"/>
      <c r="T110" s="204"/>
      <c r="U110" s="204"/>
    </row>
    <row r="111" ht="15.75" customHeight="1">
      <c r="A111" s="176" t="s">
        <v>153</v>
      </c>
      <c r="B111" s="204"/>
      <c r="C111" s="204"/>
      <c r="D111" s="204"/>
      <c r="E111" s="204"/>
      <c r="F111" s="204"/>
      <c r="G111" s="204"/>
      <c r="H111" s="204"/>
      <c r="I111" s="204"/>
      <c r="J111" s="204"/>
      <c r="K111" s="204"/>
      <c r="L111" s="204"/>
      <c r="M111" s="204"/>
      <c r="N111" s="204"/>
      <c r="O111" s="204"/>
      <c r="P111" s="204"/>
      <c r="Q111" s="204"/>
      <c r="R111" s="204"/>
      <c r="S111" s="204"/>
      <c r="T111" s="204"/>
      <c r="U111" s="204"/>
    </row>
    <row r="112" ht="15.75" customHeight="1">
      <c r="A112" s="176" t="s">
        <v>22</v>
      </c>
      <c r="B112" s="204"/>
      <c r="C112" s="204"/>
      <c r="D112" s="204"/>
      <c r="E112" s="204"/>
      <c r="F112" s="204"/>
      <c r="G112" s="204"/>
      <c r="H112" s="204"/>
      <c r="I112" s="204"/>
      <c r="J112" s="204"/>
      <c r="K112" s="204"/>
      <c r="L112" s="204"/>
      <c r="M112" s="204"/>
      <c r="N112" s="204"/>
      <c r="O112" s="204"/>
      <c r="P112" s="204"/>
      <c r="Q112" s="204"/>
      <c r="R112" s="204"/>
      <c r="S112" s="204"/>
      <c r="T112" s="204"/>
      <c r="U112" s="204"/>
    </row>
    <row r="113" ht="15.75" customHeight="1">
      <c r="A113" s="176" t="s">
        <v>154</v>
      </c>
      <c r="B113" s="204"/>
      <c r="C113" s="204"/>
      <c r="D113" s="204"/>
      <c r="E113" s="204"/>
      <c r="F113" s="204"/>
      <c r="G113" s="204"/>
      <c r="H113" s="204"/>
      <c r="I113" s="204"/>
      <c r="J113" s="204"/>
      <c r="K113" s="204"/>
      <c r="L113" s="204"/>
      <c r="M113" s="204"/>
      <c r="N113" s="204"/>
      <c r="O113" s="204"/>
      <c r="P113" s="204"/>
      <c r="Q113" s="204"/>
      <c r="R113" s="204"/>
      <c r="S113" s="204"/>
      <c r="T113" s="204"/>
      <c r="U113" s="204"/>
    </row>
    <row r="114" ht="15.75" customHeight="1">
      <c r="A114" s="176" t="s">
        <v>155</v>
      </c>
      <c r="B114" s="204"/>
      <c r="C114" s="204"/>
      <c r="D114" s="204"/>
      <c r="E114" s="204"/>
      <c r="F114" s="204"/>
      <c r="G114" s="204"/>
      <c r="H114" s="204"/>
      <c r="I114" s="204"/>
      <c r="J114" s="204"/>
      <c r="K114" s="204"/>
      <c r="L114" s="204"/>
      <c r="M114" s="204"/>
      <c r="N114" s="204"/>
      <c r="O114" s="204"/>
      <c r="P114" s="204"/>
      <c r="Q114" s="204"/>
      <c r="R114" s="204"/>
      <c r="S114" s="204"/>
      <c r="T114" s="204"/>
      <c r="U114" s="204"/>
    </row>
    <row r="115" ht="15.75" customHeight="1">
      <c r="A115" s="176" t="s">
        <v>156</v>
      </c>
      <c r="B115" s="204"/>
      <c r="C115" s="204"/>
      <c r="D115" s="204"/>
      <c r="E115" s="204"/>
      <c r="F115" s="204"/>
      <c r="G115" s="204"/>
      <c r="H115" s="204"/>
      <c r="I115" s="204"/>
      <c r="J115" s="204"/>
      <c r="K115" s="204"/>
      <c r="L115" s="204"/>
      <c r="M115" s="204"/>
      <c r="N115" s="204"/>
      <c r="O115" s="204"/>
      <c r="P115" s="204"/>
      <c r="Q115" s="204"/>
      <c r="R115" s="204"/>
      <c r="S115" s="204"/>
      <c r="T115" s="204"/>
      <c r="U115" s="204"/>
    </row>
    <row r="116" ht="15.75" customHeight="1">
      <c r="A116" s="176" t="s">
        <v>157</v>
      </c>
      <c r="B116" s="204"/>
      <c r="C116" s="204"/>
      <c r="D116" s="204"/>
      <c r="E116" s="204"/>
      <c r="F116" s="204"/>
      <c r="G116" s="204"/>
      <c r="H116" s="204"/>
      <c r="I116" s="204"/>
      <c r="J116" s="204"/>
      <c r="K116" s="204"/>
      <c r="L116" s="204"/>
      <c r="M116" s="204"/>
      <c r="N116" s="204"/>
      <c r="O116" s="204"/>
      <c r="P116" s="204"/>
      <c r="Q116" s="204"/>
      <c r="R116" s="204"/>
      <c r="S116" s="204"/>
      <c r="T116" s="204"/>
      <c r="U116" s="204"/>
    </row>
    <row r="117" ht="15.75" customHeight="1">
      <c r="A117" s="176" t="s">
        <v>158</v>
      </c>
      <c r="B117" s="204"/>
      <c r="C117" s="204"/>
      <c r="D117" s="204"/>
      <c r="E117" s="204"/>
      <c r="F117" s="204"/>
      <c r="G117" s="204"/>
      <c r="H117" s="204"/>
      <c r="I117" s="204"/>
      <c r="J117" s="204"/>
      <c r="K117" s="204"/>
      <c r="L117" s="204"/>
      <c r="M117" s="204"/>
      <c r="N117" s="204"/>
      <c r="O117" s="204"/>
      <c r="P117" s="204"/>
      <c r="Q117" s="204"/>
      <c r="R117" s="204"/>
      <c r="S117" s="204"/>
      <c r="T117" s="204"/>
      <c r="U117" s="204"/>
    </row>
    <row r="118" ht="15.75" customHeight="1">
      <c r="A118" s="176" t="s">
        <v>23</v>
      </c>
      <c r="B118" s="204"/>
      <c r="C118" s="204"/>
      <c r="D118" s="204"/>
      <c r="E118" s="204"/>
      <c r="F118" s="204"/>
      <c r="G118" s="204"/>
      <c r="H118" s="204"/>
      <c r="I118" s="204"/>
      <c r="J118" s="204"/>
      <c r="K118" s="204"/>
      <c r="L118" s="204"/>
      <c r="M118" s="204"/>
      <c r="N118" s="204"/>
      <c r="O118" s="204"/>
      <c r="P118" s="204"/>
      <c r="Q118" s="204"/>
      <c r="R118" s="204"/>
      <c r="S118" s="204"/>
      <c r="T118" s="204"/>
      <c r="U118" s="204"/>
    </row>
    <row r="119" ht="15.75" customHeight="1">
      <c r="A119" s="176" t="s">
        <v>159</v>
      </c>
      <c r="B119" s="204">
        <v>0.0</v>
      </c>
      <c r="C119" s="204">
        <v>0.0</v>
      </c>
      <c r="D119" s="204">
        <v>1.0</v>
      </c>
      <c r="E119" s="204">
        <v>0.0</v>
      </c>
      <c r="F119" s="204">
        <v>0.0</v>
      </c>
      <c r="G119" s="204">
        <v>0.0</v>
      </c>
      <c r="H119" s="204">
        <v>0.0</v>
      </c>
      <c r="I119" s="204">
        <v>0.0</v>
      </c>
      <c r="J119" s="204">
        <v>0.0</v>
      </c>
      <c r="K119" s="204">
        <v>0.0</v>
      </c>
      <c r="L119" s="204">
        <v>0.0</v>
      </c>
      <c r="M119" s="204">
        <v>0.0</v>
      </c>
      <c r="N119" s="204">
        <v>0.0</v>
      </c>
      <c r="O119" s="204">
        <v>0.0</v>
      </c>
      <c r="P119" s="204">
        <v>0.0</v>
      </c>
      <c r="Q119" s="204">
        <v>0.0</v>
      </c>
      <c r="R119" s="204">
        <v>0.0</v>
      </c>
      <c r="S119" s="204">
        <v>0.0</v>
      </c>
      <c r="T119" s="204">
        <v>0.0</v>
      </c>
      <c r="U119" s="204">
        <v>0.0</v>
      </c>
    </row>
    <row r="120" ht="15.75" customHeight="1">
      <c r="A120" s="176" t="s">
        <v>54</v>
      </c>
      <c r="B120" s="204"/>
      <c r="C120" s="204"/>
      <c r="D120" s="204"/>
      <c r="E120" s="204"/>
      <c r="F120" s="204"/>
      <c r="G120" s="204"/>
      <c r="H120" s="204"/>
      <c r="I120" s="204"/>
      <c r="J120" s="204"/>
      <c r="K120" s="204"/>
      <c r="L120" s="204"/>
      <c r="M120" s="204"/>
      <c r="N120" s="204"/>
      <c r="O120" s="204"/>
      <c r="P120" s="204"/>
      <c r="Q120" s="204"/>
      <c r="R120" s="204"/>
      <c r="S120" s="204"/>
      <c r="T120" s="204"/>
      <c r="U120" s="204"/>
    </row>
    <row r="121" ht="15.75" customHeight="1">
      <c r="A121" s="176" t="s">
        <v>24</v>
      </c>
      <c r="B121" s="204">
        <v>4.0</v>
      </c>
      <c r="C121" s="204">
        <v>15.0</v>
      </c>
      <c r="D121" s="204">
        <v>87.0</v>
      </c>
      <c r="E121" s="204">
        <v>334.0</v>
      </c>
      <c r="F121" s="204">
        <v>13.0</v>
      </c>
      <c r="G121" s="204">
        <v>46.0</v>
      </c>
      <c r="H121" s="204">
        <v>38.0</v>
      </c>
      <c r="I121" s="204">
        <v>7.0</v>
      </c>
      <c r="J121" s="204">
        <v>20.0</v>
      </c>
      <c r="K121" s="204">
        <v>0.0</v>
      </c>
      <c r="L121" s="204">
        <v>0.0</v>
      </c>
      <c r="M121" s="204">
        <v>0.0</v>
      </c>
      <c r="N121" s="204">
        <v>5.0</v>
      </c>
      <c r="O121" s="204">
        <v>4.0</v>
      </c>
      <c r="P121" s="204">
        <v>0.0</v>
      </c>
      <c r="Q121" s="204">
        <v>0.0</v>
      </c>
      <c r="R121" s="204">
        <v>0.0</v>
      </c>
      <c r="S121" s="204">
        <v>4.0</v>
      </c>
      <c r="T121" s="204">
        <v>3.0</v>
      </c>
      <c r="U121" s="204">
        <v>1.0</v>
      </c>
    </row>
    <row r="122" ht="15.75" customHeight="1">
      <c r="A122" s="176" t="s">
        <v>160</v>
      </c>
      <c r="B122" s="204"/>
      <c r="C122" s="204"/>
      <c r="D122" s="204"/>
      <c r="E122" s="204"/>
      <c r="F122" s="204"/>
      <c r="G122" s="204"/>
      <c r="H122" s="204"/>
      <c r="I122" s="204"/>
      <c r="J122" s="204"/>
      <c r="K122" s="204"/>
      <c r="L122" s="204"/>
      <c r="M122" s="204"/>
      <c r="N122" s="204"/>
      <c r="O122" s="204"/>
      <c r="P122" s="204"/>
      <c r="Q122" s="204"/>
      <c r="R122" s="204"/>
      <c r="S122" s="204"/>
      <c r="T122" s="204"/>
      <c r="U122" s="204"/>
    </row>
    <row r="123" ht="15.75" customHeight="1">
      <c r="A123" s="176" t="s">
        <v>161</v>
      </c>
      <c r="B123" s="204"/>
      <c r="C123" s="204"/>
      <c r="D123" s="204"/>
      <c r="E123" s="204"/>
      <c r="F123" s="204"/>
      <c r="G123" s="204"/>
      <c r="H123" s="204"/>
      <c r="I123" s="204"/>
      <c r="J123" s="204"/>
      <c r="K123" s="204"/>
      <c r="L123" s="204"/>
      <c r="M123" s="204"/>
      <c r="N123" s="204"/>
      <c r="O123" s="204"/>
      <c r="P123" s="204"/>
      <c r="Q123" s="204"/>
      <c r="R123" s="204"/>
      <c r="S123" s="204"/>
      <c r="T123" s="204"/>
      <c r="U123" s="204"/>
    </row>
    <row r="124" ht="15.75" customHeight="1">
      <c r="A124" s="176" t="s">
        <v>162</v>
      </c>
      <c r="B124" s="204"/>
      <c r="C124" s="204"/>
      <c r="D124" s="204"/>
      <c r="E124" s="204"/>
      <c r="F124" s="204"/>
      <c r="G124" s="204"/>
      <c r="H124" s="204"/>
      <c r="I124" s="204"/>
      <c r="J124" s="204"/>
      <c r="K124" s="204"/>
      <c r="L124" s="204"/>
      <c r="M124" s="204"/>
      <c r="N124" s="204"/>
      <c r="O124" s="204"/>
      <c r="P124" s="204"/>
      <c r="Q124" s="204"/>
      <c r="R124" s="204"/>
      <c r="S124" s="204"/>
      <c r="T124" s="204"/>
      <c r="U124" s="204"/>
    </row>
    <row r="125" ht="15.75" customHeight="1">
      <c r="A125" s="176" t="s">
        <v>163</v>
      </c>
      <c r="B125" s="204"/>
      <c r="C125" s="204"/>
      <c r="D125" s="204"/>
      <c r="E125" s="204"/>
      <c r="F125" s="204"/>
      <c r="G125" s="204"/>
      <c r="H125" s="204"/>
      <c r="I125" s="204"/>
      <c r="J125" s="204"/>
      <c r="K125" s="204"/>
      <c r="L125" s="204"/>
      <c r="M125" s="204"/>
      <c r="N125" s="204"/>
      <c r="O125" s="204"/>
      <c r="P125" s="204"/>
      <c r="Q125" s="204"/>
      <c r="R125" s="204"/>
      <c r="S125" s="204"/>
      <c r="T125" s="204"/>
      <c r="U125" s="204"/>
    </row>
    <row r="126" ht="15.75" customHeight="1">
      <c r="A126" s="176" t="s">
        <v>164</v>
      </c>
      <c r="B126" s="204"/>
      <c r="C126" s="204"/>
      <c r="D126" s="204"/>
      <c r="E126" s="204"/>
      <c r="F126" s="204"/>
      <c r="G126" s="204"/>
      <c r="H126" s="204"/>
      <c r="I126" s="204"/>
      <c r="J126" s="204"/>
      <c r="K126" s="204"/>
      <c r="L126" s="204"/>
      <c r="M126" s="204"/>
      <c r="N126" s="204"/>
      <c r="O126" s="204"/>
      <c r="P126" s="204"/>
      <c r="Q126" s="204"/>
      <c r="R126" s="204"/>
      <c r="S126" s="204"/>
      <c r="T126" s="204"/>
      <c r="U126" s="204"/>
    </row>
    <row r="127" ht="15.75" customHeight="1">
      <c r="A127" s="176" t="s">
        <v>165</v>
      </c>
      <c r="B127" s="204">
        <v>0.0</v>
      </c>
      <c r="C127" s="204">
        <v>0.0</v>
      </c>
      <c r="D127" s="204">
        <v>1.0</v>
      </c>
      <c r="E127" s="204">
        <v>20.0</v>
      </c>
      <c r="F127" s="204">
        <v>11.0</v>
      </c>
      <c r="G127" s="204">
        <v>95.0</v>
      </c>
      <c r="H127" s="204">
        <v>0.0</v>
      </c>
      <c r="I127" s="204">
        <v>0.0</v>
      </c>
      <c r="J127" s="204">
        <v>17.0</v>
      </c>
      <c r="K127" s="204">
        <v>2.0</v>
      </c>
      <c r="L127" s="204">
        <v>5.0</v>
      </c>
      <c r="M127" s="204">
        <v>0.0</v>
      </c>
      <c r="N127" s="204">
        <v>135.0</v>
      </c>
      <c r="O127" s="204">
        <v>132.0</v>
      </c>
      <c r="P127" s="204">
        <v>316.0</v>
      </c>
      <c r="Q127" s="204">
        <v>10.0</v>
      </c>
      <c r="R127" s="204">
        <v>0.0</v>
      </c>
      <c r="S127" s="204">
        <v>0.0</v>
      </c>
      <c r="T127" s="204">
        <v>0.0</v>
      </c>
      <c r="U127" s="204">
        <v>0.0</v>
      </c>
    </row>
    <row r="128" ht="15.75" customHeight="1">
      <c r="A128" s="176" t="s">
        <v>166</v>
      </c>
      <c r="B128" s="204"/>
      <c r="C128" s="204"/>
      <c r="D128" s="204"/>
      <c r="E128" s="204"/>
      <c r="F128" s="204"/>
      <c r="G128" s="204"/>
      <c r="H128" s="204"/>
      <c r="I128" s="204"/>
      <c r="J128" s="204"/>
      <c r="K128" s="204"/>
      <c r="L128" s="204"/>
      <c r="M128" s="204"/>
      <c r="N128" s="204"/>
      <c r="O128" s="204"/>
      <c r="P128" s="204"/>
      <c r="Q128" s="204"/>
      <c r="R128" s="204"/>
      <c r="S128" s="204"/>
      <c r="T128" s="204"/>
      <c r="U128" s="204"/>
    </row>
    <row r="129" ht="15.75" customHeight="1">
      <c r="A129" s="176" t="s">
        <v>167</v>
      </c>
      <c r="B129" s="204"/>
      <c r="C129" s="204"/>
      <c r="D129" s="204"/>
      <c r="E129" s="204"/>
      <c r="F129" s="204"/>
      <c r="G129" s="204"/>
      <c r="H129" s="204"/>
      <c r="I129" s="204"/>
      <c r="J129" s="204"/>
      <c r="K129" s="204"/>
      <c r="L129" s="204"/>
      <c r="M129" s="204"/>
      <c r="N129" s="204"/>
      <c r="O129" s="204"/>
      <c r="P129" s="204"/>
      <c r="Q129" s="204"/>
      <c r="R129" s="204"/>
      <c r="S129" s="204"/>
      <c r="T129" s="204"/>
      <c r="U129" s="204"/>
    </row>
    <row r="130" ht="15.75" customHeight="1">
      <c r="A130" s="176" t="s">
        <v>168</v>
      </c>
      <c r="B130" s="204"/>
      <c r="C130" s="204"/>
      <c r="D130" s="204"/>
      <c r="E130" s="204"/>
      <c r="F130" s="204"/>
      <c r="G130" s="204"/>
      <c r="H130" s="204"/>
      <c r="I130" s="204"/>
      <c r="J130" s="204"/>
      <c r="K130" s="204"/>
      <c r="L130" s="204"/>
      <c r="M130" s="204"/>
      <c r="N130" s="204"/>
      <c r="O130" s="204"/>
      <c r="P130" s="204"/>
      <c r="Q130" s="204"/>
      <c r="R130" s="204"/>
      <c r="S130" s="204"/>
      <c r="T130" s="204"/>
      <c r="U130" s="204"/>
    </row>
    <row r="131" ht="15.75" customHeight="1">
      <c r="A131" s="176" t="s">
        <v>25</v>
      </c>
      <c r="B131" s="204"/>
      <c r="C131" s="204"/>
      <c r="D131" s="204"/>
      <c r="E131" s="204"/>
      <c r="F131" s="204"/>
      <c r="G131" s="204"/>
      <c r="H131" s="204"/>
      <c r="I131" s="204"/>
      <c r="J131" s="204"/>
      <c r="K131" s="204"/>
      <c r="L131" s="204"/>
      <c r="M131" s="204"/>
      <c r="N131" s="204"/>
      <c r="O131" s="204"/>
      <c r="P131" s="204"/>
      <c r="Q131" s="204"/>
      <c r="R131" s="204"/>
      <c r="S131" s="204"/>
      <c r="T131" s="204"/>
      <c r="U131" s="204"/>
    </row>
    <row r="132" ht="15.75" customHeight="1">
      <c r="A132" s="176" t="s">
        <v>169</v>
      </c>
      <c r="B132" s="204"/>
      <c r="C132" s="204"/>
      <c r="D132" s="204"/>
      <c r="E132" s="204"/>
      <c r="F132" s="204"/>
      <c r="G132" s="204"/>
      <c r="H132" s="204"/>
      <c r="I132" s="204"/>
      <c r="J132" s="204"/>
      <c r="K132" s="204"/>
      <c r="L132" s="204"/>
      <c r="M132" s="204"/>
      <c r="N132" s="204"/>
      <c r="O132" s="204"/>
      <c r="P132" s="204"/>
      <c r="Q132" s="204"/>
      <c r="R132" s="204"/>
      <c r="S132" s="204"/>
      <c r="T132" s="204"/>
      <c r="U132" s="204"/>
    </row>
    <row r="133" ht="15.75" customHeight="1">
      <c r="A133" s="176" t="s">
        <v>26</v>
      </c>
      <c r="B133" s="204"/>
      <c r="C133" s="204"/>
      <c r="D133" s="204"/>
      <c r="E133" s="204"/>
      <c r="F133" s="204"/>
      <c r="G133" s="204"/>
      <c r="H133" s="204"/>
      <c r="I133" s="204"/>
      <c r="J133" s="204"/>
      <c r="K133" s="204"/>
      <c r="L133" s="204"/>
      <c r="M133" s="204"/>
      <c r="N133" s="204"/>
      <c r="O133" s="204"/>
      <c r="P133" s="204"/>
      <c r="Q133" s="204"/>
      <c r="R133" s="204"/>
      <c r="S133" s="204"/>
      <c r="T133" s="204"/>
      <c r="U133" s="204"/>
    </row>
    <row r="134" ht="15.75" customHeight="1">
      <c r="A134" s="176" t="s">
        <v>170</v>
      </c>
      <c r="B134" s="204"/>
      <c r="C134" s="204"/>
      <c r="D134" s="204"/>
      <c r="E134" s="204"/>
      <c r="F134" s="204"/>
      <c r="G134" s="204"/>
      <c r="H134" s="204"/>
      <c r="I134" s="204"/>
      <c r="J134" s="204"/>
      <c r="K134" s="204"/>
      <c r="L134" s="204"/>
      <c r="M134" s="204"/>
      <c r="N134" s="204"/>
      <c r="O134" s="204"/>
      <c r="P134" s="204"/>
      <c r="Q134" s="204"/>
      <c r="R134" s="204"/>
      <c r="S134" s="204"/>
      <c r="T134" s="204"/>
      <c r="U134" s="204"/>
    </row>
    <row r="135" ht="15.75" customHeight="1">
      <c r="A135" s="176" t="s">
        <v>171</v>
      </c>
      <c r="B135" s="204"/>
      <c r="C135" s="204"/>
      <c r="D135" s="204"/>
      <c r="E135" s="204"/>
      <c r="F135" s="204"/>
      <c r="G135" s="204"/>
      <c r="H135" s="204"/>
      <c r="I135" s="204"/>
      <c r="J135" s="204"/>
      <c r="K135" s="204"/>
      <c r="L135" s="204"/>
      <c r="M135" s="204"/>
      <c r="N135" s="204"/>
      <c r="O135" s="204"/>
      <c r="P135" s="204"/>
      <c r="Q135" s="204"/>
      <c r="R135" s="204"/>
      <c r="S135" s="204"/>
      <c r="T135" s="204"/>
      <c r="U135" s="204"/>
    </row>
    <row r="136" ht="15.75" customHeight="1">
      <c r="A136" s="176" t="s">
        <v>79</v>
      </c>
      <c r="B136" s="204">
        <v>0.0</v>
      </c>
      <c r="C136" s="204">
        <v>0.0</v>
      </c>
      <c r="D136" s="204">
        <v>0.0</v>
      </c>
      <c r="E136" s="204">
        <v>0.0</v>
      </c>
      <c r="F136" s="204">
        <v>0.0</v>
      </c>
      <c r="G136" s="204">
        <v>0.0</v>
      </c>
      <c r="H136" s="204">
        <v>1132.0</v>
      </c>
      <c r="I136" s="204">
        <v>0.0</v>
      </c>
      <c r="J136" s="204">
        <v>0.0</v>
      </c>
      <c r="K136" s="204">
        <v>0.0</v>
      </c>
      <c r="L136" s="204">
        <v>0.0</v>
      </c>
      <c r="M136" s="204">
        <v>0.0</v>
      </c>
      <c r="N136" s="204">
        <v>0.0</v>
      </c>
      <c r="O136" s="204">
        <v>0.0</v>
      </c>
      <c r="P136" s="204">
        <v>0.0</v>
      </c>
      <c r="Q136" s="204">
        <v>0.0</v>
      </c>
      <c r="R136" s="204">
        <v>0.0</v>
      </c>
      <c r="S136" s="204">
        <v>0.0</v>
      </c>
      <c r="T136" s="204">
        <v>0.0</v>
      </c>
      <c r="U136" s="204">
        <v>0.0</v>
      </c>
    </row>
    <row r="137" ht="15.75" customHeight="1">
      <c r="A137" s="176" t="s">
        <v>172</v>
      </c>
      <c r="B137" s="204"/>
      <c r="C137" s="204"/>
      <c r="D137" s="204"/>
      <c r="E137" s="204"/>
      <c r="F137" s="204"/>
      <c r="G137" s="204"/>
      <c r="H137" s="204"/>
      <c r="I137" s="204"/>
      <c r="J137" s="204"/>
      <c r="K137" s="204"/>
      <c r="L137" s="204"/>
      <c r="M137" s="204"/>
      <c r="N137" s="204"/>
      <c r="O137" s="204"/>
      <c r="P137" s="204"/>
      <c r="Q137" s="204"/>
      <c r="R137" s="204"/>
      <c r="S137" s="204"/>
      <c r="T137" s="204"/>
      <c r="U137" s="204"/>
    </row>
    <row r="138" ht="15.75" customHeight="1">
      <c r="A138" s="176" t="s">
        <v>173</v>
      </c>
      <c r="B138" s="204">
        <v>0.0</v>
      </c>
      <c r="C138" s="204"/>
      <c r="D138" s="204"/>
      <c r="E138" s="204"/>
      <c r="F138" s="204"/>
      <c r="G138" s="204"/>
      <c r="H138" s="204">
        <v>0.0</v>
      </c>
      <c r="I138" s="204">
        <v>0.0</v>
      </c>
      <c r="J138" s="204">
        <v>0.0</v>
      </c>
      <c r="K138" s="204">
        <v>0.0</v>
      </c>
      <c r="L138" s="204">
        <v>0.0</v>
      </c>
      <c r="M138" s="204">
        <v>0.0</v>
      </c>
      <c r="N138" s="204">
        <v>8.0</v>
      </c>
      <c r="O138" s="204">
        <v>0.0</v>
      </c>
      <c r="P138" s="204">
        <v>0.0</v>
      </c>
      <c r="Q138" s="204">
        <v>0.0</v>
      </c>
      <c r="R138" s="204">
        <v>0.0</v>
      </c>
      <c r="S138" s="204">
        <v>0.0</v>
      </c>
      <c r="T138" s="204">
        <v>0.0</v>
      </c>
      <c r="U138" s="204">
        <v>0.0</v>
      </c>
    </row>
    <row r="139" ht="15.75" customHeight="1">
      <c r="A139" s="176" t="s">
        <v>67</v>
      </c>
      <c r="B139" s="204"/>
      <c r="C139" s="204"/>
      <c r="D139" s="204"/>
      <c r="E139" s="204"/>
      <c r="F139" s="204"/>
      <c r="G139" s="204"/>
      <c r="H139" s="204"/>
      <c r="I139" s="204"/>
      <c r="J139" s="204"/>
      <c r="K139" s="204"/>
      <c r="L139" s="204"/>
      <c r="M139" s="204"/>
      <c r="N139" s="204"/>
      <c r="O139" s="204"/>
      <c r="P139" s="204"/>
      <c r="Q139" s="204"/>
      <c r="R139" s="204"/>
      <c r="S139" s="204"/>
      <c r="T139" s="204"/>
      <c r="U139" s="204"/>
    </row>
    <row r="140" ht="15.75" customHeight="1">
      <c r="A140" s="176" t="s">
        <v>27</v>
      </c>
      <c r="B140" s="204">
        <v>0.0</v>
      </c>
      <c r="C140" s="204">
        <v>0.0</v>
      </c>
      <c r="D140" s="204">
        <v>29.0</v>
      </c>
      <c r="E140" s="204">
        <v>0.0</v>
      </c>
      <c r="F140" s="204">
        <v>0.0</v>
      </c>
      <c r="G140" s="204">
        <v>0.0</v>
      </c>
      <c r="H140" s="204">
        <v>0.0</v>
      </c>
      <c r="I140" s="204">
        <v>0.0</v>
      </c>
      <c r="J140" s="204">
        <v>2.0</v>
      </c>
      <c r="K140" s="204">
        <v>8.0</v>
      </c>
      <c r="L140" s="204">
        <v>0.0</v>
      </c>
      <c r="M140" s="204">
        <v>2.0</v>
      </c>
      <c r="N140" s="204">
        <v>1.0</v>
      </c>
      <c r="O140" s="204">
        <v>2.0</v>
      </c>
      <c r="P140" s="204">
        <v>3.0</v>
      </c>
      <c r="Q140" s="204">
        <v>0.0</v>
      </c>
      <c r="R140" s="204">
        <v>1.0</v>
      </c>
      <c r="S140" s="204">
        <v>2.0</v>
      </c>
      <c r="T140" s="204">
        <v>2.0</v>
      </c>
      <c r="U140" s="204">
        <v>1.0</v>
      </c>
    </row>
    <row r="141" ht="15.75" customHeight="1">
      <c r="A141" s="176" t="s">
        <v>174</v>
      </c>
      <c r="B141" s="204"/>
      <c r="C141" s="204"/>
      <c r="D141" s="204"/>
      <c r="E141" s="204"/>
      <c r="F141" s="204"/>
      <c r="G141" s="204"/>
      <c r="H141" s="204"/>
      <c r="I141" s="204"/>
      <c r="J141" s="204"/>
      <c r="K141" s="204"/>
      <c r="L141" s="204"/>
      <c r="M141" s="204"/>
      <c r="N141" s="204"/>
      <c r="O141" s="204"/>
      <c r="P141" s="204"/>
      <c r="Q141" s="204"/>
      <c r="R141" s="204"/>
      <c r="S141" s="204"/>
      <c r="T141" s="204"/>
      <c r="U141" s="204"/>
    </row>
    <row r="142" ht="15.75" customHeight="1">
      <c r="A142" s="176" t="s">
        <v>61</v>
      </c>
      <c r="B142" s="204">
        <v>0.0</v>
      </c>
      <c r="C142" s="204">
        <v>0.0</v>
      </c>
      <c r="D142" s="204">
        <v>0.0</v>
      </c>
      <c r="E142" s="204">
        <v>0.0</v>
      </c>
      <c r="F142" s="204">
        <v>0.0</v>
      </c>
      <c r="G142" s="204">
        <v>0.0</v>
      </c>
      <c r="H142" s="204">
        <v>0.0</v>
      </c>
      <c r="I142" s="204">
        <v>0.0</v>
      </c>
      <c r="J142" s="204">
        <v>0.0</v>
      </c>
      <c r="K142" s="204">
        <v>0.0</v>
      </c>
      <c r="L142" s="204">
        <v>0.0</v>
      </c>
      <c r="M142" s="204">
        <v>0.0</v>
      </c>
      <c r="N142" s="204">
        <v>0.0</v>
      </c>
      <c r="O142" s="204">
        <v>0.0</v>
      </c>
      <c r="P142" s="204">
        <v>0.0</v>
      </c>
      <c r="Q142" s="204">
        <v>0.0</v>
      </c>
      <c r="R142" s="204">
        <v>0.0</v>
      </c>
      <c r="S142" s="204">
        <v>0.0</v>
      </c>
      <c r="T142" s="204">
        <v>0.0</v>
      </c>
      <c r="U142" s="204">
        <v>2.0</v>
      </c>
    </row>
    <row r="143" ht="15.75" customHeight="1">
      <c r="A143" s="176" t="s">
        <v>28</v>
      </c>
      <c r="B143" s="204">
        <v>0.0</v>
      </c>
      <c r="C143" s="204"/>
      <c r="D143" s="204"/>
      <c r="E143" s="204">
        <v>0.0</v>
      </c>
      <c r="F143" s="204">
        <v>0.0</v>
      </c>
      <c r="G143" s="204">
        <v>0.0</v>
      </c>
      <c r="H143" s="204">
        <v>0.0</v>
      </c>
      <c r="I143" s="204">
        <v>0.0</v>
      </c>
      <c r="J143" s="204">
        <v>0.0</v>
      </c>
      <c r="K143" s="204">
        <v>0.0</v>
      </c>
      <c r="L143" s="204">
        <v>0.0</v>
      </c>
      <c r="M143" s="204">
        <v>0.0</v>
      </c>
      <c r="N143" s="204">
        <v>0.0</v>
      </c>
      <c r="O143" s="204">
        <v>0.0</v>
      </c>
      <c r="P143" s="204">
        <v>0.0</v>
      </c>
      <c r="Q143" s="204">
        <v>8.0</v>
      </c>
      <c r="R143" s="204">
        <v>19.0</v>
      </c>
      <c r="S143" s="204">
        <v>0.0</v>
      </c>
      <c r="T143" s="204">
        <v>0.0</v>
      </c>
      <c r="U143" s="204">
        <v>1202.0</v>
      </c>
    </row>
    <row r="144" ht="15.75" customHeight="1">
      <c r="A144" s="176" t="s">
        <v>175</v>
      </c>
      <c r="B144" s="204"/>
      <c r="C144" s="204"/>
      <c r="D144" s="204"/>
      <c r="E144" s="204"/>
      <c r="F144" s="204"/>
      <c r="G144" s="204"/>
      <c r="H144" s="204"/>
      <c r="I144" s="204"/>
      <c r="J144" s="204"/>
      <c r="K144" s="204"/>
      <c r="L144" s="204"/>
      <c r="M144" s="204"/>
      <c r="N144" s="204"/>
      <c r="O144" s="204"/>
      <c r="P144" s="204"/>
      <c r="Q144" s="204"/>
      <c r="R144" s="204"/>
      <c r="S144" s="204"/>
      <c r="T144" s="204"/>
      <c r="U144" s="204"/>
    </row>
    <row r="145" ht="15.75" customHeight="1">
      <c r="A145" s="176" t="s">
        <v>526</v>
      </c>
      <c r="B145" s="204"/>
      <c r="C145" s="204"/>
      <c r="D145" s="204"/>
      <c r="E145" s="204"/>
      <c r="F145" s="204"/>
      <c r="G145" s="204"/>
      <c r="H145" s="204"/>
      <c r="I145" s="204"/>
      <c r="J145" s="204"/>
      <c r="K145" s="204"/>
      <c r="L145" s="204"/>
      <c r="M145" s="204"/>
      <c r="N145" s="204"/>
      <c r="O145" s="204"/>
      <c r="P145" s="204"/>
      <c r="Q145" s="204"/>
      <c r="R145" s="204"/>
      <c r="S145" s="204"/>
      <c r="T145" s="204"/>
      <c r="U145" s="204"/>
    </row>
    <row r="146" ht="15.75" customHeight="1">
      <c r="A146" s="176" t="s">
        <v>176</v>
      </c>
      <c r="B146" s="204">
        <v>0.0</v>
      </c>
      <c r="C146" s="204">
        <v>0.0</v>
      </c>
      <c r="D146" s="204">
        <v>0.0</v>
      </c>
      <c r="E146" s="204">
        <v>0.0</v>
      </c>
      <c r="F146" s="204">
        <v>0.0</v>
      </c>
      <c r="G146" s="204">
        <v>0.0</v>
      </c>
      <c r="H146" s="204">
        <v>0.0</v>
      </c>
      <c r="I146" s="204">
        <v>15.0</v>
      </c>
      <c r="J146" s="204">
        <v>0.0</v>
      </c>
      <c r="K146" s="204">
        <v>0.0</v>
      </c>
      <c r="L146" s="204">
        <v>1.0</v>
      </c>
      <c r="M146" s="204">
        <v>0.0</v>
      </c>
      <c r="N146" s="204">
        <v>33.0</v>
      </c>
      <c r="O146" s="204">
        <v>0.0</v>
      </c>
      <c r="P146" s="204">
        <v>0.0</v>
      </c>
      <c r="Q146" s="204">
        <v>0.0</v>
      </c>
      <c r="R146" s="204">
        <v>0.0</v>
      </c>
      <c r="S146" s="204">
        <v>0.0</v>
      </c>
      <c r="T146" s="204">
        <v>0.0</v>
      </c>
      <c r="U146" s="204">
        <v>0.0</v>
      </c>
    </row>
    <row r="147" ht="15.75" customHeight="1">
      <c r="A147" s="176" t="s">
        <v>177</v>
      </c>
      <c r="B147" s="204"/>
      <c r="C147" s="204"/>
      <c r="D147" s="204"/>
      <c r="E147" s="204"/>
      <c r="F147" s="204"/>
      <c r="G147" s="204"/>
      <c r="H147" s="204"/>
      <c r="I147" s="204"/>
      <c r="J147" s="204"/>
      <c r="K147" s="204"/>
      <c r="L147" s="204"/>
      <c r="M147" s="204"/>
      <c r="N147" s="204"/>
      <c r="O147" s="204"/>
      <c r="P147" s="204"/>
      <c r="Q147" s="204"/>
      <c r="R147" s="204"/>
      <c r="S147" s="204"/>
      <c r="T147" s="204"/>
      <c r="U147" s="204"/>
    </row>
    <row r="148" ht="15.75" customHeight="1">
      <c r="A148" s="176" t="s">
        <v>29</v>
      </c>
      <c r="B148" s="204">
        <v>6.0</v>
      </c>
      <c r="C148" s="204">
        <v>6.0</v>
      </c>
      <c r="D148" s="204">
        <v>0.0</v>
      </c>
      <c r="E148" s="204">
        <v>1.0</v>
      </c>
      <c r="F148" s="204">
        <v>5.0</v>
      </c>
      <c r="G148" s="204">
        <v>0.0</v>
      </c>
      <c r="H148" s="204">
        <v>0.0</v>
      </c>
      <c r="I148" s="204">
        <v>0.0</v>
      </c>
      <c r="J148" s="204">
        <v>0.0</v>
      </c>
      <c r="K148" s="204">
        <v>0.0</v>
      </c>
      <c r="L148" s="204">
        <v>0.0</v>
      </c>
      <c r="M148" s="204">
        <v>0.0</v>
      </c>
      <c r="N148" s="204">
        <v>0.0</v>
      </c>
      <c r="O148" s="204">
        <v>0.0</v>
      </c>
      <c r="P148" s="204">
        <v>0.0</v>
      </c>
      <c r="Q148" s="204">
        <v>0.0</v>
      </c>
      <c r="R148" s="204">
        <v>0.0</v>
      </c>
      <c r="S148" s="204">
        <v>0.0</v>
      </c>
      <c r="T148" s="204">
        <v>0.0</v>
      </c>
      <c r="U148" s="204">
        <v>0.0</v>
      </c>
    </row>
    <row r="149" ht="15.75" customHeight="1">
      <c r="A149" s="176" t="s">
        <v>178</v>
      </c>
      <c r="B149" s="204"/>
      <c r="C149" s="204"/>
      <c r="D149" s="204"/>
      <c r="E149" s="204"/>
      <c r="F149" s="204"/>
      <c r="G149" s="204"/>
      <c r="H149" s="204"/>
      <c r="I149" s="204"/>
      <c r="J149" s="204"/>
      <c r="K149" s="204"/>
      <c r="L149" s="204"/>
      <c r="M149" s="204"/>
      <c r="N149" s="204"/>
      <c r="O149" s="204"/>
      <c r="P149" s="204"/>
      <c r="Q149" s="204"/>
      <c r="R149" s="204"/>
      <c r="S149" s="204"/>
      <c r="T149" s="204"/>
      <c r="U149" s="204"/>
    </row>
    <row r="150" ht="15.75" customHeight="1">
      <c r="A150" s="176" t="s">
        <v>179</v>
      </c>
      <c r="B150" s="204">
        <v>0.0</v>
      </c>
      <c r="C150" s="204">
        <v>0.0</v>
      </c>
      <c r="D150" s="204">
        <v>0.0</v>
      </c>
      <c r="E150" s="204">
        <v>0.0</v>
      </c>
      <c r="F150" s="204">
        <v>0.0</v>
      </c>
      <c r="G150" s="204">
        <v>0.0</v>
      </c>
      <c r="H150" s="204">
        <v>0.0</v>
      </c>
      <c r="I150" s="204">
        <v>0.0</v>
      </c>
      <c r="J150" s="204">
        <v>0.0</v>
      </c>
      <c r="K150" s="204">
        <v>0.0</v>
      </c>
      <c r="L150" s="204">
        <v>0.0</v>
      </c>
      <c r="M150" s="204">
        <v>0.0</v>
      </c>
      <c r="N150" s="204">
        <v>0.0</v>
      </c>
      <c r="O150" s="204">
        <v>2.0</v>
      </c>
      <c r="P150" s="204">
        <v>0.0</v>
      </c>
      <c r="Q150" s="204">
        <v>0.0</v>
      </c>
      <c r="R150" s="204">
        <v>0.0</v>
      </c>
      <c r="S150" s="204">
        <v>0.0</v>
      </c>
      <c r="T150" s="204">
        <v>0.0</v>
      </c>
      <c r="U150" s="204">
        <v>0.0</v>
      </c>
    </row>
    <row r="151" ht="15.75" customHeight="1">
      <c r="A151" s="176" t="s">
        <v>73</v>
      </c>
      <c r="B151" s="204"/>
      <c r="C151" s="204"/>
      <c r="D151" s="204"/>
      <c r="E151" s="204"/>
      <c r="F151" s="204"/>
      <c r="G151" s="204"/>
      <c r="H151" s="204"/>
      <c r="I151" s="204"/>
      <c r="J151" s="204"/>
      <c r="K151" s="204"/>
      <c r="L151" s="204"/>
      <c r="M151" s="204"/>
      <c r="N151" s="204"/>
      <c r="O151" s="204"/>
      <c r="P151" s="204"/>
      <c r="Q151" s="204"/>
      <c r="R151" s="204"/>
      <c r="S151" s="204"/>
      <c r="T151" s="204"/>
      <c r="U151" s="204"/>
    </row>
    <row r="152" ht="15.75" customHeight="1">
      <c r="A152" s="176" t="s">
        <v>180</v>
      </c>
      <c r="B152" s="204"/>
      <c r="C152" s="204"/>
      <c r="D152" s="204"/>
      <c r="E152" s="204"/>
      <c r="F152" s="204"/>
      <c r="G152" s="204"/>
      <c r="H152" s="204"/>
      <c r="I152" s="204"/>
      <c r="J152" s="204"/>
      <c r="K152" s="204"/>
      <c r="L152" s="204"/>
      <c r="M152" s="204"/>
      <c r="N152" s="204"/>
      <c r="O152" s="204"/>
      <c r="P152" s="204"/>
      <c r="Q152" s="204"/>
      <c r="R152" s="204"/>
      <c r="S152" s="204"/>
      <c r="T152" s="204"/>
      <c r="U152" s="204"/>
    </row>
    <row r="153" ht="15.75" customHeight="1">
      <c r="A153" s="176" t="s">
        <v>181</v>
      </c>
      <c r="B153" s="204">
        <v>0.0</v>
      </c>
      <c r="C153" s="204">
        <v>7.0</v>
      </c>
      <c r="D153" s="204">
        <v>0.0</v>
      </c>
      <c r="E153" s="204">
        <v>0.0</v>
      </c>
      <c r="F153" s="204">
        <v>0.0</v>
      </c>
      <c r="G153" s="204">
        <v>0.0</v>
      </c>
      <c r="H153" s="204">
        <v>0.0</v>
      </c>
      <c r="I153" s="204">
        <v>0.0</v>
      </c>
      <c r="J153" s="204">
        <v>0.0</v>
      </c>
      <c r="K153" s="204">
        <v>0.0</v>
      </c>
      <c r="L153" s="204">
        <v>0.0</v>
      </c>
      <c r="M153" s="204">
        <v>0.0</v>
      </c>
      <c r="N153" s="204">
        <v>0.0</v>
      </c>
      <c r="O153" s="204">
        <v>0.0</v>
      </c>
      <c r="P153" s="204">
        <v>0.0</v>
      </c>
      <c r="Q153" s="204">
        <v>0.0</v>
      </c>
      <c r="R153" s="204">
        <v>0.0</v>
      </c>
      <c r="S153" s="204">
        <v>0.0</v>
      </c>
      <c r="T153" s="204">
        <v>0.0</v>
      </c>
      <c r="U153" s="204">
        <v>0.0</v>
      </c>
    </row>
    <row r="154" ht="15.75" customHeight="1">
      <c r="A154" s="176" t="s">
        <v>182</v>
      </c>
      <c r="B154" s="204">
        <v>0.0</v>
      </c>
      <c r="C154" s="204">
        <v>0.0</v>
      </c>
      <c r="D154" s="204">
        <v>25.0</v>
      </c>
      <c r="E154" s="204">
        <v>0.0</v>
      </c>
      <c r="F154" s="204">
        <v>0.0</v>
      </c>
      <c r="G154" s="204">
        <v>0.0</v>
      </c>
      <c r="H154" s="204">
        <v>1.0</v>
      </c>
      <c r="I154" s="204">
        <v>0.0</v>
      </c>
      <c r="J154" s="204">
        <v>0.0</v>
      </c>
      <c r="K154" s="204">
        <v>0.0</v>
      </c>
      <c r="L154" s="204">
        <v>0.0</v>
      </c>
      <c r="M154" s="204">
        <v>0.0</v>
      </c>
      <c r="N154" s="204">
        <v>0.0</v>
      </c>
      <c r="O154" s="204">
        <v>0.0</v>
      </c>
      <c r="P154" s="204">
        <v>0.0</v>
      </c>
      <c r="Q154" s="204">
        <v>0.0</v>
      </c>
      <c r="R154" s="204">
        <v>0.0</v>
      </c>
      <c r="S154" s="204">
        <v>0.0</v>
      </c>
      <c r="T154" s="204">
        <v>0.0</v>
      </c>
      <c r="U154" s="204">
        <v>0.0</v>
      </c>
    </row>
    <row r="155" ht="15.75" customHeight="1">
      <c r="A155" s="176" t="s">
        <v>68</v>
      </c>
      <c r="B155" s="204">
        <v>0.0</v>
      </c>
      <c r="C155" s="204">
        <v>34.0</v>
      </c>
      <c r="D155" s="204">
        <v>60.0</v>
      </c>
      <c r="E155" s="204">
        <v>169.0</v>
      </c>
      <c r="F155" s="204">
        <v>95.0</v>
      </c>
      <c r="G155" s="204">
        <v>67.0</v>
      </c>
      <c r="H155" s="204">
        <v>34.0</v>
      </c>
      <c r="I155" s="204">
        <v>79.0</v>
      </c>
      <c r="J155" s="204">
        <v>35.0</v>
      </c>
      <c r="K155" s="204">
        <v>143.0</v>
      </c>
      <c r="L155" s="204">
        <v>221.0</v>
      </c>
      <c r="M155" s="204">
        <v>203.0</v>
      </c>
      <c r="N155" s="204">
        <v>160.0</v>
      </c>
      <c r="O155" s="204">
        <v>244.0</v>
      </c>
      <c r="P155" s="204">
        <v>495.0</v>
      </c>
      <c r="Q155" s="204">
        <v>270.0</v>
      </c>
      <c r="R155" s="204">
        <v>332.0</v>
      </c>
      <c r="S155" s="204">
        <v>539.0</v>
      </c>
      <c r="T155" s="204">
        <v>682.0</v>
      </c>
      <c r="U155" s="204">
        <v>4535.0</v>
      </c>
    </row>
    <row r="156" ht="15.75" customHeight="1">
      <c r="A156" s="176" t="s">
        <v>82</v>
      </c>
      <c r="B156" s="204"/>
      <c r="C156" s="204"/>
      <c r="D156" s="204"/>
      <c r="E156" s="204"/>
      <c r="F156" s="204"/>
      <c r="G156" s="204"/>
      <c r="H156" s="204"/>
      <c r="I156" s="204"/>
      <c r="J156" s="204"/>
      <c r="K156" s="204"/>
      <c r="L156" s="204"/>
      <c r="M156" s="204"/>
      <c r="N156" s="204"/>
      <c r="O156" s="204"/>
      <c r="P156" s="204"/>
      <c r="Q156" s="204"/>
      <c r="R156" s="204"/>
      <c r="S156" s="204"/>
      <c r="T156" s="204"/>
      <c r="U156" s="204"/>
    </row>
    <row r="157" ht="15.75" customHeight="1">
      <c r="A157" s="176" t="s">
        <v>30</v>
      </c>
      <c r="B157" s="204">
        <v>0.0</v>
      </c>
      <c r="C157" s="204">
        <v>0.0</v>
      </c>
      <c r="D157" s="204">
        <v>0.0</v>
      </c>
      <c r="E157" s="204">
        <v>0.0</v>
      </c>
      <c r="F157" s="204">
        <v>0.0</v>
      </c>
      <c r="G157" s="204">
        <v>0.0</v>
      </c>
      <c r="H157" s="204">
        <v>0.0</v>
      </c>
      <c r="I157" s="204">
        <v>0.0</v>
      </c>
      <c r="J157" s="204">
        <v>0.0</v>
      </c>
      <c r="K157" s="204">
        <v>0.0</v>
      </c>
      <c r="L157" s="204">
        <v>1.0</v>
      </c>
      <c r="M157" s="204">
        <v>0.0</v>
      </c>
      <c r="N157" s="204">
        <v>0.0</v>
      </c>
      <c r="O157" s="204"/>
      <c r="P157" s="204">
        <v>0.0</v>
      </c>
      <c r="Q157" s="204">
        <v>0.0</v>
      </c>
      <c r="R157" s="204">
        <v>0.0</v>
      </c>
      <c r="S157" s="204">
        <v>0.0</v>
      </c>
      <c r="T157" s="204">
        <v>0.0</v>
      </c>
      <c r="U157" s="204">
        <v>0.0</v>
      </c>
    </row>
    <row r="158" ht="15.75" customHeight="1">
      <c r="A158" s="176" t="s">
        <v>183</v>
      </c>
      <c r="B158" s="204">
        <v>0.0</v>
      </c>
      <c r="C158" s="204">
        <v>7.0</v>
      </c>
      <c r="D158" s="204">
        <v>5.0</v>
      </c>
      <c r="E158" s="204">
        <v>0.0</v>
      </c>
      <c r="F158" s="204">
        <v>22.0</v>
      </c>
      <c r="G158" s="204">
        <v>17.0</v>
      </c>
      <c r="H158" s="204">
        <v>0.0</v>
      </c>
      <c r="I158" s="204">
        <v>0.0</v>
      </c>
      <c r="J158" s="204">
        <v>20.0</v>
      </c>
      <c r="K158" s="204">
        <v>58.0</v>
      </c>
      <c r="L158" s="204">
        <v>36.0</v>
      </c>
      <c r="M158" s="204">
        <v>3.0</v>
      </c>
      <c r="N158" s="204">
        <v>189.0</v>
      </c>
      <c r="O158" s="204">
        <v>251.0</v>
      </c>
      <c r="P158" s="204">
        <v>0.0</v>
      </c>
      <c r="Q158" s="204">
        <v>0.0</v>
      </c>
      <c r="R158" s="204">
        <v>780.0</v>
      </c>
      <c r="S158" s="204">
        <v>391.0</v>
      </c>
      <c r="T158" s="204">
        <v>779.0</v>
      </c>
      <c r="U158" s="204">
        <v>2066.0</v>
      </c>
    </row>
    <row r="159" ht="15.75" customHeight="1">
      <c r="A159" s="176" t="s">
        <v>31</v>
      </c>
      <c r="B159" s="204">
        <v>4088.0</v>
      </c>
      <c r="C159" s="204">
        <v>5260.0</v>
      </c>
      <c r="D159" s="204">
        <v>7585.0</v>
      </c>
      <c r="E159" s="204">
        <v>1402.0</v>
      </c>
      <c r="F159" s="204">
        <v>1588.0</v>
      </c>
      <c r="G159" s="204">
        <v>625.0</v>
      </c>
      <c r="H159" s="204">
        <v>1464.0</v>
      </c>
      <c r="I159" s="204">
        <v>1273.0</v>
      </c>
      <c r="J159" s="204">
        <v>5760.0</v>
      </c>
      <c r="K159" s="204">
        <v>13027.0</v>
      </c>
      <c r="L159" s="204">
        <v>7679.0</v>
      </c>
      <c r="M159" s="204">
        <v>14805.0</v>
      </c>
      <c r="N159" s="204">
        <v>12259.0</v>
      </c>
      <c r="O159" s="204">
        <v>43992.0</v>
      </c>
      <c r="P159" s="204">
        <v>62752.0</v>
      </c>
      <c r="Q159" s="204">
        <v>67276.0</v>
      </c>
      <c r="R159" s="204">
        <v>78342.0</v>
      </c>
      <c r="S159" s="204">
        <v>67990.0</v>
      </c>
      <c r="T159" s="204">
        <v>79428.0</v>
      </c>
      <c r="U159" s="204">
        <v>139917.0</v>
      </c>
    </row>
    <row r="160" ht="15.75" customHeight="1">
      <c r="A160" s="176" t="s">
        <v>184</v>
      </c>
      <c r="B160" s="204">
        <v>0.0</v>
      </c>
      <c r="C160" s="204">
        <v>0.0</v>
      </c>
      <c r="D160" s="204">
        <v>0.0</v>
      </c>
      <c r="E160" s="204">
        <v>0.0</v>
      </c>
      <c r="F160" s="204">
        <v>0.0</v>
      </c>
      <c r="G160" s="204">
        <v>0.0</v>
      </c>
      <c r="H160" s="204">
        <v>0.0</v>
      </c>
      <c r="I160" s="204">
        <v>0.0</v>
      </c>
      <c r="J160" s="204">
        <v>0.0</v>
      </c>
      <c r="K160" s="204">
        <v>0.0</v>
      </c>
      <c r="L160" s="204">
        <v>0.0</v>
      </c>
      <c r="M160" s="204">
        <v>0.0</v>
      </c>
      <c r="N160" s="204">
        <v>0.0</v>
      </c>
      <c r="O160" s="204">
        <v>0.0</v>
      </c>
      <c r="P160" s="204">
        <v>0.0</v>
      </c>
      <c r="Q160" s="204">
        <v>0.0</v>
      </c>
      <c r="R160" s="204">
        <v>0.0</v>
      </c>
      <c r="S160" s="204">
        <v>0.0</v>
      </c>
      <c r="T160" s="204">
        <v>0.0</v>
      </c>
      <c r="U160" s="204">
        <v>117.0</v>
      </c>
    </row>
    <row r="161" ht="15.75" customHeight="1">
      <c r="A161" s="176" t="s">
        <v>185</v>
      </c>
      <c r="B161" s="204"/>
      <c r="C161" s="204"/>
      <c r="D161" s="204"/>
      <c r="E161" s="204"/>
      <c r="F161" s="204"/>
      <c r="G161" s="204"/>
      <c r="H161" s="204"/>
      <c r="I161" s="204"/>
      <c r="J161" s="204"/>
      <c r="K161" s="204"/>
      <c r="L161" s="204"/>
      <c r="M161" s="204"/>
      <c r="N161" s="204"/>
      <c r="O161" s="204"/>
      <c r="P161" s="204"/>
      <c r="Q161" s="204"/>
      <c r="R161" s="204"/>
      <c r="S161" s="204"/>
      <c r="T161" s="204"/>
      <c r="U161" s="204"/>
    </row>
    <row r="162" ht="15.75" customHeight="1">
      <c r="A162" s="176" t="s">
        <v>57</v>
      </c>
      <c r="B162" s="204"/>
      <c r="C162" s="204"/>
      <c r="D162" s="204"/>
      <c r="E162" s="204"/>
      <c r="F162" s="204"/>
      <c r="G162" s="204"/>
      <c r="H162" s="204"/>
      <c r="I162" s="204"/>
      <c r="J162" s="204"/>
      <c r="K162" s="204"/>
      <c r="L162" s="204"/>
      <c r="M162" s="204"/>
      <c r="N162" s="204"/>
      <c r="O162" s="204"/>
      <c r="P162" s="204"/>
      <c r="Q162" s="204"/>
      <c r="R162" s="204"/>
      <c r="S162" s="204"/>
      <c r="T162" s="204"/>
      <c r="U162" s="204"/>
    </row>
    <row r="163" ht="15.75" customHeight="1">
      <c r="A163" s="176" t="s">
        <v>527</v>
      </c>
      <c r="B163" s="204"/>
      <c r="C163" s="204"/>
      <c r="D163" s="204"/>
      <c r="E163" s="204"/>
      <c r="F163" s="204"/>
      <c r="G163" s="204"/>
      <c r="H163" s="204"/>
      <c r="I163" s="204"/>
      <c r="J163" s="204"/>
      <c r="K163" s="204"/>
      <c r="L163" s="204"/>
      <c r="M163" s="204"/>
      <c r="N163" s="204"/>
      <c r="O163" s="204"/>
      <c r="P163" s="204"/>
      <c r="Q163" s="204"/>
      <c r="R163" s="204"/>
      <c r="S163" s="204"/>
      <c r="T163" s="204"/>
      <c r="U163" s="204"/>
    </row>
    <row r="164" ht="15.75" customHeight="1">
      <c r="A164" s="176" t="s">
        <v>186</v>
      </c>
      <c r="B164" s="204"/>
      <c r="C164" s="204"/>
      <c r="D164" s="204"/>
      <c r="E164" s="204"/>
      <c r="F164" s="204"/>
      <c r="G164" s="204"/>
      <c r="H164" s="204"/>
      <c r="I164" s="204"/>
      <c r="J164" s="204"/>
      <c r="K164" s="204"/>
      <c r="L164" s="204"/>
      <c r="M164" s="204"/>
      <c r="N164" s="204"/>
      <c r="O164" s="204"/>
      <c r="P164" s="204"/>
      <c r="Q164" s="204"/>
      <c r="R164" s="204"/>
      <c r="S164" s="204"/>
      <c r="T164" s="204"/>
      <c r="U164" s="204"/>
    </row>
    <row r="165" ht="15.75" customHeight="1">
      <c r="A165" s="176" t="s">
        <v>187</v>
      </c>
      <c r="B165" s="204"/>
      <c r="C165" s="204"/>
      <c r="D165" s="204"/>
      <c r="E165" s="204"/>
      <c r="F165" s="204"/>
      <c r="G165" s="204"/>
      <c r="H165" s="204"/>
      <c r="I165" s="204"/>
      <c r="J165" s="204"/>
      <c r="K165" s="204"/>
      <c r="L165" s="204"/>
      <c r="M165" s="204"/>
      <c r="N165" s="204"/>
      <c r="O165" s="204"/>
      <c r="P165" s="204"/>
      <c r="Q165" s="204"/>
      <c r="R165" s="204"/>
      <c r="S165" s="204"/>
      <c r="T165" s="204"/>
      <c r="U165" s="204"/>
    </row>
    <row r="166" ht="15.75" customHeight="1">
      <c r="A166" s="176" t="s">
        <v>188</v>
      </c>
      <c r="B166" s="204"/>
      <c r="C166" s="204"/>
      <c r="D166" s="204"/>
      <c r="E166" s="204"/>
      <c r="F166" s="204"/>
      <c r="G166" s="204"/>
      <c r="H166" s="204"/>
      <c r="I166" s="204"/>
      <c r="J166" s="204"/>
      <c r="K166" s="204"/>
      <c r="L166" s="204"/>
      <c r="M166" s="204"/>
      <c r="N166" s="204"/>
      <c r="O166" s="204"/>
      <c r="P166" s="204"/>
      <c r="Q166" s="204"/>
      <c r="R166" s="204"/>
      <c r="S166" s="204"/>
      <c r="T166" s="204"/>
      <c r="U166" s="204"/>
    </row>
    <row r="167" ht="15.75" customHeight="1">
      <c r="A167" s="176" t="s">
        <v>189</v>
      </c>
      <c r="B167" s="204"/>
      <c r="C167" s="204"/>
      <c r="D167" s="204"/>
      <c r="E167" s="204"/>
      <c r="F167" s="204"/>
      <c r="G167" s="204"/>
      <c r="H167" s="204"/>
      <c r="I167" s="204"/>
      <c r="J167" s="204"/>
      <c r="K167" s="204"/>
      <c r="L167" s="204"/>
      <c r="M167" s="204"/>
      <c r="N167" s="204"/>
      <c r="O167" s="204"/>
      <c r="P167" s="204"/>
      <c r="Q167" s="204"/>
      <c r="R167" s="204"/>
      <c r="S167" s="204"/>
      <c r="T167" s="204"/>
      <c r="U167" s="204"/>
    </row>
    <row r="168" ht="15.75" customHeight="1">
      <c r="A168" s="176" t="s">
        <v>190</v>
      </c>
      <c r="B168" s="204">
        <v>0.0</v>
      </c>
      <c r="C168" s="204">
        <v>0.0</v>
      </c>
      <c r="D168" s="204">
        <v>0.0</v>
      </c>
      <c r="E168" s="204">
        <v>0.0</v>
      </c>
      <c r="F168" s="204">
        <v>0.0</v>
      </c>
      <c r="G168" s="204">
        <v>0.0</v>
      </c>
      <c r="H168" s="204">
        <v>0.0</v>
      </c>
      <c r="I168" s="204">
        <v>0.0</v>
      </c>
      <c r="J168" s="204">
        <v>0.0</v>
      </c>
      <c r="K168" s="204">
        <v>0.0</v>
      </c>
      <c r="L168" s="204">
        <v>0.0</v>
      </c>
      <c r="M168" s="204">
        <v>0.0</v>
      </c>
      <c r="N168" s="204">
        <v>1.0</v>
      </c>
      <c r="O168" s="204">
        <v>1.0</v>
      </c>
      <c r="P168" s="204">
        <v>0.0</v>
      </c>
      <c r="Q168" s="204">
        <v>0.0</v>
      </c>
      <c r="R168" s="204">
        <v>0.0</v>
      </c>
      <c r="S168" s="204">
        <v>0.0</v>
      </c>
      <c r="T168" s="204">
        <v>0.0</v>
      </c>
      <c r="U168" s="204"/>
    </row>
    <row r="169" ht="15.75" customHeight="1">
      <c r="A169" s="176" t="s">
        <v>191</v>
      </c>
      <c r="B169" s="204"/>
      <c r="C169" s="204"/>
      <c r="D169" s="204"/>
      <c r="E169" s="204"/>
      <c r="F169" s="204"/>
      <c r="G169" s="204"/>
      <c r="H169" s="204"/>
      <c r="I169" s="204"/>
      <c r="J169" s="204"/>
      <c r="K169" s="204"/>
      <c r="L169" s="204"/>
      <c r="M169" s="204"/>
      <c r="N169" s="204"/>
      <c r="O169" s="204"/>
      <c r="P169" s="204"/>
      <c r="Q169" s="204"/>
      <c r="R169" s="204"/>
      <c r="S169" s="204"/>
      <c r="T169" s="204"/>
      <c r="U169" s="204"/>
    </row>
    <row r="170" ht="15.75" customHeight="1">
      <c r="A170" s="176" t="s">
        <v>32</v>
      </c>
      <c r="B170" s="204"/>
      <c r="C170" s="204"/>
      <c r="D170" s="204"/>
      <c r="E170" s="204">
        <v>0.0</v>
      </c>
      <c r="F170" s="204">
        <v>0.0</v>
      </c>
      <c r="G170" s="204">
        <v>0.0</v>
      </c>
      <c r="H170" s="204">
        <v>0.0</v>
      </c>
      <c r="I170" s="204">
        <v>0.0</v>
      </c>
      <c r="J170" s="204">
        <v>0.0</v>
      </c>
      <c r="K170" s="204">
        <v>0.0</v>
      </c>
      <c r="L170" s="204">
        <v>0.0</v>
      </c>
      <c r="M170" s="204">
        <v>0.0</v>
      </c>
      <c r="N170" s="204">
        <v>1.0</v>
      </c>
      <c r="O170" s="204">
        <v>0.0</v>
      </c>
      <c r="P170" s="204">
        <v>0.0</v>
      </c>
      <c r="Q170" s="204">
        <v>0.0</v>
      </c>
      <c r="R170" s="204">
        <v>0.0</v>
      </c>
      <c r="S170" s="204">
        <v>0.0</v>
      </c>
      <c r="T170" s="204">
        <v>0.0</v>
      </c>
      <c r="U170" s="204">
        <v>12.0</v>
      </c>
    </row>
    <row r="171" ht="15.75" customHeight="1">
      <c r="A171" s="176" t="s">
        <v>192</v>
      </c>
      <c r="B171" s="204"/>
      <c r="C171" s="204"/>
      <c r="D171" s="204"/>
      <c r="E171" s="204"/>
      <c r="F171" s="204"/>
      <c r="G171" s="204"/>
      <c r="H171" s="204"/>
      <c r="I171" s="204"/>
      <c r="J171" s="204"/>
      <c r="K171" s="204"/>
      <c r="L171" s="204"/>
      <c r="M171" s="204"/>
      <c r="N171" s="204"/>
      <c r="O171" s="204"/>
      <c r="P171" s="204"/>
      <c r="Q171" s="204"/>
      <c r="R171" s="204"/>
      <c r="S171" s="204"/>
      <c r="T171" s="204"/>
      <c r="U171" s="204"/>
    </row>
    <row r="172" ht="15.75" customHeight="1">
      <c r="A172" s="176" t="s">
        <v>193</v>
      </c>
      <c r="B172" s="204"/>
      <c r="C172" s="204"/>
      <c r="D172" s="204"/>
      <c r="E172" s="204"/>
      <c r="F172" s="204"/>
      <c r="G172" s="204"/>
      <c r="H172" s="204"/>
      <c r="I172" s="204"/>
      <c r="J172" s="204"/>
      <c r="K172" s="204"/>
      <c r="L172" s="204"/>
      <c r="M172" s="204"/>
      <c r="N172" s="204"/>
      <c r="O172" s="204"/>
      <c r="P172" s="204"/>
      <c r="Q172" s="204"/>
      <c r="R172" s="204"/>
      <c r="S172" s="204"/>
      <c r="T172" s="204"/>
      <c r="U172" s="204"/>
    </row>
    <row r="173" ht="15.75" customHeight="1">
      <c r="A173" s="176" t="s">
        <v>33</v>
      </c>
      <c r="B173" s="204">
        <v>32.0</v>
      </c>
      <c r="C173" s="204">
        <v>49.0</v>
      </c>
      <c r="D173" s="204">
        <v>71.0</v>
      </c>
      <c r="E173" s="204">
        <v>162.0</v>
      </c>
      <c r="F173" s="204">
        <v>43.0</v>
      </c>
      <c r="G173" s="204">
        <v>187.0</v>
      </c>
      <c r="H173" s="204">
        <v>161.0</v>
      </c>
      <c r="I173" s="204">
        <v>131.0</v>
      </c>
      <c r="J173" s="204">
        <v>490.0</v>
      </c>
      <c r="K173" s="204">
        <v>289.0</v>
      </c>
      <c r="L173" s="204">
        <v>805.0</v>
      </c>
      <c r="M173" s="204">
        <v>195.0</v>
      </c>
      <c r="N173" s="204">
        <v>204.0</v>
      </c>
      <c r="O173" s="204">
        <v>310.0</v>
      </c>
      <c r="P173" s="204">
        <v>145.0</v>
      </c>
      <c r="Q173" s="204">
        <v>966.0</v>
      </c>
      <c r="R173" s="204">
        <v>337.0</v>
      </c>
      <c r="S173" s="204">
        <v>45.0</v>
      </c>
      <c r="T173" s="204">
        <v>51.0</v>
      </c>
      <c r="U173" s="204">
        <v>380.0</v>
      </c>
    </row>
    <row r="174" ht="15.75" customHeight="1">
      <c r="A174" s="176" t="s">
        <v>194</v>
      </c>
      <c r="B174" s="204"/>
      <c r="C174" s="204"/>
      <c r="D174" s="204"/>
      <c r="E174" s="204"/>
      <c r="F174" s="204"/>
      <c r="G174" s="204"/>
      <c r="H174" s="204"/>
      <c r="I174" s="204"/>
      <c r="J174" s="204"/>
      <c r="K174" s="204"/>
      <c r="L174" s="204"/>
      <c r="M174" s="204"/>
      <c r="N174" s="204"/>
      <c r="O174" s="204"/>
      <c r="P174" s="204"/>
      <c r="Q174" s="204"/>
      <c r="R174" s="204"/>
      <c r="S174" s="204"/>
      <c r="T174" s="204"/>
      <c r="U174" s="204"/>
    </row>
    <row r="175" ht="15.75" customHeight="1">
      <c r="A175" s="176" t="s">
        <v>195</v>
      </c>
      <c r="B175" s="204"/>
      <c r="C175" s="204"/>
      <c r="D175" s="204"/>
      <c r="E175" s="204"/>
      <c r="F175" s="204"/>
      <c r="G175" s="204"/>
      <c r="H175" s="204"/>
      <c r="I175" s="204"/>
      <c r="J175" s="204"/>
      <c r="K175" s="204"/>
      <c r="L175" s="204"/>
      <c r="M175" s="204"/>
      <c r="N175" s="204"/>
      <c r="O175" s="204"/>
      <c r="P175" s="204"/>
      <c r="Q175" s="204"/>
      <c r="R175" s="204"/>
      <c r="S175" s="204"/>
      <c r="T175" s="204"/>
      <c r="U175" s="204"/>
    </row>
    <row r="176" ht="15.75" customHeight="1">
      <c r="A176" s="176" t="s">
        <v>196</v>
      </c>
      <c r="B176" s="204"/>
      <c r="C176" s="204"/>
      <c r="D176" s="204"/>
      <c r="E176" s="204"/>
      <c r="F176" s="204"/>
      <c r="G176" s="204"/>
      <c r="H176" s="204"/>
      <c r="I176" s="204"/>
      <c r="J176" s="204"/>
      <c r="K176" s="204"/>
      <c r="L176" s="204"/>
      <c r="M176" s="204"/>
      <c r="N176" s="204"/>
      <c r="O176" s="204"/>
      <c r="P176" s="204"/>
      <c r="Q176" s="204"/>
      <c r="R176" s="204"/>
      <c r="S176" s="204"/>
      <c r="T176" s="204"/>
      <c r="U176" s="204"/>
    </row>
    <row r="177" ht="15.75" customHeight="1">
      <c r="A177" s="176" t="s">
        <v>34</v>
      </c>
      <c r="B177" s="204">
        <v>37.0</v>
      </c>
      <c r="C177" s="204">
        <v>55.0</v>
      </c>
      <c r="D177" s="204">
        <v>21.0</v>
      </c>
      <c r="E177" s="204">
        <v>5.0</v>
      </c>
      <c r="F177" s="204">
        <v>20.0</v>
      </c>
      <c r="G177" s="204">
        <v>47.0</v>
      </c>
      <c r="H177" s="204">
        <v>7.0</v>
      </c>
      <c r="I177" s="204">
        <v>17.0</v>
      </c>
      <c r="J177" s="204">
        <v>13.0</v>
      </c>
      <c r="K177" s="204">
        <v>11.0</v>
      </c>
      <c r="L177" s="204">
        <v>50.0</v>
      </c>
      <c r="M177" s="204">
        <v>9.0</v>
      </c>
      <c r="N177" s="204">
        <v>70.0</v>
      </c>
      <c r="O177" s="204">
        <v>66.0</v>
      </c>
      <c r="P177" s="204">
        <v>399.0</v>
      </c>
      <c r="Q177" s="204">
        <v>175.0</v>
      </c>
      <c r="R177" s="204">
        <v>138.0</v>
      </c>
      <c r="S177" s="204">
        <v>54.0</v>
      </c>
      <c r="T177" s="204">
        <v>33.0</v>
      </c>
      <c r="U177" s="204">
        <v>69.0</v>
      </c>
    </row>
    <row r="178" ht="15.75" customHeight="1">
      <c r="A178" s="176" t="s">
        <v>63</v>
      </c>
      <c r="B178" s="204"/>
      <c r="C178" s="204"/>
      <c r="D178" s="204"/>
      <c r="E178" s="204"/>
      <c r="F178" s="204"/>
      <c r="G178" s="204"/>
      <c r="H178" s="204"/>
      <c r="I178" s="204"/>
      <c r="J178" s="204"/>
      <c r="K178" s="204"/>
      <c r="L178" s="204"/>
      <c r="M178" s="204"/>
      <c r="N178" s="204"/>
      <c r="O178" s="204"/>
      <c r="P178" s="204"/>
      <c r="Q178" s="204"/>
      <c r="R178" s="204"/>
      <c r="S178" s="204"/>
      <c r="T178" s="204"/>
      <c r="U178" s="204"/>
    </row>
    <row r="179" ht="15.75" customHeight="1">
      <c r="A179" s="176" t="s">
        <v>35</v>
      </c>
      <c r="B179" s="204"/>
      <c r="C179" s="204"/>
      <c r="D179" s="204"/>
      <c r="E179" s="204"/>
      <c r="F179" s="204"/>
      <c r="G179" s="204"/>
      <c r="H179" s="204"/>
      <c r="I179" s="204"/>
      <c r="J179" s="204"/>
      <c r="K179" s="204"/>
      <c r="L179" s="204"/>
      <c r="M179" s="204"/>
      <c r="N179" s="204"/>
      <c r="O179" s="204"/>
      <c r="P179" s="204"/>
      <c r="Q179" s="204"/>
      <c r="R179" s="204"/>
      <c r="S179" s="204"/>
      <c r="T179" s="204"/>
      <c r="U179" s="204"/>
    </row>
    <row r="180" ht="15.75" customHeight="1">
      <c r="A180" s="176" t="s">
        <v>197</v>
      </c>
      <c r="B180" s="204"/>
      <c r="C180" s="204"/>
      <c r="D180" s="204"/>
      <c r="E180" s="204"/>
      <c r="F180" s="204"/>
      <c r="G180" s="204"/>
      <c r="H180" s="204"/>
      <c r="I180" s="204"/>
      <c r="J180" s="204"/>
      <c r="K180" s="204"/>
      <c r="L180" s="204"/>
      <c r="M180" s="204"/>
      <c r="N180" s="204"/>
      <c r="O180" s="204"/>
      <c r="P180" s="204"/>
      <c r="Q180" s="204"/>
      <c r="R180" s="204"/>
      <c r="S180" s="204"/>
      <c r="T180" s="204"/>
      <c r="U180" s="204"/>
    </row>
    <row r="181" ht="15.75" customHeight="1">
      <c r="A181" s="176" t="s">
        <v>36</v>
      </c>
      <c r="B181" s="204"/>
      <c r="C181" s="204"/>
      <c r="D181" s="204"/>
      <c r="E181" s="204"/>
      <c r="F181" s="204"/>
      <c r="G181" s="204"/>
      <c r="H181" s="204"/>
      <c r="I181" s="204"/>
      <c r="J181" s="204"/>
      <c r="K181" s="204"/>
      <c r="L181" s="204"/>
      <c r="M181" s="204"/>
      <c r="N181" s="204"/>
      <c r="O181" s="204"/>
      <c r="P181" s="204"/>
      <c r="Q181" s="204"/>
      <c r="R181" s="204"/>
      <c r="S181" s="204"/>
      <c r="T181" s="204"/>
      <c r="U181" s="204"/>
    </row>
    <row r="182" ht="15.75" customHeight="1">
      <c r="A182" s="176" t="s">
        <v>198</v>
      </c>
      <c r="B182" s="204">
        <v>20.0</v>
      </c>
      <c r="C182" s="204">
        <v>27.0</v>
      </c>
      <c r="D182" s="204">
        <v>2.0</v>
      </c>
      <c r="E182" s="204">
        <v>1.0</v>
      </c>
      <c r="F182" s="204">
        <v>1.0</v>
      </c>
      <c r="G182" s="204">
        <v>28.0</v>
      </c>
      <c r="H182" s="204">
        <v>9.0</v>
      </c>
      <c r="I182" s="204">
        <v>1.0</v>
      </c>
      <c r="J182" s="204">
        <v>18.0</v>
      </c>
      <c r="K182" s="204">
        <v>27.0</v>
      </c>
      <c r="L182" s="204">
        <v>0.0</v>
      </c>
      <c r="M182" s="204">
        <v>3.0</v>
      </c>
      <c r="N182" s="204">
        <v>19.0</v>
      </c>
      <c r="O182" s="204">
        <v>0.0</v>
      </c>
      <c r="P182" s="204">
        <v>1.0</v>
      </c>
      <c r="Q182" s="204">
        <v>1.0</v>
      </c>
      <c r="R182" s="204">
        <v>101.0</v>
      </c>
      <c r="S182" s="204">
        <v>216.0</v>
      </c>
      <c r="T182" s="204">
        <v>9.0</v>
      </c>
      <c r="U182" s="204">
        <v>1.0</v>
      </c>
    </row>
    <row r="183" ht="15.75" customHeight="1">
      <c r="A183" s="176" t="s">
        <v>37</v>
      </c>
      <c r="B183" s="204">
        <v>210.0</v>
      </c>
      <c r="C183" s="204">
        <v>235.0</v>
      </c>
      <c r="D183" s="204">
        <v>229.0</v>
      </c>
      <c r="E183" s="204">
        <v>206.0</v>
      </c>
      <c r="F183" s="204">
        <v>241.0</v>
      </c>
      <c r="G183" s="204">
        <v>335.0</v>
      </c>
      <c r="H183" s="204">
        <v>183.0</v>
      </c>
      <c r="I183" s="204">
        <v>123.0</v>
      </c>
      <c r="J183" s="204">
        <v>36.0</v>
      </c>
      <c r="K183" s="204">
        <v>353.0</v>
      </c>
      <c r="L183" s="204">
        <v>395.0</v>
      </c>
      <c r="M183" s="204">
        <v>391.0</v>
      </c>
      <c r="N183" s="204">
        <v>373.0</v>
      </c>
      <c r="O183" s="204">
        <v>355.0</v>
      </c>
      <c r="P183" s="204">
        <v>515.0</v>
      </c>
      <c r="Q183" s="204">
        <v>847.0</v>
      </c>
      <c r="R183" s="204">
        <v>954.0</v>
      </c>
      <c r="S183" s="204">
        <v>1792.0</v>
      </c>
      <c r="T183" s="204">
        <v>1158.0</v>
      </c>
      <c r="U183" s="204">
        <v>1885.0</v>
      </c>
    </row>
    <row r="184" ht="15.75" customHeight="1">
      <c r="A184" s="176" t="s">
        <v>199</v>
      </c>
      <c r="B184" s="204"/>
      <c r="C184" s="204"/>
      <c r="D184" s="204"/>
      <c r="E184" s="204"/>
      <c r="F184" s="204"/>
      <c r="G184" s="204"/>
      <c r="H184" s="204"/>
      <c r="I184" s="204"/>
      <c r="J184" s="204"/>
      <c r="K184" s="204"/>
      <c r="L184" s="204"/>
      <c r="M184" s="204"/>
      <c r="N184" s="204"/>
      <c r="O184" s="204"/>
      <c r="P184" s="204"/>
      <c r="Q184" s="204"/>
      <c r="R184" s="204"/>
      <c r="S184" s="204"/>
      <c r="T184" s="204"/>
      <c r="U184" s="204"/>
    </row>
    <row r="185" ht="15.75" customHeight="1">
      <c r="A185" s="176" t="s">
        <v>200</v>
      </c>
      <c r="B185" s="204">
        <v>119.0</v>
      </c>
      <c r="C185" s="204">
        <v>15.0</v>
      </c>
      <c r="D185" s="204">
        <v>17.0</v>
      </c>
      <c r="E185" s="204">
        <v>4.0</v>
      </c>
      <c r="F185" s="204">
        <v>268.0</v>
      </c>
      <c r="G185" s="204">
        <v>6.0</v>
      </c>
      <c r="H185" s="204">
        <v>28.0</v>
      </c>
      <c r="I185" s="204">
        <v>3.0</v>
      </c>
      <c r="J185" s="204">
        <v>0.0</v>
      </c>
      <c r="K185" s="204">
        <v>24.0</v>
      </c>
      <c r="L185" s="204">
        <v>1.0</v>
      </c>
      <c r="M185" s="204">
        <v>3.0</v>
      </c>
      <c r="N185" s="204">
        <v>290.0</v>
      </c>
      <c r="O185" s="204">
        <v>4.0</v>
      </c>
      <c r="P185" s="204">
        <v>0.0</v>
      </c>
      <c r="Q185" s="204">
        <v>2.0</v>
      </c>
      <c r="R185" s="204">
        <v>128.0</v>
      </c>
      <c r="S185" s="204">
        <v>0.0</v>
      </c>
      <c r="T185" s="204">
        <v>9.0</v>
      </c>
      <c r="U185" s="204">
        <v>35.0</v>
      </c>
    </row>
    <row r="186" ht="15.75" customHeight="1">
      <c r="A186" s="176" t="s">
        <v>38</v>
      </c>
      <c r="B186" s="204"/>
      <c r="C186" s="204"/>
      <c r="D186" s="204"/>
      <c r="E186" s="204"/>
      <c r="F186" s="204"/>
      <c r="G186" s="204"/>
      <c r="H186" s="204"/>
      <c r="I186" s="204"/>
      <c r="J186" s="204"/>
      <c r="K186" s="204"/>
      <c r="L186" s="204"/>
      <c r="M186" s="204"/>
      <c r="N186" s="204"/>
      <c r="O186" s="204"/>
      <c r="P186" s="204"/>
      <c r="Q186" s="204"/>
      <c r="R186" s="204"/>
      <c r="S186" s="204"/>
      <c r="T186" s="204"/>
      <c r="U186" s="204"/>
    </row>
    <row r="187" ht="15.75" customHeight="1">
      <c r="A187" s="176" t="s">
        <v>201</v>
      </c>
      <c r="B187" s="204">
        <v>0.0</v>
      </c>
      <c r="C187" s="204">
        <v>0.0</v>
      </c>
      <c r="D187" s="204">
        <v>5.0</v>
      </c>
      <c r="E187" s="204">
        <v>0.0</v>
      </c>
      <c r="F187" s="204">
        <v>0.0</v>
      </c>
      <c r="G187" s="204">
        <v>0.0</v>
      </c>
      <c r="H187" s="204">
        <v>0.0</v>
      </c>
      <c r="I187" s="204">
        <v>0.0</v>
      </c>
      <c r="J187" s="204">
        <v>0.0</v>
      </c>
      <c r="K187" s="204">
        <v>0.0</v>
      </c>
      <c r="L187" s="204">
        <v>0.0</v>
      </c>
      <c r="M187" s="204">
        <v>0.0</v>
      </c>
      <c r="N187" s="204">
        <v>0.0</v>
      </c>
      <c r="O187" s="204">
        <v>0.0</v>
      </c>
      <c r="P187" s="204">
        <v>0.0</v>
      </c>
      <c r="Q187" s="204">
        <v>0.0</v>
      </c>
      <c r="R187" s="204">
        <v>0.0</v>
      </c>
      <c r="S187" s="204">
        <v>0.0</v>
      </c>
      <c r="T187" s="204">
        <v>0.0</v>
      </c>
      <c r="U187" s="204">
        <v>0.0</v>
      </c>
    </row>
    <row r="188" ht="15.75" customHeight="1">
      <c r="A188" s="176" t="s">
        <v>39</v>
      </c>
      <c r="B188" s="204">
        <v>0.0</v>
      </c>
      <c r="C188" s="204">
        <v>0.0</v>
      </c>
      <c r="D188" s="204">
        <v>0.0</v>
      </c>
      <c r="E188" s="204">
        <v>0.0</v>
      </c>
      <c r="F188" s="204">
        <v>10.0</v>
      </c>
      <c r="G188" s="204">
        <v>0.0</v>
      </c>
      <c r="H188" s="204">
        <v>35.0</v>
      </c>
      <c r="I188" s="204">
        <v>45.0</v>
      </c>
      <c r="J188" s="204">
        <v>49.0</v>
      </c>
      <c r="K188" s="204">
        <v>7.0</v>
      </c>
      <c r="L188" s="204">
        <v>0.0</v>
      </c>
      <c r="M188" s="204">
        <v>0.0</v>
      </c>
      <c r="N188" s="204">
        <v>0.0</v>
      </c>
      <c r="O188" s="204">
        <v>80.0</v>
      </c>
      <c r="P188" s="204">
        <v>2.0</v>
      </c>
      <c r="Q188" s="204">
        <v>329.0</v>
      </c>
      <c r="R188" s="204">
        <v>13.0</v>
      </c>
      <c r="S188" s="204">
        <v>79.0</v>
      </c>
      <c r="T188" s="204">
        <v>12.0</v>
      </c>
      <c r="U188" s="204">
        <v>369.0</v>
      </c>
    </row>
    <row r="189" ht="15.75" customHeight="1">
      <c r="A189" s="176" t="s">
        <v>74</v>
      </c>
      <c r="B189" s="204"/>
      <c r="C189" s="204"/>
      <c r="D189" s="204"/>
      <c r="E189" s="204"/>
      <c r="F189" s="204"/>
      <c r="G189" s="204"/>
      <c r="H189" s="204"/>
      <c r="I189" s="204"/>
      <c r="J189" s="204"/>
      <c r="K189" s="204"/>
      <c r="L189" s="204"/>
      <c r="M189" s="204"/>
      <c r="N189" s="204"/>
      <c r="O189" s="204"/>
      <c r="P189" s="204"/>
      <c r="Q189" s="204"/>
      <c r="R189" s="204"/>
      <c r="S189" s="204"/>
      <c r="T189" s="204"/>
      <c r="U189" s="204"/>
    </row>
    <row r="190" ht="15.75" customHeight="1">
      <c r="A190" s="176" t="s">
        <v>202</v>
      </c>
      <c r="B190" s="204"/>
      <c r="C190" s="204"/>
      <c r="D190" s="204"/>
      <c r="E190" s="204"/>
      <c r="F190" s="204"/>
      <c r="G190" s="204"/>
      <c r="H190" s="204"/>
      <c r="I190" s="204"/>
      <c r="J190" s="204"/>
      <c r="K190" s="204"/>
      <c r="L190" s="204"/>
      <c r="M190" s="204"/>
      <c r="N190" s="204"/>
      <c r="O190" s="204"/>
      <c r="P190" s="204"/>
      <c r="Q190" s="204"/>
      <c r="R190" s="204"/>
      <c r="S190" s="204"/>
      <c r="T190" s="204"/>
      <c r="U190" s="204"/>
    </row>
    <row r="191" ht="15.75" customHeight="1">
      <c r="A191" s="176" t="s">
        <v>203</v>
      </c>
      <c r="B191" s="204"/>
      <c r="C191" s="204"/>
      <c r="D191" s="204"/>
      <c r="E191" s="204"/>
      <c r="F191" s="204"/>
      <c r="G191" s="204"/>
      <c r="H191" s="204"/>
      <c r="I191" s="204"/>
      <c r="J191" s="204"/>
      <c r="K191" s="204"/>
      <c r="L191" s="204"/>
      <c r="M191" s="204"/>
      <c r="N191" s="204"/>
      <c r="O191" s="204"/>
      <c r="P191" s="204"/>
      <c r="Q191" s="204"/>
      <c r="R191" s="204"/>
      <c r="S191" s="204"/>
      <c r="T191" s="204"/>
      <c r="U191" s="204"/>
    </row>
    <row r="192" ht="15.75" customHeight="1">
      <c r="A192" s="176" t="s">
        <v>204</v>
      </c>
      <c r="B192" s="204"/>
      <c r="C192" s="204"/>
      <c r="D192" s="204"/>
      <c r="E192" s="204"/>
      <c r="F192" s="204"/>
      <c r="G192" s="204"/>
      <c r="H192" s="204"/>
      <c r="I192" s="204"/>
      <c r="J192" s="204"/>
      <c r="K192" s="204"/>
      <c r="L192" s="204"/>
      <c r="M192" s="204"/>
      <c r="N192" s="204"/>
      <c r="O192" s="204"/>
      <c r="P192" s="204"/>
      <c r="Q192" s="204"/>
      <c r="R192" s="204"/>
      <c r="S192" s="204"/>
      <c r="T192" s="204"/>
      <c r="U192" s="204"/>
    </row>
    <row r="193" ht="15.75" customHeight="1">
      <c r="A193" s="176" t="s">
        <v>205</v>
      </c>
      <c r="B193" s="204">
        <v>0.0</v>
      </c>
      <c r="C193" s="204">
        <v>0.0</v>
      </c>
      <c r="D193" s="204">
        <v>0.0</v>
      </c>
      <c r="E193" s="204">
        <v>0.0</v>
      </c>
      <c r="F193" s="204">
        <v>0.0</v>
      </c>
      <c r="G193" s="204">
        <v>0.0</v>
      </c>
      <c r="H193" s="204">
        <v>0.0</v>
      </c>
      <c r="I193" s="204">
        <v>0.0</v>
      </c>
      <c r="J193" s="204">
        <v>0.0</v>
      </c>
      <c r="K193" s="204">
        <v>0.0</v>
      </c>
      <c r="L193" s="204">
        <v>0.0</v>
      </c>
      <c r="M193" s="204">
        <v>1.0</v>
      </c>
      <c r="N193" s="204">
        <v>0.0</v>
      </c>
      <c r="O193" s="204">
        <v>0.0</v>
      </c>
      <c r="P193" s="204">
        <v>0.0</v>
      </c>
      <c r="Q193" s="204">
        <v>0.0</v>
      </c>
      <c r="R193" s="204">
        <v>0.0</v>
      </c>
      <c r="S193" s="204">
        <v>0.0</v>
      </c>
      <c r="T193" s="204">
        <v>0.0</v>
      </c>
      <c r="U193" s="204"/>
    </row>
    <row r="194" ht="15.75" customHeight="1">
      <c r="A194" s="176" t="s">
        <v>40</v>
      </c>
      <c r="B194" s="204">
        <v>0.0</v>
      </c>
      <c r="C194" s="204">
        <v>0.0</v>
      </c>
      <c r="D194" s="204">
        <v>0.0</v>
      </c>
      <c r="E194" s="204">
        <v>18.0</v>
      </c>
      <c r="F194" s="204">
        <v>84.0</v>
      </c>
      <c r="G194" s="204">
        <v>28.0</v>
      </c>
      <c r="H194" s="204">
        <v>7.0</v>
      </c>
      <c r="I194" s="204">
        <v>4.0</v>
      </c>
      <c r="J194" s="204">
        <v>4.0</v>
      </c>
      <c r="K194" s="204">
        <v>9.0</v>
      </c>
      <c r="L194" s="204">
        <v>14.0</v>
      </c>
      <c r="M194" s="204">
        <v>14.0</v>
      </c>
      <c r="N194" s="204">
        <v>13.0</v>
      </c>
      <c r="O194" s="204">
        <v>1.0</v>
      </c>
      <c r="P194" s="204">
        <v>163.0</v>
      </c>
      <c r="Q194" s="204">
        <v>547.0</v>
      </c>
      <c r="R194" s="204">
        <v>86.0</v>
      </c>
      <c r="S194" s="204">
        <v>17.0</v>
      </c>
      <c r="T194" s="204">
        <v>384.0</v>
      </c>
      <c r="U194" s="204">
        <v>972.0</v>
      </c>
    </row>
    <row r="195" ht="15.75" customHeight="1">
      <c r="A195" s="176" t="s">
        <v>206</v>
      </c>
      <c r="B195" s="204"/>
      <c r="C195" s="204"/>
      <c r="D195" s="204"/>
      <c r="E195" s="204"/>
      <c r="F195" s="204"/>
      <c r="G195" s="204"/>
      <c r="H195" s="204"/>
      <c r="I195" s="204"/>
      <c r="J195" s="204"/>
      <c r="K195" s="204"/>
      <c r="L195" s="204"/>
      <c r="M195" s="204"/>
      <c r="N195" s="204"/>
      <c r="O195" s="204"/>
      <c r="P195" s="204"/>
      <c r="Q195" s="204"/>
      <c r="R195" s="204"/>
      <c r="S195" s="204"/>
      <c r="T195" s="204"/>
      <c r="U195" s="204"/>
    </row>
    <row r="196" ht="15.75" customHeight="1">
      <c r="A196" s="176" t="s">
        <v>529</v>
      </c>
      <c r="B196" s="204"/>
      <c r="C196" s="204"/>
      <c r="D196" s="204"/>
      <c r="E196" s="204"/>
      <c r="F196" s="204"/>
      <c r="G196" s="204"/>
      <c r="H196" s="204"/>
      <c r="I196" s="204"/>
      <c r="J196" s="204"/>
      <c r="K196" s="204"/>
      <c r="L196" s="204"/>
      <c r="M196" s="204"/>
      <c r="N196" s="204"/>
      <c r="O196" s="204"/>
      <c r="P196" s="204"/>
      <c r="Q196" s="204"/>
      <c r="R196" s="204"/>
      <c r="S196" s="204"/>
      <c r="T196" s="204"/>
      <c r="U196" s="204"/>
    </row>
    <row r="197" ht="15.75" customHeight="1">
      <c r="A197" s="176" t="s">
        <v>207</v>
      </c>
      <c r="B197" s="204"/>
      <c r="C197" s="204"/>
      <c r="D197" s="204"/>
      <c r="E197" s="204"/>
      <c r="F197" s="204"/>
      <c r="G197" s="204"/>
      <c r="H197" s="204"/>
      <c r="I197" s="204"/>
      <c r="J197" s="204"/>
      <c r="K197" s="204"/>
      <c r="L197" s="204"/>
      <c r="M197" s="204"/>
      <c r="N197" s="204"/>
      <c r="O197" s="204"/>
      <c r="P197" s="204"/>
      <c r="Q197" s="204"/>
      <c r="R197" s="204"/>
      <c r="S197" s="204"/>
      <c r="T197" s="204"/>
      <c r="U197" s="204"/>
    </row>
    <row r="198" ht="15.75" customHeight="1">
      <c r="A198" s="176" t="s">
        <v>208</v>
      </c>
      <c r="B198" s="204">
        <v>0.0</v>
      </c>
      <c r="C198" s="204">
        <v>0.0</v>
      </c>
      <c r="D198" s="204">
        <v>0.0</v>
      </c>
      <c r="E198" s="204">
        <v>0.0</v>
      </c>
      <c r="F198" s="204">
        <v>0.0</v>
      </c>
      <c r="G198" s="204">
        <v>0.0</v>
      </c>
      <c r="H198" s="204">
        <v>0.0</v>
      </c>
      <c r="I198" s="204">
        <v>0.0</v>
      </c>
      <c r="J198" s="204">
        <v>0.0</v>
      </c>
      <c r="K198" s="204">
        <v>0.0</v>
      </c>
      <c r="L198" s="204">
        <v>0.0</v>
      </c>
      <c r="M198" s="204">
        <v>0.0</v>
      </c>
      <c r="N198" s="204">
        <v>0.0</v>
      </c>
      <c r="O198" s="204">
        <v>0.0</v>
      </c>
      <c r="P198" s="204">
        <v>0.0</v>
      </c>
      <c r="Q198" s="204">
        <v>0.0</v>
      </c>
      <c r="R198" s="204">
        <v>0.0</v>
      </c>
      <c r="S198" s="204">
        <v>9.0</v>
      </c>
      <c r="T198" s="204">
        <v>0.0</v>
      </c>
      <c r="U198" s="204"/>
    </row>
    <row r="199" ht="15.75" customHeight="1">
      <c r="A199" s="176" t="s">
        <v>41</v>
      </c>
      <c r="B199" s="204">
        <v>0.0</v>
      </c>
      <c r="C199" s="204">
        <v>0.0</v>
      </c>
      <c r="D199" s="204">
        <v>1.0</v>
      </c>
      <c r="E199" s="204">
        <v>150.0</v>
      </c>
      <c r="F199" s="204">
        <v>0.0</v>
      </c>
      <c r="G199" s="204">
        <v>0.0</v>
      </c>
      <c r="H199" s="204">
        <v>0.0</v>
      </c>
      <c r="I199" s="204">
        <v>0.0</v>
      </c>
      <c r="J199" s="204">
        <v>0.0</v>
      </c>
      <c r="K199" s="204">
        <v>0.0</v>
      </c>
      <c r="L199" s="204">
        <v>0.0</v>
      </c>
      <c r="M199" s="204">
        <v>0.0</v>
      </c>
      <c r="N199" s="204">
        <v>0.0</v>
      </c>
      <c r="O199" s="204">
        <v>0.0</v>
      </c>
      <c r="P199" s="204">
        <v>0.0</v>
      </c>
      <c r="Q199" s="204">
        <v>0.0</v>
      </c>
      <c r="R199" s="204">
        <v>0.0</v>
      </c>
      <c r="S199" s="204">
        <v>0.0</v>
      </c>
      <c r="T199" s="204">
        <v>3.0</v>
      </c>
      <c r="U199" s="204">
        <v>0.0</v>
      </c>
    </row>
    <row r="200" ht="15.75" customHeight="1">
      <c r="A200" s="176" t="s">
        <v>42</v>
      </c>
      <c r="B200" s="204"/>
      <c r="C200" s="204"/>
      <c r="D200" s="204">
        <v>61.0</v>
      </c>
      <c r="E200" s="204"/>
      <c r="F200" s="204">
        <v>0.0</v>
      </c>
      <c r="G200" s="204">
        <v>0.0</v>
      </c>
      <c r="H200" s="204"/>
      <c r="I200" s="204"/>
      <c r="J200" s="204"/>
      <c r="K200" s="204">
        <v>327.0</v>
      </c>
      <c r="L200" s="204">
        <v>15.0</v>
      </c>
      <c r="M200" s="204">
        <v>30.0</v>
      </c>
      <c r="N200" s="204">
        <v>19.0</v>
      </c>
      <c r="O200" s="204">
        <v>12.0</v>
      </c>
      <c r="P200" s="204">
        <v>2134.0</v>
      </c>
      <c r="Q200" s="204">
        <v>1607.0</v>
      </c>
      <c r="R200" s="204">
        <v>2452.0</v>
      </c>
      <c r="S200" s="204">
        <v>1580.0</v>
      </c>
      <c r="T200" s="204">
        <v>5523.0</v>
      </c>
      <c r="U200" s="204">
        <v>10024.0</v>
      </c>
    </row>
    <row r="201" ht="15.75" customHeight="1">
      <c r="A201" s="176" t="s">
        <v>43</v>
      </c>
      <c r="B201" s="204">
        <v>682.0</v>
      </c>
      <c r="C201" s="204">
        <v>552.0</v>
      </c>
      <c r="D201" s="204">
        <v>541.0</v>
      </c>
      <c r="E201" s="204">
        <v>536.0</v>
      </c>
      <c r="F201" s="204">
        <v>792.0</v>
      </c>
      <c r="G201" s="204">
        <v>944.0</v>
      </c>
      <c r="H201" s="204">
        <v>3652.0</v>
      </c>
      <c r="I201" s="204">
        <v>1055.0</v>
      </c>
      <c r="J201" s="204">
        <v>447.0</v>
      </c>
      <c r="K201" s="204">
        <v>457.0</v>
      </c>
      <c r="L201" s="204">
        <v>436.0</v>
      </c>
      <c r="M201" s="204">
        <v>761.0</v>
      </c>
      <c r="N201" s="204">
        <v>488.0</v>
      </c>
      <c r="O201" s="204">
        <v>2262.0</v>
      </c>
      <c r="P201" s="204">
        <v>3920.0</v>
      </c>
      <c r="Q201" s="204">
        <v>4751.0</v>
      </c>
      <c r="R201" s="204">
        <v>5180.0</v>
      </c>
      <c r="S201" s="204">
        <v>2610.0</v>
      </c>
      <c r="T201" s="204">
        <v>6320.0</v>
      </c>
      <c r="U201" s="204">
        <v>39335.0</v>
      </c>
    </row>
    <row r="202" ht="15.75" customHeight="1">
      <c r="A202" s="176" t="s">
        <v>209</v>
      </c>
      <c r="B202" s="204">
        <v>21857.0</v>
      </c>
      <c r="C202" s="204">
        <v>20093.0</v>
      </c>
      <c r="D202" s="204">
        <v>20093.0</v>
      </c>
      <c r="E202" s="204">
        <v>28084.0</v>
      </c>
      <c r="F202" s="204">
        <v>41064.0</v>
      </c>
      <c r="G202" s="204">
        <v>41132.0</v>
      </c>
      <c r="H202" s="204">
        <v>31905.0</v>
      </c>
      <c r="I202" s="204">
        <v>44155.0</v>
      </c>
      <c r="J202" s="204">
        <v>42821.0</v>
      </c>
      <c r="K202" s="204">
        <v>52298.0</v>
      </c>
      <c r="L202" s="204">
        <v>49765.0</v>
      </c>
      <c r="M202" s="204">
        <v>62724.0</v>
      </c>
      <c r="N202" s="204">
        <v>80911.0</v>
      </c>
      <c r="O202" s="204">
        <v>73008.0</v>
      </c>
      <c r="P202" s="204">
        <v>112016.0</v>
      </c>
      <c r="Q202" s="204">
        <v>101772.0</v>
      </c>
      <c r="R202" s="204">
        <v>104442.0</v>
      </c>
      <c r="S202" s="204">
        <v>65888.0</v>
      </c>
      <c r="T202" s="204">
        <v>97543.0</v>
      </c>
      <c r="U202" s="204">
        <v>328425.0</v>
      </c>
    </row>
    <row r="203" ht="15.75" customHeight="1">
      <c r="A203" s="176" t="s">
        <v>210</v>
      </c>
      <c r="B203" s="204"/>
      <c r="C203" s="204"/>
      <c r="D203" s="204"/>
      <c r="E203" s="204"/>
      <c r="F203" s="204"/>
      <c r="G203" s="204"/>
      <c r="H203" s="204"/>
      <c r="I203" s="204"/>
      <c r="J203" s="204"/>
      <c r="K203" s="204"/>
      <c r="L203" s="204"/>
      <c r="M203" s="204"/>
      <c r="N203" s="204"/>
      <c r="O203" s="204"/>
      <c r="P203" s="204"/>
      <c r="Q203" s="204"/>
      <c r="R203" s="204"/>
      <c r="S203" s="204"/>
      <c r="T203" s="204"/>
      <c r="U203" s="204"/>
    </row>
    <row r="204" ht="15.75" customHeight="1">
      <c r="A204" s="176" t="s">
        <v>44</v>
      </c>
      <c r="B204" s="204"/>
      <c r="C204" s="204"/>
      <c r="D204" s="204"/>
      <c r="E204" s="204"/>
      <c r="F204" s="204"/>
      <c r="G204" s="204"/>
      <c r="H204" s="204"/>
      <c r="I204" s="204"/>
      <c r="J204" s="204"/>
      <c r="K204" s="204"/>
      <c r="L204" s="204"/>
      <c r="M204" s="204"/>
      <c r="N204" s="204"/>
      <c r="O204" s="204"/>
      <c r="P204" s="204"/>
      <c r="Q204" s="204"/>
      <c r="R204" s="204"/>
      <c r="S204" s="204"/>
      <c r="T204" s="204"/>
      <c r="U204" s="204"/>
    </row>
    <row r="205" ht="15.75" customHeight="1">
      <c r="A205" s="176" t="s">
        <v>72</v>
      </c>
      <c r="B205" s="204"/>
      <c r="C205" s="204"/>
      <c r="D205" s="204"/>
      <c r="E205" s="204"/>
      <c r="F205" s="204"/>
      <c r="G205" s="204"/>
      <c r="H205" s="204"/>
      <c r="I205" s="204"/>
      <c r="J205" s="204"/>
      <c r="K205" s="204"/>
      <c r="L205" s="204"/>
      <c r="M205" s="204"/>
      <c r="N205" s="204"/>
      <c r="O205" s="204"/>
      <c r="P205" s="204"/>
      <c r="Q205" s="204"/>
      <c r="R205" s="204"/>
      <c r="S205" s="204"/>
      <c r="T205" s="204"/>
      <c r="U205" s="204"/>
    </row>
    <row r="206" ht="15.75" customHeight="1">
      <c r="A206" s="176" t="s">
        <v>211</v>
      </c>
      <c r="B206" s="204"/>
      <c r="C206" s="204"/>
      <c r="D206" s="204"/>
      <c r="E206" s="204"/>
      <c r="F206" s="204"/>
      <c r="G206" s="204"/>
      <c r="H206" s="204"/>
      <c r="I206" s="204"/>
      <c r="J206" s="204"/>
      <c r="K206" s="204"/>
      <c r="L206" s="204"/>
      <c r="M206" s="204"/>
      <c r="N206" s="204"/>
      <c r="O206" s="204"/>
      <c r="P206" s="204"/>
      <c r="Q206" s="204"/>
      <c r="R206" s="204"/>
      <c r="S206" s="204"/>
      <c r="T206" s="204"/>
      <c r="U206" s="204"/>
    </row>
    <row r="207" ht="15.75" customHeight="1">
      <c r="A207" s="176" t="s">
        <v>212</v>
      </c>
      <c r="B207" s="204"/>
      <c r="C207" s="204"/>
      <c r="D207" s="204"/>
      <c r="E207" s="204"/>
      <c r="F207" s="204"/>
      <c r="G207" s="204"/>
      <c r="H207" s="204"/>
      <c r="I207" s="204"/>
      <c r="J207" s="204"/>
      <c r="K207" s="204"/>
      <c r="L207" s="204"/>
      <c r="M207" s="204"/>
      <c r="N207" s="204"/>
      <c r="O207" s="204"/>
      <c r="P207" s="204"/>
      <c r="Q207" s="204"/>
      <c r="R207" s="204"/>
      <c r="S207" s="204"/>
      <c r="T207" s="204"/>
      <c r="U207" s="204"/>
    </row>
    <row r="208" ht="15.75" customHeight="1">
      <c r="A208" s="176" t="s">
        <v>530</v>
      </c>
      <c r="B208" s="204"/>
      <c r="C208" s="204"/>
      <c r="D208" s="204"/>
      <c r="E208" s="204"/>
      <c r="F208" s="204"/>
      <c r="G208" s="204"/>
      <c r="H208" s="204"/>
      <c r="I208" s="204"/>
      <c r="J208" s="204"/>
      <c r="K208" s="204"/>
      <c r="L208" s="204"/>
      <c r="M208" s="204"/>
      <c r="N208" s="204"/>
      <c r="O208" s="204"/>
      <c r="P208" s="204"/>
      <c r="Q208" s="204"/>
      <c r="R208" s="204"/>
      <c r="S208" s="204"/>
      <c r="T208" s="204"/>
      <c r="U208" s="204"/>
    </row>
    <row r="209" ht="15.75" customHeight="1">
      <c r="A209" s="176" t="s">
        <v>213</v>
      </c>
      <c r="B209" s="204"/>
      <c r="C209" s="204"/>
      <c r="D209" s="204"/>
      <c r="E209" s="204"/>
      <c r="F209" s="204"/>
      <c r="G209" s="204"/>
      <c r="H209" s="204"/>
      <c r="I209" s="204"/>
      <c r="J209" s="204"/>
      <c r="K209" s="204"/>
      <c r="L209" s="204"/>
      <c r="M209" s="204"/>
      <c r="N209" s="204"/>
      <c r="O209" s="204"/>
      <c r="P209" s="204"/>
      <c r="Q209" s="204"/>
      <c r="R209" s="204"/>
      <c r="S209" s="204"/>
      <c r="T209" s="204"/>
      <c r="U209" s="204"/>
    </row>
    <row r="210" ht="15.75" customHeight="1">
      <c r="A210" s="176" t="s">
        <v>214</v>
      </c>
      <c r="B210" s="204"/>
      <c r="C210" s="204"/>
      <c r="D210" s="204"/>
      <c r="E210" s="204"/>
      <c r="F210" s="204"/>
      <c r="G210" s="204"/>
      <c r="H210" s="204"/>
      <c r="I210" s="204"/>
      <c r="J210" s="204"/>
      <c r="K210" s="204"/>
      <c r="L210" s="204"/>
      <c r="M210" s="204"/>
      <c r="N210" s="204"/>
      <c r="O210" s="204"/>
      <c r="P210" s="204"/>
      <c r="Q210" s="204"/>
      <c r="R210" s="204"/>
      <c r="S210" s="204"/>
      <c r="T210" s="204"/>
      <c r="U210" s="204"/>
    </row>
    <row r="211" ht="15.75" customHeight="1">
      <c r="A211" s="176" t="s">
        <v>215</v>
      </c>
      <c r="B211" s="204"/>
      <c r="C211" s="204"/>
      <c r="D211" s="204"/>
      <c r="E211" s="204"/>
      <c r="F211" s="204"/>
      <c r="G211" s="204"/>
      <c r="H211" s="204"/>
      <c r="I211" s="204"/>
      <c r="J211" s="204"/>
      <c r="K211" s="204"/>
      <c r="L211" s="204"/>
      <c r="M211" s="204"/>
      <c r="N211" s="204"/>
      <c r="O211" s="204"/>
      <c r="P211" s="204"/>
      <c r="Q211" s="204"/>
      <c r="R211" s="204"/>
      <c r="S211" s="204"/>
      <c r="T211" s="204"/>
      <c r="U211" s="204"/>
    </row>
    <row r="212" ht="15.75" customHeight="1">
      <c r="A212" s="176" t="s">
        <v>216</v>
      </c>
      <c r="B212" s="204">
        <v>0.0</v>
      </c>
      <c r="C212" s="204">
        <v>0.0</v>
      </c>
      <c r="D212" s="204">
        <v>0.0</v>
      </c>
      <c r="E212" s="204">
        <v>0.0</v>
      </c>
      <c r="F212" s="204">
        <v>0.0</v>
      </c>
      <c r="G212" s="204">
        <v>0.0</v>
      </c>
      <c r="H212" s="204">
        <v>0.0</v>
      </c>
      <c r="I212" s="204">
        <v>0.0</v>
      </c>
      <c r="J212" s="204">
        <v>0.0</v>
      </c>
      <c r="K212" s="204">
        <v>0.0</v>
      </c>
      <c r="L212" s="204">
        <v>0.0</v>
      </c>
      <c r="M212" s="204">
        <v>0.0</v>
      </c>
      <c r="N212" s="204">
        <v>0.0</v>
      </c>
      <c r="O212" s="204">
        <v>0.0</v>
      </c>
      <c r="P212" s="204">
        <v>0.0</v>
      </c>
      <c r="Q212" s="204">
        <v>0.0</v>
      </c>
      <c r="R212" s="204">
        <v>0.0</v>
      </c>
      <c r="S212" s="204">
        <v>0.0</v>
      </c>
      <c r="T212" s="204">
        <v>0.0</v>
      </c>
      <c r="U212" s="204">
        <v>198.0</v>
      </c>
    </row>
    <row r="213" ht="15.75" customHeight="1"/>
    <row r="214" ht="15.75" customHeight="1">
      <c r="A214" s="89" t="s">
        <v>443</v>
      </c>
      <c r="B214" s="89"/>
      <c r="C214" s="89"/>
      <c r="D214" s="89"/>
      <c r="E214" s="89"/>
      <c r="F214" s="89"/>
      <c r="G214" s="89"/>
      <c r="H214" s="89"/>
      <c r="I214" s="89"/>
      <c r="J214" s="89"/>
      <c r="K214" s="89"/>
      <c r="L214" s="89"/>
      <c r="M214" s="89"/>
      <c r="N214" s="89"/>
      <c r="O214" s="89"/>
      <c r="P214" s="89"/>
      <c r="Q214" s="89"/>
      <c r="R214" s="89"/>
      <c r="S214" s="89"/>
      <c r="T214" s="89"/>
      <c r="U214" s="89"/>
      <c r="V214" s="3"/>
      <c r="W214" s="3"/>
      <c r="X214" s="3"/>
    </row>
    <row r="215" ht="15.75" customHeight="1">
      <c r="A215" s="145" t="s">
        <v>480</v>
      </c>
      <c r="B215" s="112">
        <v>646.0</v>
      </c>
      <c r="C215" s="112">
        <v>685.0</v>
      </c>
      <c r="D215" s="112">
        <v>521.0</v>
      </c>
      <c r="E215" s="112">
        <v>1047.0</v>
      </c>
      <c r="F215" s="112">
        <v>2879.0</v>
      </c>
      <c r="G215" s="112">
        <v>4011.0</v>
      </c>
      <c r="H215" s="112">
        <v>1430.0</v>
      </c>
      <c r="I215" s="112">
        <v>759.0</v>
      </c>
      <c r="J215" s="112">
        <v>2577.0</v>
      </c>
      <c r="K215" s="112">
        <v>2259.0</v>
      </c>
      <c r="L215" s="112">
        <v>2554.0</v>
      </c>
      <c r="M215" s="112">
        <v>2520.0</v>
      </c>
      <c r="N215" s="112">
        <v>1600.0</v>
      </c>
      <c r="O215" s="112">
        <v>8741.0</v>
      </c>
      <c r="P215" s="112">
        <v>14287.0</v>
      </c>
      <c r="Q215" s="112">
        <v>17669.0</v>
      </c>
      <c r="R215" s="112">
        <v>31992.0</v>
      </c>
      <c r="S215" s="112">
        <v>20430.0</v>
      </c>
      <c r="T215" s="112">
        <v>32572.0</v>
      </c>
      <c r="U215" s="146">
        <v>76607.0</v>
      </c>
      <c r="V215" s="3"/>
      <c r="W215" s="3"/>
      <c r="X215" s="3"/>
      <c r="Y215" s="3"/>
      <c r="Z215" s="3"/>
    </row>
    <row r="216" ht="15.75" customHeight="1">
      <c r="A216" s="145" t="s">
        <v>446</v>
      </c>
      <c r="B216" s="112">
        <v>2833.0</v>
      </c>
      <c r="C216" s="112">
        <v>5268.0</v>
      </c>
      <c r="D216" s="112">
        <v>6381.0</v>
      </c>
      <c r="E216" s="112">
        <v>7088.0</v>
      </c>
      <c r="F216" s="112">
        <v>10464.0</v>
      </c>
      <c r="G216" s="112">
        <v>9693.0</v>
      </c>
      <c r="H216" s="112">
        <v>5552.0</v>
      </c>
      <c r="I216" s="112">
        <v>13049.0</v>
      </c>
      <c r="J216" s="112">
        <v>14879.0</v>
      </c>
      <c r="K216" s="112">
        <v>19517.0</v>
      </c>
      <c r="L216" s="112">
        <v>17199.0</v>
      </c>
      <c r="M216" s="112">
        <v>17273.0</v>
      </c>
      <c r="N216" s="112">
        <v>14400.0</v>
      </c>
      <c r="O216" s="112">
        <v>30225.0</v>
      </c>
      <c r="P216" s="112">
        <v>42494.0</v>
      </c>
      <c r="Q216" s="112">
        <v>37982.0</v>
      </c>
      <c r="R216" s="112">
        <v>23681.0</v>
      </c>
      <c r="S216" s="112">
        <v>4761.0</v>
      </c>
      <c r="T216" s="112">
        <v>8573.0</v>
      </c>
      <c r="U216" s="146">
        <v>29270.0</v>
      </c>
      <c r="V216" s="3"/>
      <c r="W216" s="3"/>
      <c r="X216" s="3"/>
      <c r="Y216" s="3"/>
      <c r="Z216" s="3"/>
    </row>
    <row r="217" ht="15.75" customHeight="1">
      <c r="A217" s="145" t="s">
        <v>454</v>
      </c>
      <c r="B217" s="112">
        <v>131.0</v>
      </c>
      <c r="C217" s="112">
        <v>27.0</v>
      </c>
      <c r="D217" s="112">
        <v>44.0</v>
      </c>
      <c r="E217" s="112">
        <v>320.0</v>
      </c>
      <c r="F217" s="112">
        <v>269.0</v>
      </c>
      <c r="G217" s="112">
        <v>43.0</v>
      </c>
      <c r="H217" s="112">
        <v>335.0</v>
      </c>
      <c r="I217" s="112">
        <v>329.0</v>
      </c>
      <c r="J217" s="112">
        <v>789.0</v>
      </c>
      <c r="K217" s="112">
        <v>762.0</v>
      </c>
      <c r="L217" s="112">
        <v>586.0</v>
      </c>
      <c r="M217" s="112">
        <v>907.0</v>
      </c>
      <c r="N217" s="112">
        <v>821.0</v>
      </c>
      <c r="O217" s="112">
        <v>1960.0</v>
      </c>
      <c r="P217" s="112">
        <v>2117.0</v>
      </c>
      <c r="Q217" s="112">
        <v>2468.0</v>
      </c>
      <c r="R217" s="112">
        <v>2418.0</v>
      </c>
      <c r="S217" s="112">
        <v>2046.0</v>
      </c>
      <c r="T217" s="112">
        <v>5059.0</v>
      </c>
      <c r="U217" s="146">
        <v>21616.0</v>
      </c>
      <c r="V217" s="3"/>
      <c r="W217" s="3"/>
      <c r="X217" s="3"/>
      <c r="Y217" s="3"/>
      <c r="Z217" s="3"/>
    </row>
    <row r="218" ht="15.75" customHeight="1">
      <c r="A218" s="145" t="s">
        <v>450</v>
      </c>
      <c r="B218" s="112">
        <v>0.0</v>
      </c>
      <c r="C218" s="112">
        <v>0.0</v>
      </c>
      <c r="D218" s="112">
        <v>0.0</v>
      </c>
      <c r="E218" s="112">
        <v>0.0</v>
      </c>
      <c r="F218" s="112">
        <v>0.0</v>
      </c>
      <c r="G218" s="112">
        <v>0.0</v>
      </c>
      <c r="H218" s="112">
        <v>0.0</v>
      </c>
      <c r="I218" s="112">
        <v>0.0</v>
      </c>
      <c r="J218" s="112">
        <v>0.0</v>
      </c>
      <c r="K218" s="112">
        <v>31.0</v>
      </c>
      <c r="L218" s="112">
        <v>246.0</v>
      </c>
      <c r="M218" s="112">
        <v>284.0</v>
      </c>
      <c r="N218" s="112">
        <v>0.0</v>
      </c>
      <c r="O218" s="112">
        <v>0.0</v>
      </c>
      <c r="P218" s="112">
        <v>0.0</v>
      </c>
      <c r="Q218" s="112">
        <v>0.0</v>
      </c>
      <c r="R218" s="112">
        <v>2079.0</v>
      </c>
      <c r="S218" s="112">
        <v>2130.0</v>
      </c>
      <c r="T218" s="112">
        <v>3564.0</v>
      </c>
      <c r="U218" s="146">
        <v>6987.0</v>
      </c>
      <c r="V218" s="3"/>
      <c r="W218" s="3"/>
      <c r="X218" s="3"/>
      <c r="Y218" s="3"/>
      <c r="Z218" s="3"/>
    </row>
    <row r="219" ht="15.75" customHeight="1">
      <c r="A219" s="145" t="s">
        <v>476</v>
      </c>
      <c r="B219" s="112">
        <v>0.0</v>
      </c>
      <c r="C219" s="112">
        <v>0.0</v>
      </c>
      <c r="D219" s="112">
        <v>0.0</v>
      </c>
      <c r="E219" s="112">
        <v>0.0</v>
      </c>
      <c r="F219" s="112">
        <v>0.0</v>
      </c>
      <c r="G219" s="112">
        <v>0.0</v>
      </c>
      <c r="H219" s="112">
        <v>0.0</v>
      </c>
      <c r="I219" s="112">
        <v>0.0</v>
      </c>
      <c r="J219" s="112">
        <v>0.0</v>
      </c>
      <c r="K219" s="112">
        <v>0.0</v>
      </c>
      <c r="L219" s="112">
        <v>0.0</v>
      </c>
      <c r="M219" s="112">
        <v>24.0</v>
      </c>
      <c r="N219" s="112">
        <v>0.0</v>
      </c>
      <c r="O219" s="112">
        <v>265.0</v>
      </c>
      <c r="P219" s="112">
        <v>1357.0</v>
      </c>
      <c r="Q219" s="112">
        <v>430.0</v>
      </c>
      <c r="R219" s="112">
        <v>50.0</v>
      </c>
      <c r="S219" s="112">
        <v>0.0</v>
      </c>
      <c r="T219" s="112">
        <v>36.0</v>
      </c>
      <c r="U219" s="146">
        <v>823.0</v>
      </c>
      <c r="V219" s="3"/>
      <c r="W219" s="3"/>
      <c r="X219" s="3"/>
      <c r="Y219" s="3"/>
      <c r="Z219" s="3"/>
    </row>
    <row r="220" ht="15.75" customHeight="1">
      <c r="A220" s="145" t="s">
        <v>478</v>
      </c>
      <c r="B220" s="112">
        <v>41.0</v>
      </c>
      <c r="C220" s="112">
        <v>69.0</v>
      </c>
      <c r="D220" s="112">
        <v>40.0</v>
      </c>
      <c r="E220" s="112">
        <v>9.0</v>
      </c>
      <c r="F220" s="112">
        <v>16.0</v>
      </c>
      <c r="G220" s="112">
        <v>40.0</v>
      </c>
      <c r="H220" s="112">
        <v>38.0</v>
      </c>
      <c r="I220" s="112">
        <v>55.0</v>
      </c>
      <c r="J220" s="112">
        <v>57.0</v>
      </c>
      <c r="K220" s="112">
        <v>251.0</v>
      </c>
      <c r="L220" s="112">
        <v>82.0</v>
      </c>
      <c r="M220" s="112">
        <v>74.0</v>
      </c>
      <c r="N220" s="112">
        <v>200.0</v>
      </c>
      <c r="O220" s="112">
        <v>321.0</v>
      </c>
      <c r="P220" s="112">
        <v>966.0</v>
      </c>
      <c r="Q220" s="112">
        <v>320.0</v>
      </c>
      <c r="R220" s="112">
        <v>249.0</v>
      </c>
      <c r="S220" s="112">
        <v>167.0</v>
      </c>
      <c r="T220" s="112">
        <v>61.0</v>
      </c>
      <c r="U220" s="146">
        <v>333.0</v>
      </c>
      <c r="V220" s="3"/>
      <c r="W220" s="3"/>
      <c r="X220" s="3"/>
      <c r="Y220" s="3"/>
      <c r="Z220" s="3"/>
    </row>
    <row r="221" ht="15.75" customHeight="1">
      <c r="A221" s="145" t="s">
        <v>462</v>
      </c>
      <c r="B221" s="112">
        <v>112.0</v>
      </c>
      <c r="C221" s="112">
        <v>45.0</v>
      </c>
      <c r="D221" s="112">
        <v>38.0</v>
      </c>
      <c r="E221" s="112">
        <v>50.0</v>
      </c>
      <c r="F221" s="112">
        <v>29.0</v>
      </c>
      <c r="G221" s="112">
        <v>66.0</v>
      </c>
      <c r="H221" s="112">
        <v>4.0</v>
      </c>
      <c r="I221" s="112">
        <v>73.0</v>
      </c>
      <c r="J221" s="112">
        <v>5.0</v>
      </c>
      <c r="K221" s="112">
        <v>37.0</v>
      </c>
      <c r="L221" s="112">
        <v>4.0</v>
      </c>
      <c r="M221" s="112">
        <v>11.0</v>
      </c>
      <c r="N221" s="112">
        <v>5.0</v>
      </c>
      <c r="O221" s="112">
        <v>287.0</v>
      </c>
      <c r="P221" s="112">
        <v>17.0</v>
      </c>
      <c r="Q221" s="112">
        <v>15.0</v>
      </c>
      <c r="R221" s="112">
        <v>26.0</v>
      </c>
      <c r="S221" s="112">
        <v>34.0</v>
      </c>
      <c r="T221" s="112">
        <v>0.0</v>
      </c>
      <c r="U221" s="146">
        <v>53.0</v>
      </c>
      <c r="V221" s="3"/>
      <c r="W221" s="3"/>
      <c r="X221" s="3"/>
      <c r="Y221" s="3"/>
      <c r="Z221" s="3"/>
    </row>
    <row r="222" ht="15.75" customHeight="1">
      <c r="A222" s="145" t="s">
        <v>466</v>
      </c>
      <c r="B222" s="112">
        <v>0.0</v>
      </c>
      <c r="C222" s="112">
        <v>0.0</v>
      </c>
      <c r="D222" s="112">
        <v>0.0</v>
      </c>
      <c r="E222" s="112">
        <v>0.0</v>
      </c>
      <c r="F222" s="112">
        <v>0.0</v>
      </c>
      <c r="G222" s="112">
        <v>0.0</v>
      </c>
      <c r="H222" s="112">
        <v>0.0</v>
      </c>
      <c r="I222" s="112">
        <v>0.0</v>
      </c>
      <c r="J222" s="112">
        <v>0.0</v>
      </c>
      <c r="K222" s="112">
        <v>0.0</v>
      </c>
      <c r="L222" s="112">
        <v>0.0</v>
      </c>
      <c r="M222" s="112">
        <v>0.0</v>
      </c>
      <c r="N222" s="112">
        <v>0.0</v>
      </c>
      <c r="O222" s="112">
        <v>0.0</v>
      </c>
      <c r="P222" s="112">
        <v>0.0</v>
      </c>
      <c r="Q222" s="112">
        <v>0.0</v>
      </c>
      <c r="R222" s="112">
        <v>31.0</v>
      </c>
      <c r="S222" s="112">
        <v>9.0</v>
      </c>
      <c r="T222" s="112">
        <v>10.0</v>
      </c>
      <c r="U222" s="146">
        <v>52.0</v>
      </c>
      <c r="V222" s="3"/>
      <c r="W222" s="3"/>
      <c r="X222" s="3"/>
      <c r="Y222" s="3"/>
      <c r="Z222" s="3"/>
    </row>
    <row r="223" ht="15.75" customHeight="1">
      <c r="A223" s="145" t="s">
        <v>444</v>
      </c>
      <c r="B223" s="112">
        <v>3.0</v>
      </c>
      <c r="C223" s="112">
        <v>9.0</v>
      </c>
      <c r="D223" s="112">
        <v>0.0</v>
      </c>
      <c r="E223" s="112">
        <v>0.0</v>
      </c>
      <c r="F223" s="112">
        <v>0.0</v>
      </c>
      <c r="G223" s="112">
        <v>0.0</v>
      </c>
      <c r="H223" s="112">
        <v>13.0</v>
      </c>
      <c r="I223" s="112">
        <v>0.0</v>
      </c>
      <c r="J223" s="112">
        <v>2.0</v>
      </c>
      <c r="K223" s="112">
        <v>0.0</v>
      </c>
      <c r="L223" s="112">
        <v>0.0</v>
      </c>
      <c r="M223" s="112">
        <v>1.0</v>
      </c>
      <c r="N223" s="112">
        <v>3.0</v>
      </c>
      <c r="O223" s="112">
        <v>37.0</v>
      </c>
      <c r="P223" s="112">
        <v>3.0</v>
      </c>
      <c r="Q223" s="112">
        <v>3.0</v>
      </c>
      <c r="R223" s="112">
        <v>6.0</v>
      </c>
      <c r="S223" s="112">
        <v>9.0</v>
      </c>
      <c r="T223" s="112">
        <v>4.0</v>
      </c>
      <c r="U223" s="146">
        <v>2.0</v>
      </c>
      <c r="V223" s="3"/>
      <c r="W223" s="3"/>
      <c r="X223" s="3"/>
      <c r="Y223" s="3"/>
      <c r="Z223" s="3"/>
    </row>
    <row r="224" ht="15.75" customHeight="1">
      <c r="A224" s="145" t="s">
        <v>464</v>
      </c>
      <c r="B224" s="112">
        <v>0.0</v>
      </c>
      <c r="C224" s="112">
        <v>0.0</v>
      </c>
      <c r="D224" s="112">
        <v>0.0</v>
      </c>
      <c r="E224" s="112">
        <v>0.0</v>
      </c>
      <c r="F224" s="112">
        <v>0.0</v>
      </c>
      <c r="G224" s="112">
        <v>0.0</v>
      </c>
      <c r="H224" s="112">
        <v>0.0</v>
      </c>
      <c r="I224" s="112">
        <v>0.0</v>
      </c>
      <c r="J224" s="112">
        <v>0.0</v>
      </c>
      <c r="K224" s="112">
        <v>0.0</v>
      </c>
      <c r="L224" s="112">
        <v>0.0</v>
      </c>
      <c r="M224" s="112">
        <v>0.0</v>
      </c>
      <c r="N224" s="112">
        <v>0.0</v>
      </c>
      <c r="O224" s="112">
        <v>0.0</v>
      </c>
      <c r="P224" s="112">
        <v>713.0</v>
      </c>
      <c r="Q224" s="112">
        <v>0.0</v>
      </c>
      <c r="R224" s="112">
        <v>1025.0</v>
      </c>
      <c r="S224" s="112">
        <v>144.0</v>
      </c>
      <c r="T224" s="112">
        <v>0.0</v>
      </c>
      <c r="U224" s="146">
        <v>0.0</v>
      </c>
      <c r="V224" s="3"/>
      <c r="W224" s="3"/>
      <c r="X224" s="3"/>
      <c r="Y224" s="3"/>
      <c r="Z224" s="3"/>
    </row>
    <row r="225" ht="15.75" customHeight="1">
      <c r="A225" s="145" t="s">
        <v>456</v>
      </c>
      <c r="B225" s="112">
        <v>2617.0</v>
      </c>
      <c r="C225" s="112">
        <v>2493.0</v>
      </c>
      <c r="D225" s="112">
        <v>0.0</v>
      </c>
      <c r="E225" s="112">
        <v>0.0</v>
      </c>
      <c r="F225" s="112">
        <v>0.0</v>
      </c>
      <c r="G225" s="112">
        <v>0.0</v>
      </c>
      <c r="H225" s="112">
        <v>0.0</v>
      </c>
      <c r="I225" s="112">
        <v>0.0</v>
      </c>
      <c r="J225" s="112">
        <v>0.0</v>
      </c>
      <c r="K225" s="112">
        <v>0.0</v>
      </c>
      <c r="L225" s="112">
        <v>0.0</v>
      </c>
      <c r="M225" s="112">
        <v>0.0</v>
      </c>
      <c r="N225" s="112">
        <v>0.0</v>
      </c>
      <c r="O225" s="112">
        <v>0.0</v>
      </c>
      <c r="P225" s="112">
        <v>0.0</v>
      </c>
      <c r="Q225" s="112">
        <v>0.0</v>
      </c>
      <c r="R225" s="112">
        <v>0.0</v>
      </c>
      <c r="S225" s="112">
        <v>0.0</v>
      </c>
      <c r="T225" s="112">
        <v>0.0</v>
      </c>
      <c r="U225" s="146">
        <v>0.0</v>
      </c>
      <c r="V225" s="3"/>
      <c r="W225" s="3"/>
      <c r="X225" s="3"/>
      <c r="Y225" s="3"/>
      <c r="Z225" s="3"/>
    </row>
    <row r="226" ht="15.75" customHeight="1">
      <c r="A226" s="145" t="s">
        <v>460</v>
      </c>
      <c r="B226" s="112">
        <v>0.0</v>
      </c>
      <c r="C226" s="112">
        <v>0.0</v>
      </c>
      <c r="D226" s="112">
        <v>0.0</v>
      </c>
      <c r="E226" s="112">
        <v>0.0</v>
      </c>
      <c r="F226" s="112">
        <v>0.0</v>
      </c>
      <c r="G226" s="112">
        <v>0.0</v>
      </c>
      <c r="H226" s="112">
        <v>0.0</v>
      </c>
      <c r="I226" s="112">
        <v>0.0</v>
      </c>
      <c r="J226" s="112">
        <v>0.0</v>
      </c>
      <c r="K226" s="112">
        <v>0.0</v>
      </c>
      <c r="L226" s="112">
        <v>0.0</v>
      </c>
      <c r="M226" s="112">
        <v>0.0</v>
      </c>
      <c r="N226" s="112">
        <v>1.0</v>
      </c>
      <c r="O226" s="112">
        <v>32.0</v>
      </c>
      <c r="P226" s="112">
        <v>30.0</v>
      </c>
      <c r="Q226" s="112">
        <v>9.0</v>
      </c>
      <c r="R226" s="112">
        <v>4.0</v>
      </c>
      <c r="S226" s="112">
        <v>0.0</v>
      </c>
      <c r="T226" s="112">
        <v>2.0</v>
      </c>
      <c r="U226" s="146">
        <v>0.0</v>
      </c>
      <c r="V226" s="3"/>
      <c r="W226" s="3"/>
      <c r="X226" s="3"/>
      <c r="Y226" s="3"/>
      <c r="Z226" s="3"/>
    </row>
    <row r="227" ht="15.75" customHeight="1">
      <c r="A227" s="145" t="s">
        <v>458</v>
      </c>
      <c r="B227" s="112">
        <v>2.0</v>
      </c>
      <c r="C227" s="112">
        <v>0.0</v>
      </c>
      <c r="D227" s="112">
        <v>0.0</v>
      </c>
      <c r="E227" s="112">
        <v>0.0</v>
      </c>
      <c r="F227" s="112">
        <v>0.0</v>
      </c>
      <c r="G227" s="112">
        <v>12.0</v>
      </c>
      <c r="H227" s="112">
        <v>0.0</v>
      </c>
      <c r="I227" s="112">
        <v>0.0</v>
      </c>
      <c r="J227" s="112">
        <v>0.0</v>
      </c>
      <c r="K227" s="112">
        <v>0.0</v>
      </c>
      <c r="L227" s="112">
        <v>0.0</v>
      </c>
      <c r="M227" s="112">
        <v>0.0</v>
      </c>
      <c r="N227" s="112">
        <v>0.0</v>
      </c>
      <c r="O227" s="112">
        <v>2.0</v>
      </c>
      <c r="P227" s="112">
        <v>2.0</v>
      </c>
      <c r="Q227" s="112">
        <v>4.0</v>
      </c>
      <c r="R227" s="112">
        <v>1.0</v>
      </c>
      <c r="S227" s="112">
        <v>15.0</v>
      </c>
      <c r="T227" s="112">
        <v>0.0</v>
      </c>
      <c r="U227" s="146">
        <v>0.0</v>
      </c>
      <c r="V227" s="3"/>
      <c r="W227" s="3"/>
      <c r="X227" s="3"/>
      <c r="Y227" s="3"/>
      <c r="Z227" s="3"/>
    </row>
    <row r="228" ht="15.75" customHeight="1">
      <c r="A228" s="145" t="s">
        <v>452</v>
      </c>
      <c r="B228" s="112">
        <v>0.0</v>
      </c>
      <c r="C228" s="112">
        <v>0.0</v>
      </c>
      <c r="D228" s="112">
        <v>0.0</v>
      </c>
      <c r="E228" s="112">
        <v>0.0</v>
      </c>
      <c r="F228" s="112">
        <v>0.0</v>
      </c>
      <c r="G228" s="112">
        <v>0.0</v>
      </c>
      <c r="H228" s="112">
        <v>0.0</v>
      </c>
      <c r="I228" s="112">
        <v>0.0</v>
      </c>
      <c r="J228" s="112">
        <v>0.0</v>
      </c>
      <c r="K228" s="112">
        <v>0.0</v>
      </c>
      <c r="L228" s="112">
        <v>5.0</v>
      </c>
      <c r="M228" s="112">
        <v>0.0</v>
      </c>
      <c r="N228" s="112">
        <v>0.0</v>
      </c>
      <c r="O228" s="112">
        <v>0.0</v>
      </c>
      <c r="P228" s="112">
        <v>0.0</v>
      </c>
      <c r="Q228" s="112">
        <v>0.0</v>
      </c>
      <c r="R228" s="112">
        <v>0.0</v>
      </c>
      <c r="S228" s="112">
        <v>0.0</v>
      </c>
      <c r="T228" s="112">
        <v>0.0</v>
      </c>
      <c r="U228" s="146">
        <v>0.0</v>
      </c>
      <c r="V228" s="3"/>
      <c r="W228" s="3"/>
      <c r="X228" s="3"/>
      <c r="Y228" s="3"/>
      <c r="Z228" s="3"/>
    </row>
    <row r="229" ht="15.75" customHeight="1">
      <c r="A229" s="145" t="s">
        <v>474</v>
      </c>
      <c r="B229" s="112">
        <v>0.0</v>
      </c>
      <c r="C229" s="112">
        <v>14.0</v>
      </c>
      <c r="D229" s="112">
        <v>0.0</v>
      </c>
      <c r="E229" s="112">
        <v>0.0</v>
      </c>
      <c r="F229" s="112">
        <v>0.0</v>
      </c>
      <c r="G229" s="112">
        <v>0.0</v>
      </c>
      <c r="H229" s="112">
        <v>0.0</v>
      </c>
      <c r="I229" s="112">
        <v>0.0</v>
      </c>
      <c r="J229" s="112">
        <v>0.0</v>
      </c>
      <c r="K229" s="112">
        <v>0.0</v>
      </c>
      <c r="L229" s="112">
        <v>0.0</v>
      </c>
      <c r="M229" s="112">
        <v>0.0</v>
      </c>
      <c r="N229" s="112">
        <v>0.0</v>
      </c>
      <c r="O229" s="112">
        <v>0.0</v>
      </c>
      <c r="P229" s="112">
        <v>0.0</v>
      </c>
      <c r="Q229" s="112">
        <v>0.0</v>
      </c>
      <c r="R229" s="112">
        <v>0.0</v>
      </c>
      <c r="S229" s="112">
        <v>0.0</v>
      </c>
      <c r="T229" s="112">
        <v>0.0</v>
      </c>
      <c r="U229" s="146">
        <v>0.0</v>
      </c>
      <c r="V229" s="3"/>
      <c r="W229" s="3"/>
      <c r="X229" s="3"/>
      <c r="Y229" s="3"/>
      <c r="Z229" s="3"/>
    </row>
    <row r="230" ht="15.75" customHeight="1">
      <c r="A230" s="145" t="s">
        <v>472</v>
      </c>
      <c r="B230" s="112">
        <v>0.0</v>
      </c>
      <c r="C230" s="112">
        <v>0.0</v>
      </c>
      <c r="D230" s="112">
        <v>0.0</v>
      </c>
      <c r="E230" s="112">
        <v>0.0</v>
      </c>
      <c r="F230" s="112">
        <v>0.0</v>
      </c>
      <c r="G230" s="112">
        <v>0.0</v>
      </c>
      <c r="H230" s="112">
        <v>0.0</v>
      </c>
      <c r="I230" s="112">
        <v>1.0</v>
      </c>
      <c r="J230" s="112">
        <v>0.0</v>
      </c>
      <c r="K230" s="112">
        <v>0.0</v>
      </c>
      <c r="L230" s="112">
        <v>0.0</v>
      </c>
      <c r="M230" s="112">
        <v>0.0</v>
      </c>
      <c r="N230" s="112">
        <v>0.0</v>
      </c>
      <c r="O230" s="112">
        <v>0.0</v>
      </c>
      <c r="P230" s="112">
        <v>0.0</v>
      </c>
      <c r="Q230" s="112">
        <v>9.0</v>
      </c>
      <c r="R230" s="112">
        <v>0.0</v>
      </c>
      <c r="S230" s="112">
        <v>0.0</v>
      </c>
      <c r="T230" s="112">
        <v>0.0</v>
      </c>
      <c r="U230" s="146">
        <v>0.0</v>
      </c>
      <c r="V230" s="3"/>
      <c r="W230" s="3"/>
      <c r="X230" s="3"/>
      <c r="Y230" s="3"/>
      <c r="Z230" s="3"/>
    </row>
    <row r="231" ht="15.75" customHeight="1">
      <c r="Y231" s="3"/>
      <c r="Z231" s="3"/>
    </row>
    <row r="232" ht="15.75" customHeight="1"/>
    <row r="233" ht="15.75" customHeight="1">
      <c r="A233" s="98" t="s">
        <v>531</v>
      </c>
    </row>
    <row r="234" ht="15.75" customHeight="1">
      <c r="A234" s="99" t="s">
        <v>490</v>
      </c>
      <c r="B234" s="134" t="s">
        <v>491</v>
      </c>
      <c r="C234" s="134" t="s">
        <v>492</v>
      </c>
      <c r="D234" s="134" t="s">
        <v>493</v>
      </c>
      <c r="E234" s="134" t="s">
        <v>494</v>
      </c>
      <c r="F234" s="134" t="s">
        <v>495</v>
      </c>
      <c r="G234" s="134" t="s">
        <v>496</v>
      </c>
      <c r="H234" s="134" t="s">
        <v>497</v>
      </c>
      <c r="I234" s="134" t="s">
        <v>498</v>
      </c>
      <c r="J234" s="134" t="s">
        <v>499</v>
      </c>
      <c r="K234" s="134" t="s">
        <v>500</v>
      </c>
      <c r="L234" s="134" t="s">
        <v>501</v>
      </c>
      <c r="M234" s="134" t="s">
        <v>502</v>
      </c>
      <c r="N234" s="134" t="s">
        <v>503</v>
      </c>
      <c r="O234" s="134" t="s">
        <v>504</v>
      </c>
      <c r="P234" s="134" t="s">
        <v>505</v>
      </c>
      <c r="Q234" s="134" t="s">
        <v>506</v>
      </c>
      <c r="R234" s="134" t="s">
        <v>507</v>
      </c>
      <c r="S234" s="134" t="s">
        <v>508</v>
      </c>
      <c r="T234" s="134" t="s">
        <v>509</v>
      </c>
      <c r="U234" s="135" t="s">
        <v>510</v>
      </c>
    </row>
    <row r="235" ht="15.75" customHeight="1">
      <c r="A235" s="208" t="s">
        <v>511</v>
      </c>
      <c r="B235" s="205">
        <f t="shared" ref="B235:U235" si="2">B12/B$12</f>
        <v>1</v>
      </c>
      <c r="C235" s="205">
        <f t="shared" si="2"/>
        <v>1</v>
      </c>
      <c r="D235" s="205">
        <f t="shared" si="2"/>
        <v>1</v>
      </c>
      <c r="E235" s="205">
        <f t="shared" si="2"/>
        <v>1</v>
      </c>
      <c r="F235" s="205">
        <f t="shared" si="2"/>
        <v>1</v>
      </c>
      <c r="G235" s="205">
        <f t="shared" si="2"/>
        <v>1</v>
      </c>
      <c r="H235" s="205">
        <f t="shared" si="2"/>
        <v>1</v>
      </c>
      <c r="I235" s="205">
        <f t="shared" si="2"/>
        <v>1</v>
      </c>
      <c r="J235" s="205">
        <f t="shared" si="2"/>
        <v>1</v>
      </c>
      <c r="K235" s="205">
        <f t="shared" si="2"/>
        <v>1</v>
      </c>
      <c r="L235" s="205">
        <f t="shared" si="2"/>
        <v>1</v>
      </c>
      <c r="M235" s="205">
        <f t="shared" si="2"/>
        <v>1</v>
      </c>
      <c r="N235" s="205">
        <f t="shared" si="2"/>
        <v>1</v>
      </c>
      <c r="O235" s="205">
        <f t="shared" si="2"/>
        <v>1</v>
      </c>
      <c r="P235" s="205">
        <f t="shared" si="2"/>
        <v>1</v>
      </c>
      <c r="Q235" s="205">
        <f t="shared" si="2"/>
        <v>1</v>
      </c>
      <c r="R235" s="205">
        <f t="shared" si="2"/>
        <v>1</v>
      </c>
      <c r="S235" s="205">
        <f t="shared" si="2"/>
        <v>1</v>
      </c>
      <c r="T235" s="205">
        <f t="shared" si="2"/>
        <v>1</v>
      </c>
      <c r="U235" s="205">
        <f t="shared" si="2"/>
        <v>1</v>
      </c>
    </row>
    <row r="236" ht="15.75" customHeight="1">
      <c r="A236" s="176" t="s">
        <v>101</v>
      </c>
      <c r="B236" s="205">
        <f t="shared" ref="B236:U236" si="3">B13/B$12</f>
        <v>0</v>
      </c>
      <c r="C236" s="205">
        <f t="shared" si="3"/>
        <v>0</v>
      </c>
      <c r="D236" s="205">
        <f t="shared" si="3"/>
        <v>0</v>
      </c>
      <c r="E236" s="205">
        <f t="shared" si="3"/>
        <v>0</v>
      </c>
      <c r="F236" s="205">
        <f t="shared" si="3"/>
        <v>0</v>
      </c>
      <c r="G236" s="205">
        <f t="shared" si="3"/>
        <v>0</v>
      </c>
      <c r="H236" s="205">
        <f t="shared" si="3"/>
        <v>0</v>
      </c>
      <c r="I236" s="205">
        <f t="shared" si="3"/>
        <v>0</v>
      </c>
      <c r="J236" s="205">
        <f t="shared" si="3"/>
        <v>0</v>
      </c>
      <c r="K236" s="205">
        <f t="shared" si="3"/>
        <v>0</v>
      </c>
      <c r="L236" s="205">
        <f t="shared" si="3"/>
        <v>0</v>
      </c>
      <c r="M236" s="205">
        <f t="shared" si="3"/>
        <v>0</v>
      </c>
      <c r="N236" s="205">
        <f t="shared" si="3"/>
        <v>0</v>
      </c>
      <c r="O236" s="205">
        <f t="shared" si="3"/>
        <v>0</v>
      </c>
      <c r="P236" s="205">
        <f t="shared" si="3"/>
        <v>0</v>
      </c>
      <c r="Q236" s="205">
        <f t="shared" si="3"/>
        <v>0</v>
      </c>
      <c r="R236" s="205">
        <f t="shared" si="3"/>
        <v>0</v>
      </c>
      <c r="S236" s="205">
        <f t="shared" si="3"/>
        <v>0</v>
      </c>
      <c r="T236" s="205">
        <f t="shared" si="3"/>
        <v>0</v>
      </c>
      <c r="U236" s="205">
        <f t="shared" si="3"/>
        <v>0</v>
      </c>
    </row>
    <row r="237" ht="15.75" customHeight="1">
      <c r="A237" s="176" t="s">
        <v>2</v>
      </c>
      <c r="B237" s="205">
        <f t="shared" ref="B237:U237" si="4">B14/B$12</f>
        <v>0</v>
      </c>
      <c r="C237" s="205">
        <f t="shared" si="4"/>
        <v>0</v>
      </c>
      <c r="D237" s="205">
        <f t="shared" si="4"/>
        <v>0</v>
      </c>
      <c r="E237" s="205">
        <f t="shared" si="4"/>
        <v>0</v>
      </c>
      <c r="F237" s="205">
        <f t="shared" si="4"/>
        <v>0</v>
      </c>
      <c r="G237" s="205">
        <f t="shared" si="4"/>
        <v>0</v>
      </c>
      <c r="H237" s="205">
        <f t="shared" si="4"/>
        <v>0</v>
      </c>
      <c r="I237" s="205">
        <f t="shared" si="4"/>
        <v>0</v>
      </c>
      <c r="J237" s="205">
        <f t="shared" si="4"/>
        <v>0</v>
      </c>
      <c r="K237" s="205">
        <f t="shared" si="4"/>
        <v>0</v>
      </c>
      <c r="L237" s="205">
        <f t="shared" si="4"/>
        <v>0</v>
      </c>
      <c r="M237" s="205">
        <f t="shared" si="4"/>
        <v>0</v>
      </c>
      <c r="N237" s="205">
        <f t="shared" si="4"/>
        <v>0</v>
      </c>
      <c r="O237" s="205">
        <f t="shared" si="4"/>
        <v>0</v>
      </c>
      <c r="P237" s="205">
        <f t="shared" si="4"/>
        <v>0</v>
      </c>
      <c r="Q237" s="205">
        <f t="shared" si="4"/>
        <v>0</v>
      </c>
      <c r="R237" s="205">
        <f t="shared" si="4"/>
        <v>0</v>
      </c>
      <c r="S237" s="205">
        <f t="shared" si="4"/>
        <v>0</v>
      </c>
      <c r="T237" s="205">
        <f t="shared" si="4"/>
        <v>0</v>
      </c>
      <c r="U237" s="205">
        <f t="shared" si="4"/>
        <v>0</v>
      </c>
    </row>
    <row r="238" ht="15.75" customHeight="1">
      <c r="A238" s="176" t="s">
        <v>70</v>
      </c>
      <c r="B238" s="205">
        <f t="shared" ref="B238:U238" si="5">B15/B$12</f>
        <v>0</v>
      </c>
      <c r="C238" s="205">
        <f t="shared" si="5"/>
        <v>0</v>
      </c>
      <c r="D238" s="205">
        <f t="shared" si="5"/>
        <v>0</v>
      </c>
      <c r="E238" s="205">
        <f t="shared" si="5"/>
        <v>0</v>
      </c>
      <c r="F238" s="205">
        <f t="shared" si="5"/>
        <v>0</v>
      </c>
      <c r="G238" s="205">
        <f t="shared" si="5"/>
        <v>0</v>
      </c>
      <c r="H238" s="205">
        <f t="shared" si="5"/>
        <v>0</v>
      </c>
      <c r="I238" s="205">
        <f t="shared" si="5"/>
        <v>0</v>
      </c>
      <c r="J238" s="205">
        <f t="shared" si="5"/>
        <v>0</v>
      </c>
      <c r="K238" s="205">
        <f t="shared" si="5"/>
        <v>0</v>
      </c>
      <c r="L238" s="205">
        <f t="shared" si="5"/>
        <v>0</v>
      </c>
      <c r="M238" s="205">
        <f t="shared" si="5"/>
        <v>0</v>
      </c>
      <c r="N238" s="205">
        <f t="shared" si="5"/>
        <v>0</v>
      </c>
      <c r="O238" s="205">
        <f t="shared" si="5"/>
        <v>0</v>
      </c>
      <c r="P238" s="205">
        <f t="shared" si="5"/>
        <v>0</v>
      </c>
      <c r="Q238" s="205">
        <f t="shared" si="5"/>
        <v>0</v>
      </c>
      <c r="R238" s="205">
        <f t="shared" si="5"/>
        <v>0</v>
      </c>
      <c r="S238" s="205">
        <f t="shared" si="5"/>
        <v>0</v>
      </c>
      <c r="T238" s="205">
        <f t="shared" si="5"/>
        <v>0</v>
      </c>
      <c r="U238" s="205">
        <f t="shared" si="5"/>
        <v>0</v>
      </c>
    </row>
    <row r="239" ht="15.75" customHeight="1">
      <c r="A239" s="176" t="s">
        <v>512</v>
      </c>
      <c r="B239" s="205">
        <f t="shared" ref="B239:U239" si="6">B16/B$12</f>
        <v>0</v>
      </c>
      <c r="C239" s="205">
        <f t="shared" si="6"/>
        <v>0</v>
      </c>
      <c r="D239" s="205">
        <f t="shared" si="6"/>
        <v>0</v>
      </c>
      <c r="E239" s="205">
        <f t="shared" si="6"/>
        <v>0</v>
      </c>
      <c r="F239" s="205">
        <f t="shared" si="6"/>
        <v>0</v>
      </c>
      <c r="G239" s="205">
        <f t="shared" si="6"/>
        <v>0</v>
      </c>
      <c r="H239" s="205">
        <f t="shared" si="6"/>
        <v>0</v>
      </c>
      <c r="I239" s="205">
        <f t="shared" si="6"/>
        <v>0</v>
      </c>
      <c r="J239" s="205">
        <f t="shared" si="6"/>
        <v>0</v>
      </c>
      <c r="K239" s="205">
        <f t="shared" si="6"/>
        <v>0</v>
      </c>
      <c r="L239" s="205">
        <f t="shared" si="6"/>
        <v>0</v>
      </c>
      <c r="M239" s="205">
        <f t="shared" si="6"/>
        <v>0</v>
      </c>
      <c r="N239" s="205">
        <f t="shared" si="6"/>
        <v>0</v>
      </c>
      <c r="O239" s="205">
        <f t="shared" si="6"/>
        <v>0</v>
      </c>
      <c r="P239" s="205">
        <f t="shared" si="6"/>
        <v>0</v>
      </c>
      <c r="Q239" s="205">
        <f t="shared" si="6"/>
        <v>0</v>
      </c>
      <c r="R239" s="205">
        <f t="shared" si="6"/>
        <v>0</v>
      </c>
      <c r="S239" s="205">
        <f t="shared" si="6"/>
        <v>0</v>
      </c>
      <c r="T239" s="205">
        <f t="shared" si="6"/>
        <v>0</v>
      </c>
      <c r="U239" s="205">
        <f t="shared" si="6"/>
        <v>0</v>
      </c>
    </row>
    <row r="240" ht="15.75" customHeight="1">
      <c r="A240" s="176" t="s">
        <v>55</v>
      </c>
      <c r="B240" s="205">
        <f t="shared" ref="B240:U240" si="7">B17/B$12</f>
        <v>0</v>
      </c>
      <c r="C240" s="205">
        <f t="shared" si="7"/>
        <v>0</v>
      </c>
      <c r="D240" s="205">
        <f t="shared" si="7"/>
        <v>0</v>
      </c>
      <c r="E240" s="205">
        <f t="shared" si="7"/>
        <v>0</v>
      </c>
      <c r="F240" s="205">
        <f t="shared" si="7"/>
        <v>0</v>
      </c>
      <c r="G240" s="205">
        <f t="shared" si="7"/>
        <v>0</v>
      </c>
      <c r="H240" s="205">
        <f t="shared" si="7"/>
        <v>0</v>
      </c>
      <c r="I240" s="205">
        <f t="shared" si="7"/>
        <v>0</v>
      </c>
      <c r="J240" s="205">
        <f t="shared" si="7"/>
        <v>0</v>
      </c>
      <c r="K240" s="205">
        <f t="shared" si="7"/>
        <v>0</v>
      </c>
      <c r="L240" s="205">
        <f t="shared" si="7"/>
        <v>0</v>
      </c>
      <c r="M240" s="205">
        <f t="shared" si="7"/>
        <v>0</v>
      </c>
      <c r="N240" s="205">
        <f t="shared" si="7"/>
        <v>0</v>
      </c>
      <c r="O240" s="205">
        <f t="shared" si="7"/>
        <v>0</v>
      </c>
      <c r="P240" s="205">
        <f t="shared" si="7"/>
        <v>0</v>
      </c>
      <c r="Q240" s="205">
        <f t="shared" si="7"/>
        <v>0</v>
      </c>
      <c r="R240" s="205">
        <f t="shared" si="7"/>
        <v>0</v>
      </c>
      <c r="S240" s="205">
        <f t="shared" si="7"/>
        <v>0</v>
      </c>
      <c r="T240" s="205">
        <f t="shared" si="7"/>
        <v>0</v>
      </c>
      <c r="U240" s="205">
        <f t="shared" si="7"/>
        <v>0</v>
      </c>
    </row>
    <row r="241" ht="15.75" customHeight="1">
      <c r="A241" s="176" t="s">
        <v>102</v>
      </c>
      <c r="B241" s="205">
        <f t="shared" ref="B241:U241" si="8">B18/B$12</f>
        <v>0</v>
      </c>
      <c r="C241" s="205">
        <f t="shared" si="8"/>
        <v>0</v>
      </c>
      <c r="D241" s="205">
        <f t="shared" si="8"/>
        <v>0</v>
      </c>
      <c r="E241" s="205">
        <f t="shared" si="8"/>
        <v>0</v>
      </c>
      <c r="F241" s="205">
        <f t="shared" si="8"/>
        <v>0</v>
      </c>
      <c r="G241" s="205">
        <f t="shared" si="8"/>
        <v>0</v>
      </c>
      <c r="H241" s="205">
        <f t="shared" si="8"/>
        <v>0</v>
      </c>
      <c r="I241" s="205">
        <f t="shared" si="8"/>
        <v>0</v>
      </c>
      <c r="J241" s="205">
        <f t="shared" si="8"/>
        <v>0</v>
      </c>
      <c r="K241" s="205">
        <f t="shared" si="8"/>
        <v>0</v>
      </c>
      <c r="L241" s="205">
        <f t="shared" si="8"/>
        <v>0</v>
      </c>
      <c r="M241" s="205">
        <f t="shared" si="8"/>
        <v>0</v>
      </c>
      <c r="N241" s="205">
        <f t="shared" si="8"/>
        <v>0</v>
      </c>
      <c r="O241" s="205">
        <f t="shared" si="8"/>
        <v>0</v>
      </c>
      <c r="P241" s="205">
        <f t="shared" si="8"/>
        <v>0</v>
      </c>
      <c r="Q241" s="205">
        <f t="shared" si="8"/>
        <v>0</v>
      </c>
      <c r="R241" s="205">
        <f t="shared" si="8"/>
        <v>0</v>
      </c>
      <c r="S241" s="205">
        <f t="shared" si="8"/>
        <v>0</v>
      </c>
      <c r="T241" s="205">
        <f t="shared" si="8"/>
        <v>0</v>
      </c>
      <c r="U241" s="205">
        <f t="shared" si="8"/>
        <v>0</v>
      </c>
    </row>
    <row r="242" ht="15.75" customHeight="1">
      <c r="A242" s="176" t="s">
        <v>78</v>
      </c>
      <c r="B242" s="205">
        <f t="shared" ref="B242:U242" si="9">B19/B$12</f>
        <v>0</v>
      </c>
      <c r="C242" s="205">
        <f t="shared" si="9"/>
        <v>0</v>
      </c>
      <c r="D242" s="205">
        <f t="shared" si="9"/>
        <v>0</v>
      </c>
      <c r="E242" s="205">
        <f t="shared" si="9"/>
        <v>0</v>
      </c>
      <c r="F242" s="205">
        <f t="shared" si="9"/>
        <v>0</v>
      </c>
      <c r="G242" s="205">
        <f t="shared" si="9"/>
        <v>0</v>
      </c>
      <c r="H242" s="205">
        <f t="shared" si="9"/>
        <v>0</v>
      </c>
      <c r="I242" s="205">
        <f t="shared" si="9"/>
        <v>0</v>
      </c>
      <c r="J242" s="205">
        <f t="shared" si="9"/>
        <v>0</v>
      </c>
      <c r="K242" s="205">
        <f t="shared" si="9"/>
        <v>0</v>
      </c>
      <c r="L242" s="205">
        <f t="shared" si="9"/>
        <v>0</v>
      </c>
      <c r="M242" s="205">
        <f t="shared" si="9"/>
        <v>0</v>
      </c>
      <c r="N242" s="205">
        <f t="shared" si="9"/>
        <v>0</v>
      </c>
      <c r="O242" s="205">
        <f t="shared" si="9"/>
        <v>0</v>
      </c>
      <c r="P242" s="205">
        <f t="shared" si="9"/>
        <v>0</v>
      </c>
      <c r="Q242" s="205">
        <f t="shared" si="9"/>
        <v>0</v>
      </c>
      <c r="R242" s="205">
        <f t="shared" si="9"/>
        <v>0</v>
      </c>
      <c r="S242" s="205">
        <f t="shared" si="9"/>
        <v>0</v>
      </c>
      <c r="T242" s="205">
        <f t="shared" si="9"/>
        <v>0</v>
      </c>
      <c r="U242" s="205">
        <f t="shared" si="9"/>
        <v>0</v>
      </c>
    </row>
    <row r="243" ht="15.75" customHeight="1">
      <c r="A243" s="176" t="s">
        <v>4</v>
      </c>
      <c r="B243" s="205">
        <f t="shared" ref="B243:U243" si="10">B20/B$12</f>
        <v>0</v>
      </c>
      <c r="C243" s="205">
        <f t="shared" si="10"/>
        <v>0.001406333349</v>
      </c>
      <c r="D243" s="205">
        <f t="shared" si="10"/>
        <v>0</v>
      </c>
      <c r="E243" s="205">
        <f t="shared" si="10"/>
        <v>0</v>
      </c>
      <c r="F243" s="205">
        <f t="shared" si="10"/>
        <v>0</v>
      </c>
      <c r="G243" s="205">
        <f t="shared" si="10"/>
        <v>0</v>
      </c>
      <c r="H243" s="205">
        <f t="shared" si="10"/>
        <v>0</v>
      </c>
      <c r="I243" s="205">
        <f t="shared" si="10"/>
        <v>0.000008397927392</v>
      </c>
      <c r="J243" s="205">
        <f t="shared" si="10"/>
        <v>0</v>
      </c>
      <c r="K243" s="205">
        <f t="shared" si="10"/>
        <v>0</v>
      </c>
      <c r="L243" s="205">
        <f t="shared" si="10"/>
        <v>0</v>
      </c>
      <c r="M243" s="205">
        <f t="shared" si="10"/>
        <v>0</v>
      </c>
      <c r="N243" s="205">
        <f t="shared" si="10"/>
        <v>0</v>
      </c>
      <c r="O243" s="205">
        <f t="shared" si="10"/>
        <v>0</v>
      </c>
      <c r="P243" s="205">
        <f t="shared" si="10"/>
        <v>0</v>
      </c>
      <c r="Q243" s="205">
        <f t="shared" si="10"/>
        <v>0</v>
      </c>
      <c r="R243" s="205">
        <f t="shared" si="10"/>
        <v>0</v>
      </c>
      <c r="S243" s="205">
        <f t="shared" si="10"/>
        <v>0</v>
      </c>
      <c r="T243" s="205">
        <f t="shared" si="10"/>
        <v>0</v>
      </c>
      <c r="U243" s="205">
        <f t="shared" si="10"/>
        <v>0</v>
      </c>
    </row>
    <row r="244" ht="15.75" customHeight="1">
      <c r="A244" s="176" t="s">
        <v>5</v>
      </c>
      <c r="B244" s="205">
        <f t="shared" ref="B244:U244" si="11">B21/B$12</f>
        <v>0</v>
      </c>
      <c r="C244" s="205">
        <f t="shared" si="11"/>
        <v>0</v>
      </c>
      <c r="D244" s="205">
        <f t="shared" si="11"/>
        <v>0</v>
      </c>
      <c r="E244" s="205">
        <f t="shared" si="11"/>
        <v>0</v>
      </c>
      <c r="F244" s="205">
        <f t="shared" si="11"/>
        <v>0</v>
      </c>
      <c r="G244" s="205">
        <f t="shared" si="11"/>
        <v>0</v>
      </c>
      <c r="H244" s="205">
        <f t="shared" si="11"/>
        <v>0</v>
      </c>
      <c r="I244" s="205">
        <f t="shared" si="11"/>
        <v>0</v>
      </c>
      <c r="J244" s="205">
        <f t="shared" si="11"/>
        <v>0</v>
      </c>
      <c r="K244" s="205">
        <f t="shared" si="11"/>
        <v>0</v>
      </c>
      <c r="L244" s="205">
        <f t="shared" si="11"/>
        <v>0</v>
      </c>
      <c r="M244" s="205">
        <f t="shared" si="11"/>
        <v>0</v>
      </c>
      <c r="N244" s="205">
        <f t="shared" si="11"/>
        <v>0</v>
      </c>
      <c r="O244" s="205">
        <f t="shared" si="11"/>
        <v>0</v>
      </c>
      <c r="P244" s="205">
        <f t="shared" si="11"/>
        <v>0</v>
      </c>
      <c r="Q244" s="205">
        <f t="shared" si="11"/>
        <v>0</v>
      </c>
      <c r="R244" s="205">
        <f t="shared" si="11"/>
        <v>0</v>
      </c>
      <c r="S244" s="205">
        <f t="shared" si="11"/>
        <v>0</v>
      </c>
      <c r="T244" s="205">
        <f t="shared" si="11"/>
        <v>0</v>
      </c>
      <c r="U244" s="205">
        <f t="shared" si="11"/>
        <v>0</v>
      </c>
    </row>
    <row r="245" ht="15.75" customHeight="1">
      <c r="A245" s="176" t="s">
        <v>103</v>
      </c>
      <c r="B245" s="205">
        <f t="shared" ref="B245:U245" si="12">B22/B$12</f>
        <v>0</v>
      </c>
      <c r="C245" s="205">
        <f t="shared" si="12"/>
        <v>0</v>
      </c>
      <c r="D245" s="205">
        <f t="shared" si="12"/>
        <v>0</v>
      </c>
      <c r="E245" s="205">
        <f t="shared" si="12"/>
        <v>0</v>
      </c>
      <c r="F245" s="205">
        <f t="shared" si="12"/>
        <v>0</v>
      </c>
      <c r="G245" s="205">
        <f t="shared" si="12"/>
        <v>0</v>
      </c>
      <c r="H245" s="205">
        <f t="shared" si="12"/>
        <v>0</v>
      </c>
      <c r="I245" s="205">
        <f t="shared" si="12"/>
        <v>0</v>
      </c>
      <c r="J245" s="205">
        <f t="shared" si="12"/>
        <v>0</v>
      </c>
      <c r="K245" s="205">
        <f t="shared" si="12"/>
        <v>0</v>
      </c>
      <c r="L245" s="205">
        <f t="shared" si="12"/>
        <v>0</v>
      </c>
      <c r="M245" s="205">
        <f t="shared" si="12"/>
        <v>0</v>
      </c>
      <c r="N245" s="205">
        <f t="shared" si="12"/>
        <v>0</v>
      </c>
      <c r="O245" s="205">
        <f t="shared" si="12"/>
        <v>0</v>
      </c>
      <c r="P245" s="205">
        <f t="shared" si="12"/>
        <v>0</v>
      </c>
      <c r="Q245" s="205">
        <f t="shared" si="12"/>
        <v>0</v>
      </c>
      <c r="R245" s="205">
        <f t="shared" si="12"/>
        <v>0</v>
      </c>
      <c r="S245" s="205">
        <f t="shared" si="12"/>
        <v>0</v>
      </c>
      <c r="T245" s="205">
        <f t="shared" si="12"/>
        <v>0</v>
      </c>
      <c r="U245" s="205">
        <f t="shared" si="12"/>
        <v>0</v>
      </c>
    </row>
    <row r="246" ht="15.75" customHeight="1">
      <c r="A246" s="176" t="s">
        <v>6</v>
      </c>
      <c r="B246" s="205">
        <f t="shared" ref="B246:U246" si="13">B23/B$12</f>
        <v>0.005091529116</v>
      </c>
      <c r="C246" s="205">
        <f t="shared" si="13"/>
        <v>0.001527568983</v>
      </c>
      <c r="D246" s="205">
        <f t="shared" si="13"/>
        <v>0.0008648461655</v>
      </c>
      <c r="E246" s="205">
        <f t="shared" si="13"/>
        <v>0.000313788136</v>
      </c>
      <c r="F246" s="205">
        <f t="shared" si="13"/>
        <v>0.0002036055143</v>
      </c>
      <c r="G246" s="205">
        <f t="shared" si="13"/>
        <v>0.00001715280577</v>
      </c>
      <c r="H246" s="205">
        <f t="shared" si="13"/>
        <v>0.00007993605116</v>
      </c>
      <c r="I246" s="205">
        <f t="shared" si="13"/>
        <v>0.00001679585478</v>
      </c>
      <c r="J246" s="205">
        <f t="shared" si="13"/>
        <v>0.00004000064001</v>
      </c>
      <c r="K246" s="205">
        <f t="shared" si="13"/>
        <v>0.00000692333788</v>
      </c>
      <c r="L246" s="205">
        <f t="shared" si="13"/>
        <v>0</v>
      </c>
      <c r="M246" s="205">
        <f t="shared" si="13"/>
        <v>0.0002312347371</v>
      </c>
      <c r="N246" s="205">
        <f t="shared" si="13"/>
        <v>0.00007444076376</v>
      </c>
      <c r="O246" s="205">
        <f t="shared" si="13"/>
        <v>0.00001638131329</v>
      </c>
      <c r="P246" s="205">
        <f t="shared" si="13"/>
        <v>0</v>
      </c>
      <c r="Q246" s="205">
        <f t="shared" si="13"/>
        <v>0.00004616903106</v>
      </c>
      <c r="R246" s="205">
        <f t="shared" si="13"/>
        <v>0.000008705223715</v>
      </c>
      <c r="S246" s="205">
        <f t="shared" si="13"/>
        <v>0.00001008987557</v>
      </c>
      <c r="T246" s="205">
        <f t="shared" si="13"/>
        <v>0.0001014958512</v>
      </c>
      <c r="U246" s="205">
        <f t="shared" si="13"/>
        <v>0</v>
      </c>
    </row>
    <row r="247" ht="15.75" customHeight="1">
      <c r="A247" s="176" t="s">
        <v>104</v>
      </c>
      <c r="B247" s="205">
        <f t="shared" ref="B247:U247" si="14">B24/B$12</f>
        <v>0</v>
      </c>
      <c r="C247" s="205">
        <f t="shared" si="14"/>
        <v>0</v>
      </c>
      <c r="D247" s="205">
        <f t="shared" si="14"/>
        <v>0</v>
      </c>
      <c r="E247" s="205">
        <f t="shared" si="14"/>
        <v>0</v>
      </c>
      <c r="F247" s="205">
        <f t="shared" si="14"/>
        <v>0</v>
      </c>
      <c r="G247" s="205">
        <f t="shared" si="14"/>
        <v>0</v>
      </c>
      <c r="H247" s="205">
        <f t="shared" si="14"/>
        <v>0</v>
      </c>
      <c r="I247" s="205">
        <f t="shared" si="14"/>
        <v>0</v>
      </c>
      <c r="J247" s="205">
        <f t="shared" si="14"/>
        <v>0</v>
      </c>
      <c r="K247" s="205">
        <f t="shared" si="14"/>
        <v>0</v>
      </c>
      <c r="L247" s="205">
        <f t="shared" si="14"/>
        <v>0</v>
      </c>
      <c r="M247" s="205">
        <f t="shared" si="14"/>
        <v>0</v>
      </c>
      <c r="N247" s="205">
        <f t="shared" si="14"/>
        <v>0</v>
      </c>
      <c r="O247" s="205">
        <f t="shared" si="14"/>
        <v>0</v>
      </c>
      <c r="P247" s="205">
        <f t="shared" si="14"/>
        <v>0</v>
      </c>
      <c r="Q247" s="205">
        <f t="shared" si="14"/>
        <v>0</v>
      </c>
      <c r="R247" s="205">
        <f t="shared" si="14"/>
        <v>0</v>
      </c>
      <c r="S247" s="205">
        <f t="shared" si="14"/>
        <v>0</v>
      </c>
      <c r="T247" s="205">
        <f t="shared" si="14"/>
        <v>0</v>
      </c>
      <c r="U247" s="205">
        <f t="shared" si="14"/>
        <v>0</v>
      </c>
    </row>
    <row r="248" ht="15.75" customHeight="1">
      <c r="A248" s="176" t="s">
        <v>80</v>
      </c>
      <c r="B248" s="205">
        <f t="shared" ref="B248:U248" si="15">B25/B$12</f>
        <v>0</v>
      </c>
      <c r="C248" s="205">
        <f t="shared" si="15"/>
        <v>0</v>
      </c>
      <c r="D248" s="205">
        <f t="shared" si="15"/>
        <v>0</v>
      </c>
      <c r="E248" s="205">
        <f t="shared" si="15"/>
        <v>0</v>
      </c>
      <c r="F248" s="205">
        <f t="shared" si="15"/>
        <v>0</v>
      </c>
      <c r="G248" s="205">
        <f t="shared" si="15"/>
        <v>0</v>
      </c>
      <c r="H248" s="205">
        <f t="shared" si="15"/>
        <v>0</v>
      </c>
      <c r="I248" s="205">
        <f t="shared" si="15"/>
        <v>0</v>
      </c>
      <c r="J248" s="205">
        <f t="shared" si="15"/>
        <v>0</v>
      </c>
      <c r="K248" s="205">
        <f t="shared" si="15"/>
        <v>0</v>
      </c>
      <c r="L248" s="205">
        <f t="shared" si="15"/>
        <v>0</v>
      </c>
      <c r="M248" s="205">
        <f t="shared" si="15"/>
        <v>0</v>
      </c>
      <c r="N248" s="205">
        <f t="shared" si="15"/>
        <v>0</v>
      </c>
      <c r="O248" s="205">
        <f t="shared" si="15"/>
        <v>0</v>
      </c>
      <c r="P248" s="205">
        <f t="shared" si="15"/>
        <v>0</v>
      </c>
      <c r="Q248" s="205">
        <f t="shared" si="15"/>
        <v>0</v>
      </c>
      <c r="R248" s="205">
        <f t="shared" si="15"/>
        <v>0</v>
      </c>
      <c r="S248" s="205">
        <f t="shared" si="15"/>
        <v>0</v>
      </c>
      <c r="T248" s="205">
        <f t="shared" si="15"/>
        <v>0</v>
      </c>
      <c r="U248" s="205">
        <f t="shared" si="15"/>
        <v>0</v>
      </c>
    </row>
    <row r="249" ht="15.75" customHeight="1">
      <c r="A249" s="176" t="s">
        <v>52</v>
      </c>
      <c r="B249" s="205">
        <f t="shared" ref="B249:U249" si="16">B26/B$12</f>
        <v>0</v>
      </c>
      <c r="C249" s="205">
        <f t="shared" si="16"/>
        <v>0</v>
      </c>
      <c r="D249" s="205">
        <f t="shared" si="16"/>
        <v>0</v>
      </c>
      <c r="E249" s="205">
        <f t="shared" si="16"/>
        <v>0</v>
      </c>
      <c r="F249" s="205">
        <f t="shared" si="16"/>
        <v>0</v>
      </c>
      <c r="G249" s="205">
        <f t="shared" si="16"/>
        <v>0</v>
      </c>
      <c r="H249" s="205">
        <f t="shared" si="16"/>
        <v>0</v>
      </c>
      <c r="I249" s="205">
        <f t="shared" si="16"/>
        <v>0</v>
      </c>
      <c r="J249" s="205">
        <f t="shared" si="16"/>
        <v>0</v>
      </c>
      <c r="K249" s="205">
        <f t="shared" si="16"/>
        <v>0</v>
      </c>
      <c r="L249" s="205">
        <f t="shared" si="16"/>
        <v>0</v>
      </c>
      <c r="M249" s="205">
        <f t="shared" si="16"/>
        <v>0</v>
      </c>
      <c r="N249" s="205">
        <f t="shared" si="16"/>
        <v>0</v>
      </c>
      <c r="O249" s="205">
        <f t="shared" si="16"/>
        <v>0</v>
      </c>
      <c r="P249" s="205">
        <f t="shared" si="16"/>
        <v>0</v>
      </c>
      <c r="Q249" s="205">
        <f t="shared" si="16"/>
        <v>0</v>
      </c>
      <c r="R249" s="205">
        <f t="shared" si="16"/>
        <v>0</v>
      </c>
      <c r="S249" s="205">
        <f t="shared" si="16"/>
        <v>0</v>
      </c>
      <c r="T249" s="205">
        <f t="shared" si="16"/>
        <v>0</v>
      </c>
      <c r="U249" s="205">
        <f t="shared" si="16"/>
        <v>0</v>
      </c>
    </row>
    <row r="250" ht="15.75" customHeight="1">
      <c r="A250" s="176" t="s">
        <v>64</v>
      </c>
      <c r="B250" s="205">
        <f t="shared" ref="B250:U250" si="17">B27/B$12</f>
        <v>0</v>
      </c>
      <c r="C250" s="205">
        <f t="shared" si="17"/>
        <v>0</v>
      </c>
      <c r="D250" s="205">
        <f t="shared" si="17"/>
        <v>0</v>
      </c>
      <c r="E250" s="205">
        <f t="shared" si="17"/>
        <v>0</v>
      </c>
      <c r="F250" s="205">
        <f t="shared" si="17"/>
        <v>0</v>
      </c>
      <c r="G250" s="205">
        <f t="shared" si="17"/>
        <v>0</v>
      </c>
      <c r="H250" s="205">
        <f t="shared" si="17"/>
        <v>0</v>
      </c>
      <c r="I250" s="205">
        <f t="shared" si="17"/>
        <v>0</v>
      </c>
      <c r="J250" s="205">
        <f t="shared" si="17"/>
        <v>0</v>
      </c>
      <c r="K250" s="205">
        <f t="shared" si="17"/>
        <v>0</v>
      </c>
      <c r="L250" s="205">
        <f t="shared" si="17"/>
        <v>0</v>
      </c>
      <c r="M250" s="205">
        <f t="shared" si="17"/>
        <v>0</v>
      </c>
      <c r="N250" s="205">
        <f t="shared" si="17"/>
        <v>0</v>
      </c>
      <c r="O250" s="205">
        <f t="shared" si="17"/>
        <v>0</v>
      </c>
      <c r="P250" s="205">
        <f t="shared" si="17"/>
        <v>0</v>
      </c>
      <c r="Q250" s="205">
        <f t="shared" si="17"/>
        <v>0</v>
      </c>
      <c r="R250" s="205">
        <f t="shared" si="17"/>
        <v>0</v>
      </c>
      <c r="S250" s="205">
        <f t="shared" si="17"/>
        <v>0</v>
      </c>
      <c r="T250" s="205">
        <f t="shared" si="17"/>
        <v>0</v>
      </c>
      <c r="U250" s="205">
        <f t="shared" si="17"/>
        <v>0</v>
      </c>
    </row>
    <row r="251" ht="15.75" customHeight="1">
      <c r="A251" s="176" t="s">
        <v>105</v>
      </c>
      <c r="B251" s="205">
        <f t="shared" ref="B251:U251" si="18">B28/B$12</f>
        <v>0</v>
      </c>
      <c r="C251" s="205">
        <f t="shared" si="18"/>
        <v>0</v>
      </c>
      <c r="D251" s="205">
        <f t="shared" si="18"/>
        <v>0</v>
      </c>
      <c r="E251" s="205">
        <f t="shared" si="18"/>
        <v>0</v>
      </c>
      <c r="F251" s="205">
        <f t="shared" si="18"/>
        <v>0</v>
      </c>
      <c r="G251" s="205">
        <f t="shared" si="18"/>
        <v>0</v>
      </c>
      <c r="H251" s="205">
        <f t="shared" si="18"/>
        <v>0</v>
      </c>
      <c r="I251" s="205">
        <f t="shared" si="18"/>
        <v>0</v>
      </c>
      <c r="J251" s="205">
        <f t="shared" si="18"/>
        <v>0</v>
      </c>
      <c r="K251" s="205">
        <f t="shared" si="18"/>
        <v>0</v>
      </c>
      <c r="L251" s="205">
        <f t="shared" si="18"/>
        <v>0</v>
      </c>
      <c r="M251" s="205">
        <f t="shared" si="18"/>
        <v>0</v>
      </c>
      <c r="N251" s="205">
        <f t="shared" si="18"/>
        <v>0</v>
      </c>
      <c r="O251" s="205">
        <f t="shared" si="18"/>
        <v>0</v>
      </c>
      <c r="P251" s="205">
        <f t="shared" si="18"/>
        <v>0</v>
      </c>
      <c r="Q251" s="205">
        <f t="shared" si="18"/>
        <v>0</v>
      </c>
      <c r="R251" s="205">
        <f t="shared" si="18"/>
        <v>0</v>
      </c>
      <c r="S251" s="205">
        <f t="shared" si="18"/>
        <v>0</v>
      </c>
      <c r="T251" s="205">
        <f t="shared" si="18"/>
        <v>0</v>
      </c>
      <c r="U251" s="205">
        <f t="shared" si="18"/>
        <v>0</v>
      </c>
    </row>
    <row r="252" ht="15.75" customHeight="1">
      <c r="A252" s="176" t="s">
        <v>7</v>
      </c>
      <c r="B252" s="205">
        <f t="shared" ref="B252:U252" si="19">B29/B$12</f>
        <v>0</v>
      </c>
      <c r="C252" s="205">
        <f t="shared" si="19"/>
        <v>0</v>
      </c>
      <c r="D252" s="205">
        <f t="shared" si="19"/>
        <v>0</v>
      </c>
      <c r="E252" s="205">
        <f t="shared" si="19"/>
        <v>0</v>
      </c>
      <c r="F252" s="205">
        <f t="shared" si="19"/>
        <v>0</v>
      </c>
      <c r="G252" s="205">
        <f t="shared" si="19"/>
        <v>0</v>
      </c>
      <c r="H252" s="205">
        <f t="shared" si="19"/>
        <v>0</v>
      </c>
      <c r="I252" s="205">
        <f t="shared" si="19"/>
        <v>0</v>
      </c>
      <c r="J252" s="205">
        <f t="shared" si="19"/>
        <v>0</v>
      </c>
      <c r="K252" s="205">
        <f t="shared" si="19"/>
        <v>0</v>
      </c>
      <c r="L252" s="205">
        <f t="shared" si="19"/>
        <v>0</v>
      </c>
      <c r="M252" s="205">
        <f t="shared" si="19"/>
        <v>0</v>
      </c>
      <c r="N252" s="205">
        <f t="shared" si="19"/>
        <v>0</v>
      </c>
      <c r="O252" s="205">
        <f t="shared" si="19"/>
        <v>0</v>
      </c>
      <c r="P252" s="205">
        <f t="shared" si="19"/>
        <v>0</v>
      </c>
      <c r="Q252" s="205">
        <f t="shared" si="19"/>
        <v>0</v>
      </c>
      <c r="R252" s="205">
        <f t="shared" si="19"/>
        <v>0</v>
      </c>
      <c r="S252" s="205">
        <f t="shared" si="19"/>
        <v>0</v>
      </c>
      <c r="T252" s="205">
        <f t="shared" si="19"/>
        <v>0</v>
      </c>
      <c r="U252" s="205">
        <f t="shared" si="19"/>
        <v>0</v>
      </c>
    </row>
    <row r="253" ht="15.75" customHeight="1">
      <c r="A253" s="176" t="s">
        <v>106</v>
      </c>
      <c r="B253" s="205">
        <f t="shared" ref="B253:U253" si="20">B30/B$12</f>
        <v>0</v>
      </c>
      <c r="C253" s="205">
        <f t="shared" si="20"/>
        <v>0</v>
      </c>
      <c r="D253" s="205">
        <f t="shared" si="20"/>
        <v>0</v>
      </c>
      <c r="E253" s="205">
        <f t="shared" si="20"/>
        <v>0</v>
      </c>
      <c r="F253" s="205">
        <f t="shared" si="20"/>
        <v>0</v>
      </c>
      <c r="G253" s="205">
        <f t="shared" si="20"/>
        <v>0</v>
      </c>
      <c r="H253" s="205">
        <f t="shared" si="20"/>
        <v>0</v>
      </c>
      <c r="I253" s="205">
        <f t="shared" si="20"/>
        <v>0</v>
      </c>
      <c r="J253" s="205">
        <f t="shared" si="20"/>
        <v>0</v>
      </c>
      <c r="K253" s="205">
        <f t="shared" si="20"/>
        <v>0</v>
      </c>
      <c r="L253" s="205">
        <f t="shared" si="20"/>
        <v>0</v>
      </c>
      <c r="M253" s="205">
        <f t="shared" si="20"/>
        <v>0</v>
      </c>
      <c r="N253" s="205">
        <f t="shared" si="20"/>
        <v>0</v>
      </c>
      <c r="O253" s="205">
        <f t="shared" si="20"/>
        <v>0</v>
      </c>
      <c r="P253" s="205">
        <f t="shared" si="20"/>
        <v>0</v>
      </c>
      <c r="Q253" s="205">
        <f t="shared" si="20"/>
        <v>0</v>
      </c>
      <c r="R253" s="205">
        <f t="shared" si="20"/>
        <v>0</v>
      </c>
      <c r="S253" s="205">
        <f t="shared" si="20"/>
        <v>0</v>
      </c>
      <c r="T253" s="205">
        <f t="shared" si="20"/>
        <v>0</v>
      </c>
      <c r="U253" s="205">
        <f t="shared" si="20"/>
        <v>0</v>
      </c>
    </row>
    <row r="254" ht="15.75" customHeight="1">
      <c r="A254" s="176" t="s">
        <v>107</v>
      </c>
      <c r="B254" s="205">
        <f t="shared" ref="B254:U254" si="21">B31/B$12</f>
        <v>0</v>
      </c>
      <c r="C254" s="205">
        <f t="shared" si="21"/>
        <v>0</v>
      </c>
      <c r="D254" s="205">
        <f t="shared" si="21"/>
        <v>0</v>
      </c>
      <c r="E254" s="205">
        <f t="shared" si="21"/>
        <v>0</v>
      </c>
      <c r="F254" s="205">
        <f t="shared" si="21"/>
        <v>0</v>
      </c>
      <c r="G254" s="205">
        <f t="shared" si="21"/>
        <v>0</v>
      </c>
      <c r="H254" s="205">
        <f t="shared" si="21"/>
        <v>0</v>
      </c>
      <c r="I254" s="205">
        <f t="shared" si="21"/>
        <v>0</v>
      </c>
      <c r="J254" s="205">
        <f t="shared" si="21"/>
        <v>0</v>
      </c>
      <c r="K254" s="205">
        <f t="shared" si="21"/>
        <v>0</v>
      </c>
      <c r="L254" s="205">
        <f t="shared" si="21"/>
        <v>0</v>
      </c>
      <c r="M254" s="205">
        <f t="shared" si="21"/>
        <v>0</v>
      </c>
      <c r="N254" s="205">
        <f t="shared" si="21"/>
        <v>0</v>
      </c>
      <c r="O254" s="205">
        <f t="shared" si="21"/>
        <v>0</v>
      </c>
      <c r="P254" s="205">
        <f t="shared" si="21"/>
        <v>0</v>
      </c>
      <c r="Q254" s="205">
        <f t="shared" si="21"/>
        <v>0</v>
      </c>
      <c r="R254" s="205">
        <f t="shared" si="21"/>
        <v>0</v>
      </c>
      <c r="S254" s="205">
        <f t="shared" si="21"/>
        <v>0</v>
      </c>
      <c r="T254" s="205">
        <f t="shared" si="21"/>
        <v>0</v>
      </c>
      <c r="U254" s="205">
        <f t="shared" si="21"/>
        <v>0</v>
      </c>
    </row>
    <row r="255" ht="15.75" customHeight="1">
      <c r="A255" s="176" t="s">
        <v>513</v>
      </c>
      <c r="B255" s="205">
        <f t="shared" ref="B255:U255" si="22">B32/B$12</f>
        <v>0</v>
      </c>
      <c r="C255" s="205">
        <f t="shared" si="22"/>
        <v>0</v>
      </c>
      <c r="D255" s="205">
        <f t="shared" si="22"/>
        <v>0</v>
      </c>
      <c r="E255" s="205">
        <f t="shared" si="22"/>
        <v>0</v>
      </c>
      <c r="F255" s="205">
        <f t="shared" si="22"/>
        <v>0</v>
      </c>
      <c r="G255" s="205">
        <f t="shared" si="22"/>
        <v>0</v>
      </c>
      <c r="H255" s="205">
        <f t="shared" si="22"/>
        <v>0</v>
      </c>
      <c r="I255" s="205">
        <f t="shared" si="22"/>
        <v>0</v>
      </c>
      <c r="J255" s="205">
        <f t="shared" si="22"/>
        <v>0</v>
      </c>
      <c r="K255" s="205">
        <f t="shared" si="22"/>
        <v>0</v>
      </c>
      <c r="L255" s="205">
        <f t="shared" si="22"/>
        <v>0</v>
      </c>
      <c r="M255" s="205">
        <f t="shared" si="22"/>
        <v>0</v>
      </c>
      <c r="N255" s="205">
        <f t="shared" si="22"/>
        <v>0</v>
      </c>
      <c r="O255" s="205">
        <f t="shared" si="22"/>
        <v>0</v>
      </c>
      <c r="P255" s="205">
        <f t="shared" si="22"/>
        <v>0</v>
      </c>
      <c r="Q255" s="205">
        <f t="shared" si="22"/>
        <v>0</v>
      </c>
      <c r="R255" s="205">
        <f t="shared" si="22"/>
        <v>0</v>
      </c>
      <c r="S255" s="205">
        <f t="shared" si="22"/>
        <v>0</v>
      </c>
      <c r="T255" s="205">
        <f t="shared" si="22"/>
        <v>0</v>
      </c>
      <c r="U255" s="205">
        <f t="shared" si="22"/>
        <v>0</v>
      </c>
    </row>
    <row r="256" ht="15.75" customHeight="1">
      <c r="A256" s="176" t="s">
        <v>108</v>
      </c>
      <c r="B256" s="205">
        <f t="shared" ref="B256:U256" si="23">B33/B$12</f>
        <v>0</v>
      </c>
      <c r="C256" s="205">
        <f t="shared" si="23"/>
        <v>0</v>
      </c>
      <c r="D256" s="205">
        <f t="shared" si="23"/>
        <v>0</v>
      </c>
      <c r="E256" s="205">
        <f t="shared" si="23"/>
        <v>0</v>
      </c>
      <c r="F256" s="205">
        <f t="shared" si="23"/>
        <v>0</v>
      </c>
      <c r="G256" s="205">
        <f t="shared" si="23"/>
        <v>0</v>
      </c>
      <c r="H256" s="205">
        <f t="shared" si="23"/>
        <v>0</v>
      </c>
      <c r="I256" s="205">
        <f t="shared" si="23"/>
        <v>0</v>
      </c>
      <c r="J256" s="205">
        <f t="shared" si="23"/>
        <v>0</v>
      </c>
      <c r="K256" s="205">
        <f t="shared" si="23"/>
        <v>0</v>
      </c>
      <c r="L256" s="205">
        <f t="shared" si="23"/>
        <v>0</v>
      </c>
      <c r="M256" s="205">
        <f t="shared" si="23"/>
        <v>0</v>
      </c>
      <c r="N256" s="205">
        <f t="shared" si="23"/>
        <v>0</v>
      </c>
      <c r="O256" s="205">
        <f t="shared" si="23"/>
        <v>0</v>
      </c>
      <c r="P256" s="205">
        <f t="shared" si="23"/>
        <v>0</v>
      </c>
      <c r="Q256" s="205">
        <f t="shared" si="23"/>
        <v>0</v>
      </c>
      <c r="R256" s="205">
        <f t="shared" si="23"/>
        <v>0</v>
      </c>
      <c r="S256" s="205">
        <f t="shared" si="23"/>
        <v>0</v>
      </c>
      <c r="T256" s="205">
        <f t="shared" si="23"/>
        <v>0</v>
      </c>
      <c r="U256" s="205">
        <f t="shared" si="23"/>
        <v>0</v>
      </c>
    </row>
    <row r="257" ht="15.75" customHeight="1">
      <c r="A257" s="176" t="s">
        <v>109</v>
      </c>
      <c r="B257" s="205">
        <f t="shared" ref="B257:U257" si="24">B34/B$12</f>
        <v>0</v>
      </c>
      <c r="C257" s="205">
        <f t="shared" si="24"/>
        <v>0</v>
      </c>
      <c r="D257" s="205">
        <f t="shared" si="24"/>
        <v>0</v>
      </c>
      <c r="E257" s="205">
        <f t="shared" si="24"/>
        <v>0</v>
      </c>
      <c r="F257" s="205">
        <f t="shared" si="24"/>
        <v>0</v>
      </c>
      <c r="G257" s="205">
        <f t="shared" si="24"/>
        <v>0</v>
      </c>
      <c r="H257" s="205">
        <f t="shared" si="24"/>
        <v>0</v>
      </c>
      <c r="I257" s="205">
        <f t="shared" si="24"/>
        <v>0</v>
      </c>
      <c r="J257" s="205">
        <f t="shared" si="24"/>
        <v>0</v>
      </c>
      <c r="K257" s="205">
        <f t="shared" si="24"/>
        <v>0</v>
      </c>
      <c r="L257" s="205">
        <f t="shared" si="24"/>
        <v>0</v>
      </c>
      <c r="M257" s="205">
        <f t="shared" si="24"/>
        <v>0</v>
      </c>
      <c r="N257" s="205">
        <f t="shared" si="24"/>
        <v>0</v>
      </c>
      <c r="O257" s="205">
        <f t="shared" si="24"/>
        <v>0</v>
      </c>
      <c r="P257" s="205">
        <f t="shared" si="24"/>
        <v>0</v>
      </c>
      <c r="Q257" s="205">
        <f t="shared" si="24"/>
        <v>0</v>
      </c>
      <c r="R257" s="205">
        <f t="shared" si="24"/>
        <v>0</v>
      </c>
      <c r="S257" s="205">
        <f t="shared" si="24"/>
        <v>0</v>
      </c>
      <c r="T257" s="205">
        <f t="shared" si="24"/>
        <v>0</v>
      </c>
      <c r="U257" s="205">
        <f t="shared" si="24"/>
        <v>0</v>
      </c>
    </row>
    <row r="258" ht="15.75" customHeight="1">
      <c r="A258" s="176" t="s">
        <v>110</v>
      </c>
      <c r="B258" s="205">
        <f t="shared" ref="B258:U258" si="25">B35/B$12</f>
        <v>0</v>
      </c>
      <c r="C258" s="205">
        <f t="shared" si="25"/>
        <v>0</v>
      </c>
      <c r="D258" s="205">
        <f t="shared" si="25"/>
        <v>0</v>
      </c>
      <c r="E258" s="205">
        <f t="shared" si="25"/>
        <v>0</v>
      </c>
      <c r="F258" s="205">
        <f t="shared" si="25"/>
        <v>0</v>
      </c>
      <c r="G258" s="205">
        <f t="shared" si="25"/>
        <v>0</v>
      </c>
      <c r="H258" s="205">
        <f t="shared" si="25"/>
        <v>0</v>
      </c>
      <c r="I258" s="205">
        <f t="shared" si="25"/>
        <v>0</v>
      </c>
      <c r="J258" s="205">
        <f t="shared" si="25"/>
        <v>0</v>
      </c>
      <c r="K258" s="205">
        <f t="shared" si="25"/>
        <v>0</v>
      </c>
      <c r="L258" s="205">
        <f t="shared" si="25"/>
        <v>0</v>
      </c>
      <c r="M258" s="205">
        <f t="shared" si="25"/>
        <v>0</v>
      </c>
      <c r="N258" s="205">
        <f t="shared" si="25"/>
        <v>0</v>
      </c>
      <c r="O258" s="205">
        <f t="shared" si="25"/>
        <v>0</v>
      </c>
      <c r="P258" s="205">
        <f t="shared" si="25"/>
        <v>0</v>
      </c>
      <c r="Q258" s="205">
        <f t="shared" si="25"/>
        <v>0</v>
      </c>
      <c r="R258" s="205">
        <f t="shared" si="25"/>
        <v>0</v>
      </c>
      <c r="S258" s="205">
        <f t="shared" si="25"/>
        <v>0</v>
      </c>
      <c r="T258" s="205">
        <f t="shared" si="25"/>
        <v>0</v>
      </c>
      <c r="U258" s="205">
        <f t="shared" si="25"/>
        <v>0</v>
      </c>
    </row>
    <row r="259" ht="15.75" customHeight="1">
      <c r="A259" s="176" t="s">
        <v>111</v>
      </c>
      <c r="B259" s="205">
        <f t="shared" ref="B259:U259" si="26">B36/B$12</f>
        <v>0</v>
      </c>
      <c r="C259" s="205">
        <f t="shared" si="26"/>
        <v>0</v>
      </c>
      <c r="D259" s="205">
        <f t="shared" si="26"/>
        <v>0</v>
      </c>
      <c r="E259" s="205">
        <f t="shared" si="26"/>
        <v>0</v>
      </c>
      <c r="F259" s="205">
        <f t="shared" si="26"/>
        <v>0</v>
      </c>
      <c r="G259" s="205">
        <f t="shared" si="26"/>
        <v>0</v>
      </c>
      <c r="H259" s="205">
        <f t="shared" si="26"/>
        <v>0</v>
      </c>
      <c r="I259" s="205">
        <f t="shared" si="26"/>
        <v>0</v>
      </c>
      <c r="J259" s="205">
        <f t="shared" si="26"/>
        <v>0</v>
      </c>
      <c r="K259" s="205">
        <f t="shared" si="26"/>
        <v>0</v>
      </c>
      <c r="L259" s="205">
        <f t="shared" si="26"/>
        <v>0.00007167893571</v>
      </c>
      <c r="M259" s="205">
        <f t="shared" si="26"/>
        <v>0</v>
      </c>
      <c r="N259" s="205">
        <f t="shared" si="26"/>
        <v>0</v>
      </c>
      <c r="O259" s="205">
        <f t="shared" si="26"/>
        <v>0</v>
      </c>
      <c r="P259" s="205">
        <f t="shared" si="26"/>
        <v>0</v>
      </c>
      <c r="Q259" s="205">
        <f t="shared" si="26"/>
        <v>0</v>
      </c>
      <c r="R259" s="205">
        <f t="shared" si="26"/>
        <v>0</v>
      </c>
      <c r="S259" s="205">
        <f t="shared" si="26"/>
        <v>0</v>
      </c>
      <c r="T259" s="205">
        <f t="shared" si="26"/>
        <v>0</v>
      </c>
      <c r="U259" s="205">
        <f t="shared" si="26"/>
        <v>0</v>
      </c>
    </row>
    <row r="260" ht="15.75" customHeight="1">
      <c r="A260" s="176" t="s">
        <v>8</v>
      </c>
      <c r="B260" s="205">
        <f t="shared" ref="B260:U260" si="27">B37/B$12</f>
        <v>0</v>
      </c>
      <c r="C260" s="205">
        <f t="shared" si="27"/>
        <v>0</v>
      </c>
      <c r="D260" s="205">
        <f t="shared" si="27"/>
        <v>0.0001729692331</v>
      </c>
      <c r="E260" s="205">
        <f t="shared" si="27"/>
        <v>0</v>
      </c>
      <c r="F260" s="205">
        <f t="shared" si="27"/>
        <v>0</v>
      </c>
      <c r="G260" s="205">
        <f t="shared" si="27"/>
        <v>0</v>
      </c>
      <c r="H260" s="205">
        <f t="shared" si="27"/>
        <v>0</v>
      </c>
      <c r="I260" s="205">
        <f t="shared" si="27"/>
        <v>0</v>
      </c>
      <c r="J260" s="205">
        <f t="shared" si="27"/>
        <v>0</v>
      </c>
      <c r="K260" s="205">
        <f t="shared" si="27"/>
        <v>0.0000346166894</v>
      </c>
      <c r="L260" s="205">
        <f t="shared" si="27"/>
        <v>0</v>
      </c>
      <c r="M260" s="205">
        <f t="shared" si="27"/>
        <v>0</v>
      </c>
      <c r="N260" s="205">
        <f t="shared" si="27"/>
        <v>0.00000930509547</v>
      </c>
      <c r="O260" s="205">
        <f t="shared" si="27"/>
        <v>0</v>
      </c>
      <c r="P260" s="205">
        <f t="shared" si="27"/>
        <v>0</v>
      </c>
      <c r="Q260" s="205">
        <f t="shared" si="27"/>
        <v>0</v>
      </c>
      <c r="R260" s="205">
        <f t="shared" si="27"/>
        <v>0</v>
      </c>
      <c r="S260" s="205">
        <f t="shared" si="27"/>
        <v>0</v>
      </c>
      <c r="T260" s="205">
        <f t="shared" si="27"/>
        <v>0.00002694580122</v>
      </c>
      <c r="U260" s="205">
        <f t="shared" si="27"/>
        <v>0</v>
      </c>
    </row>
    <row r="261" ht="15.75" customHeight="1">
      <c r="A261" s="176" t="s">
        <v>514</v>
      </c>
      <c r="B261" s="205">
        <f t="shared" ref="B261:U261" si="28">B38/B$12</f>
        <v>0</v>
      </c>
      <c r="C261" s="205">
        <f t="shared" si="28"/>
        <v>0</v>
      </c>
      <c r="D261" s="205">
        <f t="shared" si="28"/>
        <v>0</v>
      </c>
      <c r="E261" s="205">
        <f t="shared" si="28"/>
        <v>0</v>
      </c>
      <c r="F261" s="205">
        <f t="shared" si="28"/>
        <v>0</v>
      </c>
      <c r="G261" s="205">
        <f t="shared" si="28"/>
        <v>0</v>
      </c>
      <c r="H261" s="205">
        <f t="shared" si="28"/>
        <v>0</v>
      </c>
      <c r="I261" s="205">
        <f t="shared" si="28"/>
        <v>0</v>
      </c>
      <c r="J261" s="205">
        <f t="shared" si="28"/>
        <v>0</v>
      </c>
      <c r="K261" s="205">
        <f t="shared" si="28"/>
        <v>0</v>
      </c>
      <c r="L261" s="205">
        <f t="shared" si="28"/>
        <v>0</v>
      </c>
      <c r="M261" s="205">
        <f t="shared" si="28"/>
        <v>0</v>
      </c>
      <c r="N261" s="205">
        <f t="shared" si="28"/>
        <v>0</v>
      </c>
      <c r="O261" s="205">
        <f t="shared" si="28"/>
        <v>0</v>
      </c>
      <c r="P261" s="205">
        <f t="shared" si="28"/>
        <v>0</v>
      </c>
      <c r="Q261" s="205">
        <f t="shared" si="28"/>
        <v>0</v>
      </c>
      <c r="R261" s="205">
        <f t="shared" si="28"/>
        <v>0</v>
      </c>
      <c r="S261" s="205">
        <f t="shared" si="28"/>
        <v>0</v>
      </c>
      <c r="T261" s="205">
        <f t="shared" si="28"/>
        <v>0</v>
      </c>
      <c r="U261" s="205">
        <f t="shared" si="28"/>
        <v>0</v>
      </c>
    </row>
    <row r="262" ht="15.75" customHeight="1">
      <c r="A262" s="176" t="s">
        <v>112</v>
      </c>
      <c r="B262" s="205">
        <f t="shared" ref="B262:U262" si="29">B39/B$12</f>
        <v>0</v>
      </c>
      <c r="C262" s="205">
        <f t="shared" si="29"/>
        <v>0</v>
      </c>
      <c r="D262" s="205">
        <f t="shared" si="29"/>
        <v>0</v>
      </c>
      <c r="E262" s="205">
        <f t="shared" si="29"/>
        <v>0</v>
      </c>
      <c r="F262" s="205">
        <f t="shared" si="29"/>
        <v>0</v>
      </c>
      <c r="G262" s="205">
        <f t="shared" si="29"/>
        <v>0</v>
      </c>
      <c r="H262" s="205">
        <f t="shared" si="29"/>
        <v>0</v>
      </c>
      <c r="I262" s="205">
        <f t="shared" si="29"/>
        <v>0</v>
      </c>
      <c r="J262" s="205">
        <f t="shared" si="29"/>
        <v>0</v>
      </c>
      <c r="K262" s="205">
        <f t="shared" si="29"/>
        <v>0</v>
      </c>
      <c r="L262" s="205">
        <f t="shared" si="29"/>
        <v>0</v>
      </c>
      <c r="M262" s="205">
        <f t="shared" si="29"/>
        <v>0</v>
      </c>
      <c r="N262" s="205">
        <f t="shared" si="29"/>
        <v>0</v>
      </c>
      <c r="O262" s="205">
        <f t="shared" si="29"/>
        <v>0</v>
      </c>
      <c r="P262" s="205">
        <f t="shared" si="29"/>
        <v>0</v>
      </c>
      <c r="Q262" s="205">
        <f t="shared" si="29"/>
        <v>0</v>
      </c>
      <c r="R262" s="205">
        <f t="shared" si="29"/>
        <v>0</v>
      </c>
      <c r="S262" s="205">
        <f t="shared" si="29"/>
        <v>0</v>
      </c>
      <c r="T262" s="205">
        <f t="shared" si="29"/>
        <v>0</v>
      </c>
      <c r="U262" s="205">
        <f t="shared" si="29"/>
        <v>0</v>
      </c>
    </row>
    <row r="263" ht="15.75" customHeight="1">
      <c r="A263" s="176" t="s">
        <v>81</v>
      </c>
      <c r="B263" s="205">
        <f t="shared" ref="B263:U263" si="30">B40/B$12</f>
        <v>0.0005446752078</v>
      </c>
      <c r="C263" s="205">
        <f t="shared" si="30"/>
        <v>0</v>
      </c>
      <c r="D263" s="205">
        <f t="shared" si="30"/>
        <v>0</v>
      </c>
      <c r="E263" s="205">
        <f t="shared" si="30"/>
        <v>0</v>
      </c>
      <c r="F263" s="205">
        <f t="shared" si="30"/>
        <v>0</v>
      </c>
      <c r="G263" s="205">
        <f t="shared" si="30"/>
        <v>0</v>
      </c>
      <c r="H263" s="205">
        <f t="shared" si="30"/>
        <v>0</v>
      </c>
      <c r="I263" s="205">
        <f t="shared" si="30"/>
        <v>0</v>
      </c>
      <c r="J263" s="205">
        <f t="shared" si="30"/>
        <v>0</v>
      </c>
      <c r="K263" s="205">
        <f t="shared" si="30"/>
        <v>0</v>
      </c>
      <c r="L263" s="205">
        <f t="shared" si="30"/>
        <v>0</v>
      </c>
      <c r="M263" s="205">
        <f t="shared" si="30"/>
        <v>0</v>
      </c>
      <c r="N263" s="205">
        <f t="shared" si="30"/>
        <v>0</v>
      </c>
      <c r="O263" s="205">
        <f t="shared" si="30"/>
        <v>0.000002730218882</v>
      </c>
      <c r="P263" s="205">
        <f t="shared" si="30"/>
        <v>0</v>
      </c>
      <c r="Q263" s="205">
        <f t="shared" si="30"/>
        <v>0.0001135508602</v>
      </c>
      <c r="R263" s="205">
        <f t="shared" si="30"/>
        <v>0.000001934494159</v>
      </c>
      <c r="S263" s="205">
        <f t="shared" si="30"/>
        <v>0</v>
      </c>
      <c r="T263" s="205">
        <f t="shared" si="30"/>
        <v>0</v>
      </c>
      <c r="U263" s="205">
        <f t="shared" si="30"/>
        <v>0</v>
      </c>
    </row>
    <row r="264" ht="15.75" customHeight="1">
      <c r="A264" s="176" t="s">
        <v>65</v>
      </c>
      <c r="B264" s="205">
        <f t="shared" ref="B264:U264" si="31">B41/B$12</f>
        <v>0</v>
      </c>
      <c r="C264" s="205">
        <f t="shared" si="31"/>
        <v>0</v>
      </c>
      <c r="D264" s="205">
        <f t="shared" si="31"/>
        <v>0</v>
      </c>
      <c r="E264" s="205">
        <f t="shared" si="31"/>
        <v>0</v>
      </c>
      <c r="F264" s="205">
        <f t="shared" si="31"/>
        <v>0</v>
      </c>
      <c r="G264" s="205">
        <f t="shared" si="31"/>
        <v>0</v>
      </c>
      <c r="H264" s="205">
        <f t="shared" si="31"/>
        <v>0</v>
      </c>
      <c r="I264" s="205">
        <f t="shared" si="31"/>
        <v>0</v>
      </c>
      <c r="J264" s="205">
        <f t="shared" si="31"/>
        <v>0</v>
      </c>
      <c r="K264" s="205">
        <f t="shared" si="31"/>
        <v>0</v>
      </c>
      <c r="L264" s="205">
        <f t="shared" si="31"/>
        <v>0</v>
      </c>
      <c r="M264" s="205">
        <f t="shared" si="31"/>
        <v>0</v>
      </c>
      <c r="N264" s="205">
        <f t="shared" si="31"/>
        <v>0</v>
      </c>
      <c r="O264" s="205">
        <f t="shared" si="31"/>
        <v>0</v>
      </c>
      <c r="P264" s="205">
        <f t="shared" si="31"/>
        <v>0</v>
      </c>
      <c r="Q264" s="205">
        <f t="shared" si="31"/>
        <v>0</v>
      </c>
      <c r="R264" s="205">
        <f t="shared" si="31"/>
        <v>0</v>
      </c>
      <c r="S264" s="205">
        <f t="shared" si="31"/>
        <v>0</v>
      </c>
      <c r="T264" s="205">
        <f t="shared" si="31"/>
        <v>0</v>
      </c>
      <c r="U264" s="205">
        <f t="shared" si="31"/>
        <v>0</v>
      </c>
    </row>
    <row r="265" ht="15.75" customHeight="1">
      <c r="A265" s="176" t="s">
        <v>113</v>
      </c>
      <c r="B265" s="205">
        <f t="shared" ref="B265:U265" si="32">B42/B$12</f>
        <v>0</v>
      </c>
      <c r="C265" s="205">
        <f t="shared" si="32"/>
        <v>0</v>
      </c>
      <c r="D265" s="205">
        <f t="shared" si="32"/>
        <v>0</v>
      </c>
      <c r="E265" s="205">
        <f t="shared" si="32"/>
        <v>0</v>
      </c>
      <c r="F265" s="205">
        <f t="shared" si="32"/>
        <v>0</v>
      </c>
      <c r="G265" s="205">
        <f t="shared" si="32"/>
        <v>0</v>
      </c>
      <c r="H265" s="205">
        <f t="shared" si="32"/>
        <v>0</v>
      </c>
      <c r="I265" s="205">
        <f t="shared" si="32"/>
        <v>0</v>
      </c>
      <c r="J265" s="205">
        <f t="shared" si="32"/>
        <v>0</v>
      </c>
      <c r="K265" s="205">
        <f t="shared" si="32"/>
        <v>0</v>
      </c>
      <c r="L265" s="205">
        <f t="shared" si="32"/>
        <v>0</v>
      </c>
      <c r="M265" s="205">
        <f t="shared" si="32"/>
        <v>0</v>
      </c>
      <c r="N265" s="205">
        <f t="shared" si="32"/>
        <v>0</v>
      </c>
      <c r="O265" s="205">
        <f t="shared" si="32"/>
        <v>0</v>
      </c>
      <c r="P265" s="205">
        <f t="shared" si="32"/>
        <v>0</v>
      </c>
      <c r="Q265" s="205">
        <f t="shared" si="32"/>
        <v>0</v>
      </c>
      <c r="R265" s="205">
        <f t="shared" si="32"/>
        <v>0</v>
      </c>
      <c r="S265" s="205">
        <f t="shared" si="32"/>
        <v>0</v>
      </c>
      <c r="T265" s="205">
        <f t="shared" si="32"/>
        <v>0</v>
      </c>
      <c r="U265" s="205">
        <f t="shared" si="32"/>
        <v>0</v>
      </c>
    </row>
    <row r="266" ht="15.75" customHeight="1">
      <c r="A266" s="176" t="s">
        <v>114</v>
      </c>
      <c r="B266" s="205">
        <f t="shared" ref="B266:U266" si="33">B43/B$12</f>
        <v>0</v>
      </c>
      <c r="C266" s="205">
        <f t="shared" si="33"/>
        <v>0</v>
      </c>
      <c r="D266" s="205">
        <f t="shared" si="33"/>
        <v>0</v>
      </c>
      <c r="E266" s="205">
        <f t="shared" si="33"/>
        <v>0</v>
      </c>
      <c r="F266" s="205">
        <f t="shared" si="33"/>
        <v>0</v>
      </c>
      <c r="G266" s="205">
        <f t="shared" si="33"/>
        <v>0</v>
      </c>
      <c r="H266" s="205">
        <f t="shared" si="33"/>
        <v>0</v>
      </c>
      <c r="I266" s="205">
        <f t="shared" si="33"/>
        <v>0</v>
      </c>
      <c r="J266" s="205">
        <f t="shared" si="33"/>
        <v>0</v>
      </c>
      <c r="K266" s="205">
        <f t="shared" si="33"/>
        <v>0</v>
      </c>
      <c r="L266" s="205">
        <f t="shared" si="33"/>
        <v>0</v>
      </c>
      <c r="M266" s="205">
        <f t="shared" si="33"/>
        <v>0</v>
      </c>
      <c r="N266" s="205">
        <f t="shared" si="33"/>
        <v>0</v>
      </c>
      <c r="O266" s="205">
        <f t="shared" si="33"/>
        <v>0</v>
      </c>
      <c r="P266" s="205">
        <f t="shared" si="33"/>
        <v>0</v>
      </c>
      <c r="Q266" s="205">
        <f t="shared" si="33"/>
        <v>0</v>
      </c>
      <c r="R266" s="205">
        <f t="shared" si="33"/>
        <v>0</v>
      </c>
      <c r="S266" s="205">
        <f t="shared" si="33"/>
        <v>0</v>
      </c>
      <c r="T266" s="205">
        <f t="shared" si="33"/>
        <v>0</v>
      </c>
      <c r="U266" s="205">
        <f t="shared" si="33"/>
        <v>0</v>
      </c>
    </row>
    <row r="267" ht="15.75" customHeight="1">
      <c r="A267" s="176" t="s">
        <v>9</v>
      </c>
      <c r="B267" s="205">
        <f t="shared" ref="B267:U267" si="34">B44/B$12</f>
        <v>0</v>
      </c>
      <c r="C267" s="205">
        <f t="shared" si="34"/>
        <v>0</v>
      </c>
      <c r="D267" s="205">
        <f t="shared" si="34"/>
        <v>0</v>
      </c>
      <c r="E267" s="205">
        <f t="shared" si="34"/>
        <v>0</v>
      </c>
      <c r="F267" s="205">
        <f t="shared" si="34"/>
        <v>0</v>
      </c>
      <c r="G267" s="205">
        <f t="shared" si="34"/>
        <v>0</v>
      </c>
      <c r="H267" s="205">
        <f t="shared" si="34"/>
        <v>0</v>
      </c>
      <c r="I267" s="205">
        <f t="shared" si="34"/>
        <v>0</v>
      </c>
      <c r="J267" s="205">
        <f t="shared" si="34"/>
        <v>0</v>
      </c>
      <c r="K267" s="205">
        <f t="shared" si="34"/>
        <v>0</v>
      </c>
      <c r="L267" s="205">
        <f t="shared" si="34"/>
        <v>0</v>
      </c>
      <c r="M267" s="205">
        <f t="shared" si="34"/>
        <v>0</v>
      </c>
      <c r="N267" s="205">
        <f t="shared" si="34"/>
        <v>0</v>
      </c>
      <c r="O267" s="205">
        <f t="shared" si="34"/>
        <v>0</v>
      </c>
      <c r="P267" s="205">
        <f t="shared" si="34"/>
        <v>0</v>
      </c>
      <c r="Q267" s="205">
        <f t="shared" si="34"/>
        <v>0</v>
      </c>
      <c r="R267" s="205">
        <f t="shared" si="34"/>
        <v>0</v>
      </c>
      <c r="S267" s="205">
        <f t="shared" si="34"/>
        <v>0</v>
      </c>
      <c r="T267" s="205">
        <f t="shared" si="34"/>
        <v>0</v>
      </c>
      <c r="U267" s="205">
        <f t="shared" si="34"/>
        <v>0</v>
      </c>
    </row>
    <row r="268" ht="15.75" customHeight="1">
      <c r="A268" s="176" t="s">
        <v>69</v>
      </c>
      <c r="B268" s="205">
        <f t="shared" ref="B268:U268" si="35">B45/B$12</f>
        <v>0</v>
      </c>
      <c r="C268" s="205">
        <f t="shared" si="35"/>
        <v>0</v>
      </c>
      <c r="D268" s="205">
        <f t="shared" si="35"/>
        <v>0</v>
      </c>
      <c r="E268" s="205">
        <f t="shared" si="35"/>
        <v>0</v>
      </c>
      <c r="F268" s="205">
        <f t="shared" si="35"/>
        <v>0</v>
      </c>
      <c r="G268" s="205">
        <f t="shared" si="35"/>
        <v>0</v>
      </c>
      <c r="H268" s="205">
        <f t="shared" si="35"/>
        <v>0</v>
      </c>
      <c r="I268" s="205">
        <f t="shared" si="35"/>
        <v>0</v>
      </c>
      <c r="J268" s="205">
        <f t="shared" si="35"/>
        <v>0</v>
      </c>
      <c r="K268" s="205">
        <f t="shared" si="35"/>
        <v>0</v>
      </c>
      <c r="L268" s="205">
        <f t="shared" si="35"/>
        <v>0</v>
      </c>
      <c r="M268" s="205">
        <f t="shared" si="35"/>
        <v>0</v>
      </c>
      <c r="N268" s="205">
        <f t="shared" si="35"/>
        <v>0</v>
      </c>
      <c r="O268" s="205">
        <f t="shared" si="35"/>
        <v>0</v>
      </c>
      <c r="P268" s="205">
        <f t="shared" si="35"/>
        <v>0</v>
      </c>
      <c r="Q268" s="205">
        <f t="shared" si="35"/>
        <v>0</v>
      </c>
      <c r="R268" s="205">
        <f t="shared" si="35"/>
        <v>0</v>
      </c>
      <c r="S268" s="205">
        <f t="shared" si="35"/>
        <v>0</v>
      </c>
      <c r="T268" s="205">
        <f t="shared" si="35"/>
        <v>0</v>
      </c>
      <c r="U268" s="205">
        <f t="shared" si="35"/>
        <v>0</v>
      </c>
    </row>
    <row r="269" ht="15.75" customHeight="1">
      <c r="A269" s="176" t="s">
        <v>10</v>
      </c>
      <c r="B269" s="205">
        <f t="shared" ref="B269:U269" si="36">B46/B$12</f>
        <v>0</v>
      </c>
      <c r="C269" s="205">
        <f t="shared" si="36"/>
        <v>0.00009698850686</v>
      </c>
      <c r="D269" s="205">
        <f t="shared" si="36"/>
        <v>0.0003459384662</v>
      </c>
      <c r="E269" s="205">
        <f t="shared" si="36"/>
        <v>0.002709988447</v>
      </c>
      <c r="F269" s="205">
        <f t="shared" si="36"/>
        <v>0.0008144220573</v>
      </c>
      <c r="G269" s="205">
        <f t="shared" si="36"/>
        <v>0.0003773617269</v>
      </c>
      <c r="H269" s="205">
        <f t="shared" si="36"/>
        <v>0.0005823912299</v>
      </c>
      <c r="I269" s="205">
        <f t="shared" si="36"/>
        <v>0.00154521864</v>
      </c>
      <c r="J269" s="205">
        <f t="shared" si="36"/>
        <v>0.01076817229</v>
      </c>
      <c r="K269" s="205">
        <f t="shared" si="36"/>
        <v>0.00669486773</v>
      </c>
      <c r="L269" s="205">
        <f t="shared" si="36"/>
        <v>0.001734630244</v>
      </c>
      <c r="M269" s="205">
        <f t="shared" si="36"/>
        <v>0.004055067707</v>
      </c>
      <c r="N269" s="205">
        <f t="shared" si="36"/>
        <v>0.001302713366</v>
      </c>
      <c r="O269" s="205">
        <f t="shared" si="36"/>
        <v>0.001449746226</v>
      </c>
      <c r="P269" s="205">
        <f t="shared" si="36"/>
        <v>0.009114422542</v>
      </c>
      <c r="Q269" s="205">
        <f t="shared" si="36"/>
        <v>0.08494727372</v>
      </c>
      <c r="R269" s="205">
        <f t="shared" si="36"/>
        <v>0.03080391774</v>
      </c>
      <c r="S269" s="205">
        <f t="shared" si="36"/>
        <v>0.0002371120758</v>
      </c>
      <c r="T269" s="205">
        <f t="shared" si="36"/>
        <v>0.0001886206085</v>
      </c>
      <c r="U269" s="205">
        <f t="shared" si="36"/>
        <v>0.0003324417137</v>
      </c>
    </row>
    <row r="270" ht="15.75" customHeight="1">
      <c r="A270" s="176" t="s">
        <v>515</v>
      </c>
      <c r="B270" s="205">
        <f t="shared" ref="B270:U270" si="37">B47/B$12</f>
        <v>0</v>
      </c>
      <c r="C270" s="205">
        <f t="shared" si="37"/>
        <v>0</v>
      </c>
      <c r="D270" s="205">
        <f t="shared" si="37"/>
        <v>0</v>
      </c>
      <c r="E270" s="205">
        <f t="shared" si="37"/>
        <v>0</v>
      </c>
      <c r="F270" s="205">
        <f t="shared" si="37"/>
        <v>0</v>
      </c>
      <c r="G270" s="205">
        <f t="shared" si="37"/>
        <v>0</v>
      </c>
      <c r="H270" s="205">
        <f t="shared" si="37"/>
        <v>0</v>
      </c>
      <c r="I270" s="205">
        <f t="shared" si="37"/>
        <v>0</v>
      </c>
      <c r="J270" s="205">
        <f t="shared" si="37"/>
        <v>0</v>
      </c>
      <c r="K270" s="205">
        <f t="shared" si="37"/>
        <v>0</v>
      </c>
      <c r="L270" s="205">
        <f t="shared" si="37"/>
        <v>0</v>
      </c>
      <c r="M270" s="205">
        <f t="shared" si="37"/>
        <v>0</v>
      </c>
      <c r="N270" s="205">
        <f t="shared" si="37"/>
        <v>0</v>
      </c>
      <c r="O270" s="205">
        <f t="shared" si="37"/>
        <v>0</v>
      </c>
      <c r="P270" s="205">
        <f t="shared" si="37"/>
        <v>0</v>
      </c>
      <c r="Q270" s="205">
        <f t="shared" si="37"/>
        <v>0</v>
      </c>
      <c r="R270" s="205">
        <f t="shared" si="37"/>
        <v>0</v>
      </c>
      <c r="S270" s="205">
        <f t="shared" si="37"/>
        <v>0</v>
      </c>
      <c r="T270" s="205">
        <f t="shared" si="37"/>
        <v>0</v>
      </c>
      <c r="U270" s="205">
        <f t="shared" si="37"/>
        <v>0</v>
      </c>
    </row>
    <row r="271" ht="15.75" customHeight="1">
      <c r="A271" s="176" t="s">
        <v>115</v>
      </c>
      <c r="B271" s="205">
        <f t="shared" ref="B271:U271" si="38">B48/B$12</f>
        <v>0</v>
      </c>
      <c r="C271" s="205">
        <f t="shared" si="38"/>
        <v>0</v>
      </c>
      <c r="D271" s="205">
        <f t="shared" si="38"/>
        <v>0</v>
      </c>
      <c r="E271" s="205">
        <f t="shared" si="38"/>
        <v>0</v>
      </c>
      <c r="F271" s="205">
        <f t="shared" si="38"/>
        <v>0</v>
      </c>
      <c r="G271" s="205">
        <f t="shared" si="38"/>
        <v>0</v>
      </c>
      <c r="H271" s="205">
        <f t="shared" si="38"/>
        <v>0</v>
      </c>
      <c r="I271" s="205">
        <f t="shared" si="38"/>
        <v>0</v>
      </c>
      <c r="J271" s="205">
        <f t="shared" si="38"/>
        <v>0</v>
      </c>
      <c r="K271" s="205">
        <f t="shared" si="38"/>
        <v>0</v>
      </c>
      <c r="L271" s="205">
        <f t="shared" si="38"/>
        <v>0</v>
      </c>
      <c r="M271" s="205">
        <f t="shared" si="38"/>
        <v>0</v>
      </c>
      <c r="N271" s="205">
        <f t="shared" si="38"/>
        <v>0</v>
      </c>
      <c r="O271" s="205">
        <f t="shared" si="38"/>
        <v>0</v>
      </c>
      <c r="P271" s="205">
        <f t="shared" si="38"/>
        <v>0</v>
      </c>
      <c r="Q271" s="205">
        <f t="shared" si="38"/>
        <v>0</v>
      </c>
      <c r="R271" s="205">
        <f t="shared" si="38"/>
        <v>0</v>
      </c>
      <c r="S271" s="205">
        <f t="shared" si="38"/>
        <v>0</v>
      </c>
      <c r="T271" s="205">
        <f t="shared" si="38"/>
        <v>0</v>
      </c>
      <c r="U271" s="205">
        <f t="shared" si="38"/>
        <v>0</v>
      </c>
    </row>
    <row r="272" ht="15.75" customHeight="1">
      <c r="A272" s="176" t="s">
        <v>116</v>
      </c>
      <c r="B272" s="205">
        <f t="shared" ref="B272:U272" si="39">B49/B$12</f>
        <v>0</v>
      </c>
      <c r="C272" s="205">
        <f t="shared" si="39"/>
        <v>0</v>
      </c>
      <c r="D272" s="205">
        <f t="shared" si="39"/>
        <v>0</v>
      </c>
      <c r="E272" s="205">
        <f t="shared" si="39"/>
        <v>0</v>
      </c>
      <c r="F272" s="205">
        <f t="shared" si="39"/>
        <v>0.0008144220573</v>
      </c>
      <c r="G272" s="205">
        <f t="shared" si="39"/>
        <v>0</v>
      </c>
      <c r="H272" s="205">
        <f t="shared" si="39"/>
        <v>0</v>
      </c>
      <c r="I272" s="205">
        <f t="shared" si="39"/>
        <v>0</v>
      </c>
      <c r="J272" s="205">
        <f t="shared" si="39"/>
        <v>0</v>
      </c>
      <c r="K272" s="205">
        <f t="shared" si="39"/>
        <v>0</v>
      </c>
      <c r="L272" s="205">
        <f t="shared" si="39"/>
        <v>0</v>
      </c>
      <c r="M272" s="205">
        <f t="shared" si="39"/>
        <v>0</v>
      </c>
      <c r="N272" s="205">
        <f t="shared" si="39"/>
        <v>0</v>
      </c>
      <c r="O272" s="205">
        <f t="shared" si="39"/>
        <v>0</v>
      </c>
      <c r="P272" s="205">
        <f t="shared" si="39"/>
        <v>0</v>
      </c>
      <c r="Q272" s="205">
        <f t="shared" si="39"/>
        <v>0</v>
      </c>
      <c r="R272" s="205">
        <f t="shared" si="39"/>
        <v>0</v>
      </c>
      <c r="S272" s="205">
        <f t="shared" si="39"/>
        <v>0</v>
      </c>
      <c r="T272" s="205">
        <f t="shared" si="39"/>
        <v>0</v>
      </c>
      <c r="U272" s="205">
        <f t="shared" si="39"/>
        <v>0</v>
      </c>
    </row>
    <row r="273" ht="15.75" customHeight="1">
      <c r="A273" s="176" t="s">
        <v>516</v>
      </c>
      <c r="B273" s="205">
        <f t="shared" ref="B273:U273" si="40">B50/B$12</f>
        <v>0</v>
      </c>
      <c r="C273" s="205">
        <f t="shared" si="40"/>
        <v>0</v>
      </c>
      <c r="D273" s="205">
        <f t="shared" si="40"/>
        <v>0</v>
      </c>
      <c r="E273" s="205">
        <f t="shared" si="40"/>
        <v>0</v>
      </c>
      <c r="F273" s="205">
        <f t="shared" si="40"/>
        <v>0</v>
      </c>
      <c r="G273" s="205">
        <f t="shared" si="40"/>
        <v>0</v>
      </c>
      <c r="H273" s="205">
        <f t="shared" si="40"/>
        <v>0</v>
      </c>
      <c r="I273" s="205">
        <f t="shared" si="40"/>
        <v>0</v>
      </c>
      <c r="J273" s="205">
        <f t="shared" si="40"/>
        <v>0</v>
      </c>
      <c r="K273" s="205">
        <f t="shared" si="40"/>
        <v>0</v>
      </c>
      <c r="L273" s="205">
        <f t="shared" si="40"/>
        <v>0</v>
      </c>
      <c r="M273" s="205">
        <f t="shared" si="40"/>
        <v>0</v>
      </c>
      <c r="N273" s="205">
        <f t="shared" si="40"/>
        <v>0</v>
      </c>
      <c r="O273" s="205">
        <f t="shared" si="40"/>
        <v>0</v>
      </c>
      <c r="P273" s="205">
        <f t="shared" si="40"/>
        <v>0</v>
      </c>
      <c r="Q273" s="205">
        <f t="shared" si="40"/>
        <v>0</v>
      </c>
      <c r="R273" s="205">
        <f t="shared" si="40"/>
        <v>0</v>
      </c>
      <c r="S273" s="205">
        <f t="shared" si="40"/>
        <v>0</v>
      </c>
      <c r="T273" s="205">
        <f t="shared" si="40"/>
        <v>0</v>
      </c>
      <c r="U273" s="205">
        <f t="shared" si="40"/>
        <v>0</v>
      </c>
    </row>
    <row r="274" ht="15.75" customHeight="1">
      <c r="A274" s="176" t="s">
        <v>11</v>
      </c>
      <c r="B274" s="205">
        <f t="shared" ref="B274:U274" si="41">B51/B$12</f>
        <v>0.00002368153077</v>
      </c>
      <c r="C274" s="205">
        <f t="shared" si="41"/>
        <v>0.001260850589</v>
      </c>
      <c r="D274" s="205">
        <f t="shared" si="41"/>
        <v>0.01422671942</v>
      </c>
      <c r="E274" s="205">
        <f t="shared" si="41"/>
        <v>0.2474789976</v>
      </c>
      <c r="F274" s="205">
        <f t="shared" si="41"/>
        <v>0.2341972428</v>
      </c>
      <c r="G274" s="205">
        <f t="shared" si="41"/>
        <v>0.2639302224</v>
      </c>
      <c r="H274" s="205">
        <f t="shared" si="41"/>
        <v>0.2187392943</v>
      </c>
      <c r="I274" s="205">
        <f t="shared" si="41"/>
        <v>0.2153816438</v>
      </c>
      <c r="J274" s="205">
        <f t="shared" si="41"/>
        <v>0.2086353382</v>
      </c>
      <c r="K274" s="205">
        <f t="shared" si="41"/>
        <v>0.1971005061</v>
      </c>
      <c r="L274" s="205">
        <f t="shared" si="41"/>
        <v>0.1558371741</v>
      </c>
      <c r="M274" s="205">
        <f t="shared" si="41"/>
        <v>0.1578712868</v>
      </c>
      <c r="N274" s="205">
        <f t="shared" si="41"/>
        <v>0.1267726207</v>
      </c>
      <c r="O274" s="205">
        <f t="shared" si="41"/>
        <v>0.1601710209</v>
      </c>
      <c r="P274" s="205">
        <f t="shared" si="41"/>
        <v>0.1674191535</v>
      </c>
      <c r="Q274" s="205">
        <f t="shared" si="41"/>
        <v>0.1172930473</v>
      </c>
      <c r="R274" s="205">
        <f t="shared" si="41"/>
        <v>0.1166964256</v>
      </c>
      <c r="S274" s="205">
        <f t="shared" si="41"/>
        <v>0.09501257451</v>
      </c>
      <c r="T274" s="205">
        <f t="shared" si="41"/>
        <v>0.08570291715</v>
      </c>
      <c r="U274" s="205">
        <f t="shared" si="41"/>
        <v>0.08874464743</v>
      </c>
    </row>
    <row r="275" ht="15.75" customHeight="1">
      <c r="A275" s="176" t="s">
        <v>517</v>
      </c>
      <c r="B275" s="205">
        <f t="shared" ref="B275:U275" si="42">B52/B$12</f>
        <v>0.1778246146</v>
      </c>
      <c r="C275" s="205">
        <f t="shared" si="42"/>
        <v>0.1270064497</v>
      </c>
      <c r="D275" s="205">
        <f t="shared" si="42"/>
        <v>0.1692287734</v>
      </c>
      <c r="E275" s="205">
        <f t="shared" si="42"/>
        <v>0.1202379085</v>
      </c>
      <c r="F275" s="205">
        <f t="shared" si="42"/>
        <v>0.2235164369</v>
      </c>
      <c r="G275" s="205">
        <f t="shared" si="42"/>
        <v>0.1430200945</v>
      </c>
      <c r="H275" s="205">
        <f t="shared" si="42"/>
        <v>0.1277378098</v>
      </c>
      <c r="I275" s="205">
        <f t="shared" si="42"/>
        <v>0.122945657</v>
      </c>
      <c r="J275" s="205">
        <f t="shared" si="42"/>
        <v>0.2130674091</v>
      </c>
      <c r="K275" s="205">
        <f t="shared" si="42"/>
        <v>0.1653154619</v>
      </c>
      <c r="L275" s="205">
        <f t="shared" si="42"/>
        <v>0.2307488298</v>
      </c>
      <c r="M275" s="205">
        <f t="shared" si="42"/>
        <v>0.2537321851</v>
      </c>
      <c r="N275" s="205">
        <f t="shared" si="42"/>
        <v>0.3363838538</v>
      </c>
      <c r="O275" s="205">
        <f t="shared" si="42"/>
        <v>0.3820968627</v>
      </c>
      <c r="P275" s="205">
        <f t="shared" si="42"/>
        <v>0.4025029138</v>
      </c>
      <c r="Q275" s="205">
        <f t="shared" si="42"/>
        <v>0.4966764537</v>
      </c>
      <c r="R275" s="205">
        <f t="shared" si="42"/>
        <v>0.6029740913</v>
      </c>
      <c r="S275" s="205">
        <f t="shared" si="42"/>
        <v>0.686581979</v>
      </c>
      <c r="T275" s="205">
        <f t="shared" si="42"/>
        <v>0.6861056671</v>
      </c>
      <c r="U275" s="205">
        <f t="shared" si="42"/>
        <v>0.7676403358</v>
      </c>
    </row>
    <row r="276" ht="15.75" customHeight="1">
      <c r="A276" s="176" t="s">
        <v>117</v>
      </c>
      <c r="B276" s="205">
        <f t="shared" ref="B276:U276" si="43">B53/B$12</f>
        <v>0</v>
      </c>
      <c r="C276" s="205">
        <f t="shared" si="43"/>
        <v>0</v>
      </c>
      <c r="D276" s="205">
        <f t="shared" si="43"/>
        <v>0</v>
      </c>
      <c r="E276" s="205">
        <f t="shared" si="43"/>
        <v>0</v>
      </c>
      <c r="F276" s="205">
        <f t="shared" si="43"/>
        <v>0</v>
      </c>
      <c r="G276" s="205">
        <f t="shared" si="43"/>
        <v>0</v>
      </c>
      <c r="H276" s="205">
        <f t="shared" si="43"/>
        <v>0</v>
      </c>
      <c r="I276" s="205">
        <f t="shared" si="43"/>
        <v>0</v>
      </c>
      <c r="J276" s="205">
        <f t="shared" si="43"/>
        <v>0.000008000128002</v>
      </c>
      <c r="K276" s="205">
        <f t="shared" si="43"/>
        <v>0</v>
      </c>
      <c r="L276" s="205">
        <f t="shared" si="43"/>
        <v>0</v>
      </c>
      <c r="M276" s="205">
        <f t="shared" si="43"/>
        <v>0</v>
      </c>
      <c r="N276" s="205">
        <f t="shared" si="43"/>
        <v>0</v>
      </c>
      <c r="O276" s="205">
        <f t="shared" si="43"/>
        <v>0.00003276262658</v>
      </c>
      <c r="P276" s="205">
        <f t="shared" si="43"/>
        <v>0</v>
      </c>
      <c r="Q276" s="205">
        <f t="shared" si="43"/>
        <v>0</v>
      </c>
      <c r="R276" s="205">
        <f t="shared" si="43"/>
        <v>0</v>
      </c>
      <c r="S276" s="205">
        <f t="shared" si="43"/>
        <v>0</v>
      </c>
      <c r="T276" s="205">
        <f t="shared" si="43"/>
        <v>0</v>
      </c>
      <c r="U276" s="205">
        <f t="shared" si="43"/>
        <v>0</v>
      </c>
    </row>
    <row r="277" ht="15.75" customHeight="1">
      <c r="A277" s="176" t="s">
        <v>62</v>
      </c>
      <c r="B277" s="205">
        <f t="shared" ref="B277:U277" si="44">B54/B$12</f>
        <v>0</v>
      </c>
      <c r="C277" s="205">
        <f t="shared" si="44"/>
        <v>0</v>
      </c>
      <c r="D277" s="205">
        <f t="shared" si="44"/>
        <v>0</v>
      </c>
      <c r="E277" s="205">
        <f t="shared" si="44"/>
        <v>0</v>
      </c>
      <c r="F277" s="205">
        <f t="shared" si="44"/>
        <v>0</v>
      </c>
      <c r="G277" s="205">
        <f t="shared" si="44"/>
        <v>0</v>
      </c>
      <c r="H277" s="205">
        <f t="shared" si="44"/>
        <v>0</v>
      </c>
      <c r="I277" s="205">
        <f t="shared" si="44"/>
        <v>0</v>
      </c>
      <c r="J277" s="205">
        <f t="shared" si="44"/>
        <v>0</v>
      </c>
      <c r="K277" s="205">
        <f t="shared" si="44"/>
        <v>0</v>
      </c>
      <c r="L277" s="205">
        <f t="shared" si="44"/>
        <v>0</v>
      </c>
      <c r="M277" s="205">
        <f t="shared" si="44"/>
        <v>0</v>
      </c>
      <c r="N277" s="205">
        <f t="shared" si="44"/>
        <v>0</v>
      </c>
      <c r="O277" s="205">
        <f t="shared" si="44"/>
        <v>0</v>
      </c>
      <c r="P277" s="205">
        <f t="shared" si="44"/>
        <v>0</v>
      </c>
      <c r="Q277" s="205">
        <f t="shared" si="44"/>
        <v>0</v>
      </c>
      <c r="R277" s="205">
        <f t="shared" si="44"/>
        <v>0</v>
      </c>
      <c r="S277" s="205">
        <f t="shared" si="44"/>
        <v>0</v>
      </c>
      <c r="T277" s="205">
        <f t="shared" si="44"/>
        <v>0</v>
      </c>
      <c r="U277" s="205">
        <f t="shared" si="44"/>
        <v>0</v>
      </c>
    </row>
    <row r="278" ht="15.75" customHeight="1">
      <c r="A278" s="176" t="s">
        <v>118</v>
      </c>
      <c r="B278" s="205">
        <f t="shared" ref="B278:U278" si="45">B55/B$12</f>
        <v>0</v>
      </c>
      <c r="C278" s="205">
        <f t="shared" si="45"/>
        <v>0</v>
      </c>
      <c r="D278" s="205">
        <f t="shared" si="45"/>
        <v>0</v>
      </c>
      <c r="E278" s="205">
        <f t="shared" si="45"/>
        <v>0</v>
      </c>
      <c r="F278" s="205">
        <f t="shared" si="45"/>
        <v>0</v>
      </c>
      <c r="G278" s="205">
        <f t="shared" si="45"/>
        <v>0</v>
      </c>
      <c r="H278" s="205">
        <f t="shared" si="45"/>
        <v>0</v>
      </c>
      <c r="I278" s="205">
        <f t="shared" si="45"/>
        <v>0</v>
      </c>
      <c r="J278" s="205">
        <f t="shared" si="45"/>
        <v>0</v>
      </c>
      <c r="K278" s="205">
        <f t="shared" si="45"/>
        <v>0</v>
      </c>
      <c r="L278" s="205">
        <f t="shared" si="45"/>
        <v>0</v>
      </c>
      <c r="M278" s="205">
        <f t="shared" si="45"/>
        <v>0</v>
      </c>
      <c r="N278" s="205">
        <f t="shared" si="45"/>
        <v>0</v>
      </c>
      <c r="O278" s="205">
        <f t="shared" si="45"/>
        <v>0</v>
      </c>
      <c r="P278" s="205">
        <f t="shared" si="45"/>
        <v>0</v>
      </c>
      <c r="Q278" s="205">
        <f t="shared" si="45"/>
        <v>0</v>
      </c>
      <c r="R278" s="205">
        <f t="shared" si="45"/>
        <v>0</v>
      </c>
      <c r="S278" s="205">
        <f t="shared" si="45"/>
        <v>0</v>
      </c>
      <c r="T278" s="205">
        <f t="shared" si="45"/>
        <v>0</v>
      </c>
      <c r="U278" s="205">
        <f t="shared" si="45"/>
        <v>0</v>
      </c>
    </row>
    <row r="279" ht="15.75" customHeight="1">
      <c r="A279" s="176" t="s">
        <v>119</v>
      </c>
      <c r="B279" s="205">
        <f t="shared" ref="B279:U279" si="46">B56/B$12</f>
        <v>0</v>
      </c>
      <c r="C279" s="205">
        <f t="shared" si="46"/>
        <v>0</v>
      </c>
      <c r="D279" s="205">
        <f t="shared" si="46"/>
        <v>0</v>
      </c>
      <c r="E279" s="205">
        <f t="shared" si="46"/>
        <v>0</v>
      </c>
      <c r="F279" s="205">
        <f t="shared" si="46"/>
        <v>0</v>
      </c>
      <c r="G279" s="205">
        <f t="shared" si="46"/>
        <v>0</v>
      </c>
      <c r="H279" s="205">
        <f t="shared" si="46"/>
        <v>0</v>
      </c>
      <c r="I279" s="205">
        <f t="shared" si="46"/>
        <v>0</v>
      </c>
      <c r="J279" s="205">
        <f t="shared" si="46"/>
        <v>0</v>
      </c>
      <c r="K279" s="205">
        <f t="shared" si="46"/>
        <v>0</v>
      </c>
      <c r="L279" s="205">
        <f t="shared" si="46"/>
        <v>0</v>
      </c>
      <c r="M279" s="205">
        <f t="shared" si="46"/>
        <v>0</v>
      </c>
      <c r="N279" s="205">
        <f t="shared" si="46"/>
        <v>0</v>
      </c>
      <c r="O279" s="205">
        <f t="shared" si="46"/>
        <v>0</v>
      </c>
      <c r="P279" s="205">
        <f t="shared" si="46"/>
        <v>0</v>
      </c>
      <c r="Q279" s="205">
        <f t="shared" si="46"/>
        <v>0</v>
      </c>
      <c r="R279" s="205">
        <f t="shared" si="46"/>
        <v>0</v>
      </c>
      <c r="S279" s="205">
        <f t="shared" si="46"/>
        <v>0</v>
      </c>
      <c r="T279" s="205">
        <f t="shared" si="46"/>
        <v>0</v>
      </c>
      <c r="U279" s="205">
        <f t="shared" si="46"/>
        <v>0</v>
      </c>
    </row>
    <row r="280" ht="15.75" customHeight="1">
      <c r="A280" s="176" t="s">
        <v>120</v>
      </c>
      <c r="B280" s="205">
        <f t="shared" ref="B280:U280" si="47">B57/B$12</f>
        <v>0</v>
      </c>
      <c r="C280" s="205">
        <f t="shared" si="47"/>
        <v>0</v>
      </c>
      <c r="D280" s="205">
        <f t="shared" si="47"/>
        <v>0</v>
      </c>
      <c r="E280" s="205">
        <f t="shared" si="47"/>
        <v>0</v>
      </c>
      <c r="F280" s="205">
        <f t="shared" si="47"/>
        <v>0</v>
      </c>
      <c r="G280" s="205">
        <f t="shared" si="47"/>
        <v>0</v>
      </c>
      <c r="H280" s="205">
        <f t="shared" si="47"/>
        <v>0</v>
      </c>
      <c r="I280" s="205">
        <f t="shared" si="47"/>
        <v>0</v>
      </c>
      <c r="J280" s="205">
        <f t="shared" si="47"/>
        <v>0</v>
      </c>
      <c r="K280" s="205">
        <f t="shared" si="47"/>
        <v>0</v>
      </c>
      <c r="L280" s="205">
        <f t="shared" si="47"/>
        <v>0</v>
      </c>
      <c r="M280" s="205">
        <f t="shared" si="47"/>
        <v>0</v>
      </c>
      <c r="N280" s="205">
        <f t="shared" si="47"/>
        <v>0</v>
      </c>
      <c r="O280" s="205">
        <f t="shared" si="47"/>
        <v>0</v>
      </c>
      <c r="P280" s="205">
        <f t="shared" si="47"/>
        <v>0</v>
      </c>
      <c r="Q280" s="205">
        <f t="shared" si="47"/>
        <v>0</v>
      </c>
      <c r="R280" s="205">
        <f t="shared" si="47"/>
        <v>0</v>
      </c>
      <c r="S280" s="205">
        <f t="shared" si="47"/>
        <v>0</v>
      </c>
      <c r="T280" s="205">
        <f t="shared" si="47"/>
        <v>0</v>
      </c>
      <c r="U280" s="205">
        <f t="shared" si="47"/>
        <v>0</v>
      </c>
    </row>
    <row r="281" ht="15.75" customHeight="1">
      <c r="A281" s="176" t="s">
        <v>121</v>
      </c>
      <c r="B281" s="205">
        <f t="shared" ref="B281:U281" si="48">B58/B$12</f>
        <v>0</v>
      </c>
      <c r="C281" s="205">
        <f t="shared" si="48"/>
        <v>0</v>
      </c>
      <c r="D281" s="205">
        <f t="shared" si="48"/>
        <v>0</v>
      </c>
      <c r="E281" s="205">
        <f t="shared" si="48"/>
        <v>0</v>
      </c>
      <c r="F281" s="205">
        <f t="shared" si="48"/>
        <v>0</v>
      </c>
      <c r="G281" s="205">
        <f t="shared" si="48"/>
        <v>0</v>
      </c>
      <c r="H281" s="205">
        <f t="shared" si="48"/>
        <v>0</v>
      </c>
      <c r="I281" s="205">
        <f t="shared" si="48"/>
        <v>0</v>
      </c>
      <c r="J281" s="205">
        <f t="shared" si="48"/>
        <v>0</v>
      </c>
      <c r="K281" s="205">
        <f t="shared" si="48"/>
        <v>0</v>
      </c>
      <c r="L281" s="205">
        <f t="shared" si="48"/>
        <v>0</v>
      </c>
      <c r="M281" s="205">
        <f t="shared" si="48"/>
        <v>0</v>
      </c>
      <c r="N281" s="205">
        <f t="shared" si="48"/>
        <v>0</v>
      </c>
      <c r="O281" s="205">
        <f t="shared" si="48"/>
        <v>0</v>
      </c>
      <c r="P281" s="205">
        <f t="shared" si="48"/>
        <v>0</v>
      </c>
      <c r="Q281" s="205">
        <f t="shared" si="48"/>
        <v>0</v>
      </c>
      <c r="R281" s="205">
        <f t="shared" si="48"/>
        <v>0</v>
      </c>
      <c r="S281" s="205">
        <f t="shared" si="48"/>
        <v>0</v>
      </c>
      <c r="T281" s="205">
        <f t="shared" si="48"/>
        <v>0</v>
      </c>
      <c r="U281" s="205">
        <f t="shared" si="48"/>
        <v>0</v>
      </c>
    </row>
    <row r="282" ht="15.75" customHeight="1">
      <c r="A282" s="176" t="s">
        <v>122</v>
      </c>
      <c r="B282" s="205">
        <f t="shared" ref="B282:U282" si="49">B59/B$12</f>
        <v>0</v>
      </c>
      <c r="C282" s="205">
        <f t="shared" si="49"/>
        <v>0</v>
      </c>
      <c r="D282" s="205">
        <f t="shared" si="49"/>
        <v>0</v>
      </c>
      <c r="E282" s="205">
        <f t="shared" si="49"/>
        <v>0</v>
      </c>
      <c r="F282" s="205">
        <f t="shared" si="49"/>
        <v>0</v>
      </c>
      <c r="G282" s="205">
        <f t="shared" si="49"/>
        <v>0</v>
      </c>
      <c r="H282" s="205">
        <f t="shared" si="49"/>
        <v>0</v>
      </c>
      <c r="I282" s="205">
        <f t="shared" si="49"/>
        <v>0.000008397927392</v>
      </c>
      <c r="J282" s="205">
        <f t="shared" si="49"/>
        <v>0</v>
      </c>
      <c r="K282" s="205">
        <f t="shared" si="49"/>
        <v>0</v>
      </c>
      <c r="L282" s="205">
        <f t="shared" si="49"/>
        <v>0</v>
      </c>
      <c r="M282" s="205">
        <f t="shared" si="49"/>
        <v>0</v>
      </c>
      <c r="N282" s="205">
        <f t="shared" si="49"/>
        <v>0</v>
      </c>
      <c r="O282" s="205">
        <f t="shared" si="49"/>
        <v>0</v>
      </c>
      <c r="P282" s="205">
        <f t="shared" si="49"/>
        <v>0</v>
      </c>
      <c r="Q282" s="205">
        <f t="shared" si="49"/>
        <v>0</v>
      </c>
      <c r="R282" s="205">
        <f t="shared" si="49"/>
        <v>0.0000009672470794</v>
      </c>
      <c r="S282" s="205">
        <f t="shared" si="49"/>
        <v>0</v>
      </c>
      <c r="T282" s="205">
        <f t="shared" si="49"/>
        <v>0</v>
      </c>
      <c r="U282" s="205">
        <f t="shared" si="49"/>
        <v>0</v>
      </c>
    </row>
    <row r="283" ht="15.75" customHeight="1">
      <c r="A283" s="176" t="s">
        <v>56</v>
      </c>
      <c r="B283" s="205">
        <f t="shared" ref="B283:U283" si="50">B60/B$12</f>
        <v>0</v>
      </c>
      <c r="C283" s="205">
        <f t="shared" si="50"/>
        <v>0</v>
      </c>
      <c r="D283" s="205">
        <f t="shared" si="50"/>
        <v>0</v>
      </c>
      <c r="E283" s="205">
        <f t="shared" si="50"/>
        <v>0</v>
      </c>
      <c r="F283" s="205">
        <f t="shared" si="50"/>
        <v>0</v>
      </c>
      <c r="G283" s="205">
        <f t="shared" si="50"/>
        <v>0</v>
      </c>
      <c r="H283" s="205">
        <f t="shared" si="50"/>
        <v>0</v>
      </c>
      <c r="I283" s="205">
        <f t="shared" si="50"/>
        <v>0</v>
      </c>
      <c r="J283" s="205">
        <f t="shared" si="50"/>
        <v>0</v>
      </c>
      <c r="K283" s="205">
        <f t="shared" si="50"/>
        <v>0</v>
      </c>
      <c r="L283" s="205">
        <f t="shared" si="50"/>
        <v>0</v>
      </c>
      <c r="M283" s="205">
        <f t="shared" si="50"/>
        <v>0</v>
      </c>
      <c r="N283" s="205">
        <f t="shared" si="50"/>
        <v>0</v>
      </c>
      <c r="O283" s="205">
        <f t="shared" si="50"/>
        <v>0</v>
      </c>
      <c r="P283" s="205">
        <f t="shared" si="50"/>
        <v>0</v>
      </c>
      <c r="Q283" s="205">
        <f t="shared" si="50"/>
        <v>0</v>
      </c>
      <c r="R283" s="205">
        <f t="shared" si="50"/>
        <v>0</v>
      </c>
      <c r="S283" s="205">
        <f t="shared" si="50"/>
        <v>0</v>
      </c>
      <c r="T283" s="205">
        <f t="shared" si="50"/>
        <v>0</v>
      </c>
      <c r="U283" s="205">
        <f t="shared" si="50"/>
        <v>0</v>
      </c>
    </row>
    <row r="284" ht="15.75" customHeight="1">
      <c r="A284" s="176" t="s">
        <v>518</v>
      </c>
      <c r="B284" s="205">
        <f t="shared" ref="B284:U284" si="51">B61/B$12</f>
        <v>0</v>
      </c>
      <c r="C284" s="205">
        <f t="shared" si="51"/>
        <v>0</v>
      </c>
      <c r="D284" s="205">
        <f t="shared" si="51"/>
        <v>0</v>
      </c>
      <c r="E284" s="205">
        <f t="shared" si="51"/>
        <v>0</v>
      </c>
      <c r="F284" s="205">
        <f t="shared" si="51"/>
        <v>0</v>
      </c>
      <c r="G284" s="205">
        <f t="shared" si="51"/>
        <v>0</v>
      </c>
      <c r="H284" s="205">
        <f t="shared" si="51"/>
        <v>0</v>
      </c>
      <c r="I284" s="205">
        <f t="shared" si="51"/>
        <v>0</v>
      </c>
      <c r="J284" s="205">
        <f t="shared" si="51"/>
        <v>0</v>
      </c>
      <c r="K284" s="205">
        <f t="shared" si="51"/>
        <v>0</v>
      </c>
      <c r="L284" s="205">
        <f t="shared" si="51"/>
        <v>0</v>
      </c>
      <c r="M284" s="205">
        <f t="shared" si="51"/>
        <v>0</v>
      </c>
      <c r="N284" s="205">
        <f t="shared" si="51"/>
        <v>0</v>
      </c>
      <c r="O284" s="205">
        <f t="shared" si="51"/>
        <v>0</v>
      </c>
      <c r="P284" s="205">
        <f t="shared" si="51"/>
        <v>0</v>
      </c>
      <c r="Q284" s="205">
        <f t="shared" si="51"/>
        <v>0</v>
      </c>
      <c r="R284" s="205">
        <f t="shared" si="51"/>
        <v>0</v>
      </c>
      <c r="S284" s="205">
        <f t="shared" si="51"/>
        <v>0</v>
      </c>
      <c r="T284" s="205">
        <f t="shared" si="51"/>
        <v>0</v>
      </c>
      <c r="U284" s="205">
        <f t="shared" si="51"/>
        <v>0</v>
      </c>
    </row>
    <row r="285" ht="15.75" customHeight="1">
      <c r="A285" s="176" t="s">
        <v>123</v>
      </c>
      <c r="B285" s="205">
        <f t="shared" ref="B285:U285" si="52">B62/B$12</f>
        <v>0.00007104459232</v>
      </c>
      <c r="C285" s="205">
        <f t="shared" si="52"/>
        <v>0.0001454827603</v>
      </c>
      <c r="D285" s="205">
        <f t="shared" si="52"/>
        <v>0.0001081057707</v>
      </c>
      <c r="E285" s="205">
        <f t="shared" si="52"/>
        <v>0.0002139464563</v>
      </c>
      <c r="F285" s="205">
        <f t="shared" si="52"/>
        <v>0.0001187698834</v>
      </c>
      <c r="G285" s="205">
        <f t="shared" si="52"/>
        <v>0.0000600348202</v>
      </c>
      <c r="H285" s="205">
        <f t="shared" si="52"/>
        <v>0.00009135548704</v>
      </c>
      <c r="I285" s="205">
        <f t="shared" si="52"/>
        <v>0.00008397927392</v>
      </c>
      <c r="J285" s="205">
        <f t="shared" si="52"/>
        <v>0.000112001792</v>
      </c>
      <c r="K285" s="205">
        <f t="shared" si="52"/>
        <v>0.00002769335152</v>
      </c>
      <c r="L285" s="205">
        <f t="shared" si="52"/>
        <v>0.00009318261642</v>
      </c>
      <c r="M285" s="205">
        <f t="shared" si="52"/>
        <v>0.00004511897309</v>
      </c>
      <c r="N285" s="205">
        <f t="shared" si="52"/>
        <v>0.00004652547735</v>
      </c>
      <c r="O285" s="205">
        <f t="shared" si="52"/>
        <v>0.0000737159098</v>
      </c>
      <c r="P285" s="205">
        <f t="shared" si="52"/>
        <v>0.0000236826124</v>
      </c>
      <c r="Q285" s="205">
        <f t="shared" si="52"/>
        <v>0.00002246060971</v>
      </c>
      <c r="R285" s="205">
        <f t="shared" si="52"/>
        <v>0.000008705223715</v>
      </c>
      <c r="S285" s="205">
        <f t="shared" si="52"/>
        <v>0.00003279209559</v>
      </c>
      <c r="T285" s="205">
        <f t="shared" si="52"/>
        <v>0.0000170656741</v>
      </c>
      <c r="U285" s="205">
        <f t="shared" si="52"/>
        <v>0.00004145697493</v>
      </c>
    </row>
    <row r="286" ht="15.75" customHeight="1">
      <c r="A286" s="176" t="s">
        <v>124</v>
      </c>
      <c r="B286" s="205">
        <f t="shared" ref="B286:U286" si="53">B63/B$12</f>
        <v>0</v>
      </c>
      <c r="C286" s="205">
        <f t="shared" si="53"/>
        <v>0</v>
      </c>
      <c r="D286" s="205">
        <f t="shared" si="53"/>
        <v>0</v>
      </c>
      <c r="E286" s="205">
        <f t="shared" si="53"/>
        <v>0</v>
      </c>
      <c r="F286" s="205">
        <f t="shared" si="53"/>
        <v>0</v>
      </c>
      <c r="G286" s="205">
        <f t="shared" si="53"/>
        <v>0</v>
      </c>
      <c r="H286" s="205">
        <f t="shared" si="53"/>
        <v>0</v>
      </c>
      <c r="I286" s="205">
        <f t="shared" si="53"/>
        <v>0</v>
      </c>
      <c r="J286" s="205">
        <f t="shared" si="53"/>
        <v>0.0003920062721</v>
      </c>
      <c r="K286" s="205">
        <f t="shared" si="53"/>
        <v>0.00022847015</v>
      </c>
      <c r="L286" s="205">
        <f t="shared" si="53"/>
        <v>0.000652278315</v>
      </c>
      <c r="M286" s="205">
        <f t="shared" si="53"/>
        <v>0.0001297170476</v>
      </c>
      <c r="N286" s="205">
        <f t="shared" si="53"/>
        <v>0</v>
      </c>
      <c r="O286" s="205">
        <f t="shared" si="53"/>
        <v>0</v>
      </c>
      <c r="P286" s="205">
        <f t="shared" si="53"/>
        <v>0</v>
      </c>
      <c r="Q286" s="205">
        <f t="shared" si="53"/>
        <v>0</v>
      </c>
      <c r="R286" s="205">
        <f t="shared" si="53"/>
        <v>0.000002901741238</v>
      </c>
      <c r="S286" s="205">
        <f t="shared" si="53"/>
        <v>0</v>
      </c>
      <c r="T286" s="205">
        <f t="shared" si="53"/>
        <v>0</v>
      </c>
      <c r="U286" s="205">
        <f t="shared" si="53"/>
        <v>0.0000005894356625</v>
      </c>
    </row>
    <row r="287" ht="15.75" customHeight="1">
      <c r="A287" s="176" t="s">
        <v>125</v>
      </c>
      <c r="B287" s="205">
        <f t="shared" ref="B287:U287" si="54">B64/B$12</f>
        <v>0</v>
      </c>
      <c r="C287" s="205">
        <f t="shared" si="54"/>
        <v>0</v>
      </c>
      <c r="D287" s="205">
        <f t="shared" si="54"/>
        <v>0</v>
      </c>
      <c r="E287" s="205">
        <f t="shared" si="54"/>
        <v>0</v>
      </c>
      <c r="F287" s="205">
        <f t="shared" si="54"/>
        <v>0</v>
      </c>
      <c r="G287" s="205">
        <f t="shared" si="54"/>
        <v>0</v>
      </c>
      <c r="H287" s="205">
        <f t="shared" si="54"/>
        <v>0</v>
      </c>
      <c r="I287" s="205">
        <f t="shared" si="54"/>
        <v>0</v>
      </c>
      <c r="J287" s="205">
        <f t="shared" si="54"/>
        <v>0</v>
      </c>
      <c r="K287" s="205">
        <f t="shared" si="54"/>
        <v>0</v>
      </c>
      <c r="L287" s="205">
        <f t="shared" si="54"/>
        <v>0</v>
      </c>
      <c r="M287" s="205">
        <f t="shared" si="54"/>
        <v>0</v>
      </c>
      <c r="N287" s="205">
        <f t="shared" si="54"/>
        <v>0</v>
      </c>
      <c r="O287" s="205">
        <f t="shared" si="54"/>
        <v>0</v>
      </c>
      <c r="P287" s="205">
        <f t="shared" si="54"/>
        <v>0</v>
      </c>
      <c r="Q287" s="205">
        <f t="shared" si="54"/>
        <v>0</v>
      </c>
      <c r="R287" s="205">
        <f t="shared" si="54"/>
        <v>0</v>
      </c>
      <c r="S287" s="205">
        <f t="shared" si="54"/>
        <v>0</v>
      </c>
      <c r="T287" s="205">
        <f t="shared" si="54"/>
        <v>0</v>
      </c>
      <c r="U287" s="205">
        <f t="shared" si="54"/>
        <v>0</v>
      </c>
    </row>
    <row r="288" ht="15.75" customHeight="1">
      <c r="A288" s="176" t="s">
        <v>126</v>
      </c>
      <c r="B288" s="205">
        <f t="shared" ref="B288:U288" si="55">B65/B$12</f>
        <v>0</v>
      </c>
      <c r="C288" s="205">
        <f t="shared" si="55"/>
        <v>0</v>
      </c>
      <c r="D288" s="205">
        <f t="shared" si="55"/>
        <v>0</v>
      </c>
      <c r="E288" s="205">
        <f t="shared" si="55"/>
        <v>0</v>
      </c>
      <c r="F288" s="205">
        <f t="shared" si="55"/>
        <v>0</v>
      </c>
      <c r="G288" s="205">
        <f t="shared" si="55"/>
        <v>0</v>
      </c>
      <c r="H288" s="205">
        <f t="shared" si="55"/>
        <v>0</v>
      </c>
      <c r="I288" s="205">
        <f t="shared" si="55"/>
        <v>0</v>
      </c>
      <c r="J288" s="205">
        <f t="shared" si="55"/>
        <v>0</v>
      </c>
      <c r="K288" s="205">
        <f t="shared" si="55"/>
        <v>0</v>
      </c>
      <c r="L288" s="205">
        <f t="shared" si="55"/>
        <v>0</v>
      </c>
      <c r="M288" s="205">
        <f t="shared" si="55"/>
        <v>0</v>
      </c>
      <c r="N288" s="205">
        <f t="shared" si="55"/>
        <v>0</v>
      </c>
      <c r="O288" s="205">
        <f t="shared" si="55"/>
        <v>0</v>
      </c>
      <c r="P288" s="205">
        <f t="shared" si="55"/>
        <v>0</v>
      </c>
      <c r="Q288" s="205">
        <f t="shared" si="55"/>
        <v>0</v>
      </c>
      <c r="R288" s="205">
        <f t="shared" si="55"/>
        <v>0</v>
      </c>
      <c r="S288" s="205">
        <f t="shared" si="55"/>
        <v>0</v>
      </c>
      <c r="T288" s="205">
        <f t="shared" si="55"/>
        <v>0</v>
      </c>
      <c r="U288" s="205">
        <f t="shared" si="55"/>
        <v>0</v>
      </c>
    </row>
    <row r="289" ht="15.75" customHeight="1">
      <c r="A289" s="176" t="s">
        <v>127</v>
      </c>
      <c r="B289" s="205">
        <f t="shared" ref="B289:U289" si="56">B66/B$12</f>
        <v>0</v>
      </c>
      <c r="C289" s="205">
        <f t="shared" si="56"/>
        <v>0</v>
      </c>
      <c r="D289" s="205">
        <f t="shared" si="56"/>
        <v>0</v>
      </c>
      <c r="E289" s="205">
        <f t="shared" si="56"/>
        <v>0</v>
      </c>
      <c r="F289" s="205">
        <f t="shared" si="56"/>
        <v>0</v>
      </c>
      <c r="G289" s="205">
        <f t="shared" si="56"/>
        <v>0</v>
      </c>
      <c r="H289" s="205">
        <f t="shared" si="56"/>
        <v>0</v>
      </c>
      <c r="I289" s="205">
        <f t="shared" si="56"/>
        <v>0</v>
      </c>
      <c r="J289" s="205">
        <f t="shared" si="56"/>
        <v>0</v>
      </c>
      <c r="K289" s="205">
        <f t="shared" si="56"/>
        <v>0</v>
      </c>
      <c r="L289" s="205">
        <f t="shared" si="56"/>
        <v>0</v>
      </c>
      <c r="M289" s="205">
        <f t="shared" si="56"/>
        <v>0</v>
      </c>
      <c r="N289" s="205">
        <f t="shared" si="56"/>
        <v>0</v>
      </c>
      <c r="O289" s="205">
        <f t="shared" si="56"/>
        <v>0</v>
      </c>
      <c r="P289" s="205">
        <f t="shared" si="56"/>
        <v>0</v>
      </c>
      <c r="Q289" s="205">
        <f t="shared" si="56"/>
        <v>0</v>
      </c>
      <c r="R289" s="205">
        <f t="shared" si="56"/>
        <v>0</v>
      </c>
      <c r="S289" s="205">
        <f t="shared" si="56"/>
        <v>0</v>
      </c>
      <c r="T289" s="205">
        <f t="shared" si="56"/>
        <v>0</v>
      </c>
      <c r="U289" s="205">
        <f t="shared" si="56"/>
        <v>0</v>
      </c>
    </row>
    <row r="290" ht="15.75" customHeight="1">
      <c r="A290" s="176" t="s">
        <v>128</v>
      </c>
      <c r="B290" s="205">
        <f t="shared" ref="B290:U290" si="57">B67/B$12</f>
        <v>0</v>
      </c>
      <c r="C290" s="205">
        <f t="shared" si="57"/>
        <v>0</v>
      </c>
      <c r="D290" s="205">
        <f t="shared" si="57"/>
        <v>0</v>
      </c>
      <c r="E290" s="205">
        <f t="shared" si="57"/>
        <v>0</v>
      </c>
      <c r="F290" s="205">
        <f t="shared" si="57"/>
        <v>0</v>
      </c>
      <c r="G290" s="205">
        <f t="shared" si="57"/>
        <v>0</v>
      </c>
      <c r="H290" s="205">
        <f t="shared" si="57"/>
        <v>0</v>
      </c>
      <c r="I290" s="205">
        <f t="shared" si="57"/>
        <v>0</v>
      </c>
      <c r="J290" s="205">
        <f t="shared" si="57"/>
        <v>0</v>
      </c>
      <c r="K290" s="205">
        <f t="shared" si="57"/>
        <v>0</v>
      </c>
      <c r="L290" s="205">
        <f t="shared" si="57"/>
        <v>0</v>
      </c>
      <c r="M290" s="205">
        <f t="shared" si="57"/>
        <v>0</v>
      </c>
      <c r="N290" s="205">
        <f t="shared" si="57"/>
        <v>0.00001861019094</v>
      </c>
      <c r="O290" s="205">
        <f t="shared" si="57"/>
        <v>0.00002184175105</v>
      </c>
      <c r="P290" s="205">
        <f t="shared" si="57"/>
        <v>0</v>
      </c>
      <c r="Q290" s="205">
        <f t="shared" si="57"/>
        <v>0</v>
      </c>
      <c r="R290" s="205">
        <f t="shared" si="57"/>
        <v>0</v>
      </c>
      <c r="S290" s="205">
        <f t="shared" si="57"/>
        <v>0</v>
      </c>
      <c r="T290" s="205">
        <f t="shared" si="57"/>
        <v>0</v>
      </c>
      <c r="U290" s="205">
        <f t="shared" si="57"/>
        <v>0</v>
      </c>
    </row>
    <row r="291" ht="15.75" customHeight="1">
      <c r="A291" s="176" t="s">
        <v>12</v>
      </c>
      <c r="B291" s="205">
        <f t="shared" ref="B291:U291" si="58">B68/B$12</f>
        <v>0</v>
      </c>
      <c r="C291" s="205">
        <f t="shared" si="58"/>
        <v>0</v>
      </c>
      <c r="D291" s="205">
        <f t="shared" si="58"/>
        <v>0</v>
      </c>
      <c r="E291" s="205">
        <f t="shared" si="58"/>
        <v>0</v>
      </c>
      <c r="F291" s="205">
        <f t="shared" si="58"/>
        <v>0</v>
      </c>
      <c r="G291" s="205">
        <f t="shared" si="58"/>
        <v>0</v>
      </c>
      <c r="H291" s="205">
        <f t="shared" si="58"/>
        <v>0</v>
      </c>
      <c r="I291" s="205">
        <f t="shared" si="58"/>
        <v>0</v>
      </c>
      <c r="J291" s="205">
        <f t="shared" si="58"/>
        <v>0</v>
      </c>
      <c r="K291" s="205">
        <f t="shared" si="58"/>
        <v>0</v>
      </c>
      <c r="L291" s="205">
        <f t="shared" si="58"/>
        <v>0</v>
      </c>
      <c r="M291" s="205">
        <f t="shared" si="58"/>
        <v>0</v>
      </c>
      <c r="N291" s="205">
        <f t="shared" si="58"/>
        <v>0</v>
      </c>
      <c r="O291" s="205">
        <f t="shared" si="58"/>
        <v>0</v>
      </c>
      <c r="P291" s="205">
        <f t="shared" si="58"/>
        <v>0</v>
      </c>
      <c r="Q291" s="205">
        <f t="shared" si="58"/>
        <v>0</v>
      </c>
      <c r="R291" s="205">
        <f t="shared" si="58"/>
        <v>0</v>
      </c>
      <c r="S291" s="205">
        <f t="shared" si="58"/>
        <v>0</v>
      </c>
      <c r="T291" s="205">
        <f t="shared" si="58"/>
        <v>0</v>
      </c>
      <c r="U291" s="205">
        <f t="shared" si="58"/>
        <v>0</v>
      </c>
    </row>
    <row r="292" ht="15.75" customHeight="1">
      <c r="A292" s="176" t="s">
        <v>129</v>
      </c>
      <c r="B292" s="205">
        <f t="shared" ref="B292:U292" si="59">B69/B$12</f>
        <v>0</v>
      </c>
      <c r="C292" s="205">
        <f t="shared" si="59"/>
        <v>0</v>
      </c>
      <c r="D292" s="205">
        <f t="shared" si="59"/>
        <v>0</v>
      </c>
      <c r="E292" s="205">
        <f t="shared" si="59"/>
        <v>0</v>
      </c>
      <c r="F292" s="205">
        <f t="shared" si="59"/>
        <v>0</v>
      </c>
      <c r="G292" s="205">
        <f t="shared" si="59"/>
        <v>0</v>
      </c>
      <c r="H292" s="205">
        <f t="shared" si="59"/>
        <v>0</v>
      </c>
      <c r="I292" s="205">
        <f t="shared" si="59"/>
        <v>0</v>
      </c>
      <c r="J292" s="205">
        <f t="shared" si="59"/>
        <v>0</v>
      </c>
      <c r="K292" s="205">
        <f t="shared" si="59"/>
        <v>0</v>
      </c>
      <c r="L292" s="205">
        <f t="shared" si="59"/>
        <v>0</v>
      </c>
      <c r="M292" s="205">
        <f t="shared" si="59"/>
        <v>0</v>
      </c>
      <c r="N292" s="205">
        <f t="shared" si="59"/>
        <v>0</v>
      </c>
      <c r="O292" s="205">
        <f t="shared" si="59"/>
        <v>0</v>
      </c>
      <c r="P292" s="205">
        <f t="shared" si="59"/>
        <v>0</v>
      </c>
      <c r="Q292" s="205">
        <f t="shared" si="59"/>
        <v>0</v>
      </c>
      <c r="R292" s="205">
        <f t="shared" si="59"/>
        <v>0</v>
      </c>
      <c r="S292" s="205">
        <f t="shared" si="59"/>
        <v>0</v>
      </c>
      <c r="T292" s="205">
        <f t="shared" si="59"/>
        <v>0</v>
      </c>
      <c r="U292" s="205">
        <f t="shared" si="59"/>
        <v>0</v>
      </c>
    </row>
    <row r="293" ht="15.75" customHeight="1">
      <c r="A293" s="176" t="s">
        <v>130</v>
      </c>
      <c r="B293" s="205">
        <f t="shared" ref="B293:U293" si="60">B70/B$12</f>
        <v>0</v>
      </c>
      <c r="C293" s="205">
        <f t="shared" si="60"/>
        <v>0</v>
      </c>
      <c r="D293" s="205">
        <f t="shared" si="60"/>
        <v>0</v>
      </c>
      <c r="E293" s="205">
        <f t="shared" si="60"/>
        <v>0</v>
      </c>
      <c r="F293" s="205">
        <f t="shared" si="60"/>
        <v>0</v>
      </c>
      <c r="G293" s="205">
        <f t="shared" si="60"/>
        <v>0</v>
      </c>
      <c r="H293" s="205">
        <f t="shared" si="60"/>
        <v>0</v>
      </c>
      <c r="I293" s="205">
        <f t="shared" si="60"/>
        <v>0</v>
      </c>
      <c r="J293" s="205">
        <f t="shared" si="60"/>
        <v>0</v>
      </c>
      <c r="K293" s="205">
        <f t="shared" si="60"/>
        <v>0</v>
      </c>
      <c r="L293" s="205">
        <f t="shared" si="60"/>
        <v>0</v>
      </c>
      <c r="M293" s="205">
        <f t="shared" si="60"/>
        <v>0</v>
      </c>
      <c r="N293" s="205">
        <f t="shared" si="60"/>
        <v>0</v>
      </c>
      <c r="O293" s="205">
        <f t="shared" si="60"/>
        <v>0</v>
      </c>
      <c r="P293" s="205">
        <f t="shared" si="60"/>
        <v>0</v>
      </c>
      <c r="Q293" s="205">
        <f t="shared" si="60"/>
        <v>0</v>
      </c>
      <c r="R293" s="205">
        <f t="shared" si="60"/>
        <v>0</v>
      </c>
      <c r="S293" s="205">
        <f t="shared" si="60"/>
        <v>0</v>
      </c>
      <c r="T293" s="205">
        <f t="shared" si="60"/>
        <v>0</v>
      </c>
      <c r="U293" s="205">
        <f t="shared" si="60"/>
        <v>0</v>
      </c>
    </row>
    <row r="294" ht="15.75" customHeight="1">
      <c r="A294" s="176" t="s">
        <v>131</v>
      </c>
      <c r="B294" s="205">
        <f t="shared" ref="B294:U294" si="61">B71/B$12</f>
        <v>0</v>
      </c>
      <c r="C294" s="205">
        <f t="shared" si="61"/>
        <v>0</v>
      </c>
      <c r="D294" s="205">
        <f t="shared" si="61"/>
        <v>0</v>
      </c>
      <c r="E294" s="205">
        <f t="shared" si="61"/>
        <v>0</v>
      </c>
      <c r="F294" s="205">
        <f t="shared" si="61"/>
        <v>0</v>
      </c>
      <c r="G294" s="205">
        <f t="shared" si="61"/>
        <v>0</v>
      </c>
      <c r="H294" s="205">
        <f t="shared" si="61"/>
        <v>0</v>
      </c>
      <c r="I294" s="205">
        <f t="shared" si="61"/>
        <v>0</v>
      </c>
      <c r="J294" s="205">
        <f t="shared" si="61"/>
        <v>0</v>
      </c>
      <c r="K294" s="205">
        <f t="shared" si="61"/>
        <v>0</v>
      </c>
      <c r="L294" s="205">
        <f t="shared" si="61"/>
        <v>0</v>
      </c>
      <c r="M294" s="205">
        <f t="shared" si="61"/>
        <v>0</v>
      </c>
      <c r="N294" s="205">
        <f t="shared" si="61"/>
        <v>0</v>
      </c>
      <c r="O294" s="205">
        <f t="shared" si="61"/>
        <v>0</v>
      </c>
      <c r="P294" s="205">
        <f t="shared" si="61"/>
        <v>0</v>
      </c>
      <c r="Q294" s="205">
        <f t="shared" si="61"/>
        <v>0</v>
      </c>
      <c r="R294" s="205">
        <f t="shared" si="61"/>
        <v>0</v>
      </c>
      <c r="S294" s="205">
        <f t="shared" si="61"/>
        <v>0</v>
      </c>
      <c r="T294" s="205">
        <f t="shared" si="61"/>
        <v>0</v>
      </c>
      <c r="U294" s="205">
        <f t="shared" si="61"/>
        <v>0</v>
      </c>
    </row>
    <row r="295" ht="15.75" customHeight="1">
      <c r="A295" s="176" t="s">
        <v>132</v>
      </c>
      <c r="B295" s="205">
        <f t="shared" ref="B295:U295" si="62">B72/B$12</f>
        <v>0</v>
      </c>
      <c r="C295" s="205">
        <f t="shared" si="62"/>
        <v>0</v>
      </c>
      <c r="D295" s="205">
        <f t="shared" si="62"/>
        <v>0</v>
      </c>
      <c r="E295" s="205">
        <f t="shared" si="62"/>
        <v>0</v>
      </c>
      <c r="F295" s="205">
        <f t="shared" si="62"/>
        <v>0</v>
      </c>
      <c r="G295" s="205">
        <f t="shared" si="62"/>
        <v>0</v>
      </c>
      <c r="H295" s="205">
        <f t="shared" si="62"/>
        <v>0</v>
      </c>
      <c r="I295" s="205">
        <f t="shared" si="62"/>
        <v>0</v>
      </c>
      <c r="J295" s="205">
        <f t="shared" si="62"/>
        <v>0</v>
      </c>
      <c r="K295" s="205">
        <f t="shared" si="62"/>
        <v>0</v>
      </c>
      <c r="L295" s="205">
        <f t="shared" si="62"/>
        <v>0</v>
      </c>
      <c r="M295" s="205">
        <f t="shared" si="62"/>
        <v>0</v>
      </c>
      <c r="N295" s="205">
        <f t="shared" si="62"/>
        <v>0</v>
      </c>
      <c r="O295" s="205">
        <f t="shared" si="62"/>
        <v>0</v>
      </c>
      <c r="P295" s="205">
        <f t="shared" si="62"/>
        <v>0</v>
      </c>
      <c r="Q295" s="205">
        <f t="shared" si="62"/>
        <v>0</v>
      </c>
      <c r="R295" s="205">
        <f t="shared" si="62"/>
        <v>0</v>
      </c>
      <c r="S295" s="205">
        <f t="shared" si="62"/>
        <v>0</v>
      </c>
      <c r="T295" s="205">
        <f t="shared" si="62"/>
        <v>0</v>
      </c>
      <c r="U295" s="205">
        <f t="shared" si="62"/>
        <v>0</v>
      </c>
    </row>
    <row r="296" ht="15.75" customHeight="1">
      <c r="A296" s="176" t="s">
        <v>75</v>
      </c>
      <c r="B296" s="205">
        <f t="shared" ref="B296:U296" si="63">B73/B$12</f>
        <v>0</v>
      </c>
      <c r="C296" s="205">
        <f t="shared" si="63"/>
        <v>0</v>
      </c>
      <c r="D296" s="205">
        <f t="shared" si="63"/>
        <v>0</v>
      </c>
      <c r="E296" s="205">
        <f t="shared" si="63"/>
        <v>0</v>
      </c>
      <c r="F296" s="205">
        <f t="shared" si="63"/>
        <v>0</v>
      </c>
      <c r="G296" s="205">
        <f t="shared" si="63"/>
        <v>0</v>
      </c>
      <c r="H296" s="205">
        <f t="shared" si="63"/>
        <v>0</v>
      </c>
      <c r="I296" s="205">
        <f t="shared" si="63"/>
        <v>0</v>
      </c>
      <c r="J296" s="205">
        <f t="shared" si="63"/>
        <v>0</v>
      </c>
      <c r="K296" s="205">
        <f t="shared" si="63"/>
        <v>0</v>
      </c>
      <c r="L296" s="205">
        <f t="shared" si="63"/>
        <v>0</v>
      </c>
      <c r="M296" s="205">
        <f t="shared" si="63"/>
        <v>0</v>
      </c>
      <c r="N296" s="205">
        <f t="shared" si="63"/>
        <v>0</v>
      </c>
      <c r="O296" s="205">
        <f t="shared" si="63"/>
        <v>0</v>
      </c>
      <c r="P296" s="205">
        <f t="shared" si="63"/>
        <v>0</v>
      </c>
      <c r="Q296" s="205">
        <f t="shared" si="63"/>
        <v>0</v>
      </c>
      <c r="R296" s="205">
        <f t="shared" si="63"/>
        <v>0</v>
      </c>
      <c r="S296" s="205">
        <f t="shared" si="63"/>
        <v>0</v>
      </c>
      <c r="T296" s="205">
        <f t="shared" si="63"/>
        <v>0</v>
      </c>
      <c r="U296" s="205">
        <f t="shared" si="63"/>
        <v>0</v>
      </c>
    </row>
    <row r="297" ht="15.75" customHeight="1">
      <c r="A297" s="176" t="s">
        <v>13</v>
      </c>
      <c r="B297" s="205">
        <f t="shared" ref="B297:U297" si="64">B74/B$12</f>
        <v>0.151206574</v>
      </c>
      <c r="C297" s="205">
        <f t="shared" si="64"/>
        <v>0.208767761</v>
      </c>
      <c r="D297" s="205">
        <f t="shared" si="64"/>
        <v>0.1518669867</v>
      </c>
      <c r="E297" s="205">
        <f t="shared" si="64"/>
        <v>0.1214360086</v>
      </c>
      <c r="F297" s="205">
        <f t="shared" si="64"/>
        <v>0.1158600212</v>
      </c>
      <c r="G297" s="205">
        <f t="shared" si="64"/>
        <v>0.118911826</v>
      </c>
      <c r="H297" s="205">
        <f t="shared" si="64"/>
        <v>0.08418408131</v>
      </c>
      <c r="I297" s="205">
        <f t="shared" si="64"/>
        <v>0.1198048322</v>
      </c>
      <c r="J297" s="205">
        <f t="shared" si="64"/>
        <v>0.1464743436</v>
      </c>
      <c r="K297" s="205">
        <f t="shared" si="64"/>
        <v>0.1582467339</v>
      </c>
      <c r="L297" s="205">
        <f t="shared" si="64"/>
        <v>0.1482033675</v>
      </c>
      <c r="M297" s="205">
        <f t="shared" si="64"/>
        <v>0.1189674523</v>
      </c>
      <c r="N297" s="205">
        <f t="shared" si="64"/>
        <v>0.07923288793</v>
      </c>
      <c r="O297" s="205">
        <f t="shared" si="64"/>
        <v>0.1143142646</v>
      </c>
      <c r="P297" s="205">
        <f t="shared" si="64"/>
        <v>0.104856458</v>
      </c>
      <c r="Q297" s="205">
        <f t="shared" si="64"/>
        <v>0.07350733651</v>
      </c>
      <c r="R297" s="205">
        <f t="shared" si="64"/>
        <v>0.0595456647</v>
      </c>
      <c r="S297" s="205">
        <f t="shared" si="64"/>
        <v>0.03751541859</v>
      </c>
      <c r="T297" s="205">
        <f t="shared" si="64"/>
        <v>0.04480278368</v>
      </c>
      <c r="U297" s="205">
        <f t="shared" si="64"/>
        <v>0.02667058838</v>
      </c>
    </row>
    <row r="298" ht="15.75" customHeight="1">
      <c r="A298" s="176" t="s">
        <v>519</v>
      </c>
      <c r="B298" s="205">
        <f t="shared" ref="B298:U298" si="65">B75/B$12</f>
        <v>0</v>
      </c>
      <c r="C298" s="205">
        <f t="shared" si="65"/>
        <v>0</v>
      </c>
      <c r="D298" s="205">
        <f t="shared" si="65"/>
        <v>0</v>
      </c>
      <c r="E298" s="205">
        <f t="shared" si="65"/>
        <v>0</v>
      </c>
      <c r="F298" s="205">
        <f t="shared" si="65"/>
        <v>0</v>
      </c>
      <c r="G298" s="205">
        <f t="shared" si="65"/>
        <v>0</v>
      </c>
      <c r="H298" s="205">
        <f t="shared" si="65"/>
        <v>0</v>
      </c>
      <c r="I298" s="205">
        <f t="shared" si="65"/>
        <v>0</v>
      </c>
      <c r="J298" s="205">
        <f t="shared" si="65"/>
        <v>0</v>
      </c>
      <c r="K298" s="205">
        <f t="shared" si="65"/>
        <v>0</v>
      </c>
      <c r="L298" s="205">
        <f t="shared" si="65"/>
        <v>0</v>
      </c>
      <c r="M298" s="205">
        <f t="shared" si="65"/>
        <v>0</v>
      </c>
      <c r="N298" s="205">
        <f t="shared" si="65"/>
        <v>0</v>
      </c>
      <c r="O298" s="205">
        <f t="shared" si="65"/>
        <v>0</v>
      </c>
      <c r="P298" s="205">
        <f t="shared" si="65"/>
        <v>0</v>
      </c>
      <c r="Q298" s="205">
        <f t="shared" si="65"/>
        <v>0</v>
      </c>
      <c r="R298" s="205">
        <f t="shared" si="65"/>
        <v>0</v>
      </c>
      <c r="S298" s="205">
        <f t="shared" si="65"/>
        <v>0</v>
      </c>
      <c r="T298" s="205">
        <f t="shared" si="65"/>
        <v>0</v>
      </c>
      <c r="U298" s="205">
        <f t="shared" si="65"/>
        <v>0</v>
      </c>
    </row>
    <row r="299" ht="15.75" customHeight="1">
      <c r="A299" s="176" t="s">
        <v>133</v>
      </c>
      <c r="B299" s="205">
        <f t="shared" ref="B299:U299" si="66">B76/B$12</f>
        <v>0</v>
      </c>
      <c r="C299" s="205">
        <f t="shared" si="66"/>
        <v>0</v>
      </c>
      <c r="D299" s="205">
        <f t="shared" si="66"/>
        <v>0</v>
      </c>
      <c r="E299" s="205">
        <f t="shared" si="66"/>
        <v>0</v>
      </c>
      <c r="F299" s="205">
        <f t="shared" si="66"/>
        <v>0</v>
      </c>
      <c r="G299" s="205">
        <f t="shared" si="66"/>
        <v>0</v>
      </c>
      <c r="H299" s="205">
        <f t="shared" si="66"/>
        <v>0</v>
      </c>
      <c r="I299" s="205">
        <f t="shared" si="66"/>
        <v>0</v>
      </c>
      <c r="J299" s="205">
        <f t="shared" si="66"/>
        <v>0</v>
      </c>
      <c r="K299" s="205">
        <f t="shared" si="66"/>
        <v>0</v>
      </c>
      <c r="L299" s="205">
        <f t="shared" si="66"/>
        <v>0</v>
      </c>
      <c r="M299" s="205">
        <f t="shared" si="66"/>
        <v>0</v>
      </c>
      <c r="N299" s="205">
        <f t="shared" si="66"/>
        <v>0</v>
      </c>
      <c r="O299" s="205">
        <f t="shared" si="66"/>
        <v>0</v>
      </c>
      <c r="P299" s="205">
        <f t="shared" si="66"/>
        <v>0</v>
      </c>
      <c r="Q299" s="205">
        <f t="shared" si="66"/>
        <v>0</v>
      </c>
      <c r="R299" s="205">
        <f t="shared" si="66"/>
        <v>0</v>
      </c>
      <c r="S299" s="205">
        <f t="shared" si="66"/>
        <v>0</v>
      </c>
      <c r="T299" s="205">
        <f t="shared" si="66"/>
        <v>0</v>
      </c>
      <c r="U299" s="205">
        <f t="shared" si="66"/>
        <v>0</v>
      </c>
    </row>
    <row r="300" ht="15.75" customHeight="1">
      <c r="A300" s="176" t="s">
        <v>520</v>
      </c>
      <c r="B300" s="205">
        <f t="shared" ref="B300:U300" si="67">B77/B$12</f>
        <v>0</v>
      </c>
      <c r="C300" s="205">
        <f t="shared" si="67"/>
        <v>0</v>
      </c>
      <c r="D300" s="205">
        <f t="shared" si="67"/>
        <v>0</v>
      </c>
      <c r="E300" s="205">
        <f t="shared" si="67"/>
        <v>0</v>
      </c>
      <c r="F300" s="205">
        <f t="shared" si="67"/>
        <v>0</v>
      </c>
      <c r="G300" s="205">
        <f t="shared" si="67"/>
        <v>0</v>
      </c>
      <c r="H300" s="205">
        <f t="shared" si="67"/>
        <v>0</v>
      </c>
      <c r="I300" s="205">
        <f t="shared" si="67"/>
        <v>0</v>
      </c>
      <c r="J300" s="205">
        <f t="shared" si="67"/>
        <v>0</v>
      </c>
      <c r="K300" s="205">
        <f t="shared" si="67"/>
        <v>0</v>
      </c>
      <c r="L300" s="205">
        <f t="shared" si="67"/>
        <v>0</v>
      </c>
      <c r="M300" s="205">
        <f t="shared" si="67"/>
        <v>0</v>
      </c>
      <c r="N300" s="205">
        <f t="shared" si="67"/>
        <v>0</v>
      </c>
      <c r="O300" s="205">
        <f t="shared" si="67"/>
        <v>0</v>
      </c>
      <c r="P300" s="205">
        <f t="shared" si="67"/>
        <v>0</v>
      </c>
      <c r="Q300" s="205">
        <f t="shared" si="67"/>
        <v>0</v>
      </c>
      <c r="R300" s="205">
        <f t="shared" si="67"/>
        <v>0</v>
      </c>
      <c r="S300" s="205">
        <f t="shared" si="67"/>
        <v>0</v>
      </c>
      <c r="T300" s="205">
        <f t="shared" si="67"/>
        <v>0</v>
      </c>
      <c r="U300" s="205">
        <f t="shared" si="67"/>
        <v>0</v>
      </c>
    </row>
    <row r="301" ht="15.75" customHeight="1">
      <c r="A301" s="176" t="s">
        <v>134</v>
      </c>
      <c r="B301" s="205">
        <f t="shared" ref="B301:U301" si="68">B78/B$12</f>
        <v>0</v>
      </c>
      <c r="C301" s="205">
        <f t="shared" si="68"/>
        <v>0</v>
      </c>
      <c r="D301" s="205">
        <f t="shared" si="68"/>
        <v>0</v>
      </c>
      <c r="E301" s="205">
        <f t="shared" si="68"/>
        <v>0</v>
      </c>
      <c r="F301" s="205">
        <f t="shared" si="68"/>
        <v>0</v>
      </c>
      <c r="G301" s="205">
        <f t="shared" si="68"/>
        <v>0</v>
      </c>
      <c r="H301" s="205">
        <f t="shared" si="68"/>
        <v>0</v>
      </c>
      <c r="I301" s="205">
        <f t="shared" si="68"/>
        <v>0</v>
      </c>
      <c r="J301" s="205">
        <f t="shared" si="68"/>
        <v>0</v>
      </c>
      <c r="K301" s="205">
        <f t="shared" si="68"/>
        <v>0</v>
      </c>
      <c r="L301" s="205">
        <f t="shared" si="68"/>
        <v>0</v>
      </c>
      <c r="M301" s="205">
        <f t="shared" si="68"/>
        <v>0</v>
      </c>
      <c r="N301" s="205">
        <f t="shared" si="68"/>
        <v>0</v>
      </c>
      <c r="O301" s="205">
        <f t="shared" si="68"/>
        <v>0</v>
      </c>
      <c r="P301" s="205">
        <f t="shared" si="68"/>
        <v>0</v>
      </c>
      <c r="Q301" s="205">
        <f t="shared" si="68"/>
        <v>0</v>
      </c>
      <c r="R301" s="205">
        <f t="shared" si="68"/>
        <v>0</v>
      </c>
      <c r="S301" s="205">
        <f t="shared" si="68"/>
        <v>0</v>
      </c>
      <c r="T301" s="205">
        <f t="shared" si="68"/>
        <v>0</v>
      </c>
      <c r="U301" s="205">
        <f t="shared" si="68"/>
        <v>0</v>
      </c>
    </row>
    <row r="302" ht="15.75" customHeight="1">
      <c r="A302" s="176" t="s">
        <v>135</v>
      </c>
      <c r="B302" s="205">
        <f t="shared" ref="B302:U302" si="69">B79/B$12</f>
        <v>0</v>
      </c>
      <c r="C302" s="205">
        <f t="shared" si="69"/>
        <v>0</v>
      </c>
      <c r="D302" s="205">
        <f t="shared" si="69"/>
        <v>0</v>
      </c>
      <c r="E302" s="205">
        <f t="shared" si="69"/>
        <v>0</v>
      </c>
      <c r="F302" s="205">
        <f t="shared" si="69"/>
        <v>0</v>
      </c>
      <c r="G302" s="205">
        <f t="shared" si="69"/>
        <v>0</v>
      </c>
      <c r="H302" s="205">
        <f t="shared" si="69"/>
        <v>0</v>
      </c>
      <c r="I302" s="205">
        <f t="shared" si="69"/>
        <v>0</v>
      </c>
      <c r="J302" s="205">
        <f t="shared" si="69"/>
        <v>0</v>
      </c>
      <c r="K302" s="205">
        <f t="shared" si="69"/>
        <v>0</v>
      </c>
      <c r="L302" s="205">
        <f t="shared" si="69"/>
        <v>0</v>
      </c>
      <c r="M302" s="205">
        <f t="shared" si="69"/>
        <v>0</v>
      </c>
      <c r="N302" s="205">
        <f t="shared" si="69"/>
        <v>0</v>
      </c>
      <c r="O302" s="205">
        <f t="shared" si="69"/>
        <v>0</v>
      </c>
      <c r="P302" s="205">
        <f t="shared" si="69"/>
        <v>0</v>
      </c>
      <c r="Q302" s="205">
        <f t="shared" si="69"/>
        <v>0</v>
      </c>
      <c r="R302" s="205">
        <f t="shared" si="69"/>
        <v>0</v>
      </c>
      <c r="S302" s="205">
        <f t="shared" si="69"/>
        <v>0</v>
      </c>
      <c r="T302" s="205">
        <f t="shared" si="69"/>
        <v>0</v>
      </c>
      <c r="U302" s="205">
        <f t="shared" si="69"/>
        <v>0</v>
      </c>
    </row>
    <row r="303" ht="15.75" customHeight="1">
      <c r="A303" s="176" t="s">
        <v>14</v>
      </c>
      <c r="B303" s="205">
        <f t="shared" ref="B303:U303" si="70">B80/B$12</f>
        <v>0</v>
      </c>
      <c r="C303" s="205">
        <f t="shared" si="70"/>
        <v>0</v>
      </c>
      <c r="D303" s="205">
        <f t="shared" si="70"/>
        <v>0</v>
      </c>
      <c r="E303" s="205">
        <f t="shared" si="70"/>
        <v>0</v>
      </c>
      <c r="F303" s="205">
        <f t="shared" si="70"/>
        <v>0</v>
      </c>
      <c r="G303" s="205">
        <f t="shared" si="70"/>
        <v>0</v>
      </c>
      <c r="H303" s="205">
        <f t="shared" si="70"/>
        <v>0</v>
      </c>
      <c r="I303" s="205">
        <f t="shared" si="70"/>
        <v>0</v>
      </c>
      <c r="J303" s="205">
        <f t="shared" si="70"/>
        <v>0</v>
      </c>
      <c r="K303" s="205">
        <f t="shared" si="70"/>
        <v>0</v>
      </c>
      <c r="L303" s="205">
        <f t="shared" si="70"/>
        <v>0</v>
      </c>
      <c r="M303" s="205">
        <f t="shared" si="70"/>
        <v>0</v>
      </c>
      <c r="N303" s="205">
        <f t="shared" si="70"/>
        <v>0</v>
      </c>
      <c r="O303" s="205">
        <f t="shared" si="70"/>
        <v>0</v>
      </c>
      <c r="P303" s="205">
        <f t="shared" si="70"/>
        <v>0</v>
      </c>
      <c r="Q303" s="205">
        <f t="shared" si="70"/>
        <v>0</v>
      </c>
      <c r="R303" s="205">
        <f t="shared" si="70"/>
        <v>0</v>
      </c>
      <c r="S303" s="205">
        <f t="shared" si="70"/>
        <v>0</v>
      </c>
      <c r="T303" s="205">
        <f t="shared" si="70"/>
        <v>0</v>
      </c>
      <c r="U303" s="205">
        <f t="shared" si="70"/>
        <v>0</v>
      </c>
    </row>
    <row r="304" ht="15.75" customHeight="1">
      <c r="A304" s="176" t="s">
        <v>136</v>
      </c>
      <c r="B304" s="205">
        <f t="shared" ref="B304:U304" si="71">B81/B$12</f>
        <v>0</v>
      </c>
      <c r="C304" s="205">
        <f t="shared" si="71"/>
        <v>0</v>
      </c>
      <c r="D304" s="205">
        <f t="shared" si="71"/>
        <v>0</v>
      </c>
      <c r="E304" s="205">
        <f t="shared" si="71"/>
        <v>0</v>
      </c>
      <c r="F304" s="205">
        <f t="shared" si="71"/>
        <v>0</v>
      </c>
      <c r="G304" s="205">
        <f t="shared" si="71"/>
        <v>0</v>
      </c>
      <c r="H304" s="205">
        <f t="shared" si="71"/>
        <v>0</v>
      </c>
      <c r="I304" s="205">
        <f t="shared" si="71"/>
        <v>0</v>
      </c>
      <c r="J304" s="205">
        <f t="shared" si="71"/>
        <v>0.0004480071681</v>
      </c>
      <c r="K304" s="205">
        <f t="shared" si="71"/>
        <v>0</v>
      </c>
      <c r="L304" s="205">
        <f t="shared" si="71"/>
        <v>0</v>
      </c>
      <c r="M304" s="205">
        <f t="shared" si="71"/>
        <v>0</v>
      </c>
      <c r="N304" s="205">
        <f t="shared" si="71"/>
        <v>0</v>
      </c>
      <c r="O304" s="205">
        <f t="shared" si="71"/>
        <v>0</v>
      </c>
      <c r="P304" s="205">
        <f t="shared" si="71"/>
        <v>0</v>
      </c>
      <c r="Q304" s="205">
        <f t="shared" si="71"/>
        <v>0</v>
      </c>
      <c r="R304" s="205">
        <f t="shared" si="71"/>
        <v>0</v>
      </c>
      <c r="S304" s="205">
        <f t="shared" si="71"/>
        <v>0</v>
      </c>
      <c r="T304" s="205">
        <f t="shared" si="71"/>
        <v>0</v>
      </c>
      <c r="U304" s="205">
        <f t="shared" si="71"/>
        <v>0</v>
      </c>
    </row>
    <row r="305" ht="15.75" customHeight="1">
      <c r="A305" s="176" t="s">
        <v>521</v>
      </c>
      <c r="B305" s="205">
        <f t="shared" ref="B305:U305" si="72">B82/B$12</f>
        <v>0</v>
      </c>
      <c r="C305" s="205">
        <f t="shared" si="72"/>
        <v>0</v>
      </c>
      <c r="D305" s="205">
        <f t="shared" si="72"/>
        <v>0</v>
      </c>
      <c r="E305" s="205">
        <f t="shared" si="72"/>
        <v>0</v>
      </c>
      <c r="F305" s="205">
        <f t="shared" si="72"/>
        <v>0</v>
      </c>
      <c r="G305" s="205">
        <f t="shared" si="72"/>
        <v>0</v>
      </c>
      <c r="H305" s="205">
        <f t="shared" si="72"/>
        <v>0</v>
      </c>
      <c r="I305" s="205">
        <f t="shared" si="72"/>
        <v>0</v>
      </c>
      <c r="J305" s="205">
        <f t="shared" si="72"/>
        <v>0</v>
      </c>
      <c r="K305" s="205">
        <f t="shared" si="72"/>
        <v>0</v>
      </c>
      <c r="L305" s="205">
        <f t="shared" si="72"/>
        <v>0</v>
      </c>
      <c r="M305" s="205">
        <f t="shared" si="72"/>
        <v>0</v>
      </c>
      <c r="N305" s="205">
        <f t="shared" si="72"/>
        <v>0</v>
      </c>
      <c r="O305" s="205">
        <f t="shared" si="72"/>
        <v>0</v>
      </c>
      <c r="P305" s="205">
        <f t="shared" si="72"/>
        <v>0</v>
      </c>
      <c r="Q305" s="205">
        <f t="shared" si="72"/>
        <v>0</v>
      </c>
      <c r="R305" s="205">
        <f t="shared" si="72"/>
        <v>0</v>
      </c>
      <c r="S305" s="205">
        <f t="shared" si="72"/>
        <v>0</v>
      </c>
      <c r="T305" s="205">
        <f t="shared" si="72"/>
        <v>0</v>
      </c>
      <c r="U305" s="205">
        <f t="shared" si="72"/>
        <v>0</v>
      </c>
    </row>
    <row r="306" ht="15.75" customHeight="1">
      <c r="A306" s="176" t="s">
        <v>522</v>
      </c>
      <c r="B306" s="205">
        <f t="shared" ref="B306:U306" si="73">B83/B$12</f>
        <v>0</v>
      </c>
      <c r="C306" s="205">
        <f t="shared" si="73"/>
        <v>0</v>
      </c>
      <c r="D306" s="205">
        <f t="shared" si="73"/>
        <v>0</v>
      </c>
      <c r="E306" s="205">
        <f t="shared" si="73"/>
        <v>0</v>
      </c>
      <c r="F306" s="205">
        <f t="shared" si="73"/>
        <v>0</v>
      </c>
      <c r="G306" s="205">
        <f t="shared" si="73"/>
        <v>0</v>
      </c>
      <c r="H306" s="205">
        <f t="shared" si="73"/>
        <v>0</v>
      </c>
      <c r="I306" s="205">
        <f t="shared" si="73"/>
        <v>0</v>
      </c>
      <c r="J306" s="205">
        <f t="shared" si="73"/>
        <v>0</v>
      </c>
      <c r="K306" s="205">
        <f t="shared" si="73"/>
        <v>0</v>
      </c>
      <c r="L306" s="205">
        <f t="shared" si="73"/>
        <v>0</v>
      </c>
      <c r="M306" s="205">
        <f t="shared" si="73"/>
        <v>0</v>
      </c>
      <c r="N306" s="205">
        <f t="shared" si="73"/>
        <v>0</v>
      </c>
      <c r="O306" s="205">
        <f t="shared" si="73"/>
        <v>0</v>
      </c>
      <c r="P306" s="205">
        <f t="shared" si="73"/>
        <v>0</v>
      </c>
      <c r="Q306" s="205">
        <f t="shared" si="73"/>
        <v>0</v>
      </c>
      <c r="R306" s="205">
        <f t="shared" si="73"/>
        <v>0</v>
      </c>
      <c r="S306" s="205">
        <f t="shared" si="73"/>
        <v>0</v>
      </c>
      <c r="T306" s="205">
        <f t="shared" si="73"/>
        <v>0</v>
      </c>
      <c r="U306" s="205">
        <f t="shared" si="73"/>
        <v>0</v>
      </c>
    </row>
    <row r="307" ht="15.75" customHeight="1">
      <c r="A307" s="176" t="s">
        <v>137</v>
      </c>
      <c r="B307" s="205">
        <f t="shared" ref="B307:U307" si="74">B84/B$12</f>
        <v>0</v>
      </c>
      <c r="C307" s="205">
        <f t="shared" si="74"/>
        <v>0</v>
      </c>
      <c r="D307" s="205">
        <f t="shared" si="74"/>
        <v>0</v>
      </c>
      <c r="E307" s="205">
        <f t="shared" si="74"/>
        <v>0</v>
      </c>
      <c r="F307" s="205">
        <f t="shared" si="74"/>
        <v>0</v>
      </c>
      <c r="G307" s="205">
        <f t="shared" si="74"/>
        <v>0</v>
      </c>
      <c r="H307" s="205">
        <f t="shared" si="74"/>
        <v>0</v>
      </c>
      <c r="I307" s="205">
        <f t="shared" si="74"/>
        <v>0</v>
      </c>
      <c r="J307" s="205">
        <f t="shared" si="74"/>
        <v>0</v>
      </c>
      <c r="K307" s="205">
        <f t="shared" si="74"/>
        <v>0</v>
      </c>
      <c r="L307" s="205">
        <f t="shared" si="74"/>
        <v>0</v>
      </c>
      <c r="M307" s="205">
        <f t="shared" si="74"/>
        <v>0</v>
      </c>
      <c r="N307" s="205">
        <f t="shared" si="74"/>
        <v>0</v>
      </c>
      <c r="O307" s="205">
        <f t="shared" si="74"/>
        <v>0</v>
      </c>
      <c r="P307" s="205">
        <f t="shared" si="74"/>
        <v>0</v>
      </c>
      <c r="Q307" s="205">
        <f t="shared" si="74"/>
        <v>0</v>
      </c>
      <c r="R307" s="205">
        <f t="shared" si="74"/>
        <v>0</v>
      </c>
      <c r="S307" s="205">
        <f t="shared" si="74"/>
        <v>0</v>
      </c>
      <c r="T307" s="205">
        <f t="shared" si="74"/>
        <v>0</v>
      </c>
      <c r="U307" s="205">
        <f t="shared" si="74"/>
        <v>0</v>
      </c>
    </row>
    <row r="308" ht="15.75" customHeight="1">
      <c r="A308" s="176" t="s">
        <v>523</v>
      </c>
      <c r="B308" s="205">
        <f t="shared" ref="B308:U308" si="75">B85/B$12</f>
        <v>0</v>
      </c>
      <c r="C308" s="205">
        <f t="shared" si="75"/>
        <v>0</v>
      </c>
      <c r="D308" s="205">
        <f t="shared" si="75"/>
        <v>0</v>
      </c>
      <c r="E308" s="205">
        <f t="shared" si="75"/>
        <v>0</v>
      </c>
      <c r="F308" s="205">
        <f t="shared" si="75"/>
        <v>0</v>
      </c>
      <c r="G308" s="205">
        <f t="shared" si="75"/>
        <v>0</v>
      </c>
      <c r="H308" s="205">
        <f t="shared" si="75"/>
        <v>0</v>
      </c>
      <c r="I308" s="205">
        <f t="shared" si="75"/>
        <v>0</v>
      </c>
      <c r="J308" s="205">
        <f t="shared" si="75"/>
        <v>0</v>
      </c>
      <c r="K308" s="205">
        <f t="shared" si="75"/>
        <v>0</v>
      </c>
      <c r="L308" s="205">
        <f t="shared" si="75"/>
        <v>0</v>
      </c>
      <c r="M308" s="205">
        <f t="shared" si="75"/>
        <v>0</v>
      </c>
      <c r="N308" s="205">
        <f t="shared" si="75"/>
        <v>0</v>
      </c>
      <c r="O308" s="205">
        <f t="shared" si="75"/>
        <v>0</v>
      </c>
      <c r="P308" s="205">
        <f t="shared" si="75"/>
        <v>0</v>
      </c>
      <c r="Q308" s="205">
        <f t="shared" si="75"/>
        <v>0</v>
      </c>
      <c r="R308" s="205">
        <f t="shared" si="75"/>
        <v>0</v>
      </c>
      <c r="S308" s="205">
        <f t="shared" si="75"/>
        <v>0</v>
      </c>
      <c r="T308" s="205">
        <f t="shared" si="75"/>
        <v>0</v>
      </c>
      <c r="U308" s="205">
        <f t="shared" si="75"/>
        <v>0</v>
      </c>
    </row>
    <row r="309" ht="15.75" customHeight="1">
      <c r="A309" s="176" t="s">
        <v>138</v>
      </c>
      <c r="B309" s="205">
        <f t="shared" ref="B309:U309" si="76">B86/B$12</f>
        <v>0</v>
      </c>
      <c r="C309" s="205">
        <f t="shared" si="76"/>
        <v>0</v>
      </c>
      <c r="D309" s="205">
        <f t="shared" si="76"/>
        <v>0</v>
      </c>
      <c r="E309" s="205">
        <f t="shared" si="76"/>
        <v>0</v>
      </c>
      <c r="F309" s="205">
        <f t="shared" si="76"/>
        <v>0.00003393425239</v>
      </c>
      <c r="G309" s="205">
        <f t="shared" si="76"/>
        <v>0</v>
      </c>
      <c r="H309" s="205">
        <f t="shared" si="76"/>
        <v>0</v>
      </c>
      <c r="I309" s="205">
        <f t="shared" si="76"/>
        <v>0</v>
      </c>
      <c r="J309" s="205">
        <f t="shared" si="76"/>
        <v>0</v>
      </c>
      <c r="K309" s="205">
        <f t="shared" si="76"/>
        <v>0</v>
      </c>
      <c r="L309" s="205">
        <f t="shared" si="76"/>
        <v>0</v>
      </c>
      <c r="M309" s="205">
        <f t="shared" si="76"/>
        <v>0</v>
      </c>
      <c r="N309" s="205">
        <f t="shared" si="76"/>
        <v>0</v>
      </c>
      <c r="O309" s="205">
        <f t="shared" si="76"/>
        <v>0</v>
      </c>
      <c r="P309" s="205">
        <f t="shared" si="76"/>
        <v>0</v>
      </c>
      <c r="Q309" s="205">
        <f t="shared" si="76"/>
        <v>0</v>
      </c>
      <c r="R309" s="205">
        <f t="shared" si="76"/>
        <v>0</v>
      </c>
      <c r="S309" s="205">
        <f t="shared" si="76"/>
        <v>0</v>
      </c>
      <c r="T309" s="205">
        <f t="shared" si="76"/>
        <v>0</v>
      </c>
      <c r="U309" s="205">
        <f t="shared" si="76"/>
        <v>0</v>
      </c>
    </row>
    <row r="310" ht="15.75" customHeight="1">
      <c r="A310" s="176" t="s">
        <v>139</v>
      </c>
      <c r="B310" s="205">
        <f t="shared" ref="B310:U310" si="77">B87/B$12</f>
        <v>0</v>
      </c>
      <c r="C310" s="205">
        <f t="shared" si="77"/>
        <v>0</v>
      </c>
      <c r="D310" s="205">
        <f t="shared" si="77"/>
        <v>0</v>
      </c>
      <c r="E310" s="205">
        <f t="shared" si="77"/>
        <v>0</v>
      </c>
      <c r="F310" s="205">
        <f t="shared" si="77"/>
        <v>0</v>
      </c>
      <c r="G310" s="205">
        <f t="shared" si="77"/>
        <v>0</v>
      </c>
      <c r="H310" s="205">
        <f t="shared" si="77"/>
        <v>0</v>
      </c>
      <c r="I310" s="205">
        <f t="shared" si="77"/>
        <v>0</v>
      </c>
      <c r="J310" s="205">
        <f t="shared" si="77"/>
        <v>0</v>
      </c>
      <c r="K310" s="205">
        <f t="shared" si="77"/>
        <v>0</v>
      </c>
      <c r="L310" s="205">
        <f t="shared" si="77"/>
        <v>0</v>
      </c>
      <c r="M310" s="205">
        <f t="shared" si="77"/>
        <v>0</v>
      </c>
      <c r="N310" s="205">
        <f t="shared" si="77"/>
        <v>0</v>
      </c>
      <c r="O310" s="205">
        <f t="shared" si="77"/>
        <v>0</v>
      </c>
      <c r="P310" s="205">
        <f t="shared" si="77"/>
        <v>0</v>
      </c>
      <c r="Q310" s="205">
        <f t="shared" si="77"/>
        <v>0</v>
      </c>
      <c r="R310" s="205">
        <f t="shared" si="77"/>
        <v>0</v>
      </c>
      <c r="S310" s="205">
        <f t="shared" si="77"/>
        <v>0</v>
      </c>
      <c r="T310" s="205">
        <f t="shared" si="77"/>
        <v>0</v>
      </c>
      <c r="U310" s="205">
        <f t="shared" si="77"/>
        <v>0</v>
      </c>
    </row>
    <row r="311" ht="15.75" customHeight="1">
      <c r="A311" s="176" t="s">
        <v>140</v>
      </c>
      <c r="B311" s="205">
        <f t="shared" ref="B311:U311" si="78">B88/B$12</f>
        <v>0</v>
      </c>
      <c r="C311" s="205">
        <f t="shared" si="78"/>
        <v>0</v>
      </c>
      <c r="D311" s="205">
        <f t="shared" si="78"/>
        <v>0</v>
      </c>
      <c r="E311" s="205">
        <f t="shared" si="78"/>
        <v>0</v>
      </c>
      <c r="F311" s="205">
        <f t="shared" si="78"/>
        <v>0</v>
      </c>
      <c r="G311" s="205">
        <f t="shared" si="78"/>
        <v>0</v>
      </c>
      <c r="H311" s="205">
        <f t="shared" si="78"/>
        <v>0</v>
      </c>
      <c r="I311" s="205">
        <f t="shared" si="78"/>
        <v>0</v>
      </c>
      <c r="J311" s="205">
        <f t="shared" si="78"/>
        <v>0</v>
      </c>
      <c r="K311" s="205">
        <f t="shared" si="78"/>
        <v>0</v>
      </c>
      <c r="L311" s="205">
        <f t="shared" si="78"/>
        <v>0</v>
      </c>
      <c r="M311" s="205">
        <f t="shared" si="78"/>
        <v>0</v>
      </c>
      <c r="N311" s="205">
        <f t="shared" si="78"/>
        <v>0</v>
      </c>
      <c r="O311" s="205">
        <f t="shared" si="78"/>
        <v>0</v>
      </c>
      <c r="P311" s="205">
        <f t="shared" si="78"/>
        <v>0</v>
      </c>
      <c r="Q311" s="205">
        <f t="shared" si="78"/>
        <v>0</v>
      </c>
      <c r="R311" s="205">
        <f t="shared" si="78"/>
        <v>0</v>
      </c>
      <c r="S311" s="205">
        <f t="shared" si="78"/>
        <v>0</v>
      </c>
      <c r="T311" s="205">
        <f t="shared" si="78"/>
        <v>0</v>
      </c>
      <c r="U311" s="205">
        <f t="shared" si="78"/>
        <v>0</v>
      </c>
    </row>
    <row r="312" ht="15.75" customHeight="1">
      <c r="A312" s="176" t="s">
        <v>141</v>
      </c>
      <c r="B312" s="205">
        <f t="shared" ref="B312:U312" si="79">B89/B$12</f>
        <v>0</v>
      </c>
      <c r="C312" s="205">
        <f t="shared" si="79"/>
        <v>0</v>
      </c>
      <c r="D312" s="205">
        <f t="shared" si="79"/>
        <v>0</v>
      </c>
      <c r="E312" s="205">
        <f t="shared" si="79"/>
        <v>0</v>
      </c>
      <c r="F312" s="205">
        <f t="shared" si="79"/>
        <v>0</v>
      </c>
      <c r="G312" s="205">
        <f t="shared" si="79"/>
        <v>0</v>
      </c>
      <c r="H312" s="205">
        <f t="shared" si="79"/>
        <v>0</v>
      </c>
      <c r="I312" s="205">
        <f t="shared" si="79"/>
        <v>0</v>
      </c>
      <c r="J312" s="205">
        <f t="shared" si="79"/>
        <v>0</v>
      </c>
      <c r="K312" s="205">
        <f t="shared" si="79"/>
        <v>0</v>
      </c>
      <c r="L312" s="205">
        <f t="shared" si="79"/>
        <v>0</v>
      </c>
      <c r="M312" s="205">
        <f t="shared" si="79"/>
        <v>0</v>
      </c>
      <c r="N312" s="205">
        <f t="shared" si="79"/>
        <v>0</v>
      </c>
      <c r="O312" s="205">
        <f t="shared" si="79"/>
        <v>0</v>
      </c>
      <c r="P312" s="205">
        <f t="shared" si="79"/>
        <v>0</v>
      </c>
      <c r="Q312" s="205">
        <f t="shared" si="79"/>
        <v>0</v>
      </c>
      <c r="R312" s="205">
        <f t="shared" si="79"/>
        <v>0</v>
      </c>
      <c r="S312" s="205">
        <f t="shared" si="79"/>
        <v>0</v>
      </c>
      <c r="T312" s="205">
        <f t="shared" si="79"/>
        <v>0</v>
      </c>
      <c r="U312" s="205">
        <f t="shared" si="79"/>
        <v>0</v>
      </c>
    </row>
    <row r="313" ht="15.75" customHeight="1">
      <c r="A313" s="176" t="s">
        <v>76</v>
      </c>
      <c r="B313" s="205">
        <f t="shared" ref="B313:U313" si="80">B90/B$12</f>
        <v>0</v>
      </c>
      <c r="C313" s="205">
        <f t="shared" si="80"/>
        <v>0</v>
      </c>
      <c r="D313" s="205">
        <f t="shared" si="80"/>
        <v>0</v>
      </c>
      <c r="E313" s="205">
        <f t="shared" si="80"/>
        <v>0</v>
      </c>
      <c r="F313" s="205">
        <f t="shared" si="80"/>
        <v>0</v>
      </c>
      <c r="G313" s="205">
        <f t="shared" si="80"/>
        <v>0</v>
      </c>
      <c r="H313" s="205">
        <f t="shared" si="80"/>
        <v>0</v>
      </c>
      <c r="I313" s="205">
        <f t="shared" si="80"/>
        <v>0</v>
      </c>
      <c r="J313" s="205">
        <f t="shared" si="80"/>
        <v>0</v>
      </c>
      <c r="K313" s="205">
        <f t="shared" si="80"/>
        <v>0</v>
      </c>
      <c r="L313" s="205">
        <f t="shared" si="80"/>
        <v>0</v>
      </c>
      <c r="M313" s="205">
        <f t="shared" si="80"/>
        <v>0</v>
      </c>
      <c r="N313" s="205">
        <f t="shared" si="80"/>
        <v>0</v>
      </c>
      <c r="O313" s="205">
        <f t="shared" si="80"/>
        <v>0</v>
      </c>
      <c r="P313" s="205">
        <f t="shared" si="80"/>
        <v>0</v>
      </c>
      <c r="Q313" s="205">
        <f t="shared" si="80"/>
        <v>0</v>
      </c>
      <c r="R313" s="205">
        <f t="shared" si="80"/>
        <v>0</v>
      </c>
      <c r="S313" s="205">
        <f t="shared" si="80"/>
        <v>0</v>
      </c>
      <c r="T313" s="205">
        <f t="shared" si="80"/>
        <v>0</v>
      </c>
      <c r="U313" s="205">
        <f t="shared" si="80"/>
        <v>0</v>
      </c>
    </row>
    <row r="314" ht="15.75" customHeight="1">
      <c r="A314" s="176" t="s">
        <v>142</v>
      </c>
      <c r="B314" s="205">
        <f t="shared" ref="B314:U314" si="81">B91/B$12</f>
        <v>0</v>
      </c>
      <c r="C314" s="205">
        <f t="shared" si="81"/>
        <v>0</v>
      </c>
      <c r="D314" s="205">
        <f t="shared" si="81"/>
        <v>0</v>
      </c>
      <c r="E314" s="205">
        <f t="shared" si="81"/>
        <v>0</v>
      </c>
      <c r="F314" s="205">
        <f t="shared" si="81"/>
        <v>0</v>
      </c>
      <c r="G314" s="205">
        <f t="shared" si="81"/>
        <v>0</v>
      </c>
      <c r="H314" s="205">
        <f t="shared" si="81"/>
        <v>0</v>
      </c>
      <c r="I314" s="205">
        <f t="shared" si="81"/>
        <v>0</v>
      </c>
      <c r="J314" s="205">
        <f t="shared" si="81"/>
        <v>0</v>
      </c>
      <c r="K314" s="205">
        <f t="shared" si="81"/>
        <v>0</v>
      </c>
      <c r="L314" s="205">
        <f t="shared" si="81"/>
        <v>0</v>
      </c>
      <c r="M314" s="205">
        <f t="shared" si="81"/>
        <v>0</v>
      </c>
      <c r="N314" s="205">
        <f t="shared" si="81"/>
        <v>0</v>
      </c>
      <c r="O314" s="205">
        <f t="shared" si="81"/>
        <v>0</v>
      </c>
      <c r="P314" s="205">
        <f t="shared" si="81"/>
        <v>0</v>
      </c>
      <c r="Q314" s="205">
        <f t="shared" si="81"/>
        <v>0</v>
      </c>
      <c r="R314" s="205">
        <f t="shared" si="81"/>
        <v>0</v>
      </c>
      <c r="S314" s="205">
        <f t="shared" si="81"/>
        <v>0</v>
      </c>
      <c r="T314" s="205">
        <f t="shared" si="81"/>
        <v>0</v>
      </c>
      <c r="U314" s="205">
        <f t="shared" si="81"/>
        <v>0</v>
      </c>
    </row>
    <row r="315" ht="15.75" customHeight="1">
      <c r="A315" s="176" t="s">
        <v>15</v>
      </c>
      <c r="B315" s="205">
        <f t="shared" ref="B315:U315" si="82">B92/B$12</f>
        <v>0.000947261231</v>
      </c>
      <c r="C315" s="205">
        <f t="shared" si="82"/>
        <v>0.0007516609282</v>
      </c>
      <c r="D315" s="205">
        <f t="shared" si="82"/>
        <v>0.0002810750038</v>
      </c>
      <c r="E315" s="205">
        <f t="shared" si="82"/>
        <v>0.003508721884</v>
      </c>
      <c r="F315" s="205">
        <f t="shared" si="82"/>
        <v>0.002663838812</v>
      </c>
      <c r="G315" s="205">
        <f t="shared" si="82"/>
        <v>0.01580631052</v>
      </c>
      <c r="H315" s="205">
        <f t="shared" si="82"/>
        <v>0.01611282403</v>
      </c>
      <c r="I315" s="205">
        <f t="shared" si="82"/>
        <v>0.00112532227</v>
      </c>
      <c r="J315" s="205">
        <f t="shared" si="82"/>
        <v>0.0003680058881</v>
      </c>
      <c r="K315" s="205">
        <f t="shared" si="82"/>
        <v>0.00231931819</v>
      </c>
      <c r="L315" s="205">
        <f t="shared" si="82"/>
        <v>0.0003870662528</v>
      </c>
      <c r="M315" s="205">
        <f t="shared" si="82"/>
        <v>0.0001015176895</v>
      </c>
      <c r="N315" s="205">
        <f t="shared" si="82"/>
        <v>0.00002326273868</v>
      </c>
      <c r="O315" s="205">
        <f t="shared" si="82"/>
        <v>0.00001911153217</v>
      </c>
      <c r="P315" s="205">
        <f t="shared" si="82"/>
        <v>0.001155373162</v>
      </c>
      <c r="Q315" s="205">
        <f t="shared" si="82"/>
        <v>0.00000124781165</v>
      </c>
      <c r="R315" s="205">
        <f t="shared" si="82"/>
        <v>0</v>
      </c>
      <c r="S315" s="205">
        <f t="shared" si="82"/>
        <v>0</v>
      </c>
      <c r="T315" s="205">
        <f t="shared" si="82"/>
        <v>0</v>
      </c>
      <c r="U315" s="205">
        <f t="shared" si="82"/>
        <v>0</v>
      </c>
    </row>
    <row r="316" ht="15.75" customHeight="1">
      <c r="A316" s="176" t="s">
        <v>16</v>
      </c>
      <c r="B316" s="205">
        <f t="shared" ref="B316:U316" si="83">B93/B$12</f>
        <v>0</v>
      </c>
      <c r="C316" s="205">
        <f t="shared" si="83"/>
        <v>0</v>
      </c>
      <c r="D316" s="205">
        <f t="shared" si="83"/>
        <v>0</v>
      </c>
      <c r="E316" s="205">
        <f t="shared" si="83"/>
        <v>0</v>
      </c>
      <c r="F316" s="205">
        <f t="shared" si="83"/>
        <v>0</v>
      </c>
      <c r="G316" s="205">
        <f t="shared" si="83"/>
        <v>0</v>
      </c>
      <c r="H316" s="205">
        <f t="shared" si="83"/>
        <v>0</v>
      </c>
      <c r="I316" s="205">
        <f t="shared" si="83"/>
        <v>0</v>
      </c>
      <c r="J316" s="205">
        <f t="shared" si="83"/>
        <v>0</v>
      </c>
      <c r="K316" s="205">
        <f t="shared" si="83"/>
        <v>0</v>
      </c>
      <c r="L316" s="205">
        <f t="shared" si="83"/>
        <v>0</v>
      </c>
      <c r="M316" s="205">
        <f t="shared" si="83"/>
        <v>0</v>
      </c>
      <c r="N316" s="205">
        <f t="shared" si="83"/>
        <v>0</v>
      </c>
      <c r="O316" s="205">
        <f t="shared" si="83"/>
        <v>0</v>
      </c>
      <c r="P316" s="205">
        <f t="shared" si="83"/>
        <v>0</v>
      </c>
      <c r="Q316" s="205">
        <f t="shared" si="83"/>
        <v>0</v>
      </c>
      <c r="R316" s="205">
        <f t="shared" si="83"/>
        <v>0</v>
      </c>
      <c r="S316" s="205">
        <f t="shared" si="83"/>
        <v>0</v>
      </c>
      <c r="T316" s="205">
        <f t="shared" si="83"/>
        <v>0</v>
      </c>
      <c r="U316" s="205">
        <f t="shared" si="83"/>
        <v>0</v>
      </c>
    </row>
    <row r="317" ht="15.75" customHeight="1">
      <c r="A317" s="176" t="s">
        <v>17</v>
      </c>
      <c r="B317" s="205">
        <f t="shared" ref="B317:U317" si="84">B94/B$12</f>
        <v>0</v>
      </c>
      <c r="C317" s="205">
        <f t="shared" si="84"/>
        <v>0</v>
      </c>
      <c r="D317" s="205">
        <f t="shared" si="84"/>
        <v>0</v>
      </c>
      <c r="E317" s="205">
        <f t="shared" si="84"/>
        <v>0</v>
      </c>
      <c r="F317" s="205">
        <f t="shared" si="84"/>
        <v>0</v>
      </c>
      <c r="G317" s="205">
        <f t="shared" si="84"/>
        <v>0</v>
      </c>
      <c r="H317" s="205">
        <f t="shared" si="84"/>
        <v>0</v>
      </c>
      <c r="I317" s="205">
        <f t="shared" si="84"/>
        <v>0</v>
      </c>
      <c r="J317" s="205">
        <f t="shared" si="84"/>
        <v>0</v>
      </c>
      <c r="K317" s="205">
        <f t="shared" si="84"/>
        <v>0</v>
      </c>
      <c r="L317" s="205">
        <f t="shared" si="84"/>
        <v>0</v>
      </c>
      <c r="M317" s="205">
        <f t="shared" si="84"/>
        <v>0</v>
      </c>
      <c r="N317" s="205">
        <f t="shared" si="84"/>
        <v>0</v>
      </c>
      <c r="O317" s="205">
        <f t="shared" si="84"/>
        <v>0</v>
      </c>
      <c r="P317" s="205">
        <f t="shared" si="84"/>
        <v>0</v>
      </c>
      <c r="Q317" s="205">
        <f t="shared" si="84"/>
        <v>0</v>
      </c>
      <c r="R317" s="205">
        <f t="shared" si="84"/>
        <v>0</v>
      </c>
      <c r="S317" s="205">
        <f t="shared" si="84"/>
        <v>0</v>
      </c>
      <c r="T317" s="205">
        <f t="shared" si="84"/>
        <v>0</v>
      </c>
      <c r="U317" s="205">
        <f t="shared" si="84"/>
        <v>0</v>
      </c>
    </row>
    <row r="318" ht="15.75" customHeight="1">
      <c r="A318" s="176" t="s">
        <v>143</v>
      </c>
      <c r="B318" s="205">
        <f t="shared" ref="B318:U318" si="85">B95/B$12</f>
        <v>0.005991427286</v>
      </c>
      <c r="C318" s="205">
        <f t="shared" si="85"/>
        <v>0.007904563309</v>
      </c>
      <c r="D318" s="205">
        <f t="shared" si="85"/>
        <v>0.01511318674</v>
      </c>
      <c r="E318" s="205">
        <f t="shared" si="85"/>
        <v>0.0191125501</v>
      </c>
      <c r="F318" s="205">
        <f t="shared" si="85"/>
        <v>0.0112407211</v>
      </c>
      <c r="G318" s="205">
        <f t="shared" si="85"/>
        <v>0.01324196605</v>
      </c>
      <c r="H318" s="205">
        <f t="shared" si="85"/>
        <v>0.01173918008</v>
      </c>
      <c r="I318" s="205">
        <f t="shared" si="85"/>
        <v>0.00598772223</v>
      </c>
      <c r="J318" s="205">
        <f t="shared" si="85"/>
        <v>0.007040112642</v>
      </c>
      <c r="K318" s="205">
        <f t="shared" si="85"/>
        <v>0.00310165537</v>
      </c>
      <c r="L318" s="205">
        <f t="shared" si="85"/>
        <v>0.009798510512</v>
      </c>
      <c r="M318" s="205">
        <f t="shared" si="85"/>
        <v>0.006705807376</v>
      </c>
      <c r="N318" s="205">
        <f t="shared" si="85"/>
        <v>0.006615922879</v>
      </c>
      <c r="O318" s="205">
        <f t="shared" si="85"/>
        <v>0.0108881129</v>
      </c>
      <c r="P318" s="205">
        <f t="shared" si="85"/>
        <v>0.00350671825</v>
      </c>
      <c r="Q318" s="205">
        <f t="shared" si="85"/>
        <v>0.003209371565</v>
      </c>
      <c r="R318" s="205">
        <f t="shared" si="85"/>
        <v>0.001876459334</v>
      </c>
      <c r="S318" s="205">
        <f t="shared" si="85"/>
        <v>0.001457987019</v>
      </c>
      <c r="T318" s="205">
        <f t="shared" si="85"/>
        <v>0.003714927794</v>
      </c>
      <c r="U318" s="205">
        <f t="shared" si="85"/>
        <v>0.002261075201</v>
      </c>
    </row>
    <row r="319" ht="15.75" customHeight="1">
      <c r="A319" s="176" t="s">
        <v>18</v>
      </c>
      <c r="B319" s="205">
        <f t="shared" ref="B319:U319" si="86">B96/B$12</f>
        <v>0.0001184076539</v>
      </c>
      <c r="C319" s="205">
        <f t="shared" si="86"/>
        <v>0.0004122011542</v>
      </c>
      <c r="D319" s="205">
        <f t="shared" si="86"/>
        <v>0</v>
      </c>
      <c r="E319" s="205">
        <f t="shared" si="86"/>
        <v>0.0004564191068</v>
      </c>
      <c r="F319" s="205">
        <f t="shared" si="86"/>
        <v>0.000008483563097</v>
      </c>
      <c r="G319" s="205">
        <f t="shared" si="86"/>
        <v>0</v>
      </c>
      <c r="H319" s="205">
        <f t="shared" si="86"/>
        <v>0</v>
      </c>
      <c r="I319" s="205">
        <f t="shared" si="86"/>
        <v>0</v>
      </c>
      <c r="J319" s="205">
        <f t="shared" si="86"/>
        <v>0</v>
      </c>
      <c r="K319" s="205">
        <f t="shared" si="86"/>
        <v>0</v>
      </c>
      <c r="L319" s="205">
        <f t="shared" si="86"/>
        <v>0</v>
      </c>
      <c r="M319" s="205">
        <f t="shared" si="86"/>
        <v>0</v>
      </c>
      <c r="N319" s="205">
        <f t="shared" si="86"/>
        <v>0</v>
      </c>
      <c r="O319" s="205">
        <f t="shared" si="86"/>
        <v>0</v>
      </c>
      <c r="P319" s="205">
        <f t="shared" si="86"/>
        <v>0</v>
      </c>
      <c r="Q319" s="205">
        <f t="shared" si="86"/>
        <v>0</v>
      </c>
      <c r="R319" s="205">
        <f t="shared" si="86"/>
        <v>0.0001228403791</v>
      </c>
      <c r="S319" s="205">
        <f t="shared" si="86"/>
        <v>0</v>
      </c>
      <c r="T319" s="205">
        <f t="shared" si="86"/>
        <v>0.00001167651386</v>
      </c>
      <c r="U319" s="205">
        <f t="shared" si="86"/>
        <v>0</v>
      </c>
    </row>
    <row r="320" ht="15.75" customHeight="1">
      <c r="A320" s="176" t="s">
        <v>144</v>
      </c>
      <c r="B320" s="205">
        <f t="shared" ref="B320:U320" si="87">B97/B$12</f>
        <v>0</v>
      </c>
      <c r="C320" s="205">
        <f t="shared" si="87"/>
        <v>0</v>
      </c>
      <c r="D320" s="205">
        <f t="shared" si="87"/>
        <v>0</v>
      </c>
      <c r="E320" s="205">
        <f t="shared" si="87"/>
        <v>0</v>
      </c>
      <c r="F320" s="205">
        <f t="shared" si="87"/>
        <v>0</v>
      </c>
      <c r="G320" s="205">
        <f t="shared" si="87"/>
        <v>0</v>
      </c>
      <c r="H320" s="205">
        <f t="shared" si="87"/>
        <v>0</v>
      </c>
      <c r="I320" s="205">
        <f t="shared" si="87"/>
        <v>0</v>
      </c>
      <c r="J320" s="205">
        <f t="shared" si="87"/>
        <v>0.000144002304</v>
      </c>
      <c r="K320" s="205">
        <f t="shared" si="87"/>
        <v>0</v>
      </c>
      <c r="L320" s="205">
        <f t="shared" si="87"/>
        <v>0</v>
      </c>
      <c r="M320" s="205">
        <f t="shared" si="87"/>
        <v>0</v>
      </c>
      <c r="N320" s="205">
        <f t="shared" si="87"/>
        <v>0</v>
      </c>
      <c r="O320" s="205">
        <f t="shared" si="87"/>
        <v>0</v>
      </c>
      <c r="P320" s="205">
        <f t="shared" si="87"/>
        <v>0</v>
      </c>
      <c r="Q320" s="205">
        <f t="shared" si="87"/>
        <v>0</v>
      </c>
      <c r="R320" s="205">
        <f t="shared" si="87"/>
        <v>0</v>
      </c>
      <c r="S320" s="205">
        <f t="shared" si="87"/>
        <v>0</v>
      </c>
      <c r="T320" s="205">
        <f t="shared" si="87"/>
        <v>0</v>
      </c>
      <c r="U320" s="205">
        <f t="shared" si="87"/>
        <v>0</v>
      </c>
    </row>
    <row r="321" ht="15.75" customHeight="1">
      <c r="A321" s="176" t="s">
        <v>145</v>
      </c>
      <c r="B321" s="205">
        <f t="shared" ref="B321:U321" si="88">B98/B$12</f>
        <v>0</v>
      </c>
      <c r="C321" s="205">
        <f t="shared" si="88"/>
        <v>0</v>
      </c>
      <c r="D321" s="205">
        <f t="shared" si="88"/>
        <v>0</v>
      </c>
      <c r="E321" s="205">
        <f t="shared" si="88"/>
        <v>0</v>
      </c>
      <c r="F321" s="205">
        <f t="shared" si="88"/>
        <v>0</v>
      </c>
      <c r="G321" s="205">
        <f t="shared" si="88"/>
        <v>0</v>
      </c>
      <c r="H321" s="205">
        <f t="shared" si="88"/>
        <v>0</v>
      </c>
      <c r="I321" s="205">
        <f t="shared" si="88"/>
        <v>0</v>
      </c>
      <c r="J321" s="205">
        <f t="shared" si="88"/>
        <v>0</v>
      </c>
      <c r="K321" s="205">
        <f t="shared" si="88"/>
        <v>0</v>
      </c>
      <c r="L321" s="205">
        <f t="shared" si="88"/>
        <v>0</v>
      </c>
      <c r="M321" s="205">
        <f t="shared" si="88"/>
        <v>0</v>
      </c>
      <c r="N321" s="205">
        <f t="shared" si="88"/>
        <v>0</v>
      </c>
      <c r="O321" s="205">
        <f t="shared" si="88"/>
        <v>0</v>
      </c>
      <c r="P321" s="205">
        <f t="shared" si="88"/>
        <v>0</v>
      </c>
      <c r="Q321" s="205">
        <f t="shared" si="88"/>
        <v>0</v>
      </c>
      <c r="R321" s="205">
        <f t="shared" si="88"/>
        <v>0</v>
      </c>
      <c r="S321" s="205">
        <f t="shared" si="88"/>
        <v>0</v>
      </c>
      <c r="T321" s="205">
        <f t="shared" si="88"/>
        <v>0</v>
      </c>
      <c r="U321" s="205">
        <f t="shared" si="88"/>
        <v>0</v>
      </c>
    </row>
    <row r="322" ht="15.75" customHeight="1">
      <c r="A322" s="176" t="s">
        <v>524</v>
      </c>
      <c r="B322" s="205">
        <f t="shared" ref="B322:U322" si="89">B99/B$12</f>
        <v>0</v>
      </c>
      <c r="C322" s="205">
        <f t="shared" si="89"/>
        <v>0</v>
      </c>
      <c r="D322" s="205">
        <f t="shared" si="89"/>
        <v>0</v>
      </c>
      <c r="E322" s="205">
        <f t="shared" si="89"/>
        <v>0</v>
      </c>
      <c r="F322" s="205">
        <f t="shared" si="89"/>
        <v>0</v>
      </c>
      <c r="G322" s="205">
        <f t="shared" si="89"/>
        <v>0</v>
      </c>
      <c r="H322" s="205">
        <f t="shared" si="89"/>
        <v>0</v>
      </c>
      <c r="I322" s="205">
        <f t="shared" si="89"/>
        <v>0</v>
      </c>
      <c r="J322" s="205">
        <f t="shared" si="89"/>
        <v>0</v>
      </c>
      <c r="K322" s="205">
        <f t="shared" si="89"/>
        <v>0</v>
      </c>
      <c r="L322" s="205">
        <f t="shared" si="89"/>
        <v>0</v>
      </c>
      <c r="M322" s="205">
        <f t="shared" si="89"/>
        <v>0</v>
      </c>
      <c r="N322" s="205">
        <f t="shared" si="89"/>
        <v>0</v>
      </c>
      <c r="O322" s="205">
        <f t="shared" si="89"/>
        <v>0</v>
      </c>
      <c r="P322" s="205">
        <f t="shared" si="89"/>
        <v>0</v>
      </c>
      <c r="Q322" s="205">
        <f t="shared" si="89"/>
        <v>0</v>
      </c>
      <c r="R322" s="205">
        <f t="shared" si="89"/>
        <v>0</v>
      </c>
      <c r="S322" s="205">
        <f t="shared" si="89"/>
        <v>0</v>
      </c>
      <c r="T322" s="205">
        <f t="shared" si="89"/>
        <v>0</v>
      </c>
      <c r="U322" s="205">
        <f t="shared" si="89"/>
        <v>0</v>
      </c>
    </row>
    <row r="323" ht="15.75" customHeight="1">
      <c r="A323" s="176" t="s">
        <v>146</v>
      </c>
      <c r="B323" s="205">
        <f t="shared" ref="B323:U323" si="90">B100/B$12</f>
        <v>0.001491936439</v>
      </c>
      <c r="C323" s="205">
        <f t="shared" si="90"/>
        <v>0.0001939770137</v>
      </c>
      <c r="D323" s="205">
        <f t="shared" si="90"/>
        <v>0</v>
      </c>
      <c r="E323" s="205">
        <f t="shared" si="90"/>
        <v>0</v>
      </c>
      <c r="F323" s="205">
        <f t="shared" si="90"/>
        <v>0</v>
      </c>
      <c r="G323" s="205">
        <f t="shared" si="90"/>
        <v>0</v>
      </c>
      <c r="H323" s="205">
        <f t="shared" si="90"/>
        <v>0</v>
      </c>
      <c r="I323" s="205">
        <f t="shared" si="90"/>
        <v>0</v>
      </c>
      <c r="J323" s="205">
        <f t="shared" si="90"/>
        <v>0</v>
      </c>
      <c r="K323" s="205">
        <f t="shared" si="90"/>
        <v>0</v>
      </c>
      <c r="L323" s="205">
        <f t="shared" si="90"/>
        <v>0</v>
      </c>
      <c r="M323" s="205">
        <f t="shared" si="90"/>
        <v>0.0001579164058</v>
      </c>
      <c r="N323" s="205">
        <f t="shared" si="90"/>
        <v>0</v>
      </c>
      <c r="O323" s="205">
        <f t="shared" si="90"/>
        <v>0</v>
      </c>
      <c r="P323" s="205">
        <f t="shared" si="90"/>
        <v>0</v>
      </c>
      <c r="Q323" s="205">
        <f t="shared" si="90"/>
        <v>0.000003743434951</v>
      </c>
      <c r="R323" s="205">
        <f t="shared" si="90"/>
        <v>0</v>
      </c>
      <c r="S323" s="205">
        <f t="shared" si="90"/>
        <v>0</v>
      </c>
      <c r="T323" s="205">
        <f t="shared" si="90"/>
        <v>0</v>
      </c>
      <c r="U323" s="205">
        <f t="shared" si="90"/>
        <v>0</v>
      </c>
    </row>
    <row r="324" ht="15.75" customHeight="1">
      <c r="A324" s="176" t="s">
        <v>147</v>
      </c>
      <c r="B324" s="205">
        <f t="shared" ref="B324:U324" si="91">B101/B$12</f>
        <v>0</v>
      </c>
      <c r="C324" s="205">
        <f t="shared" si="91"/>
        <v>0</v>
      </c>
      <c r="D324" s="205">
        <f t="shared" si="91"/>
        <v>0</v>
      </c>
      <c r="E324" s="205">
        <f t="shared" si="91"/>
        <v>0</v>
      </c>
      <c r="F324" s="205">
        <f t="shared" si="91"/>
        <v>0</v>
      </c>
      <c r="G324" s="205">
        <f t="shared" si="91"/>
        <v>0</v>
      </c>
      <c r="H324" s="205">
        <f t="shared" si="91"/>
        <v>0</v>
      </c>
      <c r="I324" s="205">
        <f t="shared" si="91"/>
        <v>0</v>
      </c>
      <c r="J324" s="205">
        <f t="shared" si="91"/>
        <v>0</v>
      </c>
      <c r="K324" s="205">
        <f t="shared" si="91"/>
        <v>0</v>
      </c>
      <c r="L324" s="205">
        <f t="shared" si="91"/>
        <v>0</v>
      </c>
      <c r="M324" s="205">
        <f t="shared" si="91"/>
        <v>0</v>
      </c>
      <c r="N324" s="205">
        <f t="shared" si="91"/>
        <v>0</v>
      </c>
      <c r="O324" s="205">
        <f t="shared" si="91"/>
        <v>0</v>
      </c>
      <c r="P324" s="205">
        <f t="shared" si="91"/>
        <v>0</v>
      </c>
      <c r="Q324" s="205">
        <f t="shared" si="91"/>
        <v>0</v>
      </c>
      <c r="R324" s="205">
        <f t="shared" si="91"/>
        <v>0</v>
      </c>
      <c r="S324" s="205">
        <f t="shared" si="91"/>
        <v>0</v>
      </c>
      <c r="T324" s="205">
        <f t="shared" si="91"/>
        <v>0</v>
      </c>
      <c r="U324" s="205">
        <f t="shared" si="91"/>
        <v>0</v>
      </c>
    </row>
    <row r="325" ht="15.75" customHeight="1">
      <c r="A325" s="176" t="s">
        <v>19</v>
      </c>
      <c r="B325" s="205">
        <f t="shared" ref="B325:U325" si="92">B102/B$12</f>
        <v>0.007128140763</v>
      </c>
      <c r="C325" s="205">
        <f t="shared" si="92"/>
        <v>0.0112506668</v>
      </c>
      <c r="D325" s="205">
        <f t="shared" si="92"/>
        <v>0.01824825409</v>
      </c>
      <c r="E325" s="205">
        <f t="shared" si="92"/>
        <v>0.04089229935</v>
      </c>
      <c r="F325" s="205">
        <f t="shared" si="92"/>
        <v>0.03489289502</v>
      </c>
      <c r="G325" s="205">
        <f t="shared" si="92"/>
        <v>0.0707467474</v>
      </c>
      <c r="H325" s="205">
        <f t="shared" si="92"/>
        <v>0.09794450154</v>
      </c>
      <c r="I325" s="205">
        <f t="shared" si="92"/>
        <v>0.1360464237</v>
      </c>
      <c r="J325" s="205">
        <f t="shared" si="92"/>
        <v>0.01084017344</v>
      </c>
      <c r="K325" s="205">
        <f t="shared" si="92"/>
        <v>0.002104694715</v>
      </c>
      <c r="L325" s="205">
        <f t="shared" si="92"/>
        <v>0.02635634466</v>
      </c>
      <c r="M325" s="205">
        <f t="shared" si="92"/>
        <v>0.01116130597</v>
      </c>
      <c r="N325" s="205">
        <f t="shared" si="92"/>
        <v>0.005289946775</v>
      </c>
      <c r="O325" s="205">
        <f t="shared" si="92"/>
        <v>0.0007699217246</v>
      </c>
      <c r="P325" s="205">
        <f t="shared" si="92"/>
        <v>0.001666240944</v>
      </c>
      <c r="Q325" s="205">
        <f t="shared" si="92"/>
        <v>0.001004488379</v>
      </c>
      <c r="R325" s="205">
        <f t="shared" si="92"/>
        <v>0.0001866786863</v>
      </c>
      <c r="S325" s="205">
        <f t="shared" si="92"/>
        <v>0.00009333134899</v>
      </c>
      <c r="T325" s="205">
        <f t="shared" si="92"/>
        <v>0.00008083740365</v>
      </c>
      <c r="U325" s="205">
        <f t="shared" si="92"/>
        <v>0.002440067164</v>
      </c>
    </row>
    <row r="326" ht="15.75" customHeight="1">
      <c r="A326" s="176" t="s">
        <v>148</v>
      </c>
      <c r="B326" s="205">
        <f t="shared" ref="B326:U326" si="93">B103/B$12</f>
        <v>0</v>
      </c>
      <c r="C326" s="205">
        <f t="shared" si="93"/>
        <v>0</v>
      </c>
      <c r="D326" s="205">
        <f t="shared" si="93"/>
        <v>0</v>
      </c>
      <c r="E326" s="205">
        <f t="shared" si="93"/>
        <v>0</v>
      </c>
      <c r="F326" s="205">
        <f t="shared" si="93"/>
        <v>0</v>
      </c>
      <c r="G326" s="205">
        <f t="shared" si="93"/>
        <v>0</v>
      </c>
      <c r="H326" s="205">
        <f t="shared" si="93"/>
        <v>0</v>
      </c>
      <c r="I326" s="205">
        <f t="shared" si="93"/>
        <v>0</v>
      </c>
      <c r="J326" s="205">
        <f t="shared" si="93"/>
        <v>0</v>
      </c>
      <c r="K326" s="205">
        <f t="shared" si="93"/>
        <v>0</v>
      </c>
      <c r="L326" s="205">
        <f t="shared" si="93"/>
        <v>0</v>
      </c>
      <c r="M326" s="205">
        <f t="shared" si="93"/>
        <v>0</v>
      </c>
      <c r="N326" s="205">
        <f t="shared" si="93"/>
        <v>0</v>
      </c>
      <c r="O326" s="205">
        <f t="shared" si="93"/>
        <v>0</v>
      </c>
      <c r="P326" s="205">
        <f t="shared" si="93"/>
        <v>0</v>
      </c>
      <c r="Q326" s="205">
        <f t="shared" si="93"/>
        <v>0</v>
      </c>
      <c r="R326" s="205">
        <f t="shared" si="93"/>
        <v>0</v>
      </c>
      <c r="S326" s="205">
        <f t="shared" si="93"/>
        <v>0</v>
      </c>
      <c r="T326" s="205">
        <f t="shared" si="93"/>
        <v>0</v>
      </c>
      <c r="U326" s="205">
        <f t="shared" si="93"/>
        <v>0</v>
      </c>
    </row>
    <row r="327" ht="15.75" customHeight="1">
      <c r="A327" s="176" t="s">
        <v>20</v>
      </c>
      <c r="B327" s="205">
        <f t="shared" ref="B327:U327" si="94">B104/B$12</f>
        <v>0</v>
      </c>
      <c r="C327" s="205">
        <f t="shared" si="94"/>
        <v>0</v>
      </c>
      <c r="D327" s="205">
        <f t="shared" si="94"/>
        <v>0</v>
      </c>
      <c r="E327" s="205">
        <f t="shared" si="94"/>
        <v>0</v>
      </c>
      <c r="F327" s="205">
        <f t="shared" si="94"/>
        <v>0</v>
      </c>
      <c r="G327" s="205">
        <f t="shared" si="94"/>
        <v>0.000008576402885</v>
      </c>
      <c r="H327" s="205">
        <f t="shared" si="94"/>
        <v>0</v>
      </c>
      <c r="I327" s="205">
        <f t="shared" si="94"/>
        <v>0</v>
      </c>
      <c r="J327" s="205">
        <f t="shared" si="94"/>
        <v>0</v>
      </c>
      <c r="K327" s="205">
        <f t="shared" si="94"/>
        <v>0</v>
      </c>
      <c r="L327" s="205">
        <f t="shared" si="94"/>
        <v>0</v>
      </c>
      <c r="M327" s="205">
        <f t="shared" si="94"/>
        <v>0</v>
      </c>
      <c r="N327" s="205">
        <f t="shared" si="94"/>
        <v>0</v>
      </c>
      <c r="O327" s="205">
        <f t="shared" si="94"/>
        <v>0</v>
      </c>
      <c r="P327" s="205">
        <f t="shared" si="94"/>
        <v>0.000003383230342</v>
      </c>
      <c r="Q327" s="205">
        <f t="shared" si="94"/>
        <v>0</v>
      </c>
      <c r="R327" s="205">
        <f t="shared" si="94"/>
        <v>0</v>
      </c>
      <c r="S327" s="205">
        <f t="shared" si="94"/>
        <v>0</v>
      </c>
      <c r="T327" s="205">
        <f t="shared" si="94"/>
        <v>0</v>
      </c>
      <c r="U327" s="205">
        <f t="shared" si="94"/>
        <v>0</v>
      </c>
    </row>
    <row r="328" ht="15.75" customHeight="1">
      <c r="A328" s="176" t="s">
        <v>149</v>
      </c>
      <c r="B328" s="205">
        <f t="shared" ref="B328:U328" si="95">B105/B$12</f>
        <v>0</v>
      </c>
      <c r="C328" s="205">
        <f t="shared" si="95"/>
        <v>0.00002424712672</v>
      </c>
      <c r="D328" s="205">
        <f t="shared" si="95"/>
        <v>0</v>
      </c>
      <c r="E328" s="205">
        <f t="shared" si="95"/>
        <v>0</v>
      </c>
      <c r="F328" s="205">
        <f t="shared" si="95"/>
        <v>0</v>
      </c>
      <c r="G328" s="205">
        <f t="shared" si="95"/>
        <v>0</v>
      </c>
      <c r="H328" s="205">
        <f t="shared" si="95"/>
        <v>0</v>
      </c>
      <c r="I328" s="205">
        <f t="shared" si="95"/>
        <v>0</v>
      </c>
      <c r="J328" s="205">
        <f t="shared" si="95"/>
        <v>0</v>
      </c>
      <c r="K328" s="205">
        <f t="shared" si="95"/>
        <v>0</v>
      </c>
      <c r="L328" s="205">
        <f t="shared" si="95"/>
        <v>0</v>
      </c>
      <c r="M328" s="205">
        <f t="shared" si="95"/>
        <v>0</v>
      </c>
      <c r="N328" s="205">
        <f t="shared" si="95"/>
        <v>0</v>
      </c>
      <c r="O328" s="205">
        <f t="shared" si="95"/>
        <v>0</v>
      </c>
      <c r="P328" s="205">
        <f t="shared" si="95"/>
        <v>0</v>
      </c>
      <c r="Q328" s="205">
        <f t="shared" si="95"/>
        <v>0.00004367340776</v>
      </c>
      <c r="R328" s="205">
        <f t="shared" si="95"/>
        <v>0.0000328864007</v>
      </c>
      <c r="S328" s="205">
        <f t="shared" si="95"/>
        <v>0</v>
      </c>
      <c r="T328" s="205">
        <f t="shared" si="95"/>
        <v>0</v>
      </c>
      <c r="U328" s="205">
        <f t="shared" si="95"/>
        <v>0</v>
      </c>
    </row>
    <row r="329" ht="15.75" customHeight="1">
      <c r="A329" s="176" t="s">
        <v>150</v>
      </c>
      <c r="B329" s="205">
        <f t="shared" ref="B329:U329" si="96">B106/B$12</f>
        <v>0</v>
      </c>
      <c r="C329" s="205">
        <f t="shared" si="96"/>
        <v>0</v>
      </c>
      <c r="D329" s="205">
        <f t="shared" si="96"/>
        <v>0</v>
      </c>
      <c r="E329" s="205">
        <f t="shared" si="96"/>
        <v>0</v>
      </c>
      <c r="F329" s="205">
        <f t="shared" si="96"/>
        <v>0</v>
      </c>
      <c r="G329" s="205">
        <f t="shared" si="96"/>
        <v>0</v>
      </c>
      <c r="H329" s="205">
        <f t="shared" si="96"/>
        <v>0</v>
      </c>
      <c r="I329" s="205">
        <f t="shared" si="96"/>
        <v>0</v>
      </c>
      <c r="J329" s="205">
        <f t="shared" si="96"/>
        <v>0</v>
      </c>
      <c r="K329" s="205">
        <f t="shared" si="96"/>
        <v>0</v>
      </c>
      <c r="L329" s="205">
        <f t="shared" si="96"/>
        <v>0</v>
      </c>
      <c r="M329" s="205">
        <f t="shared" si="96"/>
        <v>0</v>
      </c>
      <c r="N329" s="205">
        <f t="shared" si="96"/>
        <v>0</v>
      </c>
      <c r="O329" s="205">
        <f t="shared" si="96"/>
        <v>0</v>
      </c>
      <c r="P329" s="205">
        <f t="shared" si="96"/>
        <v>0</v>
      </c>
      <c r="Q329" s="205">
        <f t="shared" si="96"/>
        <v>0</v>
      </c>
      <c r="R329" s="205">
        <f t="shared" si="96"/>
        <v>0</v>
      </c>
      <c r="S329" s="205">
        <f t="shared" si="96"/>
        <v>0</v>
      </c>
      <c r="T329" s="205">
        <f t="shared" si="96"/>
        <v>0</v>
      </c>
      <c r="U329" s="205">
        <f t="shared" si="96"/>
        <v>0</v>
      </c>
    </row>
    <row r="330" ht="15.75" customHeight="1">
      <c r="A330" s="176" t="s">
        <v>525</v>
      </c>
      <c r="B330" s="205">
        <f t="shared" ref="B330:U330" si="97">B107/B$12</f>
        <v>0</v>
      </c>
      <c r="C330" s="205">
        <f t="shared" si="97"/>
        <v>0</v>
      </c>
      <c r="D330" s="205">
        <f t="shared" si="97"/>
        <v>0</v>
      </c>
      <c r="E330" s="205">
        <f t="shared" si="97"/>
        <v>0</v>
      </c>
      <c r="F330" s="205">
        <f t="shared" si="97"/>
        <v>0</v>
      </c>
      <c r="G330" s="205">
        <f t="shared" si="97"/>
        <v>0</v>
      </c>
      <c r="H330" s="205">
        <f t="shared" si="97"/>
        <v>0</v>
      </c>
      <c r="I330" s="205">
        <f t="shared" si="97"/>
        <v>0</v>
      </c>
      <c r="J330" s="205">
        <f t="shared" si="97"/>
        <v>0</v>
      </c>
      <c r="K330" s="205">
        <f t="shared" si="97"/>
        <v>0</v>
      </c>
      <c r="L330" s="205">
        <f t="shared" si="97"/>
        <v>0</v>
      </c>
      <c r="M330" s="205">
        <f t="shared" si="97"/>
        <v>0</v>
      </c>
      <c r="N330" s="205">
        <f t="shared" si="97"/>
        <v>0</v>
      </c>
      <c r="O330" s="205">
        <f t="shared" si="97"/>
        <v>0</v>
      </c>
      <c r="P330" s="205">
        <f t="shared" si="97"/>
        <v>0</v>
      </c>
      <c r="Q330" s="205">
        <f t="shared" si="97"/>
        <v>0</v>
      </c>
      <c r="R330" s="205">
        <f t="shared" si="97"/>
        <v>0</v>
      </c>
      <c r="S330" s="205">
        <f t="shared" si="97"/>
        <v>0</v>
      </c>
      <c r="T330" s="205">
        <f t="shared" si="97"/>
        <v>0</v>
      </c>
      <c r="U330" s="205">
        <f t="shared" si="97"/>
        <v>0</v>
      </c>
    </row>
    <row r="331" ht="15.75" customHeight="1">
      <c r="A331" s="176" t="s">
        <v>21</v>
      </c>
      <c r="B331" s="205">
        <f t="shared" ref="B331:U331" si="98">B108/B$12</f>
        <v>0</v>
      </c>
      <c r="C331" s="205">
        <f t="shared" si="98"/>
        <v>0.00002424712672</v>
      </c>
      <c r="D331" s="205">
        <f t="shared" si="98"/>
        <v>0.0003026961579</v>
      </c>
      <c r="E331" s="205">
        <f t="shared" si="98"/>
        <v>0.0001711571651</v>
      </c>
      <c r="F331" s="205">
        <f t="shared" si="98"/>
        <v>0.000178154825</v>
      </c>
      <c r="G331" s="205">
        <f t="shared" si="98"/>
        <v>0.0003173269067</v>
      </c>
      <c r="H331" s="205">
        <f t="shared" si="98"/>
        <v>0.00007993605116</v>
      </c>
      <c r="I331" s="205">
        <f t="shared" si="98"/>
        <v>0.001259689109</v>
      </c>
      <c r="J331" s="205">
        <f t="shared" si="98"/>
        <v>0.0008160130562</v>
      </c>
      <c r="K331" s="205">
        <f t="shared" si="98"/>
        <v>0.0006784871122</v>
      </c>
      <c r="L331" s="205">
        <f t="shared" si="98"/>
        <v>0.0001720294457</v>
      </c>
      <c r="M331" s="205">
        <f t="shared" si="98"/>
        <v>0.0004793890891</v>
      </c>
      <c r="N331" s="205">
        <f t="shared" si="98"/>
        <v>0.001405069416</v>
      </c>
      <c r="O331" s="205">
        <f t="shared" si="98"/>
        <v>0.0005351229008</v>
      </c>
      <c r="P331" s="205">
        <f t="shared" si="98"/>
        <v>0.0004212121776</v>
      </c>
      <c r="Q331" s="205">
        <f t="shared" si="98"/>
        <v>0.0003206875941</v>
      </c>
      <c r="R331" s="205">
        <f t="shared" si="98"/>
        <v>0.0007641251927</v>
      </c>
      <c r="S331" s="205">
        <f t="shared" si="98"/>
        <v>0.0009522320066</v>
      </c>
      <c r="T331" s="205">
        <f t="shared" si="98"/>
        <v>0.006848724476</v>
      </c>
      <c r="U331" s="205">
        <f t="shared" si="98"/>
        <v>0.007824365463</v>
      </c>
    </row>
    <row r="332" ht="15.75" customHeight="1">
      <c r="A332" s="176" t="s">
        <v>151</v>
      </c>
      <c r="B332" s="205">
        <f t="shared" ref="B332:U332" si="99">B109/B$12</f>
        <v>0</v>
      </c>
      <c r="C332" s="205">
        <f t="shared" si="99"/>
        <v>0</v>
      </c>
      <c r="D332" s="205">
        <f t="shared" si="99"/>
        <v>0</v>
      </c>
      <c r="E332" s="205">
        <f t="shared" si="99"/>
        <v>0</v>
      </c>
      <c r="F332" s="205">
        <f t="shared" si="99"/>
        <v>0</v>
      </c>
      <c r="G332" s="205">
        <f t="shared" si="99"/>
        <v>0</v>
      </c>
      <c r="H332" s="205">
        <f t="shared" si="99"/>
        <v>0</v>
      </c>
      <c r="I332" s="205">
        <f t="shared" si="99"/>
        <v>0</v>
      </c>
      <c r="J332" s="205">
        <f t="shared" si="99"/>
        <v>0</v>
      </c>
      <c r="K332" s="205">
        <f t="shared" si="99"/>
        <v>0</v>
      </c>
      <c r="L332" s="205">
        <f t="shared" si="99"/>
        <v>0</v>
      </c>
      <c r="M332" s="205">
        <f t="shared" si="99"/>
        <v>0</v>
      </c>
      <c r="N332" s="205">
        <f t="shared" si="99"/>
        <v>0</v>
      </c>
      <c r="O332" s="205">
        <f t="shared" si="99"/>
        <v>0</v>
      </c>
      <c r="P332" s="205">
        <f t="shared" si="99"/>
        <v>0</v>
      </c>
      <c r="Q332" s="205">
        <f t="shared" si="99"/>
        <v>0</v>
      </c>
      <c r="R332" s="205">
        <f t="shared" si="99"/>
        <v>0</v>
      </c>
      <c r="S332" s="205">
        <f t="shared" si="99"/>
        <v>0</v>
      </c>
      <c r="T332" s="205">
        <f t="shared" si="99"/>
        <v>0</v>
      </c>
      <c r="U332" s="205">
        <f t="shared" si="99"/>
        <v>0</v>
      </c>
    </row>
    <row r="333" ht="15.75" customHeight="1">
      <c r="A333" s="176" t="s">
        <v>152</v>
      </c>
      <c r="B333" s="205">
        <f t="shared" ref="B333:U333" si="100">B110/B$12</f>
        <v>0</v>
      </c>
      <c r="C333" s="205">
        <f t="shared" si="100"/>
        <v>0</v>
      </c>
      <c r="D333" s="205">
        <f t="shared" si="100"/>
        <v>0</v>
      </c>
      <c r="E333" s="205">
        <f t="shared" si="100"/>
        <v>0</v>
      </c>
      <c r="F333" s="205">
        <f t="shared" si="100"/>
        <v>0</v>
      </c>
      <c r="G333" s="205">
        <f t="shared" si="100"/>
        <v>0</v>
      </c>
      <c r="H333" s="205">
        <f t="shared" si="100"/>
        <v>0</v>
      </c>
      <c r="I333" s="205">
        <f t="shared" si="100"/>
        <v>0</v>
      </c>
      <c r="J333" s="205">
        <f t="shared" si="100"/>
        <v>0</v>
      </c>
      <c r="K333" s="205">
        <f t="shared" si="100"/>
        <v>0</v>
      </c>
      <c r="L333" s="205">
        <f t="shared" si="100"/>
        <v>0</v>
      </c>
      <c r="M333" s="205">
        <f t="shared" si="100"/>
        <v>0</v>
      </c>
      <c r="N333" s="205">
        <f t="shared" si="100"/>
        <v>0</v>
      </c>
      <c r="O333" s="205">
        <f t="shared" si="100"/>
        <v>0</v>
      </c>
      <c r="P333" s="205">
        <f t="shared" si="100"/>
        <v>0</v>
      </c>
      <c r="Q333" s="205">
        <f t="shared" si="100"/>
        <v>0</v>
      </c>
      <c r="R333" s="205">
        <f t="shared" si="100"/>
        <v>0</v>
      </c>
      <c r="S333" s="205">
        <f t="shared" si="100"/>
        <v>0</v>
      </c>
      <c r="T333" s="205">
        <f t="shared" si="100"/>
        <v>0</v>
      </c>
      <c r="U333" s="205">
        <f t="shared" si="100"/>
        <v>0</v>
      </c>
    </row>
    <row r="334" ht="15.75" customHeight="1">
      <c r="A334" s="176" t="s">
        <v>153</v>
      </c>
      <c r="B334" s="205">
        <f t="shared" ref="B334:U334" si="101">B111/B$12</f>
        <v>0</v>
      </c>
      <c r="C334" s="205">
        <f t="shared" si="101"/>
        <v>0</v>
      </c>
      <c r="D334" s="205">
        <f t="shared" si="101"/>
        <v>0</v>
      </c>
      <c r="E334" s="205">
        <f t="shared" si="101"/>
        <v>0</v>
      </c>
      <c r="F334" s="205">
        <f t="shared" si="101"/>
        <v>0</v>
      </c>
      <c r="G334" s="205">
        <f t="shared" si="101"/>
        <v>0</v>
      </c>
      <c r="H334" s="205">
        <f t="shared" si="101"/>
        <v>0</v>
      </c>
      <c r="I334" s="205">
        <f t="shared" si="101"/>
        <v>0</v>
      </c>
      <c r="J334" s="205">
        <f t="shared" si="101"/>
        <v>0</v>
      </c>
      <c r="K334" s="205">
        <f t="shared" si="101"/>
        <v>0</v>
      </c>
      <c r="L334" s="205">
        <f t="shared" si="101"/>
        <v>0</v>
      </c>
      <c r="M334" s="205">
        <f t="shared" si="101"/>
        <v>0</v>
      </c>
      <c r="N334" s="205">
        <f t="shared" si="101"/>
        <v>0</v>
      </c>
      <c r="O334" s="205">
        <f t="shared" si="101"/>
        <v>0</v>
      </c>
      <c r="P334" s="205">
        <f t="shared" si="101"/>
        <v>0</v>
      </c>
      <c r="Q334" s="205">
        <f t="shared" si="101"/>
        <v>0</v>
      </c>
      <c r="R334" s="205">
        <f t="shared" si="101"/>
        <v>0</v>
      </c>
      <c r="S334" s="205">
        <f t="shared" si="101"/>
        <v>0</v>
      </c>
      <c r="T334" s="205">
        <f t="shared" si="101"/>
        <v>0</v>
      </c>
      <c r="U334" s="205">
        <f t="shared" si="101"/>
        <v>0</v>
      </c>
    </row>
    <row r="335" ht="15.75" customHeight="1">
      <c r="A335" s="176" t="s">
        <v>22</v>
      </c>
      <c r="B335" s="205">
        <f t="shared" ref="B335:U335" si="102">B112/B$12</f>
        <v>0</v>
      </c>
      <c r="C335" s="205">
        <f t="shared" si="102"/>
        <v>0</v>
      </c>
      <c r="D335" s="205">
        <f t="shared" si="102"/>
        <v>0</v>
      </c>
      <c r="E335" s="205">
        <f t="shared" si="102"/>
        <v>0</v>
      </c>
      <c r="F335" s="205">
        <f t="shared" si="102"/>
        <v>0</v>
      </c>
      <c r="G335" s="205">
        <f t="shared" si="102"/>
        <v>0</v>
      </c>
      <c r="H335" s="205">
        <f t="shared" si="102"/>
        <v>0</v>
      </c>
      <c r="I335" s="205">
        <f t="shared" si="102"/>
        <v>0</v>
      </c>
      <c r="J335" s="205">
        <f t="shared" si="102"/>
        <v>0</v>
      </c>
      <c r="K335" s="205">
        <f t="shared" si="102"/>
        <v>0</v>
      </c>
      <c r="L335" s="205">
        <f t="shared" si="102"/>
        <v>0</v>
      </c>
      <c r="M335" s="205">
        <f t="shared" si="102"/>
        <v>0</v>
      </c>
      <c r="N335" s="205">
        <f t="shared" si="102"/>
        <v>0</v>
      </c>
      <c r="O335" s="205">
        <f t="shared" si="102"/>
        <v>0</v>
      </c>
      <c r="P335" s="205">
        <f t="shared" si="102"/>
        <v>0</v>
      </c>
      <c r="Q335" s="205">
        <f t="shared" si="102"/>
        <v>0</v>
      </c>
      <c r="R335" s="205">
        <f t="shared" si="102"/>
        <v>0</v>
      </c>
      <c r="S335" s="205">
        <f t="shared" si="102"/>
        <v>0</v>
      </c>
      <c r="T335" s="205">
        <f t="shared" si="102"/>
        <v>0</v>
      </c>
      <c r="U335" s="205">
        <f t="shared" si="102"/>
        <v>0</v>
      </c>
    </row>
    <row r="336" ht="15.75" customHeight="1">
      <c r="A336" s="176" t="s">
        <v>154</v>
      </c>
      <c r="B336" s="205">
        <f t="shared" ref="B336:U336" si="103">B113/B$12</f>
        <v>0</v>
      </c>
      <c r="C336" s="205">
        <f t="shared" si="103"/>
        <v>0</v>
      </c>
      <c r="D336" s="205">
        <f t="shared" si="103"/>
        <v>0</v>
      </c>
      <c r="E336" s="205">
        <f t="shared" si="103"/>
        <v>0</v>
      </c>
      <c r="F336" s="205">
        <f t="shared" si="103"/>
        <v>0</v>
      </c>
      <c r="G336" s="205">
        <f t="shared" si="103"/>
        <v>0</v>
      </c>
      <c r="H336" s="205">
        <f t="shared" si="103"/>
        <v>0</v>
      </c>
      <c r="I336" s="205">
        <f t="shared" si="103"/>
        <v>0</v>
      </c>
      <c r="J336" s="205">
        <f t="shared" si="103"/>
        <v>0</v>
      </c>
      <c r="K336" s="205">
        <f t="shared" si="103"/>
        <v>0</v>
      </c>
      <c r="L336" s="205">
        <f t="shared" si="103"/>
        <v>0</v>
      </c>
      <c r="M336" s="205">
        <f t="shared" si="103"/>
        <v>0</v>
      </c>
      <c r="N336" s="205">
        <f t="shared" si="103"/>
        <v>0</v>
      </c>
      <c r="O336" s="205">
        <f t="shared" si="103"/>
        <v>0</v>
      </c>
      <c r="P336" s="205">
        <f t="shared" si="103"/>
        <v>0</v>
      </c>
      <c r="Q336" s="205">
        <f t="shared" si="103"/>
        <v>0</v>
      </c>
      <c r="R336" s="205">
        <f t="shared" si="103"/>
        <v>0</v>
      </c>
      <c r="S336" s="205">
        <f t="shared" si="103"/>
        <v>0</v>
      </c>
      <c r="T336" s="205">
        <f t="shared" si="103"/>
        <v>0</v>
      </c>
      <c r="U336" s="205">
        <f t="shared" si="103"/>
        <v>0</v>
      </c>
    </row>
    <row r="337" ht="15.75" customHeight="1">
      <c r="A337" s="176" t="s">
        <v>155</v>
      </c>
      <c r="B337" s="205">
        <f t="shared" ref="B337:U337" si="104">B114/B$12</f>
        <v>0</v>
      </c>
      <c r="C337" s="205">
        <f t="shared" si="104"/>
        <v>0</v>
      </c>
      <c r="D337" s="205">
        <f t="shared" si="104"/>
        <v>0</v>
      </c>
      <c r="E337" s="205">
        <f t="shared" si="104"/>
        <v>0</v>
      </c>
      <c r="F337" s="205">
        <f t="shared" si="104"/>
        <v>0</v>
      </c>
      <c r="G337" s="205">
        <f t="shared" si="104"/>
        <v>0</v>
      </c>
      <c r="H337" s="205">
        <f t="shared" si="104"/>
        <v>0</v>
      </c>
      <c r="I337" s="205">
        <f t="shared" si="104"/>
        <v>0</v>
      </c>
      <c r="J337" s="205">
        <f t="shared" si="104"/>
        <v>0</v>
      </c>
      <c r="K337" s="205">
        <f t="shared" si="104"/>
        <v>0</v>
      </c>
      <c r="L337" s="205">
        <f t="shared" si="104"/>
        <v>0</v>
      </c>
      <c r="M337" s="205">
        <f t="shared" si="104"/>
        <v>0</v>
      </c>
      <c r="N337" s="205">
        <f t="shared" si="104"/>
        <v>0</v>
      </c>
      <c r="O337" s="205">
        <f t="shared" si="104"/>
        <v>0</v>
      </c>
      <c r="P337" s="205">
        <f t="shared" si="104"/>
        <v>0</v>
      </c>
      <c r="Q337" s="205">
        <f t="shared" si="104"/>
        <v>0</v>
      </c>
      <c r="R337" s="205">
        <f t="shared" si="104"/>
        <v>0</v>
      </c>
      <c r="S337" s="205">
        <f t="shared" si="104"/>
        <v>0</v>
      </c>
      <c r="T337" s="205">
        <f t="shared" si="104"/>
        <v>0</v>
      </c>
      <c r="U337" s="205">
        <f t="shared" si="104"/>
        <v>0</v>
      </c>
    </row>
    <row r="338" ht="15.75" customHeight="1">
      <c r="A338" s="176" t="s">
        <v>156</v>
      </c>
      <c r="B338" s="205">
        <f t="shared" ref="B338:U338" si="105">B115/B$12</f>
        <v>0</v>
      </c>
      <c r="C338" s="205">
        <f t="shared" si="105"/>
        <v>0</v>
      </c>
      <c r="D338" s="205">
        <f t="shared" si="105"/>
        <v>0</v>
      </c>
      <c r="E338" s="205">
        <f t="shared" si="105"/>
        <v>0</v>
      </c>
      <c r="F338" s="205">
        <f t="shared" si="105"/>
        <v>0</v>
      </c>
      <c r="G338" s="205">
        <f t="shared" si="105"/>
        <v>0</v>
      </c>
      <c r="H338" s="205">
        <f t="shared" si="105"/>
        <v>0</v>
      </c>
      <c r="I338" s="205">
        <f t="shared" si="105"/>
        <v>0</v>
      </c>
      <c r="J338" s="205">
        <f t="shared" si="105"/>
        <v>0</v>
      </c>
      <c r="K338" s="205">
        <f t="shared" si="105"/>
        <v>0</v>
      </c>
      <c r="L338" s="205">
        <f t="shared" si="105"/>
        <v>0</v>
      </c>
      <c r="M338" s="205">
        <f t="shared" si="105"/>
        <v>0</v>
      </c>
      <c r="N338" s="205">
        <f t="shared" si="105"/>
        <v>0</v>
      </c>
      <c r="O338" s="205">
        <f t="shared" si="105"/>
        <v>0</v>
      </c>
      <c r="P338" s="205">
        <f t="shared" si="105"/>
        <v>0</v>
      </c>
      <c r="Q338" s="205">
        <f t="shared" si="105"/>
        <v>0</v>
      </c>
      <c r="R338" s="205">
        <f t="shared" si="105"/>
        <v>0</v>
      </c>
      <c r="S338" s="205">
        <f t="shared" si="105"/>
        <v>0</v>
      </c>
      <c r="T338" s="205">
        <f t="shared" si="105"/>
        <v>0</v>
      </c>
      <c r="U338" s="205">
        <f t="shared" si="105"/>
        <v>0</v>
      </c>
    </row>
    <row r="339" ht="15.75" customHeight="1">
      <c r="A339" s="176" t="s">
        <v>157</v>
      </c>
      <c r="B339" s="205">
        <f t="shared" ref="B339:U339" si="106">B116/B$12</f>
        <v>0</v>
      </c>
      <c r="C339" s="205">
        <f t="shared" si="106"/>
        <v>0</v>
      </c>
      <c r="D339" s="205">
        <f t="shared" si="106"/>
        <v>0</v>
      </c>
      <c r="E339" s="205">
        <f t="shared" si="106"/>
        <v>0</v>
      </c>
      <c r="F339" s="205">
        <f t="shared" si="106"/>
        <v>0</v>
      </c>
      <c r="G339" s="205">
        <f t="shared" si="106"/>
        <v>0</v>
      </c>
      <c r="H339" s="205">
        <f t="shared" si="106"/>
        <v>0</v>
      </c>
      <c r="I339" s="205">
        <f t="shared" si="106"/>
        <v>0</v>
      </c>
      <c r="J339" s="205">
        <f t="shared" si="106"/>
        <v>0</v>
      </c>
      <c r="K339" s="205">
        <f t="shared" si="106"/>
        <v>0</v>
      </c>
      <c r="L339" s="205">
        <f t="shared" si="106"/>
        <v>0</v>
      </c>
      <c r="M339" s="205">
        <f t="shared" si="106"/>
        <v>0</v>
      </c>
      <c r="N339" s="205">
        <f t="shared" si="106"/>
        <v>0</v>
      </c>
      <c r="O339" s="205">
        <f t="shared" si="106"/>
        <v>0</v>
      </c>
      <c r="P339" s="205">
        <f t="shared" si="106"/>
        <v>0</v>
      </c>
      <c r="Q339" s="205">
        <f t="shared" si="106"/>
        <v>0</v>
      </c>
      <c r="R339" s="205">
        <f t="shared" si="106"/>
        <v>0</v>
      </c>
      <c r="S339" s="205">
        <f t="shared" si="106"/>
        <v>0</v>
      </c>
      <c r="T339" s="205">
        <f t="shared" si="106"/>
        <v>0</v>
      </c>
      <c r="U339" s="205">
        <f t="shared" si="106"/>
        <v>0</v>
      </c>
    </row>
    <row r="340" ht="15.75" customHeight="1">
      <c r="A340" s="176" t="s">
        <v>158</v>
      </c>
      <c r="B340" s="205">
        <f t="shared" ref="B340:U340" si="107">B117/B$12</f>
        <v>0</v>
      </c>
      <c r="C340" s="205">
        <f t="shared" si="107"/>
        <v>0</v>
      </c>
      <c r="D340" s="205">
        <f t="shared" si="107"/>
        <v>0</v>
      </c>
      <c r="E340" s="205">
        <f t="shared" si="107"/>
        <v>0</v>
      </c>
      <c r="F340" s="205">
        <f t="shared" si="107"/>
        <v>0</v>
      </c>
      <c r="G340" s="205">
        <f t="shared" si="107"/>
        <v>0</v>
      </c>
      <c r="H340" s="205">
        <f t="shared" si="107"/>
        <v>0</v>
      </c>
      <c r="I340" s="205">
        <f t="shared" si="107"/>
        <v>0</v>
      </c>
      <c r="J340" s="205">
        <f t="shared" si="107"/>
        <v>0</v>
      </c>
      <c r="K340" s="205">
        <f t="shared" si="107"/>
        <v>0</v>
      </c>
      <c r="L340" s="205">
        <f t="shared" si="107"/>
        <v>0</v>
      </c>
      <c r="M340" s="205">
        <f t="shared" si="107"/>
        <v>0</v>
      </c>
      <c r="N340" s="205">
        <f t="shared" si="107"/>
        <v>0</v>
      </c>
      <c r="O340" s="205">
        <f t="shared" si="107"/>
        <v>0</v>
      </c>
      <c r="P340" s="205">
        <f t="shared" si="107"/>
        <v>0</v>
      </c>
      <c r="Q340" s="205">
        <f t="shared" si="107"/>
        <v>0</v>
      </c>
      <c r="R340" s="205">
        <f t="shared" si="107"/>
        <v>0</v>
      </c>
      <c r="S340" s="205">
        <f t="shared" si="107"/>
        <v>0</v>
      </c>
      <c r="T340" s="205">
        <f t="shared" si="107"/>
        <v>0</v>
      </c>
      <c r="U340" s="205">
        <f t="shared" si="107"/>
        <v>0</v>
      </c>
    </row>
    <row r="341" ht="15.75" customHeight="1">
      <c r="A341" s="176" t="s">
        <v>23</v>
      </c>
      <c r="B341" s="205">
        <f t="shared" ref="B341:U341" si="108">B118/B$12</f>
        <v>0</v>
      </c>
      <c r="C341" s="205">
        <f t="shared" si="108"/>
        <v>0</v>
      </c>
      <c r="D341" s="205">
        <f t="shared" si="108"/>
        <v>0</v>
      </c>
      <c r="E341" s="205">
        <f t="shared" si="108"/>
        <v>0</v>
      </c>
      <c r="F341" s="205">
        <f t="shared" si="108"/>
        <v>0</v>
      </c>
      <c r="G341" s="205">
        <f t="shared" si="108"/>
        <v>0</v>
      </c>
      <c r="H341" s="205">
        <f t="shared" si="108"/>
        <v>0</v>
      </c>
      <c r="I341" s="205">
        <f t="shared" si="108"/>
        <v>0</v>
      </c>
      <c r="J341" s="205">
        <f t="shared" si="108"/>
        <v>0</v>
      </c>
      <c r="K341" s="205">
        <f t="shared" si="108"/>
        <v>0</v>
      </c>
      <c r="L341" s="205">
        <f t="shared" si="108"/>
        <v>0</v>
      </c>
      <c r="M341" s="205">
        <f t="shared" si="108"/>
        <v>0</v>
      </c>
      <c r="N341" s="205">
        <f t="shared" si="108"/>
        <v>0</v>
      </c>
      <c r="O341" s="205">
        <f t="shared" si="108"/>
        <v>0</v>
      </c>
      <c r="P341" s="205">
        <f t="shared" si="108"/>
        <v>0</v>
      </c>
      <c r="Q341" s="205">
        <f t="shared" si="108"/>
        <v>0</v>
      </c>
      <c r="R341" s="205">
        <f t="shared" si="108"/>
        <v>0</v>
      </c>
      <c r="S341" s="205">
        <f t="shared" si="108"/>
        <v>0</v>
      </c>
      <c r="T341" s="205">
        <f t="shared" si="108"/>
        <v>0</v>
      </c>
      <c r="U341" s="205">
        <f t="shared" si="108"/>
        <v>0</v>
      </c>
    </row>
    <row r="342" ht="15.75" customHeight="1">
      <c r="A342" s="176" t="s">
        <v>159</v>
      </c>
      <c r="B342" s="205">
        <f t="shared" ref="B342:U342" si="109">B119/B$12</f>
        <v>0</v>
      </c>
      <c r="C342" s="205">
        <f t="shared" si="109"/>
        <v>0</v>
      </c>
      <c r="D342" s="205">
        <f t="shared" si="109"/>
        <v>0.00002162115414</v>
      </c>
      <c r="E342" s="205">
        <f t="shared" si="109"/>
        <v>0</v>
      </c>
      <c r="F342" s="205">
        <f t="shared" si="109"/>
        <v>0</v>
      </c>
      <c r="G342" s="205">
        <f t="shared" si="109"/>
        <v>0</v>
      </c>
      <c r="H342" s="205">
        <f t="shared" si="109"/>
        <v>0</v>
      </c>
      <c r="I342" s="205">
        <f t="shared" si="109"/>
        <v>0</v>
      </c>
      <c r="J342" s="205">
        <f t="shared" si="109"/>
        <v>0</v>
      </c>
      <c r="K342" s="205">
        <f t="shared" si="109"/>
        <v>0</v>
      </c>
      <c r="L342" s="205">
        <f t="shared" si="109"/>
        <v>0</v>
      </c>
      <c r="M342" s="205">
        <f t="shared" si="109"/>
        <v>0</v>
      </c>
      <c r="N342" s="205">
        <f t="shared" si="109"/>
        <v>0</v>
      </c>
      <c r="O342" s="205">
        <f t="shared" si="109"/>
        <v>0</v>
      </c>
      <c r="P342" s="205">
        <f t="shared" si="109"/>
        <v>0</v>
      </c>
      <c r="Q342" s="205">
        <f t="shared" si="109"/>
        <v>0</v>
      </c>
      <c r="R342" s="205">
        <f t="shared" si="109"/>
        <v>0</v>
      </c>
      <c r="S342" s="205">
        <f t="shared" si="109"/>
        <v>0</v>
      </c>
      <c r="T342" s="205">
        <f t="shared" si="109"/>
        <v>0</v>
      </c>
      <c r="U342" s="205">
        <f t="shared" si="109"/>
        <v>0</v>
      </c>
    </row>
    <row r="343" ht="15.75" customHeight="1">
      <c r="A343" s="176" t="s">
        <v>54</v>
      </c>
      <c r="B343" s="205">
        <f t="shared" ref="B343:U343" si="110">B120/B$12</f>
        <v>0</v>
      </c>
      <c r="C343" s="205">
        <f t="shared" si="110"/>
        <v>0</v>
      </c>
      <c r="D343" s="205">
        <f t="shared" si="110"/>
        <v>0</v>
      </c>
      <c r="E343" s="205">
        <f t="shared" si="110"/>
        <v>0</v>
      </c>
      <c r="F343" s="205">
        <f t="shared" si="110"/>
        <v>0</v>
      </c>
      <c r="G343" s="205">
        <f t="shared" si="110"/>
        <v>0</v>
      </c>
      <c r="H343" s="205">
        <f t="shared" si="110"/>
        <v>0</v>
      </c>
      <c r="I343" s="205">
        <f t="shared" si="110"/>
        <v>0</v>
      </c>
      <c r="J343" s="205">
        <f t="shared" si="110"/>
        <v>0</v>
      </c>
      <c r="K343" s="205">
        <f t="shared" si="110"/>
        <v>0</v>
      </c>
      <c r="L343" s="205">
        <f t="shared" si="110"/>
        <v>0</v>
      </c>
      <c r="M343" s="205">
        <f t="shared" si="110"/>
        <v>0</v>
      </c>
      <c r="N343" s="205">
        <f t="shared" si="110"/>
        <v>0</v>
      </c>
      <c r="O343" s="205">
        <f t="shared" si="110"/>
        <v>0</v>
      </c>
      <c r="P343" s="205">
        <f t="shared" si="110"/>
        <v>0</v>
      </c>
      <c r="Q343" s="205">
        <f t="shared" si="110"/>
        <v>0</v>
      </c>
      <c r="R343" s="205">
        <f t="shared" si="110"/>
        <v>0</v>
      </c>
      <c r="S343" s="205">
        <f t="shared" si="110"/>
        <v>0</v>
      </c>
      <c r="T343" s="205">
        <f t="shared" si="110"/>
        <v>0</v>
      </c>
      <c r="U343" s="205">
        <f t="shared" si="110"/>
        <v>0</v>
      </c>
    </row>
    <row r="344" ht="15.75" customHeight="1">
      <c r="A344" s="176" t="s">
        <v>24</v>
      </c>
      <c r="B344" s="205">
        <f t="shared" ref="B344:U344" si="111">B121/B$12</f>
        <v>0.0000947261231</v>
      </c>
      <c r="C344" s="205">
        <f t="shared" si="111"/>
        <v>0.0003637069007</v>
      </c>
      <c r="D344" s="205">
        <f t="shared" si="111"/>
        <v>0.00188104041</v>
      </c>
      <c r="E344" s="205">
        <f t="shared" si="111"/>
        <v>0.004763874428</v>
      </c>
      <c r="F344" s="205">
        <f t="shared" si="111"/>
        <v>0.0001102863203</v>
      </c>
      <c r="G344" s="205">
        <f t="shared" si="111"/>
        <v>0.0003945145327</v>
      </c>
      <c r="H344" s="205">
        <f t="shared" si="111"/>
        <v>0.0004339385634</v>
      </c>
      <c r="I344" s="205">
        <f t="shared" si="111"/>
        <v>0.00005878549174</v>
      </c>
      <c r="J344" s="205">
        <f t="shared" si="111"/>
        <v>0.00016000256</v>
      </c>
      <c r="K344" s="205">
        <f t="shared" si="111"/>
        <v>0</v>
      </c>
      <c r="L344" s="205">
        <f t="shared" si="111"/>
        <v>0</v>
      </c>
      <c r="M344" s="205">
        <f t="shared" si="111"/>
        <v>0</v>
      </c>
      <c r="N344" s="205">
        <f t="shared" si="111"/>
        <v>0.00002326273868</v>
      </c>
      <c r="O344" s="205">
        <f t="shared" si="111"/>
        <v>0.00001092087553</v>
      </c>
      <c r="P344" s="205">
        <f t="shared" si="111"/>
        <v>0</v>
      </c>
      <c r="Q344" s="205">
        <f t="shared" si="111"/>
        <v>0</v>
      </c>
      <c r="R344" s="205">
        <f t="shared" si="111"/>
        <v>0</v>
      </c>
      <c r="S344" s="205">
        <f t="shared" si="111"/>
        <v>0.000005044937783</v>
      </c>
      <c r="T344" s="205">
        <f t="shared" si="111"/>
        <v>0.000002694580122</v>
      </c>
      <c r="U344" s="205">
        <f t="shared" si="111"/>
        <v>0.0000001964785542</v>
      </c>
    </row>
    <row r="345" ht="15.75" customHeight="1">
      <c r="A345" s="176" t="s">
        <v>160</v>
      </c>
      <c r="B345" s="205">
        <f t="shared" ref="B345:U345" si="112">B122/B$12</f>
        <v>0</v>
      </c>
      <c r="C345" s="205">
        <f t="shared" si="112"/>
        <v>0</v>
      </c>
      <c r="D345" s="205">
        <f t="shared" si="112"/>
        <v>0</v>
      </c>
      <c r="E345" s="205">
        <f t="shared" si="112"/>
        <v>0</v>
      </c>
      <c r="F345" s="205">
        <f t="shared" si="112"/>
        <v>0</v>
      </c>
      <c r="G345" s="205">
        <f t="shared" si="112"/>
        <v>0</v>
      </c>
      <c r="H345" s="205">
        <f t="shared" si="112"/>
        <v>0</v>
      </c>
      <c r="I345" s="205">
        <f t="shared" si="112"/>
        <v>0</v>
      </c>
      <c r="J345" s="205">
        <f t="shared" si="112"/>
        <v>0</v>
      </c>
      <c r="K345" s="205">
        <f t="shared" si="112"/>
        <v>0</v>
      </c>
      <c r="L345" s="205">
        <f t="shared" si="112"/>
        <v>0</v>
      </c>
      <c r="M345" s="205">
        <f t="shared" si="112"/>
        <v>0</v>
      </c>
      <c r="N345" s="205">
        <f t="shared" si="112"/>
        <v>0</v>
      </c>
      <c r="O345" s="205">
        <f t="shared" si="112"/>
        <v>0</v>
      </c>
      <c r="P345" s="205">
        <f t="shared" si="112"/>
        <v>0</v>
      </c>
      <c r="Q345" s="205">
        <f t="shared" si="112"/>
        <v>0</v>
      </c>
      <c r="R345" s="205">
        <f t="shared" si="112"/>
        <v>0</v>
      </c>
      <c r="S345" s="205">
        <f t="shared" si="112"/>
        <v>0</v>
      </c>
      <c r="T345" s="205">
        <f t="shared" si="112"/>
        <v>0</v>
      </c>
      <c r="U345" s="205">
        <f t="shared" si="112"/>
        <v>0</v>
      </c>
    </row>
    <row r="346" ht="15.75" customHeight="1">
      <c r="A346" s="176" t="s">
        <v>161</v>
      </c>
      <c r="B346" s="205">
        <f t="shared" ref="B346:U346" si="113">B123/B$12</f>
        <v>0</v>
      </c>
      <c r="C346" s="205">
        <f t="shared" si="113"/>
        <v>0</v>
      </c>
      <c r="D346" s="205">
        <f t="shared" si="113"/>
        <v>0</v>
      </c>
      <c r="E346" s="205">
        <f t="shared" si="113"/>
        <v>0</v>
      </c>
      <c r="F346" s="205">
        <f t="shared" si="113"/>
        <v>0</v>
      </c>
      <c r="G346" s="205">
        <f t="shared" si="113"/>
        <v>0</v>
      </c>
      <c r="H346" s="205">
        <f t="shared" si="113"/>
        <v>0</v>
      </c>
      <c r="I346" s="205">
        <f t="shared" si="113"/>
        <v>0</v>
      </c>
      <c r="J346" s="205">
        <f t="shared" si="113"/>
        <v>0</v>
      </c>
      <c r="K346" s="205">
        <f t="shared" si="113"/>
        <v>0</v>
      </c>
      <c r="L346" s="205">
        <f t="shared" si="113"/>
        <v>0</v>
      </c>
      <c r="M346" s="205">
        <f t="shared" si="113"/>
        <v>0</v>
      </c>
      <c r="N346" s="205">
        <f t="shared" si="113"/>
        <v>0</v>
      </c>
      <c r="O346" s="205">
        <f t="shared" si="113"/>
        <v>0</v>
      </c>
      <c r="P346" s="205">
        <f t="shared" si="113"/>
        <v>0</v>
      </c>
      <c r="Q346" s="205">
        <f t="shared" si="113"/>
        <v>0</v>
      </c>
      <c r="R346" s="205">
        <f t="shared" si="113"/>
        <v>0</v>
      </c>
      <c r="S346" s="205">
        <f t="shared" si="113"/>
        <v>0</v>
      </c>
      <c r="T346" s="205">
        <f t="shared" si="113"/>
        <v>0</v>
      </c>
      <c r="U346" s="205">
        <f t="shared" si="113"/>
        <v>0</v>
      </c>
    </row>
    <row r="347" ht="15.75" customHeight="1">
      <c r="A347" s="176" t="s">
        <v>162</v>
      </c>
      <c r="B347" s="205">
        <f t="shared" ref="B347:U347" si="114">B124/B$12</f>
        <v>0</v>
      </c>
      <c r="C347" s="205">
        <f t="shared" si="114"/>
        <v>0</v>
      </c>
      <c r="D347" s="205">
        <f t="shared" si="114"/>
        <v>0</v>
      </c>
      <c r="E347" s="205">
        <f t="shared" si="114"/>
        <v>0</v>
      </c>
      <c r="F347" s="205">
        <f t="shared" si="114"/>
        <v>0</v>
      </c>
      <c r="G347" s="205">
        <f t="shared" si="114"/>
        <v>0</v>
      </c>
      <c r="H347" s="205">
        <f t="shared" si="114"/>
        <v>0</v>
      </c>
      <c r="I347" s="205">
        <f t="shared" si="114"/>
        <v>0</v>
      </c>
      <c r="J347" s="205">
        <f t="shared" si="114"/>
        <v>0</v>
      </c>
      <c r="K347" s="205">
        <f t="shared" si="114"/>
        <v>0</v>
      </c>
      <c r="L347" s="205">
        <f t="shared" si="114"/>
        <v>0</v>
      </c>
      <c r="M347" s="205">
        <f t="shared" si="114"/>
        <v>0</v>
      </c>
      <c r="N347" s="205">
        <f t="shared" si="114"/>
        <v>0</v>
      </c>
      <c r="O347" s="205">
        <f t="shared" si="114"/>
        <v>0</v>
      </c>
      <c r="P347" s="205">
        <f t="shared" si="114"/>
        <v>0</v>
      </c>
      <c r="Q347" s="205">
        <f t="shared" si="114"/>
        <v>0</v>
      </c>
      <c r="R347" s="205">
        <f t="shared" si="114"/>
        <v>0</v>
      </c>
      <c r="S347" s="205">
        <f t="shared" si="114"/>
        <v>0</v>
      </c>
      <c r="T347" s="205">
        <f t="shared" si="114"/>
        <v>0</v>
      </c>
      <c r="U347" s="205">
        <f t="shared" si="114"/>
        <v>0</v>
      </c>
    </row>
    <row r="348" ht="15.75" customHeight="1">
      <c r="A348" s="176" t="s">
        <v>163</v>
      </c>
      <c r="B348" s="205">
        <f t="shared" ref="B348:U348" si="115">B125/B$12</f>
        <v>0</v>
      </c>
      <c r="C348" s="205">
        <f t="shared" si="115"/>
        <v>0</v>
      </c>
      <c r="D348" s="205">
        <f t="shared" si="115"/>
        <v>0</v>
      </c>
      <c r="E348" s="205">
        <f t="shared" si="115"/>
        <v>0</v>
      </c>
      <c r="F348" s="205">
        <f t="shared" si="115"/>
        <v>0</v>
      </c>
      <c r="G348" s="205">
        <f t="shared" si="115"/>
        <v>0</v>
      </c>
      <c r="H348" s="205">
        <f t="shared" si="115"/>
        <v>0</v>
      </c>
      <c r="I348" s="205">
        <f t="shared" si="115"/>
        <v>0</v>
      </c>
      <c r="J348" s="205">
        <f t="shared" si="115"/>
        <v>0</v>
      </c>
      <c r="K348" s="205">
        <f t="shared" si="115"/>
        <v>0</v>
      </c>
      <c r="L348" s="205">
        <f t="shared" si="115"/>
        <v>0</v>
      </c>
      <c r="M348" s="205">
        <f t="shared" si="115"/>
        <v>0</v>
      </c>
      <c r="N348" s="205">
        <f t="shared" si="115"/>
        <v>0</v>
      </c>
      <c r="O348" s="205">
        <f t="shared" si="115"/>
        <v>0</v>
      </c>
      <c r="P348" s="205">
        <f t="shared" si="115"/>
        <v>0</v>
      </c>
      <c r="Q348" s="205">
        <f t="shared" si="115"/>
        <v>0</v>
      </c>
      <c r="R348" s="205">
        <f t="shared" si="115"/>
        <v>0</v>
      </c>
      <c r="S348" s="205">
        <f t="shared" si="115"/>
        <v>0</v>
      </c>
      <c r="T348" s="205">
        <f t="shared" si="115"/>
        <v>0</v>
      </c>
      <c r="U348" s="205">
        <f t="shared" si="115"/>
        <v>0</v>
      </c>
    </row>
    <row r="349" ht="15.75" customHeight="1">
      <c r="A349" s="176" t="s">
        <v>164</v>
      </c>
      <c r="B349" s="205">
        <f t="shared" ref="B349:U349" si="116">B126/B$12</f>
        <v>0</v>
      </c>
      <c r="C349" s="205">
        <f t="shared" si="116"/>
        <v>0</v>
      </c>
      <c r="D349" s="205">
        <f t="shared" si="116"/>
        <v>0</v>
      </c>
      <c r="E349" s="205">
        <f t="shared" si="116"/>
        <v>0</v>
      </c>
      <c r="F349" s="205">
        <f t="shared" si="116"/>
        <v>0</v>
      </c>
      <c r="G349" s="205">
        <f t="shared" si="116"/>
        <v>0</v>
      </c>
      <c r="H349" s="205">
        <f t="shared" si="116"/>
        <v>0</v>
      </c>
      <c r="I349" s="205">
        <f t="shared" si="116"/>
        <v>0</v>
      </c>
      <c r="J349" s="205">
        <f t="shared" si="116"/>
        <v>0</v>
      </c>
      <c r="K349" s="205">
        <f t="shared" si="116"/>
        <v>0</v>
      </c>
      <c r="L349" s="205">
        <f t="shared" si="116"/>
        <v>0</v>
      </c>
      <c r="M349" s="205">
        <f t="shared" si="116"/>
        <v>0</v>
      </c>
      <c r="N349" s="205">
        <f t="shared" si="116"/>
        <v>0</v>
      </c>
      <c r="O349" s="205">
        <f t="shared" si="116"/>
        <v>0</v>
      </c>
      <c r="P349" s="205">
        <f t="shared" si="116"/>
        <v>0</v>
      </c>
      <c r="Q349" s="205">
        <f t="shared" si="116"/>
        <v>0</v>
      </c>
      <c r="R349" s="205">
        <f t="shared" si="116"/>
        <v>0</v>
      </c>
      <c r="S349" s="205">
        <f t="shared" si="116"/>
        <v>0</v>
      </c>
      <c r="T349" s="205">
        <f t="shared" si="116"/>
        <v>0</v>
      </c>
      <c r="U349" s="205">
        <f t="shared" si="116"/>
        <v>0</v>
      </c>
    </row>
    <row r="350" ht="15.75" customHeight="1">
      <c r="A350" s="176" t="s">
        <v>165</v>
      </c>
      <c r="B350" s="205">
        <f t="shared" ref="B350:U350" si="117">B127/B$12</f>
        <v>0</v>
      </c>
      <c r="C350" s="205">
        <f t="shared" si="117"/>
        <v>0</v>
      </c>
      <c r="D350" s="205">
        <f t="shared" si="117"/>
        <v>0.00002162115414</v>
      </c>
      <c r="E350" s="205">
        <f t="shared" si="117"/>
        <v>0.0002852619418</v>
      </c>
      <c r="F350" s="205">
        <f t="shared" si="117"/>
        <v>0.00009331919406</v>
      </c>
      <c r="G350" s="205">
        <f t="shared" si="117"/>
        <v>0.0008147582741</v>
      </c>
      <c r="H350" s="205">
        <f t="shared" si="117"/>
        <v>0</v>
      </c>
      <c r="I350" s="205">
        <f t="shared" si="117"/>
        <v>0</v>
      </c>
      <c r="J350" s="205">
        <f t="shared" si="117"/>
        <v>0.000136002176</v>
      </c>
      <c r="K350" s="205">
        <f t="shared" si="117"/>
        <v>0.00001384667576</v>
      </c>
      <c r="L350" s="205">
        <f t="shared" si="117"/>
        <v>0.00003583946786</v>
      </c>
      <c r="M350" s="205">
        <f t="shared" si="117"/>
        <v>0</v>
      </c>
      <c r="N350" s="205">
        <f t="shared" si="117"/>
        <v>0.0006280939442</v>
      </c>
      <c r="O350" s="205">
        <f t="shared" si="117"/>
        <v>0.0003603888924</v>
      </c>
      <c r="P350" s="205">
        <f t="shared" si="117"/>
        <v>0.0005345503941</v>
      </c>
      <c r="Q350" s="205">
        <f t="shared" si="117"/>
        <v>0.0000124781165</v>
      </c>
      <c r="R350" s="205">
        <f t="shared" si="117"/>
        <v>0</v>
      </c>
      <c r="S350" s="205">
        <f t="shared" si="117"/>
        <v>0</v>
      </c>
      <c r="T350" s="205">
        <f t="shared" si="117"/>
        <v>0</v>
      </c>
      <c r="U350" s="205">
        <f t="shared" si="117"/>
        <v>0</v>
      </c>
    </row>
    <row r="351" ht="15.75" customHeight="1">
      <c r="A351" s="176" t="s">
        <v>166</v>
      </c>
      <c r="B351" s="205">
        <f t="shared" ref="B351:U351" si="118">B128/B$12</f>
        <v>0</v>
      </c>
      <c r="C351" s="205">
        <f t="shared" si="118"/>
        <v>0</v>
      </c>
      <c r="D351" s="205">
        <f t="shared" si="118"/>
        <v>0</v>
      </c>
      <c r="E351" s="205">
        <f t="shared" si="118"/>
        <v>0</v>
      </c>
      <c r="F351" s="205">
        <f t="shared" si="118"/>
        <v>0</v>
      </c>
      <c r="G351" s="205">
        <f t="shared" si="118"/>
        <v>0</v>
      </c>
      <c r="H351" s="205">
        <f t="shared" si="118"/>
        <v>0</v>
      </c>
      <c r="I351" s="205">
        <f t="shared" si="118"/>
        <v>0</v>
      </c>
      <c r="J351" s="205">
        <f t="shared" si="118"/>
        <v>0</v>
      </c>
      <c r="K351" s="205">
        <f t="shared" si="118"/>
        <v>0</v>
      </c>
      <c r="L351" s="205">
        <f t="shared" si="118"/>
        <v>0</v>
      </c>
      <c r="M351" s="205">
        <f t="shared" si="118"/>
        <v>0</v>
      </c>
      <c r="N351" s="205">
        <f t="shared" si="118"/>
        <v>0</v>
      </c>
      <c r="O351" s="205">
        <f t="shared" si="118"/>
        <v>0</v>
      </c>
      <c r="P351" s="205">
        <f t="shared" si="118"/>
        <v>0</v>
      </c>
      <c r="Q351" s="205">
        <f t="shared" si="118"/>
        <v>0</v>
      </c>
      <c r="R351" s="205">
        <f t="shared" si="118"/>
        <v>0</v>
      </c>
      <c r="S351" s="205">
        <f t="shared" si="118"/>
        <v>0</v>
      </c>
      <c r="T351" s="205">
        <f t="shared" si="118"/>
        <v>0</v>
      </c>
      <c r="U351" s="205">
        <f t="shared" si="118"/>
        <v>0</v>
      </c>
    </row>
    <row r="352" ht="15.75" customHeight="1">
      <c r="A352" s="176" t="s">
        <v>167</v>
      </c>
      <c r="B352" s="205">
        <f t="shared" ref="B352:U352" si="119">B129/B$12</f>
        <v>0</v>
      </c>
      <c r="C352" s="205">
        <f t="shared" si="119"/>
        <v>0</v>
      </c>
      <c r="D352" s="205">
        <f t="shared" si="119"/>
        <v>0</v>
      </c>
      <c r="E352" s="205">
        <f t="shared" si="119"/>
        <v>0</v>
      </c>
      <c r="F352" s="205">
        <f t="shared" si="119"/>
        <v>0</v>
      </c>
      <c r="G352" s="205">
        <f t="shared" si="119"/>
        <v>0</v>
      </c>
      <c r="H352" s="205">
        <f t="shared" si="119"/>
        <v>0</v>
      </c>
      <c r="I352" s="205">
        <f t="shared" si="119"/>
        <v>0</v>
      </c>
      <c r="J352" s="205">
        <f t="shared" si="119"/>
        <v>0</v>
      </c>
      <c r="K352" s="205">
        <f t="shared" si="119"/>
        <v>0</v>
      </c>
      <c r="L352" s="205">
        <f t="shared" si="119"/>
        <v>0</v>
      </c>
      <c r="M352" s="205">
        <f t="shared" si="119"/>
        <v>0</v>
      </c>
      <c r="N352" s="205">
        <f t="shared" si="119"/>
        <v>0</v>
      </c>
      <c r="O352" s="205">
        <f t="shared" si="119"/>
        <v>0</v>
      </c>
      <c r="P352" s="205">
        <f t="shared" si="119"/>
        <v>0</v>
      </c>
      <c r="Q352" s="205">
        <f t="shared" si="119"/>
        <v>0</v>
      </c>
      <c r="R352" s="205">
        <f t="shared" si="119"/>
        <v>0</v>
      </c>
      <c r="S352" s="205">
        <f t="shared" si="119"/>
        <v>0</v>
      </c>
      <c r="T352" s="205">
        <f t="shared" si="119"/>
        <v>0</v>
      </c>
      <c r="U352" s="205">
        <f t="shared" si="119"/>
        <v>0</v>
      </c>
    </row>
    <row r="353" ht="15.75" customHeight="1">
      <c r="A353" s="176" t="s">
        <v>168</v>
      </c>
      <c r="B353" s="205">
        <f t="shared" ref="B353:U353" si="120">B130/B$12</f>
        <v>0</v>
      </c>
      <c r="C353" s="205">
        <f t="shared" si="120"/>
        <v>0</v>
      </c>
      <c r="D353" s="205">
        <f t="shared" si="120"/>
        <v>0</v>
      </c>
      <c r="E353" s="205">
        <f t="shared" si="120"/>
        <v>0</v>
      </c>
      <c r="F353" s="205">
        <f t="shared" si="120"/>
        <v>0</v>
      </c>
      <c r="G353" s="205">
        <f t="shared" si="120"/>
        <v>0</v>
      </c>
      <c r="H353" s="205">
        <f t="shared" si="120"/>
        <v>0</v>
      </c>
      <c r="I353" s="205">
        <f t="shared" si="120"/>
        <v>0</v>
      </c>
      <c r="J353" s="205">
        <f t="shared" si="120"/>
        <v>0</v>
      </c>
      <c r="K353" s="205">
        <f t="shared" si="120"/>
        <v>0</v>
      </c>
      <c r="L353" s="205">
        <f t="shared" si="120"/>
        <v>0</v>
      </c>
      <c r="M353" s="205">
        <f t="shared" si="120"/>
        <v>0</v>
      </c>
      <c r="N353" s="205">
        <f t="shared" si="120"/>
        <v>0</v>
      </c>
      <c r="O353" s="205">
        <f t="shared" si="120"/>
        <v>0</v>
      </c>
      <c r="P353" s="205">
        <f t="shared" si="120"/>
        <v>0</v>
      </c>
      <c r="Q353" s="205">
        <f t="shared" si="120"/>
        <v>0</v>
      </c>
      <c r="R353" s="205">
        <f t="shared" si="120"/>
        <v>0</v>
      </c>
      <c r="S353" s="205">
        <f t="shared" si="120"/>
        <v>0</v>
      </c>
      <c r="T353" s="205">
        <f t="shared" si="120"/>
        <v>0</v>
      </c>
      <c r="U353" s="205">
        <f t="shared" si="120"/>
        <v>0</v>
      </c>
    </row>
    <row r="354" ht="15.75" customHeight="1">
      <c r="A354" s="176" t="s">
        <v>25</v>
      </c>
      <c r="B354" s="205">
        <f t="shared" ref="B354:U354" si="121">B131/B$12</f>
        <v>0</v>
      </c>
      <c r="C354" s="205">
        <f t="shared" si="121"/>
        <v>0</v>
      </c>
      <c r="D354" s="205">
        <f t="shared" si="121"/>
        <v>0</v>
      </c>
      <c r="E354" s="205">
        <f t="shared" si="121"/>
        <v>0</v>
      </c>
      <c r="F354" s="205">
        <f t="shared" si="121"/>
        <v>0</v>
      </c>
      <c r="G354" s="205">
        <f t="shared" si="121"/>
        <v>0</v>
      </c>
      <c r="H354" s="205">
        <f t="shared" si="121"/>
        <v>0</v>
      </c>
      <c r="I354" s="205">
        <f t="shared" si="121"/>
        <v>0</v>
      </c>
      <c r="J354" s="205">
        <f t="shared" si="121"/>
        <v>0</v>
      </c>
      <c r="K354" s="205">
        <f t="shared" si="121"/>
        <v>0</v>
      </c>
      <c r="L354" s="205">
        <f t="shared" si="121"/>
        <v>0</v>
      </c>
      <c r="M354" s="205">
        <f t="shared" si="121"/>
        <v>0</v>
      </c>
      <c r="N354" s="205">
        <f t="shared" si="121"/>
        <v>0</v>
      </c>
      <c r="O354" s="205">
        <f t="shared" si="121"/>
        <v>0</v>
      </c>
      <c r="P354" s="205">
        <f t="shared" si="121"/>
        <v>0</v>
      </c>
      <c r="Q354" s="205">
        <f t="shared" si="121"/>
        <v>0</v>
      </c>
      <c r="R354" s="205">
        <f t="shared" si="121"/>
        <v>0</v>
      </c>
      <c r="S354" s="205">
        <f t="shared" si="121"/>
        <v>0</v>
      </c>
      <c r="T354" s="205">
        <f t="shared" si="121"/>
        <v>0</v>
      </c>
      <c r="U354" s="205">
        <f t="shared" si="121"/>
        <v>0</v>
      </c>
    </row>
    <row r="355" ht="15.75" customHeight="1">
      <c r="A355" s="176" t="s">
        <v>169</v>
      </c>
      <c r="B355" s="205">
        <f t="shared" ref="B355:U355" si="122">B132/B$12</f>
        <v>0</v>
      </c>
      <c r="C355" s="205">
        <f t="shared" si="122"/>
        <v>0</v>
      </c>
      <c r="D355" s="205">
        <f t="shared" si="122"/>
        <v>0</v>
      </c>
      <c r="E355" s="205">
        <f t="shared" si="122"/>
        <v>0</v>
      </c>
      <c r="F355" s="205">
        <f t="shared" si="122"/>
        <v>0</v>
      </c>
      <c r="G355" s="205">
        <f t="shared" si="122"/>
        <v>0</v>
      </c>
      <c r="H355" s="205">
        <f t="shared" si="122"/>
        <v>0</v>
      </c>
      <c r="I355" s="205">
        <f t="shared" si="122"/>
        <v>0</v>
      </c>
      <c r="J355" s="205">
        <f t="shared" si="122"/>
        <v>0</v>
      </c>
      <c r="K355" s="205">
        <f t="shared" si="122"/>
        <v>0</v>
      </c>
      <c r="L355" s="205">
        <f t="shared" si="122"/>
        <v>0</v>
      </c>
      <c r="M355" s="205">
        <f t="shared" si="122"/>
        <v>0</v>
      </c>
      <c r="N355" s="205">
        <f t="shared" si="122"/>
        <v>0</v>
      </c>
      <c r="O355" s="205">
        <f t="shared" si="122"/>
        <v>0</v>
      </c>
      <c r="P355" s="205">
        <f t="shared" si="122"/>
        <v>0</v>
      </c>
      <c r="Q355" s="205">
        <f t="shared" si="122"/>
        <v>0</v>
      </c>
      <c r="R355" s="205">
        <f t="shared" si="122"/>
        <v>0</v>
      </c>
      <c r="S355" s="205">
        <f t="shared" si="122"/>
        <v>0</v>
      </c>
      <c r="T355" s="205">
        <f t="shared" si="122"/>
        <v>0</v>
      </c>
      <c r="U355" s="205">
        <f t="shared" si="122"/>
        <v>0</v>
      </c>
    </row>
    <row r="356" ht="15.75" customHeight="1">
      <c r="A356" s="176" t="s">
        <v>26</v>
      </c>
      <c r="B356" s="205">
        <f t="shared" ref="B356:U356" si="123">B133/B$12</f>
        <v>0</v>
      </c>
      <c r="C356" s="205">
        <f t="shared" si="123"/>
        <v>0</v>
      </c>
      <c r="D356" s="205">
        <f t="shared" si="123"/>
        <v>0</v>
      </c>
      <c r="E356" s="205">
        <f t="shared" si="123"/>
        <v>0</v>
      </c>
      <c r="F356" s="205">
        <f t="shared" si="123"/>
        <v>0</v>
      </c>
      <c r="G356" s="205">
        <f t="shared" si="123"/>
        <v>0</v>
      </c>
      <c r="H356" s="205">
        <f t="shared" si="123"/>
        <v>0</v>
      </c>
      <c r="I356" s="205">
        <f t="shared" si="123"/>
        <v>0</v>
      </c>
      <c r="J356" s="205">
        <f t="shared" si="123"/>
        <v>0</v>
      </c>
      <c r="K356" s="205">
        <f t="shared" si="123"/>
        <v>0</v>
      </c>
      <c r="L356" s="205">
        <f t="shared" si="123"/>
        <v>0</v>
      </c>
      <c r="M356" s="205">
        <f t="shared" si="123"/>
        <v>0</v>
      </c>
      <c r="N356" s="205">
        <f t="shared" si="123"/>
        <v>0</v>
      </c>
      <c r="O356" s="205">
        <f t="shared" si="123"/>
        <v>0</v>
      </c>
      <c r="P356" s="205">
        <f t="shared" si="123"/>
        <v>0</v>
      </c>
      <c r="Q356" s="205">
        <f t="shared" si="123"/>
        <v>0</v>
      </c>
      <c r="R356" s="205">
        <f t="shared" si="123"/>
        <v>0</v>
      </c>
      <c r="S356" s="205">
        <f t="shared" si="123"/>
        <v>0</v>
      </c>
      <c r="T356" s="205">
        <f t="shared" si="123"/>
        <v>0</v>
      </c>
      <c r="U356" s="205">
        <f t="shared" si="123"/>
        <v>0</v>
      </c>
    </row>
    <row r="357" ht="15.75" customHeight="1">
      <c r="A357" s="176" t="s">
        <v>170</v>
      </c>
      <c r="B357" s="205">
        <f t="shared" ref="B357:U357" si="124">B134/B$12</f>
        <v>0</v>
      </c>
      <c r="C357" s="205">
        <f t="shared" si="124"/>
        <v>0</v>
      </c>
      <c r="D357" s="205">
        <f t="shared" si="124"/>
        <v>0</v>
      </c>
      <c r="E357" s="205">
        <f t="shared" si="124"/>
        <v>0</v>
      </c>
      <c r="F357" s="205">
        <f t="shared" si="124"/>
        <v>0</v>
      </c>
      <c r="G357" s="205">
        <f t="shared" si="124"/>
        <v>0</v>
      </c>
      <c r="H357" s="205">
        <f t="shared" si="124"/>
        <v>0</v>
      </c>
      <c r="I357" s="205">
        <f t="shared" si="124"/>
        <v>0</v>
      </c>
      <c r="J357" s="205">
        <f t="shared" si="124"/>
        <v>0</v>
      </c>
      <c r="K357" s="205">
        <f t="shared" si="124"/>
        <v>0</v>
      </c>
      <c r="L357" s="205">
        <f t="shared" si="124"/>
        <v>0</v>
      </c>
      <c r="M357" s="205">
        <f t="shared" si="124"/>
        <v>0</v>
      </c>
      <c r="N357" s="205">
        <f t="shared" si="124"/>
        <v>0</v>
      </c>
      <c r="O357" s="205">
        <f t="shared" si="124"/>
        <v>0</v>
      </c>
      <c r="P357" s="205">
        <f t="shared" si="124"/>
        <v>0</v>
      </c>
      <c r="Q357" s="205">
        <f t="shared" si="124"/>
        <v>0</v>
      </c>
      <c r="R357" s="205">
        <f t="shared" si="124"/>
        <v>0</v>
      </c>
      <c r="S357" s="205">
        <f t="shared" si="124"/>
        <v>0</v>
      </c>
      <c r="T357" s="205">
        <f t="shared" si="124"/>
        <v>0</v>
      </c>
      <c r="U357" s="205">
        <f t="shared" si="124"/>
        <v>0</v>
      </c>
    </row>
    <row r="358" ht="15.75" customHeight="1">
      <c r="A358" s="176" t="s">
        <v>171</v>
      </c>
      <c r="B358" s="205">
        <f t="shared" ref="B358:U358" si="125">B135/B$12</f>
        <v>0</v>
      </c>
      <c r="C358" s="205">
        <f t="shared" si="125"/>
        <v>0</v>
      </c>
      <c r="D358" s="205">
        <f t="shared" si="125"/>
        <v>0</v>
      </c>
      <c r="E358" s="205">
        <f t="shared" si="125"/>
        <v>0</v>
      </c>
      <c r="F358" s="205">
        <f t="shared" si="125"/>
        <v>0</v>
      </c>
      <c r="G358" s="205">
        <f t="shared" si="125"/>
        <v>0</v>
      </c>
      <c r="H358" s="205">
        <f t="shared" si="125"/>
        <v>0</v>
      </c>
      <c r="I358" s="205">
        <f t="shared" si="125"/>
        <v>0</v>
      </c>
      <c r="J358" s="205">
        <f t="shared" si="125"/>
        <v>0</v>
      </c>
      <c r="K358" s="205">
        <f t="shared" si="125"/>
        <v>0</v>
      </c>
      <c r="L358" s="205">
        <f t="shared" si="125"/>
        <v>0</v>
      </c>
      <c r="M358" s="205">
        <f t="shared" si="125"/>
        <v>0</v>
      </c>
      <c r="N358" s="205">
        <f t="shared" si="125"/>
        <v>0</v>
      </c>
      <c r="O358" s="205">
        <f t="shared" si="125"/>
        <v>0</v>
      </c>
      <c r="P358" s="205">
        <f t="shared" si="125"/>
        <v>0</v>
      </c>
      <c r="Q358" s="205">
        <f t="shared" si="125"/>
        <v>0</v>
      </c>
      <c r="R358" s="205">
        <f t="shared" si="125"/>
        <v>0</v>
      </c>
      <c r="S358" s="205">
        <f t="shared" si="125"/>
        <v>0</v>
      </c>
      <c r="T358" s="205">
        <f t="shared" si="125"/>
        <v>0</v>
      </c>
      <c r="U358" s="205">
        <f t="shared" si="125"/>
        <v>0</v>
      </c>
    </row>
    <row r="359" ht="15.75" customHeight="1">
      <c r="A359" s="176" t="s">
        <v>79</v>
      </c>
      <c r="B359" s="205">
        <f t="shared" ref="B359:U359" si="126">B136/B$12</f>
        <v>0</v>
      </c>
      <c r="C359" s="205">
        <f t="shared" si="126"/>
        <v>0</v>
      </c>
      <c r="D359" s="205">
        <f t="shared" si="126"/>
        <v>0</v>
      </c>
      <c r="E359" s="205">
        <f t="shared" si="126"/>
        <v>0</v>
      </c>
      <c r="F359" s="205">
        <f t="shared" si="126"/>
        <v>0</v>
      </c>
      <c r="G359" s="205">
        <f t="shared" si="126"/>
        <v>0</v>
      </c>
      <c r="H359" s="205">
        <f t="shared" si="126"/>
        <v>0.01292680142</v>
      </c>
      <c r="I359" s="205">
        <f t="shared" si="126"/>
        <v>0</v>
      </c>
      <c r="J359" s="205">
        <f t="shared" si="126"/>
        <v>0</v>
      </c>
      <c r="K359" s="205">
        <f t="shared" si="126"/>
        <v>0</v>
      </c>
      <c r="L359" s="205">
        <f t="shared" si="126"/>
        <v>0</v>
      </c>
      <c r="M359" s="205">
        <f t="shared" si="126"/>
        <v>0</v>
      </c>
      <c r="N359" s="205">
        <f t="shared" si="126"/>
        <v>0</v>
      </c>
      <c r="O359" s="205">
        <f t="shared" si="126"/>
        <v>0</v>
      </c>
      <c r="P359" s="205">
        <f t="shared" si="126"/>
        <v>0</v>
      </c>
      <c r="Q359" s="205">
        <f t="shared" si="126"/>
        <v>0</v>
      </c>
      <c r="R359" s="205">
        <f t="shared" si="126"/>
        <v>0</v>
      </c>
      <c r="S359" s="205">
        <f t="shared" si="126"/>
        <v>0</v>
      </c>
      <c r="T359" s="205">
        <f t="shared" si="126"/>
        <v>0</v>
      </c>
      <c r="U359" s="205">
        <f t="shared" si="126"/>
        <v>0</v>
      </c>
    </row>
    <row r="360" ht="15.75" customHeight="1">
      <c r="A360" s="176" t="s">
        <v>172</v>
      </c>
      <c r="B360" s="205">
        <f t="shared" ref="B360:U360" si="127">B137/B$12</f>
        <v>0</v>
      </c>
      <c r="C360" s="205">
        <f t="shared" si="127"/>
        <v>0</v>
      </c>
      <c r="D360" s="205">
        <f t="shared" si="127"/>
        <v>0</v>
      </c>
      <c r="E360" s="205">
        <f t="shared" si="127"/>
        <v>0</v>
      </c>
      <c r="F360" s="205">
        <f t="shared" si="127"/>
        <v>0</v>
      </c>
      <c r="G360" s="205">
        <f t="shared" si="127"/>
        <v>0</v>
      </c>
      <c r="H360" s="205">
        <f t="shared" si="127"/>
        <v>0</v>
      </c>
      <c r="I360" s="205">
        <f t="shared" si="127"/>
        <v>0</v>
      </c>
      <c r="J360" s="205">
        <f t="shared" si="127"/>
        <v>0</v>
      </c>
      <c r="K360" s="205">
        <f t="shared" si="127"/>
        <v>0</v>
      </c>
      <c r="L360" s="205">
        <f t="shared" si="127"/>
        <v>0</v>
      </c>
      <c r="M360" s="205">
        <f t="shared" si="127"/>
        <v>0</v>
      </c>
      <c r="N360" s="205">
        <f t="shared" si="127"/>
        <v>0</v>
      </c>
      <c r="O360" s="205">
        <f t="shared" si="127"/>
        <v>0</v>
      </c>
      <c r="P360" s="205">
        <f t="shared" si="127"/>
        <v>0</v>
      </c>
      <c r="Q360" s="205">
        <f t="shared" si="127"/>
        <v>0</v>
      </c>
      <c r="R360" s="205">
        <f t="shared" si="127"/>
        <v>0</v>
      </c>
      <c r="S360" s="205">
        <f t="shared" si="127"/>
        <v>0</v>
      </c>
      <c r="T360" s="205">
        <f t="shared" si="127"/>
        <v>0</v>
      </c>
      <c r="U360" s="205">
        <f t="shared" si="127"/>
        <v>0</v>
      </c>
    </row>
    <row r="361" ht="15.75" customHeight="1">
      <c r="A361" s="176" t="s">
        <v>173</v>
      </c>
      <c r="B361" s="205">
        <f t="shared" ref="B361:U361" si="128">B138/B$12</f>
        <v>0</v>
      </c>
      <c r="C361" s="205">
        <f t="shared" si="128"/>
        <v>0</v>
      </c>
      <c r="D361" s="205">
        <f t="shared" si="128"/>
        <v>0</v>
      </c>
      <c r="E361" s="205">
        <f t="shared" si="128"/>
        <v>0</v>
      </c>
      <c r="F361" s="205">
        <f t="shared" si="128"/>
        <v>0</v>
      </c>
      <c r="G361" s="205">
        <f t="shared" si="128"/>
        <v>0</v>
      </c>
      <c r="H361" s="205">
        <f t="shared" si="128"/>
        <v>0</v>
      </c>
      <c r="I361" s="205">
        <f t="shared" si="128"/>
        <v>0</v>
      </c>
      <c r="J361" s="205">
        <f t="shared" si="128"/>
        <v>0</v>
      </c>
      <c r="K361" s="205">
        <f t="shared" si="128"/>
        <v>0</v>
      </c>
      <c r="L361" s="205">
        <f t="shared" si="128"/>
        <v>0</v>
      </c>
      <c r="M361" s="205">
        <f t="shared" si="128"/>
        <v>0</v>
      </c>
      <c r="N361" s="205">
        <f t="shared" si="128"/>
        <v>0.00003722038188</v>
      </c>
      <c r="O361" s="205">
        <f t="shared" si="128"/>
        <v>0</v>
      </c>
      <c r="P361" s="205">
        <f t="shared" si="128"/>
        <v>0</v>
      </c>
      <c r="Q361" s="205">
        <f t="shared" si="128"/>
        <v>0</v>
      </c>
      <c r="R361" s="205">
        <f t="shared" si="128"/>
        <v>0</v>
      </c>
      <c r="S361" s="205">
        <f t="shared" si="128"/>
        <v>0</v>
      </c>
      <c r="T361" s="205">
        <f t="shared" si="128"/>
        <v>0</v>
      </c>
      <c r="U361" s="205">
        <f t="shared" si="128"/>
        <v>0</v>
      </c>
    </row>
    <row r="362" ht="15.75" customHeight="1">
      <c r="A362" s="176" t="s">
        <v>67</v>
      </c>
      <c r="B362" s="205">
        <f t="shared" ref="B362:U362" si="129">B139/B$12</f>
        <v>0</v>
      </c>
      <c r="C362" s="205">
        <f t="shared" si="129"/>
        <v>0</v>
      </c>
      <c r="D362" s="205">
        <f t="shared" si="129"/>
        <v>0</v>
      </c>
      <c r="E362" s="205">
        <f t="shared" si="129"/>
        <v>0</v>
      </c>
      <c r="F362" s="205">
        <f t="shared" si="129"/>
        <v>0</v>
      </c>
      <c r="G362" s="205">
        <f t="shared" si="129"/>
        <v>0</v>
      </c>
      <c r="H362" s="205">
        <f t="shared" si="129"/>
        <v>0</v>
      </c>
      <c r="I362" s="205">
        <f t="shared" si="129"/>
        <v>0</v>
      </c>
      <c r="J362" s="205">
        <f t="shared" si="129"/>
        <v>0</v>
      </c>
      <c r="K362" s="205">
        <f t="shared" si="129"/>
        <v>0</v>
      </c>
      <c r="L362" s="205">
        <f t="shared" si="129"/>
        <v>0</v>
      </c>
      <c r="M362" s="205">
        <f t="shared" si="129"/>
        <v>0</v>
      </c>
      <c r="N362" s="205">
        <f t="shared" si="129"/>
        <v>0</v>
      </c>
      <c r="O362" s="205">
        <f t="shared" si="129"/>
        <v>0</v>
      </c>
      <c r="P362" s="205">
        <f t="shared" si="129"/>
        <v>0</v>
      </c>
      <c r="Q362" s="205">
        <f t="shared" si="129"/>
        <v>0</v>
      </c>
      <c r="R362" s="205">
        <f t="shared" si="129"/>
        <v>0</v>
      </c>
      <c r="S362" s="205">
        <f t="shared" si="129"/>
        <v>0</v>
      </c>
      <c r="T362" s="205">
        <f t="shared" si="129"/>
        <v>0</v>
      </c>
      <c r="U362" s="205">
        <f t="shared" si="129"/>
        <v>0</v>
      </c>
    </row>
    <row r="363" ht="15.75" customHeight="1">
      <c r="A363" s="176" t="s">
        <v>27</v>
      </c>
      <c r="B363" s="205">
        <f t="shared" ref="B363:U363" si="130">B140/B$12</f>
        <v>0</v>
      </c>
      <c r="C363" s="205">
        <f t="shared" si="130"/>
        <v>0</v>
      </c>
      <c r="D363" s="205">
        <f t="shared" si="130"/>
        <v>0.00062701347</v>
      </c>
      <c r="E363" s="205">
        <f t="shared" si="130"/>
        <v>0</v>
      </c>
      <c r="F363" s="205">
        <f t="shared" si="130"/>
        <v>0</v>
      </c>
      <c r="G363" s="205">
        <f t="shared" si="130"/>
        <v>0</v>
      </c>
      <c r="H363" s="205">
        <f t="shared" si="130"/>
        <v>0</v>
      </c>
      <c r="I363" s="205">
        <f t="shared" si="130"/>
        <v>0</v>
      </c>
      <c r="J363" s="205">
        <f t="shared" si="130"/>
        <v>0.000016000256</v>
      </c>
      <c r="K363" s="205">
        <f t="shared" si="130"/>
        <v>0.00005538670304</v>
      </c>
      <c r="L363" s="205">
        <f t="shared" si="130"/>
        <v>0</v>
      </c>
      <c r="M363" s="205">
        <f t="shared" si="130"/>
        <v>0.00001127974327</v>
      </c>
      <c r="N363" s="205">
        <f t="shared" si="130"/>
        <v>0.000004652547735</v>
      </c>
      <c r="O363" s="205">
        <f t="shared" si="130"/>
        <v>0.000005460437763</v>
      </c>
      <c r="P363" s="205">
        <f t="shared" si="130"/>
        <v>0.000005074845513</v>
      </c>
      <c r="Q363" s="205">
        <f t="shared" si="130"/>
        <v>0</v>
      </c>
      <c r="R363" s="205">
        <f t="shared" si="130"/>
        <v>0.0000009672470794</v>
      </c>
      <c r="S363" s="205">
        <f t="shared" si="130"/>
        <v>0.000002522468892</v>
      </c>
      <c r="T363" s="205">
        <f t="shared" si="130"/>
        <v>0.000001796386748</v>
      </c>
      <c r="U363" s="205">
        <f t="shared" si="130"/>
        <v>0.0000001964785542</v>
      </c>
    </row>
    <row r="364" ht="15.75" customHeight="1">
      <c r="A364" s="176" t="s">
        <v>174</v>
      </c>
      <c r="B364" s="205">
        <f t="shared" ref="B364:U364" si="131">B141/B$12</f>
        <v>0</v>
      </c>
      <c r="C364" s="205">
        <f t="shared" si="131"/>
        <v>0</v>
      </c>
      <c r="D364" s="205">
        <f t="shared" si="131"/>
        <v>0</v>
      </c>
      <c r="E364" s="205">
        <f t="shared" si="131"/>
        <v>0</v>
      </c>
      <c r="F364" s="205">
        <f t="shared" si="131"/>
        <v>0</v>
      </c>
      <c r="G364" s="205">
        <f t="shared" si="131"/>
        <v>0</v>
      </c>
      <c r="H364" s="205">
        <f t="shared" si="131"/>
        <v>0</v>
      </c>
      <c r="I364" s="205">
        <f t="shared" si="131"/>
        <v>0</v>
      </c>
      <c r="J364" s="205">
        <f t="shared" si="131"/>
        <v>0</v>
      </c>
      <c r="K364" s="205">
        <f t="shared" si="131"/>
        <v>0</v>
      </c>
      <c r="L364" s="205">
        <f t="shared" si="131"/>
        <v>0</v>
      </c>
      <c r="M364" s="205">
        <f t="shared" si="131"/>
        <v>0</v>
      </c>
      <c r="N364" s="205">
        <f t="shared" si="131"/>
        <v>0</v>
      </c>
      <c r="O364" s="205">
        <f t="shared" si="131"/>
        <v>0</v>
      </c>
      <c r="P364" s="205">
        <f t="shared" si="131"/>
        <v>0</v>
      </c>
      <c r="Q364" s="205">
        <f t="shared" si="131"/>
        <v>0</v>
      </c>
      <c r="R364" s="205">
        <f t="shared" si="131"/>
        <v>0</v>
      </c>
      <c r="S364" s="205">
        <f t="shared" si="131"/>
        <v>0</v>
      </c>
      <c r="T364" s="205">
        <f t="shared" si="131"/>
        <v>0</v>
      </c>
      <c r="U364" s="205">
        <f t="shared" si="131"/>
        <v>0</v>
      </c>
    </row>
    <row r="365" ht="15.75" customHeight="1">
      <c r="A365" s="176" t="s">
        <v>61</v>
      </c>
      <c r="B365" s="205">
        <f t="shared" ref="B365:U365" si="132">B142/B$12</f>
        <v>0</v>
      </c>
      <c r="C365" s="205">
        <f t="shared" si="132"/>
        <v>0</v>
      </c>
      <c r="D365" s="205">
        <f t="shared" si="132"/>
        <v>0</v>
      </c>
      <c r="E365" s="205">
        <f t="shared" si="132"/>
        <v>0</v>
      </c>
      <c r="F365" s="205">
        <f t="shared" si="132"/>
        <v>0</v>
      </c>
      <c r="G365" s="205">
        <f t="shared" si="132"/>
        <v>0</v>
      </c>
      <c r="H365" s="205">
        <f t="shared" si="132"/>
        <v>0</v>
      </c>
      <c r="I365" s="205">
        <f t="shared" si="132"/>
        <v>0</v>
      </c>
      <c r="J365" s="205">
        <f t="shared" si="132"/>
        <v>0</v>
      </c>
      <c r="K365" s="205">
        <f t="shared" si="132"/>
        <v>0</v>
      </c>
      <c r="L365" s="205">
        <f t="shared" si="132"/>
        <v>0</v>
      </c>
      <c r="M365" s="205">
        <f t="shared" si="132"/>
        <v>0</v>
      </c>
      <c r="N365" s="205">
        <f t="shared" si="132"/>
        <v>0</v>
      </c>
      <c r="O365" s="205">
        <f t="shared" si="132"/>
        <v>0</v>
      </c>
      <c r="P365" s="205">
        <f t="shared" si="132"/>
        <v>0</v>
      </c>
      <c r="Q365" s="205">
        <f t="shared" si="132"/>
        <v>0</v>
      </c>
      <c r="R365" s="205">
        <f t="shared" si="132"/>
        <v>0</v>
      </c>
      <c r="S365" s="205">
        <f t="shared" si="132"/>
        <v>0</v>
      </c>
      <c r="T365" s="205">
        <f t="shared" si="132"/>
        <v>0</v>
      </c>
      <c r="U365" s="205">
        <f t="shared" si="132"/>
        <v>0.0000003929571083</v>
      </c>
    </row>
    <row r="366" ht="15.75" customHeight="1">
      <c r="A366" s="176" t="s">
        <v>28</v>
      </c>
      <c r="B366" s="205">
        <f t="shared" ref="B366:U366" si="133">B143/B$12</f>
        <v>0</v>
      </c>
      <c r="C366" s="205">
        <f t="shared" si="133"/>
        <v>0</v>
      </c>
      <c r="D366" s="205">
        <f t="shared" si="133"/>
        <v>0</v>
      </c>
      <c r="E366" s="205">
        <f t="shared" si="133"/>
        <v>0</v>
      </c>
      <c r="F366" s="205">
        <f t="shared" si="133"/>
        <v>0</v>
      </c>
      <c r="G366" s="205">
        <f t="shared" si="133"/>
        <v>0</v>
      </c>
      <c r="H366" s="205">
        <f t="shared" si="133"/>
        <v>0</v>
      </c>
      <c r="I366" s="205">
        <f t="shared" si="133"/>
        <v>0</v>
      </c>
      <c r="J366" s="205">
        <f t="shared" si="133"/>
        <v>0</v>
      </c>
      <c r="K366" s="205">
        <f t="shared" si="133"/>
        <v>0</v>
      </c>
      <c r="L366" s="205">
        <f t="shared" si="133"/>
        <v>0</v>
      </c>
      <c r="M366" s="205">
        <f t="shared" si="133"/>
        <v>0</v>
      </c>
      <c r="N366" s="205">
        <f t="shared" si="133"/>
        <v>0</v>
      </c>
      <c r="O366" s="205">
        <f t="shared" si="133"/>
        <v>0</v>
      </c>
      <c r="P366" s="205">
        <f t="shared" si="133"/>
        <v>0</v>
      </c>
      <c r="Q366" s="205">
        <f t="shared" si="133"/>
        <v>0.000009982493203</v>
      </c>
      <c r="R366" s="205">
        <f t="shared" si="133"/>
        <v>0.00001837769451</v>
      </c>
      <c r="S366" s="205">
        <f t="shared" si="133"/>
        <v>0</v>
      </c>
      <c r="T366" s="205">
        <f t="shared" si="133"/>
        <v>0</v>
      </c>
      <c r="U366" s="205">
        <f t="shared" si="133"/>
        <v>0.0002361672221</v>
      </c>
    </row>
    <row r="367" ht="15.75" customHeight="1">
      <c r="A367" s="176" t="s">
        <v>175</v>
      </c>
      <c r="B367" s="205">
        <f t="shared" ref="B367:U367" si="134">B144/B$12</f>
        <v>0</v>
      </c>
      <c r="C367" s="205">
        <f t="shared" si="134"/>
        <v>0</v>
      </c>
      <c r="D367" s="205">
        <f t="shared" si="134"/>
        <v>0</v>
      </c>
      <c r="E367" s="205">
        <f t="shared" si="134"/>
        <v>0</v>
      </c>
      <c r="F367" s="205">
        <f t="shared" si="134"/>
        <v>0</v>
      </c>
      <c r="G367" s="205">
        <f t="shared" si="134"/>
        <v>0</v>
      </c>
      <c r="H367" s="205">
        <f t="shared" si="134"/>
        <v>0</v>
      </c>
      <c r="I367" s="205">
        <f t="shared" si="134"/>
        <v>0</v>
      </c>
      <c r="J367" s="205">
        <f t="shared" si="134"/>
        <v>0</v>
      </c>
      <c r="K367" s="205">
        <f t="shared" si="134"/>
        <v>0</v>
      </c>
      <c r="L367" s="205">
        <f t="shared" si="134"/>
        <v>0</v>
      </c>
      <c r="M367" s="205">
        <f t="shared" si="134"/>
        <v>0</v>
      </c>
      <c r="N367" s="205">
        <f t="shared" si="134"/>
        <v>0</v>
      </c>
      <c r="O367" s="205">
        <f t="shared" si="134"/>
        <v>0</v>
      </c>
      <c r="P367" s="205">
        <f t="shared" si="134"/>
        <v>0</v>
      </c>
      <c r="Q367" s="205">
        <f t="shared" si="134"/>
        <v>0</v>
      </c>
      <c r="R367" s="205">
        <f t="shared" si="134"/>
        <v>0</v>
      </c>
      <c r="S367" s="205">
        <f t="shared" si="134"/>
        <v>0</v>
      </c>
      <c r="T367" s="205">
        <f t="shared" si="134"/>
        <v>0</v>
      </c>
      <c r="U367" s="205">
        <f t="shared" si="134"/>
        <v>0</v>
      </c>
    </row>
    <row r="368" ht="15.75" customHeight="1">
      <c r="A368" s="176" t="s">
        <v>526</v>
      </c>
      <c r="B368" s="205">
        <f t="shared" ref="B368:U368" si="135">B145/B$12</f>
        <v>0</v>
      </c>
      <c r="C368" s="205">
        <f t="shared" si="135"/>
        <v>0</v>
      </c>
      <c r="D368" s="205">
        <f t="shared" si="135"/>
        <v>0</v>
      </c>
      <c r="E368" s="205">
        <f t="shared" si="135"/>
        <v>0</v>
      </c>
      <c r="F368" s="205">
        <f t="shared" si="135"/>
        <v>0</v>
      </c>
      <c r="G368" s="205">
        <f t="shared" si="135"/>
        <v>0</v>
      </c>
      <c r="H368" s="205">
        <f t="shared" si="135"/>
        <v>0</v>
      </c>
      <c r="I368" s="205">
        <f t="shared" si="135"/>
        <v>0</v>
      </c>
      <c r="J368" s="205">
        <f t="shared" si="135"/>
        <v>0</v>
      </c>
      <c r="K368" s="205">
        <f t="shared" si="135"/>
        <v>0</v>
      </c>
      <c r="L368" s="205">
        <f t="shared" si="135"/>
        <v>0</v>
      </c>
      <c r="M368" s="205">
        <f t="shared" si="135"/>
        <v>0</v>
      </c>
      <c r="N368" s="205">
        <f t="shared" si="135"/>
        <v>0</v>
      </c>
      <c r="O368" s="205">
        <f t="shared" si="135"/>
        <v>0</v>
      </c>
      <c r="P368" s="205">
        <f t="shared" si="135"/>
        <v>0</v>
      </c>
      <c r="Q368" s="205">
        <f t="shared" si="135"/>
        <v>0</v>
      </c>
      <c r="R368" s="205">
        <f t="shared" si="135"/>
        <v>0</v>
      </c>
      <c r="S368" s="205">
        <f t="shared" si="135"/>
        <v>0</v>
      </c>
      <c r="T368" s="205">
        <f t="shared" si="135"/>
        <v>0</v>
      </c>
      <c r="U368" s="205">
        <f t="shared" si="135"/>
        <v>0</v>
      </c>
    </row>
    <row r="369" ht="15.75" customHeight="1">
      <c r="A369" s="176" t="s">
        <v>176</v>
      </c>
      <c r="B369" s="205">
        <f t="shared" ref="B369:U369" si="136">B146/B$12</f>
        <v>0</v>
      </c>
      <c r="C369" s="205">
        <f t="shared" si="136"/>
        <v>0</v>
      </c>
      <c r="D369" s="205">
        <f t="shared" si="136"/>
        <v>0</v>
      </c>
      <c r="E369" s="205">
        <f t="shared" si="136"/>
        <v>0</v>
      </c>
      <c r="F369" s="205">
        <f t="shared" si="136"/>
        <v>0</v>
      </c>
      <c r="G369" s="205">
        <f t="shared" si="136"/>
        <v>0</v>
      </c>
      <c r="H369" s="205">
        <f t="shared" si="136"/>
        <v>0</v>
      </c>
      <c r="I369" s="205">
        <f t="shared" si="136"/>
        <v>0.0001259689109</v>
      </c>
      <c r="J369" s="205">
        <f t="shared" si="136"/>
        <v>0</v>
      </c>
      <c r="K369" s="205">
        <f t="shared" si="136"/>
        <v>0</v>
      </c>
      <c r="L369" s="205">
        <f t="shared" si="136"/>
        <v>0.000007167893571</v>
      </c>
      <c r="M369" s="205">
        <f t="shared" si="136"/>
        <v>0</v>
      </c>
      <c r="N369" s="205">
        <f t="shared" si="136"/>
        <v>0.0001535340753</v>
      </c>
      <c r="O369" s="205">
        <f t="shared" si="136"/>
        <v>0</v>
      </c>
      <c r="P369" s="205">
        <f t="shared" si="136"/>
        <v>0</v>
      </c>
      <c r="Q369" s="205">
        <f t="shared" si="136"/>
        <v>0</v>
      </c>
      <c r="R369" s="205">
        <f t="shared" si="136"/>
        <v>0</v>
      </c>
      <c r="S369" s="205">
        <f t="shared" si="136"/>
        <v>0</v>
      </c>
      <c r="T369" s="205">
        <f t="shared" si="136"/>
        <v>0</v>
      </c>
      <c r="U369" s="205">
        <f t="shared" si="136"/>
        <v>0</v>
      </c>
    </row>
    <row r="370" ht="15.75" customHeight="1">
      <c r="A370" s="176" t="s">
        <v>177</v>
      </c>
      <c r="B370" s="205">
        <f t="shared" ref="B370:U370" si="137">B147/B$12</f>
        <v>0</v>
      </c>
      <c r="C370" s="205">
        <f t="shared" si="137"/>
        <v>0</v>
      </c>
      <c r="D370" s="205">
        <f t="shared" si="137"/>
        <v>0</v>
      </c>
      <c r="E370" s="205">
        <f t="shared" si="137"/>
        <v>0</v>
      </c>
      <c r="F370" s="205">
        <f t="shared" si="137"/>
        <v>0</v>
      </c>
      <c r="G370" s="205">
        <f t="shared" si="137"/>
        <v>0</v>
      </c>
      <c r="H370" s="205">
        <f t="shared" si="137"/>
        <v>0</v>
      </c>
      <c r="I370" s="205">
        <f t="shared" si="137"/>
        <v>0</v>
      </c>
      <c r="J370" s="205">
        <f t="shared" si="137"/>
        <v>0</v>
      </c>
      <c r="K370" s="205">
        <f t="shared" si="137"/>
        <v>0</v>
      </c>
      <c r="L370" s="205">
        <f t="shared" si="137"/>
        <v>0</v>
      </c>
      <c r="M370" s="205">
        <f t="shared" si="137"/>
        <v>0</v>
      </c>
      <c r="N370" s="205">
        <f t="shared" si="137"/>
        <v>0</v>
      </c>
      <c r="O370" s="205">
        <f t="shared" si="137"/>
        <v>0</v>
      </c>
      <c r="P370" s="205">
        <f t="shared" si="137"/>
        <v>0</v>
      </c>
      <c r="Q370" s="205">
        <f t="shared" si="137"/>
        <v>0</v>
      </c>
      <c r="R370" s="205">
        <f t="shared" si="137"/>
        <v>0</v>
      </c>
      <c r="S370" s="205">
        <f t="shared" si="137"/>
        <v>0</v>
      </c>
      <c r="T370" s="205">
        <f t="shared" si="137"/>
        <v>0</v>
      </c>
      <c r="U370" s="205">
        <f t="shared" si="137"/>
        <v>0</v>
      </c>
    </row>
    <row r="371" ht="15.75" customHeight="1">
      <c r="A371" s="176" t="s">
        <v>29</v>
      </c>
      <c r="B371" s="205">
        <f t="shared" ref="B371:U371" si="138">B148/B$12</f>
        <v>0.0001420891846</v>
      </c>
      <c r="C371" s="205">
        <f t="shared" si="138"/>
        <v>0.0001454827603</v>
      </c>
      <c r="D371" s="205">
        <f t="shared" si="138"/>
        <v>0</v>
      </c>
      <c r="E371" s="205">
        <f t="shared" si="138"/>
        <v>0.00001426309709</v>
      </c>
      <c r="F371" s="205">
        <f t="shared" si="138"/>
        <v>0.00004241781548</v>
      </c>
      <c r="G371" s="205">
        <f t="shared" si="138"/>
        <v>0</v>
      </c>
      <c r="H371" s="205">
        <f t="shared" si="138"/>
        <v>0</v>
      </c>
      <c r="I371" s="205">
        <f t="shared" si="138"/>
        <v>0</v>
      </c>
      <c r="J371" s="205">
        <f t="shared" si="138"/>
        <v>0</v>
      </c>
      <c r="K371" s="205">
        <f t="shared" si="138"/>
        <v>0</v>
      </c>
      <c r="L371" s="205">
        <f t="shared" si="138"/>
        <v>0</v>
      </c>
      <c r="M371" s="205">
        <f t="shared" si="138"/>
        <v>0</v>
      </c>
      <c r="N371" s="205">
        <f t="shared" si="138"/>
        <v>0</v>
      </c>
      <c r="O371" s="205">
        <f t="shared" si="138"/>
        <v>0</v>
      </c>
      <c r="P371" s="205">
        <f t="shared" si="138"/>
        <v>0</v>
      </c>
      <c r="Q371" s="205">
        <f t="shared" si="138"/>
        <v>0</v>
      </c>
      <c r="R371" s="205">
        <f t="shared" si="138"/>
        <v>0</v>
      </c>
      <c r="S371" s="205">
        <f t="shared" si="138"/>
        <v>0</v>
      </c>
      <c r="T371" s="205">
        <f t="shared" si="138"/>
        <v>0</v>
      </c>
      <c r="U371" s="205">
        <f t="shared" si="138"/>
        <v>0</v>
      </c>
    </row>
    <row r="372" ht="15.75" customHeight="1">
      <c r="A372" s="176" t="s">
        <v>178</v>
      </c>
      <c r="B372" s="205">
        <f t="shared" ref="B372:U372" si="139">B149/B$12</f>
        <v>0</v>
      </c>
      <c r="C372" s="205">
        <f t="shared" si="139"/>
        <v>0</v>
      </c>
      <c r="D372" s="205">
        <f t="shared" si="139"/>
        <v>0</v>
      </c>
      <c r="E372" s="205">
        <f t="shared" si="139"/>
        <v>0</v>
      </c>
      <c r="F372" s="205">
        <f t="shared" si="139"/>
        <v>0</v>
      </c>
      <c r="G372" s="205">
        <f t="shared" si="139"/>
        <v>0</v>
      </c>
      <c r="H372" s="205">
        <f t="shared" si="139"/>
        <v>0</v>
      </c>
      <c r="I372" s="205">
        <f t="shared" si="139"/>
        <v>0</v>
      </c>
      <c r="J372" s="205">
        <f t="shared" si="139"/>
        <v>0</v>
      </c>
      <c r="K372" s="205">
        <f t="shared" si="139"/>
        <v>0</v>
      </c>
      <c r="L372" s="205">
        <f t="shared" si="139"/>
        <v>0</v>
      </c>
      <c r="M372" s="205">
        <f t="shared" si="139"/>
        <v>0</v>
      </c>
      <c r="N372" s="205">
        <f t="shared" si="139"/>
        <v>0</v>
      </c>
      <c r="O372" s="205">
        <f t="shared" si="139"/>
        <v>0</v>
      </c>
      <c r="P372" s="205">
        <f t="shared" si="139"/>
        <v>0</v>
      </c>
      <c r="Q372" s="205">
        <f t="shared" si="139"/>
        <v>0</v>
      </c>
      <c r="R372" s="205">
        <f t="shared" si="139"/>
        <v>0</v>
      </c>
      <c r="S372" s="205">
        <f t="shared" si="139"/>
        <v>0</v>
      </c>
      <c r="T372" s="205">
        <f t="shared" si="139"/>
        <v>0</v>
      </c>
      <c r="U372" s="205">
        <f t="shared" si="139"/>
        <v>0</v>
      </c>
    </row>
    <row r="373" ht="15.75" customHeight="1">
      <c r="A373" s="176" t="s">
        <v>179</v>
      </c>
      <c r="B373" s="205">
        <f t="shared" ref="B373:U373" si="140">B150/B$12</f>
        <v>0</v>
      </c>
      <c r="C373" s="205">
        <f t="shared" si="140"/>
        <v>0</v>
      </c>
      <c r="D373" s="205">
        <f t="shared" si="140"/>
        <v>0</v>
      </c>
      <c r="E373" s="205">
        <f t="shared" si="140"/>
        <v>0</v>
      </c>
      <c r="F373" s="205">
        <f t="shared" si="140"/>
        <v>0</v>
      </c>
      <c r="G373" s="205">
        <f t="shared" si="140"/>
        <v>0</v>
      </c>
      <c r="H373" s="205">
        <f t="shared" si="140"/>
        <v>0</v>
      </c>
      <c r="I373" s="205">
        <f t="shared" si="140"/>
        <v>0</v>
      </c>
      <c r="J373" s="205">
        <f t="shared" si="140"/>
        <v>0</v>
      </c>
      <c r="K373" s="205">
        <f t="shared" si="140"/>
        <v>0</v>
      </c>
      <c r="L373" s="205">
        <f t="shared" si="140"/>
        <v>0</v>
      </c>
      <c r="M373" s="205">
        <f t="shared" si="140"/>
        <v>0</v>
      </c>
      <c r="N373" s="205">
        <f t="shared" si="140"/>
        <v>0</v>
      </c>
      <c r="O373" s="205">
        <f t="shared" si="140"/>
        <v>0.000005460437763</v>
      </c>
      <c r="P373" s="205">
        <f t="shared" si="140"/>
        <v>0</v>
      </c>
      <c r="Q373" s="205">
        <f t="shared" si="140"/>
        <v>0</v>
      </c>
      <c r="R373" s="205">
        <f t="shared" si="140"/>
        <v>0</v>
      </c>
      <c r="S373" s="205">
        <f t="shared" si="140"/>
        <v>0</v>
      </c>
      <c r="T373" s="205">
        <f t="shared" si="140"/>
        <v>0</v>
      </c>
      <c r="U373" s="205">
        <f t="shared" si="140"/>
        <v>0</v>
      </c>
    </row>
    <row r="374" ht="15.75" customHeight="1">
      <c r="A374" s="176" t="s">
        <v>73</v>
      </c>
      <c r="B374" s="205">
        <f t="shared" ref="B374:U374" si="141">B151/B$12</f>
        <v>0</v>
      </c>
      <c r="C374" s="205">
        <f t="shared" si="141"/>
        <v>0</v>
      </c>
      <c r="D374" s="205">
        <f t="shared" si="141"/>
        <v>0</v>
      </c>
      <c r="E374" s="205">
        <f t="shared" si="141"/>
        <v>0</v>
      </c>
      <c r="F374" s="205">
        <f t="shared" si="141"/>
        <v>0</v>
      </c>
      <c r="G374" s="205">
        <f t="shared" si="141"/>
        <v>0</v>
      </c>
      <c r="H374" s="205">
        <f t="shared" si="141"/>
        <v>0</v>
      </c>
      <c r="I374" s="205">
        <f t="shared" si="141"/>
        <v>0</v>
      </c>
      <c r="J374" s="205">
        <f t="shared" si="141"/>
        <v>0</v>
      </c>
      <c r="K374" s="205">
        <f t="shared" si="141"/>
        <v>0</v>
      </c>
      <c r="L374" s="205">
        <f t="shared" si="141"/>
        <v>0</v>
      </c>
      <c r="M374" s="205">
        <f t="shared" si="141"/>
        <v>0</v>
      </c>
      <c r="N374" s="205">
        <f t="shared" si="141"/>
        <v>0</v>
      </c>
      <c r="O374" s="205">
        <f t="shared" si="141"/>
        <v>0</v>
      </c>
      <c r="P374" s="205">
        <f t="shared" si="141"/>
        <v>0</v>
      </c>
      <c r="Q374" s="205">
        <f t="shared" si="141"/>
        <v>0</v>
      </c>
      <c r="R374" s="205">
        <f t="shared" si="141"/>
        <v>0</v>
      </c>
      <c r="S374" s="205">
        <f t="shared" si="141"/>
        <v>0</v>
      </c>
      <c r="T374" s="205">
        <f t="shared" si="141"/>
        <v>0</v>
      </c>
      <c r="U374" s="205">
        <f t="shared" si="141"/>
        <v>0</v>
      </c>
    </row>
    <row r="375" ht="15.75" customHeight="1">
      <c r="A375" s="176" t="s">
        <v>180</v>
      </c>
      <c r="B375" s="205">
        <f t="shared" ref="B375:U375" si="142">B152/B$12</f>
        <v>0</v>
      </c>
      <c r="C375" s="205">
        <f t="shared" si="142"/>
        <v>0</v>
      </c>
      <c r="D375" s="205">
        <f t="shared" si="142"/>
        <v>0</v>
      </c>
      <c r="E375" s="205">
        <f t="shared" si="142"/>
        <v>0</v>
      </c>
      <c r="F375" s="205">
        <f t="shared" si="142"/>
        <v>0</v>
      </c>
      <c r="G375" s="205">
        <f t="shared" si="142"/>
        <v>0</v>
      </c>
      <c r="H375" s="205">
        <f t="shared" si="142"/>
        <v>0</v>
      </c>
      <c r="I375" s="205">
        <f t="shared" si="142"/>
        <v>0</v>
      </c>
      <c r="J375" s="205">
        <f t="shared" si="142"/>
        <v>0</v>
      </c>
      <c r="K375" s="205">
        <f t="shared" si="142"/>
        <v>0</v>
      </c>
      <c r="L375" s="205">
        <f t="shared" si="142"/>
        <v>0</v>
      </c>
      <c r="M375" s="205">
        <f t="shared" si="142"/>
        <v>0</v>
      </c>
      <c r="N375" s="205">
        <f t="shared" si="142"/>
        <v>0</v>
      </c>
      <c r="O375" s="205">
        <f t="shared" si="142"/>
        <v>0</v>
      </c>
      <c r="P375" s="205">
        <f t="shared" si="142"/>
        <v>0</v>
      </c>
      <c r="Q375" s="205">
        <f t="shared" si="142"/>
        <v>0</v>
      </c>
      <c r="R375" s="205">
        <f t="shared" si="142"/>
        <v>0</v>
      </c>
      <c r="S375" s="205">
        <f t="shared" si="142"/>
        <v>0</v>
      </c>
      <c r="T375" s="205">
        <f t="shared" si="142"/>
        <v>0</v>
      </c>
      <c r="U375" s="205">
        <f t="shared" si="142"/>
        <v>0</v>
      </c>
    </row>
    <row r="376" ht="15.75" customHeight="1">
      <c r="A376" s="176" t="s">
        <v>181</v>
      </c>
      <c r="B376" s="205">
        <f t="shared" ref="B376:U376" si="143">B153/B$12</f>
        <v>0</v>
      </c>
      <c r="C376" s="205">
        <f t="shared" si="143"/>
        <v>0.000169729887</v>
      </c>
      <c r="D376" s="205">
        <f t="shared" si="143"/>
        <v>0</v>
      </c>
      <c r="E376" s="205">
        <f t="shared" si="143"/>
        <v>0</v>
      </c>
      <c r="F376" s="205">
        <f t="shared" si="143"/>
        <v>0</v>
      </c>
      <c r="G376" s="205">
        <f t="shared" si="143"/>
        <v>0</v>
      </c>
      <c r="H376" s="205">
        <f t="shared" si="143"/>
        <v>0</v>
      </c>
      <c r="I376" s="205">
        <f t="shared" si="143"/>
        <v>0</v>
      </c>
      <c r="J376" s="205">
        <f t="shared" si="143"/>
        <v>0</v>
      </c>
      <c r="K376" s="205">
        <f t="shared" si="143"/>
        <v>0</v>
      </c>
      <c r="L376" s="205">
        <f t="shared" si="143"/>
        <v>0</v>
      </c>
      <c r="M376" s="205">
        <f t="shared" si="143"/>
        <v>0</v>
      </c>
      <c r="N376" s="205">
        <f t="shared" si="143"/>
        <v>0</v>
      </c>
      <c r="O376" s="205">
        <f t="shared" si="143"/>
        <v>0</v>
      </c>
      <c r="P376" s="205">
        <f t="shared" si="143"/>
        <v>0</v>
      </c>
      <c r="Q376" s="205">
        <f t="shared" si="143"/>
        <v>0</v>
      </c>
      <c r="R376" s="205">
        <f t="shared" si="143"/>
        <v>0</v>
      </c>
      <c r="S376" s="205">
        <f t="shared" si="143"/>
        <v>0</v>
      </c>
      <c r="T376" s="205">
        <f t="shared" si="143"/>
        <v>0</v>
      </c>
      <c r="U376" s="205">
        <f t="shared" si="143"/>
        <v>0</v>
      </c>
    </row>
    <row r="377" ht="15.75" customHeight="1">
      <c r="A377" s="176" t="s">
        <v>182</v>
      </c>
      <c r="B377" s="205">
        <f t="shared" ref="B377:U377" si="144">B154/B$12</f>
        <v>0</v>
      </c>
      <c r="C377" s="205">
        <f t="shared" si="144"/>
        <v>0</v>
      </c>
      <c r="D377" s="205">
        <f t="shared" si="144"/>
        <v>0.0005405288534</v>
      </c>
      <c r="E377" s="205">
        <f t="shared" si="144"/>
        <v>0</v>
      </c>
      <c r="F377" s="205">
        <f t="shared" si="144"/>
        <v>0</v>
      </c>
      <c r="G377" s="205">
        <f t="shared" si="144"/>
        <v>0</v>
      </c>
      <c r="H377" s="205">
        <f t="shared" si="144"/>
        <v>0.00001141943588</v>
      </c>
      <c r="I377" s="205">
        <f t="shared" si="144"/>
        <v>0</v>
      </c>
      <c r="J377" s="205">
        <f t="shared" si="144"/>
        <v>0</v>
      </c>
      <c r="K377" s="205">
        <f t="shared" si="144"/>
        <v>0</v>
      </c>
      <c r="L377" s="205">
        <f t="shared" si="144"/>
        <v>0</v>
      </c>
      <c r="M377" s="205">
        <f t="shared" si="144"/>
        <v>0</v>
      </c>
      <c r="N377" s="205">
        <f t="shared" si="144"/>
        <v>0</v>
      </c>
      <c r="O377" s="205">
        <f t="shared" si="144"/>
        <v>0</v>
      </c>
      <c r="P377" s="205">
        <f t="shared" si="144"/>
        <v>0</v>
      </c>
      <c r="Q377" s="205">
        <f t="shared" si="144"/>
        <v>0</v>
      </c>
      <c r="R377" s="205">
        <f t="shared" si="144"/>
        <v>0</v>
      </c>
      <c r="S377" s="205">
        <f t="shared" si="144"/>
        <v>0</v>
      </c>
      <c r="T377" s="205">
        <f t="shared" si="144"/>
        <v>0</v>
      </c>
      <c r="U377" s="205">
        <f t="shared" si="144"/>
        <v>0</v>
      </c>
    </row>
    <row r="378" ht="15.75" customHeight="1">
      <c r="A378" s="176" t="s">
        <v>68</v>
      </c>
      <c r="B378" s="205">
        <f t="shared" ref="B378:U378" si="145">B155/B$12</f>
        <v>0</v>
      </c>
      <c r="C378" s="205">
        <f t="shared" si="145"/>
        <v>0.0008244023083</v>
      </c>
      <c r="D378" s="205">
        <f t="shared" si="145"/>
        <v>0.001297269248</v>
      </c>
      <c r="E378" s="205">
        <f t="shared" si="145"/>
        <v>0.002410463408</v>
      </c>
      <c r="F378" s="205">
        <f t="shared" si="145"/>
        <v>0.0008059384942</v>
      </c>
      <c r="G378" s="205">
        <f t="shared" si="145"/>
        <v>0.0005746189933</v>
      </c>
      <c r="H378" s="205">
        <f t="shared" si="145"/>
        <v>0.0003882608199</v>
      </c>
      <c r="I378" s="205">
        <f t="shared" si="145"/>
        <v>0.0006634362639</v>
      </c>
      <c r="J378" s="205">
        <f t="shared" si="145"/>
        <v>0.0002800044801</v>
      </c>
      <c r="K378" s="205">
        <f t="shared" si="145"/>
        <v>0.0009900373168</v>
      </c>
      <c r="L378" s="205">
        <f t="shared" si="145"/>
        <v>0.001584104479</v>
      </c>
      <c r="M378" s="205">
        <f t="shared" si="145"/>
        <v>0.001144893942</v>
      </c>
      <c r="N378" s="205">
        <f t="shared" si="145"/>
        <v>0.0007444076376</v>
      </c>
      <c r="O378" s="205">
        <f t="shared" si="145"/>
        <v>0.0006661734071</v>
      </c>
      <c r="P378" s="205">
        <f t="shared" si="145"/>
        <v>0.0008373495097</v>
      </c>
      <c r="Q378" s="205">
        <f t="shared" si="145"/>
        <v>0.0003369091456</v>
      </c>
      <c r="R378" s="205">
        <f t="shared" si="145"/>
        <v>0.0003211260304</v>
      </c>
      <c r="S378" s="205">
        <f t="shared" si="145"/>
        <v>0.0006798053663</v>
      </c>
      <c r="T378" s="205">
        <f t="shared" si="145"/>
        <v>0.000612567881</v>
      </c>
      <c r="U378" s="205">
        <f t="shared" si="145"/>
        <v>0.0008910302432</v>
      </c>
    </row>
    <row r="379" ht="15.75" customHeight="1">
      <c r="A379" s="176" t="s">
        <v>82</v>
      </c>
      <c r="B379" s="205">
        <f t="shared" ref="B379:U379" si="146">B156/B$12</f>
        <v>0</v>
      </c>
      <c r="C379" s="205">
        <f t="shared" si="146"/>
        <v>0</v>
      </c>
      <c r="D379" s="205">
        <f t="shared" si="146"/>
        <v>0</v>
      </c>
      <c r="E379" s="205">
        <f t="shared" si="146"/>
        <v>0</v>
      </c>
      <c r="F379" s="205">
        <f t="shared" si="146"/>
        <v>0</v>
      </c>
      <c r="G379" s="205">
        <f t="shared" si="146"/>
        <v>0</v>
      </c>
      <c r="H379" s="205">
        <f t="shared" si="146"/>
        <v>0</v>
      </c>
      <c r="I379" s="205">
        <f t="shared" si="146"/>
        <v>0</v>
      </c>
      <c r="J379" s="205">
        <f t="shared" si="146"/>
        <v>0</v>
      </c>
      <c r="K379" s="205">
        <f t="shared" si="146"/>
        <v>0</v>
      </c>
      <c r="L379" s="205">
        <f t="shared" si="146"/>
        <v>0</v>
      </c>
      <c r="M379" s="205">
        <f t="shared" si="146"/>
        <v>0</v>
      </c>
      <c r="N379" s="205">
        <f t="shared" si="146"/>
        <v>0</v>
      </c>
      <c r="O379" s="205">
        <f t="shared" si="146"/>
        <v>0</v>
      </c>
      <c r="P379" s="205">
        <f t="shared" si="146"/>
        <v>0</v>
      </c>
      <c r="Q379" s="205">
        <f t="shared" si="146"/>
        <v>0</v>
      </c>
      <c r="R379" s="205">
        <f t="shared" si="146"/>
        <v>0</v>
      </c>
      <c r="S379" s="205">
        <f t="shared" si="146"/>
        <v>0</v>
      </c>
      <c r="T379" s="205">
        <f t="shared" si="146"/>
        <v>0</v>
      </c>
      <c r="U379" s="205">
        <f t="shared" si="146"/>
        <v>0</v>
      </c>
    </row>
    <row r="380" ht="15.75" customHeight="1">
      <c r="A380" s="176" t="s">
        <v>30</v>
      </c>
      <c r="B380" s="205">
        <f t="shared" ref="B380:U380" si="147">B157/B$12</f>
        <v>0</v>
      </c>
      <c r="C380" s="205">
        <f t="shared" si="147"/>
        <v>0</v>
      </c>
      <c r="D380" s="205">
        <f t="shared" si="147"/>
        <v>0</v>
      </c>
      <c r="E380" s="205">
        <f t="shared" si="147"/>
        <v>0</v>
      </c>
      <c r="F380" s="205">
        <f t="shared" si="147"/>
        <v>0</v>
      </c>
      <c r="G380" s="205">
        <f t="shared" si="147"/>
        <v>0</v>
      </c>
      <c r="H380" s="205">
        <f t="shared" si="147"/>
        <v>0</v>
      </c>
      <c r="I380" s="205">
        <f t="shared" si="147"/>
        <v>0</v>
      </c>
      <c r="J380" s="205">
        <f t="shared" si="147"/>
        <v>0</v>
      </c>
      <c r="K380" s="205">
        <f t="shared" si="147"/>
        <v>0</v>
      </c>
      <c r="L380" s="205">
        <f t="shared" si="147"/>
        <v>0.000007167893571</v>
      </c>
      <c r="M380" s="205">
        <f t="shared" si="147"/>
        <v>0</v>
      </c>
      <c r="N380" s="205">
        <f t="shared" si="147"/>
        <v>0</v>
      </c>
      <c r="O380" s="205">
        <f t="shared" si="147"/>
        <v>0</v>
      </c>
      <c r="P380" s="205">
        <f t="shared" si="147"/>
        <v>0</v>
      </c>
      <c r="Q380" s="205">
        <f t="shared" si="147"/>
        <v>0</v>
      </c>
      <c r="R380" s="205">
        <f t="shared" si="147"/>
        <v>0</v>
      </c>
      <c r="S380" s="205">
        <f t="shared" si="147"/>
        <v>0</v>
      </c>
      <c r="T380" s="205">
        <f t="shared" si="147"/>
        <v>0</v>
      </c>
      <c r="U380" s="205">
        <f t="shared" si="147"/>
        <v>0</v>
      </c>
    </row>
    <row r="381" ht="15.75" customHeight="1">
      <c r="A381" s="176" t="s">
        <v>183</v>
      </c>
      <c r="B381" s="205">
        <f t="shared" ref="B381:U381" si="148">B158/B$12</f>
        <v>0</v>
      </c>
      <c r="C381" s="205">
        <f t="shared" si="148"/>
        <v>0.000169729887</v>
      </c>
      <c r="D381" s="205">
        <f t="shared" si="148"/>
        <v>0.0001081057707</v>
      </c>
      <c r="E381" s="205">
        <f t="shared" si="148"/>
        <v>0</v>
      </c>
      <c r="F381" s="205">
        <f t="shared" si="148"/>
        <v>0.0001866383881</v>
      </c>
      <c r="G381" s="205">
        <f t="shared" si="148"/>
        <v>0.000145798849</v>
      </c>
      <c r="H381" s="205">
        <f t="shared" si="148"/>
        <v>0</v>
      </c>
      <c r="I381" s="205">
        <f t="shared" si="148"/>
        <v>0</v>
      </c>
      <c r="J381" s="205">
        <f t="shared" si="148"/>
        <v>0.00016000256</v>
      </c>
      <c r="K381" s="205">
        <f t="shared" si="148"/>
        <v>0.000401553597</v>
      </c>
      <c r="L381" s="205">
        <f t="shared" si="148"/>
        <v>0.0002580441686</v>
      </c>
      <c r="M381" s="205">
        <f t="shared" si="148"/>
        <v>0.00001691961491</v>
      </c>
      <c r="N381" s="205">
        <f t="shared" si="148"/>
        <v>0.0008793315219</v>
      </c>
      <c r="O381" s="205">
        <f t="shared" si="148"/>
        <v>0.0006852849393</v>
      </c>
      <c r="P381" s="205">
        <f t="shared" si="148"/>
        <v>0</v>
      </c>
      <c r="Q381" s="205">
        <f t="shared" si="148"/>
        <v>0</v>
      </c>
      <c r="R381" s="205">
        <f t="shared" si="148"/>
        <v>0.0007544527219</v>
      </c>
      <c r="S381" s="205">
        <f t="shared" si="148"/>
        <v>0.0004931426683</v>
      </c>
      <c r="T381" s="205">
        <f t="shared" si="148"/>
        <v>0.0006996926382</v>
      </c>
      <c r="U381" s="205">
        <f t="shared" si="148"/>
        <v>0.0004059246929</v>
      </c>
    </row>
    <row r="382" ht="15.75" customHeight="1">
      <c r="A382" s="176" t="s">
        <v>31</v>
      </c>
      <c r="B382" s="205">
        <f t="shared" ref="B382:U382" si="149">B159/B$12</f>
        <v>0.0968100978</v>
      </c>
      <c r="C382" s="205">
        <f t="shared" si="149"/>
        <v>0.1275398865</v>
      </c>
      <c r="D382" s="205">
        <f t="shared" si="149"/>
        <v>0.1639964541</v>
      </c>
      <c r="E382" s="205">
        <f t="shared" si="149"/>
        <v>0.01999686212</v>
      </c>
      <c r="F382" s="205">
        <f t="shared" si="149"/>
        <v>0.0134718982</v>
      </c>
      <c r="G382" s="205">
        <f t="shared" si="149"/>
        <v>0.005360251803</v>
      </c>
      <c r="H382" s="205">
        <f t="shared" si="149"/>
        <v>0.01671805413</v>
      </c>
      <c r="I382" s="205">
        <f t="shared" si="149"/>
        <v>0.01069056157</v>
      </c>
      <c r="J382" s="205">
        <f t="shared" si="149"/>
        <v>0.04608073729</v>
      </c>
      <c r="K382" s="205">
        <f t="shared" si="149"/>
        <v>0.09019032256</v>
      </c>
      <c r="L382" s="205">
        <f t="shared" si="149"/>
        <v>0.05504225473</v>
      </c>
      <c r="M382" s="205">
        <f t="shared" si="149"/>
        <v>0.08349829958</v>
      </c>
      <c r="N382" s="205">
        <f t="shared" si="149"/>
        <v>0.05703558269</v>
      </c>
      <c r="O382" s="205">
        <f t="shared" si="149"/>
        <v>0.120107789</v>
      </c>
      <c r="P382" s="205">
        <f t="shared" si="149"/>
        <v>0.1061522352</v>
      </c>
      <c r="Q382" s="205">
        <f t="shared" si="149"/>
        <v>0.08394777659</v>
      </c>
      <c r="R382" s="205">
        <f t="shared" si="149"/>
        <v>0.07577607069</v>
      </c>
      <c r="S382" s="205">
        <f t="shared" si="149"/>
        <v>0.08575132997</v>
      </c>
      <c r="T382" s="205">
        <f t="shared" si="149"/>
        <v>0.0713417033</v>
      </c>
      <c r="U382" s="205">
        <f t="shared" si="149"/>
        <v>0.02749068986</v>
      </c>
    </row>
    <row r="383" ht="15.75" customHeight="1">
      <c r="A383" s="176" t="s">
        <v>184</v>
      </c>
      <c r="B383" s="205">
        <f t="shared" ref="B383:U383" si="150">B160/B$12</f>
        <v>0</v>
      </c>
      <c r="C383" s="205">
        <f t="shared" si="150"/>
        <v>0</v>
      </c>
      <c r="D383" s="205">
        <f t="shared" si="150"/>
        <v>0</v>
      </c>
      <c r="E383" s="205">
        <f t="shared" si="150"/>
        <v>0</v>
      </c>
      <c r="F383" s="205">
        <f t="shared" si="150"/>
        <v>0</v>
      </c>
      <c r="G383" s="205">
        <f t="shared" si="150"/>
        <v>0</v>
      </c>
      <c r="H383" s="205">
        <f t="shared" si="150"/>
        <v>0</v>
      </c>
      <c r="I383" s="205">
        <f t="shared" si="150"/>
        <v>0</v>
      </c>
      <c r="J383" s="205">
        <f t="shared" si="150"/>
        <v>0</v>
      </c>
      <c r="K383" s="205">
        <f t="shared" si="150"/>
        <v>0</v>
      </c>
      <c r="L383" s="205">
        <f t="shared" si="150"/>
        <v>0</v>
      </c>
      <c r="M383" s="205">
        <f t="shared" si="150"/>
        <v>0</v>
      </c>
      <c r="N383" s="205">
        <f t="shared" si="150"/>
        <v>0</v>
      </c>
      <c r="O383" s="205">
        <f t="shared" si="150"/>
        <v>0</v>
      </c>
      <c r="P383" s="205">
        <f t="shared" si="150"/>
        <v>0</v>
      </c>
      <c r="Q383" s="205">
        <f t="shared" si="150"/>
        <v>0</v>
      </c>
      <c r="R383" s="205">
        <f t="shared" si="150"/>
        <v>0</v>
      </c>
      <c r="S383" s="205">
        <f t="shared" si="150"/>
        <v>0</v>
      </c>
      <c r="T383" s="205">
        <f t="shared" si="150"/>
        <v>0</v>
      </c>
      <c r="U383" s="205">
        <f t="shared" si="150"/>
        <v>0.00002298799084</v>
      </c>
    </row>
    <row r="384" ht="15.75" customHeight="1">
      <c r="A384" s="176" t="s">
        <v>185</v>
      </c>
      <c r="B384" s="205">
        <f t="shared" ref="B384:U384" si="151">B161/B$12</f>
        <v>0</v>
      </c>
      <c r="C384" s="205">
        <f t="shared" si="151"/>
        <v>0</v>
      </c>
      <c r="D384" s="205">
        <f t="shared" si="151"/>
        <v>0</v>
      </c>
      <c r="E384" s="205">
        <f t="shared" si="151"/>
        <v>0</v>
      </c>
      <c r="F384" s="205">
        <f t="shared" si="151"/>
        <v>0</v>
      </c>
      <c r="G384" s="205">
        <f t="shared" si="151"/>
        <v>0</v>
      </c>
      <c r="H384" s="205">
        <f t="shared" si="151"/>
        <v>0</v>
      </c>
      <c r="I384" s="205">
        <f t="shared" si="151"/>
        <v>0</v>
      </c>
      <c r="J384" s="205">
        <f t="shared" si="151"/>
        <v>0</v>
      </c>
      <c r="K384" s="205">
        <f t="shared" si="151"/>
        <v>0</v>
      </c>
      <c r="L384" s="205">
        <f t="shared" si="151"/>
        <v>0</v>
      </c>
      <c r="M384" s="205">
        <f t="shared" si="151"/>
        <v>0</v>
      </c>
      <c r="N384" s="205">
        <f t="shared" si="151"/>
        <v>0</v>
      </c>
      <c r="O384" s="205">
        <f t="shared" si="151"/>
        <v>0</v>
      </c>
      <c r="P384" s="205">
        <f t="shared" si="151"/>
        <v>0</v>
      </c>
      <c r="Q384" s="205">
        <f t="shared" si="151"/>
        <v>0</v>
      </c>
      <c r="R384" s="205">
        <f t="shared" si="151"/>
        <v>0</v>
      </c>
      <c r="S384" s="205">
        <f t="shared" si="151"/>
        <v>0</v>
      </c>
      <c r="T384" s="205">
        <f t="shared" si="151"/>
        <v>0</v>
      </c>
      <c r="U384" s="205">
        <f t="shared" si="151"/>
        <v>0</v>
      </c>
    </row>
    <row r="385" ht="15.75" customHeight="1">
      <c r="A385" s="176" t="s">
        <v>57</v>
      </c>
      <c r="B385" s="205">
        <f t="shared" ref="B385:U385" si="152">B162/B$12</f>
        <v>0</v>
      </c>
      <c r="C385" s="205">
        <f t="shared" si="152"/>
        <v>0</v>
      </c>
      <c r="D385" s="205">
        <f t="shared" si="152"/>
        <v>0</v>
      </c>
      <c r="E385" s="205">
        <f t="shared" si="152"/>
        <v>0</v>
      </c>
      <c r="F385" s="205">
        <f t="shared" si="152"/>
        <v>0</v>
      </c>
      <c r="G385" s="205">
        <f t="shared" si="152"/>
        <v>0</v>
      </c>
      <c r="H385" s="205">
        <f t="shared" si="152"/>
        <v>0</v>
      </c>
      <c r="I385" s="205">
        <f t="shared" si="152"/>
        <v>0</v>
      </c>
      <c r="J385" s="205">
        <f t="shared" si="152"/>
        <v>0</v>
      </c>
      <c r="K385" s="205">
        <f t="shared" si="152"/>
        <v>0</v>
      </c>
      <c r="L385" s="205">
        <f t="shared" si="152"/>
        <v>0</v>
      </c>
      <c r="M385" s="205">
        <f t="shared" si="152"/>
        <v>0</v>
      </c>
      <c r="N385" s="205">
        <f t="shared" si="152"/>
        <v>0</v>
      </c>
      <c r="O385" s="205">
        <f t="shared" si="152"/>
        <v>0</v>
      </c>
      <c r="P385" s="205">
        <f t="shared" si="152"/>
        <v>0</v>
      </c>
      <c r="Q385" s="205">
        <f t="shared" si="152"/>
        <v>0</v>
      </c>
      <c r="R385" s="205">
        <f t="shared" si="152"/>
        <v>0</v>
      </c>
      <c r="S385" s="205">
        <f t="shared" si="152"/>
        <v>0</v>
      </c>
      <c r="T385" s="205">
        <f t="shared" si="152"/>
        <v>0</v>
      </c>
      <c r="U385" s="205">
        <f t="shared" si="152"/>
        <v>0</v>
      </c>
    </row>
    <row r="386" ht="15.75" customHeight="1">
      <c r="A386" s="176" t="s">
        <v>527</v>
      </c>
      <c r="B386" s="205">
        <f t="shared" ref="B386:U386" si="153">B163/B$12</f>
        <v>0</v>
      </c>
      <c r="C386" s="205">
        <f t="shared" si="153"/>
        <v>0</v>
      </c>
      <c r="D386" s="205">
        <f t="shared" si="153"/>
        <v>0</v>
      </c>
      <c r="E386" s="205">
        <f t="shared" si="153"/>
        <v>0</v>
      </c>
      <c r="F386" s="205">
        <f t="shared" si="153"/>
        <v>0</v>
      </c>
      <c r="G386" s="205">
        <f t="shared" si="153"/>
        <v>0</v>
      </c>
      <c r="H386" s="205">
        <f t="shared" si="153"/>
        <v>0</v>
      </c>
      <c r="I386" s="205">
        <f t="shared" si="153"/>
        <v>0</v>
      </c>
      <c r="J386" s="205">
        <f t="shared" si="153"/>
        <v>0</v>
      </c>
      <c r="K386" s="205">
        <f t="shared" si="153"/>
        <v>0</v>
      </c>
      <c r="L386" s="205">
        <f t="shared" si="153"/>
        <v>0</v>
      </c>
      <c r="M386" s="205">
        <f t="shared" si="153"/>
        <v>0</v>
      </c>
      <c r="N386" s="205">
        <f t="shared" si="153"/>
        <v>0</v>
      </c>
      <c r="O386" s="205">
        <f t="shared" si="153"/>
        <v>0</v>
      </c>
      <c r="P386" s="205">
        <f t="shared" si="153"/>
        <v>0</v>
      </c>
      <c r="Q386" s="205">
        <f t="shared" si="153"/>
        <v>0</v>
      </c>
      <c r="R386" s="205">
        <f t="shared" si="153"/>
        <v>0</v>
      </c>
      <c r="S386" s="205">
        <f t="shared" si="153"/>
        <v>0</v>
      </c>
      <c r="T386" s="205">
        <f t="shared" si="153"/>
        <v>0</v>
      </c>
      <c r="U386" s="205">
        <f t="shared" si="153"/>
        <v>0</v>
      </c>
    </row>
    <row r="387" ht="15.75" customHeight="1">
      <c r="A387" s="176" t="s">
        <v>186</v>
      </c>
      <c r="B387" s="205">
        <f t="shared" ref="B387:U387" si="154">B164/B$12</f>
        <v>0</v>
      </c>
      <c r="C387" s="205">
        <f t="shared" si="154"/>
        <v>0</v>
      </c>
      <c r="D387" s="205">
        <f t="shared" si="154"/>
        <v>0</v>
      </c>
      <c r="E387" s="205">
        <f t="shared" si="154"/>
        <v>0</v>
      </c>
      <c r="F387" s="205">
        <f t="shared" si="154"/>
        <v>0</v>
      </c>
      <c r="G387" s="205">
        <f t="shared" si="154"/>
        <v>0</v>
      </c>
      <c r="H387" s="205">
        <f t="shared" si="154"/>
        <v>0</v>
      </c>
      <c r="I387" s="205">
        <f t="shared" si="154"/>
        <v>0</v>
      </c>
      <c r="J387" s="205">
        <f t="shared" si="154"/>
        <v>0</v>
      </c>
      <c r="K387" s="205">
        <f t="shared" si="154"/>
        <v>0</v>
      </c>
      <c r="L387" s="205">
        <f t="shared" si="154"/>
        <v>0</v>
      </c>
      <c r="M387" s="205">
        <f t="shared" si="154"/>
        <v>0</v>
      </c>
      <c r="N387" s="205">
        <f t="shared" si="154"/>
        <v>0</v>
      </c>
      <c r="O387" s="205">
        <f t="shared" si="154"/>
        <v>0</v>
      </c>
      <c r="P387" s="205">
        <f t="shared" si="154"/>
        <v>0</v>
      </c>
      <c r="Q387" s="205">
        <f t="shared" si="154"/>
        <v>0</v>
      </c>
      <c r="R387" s="205">
        <f t="shared" si="154"/>
        <v>0</v>
      </c>
      <c r="S387" s="205">
        <f t="shared" si="154"/>
        <v>0</v>
      </c>
      <c r="T387" s="205">
        <f t="shared" si="154"/>
        <v>0</v>
      </c>
      <c r="U387" s="205">
        <f t="shared" si="154"/>
        <v>0</v>
      </c>
    </row>
    <row r="388" ht="15.75" customHeight="1">
      <c r="A388" s="176" t="s">
        <v>187</v>
      </c>
      <c r="B388" s="205">
        <f t="shared" ref="B388:U388" si="155">B165/B$12</f>
        <v>0</v>
      </c>
      <c r="C388" s="205">
        <f t="shared" si="155"/>
        <v>0</v>
      </c>
      <c r="D388" s="205">
        <f t="shared" si="155"/>
        <v>0</v>
      </c>
      <c r="E388" s="205">
        <f t="shared" si="155"/>
        <v>0</v>
      </c>
      <c r="F388" s="205">
        <f t="shared" si="155"/>
        <v>0</v>
      </c>
      <c r="G388" s="205">
        <f t="shared" si="155"/>
        <v>0</v>
      </c>
      <c r="H388" s="205">
        <f t="shared" si="155"/>
        <v>0</v>
      </c>
      <c r="I388" s="205">
        <f t="shared" si="155"/>
        <v>0</v>
      </c>
      <c r="J388" s="205">
        <f t="shared" si="155"/>
        <v>0</v>
      </c>
      <c r="K388" s="205">
        <f t="shared" si="155"/>
        <v>0</v>
      </c>
      <c r="L388" s="205">
        <f t="shared" si="155"/>
        <v>0</v>
      </c>
      <c r="M388" s="205">
        <f t="shared" si="155"/>
        <v>0</v>
      </c>
      <c r="N388" s="205">
        <f t="shared" si="155"/>
        <v>0</v>
      </c>
      <c r="O388" s="205">
        <f t="shared" si="155"/>
        <v>0</v>
      </c>
      <c r="P388" s="205">
        <f t="shared" si="155"/>
        <v>0</v>
      </c>
      <c r="Q388" s="205">
        <f t="shared" si="155"/>
        <v>0</v>
      </c>
      <c r="R388" s="205">
        <f t="shared" si="155"/>
        <v>0</v>
      </c>
      <c r="S388" s="205">
        <f t="shared" si="155"/>
        <v>0</v>
      </c>
      <c r="T388" s="205">
        <f t="shared" si="155"/>
        <v>0</v>
      </c>
      <c r="U388" s="205">
        <f t="shared" si="155"/>
        <v>0</v>
      </c>
    </row>
    <row r="389" ht="15.75" customHeight="1">
      <c r="A389" s="176" t="s">
        <v>188</v>
      </c>
      <c r="B389" s="205">
        <f t="shared" ref="B389:U389" si="156">B166/B$12</f>
        <v>0</v>
      </c>
      <c r="C389" s="205">
        <f t="shared" si="156"/>
        <v>0</v>
      </c>
      <c r="D389" s="205">
        <f t="shared" si="156"/>
        <v>0</v>
      </c>
      <c r="E389" s="205">
        <f t="shared" si="156"/>
        <v>0</v>
      </c>
      <c r="F389" s="205">
        <f t="shared" si="156"/>
        <v>0</v>
      </c>
      <c r="G389" s="205">
        <f t="shared" si="156"/>
        <v>0</v>
      </c>
      <c r="H389" s="205">
        <f t="shared" si="156"/>
        <v>0</v>
      </c>
      <c r="I389" s="205">
        <f t="shared" si="156"/>
        <v>0</v>
      </c>
      <c r="J389" s="205">
        <f t="shared" si="156"/>
        <v>0</v>
      </c>
      <c r="K389" s="205">
        <f t="shared" si="156"/>
        <v>0</v>
      </c>
      <c r="L389" s="205">
        <f t="shared" si="156"/>
        <v>0</v>
      </c>
      <c r="M389" s="205">
        <f t="shared" si="156"/>
        <v>0</v>
      </c>
      <c r="N389" s="205">
        <f t="shared" si="156"/>
        <v>0</v>
      </c>
      <c r="O389" s="205">
        <f t="shared" si="156"/>
        <v>0</v>
      </c>
      <c r="P389" s="205">
        <f t="shared" si="156"/>
        <v>0</v>
      </c>
      <c r="Q389" s="205">
        <f t="shared" si="156"/>
        <v>0</v>
      </c>
      <c r="R389" s="205">
        <f t="shared" si="156"/>
        <v>0</v>
      </c>
      <c r="S389" s="205">
        <f t="shared" si="156"/>
        <v>0</v>
      </c>
      <c r="T389" s="205">
        <f t="shared" si="156"/>
        <v>0</v>
      </c>
      <c r="U389" s="205">
        <f t="shared" si="156"/>
        <v>0</v>
      </c>
    </row>
    <row r="390" ht="15.75" customHeight="1">
      <c r="A390" s="176" t="s">
        <v>189</v>
      </c>
      <c r="B390" s="205">
        <f t="shared" ref="B390:U390" si="157">B167/B$12</f>
        <v>0</v>
      </c>
      <c r="C390" s="205">
        <f t="shared" si="157"/>
        <v>0</v>
      </c>
      <c r="D390" s="205">
        <f t="shared" si="157"/>
        <v>0</v>
      </c>
      <c r="E390" s="205">
        <f t="shared" si="157"/>
        <v>0</v>
      </c>
      <c r="F390" s="205">
        <f t="shared" si="157"/>
        <v>0</v>
      </c>
      <c r="G390" s="205">
        <f t="shared" si="157"/>
        <v>0</v>
      </c>
      <c r="H390" s="205">
        <f t="shared" si="157"/>
        <v>0</v>
      </c>
      <c r="I390" s="205">
        <f t="shared" si="157"/>
        <v>0</v>
      </c>
      <c r="J390" s="205">
        <f t="shared" si="157"/>
        <v>0</v>
      </c>
      <c r="K390" s="205">
        <f t="shared" si="157"/>
        <v>0</v>
      </c>
      <c r="L390" s="205">
        <f t="shared" si="157"/>
        <v>0</v>
      </c>
      <c r="M390" s="205">
        <f t="shared" si="157"/>
        <v>0</v>
      </c>
      <c r="N390" s="205">
        <f t="shared" si="157"/>
        <v>0</v>
      </c>
      <c r="O390" s="205">
        <f t="shared" si="157"/>
        <v>0</v>
      </c>
      <c r="P390" s="205">
        <f t="shared" si="157"/>
        <v>0</v>
      </c>
      <c r="Q390" s="205">
        <f t="shared" si="157"/>
        <v>0</v>
      </c>
      <c r="R390" s="205">
        <f t="shared" si="157"/>
        <v>0</v>
      </c>
      <c r="S390" s="205">
        <f t="shared" si="157"/>
        <v>0</v>
      </c>
      <c r="T390" s="205">
        <f t="shared" si="157"/>
        <v>0</v>
      </c>
      <c r="U390" s="205">
        <f t="shared" si="157"/>
        <v>0</v>
      </c>
    </row>
    <row r="391" ht="15.75" customHeight="1">
      <c r="A391" s="176" t="s">
        <v>190</v>
      </c>
      <c r="B391" s="205">
        <f t="shared" ref="B391:U391" si="158">B168/B$12</f>
        <v>0</v>
      </c>
      <c r="C391" s="205">
        <f t="shared" si="158"/>
        <v>0</v>
      </c>
      <c r="D391" s="205">
        <f t="shared" si="158"/>
        <v>0</v>
      </c>
      <c r="E391" s="205">
        <f t="shared" si="158"/>
        <v>0</v>
      </c>
      <c r="F391" s="205">
        <f t="shared" si="158"/>
        <v>0</v>
      </c>
      <c r="G391" s="205">
        <f t="shared" si="158"/>
        <v>0</v>
      </c>
      <c r="H391" s="205">
        <f t="shared" si="158"/>
        <v>0</v>
      </c>
      <c r="I391" s="205">
        <f t="shared" si="158"/>
        <v>0</v>
      </c>
      <c r="J391" s="205">
        <f t="shared" si="158"/>
        <v>0</v>
      </c>
      <c r="K391" s="205">
        <f t="shared" si="158"/>
        <v>0</v>
      </c>
      <c r="L391" s="205">
        <f t="shared" si="158"/>
        <v>0</v>
      </c>
      <c r="M391" s="205">
        <f t="shared" si="158"/>
        <v>0</v>
      </c>
      <c r="N391" s="205">
        <f t="shared" si="158"/>
        <v>0.000004652547735</v>
      </c>
      <c r="O391" s="205">
        <f t="shared" si="158"/>
        <v>0.000002730218882</v>
      </c>
      <c r="P391" s="205">
        <f t="shared" si="158"/>
        <v>0</v>
      </c>
      <c r="Q391" s="205">
        <f t="shared" si="158"/>
        <v>0</v>
      </c>
      <c r="R391" s="205">
        <f t="shared" si="158"/>
        <v>0</v>
      </c>
      <c r="S391" s="205">
        <f t="shared" si="158"/>
        <v>0</v>
      </c>
      <c r="T391" s="205">
        <f t="shared" si="158"/>
        <v>0</v>
      </c>
      <c r="U391" s="205">
        <f t="shared" si="158"/>
        <v>0</v>
      </c>
    </row>
    <row r="392" ht="15.75" customHeight="1">
      <c r="A392" s="176" t="s">
        <v>191</v>
      </c>
      <c r="B392" s="205">
        <f t="shared" ref="B392:U392" si="159">B169/B$12</f>
        <v>0</v>
      </c>
      <c r="C392" s="205">
        <f t="shared" si="159"/>
        <v>0</v>
      </c>
      <c r="D392" s="205">
        <f t="shared" si="159"/>
        <v>0</v>
      </c>
      <c r="E392" s="205">
        <f t="shared" si="159"/>
        <v>0</v>
      </c>
      <c r="F392" s="205">
        <f t="shared" si="159"/>
        <v>0</v>
      </c>
      <c r="G392" s="205">
        <f t="shared" si="159"/>
        <v>0</v>
      </c>
      <c r="H392" s="205">
        <f t="shared" si="159"/>
        <v>0</v>
      </c>
      <c r="I392" s="205">
        <f t="shared" si="159"/>
        <v>0</v>
      </c>
      <c r="J392" s="205">
        <f t="shared" si="159"/>
        <v>0</v>
      </c>
      <c r="K392" s="205">
        <f t="shared" si="159"/>
        <v>0</v>
      </c>
      <c r="L392" s="205">
        <f t="shared" si="159"/>
        <v>0</v>
      </c>
      <c r="M392" s="205">
        <f t="shared" si="159"/>
        <v>0</v>
      </c>
      <c r="N392" s="205">
        <f t="shared" si="159"/>
        <v>0</v>
      </c>
      <c r="O392" s="205">
        <f t="shared" si="159"/>
        <v>0</v>
      </c>
      <c r="P392" s="205">
        <f t="shared" si="159"/>
        <v>0</v>
      </c>
      <c r="Q392" s="205">
        <f t="shared" si="159"/>
        <v>0</v>
      </c>
      <c r="R392" s="205">
        <f t="shared" si="159"/>
        <v>0</v>
      </c>
      <c r="S392" s="205">
        <f t="shared" si="159"/>
        <v>0</v>
      </c>
      <c r="T392" s="205">
        <f t="shared" si="159"/>
        <v>0</v>
      </c>
      <c r="U392" s="205">
        <f t="shared" si="159"/>
        <v>0</v>
      </c>
    </row>
    <row r="393" ht="15.75" customHeight="1">
      <c r="A393" s="176" t="s">
        <v>32</v>
      </c>
      <c r="B393" s="205">
        <f t="shared" ref="B393:U393" si="160">B170/B$12</f>
        <v>0</v>
      </c>
      <c r="C393" s="205">
        <f t="shared" si="160"/>
        <v>0</v>
      </c>
      <c r="D393" s="205">
        <f t="shared" si="160"/>
        <v>0</v>
      </c>
      <c r="E393" s="205">
        <f t="shared" si="160"/>
        <v>0</v>
      </c>
      <c r="F393" s="205">
        <f t="shared" si="160"/>
        <v>0</v>
      </c>
      <c r="G393" s="205">
        <f t="shared" si="160"/>
        <v>0</v>
      </c>
      <c r="H393" s="205">
        <f t="shared" si="160"/>
        <v>0</v>
      </c>
      <c r="I393" s="205">
        <f t="shared" si="160"/>
        <v>0</v>
      </c>
      <c r="J393" s="205">
        <f t="shared" si="160"/>
        <v>0</v>
      </c>
      <c r="K393" s="205">
        <f t="shared" si="160"/>
        <v>0</v>
      </c>
      <c r="L393" s="205">
        <f t="shared" si="160"/>
        <v>0</v>
      </c>
      <c r="M393" s="205">
        <f t="shared" si="160"/>
        <v>0</v>
      </c>
      <c r="N393" s="205">
        <f t="shared" si="160"/>
        <v>0.000004652547735</v>
      </c>
      <c r="O393" s="205">
        <f t="shared" si="160"/>
        <v>0</v>
      </c>
      <c r="P393" s="205">
        <f t="shared" si="160"/>
        <v>0</v>
      </c>
      <c r="Q393" s="205">
        <f t="shared" si="160"/>
        <v>0</v>
      </c>
      <c r="R393" s="205">
        <f t="shared" si="160"/>
        <v>0</v>
      </c>
      <c r="S393" s="205">
        <f t="shared" si="160"/>
        <v>0</v>
      </c>
      <c r="T393" s="205">
        <f t="shared" si="160"/>
        <v>0</v>
      </c>
      <c r="U393" s="205">
        <f t="shared" si="160"/>
        <v>0.00000235774265</v>
      </c>
    </row>
    <row r="394" ht="15.75" customHeight="1">
      <c r="A394" s="176" t="s">
        <v>192</v>
      </c>
      <c r="B394" s="205">
        <f t="shared" ref="B394:U394" si="161">B171/B$12</f>
        <v>0</v>
      </c>
      <c r="C394" s="205">
        <f t="shared" si="161"/>
        <v>0</v>
      </c>
      <c r="D394" s="205">
        <f t="shared" si="161"/>
        <v>0</v>
      </c>
      <c r="E394" s="205">
        <f t="shared" si="161"/>
        <v>0</v>
      </c>
      <c r="F394" s="205">
        <f t="shared" si="161"/>
        <v>0</v>
      </c>
      <c r="G394" s="205">
        <f t="shared" si="161"/>
        <v>0</v>
      </c>
      <c r="H394" s="205">
        <f t="shared" si="161"/>
        <v>0</v>
      </c>
      <c r="I394" s="205">
        <f t="shared" si="161"/>
        <v>0</v>
      </c>
      <c r="J394" s="205">
        <f t="shared" si="161"/>
        <v>0</v>
      </c>
      <c r="K394" s="205">
        <f t="shared" si="161"/>
        <v>0</v>
      </c>
      <c r="L394" s="205">
        <f t="shared" si="161"/>
        <v>0</v>
      </c>
      <c r="M394" s="205">
        <f t="shared" si="161"/>
        <v>0</v>
      </c>
      <c r="N394" s="205">
        <f t="shared" si="161"/>
        <v>0</v>
      </c>
      <c r="O394" s="205">
        <f t="shared" si="161"/>
        <v>0</v>
      </c>
      <c r="P394" s="205">
        <f t="shared" si="161"/>
        <v>0</v>
      </c>
      <c r="Q394" s="205">
        <f t="shared" si="161"/>
        <v>0</v>
      </c>
      <c r="R394" s="205">
        <f t="shared" si="161"/>
        <v>0</v>
      </c>
      <c r="S394" s="205">
        <f t="shared" si="161"/>
        <v>0</v>
      </c>
      <c r="T394" s="205">
        <f t="shared" si="161"/>
        <v>0</v>
      </c>
      <c r="U394" s="205">
        <f t="shared" si="161"/>
        <v>0</v>
      </c>
    </row>
    <row r="395" ht="15.75" customHeight="1">
      <c r="A395" s="176" t="s">
        <v>193</v>
      </c>
      <c r="B395" s="205">
        <f t="shared" ref="B395:U395" si="162">B172/B$12</f>
        <v>0</v>
      </c>
      <c r="C395" s="205">
        <f t="shared" si="162"/>
        <v>0</v>
      </c>
      <c r="D395" s="205">
        <f t="shared" si="162"/>
        <v>0</v>
      </c>
      <c r="E395" s="205">
        <f t="shared" si="162"/>
        <v>0</v>
      </c>
      <c r="F395" s="205">
        <f t="shared" si="162"/>
        <v>0</v>
      </c>
      <c r="G395" s="205">
        <f t="shared" si="162"/>
        <v>0</v>
      </c>
      <c r="H395" s="205">
        <f t="shared" si="162"/>
        <v>0</v>
      </c>
      <c r="I395" s="205">
        <f t="shared" si="162"/>
        <v>0</v>
      </c>
      <c r="J395" s="205">
        <f t="shared" si="162"/>
        <v>0</v>
      </c>
      <c r="K395" s="205">
        <f t="shared" si="162"/>
        <v>0</v>
      </c>
      <c r="L395" s="205">
        <f t="shared" si="162"/>
        <v>0</v>
      </c>
      <c r="M395" s="205">
        <f t="shared" si="162"/>
        <v>0</v>
      </c>
      <c r="N395" s="205">
        <f t="shared" si="162"/>
        <v>0</v>
      </c>
      <c r="O395" s="205">
        <f t="shared" si="162"/>
        <v>0</v>
      </c>
      <c r="P395" s="205">
        <f t="shared" si="162"/>
        <v>0</v>
      </c>
      <c r="Q395" s="205">
        <f t="shared" si="162"/>
        <v>0</v>
      </c>
      <c r="R395" s="205">
        <f t="shared" si="162"/>
        <v>0</v>
      </c>
      <c r="S395" s="205">
        <f t="shared" si="162"/>
        <v>0</v>
      </c>
      <c r="T395" s="205">
        <f t="shared" si="162"/>
        <v>0</v>
      </c>
      <c r="U395" s="205">
        <f t="shared" si="162"/>
        <v>0</v>
      </c>
    </row>
    <row r="396" ht="15.75" customHeight="1">
      <c r="A396" s="176" t="s">
        <v>33</v>
      </c>
      <c r="B396" s="205">
        <f t="shared" ref="B396:U396" si="163">B173/B$12</f>
        <v>0.0007578089848</v>
      </c>
      <c r="C396" s="205">
        <f t="shared" si="163"/>
        <v>0.001188109209</v>
      </c>
      <c r="D396" s="205">
        <f t="shared" si="163"/>
        <v>0.001535101944</v>
      </c>
      <c r="E396" s="205">
        <f t="shared" si="163"/>
        <v>0.002310621728</v>
      </c>
      <c r="F396" s="205">
        <f t="shared" si="163"/>
        <v>0.0003647932131</v>
      </c>
      <c r="G396" s="205">
        <f t="shared" si="163"/>
        <v>0.00160378734</v>
      </c>
      <c r="H396" s="205">
        <f t="shared" si="163"/>
        <v>0.001838529177</v>
      </c>
      <c r="I396" s="205">
        <f t="shared" si="163"/>
        <v>0.001100128488</v>
      </c>
      <c r="J396" s="205">
        <f t="shared" si="163"/>
        <v>0.003920062721</v>
      </c>
      <c r="K396" s="205">
        <f t="shared" si="163"/>
        <v>0.002000844647</v>
      </c>
      <c r="L396" s="205">
        <f t="shared" si="163"/>
        <v>0.005770154325</v>
      </c>
      <c r="M396" s="205">
        <f t="shared" si="163"/>
        <v>0.001099774969</v>
      </c>
      <c r="N396" s="205">
        <f t="shared" si="163"/>
        <v>0.000949119738</v>
      </c>
      <c r="O396" s="205">
        <f t="shared" si="163"/>
        <v>0.0008463678533</v>
      </c>
      <c r="P396" s="205">
        <f t="shared" si="163"/>
        <v>0.0002452841998</v>
      </c>
      <c r="Q396" s="205">
        <f t="shared" si="163"/>
        <v>0.001205386054</v>
      </c>
      <c r="R396" s="205">
        <f t="shared" si="163"/>
        <v>0.0003259622658</v>
      </c>
      <c r="S396" s="205">
        <f t="shared" si="163"/>
        <v>0.00005675555006</v>
      </c>
      <c r="T396" s="205">
        <f t="shared" si="163"/>
        <v>0.00004580786207</v>
      </c>
      <c r="U396" s="205">
        <f t="shared" si="163"/>
        <v>0.00007466185058</v>
      </c>
    </row>
    <row r="397" ht="15.75" customHeight="1">
      <c r="A397" s="176" t="s">
        <v>194</v>
      </c>
      <c r="B397" s="205">
        <f t="shared" ref="B397:U397" si="164">B174/B$12</f>
        <v>0</v>
      </c>
      <c r="C397" s="205">
        <f t="shared" si="164"/>
        <v>0</v>
      </c>
      <c r="D397" s="205">
        <f t="shared" si="164"/>
        <v>0</v>
      </c>
      <c r="E397" s="205">
        <f t="shared" si="164"/>
        <v>0</v>
      </c>
      <c r="F397" s="205">
        <f t="shared" si="164"/>
        <v>0</v>
      </c>
      <c r="G397" s="205">
        <f t="shared" si="164"/>
        <v>0</v>
      </c>
      <c r="H397" s="205">
        <f t="shared" si="164"/>
        <v>0</v>
      </c>
      <c r="I397" s="205">
        <f t="shared" si="164"/>
        <v>0</v>
      </c>
      <c r="J397" s="205">
        <f t="shared" si="164"/>
        <v>0</v>
      </c>
      <c r="K397" s="205">
        <f t="shared" si="164"/>
        <v>0</v>
      </c>
      <c r="L397" s="205">
        <f t="shared" si="164"/>
        <v>0</v>
      </c>
      <c r="M397" s="205">
        <f t="shared" si="164"/>
        <v>0</v>
      </c>
      <c r="N397" s="205">
        <f t="shared" si="164"/>
        <v>0</v>
      </c>
      <c r="O397" s="205">
        <f t="shared" si="164"/>
        <v>0</v>
      </c>
      <c r="P397" s="205">
        <f t="shared" si="164"/>
        <v>0</v>
      </c>
      <c r="Q397" s="205">
        <f t="shared" si="164"/>
        <v>0</v>
      </c>
      <c r="R397" s="205">
        <f t="shared" si="164"/>
        <v>0</v>
      </c>
      <c r="S397" s="205">
        <f t="shared" si="164"/>
        <v>0</v>
      </c>
      <c r="T397" s="205">
        <f t="shared" si="164"/>
        <v>0</v>
      </c>
      <c r="U397" s="205">
        <f t="shared" si="164"/>
        <v>0</v>
      </c>
    </row>
    <row r="398" ht="15.75" customHeight="1">
      <c r="A398" s="176" t="s">
        <v>195</v>
      </c>
      <c r="B398" s="205">
        <f t="shared" ref="B398:U398" si="165">B175/B$12</f>
        <v>0</v>
      </c>
      <c r="C398" s="205">
        <f t="shared" si="165"/>
        <v>0</v>
      </c>
      <c r="D398" s="205">
        <f t="shared" si="165"/>
        <v>0</v>
      </c>
      <c r="E398" s="205">
        <f t="shared" si="165"/>
        <v>0</v>
      </c>
      <c r="F398" s="205">
        <f t="shared" si="165"/>
        <v>0</v>
      </c>
      <c r="G398" s="205">
        <f t="shared" si="165"/>
        <v>0</v>
      </c>
      <c r="H398" s="205">
        <f t="shared" si="165"/>
        <v>0</v>
      </c>
      <c r="I398" s="205">
        <f t="shared" si="165"/>
        <v>0</v>
      </c>
      <c r="J398" s="205">
        <f t="shared" si="165"/>
        <v>0</v>
      </c>
      <c r="K398" s="205">
        <f t="shared" si="165"/>
        <v>0</v>
      </c>
      <c r="L398" s="205">
        <f t="shared" si="165"/>
        <v>0</v>
      </c>
      <c r="M398" s="205">
        <f t="shared" si="165"/>
        <v>0</v>
      </c>
      <c r="N398" s="205">
        <f t="shared" si="165"/>
        <v>0</v>
      </c>
      <c r="O398" s="205">
        <f t="shared" si="165"/>
        <v>0</v>
      </c>
      <c r="P398" s="205">
        <f t="shared" si="165"/>
        <v>0</v>
      </c>
      <c r="Q398" s="205">
        <f t="shared" si="165"/>
        <v>0</v>
      </c>
      <c r="R398" s="205">
        <f t="shared" si="165"/>
        <v>0</v>
      </c>
      <c r="S398" s="205">
        <f t="shared" si="165"/>
        <v>0</v>
      </c>
      <c r="T398" s="205">
        <f t="shared" si="165"/>
        <v>0</v>
      </c>
      <c r="U398" s="205">
        <f t="shared" si="165"/>
        <v>0</v>
      </c>
    </row>
    <row r="399" ht="15.75" customHeight="1">
      <c r="A399" s="176" t="s">
        <v>196</v>
      </c>
      <c r="B399" s="205">
        <f t="shared" ref="B399:U399" si="166">B176/B$12</f>
        <v>0</v>
      </c>
      <c r="C399" s="205">
        <f t="shared" si="166"/>
        <v>0</v>
      </c>
      <c r="D399" s="205">
        <f t="shared" si="166"/>
        <v>0</v>
      </c>
      <c r="E399" s="205">
        <f t="shared" si="166"/>
        <v>0</v>
      </c>
      <c r="F399" s="205">
        <f t="shared" si="166"/>
        <v>0</v>
      </c>
      <c r="G399" s="205">
        <f t="shared" si="166"/>
        <v>0</v>
      </c>
      <c r="H399" s="205">
        <f t="shared" si="166"/>
        <v>0</v>
      </c>
      <c r="I399" s="205">
        <f t="shared" si="166"/>
        <v>0</v>
      </c>
      <c r="J399" s="205">
        <f t="shared" si="166"/>
        <v>0</v>
      </c>
      <c r="K399" s="205">
        <f t="shared" si="166"/>
        <v>0</v>
      </c>
      <c r="L399" s="205">
        <f t="shared" si="166"/>
        <v>0</v>
      </c>
      <c r="M399" s="205">
        <f t="shared" si="166"/>
        <v>0</v>
      </c>
      <c r="N399" s="205">
        <f t="shared" si="166"/>
        <v>0</v>
      </c>
      <c r="O399" s="205">
        <f t="shared" si="166"/>
        <v>0</v>
      </c>
      <c r="P399" s="205">
        <f t="shared" si="166"/>
        <v>0</v>
      </c>
      <c r="Q399" s="205">
        <f t="shared" si="166"/>
        <v>0</v>
      </c>
      <c r="R399" s="205">
        <f t="shared" si="166"/>
        <v>0</v>
      </c>
      <c r="S399" s="205">
        <f t="shared" si="166"/>
        <v>0</v>
      </c>
      <c r="T399" s="205">
        <f t="shared" si="166"/>
        <v>0</v>
      </c>
      <c r="U399" s="205">
        <f t="shared" si="166"/>
        <v>0</v>
      </c>
    </row>
    <row r="400" ht="15.75" customHeight="1">
      <c r="A400" s="176" t="s">
        <v>34</v>
      </c>
      <c r="B400" s="205">
        <f t="shared" ref="B400:U400" si="167">B177/B$12</f>
        <v>0.0008762166386</v>
      </c>
      <c r="C400" s="205">
        <f t="shared" si="167"/>
        <v>0.001333591969</v>
      </c>
      <c r="D400" s="205">
        <f t="shared" si="167"/>
        <v>0.0004540442369</v>
      </c>
      <c r="E400" s="205">
        <f t="shared" si="167"/>
        <v>0.00007131548544</v>
      </c>
      <c r="F400" s="205">
        <f t="shared" si="167"/>
        <v>0.0001696712619</v>
      </c>
      <c r="G400" s="205">
        <f t="shared" si="167"/>
        <v>0.0004030909356</v>
      </c>
      <c r="H400" s="205">
        <f t="shared" si="167"/>
        <v>0.00007993605116</v>
      </c>
      <c r="I400" s="205">
        <f t="shared" si="167"/>
        <v>0.0001427647657</v>
      </c>
      <c r="J400" s="205">
        <f t="shared" si="167"/>
        <v>0.000104001664</v>
      </c>
      <c r="K400" s="205">
        <f t="shared" si="167"/>
        <v>0.00007615671668</v>
      </c>
      <c r="L400" s="205">
        <f t="shared" si="167"/>
        <v>0.0003583946786</v>
      </c>
      <c r="M400" s="205">
        <f t="shared" si="167"/>
        <v>0.00005075884473</v>
      </c>
      <c r="N400" s="205">
        <f t="shared" si="167"/>
        <v>0.0003256783415</v>
      </c>
      <c r="O400" s="205">
        <f t="shared" si="167"/>
        <v>0.0001801944462</v>
      </c>
      <c r="P400" s="205">
        <f t="shared" si="167"/>
        <v>0.0006749544533</v>
      </c>
      <c r="Q400" s="205">
        <f t="shared" si="167"/>
        <v>0.0002183670388</v>
      </c>
      <c r="R400" s="205">
        <f t="shared" si="167"/>
        <v>0.000133480097</v>
      </c>
      <c r="S400" s="205">
        <f t="shared" si="167"/>
        <v>0.00006810666007</v>
      </c>
      <c r="T400" s="205">
        <f t="shared" si="167"/>
        <v>0.00002964038134</v>
      </c>
      <c r="U400" s="205">
        <f t="shared" si="167"/>
        <v>0.00001355702024</v>
      </c>
    </row>
    <row r="401" ht="15.75" customHeight="1">
      <c r="A401" s="176" t="s">
        <v>63</v>
      </c>
      <c r="B401" s="205">
        <f t="shared" ref="B401:U401" si="168">B178/B$12</f>
        <v>0</v>
      </c>
      <c r="C401" s="205">
        <f t="shared" si="168"/>
        <v>0</v>
      </c>
      <c r="D401" s="205">
        <f t="shared" si="168"/>
        <v>0</v>
      </c>
      <c r="E401" s="205">
        <f t="shared" si="168"/>
        <v>0</v>
      </c>
      <c r="F401" s="205">
        <f t="shared" si="168"/>
        <v>0</v>
      </c>
      <c r="G401" s="205">
        <f t="shared" si="168"/>
        <v>0</v>
      </c>
      <c r="H401" s="205">
        <f t="shared" si="168"/>
        <v>0</v>
      </c>
      <c r="I401" s="205">
        <f t="shared" si="168"/>
        <v>0</v>
      </c>
      <c r="J401" s="205">
        <f t="shared" si="168"/>
        <v>0</v>
      </c>
      <c r="K401" s="205">
        <f t="shared" si="168"/>
        <v>0</v>
      </c>
      <c r="L401" s="205">
        <f t="shared" si="168"/>
        <v>0</v>
      </c>
      <c r="M401" s="205">
        <f t="shared" si="168"/>
        <v>0</v>
      </c>
      <c r="N401" s="205">
        <f t="shared" si="168"/>
        <v>0</v>
      </c>
      <c r="O401" s="205">
        <f t="shared" si="168"/>
        <v>0</v>
      </c>
      <c r="P401" s="205">
        <f t="shared" si="168"/>
        <v>0</v>
      </c>
      <c r="Q401" s="205">
        <f t="shared" si="168"/>
        <v>0</v>
      </c>
      <c r="R401" s="205">
        <f t="shared" si="168"/>
        <v>0</v>
      </c>
      <c r="S401" s="205">
        <f t="shared" si="168"/>
        <v>0</v>
      </c>
      <c r="T401" s="205">
        <f t="shared" si="168"/>
        <v>0</v>
      </c>
      <c r="U401" s="205">
        <f t="shared" si="168"/>
        <v>0</v>
      </c>
    </row>
    <row r="402" ht="15.75" customHeight="1">
      <c r="A402" s="176" t="s">
        <v>35</v>
      </c>
      <c r="B402" s="205">
        <f t="shared" ref="B402:U402" si="169">B179/B$12</f>
        <v>0</v>
      </c>
      <c r="C402" s="205">
        <f t="shared" si="169"/>
        <v>0</v>
      </c>
      <c r="D402" s="205">
        <f t="shared" si="169"/>
        <v>0</v>
      </c>
      <c r="E402" s="205">
        <f t="shared" si="169"/>
        <v>0</v>
      </c>
      <c r="F402" s="205">
        <f t="shared" si="169"/>
        <v>0</v>
      </c>
      <c r="G402" s="205">
        <f t="shared" si="169"/>
        <v>0</v>
      </c>
      <c r="H402" s="205">
        <f t="shared" si="169"/>
        <v>0</v>
      </c>
      <c r="I402" s="205">
        <f t="shared" si="169"/>
        <v>0</v>
      </c>
      <c r="J402" s="205">
        <f t="shared" si="169"/>
        <v>0</v>
      </c>
      <c r="K402" s="205">
        <f t="shared" si="169"/>
        <v>0</v>
      </c>
      <c r="L402" s="205">
        <f t="shared" si="169"/>
        <v>0</v>
      </c>
      <c r="M402" s="205">
        <f t="shared" si="169"/>
        <v>0</v>
      </c>
      <c r="N402" s="205">
        <f t="shared" si="169"/>
        <v>0</v>
      </c>
      <c r="O402" s="205">
        <f t="shared" si="169"/>
        <v>0</v>
      </c>
      <c r="P402" s="205">
        <f t="shared" si="169"/>
        <v>0</v>
      </c>
      <c r="Q402" s="205">
        <f t="shared" si="169"/>
        <v>0</v>
      </c>
      <c r="R402" s="205">
        <f t="shared" si="169"/>
        <v>0</v>
      </c>
      <c r="S402" s="205">
        <f t="shared" si="169"/>
        <v>0</v>
      </c>
      <c r="T402" s="205">
        <f t="shared" si="169"/>
        <v>0</v>
      </c>
      <c r="U402" s="205">
        <f t="shared" si="169"/>
        <v>0</v>
      </c>
    </row>
    <row r="403" ht="15.75" customHeight="1">
      <c r="A403" s="176" t="s">
        <v>197</v>
      </c>
      <c r="B403" s="205">
        <f t="shared" ref="B403:U403" si="170">B180/B$12</f>
        <v>0</v>
      </c>
      <c r="C403" s="205">
        <f t="shared" si="170"/>
        <v>0</v>
      </c>
      <c r="D403" s="205">
        <f t="shared" si="170"/>
        <v>0</v>
      </c>
      <c r="E403" s="205">
        <f t="shared" si="170"/>
        <v>0</v>
      </c>
      <c r="F403" s="205">
        <f t="shared" si="170"/>
        <v>0</v>
      </c>
      <c r="G403" s="205">
        <f t="shared" si="170"/>
        <v>0</v>
      </c>
      <c r="H403" s="205">
        <f t="shared" si="170"/>
        <v>0</v>
      </c>
      <c r="I403" s="205">
        <f t="shared" si="170"/>
        <v>0</v>
      </c>
      <c r="J403" s="205">
        <f t="shared" si="170"/>
        <v>0</v>
      </c>
      <c r="K403" s="205">
        <f t="shared" si="170"/>
        <v>0</v>
      </c>
      <c r="L403" s="205">
        <f t="shared" si="170"/>
        <v>0</v>
      </c>
      <c r="M403" s="205">
        <f t="shared" si="170"/>
        <v>0</v>
      </c>
      <c r="N403" s="205">
        <f t="shared" si="170"/>
        <v>0</v>
      </c>
      <c r="O403" s="205">
        <f t="shared" si="170"/>
        <v>0</v>
      </c>
      <c r="P403" s="205">
        <f t="shared" si="170"/>
        <v>0</v>
      </c>
      <c r="Q403" s="205">
        <f t="shared" si="170"/>
        <v>0</v>
      </c>
      <c r="R403" s="205">
        <f t="shared" si="170"/>
        <v>0</v>
      </c>
      <c r="S403" s="205">
        <f t="shared" si="170"/>
        <v>0</v>
      </c>
      <c r="T403" s="205">
        <f t="shared" si="170"/>
        <v>0</v>
      </c>
      <c r="U403" s="205">
        <f t="shared" si="170"/>
        <v>0</v>
      </c>
    </row>
    <row r="404" ht="15.75" customHeight="1">
      <c r="A404" s="176" t="s">
        <v>36</v>
      </c>
      <c r="B404" s="205">
        <f t="shared" ref="B404:U404" si="171">B181/B$12</f>
        <v>0</v>
      </c>
      <c r="C404" s="205">
        <f t="shared" si="171"/>
        <v>0</v>
      </c>
      <c r="D404" s="205">
        <f t="shared" si="171"/>
        <v>0</v>
      </c>
      <c r="E404" s="205">
        <f t="shared" si="171"/>
        <v>0</v>
      </c>
      <c r="F404" s="205">
        <f t="shared" si="171"/>
        <v>0</v>
      </c>
      <c r="G404" s="205">
        <f t="shared" si="171"/>
        <v>0</v>
      </c>
      <c r="H404" s="205">
        <f t="shared" si="171"/>
        <v>0</v>
      </c>
      <c r="I404" s="205">
        <f t="shared" si="171"/>
        <v>0</v>
      </c>
      <c r="J404" s="205">
        <f t="shared" si="171"/>
        <v>0</v>
      </c>
      <c r="K404" s="205">
        <f t="shared" si="171"/>
        <v>0</v>
      </c>
      <c r="L404" s="205">
        <f t="shared" si="171"/>
        <v>0</v>
      </c>
      <c r="M404" s="205">
        <f t="shared" si="171"/>
        <v>0</v>
      </c>
      <c r="N404" s="205">
        <f t="shared" si="171"/>
        <v>0</v>
      </c>
      <c r="O404" s="205">
        <f t="shared" si="171"/>
        <v>0</v>
      </c>
      <c r="P404" s="205">
        <f t="shared" si="171"/>
        <v>0</v>
      </c>
      <c r="Q404" s="205">
        <f t="shared" si="171"/>
        <v>0</v>
      </c>
      <c r="R404" s="205">
        <f t="shared" si="171"/>
        <v>0</v>
      </c>
      <c r="S404" s="205">
        <f t="shared" si="171"/>
        <v>0</v>
      </c>
      <c r="T404" s="205">
        <f t="shared" si="171"/>
        <v>0</v>
      </c>
      <c r="U404" s="205">
        <f t="shared" si="171"/>
        <v>0</v>
      </c>
    </row>
    <row r="405" ht="15.75" customHeight="1">
      <c r="A405" s="176" t="s">
        <v>198</v>
      </c>
      <c r="B405" s="205">
        <f t="shared" ref="B405:U405" si="172">B182/B$12</f>
        <v>0.0004736306155</v>
      </c>
      <c r="C405" s="205">
        <f t="shared" si="172"/>
        <v>0.0006546724213</v>
      </c>
      <c r="D405" s="205">
        <f t="shared" si="172"/>
        <v>0.00004324230827</v>
      </c>
      <c r="E405" s="205">
        <f t="shared" si="172"/>
        <v>0.00001426309709</v>
      </c>
      <c r="F405" s="205">
        <f t="shared" si="172"/>
        <v>0.000008483563097</v>
      </c>
      <c r="G405" s="205">
        <f t="shared" si="172"/>
        <v>0.0002401392808</v>
      </c>
      <c r="H405" s="205">
        <f t="shared" si="172"/>
        <v>0.0001027749229</v>
      </c>
      <c r="I405" s="205">
        <f t="shared" si="172"/>
        <v>0.000008397927392</v>
      </c>
      <c r="J405" s="205">
        <f t="shared" si="172"/>
        <v>0.000144002304</v>
      </c>
      <c r="K405" s="205">
        <f t="shared" si="172"/>
        <v>0.0001869301228</v>
      </c>
      <c r="L405" s="205">
        <f t="shared" si="172"/>
        <v>0</v>
      </c>
      <c r="M405" s="205">
        <f t="shared" si="172"/>
        <v>0.00001691961491</v>
      </c>
      <c r="N405" s="205">
        <f t="shared" si="172"/>
        <v>0.00008839840697</v>
      </c>
      <c r="O405" s="205">
        <f t="shared" si="172"/>
        <v>0</v>
      </c>
      <c r="P405" s="205">
        <f t="shared" si="172"/>
        <v>0.000001691615171</v>
      </c>
      <c r="Q405" s="205">
        <f t="shared" si="172"/>
        <v>0.00000124781165</v>
      </c>
      <c r="R405" s="205">
        <f t="shared" si="172"/>
        <v>0.00009769195502</v>
      </c>
      <c r="S405" s="205">
        <f t="shared" si="172"/>
        <v>0.0002724266403</v>
      </c>
      <c r="T405" s="205">
        <f t="shared" si="172"/>
        <v>0.000008083740365</v>
      </c>
      <c r="U405" s="205">
        <f t="shared" si="172"/>
        <v>0.0000001964785542</v>
      </c>
    </row>
    <row r="406" ht="15.75" customHeight="1">
      <c r="A406" s="176" t="s">
        <v>37</v>
      </c>
      <c r="B406" s="205">
        <f t="shared" ref="B406:U406" si="173">B183/B$12</f>
        <v>0.004973121463</v>
      </c>
      <c r="C406" s="205">
        <f t="shared" si="173"/>
        <v>0.005698074778</v>
      </c>
      <c r="D406" s="205">
        <f t="shared" si="173"/>
        <v>0.004951244297</v>
      </c>
      <c r="E406" s="205">
        <f t="shared" si="173"/>
        <v>0.002938198</v>
      </c>
      <c r="F406" s="205">
        <f t="shared" si="173"/>
        <v>0.002044538706</v>
      </c>
      <c r="G406" s="205">
        <f t="shared" si="173"/>
        <v>0.002873094967</v>
      </c>
      <c r="H406" s="205">
        <f t="shared" si="173"/>
        <v>0.002089756766</v>
      </c>
      <c r="I406" s="205">
        <f t="shared" si="173"/>
        <v>0.001032945069</v>
      </c>
      <c r="J406" s="205">
        <f t="shared" si="173"/>
        <v>0.0002880046081</v>
      </c>
      <c r="K406" s="205">
        <f t="shared" si="173"/>
        <v>0.002443938272</v>
      </c>
      <c r="L406" s="205">
        <f t="shared" si="173"/>
        <v>0.002831317961</v>
      </c>
      <c r="M406" s="205">
        <f t="shared" si="173"/>
        <v>0.00220518981</v>
      </c>
      <c r="N406" s="205">
        <f t="shared" si="173"/>
        <v>0.001735400305</v>
      </c>
      <c r="O406" s="205">
        <f t="shared" si="173"/>
        <v>0.000969227703</v>
      </c>
      <c r="P406" s="205">
        <f t="shared" si="173"/>
        <v>0.0008711818131</v>
      </c>
      <c r="Q406" s="205">
        <f t="shared" si="173"/>
        <v>0.001056896468</v>
      </c>
      <c r="R406" s="205">
        <f t="shared" si="173"/>
        <v>0.0009227537137</v>
      </c>
      <c r="S406" s="205">
        <f t="shared" si="173"/>
        <v>0.002260132127</v>
      </c>
      <c r="T406" s="205">
        <f t="shared" si="173"/>
        <v>0.001040107927</v>
      </c>
      <c r="U406" s="205">
        <f t="shared" si="173"/>
        <v>0.0003703620746</v>
      </c>
    </row>
    <row r="407" ht="15.75" customHeight="1">
      <c r="A407" s="176" t="s">
        <v>199</v>
      </c>
      <c r="B407" s="205">
        <f t="shared" ref="B407:U407" si="174">B184/B$12</f>
        <v>0</v>
      </c>
      <c r="C407" s="205">
        <f t="shared" si="174"/>
        <v>0</v>
      </c>
      <c r="D407" s="205">
        <f t="shared" si="174"/>
        <v>0</v>
      </c>
      <c r="E407" s="205">
        <f t="shared" si="174"/>
        <v>0</v>
      </c>
      <c r="F407" s="205">
        <f t="shared" si="174"/>
        <v>0</v>
      </c>
      <c r="G407" s="205">
        <f t="shared" si="174"/>
        <v>0</v>
      </c>
      <c r="H407" s="205">
        <f t="shared" si="174"/>
        <v>0</v>
      </c>
      <c r="I407" s="205">
        <f t="shared" si="174"/>
        <v>0</v>
      </c>
      <c r="J407" s="205">
        <f t="shared" si="174"/>
        <v>0</v>
      </c>
      <c r="K407" s="205">
        <f t="shared" si="174"/>
        <v>0</v>
      </c>
      <c r="L407" s="205">
        <f t="shared" si="174"/>
        <v>0</v>
      </c>
      <c r="M407" s="205">
        <f t="shared" si="174"/>
        <v>0</v>
      </c>
      <c r="N407" s="205">
        <f t="shared" si="174"/>
        <v>0</v>
      </c>
      <c r="O407" s="205">
        <f t="shared" si="174"/>
        <v>0</v>
      </c>
      <c r="P407" s="205">
        <f t="shared" si="174"/>
        <v>0</v>
      </c>
      <c r="Q407" s="205">
        <f t="shared" si="174"/>
        <v>0</v>
      </c>
      <c r="R407" s="205">
        <f t="shared" si="174"/>
        <v>0</v>
      </c>
      <c r="S407" s="205">
        <f t="shared" si="174"/>
        <v>0</v>
      </c>
      <c r="T407" s="205">
        <f t="shared" si="174"/>
        <v>0</v>
      </c>
      <c r="U407" s="205">
        <f t="shared" si="174"/>
        <v>0</v>
      </c>
    </row>
    <row r="408" ht="15.75" customHeight="1">
      <c r="A408" s="176" t="s">
        <v>200</v>
      </c>
      <c r="B408" s="205">
        <f t="shared" ref="B408:U408" si="175">B185/B$12</f>
        <v>0.002818102162</v>
      </c>
      <c r="C408" s="205">
        <f t="shared" si="175"/>
        <v>0.0003637069007</v>
      </c>
      <c r="D408" s="205">
        <f t="shared" si="175"/>
        <v>0.0003675596203</v>
      </c>
      <c r="E408" s="205">
        <f t="shared" si="175"/>
        <v>0.00005705238836</v>
      </c>
      <c r="F408" s="205">
        <f t="shared" si="175"/>
        <v>0.00227359491</v>
      </c>
      <c r="G408" s="205">
        <f t="shared" si="175"/>
        <v>0.00005145841731</v>
      </c>
      <c r="H408" s="205">
        <f t="shared" si="175"/>
        <v>0.0003197442046</v>
      </c>
      <c r="I408" s="205">
        <f t="shared" si="175"/>
        <v>0.00002519378217</v>
      </c>
      <c r="J408" s="205">
        <f t="shared" si="175"/>
        <v>0</v>
      </c>
      <c r="K408" s="205">
        <f t="shared" si="175"/>
        <v>0.0001661601091</v>
      </c>
      <c r="L408" s="205">
        <f t="shared" si="175"/>
        <v>0.000007167893571</v>
      </c>
      <c r="M408" s="205">
        <f t="shared" si="175"/>
        <v>0.00001691961491</v>
      </c>
      <c r="N408" s="205">
        <f t="shared" si="175"/>
        <v>0.001349238843</v>
      </c>
      <c r="O408" s="205">
        <f t="shared" si="175"/>
        <v>0.00001092087553</v>
      </c>
      <c r="P408" s="205">
        <f t="shared" si="175"/>
        <v>0</v>
      </c>
      <c r="Q408" s="205">
        <f t="shared" si="175"/>
        <v>0.000002495623301</v>
      </c>
      <c r="R408" s="205">
        <f t="shared" si="175"/>
        <v>0.0001238076262</v>
      </c>
      <c r="S408" s="205">
        <f t="shared" si="175"/>
        <v>0</v>
      </c>
      <c r="T408" s="205">
        <f t="shared" si="175"/>
        <v>0.000008083740365</v>
      </c>
      <c r="U408" s="205">
        <f t="shared" si="175"/>
        <v>0.000006876749396</v>
      </c>
    </row>
    <row r="409" ht="15.75" customHeight="1">
      <c r="A409" s="176" t="s">
        <v>38</v>
      </c>
      <c r="B409" s="205">
        <f t="shared" ref="B409:U409" si="176">B186/B$12</f>
        <v>0</v>
      </c>
      <c r="C409" s="205">
        <f t="shared" si="176"/>
        <v>0</v>
      </c>
      <c r="D409" s="205">
        <f t="shared" si="176"/>
        <v>0</v>
      </c>
      <c r="E409" s="205">
        <f t="shared" si="176"/>
        <v>0</v>
      </c>
      <c r="F409" s="205">
        <f t="shared" si="176"/>
        <v>0</v>
      </c>
      <c r="G409" s="205">
        <f t="shared" si="176"/>
        <v>0</v>
      </c>
      <c r="H409" s="205">
        <f t="shared" si="176"/>
        <v>0</v>
      </c>
      <c r="I409" s="205">
        <f t="shared" si="176"/>
        <v>0</v>
      </c>
      <c r="J409" s="205">
        <f t="shared" si="176"/>
        <v>0</v>
      </c>
      <c r="K409" s="205">
        <f t="shared" si="176"/>
        <v>0</v>
      </c>
      <c r="L409" s="205">
        <f t="shared" si="176"/>
        <v>0</v>
      </c>
      <c r="M409" s="205">
        <f t="shared" si="176"/>
        <v>0</v>
      </c>
      <c r="N409" s="205">
        <f t="shared" si="176"/>
        <v>0</v>
      </c>
      <c r="O409" s="205">
        <f t="shared" si="176"/>
        <v>0</v>
      </c>
      <c r="P409" s="205">
        <f t="shared" si="176"/>
        <v>0</v>
      </c>
      <c r="Q409" s="205">
        <f t="shared" si="176"/>
        <v>0</v>
      </c>
      <c r="R409" s="205">
        <f t="shared" si="176"/>
        <v>0</v>
      </c>
      <c r="S409" s="205">
        <f t="shared" si="176"/>
        <v>0</v>
      </c>
      <c r="T409" s="205">
        <f t="shared" si="176"/>
        <v>0</v>
      </c>
      <c r="U409" s="205">
        <f t="shared" si="176"/>
        <v>0</v>
      </c>
    </row>
    <row r="410" ht="15.75" customHeight="1">
      <c r="A410" s="176" t="s">
        <v>201</v>
      </c>
      <c r="B410" s="205">
        <f t="shared" ref="B410:U410" si="177">B187/B$12</f>
        <v>0</v>
      </c>
      <c r="C410" s="205">
        <f t="shared" si="177"/>
        <v>0</v>
      </c>
      <c r="D410" s="205">
        <f t="shared" si="177"/>
        <v>0.0001081057707</v>
      </c>
      <c r="E410" s="205">
        <f t="shared" si="177"/>
        <v>0</v>
      </c>
      <c r="F410" s="205">
        <f t="shared" si="177"/>
        <v>0</v>
      </c>
      <c r="G410" s="205">
        <f t="shared" si="177"/>
        <v>0</v>
      </c>
      <c r="H410" s="205">
        <f t="shared" si="177"/>
        <v>0</v>
      </c>
      <c r="I410" s="205">
        <f t="shared" si="177"/>
        <v>0</v>
      </c>
      <c r="J410" s="205">
        <f t="shared" si="177"/>
        <v>0</v>
      </c>
      <c r="K410" s="205">
        <f t="shared" si="177"/>
        <v>0</v>
      </c>
      <c r="L410" s="205">
        <f t="shared" si="177"/>
        <v>0</v>
      </c>
      <c r="M410" s="205">
        <f t="shared" si="177"/>
        <v>0</v>
      </c>
      <c r="N410" s="205">
        <f t="shared" si="177"/>
        <v>0</v>
      </c>
      <c r="O410" s="205">
        <f t="shared" si="177"/>
        <v>0</v>
      </c>
      <c r="P410" s="205">
        <f t="shared" si="177"/>
        <v>0</v>
      </c>
      <c r="Q410" s="205">
        <f t="shared" si="177"/>
        <v>0</v>
      </c>
      <c r="R410" s="205">
        <f t="shared" si="177"/>
        <v>0</v>
      </c>
      <c r="S410" s="205">
        <f t="shared" si="177"/>
        <v>0</v>
      </c>
      <c r="T410" s="205">
        <f t="shared" si="177"/>
        <v>0</v>
      </c>
      <c r="U410" s="205">
        <f t="shared" si="177"/>
        <v>0</v>
      </c>
    </row>
    <row r="411" ht="15.75" customHeight="1">
      <c r="A411" s="176" t="s">
        <v>39</v>
      </c>
      <c r="B411" s="205">
        <f t="shared" ref="B411:U411" si="178">B188/B$12</f>
        <v>0</v>
      </c>
      <c r="C411" s="205">
        <f t="shared" si="178"/>
        <v>0</v>
      </c>
      <c r="D411" s="205">
        <f t="shared" si="178"/>
        <v>0</v>
      </c>
      <c r="E411" s="205">
        <f t="shared" si="178"/>
        <v>0</v>
      </c>
      <c r="F411" s="205">
        <f t="shared" si="178"/>
        <v>0.00008483563097</v>
      </c>
      <c r="G411" s="205">
        <f t="shared" si="178"/>
        <v>0</v>
      </c>
      <c r="H411" s="205">
        <f t="shared" si="178"/>
        <v>0.0003996802558</v>
      </c>
      <c r="I411" s="205">
        <f t="shared" si="178"/>
        <v>0.0003779067326</v>
      </c>
      <c r="J411" s="205">
        <f t="shared" si="178"/>
        <v>0.0003920062721</v>
      </c>
      <c r="K411" s="205">
        <f t="shared" si="178"/>
        <v>0.00004846336516</v>
      </c>
      <c r="L411" s="205">
        <f t="shared" si="178"/>
        <v>0</v>
      </c>
      <c r="M411" s="205">
        <f t="shared" si="178"/>
        <v>0</v>
      </c>
      <c r="N411" s="205">
        <f t="shared" si="178"/>
        <v>0</v>
      </c>
      <c r="O411" s="205">
        <f t="shared" si="178"/>
        <v>0.0002184175105</v>
      </c>
      <c r="P411" s="205">
        <f t="shared" si="178"/>
        <v>0.000003383230342</v>
      </c>
      <c r="Q411" s="205">
        <f t="shared" si="178"/>
        <v>0.000410530033</v>
      </c>
      <c r="R411" s="205">
        <f t="shared" si="178"/>
        <v>0.00001257421203</v>
      </c>
      <c r="S411" s="205">
        <f t="shared" si="178"/>
        <v>0.00009963752122</v>
      </c>
      <c r="T411" s="205">
        <f t="shared" si="178"/>
        <v>0.00001077832049</v>
      </c>
      <c r="U411" s="205">
        <f t="shared" si="178"/>
        <v>0.00007250058649</v>
      </c>
    </row>
    <row r="412" ht="15.75" customHeight="1">
      <c r="A412" s="176" t="s">
        <v>74</v>
      </c>
      <c r="B412" s="205">
        <f t="shared" ref="B412:U412" si="179">B189/B$12</f>
        <v>0</v>
      </c>
      <c r="C412" s="205">
        <f t="shared" si="179"/>
        <v>0</v>
      </c>
      <c r="D412" s="205">
        <f t="shared" si="179"/>
        <v>0</v>
      </c>
      <c r="E412" s="205">
        <f t="shared" si="179"/>
        <v>0</v>
      </c>
      <c r="F412" s="205">
        <f t="shared" si="179"/>
        <v>0</v>
      </c>
      <c r="G412" s="205">
        <f t="shared" si="179"/>
        <v>0</v>
      </c>
      <c r="H412" s="205">
        <f t="shared" si="179"/>
        <v>0</v>
      </c>
      <c r="I412" s="205">
        <f t="shared" si="179"/>
        <v>0</v>
      </c>
      <c r="J412" s="205">
        <f t="shared" si="179"/>
        <v>0</v>
      </c>
      <c r="K412" s="205">
        <f t="shared" si="179"/>
        <v>0</v>
      </c>
      <c r="L412" s="205">
        <f t="shared" si="179"/>
        <v>0</v>
      </c>
      <c r="M412" s="205">
        <f t="shared" si="179"/>
        <v>0</v>
      </c>
      <c r="N412" s="205">
        <f t="shared" si="179"/>
        <v>0</v>
      </c>
      <c r="O412" s="205">
        <f t="shared" si="179"/>
        <v>0</v>
      </c>
      <c r="P412" s="205">
        <f t="shared" si="179"/>
        <v>0</v>
      </c>
      <c r="Q412" s="205">
        <f t="shared" si="179"/>
        <v>0</v>
      </c>
      <c r="R412" s="205">
        <f t="shared" si="179"/>
        <v>0</v>
      </c>
      <c r="S412" s="205">
        <f t="shared" si="179"/>
        <v>0</v>
      </c>
      <c r="T412" s="205">
        <f t="shared" si="179"/>
        <v>0</v>
      </c>
      <c r="U412" s="205">
        <f t="shared" si="179"/>
        <v>0</v>
      </c>
    </row>
    <row r="413" ht="15.75" customHeight="1">
      <c r="A413" s="176" t="s">
        <v>202</v>
      </c>
      <c r="B413" s="205">
        <f t="shared" ref="B413:U413" si="180">B190/B$12</f>
        <v>0</v>
      </c>
      <c r="C413" s="205">
        <f t="shared" si="180"/>
        <v>0</v>
      </c>
      <c r="D413" s="205">
        <f t="shared" si="180"/>
        <v>0</v>
      </c>
      <c r="E413" s="205">
        <f t="shared" si="180"/>
        <v>0</v>
      </c>
      <c r="F413" s="205">
        <f t="shared" si="180"/>
        <v>0</v>
      </c>
      <c r="G413" s="205">
        <f t="shared" si="180"/>
        <v>0</v>
      </c>
      <c r="H413" s="205">
        <f t="shared" si="180"/>
        <v>0</v>
      </c>
      <c r="I413" s="205">
        <f t="shared" si="180"/>
        <v>0</v>
      </c>
      <c r="J413" s="205">
        <f t="shared" si="180"/>
        <v>0</v>
      </c>
      <c r="K413" s="205">
        <f t="shared" si="180"/>
        <v>0</v>
      </c>
      <c r="L413" s="205">
        <f t="shared" si="180"/>
        <v>0</v>
      </c>
      <c r="M413" s="205">
        <f t="shared" si="180"/>
        <v>0</v>
      </c>
      <c r="N413" s="205">
        <f t="shared" si="180"/>
        <v>0</v>
      </c>
      <c r="O413" s="205">
        <f t="shared" si="180"/>
        <v>0</v>
      </c>
      <c r="P413" s="205">
        <f t="shared" si="180"/>
        <v>0</v>
      </c>
      <c r="Q413" s="205">
        <f t="shared" si="180"/>
        <v>0</v>
      </c>
      <c r="R413" s="205">
        <f t="shared" si="180"/>
        <v>0</v>
      </c>
      <c r="S413" s="205">
        <f t="shared" si="180"/>
        <v>0</v>
      </c>
      <c r="T413" s="205">
        <f t="shared" si="180"/>
        <v>0</v>
      </c>
      <c r="U413" s="205">
        <f t="shared" si="180"/>
        <v>0</v>
      </c>
    </row>
    <row r="414" ht="15.75" customHeight="1">
      <c r="A414" s="176" t="s">
        <v>203</v>
      </c>
      <c r="B414" s="205">
        <f t="shared" ref="B414:U414" si="181">B191/B$12</f>
        <v>0</v>
      </c>
      <c r="C414" s="205">
        <f t="shared" si="181"/>
        <v>0</v>
      </c>
      <c r="D414" s="205">
        <f t="shared" si="181"/>
        <v>0</v>
      </c>
      <c r="E414" s="205">
        <f t="shared" si="181"/>
        <v>0</v>
      </c>
      <c r="F414" s="205">
        <f t="shared" si="181"/>
        <v>0</v>
      </c>
      <c r="G414" s="205">
        <f t="shared" si="181"/>
        <v>0</v>
      </c>
      <c r="H414" s="205">
        <f t="shared" si="181"/>
        <v>0</v>
      </c>
      <c r="I414" s="205">
        <f t="shared" si="181"/>
        <v>0</v>
      </c>
      <c r="J414" s="205">
        <f t="shared" si="181"/>
        <v>0</v>
      </c>
      <c r="K414" s="205">
        <f t="shared" si="181"/>
        <v>0</v>
      </c>
      <c r="L414" s="205">
        <f t="shared" si="181"/>
        <v>0</v>
      </c>
      <c r="M414" s="205">
        <f t="shared" si="181"/>
        <v>0</v>
      </c>
      <c r="N414" s="205">
        <f t="shared" si="181"/>
        <v>0</v>
      </c>
      <c r="O414" s="205">
        <f t="shared" si="181"/>
        <v>0</v>
      </c>
      <c r="P414" s="205">
        <f t="shared" si="181"/>
        <v>0</v>
      </c>
      <c r="Q414" s="205">
        <f t="shared" si="181"/>
        <v>0</v>
      </c>
      <c r="R414" s="205">
        <f t="shared" si="181"/>
        <v>0</v>
      </c>
      <c r="S414" s="205">
        <f t="shared" si="181"/>
        <v>0</v>
      </c>
      <c r="T414" s="205">
        <f t="shared" si="181"/>
        <v>0</v>
      </c>
      <c r="U414" s="205">
        <f t="shared" si="181"/>
        <v>0</v>
      </c>
    </row>
    <row r="415" ht="15.75" customHeight="1">
      <c r="A415" s="176" t="s">
        <v>204</v>
      </c>
      <c r="B415" s="205">
        <f t="shared" ref="B415:U415" si="182">B192/B$12</f>
        <v>0</v>
      </c>
      <c r="C415" s="205">
        <f t="shared" si="182"/>
        <v>0</v>
      </c>
      <c r="D415" s="205">
        <f t="shared" si="182"/>
        <v>0</v>
      </c>
      <c r="E415" s="205">
        <f t="shared" si="182"/>
        <v>0</v>
      </c>
      <c r="F415" s="205">
        <f t="shared" si="182"/>
        <v>0</v>
      </c>
      <c r="G415" s="205">
        <f t="shared" si="182"/>
        <v>0</v>
      </c>
      <c r="H415" s="205">
        <f t="shared" si="182"/>
        <v>0</v>
      </c>
      <c r="I415" s="205">
        <f t="shared" si="182"/>
        <v>0</v>
      </c>
      <c r="J415" s="205">
        <f t="shared" si="182"/>
        <v>0</v>
      </c>
      <c r="K415" s="205">
        <f t="shared" si="182"/>
        <v>0</v>
      </c>
      <c r="L415" s="205">
        <f t="shared" si="182"/>
        <v>0</v>
      </c>
      <c r="M415" s="205">
        <f t="shared" si="182"/>
        <v>0</v>
      </c>
      <c r="N415" s="205">
        <f t="shared" si="182"/>
        <v>0</v>
      </c>
      <c r="O415" s="205">
        <f t="shared" si="182"/>
        <v>0</v>
      </c>
      <c r="P415" s="205">
        <f t="shared" si="182"/>
        <v>0</v>
      </c>
      <c r="Q415" s="205">
        <f t="shared" si="182"/>
        <v>0</v>
      </c>
      <c r="R415" s="205">
        <f t="shared" si="182"/>
        <v>0</v>
      </c>
      <c r="S415" s="205">
        <f t="shared" si="182"/>
        <v>0</v>
      </c>
      <c r="T415" s="205">
        <f t="shared" si="182"/>
        <v>0</v>
      </c>
      <c r="U415" s="205">
        <f t="shared" si="182"/>
        <v>0</v>
      </c>
    </row>
    <row r="416" ht="15.75" customHeight="1">
      <c r="A416" s="176" t="s">
        <v>205</v>
      </c>
      <c r="B416" s="205">
        <f t="shared" ref="B416:U416" si="183">B193/B$12</f>
        <v>0</v>
      </c>
      <c r="C416" s="205">
        <f t="shared" si="183"/>
        <v>0</v>
      </c>
      <c r="D416" s="205">
        <f t="shared" si="183"/>
        <v>0</v>
      </c>
      <c r="E416" s="205">
        <f t="shared" si="183"/>
        <v>0</v>
      </c>
      <c r="F416" s="205">
        <f t="shared" si="183"/>
        <v>0</v>
      </c>
      <c r="G416" s="205">
        <f t="shared" si="183"/>
        <v>0</v>
      </c>
      <c r="H416" s="205">
        <f t="shared" si="183"/>
        <v>0</v>
      </c>
      <c r="I416" s="205">
        <f t="shared" si="183"/>
        <v>0</v>
      </c>
      <c r="J416" s="205">
        <f t="shared" si="183"/>
        <v>0</v>
      </c>
      <c r="K416" s="205">
        <f t="shared" si="183"/>
        <v>0</v>
      </c>
      <c r="L416" s="205">
        <f t="shared" si="183"/>
        <v>0</v>
      </c>
      <c r="M416" s="205">
        <f t="shared" si="183"/>
        <v>0.000005639871637</v>
      </c>
      <c r="N416" s="205">
        <f t="shared" si="183"/>
        <v>0</v>
      </c>
      <c r="O416" s="205">
        <f t="shared" si="183"/>
        <v>0</v>
      </c>
      <c r="P416" s="205">
        <f t="shared" si="183"/>
        <v>0</v>
      </c>
      <c r="Q416" s="205">
        <f t="shared" si="183"/>
        <v>0</v>
      </c>
      <c r="R416" s="205">
        <f t="shared" si="183"/>
        <v>0</v>
      </c>
      <c r="S416" s="205">
        <f t="shared" si="183"/>
        <v>0</v>
      </c>
      <c r="T416" s="205">
        <f t="shared" si="183"/>
        <v>0</v>
      </c>
      <c r="U416" s="205">
        <f t="shared" si="183"/>
        <v>0</v>
      </c>
    </row>
    <row r="417" ht="15.75" customHeight="1">
      <c r="A417" s="176" t="s">
        <v>40</v>
      </c>
      <c r="B417" s="205">
        <f t="shared" ref="B417:U417" si="184">B194/B$12</f>
        <v>0</v>
      </c>
      <c r="C417" s="205">
        <f t="shared" si="184"/>
        <v>0</v>
      </c>
      <c r="D417" s="205">
        <f t="shared" si="184"/>
        <v>0</v>
      </c>
      <c r="E417" s="205">
        <f t="shared" si="184"/>
        <v>0.0002567357476</v>
      </c>
      <c r="F417" s="205">
        <f t="shared" si="184"/>
        <v>0.0007126193001</v>
      </c>
      <c r="G417" s="205">
        <f t="shared" si="184"/>
        <v>0.0002401392808</v>
      </c>
      <c r="H417" s="205">
        <f t="shared" si="184"/>
        <v>0.00007993605116</v>
      </c>
      <c r="I417" s="205">
        <f t="shared" si="184"/>
        <v>0.00003359170957</v>
      </c>
      <c r="J417" s="205">
        <f t="shared" si="184"/>
        <v>0.00003200051201</v>
      </c>
      <c r="K417" s="205">
        <f t="shared" si="184"/>
        <v>0.00006231004092</v>
      </c>
      <c r="L417" s="205">
        <f t="shared" si="184"/>
        <v>0.00010035051</v>
      </c>
      <c r="M417" s="205">
        <f t="shared" si="184"/>
        <v>0.00007895820291</v>
      </c>
      <c r="N417" s="205">
        <f t="shared" si="184"/>
        <v>0.00006048312056</v>
      </c>
      <c r="O417" s="205">
        <f t="shared" si="184"/>
        <v>0.000002730218882</v>
      </c>
      <c r="P417" s="205">
        <f t="shared" si="184"/>
        <v>0.0002757332729</v>
      </c>
      <c r="Q417" s="205">
        <f t="shared" si="184"/>
        <v>0.0006825529727</v>
      </c>
      <c r="R417" s="205">
        <f t="shared" si="184"/>
        <v>0.00008318324883</v>
      </c>
      <c r="S417" s="205">
        <f t="shared" si="184"/>
        <v>0.00002144098558</v>
      </c>
      <c r="T417" s="205">
        <f t="shared" si="184"/>
        <v>0.0003449062556</v>
      </c>
      <c r="U417" s="205">
        <f t="shared" si="184"/>
        <v>0.0001909771547</v>
      </c>
    </row>
    <row r="418" ht="15.75" customHeight="1">
      <c r="A418" s="176" t="s">
        <v>206</v>
      </c>
      <c r="B418" s="205">
        <f t="shared" ref="B418:U418" si="185">B195/B$12</f>
        <v>0</v>
      </c>
      <c r="C418" s="205">
        <f t="shared" si="185"/>
        <v>0</v>
      </c>
      <c r="D418" s="205">
        <f t="shared" si="185"/>
        <v>0</v>
      </c>
      <c r="E418" s="205">
        <f t="shared" si="185"/>
        <v>0</v>
      </c>
      <c r="F418" s="205">
        <f t="shared" si="185"/>
        <v>0</v>
      </c>
      <c r="G418" s="205">
        <f t="shared" si="185"/>
        <v>0</v>
      </c>
      <c r="H418" s="205">
        <f t="shared" si="185"/>
        <v>0</v>
      </c>
      <c r="I418" s="205">
        <f t="shared" si="185"/>
        <v>0</v>
      </c>
      <c r="J418" s="205">
        <f t="shared" si="185"/>
        <v>0</v>
      </c>
      <c r="K418" s="205">
        <f t="shared" si="185"/>
        <v>0</v>
      </c>
      <c r="L418" s="205">
        <f t="shared" si="185"/>
        <v>0</v>
      </c>
      <c r="M418" s="205">
        <f t="shared" si="185"/>
        <v>0</v>
      </c>
      <c r="N418" s="205">
        <f t="shared" si="185"/>
        <v>0</v>
      </c>
      <c r="O418" s="205">
        <f t="shared" si="185"/>
        <v>0</v>
      </c>
      <c r="P418" s="205">
        <f t="shared" si="185"/>
        <v>0</v>
      </c>
      <c r="Q418" s="205">
        <f t="shared" si="185"/>
        <v>0</v>
      </c>
      <c r="R418" s="205">
        <f t="shared" si="185"/>
        <v>0</v>
      </c>
      <c r="S418" s="205">
        <f t="shared" si="185"/>
        <v>0</v>
      </c>
      <c r="T418" s="205">
        <f t="shared" si="185"/>
        <v>0</v>
      </c>
      <c r="U418" s="205">
        <f t="shared" si="185"/>
        <v>0</v>
      </c>
    </row>
    <row r="419" ht="15.75" customHeight="1">
      <c r="A419" s="176" t="s">
        <v>529</v>
      </c>
      <c r="B419" s="205">
        <f t="shared" ref="B419:U419" si="186">B196/B$12</f>
        <v>0</v>
      </c>
      <c r="C419" s="205">
        <f t="shared" si="186"/>
        <v>0</v>
      </c>
      <c r="D419" s="205">
        <f t="shared" si="186"/>
        <v>0</v>
      </c>
      <c r="E419" s="205">
        <f t="shared" si="186"/>
        <v>0</v>
      </c>
      <c r="F419" s="205">
        <f t="shared" si="186"/>
        <v>0</v>
      </c>
      <c r="G419" s="205">
        <f t="shared" si="186"/>
        <v>0</v>
      </c>
      <c r="H419" s="205">
        <f t="shared" si="186"/>
        <v>0</v>
      </c>
      <c r="I419" s="205">
        <f t="shared" si="186"/>
        <v>0</v>
      </c>
      <c r="J419" s="205">
        <f t="shared" si="186"/>
        <v>0</v>
      </c>
      <c r="K419" s="205">
        <f t="shared" si="186"/>
        <v>0</v>
      </c>
      <c r="L419" s="205">
        <f t="shared" si="186"/>
        <v>0</v>
      </c>
      <c r="M419" s="205">
        <f t="shared" si="186"/>
        <v>0</v>
      </c>
      <c r="N419" s="205">
        <f t="shared" si="186"/>
        <v>0</v>
      </c>
      <c r="O419" s="205">
        <f t="shared" si="186"/>
        <v>0</v>
      </c>
      <c r="P419" s="205">
        <f t="shared" si="186"/>
        <v>0</v>
      </c>
      <c r="Q419" s="205">
        <f t="shared" si="186"/>
        <v>0</v>
      </c>
      <c r="R419" s="205">
        <f t="shared" si="186"/>
        <v>0</v>
      </c>
      <c r="S419" s="205">
        <f t="shared" si="186"/>
        <v>0</v>
      </c>
      <c r="T419" s="205">
        <f t="shared" si="186"/>
        <v>0</v>
      </c>
      <c r="U419" s="205">
        <f t="shared" si="186"/>
        <v>0</v>
      </c>
    </row>
    <row r="420" ht="15.75" customHeight="1">
      <c r="A420" s="176" t="s">
        <v>207</v>
      </c>
      <c r="B420" s="205">
        <f t="shared" ref="B420:U420" si="187">B197/B$12</f>
        <v>0</v>
      </c>
      <c r="C420" s="205">
        <f t="shared" si="187"/>
        <v>0</v>
      </c>
      <c r="D420" s="205">
        <f t="shared" si="187"/>
        <v>0</v>
      </c>
      <c r="E420" s="205">
        <f t="shared" si="187"/>
        <v>0</v>
      </c>
      <c r="F420" s="205">
        <f t="shared" si="187"/>
        <v>0</v>
      </c>
      <c r="G420" s="205">
        <f t="shared" si="187"/>
        <v>0</v>
      </c>
      <c r="H420" s="205">
        <f t="shared" si="187"/>
        <v>0</v>
      </c>
      <c r="I420" s="205">
        <f t="shared" si="187"/>
        <v>0</v>
      </c>
      <c r="J420" s="205">
        <f t="shared" si="187"/>
        <v>0</v>
      </c>
      <c r="K420" s="205">
        <f t="shared" si="187"/>
        <v>0</v>
      </c>
      <c r="L420" s="205">
        <f t="shared" si="187"/>
        <v>0</v>
      </c>
      <c r="M420" s="205">
        <f t="shared" si="187"/>
        <v>0</v>
      </c>
      <c r="N420" s="205">
        <f t="shared" si="187"/>
        <v>0</v>
      </c>
      <c r="O420" s="205">
        <f t="shared" si="187"/>
        <v>0</v>
      </c>
      <c r="P420" s="205">
        <f t="shared" si="187"/>
        <v>0</v>
      </c>
      <c r="Q420" s="205">
        <f t="shared" si="187"/>
        <v>0</v>
      </c>
      <c r="R420" s="205">
        <f t="shared" si="187"/>
        <v>0</v>
      </c>
      <c r="S420" s="205">
        <f t="shared" si="187"/>
        <v>0</v>
      </c>
      <c r="T420" s="205">
        <f t="shared" si="187"/>
        <v>0</v>
      </c>
      <c r="U420" s="205">
        <f t="shared" si="187"/>
        <v>0</v>
      </c>
    </row>
    <row r="421" ht="15.75" customHeight="1">
      <c r="A421" s="176" t="s">
        <v>208</v>
      </c>
      <c r="B421" s="205">
        <f t="shared" ref="B421:U421" si="188">B198/B$12</f>
        <v>0</v>
      </c>
      <c r="C421" s="205">
        <f t="shared" si="188"/>
        <v>0</v>
      </c>
      <c r="D421" s="205">
        <f t="shared" si="188"/>
        <v>0</v>
      </c>
      <c r="E421" s="205">
        <f t="shared" si="188"/>
        <v>0</v>
      </c>
      <c r="F421" s="205">
        <f t="shared" si="188"/>
        <v>0</v>
      </c>
      <c r="G421" s="205">
        <f t="shared" si="188"/>
        <v>0</v>
      </c>
      <c r="H421" s="205">
        <f t="shared" si="188"/>
        <v>0</v>
      </c>
      <c r="I421" s="205">
        <f t="shared" si="188"/>
        <v>0</v>
      </c>
      <c r="J421" s="205">
        <f t="shared" si="188"/>
        <v>0</v>
      </c>
      <c r="K421" s="205">
        <f t="shared" si="188"/>
        <v>0</v>
      </c>
      <c r="L421" s="205">
        <f t="shared" si="188"/>
        <v>0</v>
      </c>
      <c r="M421" s="205">
        <f t="shared" si="188"/>
        <v>0</v>
      </c>
      <c r="N421" s="205">
        <f t="shared" si="188"/>
        <v>0</v>
      </c>
      <c r="O421" s="205">
        <f t="shared" si="188"/>
        <v>0</v>
      </c>
      <c r="P421" s="205">
        <f t="shared" si="188"/>
        <v>0</v>
      </c>
      <c r="Q421" s="205">
        <f t="shared" si="188"/>
        <v>0</v>
      </c>
      <c r="R421" s="205">
        <f t="shared" si="188"/>
        <v>0</v>
      </c>
      <c r="S421" s="205">
        <f t="shared" si="188"/>
        <v>0.00001135111001</v>
      </c>
      <c r="T421" s="205">
        <f t="shared" si="188"/>
        <v>0</v>
      </c>
      <c r="U421" s="205">
        <f t="shared" si="188"/>
        <v>0</v>
      </c>
    </row>
    <row r="422" ht="15.75" customHeight="1">
      <c r="A422" s="176" t="s">
        <v>41</v>
      </c>
      <c r="B422" s="205">
        <f t="shared" ref="B422:U422" si="189">B199/B$12</f>
        <v>0</v>
      </c>
      <c r="C422" s="205">
        <f t="shared" si="189"/>
        <v>0</v>
      </c>
      <c r="D422" s="205">
        <f t="shared" si="189"/>
        <v>0.00002162115414</v>
      </c>
      <c r="E422" s="205">
        <f t="shared" si="189"/>
        <v>0.002139464563</v>
      </c>
      <c r="F422" s="205">
        <f t="shared" si="189"/>
        <v>0</v>
      </c>
      <c r="G422" s="205">
        <f t="shared" si="189"/>
        <v>0</v>
      </c>
      <c r="H422" s="205">
        <f t="shared" si="189"/>
        <v>0</v>
      </c>
      <c r="I422" s="205">
        <f t="shared" si="189"/>
        <v>0</v>
      </c>
      <c r="J422" s="205">
        <f t="shared" si="189"/>
        <v>0</v>
      </c>
      <c r="K422" s="205">
        <f t="shared" si="189"/>
        <v>0</v>
      </c>
      <c r="L422" s="205">
        <f t="shared" si="189"/>
        <v>0</v>
      </c>
      <c r="M422" s="205">
        <f t="shared" si="189"/>
        <v>0</v>
      </c>
      <c r="N422" s="205">
        <f t="shared" si="189"/>
        <v>0</v>
      </c>
      <c r="O422" s="205">
        <f t="shared" si="189"/>
        <v>0</v>
      </c>
      <c r="P422" s="205">
        <f t="shared" si="189"/>
        <v>0</v>
      </c>
      <c r="Q422" s="205">
        <f t="shared" si="189"/>
        <v>0</v>
      </c>
      <c r="R422" s="205">
        <f t="shared" si="189"/>
        <v>0</v>
      </c>
      <c r="S422" s="205">
        <f t="shared" si="189"/>
        <v>0</v>
      </c>
      <c r="T422" s="205">
        <f t="shared" si="189"/>
        <v>0.000002694580122</v>
      </c>
      <c r="U422" s="205">
        <f t="shared" si="189"/>
        <v>0</v>
      </c>
    </row>
    <row r="423" ht="15.75" customHeight="1">
      <c r="A423" s="176" t="s">
        <v>42</v>
      </c>
      <c r="B423" s="205">
        <f t="shared" ref="B423:U423" si="190">B200/B$12</f>
        <v>0</v>
      </c>
      <c r="C423" s="205">
        <f t="shared" si="190"/>
        <v>0</v>
      </c>
      <c r="D423" s="205">
        <f t="shared" si="190"/>
        <v>0.001318890402</v>
      </c>
      <c r="E423" s="205">
        <f t="shared" si="190"/>
        <v>0</v>
      </c>
      <c r="F423" s="205">
        <f t="shared" si="190"/>
        <v>0</v>
      </c>
      <c r="G423" s="205">
        <f t="shared" si="190"/>
        <v>0</v>
      </c>
      <c r="H423" s="205">
        <f t="shared" si="190"/>
        <v>0</v>
      </c>
      <c r="I423" s="205">
        <f t="shared" si="190"/>
        <v>0</v>
      </c>
      <c r="J423" s="205">
        <f t="shared" si="190"/>
        <v>0</v>
      </c>
      <c r="K423" s="205">
        <f t="shared" si="190"/>
        <v>0.002263931487</v>
      </c>
      <c r="L423" s="205">
        <f t="shared" si="190"/>
        <v>0.0001075184036</v>
      </c>
      <c r="M423" s="205">
        <f t="shared" si="190"/>
        <v>0.0001691961491</v>
      </c>
      <c r="N423" s="205">
        <f t="shared" si="190"/>
        <v>0.00008839840697</v>
      </c>
      <c r="O423" s="205">
        <f t="shared" si="190"/>
        <v>0.00003276262658</v>
      </c>
      <c r="P423" s="205">
        <f t="shared" si="190"/>
        <v>0.003609906775</v>
      </c>
      <c r="Q423" s="205">
        <f t="shared" si="190"/>
        <v>0.002005233322</v>
      </c>
      <c r="R423" s="205">
        <f t="shared" si="190"/>
        <v>0.002371689839</v>
      </c>
      <c r="S423" s="205">
        <f t="shared" si="190"/>
        <v>0.001992750424</v>
      </c>
      <c r="T423" s="205">
        <f t="shared" si="190"/>
        <v>0.004960722004</v>
      </c>
      <c r="U423" s="205">
        <f t="shared" si="190"/>
        <v>0.001969501027</v>
      </c>
    </row>
    <row r="424" ht="15.75" customHeight="1">
      <c r="A424" s="176" t="s">
        <v>43</v>
      </c>
      <c r="B424" s="205">
        <f t="shared" ref="B424:U424" si="191">B201/B$12</f>
        <v>0.01615080399</v>
      </c>
      <c r="C424" s="205">
        <f t="shared" si="191"/>
        <v>0.01338441395</v>
      </c>
      <c r="D424" s="205">
        <f t="shared" si="191"/>
        <v>0.01169704439</v>
      </c>
      <c r="E424" s="205">
        <f t="shared" si="191"/>
        <v>0.00764502004</v>
      </c>
      <c r="F424" s="205">
        <f t="shared" si="191"/>
        <v>0.006718981972</v>
      </c>
      <c r="G424" s="205">
        <f t="shared" si="191"/>
        <v>0.008096124324</v>
      </c>
      <c r="H424" s="205">
        <f t="shared" si="191"/>
        <v>0.04170377983</v>
      </c>
      <c r="I424" s="205">
        <f t="shared" si="191"/>
        <v>0.008859813398</v>
      </c>
      <c r="J424" s="205">
        <f t="shared" si="191"/>
        <v>0.003576057217</v>
      </c>
      <c r="K424" s="205">
        <f t="shared" si="191"/>
        <v>0.003163965411</v>
      </c>
      <c r="L424" s="205">
        <f t="shared" si="191"/>
        <v>0.003125201597</v>
      </c>
      <c r="M424" s="205">
        <f t="shared" si="191"/>
        <v>0.004291942315</v>
      </c>
      <c r="N424" s="205">
        <f t="shared" si="191"/>
        <v>0.002270443295</v>
      </c>
      <c r="O424" s="205">
        <f t="shared" si="191"/>
        <v>0.00617575511</v>
      </c>
      <c r="P424" s="205">
        <f t="shared" si="191"/>
        <v>0.006631131471</v>
      </c>
      <c r="Q424" s="205">
        <f t="shared" si="191"/>
        <v>0.005928353151</v>
      </c>
      <c r="R424" s="205">
        <f t="shared" si="191"/>
        <v>0.005010339871</v>
      </c>
      <c r="S424" s="205">
        <f t="shared" si="191"/>
        <v>0.003291821904</v>
      </c>
      <c r="T424" s="205">
        <f t="shared" si="191"/>
        <v>0.005676582123</v>
      </c>
      <c r="U424" s="205">
        <f t="shared" si="191"/>
        <v>0.007728483928</v>
      </c>
    </row>
    <row r="425" ht="15.75" customHeight="1">
      <c r="A425" s="176" t="s">
        <v>209</v>
      </c>
      <c r="B425" s="205">
        <f t="shared" ref="B425:U425" si="192">B202/B$12</f>
        <v>0.5176072181</v>
      </c>
      <c r="C425" s="205">
        <f t="shared" si="192"/>
        <v>0.4871975171</v>
      </c>
      <c r="D425" s="205">
        <f t="shared" si="192"/>
        <v>0.4344338501</v>
      </c>
      <c r="E425" s="205">
        <f t="shared" si="192"/>
        <v>0.4005648186</v>
      </c>
      <c r="F425" s="205">
        <f t="shared" si="192"/>
        <v>0.348369035</v>
      </c>
      <c r="G425" s="205">
        <f t="shared" si="192"/>
        <v>0.3527646035</v>
      </c>
      <c r="H425" s="205">
        <f t="shared" si="192"/>
        <v>0.3643371017</v>
      </c>
      <c r="I425" s="205">
        <f t="shared" si="192"/>
        <v>0.370810484</v>
      </c>
      <c r="J425" s="205">
        <f t="shared" si="192"/>
        <v>0.3425734812</v>
      </c>
      <c r="K425" s="205">
        <f t="shared" si="192"/>
        <v>0.3620767244</v>
      </c>
      <c r="L425" s="205">
        <f t="shared" si="192"/>
        <v>0.3567102236</v>
      </c>
      <c r="M425" s="205">
        <f t="shared" si="192"/>
        <v>0.3537553085</v>
      </c>
      <c r="N425" s="205">
        <f t="shared" si="192"/>
        <v>0.3764422898</v>
      </c>
      <c r="O425" s="205">
        <f t="shared" si="192"/>
        <v>0.1993278201</v>
      </c>
      <c r="P425" s="205">
        <f t="shared" si="192"/>
        <v>0.189487965</v>
      </c>
      <c r="Q425" s="205">
        <f t="shared" si="192"/>
        <v>0.1269922873</v>
      </c>
      <c r="R425" s="205">
        <f t="shared" si="192"/>
        <v>0.1010212195</v>
      </c>
      <c r="S425" s="205">
        <f t="shared" si="192"/>
        <v>0.08310021517</v>
      </c>
      <c r="T425" s="205">
        <f t="shared" si="192"/>
        <v>0.08761247627</v>
      </c>
      <c r="U425" s="205">
        <f t="shared" si="192"/>
        <v>0.06452846915</v>
      </c>
    </row>
    <row r="426" ht="15.75" customHeight="1">
      <c r="A426" s="176" t="s">
        <v>210</v>
      </c>
      <c r="B426" s="205">
        <f t="shared" ref="B426:U426" si="193">B203/B$12</f>
        <v>0</v>
      </c>
      <c r="C426" s="205">
        <f t="shared" si="193"/>
        <v>0</v>
      </c>
      <c r="D426" s="205">
        <f t="shared" si="193"/>
        <v>0</v>
      </c>
      <c r="E426" s="205">
        <f t="shared" si="193"/>
        <v>0</v>
      </c>
      <c r="F426" s="205">
        <f t="shared" si="193"/>
        <v>0</v>
      </c>
      <c r="G426" s="205">
        <f t="shared" si="193"/>
        <v>0</v>
      </c>
      <c r="H426" s="205">
        <f t="shared" si="193"/>
        <v>0</v>
      </c>
      <c r="I426" s="205">
        <f t="shared" si="193"/>
        <v>0</v>
      </c>
      <c r="J426" s="205">
        <f t="shared" si="193"/>
        <v>0</v>
      </c>
      <c r="K426" s="205">
        <f t="shared" si="193"/>
        <v>0</v>
      </c>
      <c r="L426" s="205">
        <f t="shared" si="193"/>
        <v>0</v>
      </c>
      <c r="M426" s="205">
        <f t="shared" si="193"/>
        <v>0</v>
      </c>
      <c r="N426" s="205">
        <f t="shared" si="193"/>
        <v>0</v>
      </c>
      <c r="O426" s="205">
        <f t="shared" si="193"/>
        <v>0</v>
      </c>
      <c r="P426" s="205">
        <f t="shared" si="193"/>
        <v>0</v>
      </c>
      <c r="Q426" s="205">
        <f t="shared" si="193"/>
        <v>0</v>
      </c>
      <c r="R426" s="205">
        <f t="shared" si="193"/>
        <v>0</v>
      </c>
      <c r="S426" s="205">
        <f t="shared" si="193"/>
        <v>0</v>
      </c>
      <c r="T426" s="205">
        <f t="shared" si="193"/>
        <v>0</v>
      </c>
      <c r="U426" s="205">
        <f t="shared" si="193"/>
        <v>0</v>
      </c>
    </row>
    <row r="427" ht="15.75" customHeight="1">
      <c r="A427" s="176" t="s">
        <v>44</v>
      </c>
      <c r="B427" s="205">
        <f t="shared" ref="B427:U427" si="194">B204/B$12</f>
        <v>0</v>
      </c>
      <c r="C427" s="205">
        <f t="shared" si="194"/>
        <v>0</v>
      </c>
      <c r="D427" s="205">
        <f t="shared" si="194"/>
        <v>0</v>
      </c>
      <c r="E427" s="205">
        <f t="shared" si="194"/>
        <v>0</v>
      </c>
      <c r="F427" s="205">
        <f t="shared" si="194"/>
        <v>0</v>
      </c>
      <c r="G427" s="205">
        <f t="shared" si="194"/>
        <v>0</v>
      </c>
      <c r="H427" s="205">
        <f t="shared" si="194"/>
        <v>0</v>
      </c>
      <c r="I427" s="205">
        <f t="shared" si="194"/>
        <v>0</v>
      </c>
      <c r="J427" s="205">
        <f t="shared" si="194"/>
        <v>0</v>
      </c>
      <c r="K427" s="205">
        <f t="shared" si="194"/>
        <v>0</v>
      </c>
      <c r="L427" s="205">
        <f t="shared" si="194"/>
        <v>0</v>
      </c>
      <c r="M427" s="205">
        <f t="shared" si="194"/>
        <v>0</v>
      </c>
      <c r="N427" s="205">
        <f t="shared" si="194"/>
        <v>0</v>
      </c>
      <c r="O427" s="205">
        <f t="shared" si="194"/>
        <v>0</v>
      </c>
      <c r="P427" s="205">
        <f t="shared" si="194"/>
        <v>0</v>
      </c>
      <c r="Q427" s="205">
        <f t="shared" si="194"/>
        <v>0</v>
      </c>
      <c r="R427" s="205">
        <f t="shared" si="194"/>
        <v>0</v>
      </c>
      <c r="S427" s="205">
        <f t="shared" si="194"/>
        <v>0</v>
      </c>
      <c r="T427" s="205">
        <f t="shared" si="194"/>
        <v>0</v>
      </c>
      <c r="U427" s="205">
        <f t="shared" si="194"/>
        <v>0</v>
      </c>
    </row>
    <row r="428" ht="15.75" customHeight="1">
      <c r="A428" s="176" t="s">
        <v>72</v>
      </c>
      <c r="B428" s="205">
        <f t="shared" ref="B428:U428" si="195">B205/B$12</f>
        <v>0</v>
      </c>
      <c r="C428" s="205">
        <f t="shared" si="195"/>
        <v>0</v>
      </c>
      <c r="D428" s="205">
        <f t="shared" si="195"/>
        <v>0</v>
      </c>
      <c r="E428" s="205">
        <f t="shared" si="195"/>
        <v>0</v>
      </c>
      <c r="F428" s="205">
        <f t="shared" si="195"/>
        <v>0</v>
      </c>
      <c r="G428" s="205">
        <f t="shared" si="195"/>
        <v>0</v>
      </c>
      <c r="H428" s="205">
        <f t="shared" si="195"/>
        <v>0</v>
      </c>
      <c r="I428" s="205">
        <f t="shared" si="195"/>
        <v>0</v>
      </c>
      <c r="J428" s="205">
        <f t="shared" si="195"/>
        <v>0</v>
      </c>
      <c r="K428" s="205">
        <f t="shared" si="195"/>
        <v>0</v>
      </c>
      <c r="L428" s="205">
        <f t="shared" si="195"/>
        <v>0</v>
      </c>
      <c r="M428" s="205">
        <f t="shared" si="195"/>
        <v>0</v>
      </c>
      <c r="N428" s="205">
        <f t="shared" si="195"/>
        <v>0</v>
      </c>
      <c r="O428" s="205">
        <f t="shared" si="195"/>
        <v>0</v>
      </c>
      <c r="P428" s="205">
        <f t="shared" si="195"/>
        <v>0</v>
      </c>
      <c r="Q428" s="205">
        <f t="shared" si="195"/>
        <v>0</v>
      </c>
      <c r="R428" s="205">
        <f t="shared" si="195"/>
        <v>0</v>
      </c>
      <c r="S428" s="205">
        <f t="shared" si="195"/>
        <v>0</v>
      </c>
      <c r="T428" s="205">
        <f t="shared" si="195"/>
        <v>0</v>
      </c>
      <c r="U428" s="205">
        <f t="shared" si="195"/>
        <v>0</v>
      </c>
    </row>
    <row r="429" ht="15.75" customHeight="1">
      <c r="A429" s="176" t="s">
        <v>211</v>
      </c>
      <c r="B429" s="205">
        <f t="shared" ref="B429:U429" si="196">B206/B$12</f>
        <v>0</v>
      </c>
      <c r="C429" s="205">
        <f t="shared" si="196"/>
        <v>0</v>
      </c>
      <c r="D429" s="205">
        <f t="shared" si="196"/>
        <v>0</v>
      </c>
      <c r="E429" s="205">
        <f t="shared" si="196"/>
        <v>0</v>
      </c>
      <c r="F429" s="205">
        <f t="shared" si="196"/>
        <v>0</v>
      </c>
      <c r="G429" s="205">
        <f t="shared" si="196"/>
        <v>0</v>
      </c>
      <c r="H429" s="205">
        <f t="shared" si="196"/>
        <v>0</v>
      </c>
      <c r="I429" s="205">
        <f t="shared" si="196"/>
        <v>0</v>
      </c>
      <c r="J429" s="205">
        <f t="shared" si="196"/>
        <v>0</v>
      </c>
      <c r="K429" s="205">
        <f t="shared" si="196"/>
        <v>0</v>
      </c>
      <c r="L429" s="205">
        <f t="shared" si="196"/>
        <v>0</v>
      </c>
      <c r="M429" s="205">
        <f t="shared" si="196"/>
        <v>0</v>
      </c>
      <c r="N429" s="205">
        <f t="shared" si="196"/>
        <v>0</v>
      </c>
      <c r="O429" s="205">
        <f t="shared" si="196"/>
        <v>0</v>
      </c>
      <c r="P429" s="205">
        <f t="shared" si="196"/>
        <v>0</v>
      </c>
      <c r="Q429" s="205">
        <f t="shared" si="196"/>
        <v>0</v>
      </c>
      <c r="R429" s="205">
        <f t="shared" si="196"/>
        <v>0</v>
      </c>
      <c r="S429" s="205">
        <f t="shared" si="196"/>
        <v>0</v>
      </c>
      <c r="T429" s="205">
        <f t="shared" si="196"/>
        <v>0</v>
      </c>
      <c r="U429" s="205">
        <f t="shared" si="196"/>
        <v>0</v>
      </c>
    </row>
    <row r="430" ht="15.75" customHeight="1">
      <c r="A430" s="176" t="s">
        <v>212</v>
      </c>
      <c r="B430" s="205">
        <f t="shared" ref="B430:U430" si="197">B207/B$12</f>
        <v>0</v>
      </c>
      <c r="C430" s="205">
        <f t="shared" si="197"/>
        <v>0</v>
      </c>
      <c r="D430" s="205">
        <f t="shared" si="197"/>
        <v>0</v>
      </c>
      <c r="E430" s="205">
        <f t="shared" si="197"/>
        <v>0</v>
      </c>
      <c r="F430" s="205">
        <f t="shared" si="197"/>
        <v>0</v>
      </c>
      <c r="G430" s="205">
        <f t="shared" si="197"/>
        <v>0</v>
      </c>
      <c r="H430" s="205">
        <f t="shared" si="197"/>
        <v>0</v>
      </c>
      <c r="I430" s="205">
        <f t="shared" si="197"/>
        <v>0</v>
      </c>
      <c r="J430" s="205">
        <f t="shared" si="197"/>
        <v>0</v>
      </c>
      <c r="K430" s="205">
        <f t="shared" si="197"/>
        <v>0</v>
      </c>
      <c r="L430" s="205">
        <f t="shared" si="197"/>
        <v>0</v>
      </c>
      <c r="M430" s="205">
        <f t="shared" si="197"/>
        <v>0</v>
      </c>
      <c r="N430" s="205">
        <f t="shared" si="197"/>
        <v>0</v>
      </c>
      <c r="O430" s="205">
        <f t="shared" si="197"/>
        <v>0</v>
      </c>
      <c r="P430" s="205">
        <f t="shared" si="197"/>
        <v>0</v>
      </c>
      <c r="Q430" s="205">
        <f t="shared" si="197"/>
        <v>0</v>
      </c>
      <c r="R430" s="205">
        <f t="shared" si="197"/>
        <v>0</v>
      </c>
      <c r="S430" s="205">
        <f t="shared" si="197"/>
        <v>0</v>
      </c>
      <c r="T430" s="205">
        <f t="shared" si="197"/>
        <v>0</v>
      </c>
      <c r="U430" s="205">
        <f t="shared" si="197"/>
        <v>0</v>
      </c>
    </row>
    <row r="431" ht="15.75" customHeight="1">
      <c r="A431" s="176" t="s">
        <v>530</v>
      </c>
      <c r="B431" s="205">
        <f t="shared" ref="B431:U431" si="198">B208/B$12</f>
        <v>0</v>
      </c>
      <c r="C431" s="205">
        <f t="shared" si="198"/>
        <v>0</v>
      </c>
      <c r="D431" s="205">
        <f t="shared" si="198"/>
        <v>0</v>
      </c>
      <c r="E431" s="205">
        <f t="shared" si="198"/>
        <v>0</v>
      </c>
      <c r="F431" s="205">
        <f t="shared" si="198"/>
        <v>0</v>
      </c>
      <c r="G431" s="205">
        <f t="shared" si="198"/>
        <v>0</v>
      </c>
      <c r="H431" s="205">
        <f t="shared" si="198"/>
        <v>0</v>
      </c>
      <c r="I431" s="205">
        <f t="shared" si="198"/>
        <v>0</v>
      </c>
      <c r="J431" s="205">
        <f t="shared" si="198"/>
        <v>0</v>
      </c>
      <c r="K431" s="205">
        <f t="shared" si="198"/>
        <v>0</v>
      </c>
      <c r="L431" s="205">
        <f t="shared" si="198"/>
        <v>0</v>
      </c>
      <c r="M431" s="205">
        <f t="shared" si="198"/>
        <v>0</v>
      </c>
      <c r="N431" s="205">
        <f t="shared" si="198"/>
        <v>0</v>
      </c>
      <c r="O431" s="205">
        <f t="shared" si="198"/>
        <v>0</v>
      </c>
      <c r="P431" s="205">
        <f t="shared" si="198"/>
        <v>0</v>
      </c>
      <c r="Q431" s="205">
        <f t="shared" si="198"/>
        <v>0</v>
      </c>
      <c r="R431" s="205">
        <f t="shared" si="198"/>
        <v>0</v>
      </c>
      <c r="S431" s="205">
        <f t="shared" si="198"/>
        <v>0</v>
      </c>
      <c r="T431" s="205">
        <f t="shared" si="198"/>
        <v>0</v>
      </c>
      <c r="U431" s="205">
        <f t="shared" si="198"/>
        <v>0</v>
      </c>
    </row>
    <row r="432" ht="15.75" customHeight="1">
      <c r="A432" s="176" t="s">
        <v>213</v>
      </c>
      <c r="B432" s="205">
        <f t="shared" ref="B432:U432" si="199">B209/B$12</f>
        <v>0</v>
      </c>
      <c r="C432" s="205">
        <f t="shared" si="199"/>
        <v>0</v>
      </c>
      <c r="D432" s="205">
        <f t="shared" si="199"/>
        <v>0</v>
      </c>
      <c r="E432" s="205">
        <f t="shared" si="199"/>
        <v>0</v>
      </c>
      <c r="F432" s="205">
        <f t="shared" si="199"/>
        <v>0</v>
      </c>
      <c r="G432" s="205">
        <f t="shared" si="199"/>
        <v>0</v>
      </c>
      <c r="H432" s="205">
        <f t="shared" si="199"/>
        <v>0</v>
      </c>
      <c r="I432" s="205">
        <f t="shared" si="199"/>
        <v>0</v>
      </c>
      <c r="J432" s="205">
        <f t="shared" si="199"/>
        <v>0</v>
      </c>
      <c r="K432" s="205">
        <f t="shared" si="199"/>
        <v>0</v>
      </c>
      <c r="L432" s="205">
        <f t="shared" si="199"/>
        <v>0</v>
      </c>
      <c r="M432" s="205">
        <f t="shared" si="199"/>
        <v>0</v>
      </c>
      <c r="N432" s="205">
        <f t="shared" si="199"/>
        <v>0</v>
      </c>
      <c r="O432" s="205">
        <f t="shared" si="199"/>
        <v>0</v>
      </c>
      <c r="P432" s="205">
        <f t="shared" si="199"/>
        <v>0</v>
      </c>
      <c r="Q432" s="205">
        <f t="shared" si="199"/>
        <v>0</v>
      </c>
      <c r="R432" s="205">
        <f t="shared" si="199"/>
        <v>0</v>
      </c>
      <c r="S432" s="205">
        <f t="shared" si="199"/>
        <v>0</v>
      </c>
      <c r="T432" s="205">
        <f t="shared" si="199"/>
        <v>0</v>
      </c>
      <c r="U432" s="205">
        <f t="shared" si="199"/>
        <v>0</v>
      </c>
    </row>
    <row r="433" ht="15.75" customHeight="1">
      <c r="A433" s="176" t="s">
        <v>214</v>
      </c>
      <c r="B433" s="205">
        <f t="shared" ref="B433:U433" si="200">B210/B$12</f>
        <v>0</v>
      </c>
      <c r="C433" s="205">
        <f t="shared" si="200"/>
        <v>0</v>
      </c>
      <c r="D433" s="205">
        <f t="shared" si="200"/>
        <v>0</v>
      </c>
      <c r="E433" s="205">
        <f t="shared" si="200"/>
        <v>0</v>
      </c>
      <c r="F433" s="205">
        <f t="shared" si="200"/>
        <v>0</v>
      </c>
      <c r="G433" s="205">
        <f t="shared" si="200"/>
        <v>0</v>
      </c>
      <c r="H433" s="205">
        <f t="shared" si="200"/>
        <v>0</v>
      </c>
      <c r="I433" s="205">
        <f t="shared" si="200"/>
        <v>0</v>
      </c>
      <c r="J433" s="205">
        <f t="shared" si="200"/>
        <v>0</v>
      </c>
      <c r="K433" s="205">
        <f t="shared" si="200"/>
        <v>0</v>
      </c>
      <c r="L433" s="205">
        <f t="shared" si="200"/>
        <v>0</v>
      </c>
      <c r="M433" s="205">
        <f t="shared" si="200"/>
        <v>0</v>
      </c>
      <c r="N433" s="205">
        <f t="shared" si="200"/>
        <v>0</v>
      </c>
      <c r="O433" s="205">
        <f t="shared" si="200"/>
        <v>0</v>
      </c>
      <c r="P433" s="205">
        <f t="shared" si="200"/>
        <v>0</v>
      </c>
      <c r="Q433" s="205">
        <f t="shared" si="200"/>
        <v>0</v>
      </c>
      <c r="R433" s="205">
        <f t="shared" si="200"/>
        <v>0</v>
      </c>
      <c r="S433" s="205">
        <f t="shared" si="200"/>
        <v>0</v>
      </c>
      <c r="T433" s="205">
        <f t="shared" si="200"/>
        <v>0</v>
      </c>
      <c r="U433" s="205">
        <f t="shared" si="200"/>
        <v>0</v>
      </c>
    </row>
    <row r="434" ht="15.75" customHeight="1">
      <c r="A434" s="176" t="s">
        <v>215</v>
      </c>
      <c r="B434" s="205">
        <f t="shared" ref="B434:U434" si="201">B211/B$12</f>
        <v>0</v>
      </c>
      <c r="C434" s="205">
        <f t="shared" si="201"/>
        <v>0</v>
      </c>
      <c r="D434" s="205">
        <f t="shared" si="201"/>
        <v>0</v>
      </c>
      <c r="E434" s="205">
        <f t="shared" si="201"/>
        <v>0</v>
      </c>
      <c r="F434" s="205">
        <f t="shared" si="201"/>
        <v>0</v>
      </c>
      <c r="G434" s="205">
        <f t="shared" si="201"/>
        <v>0</v>
      </c>
      <c r="H434" s="205">
        <f t="shared" si="201"/>
        <v>0</v>
      </c>
      <c r="I434" s="205">
        <f t="shared" si="201"/>
        <v>0</v>
      </c>
      <c r="J434" s="205">
        <f t="shared" si="201"/>
        <v>0</v>
      </c>
      <c r="K434" s="205">
        <f t="shared" si="201"/>
        <v>0</v>
      </c>
      <c r="L434" s="205">
        <f t="shared" si="201"/>
        <v>0</v>
      </c>
      <c r="M434" s="205">
        <f t="shared" si="201"/>
        <v>0</v>
      </c>
      <c r="N434" s="205">
        <f t="shared" si="201"/>
        <v>0</v>
      </c>
      <c r="O434" s="205">
        <f t="shared" si="201"/>
        <v>0</v>
      </c>
      <c r="P434" s="205">
        <f t="shared" si="201"/>
        <v>0</v>
      </c>
      <c r="Q434" s="205">
        <f t="shared" si="201"/>
        <v>0</v>
      </c>
      <c r="R434" s="205">
        <f t="shared" si="201"/>
        <v>0</v>
      </c>
      <c r="S434" s="205">
        <f t="shared" si="201"/>
        <v>0</v>
      </c>
      <c r="T434" s="205">
        <f t="shared" si="201"/>
        <v>0</v>
      </c>
      <c r="U434" s="205">
        <f t="shared" si="201"/>
        <v>0</v>
      </c>
    </row>
    <row r="435" ht="15.75" customHeight="1">
      <c r="A435" s="176" t="s">
        <v>216</v>
      </c>
      <c r="B435" s="205">
        <f t="shared" ref="B435:U435" si="202">B212/B$12</f>
        <v>0</v>
      </c>
      <c r="C435" s="205">
        <f t="shared" si="202"/>
        <v>0</v>
      </c>
      <c r="D435" s="205">
        <f t="shared" si="202"/>
        <v>0</v>
      </c>
      <c r="E435" s="205">
        <f t="shared" si="202"/>
        <v>0</v>
      </c>
      <c r="F435" s="205">
        <f t="shared" si="202"/>
        <v>0</v>
      </c>
      <c r="G435" s="205">
        <f t="shared" si="202"/>
        <v>0</v>
      </c>
      <c r="H435" s="205">
        <f t="shared" si="202"/>
        <v>0</v>
      </c>
      <c r="I435" s="205">
        <f t="shared" si="202"/>
        <v>0</v>
      </c>
      <c r="J435" s="205">
        <f t="shared" si="202"/>
        <v>0</v>
      </c>
      <c r="K435" s="205">
        <f t="shared" si="202"/>
        <v>0</v>
      </c>
      <c r="L435" s="205">
        <f t="shared" si="202"/>
        <v>0</v>
      </c>
      <c r="M435" s="205">
        <f t="shared" si="202"/>
        <v>0</v>
      </c>
      <c r="N435" s="205">
        <f t="shared" si="202"/>
        <v>0</v>
      </c>
      <c r="O435" s="205">
        <f t="shared" si="202"/>
        <v>0</v>
      </c>
      <c r="P435" s="205">
        <f t="shared" si="202"/>
        <v>0</v>
      </c>
      <c r="Q435" s="205">
        <f t="shared" si="202"/>
        <v>0</v>
      </c>
      <c r="R435" s="205">
        <f t="shared" si="202"/>
        <v>0</v>
      </c>
      <c r="S435" s="205">
        <f t="shared" si="202"/>
        <v>0</v>
      </c>
      <c r="T435" s="205">
        <f t="shared" si="202"/>
        <v>0</v>
      </c>
      <c r="U435" s="205">
        <f t="shared" si="202"/>
        <v>0.00003890275373</v>
      </c>
    </row>
    <row r="436" ht="15.75" customHeight="1">
      <c r="B436" s="161">
        <f t="shared" ref="B436:U436" si="203">B213/B$12</f>
        <v>0</v>
      </c>
      <c r="C436" s="161">
        <f t="shared" si="203"/>
        <v>0</v>
      </c>
      <c r="D436" s="161">
        <f t="shared" si="203"/>
        <v>0</v>
      </c>
      <c r="E436" s="161">
        <f t="shared" si="203"/>
        <v>0</v>
      </c>
      <c r="F436" s="161">
        <f t="shared" si="203"/>
        <v>0</v>
      </c>
      <c r="G436" s="161">
        <f t="shared" si="203"/>
        <v>0</v>
      </c>
      <c r="H436" s="161">
        <f t="shared" si="203"/>
        <v>0</v>
      </c>
      <c r="I436" s="161">
        <f t="shared" si="203"/>
        <v>0</v>
      </c>
      <c r="J436" s="161">
        <f t="shared" si="203"/>
        <v>0</v>
      </c>
      <c r="K436" s="161">
        <f t="shared" si="203"/>
        <v>0</v>
      </c>
      <c r="L436" s="161">
        <f t="shared" si="203"/>
        <v>0</v>
      </c>
      <c r="M436" s="161">
        <f t="shared" si="203"/>
        <v>0</v>
      </c>
      <c r="N436" s="161">
        <f t="shared" si="203"/>
        <v>0</v>
      </c>
      <c r="O436" s="161">
        <f t="shared" si="203"/>
        <v>0</v>
      </c>
      <c r="P436" s="161">
        <f t="shared" si="203"/>
        <v>0</v>
      </c>
      <c r="Q436" s="161">
        <f t="shared" si="203"/>
        <v>0</v>
      </c>
      <c r="R436" s="161">
        <f t="shared" si="203"/>
        <v>0</v>
      </c>
      <c r="S436" s="161">
        <f t="shared" si="203"/>
        <v>0</v>
      </c>
      <c r="T436" s="161">
        <f t="shared" si="203"/>
        <v>0</v>
      </c>
      <c r="U436" s="161">
        <f t="shared" si="203"/>
        <v>0</v>
      </c>
    </row>
    <row r="437" ht="15.75" customHeight="1">
      <c r="A437" s="89" t="s">
        <v>443</v>
      </c>
      <c r="B437" s="127">
        <f t="shared" ref="B437:U437" si="204">B214/B$12</f>
        <v>0</v>
      </c>
      <c r="C437" s="127">
        <f t="shared" si="204"/>
        <v>0</v>
      </c>
      <c r="D437" s="127">
        <f t="shared" si="204"/>
        <v>0</v>
      </c>
      <c r="E437" s="127">
        <f t="shared" si="204"/>
        <v>0</v>
      </c>
      <c r="F437" s="127">
        <f t="shared" si="204"/>
        <v>0</v>
      </c>
      <c r="G437" s="127">
        <f t="shared" si="204"/>
        <v>0</v>
      </c>
      <c r="H437" s="127">
        <f t="shared" si="204"/>
        <v>0</v>
      </c>
      <c r="I437" s="127">
        <f t="shared" si="204"/>
        <v>0</v>
      </c>
      <c r="J437" s="127">
        <f t="shared" si="204"/>
        <v>0</v>
      </c>
      <c r="K437" s="127">
        <f t="shared" si="204"/>
        <v>0</v>
      </c>
      <c r="L437" s="127">
        <f t="shared" si="204"/>
        <v>0</v>
      </c>
      <c r="M437" s="127">
        <f t="shared" si="204"/>
        <v>0</v>
      </c>
      <c r="N437" s="127">
        <f t="shared" si="204"/>
        <v>0</v>
      </c>
      <c r="O437" s="127">
        <f t="shared" si="204"/>
        <v>0</v>
      </c>
      <c r="P437" s="127">
        <f t="shared" si="204"/>
        <v>0</v>
      </c>
      <c r="Q437" s="127">
        <f t="shared" si="204"/>
        <v>0</v>
      </c>
      <c r="R437" s="127">
        <f t="shared" si="204"/>
        <v>0</v>
      </c>
      <c r="S437" s="127">
        <f t="shared" si="204"/>
        <v>0</v>
      </c>
      <c r="T437" s="127">
        <f t="shared" si="204"/>
        <v>0</v>
      </c>
      <c r="U437" s="127">
        <f t="shared" si="204"/>
        <v>0</v>
      </c>
    </row>
    <row r="438" ht="15.75" customHeight="1">
      <c r="A438" s="145" t="s">
        <v>480</v>
      </c>
      <c r="B438" s="128">
        <f t="shared" ref="B438:U438" si="205">B215/B$12</f>
        <v>0.01529826888</v>
      </c>
      <c r="C438" s="128">
        <f t="shared" si="205"/>
        <v>0.0166092818</v>
      </c>
      <c r="D438" s="128">
        <f t="shared" si="205"/>
        <v>0.01126462131</v>
      </c>
      <c r="E438" s="128">
        <f t="shared" si="205"/>
        <v>0.01493346265</v>
      </c>
      <c r="F438" s="128">
        <f t="shared" si="205"/>
        <v>0.02442417815</v>
      </c>
      <c r="G438" s="128">
        <f t="shared" si="205"/>
        <v>0.03439995197</v>
      </c>
      <c r="H438" s="128">
        <f t="shared" si="205"/>
        <v>0.01632979331</v>
      </c>
      <c r="I438" s="128">
        <f t="shared" si="205"/>
        <v>0.00637402689</v>
      </c>
      <c r="J438" s="128">
        <f t="shared" si="205"/>
        <v>0.02061632986</v>
      </c>
      <c r="K438" s="128">
        <f t="shared" si="205"/>
        <v>0.01563982027</v>
      </c>
      <c r="L438" s="128">
        <f t="shared" si="205"/>
        <v>0.01830680018</v>
      </c>
      <c r="M438" s="128">
        <f t="shared" si="205"/>
        <v>0.01421247652</v>
      </c>
      <c r="N438" s="128">
        <f t="shared" si="205"/>
        <v>0.007444076376</v>
      </c>
      <c r="O438" s="128">
        <f t="shared" si="205"/>
        <v>0.02386484324</v>
      </c>
      <c r="P438" s="128">
        <f t="shared" si="205"/>
        <v>0.02416810595</v>
      </c>
      <c r="Q438" s="128">
        <f t="shared" si="205"/>
        <v>0.02204758405</v>
      </c>
      <c r="R438" s="128">
        <f t="shared" si="205"/>
        <v>0.03094416856</v>
      </c>
      <c r="S438" s="128">
        <f t="shared" si="205"/>
        <v>0.02576701973</v>
      </c>
      <c r="T438" s="128">
        <f t="shared" si="205"/>
        <v>0.02925595457</v>
      </c>
      <c r="U438" s="157">
        <f t="shared" si="205"/>
        <v>0.0150516326</v>
      </c>
    </row>
    <row r="439" ht="15.75" customHeight="1">
      <c r="A439" s="145" t="s">
        <v>446</v>
      </c>
      <c r="B439" s="128">
        <f t="shared" ref="B439:U439" si="206">B216/B$12</f>
        <v>0.06708977668</v>
      </c>
      <c r="C439" s="128">
        <f t="shared" si="206"/>
        <v>0.1277338635</v>
      </c>
      <c r="D439" s="128">
        <f t="shared" si="206"/>
        <v>0.1379645845</v>
      </c>
      <c r="E439" s="128">
        <f t="shared" si="206"/>
        <v>0.1010968322</v>
      </c>
      <c r="F439" s="128">
        <f t="shared" si="206"/>
        <v>0.08877200424</v>
      </c>
      <c r="G439" s="128">
        <f t="shared" si="206"/>
        <v>0.08313107317</v>
      </c>
      <c r="H439" s="128">
        <f t="shared" si="206"/>
        <v>0.06340070801</v>
      </c>
      <c r="I439" s="128">
        <f t="shared" si="206"/>
        <v>0.1095845545</v>
      </c>
      <c r="J439" s="128">
        <f t="shared" si="206"/>
        <v>0.1190339045</v>
      </c>
      <c r="K439" s="128">
        <f t="shared" si="206"/>
        <v>0.1351227854</v>
      </c>
      <c r="L439" s="128">
        <f t="shared" si="206"/>
        <v>0.1232806015</v>
      </c>
      <c r="M439" s="128">
        <f t="shared" si="206"/>
        <v>0.09741750278</v>
      </c>
      <c r="N439" s="128">
        <f t="shared" si="206"/>
        <v>0.06699668739</v>
      </c>
      <c r="O439" s="128">
        <f t="shared" si="206"/>
        <v>0.0825208657</v>
      </c>
      <c r="P439" s="128">
        <f t="shared" si="206"/>
        <v>0.07188349508</v>
      </c>
      <c r="Q439" s="128">
        <f t="shared" si="206"/>
        <v>0.0473943821</v>
      </c>
      <c r="R439" s="128">
        <f t="shared" si="206"/>
        <v>0.02290537809</v>
      </c>
      <c r="S439" s="128">
        <f t="shared" si="206"/>
        <v>0.006004737197</v>
      </c>
      <c r="T439" s="128">
        <f t="shared" si="206"/>
        <v>0.007700211794</v>
      </c>
      <c r="U439" s="157">
        <f t="shared" si="206"/>
        <v>0.005750927281</v>
      </c>
    </row>
    <row r="440" ht="15.75" customHeight="1">
      <c r="A440" s="145" t="s">
        <v>454</v>
      </c>
      <c r="B440" s="128">
        <f t="shared" ref="B440:U440" si="207">B217/B$12</f>
        <v>0.003102280531</v>
      </c>
      <c r="C440" s="128">
        <f t="shared" si="207"/>
        <v>0.0006546724213</v>
      </c>
      <c r="D440" s="128">
        <f t="shared" si="207"/>
        <v>0.000951330782</v>
      </c>
      <c r="E440" s="128">
        <f t="shared" si="207"/>
        <v>0.004564191068</v>
      </c>
      <c r="F440" s="128">
        <f t="shared" si="207"/>
        <v>0.002282078473</v>
      </c>
      <c r="G440" s="128">
        <f t="shared" si="207"/>
        <v>0.0003687853241</v>
      </c>
      <c r="H440" s="128">
        <f t="shared" si="207"/>
        <v>0.00382551102</v>
      </c>
      <c r="I440" s="128">
        <f t="shared" si="207"/>
        <v>0.002762918112</v>
      </c>
      <c r="J440" s="128">
        <f t="shared" si="207"/>
        <v>0.006312100994</v>
      </c>
      <c r="K440" s="128">
        <f t="shared" si="207"/>
        <v>0.005275583464</v>
      </c>
      <c r="L440" s="128">
        <f t="shared" si="207"/>
        <v>0.004200385633</v>
      </c>
      <c r="M440" s="128">
        <f t="shared" si="207"/>
        <v>0.005115363574</v>
      </c>
      <c r="N440" s="128">
        <f t="shared" si="207"/>
        <v>0.003819741691</v>
      </c>
      <c r="O440" s="128">
        <f t="shared" si="207"/>
        <v>0.005351229008</v>
      </c>
      <c r="P440" s="128">
        <f t="shared" si="207"/>
        <v>0.003581149317</v>
      </c>
      <c r="Q440" s="128">
        <f t="shared" si="207"/>
        <v>0.003079599153</v>
      </c>
      <c r="R440" s="128">
        <f t="shared" si="207"/>
        <v>0.002338803438</v>
      </c>
      <c r="S440" s="128">
        <f t="shared" si="207"/>
        <v>0.002580485676</v>
      </c>
      <c r="T440" s="128">
        <f t="shared" si="207"/>
        <v>0.004543960278</v>
      </c>
      <c r="U440" s="157">
        <f t="shared" si="207"/>
        <v>0.004247080427</v>
      </c>
    </row>
    <row r="441" ht="15.75" customHeight="1">
      <c r="A441" s="145" t="s">
        <v>450</v>
      </c>
      <c r="B441" s="128">
        <f t="shared" ref="B441:U441" si="208">B218/B$12</f>
        <v>0</v>
      </c>
      <c r="C441" s="128">
        <f t="shared" si="208"/>
        <v>0</v>
      </c>
      <c r="D441" s="128">
        <f t="shared" si="208"/>
        <v>0</v>
      </c>
      <c r="E441" s="128">
        <f t="shared" si="208"/>
        <v>0</v>
      </c>
      <c r="F441" s="128">
        <f t="shared" si="208"/>
        <v>0</v>
      </c>
      <c r="G441" s="128">
        <f t="shared" si="208"/>
        <v>0</v>
      </c>
      <c r="H441" s="128">
        <f t="shared" si="208"/>
        <v>0</v>
      </c>
      <c r="I441" s="128">
        <f t="shared" si="208"/>
        <v>0</v>
      </c>
      <c r="J441" s="128">
        <f t="shared" si="208"/>
        <v>0</v>
      </c>
      <c r="K441" s="128">
        <f t="shared" si="208"/>
        <v>0.0002146234743</v>
      </c>
      <c r="L441" s="128">
        <f t="shared" si="208"/>
        <v>0.001763301818</v>
      </c>
      <c r="M441" s="128">
        <f t="shared" si="208"/>
        <v>0.001601723545</v>
      </c>
      <c r="N441" s="128">
        <f t="shared" si="208"/>
        <v>0</v>
      </c>
      <c r="O441" s="128">
        <f t="shared" si="208"/>
        <v>0</v>
      </c>
      <c r="P441" s="128">
        <f t="shared" si="208"/>
        <v>0</v>
      </c>
      <c r="Q441" s="128">
        <f t="shared" si="208"/>
        <v>0</v>
      </c>
      <c r="R441" s="128">
        <f t="shared" si="208"/>
        <v>0.002010906678</v>
      </c>
      <c r="S441" s="128">
        <f t="shared" si="208"/>
        <v>0.00268642937</v>
      </c>
      <c r="T441" s="128">
        <f t="shared" si="208"/>
        <v>0.003201161184</v>
      </c>
      <c r="U441" s="157">
        <f t="shared" si="208"/>
        <v>0.001372795658</v>
      </c>
    </row>
    <row r="442" ht="15.75" customHeight="1">
      <c r="A442" s="145" t="s">
        <v>476</v>
      </c>
      <c r="B442" s="128">
        <f t="shared" ref="B442:U442" si="209">B219/B$12</f>
        <v>0</v>
      </c>
      <c r="C442" s="128">
        <f t="shared" si="209"/>
        <v>0</v>
      </c>
      <c r="D442" s="128">
        <f t="shared" si="209"/>
        <v>0</v>
      </c>
      <c r="E442" s="128">
        <f t="shared" si="209"/>
        <v>0</v>
      </c>
      <c r="F442" s="128">
        <f t="shared" si="209"/>
        <v>0</v>
      </c>
      <c r="G442" s="128">
        <f t="shared" si="209"/>
        <v>0</v>
      </c>
      <c r="H442" s="128">
        <f t="shared" si="209"/>
        <v>0</v>
      </c>
      <c r="I442" s="128">
        <f t="shared" si="209"/>
        <v>0</v>
      </c>
      <c r="J442" s="128">
        <f t="shared" si="209"/>
        <v>0</v>
      </c>
      <c r="K442" s="128">
        <f t="shared" si="209"/>
        <v>0</v>
      </c>
      <c r="L442" s="128">
        <f t="shared" si="209"/>
        <v>0</v>
      </c>
      <c r="M442" s="128">
        <f t="shared" si="209"/>
        <v>0.0001353569193</v>
      </c>
      <c r="N442" s="128">
        <f t="shared" si="209"/>
        <v>0</v>
      </c>
      <c r="O442" s="128">
        <f t="shared" si="209"/>
        <v>0.0007235080036</v>
      </c>
      <c r="P442" s="128">
        <f t="shared" si="209"/>
        <v>0.002295521787</v>
      </c>
      <c r="Q442" s="128">
        <f t="shared" si="209"/>
        <v>0.0005365590096</v>
      </c>
      <c r="R442" s="128">
        <f t="shared" si="209"/>
        <v>0.00004836235397</v>
      </c>
      <c r="S442" s="128">
        <f t="shared" si="209"/>
        <v>0</v>
      </c>
      <c r="T442" s="128">
        <f t="shared" si="209"/>
        <v>0.00003233496146</v>
      </c>
      <c r="U442" s="157">
        <f t="shared" si="209"/>
        <v>0.0001617018501</v>
      </c>
    </row>
    <row r="443" ht="15.75" customHeight="1">
      <c r="A443" s="145" t="s">
        <v>478</v>
      </c>
      <c r="B443" s="128">
        <f t="shared" ref="B443:U443" si="210">B220/B$12</f>
        <v>0.0009709427617</v>
      </c>
      <c r="C443" s="128">
        <f t="shared" si="210"/>
        <v>0.001673051743</v>
      </c>
      <c r="D443" s="128">
        <f t="shared" si="210"/>
        <v>0.0008648461655</v>
      </c>
      <c r="E443" s="128">
        <f t="shared" si="210"/>
        <v>0.0001283678738</v>
      </c>
      <c r="F443" s="128">
        <f t="shared" si="210"/>
        <v>0.0001357370095</v>
      </c>
      <c r="G443" s="128">
        <f t="shared" si="210"/>
        <v>0.0003430561154</v>
      </c>
      <c r="H443" s="128">
        <f t="shared" si="210"/>
        <v>0.0004339385634</v>
      </c>
      <c r="I443" s="128">
        <f t="shared" si="210"/>
        <v>0.0004618860065</v>
      </c>
      <c r="J443" s="128">
        <f t="shared" si="210"/>
        <v>0.0004560072961</v>
      </c>
      <c r="K443" s="128">
        <f t="shared" si="210"/>
        <v>0.001737757808</v>
      </c>
      <c r="L443" s="128">
        <f t="shared" si="210"/>
        <v>0.0005877672728</v>
      </c>
      <c r="M443" s="128">
        <f t="shared" si="210"/>
        <v>0.0004173505011</v>
      </c>
      <c r="N443" s="128">
        <f t="shared" si="210"/>
        <v>0.000930509547</v>
      </c>
      <c r="O443" s="128">
        <f t="shared" si="210"/>
        <v>0.000876400261</v>
      </c>
      <c r="P443" s="128">
        <f t="shared" si="210"/>
        <v>0.001634100255</v>
      </c>
      <c r="Q443" s="128">
        <f t="shared" si="210"/>
        <v>0.0003992997281</v>
      </c>
      <c r="R443" s="128">
        <f t="shared" si="210"/>
        <v>0.0002408445228</v>
      </c>
      <c r="S443" s="128">
        <f t="shared" si="210"/>
        <v>0.0002106261525</v>
      </c>
      <c r="T443" s="128">
        <f t="shared" si="210"/>
        <v>0.0000547897958</v>
      </c>
      <c r="U443" s="157">
        <f t="shared" si="210"/>
        <v>0.00006542735854</v>
      </c>
    </row>
    <row r="444" ht="15.75" customHeight="1">
      <c r="A444" s="145" t="s">
        <v>462</v>
      </c>
      <c r="B444" s="128">
        <f t="shared" ref="B444:U444" si="211">B221/B$12</f>
        <v>0.002652331447</v>
      </c>
      <c r="C444" s="128">
        <f t="shared" si="211"/>
        <v>0.001091120702</v>
      </c>
      <c r="D444" s="128">
        <f t="shared" si="211"/>
        <v>0.0008216038572</v>
      </c>
      <c r="E444" s="128">
        <f t="shared" si="211"/>
        <v>0.0007131548544</v>
      </c>
      <c r="F444" s="128">
        <f t="shared" si="211"/>
        <v>0.0002460233298</v>
      </c>
      <c r="G444" s="128">
        <f t="shared" si="211"/>
        <v>0.0005660425904</v>
      </c>
      <c r="H444" s="128">
        <f t="shared" si="211"/>
        <v>0.00004567774352</v>
      </c>
      <c r="I444" s="128">
        <f t="shared" si="211"/>
        <v>0.0006130486996</v>
      </c>
      <c r="J444" s="128">
        <f t="shared" si="211"/>
        <v>0.00004000064001</v>
      </c>
      <c r="K444" s="128">
        <f t="shared" si="211"/>
        <v>0.0002561635015</v>
      </c>
      <c r="L444" s="128">
        <f t="shared" si="211"/>
        <v>0.00002867157428</v>
      </c>
      <c r="M444" s="128">
        <f t="shared" si="211"/>
        <v>0.000062038588</v>
      </c>
      <c r="N444" s="128">
        <f t="shared" si="211"/>
        <v>0.00002326273868</v>
      </c>
      <c r="O444" s="128">
        <f t="shared" si="211"/>
        <v>0.000783572819</v>
      </c>
      <c r="P444" s="128">
        <f t="shared" si="211"/>
        <v>0.00002875745791</v>
      </c>
      <c r="Q444" s="128">
        <f t="shared" si="211"/>
        <v>0.00001871717475</v>
      </c>
      <c r="R444" s="128">
        <f t="shared" si="211"/>
        <v>0.00002514842406</v>
      </c>
      <c r="S444" s="128">
        <f t="shared" si="211"/>
        <v>0.00004288197116</v>
      </c>
      <c r="T444" s="128">
        <f t="shared" si="211"/>
        <v>0</v>
      </c>
      <c r="U444" s="157">
        <f t="shared" si="211"/>
        <v>0.00001041336337</v>
      </c>
    </row>
    <row r="445" ht="15.75" customHeight="1">
      <c r="A445" s="145" t="s">
        <v>466</v>
      </c>
      <c r="B445" s="128">
        <f t="shared" ref="B445:U445" si="212">B222/B$12</f>
        <v>0</v>
      </c>
      <c r="C445" s="128">
        <f t="shared" si="212"/>
        <v>0</v>
      </c>
      <c r="D445" s="128">
        <f t="shared" si="212"/>
        <v>0</v>
      </c>
      <c r="E445" s="128">
        <f t="shared" si="212"/>
        <v>0</v>
      </c>
      <c r="F445" s="128">
        <f t="shared" si="212"/>
        <v>0</v>
      </c>
      <c r="G445" s="128">
        <f t="shared" si="212"/>
        <v>0</v>
      </c>
      <c r="H445" s="128">
        <f t="shared" si="212"/>
        <v>0</v>
      </c>
      <c r="I445" s="128">
        <f t="shared" si="212"/>
        <v>0</v>
      </c>
      <c r="J445" s="128">
        <f t="shared" si="212"/>
        <v>0</v>
      </c>
      <c r="K445" s="128">
        <f t="shared" si="212"/>
        <v>0</v>
      </c>
      <c r="L445" s="128">
        <f t="shared" si="212"/>
        <v>0</v>
      </c>
      <c r="M445" s="128">
        <f t="shared" si="212"/>
        <v>0</v>
      </c>
      <c r="N445" s="128">
        <f t="shared" si="212"/>
        <v>0</v>
      </c>
      <c r="O445" s="128">
        <f t="shared" si="212"/>
        <v>0</v>
      </c>
      <c r="P445" s="128">
        <f t="shared" si="212"/>
        <v>0</v>
      </c>
      <c r="Q445" s="128">
        <f t="shared" si="212"/>
        <v>0</v>
      </c>
      <c r="R445" s="128">
        <f t="shared" si="212"/>
        <v>0.00002998465946</v>
      </c>
      <c r="S445" s="128">
        <f t="shared" si="212"/>
        <v>0.00001135111001</v>
      </c>
      <c r="T445" s="128">
        <f t="shared" si="212"/>
        <v>0.000008981933738</v>
      </c>
      <c r="U445" s="157">
        <f t="shared" si="212"/>
        <v>0.00001021688482</v>
      </c>
    </row>
    <row r="446" ht="15.75" customHeight="1">
      <c r="A446" s="145" t="s">
        <v>444</v>
      </c>
      <c r="B446" s="128">
        <f t="shared" ref="B446:U446" si="213">B223/B$12</f>
        <v>0.00007104459232</v>
      </c>
      <c r="C446" s="128">
        <f t="shared" si="213"/>
        <v>0.0002182241404</v>
      </c>
      <c r="D446" s="128">
        <f t="shared" si="213"/>
        <v>0</v>
      </c>
      <c r="E446" s="128">
        <f t="shared" si="213"/>
        <v>0</v>
      </c>
      <c r="F446" s="128">
        <f t="shared" si="213"/>
        <v>0</v>
      </c>
      <c r="G446" s="128">
        <f t="shared" si="213"/>
        <v>0</v>
      </c>
      <c r="H446" s="128">
        <f t="shared" si="213"/>
        <v>0.0001484526664</v>
      </c>
      <c r="I446" s="128">
        <f t="shared" si="213"/>
        <v>0</v>
      </c>
      <c r="J446" s="128">
        <f t="shared" si="213"/>
        <v>0.000016000256</v>
      </c>
      <c r="K446" s="128">
        <f t="shared" si="213"/>
        <v>0</v>
      </c>
      <c r="L446" s="128">
        <f t="shared" si="213"/>
        <v>0</v>
      </c>
      <c r="M446" s="128">
        <f t="shared" si="213"/>
        <v>0.000005639871637</v>
      </c>
      <c r="N446" s="128">
        <f t="shared" si="213"/>
        <v>0.00001395764321</v>
      </c>
      <c r="O446" s="128">
        <f t="shared" si="213"/>
        <v>0.0001010180986</v>
      </c>
      <c r="P446" s="128">
        <f t="shared" si="213"/>
        <v>0.000005074845513</v>
      </c>
      <c r="Q446" s="128">
        <f t="shared" si="213"/>
        <v>0.000003743434951</v>
      </c>
      <c r="R446" s="128">
        <f t="shared" si="213"/>
        <v>0.000005803482476</v>
      </c>
      <c r="S446" s="128">
        <f t="shared" si="213"/>
        <v>0.00001135111001</v>
      </c>
      <c r="T446" s="128">
        <f t="shared" si="213"/>
        <v>0.000003592773495</v>
      </c>
      <c r="U446" s="157">
        <f t="shared" si="213"/>
        <v>0.0000003929571083</v>
      </c>
    </row>
    <row r="447" ht="15.75" customHeight="1">
      <c r="A447" s="145" t="s">
        <v>464</v>
      </c>
      <c r="B447" s="128">
        <f t="shared" ref="B447:U447" si="214">B224/B$12</f>
        <v>0</v>
      </c>
      <c r="C447" s="128">
        <f t="shared" si="214"/>
        <v>0</v>
      </c>
      <c r="D447" s="128">
        <f t="shared" si="214"/>
        <v>0</v>
      </c>
      <c r="E447" s="128">
        <f t="shared" si="214"/>
        <v>0</v>
      </c>
      <c r="F447" s="128">
        <f t="shared" si="214"/>
        <v>0</v>
      </c>
      <c r="G447" s="128">
        <f t="shared" si="214"/>
        <v>0</v>
      </c>
      <c r="H447" s="128">
        <f t="shared" si="214"/>
        <v>0</v>
      </c>
      <c r="I447" s="128">
        <f t="shared" si="214"/>
        <v>0</v>
      </c>
      <c r="J447" s="128">
        <f t="shared" si="214"/>
        <v>0</v>
      </c>
      <c r="K447" s="128">
        <f t="shared" si="214"/>
        <v>0</v>
      </c>
      <c r="L447" s="128">
        <f t="shared" si="214"/>
        <v>0</v>
      </c>
      <c r="M447" s="128">
        <f t="shared" si="214"/>
        <v>0</v>
      </c>
      <c r="N447" s="128">
        <f t="shared" si="214"/>
        <v>0</v>
      </c>
      <c r="O447" s="128">
        <f t="shared" si="214"/>
        <v>0</v>
      </c>
      <c r="P447" s="128">
        <f t="shared" si="214"/>
        <v>0.001206121617</v>
      </c>
      <c r="Q447" s="128">
        <f t="shared" si="214"/>
        <v>0</v>
      </c>
      <c r="R447" s="128">
        <f t="shared" si="214"/>
        <v>0.0009914282564</v>
      </c>
      <c r="S447" s="128">
        <f t="shared" si="214"/>
        <v>0.0001816177602</v>
      </c>
      <c r="T447" s="128">
        <f t="shared" si="214"/>
        <v>0</v>
      </c>
      <c r="U447" s="157">
        <f t="shared" si="214"/>
        <v>0</v>
      </c>
    </row>
    <row r="448" ht="15.75" customHeight="1">
      <c r="A448" s="145" t="s">
        <v>456</v>
      </c>
      <c r="B448" s="128">
        <f t="shared" ref="B448:U448" si="215">B225/B$12</f>
        <v>0.06197456604</v>
      </c>
      <c r="C448" s="128">
        <f t="shared" si="215"/>
        <v>0.0604480869</v>
      </c>
      <c r="D448" s="128">
        <f t="shared" si="215"/>
        <v>0</v>
      </c>
      <c r="E448" s="128">
        <f t="shared" si="215"/>
        <v>0</v>
      </c>
      <c r="F448" s="128">
        <f t="shared" si="215"/>
        <v>0</v>
      </c>
      <c r="G448" s="128">
        <f t="shared" si="215"/>
        <v>0</v>
      </c>
      <c r="H448" s="128">
        <f t="shared" si="215"/>
        <v>0</v>
      </c>
      <c r="I448" s="128">
        <f t="shared" si="215"/>
        <v>0</v>
      </c>
      <c r="J448" s="128">
        <f t="shared" si="215"/>
        <v>0</v>
      </c>
      <c r="K448" s="128">
        <f t="shared" si="215"/>
        <v>0</v>
      </c>
      <c r="L448" s="128">
        <f t="shared" si="215"/>
        <v>0</v>
      </c>
      <c r="M448" s="128">
        <f t="shared" si="215"/>
        <v>0</v>
      </c>
      <c r="N448" s="128">
        <f t="shared" si="215"/>
        <v>0</v>
      </c>
      <c r="O448" s="128">
        <f t="shared" si="215"/>
        <v>0</v>
      </c>
      <c r="P448" s="128">
        <f t="shared" si="215"/>
        <v>0</v>
      </c>
      <c r="Q448" s="128">
        <f t="shared" si="215"/>
        <v>0</v>
      </c>
      <c r="R448" s="128">
        <f t="shared" si="215"/>
        <v>0</v>
      </c>
      <c r="S448" s="128">
        <f t="shared" si="215"/>
        <v>0</v>
      </c>
      <c r="T448" s="128">
        <f t="shared" si="215"/>
        <v>0</v>
      </c>
      <c r="U448" s="157">
        <f t="shared" si="215"/>
        <v>0</v>
      </c>
    </row>
    <row r="449" ht="15.75" customHeight="1">
      <c r="A449" s="145" t="s">
        <v>460</v>
      </c>
      <c r="B449" s="128">
        <f t="shared" ref="B449:U449" si="216">B226/B$12</f>
        <v>0</v>
      </c>
      <c r="C449" s="128">
        <f t="shared" si="216"/>
        <v>0</v>
      </c>
      <c r="D449" s="128">
        <f t="shared" si="216"/>
        <v>0</v>
      </c>
      <c r="E449" s="128">
        <f t="shared" si="216"/>
        <v>0</v>
      </c>
      <c r="F449" s="128">
        <f t="shared" si="216"/>
        <v>0</v>
      </c>
      <c r="G449" s="128">
        <f t="shared" si="216"/>
        <v>0</v>
      </c>
      <c r="H449" s="128">
        <f t="shared" si="216"/>
        <v>0</v>
      </c>
      <c r="I449" s="128">
        <f t="shared" si="216"/>
        <v>0</v>
      </c>
      <c r="J449" s="128">
        <f t="shared" si="216"/>
        <v>0</v>
      </c>
      <c r="K449" s="128">
        <f t="shared" si="216"/>
        <v>0</v>
      </c>
      <c r="L449" s="128">
        <f t="shared" si="216"/>
        <v>0</v>
      </c>
      <c r="M449" s="128">
        <f t="shared" si="216"/>
        <v>0</v>
      </c>
      <c r="N449" s="128">
        <f t="shared" si="216"/>
        <v>0.000004652547735</v>
      </c>
      <c r="O449" s="128">
        <f t="shared" si="216"/>
        <v>0.00008736700421</v>
      </c>
      <c r="P449" s="128">
        <f t="shared" si="216"/>
        <v>0.00005074845513</v>
      </c>
      <c r="Q449" s="128">
        <f t="shared" si="216"/>
        <v>0.00001123030485</v>
      </c>
      <c r="R449" s="128">
        <f t="shared" si="216"/>
        <v>0.000003868988318</v>
      </c>
      <c r="S449" s="128">
        <f t="shared" si="216"/>
        <v>0</v>
      </c>
      <c r="T449" s="128">
        <f t="shared" si="216"/>
        <v>0.000001796386748</v>
      </c>
      <c r="U449" s="157">
        <f t="shared" si="216"/>
        <v>0</v>
      </c>
    </row>
    <row r="450" ht="15.75" customHeight="1">
      <c r="A450" s="145" t="s">
        <v>458</v>
      </c>
      <c r="B450" s="128">
        <f t="shared" ref="B450:U450" si="217">B227/B$12</f>
        <v>0.00004736306155</v>
      </c>
      <c r="C450" s="128">
        <f t="shared" si="217"/>
        <v>0</v>
      </c>
      <c r="D450" s="128">
        <f t="shared" si="217"/>
        <v>0</v>
      </c>
      <c r="E450" s="128">
        <f t="shared" si="217"/>
        <v>0</v>
      </c>
      <c r="F450" s="128">
        <f t="shared" si="217"/>
        <v>0</v>
      </c>
      <c r="G450" s="128">
        <f t="shared" si="217"/>
        <v>0.0001029168346</v>
      </c>
      <c r="H450" s="128">
        <f t="shared" si="217"/>
        <v>0</v>
      </c>
      <c r="I450" s="128">
        <f t="shared" si="217"/>
        <v>0</v>
      </c>
      <c r="J450" s="128">
        <f t="shared" si="217"/>
        <v>0</v>
      </c>
      <c r="K450" s="128">
        <f t="shared" si="217"/>
        <v>0</v>
      </c>
      <c r="L450" s="128">
        <f t="shared" si="217"/>
        <v>0</v>
      </c>
      <c r="M450" s="128">
        <f t="shared" si="217"/>
        <v>0</v>
      </c>
      <c r="N450" s="128">
        <f t="shared" si="217"/>
        <v>0</v>
      </c>
      <c r="O450" s="128">
        <f t="shared" si="217"/>
        <v>0.000005460437763</v>
      </c>
      <c r="P450" s="128">
        <f t="shared" si="217"/>
        <v>0.000003383230342</v>
      </c>
      <c r="Q450" s="128">
        <f t="shared" si="217"/>
        <v>0.000004991246601</v>
      </c>
      <c r="R450" s="128">
        <f t="shared" si="217"/>
        <v>0.0000009672470794</v>
      </c>
      <c r="S450" s="128">
        <f t="shared" si="217"/>
        <v>0.00001891851669</v>
      </c>
      <c r="T450" s="128">
        <f t="shared" si="217"/>
        <v>0</v>
      </c>
      <c r="U450" s="157">
        <f t="shared" si="217"/>
        <v>0</v>
      </c>
    </row>
    <row r="451" ht="15.75" customHeight="1">
      <c r="A451" s="145" t="s">
        <v>452</v>
      </c>
      <c r="B451" s="128">
        <f t="shared" ref="B451:U451" si="218">B228/B$12</f>
        <v>0</v>
      </c>
      <c r="C451" s="128">
        <f t="shared" si="218"/>
        <v>0</v>
      </c>
      <c r="D451" s="128">
        <f t="shared" si="218"/>
        <v>0</v>
      </c>
      <c r="E451" s="128">
        <f t="shared" si="218"/>
        <v>0</v>
      </c>
      <c r="F451" s="128">
        <f t="shared" si="218"/>
        <v>0</v>
      </c>
      <c r="G451" s="128">
        <f t="shared" si="218"/>
        <v>0</v>
      </c>
      <c r="H451" s="128">
        <f t="shared" si="218"/>
        <v>0</v>
      </c>
      <c r="I451" s="128">
        <f t="shared" si="218"/>
        <v>0</v>
      </c>
      <c r="J451" s="128">
        <f t="shared" si="218"/>
        <v>0</v>
      </c>
      <c r="K451" s="128">
        <f t="shared" si="218"/>
        <v>0</v>
      </c>
      <c r="L451" s="128">
        <f t="shared" si="218"/>
        <v>0.00003583946786</v>
      </c>
      <c r="M451" s="128">
        <f t="shared" si="218"/>
        <v>0</v>
      </c>
      <c r="N451" s="128">
        <f t="shared" si="218"/>
        <v>0</v>
      </c>
      <c r="O451" s="128">
        <f t="shared" si="218"/>
        <v>0</v>
      </c>
      <c r="P451" s="128">
        <f t="shared" si="218"/>
        <v>0</v>
      </c>
      <c r="Q451" s="128">
        <f t="shared" si="218"/>
        <v>0</v>
      </c>
      <c r="R451" s="128">
        <f t="shared" si="218"/>
        <v>0</v>
      </c>
      <c r="S451" s="128">
        <f t="shared" si="218"/>
        <v>0</v>
      </c>
      <c r="T451" s="128">
        <f t="shared" si="218"/>
        <v>0</v>
      </c>
      <c r="U451" s="157">
        <f t="shared" si="218"/>
        <v>0</v>
      </c>
    </row>
    <row r="452" ht="15.75" customHeight="1">
      <c r="A452" s="145" t="s">
        <v>474</v>
      </c>
      <c r="B452" s="128">
        <f t="shared" ref="B452:U452" si="219">B229/B$12</f>
        <v>0</v>
      </c>
      <c r="C452" s="128">
        <f t="shared" si="219"/>
        <v>0.000339459774</v>
      </c>
      <c r="D452" s="128">
        <f t="shared" si="219"/>
        <v>0</v>
      </c>
      <c r="E452" s="128">
        <f t="shared" si="219"/>
        <v>0</v>
      </c>
      <c r="F452" s="128">
        <f t="shared" si="219"/>
        <v>0</v>
      </c>
      <c r="G452" s="128">
        <f t="shared" si="219"/>
        <v>0</v>
      </c>
      <c r="H452" s="128">
        <f t="shared" si="219"/>
        <v>0</v>
      </c>
      <c r="I452" s="128">
        <f t="shared" si="219"/>
        <v>0</v>
      </c>
      <c r="J452" s="128">
        <f t="shared" si="219"/>
        <v>0</v>
      </c>
      <c r="K452" s="128">
        <f t="shared" si="219"/>
        <v>0</v>
      </c>
      <c r="L452" s="128">
        <f t="shared" si="219"/>
        <v>0</v>
      </c>
      <c r="M452" s="128">
        <f t="shared" si="219"/>
        <v>0</v>
      </c>
      <c r="N452" s="128">
        <f t="shared" si="219"/>
        <v>0</v>
      </c>
      <c r="O452" s="128">
        <f t="shared" si="219"/>
        <v>0</v>
      </c>
      <c r="P452" s="128">
        <f t="shared" si="219"/>
        <v>0</v>
      </c>
      <c r="Q452" s="128">
        <f t="shared" si="219"/>
        <v>0</v>
      </c>
      <c r="R452" s="128">
        <f t="shared" si="219"/>
        <v>0</v>
      </c>
      <c r="S452" s="128">
        <f t="shared" si="219"/>
        <v>0</v>
      </c>
      <c r="T452" s="128">
        <f t="shared" si="219"/>
        <v>0</v>
      </c>
      <c r="U452" s="157">
        <f t="shared" si="219"/>
        <v>0</v>
      </c>
    </row>
    <row r="453" ht="15.75" customHeight="1">
      <c r="A453" s="145" t="s">
        <v>472</v>
      </c>
      <c r="B453" s="128">
        <f t="shared" ref="B453:U453" si="220">B230/B$12</f>
        <v>0</v>
      </c>
      <c r="C453" s="128">
        <f t="shared" si="220"/>
        <v>0</v>
      </c>
      <c r="D453" s="128">
        <f t="shared" si="220"/>
        <v>0</v>
      </c>
      <c r="E453" s="128">
        <f t="shared" si="220"/>
        <v>0</v>
      </c>
      <c r="F453" s="128">
        <f t="shared" si="220"/>
        <v>0</v>
      </c>
      <c r="G453" s="128">
        <f t="shared" si="220"/>
        <v>0</v>
      </c>
      <c r="H453" s="128">
        <f t="shared" si="220"/>
        <v>0</v>
      </c>
      <c r="I453" s="128">
        <f t="shared" si="220"/>
        <v>0.000008397927392</v>
      </c>
      <c r="J453" s="128">
        <f t="shared" si="220"/>
        <v>0</v>
      </c>
      <c r="K453" s="128">
        <f t="shared" si="220"/>
        <v>0</v>
      </c>
      <c r="L453" s="128">
        <f t="shared" si="220"/>
        <v>0</v>
      </c>
      <c r="M453" s="128">
        <f t="shared" si="220"/>
        <v>0</v>
      </c>
      <c r="N453" s="128">
        <f t="shared" si="220"/>
        <v>0</v>
      </c>
      <c r="O453" s="128">
        <f t="shared" si="220"/>
        <v>0</v>
      </c>
      <c r="P453" s="128">
        <f t="shared" si="220"/>
        <v>0</v>
      </c>
      <c r="Q453" s="128">
        <f t="shared" si="220"/>
        <v>0.00001123030485</v>
      </c>
      <c r="R453" s="128">
        <f t="shared" si="220"/>
        <v>0</v>
      </c>
      <c r="S453" s="128">
        <f t="shared" si="220"/>
        <v>0</v>
      </c>
      <c r="T453" s="128">
        <f t="shared" si="220"/>
        <v>0</v>
      </c>
      <c r="U453" s="157">
        <f t="shared" si="220"/>
        <v>0</v>
      </c>
    </row>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paperSize="9" orientation="portrait"/>
  <drawing r:id="rId2"/>
  <legacyDrawing r:id="rId3"/>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6.57"/>
    <col customWidth="1" min="2" max="21" width="16.29"/>
    <col customWidth="1" min="22" max="26" width="8.71"/>
  </cols>
  <sheetData>
    <row r="1">
      <c r="A1" s="202" t="s">
        <v>483</v>
      </c>
      <c r="B1" s="202"/>
      <c r="C1" s="202"/>
      <c r="D1" s="202"/>
      <c r="E1" s="202"/>
      <c r="F1" s="202"/>
    </row>
    <row r="2" ht="15.0" customHeight="1">
      <c r="A2" s="203" t="s">
        <v>547</v>
      </c>
      <c r="B2" s="203"/>
      <c r="C2" s="203"/>
      <c r="D2" s="203"/>
      <c r="E2" s="203"/>
      <c r="F2" s="203"/>
    </row>
    <row r="3">
      <c r="A3" s="97"/>
    </row>
    <row r="4">
      <c r="A4" s="96" t="s">
        <v>485</v>
      </c>
    </row>
    <row r="5">
      <c r="A5" s="96" t="s">
        <v>486</v>
      </c>
    </row>
    <row r="6">
      <c r="A6" s="96" t="s">
        <v>487</v>
      </c>
    </row>
    <row r="7">
      <c r="A7" s="97"/>
    </row>
    <row r="8">
      <c r="A8" s="96" t="s">
        <v>488</v>
      </c>
    </row>
    <row r="9">
      <c r="A9" s="97"/>
    </row>
    <row r="10">
      <c r="A10" s="98" t="s">
        <v>489</v>
      </c>
    </row>
    <row r="11">
      <c r="A11" s="99" t="s">
        <v>490</v>
      </c>
      <c r="B11" s="134" t="s">
        <v>491</v>
      </c>
      <c r="C11" s="134" t="s">
        <v>492</v>
      </c>
      <c r="D11" s="134" t="s">
        <v>493</v>
      </c>
      <c r="E11" s="134" t="s">
        <v>494</v>
      </c>
      <c r="F11" s="134" t="s">
        <v>495</v>
      </c>
      <c r="G11" s="134" t="s">
        <v>496</v>
      </c>
      <c r="H11" s="134" t="s">
        <v>497</v>
      </c>
      <c r="I11" s="134" t="s">
        <v>498</v>
      </c>
      <c r="J11" s="134" t="s">
        <v>499</v>
      </c>
      <c r="K11" s="134" t="s">
        <v>500</v>
      </c>
      <c r="L11" s="134" t="s">
        <v>501</v>
      </c>
      <c r="M11" s="134" t="s">
        <v>502</v>
      </c>
      <c r="N11" s="134" t="s">
        <v>503</v>
      </c>
      <c r="O11" s="134" t="s">
        <v>504</v>
      </c>
      <c r="P11" s="134" t="s">
        <v>505</v>
      </c>
      <c r="Q11" s="134" t="s">
        <v>506</v>
      </c>
      <c r="R11" s="134" t="s">
        <v>507</v>
      </c>
      <c r="S11" s="134" t="s">
        <v>508</v>
      </c>
      <c r="T11" s="134" t="s">
        <v>509</v>
      </c>
      <c r="U11" s="135" t="s">
        <v>510</v>
      </c>
    </row>
    <row r="12">
      <c r="A12" s="208" t="s">
        <v>511</v>
      </c>
      <c r="B12" s="210">
        <v>779516.0</v>
      </c>
      <c r="C12" s="210">
        <v>1009524.0</v>
      </c>
      <c r="D12" s="210">
        <v>1533900.0</v>
      </c>
      <c r="E12" s="210">
        <v>2318825.0</v>
      </c>
      <c r="F12" s="210">
        <v>3626165.0</v>
      </c>
      <c r="G12" s="210">
        <v>7500160.0</v>
      </c>
      <c r="H12" s="210">
        <v>6045345.0</v>
      </c>
      <c r="I12" s="210">
        <v>7605562.0</v>
      </c>
      <c r="J12" s="210">
        <v>9009644.0</v>
      </c>
      <c r="K12" s="210">
        <v>5751303.0</v>
      </c>
      <c r="L12" s="210">
        <v>4951183.0</v>
      </c>
      <c r="M12" s="210">
        <v>6031869.0</v>
      </c>
      <c r="N12" s="210">
        <v>5131700.0</v>
      </c>
      <c r="O12" s="210">
        <v>5501160.0</v>
      </c>
      <c r="P12" s="210">
        <v>5647081.0</v>
      </c>
      <c r="Q12" s="210">
        <v>4366611.0</v>
      </c>
      <c r="R12" s="210">
        <v>3105411.0</v>
      </c>
      <c r="S12" s="210">
        <v>2643290.0</v>
      </c>
      <c r="T12" s="210">
        <v>4433655.0</v>
      </c>
      <c r="U12" s="210">
        <v>5797601.0</v>
      </c>
    </row>
    <row r="13">
      <c r="A13" s="176" t="s">
        <v>101</v>
      </c>
      <c r="B13" s="210"/>
      <c r="C13" s="210"/>
      <c r="D13" s="210"/>
      <c r="E13" s="210"/>
      <c r="F13" s="210"/>
      <c r="G13" s="210"/>
      <c r="H13" s="210"/>
      <c r="I13" s="210"/>
      <c r="J13" s="210"/>
      <c r="K13" s="210"/>
      <c r="L13" s="210"/>
      <c r="M13" s="210"/>
      <c r="N13" s="210"/>
      <c r="O13" s="210"/>
      <c r="P13" s="210"/>
      <c r="Q13" s="210"/>
      <c r="R13" s="210"/>
      <c r="S13" s="210"/>
      <c r="T13" s="210"/>
      <c r="U13" s="210"/>
    </row>
    <row r="14">
      <c r="A14" s="176" t="s">
        <v>2</v>
      </c>
      <c r="B14" s="210"/>
      <c r="C14" s="210"/>
      <c r="D14" s="210"/>
      <c r="E14" s="210"/>
      <c r="F14" s="210"/>
      <c r="G14" s="210"/>
      <c r="H14" s="210"/>
      <c r="I14" s="210"/>
      <c r="J14" s="210"/>
      <c r="K14" s="210"/>
      <c r="L14" s="210"/>
      <c r="M14" s="210"/>
      <c r="N14" s="210"/>
      <c r="O14" s="210"/>
      <c r="P14" s="210"/>
      <c r="Q14" s="210"/>
      <c r="R14" s="210"/>
      <c r="S14" s="210"/>
      <c r="T14" s="210"/>
      <c r="U14" s="210"/>
    </row>
    <row r="15">
      <c r="A15" s="176" t="s">
        <v>70</v>
      </c>
      <c r="B15" s="210"/>
      <c r="C15" s="210"/>
      <c r="D15" s="210"/>
      <c r="E15" s="210"/>
      <c r="F15" s="210"/>
      <c r="G15" s="210"/>
      <c r="H15" s="210"/>
      <c r="I15" s="210"/>
      <c r="J15" s="210"/>
      <c r="K15" s="210"/>
      <c r="L15" s="210"/>
      <c r="M15" s="210"/>
      <c r="N15" s="210"/>
      <c r="O15" s="210"/>
      <c r="P15" s="210"/>
      <c r="Q15" s="210"/>
      <c r="R15" s="210"/>
      <c r="S15" s="210"/>
      <c r="T15" s="210"/>
      <c r="U15" s="210"/>
    </row>
    <row r="16">
      <c r="A16" s="176" t="s">
        <v>512</v>
      </c>
      <c r="B16" s="210"/>
      <c r="C16" s="210"/>
      <c r="D16" s="210"/>
      <c r="E16" s="210"/>
      <c r="F16" s="210"/>
      <c r="G16" s="210"/>
      <c r="H16" s="210"/>
      <c r="I16" s="210"/>
      <c r="J16" s="210"/>
      <c r="K16" s="210"/>
      <c r="L16" s="210"/>
      <c r="M16" s="210"/>
      <c r="N16" s="210"/>
      <c r="O16" s="210"/>
      <c r="P16" s="210"/>
      <c r="Q16" s="210"/>
      <c r="R16" s="210"/>
      <c r="S16" s="210"/>
      <c r="T16" s="210"/>
      <c r="U16" s="210"/>
    </row>
    <row r="17">
      <c r="A17" s="176" t="s">
        <v>55</v>
      </c>
      <c r="B17" s="210"/>
      <c r="C17" s="210"/>
      <c r="D17" s="210"/>
      <c r="E17" s="210"/>
      <c r="F17" s="210"/>
      <c r="G17" s="210"/>
      <c r="H17" s="210"/>
      <c r="I17" s="210"/>
      <c r="J17" s="210"/>
      <c r="K17" s="210"/>
      <c r="L17" s="210"/>
      <c r="M17" s="210"/>
      <c r="N17" s="210"/>
      <c r="O17" s="210"/>
      <c r="P17" s="210"/>
      <c r="Q17" s="210"/>
      <c r="R17" s="210"/>
      <c r="S17" s="210"/>
      <c r="T17" s="210"/>
      <c r="U17" s="210"/>
    </row>
    <row r="18">
      <c r="A18" s="176" t="s">
        <v>102</v>
      </c>
      <c r="B18" s="210"/>
      <c r="C18" s="210"/>
      <c r="D18" s="210"/>
      <c r="E18" s="210"/>
      <c r="F18" s="210"/>
      <c r="G18" s="210"/>
      <c r="H18" s="210"/>
      <c r="I18" s="210"/>
      <c r="J18" s="210"/>
      <c r="K18" s="210"/>
      <c r="L18" s="210"/>
      <c r="M18" s="210"/>
      <c r="N18" s="210"/>
      <c r="O18" s="210"/>
      <c r="P18" s="210"/>
      <c r="Q18" s="210"/>
      <c r="R18" s="210"/>
      <c r="S18" s="210"/>
      <c r="T18" s="210"/>
      <c r="U18" s="210"/>
    </row>
    <row r="19">
      <c r="A19" s="176" t="s">
        <v>78</v>
      </c>
      <c r="B19" s="210"/>
      <c r="C19" s="210"/>
      <c r="D19" s="210"/>
      <c r="E19" s="210"/>
      <c r="F19" s="210"/>
      <c r="G19" s="210"/>
      <c r="H19" s="210"/>
      <c r="I19" s="210"/>
      <c r="J19" s="210"/>
      <c r="K19" s="210"/>
      <c r="L19" s="210"/>
      <c r="M19" s="210"/>
      <c r="N19" s="210"/>
      <c r="O19" s="210"/>
      <c r="P19" s="210"/>
      <c r="Q19" s="210"/>
      <c r="R19" s="210"/>
      <c r="S19" s="210"/>
      <c r="T19" s="210"/>
      <c r="U19" s="210"/>
    </row>
    <row r="20">
      <c r="A20" s="176" t="s">
        <v>4</v>
      </c>
      <c r="B20" s="210"/>
      <c r="C20" s="210"/>
      <c r="D20" s="210"/>
      <c r="E20" s="210"/>
      <c r="F20" s="210"/>
      <c r="G20" s="210"/>
      <c r="H20" s="210"/>
      <c r="I20" s="210"/>
      <c r="J20" s="210"/>
      <c r="K20" s="210"/>
      <c r="L20" s="210"/>
      <c r="M20" s="210"/>
      <c r="N20" s="210"/>
      <c r="O20" s="210"/>
      <c r="P20" s="210"/>
      <c r="Q20" s="210"/>
      <c r="R20" s="210"/>
      <c r="S20" s="210"/>
      <c r="T20" s="210"/>
      <c r="U20" s="210"/>
    </row>
    <row r="21" ht="15.75" customHeight="1">
      <c r="A21" s="176" t="s">
        <v>5</v>
      </c>
      <c r="B21" s="210">
        <v>3.0</v>
      </c>
      <c r="C21" s="210">
        <v>0.0</v>
      </c>
      <c r="D21" s="210">
        <v>0.0</v>
      </c>
      <c r="E21" s="210">
        <v>0.0</v>
      </c>
      <c r="F21" s="210">
        <v>0.0</v>
      </c>
      <c r="G21" s="210">
        <v>0.0</v>
      </c>
      <c r="H21" s="210">
        <v>0.0</v>
      </c>
      <c r="I21" s="210">
        <v>0.0</v>
      </c>
      <c r="J21" s="210">
        <v>0.0</v>
      </c>
      <c r="K21" s="210">
        <v>0.0</v>
      </c>
      <c r="L21" s="210">
        <v>0.0</v>
      </c>
      <c r="M21" s="210">
        <v>0.0</v>
      </c>
      <c r="N21" s="210">
        <v>0.0</v>
      </c>
      <c r="O21" s="210">
        <v>0.0</v>
      </c>
      <c r="P21" s="210">
        <v>0.0</v>
      </c>
      <c r="Q21" s="210">
        <v>0.0</v>
      </c>
      <c r="R21" s="210">
        <v>0.0</v>
      </c>
      <c r="S21" s="210">
        <v>0.0</v>
      </c>
      <c r="T21" s="210">
        <v>0.0</v>
      </c>
      <c r="U21" s="210">
        <v>0.0</v>
      </c>
    </row>
    <row r="22" ht="15.75" customHeight="1">
      <c r="A22" s="176" t="s">
        <v>103</v>
      </c>
      <c r="B22" s="210"/>
      <c r="C22" s="210"/>
      <c r="D22" s="210"/>
      <c r="E22" s="210"/>
      <c r="F22" s="210"/>
      <c r="G22" s="210"/>
      <c r="H22" s="210"/>
      <c r="I22" s="210"/>
      <c r="J22" s="210"/>
      <c r="K22" s="210"/>
      <c r="L22" s="210"/>
      <c r="M22" s="210"/>
      <c r="N22" s="210"/>
      <c r="O22" s="210"/>
      <c r="P22" s="210"/>
      <c r="Q22" s="210"/>
      <c r="R22" s="210"/>
      <c r="S22" s="210"/>
      <c r="T22" s="210"/>
      <c r="U22" s="210"/>
    </row>
    <row r="23" ht="15.75" customHeight="1">
      <c r="A23" s="176" t="s">
        <v>6</v>
      </c>
      <c r="B23" s="210">
        <v>654.0</v>
      </c>
      <c r="C23" s="210">
        <v>1477.0</v>
      </c>
      <c r="D23" s="210">
        <v>981.0</v>
      </c>
      <c r="E23" s="210">
        <v>1275.0</v>
      </c>
      <c r="F23" s="210">
        <v>1717.0</v>
      </c>
      <c r="G23" s="210">
        <v>514.0</v>
      </c>
      <c r="H23" s="210">
        <v>690.0</v>
      </c>
      <c r="I23" s="210">
        <v>1326.0</v>
      </c>
      <c r="J23" s="210">
        <v>2514.0</v>
      </c>
      <c r="K23" s="210">
        <v>1415.0</v>
      </c>
      <c r="L23" s="210">
        <v>1827.0</v>
      </c>
      <c r="M23" s="210">
        <v>2426.0</v>
      </c>
      <c r="N23" s="210">
        <v>2611.0</v>
      </c>
      <c r="O23" s="210">
        <v>1983.0</v>
      </c>
      <c r="P23" s="210">
        <v>1599.0</v>
      </c>
      <c r="Q23" s="210">
        <v>1764.0</v>
      </c>
      <c r="R23" s="210">
        <v>2504.0</v>
      </c>
      <c r="S23" s="210">
        <v>2648.0</v>
      </c>
      <c r="T23" s="210">
        <v>3745.0</v>
      </c>
      <c r="U23" s="210">
        <v>4347.0</v>
      </c>
    </row>
    <row r="24" ht="15.75" customHeight="1">
      <c r="A24" s="176" t="s">
        <v>104</v>
      </c>
      <c r="B24" s="210"/>
      <c r="C24" s="210"/>
      <c r="D24" s="210"/>
      <c r="E24" s="210"/>
      <c r="F24" s="210"/>
      <c r="G24" s="210"/>
      <c r="H24" s="210"/>
      <c r="I24" s="210"/>
      <c r="J24" s="210"/>
      <c r="K24" s="210"/>
      <c r="L24" s="210"/>
      <c r="M24" s="210"/>
      <c r="N24" s="210"/>
      <c r="O24" s="210"/>
      <c r="P24" s="210"/>
      <c r="Q24" s="210"/>
      <c r="R24" s="210"/>
      <c r="S24" s="210"/>
      <c r="T24" s="210"/>
      <c r="U24" s="210"/>
    </row>
    <row r="25" ht="15.75" customHeight="1">
      <c r="A25" s="176" t="s">
        <v>80</v>
      </c>
      <c r="B25" s="210"/>
      <c r="C25" s="210"/>
      <c r="D25" s="210"/>
      <c r="E25" s="210"/>
      <c r="F25" s="210"/>
      <c r="G25" s="210"/>
      <c r="H25" s="210"/>
      <c r="I25" s="210"/>
      <c r="J25" s="210"/>
      <c r="K25" s="210"/>
      <c r="L25" s="210"/>
      <c r="M25" s="210"/>
      <c r="N25" s="210"/>
      <c r="O25" s="210"/>
      <c r="P25" s="210"/>
      <c r="Q25" s="210"/>
      <c r="R25" s="210"/>
      <c r="S25" s="210"/>
      <c r="T25" s="210"/>
      <c r="U25" s="210"/>
    </row>
    <row r="26" ht="15.75" customHeight="1">
      <c r="A26" s="176" t="s">
        <v>52</v>
      </c>
      <c r="B26" s="210">
        <v>0.0</v>
      </c>
      <c r="C26" s="210">
        <v>0.0</v>
      </c>
      <c r="D26" s="210">
        <v>0.0</v>
      </c>
      <c r="E26" s="210">
        <v>11.0</v>
      </c>
      <c r="F26" s="210">
        <v>0.0</v>
      </c>
      <c r="G26" s="210">
        <v>0.0</v>
      </c>
      <c r="H26" s="210">
        <v>41.0</v>
      </c>
      <c r="I26" s="210">
        <v>0.0</v>
      </c>
      <c r="J26" s="210">
        <v>20.0</v>
      </c>
      <c r="K26" s="210">
        <v>7.0</v>
      </c>
      <c r="L26" s="210">
        <v>0.0</v>
      </c>
      <c r="M26" s="210">
        <v>3.0</v>
      </c>
      <c r="N26" s="210">
        <v>0.0</v>
      </c>
      <c r="O26" s="210">
        <v>0.0</v>
      </c>
      <c r="P26" s="210">
        <v>0.0</v>
      </c>
      <c r="Q26" s="210">
        <v>0.0</v>
      </c>
      <c r="R26" s="210">
        <v>0.0</v>
      </c>
      <c r="S26" s="210">
        <v>0.0</v>
      </c>
      <c r="T26" s="210">
        <v>0.0</v>
      </c>
      <c r="U26" s="210">
        <v>1.0</v>
      </c>
    </row>
    <row r="27" ht="15.75" customHeight="1">
      <c r="A27" s="176" t="s">
        <v>64</v>
      </c>
      <c r="B27" s="210">
        <v>0.0</v>
      </c>
      <c r="C27" s="210">
        <v>0.0</v>
      </c>
      <c r="D27" s="210">
        <v>0.0</v>
      </c>
      <c r="E27" s="210">
        <v>0.0</v>
      </c>
      <c r="F27" s="210">
        <v>0.0</v>
      </c>
      <c r="G27" s="210">
        <v>0.0</v>
      </c>
      <c r="H27" s="210">
        <v>0.0</v>
      </c>
      <c r="I27" s="210">
        <v>0.0</v>
      </c>
      <c r="J27" s="210">
        <v>41.0</v>
      </c>
      <c r="K27" s="210">
        <v>14.0</v>
      </c>
      <c r="L27" s="210">
        <v>1.0</v>
      </c>
      <c r="M27" s="210"/>
      <c r="N27" s="210">
        <v>0.0</v>
      </c>
      <c r="O27" s="210"/>
      <c r="P27" s="210"/>
      <c r="Q27" s="210"/>
      <c r="R27" s="210"/>
      <c r="S27" s="210"/>
      <c r="T27" s="210"/>
      <c r="U27" s="210"/>
    </row>
    <row r="28" ht="15.75" customHeight="1">
      <c r="A28" s="176" t="s">
        <v>105</v>
      </c>
      <c r="B28" s="210"/>
      <c r="C28" s="210"/>
      <c r="D28" s="210"/>
      <c r="E28" s="210"/>
      <c r="F28" s="210"/>
      <c r="G28" s="210"/>
      <c r="H28" s="210"/>
      <c r="I28" s="210"/>
      <c r="J28" s="210"/>
      <c r="K28" s="210"/>
      <c r="L28" s="210"/>
      <c r="M28" s="210"/>
      <c r="N28" s="210"/>
      <c r="O28" s="210"/>
      <c r="P28" s="210"/>
      <c r="Q28" s="210"/>
      <c r="R28" s="210"/>
      <c r="S28" s="210"/>
      <c r="T28" s="210"/>
      <c r="U28" s="210"/>
    </row>
    <row r="29" ht="15.75" customHeight="1">
      <c r="A29" s="176" t="s">
        <v>7</v>
      </c>
      <c r="B29" s="210">
        <v>16.0</v>
      </c>
      <c r="C29" s="210">
        <v>5.0</v>
      </c>
      <c r="D29" s="210">
        <v>0.0</v>
      </c>
      <c r="E29" s="210">
        <v>31.0</v>
      </c>
      <c r="F29" s="210">
        <v>45.0</v>
      </c>
      <c r="G29" s="210">
        <v>31.0</v>
      </c>
      <c r="H29" s="210">
        <v>97.0</v>
      </c>
      <c r="I29" s="210">
        <v>58.0</v>
      </c>
      <c r="J29" s="210">
        <v>109.0</v>
      </c>
      <c r="K29" s="210">
        <v>51.0</v>
      </c>
      <c r="L29" s="210">
        <v>19.0</v>
      </c>
      <c r="M29" s="210">
        <v>62.0</v>
      </c>
      <c r="N29" s="210">
        <v>55.0</v>
      </c>
      <c r="O29" s="210">
        <v>141.0</v>
      </c>
      <c r="P29" s="210">
        <v>37.0</v>
      </c>
      <c r="Q29" s="210">
        <v>110.0</v>
      </c>
      <c r="R29" s="210">
        <v>58.0</v>
      </c>
      <c r="S29" s="210">
        <v>116.0</v>
      </c>
      <c r="T29" s="210">
        <v>83.0</v>
      </c>
      <c r="U29" s="210"/>
    </row>
    <row r="30" ht="15.75" customHeight="1">
      <c r="A30" s="176" t="s">
        <v>106</v>
      </c>
      <c r="B30" s="210"/>
      <c r="C30" s="210"/>
      <c r="D30" s="210"/>
      <c r="E30" s="210"/>
      <c r="F30" s="210"/>
      <c r="G30" s="210"/>
      <c r="H30" s="210"/>
      <c r="I30" s="210"/>
      <c r="J30" s="210"/>
      <c r="K30" s="210"/>
      <c r="L30" s="210"/>
      <c r="M30" s="210"/>
      <c r="N30" s="210"/>
      <c r="O30" s="210"/>
      <c r="P30" s="210"/>
      <c r="Q30" s="210"/>
      <c r="R30" s="210"/>
      <c r="S30" s="210"/>
      <c r="T30" s="210"/>
      <c r="U30" s="210"/>
    </row>
    <row r="31" ht="15.75" customHeight="1">
      <c r="A31" s="176" t="s">
        <v>107</v>
      </c>
      <c r="B31" s="210"/>
      <c r="C31" s="210"/>
      <c r="D31" s="210"/>
      <c r="E31" s="210"/>
      <c r="F31" s="210"/>
      <c r="G31" s="210"/>
      <c r="H31" s="210"/>
      <c r="I31" s="210"/>
      <c r="J31" s="210"/>
      <c r="K31" s="210"/>
      <c r="L31" s="210"/>
      <c r="M31" s="210"/>
      <c r="N31" s="210"/>
      <c r="O31" s="210"/>
      <c r="P31" s="210"/>
      <c r="Q31" s="210"/>
      <c r="R31" s="210"/>
      <c r="S31" s="210"/>
      <c r="T31" s="210"/>
      <c r="U31" s="210"/>
    </row>
    <row r="32" ht="15.75" customHeight="1">
      <c r="A32" s="176" t="s">
        <v>513</v>
      </c>
      <c r="B32" s="210"/>
      <c r="C32" s="210"/>
      <c r="D32" s="210"/>
      <c r="E32" s="210"/>
      <c r="F32" s="210"/>
      <c r="G32" s="210"/>
      <c r="H32" s="210"/>
      <c r="I32" s="210"/>
      <c r="J32" s="210"/>
      <c r="K32" s="210"/>
      <c r="L32" s="210"/>
      <c r="M32" s="210"/>
      <c r="N32" s="210"/>
      <c r="O32" s="210"/>
      <c r="P32" s="210"/>
      <c r="Q32" s="210"/>
      <c r="R32" s="210"/>
      <c r="S32" s="210"/>
      <c r="T32" s="210"/>
      <c r="U32" s="210"/>
    </row>
    <row r="33" ht="15.75" customHeight="1">
      <c r="A33" s="176" t="s">
        <v>108</v>
      </c>
      <c r="B33" s="210"/>
      <c r="C33" s="210"/>
      <c r="D33" s="210">
        <v>0.0</v>
      </c>
      <c r="E33" s="210">
        <v>0.0</v>
      </c>
      <c r="F33" s="210">
        <v>0.0</v>
      </c>
      <c r="G33" s="210">
        <v>0.0</v>
      </c>
      <c r="H33" s="210">
        <v>0.0</v>
      </c>
      <c r="I33" s="210">
        <v>0.0</v>
      </c>
      <c r="J33" s="210">
        <v>0.0</v>
      </c>
      <c r="K33" s="210">
        <v>0.0</v>
      </c>
      <c r="L33" s="210"/>
      <c r="M33" s="210">
        <v>974.0</v>
      </c>
      <c r="N33" s="210">
        <v>2838.0</v>
      </c>
      <c r="O33" s="210">
        <v>259.0</v>
      </c>
      <c r="P33" s="210">
        <v>84.0</v>
      </c>
      <c r="Q33" s="210"/>
      <c r="R33" s="210"/>
      <c r="S33" s="210"/>
      <c r="T33" s="210"/>
      <c r="U33" s="210"/>
    </row>
    <row r="34" ht="15.75" customHeight="1">
      <c r="A34" s="176" t="s">
        <v>109</v>
      </c>
      <c r="B34" s="210"/>
      <c r="C34" s="210"/>
      <c r="D34" s="210"/>
      <c r="E34" s="210"/>
      <c r="F34" s="210"/>
      <c r="G34" s="210"/>
      <c r="H34" s="210"/>
      <c r="I34" s="210"/>
      <c r="J34" s="210"/>
      <c r="K34" s="210"/>
      <c r="L34" s="210"/>
      <c r="M34" s="210"/>
      <c r="N34" s="210"/>
      <c r="O34" s="210"/>
      <c r="P34" s="210"/>
      <c r="Q34" s="210"/>
      <c r="R34" s="210"/>
      <c r="S34" s="210"/>
      <c r="T34" s="210"/>
      <c r="U34" s="210"/>
    </row>
    <row r="35" ht="15.75" customHeight="1">
      <c r="A35" s="176" t="s">
        <v>110</v>
      </c>
      <c r="B35" s="210">
        <v>0.0</v>
      </c>
      <c r="C35" s="210">
        <v>5.0</v>
      </c>
      <c r="D35" s="210">
        <v>74.0</v>
      </c>
      <c r="E35" s="210">
        <v>0.0</v>
      </c>
      <c r="F35" s="210">
        <v>0.0</v>
      </c>
      <c r="G35" s="210">
        <v>0.0</v>
      </c>
      <c r="H35" s="210">
        <v>0.0</v>
      </c>
      <c r="I35" s="210">
        <v>0.0</v>
      </c>
      <c r="J35" s="210">
        <v>0.0</v>
      </c>
      <c r="K35" s="210">
        <v>0.0</v>
      </c>
      <c r="L35" s="210">
        <v>0.0</v>
      </c>
      <c r="M35" s="210">
        <v>0.0</v>
      </c>
      <c r="N35" s="210">
        <v>0.0</v>
      </c>
      <c r="O35" s="210">
        <v>0.0</v>
      </c>
      <c r="P35" s="210">
        <v>0.0</v>
      </c>
      <c r="Q35" s="210">
        <v>0.0</v>
      </c>
      <c r="R35" s="210">
        <v>0.0</v>
      </c>
      <c r="S35" s="210">
        <v>0.0</v>
      </c>
      <c r="T35" s="210">
        <v>0.0</v>
      </c>
      <c r="U35" s="210">
        <v>0.0</v>
      </c>
    </row>
    <row r="36" ht="15.75" customHeight="1">
      <c r="A36" s="176" t="s">
        <v>111</v>
      </c>
      <c r="B36" s="210">
        <v>0.0</v>
      </c>
      <c r="C36" s="210">
        <v>0.0</v>
      </c>
      <c r="D36" s="210">
        <v>0.0</v>
      </c>
      <c r="E36" s="210">
        <v>0.0</v>
      </c>
      <c r="F36" s="210">
        <v>0.0</v>
      </c>
      <c r="G36" s="210">
        <v>0.0</v>
      </c>
      <c r="H36" s="210">
        <v>0.0</v>
      </c>
      <c r="I36" s="210">
        <v>4.0</v>
      </c>
      <c r="J36" s="210">
        <v>1.0</v>
      </c>
      <c r="K36" s="210">
        <v>1.0</v>
      </c>
      <c r="L36" s="210">
        <v>0.0</v>
      </c>
      <c r="M36" s="210">
        <v>3.0</v>
      </c>
      <c r="N36" s="210">
        <v>0.0</v>
      </c>
      <c r="O36" s="210">
        <v>0.0</v>
      </c>
      <c r="P36" s="210">
        <v>0.0</v>
      </c>
      <c r="Q36" s="210">
        <v>0.0</v>
      </c>
      <c r="R36" s="210">
        <v>0.0</v>
      </c>
      <c r="S36" s="210">
        <v>0.0</v>
      </c>
      <c r="T36" s="210">
        <v>0.0</v>
      </c>
      <c r="U36" s="210">
        <v>0.0</v>
      </c>
    </row>
    <row r="37" ht="15.75" customHeight="1">
      <c r="A37" s="176" t="s">
        <v>8</v>
      </c>
      <c r="B37" s="210">
        <v>5.0</v>
      </c>
      <c r="C37" s="210">
        <v>4.0</v>
      </c>
      <c r="D37" s="210">
        <v>7.0</v>
      </c>
      <c r="E37" s="210">
        <v>3376.0</v>
      </c>
      <c r="F37" s="210">
        <v>8958.0</v>
      </c>
      <c r="G37" s="210">
        <v>6015.0</v>
      </c>
      <c r="H37" s="210">
        <v>3282.0</v>
      </c>
      <c r="I37" s="210">
        <v>0.0</v>
      </c>
      <c r="J37" s="210">
        <v>0.0</v>
      </c>
      <c r="K37" s="210">
        <v>0.0</v>
      </c>
      <c r="L37" s="210">
        <v>0.0</v>
      </c>
      <c r="M37" s="210">
        <v>0.0</v>
      </c>
      <c r="N37" s="210">
        <v>0.0</v>
      </c>
      <c r="O37" s="210">
        <v>0.0</v>
      </c>
      <c r="P37" s="210">
        <v>0.0</v>
      </c>
      <c r="Q37" s="210">
        <v>0.0</v>
      </c>
      <c r="R37" s="210">
        <v>0.0</v>
      </c>
      <c r="S37" s="210">
        <v>1.0</v>
      </c>
      <c r="T37" s="210">
        <v>0.0</v>
      </c>
      <c r="U37" s="210">
        <v>0.0</v>
      </c>
    </row>
    <row r="38" ht="15.75" customHeight="1">
      <c r="A38" s="176" t="s">
        <v>514</v>
      </c>
      <c r="B38" s="210"/>
      <c r="C38" s="210"/>
      <c r="D38" s="210"/>
      <c r="E38" s="210"/>
      <c r="F38" s="210">
        <v>3131.0</v>
      </c>
      <c r="G38" s="210"/>
      <c r="H38" s="210"/>
      <c r="I38" s="210"/>
      <c r="J38" s="210">
        <v>23.0</v>
      </c>
      <c r="K38" s="210"/>
      <c r="L38" s="210"/>
      <c r="M38" s="210"/>
      <c r="N38" s="210"/>
      <c r="O38" s="210"/>
      <c r="P38" s="210"/>
      <c r="Q38" s="210">
        <v>42.0</v>
      </c>
      <c r="R38" s="210"/>
      <c r="S38" s="210"/>
      <c r="T38" s="210"/>
      <c r="U38" s="210"/>
    </row>
    <row r="39" ht="15.75" customHeight="1">
      <c r="A39" s="176" t="s">
        <v>112</v>
      </c>
      <c r="B39" s="210"/>
      <c r="C39" s="210"/>
      <c r="D39" s="210"/>
      <c r="E39" s="210"/>
      <c r="F39" s="210"/>
      <c r="G39" s="210"/>
      <c r="H39" s="210"/>
      <c r="I39" s="210"/>
      <c r="J39" s="210"/>
      <c r="K39" s="210"/>
      <c r="L39" s="210"/>
      <c r="M39" s="210"/>
      <c r="N39" s="210"/>
      <c r="O39" s="210"/>
      <c r="P39" s="210"/>
      <c r="Q39" s="210"/>
      <c r="R39" s="210"/>
      <c r="S39" s="210"/>
      <c r="T39" s="210"/>
      <c r="U39" s="210"/>
    </row>
    <row r="40" ht="15.75" customHeight="1">
      <c r="A40" s="176" t="s">
        <v>81</v>
      </c>
      <c r="B40" s="210">
        <v>1076.0</v>
      </c>
      <c r="C40" s="210">
        <v>950.0</v>
      </c>
      <c r="D40" s="210">
        <v>1239.0</v>
      </c>
      <c r="E40" s="210">
        <v>1314.0</v>
      </c>
      <c r="F40" s="210">
        <v>1035.0</v>
      </c>
      <c r="G40" s="210">
        <v>809.0</v>
      </c>
      <c r="H40" s="210">
        <v>234.0</v>
      </c>
      <c r="I40" s="210">
        <v>55.0</v>
      </c>
      <c r="J40" s="210">
        <v>141.0</v>
      </c>
      <c r="K40" s="210">
        <v>113.0</v>
      </c>
      <c r="L40" s="210">
        <v>73.0</v>
      </c>
      <c r="M40" s="210">
        <v>116.0</v>
      </c>
      <c r="N40" s="210">
        <v>89.0</v>
      </c>
      <c r="O40" s="210">
        <v>263.0</v>
      </c>
      <c r="P40" s="210">
        <v>157.0</v>
      </c>
      <c r="Q40" s="210">
        <v>281.0</v>
      </c>
      <c r="R40" s="210">
        <v>311.0</v>
      </c>
      <c r="S40" s="210">
        <v>261.0</v>
      </c>
      <c r="T40" s="210">
        <v>335.0</v>
      </c>
      <c r="U40" s="210">
        <v>145.0</v>
      </c>
    </row>
    <row r="41" ht="15.75" customHeight="1">
      <c r="A41" s="176" t="s">
        <v>65</v>
      </c>
      <c r="B41" s="210">
        <v>0.0</v>
      </c>
      <c r="C41" s="210">
        <v>0.0</v>
      </c>
      <c r="D41" s="210">
        <v>0.0</v>
      </c>
      <c r="E41" s="210">
        <v>0.0</v>
      </c>
      <c r="F41" s="210">
        <v>0.0</v>
      </c>
      <c r="G41" s="210">
        <v>0.0</v>
      </c>
      <c r="H41" s="210">
        <v>0.0</v>
      </c>
      <c r="I41" s="210">
        <v>0.0</v>
      </c>
      <c r="J41" s="210">
        <v>0.0</v>
      </c>
      <c r="K41" s="210">
        <v>0.0</v>
      </c>
      <c r="L41" s="210">
        <v>4.0</v>
      </c>
      <c r="M41" s="210">
        <v>0.0</v>
      </c>
      <c r="N41" s="210">
        <v>0.0</v>
      </c>
      <c r="O41" s="210">
        <v>0.0</v>
      </c>
      <c r="P41" s="210">
        <v>0.0</v>
      </c>
      <c r="Q41" s="210">
        <v>0.0</v>
      </c>
      <c r="R41" s="210">
        <v>0.0</v>
      </c>
      <c r="S41" s="210">
        <v>0.0</v>
      </c>
      <c r="T41" s="210">
        <v>0.0</v>
      </c>
      <c r="U41" s="210">
        <v>0.0</v>
      </c>
    </row>
    <row r="42" ht="15.75" customHeight="1">
      <c r="A42" s="176" t="s">
        <v>113</v>
      </c>
      <c r="B42" s="210"/>
      <c r="C42" s="210"/>
      <c r="D42" s="210"/>
      <c r="E42" s="210"/>
      <c r="F42" s="210"/>
      <c r="G42" s="210"/>
      <c r="H42" s="210"/>
      <c r="I42" s="210"/>
      <c r="J42" s="210"/>
      <c r="K42" s="210"/>
      <c r="L42" s="210"/>
      <c r="M42" s="210"/>
      <c r="N42" s="210"/>
      <c r="O42" s="210"/>
      <c r="P42" s="210"/>
      <c r="Q42" s="210"/>
      <c r="R42" s="210"/>
      <c r="S42" s="210"/>
      <c r="T42" s="210"/>
      <c r="U42" s="210"/>
    </row>
    <row r="43" ht="15.75" customHeight="1">
      <c r="A43" s="176" t="s">
        <v>114</v>
      </c>
      <c r="B43" s="210"/>
      <c r="C43" s="210"/>
      <c r="D43" s="210"/>
      <c r="E43" s="210"/>
      <c r="F43" s="210"/>
      <c r="G43" s="210"/>
      <c r="H43" s="210"/>
      <c r="I43" s="210"/>
      <c r="J43" s="210"/>
      <c r="K43" s="210"/>
      <c r="L43" s="210"/>
      <c r="M43" s="210"/>
      <c r="N43" s="210"/>
      <c r="O43" s="210"/>
      <c r="P43" s="210"/>
      <c r="Q43" s="210"/>
      <c r="R43" s="210"/>
      <c r="S43" s="210"/>
      <c r="T43" s="210"/>
      <c r="U43" s="210"/>
    </row>
    <row r="44" ht="15.75" customHeight="1">
      <c r="A44" s="176" t="s">
        <v>9</v>
      </c>
      <c r="B44" s="210"/>
      <c r="C44" s="210"/>
      <c r="D44" s="210"/>
      <c r="E44" s="210"/>
      <c r="F44" s="210"/>
      <c r="G44" s="210"/>
      <c r="H44" s="210"/>
      <c r="I44" s="210"/>
      <c r="J44" s="210"/>
      <c r="K44" s="210"/>
      <c r="L44" s="210"/>
      <c r="M44" s="210"/>
      <c r="N44" s="210"/>
      <c r="O44" s="210"/>
      <c r="P44" s="210"/>
      <c r="Q44" s="210"/>
      <c r="R44" s="210"/>
      <c r="S44" s="210"/>
      <c r="T44" s="210"/>
      <c r="U44" s="210"/>
    </row>
    <row r="45" ht="15.75" customHeight="1">
      <c r="A45" s="176" t="s">
        <v>69</v>
      </c>
      <c r="B45" s="210">
        <v>0.0</v>
      </c>
      <c r="C45" s="210">
        <v>0.0</v>
      </c>
      <c r="D45" s="210">
        <v>0.0</v>
      </c>
      <c r="E45" s="210">
        <v>0.0</v>
      </c>
      <c r="F45" s="210">
        <v>0.0</v>
      </c>
      <c r="G45" s="210">
        <v>0.0</v>
      </c>
      <c r="H45" s="210">
        <v>0.0</v>
      </c>
      <c r="I45" s="210">
        <v>0.0</v>
      </c>
      <c r="J45" s="210">
        <v>39.0</v>
      </c>
      <c r="K45" s="210">
        <v>8.0</v>
      </c>
      <c r="L45" s="210">
        <v>0.0</v>
      </c>
      <c r="M45" s="210">
        <v>0.0</v>
      </c>
      <c r="N45" s="210">
        <v>0.0</v>
      </c>
      <c r="O45" s="210">
        <v>0.0</v>
      </c>
      <c r="P45" s="210">
        <v>0.0</v>
      </c>
      <c r="Q45" s="210">
        <v>0.0</v>
      </c>
      <c r="R45" s="210">
        <v>0.0</v>
      </c>
      <c r="S45" s="210">
        <v>0.0</v>
      </c>
      <c r="T45" s="210">
        <v>0.0</v>
      </c>
      <c r="U45" s="210"/>
    </row>
    <row r="46" ht="15.75" customHeight="1">
      <c r="A46" s="176" t="s">
        <v>10</v>
      </c>
      <c r="B46" s="210">
        <v>25.0</v>
      </c>
      <c r="C46" s="210">
        <v>467.0</v>
      </c>
      <c r="D46" s="210">
        <v>624.0</v>
      </c>
      <c r="E46" s="210">
        <v>6493.0</v>
      </c>
      <c r="F46" s="210">
        <v>14765.0</v>
      </c>
      <c r="G46" s="210">
        <v>96230.0</v>
      </c>
      <c r="H46" s="210">
        <v>14709.0</v>
      </c>
      <c r="I46" s="210">
        <v>8991.0</v>
      </c>
      <c r="J46" s="210">
        <v>25705.0</v>
      </c>
      <c r="K46" s="210">
        <v>1954.0</v>
      </c>
      <c r="L46" s="210">
        <v>100.0</v>
      </c>
      <c r="M46" s="210">
        <v>252.0</v>
      </c>
      <c r="N46" s="210">
        <v>206.0</v>
      </c>
      <c r="O46" s="210">
        <v>43.0</v>
      </c>
      <c r="P46" s="210">
        <v>18.0</v>
      </c>
      <c r="Q46" s="210">
        <v>5.0</v>
      </c>
      <c r="R46" s="210">
        <v>8.0</v>
      </c>
      <c r="S46" s="210">
        <v>52.0</v>
      </c>
      <c r="T46" s="210">
        <v>29.0</v>
      </c>
      <c r="U46" s="210">
        <v>195.0</v>
      </c>
    </row>
    <row r="47" ht="15.75" customHeight="1">
      <c r="A47" s="176" t="s">
        <v>515</v>
      </c>
      <c r="B47" s="210"/>
      <c r="C47" s="210"/>
      <c r="D47" s="210"/>
      <c r="E47" s="210"/>
      <c r="F47" s="210"/>
      <c r="G47" s="210"/>
      <c r="H47" s="210"/>
      <c r="I47" s="210"/>
      <c r="J47" s="210"/>
      <c r="K47" s="210"/>
      <c r="L47" s="210"/>
      <c r="M47" s="210"/>
      <c r="N47" s="210"/>
      <c r="O47" s="210"/>
      <c r="P47" s="210"/>
      <c r="Q47" s="210"/>
      <c r="R47" s="210"/>
      <c r="S47" s="210"/>
      <c r="T47" s="210"/>
      <c r="U47" s="210"/>
    </row>
    <row r="48" ht="15.75" customHeight="1">
      <c r="A48" s="176" t="s">
        <v>115</v>
      </c>
      <c r="B48" s="210"/>
      <c r="C48" s="210"/>
      <c r="D48" s="210"/>
      <c r="E48" s="210"/>
      <c r="F48" s="210"/>
      <c r="G48" s="210"/>
      <c r="H48" s="210"/>
      <c r="I48" s="210"/>
      <c r="J48" s="210"/>
      <c r="K48" s="210"/>
      <c r="L48" s="210"/>
      <c r="M48" s="210"/>
      <c r="N48" s="210"/>
      <c r="O48" s="210"/>
      <c r="P48" s="210"/>
      <c r="Q48" s="210"/>
      <c r="R48" s="210"/>
      <c r="S48" s="210"/>
      <c r="T48" s="210"/>
      <c r="U48" s="210"/>
    </row>
    <row r="49" ht="15.75" customHeight="1">
      <c r="A49" s="176" t="s">
        <v>116</v>
      </c>
      <c r="B49" s="210"/>
      <c r="C49" s="210"/>
      <c r="D49" s="210"/>
      <c r="E49" s="210"/>
      <c r="F49" s="210"/>
      <c r="G49" s="210"/>
      <c r="H49" s="210"/>
      <c r="I49" s="210"/>
      <c r="J49" s="210"/>
      <c r="K49" s="210"/>
      <c r="L49" s="210"/>
      <c r="M49" s="210">
        <v>52.0</v>
      </c>
      <c r="N49" s="210"/>
      <c r="O49" s="210"/>
      <c r="P49" s="210"/>
      <c r="Q49" s="210"/>
      <c r="R49" s="210"/>
      <c r="S49" s="210"/>
      <c r="T49" s="210"/>
      <c r="U49" s="210"/>
    </row>
    <row r="50" ht="15.75" customHeight="1">
      <c r="A50" s="176" t="s">
        <v>516</v>
      </c>
      <c r="B50" s="210"/>
      <c r="C50" s="210"/>
      <c r="D50" s="210"/>
      <c r="E50" s="210"/>
      <c r="F50" s="210"/>
      <c r="G50" s="210"/>
      <c r="H50" s="210"/>
      <c r="I50" s="210"/>
      <c r="J50" s="210"/>
      <c r="K50" s="210"/>
      <c r="L50" s="210"/>
      <c r="M50" s="210"/>
      <c r="N50" s="210"/>
      <c r="O50" s="210"/>
      <c r="P50" s="210"/>
      <c r="Q50" s="210"/>
      <c r="R50" s="210"/>
      <c r="S50" s="210"/>
      <c r="T50" s="210"/>
      <c r="U50" s="210"/>
    </row>
    <row r="51" ht="15.75" customHeight="1">
      <c r="A51" s="176" t="s">
        <v>11</v>
      </c>
      <c r="B51" s="210"/>
      <c r="C51" s="210"/>
      <c r="D51" s="210"/>
      <c r="E51" s="210"/>
      <c r="F51" s="210"/>
      <c r="G51" s="210"/>
      <c r="H51" s="210"/>
      <c r="I51" s="210"/>
      <c r="J51" s="210"/>
      <c r="K51" s="210"/>
      <c r="L51" s="210"/>
      <c r="M51" s="210"/>
      <c r="N51" s="210"/>
      <c r="O51" s="210"/>
      <c r="P51" s="210"/>
      <c r="Q51" s="210"/>
      <c r="R51" s="210"/>
      <c r="S51" s="210"/>
      <c r="T51" s="210"/>
      <c r="U51" s="210"/>
    </row>
    <row r="52" ht="15.75" customHeight="1">
      <c r="A52" s="176" t="s">
        <v>517</v>
      </c>
      <c r="B52" s="210">
        <v>48652.0</v>
      </c>
      <c r="C52" s="210">
        <v>86218.0</v>
      </c>
      <c r="D52" s="210">
        <v>142805.0</v>
      </c>
      <c r="E52" s="210">
        <v>181025.0</v>
      </c>
      <c r="F52" s="210">
        <v>288681.0</v>
      </c>
      <c r="G52" s="210">
        <v>324845.0</v>
      </c>
      <c r="H52" s="210">
        <v>164863.0</v>
      </c>
      <c r="I52" s="210">
        <v>232080.0</v>
      </c>
      <c r="J52" s="210">
        <v>208253.0</v>
      </c>
      <c r="K52" s="210">
        <v>142905.0</v>
      </c>
      <c r="L52" s="210">
        <v>179211.0</v>
      </c>
      <c r="M52" s="210">
        <v>152827.0</v>
      </c>
      <c r="N52" s="210">
        <v>191124.0</v>
      </c>
      <c r="O52" s="210">
        <v>142896.0</v>
      </c>
      <c r="P52" s="210">
        <v>152545.0</v>
      </c>
      <c r="Q52" s="210">
        <v>103716.0</v>
      </c>
      <c r="R52" s="210">
        <v>74041.0</v>
      </c>
      <c r="S52" s="210">
        <v>75372.0</v>
      </c>
      <c r="T52" s="210">
        <v>139898.0</v>
      </c>
      <c r="U52" s="210">
        <v>195357.0</v>
      </c>
    </row>
    <row r="53" ht="15.75" customHeight="1">
      <c r="A53" s="176" t="s">
        <v>117</v>
      </c>
      <c r="B53" s="210"/>
      <c r="C53" s="210"/>
      <c r="D53" s="210"/>
      <c r="E53" s="210"/>
      <c r="F53" s="210"/>
      <c r="G53" s="210"/>
      <c r="H53" s="210"/>
      <c r="I53" s="210"/>
      <c r="J53" s="210"/>
      <c r="K53" s="210"/>
      <c r="L53" s="210"/>
      <c r="M53" s="210"/>
      <c r="N53" s="210"/>
      <c r="O53" s="210"/>
      <c r="P53" s="210"/>
      <c r="Q53" s="210"/>
      <c r="R53" s="210"/>
      <c r="S53" s="210"/>
      <c r="T53" s="210"/>
      <c r="U53" s="210"/>
    </row>
    <row r="54" ht="15.75" customHeight="1">
      <c r="A54" s="176" t="s">
        <v>62</v>
      </c>
      <c r="B54" s="210"/>
      <c r="C54" s="210"/>
      <c r="D54" s="210"/>
      <c r="E54" s="210"/>
      <c r="F54" s="210"/>
      <c r="G54" s="210"/>
      <c r="H54" s="210"/>
      <c r="I54" s="210"/>
      <c r="J54" s="210"/>
      <c r="K54" s="210"/>
      <c r="L54" s="210"/>
      <c r="M54" s="210"/>
      <c r="N54" s="210"/>
      <c r="O54" s="210"/>
      <c r="P54" s="210"/>
      <c r="Q54" s="210"/>
      <c r="R54" s="210"/>
      <c r="S54" s="210"/>
      <c r="T54" s="210"/>
      <c r="U54" s="210"/>
    </row>
    <row r="55" ht="15.75" customHeight="1">
      <c r="A55" s="176" t="s">
        <v>118</v>
      </c>
      <c r="B55" s="210"/>
      <c r="C55" s="210"/>
      <c r="D55" s="210"/>
      <c r="E55" s="210"/>
      <c r="F55" s="210"/>
      <c r="G55" s="210"/>
      <c r="H55" s="210"/>
      <c r="I55" s="210"/>
      <c r="J55" s="210"/>
      <c r="K55" s="210"/>
      <c r="L55" s="210"/>
      <c r="M55" s="210"/>
      <c r="N55" s="210"/>
      <c r="O55" s="210"/>
      <c r="P55" s="210"/>
      <c r="Q55" s="210"/>
      <c r="R55" s="210"/>
      <c r="S55" s="210"/>
      <c r="T55" s="210"/>
      <c r="U55" s="210"/>
    </row>
    <row r="56" ht="15.75" customHeight="1">
      <c r="A56" s="176" t="s">
        <v>119</v>
      </c>
      <c r="B56" s="210"/>
      <c r="C56" s="210"/>
      <c r="D56" s="210"/>
      <c r="E56" s="210"/>
      <c r="F56" s="210"/>
      <c r="G56" s="210"/>
      <c r="H56" s="210"/>
      <c r="I56" s="210"/>
      <c r="J56" s="210"/>
      <c r="K56" s="210"/>
      <c r="L56" s="210"/>
      <c r="M56" s="210"/>
      <c r="N56" s="210"/>
      <c r="O56" s="210"/>
      <c r="P56" s="210"/>
      <c r="Q56" s="210"/>
      <c r="R56" s="210"/>
      <c r="S56" s="210"/>
      <c r="T56" s="210"/>
      <c r="U56" s="210"/>
    </row>
    <row r="57" ht="15.75" customHeight="1">
      <c r="A57" s="176" t="s">
        <v>120</v>
      </c>
      <c r="B57" s="210"/>
      <c r="C57" s="210"/>
      <c r="D57" s="210"/>
      <c r="E57" s="210"/>
      <c r="F57" s="210"/>
      <c r="G57" s="210"/>
      <c r="H57" s="210"/>
      <c r="I57" s="210"/>
      <c r="J57" s="210"/>
      <c r="K57" s="210"/>
      <c r="L57" s="210"/>
      <c r="M57" s="210"/>
      <c r="N57" s="210"/>
      <c r="O57" s="210"/>
      <c r="P57" s="210"/>
      <c r="Q57" s="210"/>
      <c r="R57" s="210"/>
      <c r="S57" s="210"/>
      <c r="T57" s="210"/>
      <c r="U57" s="210"/>
    </row>
    <row r="58" ht="15.75" customHeight="1">
      <c r="A58" s="176" t="s">
        <v>121</v>
      </c>
      <c r="B58" s="210"/>
      <c r="C58" s="210"/>
      <c r="D58" s="210"/>
      <c r="E58" s="210"/>
      <c r="F58" s="210"/>
      <c r="G58" s="210"/>
      <c r="H58" s="210"/>
      <c r="I58" s="210"/>
      <c r="J58" s="210"/>
      <c r="K58" s="210"/>
      <c r="L58" s="210"/>
      <c r="M58" s="210"/>
      <c r="N58" s="210"/>
      <c r="O58" s="210"/>
      <c r="P58" s="210"/>
      <c r="Q58" s="210"/>
      <c r="R58" s="210"/>
      <c r="S58" s="210"/>
      <c r="T58" s="210"/>
      <c r="U58" s="210"/>
    </row>
    <row r="59" ht="15.75" customHeight="1">
      <c r="A59" s="176" t="s">
        <v>122</v>
      </c>
      <c r="B59" s="210">
        <v>0.0</v>
      </c>
      <c r="C59" s="210">
        <v>0.0</v>
      </c>
      <c r="D59" s="210">
        <v>0.0</v>
      </c>
      <c r="E59" s="210">
        <v>0.0</v>
      </c>
      <c r="F59" s="210">
        <v>0.0</v>
      </c>
      <c r="G59" s="210">
        <v>0.0</v>
      </c>
      <c r="H59" s="210">
        <v>0.0</v>
      </c>
      <c r="I59" s="210">
        <v>2.0</v>
      </c>
      <c r="J59" s="210">
        <v>0.0</v>
      </c>
      <c r="K59" s="210">
        <v>0.0</v>
      </c>
      <c r="L59" s="210">
        <v>0.0</v>
      </c>
      <c r="M59" s="210">
        <v>0.0</v>
      </c>
      <c r="N59" s="210">
        <v>0.0</v>
      </c>
      <c r="O59" s="210">
        <v>0.0</v>
      </c>
      <c r="P59" s="210">
        <v>0.0</v>
      </c>
      <c r="Q59" s="210">
        <v>43.0</v>
      </c>
      <c r="R59" s="210">
        <v>0.0</v>
      </c>
      <c r="S59" s="210">
        <v>0.0</v>
      </c>
      <c r="T59" s="210">
        <v>0.0</v>
      </c>
      <c r="U59" s="210">
        <v>10.0</v>
      </c>
    </row>
    <row r="60" ht="15.75" customHeight="1">
      <c r="A60" s="176" t="s">
        <v>56</v>
      </c>
      <c r="B60" s="210"/>
      <c r="C60" s="210"/>
      <c r="D60" s="210"/>
      <c r="E60" s="210"/>
      <c r="F60" s="210"/>
      <c r="G60" s="210"/>
      <c r="H60" s="210"/>
      <c r="I60" s="210"/>
      <c r="J60" s="210"/>
      <c r="K60" s="210"/>
      <c r="L60" s="210"/>
      <c r="M60" s="210"/>
      <c r="N60" s="210"/>
      <c r="O60" s="210"/>
      <c r="P60" s="210"/>
      <c r="Q60" s="210"/>
      <c r="R60" s="210"/>
      <c r="S60" s="210"/>
      <c r="T60" s="210"/>
      <c r="U60" s="210"/>
    </row>
    <row r="61" ht="15.75" customHeight="1">
      <c r="A61" s="176" t="s">
        <v>518</v>
      </c>
      <c r="B61" s="210"/>
      <c r="C61" s="210"/>
      <c r="D61" s="210"/>
      <c r="E61" s="210"/>
      <c r="F61" s="210"/>
      <c r="G61" s="210"/>
      <c r="H61" s="210"/>
      <c r="I61" s="210"/>
      <c r="J61" s="210"/>
      <c r="K61" s="210"/>
      <c r="L61" s="210"/>
      <c r="M61" s="210"/>
      <c r="N61" s="210"/>
      <c r="O61" s="210"/>
      <c r="P61" s="210"/>
      <c r="Q61" s="210"/>
      <c r="R61" s="210"/>
      <c r="S61" s="210"/>
      <c r="T61" s="210"/>
      <c r="U61" s="210"/>
    </row>
    <row r="62" ht="15.75" customHeight="1">
      <c r="A62" s="176" t="s">
        <v>123</v>
      </c>
      <c r="B62" s="210">
        <v>1496.0</v>
      </c>
      <c r="C62" s="210">
        <v>868.0</v>
      </c>
      <c r="D62" s="210">
        <v>1365.0</v>
      </c>
      <c r="E62" s="210">
        <v>1648.0</v>
      </c>
      <c r="F62" s="210">
        <v>8531.0</v>
      </c>
      <c r="G62" s="210">
        <v>13328.0</v>
      </c>
      <c r="H62" s="210">
        <v>1720.0</v>
      </c>
      <c r="I62" s="210">
        <v>3183.0</v>
      </c>
      <c r="J62" s="210">
        <v>2761.0</v>
      </c>
      <c r="K62" s="210">
        <v>1440.0</v>
      </c>
      <c r="L62" s="210">
        <v>1409.0</v>
      </c>
      <c r="M62" s="210">
        <v>1843.0</v>
      </c>
      <c r="N62" s="210">
        <v>1887.0</v>
      </c>
      <c r="O62" s="210">
        <v>879.0</v>
      </c>
      <c r="P62" s="210">
        <v>346.0</v>
      </c>
      <c r="Q62" s="210">
        <v>301.0</v>
      </c>
      <c r="R62" s="210">
        <v>334.0</v>
      </c>
      <c r="S62" s="210">
        <v>131.0</v>
      </c>
      <c r="T62" s="210">
        <v>240.0</v>
      </c>
      <c r="U62" s="210">
        <v>1300.0</v>
      </c>
    </row>
    <row r="63" ht="15.75" customHeight="1">
      <c r="A63" s="176" t="s">
        <v>124</v>
      </c>
      <c r="B63" s="210"/>
      <c r="C63" s="210"/>
      <c r="D63" s="210"/>
      <c r="E63" s="210"/>
      <c r="F63" s="210"/>
      <c r="G63" s="210"/>
      <c r="H63" s="210"/>
      <c r="I63" s="210"/>
      <c r="J63" s="210"/>
      <c r="K63" s="210"/>
      <c r="L63" s="210"/>
      <c r="M63" s="210"/>
      <c r="N63" s="210"/>
      <c r="O63" s="210"/>
      <c r="P63" s="210"/>
      <c r="Q63" s="210"/>
      <c r="R63" s="210"/>
      <c r="S63" s="210"/>
      <c r="T63" s="210"/>
      <c r="U63" s="210"/>
    </row>
    <row r="64" ht="15.75" customHeight="1">
      <c r="A64" s="176" t="s">
        <v>125</v>
      </c>
      <c r="B64" s="210"/>
      <c r="C64" s="210"/>
      <c r="D64" s="210"/>
      <c r="E64" s="210"/>
      <c r="F64" s="210"/>
      <c r="G64" s="210"/>
      <c r="H64" s="210"/>
      <c r="I64" s="210"/>
      <c r="J64" s="210"/>
      <c r="K64" s="210"/>
      <c r="L64" s="210"/>
      <c r="M64" s="210"/>
      <c r="N64" s="210"/>
      <c r="O64" s="210"/>
      <c r="P64" s="210"/>
      <c r="Q64" s="210"/>
      <c r="R64" s="210"/>
      <c r="S64" s="210"/>
      <c r="T64" s="210"/>
      <c r="U64" s="210"/>
    </row>
    <row r="65" ht="15.75" customHeight="1">
      <c r="A65" s="176" t="s">
        <v>126</v>
      </c>
      <c r="B65" s="210"/>
      <c r="C65" s="210"/>
      <c r="D65" s="210"/>
      <c r="E65" s="210"/>
      <c r="F65" s="210"/>
      <c r="G65" s="210"/>
      <c r="H65" s="210"/>
      <c r="I65" s="210"/>
      <c r="J65" s="210"/>
      <c r="K65" s="210"/>
      <c r="L65" s="210"/>
      <c r="M65" s="210"/>
      <c r="N65" s="210"/>
      <c r="O65" s="210"/>
      <c r="P65" s="210"/>
      <c r="Q65" s="210"/>
      <c r="R65" s="210"/>
      <c r="S65" s="210"/>
      <c r="T65" s="210"/>
      <c r="U65" s="210"/>
    </row>
    <row r="66" ht="15.75" customHeight="1">
      <c r="A66" s="176" t="s">
        <v>127</v>
      </c>
      <c r="B66" s="210"/>
      <c r="C66" s="210"/>
      <c r="D66" s="210"/>
      <c r="E66" s="210"/>
      <c r="F66" s="210"/>
      <c r="G66" s="210"/>
      <c r="H66" s="210"/>
      <c r="I66" s="210"/>
      <c r="J66" s="210"/>
      <c r="K66" s="210"/>
      <c r="L66" s="210"/>
      <c r="M66" s="210"/>
      <c r="N66" s="210"/>
      <c r="O66" s="210"/>
      <c r="P66" s="210"/>
      <c r="Q66" s="210"/>
      <c r="R66" s="210"/>
      <c r="S66" s="210"/>
      <c r="T66" s="210"/>
      <c r="U66" s="210"/>
    </row>
    <row r="67" ht="15.75" customHeight="1">
      <c r="A67" s="176" t="s">
        <v>128</v>
      </c>
      <c r="B67" s="210">
        <v>3.0</v>
      </c>
      <c r="C67" s="210">
        <v>0.0</v>
      </c>
      <c r="D67" s="210">
        <v>0.0</v>
      </c>
      <c r="E67" s="210">
        <v>0.0</v>
      </c>
      <c r="F67" s="210">
        <v>0.0</v>
      </c>
      <c r="G67" s="210">
        <v>0.0</v>
      </c>
      <c r="H67" s="210">
        <v>0.0</v>
      </c>
      <c r="I67" s="210">
        <v>0.0</v>
      </c>
      <c r="J67" s="210">
        <v>0.0</v>
      </c>
      <c r="K67" s="210">
        <v>0.0</v>
      </c>
      <c r="L67" s="210">
        <v>0.0</v>
      </c>
      <c r="M67" s="210">
        <v>0.0</v>
      </c>
      <c r="N67" s="210">
        <v>0.0</v>
      </c>
      <c r="O67" s="210">
        <v>0.0</v>
      </c>
      <c r="P67" s="210">
        <v>0.0</v>
      </c>
      <c r="Q67" s="210">
        <v>0.0</v>
      </c>
      <c r="R67" s="210">
        <v>0.0</v>
      </c>
      <c r="S67" s="210">
        <v>0.0</v>
      </c>
      <c r="T67" s="210">
        <v>0.0</v>
      </c>
      <c r="U67" s="210">
        <v>0.0</v>
      </c>
    </row>
    <row r="68" ht="15.75" customHeight="1">
      <c r="A68" s="176" t="s">
        <v>12</v>
      </c>
      <c r="B68" s="210">
        <v>0.0</v>
      </c>
      <c r="C68" s="210">
        <v>77.0</v>
      </c>
      <c r="D68" s="210">
        <v>184.0</v>
      </c>
      <c r="E68" s="210">
        <v>0.0</v>
      </c>
      <c r="F68" s="210">
        <v>0.0</v>
      </c>
      <c r="G68" s="210">
        <v>1.0</v>
      </c>
      <c r="H68" s="210">
        <v>3.0</v>
      </c>
      <c r="I68" s="210">
        <v>297.0</v>
      </c>
      <c r="J68" s="210">
        <v>20.0</v>
      </c>
      <c r="K68" s="210">
        <v>0.0</v>
      </c>
      <c r="L68" s="210">
        <v>11.0</v>
      </c>
      <c r="M68" s="210">
        <v>29.0</v>
      </c>
      <c r="N68" s="210">
        <v>9.0</v>
      </c>
      <c r="O68" s="210">
        <v>0.0</v>
      </c>
      <c r="P68" s="210">
        <v>0.0</v>
      </c>
      <c r="Q68" s="210">
        <v>0.0</v>
      </c>
      <c r="R68" s="210">
        <v>0.0</v>
      </c>
      <c r="S68" s="210">
        <v>1.0</v>
      </c>
      <c r="T68" s="210">
        <v>1.0</v>
      </c>
      <c r="U68" s="210">
        <v>0.0</v>
      </c>
    </row>
    <row r="69" ht="15.75" customHeight="1">
      <c r="A69" s="176" t="s">
        <v>129</v>
      </c>
      <c r="B69" s="210"/>
      <c r="C69" s="210"/>
      <c r="D69" s="210"/>
      <c r="E69" s="210"/>
      <c r="F69" s="210"/>
      <c r="G69" s="210"/>
      <c r="H69" s="210"/>
      <c r="I69" s="210"/>
      <c r="J69" s="210"/>
      <c r="K69" s="210"/>
      <c r="L69" s="210"/>
      <c r="M69" s="210"/>
      <c r="N69" s="210"/>
      <c r="O69" s="210"/>
      <c r="P69" s="210"/>
      <c r="Q69" s="210"/>
      <c r="R69" s="210"/>
      <c r="S69" s="210"/>
      <c r="T69" s="210"/>
      <c r="U69" s="210"/>
    </row>
    <row r="70" ht="15.75" customHeight="1">
      <c r="A70" s="176" t="s">
        <v>130</v>
      </c>
      <c r="B70" s="210"/>
      <c r="C70" s="210"/>
      <c r="D70" s="210"/>
      <c r="E70" s="210"/>
      <c r="F70" s="210"/>
      <c r="G70" s="210"/>
      <c r="H70" s="210"/>
      <c r="I70" s="210"/>
      <c r="J70" s="210"/>
      <c r="K70" s="210"/>
      <c r="L70" s="210"/>
      <c r="M70" s="210"/>
      <c r="N70" s="210"/>
      <c r="O70" s="210"/>
      <c r="P70" s="210"/>
      <c r="Q70" s="210"/>
      <c r="R70" s="210"/>
      <c r="S70" s="210"/>
      <c r="T70" s="210"/>
      <c r="U70" s="210"/>
    </row>
    <row r="71" ht="15.75" customHeight="1">
      <c r="A71" s="176" t="s">
        <v>131</v>
      </c>
      <c r="B71" s="210"/>
      <c r="C71" s="210"/>
      <c r="D71" s="210"/>
      <c r="E71" s="210"/>
      <c r="F71" s="210"/>
      <c r="G71" s="210"/>
      <c r="H71" s="210"/>
      <c r="I71" s="210"/>
      <c r="J71" s="210"/>
      <c r="K71" s="210"/>
      <c r="L71" s="210"/>
      <c r="M71" s="210"/>
      <c r="N71" s="210"/>
      <c r="O71" s="210"/>
      <c r="P71" s="210"/>
      <c r="Q71" s="210"/>
      <c r="R71" s="210"/>
      <c r="S71" s="210"/>
      <c r="T71" s="210"/>
      <c r="U71" s="210"/>
    </row>
    <row r="72" ht="15.75" customHeight="1">
      <c r="A72" s="176" t="s">
        <v>132</v>
      </c>
      <c r="B72" s="210"/>
      <c r="C72" s="210"/>
      <c r="D72" s="210"/>
      <c r="E72" s="210"/>
      <c r="F72" s="210"/>
      <c r="G72" s="210"/>
      <c r="H72" s="210"/>
      <c r="I72" s="210"/>
      <c r="J72" s="210"/>
      <c r="K72" s="210"/>
      <c r="L72" s="210"/>
      <c r="M72" s="210"/>
      <c r="N72" s="210"/>
      <c r="O72" s="210"/>
      <c r="P72" s="210"/>
      <c r="Q72" s="210"/>
      <c r="R72" s="210"/>
      <c r="S72" s="210"/>
      <c r="T72" s="210"/>
      <c r="U72" s="210"/>
    </row>
    <row r="73" ht="15.75" customHeight="1">
      <c r="A73" s="176" t="s">
        <v>75</v>
      </c>
      <c r="B73" s="210"/>
      <c r="C73" s="210"/>
      <c r="D73" s="210"/>
      <c r="E73" s="210"/>
      <c r="F73" s="210"/>
      <c r="G73" s="210"/>
      <c r="H73" s="210"/>
      <c r="I73" s="210"/>
      <c r="J73" s="210"/>
      <c r="K73" s="210"/>
      <c r="L73" s="210"/>
      <c r="M73" s="210"/>
      <c r="N73" s="210"/>
      <c r="O73" s="210"/>
      <c r="P73" s="210"/>
      <c r="Q73" s="210"/>
      <c r="R73" s="210"/>
      <c r="S73" s="210"/>
      <c r="T73" s="210"/>
      <c r="U73" s="210"/>
    </row>
    <row r="74" ht="15.75" customHeight="1">
      <c r="A74" s="176" t="s">
        <v>13</v>
      </c>
      <c r="B74" s="210">
        <f t="shared" ref="B74:U74" si="1">SUM(B215:B233)</f>
        <v>49602</v>
      </c>
      <c r="C74" s="210">
        <f t="shared" si="1"/>
        <v>63845</v>
      </c>
      <c r="D74" s="210">
        <f t="shared" si="1"/>
        <v>92318</v>
      </c>
      <c r="E74" s="210">
        <f t="shared" si="1"/>
        <v>168229</v>
      </c>
      <c r="F74" s="210">
        <f t="shared" si="1"/>
        <v>255870</v>
      </c>
      <c r="G74" s="210">
        <f t="shared" si="1"/>
        <v>1860047</v>
      </c>
      <c r="H74" s="210">
        <f t="shared" si="1"/>
        <v>1605251</v>
      </c>
      <c r="I74" s="210">
        <f t="shared" si="1"/>
        <v>1840188</v>
      </c>
      <c r="J74" s="210">
        <f t="shared" si="1"/>
        <v>2218523</v>
      </c>
      <c r="K74" s="210">
        <f t="shared" si="1"/>
        <v>1740917</v>
      </c>
      <c r="L74" s="210">
        <f t="shared" si="1"/>
        <v>1467647</v>
      </c>
      <c r="M74" s="210">
        <f t="shared" si="1"/>
        <v>1566697</v>
      </c>
      <c r="N74" s="210">
        <f t="shared" si="1"/>
        <v>1190275</v>
      </c>
      <c r="O74" s="210">
        <f t="shared" si="1"/>
        <v>1108046</v>
      </c>
      <c r="P74" s="210">
        <f t="shared" si="1"/>
        <v>1163365</v>
      </c>
      <c r="Q74" s="210">
        <f t="shared" si="1"/>
        <v>1103624</v>
      </c>
      <c r="R74" s="210">
        <f t="shared" si="1"/>
        <v>866488</v>
      </c>
      <c r="S74" s="210">
        <f t="shared" si="1"/>
        <v>848510</v>
      </c>
      <c r="T74" s="210">
        <f t="shared" si="1"/>
        <v>1609017</v>
      </c>
      <c r="U74" s="210">
        <f t="shared" si="1"/>
        <v>2171411</v>
      </c>
    </row>
    <row r="75" ht="15.75" customHeight="1">
      <c r="A75" s="176" t="s">
        <v>519</v>
      </c>
      <c r="B75" s="210"/>
      <c r="C75" s="210"/>
      <c r="D75" s="210"/>
      <c r="E75" s="210"/>
      <c r="F75" s="210"/>
      <c r="G75" s="210"/>
      <c r="H75" s="210"/>
      <c r="I75" s="210"/>
      <c r="J75" s="210"/>
      <c r="K75" s="210"/>
      <c r="L75" s="210"/>
      <c r="M75" s="210"/>
      <c r="N75" s="210"/>
      <c r="O75" s="210"/>
      <c r="P75" s="210"/>
      <c r="Q75" s="210"/>
      <c r="R75" s="210"/>
      <c r="S75" s="210"/>
      <c r="T75" s="210"/>
      <c r="U75" s="210"/>
    </row>
    <row r="76" ht="15.75" customHeight="1">
      <c r="A76" s="176" t="s">
        <v>133</v>
      </c>
      <c r="B76" s="210"/>
      <c r="C76" s="210"/>
      <c r="D76" s="210"/>
      <c r="E76" s="210"/>
      <c r="F76" s="210"/>
      <c r="G76" s="210"/>
      <c r="H76" s="210"/>
      <c r="I76" s="210"/>
      <c r="J76" s="210"/>
      <c r="K76" s="210"/>
      <c r="L76" s="210"/>
      <c r="M76" s="210"/>
      <c r="N76" s="210"/>
      <c r="O76" s="210"/>
      <c r="P76" s="210"/>
      <c r="Q76" s="210"/>
      <c r="R76" s="210"/>
      <c r="S76" s="210"/>
      <c r="T76" s="210"/>
      <c r="U76" s="210"/>
    </row>
    <row r="77" ht="15.75" customHeight="1">
      <c r="A77" s="176" t="s">
        <v>520</v>
      </c>
      <c r="B77" s="210"/>
      <c r="C77" s="210"/>
      <c r="D77" s="210"/>
      <c r="E77" s="210"/>
      <c r="F77" s="210"/>
      <c r="G77" s="210"/>
      <c r="H77" s="210"/>
      <c r="I77" s="210"/>
      <c r="J77" s="210"/>
      <c r="K77" s="210"/>
      <c r="L77" s="210"/>
      <c r="M77" s="210"/>
      <c r="N77" s="210"/>
      <c r="O77" s="210"/>
      <c r="P77" s="210"/>
      <c r="Q77" s="210"/>
      <c r="R77" s="210"/>
      <c r="S77" s="210"/>
      <c r="T77" s="210"/>
      <c r="U77" s="210"/>
    </row>
    <row r="78" ht="15.75" customHeight="1">
      <c r="A78" s="176" t="s">
        <v>134</v>
      </c>
      <c r="B78" s="210"/>
      <c r="C78" s="210"/>
      <c r="D78" s="210"/>
      <c r="E78" s="210"/>
      <c r="F78" s="210"/>
      <c r="G78" s="210"/>
      <c r="H78" s="210"/>
      <c r="I78" s="210"/>
      <c r="J78" s="210"/>
      <c r="K78" s="210"/>
      <c r="L78" s="210"/>
      <c r="M78" s="210"/>
      <c r="N78" s="210"/>
      <c r="O78" s="210"/>
      <c r="P78" s="210"/>
      <c r="Q78" s="210"/>
      <c r="R78" s="210"/>
      <c r="S78" s="210"/>
      <c r="T78" s="210"/>
      <c r="U78" s="210"/>
    </row>
    <row r="79" ht="15.75" customHeight="1">
      <c r="A79" s="176" t="s">
        <v>135</v>
      </c>
      <c r="B79" s="210"/>
      <c r="C79" s="210"/>
      <c r="D79" s="210"/>
      <c r="E79" s="210"/>
      <c r="F79" s="210"/>
      <c r="G79" s="210"/>
      <c r="H79" s="210"/>
      <c r="I79" s="210"/>
      <c r="J79" s="210"/>
      <c r="K79" s="210"/>
      <c r="L79" s="210"/>
      <c r="M79" s="210"/>
      <c r="N79" s="210"/>
      <c r="O79" s="210"/>
      <c r="P79" s="210"/>
      <c r="Q79" s="210"/>
      <c r="R79" s="210"/>
      <c r="S79" s="210"/>
      <c r="T79" s="210"/>
      <c r="U79" s="210"/>
    </row>
    <row r="80" ht="15.75" customHeight="1">
      <c r="A80" s="176" t="s">
        <v>14</v>
      </c>
      <c r="B80" s="210"/>
      <c r="C80" s="210"/>
      <c r="D80" s="210"/>
      <c r="E80" s="210"/>
      <c r="F80" s="210"/>
      <c r="G80" s="210"/>
      <c r="H80" s="210"/>
      <c r="I80" s="210"/>
      <c r="J80" s="210"/>
      <c r="K80" s="210"/>
      <c r="L80" s="210"/>
      <c r="M80" s="210"/>
      <c r="N80" s="210"/>
      <c r="O80" s="210"/>
      <c r="P80" s="210"/>
      <c r="Q80" s="210"/>
      <c r="R80" s="210"/>
      <c r="S80" s="210"/>
      <c r="T80" s="210"/>
      <c r="U80" s="210"/>
    </row>
    <row r="81" ht="15.75" customHeight="1">
      <c r="A81" s="176" t="s">
        <v>136</v>
      </c>
      <c r="B81" s="210">
        <v>0.0</v>
      </c>
      <c r="C81" s="210">
        <v>0.0</v>
      </c>
      <c r="D81" s="210">
        <v>0.0</v>
      </c>
      <c r="E81" s="210">
        <v>0.0</v>
      </c>
      <c r="F81" s="210">
        <v>0.0</v>
      </c>
      <c r="G81" s="210">
        <v>14.0</v>
      </c>
      <c r="H81" s="210">
        <v>0.0</v>
      </c>
      <c r="I81" s="210">
        <v>0.0</v>
      </c>
      <c r="J81" s="210">
        <v>12.0</v>
      </c>
      <c r="K81" s="210">
        <v>0.0</v>
      </c>
      <c r="L81" s="210">
        <v>0.0</v>
      </c>
      <c r="M81" s="210">
        <v>0.0</v>
      </c>
      <c r="N81" s="210">
        <v>9.0</v>
      </c>
      <c r="O81" s="210">
        <v>8.0</v>
      </c>
      <c r="P81" s="210">
        <v>0.0</v>
      </c>
      <c r="Q81" s="210">
        <v>0.0</v>
      </c>
      <c r="R81" s="210">
        <v>0.0</v>
      </c>
      <c r="S81" s="210"/>
      <c r="T81" s="210"/>
      <c r="U81" s="210"/>
    </row>
    <row r="82" ht="15.75" customHeight="1">
      <c r="A82" s="176" t="s">
        <v>521</v>
      </c>
      <c r="B82" s="210"/>
      <c r="C82" s="210"/>
      <c r="D82" s="210"/>
      <c r="E82" s="210"/>
      <c r="F82" s="210"/>
      <c r="G82" s="210"/>
      <c r="H82" s="210"/>
      <c r="I82" s="210"/>
      <c r="J82" s="210"/>
      <c r="K82" s="210"/>
      <c r="L82" s="210"/>
      <c r="M82" s="210"/>
      <c r="N82" s="210"/>
      <c r="O82" s="210"/>
      <c r="P82" s="210"/>
      <c r="Q82" s="210"/>
      <c r="R82" s="210"/>
      <c r="S82" s="210"/>
      <c r="T82" s="210"/>
      <c r="U82" s="210"/>
    </row>
    <row r="83" ht="15.75" customHeight="1">
      <c r="A83" s="176" t="s">
        <v>522</v>
      </c>
      <c r="B83" s="210"/>
      <c r="C83" s="210"/>
      <c r="D83" s="210"/>
      <c r="E83" s="210"/>
      <c r="F83" s="210"/>
      <c r="G83" s="210"/>
      <c r="H83" s="210"/>
      <c r="I83" s="210"/>
      <c r="J83" s="210"/>
      <c r="K83" s="210"/>
      <c r="L83" s="210"/>
      <c r="M83" s="210"/>
      <c r="N83" s="210"/>
      <c r="O83" s="210"/>
      <c r="P83" s="210"/>
      <c r="Q83" s="210"/>
      <c r="R83" s="210"/>
      <c r="S83" s="210"/>
      <c r="T83" s="210"/>
      <c r="U83" s="210"/>
    </row>
    <row r="84" ht="15.75" customHeight="1">
      <c r="A84" s="176" t="s">
        <v>137</v>
      </c>
      <c r="B84" s="210"/>
      <c r="C84" s="210"/>
      <c r="D84" s="210"/>
      <c r="E84" s="210"/>
      <c r="F84" s="210"/>
      <c r="G84" s="210"/>
      <c r="H84" s="210"/>
      <c r="I84" s="210"/>
      <c r="J84" s="210"/>
      <c r="K84" s="210"/>
      <c r="L84" s="210"/>
      <c r="M84" s="210"/>
      <c r="N84" s="210"/>
      <c r="O84" s="210"/>
      <c r="P84" s="210"/>
      <c r="Q84" s="210"/>
      <c r="R84" s="210"/>
      <c r="S84" s="210"/>
      <c r="T84" s="210"/>
      <c r="U84" s="210"/>
    </row>
    <row r="85" ht="15.75" customHeight="1">
      <c r="A85" s="176" t="s">
        <v>523</v>
      </c>
      <c r="B85" s="210"/>
      <c r="C85" s="210"/>
      <c r="D85" s="210"/>
      <c r="E85" s="210"/>
      <c r="F85" s="210"/>
      <c r="G85" s="210"/>
      <c r="H85" s="210"/>
      <c r="I85" s="210"/>
      <c r="J85" s="210"/>
      <c r="K85" s="210"/>
      <c r="L85" s="210"/>
      <c r="M85" s="210"/>
      <c r="N85" s="210"/>
      <c r="O85" s="210"/>
      <c r="P85" s="210"/>
      <c r="Q85" s="210"/>
      <c r="R85" s="210"/>
      <c r="S85" s="210"/>
      <c r="T85" s="210"/>
      <c r="U85" s="210"/>
    </row>
    <row r="86" ht="15.75" customHeight="1">
      <c r="A86" s="176" t="s">
        <v>138</v>
      </c>
      <c r="B86" s="210">
        <v>0.0</v>
      </c>
      <c r="C86" s="210">
        <v>0.0</v>
      </c>
      <c r="D86" s="210">
        <v>0.0</v>
      </c>
      <c r="E86" s="210">
        <v>0.0</v>
      </c>
      <c r="F86" s="210">
        <v>0.0</v>
      </c>
      <c r="G86" s="210">
        <v>0.0</v>
      </c>
      <c r="H86" s="210">
        <v>0.0</v>
      </c>
      <c r="I86" s="210">
        <v>0.0</v>
      </c>
      <c r="J86" s="210">
        <v>0.0</v>
      </c>
      <c r="K86" s="210">
        <v>0.0</v>
      </c>
      <c r="L86" s="210">
        <v>0.0</v>
      </c>
      <c r="M86" s="210">
        <v>0.0</v>
      </c>
      <c r="N86" s="210">
        <v>0.0</v>
      </c>
      <c r="O86" s="210">
        <v>0.0</v>
      </c>
      <c r="P86" s="210">
        <v>0.0</v>
      </c>
      <c r="Q86" s="210">
        <v>1.0</v>
      </c>
      <c r="R86" s="210">
        <v>1.0</v>
      </c>
      <c r="S86" s="210">
        <v>1.0</v>
      </c>
      <c r="T86" s="210">
        <v>10.0</v>
      </c>
      <c r="U86" s="210">
        <v>1.0</v>
      </c>
    </row>
    <row r="87" ht="15.75" customHeight="1">
      <c r="A87" s="176" t="s">
        <v>139</v>
      </c>
      <c r="B87" s="210"/>
      <c r="C87" s="210"/>
      <c r="D87" s="210"/>
      <c r="E87" s="210"/>
      <c r="F87" s="210"/>
      <c r="G87" s="210"/>
      <c r="H87" s="210"/>
      <c r="I87" s="210"/>
      <c r="J87" s="210"/>
      <c r="K87" s="210"/>
      <c r="L87" s="210"/>
      <c r="M87" s="210"/>
      <c r="N87" s="210"/>
      <c r="O87" s="210"/>
      <c r="P87" s="210"/>
      <c r="Q87" s="210"/>
      <c r="R87" s="210"/>
      <c r="S87" s="210"/>
      <c r="T87" s="210"/>
      <c r="U87" s="210"/>
    </row>
    <row r="88" ht="15.75" customHeight="1">
      <c r="A88" s="176" t="s">
        <v>140</v>
      </c>
      <c r="B88" s="210"/>
      <c r="C88" s="210"/>
      <c r="D88" s="210"/>
      <c r="E88" s="210"/>
      <c r="F88" s="210"/>
      <c r="G88" s="210"/>
      <c r="H88" s="210"/>
      <c r="I88" s="210"/>
      <c r="J88" s="210"/>
      <c r="K88" s="210"/>
      <c r="L88" s="210"/>
      <c r="M88" s="210"/>
      <c r="N88" s="210"/>
      <c r="O88" s="210"/>
      <c r="P88" s="210"/>
      <c r="Q88" s="210"/>
      <c r="R88" s="210"/>
      <c r="S88" s="210"/>
      <c r="T88" s="210"/>
      <c r="U88" s="210"/>
    </row>
    <row r="89" ht="15.75" customHeight="1">
      <c r="A89" s="176" t="s">
        <v>141</v>
      </c>
      <c r="B89" s="210"/>
      <c r="C89" s="210"/>
      <c r="D89" s="210"/>
      <c r="E89" s="210"/>
      <c r="F89" s="210"/>
      <c r="G89" s="210"/>
      <c r="H89" s="210"/>
      <c r="I89" s="210"/>
      <c r="J89" s="210"/>
      <c r="K89" s="210"/>
      <c r="L89" s="210"/>
      <c r="M89" s="210"/>
      <c r="N89" s="210"/>
      <c r="O89" s="210"/>
      <c r="P89" s="210"/>
      <c r="Q89" s="210"/>
      <c r="R89" s="210"/>
      <c r="S89" s="210"/>
      <c r="T89" s="210"/>
      <c r="U89" s="210"/>
    </row>
    <row r="90" ht="15.75" customHeight="1">
      <c r="A90" s="176" t="s">
        <v>76</v>
      </c>
      <c r="B90" s="210"/>
      <c r="C90" s="210"/>
      <c r="D90" s="210"/>
      <c r="E90" s="210"/>
      <c r="F90" s="210"/>
      <c r="G90" s="210"/>
      <c r="H90" s="210"/>
      <c r="I90" s="210"/>
      <c r="J90" s="210"/>
      <c r="K90" s="210"/>
      <c r="L90" s="210"/>
      <c r="M90" s="210"/>
      <c r="N90" s="210"/>
      <c r="O90" s="210"/>
      <c r="P90" s="210"/>
      <c r="Q90" s="210"/>
      <c r="R90" s="210"/>
      <c r="S90" s="210"/>
      <c r="T90" s="210"/>
      <c r="U90" s="210"/>
    </row>
    <row r="91" ht="15.75" customHeight="1">
      <c r="A91" s="176" t="s">
        <v>142</v>
      </c>
      <c r="B91" s="210"/>
      <c r="C91" s="210"/>
      <c r="D91" s="210"/>
      <c r="E91" s="210"/>
      <c r="F91" s="210"/>
      <c r="G91" s="210"/>
      <c r="H91" s="210"/>
      <c r="I91" s="210"/>
      <c r="J91" s="210"/>
      <c r="K91" s="210"/>
      <c r="L91" s="210"/>
      <c r="M91" s="210"/>
      <c r="N91" s="210"/>
      <c r="O91" s="210"/>
      <c r="P91" s="210"/>
      <c r="Q91" s="210"/>
      <c r="R91" s="210"/>
      <c r="S91" s="210"/>
      <c r="T91" s="210"/>
      <c r="U91" s="210"/>
    </row>
    <row r="92" ht="15.75" customHeight="1">
      <c r="A92" s="176" t="s">
        <v>15</v>
      </c>
      <c r="B92" s="210">
        <v>808.0</v>
      </c>
      <c r="C92" s="210">
        <v>169.0</v>
      </c>
      <c r="D92" s="210">
        <v>8.0</v>
      </c>
      <c r="E92" s="210">
        <v>11261.0</v>
      </c>
      <c r="F92" s="210">
        <v>59481.0</v>
      </c>
      <c r="G92" s="210">
        <v>173670.0</v>
      </c>
      <c r="H92" s="210">
        <v>101410.0</v>
      </c>
      <c r="I92" s="210">
        <v>25692.0</v>
      </c>
      <c r="J92" s="210">
        <v>31219.0</v>
      </c>
      <c r="K92" s="210">
        <v>9789.0</v>
      </c>
      <c r="L92" s="210">
        <v>7440.0</v>
      </c>
      <c r="M92" s="210">
        <v>14294.0</v>
      </c>
      <c r="N92" s="210">
        <v>12985.0</v>
      </c>
      <c r="O92" s="210">
        <v>4247.0</v>
      </c>
      <c r="P92" s="210">
        <v>10433.0</v>
      </c>
      <c r="Q92" s="210">
        <v>7162.0</v>
      </c>
      <c r="R92" s="210">
        <v>7739.0</v>
      </c>
      <c r="S92" s="210">
        <v>1546.0</v>
      </c>
      <c r="T92" s="210">
        <v>1346.0</v>
      </c>
      <c r="U92" s="210">
        <v>12846.0</v>
      </c>
    </row>
    <row r="93" ht="15.75" customHeight="1">
      <c r="A93" s="176" t="s">
        <v>16</v>
      </c>
      <c r="B93" s="210">
        <v>0.0</v>
      </c>
      <c r="C93" s="210">
        <v>0.0</v>
      </c>
      <c r="D93" s="210">
        <v>0.0</v>
      </c>
      <c r="E93" s="210">
        <v>0.0</v>
      </c>
      <c r="F93" s="210">
        <v>0.0</v>
      </c>
      <c r="G93" s="210">
        <v>0.0</v>
      </c>
      <c r="H93" s="210">
        <v>0.0</v>
      </c>
      <c r="I93" s="210">
        <v>64.0</v>
      </c>
      <c r="J93" s="210">
        <v>130.0</v>
      </c>
      <c r="K93" s="210">
        <v>78.0</v>
      </c>
      <c r="L93" s="210">
        <v>105.0</v>
      </c>
      <c r="M93" s="210">
        <v>62.0</v>
      </c>
      <c r="N93" s="210">
        <v>352.0</v>
      </c>
      <c r="O93" s="210">
        <v>48.0</v>
      </c>
      <c r="P93" s="210">
        <v>100.0</v>
      </c>
      <c r="Q93" s="210">
        <v>74.0</v>
      </c>
      <c r="R93" s="210">
        <v>47.0</v>
      </c>
      <c r="S93" s="210">
        <v>48.0</v>
      </c>
      <c r="T93" s="210">
        <v>25.0</v>
      </c>
      <c r="U93" s="210">
        <v>30.0</v>
      </c>
    </row>
    <row r="94" ht="15.75" customHeight="1">
      <c r="A94" s="176" t="s">
        <v>17</v>
      </c>
      <c r="B94" s="210">
        <v>0.0</v>
      </c>
      <c r="C94" s="210">
        <v>0.0</v>
      </c>
      <c r="D94" s="210">
        <v>0.0</v>
      </c>
      <c r="E94" s="210">
        <v>0.0</v>
      </c>
      <c r="F94" s="210">
        <v>0.0</v>
      </c>
      <c r="G94" s="210">
        <v>0.0</v>
      </c>
      <c r="H94" s="210">
        <v>0.0</v>
      </c>
      <c r="I94" s="210">
        <v>0.0</v>
      </c>
      <c r="J94" s="210">
        <v>0.0</v>
      </c>
      <c r="K94" s="210">
        <v>0.0</v>
      </c>
      <c r="L94" s="210">
        <v>0.0</v>
      </c>
      <c r="M94" s="210">
        <v>0.0</v>
      </c>
      <c r="N94" s="210">
        <v>0.0</v>
      </c>
      <c r="O94" s="210">
        <v>0.0</v>
      </c>
      <c r="P94" s="210">
        <v>0.0</v>
      </c>
      <c r="Q94" s="210">
        <v>0.0</v>
      </c>
      <c r="R94" s="210">
        <v>55.0</v>
      </c>
      <c r="S94" s="210">
        <v>35.0</v>
      </c>
      <c r="T94" s="210">
        <v>0.0</v>
      </c>
      <c r="U94" s="210">
        <v>0.0</v>
      </c>
    </row>
    <row r="95" ht="15.75" customHeight="1">
      <c r="A95" s="176" t="s">
        <v>143</v>
      </c>
      <c r="B95" s="210">
        <v>4436.0</v>
      </c>
      <c r="C95" s="210">
        <v>702.0</v>
      </c>
      <c r="D95" s="210">
        <v>155.0</v>
      </c>
      <c r="E95" s="210">
        <v>19.0</v>
      </c>
      <c r="F95" s="210">
        <v>148.0</v>
      </c>
      <c r="G95" s="210">
        <v>434.0</v>
      </c>
      <c r="H95" s="210">
        <v>219.0</v>
      </c>
      <c r="I95" s="210">
        <v>207.0</v>
      </c>
      <c r="J95" s="210">
        <v>33.0</v>
      </c>
      <c r="K95" s="210">
        <v>39.0</v>
      </c>
      <c r="L95" s="210">
        <v>3.0</v>
      </c>
      <c r="M95" s="210">
        <v>1.0</v>
      </c>
      <c r="N95" s="210">
        <v>58.0</v>
      </c>
      <c r="O95" s="210">
        <v>0.0</v>
      </c>
      <c r="P95" s="210">
        <v>361.0</v>
      </c>
      <c r="Q95" s="210">
        <v>0.0</v>
      </c>
      <c r="R95" s="210">
        <v>11.0</v>
      </c>
      <c r="S95" s="210">
        <v>7.0</v>
      </c>
      <c r="T95" s="210">
        <v>42.0</v>
      </c>
      <c r="U95" s="210">
        <v>153.0</v>
      </c>
    </row>
    <row r="96" ht="15.75" customHeight="1">
      <c r="A96" s="176" t="s">
        <v>18</v>
      </c>
      <c r="B96" s="210">
        <v>0.0</v>
      </c>
      <c r="C96" s="210">
        <v>5.0</v>
      </c>
      <c r="D96" s="210">
        <v>30.0</v>
      </c>
      <c r="E96" s="210">
        <v>2.0</v>
      </c>
      <c r="F96" s="210">
        <v>36.0</v>
      </c>
      <c r="G96" s="210">
        <v>3.0</v>
      </c>
      <c r="H96" s="210">
        <v>0.0</v>
      </c>
      <c r="I96" s="210">
        <v>0.0</v>
      </c>
      <c r="J96" s="210">
        <v>0.0</v>
      </c>
      <c r="K96" s="210">
        <v>6.0</v>
      </c>
      <c r="L96" s="210">
        <v>0.0</v>
      </c>
      <c r="M96" s="210">
        <v>0.0</v>
      </c>
      <c r="N96" s="210">
        <v>4.0</v>
      </c>
      <c r="O96" s="210">
        <v>1.0</v>
      </c>
      <c r="P96" s="210">
        <v>4.0</v>
      </c>
      <c r="Q96" s="210">
        <v>2.0</v>
      </c>
      <c r="R96" s="210">
        <v>18.0</v>
      </c>
      <c r="S96" s="210">
        <v>2.0</v>
      </c>
      <c r="T96" s="210">
        <v>2.0</v>
      </c>
      <c r="U96" s="210">
        <v>1.0</v>
      </c>
    </row>
    <row r="97" ht="15.75" customHeight="1">
      <c r="A97" s="176" t="s">
        <v>144</v>
      </c>
      <c r="B97" s="210">
        <v>0.0</v>
      </c>
      <c r="C97" s="210">
        <v>0.0</v>
      </c>
      <c r="D97" s="210">
        <v>0.0</v>
      </c>
      <c r="E97" s="210">
        <v>0.0</v>
      </c>
      <c r="F97" s="210">
        <v>0.0</v>
      </c>
      <c r="G97" s="210">
        <v>0.0</v>
      </c>
      <c r="H97" s="210">
        <v>0.0</v>
      </c>
      <c r="I97" s="210">
        <v>202.0</v>
      </c>
      <c r="J97" s="210">
        <v>0.0</v>
      </c>
      <c r="K97" s="210">
        <v>0.0</v>
      </c>
      <c r="L97" s="210">
        <v>0.0</v>
      </c>
      <c r="M97" s="210">
        <v>0.0</v>
      </c>
      <c r="N97" s="210">
        <v>0.0</v>
      </c>
      <c r="O97" s="210">
        <v>0.0</v>
      </c>
      <c r="P97" s="210">
        <v>0.0</v>
      </c>
      <c r="Q97" s="210">
        <v>0.0</v>
      </c>
      <c r="R97" s="210">
        <v>0.0</v>
      </c>
      <c r="S97" s="210">
        <v>0.0</v>
      </c>
      <c r="T97" s="210">
        <v>0.0</v>
      </c>
      <c r="U97" s="210"/>
    </row>
    <row r="98" ht="15.75" customHeight="1">
      <c r="A98" s="176" t="s">
        <v>145</v>
      </c>
      <c r="B98" s="210"/>
      <c r="C98" s="210"/>
      <c r="D98" s="210"/>
      <c r="E98" s="210"/>
      <c r="F98" s="210"/>
      <c r="G98" s="210"/>
      <c r="H98" s="210"/>
      <c r="I98" s="210"/>
      <c r="J98" s="210"/>
      <c r="K98" s="210"/>
      <c r="L98" s="210"/>
      <c r="M98" s="210"/>
      <c r="N98" s="210"/>
      <c r="O98" s="210"/>
      <c r="P98" s="210"/>
      <c r="Q98" s="210"/>
      <c r="R98" s="210"/>
      <c r="S98" s="210"/>
      <c r="T98" s="210"/>
      <c r="U98" s="210"/>
    </row>
    <row r="99" ht="15.75" customHeight="1">
      <c r="A99" s="176" t="s">
        <v>524</v>
      </c>
      <c r="B99" s="210"/>
      <c r="C99" s="210"/>
      <c r="D99" s="210"/>
      <c r="E99" s="210"/>
      <c r="F99" s="210"/>
      <c r="G99" s="210"/>
      <c r="H99" s="210"/>
      <c r="I99" s="210"/>
      <c r="J99" s="210"/>
      <c r="K99" s="210"/>
      <c r="L99" s="210"/>
      <c r="M99" s="210"/>
      <c r="N99" s="210"/>
      <c r="O99" s="210"/>
      <c r="P99" s="210"/>
      <c r="Q99" s="210"/>
      <c r="R99" s="210"/>
      <c r="S99" s="210"/>
      <c r="T99" s="210"/>
      <c r="U99" s="210"/>
    </row>
    <row r="100" ht="15.75" customHeight="1">
      <c r="A100" s="176" t="s">
        <v>146</v>
      </c>
      <c r="B100" s="210">
        <v>0.0</v>
      </c>
      <c r="C100" s="210">
        <v>0.0</v>
      </c>
      <c r="D100" s="210">
        <v>0.0</v>
      </c>
      <c r="E100" s="210">
        <v>0.0</v>
      </c>
      <c r="F100" s="210">
        <v>0.0</v>
      </c>
      <c r="G100" s="210">
        <v>7.0</v>
      </c>
      <c r="H100" s="210">
        <v>0.0</v>
      </c>
      <c r="I100" s="210">
        <v>0.0</v>
      </c>
      <c r="J100" s="210">
        <v>0.0</v>
      </c>
      <c r="K100" s="210">
        <v>0.0</v>
      </c>
      <c r="L100" s="210">
        <v>23.0</v>
      </c>
      <c r="M100" s="210">
        <v>3.0</v>
      </c>
      <c r="N100" s="210">
        <v>0.0</v>
      </c>
      <c r="O100" s="210">
        <v>0.0</v>
      </c>
      <c r="P100" s="210">
        <v>0.0</v>
      </c>
      <c r="Q100" s="210">
        <v>0.0</v>
      </c>
      <c r="R100" s="210">
        <v>0.0</v>
      </c>
      <c r="S100" s="210">
        <v>0.0</v>
      </c>
      <c r="T100" s="210">
        <v>30.0</v>
      </c>
      <c r="U100" s="210">
        <v>11.0</v>
      </c>
    </row>
    <row r="101" ht="15.75" customHeight="1">
      <c r="A101" s="176" t="s">
        <v>147</v>
      </c>
      <c r="B101" s="210"/>
      <c r="C101" s="210"/>
      <c r="D101" s="210"/>
      <c r="E101" s="210"/>
      <c r="F101" s="210"/>
      <c r="G101" s="210"/>
      <c r="H101" s="210"/>
      <c r="I101" s="210"/>
      <c r="J101" s="210"/>
      <c r="K101" s="210"/>
      <c r="L101" s="210"/>
      <c r="M101" s="210"/>
      <c r="N101" s="210"/>
      <c r="O101" s="210"/>
      <c r="P101" s="210"/>
      <c r="Q101" s="210"/>
      <c r="R101" s="210"/>
      <c r="S101" s="210"/>
      <c r="T101" s="210"/>
      <c r="U101" s="210"/>
    </row>
    <row r="102" ht="15.75" customHeight="1">
      <c r="A102" s="176" t="s">
        <v>19</v>
      </c>
      <c r="B102" s="210">
        <v>243412.0</v>
      </c>
      <c r="C102" s="210">
        <v>268854.0</v>
      </c>
      <c r="D102" s="210">
        <v>322611.0</v>
      </c>
      <c r="E102" s="210">
        <v>445012.0</v>
      </c>
      <c r="F102" s="210">
        <v>645780.0</v>
      </c>
      <c r="G102" s="210">
        <v>1313686.0</v>
      </c>
      <c r="H102" s="210">
        <v>703831.0</v>
      </c>
      <c r="I102" s="210">
        <v>858403.0</v>
      </c>
      <c r="J102" s="210">
        <v>855514.0</v>
      </c>
      <c r="K102" s="210">
        <v>616649.0</v>
      </c>
      <c r="L102" s="210">
        <v>567418.0</v>
      </c>
      <c r="M102" s="210">
        <v>520152.0</v>
      </c>
      <c r="N102" s="210">
        <v>395392.0</v>
      </c>
      <c r="O102" s="210">
        <v>429257.0</v>
      </c>
      <c r="P102" s="210">
        <v>503006.0</v>
      </c>
      <c r="Q102" s="210">
        <v>454078.0</v>
      </c>
      <c r="R102" s="210">
        <v>370929.0</v>
      </c>
      <c r="S102" s="210">
        <v>348711.0</v>
      </c>
      <c r="T102" s="210">
        <v>465987.0</v>
      </c>
      <c r="U102" s="210">
        <v>573242.0</v>
      </c>
    </row>
    <row r="103" ht="15.75" customHeight="1">
      <c r="A103" s="176" t="s">
        <v>148</v>
      </c>
      <c r="B103" s="210">
        <v>0.0</v>
      </c>
      <c r="C103" s="210">
        <v>0.0</v>
      </c>
      <c r="D103" s="210">
        <v>0.0</v>
      </c>
      <c r="E103" s="210">
        <v>6.0</v>
      </c>
      <c r="F103" s="210">
        <v>0.0</v>
      </c>
      <c r="G103" s="210">
        <v>3.0</v>
      </c>
      <c r="H103" s="210">
        <v>39.0</v>
      </c>
      <c r="I103" s="210">
        <v>35.0</v>
      </c>
      <c r="J103" s="210">
        <v>199.0</v>
      </c>
      <c r="K103" s="210">
        <v>60.0</v>
      </c>
      <c r="L103" s="210">
        <v>452.0</v>
      </c>
      <c r="M103" s="210">
        <v>131.0</v>
      </c>
      <c r="N103" s="210">
        <v>216.0</v>
      </c>
      <c r="O103" s="210">
        <v>4.0</v>
      </c>
      <c r="P103" s="210">
        <v>1.0</v>
      </c>
      <c r="Q103" s="210">
        <v>0.0</v>
      </c>
      <c r="R103" s="210">
        <v>21.0</v>
      </c>
      <c r="S103" s="210">
        <v>0.0</v>
      </c>
      <c r="T103" s="210">
        <v>0.0</v>
      </c>
      <c r="U103" s="210">
        <v>0.0</v>
      </c>
    </row>
    <row r="104" ht="15.75" customHeight="1">
      <c r="A104" s="176" t="s">
        <v>20</v>
      </c>
      <c r="B104" s="210">
        <v>0.0</v>
      </c>
      <c r="C104" s="210">
        <v>0.0</v>
      </c>
      <c r="D104" s="210">
        <v>0.0</v>
      </c>
      <c r="E104" s="210">
        <v>0.0</v>
      </c>
      <c r="F104" s="210">
        <v>0.0</v>
      </c>
      <c r="G104" s="210">
        <v>0.0</v>
      </c>
      <c r="H104" s="210">
        <v>0.0</v>
      </c>
      <c r="I104" s="210">
        <v>0.0</v>
      </c>
      <c r="J104" s="210">
        <v>5.0</v>
      </c>
      <c r="K104" s="210">
        <v>4.0</v>
      </c>
      <c r="L104" s="210">
        <v>0.0</v>
      </c>
      <c r="M104" s="210">
        <v>0.0</v>
      </c>
      <c r="N104" s="210">
        <v>0.0</v>
      </c>
      <c r="O104" s="210">
        <v>689.0</v>
      </c>
      <c r="P104" s="210">
        <v>0.0</v>
      </c>
      <c r="Q104" s="210">
        <v>0.0</v>
      </c>
      <c r="R104" s="210">
        <v>0.0</v>
      </c>
      <c r="S104" s="210">
        <v>0.0</v>
      </c>
      <c r="T104" s="210">
        <v>0.0</v>
      </c>
      <c r="U104" s="210">
        <v>0.0</v>
      </c>
    </row>
    <row r="105" ht="15.75" customHeight="1">
      <c r="A105" s="176" t="s">
        <v>149</v>
      </c>
      <c r="B105" s="210">
        <v>0.0</v>
      </c>
      <c r="C105" s="210">
        <v>0.0</v>
      </c>
      <c r="D105" s="210">
        <v>2.0</v>
      </c>
      <c r="E105" s="210">
        <v>0.0</v>
      </c>
      <c r="F105" s="210">
        <v>0.0</v>
      </c>
      <c r="G105" s="210">
        <v>0.0</v>
      </c>
      <c r="H105" s="210">
        <v>0.0</v>
      </c>
      <c r="I105" s="210">
        <v>0.0</v>
      </c>
      <c r="J105" s="210">
        <v>0.0</v>
      </c>
      <c r="K105" s="210">
        <v>0.0</v>
      </c>
      <c r="L105" s="210">
        <v>0.0</v>
      </c>
      <c r="M105" s="210">
        <v>0.0</v>
      </c>
      <c r="N105" s="210">
        <v>0.0</v>
      </c>
      <c r="O105" s="210">
        <v>0.0</v>
      </c>
      <c r="P105" s="210">
        <v>0.0</v>
      </c>
      <c r="Q105" s="210">
        <v>0.0</v>
      </c>
      <c r="R105" s="210">
        <v>0.0</v>
      </c>
      <c r="S105" s="210">
        <v>1.0</v>
      </c>
      <c r="T105" s="210">
        <v>0.0</v>
      </c>
      <c r="U105" s="210">
        <v>0.0</v>
      </c>
    </row>
    <row r="106" ht="15.75" customHeight="1">
      <c r="A106" s="176" t="s">
        <v>150</v>
      </c>
      <c r="B106" s="210"/>
      <c r="C106" s="210"/>
      <c r="D106" s="210"/>
      <c r="E106" s="210"/>
      <c r="F106" s="210"/>
      <c r="G106" s="210"/>
      <c r="H106" s="210"/>
      <c r="I106" s="210"/>
      <c r="J106" s="210"/>
      <c r="K106" s="210"/>
      <c r="L106" s="210"/>
      <c r="M106" s="210"/>
      <c r="N106" s="210"/>
      <c r="O106" s="210"/>
      <c r="P106" s="210"/>
      <c r="Q106" s="210"/>
      <c r="R106" s="210"/>
      <c r="S106" s="210"/>
      <c r="T106" s="210"/>
      <c r="U106" s="210"/>
    </row>
    <row r="107" ht="15.75" customHeight="1">
      <c r="A107" s="176" t="s">
        <v>525</v>
      </c>
      <c r="B107" s="210"/>
      <c r="C107" s="210"/>
      <c r="D107" s="210"/>
      <c r="E107" s="210"/>
      <c r="F107" s="210"/>
      <c r="G107" s="210">
        <v>109.0</v>
      </c>
      <c r="H107" s="210"/>
      <c r="I107" s="210">
        <v>90.0</v>
      </c>
      <c r="J107" s="210">
        <v>45.0</v>
      </c>
      <c r="K107" s="210"/>
      <c r="L107" s="210"/>
      <c r="M107" s="210"/>
      <c r="N107" s="210"/>
      <c r="O107" s="210"/>
      <c r="P107" s="210"/>
      <c r="Q107" s="210"/>
      <c r="R107" s="210"/>
      <c r="S107" s="210"/>
      <c r="T107" s="210"/>
      <c r="U107" s="210">
        <v>24.0</v>
      </c>
    </row>
    <row r="108" ht="15.75" customHeight="1">
      <c r="A108" s="176" t="s">
        <v>21</v>
      </c>
      <c r="B108" s="210">
        <v>13377.0</v>
      </c>
      <c r="C108" s="210">
        <v>15235.0</v>
      </c>
      <c r="D108" s="210">
        <v>25124.0</v>
      </c>
      <c r="E108" s="210">
        <v>60946.0</v>
      </c>
      <c r="F108" s="210">
        <v>134221.0</v>
      </c>
      <c r="G108" s="210">
        <v>740836.0</v>
      </c>
      <c r="H108" s="210">
        <v>866242.0</v>
      </c>
      <c r="I108" s="210">
        <v>1379899.0</v>
      </c>
      <c r="J108" s="210">
        <v>2169563.0</v>
      </c>
      <c r="K108" s="210">
        <v>890476.0</v>
      </c>
      <c r="L108" s="210">
        <v>783979.0</v>
      </c>
      <c r="M108" s="210">
        <v>1313439.0</v>
      </c>
      <c r="N108" s="210">
        <v>1265226.0</v>
      </c>
      <c r="O108" s="210">
        <v>1260874.0</v>
      </c>
      <c r="P108" s="210">
        <v>1243316.0</v>
      </c>
      <c r="Q108" s="210">
        <v>836023.0</v>
      </c>
      <c r="R108" s="210">
        <v>498929.0</v>
      </c>
      <c r="S108" s="210">
        <v>135223.0</v>
      </c>
      <c r="T108" s="210">
        <v>112493.0</v>
      </c>
      <c r="U108" s="210">
        <v>82838.0</v>
      </c>
    </row>
    <row r="109" ht="15.75" customHeight="1">
      <c r="A109" s="176" t="s">
        <v>151</v>
      </c>
      <c r="B109" s="210"/>
      <c r="C109" s="210"/>
      <c r="D109" s="210"/>
      <c r="E109" s="210"/>
      <c r="F109" s="210"/>
      <c r="G109" s="210"/>
      <c r="H109" s="210"/>
      <c r="I109" s="210"/>
      <c r="J109" s="210"/>
      <c r="K109" s="210"/>
      <c r="L109" s="210"/>
      <c r="M109" s="210"/>
      <c r="N109" s="210"/>
      <c r="O109" s="210"/>
      <c r="P109" s="210"/>
      <c r="Q109" s="210"/>
      <c r="R109" s="210"/>
      <c r="S109" s="210"/>
      <c r="T109" s="210"/>
      <c r="U109" s="210"/>
    </row>
    <row r="110" ht="15.75" customHeight="1">
      <c r="A110" s="176" t="s">
        <v>152</v>
      </c>
      <c r="B110" s="210">
        <v>0.0</v>
      </c>
      <c r="C110" s="210">
        <v>0.0</v>
      </c>
      <c r="D110" s="210"/>
      <c r="E110" s="210">
        <v>0.0</v>
      </c>
      <c r="F110" s="210">
        <v>1.0</v>
      </c>
      <c r="G110" s="210">
        <v>0.0</v>
      </c>
      <c r="H110" s="210">
        <v>47.0</v>
      </c>
      <c r="I110" s="210">
        <v>0.0</v>
      </c>
      <c r="J110" s="210">
        <v>0.0</v>
      </c>
      <c r="K110" s="210">
        <v>0.0</v>
      </c>
      <c r="L110" s="210">
        <v>0.0</v>
      </c>
      <c r="M110" s="210">
        <v>0.0</v>
      </c>
      <c r="N110" s="210">
        <v>0.0</v>
      </c>
      <c r="O110" s="210">
        <v>1.0</v>
      </c>
      <c r="P110" s="210">
        <v>0.0</v>
      </c>
      <c r="Q110" s="210">
        <v>0.0</v>
      </c>
      <c r="R110" s="210">
        <v>0.0</v>
      </c>
      <c r="S110" s="210">
        <v>0.0</v>
      </c>
      <c r="T110" s="210">
        <v>0.0</v>
      </c>
      <c r="U110" s="210"/>
    </row>
    <row r="111" ht="15.75" customHeight="1">
      <c r="A111" s="176" t="s">
        <v>153</v>
      </c>
      <c r="B111" s="210">
        <v>4.0</v>
      </c>
      <c r="C111" s="210">
        <v>0.0</v>
      </c>
      <c r="D111" s="210">
        <v>874.0</v>
      </c>
      <c r="E111" s="210">
        <v>1220.0</v>
      </c>
      <c r="F111" s="210">
        <v>573.0</v>
      </c>
      <c r="G111" s="210">
        <v>4009.0</v>
      </c>
      <c r="H111" s="210">
        <v>91.0</v>
      </c>
      <c r="I111" s="210">
        <v>0.0</v>
      </c>
      <c r="J111" s="210">
        <v>404.0</v>
      </c>
      <c r="K111" s="210">
        <v>1306.0</v>
      </c>
      <c r="L111" s="210">
        <v>0.0</v>
      </c>
      <c r="M111" s="210">
        <v>203.0</v>
      </c>
      <c r="N111" s="210">
        <v>0.0</v>
      </c>
      <c r="O111" s="210">
        <v>0.0</v>
      </c>
      <c r="P111" s="210">
        <v>0.0</v>
      </c>
      <c r="Q111" s="210">
        <v>0.0</v>
      </c>
      <c r="R111" s="210">
        <v>7.0</v>
      </c>
      <c r="S111" s="210">
        <v>58.0</v>
      </c>
      <c r="T111" s="210">
        <v>35.0</v>
      </c>
      <c r="U111" s="210">
        <v>320.0</v>
      </c>
    </row>
    <row r="112" ht="15.75" customHeight="1">
      <c r="A112" s="176" t="s">
        <v>22</v>
      </c>
      <c r="B112" s="210"/>
      <c r="C112" s="210"/>
      <c r="D112" s="210"/>
      <c r="E112" s="210"/>
      <c r="F112" s="210"/>
      <c r="G112" s="210"/>
      <c r="H112" s="210"/>
      <c r="I112" s="210"/>
      <c r="J112" s="210"/>
      <c r="K112" s="210"/>
      <c r="L112" s="210"/>
      <c r="M112" s="210"/>
      <c r="N112" s="210"/>
      <c r="O112" s="210"/>
      <c r="P112" s="210"/>
      <c r="Q112" s="210"/>
      <c r="R112" s="210"/>
      <c r="S112" s="210"/>
      <c r="T112" s="210"/>
      <c r="U112" s="210"/>
    </row>
    <row r="113" ht="15.75" customHeight="1">
      <c r="A113" s="176" t="s">
        <v>154</v>
      </c>
      <c r="B113" s="210"/>
      <c r="C113" s="210"/>
      <c r="D113" s="210"/>
      <c r="E113" s="210"/>
      <c r="F113" s="210"/>
      <c r="G113" s="210"/>
      <c r="H113" s="210"/>
      <c r="I113" s="210"/>
      <c r="J113" s="210"/>
      <c r="K113" s="210"/>
      <c r="L113" s="210"/>
      <c r="M113" s="210"/>
      <c r="N113" s="210"/>
      <c r="O113" s="210"/>
      <c r="P113" s="210"/>
      <c r="Q113" s="210"/>
      <c r="R113" s="210"/>
      <c r="S113" s="210"/>
      <c r="T113" s="210"/>
      <c r="U113" s="210"/>
    </row>
    <row r="114" ht="15.75" customHeight="1">
      <c r="A114" s="176" t="s">
        <v>155</v>
      </c>
      <c r="B114" s="210"/>
      <c r="C114" s="210"/>
      <c r="D114" s="210"/>
      <c r="E114" s="210"/>
      <c r="F114" s="210"/>
      <c r="G114" s="210"/>
      <c r="H114" s="210"/>
      <c r="I114" s="210"/>
      <c r="J114" s="210"/>
      <c r="K114" s="210"/>
      <c r="L114" s="210"/>
      <c r="M114" s="210"/>
      <c r="N114" s="210"/>
      <c r="O114" s="210"/>
      <c r="P114" s="210"/>
      <c r="Q114" s="210"/>
      <c r="R114" s="210"/>
      <c r="S114" s="210"/>
      <c r="T114" s="210"/>
      <c r="U114" s="210"/>
    </row>
    <row r="115" ht="15.75" customHeight="1">
      <c r="A115" s="176" t="s">
        <v>156</v>
      </c>
      <c r="B115" s="210"/>
      <c r="C115" s="210"/>
      <c r="D115" s="210"/>
      <c r="E115" s="210"/>
      <c r="F115" s="210"/>
      <c r="G115" s="210"/>
      <c r="H115" s="210"/>
      <c r="I115" s="210"/>
      <c r="J115" s="210"/>
      <c r="K115" s="210"/>
      <c r="L115" s="210"/>
      <c r="M115" s="210"/>
      <c r="N115" s="210"/>
      <c r="O115" s="210"/>
      <c r="P115" s="210"/>
      <c r="Q115" s="210"/>
      <c r="R115" s="210"/>
      <c r="S115" s="210"/>
      <c r="T115" s="210"/>
      <c r="U115" s="210"/>
    </row>
    <row r="116" ht="15.75" customHeight="1">
      <c r="A116" s="176" t="s">
        <v>157</v>
      </c>
      <c r="B116" s="210"/>
      <c r="C116" s="210"/>
      <c r="D116" s="210"/>
      <c r="E116" s="210"/>
      <c r="F116" s="210"/>
      <c r="G116" s="210"/>
      <c r="H116" s="210"/>
      <c r="I116" s="210"/>
      <c r="J116" s="210"/>
      <c r="K116" s="210"/>
      <c r="L116" s="210"/>
      <c r="M116" s="210"/>
      <c r="N116" s="210"/>
      <c r="O116" s="210"/>
      <c r="P116" s="210"/>
      <c r="Q116" s="210"/>
      <c r="R116" s="210"/>
      <c r="S116" s="210"/>
      <c r="T116" s="210"/>
      <c r="U116" s="210"/>
    </row>
    <row r="117" ht="15.75" customHeight="1">
      <c r="A117" s="176" t="s">
        <v>158</v>
      </c>
      <c r="B117" s="210"/>
      <c r="C117" s="210"/>
      <c r="D117" s="210"/>
      <c r="E117" s="210"/>
      <c r="F117" s="210"/>
      <c r="G117" s="210"/>
      <c r="H117" s="210"/>
      <c r="I117" s="210"/>
      <c r="J117" s="210"/>
      <c r="K117" s="210"/>
      <c r="L117" s="210"/>
      <c r="M117" s="210"/>
      <c r="N117" s="210"/>
      <c r="O117" s="210"/>
      <c r="P117" s="210"/>
      <c r="Q117" s="210"/>
      <c r="R117" s="210"/>
      <c r="S117" s="210"/>
      <c r="T117" s="210"/>
      <c r="U117" s="210"/>
    </row>
    <row r="118" ht="15.75" customHeight="1">
      <c r="A118" s="176" t="s">
        <v>23</v>
      </c>
      <c r="B118" s="210"/>
      <c r="C118" s="210"/>
      <c r="D118" s="210"/>
      <c r="E118" s="210"/>
      <c r="F118" s="210"/>
      <c r="G118" s="210"/>
      <c r="H118" s="210"/>
      <c r="I118" s="210"/>
      <c r="J118" s="210"/>
      <c r="K118" s="210"/>
      <c r="L118" s="210"/>
      <c r="M118" s="210"/>
      <c r="N118" s="210"/>
      <c r="O118" s="210"/>
      <c r="P118" s="210"/>
      <c r="Q118" s="210"/>
      <c r="R118" s="210"/>
      <c r="S118" s="210"/>
      <c r="T118" s="210"/>
      <c r="U118" s="210"/>
    </row>
    <row r="119" ht="15.75" customHeight="1">
      <c r="A119" s="176" t="s">
        <v>159</v>
      </c>
      <c r="B119" s="210"/>
      <c r="C119" s="210"/>
      <c r="D119" s="210"/>
      <c r="E119" s="210"/>
      <c r="F119" s="210"/>
      <c r="G119" s="210"/>
      <c r="H119" s="210"/>
      <c r="I119" s="210"/>
      <c r="J119" s="210"/>
      <c r="K119" s="210"/>
      <c r="L119" s="210"/>
      <c r="M119" s="210"/>
      <c r="N119" s="210"/>
      <c r="O119" s="210"/>
      <c r="P119" s="210"/>
      <c r="Q119" s="210"/>
      <c r="R119" s="210"/>
      <c r="S119" s="210"/>
      <c r="T119" s="210"/>
      <c r="U119" s="210"/>
    </row>
    <row r="120" ht="15.75" customHeight="1">
      <c r="A120" s="176" t="s">
        <v>54</v>
      </c>
      <c r="B120" s="210"/>
      <c r="C120" s="210"/>
      <c r="D120" s="210"/>
      <c r="E120" s="210"/>
      <c r="F120" s="210"/>
      <c r="G120" s="210"/>
      <c r="H120" s="210"/>
      <c r="I120" s="210"/>
      <c r="J120" s="210"/>
      <c r="K120" s="210"/>
      <c r="L120" s="210"/>
      <c r="M120" s="210"/>
      <c r="N120" s="210"/>
      <c r="O120" s="210"/>
      <c r="P120" s="210"/>
      <c r="Q120" s="210"/>
      <c r="R120" s="210"/>
      <c r="S120" s="210"/>
      <c r="T120" s="210"/>
      <c r="U120" s="210"/>
    </row>
    <row r="121" ht="15.75" customHeight="1">
      <c r="A121" s="176" t="s">
        <v>24</v>
      </c>
      <c r="B121" s="210">
        <v>47.0</v>
      </c>
      <c r="C121" s="210">
        <v>23.0</v>
      </c>
      <c r="D121" s="210">
        <v>123.0</v>
      </c>
      <c r="E121" s="210">
        <v>102.0</v>
      </c>
      <c r="F121" s="210">
        <v>233.0</v>
      </c>
      <c r="G121" s="210">
        <v>1010.0</v>
      </c>
      <c r="H121" s="210">
        <v>2947.0</v>
      </c>
      <c r="I121" s="210">
        <v>197.0</v>
      </c>
      <c r="J121" s="210">
        <v>13497.0</v>
      </c>
      <c r="K121" s="210">
        <v>1267.0</v>
      </c>
      <c r="L121" s="210">
        <v>700.0</v>
      </c>
      <c r="M121" s="210">
        <v>29718.0</v>
      </c>
      <c r="N121" s="210">
        <v>91119.0</v>
      </c>
      <c r="O121" s="210">
        <v>143557.0</v>
      </c>
      <c r="P121" s="210">
        <v>165109.0</v>
      </c>
      <c r="Q121" s="210">
        <v>135683.0</v>
      </c>
      <c r="R121" s="210">
        <v>183881.0</v>
      </c>
      <c r="S121" s="210">
        <v>206610.0</v>
      </c>
      <c r="T121" s="210">
        <v>618341.0</v>
      </c>
      <c r="U121" s="210">
        <v>760793.0</v>
      </c>
    </row>
    <row r="122" ht="15.75" customHeight="1">
      <c r="A122" s="176" t="s">
        <v>160</v>
      </c>
      <c r="B122" s="210"/>
      <c r="C122" s="210"/>
      <c r="D122" s="210"/>
      <c r="E122" s="210"/>
      <c r="F122" s="210"/>
      <c r="G122" s="210"/>
      <c r="H122" s="210"/>
      <c r="I122" s="210"/>
      <c r="J122" s="210"/>
      <c r="K122" s="210"/>
      <c r="L122" s="210"/>
      <c r="M122" s="210"/>
      <c r="N122" s="210"/>
      <c r="O122" s="210"/>
      <c r="P122" s="210"/>
      <c r="Q122" s="210"/>
      <c r="R122" s="210"/>
      <c r="S122" s="210"/>
      <c r="T122" s="210"/>
      <c r="U122" s="210"/>
    </row>
    <row r="123" ht="15.75" customHeight="1">
      <c r="A123" s="176" t="s">
        <v>161</v>
      </c>
      <c r="B123" s="210"/>
      <c r="C123" s="210"/>
      <c r="D123" s="210"/>
      <c r="E123" s="210"/>
      <c r="F123" s="210"/>
      <c r="G123" s="210"/>
      <c r="H123" s="210"/>
      <c r="I123" s="210"/>
      <c r="J123" s="210"/>
      <c r="K123" s="210"/>
      <c r="L123" s="210"/>
      <c r="M123" s="210"/>
      <c r="N123" s="210"/>
      <c r="O123" s="210"/>
      <c r="P123" s="210"/>
      <c r="Q123" s="210"/>
      <c r="R123" s="210"/>
      <c r="S123" s="210"/>
      <c r="T123" s="210"/>
      <c r="U123" s="210"/>
    </row>
    <row r="124" ht="15.75" customHeight="1">
      <c r="A124" s="176" t="s">
        <v>162</v>
      </c>
      <c r="B124" s="210"/>
      <c r="C124" s="210"/>
      <c r="D124" s="210"/>
      <c r="E124" s="210"/>
      <c r="F124" s="210"/>
      <c r="G124" s="210"/>
      <c r="H124" s="210"/>
      <c r="I124" s="210"/>
      <c r="J124" s="210"/>
      <c r="K124" s="210"/>
      <c r="L124" s="210"/>
      <c r="M124" s="210"/>
      <c r="N124" s="210"/>
      <c r="O124" s="210"/>
      <c r="P124" s="210"/>
      <c r="Q124" s="210"/>
      <c r="R124" s="210"/>
      <c r="S124" s="210"/>
      <c r="T124" s="210"/>
      <c r="U124" s="210"/>
    </row>
    <row r="125" ht="15.75" customHeight="1">
      <c r="A125" s="176" t="s">
        <v>163</v>
      </c>
      <c r="B125" s="210"/>
      <c r="C125" s="210"/>
      <c r="D125" s="210"/>
      <c r="E125" s="210"/>
      <c r="F125" s="210"/>
      <c r="G125" s="210"/>
      <c r="H125" s="210"/>
      <c r="I125" s="210"/>
      <c r="J125" s="210"/>
      <c r="K125" s="210"/>
      <c r="L125" s="210"/>
      <c r="M125" s="210"/>
      <c r="N125" s="210"/>
      <c r="O125" s="210"/>
      <c r="P125" s="210"/>
      <c r="Q125" s="210"/>
      <c r="R125" s="210"/>
      <c r="S125" s="210"/>
      <c r="T125" s="210"/>
      <c r="U125" s="210"/>
    </row>
    <row r="126" ht="15.75" customHeight="1">
      <c r="A126" s="176" t="s">
        <v>164</v>
      </c>
      <c r="B126" s="210"/>
      <c r="C126" s="210"/>
      <c r="D126" s="210"/>
      <c r="E126" s="210"/>
      <c r="F126" s="210"/>
      <c r="G126" s="210"/>
      <c r="H126" s="210"/>
      <c r="I126" s="210"/>
      <c r="J126" s="210"/>
      <c r="K126" s="210"/>
      <c r="L126" s="210"/>
      <c r="M126" s="210"/>
      <c r="N126" s="210"/>
      <c r="O126" s="210"/>
      <c r="P126" s="210"/>
      <c r="Q126" s="210"/>
      <c r="R126" s="210"/>
      <c r="S126" s="210"/>
      <c r="T126" s="210"/>
      <c r="U126" s="210"/>
    </row>
    <row r="127" ht="15.75" customHeight="1">
      <c r="A127" s="176" t="s">
        <v>165</v>
      </c>
      <c r="B127" s="210">
        <v>4.0</v>
      </c>
      <c r="C127" s="210">
        <v>0.0</v>
      </c>
      <c r="D127" s="210">
        <v>14.0</v>
      </c>
      <c r="E127" s="210">
        <v>2.0</v>
      </c>
      <c r="F127" s="210">
        <v>19.0</v>
      </c>
      <c r="G127" s="210">
        <v>56.0</v>
      </c>
      <c r="H127" s="210">
        <v>1.0</v>
      </c>
      <c r="I127" s="210">
        <v>5.0</v>
      </c>
      <c r="J127" s="210">
        <v>0.0</v>
      </c>
      <c r="K127" s="210">
        <v>0.0</v>
      </c>
      <c r="L127" s="210">
        <v>0.0</v>
      </c>
      <c r="M127" s="210">
        <v>0.0</v>
      </c>
      <c r="N127" s="210">
        <v>470.0</v>
      </c>
      <c r="O127" s="210">
        <v>1268.0</v>
      </c>
      <c r="P127" s="210">
        <v>11.0</v>
      </c>
      <c r="Q127" s="210">
        <v>1233.0</v>
      </c>
      <c r="R127" s="210">
        <v>0.0</v>
      </c>
      <c r="S127" s="210">
        <v>0.0</v>
      </c>
      <c r="T127" s="210">
        <v>0.0</v>
      </c>
      <c r="U127" s="210">
        <v>0.0</v>
      </c>
    </row>
    <row r="128" ht="15.75" customHeight="1">
      <c r="A128" s="176" t="s">
        <v>166</v>
      </c>
      <c r="B128" s="210"/>
      <c r="C128" s="210"/>
      <c r="D128" s="210"/>
      <c r="E128" s="210"/>
      <c r="F128" s="210"/>
      <c r="G128" s="210"/>
      <c r="H128" s="210"/>
      <c r="I128" s="210"/>
      <c r="J128" s="210"/>
      <c r="K128" s="210"/>
      <c r="L128" s="210"/>
      <c r="M128" s="210"/>
      <c r="N128" s="210"/>
      <c r="O128" s="210"/>
      <c r="P128" s="210"/>
      <c r="Q128" s="210"/>
      <c r="R128" s="210"/>
      <c r="S128" s="210"/>
      <c r="T128" s="210"/>
      <c r="U128" s="210"/>
    </row>
    <row r="129" ht="15.75" customHeight="1">
      <c r="A129" s="176" t="s">
        <v>167</v>
      </c>
      <c r="B129" s="210"/>
      <c r="C129" s="210"/>
      <c r="D129" s="210"/>
      <c r="E129" s="210"/>
      <c r="F129" s="210"/>
      <c r="G129" s="210"/>
      <c r="H129" s="210"/>
      <c r="I129" s="210"/>
      <c r="J129" s="210"/>
      <c r="K129" s="210"/>
      <c r="L129" s="210"/>
      <c r="M129" s="210"/>
      <c r="N129" s="210"/>
      <c r="O129" s="210"/>
      <c r="P129" s="210"/>
      <c r="Q129" s="210"/>
      <c r="R129" s="210"/>
      <c r="S129" s="210"/>
      <c r="T129" s="210"/>
      <c r="U129" s="210"/>
    </row>
    <row r="130" ht="15.75" customHeight="1">
      <c r="A130" s="176" t="s">
        <v>168</v>
      </c>
      <c r="B130" s="210"/>
      <c r="C130" s="210"/>
      <c r="D130" s="210"/>
      <c r="E130" s="210"/>
      <c r="F130" s="210"/>
      <c r="G130" s="210"/>
      <c r="H130" s="210"/>
      <c r="I130" s="210"/>
      <c r="J130" s="210"/>
      <c r="K130" s="210"/>
      <c r="L130" s="210"/>
      <c r="M130" s="210"/>
      <c r="N130" s="210"/>
      <c r="O130" s="210"/>
      <c r="P130" s="210"/>
      <c r="Q130" s="210"/>
      <c r="R130" s="210"/>
      <c r="S130" s="210"/>
      <c r="T130" s="210"/>
      <c r="U130" s="210"/>
    </row>
    <row r="131" ht="15.75" customHeight="1">
      <c r="A131" s="176" t="s">
        <v>25</v>
      </c>
      <c r="B131" s="210"/>
      <c r="C131" s="210"/>
      <c r="D131" s="210"/>
      <c r="E131" s="210"/>
      <c r="F131" s="210"/>
      <c r="G131" s="210"/>
      <c r="H131" s="210"/>
      <c r="I131" s="210"/>
      <c r="J131" s="210"/>
      <c r="K131" s="210"/>
      <c r="L131" s="210"/>
      <c r="M131" s="210"/>
      <c r="N131" s="210"/>
      <c r="O131" s="210"/>
      <c r="P131" s="210"/>
      <c r="Q131" s="210"/>
      <c r="R131" s="210"/>
      <c r="S131" s="210"/>
      <c r="T131" s="210"/>
      <c r="U131" s="210"/>
    </row>
    <row r="132" ht="15.75" customHeight="1">
      <c r="A132" s="176" t="s">
        <v>169</v>
      </c>
      <c r="B132" s="210"/>
      <c r="C132" s="210"/>
      <c r="D132" s="210"/>
      <c r="E132" s="210"/>
      <c r="F132" s="210"/>
      <c r="G132" s="210"/>
      <c r="H132" s="210"/>
      <c r="I132" s="210"/>
      <c r="J132" s="210"/>
      <c r="K132" s="210"/>
      <c r="L132" s="210"/>
      <c r="M132" s="210"/>
      <c r="N132" s="210"/>
      <c r="O132" s="210"/>
      <c r="P132" s="210"/>
      <c r="Q132" s="210"/>
      <c r="R132" s="210"/>
      <c r="S132" s="210"/>
      <c r="T132" s="210"/>
      <c r="U132" s="210"/>
    </row>
    <row r="133" ht="15.75" customHeight="1">
      <c r="A133" s="176" t="s">
        <v>26</v>
      </c>
      <c r="B133" s="210">
        <v>0.0</v>
      </c>
      <c r="C133" s="210">
        <v>0.0</v>
      </c>
      <c r="D133" s="210">
        <v>0.0</v>
      </c>
      <c r="E133" s="210">
        <v>195.0</v>
      </c>
      <c r="F133" s="210">
        <v>97.0</v>
      </c>
      <c r="G133" s="210">
        <v>0.0</v>
      </c>
      <c r="H133" s="210">
        <v>0.0</v>
      </c>
      <c r="I133" s="210">
        <v>0.0</v>
      </c>
      <c r="J133" s="210">
        <v>0.0</v>
      </c>
      <c r="K133" s="210">
        <v>0.0</v>
      </c>
      <c r="L133" s="210">
        <v>0.0</v>
      </c>
      <c r="M133" s="210">
        <v>0.0</v>
      </c>
      <c r="N133" s="210">
        <v>0.0</v>
      </c>
      <c r="O133" s="210">
        <v>0.0</v>
      </c>
      <c r="P133" s="210">
        <v>0.0</v>
      </c>
      <c r="Q133" s="210">
        <v>0.0</v>
      </c>
      <c r="R133" s="210">
        <v>0.0</v>
      </c>
      <c r="S133" s="210">
        <v>0.0</v>
      </c>
      <c r="T133" s="210">
        <v>0.0</v>
      </c>
      <c r="U133" s="210">
        <v>0.0</v>
      </c>
    </row>
    <row r="134" ht="15.75" customHeight="1">
      <c r="A134" s="176" t="s">
        <v>170</v>
      </c>
      <c r="B134" s="210"/>
      <c r="C134" s="210"/>
      <c r="D134" s="210"/>
      <c r="E134" s="210"/>
      <c r="F134" s="210"/>
      <c r="G134" s="210"/>
      <c r="H134" s="210"/>
      <c r="I134" s="210"/>
      <c r="J134" s="210"/>
      <c r="K134" s="210"/>
      <c r="L134" s="210"/>
      <c r="M134" s="210"/>
      <c r="N134" s="210"/>
      <c r="O134" s="210"/>
      <c r="P134" s="210"/>
      <c r="Q134" s="210"/>
      <c r="R134" s="210"/>
      <c r="S134" s="210"/>
      <c r="T134" s="210"/>
      <c r="U134" s="210"/>
    </row>
    <row r="135" ht="15.75" customHeight="1">
      <c r="A135" s="176" t="s">
        <v>171</v>
      </c>
      <c r="B135" s="210"/>
      <c r="C135" s="210"/>
      <c r="D135" s="210"/>
      <c r="E135" s="210"/>
      <c r="F135" s="210"/>
      <c r="G135" s="210"/>
      <c r="H135" s="210"/>
      <c r="I135" s="210"/>
      <c r="J135" s="210"/>
      <c r="K135" s="210"/>
      <c r="L135" s="210"/>
      <c r="M135" s="210"/>
      <c r="N135" s="210"/>
      <c r="O135" s="210"/>
      <c r="P135" s="210"/>
      <c r="Q135" s="210"/>
      <c r="R135" s="210"/>
      <c r="S135" s="210"/>
      <c r="T135" s="210"/>
      <c r="U135" s="210"/>
    </row>
    <row r="136" ht="15.75" customHeight="1">
      <c r="A136" s="176" t="s">
        <v>79</v>
      </c>
      <c r="B136" s="210">
        <v>0.0</v>
      </c>
      <c r="C136" s="210">
        <v>5.0</v>
      </c>
      <c r="D136" s="210">
        <v>0.0</v>
      </c>
      <c r="E136" s="210">
        <v>0.0</v>
      </c>
      <c r="F136" s="210">
        <v>1.0</v>
      </c>
      <c r="G136" s="210">
        <v>2.0</v>
      </c>
      <c r="H136" s="210">
        <v>2.0</v>
      </c>
      <c r="I136" s="210">
        <v>9.0</v>
      </c>
      <c r="J136" s="210">
        <v>41.0</v>
      </c>
      <c r="K136" s="210">
        <v>33.0</v>
      </c>
      <c r="L136" s="210">
        <v>38.0</v>
      </c>
      <c r="M136" s="210">
        <v>32.0</v>
      </c>
      <c r="N136" s="210">
        <v>37.0</v>
      </c>
      <c r="O136" s="210">
        <v>0.0</v>
      </c>
      <c r="P136" s="210">
        <v>1.0</v>
      </c>
      <c r="Q136" s="210">
        <v>0.0</v>
      </c>
      <c r="R136" s="210">
        <v>0.0</v>
      </c>
      <c r="S136" s="210">
        <v>0.0</v>
      </c>
      <c r="T136" s="210">
        <v>0.0</v>
      </c>
      <c r="U136" s="210">
        <v>2.0</v>
      </c>
    </row>
    <row r="137" ht="15.75" customHeight="1">
      <c r="A137" s="176" t="s">
        <v>172</v>
      </c>
      <c r="B137" s="210"/>
      <c r="C137" s="210"/>
      <c r="D137" s="210"/>
      <c r="E137" s="210"/>
      <c r="F137" s="210"/>
      <c r="G137" s="210"/>
      <c r="H137" s="210"/>
      <c r="I137" s="210"/>
      <c r="J137" s="210"/>
      <c r="K137" s="210"/>
      <c r="L137" s="210"/>
      <c r="M137" s="210"/>
      <c r="N137" s="210"/>
      <c r="O137" s="210"/>
      <c r="P137" s="210">
        <v>997.0</v>
      </c>
      <c r="Q137" s="210"/>
      <c r="R137" s="210"/>
      <c r="S137" s="210"/>
      <c r="T137" s="210"/>
      <c r="U137" s="210"/>
    </row>
    <row r="138" ht="15.75" customHeight="1">
      <c r="A138" s="176" t="s">
        <v>173</v>
      </c>
      <c r="B138" s="210"/>
      <c r="C138" s="210"/>
      <c r="D138" s="210"/>
      <c r="E138" s="210"/>
      <c r="F138" s="210"/>
      <c r="G138" s="210"/>
      <c r="H138" s="210"/>
      <c r="I138" s="210"/>
      <c r="J138" s="210"/>
      <c r="K138" s="210"/>
      <c r="L138" s="210"/>
      <c r="M138" s="210"/>
      <c r="N138" s="210"/>
      <c r="O138" s="210"/>
      <c r="P138" s="210"/>
      <c r="Q138" s="210"/>
      <c r="R138" s="210"/>
      <c r="S138" s="210"/>
      <c r="T138" s="210"/>
      <c r="U138" s="210"/>
    </row>
    <row r="139" ht="15.75" customHeight="1">
      <c r="A139" s="176" t="s">
        <v>67</v>
      </c>
      <c r="B139" s="210"/>
      <c r="C139" s="210"/>
      <c r="D139" s="210"/>
      <c r="E139" s="210"/>
      <c r="F139" s="210"/>
      <c r="G139" s="210"/>
      <c r="H139" s="210"/>
      <c r="I139" s="210"/>
      <c r="J139" s="210"/>
      <c r="K139" s="210"/>
      <c r="L139" s="210"/>
      <c r="M139" s="210"/>
      <c r="N139" s="210"/>
      <c r="O139" s="210"/>
      <c r="P139" s="210"/>
      <c r="Q139" s="210"/>
      <c r="R139" s="210"/>
      <c r="S139" s="210"/>
      <c r="T139" s="210"/>
      <c r="U139" s="210"/>
    </row>
    <row r="140" ht="15.75" customHeight="1">
      <c r="A140" s="176" t="s">
        <v>27</v>
      </c>
      <c r="B140" s="210">
        <v>51.0</v>
      </c>
      <c r="C140" s="210">
        <v>0.0</v>
      </c>
      <c r="D140" s="210">
        <v>0.0</v>
      </c>
      <c r="E140" s="210">
        <v>0.0</v>
      </c>
      <c r="F140" s="210">
        <v>1.0</v>
      </c>
      <c r="G140" s="210">
        <v>2.0</v>
      </c>
      <c r="H140" s="210">
        <v>2.0</v>
      </c>
      <c r="I140" s="210">
        <v>4.0</v>
      </c>
      <c r="J140" s="210">
        <v>15.0</v>
      </c>
      <c r="K140" s="210">
        <v>19.0</v>
      </c>
      <c r="L140" s="210">
        <v>21.0</v>
      </c>
      <c r="M140" s="210">
        <v>30.0</v>
      </c>
      <c r="N140" s="210">
        <v>14.0</v>
      </c>
      <c r="O140" s="210">
        <v>0.0</v>
      </c>
      <c r="P140" s="210">
        <v>0.0</v>
      </c>
      <c r="Q140" s="210">
        <v>0.0</v>
      </c>
      <c r="R140" s="210">
        <v>0.0</v>
      </c>
      <c r="S140" s="210">
        <v>0.0</v>
      </c>
      <c r="T140" s="210">
        <v>0.0</v>
      </c>
      <c r="U140" s="210">
        <v>20.0</v>
      </c>
    </row>
    <row r="141" ht="15.75" customHeight="1">
      <c r="A141" s="176" t="s">
        <v>174</v>
      </c>
      <c r="B141" s="210"/>
      <c r="C141" s="210"/>
      <c r="D141" s="210"/>
      <c r="E141" s="210"/>
      <c r="F141" s="210"/>
      <c r="G141" s="210"/>
      <c r="H141" s="210"/>
      <c r="I141" s="210"/>
      <c r="J141" s="210"/>
      <c r="K141" s="210"/>
      <c r="L141" s="210"/>
      <c r="M141" s="210"/>
      <c r="N141" s="210"/>
      <c r="O141" s="210"/>
      <c r="P141" s="210"/>
      <c r="Q141" s="210"/>
      <c r="R141" s="210"/>
      <c r="S141" s="210"/>
      <c r="T141" s="210"/>
      <c r="U141" s="210"/>
    </row>
    <row r="142" ht="15.75" customHeight="1">
      <c r="A142" s="176" t="s">
        <v>61</v>
      </c>
      <c r="B142" s="210"/>
      <c r="C142" s="210"/>
      <c r="D142" s="210"/>
      <c r="E142" s="210"/>
      <c r="F142" s="210"/>
      <c r="G142" s="210"/>
      <c r="H142" s="210"/>
      <c r="I142" s="210"/>
      <c r="J142" s="210"/>
      <c r="K142" s="210"/>
      <c r="L142" s="210"/>
      <c r="M142" s="210"/>
      <c r="N142" s="210"/>
      <c r="O142" s="210"/>
      <c r="P142" s="210"/>
      <c r="Q142" s="210"/>
      <c r="R142" s="210"/>
      <c r="S142" s="210"/>
      <c r="T142" s="210"/>
      <c r="U142" s="210"/>
    </row>
    <row r="143" ht="15.75" customHeight="1">
      <c r="A143" s="176" t="s">
        <v>28</v>
      </c>
      <c r="B143" s="210"/>
      <c r="C143" s="210"/>
      <c r="D143" s="210"/>
      <c r="E143" s="210"/>
      <c r="F143" s="210"/>
      <c r="G143" s="210"/>
      <c r="H143" s="210"/>
      <c r="I143" s="210"/>
      <c r="J143" s="210"/>
      <c r="K143" s="210"/>
      <c r="L143" s="210"/>
      <c r="M143" s="210"/>
      <c r="N143" s="210"/>
      <c r="O143" s="210"/>
      <c r="P143" s="210"/>
      <c r="Q143" s="210"/>
      <c r="R143" s="210"/>
      <c r="S143" s="210"/>
      <c r="T143" s="210"/>
      <c r="U143" s="210"/>
    </row>
    <row r="144" ht="15.75" customHeight="1">
      <c r="A144" s="176" t="s">
        <v>175</v>
      </c>
      <c r="B144" s="210"/>
      <c r="C144" s="210"/>
      <c r="D144" s="210"/>
      <c r="E144" s="210"/>
      <c r="F144" s="210"/>
      <c r="G144" s="210"/>
      <c r="H144" s="210"/>
      <c r="I144" s="210"/>
      <c r="J144" s="210"/>
      <c r="K144" s="210"/>
      <c r="L144" s="210"/>
      <c r="M144" s="210"/>
      <c r="N144" s="210"/>
      <c r="O144" s="210"/>
      <c r="P144" s="210"/>
      <c r="Q144" s="210"/>
      <c r="R144" s="210"/>
      <c r="S144" s="210"/>
      <c r="T144" s="210"/>
      <c r="U144" s="210"/>
    </row>
    <row r="145" ht="15.75" customHeight="1">
      <c r="A145" s="176" t="s">
        <v>526</v>
      </c>
      <c r="B145" s="210"/>
      <c r="C145" s="210"/>
      <c r="D145" s="210"/>
      <c r="E145" s="210"/>
      <c r="F145" s="210"/>
      <c r="G145" s="210"/>
      <c r="H145" s="210"/>
      <c r="I145" s="210"/>
      <c r="J145" s="210"/>
      <c r="K145" s="210"/>
      <c r="L145" s="210"/>
      <c r="M145" s="210"/>
      <c r="N145" s="210">
        <v>547.0</v>
      </c>
      <c r="O145" s="210">
        <v>1032.0</v>
      </c>
      <c r="P145" s="210">
        <v>971.0</v>
      </c>
      <c r="Q145" s="210"/>
      <c r="R145" s="210"/>
      <c r="S145" s="210"/>
      <c r="T145" s="210"/>
      <c r="U145" s="210"/>
    </row>
    <row r="146" ht="15.75" customHeight="1">
      <c r="A146" s="176" t="s">
        <v>176</v>
      </c>
      <c r="B146" s="210">
        <v>11774.0</v>
      </c>
      <c r="C146" s="210">
        <v>5598.0</v>
      </c>
      <c r="D146" s="210">
        <v>13390.0</v>
      </c>
      <c r="E146" s="210">
        <v>21588.0</v>
      </c>
      <c r="F146" s="210">
        <v>37229.0</v>
      </c>
      <c r="G146" s="210">
        <v>13123.0</v>
      </c>
      <c r="H146" s="210">
        <v>72283.0</v>
      </c>
      <c r="I146" s="210">
        <v>79942.0</v>
      </c>
      <c r="J146" s="210">
        <v>166966.0</v>
      </c>
      <c r="K146" s="210">
        <v>30673.0</v>
      </c>
      <c r="L146" s="210">
        <v>7417.0</v>
      </c>
      <c r="M146" s="210">
        <v>76169.0</v>
      </c>
      <c r="N146" s="210">
        <v>102406.0</v>
      </c>
      <c r="O146" s="210">
        <v>98782.0</v>
      </c>
      <c r="P146" s="210">
        <v>143470.0</v>
      </c>
      <c r="Q146" s="210">
        <v>102666.0</v>
      </c>
      <c r="R146" s="210">
        <v>26512.0</v>
      </c>
      <c r="S146" s="210">
        <v>15223.0</v>
      </c>
      <c r="T146" s="210">
        <v>35164.0</v>
      </c>
      <c r="U146" s="210">
        <v>31804.0</v>
      </c>
    </row>
    <row r="147" ht="15.75" customHeight="1">
      <c r="A147" s="176" t="s">
        <v>177</v>
      </c>
      <c r="B147" s="210">
        <v>0.0</v>
      </c>
      <c r="C147" s="210">
        <v>0.0</v>
      </c>
      <c r="D147" s="210">
        <v>0.0</v>
      </c>
      <c r="E147" s="210">
        <v>0.0</v>
      </c>
      <c r="F147" s="210">
        <v>0.0</v>
      </c>
      <c r="G147" s="210">
        <v>0.0</v>
      </c>
      <c r="H147" s="210">
        <v>0.0</v>
      </c>
      <c r="I147" s="210">
        <v>15.0</v>
      </c>
      <c r="J147" s="210">
        <v>0.0</v>
      </c>
      <c r="K147" s="210">
        <v>0.0</v>
      </c>
      <c r="L147" s="210">
        <v>0.0</v>
      </c>
      <c r="M147" s="210">
        <v>0.0</v>
      </c>
      <c r="N147" s="210">
        <v>0.0</v>
      </c>
      <c r="O147" s="210">
        <v>0.0</v>
      </c>
      <c r="P147" s="210">
        <v>0.0</v>
      </c>
      <c r="Q147" s="210">
        <v>0.0</v>
      </c>
      <c r="R147" s="210">
        <v>0.0</v>
      </c>
      <c r="S147" s="210">
        <v>0.0</v>
      </c>
      <c r="T147" s="210">
        <v>0.0</v>
      </c>
      <c r="U147" s="210"/>
    </row>
    <row r="148" ht="15.75" customHeight="1">
      <c r="A148" s="176" t="s">
        <v>29</v>
      </c>
      <c r="B148" s="210">
        <v>10.0</v>
      </c>
      <c r="C148" s="210">
        <v>10.0</v>
      </c>
      <c r="D148" s="210">
        <v>0.0</v>
      </c>
      <c r="E148" s="210">
        <v>0.0</v>
      </c>
      <c r="F148" s="210">
        <v>1.0</v>
      </c>
      <c r="G148" s="210">
        <v>0.0</v>
      </c>
      <c r="H148" s="210">
        <v>0.0</v>
      </c>
      <c r="I148" s="210">
        <v>0.0</v>
      </c>
      <c r="J148" s="210">
        <v>0.0</v>
      </c>
      <c r="K148" s="210">
        <v>0.0</v>
      </c>
      <c r="L148" s="210">
        <v>0.0</v>
      </c>
      <c r="M148" s="210">
        <v>0.0</v>
      </c>
      <c r="N148" s="210">
        <v>0.0</v>
      </c>
      <c r="O148" s="210">
        <v>0.0</v>
      </c>
      <c r="P148" s="210">
        <v>0.0</v>
      </c>
      <c r="Q148" s="210">
        <v>0.0</v>
      </c>
      <c r="R148" s="210">
        <v>51.0</v>
      </c>
      <c r="S148" s="210">
        <v>0.0</v>
      </c>
      <c r="T148" s="210">
        <v>0.0</v>
      </c>
      <c r="U148" s="210">
        <v>0.0</v>
      </c>
    </row>
    <row r="149" ht="15.75" customHeight="1">
      <c r="A149" s="176" t="s">
        <v>178</v>
      </c>
      <c r="B149" s="210"/>
      <c r="C149" s="210"/>
      <c r="D149" s="210"/>
      <c r="E149" s="210"/>
      <c r="F149" s="210"/>
      <c r="G149" s="210"/>
      <c r="H149" s="210"/>
      <c r="I149" s="210"/>
      <c r="J149" s="210"/>
      <c r="K149" s="210"/>
      <c r="L149" s="210"/>
      <c r="M149" s="210"/>
      <c r="N149" s="210"/>
      <c r="O149" s="210"/>
      <c r="P149" s="210"/>
      <c r="Q149" s="210"/>
      <c r="R149" s="210"/>
      <c r="S149" s="210"/>
      <c r="T149" s="210"/>
      <c r="U149" s="210"/>
    </row>
    <row r="150" ht="15.75" customHeight="1">
      <c r="A150" s="176" t="s">
        <v>179</v>
      </c>
      <c r="B150" s="210"/>
      <c r="C150" s="210"/>
      <c r="D150" s="210"/>
      <c r="E150" s="210"/>
      <c r="F150" s="210"/>
      <c r="G150" s="210"/>
      <c r="H150" s="210"/>
      <c r="I150" s="210"/>
      <c r="J150" s="210"/>
      <c r="K150" s="210"/>
      <c r="L150" s="210"/>
      <c r="M150" s="210"/>
      <c r="N150" s="210"/>
      <c r="O150" s="210"/>
      <c r="P150" s="210"/>
      <c r="Q150" s="210"/>
      <c r="R150" s="210"/>
      <c r="S150" s="210"/>
      <c r="T150" s="210"/>
      <c r="U150" s="210"/>
    </row>
    <row r="151" ht="15.75" customHeight="1">
      <c r="A151" s="176" t="s">
        <v>73</v>
      </c>
      <c r="B151" s="210"/>
      <c r="C151" s="210"/>
      <c r="D151" s="210"/>
      <c r="E151" s="210"/>
      <c r="F151" s="210"/>
      <c r="G151" s="210"/>
      <c r="H151" s="210"/>
      <c r="I151" s="210"/>
      <c r="J151" s="210"/>
      <c r="K151" s="210"/>
      <c r="L151" s="210"/>
      <c r="M151" s="210"/>
      <c r="N151" s="210"/>
      <c r="O151" s="210"/>
      <c r="P151" s="210"/>
      <c r="Q151" s="210"/>
      <c r="R151" s="210"/>
      <c r="S151" s="210"/>
      <c r="T151" s="210"/>
      <c r="U151" s="210"/>
    </row>
    <row r="152" ht="15.75" customHeight="1">
      <c r="A152" s="176" t="s">
        <v>180</v>
      </c>
      <c r="B152" s="210">
        <v>0.0</v>
      </c>
      <c r="C152" s="210">
        <v>0.0</v>
      </c>
      <c r="D152" s="210">
        <v>0.0</v>
      </c>
      <c r="E152" s="210">
        <v>0.0</v>
      </c>
      <c r="F152" s="210">
        <v>0.0</v>
      </c>
      <c r="G152" s="210">
        <v>0.0</v>
      </c>
      <c r="H152" s="210">
        <v>0.0</v>
      </c>
      <c r="I152" s="210">
        <v>0.0</v>
      </c>
      <c r="J152" s="210">
        <v>0.0</v>
      </c>
      <c r="K152" s="210">
        <v>0.0</v>
      </c>
      <c r="L152" s="210">
        <v>0.0</v>
      </c>
      <c r="M152" s="210">
        <v>12.0</v>
      </c>
      <c r="N152" s="210">
        <v>0.0</v>
      </c>
      <c r="O152" s="210">
        <v>0.0</v>
      </c>
      <c r="P152" s="210">
        <v>0.0</v>
      </c>
      <c r="Q152" s="210">
        <v>0.0</v>
      </c>
      <c r="R152" s="210">
        <v>0.0</v>
      </c>
      <c r="S152" s="210">
        <v>0.0</v>
      </c>
      <c r="T152" s="210">
        <v>0.0</v>
      </c>
      <c r="U152" s="210">
        <v>0.0</v>
      </c>
    </row>
    <row r="153" ht="15.75" customHeight="1">
      <c r="A153" s="176" t="s">
        <v>181</v>
      </c>
      <c r="B153" s="210"/>
      <c r="C153" s="210"/>
      <c r="D153" s="210"/>
      <c r="E153" s="210"/>
      <c r="F153" s="210"/>
      <c r="G153" s="210"/>
      <c r="H153" s="210"/>
      <c r="I153" s="210"/>
      <c r="J153" s="210"/>
      <c r="K153" s="210"/>
      <c r="L153" s="210"/>
      <c r="M153" s="210"/>
      <c r="N153" s="210"/>
      <c r="O153" s="210"/>
      <c r="P153" s="210"/>
      <c r="Q153" s="210"/>
      <c r="R153" s="210"/>
      <c r="S153" s="210"/>
      <c r="T153" s="210"/>
      <c r="U153" s="210"/>
    </row>
    <row r="154" ht="15.75" customHeight="1">
      <c r="A154" s="176" t="s">
        <v>182</v>
      </c>
      <c r="B154" s="210">
        <v>0.0</v>
      </c>
      <c r="C154" s="210">
        <v>0.0</v>
      </c>
      <c r="D154" s="210">
        <v>0.0</v>
      </c>
      <c r="E154" s="210">
        <v>48.0</v>
      </c>
      <c r="F154" s="210">
        <v>0.0</v>
      </c>
      <c r="G154" s="210">
        <v>1.0</v>
      </c>
      <c r="H154" s="210">
        <v>2.0</v>
      </c>
      <c r="I154" s="210">
        <v>0.0</v>
      </c>
      <c r="J154" s="210">
        <v>181.0</v>
      </c>
      <c r="K154" s="210">
        <v>150.0</v>
      </c>
      <c r="L154" s="210">
        <v>0.0</v>
      </c>
      <c r="M154" s="210">
        <v>107.0</v>
      </c>
      <c r="N154" s="210">
        <v>0.0</v>
      </c>
      <c r="O154" s="210">
        <v>0.0</v>
      </c>
      <c r="P154" s="210">
        <v>0.0</v>
      </c>
      <c r="Q154" s="210">
        <v>0.0</v>
      </c>
      <c r="R154" s="210">
        <v>0.0</v>
      </c>
      <c r="S154" s="210">
        <v>0.0</v>
      </c>
      <c r="T154" s="210">
        <v>0.0</v>
      </c>
      <c r="U154" s="210">
        <v>0.0</v>
      </c>
    </row>
    <row r="155" ht="15.75" customHeight="1">
      <c r="A155" s="176" t="s">
        <v>68</v>
      </c>
      <c r="B155" s="210">
        <v>79.0</v>
      </c>
      <c r="C155" s="210">
        <v>140.0</v>
      </c>
      <c r="D155" s="210">
        <v>347.0</v>
      </c>
      <c r="E155" s="210">
        <v>155.0</v>
      </c>
      <c r="F155" s="210">
        <v>224.0</v>
      </c>
      <c r="G155" s="210">
        <v>789.0</v>
      </c>
      <c r="H155" s="210">
        <v>5813.0</v>
      </c>
      <c r="I155" s="210">
        <v>11268.0</v>
      </c>
      <c r="J155" s="210">
        <v>9557.0</v>
      </c>
      <c r="K155" s="210">
        <v>8113.0</v>
      </c>
      <c r="L155" s="210">
        <v>13641.0</v>
      </c>
      <c r="M155" s="210">
        <v>8624.0</v>
      </c>
      <c r="N155" s="210">
        <v>6711.0</v>
      </c>
      <c r="O155" s="210">
        <v>5784.0</v>
      </c>
      <c r="P155" s="210">
        <v>8547.0</v>
      </c>
      <c r="Q155" s="210">
        <v>5797.0</v>
      </c>
      <c r="R155" s="210">
        <v>1795.0</v>
      </c>
      <c r="S155" s="210">
        <v>243.0</v>
      </c>
      <c r="T155" s="210">
        <v>1.0</v>
      </c>
      <c r="U155" s="210">
        <v>295.0</v>
      </c>
    </row>
    <row r="156" ht="15.75" customHeight="1">
      <c r="A156" s="176" t="s">
        <v>82</v>
      </c>
      <c r="B156" s="210"/>
      <c r="C156" s="210"/>
      <c r="D156" s="210"/>
      <c r="E156" s="210"/>
      <c r="F156" s="210"/>
      <c r="G156" s="210"/>
      <c r="H156" s="210"/>
      <c r="I156" s="210"/>
      <c r="J156" s="210"/>
      <c r="K156" s="210"/>
      <c r="L156" s="210"/>
      <c r="M156" s="210"/>
      <c r="N156" s="210"/>
      <c r="O156" s="210"/>
      <c r="P156" s="210"/>
      <c r="Q156" s="210"/>
      <c r="R156" s="210"/>
      <c r="S156" s="210"/>
      <c r="T156" s="210"/>
      <c r="U156" s="210"/>
    </row>
    <row r="157" ht="15.75" customHeight="1">
      <c r="A157" s="176" t="s">
        <v>30</v>
      </c>
      <c r="B157" s="210">
        <v>4.0</v>
      </c>
      <c r="C157" s="210">
        <v>0.0</v>
      </c>
      <c r="D157" s="210">
        <v>0.0</v>
      </c>
      <c r="E157" s="210">
        <v>2.0</v>
      </c>
      <c r="F157" s="210">
        <v>0.0</v>
      </c>
      <c r="G157" s="210">
        <v>0.0</v>
      </c>
      <c r="H157" s="210">
        <v>0.0</v>
      </c>
      <c r="I157" s="210">
        <v>0.0</v>
      </c>
      <c r="J157" s="210">
        <v>0.0</v>
      </c>
      <c r="K157" s="210">
        <v>0.0</v>
      </c>
      <c r="L157" s="210">
        <v>0.0</v>
      </c>
      <c r="M157" s="210">
        <v>0.0</v>
      </c>
      <c r="N157" s="210">
        <v>0.0</v>
      </c>
      <c r="O157" s="210"/>
      <c r="P157" s="210">
        <v>0.0</v>
      </c>
      <c r="Q157" s="210">
        <v>0.0</v>
      </c>
      <c r="R157" s="210">
        <v>0.0</v>
      </c>
      <c r="S157" s="210">
        <v>0.0</v>
      </c>
      <c r="T157" s="210">
        <v>0.0</v>
      </c>
      <c r="U157" s="210">
        <v>0.0</v>
      </c>
    </row>
    <row r="158" ht="15.75" customHeight="1">
      <c r="A158" s="176" t="s">
        <v>183</v>
      </c>
      <c r="B158" s="210">
        <v>0.0</v>
      </c>
      <c r="C158" s="210">
        <v>0.0</v>
      </c>
      <c r="D158" s="210">
        <v>0.0</v>
      </c>
      <c r="E158" s="210">
        <v>0.0</v>
      </c>
      <c r="F158" s="210">
        <v>0.0</v>
      </c>
      <c r="G158" s="210">
        <v>0.0</v>
      </c>
      <c r="H158" s="210">
        <v>0.0</v>
      </c>
      <c r="I158" s="210">
        <v>132.0</v>
      </c>
      <c r="J158" s="210">
        <v>4.0</v>
      </c>
      <c r="K158" s="210">
        <v>0.0</v>
      </c>
      <c r="L158" s="210">
        <v>0.0</v>
      </c>
      <c r="M158" s="210">
        <v>0.0</v>
      </c>
      <c r="N158" s="210">
        <v>0.0</v>
      </c>
      <c r="O158" s="210">
        <v>0.0</v>
      </c>
      <c r="P158" s="210">
        <v>0.0</v>
      </c>
      <c r="Q158" s="210">
        <v>0.0</v>
      </c>
      <c r="R158" s="210">
        <v>6.0</v>
      </c>
      <c r="S158" s="210">
        <v>3.0</v>
      </c>
      <c r="T158" s="210">
        <v>1.0</v>
      </c>
      <c r="U158" s="210">
        <v>0.0</v>
      </c>
    </row>
    <row r="159" ht="15.75" customHeight="1">
      <c r="A159" s="176" t="s">
        <v>31</v>
      </c>
      <c r="B159" s="210">
        <v>12891.0</v>
      </c>
      <c r="C159" s="210">
        <v>13593.0</v>
      </c>
      <c r="D159" s="210">
        <v>16557.0</v>
      </c>
      <c r="E159" s="210">
        <v>18416.0</v>
      </c>
      <c r="F159" s="210">
        <v>17446.0</v>
      </c>
      <c r="G159" s="210">
        <v>33661.0</v>
      </c>
      <c r="H159" s="210">
        <v>29586.0</v>
      </c>
      <c r="I159" s="210">
        <v>20553.0</v>
      </c>
      <c r="J159" s="210">
        <v>23645.0</v>
      </c>
      <c r="K159" s="210">
        <v>9570.0</v>
      </c>
      <c r="L159" s="210">
        <v>14474.0</v>
      </c>
      <c r="M159" s="210">
        <v>1393.0</v>
      </c>
      <c r="N159" s="210">
        <v>1283.0</v>
      </c>
      <c r="O159" s="210">
        <v>1202.0</v>
      </c>
      <c r="P159" s="210">
        <v>3527.0</v>
      </c>
      <c r="Q159" s="210">
        <v>528.0</v>
      </c>
      <c r="R159" s="210">
        <v>799.0</v>
      </c>
      <c r="S159" s="210">
        <v>852.0</v>
      </c>
      <c r="T159" s="210">
        <v>1183.0</v>
      </c>
      <c r="U159" s="210">
        <v>271.0</v>
      </c>
    </row>
    <row r="160" ht="15.75" customHeight="1">
      <c r="A160" s="176" t="s">
        <v>184</v>
      </c>
      <c r="B160" s="210"/>
      <c r="C160" s="210"/>
      <c r="D160" s="210"/>
      <c r="E160" s="210"/>
      <c r="F160" s="210"/>
      <c r="G160" s="210"/>
      <c r="H160" s="210"/>
      <c r="I160" s="210"/>
      <c r="J160" s="210"/>
      <c r="K160" s="210"/>
      <c r="L160" s="210"/>
      <c r="M160" s="210"/>
      <c r="N160" s="210"/>
      <c r="O160" s="210"/>
      <c r="P160" s="210"/>
      <c r="Q160" s="210"/>
      <c r="R160" s="210"/>
      <c r="S160" s="210"/>
      <c r="T160" s="210"/>
      <c r="U160" s="210"/>
    </row>
    <row r="161" ht="15.75" customHeight="1">
      <c r="A161" s="176" t="s">
        <v>185</v>
      </c>
      <c r="B161" s="210"/>
      <c r="C161" s="210"/>
      <c r="D161" s="210"/>
      <c r="E161" s="210"/>
      <c r="F161" s="210"/>
      <c r="G161" s="210"/>
      <c r="H161" s="210"/>
      <c r="I161" s="210"/>
      <c r="J161" s="210"/>
      <c r="K161" s="210"/>
      <c r="L161" s="210"/>
      <c r="M161" s="210"/>
      <c r="N161" s="210"/>
      <c r="O161" s="210"/>
      <c r="P161" s="210"/>
      <c r="Q161" s="210"/>
      <c r="R161" s="210"/>
      <c r="S161" s="210"/>
      <c r="T161" s="210"/>
      <c r="U161" s="210"/>
    </row>
    <row r="162" ht="15.75" customHeight="1">
      <c r="A162" s="176" t="s">
        <v>57</v>
      </c>
      <c r="B162" s="210"/>
      <c r="C162" s="210"/>
      <c r="D162" s="210"/>
      <c r="E162" s="210"/>
      <c r="F162" s="210"/>
      <c r="G162" s="210"/>
      <c r="H162" s="210"/>
      <c r="I162" s="210"/>
      <c r="J162" s="210"/>
      <c r="K162" s="210"/>
      <c r="L162" s="210"/>
      <c r="M162" s="210"/>
      <c r="N162" s="210"/>
      <c r="O162" s="210"/>
      <c r="P162" s="210"/>
      <c r="Q162" s="210"/>
      <c r="R162" s="210"/>
      <c r="S162" s="210"/>
      <c r="T162" s="210"/>
      <c r="U162" s="210"/>
    </row>
    <row r="163" ht="15.75" customHeight="1">
      <c r="A163" s="176" t="s">
        <v>527</v>
      </c>
      <c r="B163" s="210"/>
      <c r="C163" s="210"/>
      <c r="D163" s="210"/>
      <c r="E163" s="210"/>
      <c r="F163" s="210"/>
      <c r="G163" s="210"/>
      <c r="H163" s="210"/>
      <c r="I163" s="210"/>
      <c r="J163" s="210"/>
      <c r="K163" s="210"/>
      <c r="L163" s="210"/>
      <c r="M163" s="210"/>
      <c r="N163" s="210"/>
      <c r="O163" s="210"/>
      <c r="P163" s="210"/>
      <c r="Q163" s="210"/>
      <c r="R163" s="210"/>
      <c r="S163" s="210"/>
      <c r="T163" s="210"/>
      <c r="U163" s="210"/>
    </row>
    <row r="164" ht="15.75" customHeight="1">
      <c r="A164" s="176" t="s">
        <v>186</v>
      </c>
      <c r="B164" s="210"/>
      <c r="C164" s="210"/>
      <c r="D164" s="210"/>
      <c r="E164" s="210"/>
      <c r="F164" s="210"/>
      <c r="G164" s="210"/>
      <c r="H164" s="210"/>
      <c r="I164" s="210"/>
      <c r="J164" s="210"/>
      <c r="K164" s="210"/>
      <c r="L164" s="210"/>
      <c r="M164" s="210"/>
      <c r="N164" s="210"/>
      <c r="O164" s="210"/>
      <c r="P164" s="210"/>
      <c r="Q164" s="210"/>
      <c r="R164" s="210"/>
      <c r="S164" s="210"/>
      <c r="T164" s="210"/>
      <c r="U164" s="210"/>
    </row>
    <row r="165" ht="15.75" customHeight="1">
      <c r="A165" s="176" t="s">
        <v>187</v>
      </c>
      <c r="B165" s="210"/>
      <c r="C165" s="210"/>
      <c r="D165" s="210"/>
      <c r="E165" s="210"/>
      <c r="F165" s="210"/>
      <c r="G165" s="210"/>
      <c r="H165" s="210"/>
      <c r="I165" s="210"/>
      <c r="J165" s="210"/>
      <c r="K165" s="210"/>
      <c r="L165" s="210"/>
      <c r="M165" s="210"/>
      <c r="N165" s="210"/>
      <c r="O165" s="210"/>
      <c r="P165" s="210"/>
      <c r="Q165" s="210"/>
      <c r="R165" s="210"/>
      <c r="S165" s="210"/>
      <c r="T165" s="210"/>
      <c r="U165" s="210"/>
    </row>
    <row r="166" ht="15.75" customHeight="1">
      <c r="A166" s="176" t="s">
        <v>188</v>
      </c>
      <c r="B166" s="210"/>
      <c r="C166" s="210"/>
      <c r="D166" s="210"/>
      <c r="E166" s="210"/>
      <c r="F166" s="210"/>
      <c r="G166" s="210"/>
      <c r="H166" s="210"/>
      <c r="I166" s="210"/>
      <c r="J166" s="210"/>
      <c r="K166" s="210"/>
      <c r="L166" s="210"/>
      <c r="M166" s="210"/>
      <c r="N166" s="210"/>
      <c r="O166" s="210"/>
      <c r="P166" s="210"/>
      <c r="Q166" s="210"/>
      <c r="R166" s="210"/>
      <c r="S166" s="210"/>
      <c r="T166" s="210"/>
      <c r="U166" s="210"/>
    </row>
    <row r="167" ht="15.75" customHeight="1">
      <c r="A167" s="176" t="s">
        <v>189</v>
      </c>
      <c r="B167" s="210"/>
      <c r="C167" s="210"/>
      <c r="D167" s="210"/>
      <c r="E167" s="210"/>
      <c r="F167" s="210"/>
      <c r="G167" s="210"/>
      <c r="H167" s="210"/>
      <c r="I167" s="210"/>
      <c r="J167" s="210"/>
      <c r="K167" s="210"/>
      <c r="L167" s="210"/>
      <c r="M167" s="210"/>
      <c r="N167" s="210"/>
      <c r="O167" s="210"/>
      <c r="P167" s="210"/>
      <c r="Q167" s="210"/>
      <c r="R167" s="210"/>
      <c r="S167" s="210"/>
      <c r="T167" s="210"/>
      <c r="U167" s="210"/>
    </row>
    <row r="168" ht="15.75" customHeight="1">
      <c r="A168" s="176" t="s">
        <v>190</v>
      </c>
      <c r="B168" s="210">
        <v>59.0</v>
      </c>
      <c r="C168" s="210">
        <v>0.0</v>
      </c>
      <c r="D168" s="210">
        <v>0.0</v>
      </c>
      <c r="E168" s="210">
        <v>0.0</v>
      </c>
      <c r="F168" s="210">
        <v>0.0</v>
      </c>
      <c r="G168" s="210">
        <v>0.0</v>
      </c>
      <c r="H168" s="210">
        <v>0.0</v>
      </c>
      <c r="I168" s="210">
        <v>0.0</v>
      </c>
      <c r="J168" s="210">
        <v>0.0</v>
      </c>
      <c r="K168" s="210">
        <v>0.0</v>
      </c>
      <c r="L168" s="210">
        <v>0.0</v>
      </c>
      <c r="M168" s="210">
        <v>0.0</v>
      </c>
      <c r="N168" s="210">
        <v>71.0</v>
      </c>
      <c r="O168" s="210">
        <v>0.0</v>
      </c>
      <c r="P168" s="210">
        <v>69.0</v>
      </c>
      <c r="Q168" s="210">
        <v>0.0</v>
      </c>
      <c r="R168" s="210">
        <v>0.0</v>
      </c>
      <c r="S168" s="210">
        <v>0.0</v>
      </c>
      <c r="T168" s="210">
        <v>0.0</v>
      </c>
      <c r="U168" s="210"/>
    </row>
    <row r="169" ht="15.75" customHeight="1">
      <c r="A169" s="176" t="s">
        <v>191</v>
      </c>
      <c r="B169" s="210"/>
      <c r="C169" s="210"/>
      <c r="D169" s="210"/>
      <c r="E169" s="210"/>
      <c r="F169" s="210"/>
      <c r="G169" s="210"/>
      <c r="H169" s="210"/>
      <c r="I169" s="210"/>
      <c r="J169" s="210"/>
      <c r="K169" s="210"/>
      <c r="L169" s="210"/>
      <c r="M169" s="210"/>
      <c r="N169" s="210"/>
      <c r="O169" s="210"/>
      <c r="P169" s="210"/>
      <c r="Q169" s="210"/>
      <c r="R169" s="210"/>
      <c r="S169" s="210"/>
      <c r="T169" s="210"/>
      <c r="U169" s="210"/>
    </row>
    <row r="170" ht="15.75" customHeight="1">
      <c r="A170" s="176" t="s">
        <v>32</v>
      </c>
      <c r="B170" s="210"/>
      <c r="C170" s="210">
        <v>0.0</v>
      </c>
      <c r="D170" s="210">
        <v>2.0</v>
      </c>
      <c r="E170" s="210"/>
      <c r="F170" s="210">
        <v>14.0</v>
      </c>
      <c r="G170" s="210">
        <v>0.0</v>
      </c>
      <c r="H170" s="210">
        <v>0.0</v>
      </c>
      <c r="I170" s="210">
        <v>0.0</v>
      </c>
      <c r="J170" s="210">
        <v>0.0</v>
      </c>
      <c r="K170" s="210">
        <v>0.0</v>
      </c>
      <c r="L170" s="210">
        <v>0.0</v>
      </c>
      <c r="M170" s="210">
        <v>34.0</v>
      </c>
      <c r="N170" s="210">
        <v>0.0</v>
      </c>
      <c r="O170" s="210">
        <v>0.0</v>
      </c>
      <c r="P170" s="210">
        <v>0.0</v>
      </c>
      <c r="Q170" s="210">
        <v>0.0</v>
      </c>
      <c r="R170" s="210">
        <v>0.0</v>
      </c>
      <c r="S170" s="210">
        <v>13.0</v>
      </c>
      <c r="T170" s="210">
        <v>8.0</v>
      </c>
      <c r="U170" s="210">
        <v>0.0</v>
      </c>
    </row>
    <row r="171" ht="15.75" customHeight="1">
      <c r="A171" s="176" t="s">
        <v>192</v>
      </c>
      <c r="B171" s="210">
        <v>0.0</v>
      </c>
      <c r="C171" s="210">
        <v>0.0</v>
      </c>
      <c r="D171" s="210">
        <v>0.0</v>
      </c>
      <c r="E171" s="210">
        <v>0.0</v>
      </c>
      <c r="F171" s="210"/>
      <c r="G171" s="210">
        <v>0.0</v>
      </c>
      <c r="H171" s="210">
        <v>0.0</v>
      </c>
      <c r="I171" s="210">
        <v>0.0</v>
      </c>
      <c r="J171" s="210">
        <v>0.0</v>
      </c>
      <c r="K171" s="210">
        <v>0.0</v>
      </c>
      <c r="L171" s="210">
        <v>4.0</v>
      </c>
      <c r="M171" s="210">
        <v>0.0</v>
      </c>
      <c r="N171" s="210">
        <v>0.0</v>
      </c>
      <c r="O171" s="210">
        <v>0.0</v>
      </c>
      <c r="P171" s="210">
        <v>0.0</v>
      </c>
      <c r="Q171" s="210">
        <v>0.0</v>
      </c>
      <c r="R171" s="210">
        <v>0.0</v>
      </c>
      <c r="S171" s="210">
        <v>0.0</v>
      </c>
      <c r="T171" s="210">
        <v>0.0</v>
      </c>
      <c r="U171" s="210">
        <v>0.0</v>
      </c>
    </row>
    <row r="172" ht="15.75" customHeight="1">
      <c r="A172" s="176" t="s">
        <v>193</v>
      </c>
      <c r="B172" s="210"/>
      <c r="C172" s="210"/>
      <c r="D172" s="210"/>
      <c r="E172" s="210"/>
      <c r="F172" s="210"/>
      <c r="G172" s="210"/>
      <c r="H172" s="210"/>
      <c r="I172" s="210"/>
      <c r="J172" s="210"/>
      <c r="K172" s="210"/>
      <c r="L172" s="210"/>
      <c r="M172" s="210"/>
      <c r="N172" s="210"/>
      <c r="O172" s="210"/>
      <c r="P172" s="210"/>
      <c r="Q172" s="210"/>
      <c r="R172" s="210"/>
      <c r="S172" s="210"/>
      <c r="T172" s="210"/>
      <c r="U172" s="210"/>
    </row>
    <row r="173" ht="15.75" customHeight="1">
      <c r="A173" s="176" t="s">
        <v>33</v>
      </c>
      <c r="B173" s="210">
        <v>84.0</v>
      </c>
      <c r="C173" s="210">
        <v>1830.0</v>
      </c>
      <c r="D173" s="210">
        <v>206.0</v>
      </c>
      <c r="E173" s="210">
        <v>2283.0</v>
      </c>
      <c r="F173" s="210">
        <v>2819.0</v>
      </c>
      <c r="G173" s="210">
        <v>6053.0</v>
      </c>
      <c r="H173" s="210">
        <v>2056.0</v>
      </c>
      <c r="I173" s="210">
        <v>1093.0</v>
      </c>
      <c r="J173" s="210">
        <v>4929.0</v>
      </c>
      <c r="K173" s="210">
        <v>1816.0</v>
      </c>
      <c r="L173" s="210">
        <v>1391.0</v>
      </c>
      <c r="M173" s="210">
        <v>6139.0</v>
      </c>
      <c r="N173" s="210">
        <v>11141.0</v>
      </c>
      <c r="O173" s="210">
        <v>21478.0</v>
      </c>
      <c r="P173" s="210">
        <v>28193.0</v>
      </c>
      <c r="Q173" s="210">
        <v>22437.0</v>
      </c>
      <c r="R173" s="210">
        <v>11324.0</v>
      </c>
      <c r="S173" s="210">
        <v>8883.0</v>
      </c>
      <c r="T173" s="210">
        <v>15543.0</v>
      </c>
      <c r="U173" s="210">
        <v>11457.0</v>
      </c>
    </row>
    <row r="174" ht="15.75" customHeight="1">
      <c r="A174" s="176" t="s">
        <v>194</v>
      </c>
      <c r="B174" s="210"/>
      <c r="C174" s="210"/>
      <c r="D174" s="210"/>
      <c r="E174" s="210"/>
      <c r="F174" s="210"/>
      <c r="G174" s="210"/>
      <c r="H174" s="210"/>
      <c r="I174" s="210"/>
      <c r="J174" s="210"/>
      <c r="K174" s="210"/>
      <c r="L174" s="210"/>
      <c r="M174" s="210"/>
      <c r="N174" s="210"/>
      <c r="O174" s="210"/>
      <c r="P174" s="210"/>
      <c r="Q174" s="210"/>
      <c r="R174" s="210"/>
      <c r="S174" s="210"/>
      <c r="T174" s="210"/>
      <c r="U174" s="210"/>
    </row>
    <row r="175" ht="15.75" customHeight="1">
      <c r="A175" s="176" t="s">
        <v>195</v>
      </c>
      <c r="B175" s="210"/>
      <c r="C175" s="210"/>
      <c r="D175" s="210"/>
      <c r="E175" s="210"/>
      <c r="F175" s="210"/>
      <c r="G175" s="210"/>
      <c r="H175" s="210"/>
      <c r="I175" s="210"/>
      <c r="J175" s="210"/>
      <c r="K175" s="210"/>
      <c r="L175" s="210"/>
      <c r="M175" s="210"/>
      <c r="N175" s="210"/>
      <c r="O175" s="210"/>
      <c r="P175" s="210"/>
      <c r="Q175" s="210"/>
      <c r="R175" s="210"/>
      <c r="S175" s="210"/>
      <c r="T175" s="210"/>
      <c r="U175" s="210"/>
    </row>
    <row r="176" ht="15.75" customHeight="1">
      <c r="A176" s="176" t="s">
        <v>196</v>
      </c>
      <c r="B176" s="210"/>
      <c r="C176" s="210"/>
      <c r="D176" s="210"/>
      <c r="E176" s="210"/>
      <c r="F176" s="210"/>
      <c r="G176" s="210"/>
      <c r="H176" s="210"/>
      <c r="I176" s="210"/>
      <c r="J176" s="210"/>
      <c r="K176" s="210"/>
      <c r="L176" s="210"/>
      <c r="M176" s="210"/>
      <c r="N176" s="210"/>
      <c r="O176" s="210"/>
      <c r="P176" s="210"/>
      <c r="Q176" s="210"/>
      <c r="R176" s="210"/>
      <c r="S176" s="210"/>
      <c r="T176" s="210"/>
      <c r="U176" s="210"/>
    </row>
    <row r="177" ht="15.75" customHeight="1">
      <c r="A177" s="176" t="s">
        <v>34</v>
      </c>
      <c r="B177" s="210">
        <v>564.0</v>
      </c>
      <c r="C177" s="210">
        <v>633.0</v>
      </c>
      <c r="D177" s="210">
        <v>790.0</v>
      </c>
      <c r="E177" s="210">
        <v>6310.0</v>
      </c>
      <c r="F177" s="210">
        <v>2357.0</v>
      </c>
      <c r="G177" s="210">
        <v>3255.0</v>
      </c>
      <c r="H177" s="210">
        <v>919.0</v>
      </c>
      <c r="I177" s="210">
        <v>2537.0</v>
      </c>
      <c r="J177" s="210">
        <v>3836.0</v>
      </c>
      <c r="K177" s="210">
        <v>618.0</v>
      </c>
      <c r="L177" s="210">
        <v>1014.0</v>
      </c>
      <c r="M177" s="210">
        <v>1126.0</v>
      </c>
      <c r="N177" s="210">
        <v>84.0</v>
      </c>
      <c r="O177" s="210">
        <v>16.0</v>
      </c>
      <c r="P177" s="210">
        <v>74.0</v>
      </c>
      <c r="Q177" s="210">
        <v>1499.0</v>
      </c>
      <c r="R177" s="210">
        <v>2698.0</v>
      </c>
      <c r="S177" s="210">
        <v>2228.0</v>
      </c>
      <c r="T177" s="210">
        <v>4166.0</v>
      </c>
      <c r="U177" s="210">
        <v>1291.0</v>
      </c>
    </row>
    <row r="178" ht="15.75" customHeight="1">
      <c r="A178" s="176" t="s">
        <v>63</v>
      </c>
      <c r="B178" s="210"/>
      <c r="C178" s="210"/>
      <c r="D178" s="210"/>
      <c r="E178" s="210"/>
      <c r="F178" s="210"/>
      <c r="G178" s="210"/>
      <c r="H178" s="210"/>
      <c r="I178" s="210"/>
      <c r="J178" s="210"/>
      <c r="K178" s="210"/>
      <c r="L178" s="210"/>
      <c r="M178" s="210"/>
      <c r="N178" s="210"/>
      <c r="O178" s="210"/>
      <c r="P178" s="210"/>
      <c r="Q178" s="210"/>
      <c r="R178" s="210"/>
      <c r="S178" s="210"/>
      <c r="T178" s="210"/>
      <c r="U178" s="210"/>
    </row>
    <row r="179" ht="15.75" customHeight="1">
      <c r="A179" s="176" t="s">
        <v>35</v>
      </c>
      <c r="B179" s="210">
        <v>0.0</v>
      </c>
      <c r="C179" s="210">
        <v>0.0</v>
      </c>
      <c r="D179" s="210">
        <v>0.0</v>
      </c>
      <c r="E179" s="210">
        <v>0.0</v>
      </c>
      <c r="F179" s="210">
        <v>0.0</v>
      </c>
      <c r="G179" s="210">
        <v>0.0</v>
      </c>
      <c r="H179" s="210">
        <v>0.0</v>
      </c>
      <c r="I179" s="210">
        <v>0.0</v>
      </c>
      <c r="J179" s="210">
        <v>0.0</v>
      </c>
      <c r="K179" s="210">
        <v>0.0</v>
      </c>
      <c r="L179" s="210">
        <v>0.0</v>
      </c>
      <c r="M179" s="210">
        <v>1.0</v>
      </c>
      <c r="N179" s="210">
        <v>0.0</v>
      </c>
      <c r="O179" s="210">
        <v>0.0</v>
      </c>
      <c r="P179" s="210">
        <v>0.0</v>
      </c>
      <c r="Q179" s="210"/>
      <c r="R179" s="210">
        <v>0.0</v>
      </c>
      <c r="S179" s="210">
        <v>0.0</v>
      </c>
      <c r="T179" s="210">
        <v>0.0</v>
      </c>
      <c r="U179" s="210">
        <v>0.0</v>
      </c>
    </row>
    <row r="180" ht="15.75" customHeight="1">
      <c r="A180" s="176" t="s">
        <v>197</v>
      </c>
      <c r="B180" s="210"/>
      <c r="C180" s="210"/>
      <c r="D180" s="210"/>
      <c r="E180" s="210"/>
      <c r="F180" s="210"/>
      <c r="G180" s="210"/>
      <c r="H180" s="210"/>
      <c r="I180" s="210"/>
      <c r="J180" s="210"/>
      <c r="K180" s="210"/>
      <c r="L180" s="210"/>
      <c r="M180" s="210"/>
      <c r="N180" s="210"/>
      <c r="O180" s="210"/>
      <c r="P180" s="210"/>
      <c r="Q180" s="210"/>
      <c r="R180" s="210"/>
      <c r="S180" s="210"/>
      <c r="T180" s="210"/>
      <c r="U180" s="210"/>
    </row>
    <row r="181" ht="15.75" customHeight="1">
      <c r="A181" s="176" t="s">
        <v>36</v>
      </c>
      <c r="B181" s="210"/>
      <c r="C181" s="210"/>
      <c r="D181" s="210"/>
      <c r="E181" s="210"/>
      <c r="F181" s="210"/>
      <c r="G181" s="210"/>
      <c r="H181" s="210"/>
      <c r="I181" s="210"/>
      <c r="J181" s="210"/>
      <c r="K181" s="210"/>
      <c r="L181" s="210"/>
      <c r="M181" s="210"/>
      <c r="N181" s="210"/>
      <c r="O181" s="210"/>
      <c r="P181" s="210"/>
      <c r="Q181" s="210"/>
      <c r="R181" s="210"/>
      <c r="S181" s="210"/>
      <c r="T181" s="210"/>
      <c r="U181" s="210"/>
    </row>
    <row r="182" ht="15.75" customHeight="1">
      <c r="A182" s="176" t="s">
        <v>198</v>
      </c>
      <c r="B182" s="210">
        <v>1752.0</v>
      </c>
      <c r="C182" s="210">
        <v>420.0</v>
      </c>
      <c r="D182" s="210">
        <v>111.0</v>
      </c>
      <c r="E182" s="210">
        <v>3282.0</v>
      </c>
      <c r="F182" s="210">
        <v>44674.0</v>
      </c>
      <c r="G182" s="210">
        <v>99817.0</v>
      </c>
      <c r="H182" s="210">
        <v>2309.0</v>
      </c>
      <c r="I182" s="210">
        <v>2827.0</v>
      </c>
      <c r="J182" s="210">
        <v>6.0</v>
      </c>
      <c r="K182" s="210">
        <v>62.0</v>
      </c>
      <c r="L182" s="210">
        <v>0.0</v>
      </c>
      <c r="M182" s="210">
        <v>0.0</v>
      </c>
      <c r="N182" s="210">
        <v>9.0</v>
      </c>
      <c r="O182" s="210">
        <v>0.0</v>
      </c>
      <c r="P182" s="210">
        <v>53.0</v>
      </c>
      <c r="Q182" s="210">
        <v>102.0</v>
      </c>
      <c r="R182" s="210">
        <v>64.0</v>
      </c>
      <c r="S182" s="210">
        <v>13.0</v>
      </c>
      <c r="T182" s="210">
        <v>64.0</v>
      </c>
      <c r="U182" s="210">
        <v>23.0</v>
      </c>
    </row>
    <row r="183" ht="15.75" customHeight="1">
      <c r="A183" s="176" t="s">
        <v>37</v>
      </c>
      <c r="B183" s="210">
        <v>294.0</v>
      </c>
      <c r="C183" s="210">
        <v>513.0</v>
      </c>
      <c r="D183" s="210">
        <v>373.0</v>
      </c>
      <c r="E183" s="210">
        <v>3496.0</v>
      </c>
      <c r="F183" s="210">
        <v>5336.0</v>
      </c>
      <c r="G183" s="210">
        <v>7256.0</v>
      </c>
      <c r="H183" s="210">
        <v>6920.0</v>
      </c>
      <c r="I183" s="210">
        <v>5740.0</v>
      </c>
      <c r="J183" s="210">
        <v>5193.0</v>
      </c>
      <c r="K183" s="210">
        <v>1806.0</v>
      </c>
      <c r="L183" s="210">
        <v>724.0</v>
      </c>
      <c r="M183" s="210">
        <v>478.0</v>
      </c>
      <c r="N183" s="210">
        <v>1304.0</v>
      </c>
      <c r="O183" s="210">
        <v>1103.0</v>
      </c>
      <c r="P183" s="210">
        <v>1982.0</v>
      </c>
      <c r="Q183" s="210">
        <v>8613.0</v>
      </c>
      <c r="R183" s="210">
        <v>6527.0</v>
      </c>
      <c r="S183" s="210">
        <v>2501.0</v>
      </c>
      <c r="T183" s="210">
        <v>1465.0</v>
      </c>
      <c r="U183" s="210">
        <v>1383.0</v>
      </c>
    </row>
    <row r="184" ht="15.75" customHeight="1">
      <c r="A184" s="176" t="s">
        <v>199</v>
      </c>
      <c r="B184" s="210">
        <v>0.0</v>
      </c>
      <c r="C184" s="210">
        <v>0.0</v>
      </c>
      <c r="D184" s="210">
        <v>0.0</v>
      </c>
      <c r="E184" s="210">
        <v>0.0</v>
      </c>
      <c r="F184" s="210">
        <v>0.0</v>
      </c>
      <c r="G184" s="210">
        <v>0.0</v>
      </c>
      <c r="H184" s="210">
        <v>0.0</v>
      </c>
      <c r="I184" s="210">
        <v>0.0</v>
      </c>
      <c r="J184" s="210"/>
      <c r="K184" s="210">
        <v>65.0</v>
      </c>
      <c r="L184" s="210"/>
      <c r="M184" s="210"/>
      <c r="N184" s="210"/>
      <c r="O184" s="210"/>
      <c r="P184" s="210"/>
      <c r="Q184" s="210"/>
      <c r="R184" s="210"/>
      <c r="S184" s="210"/>
      <c r="T184" s="210"/>
      <c r="U184" s="210"/>
    </row>
    <row r="185" ht="15.75" customHeight="1">
      <c r="A185" s="176" t="s">
        <v>200</v>
      </c>
      <c r="B185" s="210">
        <v>9185.0</v>
      </c>
      <c r="C185" s="210">
        <v>14374.0</v>
      </c>
      <c r="D185" s="210">
        <v>28751.0</v>
      </c>
      <c r="E185" s="210">
        <v>83580.0</v>
      </c>
      <c r="F185" s="210">
        <v>177776.0</v>
      </c>
      <c r="G185" s="210">
        <v>398619.0</v>
      </c>
      <c r="H185" s="210">
        <v>244338.0</v>
      </c>
      <c r="I185" s="210">
        <v>332952.0</v>
      </c>
      <c r="J185" s="210">
        <v>574071.0</v>
      </c>
      <c r="K185" s="210">
        <v>397575.0</v>
      </c>
      <c r="L185" s="210">
        <v>499604.0</v>
      </c>
      <c r="M185" s="210">
        <v>600230.0</v>
      </c>
      <c r="N185" s="210">
        <v>511907.0</v>
      </c>
      <c r="O185" s="210">
        <v>615390.0</v>
      </c>
      <c r="P185" s="210">
        <v>614762.0</v>
      </c>
      <c r="Q185" s="210">
        <v>551139.0</v>
      </c>
      <c r="R185" s="210">
        <v>244648.0</v>
      </c>
      <c r="S185" s="210">
        <v>172824.0</v>
      </c>
      <c r="T185" s="210">
        <v>288509.0</v>
      </c>
      <c r="U185" s="210">
        <v>321650.0</v>
      </c>
    </row>
    <row r="186" ht="15.75" customHeight="1">
      <c r="A186" s="176" t="s">
        <v>38</v>
      </c>
      <c r="B186" s="210"/>
      <c r="C186" s="210"/>
      <c r="D186" s="210"/>
      <c r="E186" s="210"/>
      <c r="F186" s="210"/>
      <c r="G186" s="210"/>
      <c r="H186" s="210"/>
      <c r="I186" s="210"/>
      <c r="J186" s="210"/>
      <c r="K186" s="210"/>
      <c r="L186" s="210"/>
      <c r="M186" s="210"/>
      <c r="N186" s="210"/>
      <c r="O186" s="210"/>
      <c r="P186" s="210"/>
      <c r="Q186" s="210"/>
      <c r="R186" s="210"/>
      <c r="S186" s="210"/>
      <c r="T186" s="210"/>
      <c r="U186" s="210"/>
    </row>
    <row r="187" ht="15.75" customHeight="1">
      <c r="A187" s="176" t="s">
        <v>201</v>
      </c>
      <c r="B187" s="210">
        <v>0.0</v>
      </c>
      <c r="C187" s="210">
        <v>0.0</v>
      </c>
      <c r="D187" s="210">
        <v>0.0</v>
      </c>
      <c r="E187" s="210">
        <v>0.0</v>
      </c>
      <c r="F187" s="210">
        <v>0.0</v>
      </c>
      <c r="G187" s="210">
        <v>2.0</v>
      </c>
      <c r="H187" s="210">
        <v>0.0</v>
      </c>
      <c r="I187" s="210">
        <v>0.0</v>
      </c>
      <c r="J187" s="210">
        <v>0.0</v>
      </c>
      <c r="K187" s="210">
        <v>0.0</v>
      </c>
      <c r="L187" s="210">
        <v>0.0</v>
      </c>
      <c r="M187" s="210">
        <v>0.0</v>
      </c>
      <c r="N187" s="210">
        <v>0.0</v>
      </c>
      <c r="O187" s="210">
        <v>0.0</v>
      </c>
      <c r="P187" s="210">
        <v>0.0</v>
      </c>
      <c r="Q187" s="210">
        <v>0.0</v>
      </c>
      <c r="R187" s="210">
        <v>0.0</v>
      </c>
      <c r="S187" s="210">
        <v>0.0</v>
      </c>
      <c r="T187" s="210">
        <v>0.0</v>
      </c>
      <c r="U187" s="210">
        <v>0.0</v>
      </c>
    </row>
    <row r="188" ht="15.75" customHeight="1">
      <c r="A188" s="176" t="s">
        <v>39</v>
      </c>
      <c r="B188" s="210">
        <v>0.0</v>
      </c>
      <c r="C188" s="210">
        <v>12.0</v>
      </c>
      <c r="D188" s="210">
        <v>3.0</v>
      </c>
      <c r="E188" s="210">
        <v>0.0</v>
      </c>
      <c r="F188" s="210">
        <v>6.0</v>
      </c>
      <c r="G188" s="210">
        <v>12.0</v>
      </c>
      <c r="H188" s="210">
        <v>12.0</v>
      </c>
      <c r="I188" s="210">
        <v>12.0</v>
      </c>
      <c r="J188" s="210">
        <v>20.0</v>
      </c>
      <c r="K188" s="210">
        <v>1.0</v>
      </c>
      <c r="L188" s="210">
        <v>2.0</v>
      </c>
      <c r="M188" s="210">
        <v>5.0</v>
      </c>
      <c r="N188" s="210">
        <v>6.0</v>
      </c>
      <c r="O188" s="210">
        <v>51.0</v>
      </c>
      <c r="P188" s="210">
        <v>20.0</v>
      </c>
      <c r="Q188" s="210">
        <v>20.0</v>
      </c>
      <c r="R188" s="210">
        <v>0.0</v>
      </c>
      <c r="S188" s="210">
        <v>0.0</v>
      </c>
      <c r="T188" s="210">
        <v>78.0</v>
      </c>
      <c r="U188" s="210">
        <v>0.0</v>
      </c>
    </row>
    <row r="189" ht="15.75" customHeight="1">
      <c r="A189" s="176" t="s">
        <v>74</v>
      </c>
      <c r="B189" s="210"/>
      <c r="C189" s="210"/>
      <c r="D189" s="210"/>
      <c r="E189" s="210"/>
      <c r="F189" s="210"/>
      <c r="G189" s="210"/>
      <c r="H189" s="210"/>
      <c r="I189" s="210"/>
      <c r="J189" s="210"/>
      <c r="K189" s="210"/>
      <c r="L189" s="210"/>
      <c r="M189" s="210"/>
      <c r="N189" s="210"/>
      <c r="O189" s="210"/>
      <c r="P189" s="210"/>
      <c r="Q189" s="210"/>
      <c r="R189" s="210"/>
      <c r="S189" s="210"/>
      <c r="T189" s="210"/>
      <c r="U189" s="210"/>
    </row>
    <row r="190" ht="15.75" customHeight="1">
      <c r="A190" s="176" t="s">
        <v>202</v>
      </c>
      <c r="B190" s="210"/>
      <c r="C190" s="210"/>
      <c r="D190" s="210"/>
      <c r="E190" s="210"/>
      <c r="F190" s="210"/>
      <c r="G190" s="210"/>
      <c r="H190" s="210"/>
      <c r="I190" s="210"/>
      <c r="J190" s="210"/>
      <c r="K190" s="210"/>
      <c r="L190" s="210"/>
      <c r="M190" s="210"/>
      <c r="N190" s="210"/>
      <c r="O190" s="210"/>
      <c r="P190" s="210"/>
      <c r="Q190" s="210"/>
      <c r="R190" s="210"/>
      <c r="S190" s="210"/>
      <c r="T190" s="210"/>
      <c r="U190" s="210"/>
    </row>
    <row r="191" ht="15.75" customHeight="1">
      <c r="A191" s="176" t="s">
        <v>203</v>
      </c>
      <c r="B191" s="210"/>
      <c r="C191" s="210"/>
      <c r="D191" s="210"/>
      <c r="E191" s="210"/>
      <c r="F191" s="210"/>
      <c r="G191" s="210"/>
      <c r="H191" s="210"/>
      <c r="I191" s="210"/>
      <c r="J191" s="210"/>
      <c r="K191" s="210"/>
      <c r="L191" s="210"/>
      <c r="M191" s="210"/>
      <c r="N191" s="210"/>
      <c r="O191" s="210"/>
      <c r="P191" s="210"/>
      <c r="Q191" s="210"/>
      <c r="R191" s="210"/>
      <c r="S191" s="210"/>
      <c r="T191" s="210"/>
      <c r="U191" s="210"/>
    </row>
    <row r="192" ht="15.75" customHeight="1">
      <c r="A192" s="176" t="s">
        <v>204</v>
      </c>
      <c r="B192" s="210"/>
      <c r="C192" s="210"/>
      <c r="D192" s="210"/>
      <c r="E192" s="210"/>
      <c r="F192" s="210"/>
      <c r="G192" s="210"/>
      <c r="H192" s="210"/>
      <c r="I192" s="210"/>
      <c r="J192" s="210"/>
      <c r="K192" s="210"/>
      <c r="L192" s="210"/>
      <c r="M192" s="210"/>
      <c r="N192" s="210"/>
      <c r="O192" s="210"/>
      <c r="P192" s="210"/>
      <c r="Q192" s="210"/>
      <c r="R192" s="210"/>
      <c r="S192" s="210"/>
      <c r="T192" s="210"/>
      <c r="U192" s="210"/>
    </row>
    <row r="193" ht="15.75" customHeight="1">
      <c r="A193" s="176" t="s">
        <v>205</v>
      </c>
      <c r="B193" s="210"/>
      <c r="C193" s="210"/>
      <c r="D193" s="210"/>
      <c r="E193" s="210"/>
      <c r="F193" s="210"/>
      <c r="G193" s="210"/>
      <c r="H193" s="210"/>
      <c r="I193" s="210"/>
      <c r="J193" s="210"/>
      <c r="K193" s="210"/>
      <c r="L193" s="210"/>
      <c r="M193" s="210"/>
      <c r="N193" s="210"/>
      <c r="O193" s="210"/>
      <c r="P193" s="210"/>
      <c r="Q193" s="210"/>
      <c r="R193" s="210"/>
      <c r="S193" s="210"/>
      <c r="T193" s="210"/>
      <c r="U193" s="210"/>
    </row>
    <row r="194" ht="15.75" customHeight="1">
      <c r="A194" s="176" t="s">
        <v>40</v>
      </c>
      <c r="B194" s="210">
        <v>3.0</v>
      </c>
      <c r="C194" s="210">
        <v>0.0</v>
      </c>
      <c r="D194" s="210">
        <v>3.0</v>
      </c>
      <c r="E194" s="210">
        <v>3.0</v>
      </c>
      <c r="F194" s="210">
        <v>287.0</v>
      </c>
      <c r="G194" s="210">
        <v>515.0</v>
      </c>
      <c r="H194" s="210">
        <v>12.0</v>
      </c>
      <c r="I194" s="210">
        <v>31.0</v>
      </c>
      <c r="J194" s="210">
        <v>18.0</v>
      </c>
      <c r="K194" s="210">
        <v>47.0</v>
      </c>
      <c r="L194" s="210">
        <v>45.0</v>
      </c>
      <c r="M194" s="210">
        <v>46.0</v>
      </c>
      <c r="N194" s="210">
        <v>58.0</v>
      </c>
      <c r="O194" s="210">
        <v>6.0</v>
      </c>
      <c r="P194" s="210">
        <v>39.0</v>
      </c>
      <c r="Q194" s="210">
        <v>2.0</v>
      </c>
      <c r="R194" s="210">
        <v>0.0</v>
      </c>
      <c r="S194" s="210">
        <v>26.0</v>
      </c>
      <c r="T194" s="210">
        <v>274.0</v>
      </c>
      <c r="U194" s="210">
        <v>303.0</v>
      </c>
    </row>
    <row r="195" ht="15.75" customHeight="1">
      <c r="A195" s="176" t="s">
        <v>206</v>
      </c>
      <c r="B195" s="210"/>
      <c r="C195" s="210"/>
      <c r="D195" s="210"/>
      <c r="E195" s="210"/>
      <c r="F195" s="210"/>
      <c r="G195" s="210"/>
      <c r="H195" s="210"/>
      <c r="I195" s="210"/>
      <c r="J195" s="210"/>
      <c r="K195" s="210"/>
      <c r="L195" s="210"/>
      <c r="M195" s="210"/>
      <c r="N195" s="210"/>
      <c r="O195" s="210"/>
      <c r="P195" s="210"/>
      <c r="Q195" s="210"/>
      <c r="R195" s="210"/>
      <c r="S195" s="210"/>
      <c r="T195" s="210"/>
      <c r="U195" s="210"/>
    </row>
    <row r="196" ht="15.75" customHeight="1">
      <c r="A196" s="176" t="s">
        <v>529</v>
      </c>
      <c r="B196" s="210"/>
      <c r="C196" s="210"/>
      <c r="D196" s="210"/>
      <c r="E196" s="210"/>
      <c r="F196" s="210"/>
      <c r="G196" s="210"/>
      <c r="H196" s="210"/>
      <c r="I196" s="210"/>
      <c r="J196" s="210"/>
      <c r="K196" s="210"/>
      <c r="L196" s="210"/>
      <c r="M196" s="210"/>
      <c r="N196" s="210"/>
      <c r="O196" s="210"/>
      <c r="P196" s="210"/>
      <c r="Q196" s="210"/>
      <c r="R196" s="210"/>
      <c r="S196" s="210"/>
      <c r="T196" s="210"/>
      <c r="U196" s="210"/>
    </row>
    <row r="197" ht="15.75" customHeight="1">
      <c r="A197" s="176" t="s">
        <v>207</v>
      </c>
      <c r="B197" s="210"/>
      <c r="C197" s="210"/>
      <c r="D197" s="210"/>
      <c r="E197" s="210"/>
      <c r="F197" s="210"/>
      <c r="G197" s="210"/>
      <c r="H197" s="210"/>
      <c r="I197" s="210"/>
      <c r="J197" s="210"/>
      <c r="K197" s="210"/>
      <c r="L197" s="210"/>
      <c r="M197" s="210"/>
      <c r="N197" s="210"/>
      <c r="O197" s="210"/>
      <c r="P197" s="210"/>
      <c r="Q197" s="210"/>
      <c r="R197" s="210"/>
      <c r="S197" s="210"/>
      <c r="T197" s="210"/>
      <c r="U197" s="210"/>
    </row>
    <row r="198" ht="15.75" customHeight="1">
      <c r="A198" s="176" t="s">
        <v>208</v>
      </c>
      <c r="B198" s="210">
        <v>0.0</v>
      </c>
      <c r="C198" s="210">
        <v>0.0</v>
      </c>
      <c r="D198" s="210">
        <v>0.0</v>
      </c>
      <c r="E198" s="210">
        <v>0.0</v>
      </c>
      <c r="F198" s="210">
        <v>1.0</v>
      </c>
      <c r="G198" s="210">
        <v>0.0</v>
      </c>
      <c r="H198" s="210">
        <v>0.0</v>
      </c>
      <c r="I198" s="210">
        <v>0.0</v>
      </c>
      <c r="J198" s="210">
        <v>10.0</v>
      </c>
      <c r="K198" s="210">
        <v>7.0</v>
      </c>
      <c r="L198" s="210">
        <v>0.0</v>
      </c>
      <c r="M198" s="210">
        <v>0.0</v>
      </c>
      <c r="N198" s="210">
        <v>0.0</v>
      </c>
      <c r="O198" s="210">
        <v>0.0</v>
      </c>
      <c r="P198" s="210">
        <v>0.0</v>
      </c>
      <c r="Q198" s="210">
        <v>0.0</v>
      </c>
      <c r="R198" s="210">
        <v>0.0</v>
      </c>
      <c r="S198" s="210">
        <v>0.0</v>
      </c>
      <c r="T198" s="210">
        <v>0.0</v>
      </c>
      <c r="U198" s="210"/>
    </row>
    <row r="199" ht="15.75" customHeight="1">
      <c r="A199" s="176" t="s">
        <v>41</v>
      </c>
      <c r="B199" s="210">
        <v>5420.0</v>
      </c>
      <c r="C199" s="210">
        <v>3878.0</v>
      </c>
      <c r="D199" s="210">
        <v>8173.0</v>
      </c>
      <c r="E199" s="210">
        <v>8867.0</v>
      </c>
      <c r="F199" s="210">
        <v>13584.0</v>
      </c>
      <c r="G199" s="210">
        <v>33108.0</v>
      </c>
      <c r="H199" s="210">
        <v>30943.0</v>
      </c>
      <c r="I199" s="210">
        <v>18434.0</v>
      </c>
      <c r="J199" s="210">
        <v>18742.0</v>
      </c>
      <c r="K199" s="210">
        <v>14028.0</v>
      </c>
      <c r="L199" s="210">
        <v>3070.0</v>
      </c>
      <c r="M199" s="210">
        <v>10253.0</v>
      </c>
      <c r="N199" s="210">
        <v>2756.0</v>
      </c>
      <c r="O199" s="210">
        <v>2959.0</v>
      </c>
      <c r="P199" s="210">
        <v>2376.0</v>
      </c>
      <c r="Q199" s="210">
        <v>2973.0</v>
      </c>
      <c r="R199" s="210">
        <v>1206.0</v>
      </c>
      <c r="S199" s="210">
        <v>1597.0</v>
      </c>
      <c r="T199" s="210">
        <v>2256.0</v>
      </c>
      <c r="U199" s="210">
        <v>2264.0</v>
      </c>
    </row>
    <row r="200" ht="15.75" customHeight="1">
      <c r="A200" s="176" t="s">
        <v>42</v>
      </c>
      <c r="B200" s="210"/>
      <c r="C200" s="210"/>
      <c r="D200" s="210">
        <v>139.0</v>
      </c>
      <c r="E200" s="210"/>
      <c r="F200" s="210">
        <v>113.0</v>
      </c>
      <c r="G200" s="210">
        <v>248.0</v>
      </c>
      <c r="H200" s="210"/>
      <c r="I200" s="210"/>
      <c r="J200" s="210"/>
      <c r="K200" s="210">
        <v>78.0</v>
      </c>
      <c r="L200" s="210">
        <v>42.0</v>
      </c>
      <c r="M200" s="210">
        <v>64.0</v>
      </c>
      <c r="N200" s="210">
        <v>77.0</v>
      </c>
      <c r="O200" s="210">
        <v>8.0</v>
      </c>
      <c r="P200" s="210">
        <v>33.0</v>
      </c>
      <c r="Q200" s="210">
        <v>35.0</v>
      </c>
      <c r="R200" s="210">
        <v>12.0</v>
      </c>
      <c r="S200" s="210">
        <v>10.0</v>
      </c>
      <c r="T200" s="210">
        <v>59.0</v>
      </c>
      <c r="U200" s="210">
        <v>1.0</v>
      </c>
    </row>
    <row r="201" ht="15.75" customHeight="1">
      <c r="A201" s="176" t="s">
        <v>43</v>
      </c>
      <c r="B201" s="210">
        <v>21619.0</v>
      </c>
      <c r="C201" s="210">
        <v>28229.0</v>
      </c>
      <c r="D201" s="210">
        <v>35605.0</v>
      </c>
      <c r="E201" s="210">
        <v>45110.0</v>
      </c>
      <c r="F201" s="210">
        <v>47104.0</v>
      </c>
      <c r="G201" s="210">
        <v>71523.0</v>
      </c>
      <c r="H201" s="210">
        <v>82777.0</v>
      </c>
      <c r="I201" s="210">
        <v>87414.0</v>
      </c>
      <c r="J201" s="210">
        <v>92931.0</v>
      </c>
      <c r="K201" s="210">
        <v>40225.0</v>
      </c>
      <c r="L201" s="210">
        <v>76614.0</v>
      </c>
      <c r="M201" s="210">
        <v>57483.0</v>
      </c>
      <c r="N201" s="210">
        <v>54799.0</v>
      </c>
      <c r="O201" s="210">
        <v>37868.0</v>
      </c>
      <c r="P201" s="210">
        <v>17329.0</v>
      </c>
      <c r="Q201" s="210">
        <v>246.0</v>
      </c>
      <c r="R201" s="210">
        <v>427.0</v>
      </c>
      <c r="S201" s="210">
        <v>440.0</v>
      </c>
      <c r="T201" s="210">
        <v>294.0</v>
      </c>
      <c r="U201" s="210">
        <v>435.0</v>
      </c>
    </row>
    <row r="202" ht="15.75" customHeight="1">
      <c r="A202" s="176" t="s">
        <v>209</v>
      </c>
      <c r="B202" s="210">
        <v>351976.0</v>
      </c>
      <c r="C202" s="210">
        <v>501184.0</v>
      </c>
      <c r="D202" s="210">
        <v>840510.0</v>
      </c>
      <c r="E202" s="210">
        <v>1241932.0</v>
      </c>
      <c r="F202" s="210">
        <v>1853870.0</v>
      </c>
      <c r="G202" s="210">
        <v>2296517.0</v>
      </c>
      <c r="H202" s="210">
        <v>2101607.0</v>
      </c>
      <c r="I202" s="210">
        <v>2691150.0</v>
      </c>
      <c r="J202" s="210">
        <v>2580376.0</v>
      </c>
      <c r="K202" s="210">
        <v>1837918.0</v>
      </c>
      <c r="L202" s="210">
        <v>1322660.0</v>
      </c>
      <c r="M202" s="210">
        <v>1666356.0</v>
      </c>
      <c r="N202" s="210">
        <v>1283565.0</v>
      </c>
      <c r="O202" s="210">
        <v>1620984.0</v>
      </c>
      <c r="P202" s="210">
        <v>1583998.0</v>
      </c>
      <c r="Q202" s="210">
        <v>1026231.0</v>
      </c>
      <c r="R202" s="210">
        <v>803252.0</v>
      </c>
      <c r="S202" s="210">
        <v>818242.0</v>
      </c>
      <c r="T202" s="210">
        <v>1132101.0</v>
      </c>
      <c r="U202" s="210">
        <v>1622642.0</v>
      </c>
    </row>
    <row r="203" ht="15.75" customHeight="1">
      <c r="A203" s="176" t="s">
        <v>210</v>
      </c>
      <c r="B203" s="210"/>
      <c r="C203" s="210"/>
      <c r="D203" s="210"/>
      <c r="E203" s="210"/>
      <c r="F203" s="210"/>
      <c r="G203" s="210"/>
      <c r="H203" s="210"/>
      <c r="I203" s="210"/>
      <c r="J203" s="210"/>
      <c r="K203" s="210"/>
      <c r="L203" s="210"/>
      <c r="M203" s="210"/>
      <c r="N203" s="210"/>
      <c r="O203" s="210"/>
      <c r="P203" s="210"/>
      <c r="Q203" s="210"/>
      <c r="R203" s="210"/>
      <c r="S203" s="210"/>
      <c r="T203" s="210"/>
      <c r="U203" s="210"/>
    </row>
    <row r="204" ht="15.75" customHeight="1">
      <c r="A204" s="176" t="s">
        <v>44</v>
      </c>
      <c r="B204" s="210"/>
      <c r="C204" s="210"/>
      <c r="D204" s="210"/>
      <c r="E204" s="210"/>
      <c r="F204" s="210"/>
      <c r="G204" s="210"/>
      <c r="H204" s="210"/>
      <c r="I204" s="210"/>
      <c r="J204" s="210"/>
      <c r="K204" s="210"/>
      <c r="L204" s="210"/>
      <c r="M204" s="210"/>
      <c r="N204" s="210"/>
      <c r="O204" s="210"/>
      <c r="P204" s="210"/>
      <c r="Q204" s="210"/>
      <c r="R204" s="210"/>
      <c r="S204" s="210"/>
      <c r="T204" s="210"/>
      <c r="U204" s="210"/>
    </row>
    <row r="205" ht="15.75" customHeight="1">
      <c r="A205" s="176" t="s">
        <v>72</v>
      </c>
      <c r="B205" s="210"/>
      <c r="C205" s="210"/>
      <c r="D205" s="210"/>
      <c r="E205" s="210"/>
      <c r="F205" s="210"/>
      <c r="G205" s="210"/>
      <c r="H205" s="210"/>
      <c r="I205" s="210"/>
      <c r="J205" s="210"/>
      <c r="K205" s="210"/>
      <c r="L205" s="210"/>
      <c r="M205" s="210"/>
      <c r="N205" s="210"/>
      <c r="O205" s="210"/>
      <c r="P205" s="210"/>
      <c r="Q205" s="210"/>
      <c r="R205" s="210"/>
      <c r="S205" s="210"/>
      <c r="T205" s="210"/>
      <c r="U205" s="210"/>
    </row>
    <row r="206" ht="15.75" customHeight="1">
      <c r="A206" s="176" t="s">
        <v>211</v>
      </c>
      <c r="B206" s="210">
        <v>0.0</v>
      </c>
      <c r="C206" s="210">
        <v>0.0</v>
      </c>
      <c r="D206" s="210">
        <v>0.0</v>
      </c>
      <c r="E206" s="210">
        <v>0.0</v>
      </c>
      <c r="F206" s="210">
        <v>0.0</v>
      </c>
      <c r="G206" s="210">
        <v>0.0</v>
      </c>
      <c r="H206" s="210">
        <v>0.0</v>
      </c>
      <c r="I206" s="210">
        <v>0.0</v>
      </c>
      <c r="J206" s="210">
        <v>0.0</v>
      </c>
      <c r="K206" s="210">
        <v>0.0</v>
      </c>
      <c r="L206" s="210">
        <v>0.0</v>
      </c>
      <c r="M206" s="210"/>
      <c r="N206" s="210"/>
      <c r="O206" s="210"/>
      <c r="P206" s="210"/>
      <c r="Q206" s="210"/>
      <c r="R206" s="210">
        <v>2.0</v>
      </c>
      <c r="S206" s="210">
        <v>1.0</v>
      </c>
      <c r="T206" s="210"/>
      <c r="U206" s="210"/>
    </row>
    <row r="207" ht="15.75" customHeight="1">
      <c r="A207" s="176" t="s">
        <v>212</v>
      </c>
      <c r="B207" s="210">
        <v>0.0</v>
      </c>
      <c r="C207" s="210">
        <v>0.0</v>
      </c>
      <c r="D207" s="210">
        <v>1.0</v>
      </c>
      <c r="E207" s="210">
        <v>0.0</v>
      </c>
      <c r="F207" s="210">
        <v>0.0</v>
      </c>
      <c r="G207" s="210">
        <v>0.0</v>
      </c>
      <c r="H207" s="210">
        <v>0.0</v>
      </c>
      <c r="I207" s="210">
        <v>0.0</v>
      </c>
      <c r="J207" s="210">
        <v>0.0</v>
      </c>
      <c r="K207" s="210">
        <v>0.0</v>
      </c>
      <c r="L207" s="210">
        <v>0.0</v>
      </c>
      <c r="M207" s="210">
        <v>0.0</v>
      </c>
      <c r="N207" s="210">
        <v>0.0</v>
      </c>
      <c r="O207" s="210">
        <v>0.0</v>
      </c>
      <c r="P207" s="210">
        <v>148.0</v>
      </c>
      <c r="Q207" s="210">
        <v>181.0</v>
      </c>
      <c r="R207" s="210">
        <v>677.0</v>
      </c>
      <c r="S207" s="210">
        <v>253.0</v>
      </c>
      <c r="T207" s="210">
        <v>576.0</v>
      </c>
      <c r="U207" s="210">
        <v>735.0</v>
      </c>
    </row>
    <row r="208" ht="15.75" customHeight="1">
      <c r="A208" s="176" t="s">
        <v>530</v>
      </c>
      <c r="B208" s="210"/>
      <c r="C208" s="210"/>
      <c r="D208" s="210"/>
      <c r="E208" s="210"/>
      <c r="F208" s="210"/>
      <c r="G208" s="210"/>
      <c r="H208" s="210"/>
      <c r="I208" s="210"/>
      <c r="J208" s="210"/>
      <c r="K208" s="210"/>
      <c r="L208" s="210"/>
      <c r="M208" s="210"/>
      <c r="N208" s="210"/>
      <c r="O208" s="210"/>
      <c r="P208" s="210"/>
      <c r="Q208" s="210"/>
      <c r="R208" s="210"/>
      <c r="S208" s="210"/>
      <c r="T208" s="210"/>
      <c r="U208" s="210"/>
    </row>
    <row r="209" ht="15.75" customHeight="1">
      <c r="A209" s="176" t="s">
        <v>213</v>
      </c>
      <c r="B209" s="210"/>
      <c r="C209" s="210"/>
      <c r="D209" s="210"/>
      <c r="E209" s="210"/>
      <c r="F209" s="210"/>
      <c r="G209" s="210"/>
      <c r="H209" s="210"/>
      <c r="I209" s="210"/>
      <c r="J209" s="210"/>
      <c r="K209" s="210"/>
      <c r="L209" s="210"/>
      <c r="M209" s="210"/>
      <c r="N209" s="210"/>
      <c r="O209" s="210"/>
      <c r="P209" s="210"/>
      <c r="Q209" s="210"/>
      <c r="R209" s="210"/>
      <c r="S209" s="210"/>
      <c r="T209" s="210"/>
      <c r="U209" s="210"/>
    </row>
    <row r="210" ht="15.75" customHeight="1">
      <c r="A210" s="176" t="s">
        <v>214</v>
      </c>
      <c r="B210" s="210"/>
      <c r="C210" s="210"/>
      <c r="D210" s="210"/>
      <c r="E210" s="210"/>
      <c r="F210" s="210"/>
      <c r="G210" s="210"/>
      <c r="H210" s="210"/>
      <c r="I210" s="210"/>
      <c r="J210" s="210"/>
      <c r="K210" s="210"/>
      <c r="L210" s="210"/>
      <c r="M210" s="210"/>
      <c r="N210" s="210"/>
      <c r="O210" s="210"/>
      <c r="P210" s="210"/>
      <c r="Q210" s="210"/>
      <c r="R210" s="210"/>
      <c r="S210" s="210"/>
      <c r="T210" s="210"/>
      <c r="U210" s="210"/>
    </row>
    <row r="211" ht="15.75" customHeight="1">
      <c r="A211" s="176" t="s">
        <v>215</v>
      </c>
      <c r="B211" s="210">
        <v>0.0</v>
      </c>
      <c r="C211" s="210">
        <v>0.0</v>
      </c>
      <c r="D211" s="210">
        <v>0.0</v>
      </c>
      <c r="E211" s="210">
        <v>0.0</v>
      </c>
      <c r="F211" s="210">
        <v>0.0</v>
      </c>
      <c r="G211" s="210">
        <v>0.0</v>
      </c>
      <c r="H211" s="210">
        <v>0.0</v>
      </c>
      <c r="I211" s="210">
        <v>0.0</v>
      </c>
      <c r="J211" s="210">
        <v>10.0</v>
      </c>
      <c r="K211" s="210">
        <v>0.0</v>
      </c>
      <c r="L211" s="210">
        <v>0.0</v>
      </c>
      <c r="M211" s="210">
        <v>0.0</v>
      </c>
      <c r="N211" s="210">
        <v>0.0</v>
      </c>
      <c r="O211" s="210">
        <v>33.0</v>
      </c>
      <c r="P211" s="210">
        <v>0.0</v>
      </c>
      <c r="Q211" s="210">
        <v>0.0</v>
      </c>
      <c r="R211" s="210">
        <v>29.0</v>
      </c>
      <c r="S211" s="210">
        <v>604.0</v>
      </c>
      <c r="T211" s="210">
        <v>254.0</v>
      </c>
      <c r="U211" s="210">
        <v>0.0</v>
      </c>
    </row>
    <row r="212" ht="15.75" customHeight="1">
      <c r="A212" s="176" t="s">
        <v>216</v>
      </c>
      <c r="B212" s="210">
        <v>0.0</v>
      </c>
      <c r="C212" s="210">
        <v>0.0</v>
      </c>
      <c r="D212" s="210">
        <v>0.0</v>
      </c>
      <c r="E212" s="210">
        <v>0.0</v>
      </c>
      <c r="F212" s="210">
        <v>0.0</v>
      </c>
      <c r="G212" s="210">
        <v>0.0</v>
      </c>
      <c r="H212" s="210">
        <v>0.0</v>
      </c>
      <c r="I212" s="210">
        <v>0.0</v>
      </c>
      <c r="J212" s="210">
        <v>3.0</v>
      </c>
      <c r="K212" s="210">
        <v>0.0</v>
      </c>
      <c r="L212" s="210">
        <v>0.0</v>
      </c>
      <c r="M212" s="210">
        <v>0.0</v>
      </c>
      <c r="N212" s="210">
        <v>0.0</v>
      </c>
      <c r="O212" s="210">
        <v>0.0</v>
      </c>
      <c r="P212" s="210">
        <v>0.0</v>
      </c>
      <c r="Q212" s="210">
        <v>0.0</v>
      </c>
      <c r="R212" s="210">
        <v>0.0</v>
      </c>
      <c r="S212" s="210">
        <v>0.0</v>
      </c>
      <c r="T212" s="210">
        <v>0.0</v>
      </c>
      <c r="U212" s="210"/>
    </row>
    <row r="213" ht="15.75" customHeight="1"/>
    <row r="214" ht="15.75" customHeight="1">
      <c r="A214" s="89" t="s">
        <v>443</v>
      </c>
      <c r="B214" s="89"/>
      <c r="C214" s="89"/>
      <c r="D214" s="89"/>
      <c r="E214" s="89"/>
      <c r="F214" s="89"/>
      <c r="G214" s="89"/>
      <c r="H214" s="89"/>
      <c r="I214" s="89"/>
      <c r="J214" s="89"/>
      <c r="K214" s="89"/>
      <c r="L214" s="89"/>
      <c r="M214" s="89"/>
      <c r="N214" s="89"/>
      <c r="O214" s="89"/>
      <c r="P214" s="89"/>
      <c r="Q214" s="89"/>
      <c r="R214" s="89"/>
      <c r="S214" s="89"/>
      <c r="T214" s="89"/>
      <c r="U214" s="89"/>
      <c r="V214" s="3"/>
      <c r="W214" s="3"/>
      <c r="X214" s="3"/>
    </row>
    <row r="215" ht="15.75" customHeight="1">
      <c r="A215" s="145" t="s">
        <v>456</v>
      </c>
      <c r="B215" s="112">
        <v>0.0</v>
      </c>
      <c r="C215" s="112">
        <v>0.0</v>
      </c>
      <c r="D215" s="112">
        <v>0.0</v>
      </c>
      <c r="E215" s="112">
        <v>0.0</v>
      </c>
      <c r="F215" s="112">
        <v>0.0</v>
      </c>
      <c r="G215" s="112">
        <v>1411379.0</v>
      </c>
      <c r="H215" s="112">
        <v>1450784.0</v>
      </c>
      <c r="I215" s="112">
        <v>1650634.0</v>
      </c>
      <c r="J215" s="112">
        <v>1938765.0</v>
      </c>
      <c r="K215" s="112">
        <v>1662025.0</v>
      </c>
      <c r="L215" s="112">
        <v>1399071.0</v>
      </c>
      <c r="M215" s="112">
        <v>1494179.0</v>
      </c>
      <c r="N215" s="112">
        <v>1144529.0</v>
      </c>
      <c r="O215" s="112">
        <v>1063491.0</v>
      </c>
      <c r="P215" s="112">
        <v>1120864.0</v>
      </c>
      <c r="Q215" s="112">
        <v>1065924.0</v>
      </c>
      <c r="R215" s="112">
        <v>838104.0</v>
      </c>
      <c r="S215" s="112">
        <v>817719.0</v>
      </c>
      <c r="T215" s="112">
        <v>1561218.0</v>
      </c>
      <c r="U215" s="146">
        <v>2122461.0</v>
      </c>
      <c r="V215" s="3"/>
      <c r="W215" s="3"/>
      <c r="X215" s="3"/>
    </row>
    <row r="216" ht="15.75" customHeight="1">
      <c r="A216" s="145" t="s">
        <v>462</v>
      </c>
      <c r="B216" s="112">
        <v>44691.0</v>
      </c>
      <c r="C216" s="112">
        <v>53726.0</v>
      </c>
      <c r="D216" s="112">
        <v>71362.0</v>
      </c>
      <c r="E216" s="112">
        <v>144450.0</v>
      </c>
      <c r="F216" s="112">
        <v>203110.0</v>
      </c>
      <c r="G216" s="112">
        <v>306160.0</v>
      </c>
      <c r="H216" s="112">
        <v>128783.0</v>
      </c>
      <c r="I216" s="112">
        <v>146947.0</v>
      </c>
      <c r="J216" s="112">
        <v>217538.0</v>
      </c>
      <c r="K216" s="112">
        <v>42350.0</v>
      </c>
      <c r="L216" s="112">
        <v>48724.0</v>
      </c>
      <c r="M216" s="112">
        <v>48805.0</v>
      </c>
      <c r="N216" s="112">
        <v>39651.0</v>
      </c>
      <c r="O216" s="112">
        <v>37190.0</v>
      </c>
      <c r="P216" s="112">
        <v>33701.0</v>
      </c>
      <c r="Q216" s="112">
        <v>28860.0</v>
      </c>
      <c r="R216" s="112">
        <v>25312.0</v>
      </c>
      <c r="S216" s="112">
        <v>28718.0</v>
      </c>
      <c r="T216" s="112">
        <v>41060.0</v>
      </c>
      <c r="U216" s="146">
        <v>39790.0</v>
      </c>
      <c r="V216" s="3"/>
      <c r="W216" s="3"/>
      <c r="X216" s="3"/>
      <c r="Y216" s="3"/>
    </row>
    <row r="217" ht="15.75" customHeight="1">
      <c r="A217" s="145" t="s">
        <v>454</v>
      </c>
      <c r="B217" s="112">
        <v>1754.0</v>
      </c>
      <c r="C217" s="112">
        <v>3205.0</v>
      </c>
      <c r="D217" s="112">
        <v>4504.0</v>
      </c>
      <c r="E217" s="112">
        <v>8261.0</v>
      </c>
      <c r="F217" s="112">
        <v>8311.0</v>
      </c>
      <c r="G217" s="112">
        <v>14329.0</v>
      </c>
      <c r="H217" s="112">
        <v>5938.0</v>
      </c>
      <c r="I217" s="112">
        <v>2059.0</v>
      </c>
      <c r="J217" s="112">
        <v>3356.0</v>
      </c>
      <c r="K217" s="112">
        <v>930.0</v>
      </c>
      <c r="L217" s="112">
        <v>1057.0</v>
      </c>
      <c r="M217" s="112">
        <v>1443.0</v>
      </c>
      <c r="N217" s="112">
        <v>1249.0</v>
      </c>
      <c r="O217" s="112">
        <v>1300.0</v>
      </c>
      <c r="P217" s="112">
        <v>998.0</v>
      </c>
      <c r="Q217" s="112">
        <v>519.0</v>
      </c>
      <c r="R217" s="112">
        <v>456.0</v>
      </c>
      <c r="S217" s="112">
        <v>1137.0</v>
      </c>
      <c r="T217" s="112">
        <v>980.0</v>
      </c>
      <c r="U217" s="146">
        <v>6258.0</v>
      </c>
      <c r="V217" s="3"/>
      <c r="W217" s="3"/>
      <c r="X217" s="3"/>
      <c r="Y217" s="3"/>
      <c r="Z217" s="3"/>
    </row>
    <row r="218" ht="15.75" customHeight="1">
      <c r="A218" s="145" t="s">
        <v>480</v>
      </c>
      <c r="B218" s="112">
        <v>1.0</v>
      </c>
      <c r="C218" s="112">
        <v>40.0</v>
      </c>
      <c r="D218" s="112">
        <v>330.0</v>
      </c>
      <c r="E218" s="112">
        <v>912.0</v>
      </c>
      <c r="F218" s="112">
        <v>17302.0</v>
      </c>
      <c r="G218" s="112">
        <v>92647.0</v>
      </c>
      <c r="H218" s="112">
        <v>14574.0</v>
      </c>
      <c r="I218" s="112">
        <v>4570.0</v>
      </c>
      <c r="J218" s="112">
        <v>16911.0</v>
      </c>
      <c r="K218" s="112">
        <v>5210.0</v>
      </c>
      <c r="L218" s="112">
        <v>195.0</v>
      </c>
      <c r="M218" s="112">
        <v>1053.0</v>
      </c>
      <c r="N218" s="112">
        <v>2426.0</v>
      </c>
      <c r="O218" s="112">
        <v>5495.0</v>
      </c>
      <c r="P218" s="112">
        <v>6833.0</v>
      </c>
      <c r="Q218" s="112">
        <v>5077.0</v>
      </c>
      <c r="R218" s="112">
        <v>871.0</v>
      </c>
      <c r="S218" s="112">
        <v>390.0</v>
      </c>
      <c r="T218" s="112">
        <v>3828.0</v>
      </c>
      <c r="U218" s="146">
        <v>1851.0</v>
      </c>
      <c r="V218" s="3"/>
      <c r="W218" s="3"/>
      <c r="X218" s="3"/>
      <c r="Y218" s="3"/>
      <c r="Z218" s="3"/>
    </row>
    <row r="219" ht="15.75" customHeight="1">
      <c r="A219" s="145" t="s">
        <v>474</v>
      </c>
      <c r="B219" s="112">
        <v>0.0</v>
      </c>
      <c r="C219" s="112">
        <v>0.0</v>
      </c>
      <c r="D219" s="112">
        <v>0.0</v>
      </c>
      <c r="E219" s="112">
        <v>0.0</v>
      </c>
      <c r="F219" s="112">
        <v>0.0</v>
      </c>
      <c r="G219" s="112">
        <v>0.0</v>
      </c>
      <c r="H219" s="112">
        <v>111.0</v>
      </c>
      <c r="I219" s="112">
        <v>25.0</v>
      </c>
      <c r="J219" s="112">
        <v>0.0</v>
      </c>
      <c r="K219" s="112">
        <v>65.0</v>
      </c>
      <c r="L219" s="112">
        <v>128.0</v>
      </c>
      <c r="M219" s="112">
        <v>3.0</v>
      </c>
      <c r="N219" s="112">
        <v>11.0</v>
      </c>
      <c r="O219" s="112">
        <v>63.0</v>
      </c>
      <c r="P219" s="112">
        <v>6.0</v>
      </c>
      <c r="Q219" s="112">
        <v>51.0</v>
      </c>
      <c r="R219" s="112">
        <v>134.0</v>
      </c>
      <c r="S219" s="112">
        <v>96.0</v>
      </c>
      <c r="T219" s="112">
        <v>1274.0</v>
      </c>
      <c r="U219" s="146">
        <v>513.0</v>
      </c>
      <c r="V219" s="3"/>
      <c r="W219" s="3"/>
      <c r="X219" s="3"/>
      <c r="Y219" s="3"/>
      <c r="Z219" s="3"/>
    </row>
    <row r="220" ht="15.75" customHeight="1">
      <c r="A220" s="145" t="s">
        <v>446</v>
      </c>
      <c r="B220" s="112">
        <v>2727.0</v>
      </c>
      <c r="C220" s="112">
        <v>3261.0</v>
      </c>
      <c r="D220" s="112">
        <v>3918.0</v>
      </c>
      <c r="E220" s="112">
        <v>4911.0</v>
      </c>
      <c r="F220" s="112">
        <v>17087.0</v>
      </c>
      <c r="G220" s="112">
        <v>9436.0</v>
      </c>
      <c r="H220" s="112">
        <v>4689.0</v>
      </c>
      <c r="I220" s="112">
        <v>4135.0</v>
      </c>
      <c r="J220" s="112">
        <v>7575.0</v>
      </c>
      <c r="K220" s="112">
        <v>4029.0</v>
      </c>
      <c r="L220" s="112">
        <v>8352.0</v>
      </c>
      <c r="M220" s="112">
        <v>7605.0</v>
      </c>
      <c r="N220" s="112">
        <v>676.0</v>
      </c>
      <c r="O220" s="112">
        <v>97.0</v>
      </c>
      <c r="P220" s="112">
        <v>398.0</v>
      </c>
      <c r="Q220" s="112">
        <v>1630.0</v>
      </c>
      <c r="R220" s="112">
        <v>478.0</v>
      </c>
      <c r="S220" s="112">
        <v>10.0</v>
      </c>
      <c r="T220" s="112">
        <v>4.0</v>
      </c>
      <c r="U220" s="146">
        <v>233.0</v>
      </c>
      <c r="V220" s="3"/>
      <c r="W220" s="3"/>
      <c r="X220" s="3"/>
      <c r="Y220" s="3"/>
      <c r="Z220" s="3"/>
    </row>
    <row r="221" ht="15.75" customHeight="1">
      <c r="A221" s="145" t="s">
        <v>464</v>
      </c>
      <c r="B221" s="112">
        <v>0.0</v>
      </c>
      <c r="C221" s="112">
        <v>0.0</v>
      </c>
      <c r="D221" s="112">
        <v>0.0</v>
      </c>
      <c r="E221" s="112">
        <v>0.0</v>
      </c>
      <c r="F221" s="112">
        <v>0.0</v>
      </c>
      <c r="G221" s="112">
        <v>0.0</v>
      </c>
      <c r="H221" s="112">
        <v>54.0</v>
      </c>
      <c r="I221" s="112">
        <v>0.0</v>
      </c>
      <c r="J221" s="112">
        <v>0.0</v>
      </c>
      <c r="K221" s="112">
        <v>0.0</v>
      </c>
      <c r="L221" s="112">
        <v>1.0</v>
      </c>
      <c r="M221" s="112">
        <v>15.0</v>
      </c>
      <c r="N221" s="112">
        <v>13.0</v>
      </c>
      <c r="O221" s="112">
        <v>78.0</v>
      </c>
      <c r="P221" s="112">
        <v>227.0</v>
      </c>
      <c r="Q221" s="112">
        <v>255.0</v>
      </c>
      <c r="R221" s="112">
        <v>343.0</v>
      </c>
      <c r="S221" s="112">
        <v>274.0</v>
      </c>
      <c r="T221" s="112">
        <v>211.0</v>
      </c>
      <c r="U221" s="146">
        <v>196.0</v>
      </c>
      <c r="V221" s="3"/>
      <c r="W221" s="3"/>
      <c r="X221" s="3"/>
      <c r="Y221" s="3"/>
      <c r="Z221" s="3"/>
    </row>
    <row r="222" ht="15.75" customHeight="1">
      <c r="A222" s="145" t="s">
        <v>476</v>
      </c>
      <c r="B222" s="112">
        <v>0.0</v>
      </c>
      <c r="C222" s="112">
        <v>36.0</v>
      </c>
      <c r="D222" s="112">
        <v>0.0</v>
      </c>
      <c r="E222" s="112">
        <v>0.0</v>
      </c>
      <c r="F222" s="112">
        <v>0.0</v>
      </c>
      <c r="G222" s="112">
        <v>0.0</v>
      </c>
      <c r="H222" s="112">
        <v>0.0</v>
      </c>
      <c r="I222" s="112">
        <v>0.0</v>
      </c>
      <c r="J222" s="112">
        <v>0.0</v>
      </c>
      <c r="K222" s="112">
        <v>12.0</v>
      </c>
      <c r="L222" s="112">
        <v>0.0</v>
      </c>
      <c r="M222" s="112">
        <v>0.0</v>
      </c>
      <c r="N222" s="112">
        <v>59.0</v>
      </c>
      <c r="O222" s="112">
        <v>23.0</v>
      </c>
      <c r="P222" s="112">
        <v>33.0</v>
      </c>
      <c r="Q222" s="112">
        <v>24.0</v>
      </c>
      <c r="R222" s="112">
        <v>11.0</v>
      </c>
      <c r="S222" s="112">
        <v>5.0</v>
      </c>
      <c r="T222" s="112">
        <v>12.0</v>
      </c>
      <c r="U222" s="146">
        <v>48.0</v>
      </c>
      <c r="V222" s="3"/>
      <c r="W222" s="3"/>
      <c r="X222" s="3"/>
      <c r="Y222" s="3"/>
      <c r="Z222" s="3"/>
    </row>
    <row r="223" ht="15.75" customHeight="1">
      <c r="A223" s="145" t="s">
        <v>444</v>
      </c>
      <c r="B223" s="112">
        <v>117.0</v>
      </c>
      <c r="C223" s="112">
        <v>126.0</v>
      </c>
      <c r="D223" s="112">
        <v>64.0</v>
      </c>
      <c r="E223" s="112">
        <v>71.0</v>
      </c>
      <c r="F223" s="112">
        <v>9.0</v>
      </c>
      <c r="G223" s="112">
        <v>0.0</v>
      </c>
      <c r="H223" s="112">
        <v>17.0</v>
      </c>
      <c r="I223" s="112">
        <v>62.0</v>
      </c>
      <c r="J223" s="112">
        <v>390.0</v>
      </c>
      <c r="K223" s="112">
        <v>97.0</v>
      </c>
      <c r="L223" s="112">
        <v>312.0</v>
      </c>
      <c r="M223" s="112">
        <v>577.0</v>
      </c>
      <c r="N223" s="112">
        <v>495.0</v>
      </c>
      <c r="O223" s="112">
        <v>106.0</v>
      </c>
      <c r="P223" s="112">
        <v>6.0</v>
      </c>
      <c r="Q223" s="112">
        <v>3.0</v>
      </c>
      <c r="R223" s="112">
        <v>0.0</v>
      </c>
      <c r="S223" s="112">
        <v>2.0</v>
      </c>
      <c r="T223" s="112">
        <v>7.0</v>
      </c>
      <c r="U223" s="146">
        <v>26.0</v>
      </c>
      <c r="V223" s="3"/>
      <c r="W223" s="3"/>
      <c r="X223" s="3"/>
      <c r="Y223" s="3"/>
      <c r="Z223" s="3"/>
    </row>
    <row r="224" ht="15.75" customHeight="1">
      <c r="A224" s="145" t="s">
        <v>460</v>
      </c>
      <c r="B224" s="112">
        <v>6.0</v>
      </c>
      <c r="C224" s="112">
        <v>46.0</v>
      </c>
      <c r="D224" s="112">
        <v>5257.0</v>
      </c>
      <c r="E224" s="112">
        <v>1838.0</v>
      </c>
      <c r="F224" s="112">
        <v>387.0</v>
      </c>
      <c r="G224" s="112">
        <v>16.0</v>
      </c>
      <c r="H224" s="112">
        <v>18.0</v>
      </c>
      <c r="I224" s="112">
        <v>11.0</v>
      </c>
      <c r="J224" s="112">
        <v>31.0</v>
      </c>
      <c r="K224" s="112">
        <v>0.0</v>
      </c>
      <c r="L224" s="112">
        <v>0.0</v>
      </c>
      <c r="M224" s="112">
        <v>0.0</v>
      </c>
      <c r="N224" s="112">
        <v>0.0</v>
      </c>
      <c r="O224" s="112">
        <v>0.0</v>
      </c>
      <c r="P224" s="112">
        <v>0.0</v>
      </c>
      <c r="Q224" s="112">
        <v>22.0</v>
      </c>
      <c r="R224" s="112">
        <v>0.0</v>
      </c>
      <c r="S224" s="112">
        <v>0.0</v>
      </c>
      <c r="T224" s="112">
        <v>0.0</v>
      </c>
      <c r="U224" s="146">
        <v>19.0</v>
      </c>
      <c r="V224" s="3"/>
      <c r="W224" s="3"/>
      <c r="X224" s="3"/>
      <c r="Y224" s="3"/>
      <c r="Z224" s="3"/>
    </row>
    <row r="225" ht="15.75" customHeight="1">
      <c r="A225" s="145" t="s">
        <v>466</v>
      </c>
      <c r="B225" s="112">
        <v>0.0</v>
      </c>
      <c r="C225" s="112">
        <v>0.0</v>
      </c>
      <c r="D225" s="112">
        <v>21.0</v>
      </c>
      <c r="E225" s="112">
        <v>0.0</v>
      </c>
      <c r="F225" s="112">
        <v>147.0</v>
      </c>
      <c r="G225" s="112">
        <v>0.0</v>
      </c>
      <c r="H225" s="112">
        <v>0.0</v>
      </c>
      <c r="I225" s="112">
        <v>0.0</v>
      </c>
      <c r="J225" s="112">
        <v>1.0</v>
      </c>
      <c r="K225" s="112">
        <v>0.0</v>
      </c>
      <c r="L225" s="112">
        <v>141.0</v>
      </c>
      <c r="M225" s="112">
        <v>299.0</v>
      </c>
      <c r="N225" s="112">
        <v>413.0</v>
      </c>
      <c r="O225" s="112">
        <v>191.0</v>
      </c>
      <c r="P225" s="112">
        <v>234.0</v>
      </c>
      <c r="Q225" s="112">
        <v>423.0</v>
      </c>
      <c r="R225" s="112">
        <v>1.0</v>
      </c>
      <c r="S225" s="112">
        <v>0.0</v>
      </c>
      <c r="T225" s="112">
        <v>13.0</v>
      </c>
      <c r="U225" s="146">
        <v>16.0</v>
      </c>
      <c r="V225" s="3"/>
      <c r="W225" s="3"/>
      <c r="X225" s="3"/>
      <c r="Y225" s="3"/>
      <c r="Z225" s="3"/>
    </row>
    <row r="226" ht="15.75" customHeight="1">
      <c r="A226" s="145" t="s">
        <v>478</v>
      </c>
      <c r="B226" s="112">
        <v>75.0</v>
      </c>
      <c r="C226" s="112">
        <v>123.0</v>
      </c>
      <c r="D226" s="112">
        <v>455.0</v>
      </c>
      <c r="E226" s="112">
        <v>391.0</v>
      </c>
      <c r="F226" s="112">
        <v>35.0</v>
      </c>
      <c r="G226" s="112">
        <v>26.0</v>
      </c>
      <c r="H226" s="112">
        <v>266.0</v>
      </c>
      <c r="I226" s="112">
        <v>421.0</v>
      </c>
      <c r="J226" s="112">
        <v>136.0</v>
      </c>
      <c r="K226" s="112">
        <v>21.0</v>
      </c>
      <c r="L226" s="112">
        <v>79.0</v>
      </c>
      <c r="M226" s="112">
        <v>514.0</v>
      </c>
      <c r="N226" s="112">
        <v>747.0</v>
      </c>
      <c r="O226" s="112">
        <v>12.0</v>
      </c>
      <c r="P226" s="112">
        <v>65.0</v>
      </c>
      <c r="Q226" s="112">
        <v>834.0</v>
      </c>
      <c r="R226" s="112">
        <v>778.0</v>
      </c>
      <c r="S226" s="112">
        <v>159.0</v>
      </c>
      <c r="T226" s="112">
        <v>404.0</v>
      </c>
      <c r="U226" s="146">
        <v>0.0</v>
      </c>
      <c r="V226" s="3"/>
      <c r="W226" s="3"/>
      <c r="X226" s="3"/>
      <c r="Y226" s="3"/>
      <c r="Z226" s="3"/>
    </row>
    <row r="227" ht="15.75" customHeight="1">
      <c r="A227" s="145" t="s">
        <v>458</v>
      </c>
      <c r="B227" s="112">
        <v>0.0</v>
      </c>
      <c r="C227" s="112">
        <v>0.0</v>
      </c>
      <c r="D227" s="112">
        <v>0.0</v>
      </c>
      <c r="E227" s="112">
        <v>0.0</v>
      </c>
      <c r="F227" s="112">
        <v>0.0</v>
      </c>
      <c r="G227" s="112">
        <v>0.0</v>
      </c>
      <c r="H227" s="112">
        <v>0.0</v>
      </c>
      <c r="I227" s="112">
        <v>404.0</v>
      </c>
      <c r="J227" s="112">
        <v>1198.0</v>
      </c>
      <c r="K227" s="112">
        <v>0.0</v>
      </c>
      <c r="L227" s="112">
        <v>0.0</v>
      </c>
      <c r="M227" s="112">
        <v>37.0</v>
      </c>
      <c r="N227" s="112">
        <v>0.0</v>
      </c>
      <c r="O227" s="112">
        <v>0.0</v>
      </c>
      <c r="P227" s="112">
        <v>0.0</v>
      </c>
      <c r="Q227" s="112">
        <v>0.0</v>
      </c>
      <c r="R227" s="112">
        <v>0.0</v>
      </c>
      <c r="S227" s="112">
        <v>0.0</v>
      </c>
      <c r="T227" s="112">
        <v>0.0</v>
      </c>
      <c r="U227" s="146">
        <v>0.0</v>
      </c>
      <c r="V227" s="3"/>
      <c r="W227" s="3"/>
      <c r="X227" s="3"/>
      <c r="Y227" s="3"/>
      <c r="Z227" s="3"/>
    </row>
    <row r="228" ht="15.75" customHeight="1">
      <c r="A228" s="145" t="s">
        <v>450</v>
      </c>
      <c r="B228" s="112">
        <v>0.0</v>
      </c>
      <c r="C228" s="112">
        <v>0.0</v>
      </c>
      <c r="D228" s="112">
        <v>0.0</v>
      </c>
      <c r="E228" s="112">
        <v>0.0</v>
      </c>
      <c r="F228" s="112">
        <v>0.0</v>
      </c>
      <c r="G228" s="112">
        <v>4.0</v>
      </c>
      <c r="H228" s="112">
        <v>3.0</v>
      </c>
      <c r="I228" s="112">
        <v>0.0</v>
      </c>
      <c r="J228" s="112">
        <v>0.0</v>
      </c>
      <c r="K228" s="112">
        <v>0.0</v>
      </c>
      <c r="L228" s="112">
        <v>0.0</v>
      </c>
      <c r="M228" s="112">
        <v>0.0</v>
      </c>
      <c r="N228" s="112">
        <v>6.0</v>
      </c>
      <c r="O228" s="112">
        <v>0.0</v>
      </c>
      <c r="P228" s="112">
        <v>0.0</v>
      </c>
      <c r="Q228" s="112">
        <v>0.0</v>
      </c>
      <c r="R228" s="112">
        <v>0.0</v>
      </c>
      <c r="S228" s="112">
        <v>0.0</v>
      </c>
      <c r="T228" s="112">
        <v>0.0</v>
      </c>
      <c r="U228" s="146">
        <v>0.0</v>
      </c>
      <c r="V228" s="3"/>
      <c r="W228" s="3"/>
      <c r="X228" s="3"/>
      <c r="Y228" s="3"/>
      <c r="Z228" s="3"/>
    </row>
    <row r="229" ht="15.75" customHeight="1">
      <c r="A229" s="145" t="s">
        <v>452</v>
      </c>
      <c r="B229" s="112">
        <v>231.0</v>
      </c>
      <c r="C229" s="112">
        <v>3282.0</v>
      </c>
      <c r="D229" s="112">
        <v>6407.0</v>
      </c>
      <c r="E229" s="112">
        <v>7395.0</v>
      </c>
      <c r="F229" s="112">
        <v>9482.0</v>
      </c>
      <c r="G229" s="112">
        <v>26050.0</v>
      </c>
      <c r="H229" s="112">
        <v>0.0</v>
      </c>
      <c r="I229" s="112">
        <v>30916.0</v>
      </c>
      <c r="J229" s="112">
        <v>32595.0</v>
      </c>
      <c r="K229" s="112">
        <v>26178.0</v>
      </c>
      <c r="L229" s="112">
        <v>9587.0</v>
      </c>
      <c r="M229" s="112">
        <v>12167.0</v>
      </c>
      <c r="N229" s="112">
        <v>0.0</v>
      </c>
      <c r="O229" s="112">
        <v>0.0</v>
      </c>
      <c r="P229" s="112">
        <v>0.0</v>
      </c>
      <c r="Q229" s="112">
        <v>0.0</v>
      </c>
      <c r="R229" s="112">
        <v>0.0</v>
      </c>
      <c r="S229" s="112">
        <v>0.0</v>
      </c>
      <c r="T229" s="112">
        <v>0.0</v>
      </c>
      <c r="U229" s="146">
        <v>0.0</v>
      </c>
      <c r="V229" s="3"/>
      <c r="W229" s="3"/>
      <c r="X229" s="3"/>
      <c r="Y229" s="3"/>
      <c r="Z229" s="3"/>
    </row>
    <row r="230" ht="15.75" customHeight="1">
      <c r="A230" s="145" t="s">
        <v>448</v>
      </c>
      <c r="B230" s="112">
        <v>0.0</v>
      </c>
      <c r="C230" s="112">
        <v>0.0</v>
      </c>
      <c r="D230" s="112">
        <v>0.0</v>
      </c>
      <c r="E230" s="112">
        <v>0.0</v>
      </c>
      <c r="F230" s="112">
        <v>0.0</v>
      </c>
      <c r="G230" s="112">
        <v>0.0</v>
      </c>
      <c r="H230" s="112">
        <v>0.0</v>
      </c>
      <c r="I230" s="112">
        <v>1.0</v>
      </c>
      <c r="J230" s="112">
        <v>0.0</v>
      </c>
      <c r="K230" s="112">
        <v>0.0</v>
      </c>
      <c r="L230" s="112">
        <v>0.0</v>
      </c>
      <c r="M230" s="112">
        <v>0.0</v>
      </c>
      <c r="N230" s="112">
        <v>0.0</v>
      </c>
      <c r="O230" s="112">
        <v>0.0</v>
      </c>
      <c r="P230" s="112">
        <v>0.0</v>
      </c>
      <c r="Q230" s="112">
        <v>2.0</v>
      </c>
      <c r="R230" s="112">
        <v>0.0</v>
      </c>
      <c r="S230" s="112">
        <v>0.0</v>
      </c>
      <c r="T230" s="112">
        <v>0.0</v>
      </c>
      <c r="U230" s="146">
        <v>0.0</v>
      </c>
      <c r="V230" s="3"/>
      <c r="W230" s="3"/>
      <c r="X230" s="3"/>
      <c r="Y230" s="3"/>
      <c r="Z230" s="3"/>
    </row>
    <row r="231" ht="15.75" customHeight="1">
      <c r="A231" s="145" t="s">
        <v>472</v>
      </c>
      <c r="B231" s="112">
        <v>0.0</v>
      </c>
      <c r="C231" s="112">
        <v>0.0</v>
      </c>
      <c r="D231" s="112">
        <v>0.0</v>
      </c>
      <c r="E231" s="112">
        <v>0.0</v>
      </c>
      <c r="F231" s="112">
        <v>0.0</v>
      </c>
      <c r="G231" s="112">
        <v>0.0</v>
      </c>
      <c r="H231" s="112">
        <v>0.0</v>
      </c>
      <c r="I231" s="112">
        <v>0.0</v>
      </c>
      <c r="J231" s="112">
        <v>0.0</v>
      </c>
      <c r="K231" s="112">
        <v>0.0</v>
      </c>
      <c r="L231" s="112">
        <v>0.0</v>
      </c>
      <c r="M231" s="112">
        <v>0.0</v>
      </c>
      <c r="N231" s="112">
        <v>0.0</v>
      </c>
      <c r="O231" s="112">
        <v>0.0</v>
      </c>
      <c r="P231" s="112">
        <v>0.0</v>
      </c>
      <c r="Q231" s="112">
        <v>0.0</v>
      </c>
      <c r="R231" s="112">
        <v>0.0</v>
      </c>
      <c r="S231" s="112">
        <v>0.0</v>
      </c>
      <c r="T231" s="112">
        <v>6.0</v>
      </c>
      <c r="U231" s="146">
        <v>0.0</v>
      </c>
      <c r="V231" s="3"/>
      <c r="W231" s="3"/>
      <c r="X231" s="3"/>
      <c r="Y231" s="3"/>
      <c r="Z231" s="3"/>
    </row>
    <row r="232" ht="15.75" customHeight="1">
      <c r="A232" s="145" t="s">
        <v>468</v>
      </c>
      <c r="B232" s="112">
        <v>0.0</v>
      </c>
      <c r="C232" s="112">
        <v>0.0</v>
      </c>
      <c r="D232" s="112">
        <v>0.0</v>
      </c>
      <c r="E232" s="112">
        <v>0.0</v>
      </c>
      <c r="F232" s="112">
        <v>0.0</v>
      </c>
      <c r="G232" s="112">
        <v>0.0</v>
      </c>
      <c r="H232" s="112">
        <v>7.0</v>
      </c>
      <c r="I232" s="112">
        <v>3.0</v>
      </c>
      <c r="J232" s="112">
        <v>27.0</v>
      </c>
      <c r="K232" s="112">
        <v>0.0</v>
      </c>
      <c r="L232" s="112">
        <v>0.0</v>
      </c>
      <c r="M232" s="112">
        <v>0.0</v>
      </c>
      <c r="N232" s="112">
        <v>0.0</v>
      </c>
      <c r="O232" s="112">
        <v>0.0</v>
      </c>
      <c r="P232" s="112">
        <v>0.0</v>
      </c>
      <c r="Q232" s="112">
        <v>0.0</v>
      </c>
      <c r="R232" s="112">
        <v>0.0</v>
      </c>
      <c r="S232" s="112">
        <v>0.0</v>
      </c>
      <c r="T232" s="112">
        <v>0.0</v>
      </c>
      <c r="U232" s="146">
        <v>0.0</v>
      </c>
      <c r="V232" s="3"/>
      <c r="W232" s="3"/>
      <c r="X232" s="3"/>
      <c r="Y232" s="3"/>
      <c r="Z232" s="3"/>
    </row>
    <row r="233" ht="15.75" customHeight="1">
      <c r="A233" s="145" t="s">
        <v>470</v>
      </c>
      <c r="B233" s="112">
        <v>0.0</v>
      </c>
      <c r="C233" s="112">
        <v>0.0</v>
      </c>
      <c r="D233" s="112">
        <v>0.0</v>
      </c>
      <c r="E233" s="112">
        <v>0.0</v>
      </c>
      <c r="F233" s="112">
        <v>0.0</v>
      </c>
      <c r="G233" s="112">
        <v>0.0</v>
      </c>
      <c r="H233" s="112">
        <v>7.0</v>
      </c>
      <c r="I233" s="112">
        <v>0.0</v>
      </c>
      <c r="J233" s="112">
        <v>0.0</v>
      </c>
      <c r="K233" s="112">
        <v>0.0</v>
      </c>
      <c r="L233" s="112">
        <v>0.0</v>
      </c>
      <c r="M233" s="112">
        <v>0.0</v>
      </c>
      <c r="N233" s="112">
        <v>0.0</v>
      </c>
      <c r="O233" s="112">
        <v>0.0</v>
      </c>
      <c r="P233" s="112">
        <v>0.0</v>
      </c>
      <c r="Q233" s="112">
        <v>0.0</v>
      </c>
      <c r="R233" s="112">
        <v>0.0</v>
      </c>
      <c r="S233" s="112">
        <v>0.0</v>
      </c>
      <c r="T233" s="112">
        <v>0.0</v>
      </c>
      <c r="U233" s="146">
        <v>0.0</v>
      </c>
      <c r="V233" s="3"/>
      <c r="W233" s="3"/>
      <c r="X233" s="3"/>
      <c r="Y233" s="3"/>
      <c r="Z233" s="3"/>
    </row>
    <row r="234" ht="15.75" customHeight="1">
      <c r="Y234" s="3"/>
      <c r="Z234" s="3"/>
    </row>
    <row r="235" ht="15.75" customHeight="1">
      <c r="Y235" s="3"/>
      <c r="Z235" s="3"/>
    </row>
    <row r="236" ht="15.75" customHeight="1">
      <c r="A236" s="98" t="s">
        <v>531</v>
      </c>
      <c r="Z236" s="3"/>
    </row>
    <row r="237" ht="15.75" customHeight="1">
      <c r="A237" s="99" t="s">
        <v>490</v>
      </c>
      <c r="B237" s="134" t="s">
        <v>491</v>
      </c>
      <c r="C237" s="134" t="s">
        <v>492</v>
      </c>
      <c r="D237" s="134" t="s">
        <v>493</v>
      </c>
      <c r="E237" s="134" t="s">
        <v>494</v>
      </c>
      <c r="F237" s="134" t="s">
        <v>495</v>
      </c>
      <c r="G237" s="134" t="s">
        <v>496</v>
      </c>
      <c r="H237" s="134" t="s">
        <v>497</v>
      </c>
      <c r="I237" s="134" t="s">
        <v>498</v>
      </c>
      <c r="J237" s="134" t="s">
        <v>499</v>
      </c>
      <c r="K237" s="134" t="s">
        <v>500</v>
      </c>
      <c r="L237" s="134" t="s">
        <v>501</v>
      </c>
      <c r="M237" s="134" t="s">
        <v>502</v>
      </c>
      <c r="N237" s="134" t="s">
        <v>503</v>
      </c>
      <c r="O237" s="134" t="s">
        <v>504</v>
      </c>
      <c r="P237" s="134" t="s">
        <v>505</v>
      </c>
      <c r="Q237" s="134" t="s">
        <v>506</v>
      </c>
      <c r="R237" s="134" t="s">
        <v>507</v>
      </c>
      <c r="S237" s="134" t="s">
        <v>508</v>
      </c>
      <c r="T237" s="134" t="s">
        <v>509</v>
      </c>
      <c r="U237" s="135" t="s">
        <v>510</v>
      </c>
    </row>
    <row r="238" ht="15.75" customHeight="1">
      <c r="A238" s="208" t="s">
        <v>511</v>
      </c>
      <c r="B238" s="193">
        <f t="shared" ref="B238:U238" si="2">B12/B$12</f>
        <v>1</v>
      </c>
      <c r="C238" s="193">
        <f t="shared" si="2"/>
        <v>1</v>
      </c>
      <c r="D238" s="193">
        <f t="shared" si="2"/>
        <v>1</v>
      </c>
      <c r="E238" s="193">
        <f t="shared" si="2"/>
        <v>1</v>
      </c>
      <c r="F238" s="193">
        <f t="shared" si="2"/>
        <v>1</v>
      </c>
      <c r="G238" s="193">
        <f t="shared" si="2"/>
        <v>1</v>
      </c>
      <c r="H238" s="193">
        <f t="shared" si="2"/>
        <v>1</v>
      </c>
      <c r="I238" s="193">
        <f t="shared" si="2"/>
        <v>1</v>
      </c>
      <c r="J238" s="193">
        <f t="shared" si="2"/>
        <v>1</v>
      </c>
      <c r="K238" s="193">
        <f t="shared" si="2"/>
        <v>1</v>
      </c>
      <c r="L238" s="193">
        <f t="shared" si="2"/>
        <v>1</v>
      </c>
      <c r="M238" s="193">
        <f t="shared" si="2"/>
        <v>1</v>
      </c>
      <c r="N238" s="193">
        <f t="shared" si="2"/>
        <v>1</v>
      </c>
      <c r="O238" s="193">
        <f t="shared" si="2"/>
        <v>1</v>
      </c>
      <c r="P238" s="193">
        <f t="shared" si="2"/>
        <v>1</v>
      </c>
      <c r="Q238" s="193">
        <f t="shared" si="2"/>
        <v>1</v>
      </c>
      <c r="R238" s="193">
        <f t="shared" si="2"/>
        <v>1</v>
      </c>
      <c r="S238" s="193">
        <f t="shared" si="2"/>
        <v>1</v>
      </c>
      <c r="T238" s="193">
        <f t="shared" si="2"/>
        <v>1</v>
      </c>
      <c r="U238" s="193">
        <f t="shared" si="2"/>
        <v>1</v>
      </c>
    </row>
    <row r="239" ht="15.75" customHeight="1">
      <c r="A239" s="176" t="s">
        <v>101</v>
      </c>
      <c r="B239" s="193">
        <f t="shared" ref="B239:U239" si="3">B13/B$12</f>
        <v>0</v>
      </c>
      <c r="C239" s="193">
        <f t="shared" si="3"/>
        <v>0</v>
      </c>
      <c r="D239" s="193">
        <f t="shared" si="3"/>
        <v>0</v>
      </c>
      <c r="E239" s="193">
        <f t="shared" si="3"/>
        <v>0</v>
      </c>
      <c r="F239" s="193">
        <f t="shared" si="3"/>
        <v>0</v>
      </c>
      <c r="G239" s="193">
        <f t="shared" si="3"/>
        <v>0</v>
      </c>
      <c r="H239" s="193">
        <f t="shared" si="3"/>
        <v>0</v>
      </c>
      <c r="I239" s="193">
        <f t="shared" si="3"/>
        <v>0</v>
      </c>
      <c r="J239" s="193">
        <f t="shared" si="3"/>
        <v>0</v>
      </c>
      <c r="K239" s="193">
        <f t="shared" si="3"/>
        <v>0</v>
      </c>
      <c r="L239" s="193">
        <f t="shared" si="3"/>
        <v>0</v>
      </c>
      <c r="M239" s="193">
        <f t="shared" si="3"/>
        <v>0</v>
      </c>
      <c r="N239" s="193">
        <f t="shared" si="3"/>
        <v>0</v>
      </c>
      <c r="O239" s="193">
        <f t="shared" si="3"/>
        <v>0</v>
      </c>
      <c r="P239" s="193">
        <f t="shared" si="3"/>
        <v>0</v>
      </c>
      <c r="Q239" s="193">
        <f t="shared" si="3"/>
        <v>0</v>
      </c>
      <c r="R239" s="193">
        <f t="shared" si="3"/>
        <v>0</v>
      </c>
      <c r="S239" s="193">
        <f t="shared" si="3"/>
        <v>0</v>
      </c>
      <c r="T239" s="193">
        <f t="shared" si="3"/>
        <v>0</v>
      </c>
      <c r="U239" s="193">
        <f t="shared" si="3"/>
        <v>0</v>
      </c>
    </row>
    <row r="240" ht="15.75" customHeight="1">
      <c r="A240" s="176" t="s">
        <v>2</v>
      </c>
      <c r="B240" s="193">
        <f t="shared" ref="B240:U240" si="4">B14/B$12</f>
        <v>0</v>
      </c>
      <c r="C240" s="193">
        <f t="shared" si="4"/>
        <v>0</v>
      </c>
      <c r="D240" s="193">
        <f t="shared" si="4"/>
        <v>0</v>
      </c>
      <c r="E240" s="193">
        <f t="shared" si="4"/>
        <v>0</v>
      </c>
      <c r="F240" s="193">
        <f t="shared" si="4"/>
        <v>0</v>
      </c>
      <c r="G240" s="193">
        <f t="shared" si="4"/>
        <v>0</v>
      </c>
      <c r="H240" s="193">
        <f t="shared" si="4"/>
        <v>0</v>
      </c>
      <c r="I240" s="193">
        <f t="shared" si="4"/>
        <v>0</v>
      </c>
      <c r="J240" s="193">
        <f t="shared" si="4"/>
        <v>0</v>
      </c>
      <c r="K240" s="193">
        <f t="shared" si="4"/>
        <v>0</v>
      </c>
      <c r="L240" s="193">
        <f t="shared" si="4"/>
        <v>0</v>
      </c>
      <c r="M240" s="193">
        <f t="shared" si="4"/>
        <v>0</v>
      </c>
      <c r="N240" s="193">
        <f t="shared" si="4"/>
        <v>0</v>
      </c>
      <c r="O240" s="193">
        <f t="shared" si="4"/>
        <v>0</v>
      </c>
      <c r="P240" s="193">
        <f t="shared" si="4"/>
        <v>0</v>
      </c>
      <c r="Q240" s="193">
        <f t="shared" si="4"/>
        <v>0</v>
      </c>
      <c r="R240" s="193">
        <f t="shared" si="4"/>
        <v>0</v>
      </c>
      <c r="S240" s="193">
        <f t="shared" si="4"/>
        <v>0</v>
      </c>
      <c r="T240" s="193">
        <f t="shared" si="4"/>
        <v>0</v>
      </c>
      <c r="U240" s="193">
        <f t="shared" si="4"/>
        <v>0</v>
      </c>
    </row>
    <row r="241" ht="15.75" customHeight="1">
      <c r="A241" s="176" t="s">
        <v>70</v>
      </c>
      <c r="B241" s="193">
        <f t="shared" ref="B241:U241" si="5">B15/B$12</f>
        <v>0</v>
      </c>
      <c r="C241" s="193">
        <f t="shared" si="5"/>
        <v>0</v>
      </c>
      <c r="D241" s="193">
        <f t="shared" si="5"/>
        <v>0</v>
      </c>
      <c r="E241" s="193">
        <f t="shared" si="5"/>
        <v>0</v>
      </c>
      <c r="F241" s="193">
        <f t="shared" si="5"/>
        <v>0</v>
      </c>
      <c r="G241" s="193">
        <f t="shared" si="5"/>
        <v>0</v>
      </c>
      <c r="H241" s="193">
        <f t="shared" si="5"/>
        <v>0</v>
      </c>
      <c r="I241" s="193">
        <f t="shared" si="5"/>
        <v>0</v>
      </c>
      <c r="J241" s="193">
        <f t="shared" si="5"/>
        <v>0</v>
      </c>
      <c r="K241" s="193">
        <f t="shared" si="5"/>
        <v>0</v>
      </c>
      <c r="L241" s="193">
        <f t="shared" si="5"/>
        <v>0</v>
      </c>
      <c r="M241" s="193">
        <f t="shared" si="5"/>
        <v>0</v>
      </c>
      <c r="N241" s="193">
        <f t="shared" si="5"/>
        <v>0</v>
      </c>
      <c r="O241" s="193">
        <f t="shared" si="5"/>
        <v>0</v>
      </c>
      <c r="P241" s="193">
        <f t="shared" si="5"/>
        <v>0</v>
      </c>
      <c r="Q241" s="193">
        <f t="shared" si="5"/>
        <v>0</v>
      </c>
      <c r="R241" s="193">
        <f t="shared" si="5"/>
        <v>0</v>
      </c>
      <c r="S241" s="193">
        <f t="shared" si="5"/>
        <v>0</v>
      </c>
      <c r="T241" s="193">
        <f t="shared" si="5"/>
        <v>0</v>
      </c>
      <c r="U241" s="193">
        <f t="shared" si="5"/>
        <v>0</v>
      </c>
    </row>
    <row r="242" ht="15.75" customHeight="1">
      <c r="A242" s="176" t="s">
        <v>512</v>
      </c>
      <c r="B242" s="193">
        <f t="shared" ref="B242:U242" si="6">B16/B$12</f>
        <v>0</v>
      </c>
      <c r="C242" s="193">
        <f t="shared" si="6"/>
        <v>0</v>
      </c>
      <c r="D242" s="193">
        <f t="shared" si="6"/>
        <v>0</v>
      </c>
      <c r="E242" s="193">
        <f t="shared" si="6"/>
        <v>0</v>
      </c>
      <c r="F242" s="193">
        <f t="shared" si="6"/>
        <v>0</v>
      </c>
      <c r="G242" s="193">
        <f t="shared" si="6"/>
        <v>0</v>
      </c>
      <c r="H242" s="193">
        <f t="shared" si="6"/>
        <v>0</v>
      </c>
      <c r="I242" s="193">
        <f t="shared" si="6"/>
        <v>0</v>
      </c>
      <c r="J242" s="193">
        <f t="shared" si="6"/>
        <v>0</v>
      </c>
      <c r="K242" s="193">
        <f t="shared" si="6"/>
        <v>0</v>
      </c>
      <c r="L242" s="193">
        <f t="shared" si="6"/>
        <v>0</v>
      </c>
      <c r="M242" s="193">
        <f t="shared" si="6"/>
        <v>0</v>
      </c>
      <c r="N242" s="193">
        <f t="shared" si="6"/>
        <v>0</v>
      </c>
      <c r="O242" s="193">
        <f t="shared" si="6"/>
        <v>0</v>
      </c>
      <c r="P242" s="193">
        <f t="shared" si="6"/>
        <v>0</v>
      </c>
      <c r="Q242" s="193">
        <f t="shared" si="6"/>
        <v>0</v>
      </c>
      <c r="R242" s="193">
        <f t="shared" si="6"/>
        <v>0</v>
      </c>
      <c r="S242" s="193">
        <f t="shared" si="6"/>
        <v>0</v>
      </c>
      <c r="T242" s="193">
        <f t="shared" si="6"/>
        <v>0</v>
      </c>
      <c r="U242" s="193">
        <f t="shared" si="6"/>
        <v>0</v>
      </c>
    </row>
    <row r="243" ht="15.75" customHeight="1">
      <c r="A243" s="176" t="s">
        <v>55</v>
      </c>
      <c r="B243" s="193">
        <f t="shared" ref="B243:U243" si="7">B17/B$12</f>
        <v>0</v>
      </c>
      <c r="C243" s="193">
        <f t="shared" si="7"/>
        <v>0</v>
      </c>
      <c r="D243" s="193">
        <f t="shared" si="7"/>
        <v>0</v>
      </c>
      <c r="E243" s="193">
        <f t="shared" si="7"/>
        <v>0</v>
      </c>
      <c r="F243" s="193">
        <f t="shared" si="7"/>
        <v>0</v>
      </c>
      <c r="G243" s="193">
        <f t="shared" si="7"/>
        <v>0</v>
      </c>
      <c r="H243" s="193">
        <f t="shared" si="7"/>
        <v>0</v>
      </c>
      <c r="I243" s="193">
        <f t="shared" si="7"/>
        <v>0</v>
      </c>
      <c r="J243" s="193">
        <f t="shared" si="7"/>
        <v>0</v>
      </c>
      <c r="K243" s="193">
        <f t="shared" si="7"/>
        <v>0</v>
      </c>
      <c r="L243" s="193">
        <f t="shared" si="7"/>
        <v>0</v>
      </c>
      <c r="M243" s="193">
        <f t="shared" si="7"/>
        <v>0</v>
      </c>
      <c r="N243" s="193">
        <f t="shared" si="7"/>
        <v>0</v>
      </c>
      <c r="O243" s="193">
        <f t="shared" si="7"/>
        <v>0</v>
      </c>
      <c r="P243" s="193">
        <f t="shared" si="7"/>
        <v>0</v>
      </c>
      <c r="Q243" s="193">
        <f t="shared" si="7"/>
        <v>0</v>
      </c>
      <c r="R243" s="193">
        <f t="shared" si="7"/>
        <v>0</v>
      </c>
      <c r="S243" s="193">
        <f t="shared" si="7"/>
        <v>0</v>
      </c>
      <c r="T243" s="193">
        <f t="shared" si="7"/>
        <v>0</v>
      </c>
      <c r="U243" s="193">
        <f t="shared" si="7"/>
        <v>0</v>
      </c>
    </row>
    <row r="244" ht="15.75" customHeight="1">
      <c r="A244" s="176" t="s">
        <v>102</v>
      </c>
      <c r="B244" s="193">
        <f t="shared" ref="B244:U244" si="8">B18/B$12</f>
        <v>0</v>
      </c>
      <c r="C244" s="193">
        <f t="shared" si="8"/>
        <v>0</v>
      </c>
      <c r="D244" s="193">
        <f t="shared" si="8"/>
        <v>0</v>
      </c>
      <c r="E244" s="193">
        <f t="shared" si="8"/>
        <v>0</v>
      </c>
      <c r="F244" s="193">
        <f t="shared" si="8"/>
        <v>0</v>
      </c>
      <c r="G244" s="193">
        <f t="shared" si="8"/>
        <v>0</v>
      </c>
      <c r="H244" s="193">
        <f t="shared" si="8"/>
        <v>0</v>
      </c>
      <c r="I244" s="193">
        <f t="shared" si="8"/>
        <v>0</v>
      </c>
      <c r="J244" s="193">
        <f t="shared" si="8"/>
        <v>0</v>
      </c>
      <c r="K244" s="193">
        <f t="shared" si="8"/>
        <v>0</v>
      </c>
      <c r="L244" s="193">
        <f t="shared" si="8"/>
        <v>0</v>
      </c>
      <c r="M244" s="193">
        <f t="shared" si="8"/>
        <v>0</v>
      </c>
      <c r="N244" s="193">
        <f t="shared" si="8"/>
        <v>0</v>
      </c>
      <c r="O244" s="193">
        <f t="shared" si="8"/>
        <v>0</v>
      </c>
      <c r="P244" s="193">
        <f t="shared" si="8"/>
        <v>0</v>
      </c>
      <c r="Q244" s="193">
        <f t="shared" si="8"/>
        <v>0</v>
      </c>
      <c r="R244" s="193">
        <f t="shared" si="8"/>
        <v>0</v>
      </c>
      <c r="S244" s="193">
        <f t="shared" si="8"/>
        <v>0</v>
      </c>
      <c r="T244" s="193">
        <f t="shared" si="8"/>
        <v>0</v>
      </c>
      <c r="U244" s="193">
        <f t="shared" si="8"/>
        <v>0</v>
      </c>
    </row>
    <row r="245" ht="15.75" customHeight="1">
      <c r="A245" s="176" t="s">
        <v>78</v>
      </c>
      <c r="B245" s="193">
        <f t="shared" ref="B245:U245" si="9">B19/B$12</f>
        <v>0</v>
      </c>
      <c r="C245" s="193">
        <f t="shared" si="9"/>
        <v>0</v>
      </c>
      <c r="D245" s="193">
        <f t="shared" si="9"/>
        <v>0</v>
      </c>
      <c r="E245" s="193">
        <f t="shared" si="9"/>
        <v>0</v>
      </c>
      <c r="F245" s="193">
        <f t="shared" si="9"/>
        <v>0</v>
      </c>
      <c r="G245" s="193">
        <f t="shared" si="9"/>
        <v>0</v>
      </c>
      <c r="H245" s="193">
        <f t="shared" si="9"/>
        <v>0</v>
      </c>
      <c r="I245" s="193">
        <f t="shared" si="9"/>
        <v>0</v>
      </c>
      <c r="J245" s="193">
        <f t="shared" si="9"/>
        <v>0</v>
      </c>
      <c r="K245" s="193">
        <f t="shared" si="9"/>
        <v>0</v>
      </c>
      <c r="L245" s="193">
        <f t="shared" si="9"/>
        <v>0</v>
      </c>
      <c r="M245" s="193">
        <f t="shared" si="9"/>
        <v>0</v>
      </c>
      <c r="N245" s="193">
        <f t="shared" si="9"/>
        <v>0</v>
      </c>
      <c r="O245" s="193">
        <f t="shared" si="9"/>
        <v>0</v>
      </c>
      <c r="P245" s="193">
        <f t="shared" si="9"/>
        <v>0</v>
      </c>
      <c r="Q245" s="193">
        <f t="shared" si="9"/>
        <v>0</v>
      </c>
      <c r="R245" s="193">
        <f t="shared" si="9"/>
        <v>0</v>
      </c>
      <c r="S245" s="193">
        <f t="shared" si="9"/>
        <v>0</v>
      </c>
      <c r="T245" s="193">
        <f t="shared" si="9"/>
        <v>0</v>
      </c>
      <c r="U245" s="193">
        <f t="shared" si="9"/>
        <v>0</v>
      </c>
    </row>
    <row r="246" ht="15.75" customHeight="1">
      <c r="A246" s="176" t="s">
        <v>4</v>
      </c>
      <c r="B246" s="193">
        <f t="shared" ref="B246:U246" si="10">B20/B$12</f>
        <v>0</v>
      </c>
      <c r="C246" s="193">
        <f t="shared" si="10"/>
        <v>0</v>
      </c>
      <c r="D246" s="193">
        <f t="shared" si="10"/>
        <v>0</v>
      </c>
      <c r="E246" s="193">
        <f t="shared" si="10"/>
        <v>0</v>
      </c>
      <c r="F246" s="193">
        <f t="shared" si="10"/>
        <v>0</v>
      </c>
      <c r="G246" s="193">
        <f t="shared" si="10"/>
        <v>0</v>
      </c>
      <c r="H246" s="193">
        <f t="shared" si="10"/>
        <v>0</v>
      </c>
      <c r="I246" s="193">
        <f t="shared" si="10"/>
        <v>0</v>
      </c>
      <c r="J246" s="193">
        <f t="shared" si="10"/>
        <v>0</v>
      </c>
      <c r="K246" s="193">
        <f t="shared" si="10"/>
        <v>0</v>
      </c>
      <c r="L246" s="193">
        <f t="shared" si="10"/>
        <v>0</v>
      </c>
      <c r="M246" s="193">
        <f t="shared" si="10"/>
        <v>0</v>
      </c>
      <c r="N246" s="193">
        <f t="shared" si="10"/>
        <v>0</v>
      </c>
      <c r="O246" s="193">
        <f t="shared" si="10"/>
        <v>0</v>
      </c>
      <c r="P246" s="193">
        <f t="shared" si="10"/>
        <v>0</v>
      </c>
      <c r="Q246" s="193">
        <f t="shared" si="10"/>
        <v>0</v>
      </c>
      <c r="R246" s="193">
        <f t="shared" si="10"/>
        <v>0</v>
      </c>
      <c r="S246" s="193">
        <f t="shared" si="10"/>
        <v>0</v>
      </c>
      <c r="T246" s="193">
        <f t="shared" si="10"/>
        <v>0</v>
      </c>
      <c r="U246" s="193">
        <f t="shared" si="10"/>
        <v>0</v>
      </c>
    </row>
    <row r="247" ht="15.75" customHeight="1">
      <c r="A247" s="176" t="s">
        <v>5</v>
      </c>
      <c r="B247" s="193">
        <f t="shared" ref="B247:U247" si="11">B21/B$12</f>
        <v>0.000003848541916</v>
      </c>
      <c r="C247" s="193">
        <f t="shared" si="11"/>
        <v>0</v>
      </c>
      <c r="D247" s="193">
        <f t="shared" si="11"/>
        <v>0</v>
      </c>
      <c r="E247" s="193">
        <f t="shared" si="11"/>
        <v>0</v>
      </c>
      <c r="F247" s="193">
        <f t="shared" si="11"/>
        <v>0</v>
      </c>
      <c r="G247" s="193">
        <f t="shared" si="11"/>
        <v>0</v>
      </c>
      <c r="H247" s="193">
        <f t="shared" si="11"/>
        <v>0</v>
      </c>
      <c r="I247" s="193">
        <f t="shared" si="11"/>
        <v>0</v>
      </c>
      <c r="J247" s="193">
        <f t="shared" si="11"/>
        <v>0</v>
      </c>
      <c r="K247" s="193">
        <f t="shared" si="11"/>
        <v>0</v>
      </c>
      <c r="L247" s="193">
        <f t="shared" si="11"/>
        <v>0</v>
      </c>
      <c r="M247" s="193">
        <f t="shared" si="11"/>
        <v>0</v>
      </c>
      <c r="N247" s="193">
        <f t="shared" si="11"/>
        <v>0</v>
      </c>
      <c r="O247" s="193">
        <f t="shared" si="11"/>
        <v>0</v>
      </c>
      <c r="P247" s="193">
        <f t="shared" si="11"/>
        <v>0</v>
      </c>
      <c r="Q247" s="193">
        <f t="shared" si="11"/>
        <v>0</v>
      </c>
      <c r="R247" s="193">
        <f t="shared" si="11"/>
        <v>0</v>
      </c>
      <c r="S247" s="193">
        <f t="shared" si="11"/>
        <v>0</v>
      </c>
      <c r="T247" s="193">
        <f t="shared" si="11"/>
        <v>0</v>
      </c>
      <c r="U247" s="193">
        <f t="shared" si="11"/>
        <v>0</v>
      </c>
    </row>
    <row r="248" ht="15.75" customHeight="1">
      <c r="A248" s="176" t="s">
        <v>103</v>
      </c>
      <c r="B248" s="193">
        <f t="shared" ref="B248:U248" si="12">B22/B$12</f>
        <v>0</v>
      </c>
      <c r="C248" s="193">
        <f t="shared" si="12"/>
        <v>0</v>
      </c>
      <c r="D248" s="193">
        <f t="shared" si="12"/>
        <v>0</v>
      </c>
      <c r="E248" s="193">
        <f t="shared" si="12"/>
        <v>0</v>
      </c>
      <c r="F248" s="193">
        <f t="shared" si="12"/>
        <v>0</v>
      </c>
      <c r="G248" s="193">
        <f t="shared" si="12"/>
        <v>0</v>
      </c>
      <c r="H248" s="193">
        <f t="shared" si="12"/>
        <v>0</v>
      </c>
      <c r="I248" s="193">
        <f t="shared" si="12"/>
        <v>0</v>
      </c>
      <c r="J248" s="193">
        <f t="shared" si="12"/>
        <v>0</v>
      </c>
      <c r="K248" s="193">
        <f t="shared" si="12"/>
        <v>0</v>
      </c>
      <c r="L248" s="193">
        <f t="shared" si="12"/>
        <v>0</v>
      </c>
      <c r="M248" s="193">
        <f t="shared" si="12"/>
        <v>0</v>
      </c>
      <c r="N248" s="193">
        <f t="shared" si="12"/>
        <v>0</v>
      </c>
      <c r="O248" s="193">
        <f t="shared" si="12"/>
        <v>0</v>
      </c>
      <c r="P248" s="193">
        <f t="shared" si="12"/>
        <v>0</v>
      </c>
      <c r="Q248" s="193">
        <f t="shared" si="12"/>
        <v>0</v>
      </c>
      <c r="R248" s="193">
        <f t="shared" si="12"/>
        <v>0</v>
      </c>
      <c r="S248" s="193">
        <f t="shared" si="12"/>
        <v>0</v>
      </c>
      <c r="T248" s="193">
        <f t="shared" si="12"/>
        <v>0</v>
      </c>
      <c r="U248" s="193">
        <f t="shared" si="12"/>
        <v>0</v>
      </c>
    </row>
    <row r="249" ht="15.75" customHeight="1">
      <c r="A249" s="176" t="s">
        <v>6</v>
      </c>
      <c r="B249" s="193">
        <f t="shared" ref="B249:U249" si="13">B23/B$12</f>
        <v>0.0008389821376</v>
      </c>
      <c r="C249" s="193">
        <f t="shared" si="13"/>
        <v>0.001463065762</v>
      </c>
      <c r="D249" s="193">
        <f t="shared" si="13"/>
        <v>0.0006395462546</v>
      </c>
      <c r="E249" s="193">
        <f t="shared" si="13"/>
        <v>0.0005498474443</v>
      </c>
      <c r="F249" s="193">
        <f t="shared" si="13"/>
        <v>0.0004735029983</v>
      </c>
      <c r="G249" s="193">
        <f t="shared" si="13"/>
        <v>0.00006853187132</v>
      </c>
      <c r="H249" s="193">
        <f t="shared" si="13"/>
        <v>0.0001141374065</v>
      </c>
      <c r="I249" s="193">
        <f t="shared" si="13"/>
        <v>0.0001743460904</v>
      </c>
      <c r="J249" s="193">
        <f t="shared" si="13"/>
        <v>0.0002790343325</v>
      </c>
      <c r="K249" s="193">
        <f t="shared" si="13"/>
        <v>0.0002460312037</v>
      </c>
      <c r="L249" s="193">
        <f t="shared" si="13"/>
        <v>0.0003690027212</v>
      </c>
      <c r="M249" s="193">
        <f t="shared" si="13"/>
        <v>0.0004021970636</v>
      </c>
      <c r="N249" s="193">
        <f t="shared" si="13"/>
        <v>0.000508798254</v>
      </c>
      <c r="O249" s="193">
        <f t="shared" si="13"/>
        <v>0.0003604694283</v>
      </c>
      <c r="P249" s="193">
        <f t="shared" si="13"/>
        <v>0.000283155138</v>
      </c>
      <c r="Q249" s="193">
        <f t="shared" si="13"/>
        <v>0.0004039746156</v>
      </c>
      <c r="R249" s="193">
        <f t="shared" si="13"/>
        <v>0.0008063344916</v>
      </c>
      <c r="S249" s="193">
        <f t="shared" si="13"/>
        <v>0.00100178187</v>
      </c>
      <c r="T249" s="193">
        <f t="shared" si="13"/>
        <v>0.0008446755555</v>
      </c>
      <c r="U249" s="193">
        <f t="shared" si="13"/>
        <v>0.0007497928885</v>
      </c>
    </row>
    <row r="250" ht="15.75" customHeight="1">
      <c r="A250" s="176" t="s">
        <v>104</v>
      </c>
      <c r="B250" s="193">
        <f t="shared" ref="B250:U250" si="14">B24/B$12</f>
        <v>0</v>
      </c>
      <c r="C250" s="193">
        <f t="shared" si="14"/>
        <v>0</v>
      </c>
      <c r="D250" s="193">
        <f t="shared" si="14"/>
        <v>0</v>
      </c>
      <c r="E250" s="193">
        <f t="shared" si="14"/>
        <v>0</v>
      </c>
      <c r="F250" s="193">
        <f t="shared" si="14"/>
        <v>0</v>
      </c>
      <c r="G250" s="193">
        <f t="shared" si="14"/>
        <v>0</v>
      </c>
      <c r="H250" s="193">
        <f t="shared" si="14"/>
        <v>0</v>
      </c>
      <c r="I250" s="193">
        <f t="shared" si="14"/>
        <v>0</v>
      </c>
      <c r="J250" s="193">
        <f t="shared" si="14"/>
        <v>0</v>
      </c>
      <c r="K250" s="193">
        <f t="shared" si="14"/>
        <v>0</v>
      </c>
      <c r="L250" s="193">
        <f t="shared" si="14"/>
        <v>0</v>
      </c>
      <c r="M250" s="193">
        <f t="shared" si="14"/>
        <v>0</v>
      </c>
      <c r="N250" s="193">
        <f t="shared" si="14"/>
        <v>0</v>
      </c>
      <c r="O250" s="193">
        <f t="shared" si="14"/>
        <v>0</v>
      </c>
      <c r="P250" s="193">
        <f t="shared" si="14"/>
        <v>0</v>
      </c>
      <c r="Q250" s="193">
        <f t="shared" si="14"/>
        <v>0</v>
      </c>
      <c r="R250" s="193">
        <f t="shared" si="14"/>
        <v>0</v>
      </c>
      <c r="S250" s="193">
        <f t="shared" si="14"/>
        <v>0</v>
      </c>
      <c r="T250" s="193">
        <f t="shared" si="14"/>
        <v>0</v>
      </c>
      <c r="U250" s="193">
        <f t="shared" si="14"/>
        <v>0</v>
      </c>
    </row>
    <row r="251" ht="15.75" customHeight="1">
      <c r="A251" s="176" t="s">
        <v>80</v>
      </c>
      <c r="B251" s="193">
        <f t="shared" ref="B251:U251" si="15">B25/B$12</f>
        <v>0</v>
      </c>
      <c r="C251" s="193">
        <f t="shared" si="15"/>
        <v>0</v>
      </c>
      <c r="D251" s="193">
        <f t="shared" si="15"/>
        <v>0</v>
      </c>
      <c r="E251" s="193">
        <f t="shared" si="15"/>
        <v>0</v>
      </c>
      <c r="F251" s="193">
        <f t="shared" si="15"/>
        <v>0</v>
      </c>
      <c r="G251" s="193">
        <f t="shared" si="15"/>
        <v>0</v>
      </c>
      <c r="H251" s="193">
        <f t="shared" si="15"/>
        <v>0</v>
      </c>
      <c r="I251" s="193">
        <f t="shared" si="15"/>
        <v>0</v>
      </c>
      <c r="J251" s="193">
        <f t="shared" si="15"/>
        <v>0</v>
      </c>
      <c r="K251" s="193">
        <f t="shared" si="15"/>
        <v>0</v>
      </c>
      <c r="L251" s="193">
        <f t="shared" si="15"/>
        <v>0</v>
      </c>
      <c r="M251" s="193">
        <f t="shared" si="15"/>
        <v>0</v>
      </c>
      <c r="N251" s="193">
        <f t="shared" si="15"/>
        <v>0</v>
      </c>
      <c r="O251" s="193">
        <f t="shared" si="15"/>
        <v>0</v>
      </c>
      <c r="P251" s="193">
        <f t="shared" si="15"/>
        <v>0</v>
      </c>
      <c r="Q251" s="193">
        <f t="shared" si="15"/>
        <v>0</v>
      </c>
      <c r="R251" s="193">
        <f t="shared" si="15"/>
        <v>0</v>
      </c>
      <c r="S251" s="193">
        <f t="shared" si="15"/>
        <v>0</v>
      </c>
      <c r="T251" s="193">
        <f t="shared" si="15"/>
        <v>0</v>
      </c>
      <c r="U251" s="193">
        <f t="shared" si="15"/>
        <v>0</v>
      </c>
    </row>
    <row r="252" ht="15.75" customHeight="1">
      <c r="A252" s="176" t="s">
        <v>52</v>
      </c>
      <c r="B252" s="193">
        <f t="shared" ref="B252:U252" si="16">B26/B$12</f>
        <v>0</v>
      </c>
      <c r="C252" s="193">
        <f t="shared" si="16"/>
        <v>0</v>
      </c>
      <c r="D252" s="193">
        <f t="shared" si="16"/>
        <v>0</v>
      </c>
      <c r="E252" s="193">
        <f t="shared" si="16"/>
        <v>0.000004743781872</v>
      </c>
      <c r="F252" s="193">
        <f t="shared" si="16"/>
        <v>0</v>
      </c>
      <c r="G252" s="193">
        <f t="shared" si="16"/>
        <v>0</v>
      </c>
      <c r="H252" s="193">
        <f t="shared" si="16"/>
        <v>0.000006782077781</v>
      </c>
      <c r="I252" s="193">
        <f t="shared" si="16"/>
        <v>0</v>
      </c>
      <c r="J252" s="193">
        <f t="shared" si="16"/>
        <v>0.000002219843537</v>
      </c>
      <c r="K252" s="193">
        <f t="shared" si="16"/>
        <v>0.000001217115495</v>
      </c>
      <c r="L252" s="193">
        <f t="shared" si="16"/>
        <v>0</v>
      </c>
      <c r="M252" s="193">
        <f t="shared" si="16"/>
        <v>0.0000004973582815</v>
      </c>
      <c r="N252" s="193">
        <f t="shared" si="16"/>
        <v>0</v>
      </c>
      <c r="O252" s="193">
        <f t="shared" si="16"/>
        <v>0</v>
      </c>
      <c r="P252" s="193">
        <f t="shared" si="16"/>
        <v>0</v>
      </c>
      <c r="Q252" s="193">
        <f t="shared" si="16"/>
        <v>0</v>
      </c>
      <c r="R252" s="193">
        <f t="shared" si="16"/>
        <v>0</v>
      </c>
      <c r="S252" s="193">
        <f t="shared" si="16"/>
        <v>0</v>
      </c>
      <c r="T252" s="193">
        <f t="shared" si="16"/>
        <v>0</v>
      </c>
      <c r="U252" s="193">
        <f t="shared" si="16"/>
        <v>0.0000001724851365</v>
      </c>
    </row>
    <row r="253" ht="15.75" customHeight="1">
      <c r="A253" s="176" t="s">
        <v>64</v>
      </c>
      <c r="B253" s="193">
        <f t="shared" ref="B253:U253" si="17">B27/B$12</f>
        <v>0</v>
      </c>
      <c r="C253" s="193">
        <f t="shared" si="17"/>
        <v>0</v>
      </c>
      <c r="D253" s="193">
        <f t="shared" si="17"/>
        <v>0</v>
      </c>
      <c r="E253" s="193">
        <f t="shared" si="17"/>
        <v>0</v>
      </c>
      <c r="F253" s="193">
        <f t="shared" si="17"/>
        <v>0</v>
      </c>
      <c r="G253" s="193">
        <f t="shared" si="17"/>
        <v>0</v>
      </c>
      <c r="H253" s="193">
        <f t="shared" si="17"/>
        <v>0</v>
      </c>
      <c r="I253" s="193">
        <f t="shared" si="17"/>
        <v>0</v>
      </c>
      <c r="J253" s="193">
        <f t="shared" si="17"/>
        <v>0.00000455067925</v>
      </c>
      <c r="K253" s="193">
        <f t="shared" si="17"/>
        <v>0.000002434230991</v>
      </c>
      <c r="L253" s="193">
        <f t="shared" si="17"/>
        <v>0.0000002019719328</v>
      </c>
      <c r="M253" s="193">
        <f t="shared" si="17"/>
        <v>0</v>
      </c>
      <c r="N253" s="193">
        <f t="shared" si="17"/>
        <v>0</v>
      </c>
      <c r="O253" s="193">
        <f t="shared" si="17"/>
        <v>0</v>
      </c>
      <c r="P253" s="193">
        <f t="shared" si="17"/>
        <v>0</v>
      </c>
      <c r="Q253" s="193">
        <f t="shared" si="17"/>
        <v>0</v>
      </c>
      <c r="R253" s="193">
        <f t="shared" si="17"/>
        <v>0</v>
      </c>
      <c r="S253" s="193">
        <f t="shared" si="17"/>
        <v>0</v>
      </c>
      <c r="T253" s="193">
        <f t="shared" si="17"/>
        <v>0</v>
      </c>
      <c r="U253" s="193">
        <f t="shared" si="17"/>
        <v>0</v>
      </c>
    </row>
    <row r="254" ht="15.75" customHeight="1">
      <c r="A254" s="176" t="s">
        <v>105</v>
      </c>
      <c r="B254" s="193">
        <f t="shared" ref="B254:U254" si="18">B28/B$12</f>
        <v>0</v>
      </c>
      <c r="C254" s="193">
        <f t="shared" si="18"/>
        <v>0</v>
      </c>
      <c r="D254" s="193">
        <f t="shared" si="18"/>
        <v>0</v>
      </c>
      <c r="E254" s="193">
        <f t="shared" si="18"/>
        <v>0</v>
      </c>
      <c r="F254" s="193">
        <f t="shared" si="18"/>
        <v>0</v>
      </c>
      <c r="G254" s="193">
        <f t="shared" si="18"/>
        <v>0</v>
      </c>
      <c r="H254" s="193">
        <f t="shared" si="18"/>
        <v>0</v>
      </c>
      <c r="I254" s="193">
        <f t="shared" si="18"/>
        <v>0</v>
      </c>
      <c r="J254" s="193">
        <f t="shared" si="18"/>
        <v>0</v>
      </c>
      <c r="K254" s="193">
        <f t="shared" si="18"/>
        <v>0</v>
      </c>
      <c r="L254" s="193">
        <f t="shared" si="18"/>
        <v>0</v>
      </c>
      <c r="M254" s="193">
        <f t="shared" si="18"/>
        <v>0</v>
      </c>
      <c r="N254" s="193">
        <f t="shared" si="18"/>
        <v>0</v>
      </c>
      <c r="O254" s="193">
        <f t="shared" si="18"/>
        <v>0</v>
      </c>
      <c r="P254" s="193">
        <f t="shared" si="18"/>
        <v>0</v>
      </c>
      <c r="Q254" s="193">
        <f t="shared" si="18"/>
        <v>0</v>
      </c>
      <c r="R254" s="193">
        <f t="shared" si="18"/>
        <v>0</v>
      </c>
      <c r="S254" s="193">
        <f t="shared" si="18"/>
        <v>0</v>
      </c>
      <c r="T254" s="193">
        <f t="shared" si="18"/>
        <v>0</v>
      </c>
      <c r="U254" s="193">
        <f t="shared" si="18"/>
        <v>0</v>
      </c>
    </row>
    <row r="255" ht="15.75" customHeight="1">
      <c r="A255" s="176" t="s">
        <v>7</v>
      </c>
      <c r="B255" s="193">
        <f t="shared" ref="B255:U255" si="19">B29/B$12</f>
        <v>0.00002052555688</v>
      </c>
      <c r="C255" s="193">
        <f t="shared" si="19"/>
        <v>0.000004952829254</v>
      </c>
      <c r="D255" s="193">
        <f t="shared" si="19"/>
        <v>0</v>
      </c>
      <c r="E255" s="193">
        <f t="shared" si="19"/>
        <v>0.00001336883982</v>
      </c>
      <c r="F255" s="193">
        <f t="shared" si="19"/>
        <v>0.00001240980485</v>
      </c>
      <c r="G255" s="193">
        <f t="shared" si="19"/>
        <v>0.000004133245157</v>
      </c>
      <c r="H255" s="193">
        <f t="shared" si="19"/>
        <v>0.00001604540353</v>
      </c>
      <c r="I255" s="193">
        <f t="shared" si="19"/>
        <v>0.000007625997921</v>
      </c>
      <c r="J255" s="193">
        <f t="shared" si="19"/>
        <v>0.00001209814727</v>
      </c>
      <c r="K255" s="193">
        <f t="shared" si="19"/>
        <v>0.000008867555752</v>
      </c>
      <c r="L255" s="193">
        <f t="shared" si="19"/>
        <v>0.000003837466723</v>
      </c>
      <c r="M255" s="193">
        <f t="shared" si="19"/>
        <v>0.00001027873782</v>
      </c>
      <c r="N255" s="193">
        <f t="shared" si="19"/>
        <v>0.00001071769589</v>
      </c>
      <c r="O255" s="193">
        <f t="shared" si="19"/>
        <v>0.00002563095783</v>
      </c>
      <c r="P255" s="193">
        <f t="shared" si="19"/>
        <v>0.000006552057603</v>
      </c>
      <c r="Q255" s="193">
        <f t="shared" si="19"/>
        <v>0.00002519116083</v>
      </c>
      <c r="R255" s="193">
        <f t="shared" si="19"/>
        <v>0.00001867707688</v>
      </c>
      <c r="S255" s="193">
        <f t="shared" si="19"/>
        <v>0.00004388470429</v>
      </c>
      <c r="T255" s="193">
        <f t="shared" si="19"/>
        <v>0.00001872044622</v>
      </c>
      <c r="U255" s="193">
        <f t="shared" si="19"/>
        <v>0</v>
      </c>
    </row>
    <row r="256" ht="15.75" customHeight="1">
      <c r="A256" s="176" t="s">
        <v>106</v>
      </c>
      <c r="B256" s="193">
        <f t="shared" ref="B256:U256" si="20">B30/B$12</f>
        <v>0</v>
      </c>
      <c r="C256" s="193">
        <f t="shared" si="20"/>
        <v>0</v>
      </c>
      <c r="D256" s="193">
        <f t="shared" si="20"/>
        <v>0</v>
      </c>
      <c r="E256" s="193">
        <f t="shared" si="20"/>
        <v>0</v>
      </c>
      <c r="F256" s="193">
        <f t="shared" si="20"/>
        <v>0</v>
      </c>
      <c r="G256" s="193">
        <f t="shared" si="20"/>
        <v>0</v>
      </c>
      <c r="H256" s="193">
        <f t="shared" si="20"/>
        <v>0</v>
      </c>
      <c r="I256" s="193">
        <f t="shared" si="20"/>
        <v>0</v>
      </c>
      <c r="J256" s="193">
        <f t="shared" si="20"/>
        <v>0</v>
      </c>
      <c r="K256" s="193">
        <f t="shared" si="20"/>
        <v>0</v>
      </c>
      <c r="L256" s="193">
        <f t="shared" si="20"/>
        <v>0</v>
      </c>
      <c r="M256" s="193">
        <f t="shared" si="20"/>
        <v>0</v>
      </c>
      <c r="N256" s="193">
        <f t="shared" si="20"/>
        <v>0</v>
      </c>
      <c r="O256" s="193">
        <f t="shared" si="20"/>
        <v>0</v>
      </c>
      <c r="P256" s="193">
        <f t="shared" si="20"/>
        <v>0</v>
      </c>
      <c r="Q256" s="193">
        <f t="shared" si="20"/>
        <v>0</v>
      </c>
      <c r="R256" s="193">
        <f t="shared" si="20"/>
        <v>0</v>
      </c>
      <c r="S256" s="193">
        <f t="shared" si="20"/>
        <v>0</v>
      </c>
      <c r="T256" s="193">
        <f t="shared" si="20"/>
        <v>0</v>
      </c>
      <c r="U256" s="193">
        <f t="shared" si="20"/>
        <v>0</v>
      </c>
    </row>
    <row r="257" ht="15.75" customHeight="1">
      <c r="A257" s="176" t="s">
        <v>107</v>
      </c>
      <c r="B257" s="193">
        <f t="shared" ref="B257:U257" si="21">B31/B$12</f>
        <v>0</v>
      </c>
      <c r="C257" s="193">
        <f t="shared" si="21"/>
        <v>0</v>
      </c>
      <c r="D257" s="193">
        <f t="shared" si="21"/>
        <v>0</v>
      </c>
      <c r="E257" s="193">
        <f t="shared" si="21"/>
        <v>0</v>
      </c>
      <c r="F257" s="193">
        <f t="shared" si="21"/>
        <v>0</v>
      </c>
      <c r="G257" s="193">
        <f t="shared" si="21"/>
        <v>0</v>
      </c>
      <c r="H257" s="193">
        <f t="shared" si="21"/>
        <v>0</v>
      </c>
      <c r="I257" s="193">
        <f t="shared" si="21"/>
        <v>0</v>
      </c>
      <c r="J257" s="193">
        <f t="shared" si="21"/>
        <v>0</v>
      </c>
      <c r="K257" s="193">
        <f t="shared" si="21"/>
        <v>0</v>
      </c>
      <c r="L257" s="193">
        <f t="shared" si="21"/>
        <v>0</v>
      </c>
      <c r="M257" s="193">
        <f t="shared" si="21"/>
        <v>0</v>
      </c>
      <c r="N257" s="193">
        <f t="shared" si="21"/>
        <v>0</v>
      </c>
      <c r="O257" s="193">
        <f t="shared" si="21"/>
        <v>0</v>
      </c>
      <c r="P257" s="193">
        <f t="shared" si="21"/>
        <v>0</v>
      </c>
      <c r="Q257" s="193">
        <f t="shared" si="21"/>
        <v>0</v>
      </c>
      <c r="R257" s="193">
        <f t="shared" si="21"/>
        <v>0</v>
      </c>
      <c r="S257" s="193">
        <f t="shared" si="21"/>
        <v>0</v>
      </c>
      <c r="T257" s="193">
        <f t="shared" si="21"/>
        <v>0</v>
      </c>
      <c r="U257" s="193">
        <f t="shared" si="21"/>
        <v>0</v>
      </c>
    </row>
    <row r="258" ht="15.75" customHeight="1">
      <c r="A258" s="176" t="s">
        <v>513</v>
      </c>
      <c r="B258" s="193">
        <f t="shared" ref="B258:U258" si="22">B32/B$12</f>
        <v>0</v>
      </c>
      <c r="C258" s="193">
        <f t="shared" si="22"/>
        <v>0</v>
      </c>
      <c r="D258" s="193">
        <f t="shared" si="22"/>
        <v>0</v>
      </c>
      <c r="E258" s="193">
        <f t="shared" si="22"/>
        <v>0</v>
      </c>
      <c r="F258" s="193">
        <f t="shared" si="22"/>
        <v>0</v>
      </c>
      <c r="G258" s="193">
        <f t="shared" si="22"/>
        <v>0</v>
      </c>
      <c r="H258" s="193">
        <f t="shared" si="22"/>
        <v>0</v>
      </c>
      <c r="I258" s="193">
        <f t="shared" si="22"/>
        <v>0</v>
      </c>
      <c r="J258" s="193">
        <f t="shared" si="22"/>
        <v>0</v>
      </c>
      <c r="K258" s="193">
        <f t="shared" si="22"/>
        <v>0</v>
      </c>
      <c r="L258" s="193">
        <f t="shared" si="22"/>
        <v>0</v>
      </c>
      <c r="M258" s="193">
        <f t="shared" si="22"/>
        <v>0</v>
      </c>
      <c r="N258" s="193">
        <f t="shared" si="22"/>
        <v>0</v>
      </c>
      <c r="O258" s="193">
        <f t="shared" si="22"/>
        <v>0</v>
      </c>
      <c r="P258" s="193">
        <f t="shared" si="22"/>
        <v>0</v>
      </c>
      <c r="Q258" s="193">
        <f t="shared" si="22"/>
        <v>0</v>
      </c>
      <c r="R258" s="193">
        <f t="shared" si="22"/>
        <v>0</v>
      </c>
      <c r="S258" s="193">
        <f t="shared" si="22"/>
        <v>0</v>
      </c>
      <c r="T258" s="193">
        <f t="shared" si="22"/>
        <v>0</v>
      </c>
      <c r="U258" s="193">
        <f t="shared" si="22"/>
        <v>0</v>
      </c>
    </row>
    <row r="259" ht="15.75" customHeight="1">
      <c r="A259" s="176" t="s">
        <v>108</v>
      </c>
      <c r="B259" s="193">
        <f t="shared" ref="B259:U259" si="23">B33/B$12</f>
        <v>0</v>
      </c>
      <c r="C259" s="193">
        <f t="shared" si="23"/>
        <v>0</v>
      </c>
      <c r="D259" s="193">
        <f t="shared" si="23"/>
        <v>0</v>
      </c>
      <c r="E259" s="193">
        <f t="shared" si="23"/>
        <v>0</v>
      </c>
      <c r="F259" s="193">
        <f t="shared" si="23"/>
        <v>0</v>
      </c>
      <c r="G259" s="193">
        <f t="shared" si="23"/>
        <v>0</v>
      </c>
      <c r="H259" s="193">
        <f t="shared" si="23"/>
        <v>0</v>
      </c>
      <c r="I259" s="193">
        <f t="shared" si="23"/>
        <v>0</v>
      </c>
      <c r="J259" s="193">
        <f t="shared" si="23"/>
        <v>0</v>
      </c>
      <c r="K259" s="193">
        <f t="shared" si="23"/>
        <v>0</v>
      </c>
      <c r="L259" s="193">
        <f t="shared" si="23"/>
        <v>0</v>
      </c>
      <c r="M259" s="193">
        <f t="shared" si="23"/>
        <v>0.0001614756554</v>
      </c>
      <c r="N259" s="193">
        <f t="shared" si="23"/>
        <v>0.0005530331079</v>
      </c>
      <c r="O259" s="193">
        <f t="shared" si="23"/>
        <v>0.00004708097928</v>
      </c>
      <c r="P259" s="193">
        <f t="shared" si="23"/>
        <v>0.00001487494158</v>
      </c>
      <c r="Q259" s="193">
        <f t="shared" si="23"/>
        <v>0</v>
      </c>
      <c r="R259" s="193">
        <f t="shared" si="23"/>
        <v>0</v>
      </c>
      <c r="S259" s="193">
        <f t="shared" si="23"/>
        <v>0</v>
      </c>
      <c r="T259" s="193">
        <f t="shared" si="23"/>
        <v>0</v>
      </c>
      <c r="U259" s="193">
        <f t="shared" si="23"/>
        <v>0</v>
      </c>
    </row>
    <row r="260" ht="15.75" customHeight="1">
      <c r="A260" s="176" t="s">
        <v>109</v>
      </c>
      <c r="B260" s="193">
        <f t="shared" ref="B260:U260" si="24">B34/B$12</f>
        <v>0</v>
      </c>
      <c r="C260" s="193">
        <f t="shared" si="24"/>
        <v>0</v>
      </c>
      <c r="D260" s="193">
        <f t="shared" si="24"/>
        <v>0</v>
      </c>
      <c r="E260" s="193">
        <f t="shared" si="24"/>
        <v>0</v>
      </c>
      <c r="F260" s="193">
        <f t="shared" si="24"/>
        <v>0</v>
      </c>
      <c r="G260" s="193">
        <f t="shared" si="24"/>
        <v>0</v>
      </c>
      <c r="H260" s="193">
        <f t="shared" si="24"/>
        <v>0</v>
      </c>
      <c r="I260" s="193">
        <f t="shared" si="24"/>
        <v>0</v>
      </c>
      <c r="J260" s="193">
        <f t="shared" si="24"/>
        <v>0</v>
      </c>
      <c r="K260" s="193">
        <f t="shared" si="24"/>
        <v>0</v>
      </c>
      <c r="L260" s="193">
        <f t="shared" si="24"/>
        <v>0</v>
      </c>
      <c r="M260" s="193">
        <f t="shared" si="24"/>
        <v>0</v>
      </c>
      <c r="N260" s="193">
        <f t="shared" si="24"/>
        <v>0</v>
      </c>
      <c r="O260" s="193">
        <f t="shared" si="24"/>
        <v>0</v>
      </c>
      <c r="P260" s="193">
        <f t="shared" si="24"/>
        <v>0</v>
      </c>
      <c r="Q260" s="193">
        <f t="shared" si="24"/>
        <v>0</v>
      </c>
      <c r="R260" s="193">
        <f t="shared" si="24"/>
        <v>0</v>
      </c>
      <c r="S260" s="193">
        <f t="shared" si="24"/>
        <v>0</v>
      </c>
      <c r="T260" s="193">
        <f t="shared" si="24"/>
        <v>0</v>
      </c>
      <c r="U260" s="193">
        <f t="shared" si="24"/>
        <v>0</v>
      </c>
    </row>
    <row r="261" ht="15.75" customHeight="1">
      <c r="A261" s="176" t="s">
        <v>110</v>
      </c>
      <c r="B261" s="193">
        <f t="shared" ref="B261:U261" si="25">B35/B$12</f>
        <v>0</v>
      </c>
      <c r="C261" s="193">
        <f t="shared" si="25"/>
        <v>0.000004952829254</v>
      </c>
      <c r="D261" s="193">
        <f t="shared" si="25"/>
        <v>0.00004824304062</v>
      </c>
      <c r="E261" s="193">
        <f t="shared" si="25"/>
        <v>0</v>
      </c>
      <c r="F261" s="193">
        <f t="shared" si="25"/>
        <v>0</v>
      </c>
      <c r="G261" s="193">
        <f t="shared" si="25"/>
        <v>0</v>
      </c>
      <c r="H261" s="193">
        <f t="shared" si="25"/>
        <v>0</v>
      </c>
      <c r="I261" s="193">
        <f t="shared" si="25"/>
        <v>0</v>
      </c>
      <c r="J261" s="193">
        <f t="shared" si="25"/>
        <v>0</v>
      </c>
      <c r="K261" s="193">
        <f t="shared" si="25"/>
        <v>0</v>
      </c>
      <c r="L261" s="193">
        <f t="shared" si="25"/>
        <v>0</v>
      </c>
      <c r="M261" s="193">
        <f t="shared" si="25"/>
        <v>0</v>
      </c>
      <c r="N261" s="193">
        <f t="shared" si="25"/>
        <v>0</v>
      </c>
      <c r="O261" s="193">
        <f t="shared" si="25"/>
        <v>0</v>
      </c>
      <c r="P261" s="193">
        <f t="shared" si="25"/>
        <v>0</v>
      </c>
      <c r="Q261" s="193">
        <f t="shared" si="25"/>
        <v>0</v>
      </c>
      <c r="R261" s="193">
        <f t="shared" si="25"/>
        <v>0</v>
      </c>
      <c r="S261" s="193">
        <f t="shared" si="25"/>
        <v>0</v>
      </c>
      <c r="T261" s="193">
        <f t="shared" si="25"/>
        <v>0</v>
      </c>
      <c r="U261" s="193">
        <f t="shared" si="25"/>
        <v>0</v>
      </c>
    </row>
    <row r="262" ht="15.75" customHeight="1">
      <c r="A262" s="176" t="s">
        <v>111</v>
      </c>
      <c r="B262" s="193">
        <f t="shared" ref="B262:U262" si="26">B36/B$12</f>
        <v>0</v>
      </c>
      <c r="C262" s="193">
        <f t="shared" si="26"/>
        <v>0</v>
      </c>
      <c r="D262" s="193">
        <f t="shared" si="26"/>
        <v>0</v>
      </c>
      <c r="E262" s="193">
        <f t="shared" si="26"/>
        <v>0</v>
      </c>
      <c r="F262" s="193">
        <f t="shared" si="26"/>
        <v>0</v>
      </c>
      <c r="G262" s="193">
        <f t="shared" si="26"/>
        <v>0</v>
      </c>
      <c r="H262" s="193">
        <f t="shared" si="26"/>
        <v>0</v>
      </c>
      <c r="I262" s="193">
        <f t="shared" si="26"/>
        <v>0.0000005259308911</v>
      </c>
      <c r="J262" s="193">
        <f t="shared" si="26"/>
        <v>0.0000001109921768</v>
      </c>
      <c r="K262" s="193">
        <f t="shared" si="26"/>
        <v>0.0000001738736422</v>
      </c>
      <c r="L262" s="193">
        <f t="shared" si="26"/>
        <v>0</v>
      </c>
      <c r="M262" s="193">
        <f t="shared" si="26"/>
        <v>0.0000004973582815</v>
      </c>
      <c r="N262" s="193">
        <f t="shared" si="26"/>
        <v>0</v>
      </c>
      <c r="O262" s="193">
        <f t="shared" si="26"/>
        <v>0</v>
      </c>
      <c r="P262" s="193">
        <f t="shared" si="26"/>
        <v>0</v>
      </c>
      <c r="Q262" s="193">
        <f t="shared" si="26"/>
        <v>0</v>
      </c>
      <c r="R262" s="193">
        <f t="shared" si="26"/>
        <v>0</v>
      </c>
      <c r="S262" s="193">
        <f t="shared" si="26"/>
        <v>0</v>
      </c>
      <c r="T262" s="193">
        <f t="shared" si="26"/>
        <v>0</v>
      </c>
      <c r="U262" s="193">
        <f t="shared" si="26"/>
        <v>0</v>
      </c>
    </row>
    <row r="263" ht="15.75" customHeight="1">
      <c r="A263" s="176" t="s">
        <v>8</v>
      </c>
      <c r="B263" s="193">
        <f t="shared" ref="B263:U263" si="27">B37/B$12</f>
        <v>0.000006414236526</v>
      </c>
      <c r="C263" s="193">
        <f t="shared" si="27"/>
        <v>0.000003962263403</v>
      </c>
      <c r="D263" s="193">
        <f t="shared" si="27"/>
        <v>0.000004563530869</v>
      </c>
      <c r="E263" s="193">
        <f t="shared" si="27"/>
        <v>0.001455909782</v>
      </c>
      <c r="F263" s="193">
        <f t="shared" si="27"/>
        <v>0.002470378485</v>
      </c>
      <c r="G263" s="193">
        <f t="shared" si="27"/>
        <v>0.000801982891</v>
      </c>
      <c r="H263" s="193">
        <f t="shared" si="27"/>
        <v>0.0005428970555</v>
      </c>
      <c r="I263" s="193">
        <f t="shared" si="27"/>
        <v>0</v>
      </c>
      <c r="J263" s="193">
        <f t="shared" si="27"/>
        <v>0</v>
      </c>
      <c r="K263" s="193">
        <f t="shared" si="27"/>
        <v>0</v>
      </c>
      <c r="L263" s="193">
        <f t="shared" si="27"/>
        <v>0</v>
      </c>
      <c r="M263" s="193">
        <f t="shared" si="27"/>
        <v>0</v>
      </c>
      <c r="N263" s="193">
        <f t="shared" si="27"/>
        <v>0</v>
      </c>
      <c r="O263" s="193">
        <f t="shared" si="27"/>
        <v>0</v>
      </c>
      <c r="P263" s="193">
        <f t="shared" si="27"/>
        <v>0</v>
      </c>
      <c r="Q263" s="193">
        <f t="shared" si="27"/>
        <v>0</v>
      </c>
      <c r="R263" s="193">
        <f t="shared" si="27"/>
        <v>0</v>
      </c>
      <c r="S263" s="193">
        <f t="shared" si="27"/>
        <v>0.0000003783164163</v>
      </c>
      <c r="T263" s="193">
        <f t="shared" si="27"/>
        <v>0</v>
      </c>
      <c r="U263" s="193">
        <f t="shared" si="27"/>
        <v>0</v>
      </c>
    </row>
    <row r="264" ht="15.75" customHeight="1">
      <c r="A264" s="176" t="s">
        <v>514</v>
      </c>
      <c r="B264" s="193">
        <f t="shared" ref="B264:U264" si="28">B38/B$12</f>
        <v>0</v>
      </c>
      <c r="C264" s="193">
        <f t="shared" si="28"/>
        <v>0</v>
      </c>
      <c r="D264" s="193">
        <f t="shared" si="28"/>
        <v>0</v>
      </c>
      <c r="E264" s="193">
        <f t="shared" si="28"/>
        <v>0</v>
      </c>
      <c r="F264" s="193">
        <f t="shared" si="28"/>
        <v>0.000863446644</v>
      </c>
      <c r="G264" s="193">
        <f t="shared" si="28"/>
        <v>0</v>
      </c>
      <c r="H264" s="193">
        <f t="shared" si="28"/>
        <v>0</v>
      </c>
      <c r="I264" s="193">
        <f t="shared" si="28"/>
        <v>0</v>
      </c>
      <c r="J264" s="193">
        <f t="shared" si="28"/>
        <v>0.000002552820067</v>
      </c>
      <c r="K264" s="193">
        <f t="shared" si="28"/>
        <v>0</v>
      </c>
      <c r="L264" s="193">
        <f t="shared" si="28"/>
        <v>0</v>
      </c>
      <c r="M264" s="193">
        <f t="shared" si="28"/>
        <v>0</v>
      </c>
      <c r="N264" s="193">
        <f t="shared" si="28"/>
        <v>0</v>
      </c>
      <c r="O264" s="193">
        <f t="shared" si="28"/>
        <v>0</v>
      </c>
      <c r="P264" s="193">
        <f t="shared" si="28"/>
        <v>0</v>
      </c>
      <c r="Q264" s="193">
        <f t="shared" si="28"/>
        <v>0.000009618443227</v>
      </c>
      <c r="R264" s="193">
        <f t="shared" si="28"/>
        <v>0</v>
      </c>
      <c r="S264" s="193">
        <f t="shared" si="28"/>
        <v>0</v>
      </c>
      <c r="T264" s="193">
        <f t="shared" si="28"/>
        <v>0</v>
      </c>
      <c r="U264" s="193">
        <f t="shared" si="28"/>
        <v>0</v>
      </c>
    </row>
    <row r="265" ht="15.75" customHeight="1">
      <c r="A265" s="176" t="s">
        <v>112</v>
      </c>
      <c r="B265" s="193">
        <f t="shared" ref="B265:U265" si="29">B39/B$12</f>
        <v>0</v>
      </c>
      <c r="C265" s="193">
        <f t="shared" si="29"/>
        <v>0</v>
      </c>
      <c r="D265" s="193">
        <f t="shared" si="29"/>
        <v>0</v>
      </c>
      <c r="E265" s="193">
        <f t="shared" si="29"/>
        <v>0</v>
      </c>
      <c r="F265" s="193">
        <f t="shared" si="29"/>
        <v>0</v>
      </c>
      <c r="G265" s="193">
        <f t="shared" si="29"/>
        <v>0</v>
      </c>
      <c r="H265" s="193">
        <f t="shared" si="29"/>
        <v>0</v>
      </c>
      <c r="I265" s="193">
        <f t="shared" si="29"/>
        <v>0</v>
      </c>
      <c r="J265" s="193">
        <f t="shared" si="29"/>
        <v>0</v>
      </c>
      <c r="K265" s="193">
        <f t="shared" si="29"/>
        <v>0</v>
      </c>
      <c r="L265" s="193">
        <f t="shared" si="29"/>
        <v>0</v>
      </c>
      <c r="M265" s="193">
        <f t="shared" si="29"/>
        <v>0</v>
      </c>
      <c r="N265" s="193">
        <f t="shared" si="29"/>
        <v>0</v>
      </c>
      <c r="O265" s="193">
        <f t="shared" si="29"/>
        <v>0</v>
      </c>
      <c r="P265" s="193">
        <f t="shared" si="29"/>
        <v>0</v>
      </c>
      <c r="Q265" s="193">
        <f t="shared" si="29"/>
        <v>0</v>
      </c>
      <c r="R265" s="193">
        <f t="shared" si="29"/>
        <v>0</v>
      </c>
      <c r="S265" s="193">
        <f t="shared" si="29"/>
        <v>0</v>
      </c>
      <c r="T265" s="193">
        <f t="shared" si="29"/>
        <v>0</v>
      </c>
      <c r="U265" s="193">
        <f t="shared" si="29"/>
        <v>0</v>
      </c>
    </row>
    <row r="266" ht="15.75" customHeight="1">
      <c r="A266" s="176" t="s">
        <v>81</v>
      </c>
      <c r="B266" s="193">
        <f t="shared" ref="B266:U266" si="30">B40/B$12</f>
        <v>0.0013803437</v>
      </c>
      <c r="C266" s="193">
        <f t="shared" si="30"/>
        <v>0.0009410375583</v>
      </c>
      <c r="D266" s="193">
        <f t="shared" si="30"/>
        <v>0.0008077449638</v>
      </c>
      <c r="E266" s="193">
        <f t="shared" si="30"/>
        <v>0.0005666663073</v>
      </c>
      <c r="F266" s="193">
        <f t="shared" si="30"/>
        <v>0.0002854255115</v>
      </c>
      <c r="G266" s="193">
        <f t="shared" si="30"/>
        <v>0.0001078643656</v>
      </c>
      <c r="H266" s="193">
        <f t="shared" si="30"/>
        <v>0.00003870746831</v>
      </c>
      <c r="I266" s="193">
        <f t="shared" si="30"/>
        <v>0.000007231549753</v>
      </c>
      <c r="J266" s="193">
        <f t="shared" si="30"/>
        <v>0.00001564989693</v>
      </c>
      <c r="K266" s="193">
        <f t="shared" si="30"/>
        <v>0.00001964772157</v>
      </c>
      <c r="L266" s="193">
        <f t="shared" si="30"/>
        <v>0.00001474395109</v>
      </c>
      <c r="M266" s="193">
        <f t="shared" si="30"/>
        <v>0.00001923118688</v>
      </c>
      <c r="N266" s="193">
        <f t="shared" si="30"/>
        <v>0.00001734318062</v>
      </c>
      <c r="O266" s="193">
        <f t="shared" si="30"/>
        <v>0.00004780809866</v>
      </c>
      <c r="P266" s="193">
        <f t="shared" si="30"/>
        <v>0.00002780197415</v>
      </c>
      <c r="Q266" s="193">
        <f t="shared" si="30"/>
        <v>0.0000643519654</v>
      </c>
      <c r="R266" s="193">
        <f t="shared" si="30"/>
        <v>0.0001001477743</v>
      </c>
      <c r="S266" s="193">
        <f t="shared" si="30"/>
        <v>0.00009874058465</v>
      </c>
      <c r="T266" s="193">
        <f t="shared" si="30"/>
        <v>0.00007555842753</v>
      </c>
      <c r="U266" s="193">
        <f t="shared" si="30"/>
        <v>0.0000250103448</v>
      </c>
    </row>
    <row r="267" ht="15.75" customHeight="1">
      <c r="A267" s="176" t="s">
        <v>65</v>
      </c>
      <c r="B267" s="193">
        <f t="shared" ref="B267:U267" si="31">B41/B$12</f>
        <v>0</v>
      </c>
      <c r="C267" s="193">
        <f t="shared" si="31"/>
        <v>0</v>
      </c>
      <c r="D267" s="193">
        <f t="shared" si="31"/>
        <v>0</v>
      </c>
      <c r="E267" s="193">
        <f t="shared" si="31"/>
        <v>0</v>
      </c>
      <c r="F267" s="193">
        <f t="shared" si="31"/>
        <v>0</v>
      </c>
      <c r="G267" s="193">
        <f t="shared" si="31"/>
        <v>0</v>
      </c>
      <c r="H267" s="193">
        <f t="shared" si="31"/>
        <v>0</v>
      </c>
      <c r="I267" s="193">
        <f t="shared" si="31"/>
        <v>0</v>
      </c>
      <c r="J267" s="193">
        <f t="shared" si="31"/>
        <v>0</v>
      </c>
      <c r="K267" s="193">
        <f t="shared" si="31"/>
        <v>0</v>
      </c>
      <c r="L267" s="193">
        <f t="shared" si="31"/>
        <v>0.0000008078877311</v>
      </c>
      <c r="M267" s="193">
        <f t="shared" si="31"/>
        <v>0</v>
      </c>
      <c r="N267" s="193">
        <f t="shared" si="31"/>
        <v>0</v>
      </c>
      <c r="O267" s="193">
        <f t="shared" si="31"/>
        <v>0</v>
      </c>
      <c r="P267" s="193">
        <f t="shared" si="31"/>
        <v>0</v>
      </c>
      <c r="Q267" s="193">
        <f t="shared" si="31"/>
        <v>0</v>
      </c>
      <c r="R267" s="193">
        <f t="shared" si="31"/>
        <v>0</v>
      </c>
      <c r="S267" s="193">
        <f t="shared" si="31"/>
        <v>0</v>
      </c>
      <c r="T267" s="193">
        <f t="shared" si="31"/>
        <v>0</v>
      </c>
      <c r="U267" s="193">
        <f t="shared" si="31"/>
        <v>0</v>
      </c>
    </row>
    <row r="268" ht="15.75" customHeight="1">
      <c r="A268" s="176" t="s">
        <v>113</v>
      </c>
      <c r="B268" s="193">
        <f t="shared" ref="B268:U268" si="32">B42/B$12</f>
        <v>0</v>
      </c>
      <c r="C268" s="193">
        <f t="shared" si="32"/>
        <v>0</v>
      </c>
      <c r="D268" s="193">
        <f t="shared" si="32"/>
        <v>0</v>
      </c>
      <c r="E268" s="193">
        <f t="shared" si="32"/>
        <v>0</v>
      </c>
      <c r="F268" s="193">
        <f t="shared" si="32"/>
        <v>0</v>
      </c>
      <c r="G268" s="193">
        <f t="shared" si="32"/>
        <v>0</v>
      </c>
      <c r="H268" s="193">
        <f t="shared" si="32"/>
        <v>0</v>
      </c>
      <c r="I268" s="193">
        <f t="shared" si="32"/>
        <v>0</v>
      </c>
      <c r="J268" s="193">
        <f t="shared" si="32"/>
        <v>0</v>
      </c>
      <c r="K268" s="193">
        <f t="shared" si="32"/>
        <v>0</v>
      </c>
      <c r="L268" s="193">
        <f t="shared" si="32"/>
        <v>0</v>
      </c>
      <c r="M268" s="193">
        <f t="shared" si="32"/>
        <v>0</v>
      </c>
      <c r="N268" s="193">
        <f t="shared" si="32"/>
        <v>0</v>
      </c>
      <c r="O268" s="193">
        <f t="shared" si="32"/>
        <v>0</v>
      </c>
      <c r="P268" s="193">
        <f t="shared" si="32"/>
        <v>0</v>
      </c>
      <c r="Q268" s="193">
        <f t="shared" si="32"/>
        <v>0</v>
      </c>
      <c r="R268" s="193">
        <f t="shared" si="32"/>
        <v>0</v>
      </c>
      <c r="S268" s="193">
        <f t="shared" si="32"/>
        <v>0</v>
      </c>
      <c r="T268" s="193">
        <f t="shared" si="32"/>
        <v>0</v>
      </c>
      <c r="U268" s="193">
        <f t="shared" si="32"/>
        <v>0</v>
      </c>
    </row>
    <row r="269" ht="15.75" customHeight="1">
      <c r="A269" s="176" t="s">
        <v>114</v>
      </c>
      <c r="B269" s="193">
        <f t="shared" ref="B269:U269" si="33">B43/B$12</f>
        <v>0</v>
      </c>
      <c r="C269" s="193">
        <f t="shared" si="33"/>
        <v>0</v>
      </c>
      <c r="D269" s="193">
        <f t="shared" si="33"/>
        <v>0</v>
      </c>
      <c r="E269" s="193">
        <f t="shared" si="33"/>
        <v>0</v>
      </c>
      <c r="F269" s="193">
        <f t="shared" si="33"/>
        <v>0</v>
      </c>
      <c r="G269" s="193">
        <f t="shared" si="33"/>
        <v>0</v>
      </c>
      <c r="H269" s="193">
        <f t="shared" si="33"/>
        <v>0</v>
      </c>
      <c r="I269" s="193">
        <f t="shared" si="33"/>
        <v>0</v>
      </c>
      <c r="J269" s="193">
        <f t="shared" si="33"/>
        <v>0</v>
      </c>
      <c r="K269" s="193">
        <f t="shared" si="33"/>
        <v>0</v>
      </c>
      <c r="L269" s="193">
        <f t="shared" si="33"/>
        <v>0</v>
      </c>
      <c r="M269" s="193">
        <f t="shared" si="33"/>
        <v>0</v>
      </c>
      <c r="N269" s="193">
        <f t="shared" si="33"/>
        <v>0</v>
      </c>
      <c r="O269" s="193">
        <f t="shared" si="33"/>
        <v>0</v>
      </c>
      <c r="P269" s="193">
        <f t="shared" si="33"/>
        <v>0</v>
      </c>
      <c r="Q269" s="193">
        <f t="shared" si="33"/>
        <v>0</v>
      </c>
      <c r="R269" s="193">
        <f t="shared" si="33"/>
        <v>0</v>
      </c>
      <c r="S269" s="193">
        <f t="shared" si="33"/>
        <v>0</v>
      </c>
      <c r="T269" s="193">
        <f t="shared" si="33"/>
        <v>0</v>
      </c>
      <c r="U269" s="193">
        <f t="shared" si="33"/>
        <v>0</v>
      </c>
    </row>
    <row r="270" ht="15.75" customHeight="1">
      <c r="A270" s="176" t="s">
        <v>9</v>
      </c>
      <c r="B270" s="193">
        <f t="shared" ref="B270:U270" si="34">B44/B$12</f>
        <v>0</v>
      </c>
      <c r="C270" s="193">
        <f t="shared" si="34"/>
        <v>0</v>
      </c>
      <c r="D270" s="193">
        <f t="shared" si="34"/>
        <v>0</v>
      </c>
      <c r="E270" s="193">
        <f t="shared" si="34"/>
        <v>0</v>
      </c>
      <c r="F270" s="193">
        <f t="shared" si="34"/>
        <v>0</v>
      </c>
      <c r="G270" s="193">
        <f t="shared" si="34"/>
        <v>0</v>
      </c>
      <c r="H270" s="193">
        <f t="shared" si="34"/>
        <v>0</v>
      </c>
      <c r="I270" s="193">
        <f t="shared" si="34"/>
        <v>0</v>
      </c>
      <c r="J270" s="193">
        <f t="shared" si="34"/>
        <v>0</v>
      </c>
      <c r="K270" s="193">
        <f t="shared" si="34"/>
        <v>0</v>
      </c>
      <c r="L270" s="193">
        <f t="shared" si="34"/>
        <v>0</v>
      </c>
      <c r="M270" s="193">
        <f t="shared" si="34"/>
        <v>0</v>
      </c>
      <c r="N270" s="193">
        <f t="shared" si="34"/>
        <v>0</v>
      </c>
      <c r="O270" s="193">
        <f t="shared" si="34"/>
        <v>0</v>
      </c>
      <c r="P270" s="193">
        <f t="shared" si="34"/>
        <v>0</v>
      </c>
      <c r="Q270" s="193">
        <f t="shared" si="34"/>
        <v>0</v>
      </c>
      <c r="R270" s="193">
        <f t="shared" si="34"/>
        <v>0</v>
      </c>
      <c r="S270" s="193">
        <f t="shared" si="34"/>
        <v>0</v>
      </c>
      <c r="T270" s="193">
        <f t="shared" si="34"/>
        <v>0</v>
      </c>
      <c r="U270" s="193">
        <f t="shared" si="34"/>
        <v>0</v>
      </c>
    </row>
    <row r="271" ht="15.75" customHeight="1">
      <c r="A271" s="176" t="s">
        <v>69</v>
      </c>
      <c r="B271" s="193">
        <f t="shared" ref="B271:U271" si="35">B45/B$12</f>
        <v>0</v>
      </c>
      <c r="C271" s="193">
        <f t="shared" si="35"/>
        <v>0</v>
      </c>
      <c r="D271" s="193">
        <f t="shared" si="35"/>
        <v>0</v>
      </c>
      <c r="E271" s="193">
        <f t="shared" si="35"/>
        <v>0</v>
      </c>
      <c r="F271" s="193">
        <f t="shared" si="35"/>
        <v>0</v>
      </c>
      <c r="G271" s="193">
        <f t="shared" si="35"/>
        <v>0</v>
      </c>
      <c r="H271" s="193">
        <f t="shared" si="35"/>
        <v>0</v>
      </c>
      <c r="I271" s="193">
        <f t="shared" si="35"/>
        <v>0</v>
      </c>
      <c r="J271" s="193">
        <f t="shared" si="35"/>
        <v>0.000004328694896</v>
      </c>
      <c r="K271" s="193">
        <f t="shared" si="35"/>
        <v>0.000001390989138</v>
      </c>
      <c r="L271" s="193">
        <f t="shared" si="35"/>
        <v>0</v>
      </c>
      <c r="M271" s="193">
        <f t="shared" si="35"/>
        <v>0</v>
      </c>
      <c r="N271" s="193">
        <f t="shared" si="35"/>
        <v>0</v>
      </c>
      <c r="O271" s="193">
        <f t="shared" si="35"/>
        <v>0</v>
      </c>
      <c r="P271" s="193">
        <f t="shared" si="35"/>
        <v>0</v>
      </c>
      <c r="Q271" s="193">
        <f t="shared" si="35"/>
        <v>0</v>
      </c>
      <c r="R271" s="193">
        <f t="shared" si="35"/>
        <v>0</v>
      </c>
      <c r="S271" s="193">
        <f t="shared" si="35"/>
        <v>0</v>
      </c>
      <c r="T271" s="193">
        <f t="shared" si="35"/>
        <v>0</v>
      </c>
      <c r="U271" s="193">
        <f t="shared" si="35"/>
        <v>0</v>
      </c>
    </row>
    <row r="272" ht="15.75" customHeight="1">
      <c r="A272" s="176" t="s">
        <v>10</v>
      </c>
      <c r="B272" s="193">
        <f t="shared" ref="B272:U272" si="36">B46/B$12</f>
        <v>0.00003207118263</v>
      </c>
      <c r="C272" s="193">
        <f t="shared" si="36"/>
        <v>0.0004625942523</v>
      </c>
      <c r="D272" s="193">
        <f t="shared" si="36"/>
        <v>0.0004068061803</v>
      </c>
      <c r="E272" s="193">
        <f t="shared" si="36"/>
        <v>0.002800125063</v>
      </c>
      <c r="F272" s="193">
        <f t="shared" si="36"/>
        <v>0.004071794858</v>
      </c>
      <c r="G272" s="193">
        <f t="shared" si="36"/>
        <v>0.01283039295</v>
      </c>
      <c r="H272" s="193">
        <f t="shared" si="36"/>
        <v>0.002433111758</v>
      </c>
      <c r="I272" s="193">
        <f t="shared" si="36"/>
        <v>0.00118216116</v>
      </c>
      <c r="J272" s="193">
        <f t="shared" si="36"/>
        <v>0.002853053905</v>
      </c>
      <c r="K272" s="193">
        <f t="shared" si="36"/>
        <v>0.0003397490969</v>
      </c>
      <c r="L272" s="193">
        <f t="shared" si="36"/>
        <v>0.00002019719328</v>
      </c>
      <c r="M272" s="193">
        <f t="shared" si="36"/>
        <v>0.00004177809564</v>
      </c>
      <c r="N272" s="193">
        <f t="shared" si="36"/>
        <v>0.00004014264279</v>
      </c>
      <c r="O272" s="193">
        <f t="shared" si="36"/>
        <v>0.00000781653324</v>
      </c>
      <c r="P272" s="193">
        <f t="shared" si="36"/>
        <v>0.000003187487482</v>
      </c>
      <c r="Q272" s="193">
        <f t="shared" si="36"/>
        <v>0.000001145052765</v>
      </c>
      <c r="R272" s="193">
        <f t="shared" si="36"/>
        <v>0.000002576148536</v>
      </c>
      <c r="S272" s="193">
        <f t="shared" si="36"/>
        <v>0.00001967245365</v>
      </c>
      <c r="T272" s="193">
        <f t="shared" si="36"/>
        <v>0.000006540878801</v>
      </c>
      <c r="U272" s="193">
        <f t="shared" si="36"/>
        <v>0.00003363460162</v>
      </c>
    </row>
    <row r="273" ht="15.75" customHeight="1">
      <c r="A273" s="176" t="s">
        <v>515</v>
      </c>
      <c r="B273" s="193">
        <f t="shared" ref="B273:U273" si="37">B47/B$12</f>
        <v>0</v>
      </c>
      <c r="C273" s="193">
        <f t="shared" si="37"/>
        <v>0</v>
      </c>
      <c r="D273" s="193">
        <f t="shared" si="37"/>
        <v>0</v>
      </c>
      <c r="E273" s="193">
        <f t="shared" si="37"/>
        <v>0</v>
      </c>
      <c r="F273" s="193">
        <f t="shared" si="37"/>
        <v>0</v>
      </c>
      <c r="G273" s="193">
        <f t="shared" si="37"/>
        <v>0</v>
      </c>
      <c r="H273" s="193">
        <f t="shared" si="37"/>
        <v>0</v>
      </c>
      <c r="I273" s="193">
        <f t="shared" si="37"/>
        <v>0</v>
      </c>
      <c r="J273" s="193">
        <f t="shared" si="37"/>
        <v>0</v>
      </c>
      <c r="K273" s="193">
        <f t="shared" si="37"/>
        <v>0</v>
      </c>
      <c r="L273" s="193">
        <f t="shared" si="37"/>
        <v>0</v>
      </c>
      <c r="M273" s="193">
        <f t="shared" si="37"/>
        <v>0</v>
      </c>
      <c r="N273" s="193">
        <f t="shared" si="37"/>
        <v>0</v>
      </c>
      <c r="O273" s="193">
        <f t="shared" si="37"/>
        <v>0</v>
      </c>
      <c r="P273" s="193">
        <f t="shared" si="37"/>
        <v>0</v>
      </c>
      <c r="Q273" s="193">
        <f t="shared" si="37"/>
        <v>0</v>
      </c>
      <c r="R273" s="193">
        <f t="shared" si="37"/>
        <v>0</v>
      </c>
      <c r="S273" s="193">
        <f t="shared" si="37"/>
        <v>0</v>
      </c>
      <c r="T273" s="193">
        <f t="shared" si="37"/>
        <v>0</v>
      </c>
      <c r="U273" s="193">
        <f t="shared" si="37"/>
        <v>0</v>
      </c>
    </row>
    <row r="274" ht="15.75" customHeight="1">
      <c r="A274" s="176" t="s">
        <v>115</v>
      </c>
      <c r="B274" s="193">
        <f t="shared" ref="B274:U274" si="38">B48/B$12</f>
        <v>0</v>
      </c>
      <c r="C274" s="193">
        <f t="shared" si="38"/>
        <v>0</v>
      </c>
      <c r="D274" s="193">
        <f t="shared" si="38"/>
        <v>0</v>
      </c>
      <c r="E274" s="193">
        <f t="shared" si="38"/>
        <v>0</v>
      </c>
      <c r="F274" s="193">
        <f t="shared" si="38"/>
        <v>0</v>
      </c>
      <c r="G274" s="193">
        <f t="shared" si="38"/>
        <v>0</v>
      </c>
      <c r="H274" s="193">
        <f t="shared" si="38"/>
        <v>0</v>
      </c>
      <c r="I274" s="193">
        <f t="shared" si="38"/>
        <v>0</v>
      </c>
      <c r="J274" s="193">
        <f t="shared" si="38"/>
        <v>0</v>
      </c>
      <c r="K274" s="193">
        <f t="shared" si="38"/>
        <v>0</v>
      </c>
      <c r="L274" s="193">
        <f t="shared" si="38"/>
        <v>0</v>
      </c>
      <c r="M274" s="193">
        <f t="shared" si="38"/>
        <v>0</v>
      </c>
      <c r="N274" s="193">
        <f t="shared" si="38"/>
        <v>0</v>
      </c>
      <c r="O274" s="193">
        <f t="shared" si="38"/>
        <v>0</v>
      </c>
      <c r="P274" s="193">
        <f t="shared" si="38"/>
        <v>0</v>
      </c>
      <c r="Q274" s="193">
        <f t="shared" si="38"/>
        <v>0</v>
      </c>
      <c r="R274" s="193">
        <f t="shared" si="38"/>
        <v>0</v>
      </c>
      <c r="S274" s="193">
        <f t="shared" si="38"/>
        <v>0</v>
      </c>
      <c r="T274" s="193">
        <f t="shared" si="38"/>
        <v>0</v>
      </c>
      <c r="U274" s="193">
        <f t="shared" si="38"/>
        <v>0</v>
      </c>
    </row>
    <row r="275" ht="15.75" customHeight="1">
      <c r="A275" s="176" t="s">
        <v>116</v>
      </c>
      <c r="B275" s="193">
        <f t="shared" ref="B275:U275" si="39">B49/B$12</f>
        <v>0</v>
      </c>
      <c r="C275" s="193">
        <f t="shared" si="39"/>
        <v>0</v>
      </c>
      <c r="D275" s="193">
        <f t="shared" si="39"/>
        <v>0</v>
      </c>
      <c r="E275" s="193">
        <f t="shared" si="39"/>
        <v>0</v>
      </c>
      <c r="F275" s="193">
        <f t="shared" si="39"/>
        <v>0</v>
      </c>
      <c r="G275" s="193">
        <f t="shared" si="39"/>
        <v>0</v>
      </c>
      <c r="H275" s="193">
        <f t="shared" si="39"/>
        <v>0</v>
      </c>
      <c r="I275" s="193">
        <f t="shared" si="39"/>
        <v>0</v>
      </c>
      <c r="J275" s="193">
        <f t="shared" si="39"/>
        <v>0</v>
      </c>
      <c r="K275" s="193">
        <f t="shared" si="39"/>
        <v>0</v>
      </c>
      <c r="L275" s="193">
        <f t="shared" si="39"/>
        <v>0</v>
      </c>
      <c r="M275" s="193">
        <f t="shared" si="39"/>
        <v>0.000008620876879</v>
      </c>
      <c r="N275" s="193">
        <f t="shared" si="39"/>
        <v>0</v>
      </c>
      <c r="O275" s="193">
        <f t="shared" si="39"/>
        <v>0</v>
      </c>
      <c r="P275" s="193">
        <f t="shared" si="39"/>
        <v>0</v>
      </c>
      <c r="Q275" s="193">
        <f t="shared" si="39"/>
        <v>0</v>
      </c>
      <c r="R275" s="193">
        <f t="shared" si="39"/>
        <v>0</v>
      </c>
      <c r="S275" s="193">
        <f t="shared" si="39"/>
        <v>0</v>
      </c>
      <c r="T275" s="193">
        <f t="shared" si="39"/>
        <v>0</v>
      </c>
      <c r="U275" s="193">
        <f t="shared" si="39"/>
        <v>0</v>
      </c>
    </row>
    <row r="276" ht="15.75" customHeight="1">
      <c r="A276" s="176" t="s">
        <v>516</v>
      </c>
      <c r="B276" s="193">
        <f t="shared" ref="B276:U276" si="40">B50/B$12</f>
        <v>0</v>
      </c>
      <c r="C276" s="193">
        <f t="shared" si="40"/>
        <v>0</v>
      </c>
      <c r="D276" s="193">
        <f t="shared" si="40"/>
        <v>0</v>
      </c>
      <c r="E276" s="193">
        <f t="shared" si="40"/>
        <v>0</v>
      </c>
      <c r="F276" s="193">
        <f t="shared" si="40"/>
        <v>0</v>
      </c>
      <c r="G276" s="193">
        <f t="shared" si="40"/>
        <v>0</v>
      </c>
      <c r="H276" s="193">
        <f t="shared" si="40"/>
        <v>0</v>
      </c>
      <c r="I276" s="193">
        <f t="shared" si="40"/>
        <v>0</v>
      </c>
      <c r="J276" s="193">
        <f t="shared" si="40"/>
        <v>0</v>
      </c>
      <c r="K276" s="193">
        <f t="shared" si="40"/>
        <v>0</v>
      </c>
      <c r="L276" s="193">
        <f t="shared" si="40"/>
        <v>0</v>
      </c>
      <c r="M276" s="193">
        <f t="shared" si="40"/>
        <v>0</v>
      </c>
      <c r="N276" s="193">
        <f t="shared" si="40"/>
        <v>0</v>
      </c>
      <c r="O276" s="193">
        <f t="shared" si="40"/>
        <v>0</v>
      </c>
      <c r="P276" s="193">
        <f t="shared" si="40"/>
        <v>0</v>
      </c>
      <c r="Q276" s="193">
        <f t="shared" si="40"/>
        <v>0</v>
      </c>
      <c r="R276" s="193">
        <f t="shared" si="40"/>
        <v>0</v>
      </c>
      <c r="S276" s="193">
        <f t="shared" si="40"/>
        <v>0</v>
      </c>
      <c r="T276" s="193">
        <f t="shared" si="40"/>
        <v>0</v>
      </c>
      <c r="U276" s="193">
        <f t="shared" si="40"/>
        <v>0</v>
      </c>
    </row>
    <row r="277" ht="15.75" customHeight="1">
      <c r="A277" s="176" t="s">
        <v>11</v>
      </c>
      <c r="B277" s="193">
        <f t="shared" ref="B277:U277" si="41">B51/B$12</f>
        <v>0</v>
      </c>
      <c r="C277" s="193">
        <f t="shared" si="41"/>
        <v>0</v>
      </c>
      <c r="D277" s="193">
        <f t="shared" si="41"/>
        <v>0</v>
      </c>
      <c r="E277" s="193">
        <f t="shared" si="41"/>
        <v>0</v>
      </c>
      <c r="F277" s="193">
        <f t="shared" si="41"/>
        <v>0</v>
      </c>
      <c r="G277" s="193">
        <f t="shared" si="41"/>
        <v>0</v>
      </c>
      <c r="H277" s="193">
        <f t="shared" si="41"/>
        <v>0</v>
      </c>
      <c r="I277" s="193">
        <f t="shared" si="41"/>
        <v>0</v>
      </c>
      <c r="J277" s="193">
        <f t="shared" si="41"/>
        <v>0</v>
      </c>
      <c r="K277" s="193">
        <f t="shared" si="41"/>
        <v>0</v>
      </c>
      <c r="L277" s="193">
        <f t="shared" si="41"/>
        <v>0</v>
      </c>
      <c r="M277" s="193">
        <f t="shared" si="41"/>
        <v>0</v>
      </c>
      <c r="N277" s="193">
        <f t="shared" si="41"/>
        <v>0</v>
      </c>
      <c r="O277" s="193">
        <f t="shared" si="41"/>
        <v>0</v>
      </c>
      <c r="P277" s="193">
        <f t="shared" si="41"/>
        <v>0</v>
      </c>
      <c r="Q277" s="193">
        <f t="shared" si="41"/>
        <v>0</v>
      </c>
      <c r="R277" s="193">
        <f t="shared" si="41"/>
        <v>0</v>
      </c>
      <c r="S277" s="193">
        <f t="shared" si="41"/>
        <v>0</v>
      </c>
      <c r="T277" s="193">
        <f t="shared" si="41"/>
        <v>0</v>
      </c>
      <c r="U277" s="193">
        <f t="shared" si="41"/>
        <v>0</v>
      </c>
    </row>
    <row r="278" ht="15.75" customHeight="1">
      <c r="A278" s="176" t="s">
        <v>517</v>
      </c>
      <c r="B278" s="193">
        <f t="shared" ref="B278:U278" si="42">B52/B$12</f>
        <v>0.0624130871</v>
      </c>
      <c r="C278" s="193">
        <f t="shared" si="42"/>
        <v>0.08540460653</v>
      </c>
      <c r="D278" s="193">
        <f t="shared" si="42"/>
        <v>0.09309928939</v>
      </c>
      <c r="E278" s="193">
        <f t="shared" si="42"/>
        <v>0.07806755577</v>
      </c>
      <c r="F278" s="193">
        <f t="shared" si="42"/>
        <v>0.07961055275</v>
      </c>
      <c r="G278" s="193">
        <f t="shared" si="42"/>
        <v>0.04331174268</v>
      </c>
      <c r="H278" s="193">
        <f t="shared" si="42"/>
        <v>0.02727106559</v>
      </c>
      <c r="I278" s="193">
        <f t="shared" si="42"/>
        <v>0.0305145103</v>
      </c>
      <c r="J278" s="193">
        <f t="shared" si="42"/>
        <v>0.0231144538</v>
      </c>
      <c r="K278" s="193">
        <f t="shared" si="42"/>
        <v>0.02484741284</v>
      </c>
      <c r="L278" s="193">
        <f t="shared" si="42"/>
        <v>0.03619559204</v>
      </c>
      <c r="M278" s="193">
        <f t="shared" si="42"/>
        <v>0.02533659136</v>
      </c>
      <c r="N278" s="193">
        <f t="shared" si="42"/>
        <v>0.03724379835</v>
      </c>
      <c r="O278" s="193">
        <f t="shared" si="42"/>
        <v>0.02597561242</v>
      </c>
      <c r="P278" s="193">
        <f t="shared" si="42"/>
        <v>0.027013071</v>
      </c>
      <c r="Q278" s="193">
        <f t="shared" si="42"/>
        <v>0.02375205852</v>
      </c>
      <c r="R278" s="193">
        <f t="shared" si="42"/>
        <v>0.02384257672</v>
      </c>
      <c r="S278" s="193">
        <f t="shared" si="42"/>
        <v>0.02851446493</v>
      </c>
      <c r="T278" s="193">
        <f t="shared" si="42"/>
        <v>0.03155365043</v>
      </c>
      <c r="U278" s="193">
        <f t="shared" si="42"/>
        <v>0.03369617882</v>
      </c>
    </row>
    <row r="279" ht="15.75" customHeight="1">
      <c r="A279" s="176" t="s">
        <v>117</v>
      </c>
      <c r="B279" s="193">
        <f t="shared" ref="B279:U279" si="43">B53/B$12</f>
        <v>0</v>
      </c>
      <c r="C279" s="193">
        <f t="shared" si="43"/>
        <v>0</v>
      </c>
      <c r="D279" s="193">
        <f t="shared" si="43"/>
        <v>0</v>
      </c>
      <c r="E279" s="193">
        <f t="shared" si="43"/>
        <v>0</v>
      </c>
      <c r="F279" s="193">
        <f t="shared" si="43"/>
        <v>0</v>
      </c>
      <c r="G279" s="193">
        <f t="shared" si="43"/>
        <v>0</v>
      </c>
      <c r="H279" s="193">
        <f t="shared" si="43"/>
        <v>0</v>
      </c>
      <c r="I279" s="193">
        <f t="shared" si="43"/>
        <v>0</v>
      </c>
      <c r="J279" s="193">
        <f t="shared" si="43"/>
        <v>0</v>
      </c>
      <c r="K279" s="193">
        <f t="shared" si="43"/>
        <v>0</v>
      </c>
      <c r="L279" s="193">
        <f t="shared" si="43"/>
        <v>0</v>
      </c>
      <c r="M279" s="193">
        <f t="shared" si="43"/>
        <v>0</v>
      </c>
      <c r="N279" s="193">
        <f t="shared" si="43"/>
        <v>0</v>
      </c>
      <c r="O279" s="193">
        <f t="shared" si="43"/>
        <v>0</v>
      </c>
      <c r="P279" s="193">
        <f t="shared" si="43"/>
        <v>0</v>
      </c>
      <c r="Q279" s="193">
        <f t="shared" si="43"/>
        <v>0</v>
      </c>
      <c r="R279" s="193">
        <f t="shared" si="43"/>
        <v>0</v>
      </c>
      <c r="S279" s="193">
        <f t="shared" si="43"/>
        <v>0</v>
      </c>
      <c r="T279" s="193">
        <f t="shared" si="43"/>
        <v>0</v>
      </c>
      <c r="U279" s="193">
        <f t="shared" si="43"/>
        <v>0</v>
      </c>
    </row>
    <row r="280" ht="15.75" customHeight="1">
      <c r="A280" s="176" t="s">
        <v>62</v>
      </c>
      <c r="B280" s="193">
        <f t="shared" ref="B280:U280" si="44">B54/B$12</f>
        <v>0</v>
      </c>
      <c r="C280" s="193">
        <f t="shared" si="44"/>
        <v>0</v>
      </c>
      <c r="D280" s="193">
        <f t="shared" si="44"/>
        <v>0</v>
      </c>
      <c r="E280" s="193">
        <f t="shared" si="44"/>
        <v>0</v>
      </c>
      <c r="F280" s="193">
        <f t="shared" si="44"/>
        <v>0</v>
      </c>
      <c r="G280" s="193">
        <f t="shared" si="44"/>
        <v>0</v>
      </c>
      <c r="H280" s="193">
        <f t="shared" si="44"/>
        <v>0</v>
      </c>
      <c r="I280" s="193">
        <f t="shared" si="44"/>
        <v>0</v>
      </c>
      <c r="J280" s="193">
        <f t="shared" si="44"/>
        <v>0</v>
      </c>
      <c r="K280" s="193">
        <f t="shared" si="44"/>
        <v>0</v>
      </c>
      <c r="L280" s="193">
        <f t="shared" si="44"/>
        <v>0</v>
      </c>
      <c r="M280" s="193">
        <f t="shared" si="44"/>
        <v>0</v>
      </c>
      <c r="N280" s="193">
        <f t="shared" si="44"/>
        <v>0</v>
      </c>
      <c r="O280" s="193">
        <f t="shared" si="44"/>
        <v>0</v>
      </c>
      <c r="P280" s="193">
        <f t="shared" si="44"/>
        <v>0</v>
      </c>
      <c r="Q280" s="193">
        <f t="shared" si="44"/>
        <v>0</v>
      </c>
      <c r="R280" s="193">
        <f t="shared" si="44"/>
        <v>0</v>
      </c>
      <c r="S280" s="193">
        <f t="shared" si="44"/>
        <v>0</v>
      </c>
      <c r="T280" s="193">
        <f t="shared" si="44"/>
        <v>0</v>
      </c>
      <c r="U280" s="193">
        <f t="shared" si="44"/>
        <v>0</v>
      </c>
    </row>
    <row r="281" ht="15.75" customHeight="1">
      <c r="A281" s="176" t="s">
        <v>118</v>
      </c>
      <c r="B281" s="193">
        <f t="shared" ref="B281:U281" si="45">B55/B$12</f>
        <v>0</v>
      </c>
      <c r="C281" s="193">
        <f t="shared" si="45"/>
        <v>0</v>
      </c>
      <c r="D281" s="193">
        <f t="shared" si="45"/>
        <v>0</v>
      </c>
      <c r="E281" s="193">
        <f t="shared" si="45"/>
        <v>0</v>
      </c>
      <c r="F281" s="193">
        <f t="shared" si="45"/>
        <v>0</v>
      </c>
      <c r="G281" s="193">
        <f t="shared" si="45"/>
        <v>0</v>
      </c>
      <c r="H281" s="193">
        <f t="shared" si="45"/>
        <v>0</v>
      </c>
      <c r="I281" s="193">
        <f t="shared" si="45"/>
        <v>0</v>
      </c>
      <c r="J281" s="193">
        <f t="shared" si="45"/>
        <v>0</v>
      </c>
      <c r="K281" s="193">
        <f t="shared" si="45"/>
        <v>0</v>
      </c>
      <c r="L281" s="193">
        <f t="shared" si="45"/>
        <v>0</v>
      </c>
      <c r="M281" s="193">
        <f t="shared" si="45"/>
        <v>0</v>
      </c>
      <c r="N281" s="193">
        <f t="shared" si="45"/>
        <v>0</v>
      </c>
      <c r="O281" s="193">
        <f t="shared" si="45"/>
        <v>0</v>
      </c>
      <c r="P281" s="193">
        <f t="shared" si="45"/>
        <v>0</v>
      </c>
      <c r="Q281" s="193">
        <f t="shared" si="45"/>
        <v>0</v>
      </c>
      <c r="R281" s="193">
        <f t="shared" si="45"/>
        <v>0</v>
      </c>
      <c r="S281" s="193">
        <f t="shared" si="45"/>
        <v>0</v>
      </c>
      <c r="T281" s="193">
        <f t="shared" si="45"/>
        <v>0</v>
      </c>
      <c r="U281" s="193">
        <f t="shared" si="45"/>
        <v>0</v>
      </c>
    </row>
    <row r="282" ht="15.75" customHeight="1">
      <c r="A282" s="176" t="s">
        <v>119</v>
      </c>
      <c r="B282" s="193">
        <f t="shared" ref="B282:U282" si="46">B56/B$12</f>
        <v>0</v>
      </c>
      <c r="C282" s="193">
        <f t="shared" si="46"/>
        <v>0</v>
      </c>
      <c r="D282" s="193">
        <f t="shared" si="46"/>
        <v>0</v>
      </c>
      <c r="E282" s="193">
        <f t="shared" si="46"/>
        <v>0</v>
      </c>
      <c r="F282" s="193">
        <f t="shared" si="46"/>
        <v>0</v>
      </c>
      <c r="G282" s="193">
        <f t="shared" si="46"/>
        <v>0</v>
      </c>
      <c r="H282" s="193">
        <f t="shared" si="46"/>
        <v>0</v>
      </c>
      <c r="I282" s="193">
        <f t="shared" si="46"/>
        <v>0</v>
      </c>
      <c r="J282" s="193">
        <f t="shared" si="46"/>
        <v>0</v>
      </c>
      <c r="K282" s="193">
        <f t="shared" si="46"/>
        <v>0</v>
      </c>
      <c r="L282" s="193">
        <f t="shared" si="46"/>
        <v>0</v>
      </c>
      <c r="M282" s="193">
        <f t="shared" si="46"/>
        <v>0</v>
      </c>
      <c r="N282" s="193">
        <f t="shared" si="46"/>
        <v>0</v>
      </c>
      <c r="O282" s="193">
        <f t="shared" si="46"/>
        <v>0</v>
      </c>
      <c r="P282" s="193">
        <f t="shared" si="46"/>
        <v>0</v>
      </c>
      <c r="Q282" s="193">
        <f t="shared" si="46"/>
        <v>0</v>
      </c>
      <c r="R282" s="193">
        <f t="shared" si="46"/>
        <v>0</v>
      </c>
      <c r="S282" s="193">
        <f t="shared" si="46"/>
        <v>0</v>
      </c>
      <c r="T282" s="193">
        <f t="shared" si="46"/>
        <v>0</v>
      </c>
      <c r="U282" s="193">
        <f t="shared" si="46"/>
        <v>0</v>
      </c>
    </row>
    <row r="283" ht="15.75" customHeight="1">
      <c r="A283" s="176" t="s">
        <v>120</v>
      </c>
      <c r="B283" s="193">
        <f t="shared" ref="B283:U283" si="47">B57/B$12</f>
        <v>0</v>
      </c>
      <c r="C283" s="193">
        <f t="shared" si="47"/>
        <v>0</v>
      </c>
      <c r="D283" s="193">
        <f t="shared" si="47"/>
        <v>0</v>
      </c>
      <c r="E283" s="193">
        <f t="shared" si="47"/>
        <v>0</v>
      </c>
      <c r="F283" s="193">
        <f t="shared" si="47"/>
        <v>0</v>
      </c>
      <c r="G283" s="193">
        <f t="shared" si="47"/>
        <v>0</v>
      </c>
      <c r="H283" s="193">
        <f t="shared" si="47"/>
        <v>0</v>
      </c>
      <c r="I283" s="193">
        <f t="shared" si="47"/>
        <v>0</v>
      </c>
      <c r="J283" s="193">
        <f t="shared" si="47"/>
        <v>0</v>
      </c>
      <c r="K283" s="193">
        <f t="shared" si="47"/>
        <v>0</v>
      </c>
      <c r="L283" s="193">
        <f t="shared" si="47"/>
        <v>0</v>
      </c>
      <c r="M283" s="193">
        <f t="shared" si="47"/>
        <v>0</v>
      </c>
      <c r="N283" s="193">
        <f t="shared" si="47"/>
        <v>0</v>
      </c>
      <c r="O283" s="193">
        <f t="shared" si="47"/>
        <v>0</v>
      </c>
      <c r="P283" s="193">
        <f t="shared" si="47"/>
        <v>0</v>
      </c>
      <c r="Q283" s="193">
        <f t="shared" si="47"/>
        <v>0</v>
      </c>
      <c r="R283" s="193">
        <f t="shared" si="47"/>
        <v>0</v>
      </c>
      <c r="S283" s="193">
        <f t="shared" si="47"/>
        <v>0</v>
      </c>
      <c r="T283" s="193">
        <f t="shared" si="47"/>
        <v>0</v>
      </c>
      <c r="U283" s="193">
        <f t="shared" si="47"/>
        <v>0</v>
      </c>
    </row>
    <row r="284" ht="15.75" customHeight="1">
      <c r="A284" s="176" t="s">
        <v>121</v>
      </c>
      <c r="B284" s="193">
        <f t="shared" ref="B284:U284" si="48">B58/B$12</f>
        <v>0</v>
      </c>
      <c r="C284" s="193">
        <f t="shared" si="48"/>
        <v>0</v>
      </c>
      <c r="D284" s="193">
        <f t="shared" si="48"/>
        <v>0</v>
      </c>
      <c r="E284" s="193">
        <f t="shared" si="48"/>
        <v>0</v>
      </c>
      <c r="F284" s="193">
        <f t="shared" si="48"/>
        <v>0</v>
      </c>
      <c r="G284" s="193">
        <f t="shared" si="48"/>
        <v>0</v>
      </c>
      <c r="H284" s="193">
        <f t="shared" si="48"/>
        <v>0</v>
      </c>
      <c r="I284" s="193">
        <f t="shared" si="48"/>
        <v>0</v>
      </c>
      <c r="J284" s="193">
        <f t="shared" si="48"/>
        <v>0</v>
      </c>
      <c r="K284" s="193">
        <f t="shared" si="48"/>
        <v>0</v>
      </c>
      <c r="L284" s="193">
        <f t="shared" si="48"/>
        <v>0</v>
      </c>
      <c r="M284" s="193">
        <f t="shared" si="48"/>
        <v>0</v>
      </c>
      <c r="N284" s="193">
        <f t="shared" si="48"/>
        <v>0</v>
      </c>
      <c r="O284" s="193">
        <f t="shared" si="48"/>
        <v>0</v>
      </c>
      <c r="P284" s="193">
        <f t="shared" si="48"/>
        <v>0</v>
      </c>
      <c r="Q284" s="193">
        <f t="shared" si="48"/>
        <v>0</v>
      </c>
      <c r="R284" s="193">
        <f t="shared" si="48"/>
        <v>0</v>
      </c>
      <c r="S284" s="193">
        <f t="shared" si="48"/>
        <v>0</v>
      </c>
      <c r="T284" s="193">
        <f t="shared" si="48"/>
        <v>0</v>
      </c>
      <c r="U284" s="193">
        <f t="shared" si="48"/>
        <v>0</v>
      </c>
    </row>
    <row r="285" ht="15.75" customHeight="1">
      <c r="A285" s="176" t="s">
        <v>122</v>
      </c>
      <c r="B285" s="193">
        <f t="shared" ref="B285:U285" si="49">B59/B$12</f>
        <v>0</v>
      </c>
      <c r="C285" s="193">
        <f t="shared" si="49"/>
        <v>0</v>
      </c>
      <c r="D285" s="193">
        <f t="shared" si="49"/>
        <v>0</v>
      </c>
      <c r="E285" s="193">
        <f t="shared" si="49"/>
        <v>0</v>
      </c>
      <c r="F285" s="193">
        <f t="shared" si="49"/>
        <v>0</v>
      </c>
      <c r="G285" s="193">
        <f t="shared" si="49"/>
        <v>0</v>
      </c>
      <c r="H285" s="193">
        <f t="shared" si="49"/>
        <v>0</v>
      </c>
      <c r="I285" s="193">
        <f t="shared" si="49"/>
        <v>0.0000002629654456</v>
      </c>
      <c r="J285" s="193">
        <f t="shared" si="49"/>
        <v>0</v>
      </c>
      <c r="K285" s="193">
        <f t="shared" si="49"/>
        <v>0</v>
      </c>
      <c r="L285" s="193">
        <f t="shared" si="49"/>
        <v>0</v>
      </c>
      <c r="M285" s="193">
        <f t="shared" si="49"/>
        <v>0</v>
      </c>
      <c r="N285" s="193">
        <f t="shared" si="49"/>
        <v>0</v>
      </c>
      <c r="O285" s="193">
        <f t="shared" si="49"/>
        <v>0</v>
      </c>
      <c r="P285" s="193">
        <f t="shared" si="49"/>
        <v>0</v>
      </c>
      <c r="Q285" s="193">
        <f t="shared" si="49"/>
        <v>0.000009847453781</v>
      </c>
      <c r="R285" s="193">
        <f t="shared" si="49"/>
        <v>0</v>
      </c>
      <c r="S285" s="193">
        <f t="shared" si="49"/>
        <v>0</v>
      </c>
      <c r="T285" s="193">
        <f t="shared" si="49"/>
        <v>0</v>
      </c>
      <c r="U285" s="193">
        <f t="shared" si="49"/>
        <v>0.000001724851365</v>
      </c>
    </row>
    <row r="286" ht="15.75" customHeight="1">
      <c r="A286" s="176" t="s">
        <v>56</v>
      </c>
      <c r="B286" s="193">
        <f t="shared" ref="B286:U286" si="50">B60/B$12</f>
        <v>0</v>
      </c>
      <c r="C286" s="193">
        <f t="shared" si="50"/>
        <v>0</v>
      </c>
      <c r="D286" s="193">
        <f t="shared" si="50"/>
        <v>0</v>
      </c>
      <c r="E286" s="193">
        <f t="shared" si="50"/>
        <v>0</v>
      </c>
      <c r="F286" s="193">
        <f t="shared" si="50"/>
        <v>0</v>
      </c>
      <c r="G286" s="193">
        <f t="shared" si="50"/>
        <v>0</v>
      </c>
      <c r="H286" s="193">
        <f t="shared" si="50"/>
        <v>0</v>
      </c>
      <c r="I286" s="193">
        <f t="shared" si="50"/>
        <v>0</v>
      </c>
      <c r="J286" s="193">
        <f t="shared" si="50"/>
        <v>0</v>
      </c>
      <c r="K286" s="193">
        <f t="shared" si="50"/>
        <v>0</v>
      </c>
      <c r="L286" s="193">
        <f t="shared" si="50"/>
        <v>0</v>
      </c>
      <c r="M286" s="193">
        <f t="shared" si="50"/>
        <v>0</v>
      </c>
      <c r="N286" s="193">
        <f t="shared" si="50"/>
        <v>0</v>
      </c>
      <c r="O286" s="193">
        <f t="shared" si="50"/>
        <v>0</v>
      </c>
      <c r="P286" s="193">
        <f t="shared" si="50"/>
        <v>0</v>
      </c>
      <c r="Q286" s="193">
        <f t="shared" si="50"/>
        <v>0</v>
      </c>
      <c r="R286" s="193">
        <f t="shared" si="50"/>
        <v>0</v>
      </c>
      <c r="S286" s="193">
        <f t="shared" si="50"/>
        <v>0</v>
      </c>
      <c r="T286" s="193">
        <f t="shared" si="50"/>
        <v>0</v>
      </c>
      <c r="U286" s="193">
        <f t="shared" si="50"/>
        <v>0</v>
      </c>
    </row>
    <row r="287" ht="15.75" customHeight="1">
      <c r="A287" s="176" t="s">
        <v>518</v>
      </c>
      <c r="B287" s="193">
        <f t="shared" ref="B287:U287" si="51">B61/B$12</f>
        <v>0</v>
      </c>
      <c r="C287" s="193">
        <f t="shared" si="51"/>
        <v>0</v>
      </c>
      <c r="D287" s="193">
        <f t="shared" si="51"/>
        <v>0</v>
      </c>
      <c r="E287" s="193">
        <f t="shared" si="51"/>
        <v>0</v>
      </c>
      <c r="F287" s="193">
        <f t="shared" si="51"/>
        <v>0</v>
      </c>
      <c r="G287" s="193">
        <f t="shared" si="51"/>
        <v>0</v>
      </c>
      <c r="H287" s="193">
        <f t="shared" si="51"/>
        <v>0</v>
      </c>
      <c r="I287" s="193">
        <f t="shared" si="51"/>
        <v>0</v>
      </c>
      <c r="J287" s="193">
        <f t="shared" si="51"/>
        <v>0</v>
      </c>
      <c r="K287" s="193">
        <f t="shared" si="51"/>
        <v>0</v>
      </c>
      <c r="L287" s="193">
        <f t="shared" si="51"/>
        <v>0</v>
      </c>
      <c r="M287" s="193">
        <f t="shared" si="51"/>
        <v>0</v>
      </c>
      <c r="N287" s="193">
        <f t="shared" si="51"/>
        <v>0</v>
      </c>
      <c r="O287" s="193">
        <f t="shared" si="51"/>
        <v>0</v>
      </c>
      <c r="P287" s="193">
        <f t="shared" si="51"/>
        <v>0</v>
      </c>
      <c r="Q287" s="193">
        <f t="shared" si="51"/>
        <v>0</v>
      </c>
      <c r="R287" s="193">
        <f t="shared" si="51"/>
        <v>0</v>
      </c>
      <c r="S287" s="193">
        <f t="shared" si="51"/>
        <v>0</v>
      </c>
      <c r="T287" s="193">
        <f t="shared" si="51"/>
        <v>0</v>
      </c>
      <c r="U287" s="193">
        <f t="shared" si="51"/>
        <v>0</v>
      </c>
    </row>
    <row r="288" ht="15.75" customHeight="1">
      <c r="A288" s="176" t="s">
        <v>123</v>
      </c>
      <c r="B288" s="193">
        <f t="shared" ref="B288:U288" si="52">B62/B$12</f>
        <v>0.001919139569</v>
      </c>
      <c r="C288" s="193">
        <f t="shared" si="52"/>
        <v>0.0008598111585</v>
      </c>
      <c r="D288" s="193">
        <f t="shared" si="52"/>
        <v>0.0008898885195</v>
      </c>
      <c r="E288" s="193">
        <f t="shared" si="52"/>
        <v>0.000710704775</v>
      </c>
      <c r="F288" s="193">
        <f t="shared" si="52"/>
        <v>0.002352623226</v>
      </c>
      <c r="G288" s="193">
        <f t="shared" si="52"/>
        <v>0.001777028757</v>
      </c>
      <c r="H288" s="193">
        <f t="shared" si="52"/>
        <v>0.0002845164337</v>
      </c>
      <c r="I288" s="193">
        <f t="shared" si="52"/>
        <v>0.0004185095066</v>
      </c>
      <c r="J288" s="193">
        <f t="shared" si="52"/>
        <v>0.0003064494002</v>
      </c>
      <c r="K288" s="193">
        <f t="shared" si="52"/>
        <v>0.0002503780448</v>
      </c>
      <c r="L288" s="193">
        <f t="shared" si="52"/>
        <v>0.0002845784533</v>
      </c>
      <c r="M288" s="193">
        <f t="shared" si="52"/>
        <v>0.0003055437709</v>
      </c>
      <c r="N288" s="193">
        <f t="shared" si="52"/>
        <v>0.0003677144026</v>
      </c>
      <c r="O288" s="193">
        <f t="shared" si="52"/>
        <v>0.0001597844818</v>
      </c>
      <c r="P288" s="193">
        <f t="shared" si="52"/>
        <v>0.00006127059272</v>
      </c>
      <c r="Q288" s="193">
        <f t="shared" si="52"/>
        <v>0.00006893217646</v>
      </c>
      <c r="R288" s="193">
        <f t="shared" si="52"/>
        <v>0.0001075542014</v>
      </c>
      <c r="S288" s="193">
        <f t="shared" si="52"/>
        <v>0.00004955945053</v>
      </c>
      <c r="T288" s="193">
        <f t="shared" si="52"/>
        <v>0.00005413141077</v>
      </c>
      <c r="U288" s="193">
        <f t="shared" si="52"/>
        <v>0.0002242306775</v>
      </c>
    </row>
    <row r="289" ht="15.75" customHeight="1">
      <c r="A289" s="176" t="s">
        <v>124</v>
      </c>
      <c r="B289" s="193">
        <f t="shared" ref="B289:U289" si="53">B63/B$12</f>
        <v>0</v>
      </c>
      <c r="C289" s="193">
        <f t="shared" si="53"/>
        <v>0</v>
      </c>
      <c r="D289" s="193">
        <f t="shared" si="53"/>
        <v>0</v>
      </c>
      <c r="E289" s="193">
        <f t="shared" si="53"/>
        <v>0</v>
      </c>
      <c r="F289" s="193">
        <f t="shared" si="53"/>
        <v>0</v>
      </c>
      <c r="G289" s="193">
        <f t="shared" si="53"/>
        <v>0</v>
      </c>
      <c r="H289" s="193">
        <f t="shared" si="53"/>
        <v>0</v>
      </c>
      <c r="I289" s="193">
        <f t="shared" si="53"/>
        <v>0</v>
      </c>
      <c r="J289" s="193">
        <f t="shared" si="53"/>
        <v>0</v>
      </c>
      <c r="K289" s="193">
        <f t="shared" si="53"/>
        <v>0</v>
      </c>
      <c r="L289" s="193">
        <f t="shared" si="53"/>
        <v>0</v>
      </c>
      <c r="M289" s="193">
        <f t="shared" si="53"/>
        <v>0</v>
      </c>
      <c r="N289" s="193">
        <f t="shared" si="53"/>
        <v>0</v>
      </c>
      <c r="O289" s="193">
        <f t="shared" si="53"/>
        <v>0</v>
      </c>
      <c r="P289" s="193">
        <f t="shared" si="53"/>
        <v>0</v>
      </c>
      <c r="Q289" s="193">
        <f t="shared" si="53"/>
        <v>0</v>
      </c>
      <c r="R289" s="193">
        <f t="shared" si="53"/>
        <v>0</v>
      </c>
      <c r="S289" s="193">
        <f t="shared" si="53"/>
        <v>0</v>
      </c>
      <c r="T289" s="193">
        <f t="shared" si="53"/>
        <v>0</v>
      </c>
      <c r="U289" s="193">
        <f t="shared" si="53"/>
        <v>0</v>
      </c>
    </row>
    <row r="290" ht="15.75" customHeight="1">
      <c r="A290" s="176" t="s">
        <v>125</v>
      </c>
      <c r="B290" s="193">
        <f t="shared" ref="B290:U290" si="54">B64/B$12</f>
        <v>0</v>
      </c>
      <c r="C290" s="193">
        <f t="shared" si="54"/>
        <v>0</v>
      </c>
      <c r="D290" s="193">
        <f t="shared" si="54"/>
        <v>0</v>
      </c>
      <c r="E290" s="193">
        <f t="shared" si="54"/>
        <v>0</v>
      </c>
      <c r="F290" s="193">
        <f t="shared" si="54"/>
        <v>0</v>
      </c>
      <c r="G290" s="193">
        <f t="shared" si="54"/>
        <v>0</v>
      </c>
      <c r="H290" s="193">
        <f t="shared" si="54"/>
        <v>0</v>
      </c>
      <c r="I290" s="193">
        <f t="shared" si="54"/>
        <v>0</v>
      </c>
      <c r="J290" s="193">
        <f t="shared" si="54"/>
        <v>0</v>
      </c>
      <c r="K290" s="193">
        <f t="shared" si="54"/>
        <v>0</v>
      </c>
      <c r="L290" s="193">
        <f t="shared" si="54"/>
        <v>0</v>
      </c>
      <c r="M290" s="193">
        <f t="shared" si="54"/>
        <v>0</v>
      </c>
      <c r="N290" s="193">
        <f t="shared" si="54"/>
        <v>0</v>
      </c>
      <c r="O290" s="193">
        <f t="shared" si="54"/>
        <v>0</v>
      </c>
      <c r="P290" s="193">
        <f t="shared" si="54"/>
        <v>0</v>
      </c>
      <c r="Q290" s="193">
        <f t="shared" si="54"/>
        <v>0</v>
      </c>
      <c r="R290" s="193">
        <f t="shared" si="54"/>
        <v>0</v>
      </c>
      <c r="S290" s="193">
        <f t="shared" si="54"/>
        <v>0</v>
      </c>
      <c r="T290" s="193">
        <f t="shared" si="54"/>
        <v>0</v>
      </c>
      <c r="U290" s="193">
        <f t="shared" si="54"/>
        <v>0</v>
      </c>
    </row>
    <row r="291" ht="15.75" customHeight="1">
      <c r="A291" s="176" t="s">
        <v>126</v>
      </c>
      <c r="B291" s="193">
        <f t="shared" ref="B291:U291" si="55">B65/B$12</f>
        <v>0</v>
      </c>
      <c r="C291" s="193">
        <f t="shared" si="55"/>
        <v>0</v>
      </c>
      <c r="D291" s="193">
        <f t="shared" si="55"/>
        <v>0</v>
      </c>
      <c r="E291" s="193">
        <f t="shared" si="55"/>
        <v>0</v>
      </c>
      <c r="F291" s="193">
        <f t="shared" si="55"/>
        <v>0</v>
      </c>
      <c r="G291" s="193">
        <f t="shared" si="55"/>
        <v>0</v>
      </c>
      <c r="H291" s="193">
        <f t="shared" si="55"/>
        <v>0</v>
      </c>
      <c r="I291" s="193">
        <f t="shared" si="55"/>
        <v>0</v>
      </c>
      <c r="J291" s="193">
        <f t="shared" si="55"/>
        <v>0</v>
      </c>
      <c r="K291" s="193">
        <f t="shared" si="55"/>
        <v>0</v>
      </c>
      <c r="L291" s="193">
        <f t="shared" si="55"/>
        <v>0</v>
      </c>
      <c r="M291" s="193">
        <f t="shared" si="55"/>
        <v>0</v>
      </c>
      <c r="N291" s="193">
        <f t="shared" si="55"/>
        <v>0</v>
      </c>
      <c r="O291" s="193">
        <f t="shared" si="55"/>
        <v>0</v>
      </c>
      <c r="P291" s="193">
        <f t="shared" si="55"/>
        <v>0</v>
      </c>
      <c r="Q291" s="193">
        <f t="shared" si="55"/>
        <v>0</v>
      </c>
      <c r="R291" s="193">
        <f t="shared" si="55"/>
        <v>0</v>
      </c>
      <c r="S291" s="193">
        <f t="shared" si="55"/>
        <v>0</v>
      </c>
      <c r="T291" s="193">
        <f t="shared" si="55"/>
        <v>0</v>
      </c>
      <c r="U291" s="193">
        <f t="shared" si="55"/>
        <v>0</v>
      </c>
    </row>
    <row r="292" ht="15.75" customHeight="1">
      <c r="A292" s="176" t="s">
        <v>127</v>
      </c>
      <c r="B292" s="193">
        <f t="shared" ref="B292:U292" si="56">B66/B$12</f>
        <v>0</v>
      </c>
      <c r="C292" s="193">
        <f t="shared" si="56"/>
        <v>0</v>
      </c>
      <c r="D292" s="193">
        <f t="shared" si="56"/>
        <v>0</v>
      </c>
      <c r="E292" s="193">
        <f t="shared" si="56"/>
        <v>0</v>
      </c>
      <c r="F292" s="193">
        <f t="shared" si="56"/>
        <v>0</v>
      </c>
      <c r="G292" s="193">
        <f t="shared" si="56"/>
        <v>0</v>
      </c>
      <c r="H292" s="193">
        <f t="shared" si="56"/>
        <v>0</v>
      </c>
      <c r="I292" s="193">
        <f t="shared" si="56"/>
        <v>0</v>
      </c>
      <c r="J292" s="193">
        <f t="shared" si="56"/>
        <v>0</v>
      </c>
      <c r="K292" s="193">
        <f t="shared" si="56"/>
        <v>0</v>
      </c>
      <c r="L292" s="193">
        <f t="shared" si="56"/>
        <v>0</v>
      </c>
      <c r="M292" s="193">
        <f t="shared" si="56"/>
        <v>0</v>
      </c>
      <c r="N292" s="193">
        <f t="shared" si="56"/>
        <v>0</v>
      </c>
      <c r="O292" s="193">
        <f t="shared" si="56"/>
        <v>0</v>
      </c>
      <c r="P292" s="193">
        <f t="shared" si="56"/>
        <v>0</v>
      </c>
      <c r="Q292" s="193">
        <f t="shared" si="56"/>
        <v>0</v>
      </c>
      <c r="R292" s="193">
        <f t="shared" si="56"/>
        <v>0</v>
      </c>
      <c r="S292" s="193">
        <f t="shared" si="56"/>
        <v>0</v>
      </c>
      <c r="T292" s="193">
        <f t="shared" si="56"/>
        <v>0</v>
      </c>
      <c r="U292" s="193">
        <f t="shared" si="56"/>
        <v>0</v>
      </c>
    </row>
    <row r="293" ht="15.75" customHeight="1">
      <c r="A293" s="176" t="s">
        <v>128</v>
      </c>
      <c r="B293" s="193">
        <f t="shared" ref="B293:U293" si="57">B67/B$12</f>
        <v>0.000003848541916</v>
      </c>
      <c r="C293" s="193">
        <f t="shared" si="57"/>
        <v>0</v>
      </c>
      <c r="D293" s="193">
        <f t="shared" si="57"/>
        <v>0</v>
      </c>
      <c r="E293" s="193">
        <f t="shared" si="57"/>
        <v>0</v>
      </c>
      <c r="F293" s="193">
        <f t="shared" si="57"/>
        <v>0</v>
      </c>
      <c r="G293" s="193">
        <f t="shared" si="57"/>
        <v>0</v>
      </c>
      <c r="H293" s="193">
        <f t="shared" si="57"/>
        <v>0</v>
      </c>
      <c r="I293" s="193">
        <f t="shared" si="57"/>
        <v>0</v>
      </c>
      <c r="J293" s="193">
        <f t="shared" si="57"/>
        <v>0</v>
      </c>
      <c r="K293" s="193">
        <f t="shared" si="57"/>
        <v>0</v>
      </c>
      <c r="L293" s="193">
        <f t="shared" si="57"/>
        <v>0</v>
      </c>
      <c r="M293" s="193">
        <f t="shared" si="57"/>
        <v>0</v>
      </c>
      <c r="N293" s="193">
        <f t="shared" si="57"/>
        <v>0</v>
      </c>
      <c r="O293" s="193">
        <f t="shared" si="57"/>
        <v>0</v>
      </c>
      <c r="P293" s="193">
        <f t="shared" si="57"/>
        <v>0</v>
      </c>
      <c r="Q293" s="193">
        <f t="shared" si="57"/>
        <v>0</v>
      </c>
      <c r="R293" s="193">
        <f t="shared" si="57"/>
        <v>0</v>
      </c>
      <c r="S293" s="193">
        <f t="shared" si="57"/>
        <v>0</v>
      </c>
      <c r="T293" s="193">
        <f t="shared" si="57"/>
        <v>0</v>
      </c>
      <c r="U293" s="193">
        <f t="shared" si="57"/>
        <v>0</v>
      </c>
    </row>
    <row r="294" ht="15.75" customHeight="1">
      <c r="A294" s="176" t="s">
        <v>12</v>
      </c>
      <c r="B294" s="193">
        <f t="shared" ref="B294:U294" si="58">B68/B$12</f>
        <v>0</v>
      </c>
      <c r="C294" s="193">
        <f t="shared" si="58"/>
        <v>0.00007627357051</v>
      </c>
      <c r="D294" s="193">
        <f t="shared" si="58"/>
        <v>0.0001199556686</v>
      </c>
      <c r="E294" s="193">
        <f t="shared" si="58"/>
        <v>0</v>
      </c>
      <c r="F294" s="193">
        <f t="shared" si="58"/>
        <v>0</v>
      </c>
      <c r="G294" s="193">
        <f t="shared" si="58"/>
        <v>0.0000001333304889</v>
      </c>
      <c r="H294" s="193">
        <f t="shared" si="58"/>
        <v>0.0000004962495937</v>
      </c>
      <c r="I294" s="193">
        <f t="shared" si="58"/>
        <v>0.00003905036866</v>
      </c>
      <c r="J294" s="193">
        <f t="shared" si="58"/>
        <v>0.000002219843537</v>
      </c>
      <c r="K294" s="193">
        <f t="shared" si="58"/>
        <v>0</v>
      </c>
      <c r="L294" s="193">
        <f t="shared" si="58"/>
        <v>0.00000222169126</v>
      </c>
      <c r="M294" s="193">
        <f t="shared" si="58"/>
        <v>0.000004807796721</v>
      </c>
      <c r="N294" s="193">
        <f t="shared" si="58"/>
        <v>0.000001753804782</v>
      </c>
      <c r="O294" s="193">
        <f t="shared" si="58"/>
        <v>0</v>
      </c>
      <c r="P294" s="193">
        <f t="shared" si="58"/>
        <v>0</v>
      </c>
      <c r="Q294" s="193">
        <f t="shared" si="58"/>
        <v>0</v>
      </c>
      <c r="R294" s="193">
        <f t="shared" si="58"/>
        <v>0</v>
      </c>
      <c r="S294" s="193">
        <f t="shared" si="58"/>
        <v>0.0000003783164163</v>
      </c>
      <c r="T294" s="193">
        <f t="shared" si="58"/>
        <v>0.0000002255475449</v>
      </c>
      <c r="U294" s="193">
        <f t="shared" si="58"/>
        <v>0</v>
      </c>
    </row>
    <row r="295" ht="15.75" customHeight="1">
      <c r="A295" s="176" t="s">
        <v>129</v>
      </c>
      <c r="B295" s="193">
        <f t="shared" ref="B295:U295" si="59">B69/B$12</f>
        <v>0</v>
      </c>
      <c r="C295" s="193">
        <f t="shared" si="59"/>
        <v>0</v>
      </c>
      <c r="D295" s="193">
        <f t="shared" si="59"/>
        <v>0</v>
      </c>
      <c r="E295" s="193">
        <f t="shared" si="59"/>
        <v>0</v>
      </c>
      <c r="F295" s="193">
        <f t="shared" si="59"/>
        <v>0</v>
      </c>
      <c r="G295" s="193">
        <f t="shared" si="59"/>
        <v>0</v>
      </c>
      <c r="H295" s="193">
        <f t="shared" si="59"/>
        <v>0</v>
      </c>
      <c r="I295" s="193">
        <f t="shared" si="59"/>
        <v>0</v>
      </c>
      <c r="J295" s="193">
        <f t="shared" si="59"/>
        <v>0</v>
      </c>
      <c r="K295" s="193">
        <f t="shared" si="59"/>
        <v>0</v>
      </c>
      <c r="L295" s="193">
        <f t="shared" si="59"/>
        <v>0</v>
      </c>
      <c r="M295" s="193">
        <f t="shared" si="59"/>
        <v>0</v>
      </c>
      <c r="N295" s="193">
        <f t="shared" si="59"/>
        <v>0</v>
      </c>
      <c r="O295" s="193">
        <f t="shared" si="59"/>
        <v>0</v>
      </c>
      <c r="P295" s="193">
        <f t="shared" si="59"/>
        <v>0</v>
      </c>
      <c r="Q295" s="193">
        <f t="shared" si="59"/>
        <v>0</v>
      </c>
      <c r="R295" s="193">
        <f t="shared" si="59"/>
        <v>0</v>
      </c>
      <c r="S295" s="193">
        <f t="shared" si="59"/>
        <v>0</v>
      </c>
      <c r="T295" s="193">
        <f t="shared" si="59"/>
        <v>0</v>
      </c>
      <c r="U295" s="193">
        <f t="shared" si="59"/>
        <v>0</v>
      </c>
    </row>
    <row r="296" ht="15.75" customHeight="1">
      <c r="A296" s="176" t="s">
        <v>130</v>
      </c>
      <c r="B296" s="193">
        <f t="shared" ref="B296:U296" si="60">B70/B$12</f>
        <v>0</v>
      </c>
      <c r="C296" s="193">
        <f t="shared" si="60"/>
        <v>0</v>
      </c>
      <c r="D296" s="193">
        <f t="shared" si="60"/>
        <v>0</v>
      </c>
      <c r="E296" s="193">
        <f t="shared" si="60"/>
        <v>0</v>
      </c>
      <c r="F296" s="193">
        <f t="shared" si="60"/>
        <v>0</v>
      </c>
      <c r="G296" s="193">
        <f t="shared" si="60"/>
        <v>0</v>
      </c>
      <c r="H296" s="193">
        <f t="shared" si="60"/>
        <v>0</v>
      </c>
      <c r="I296" s="193">
        <f t="shared" si="60"/>
        <v>0</v>
      </c>
      <c r="J296" s="193">
        <f t="shared" si="60"/>
        <v>0</v>
      </c>
      <c r="K296" s="193">
        <f t="shared" si="60"/>
        <v>0</v>
      </c>
      <c r="L296" s="193">
        <f t="shared" si="60"/>
        <v>0</v>
      </c>
      <c r="M296" s="193">
        <f t="shared" si="60"/>
        <v>0</v>
      </c>
      <c r="N296" s="193">
        <f t="shared" si="60"/>
        <v>0</v>
      </c>
      <c r="O296" s="193">
        <f t="shared" si="60"/>
        <v>0</v>
      </c>
      <c r="P296" s="193">
        <f t="shared" si="60"/>
        <v>0</v>
      </c>
      <c r="Q296" s="193">
        <f t="shared" si="60"/>
        <v>0</v>
      </c>
      <c r="R296" s="193">
        <f t="shared" si="60"/>
        <v>0</v>
      </c>
      <c r="S296" s="193">
        <f t="shared" si="60"/>
        <v>0</v>
      </c>
      <c r="T296" s="193">
        <f t="shared" si="60"/>
        <v>0</v>
      </c>
      <c r="U296" s="193">
        <f t="shared" si="60"/>
        <v>0</v>
      </c>
    </row>
    <row r="297" ht="15.75" customHeight="1">
      <c r="A297" s="176" t="s">
        <v>131</v>
      </c>
      <c r="B297" s="193">
        <f t="shared" ref="B297:U297" si="61">B71/B$12</f>
        <v>0</v>
      </c>
      <c r="C297" s="193">
        <f t="shared" si="61"/>
        <v>0</v>
      </c>
      <c r="D297" s="193">
        <f t="shared" si="61"/>
        <v>0</v>
      </c>
      <c r="E297" s="193">
        <f t="shared" si="61"/>
        <v>0</v>
      </c>
      <c r="F297" s="193">
        <f t="shared" si="61"/>
        <v>0</v>
      </c>
      <c r="G297" s="193">
        <f t="shared" si="61"/>
        <v>0</v>
      </c>
      <c r="H297" s="193">
        <f t="shared" si="61"/>
        <v>0</v>
      </c>
      <c r="I297" s="193">
        <f t="shared" si="61"/>
        <v>0</v>
      </c>
      <c r="J297" s="193">
        <f t="shared" si="61"/>
        <v>0</v>
      </c>
      <c r="K297" s="193">
        <f t="shared" si="61"/>
        <v>0</v>
      </c>
      <c r="L297" s="193">
        <f t="shared" si="61"/>
        <v>0</v>
      </c>
      <c r="M297" s="193">
        <f t="shared" si="61"/>
        <v>0</v>
      </c>
      <c r="N297" s="193">
        <f t="shared" si="61"/>
        <v>0</v>
      </c>
      <c r="O297" s="193">
        <f t="shared" si="61"/>
        <v>0</v>
      </c>
      <c r="P297" s="193">
        <f t="shared" si="61"/>
        <v>0</v>
      </c>
      <c r="Q297" s="193">
        <f t="shared" si="61"/>
        <v>0</v>
      </c>
      <c r="R297" s="193">
        <f t="shared" si="61"/>
        <v>0</v>
      </c>
      <c r="S297" s="193">
        <f t="shared" si="61"/>
        <v>0</v>
      </c>
      <c r="T297" s="193">
        <f t="shared" si="61"/>
        <v>0</v>
      </c>
      <c r="U297" s="193">
        <f t="shared" si="61"/>
        <v>0</v>
      </c>
    </row>
    <row r="298" ht="15.75" customHeight="1">
      <c r="A298" s="176" t="s">
        <v>132</v>
      </c>
      <c r="B298" s="193">
        <f t="shared" ref="B298:U298" si="62">B72/B$12</f>
        <v>0</v>
      </c>
      <c r="C298" s="193">
        <f t="shared" si="62"/>
        <v>0</v>
      </c>
      <c r="D298" s="193">
        <f t="shared" si="62"/>
        <v>0</v>
      </c>
      <c r="E298" s="193">
        <f t="shared" si="62"/>
        <v>0</v>
      </c>
      <c r="F298" s="193">
        <f t="shared" si="62"/>
        <v>0</v>
      </c>
      <c r="G298" s="193">
        <f t="shared" si="62"/>
        <v>0</v>
      </c>
      <c r="H298" s="193">
        <f t="shared" si="62"/>
        <v>0</v>
      </c>
      <c r="I298" s="193">
        <f t="shared" si="62"/>
        <v>0</v>
      </c>
      <c r="J298" s="193">
        <f t="shared" si="62"/>
        <v>0</v>
      </c>
      <c r="K298" s="193">
        <f t="shared" si="62"/>
        <v>0</v>
      </c>
      <c r="L298" s="193">
        <f t="shared" si="62"/>
        <v>0</v>
      </c>
      <c r="M298" s="193">
        <f t="shared" si="62"/>
        <v>0</v>
      </c>
      <c r="N298" s="193">
        <f t="shared" si="62"/>
        <v>0</v>
      </c>
      <c r="O298" s="193">
        <f t="shared" si="62"/>
        <v>0</v>
      </c>
      <c r="P298" s="193">
        <f t="shared" si="62"/>
        <v>0</v>
      </c>
      <c r="Q298" s="193">
        <f t="shared" si="62"/>
        <v>0</v>
      </c>
      <c r="R298" s="193">
        <f t="shared" si="62"/>
        <v>0</v>
      </c>
      <c r="S298" s="193">
        <f t="shared" si="62"/>
        <v>0</v>
      </c>
      <c r="T298" s="193">
        <f t="shared" si="62"/>
        <v>0</v>
      </c>
      <c r="U298" s="193">
        <f t="shared" si="62"/>
        <v>0</v>
      </c>
    </row>
    <row r="299" ht="15.75" customHeight="1">
      <c r="A299" s="176" t="s">
        <v>75</v>
      </c>
      <c r="B299" s="193">
        <f t="shared" ref="B299:U299" si="63">B73/B$12</f>
        <v>0</v>
      </c>
      <c r="C299" s="193">
        <f t="shared" si="63"/>
        <v>0</v>
      </c>
      <c r="D299" s="193">
        <f t="shared" si="63"/>
        <v>0</v>
      </c>
      <c r="E299" s="193">
        <f t="shared" si="63"/>
        <v>0</v>
      </c>
      <c r="F299" s="193">
        <f t="shared" si="63"/>
        <v>0</v>
      </c>
      <c r="G299" s="193">
        <f t="shared" si="63"/>
        <v>0</v>
      </c>
      <c r="H299" s="193">
        <f t="shared" si="63"/>
        <v>0</v>
      </c>
      <c r="I299" s="193">
        <f t="shared" si="63"/>
        <v>0</v>
      </c>
      <c r="J299" s="193">
        <f t="shared" si="63"/>
        <v>0</v>
      </c>
      <c r="K299" s="193">
        <f t="shared" si="63"/>
        <v>0</v>
      </c>
      <c r="L299" s="193">
        <f t="shared" si="63"/>
        <v>0</v>
      </c>
      <c r="M299" s="193">
        <f t="shared" si="63"/>
        <v>0</v>
      </c>
      <c r="N299" s="193">
        <f t="shared" si="63"/>
        <v>0</v>
      </c>
      <c r="O299" s="193">
        <f t="shared" si="63"/>
        <v>0</v>
      </c>
      <c r="P299" s="193">
        <f t="shared" si="63"/>
        <v>0</v>
      </c>
      <c r="Q299" s="193">
        <f t="shared" si="63"/>
        <v>0</v>
      </c>
      <c r="R299" s="193">
        <f t="shared" si="63"/>
        <v>0</v>
      </c>
      <c r="S299" s="193">
        <f t="shared" si="63"/>
        <v>0</v>
      </c>
      <c r="T299" s="193">
        <f t="shared" si="63"/>
        <v>0</v>
      </c>
      <c r="U299" s="193">
        <f t="shared" si="63"/>
        <v>0</v>
      </c>
    </row>
    <row r="300" ht="15.75" customHeight="1">
      <c r="A300" s="176" t="s">
        <v>13</v>
      </c>
      <c r="B300" s="193">
        <f t="shared" ref="B300:U300" si="64">B74/B$12</f>
        <v>0.06363179204</v>
      </c>
      <c r="C300" s="193">
        <f t="shared" si="64"/>
        <v>0.06324267675</v>
      </c>
      <c r="D300" s="193">
        <f t="shared" si="64"/>
        <v>0.06018514897</v>
      </c>
      <c r="E300" s="193">
        <f t="shared" si="64"/>
        <v>0.07254924369</v>
      </c>
      <c r="F300" s="193">
        <f t="shared" si="64"/>
        <v>0.07056215037</v>
      </c>
      <c r="G300" s="193">
        <f t="shared" si="64"/>
        <v>0.248000976</v>
      </c>
      <c r="H300" s="193">
        <f t="shared" si="64"/>
        <v>0.2655350522</v>
      </c>
      <c r="I300" s="193">
        <f t="shared" si="64"/>
        <v>0.2419529287</v>
      </c>
      <c r="J300" s="193">
        <f t="shared" si="64"/>
        <v>0.2462386971</v>
      </c>
      <c r="K300" s="193">
        <f t="shared" si="64"/>
        <v>0.3026995796</v>
      </c>
      <c r="L300" s="193">
        <f t="shared" si="64"/>
        <v>0.2964235012</v>
      </c>
      <c r="M300" s="193">
        <f t="shared" si="64"/>
        <v>0.2597365758</v>
      </c>
      <c r="N300" s="193">
        <f t="shared" si="64"/>
        <v>0.2319455541</v>
      </c>
      <c r="O300" s="193">
        <f t="shared" si="64"/>
        <v>0.2014204277</v>
      </c>
      <c r="P300" s="193">
        <f t="shared" si="64"/>
        <v>0.2060117431</v>
      </c>
      <c r="Q300" s="193">
        <f t="shared" si="64"/>
        <v>0.2527415426</v>
      </c>
      <c r="R300" s="193">
        <f t="shared" si="64"/>
        <v>0.279025224</v>
      </c>
      <c r="S300" s="193">
        <f t="shared" si="64"/>
        <v>0.3210052624</v>
      </c>
      <c r="T300" s="193">
        <f t="shared" si="64"/>
        <v>0.362909834</v>
      </c>
      <c r="U300" s="193">
        <f t="shared" si="64"/>
        <v>0.3745361228</v>
      </c>
    </row>
    <row r="301" ht="15.75" customHeight="1">
      <c r="A301" s="176" t="s">
        <v>519</v>
      </c>
      <c r="B301" s="193">
        <f t="shared" ref="B301:U301" si="65">B75/B$12</f>
        <v>0</v>
      </c>
      <c r="C301" s="193">
        <f t="shared" si="65"/>
        <v>0</v>
      </c>
      <c r="D301" s="193">
        <f t="shared" si="65"/>
        <v>0</v>
      </c>
      <c r="E301" s="193">
        <f t="shared" si="65"/>
        <v>0</v>
      </c>
      <c r="F301" s="193">
        <f t="shared" si="65"/>
        <v>0</v>
      </c>
      <c r="G301" s="193">
        <f t="shared" si="65"/>
        <v>0</v>
      </c>
      <c r="H301" s="193">
        <f t="shared" si="65"/>
        <v>0</v>
      </c>
      <c r="I301" s="193">
        <f t="shared" si="65"/>
        <v>0</v>
      </c>
      <c r="J301" s="193">
        <f t="shared" si="65"/>
        <v>0</v>
      </c>
      <c r="K301" s="193">
        <f t="shared" si="65"/>
        <v>0</v>
      </c>
      <c r="L301" s="193">
        <f t="shared" si="65"/>
        <v>0</v>
      </c>
      <c r="M301" s="193">
        <f t="shared" si="65"/>
        <v>0</v>
      </c>
      <c r="N301" s="193">
        <f t="shared" si="65"/>
        <v>0</v>
      </c>
      <c r="O301" s="193">
        <f t="shared" si="65"/>
        <v>0</v>
      </c>
      <c r="P301" s="193">
        <f t="shared" si="65"/>
        <v>0</v>
      </c>
      <c r="Q301" s="193">
        <f t="shared" si="65"/>
        <v>0</v>
      </c>
      <c r="R301" s="193">
        <f t="shared" si="65"/>
        <v>0</v>
      </c>
      <c r="S301" s="193">
        <f t="shared" si="65"/>
        <v>0</v>
      </c>
      <c r="T301" s="193">
        <f t="shared" si="65"/>
        <v>0</v>
      </c>
      <c r="U301" s="193">
        <f t="shared" si="65"/>
        <v>0</v>
      </c>
    </row>
    <row r="302" ht="15.75" customHeight="1">
      <c r="A302" s="176" t="s">
        <v>133</v>
      </c>
      <c r="B302" s="193">
        <f t="shared" ref="B302:U302" si="66">B76/B$12</f>
        <v>0</v>
      </c>
      <c r="C302" s="193">
        <f t="shared" si="66"/>
        <v>0</v>
      </c>
      <c r="D302" s="193">
        <f t="shared" si="66"/>
        <v>0</v>
      </c>
      <c r="E302" s="193">
        <f t="shared" si="66"/>
        <v>0</v>
      </c>
      <c r="F302" s="193">
        <f t="shared" si="66"/>
        <v>0</v>
      </c>
      <c r="G302" s="193">
        <f t="shared" si="66"/>
        <v>0</v>
      </c>
      <c r="H302" s="193">
        <f t="shared" si="66"/>
        <v>0</v>
      </c>
      <c r="I302" s="193">
        <f t="shared" si="66"/>
        <v>0</v>
      </c>
      <c r="J302" s="193">
        <f t="shared" si="66"/>
        <v>0</v>
      </c>
      <c r="K302" s="193">
        <f t="shared" si="66"/>
        <v>0</v>
      </c>
      <c r="L302" s="193">
        <f t="shared" si="66"/>
        <v>0</v>
      </c>
      <c r="M302" s="193">
        <f t="shared" si="66"/>
        <v>0</v>
      </c>
      <c r="N302" s="193">
        <f t="shared" si="66"/>
        <v>0</v>
      </c>
      <c r="O302" s="193">
        <f t="shared" si="66"/>
        <v>0</v>
      </c>
      <c r="P302" s="193">
        <f t="shared" si="66"/>
        <v>0</v>
      </c>
      <c r="Q302" s="193">
        <f t="shared" si="66"/>
        <v>0</v>
      </c>
      <c r="R302" s="193">
        <f t="shared" si="66"/>
        <v>0</v>
      </c>
      <c r="S302" s="193">
        <f t="shared" si="66"/>
        <v>0</v>
      </c>
      <c r="T302" s="193">
        <f t="shared" si="66"/>
        <v>0</v>
      </c>
      <c r="U302" s="193">
        <f t="shared" si="66"/>
        <v>0</v>
      </c>
    </row>
    <row r="303" ht="15.75" customHeight="1">
      <c r="A303" s="176" t="s">
        <v>520</v>
      </c>
      <c r="B303" s="193">
        <f t="shared" ref="B303:U303" si="67">B77/B$12</f>
        <v>0</v>
      </c>
      <c r="C303" s="193">
        <f t="shared" si="67"/>
        <v>0</v>
      </c>
      <c r="D303" s="193">
        <f t="shared" si="67"/>
        <v>0</v>
      </c>
      <c r="E303" s="193">
        <f t="shared" si="67"/>
        <v>0</v>
      </c>
      <c r="F303" s="193">
        <f t="shared" si="67"/>
        <v>0</v>
      </c>
      <c r="G303" s="193">
        <f t="shared" si="67"/>
        <v>0</v>
      </c>
      <c r="H303" s="193">
        <f t="shared" si="67"/>
        <v>0</v>
      </c>
      <c r="I303" s="193">
        <f t="shared" si="67"/>
        <v>0</v>
      </c>
      <c r="J303" s="193">
        <f t="shared" si="67"/>
        <v>0</v>
      </c>
      <c r="K303" s="193">
        <f t="shared" si="67"/>
        <v>0</v>
      </c>
      <c r="L303" s="193">
        <f t="shared" si="67"/>
        <v>0</v>
      </c>
      <c r="M303" s="193">
        <f t="shared" si="67"/>
        <v>0</v>
      </c>
      <c r="N303" s="193">
        <f t="shared" si="67"/>
        <v>0</v>
      </c>
      <c r="O303" s="193">
        <f t="shared" si="67"/>
        <v>0</v>
      </c>
      <c r="P303" s="193">
        <f t="shared" si="67"/>
        <v>0</v>
      </c>
      <c r="Q303" s="193">
        <f t="shared" si="67"/>
        <v>0</v>
      </c>
      <c r="R303" s="193">
        <f t="shared" si="67"/>
        <v>0</v>
      </c>
      <c r="S303" s="193">
        <f t="shared" si="67"/>
        <v>0</v>
      </c>
      <c r="T303" s="193">
        <f t="shared" si="67"/>
        <v>0</v>
      </c>
      <c r="U303" s="193">
        <f t="shared" si="67"/>
        <v>0</v>
      </c>
    </row>
    <row r="304" ht="15.75" customHeight="1">
      <c r="A304" s="176" t="s">
        <v>134</v>
      </c>
      <c r="B304" s="193">
        <f t="shared" ref="B304:U304" si="68">B78/B$12</f>
        <v>0</v>
      </c>
      <c r="C304" s="193">
        <f t="shared" si="68"/>
        <v>0</v>
      </c>
      <c r="D304" s="193">
        <f t="shared" si="68"/>
        <v>0</v>
      </c>
      <c r="E304" s="193">
        <f t="shared" si="68"/>
        <v>0</v>
      </c>
      <c r="F304" s="193">
        <f t="shared" si="68"/>
        <v>0</v>
      </c>
      <c r="G304" s="193">
        <f t="shared" si="68"/>
        <v>0</v>
      </c>
      <c r="H304" s="193">
        <f t="shared" si="68"/>
        <v>0</v>
      </c>
      <c r="I304" s="193">
        <f t="shared" si="68"/>
        <v>0</v>
      </c>
      <c r="J304" s="193">
        <f t="shared" si="68"/>
        <v>0</v>
      </c>
      <c r="K304" s="193">
        <f t="shared" si="68"/>
        <v>0</v>
      </c>
      <c r="L304" s="193">
        <f t="shared" si="68"/>
        <v>0</v>
      </c>
      <c r="M304" s="193">
        <f t="shared" si="68"/>
        <v>0</v>
      </c>
      <c r="N304" s="193">
        <f t="shared" si="68"/>
        <v>0</v>
      </c>
      <c r="O304" s="193">
        <f t="shared" si="68"/>
        <v>0</v>
      </c>
      <c r="P304" s="193">
        <f t="shared" si="68"/>
        <v>0</v>
      </c>
      <c r="Q304" s="193">
        <f t="shared" si="68"/>
        <v>0</v>
      </c>
      <c r="R304" s="193">
        <f t="shared" si="68"/>
        <v>0</v>
      </c>
      <c r="S304" s="193">
        <f t="shared" si="68"/>
        <v>0</v>
      </c>
      <c r="T304" s="193">
        <f t="shared" si="68"/>
        <v>0</v>
      </c>
      <c r="U304" s="193">
        <f t="shared" si="68"/>
        <v>0</v>
      </c>
    </row>
    <row r="305" ht="15.75" customHeight="1">
      <c r="A305" s="176" t="s">
        <v>135</v>
      </c>
      <c r="B305" s="193">
        <f t="shared" ref="B305:U305" si="69">B79/B$12</f>
        <v>0</v>
      </c>
      <c r="C305" s="193">
        <f t="shared" si="69"/>
        <v>0</v>
      </c>
      <c r="D305" s="193">
        <f t="shared" si="69"/>
        <v>0</v>
      </c>
      <c r="E305" s="193">
        <f t="shared" si="69"/>
        <v>0</v>
      </c>
      <c r="F305" s="193">
        <f t="shared" si="69"/>
        <v>0</v>
      </c>
      <c r="G305" s="193">
        <f t="shared" si="69"/>
        <v>0</v>
      </c>
      <c r="H305" s="193">
        <f t="shared" si="69"/>
        <v>0</v>
      </c>
      <c r="I305" s="193">
        <f t="shared" si="69"/>
        <v>0</v>
      </c>
      <c r="J305" s="193">
        <f t="shared" si="69"/>
        <v>0</v>
      </c>
      <c r="K305" s="193">
        <f t="shared" si="69"/>
        <v>0</v>
      </c>
      <c r="L305" s="193">
        <f t="shared" si="69"/>
        <v>0</v>
      </c>
      <c r="M305" s="193">
        <f t="shared" si="69"/>
        <v>0</v>
      </c>
      <c r="N305" s="193">
        <f t="shared" si="69"/>
        <v>0</v>
      </c>
      <c r="O305" s="193">
        <f t="shared" si="69"/>
        <v>0</v>
      </c>
      <c r="P305" s="193">
        <f t="shared" si="69"/>
        <v>0</v>
      </c>
      <c r="Q305" s="193">
        <f t="shared" si="69"/>
        <v>0</v>
      </c>
      <c r="R305" s="193">
        <f t="shared" si="69"/>
        <v>0</v>
      </c>
      <c r="S305" s="193">
        <f t="shared" si="69"/>
        <v>0</v>
      </c>
      <c r="T305" s="193">
        <f t="shared" si="69"/>
        <v>0</v>
      </c>
      <c r="U305" s="193">
        <f t="shared" si="69"/>
        <v>0</v>
      </c>
    </row>
    <row r="306" ht="15.75" customHeight="1">
      <c r="A306" s="176" t="s">
        <v>14</v>
      </c>
      <c r="B306" s="193">
        <f t="shared" ref="B306:U306" si="70">B80/B$12</f>
        <v>0</v>
      </c>
      <c r="C306" s="193">
        <f t="shared" si="70"/>
        <v>0</v>
      </c>
      <c r="D306" s="193">
        <f t="shared" si="70"/>
        <v>0</v>
      </c>
      <c r="E306" s="193">
        <f t="shared" si="70"/>
        <v>0</v>
      </c>
      <c r="F306" s="193">
        <f t="shared" si="70"/>
        <v>0</v>
      </c>
      <c r="G306" s="193">
        <f t="shared" si="70"/>
        <v>0</v>
      </c>
      <c r="H306" s="193">
        <f t="shared" si="70"/>
        <v>0</v>
      </c>
      <c r="I306" s="193">
        <f t="shared" si="70"/>
        <v>0</v>
      </c>
      <c r="J306" s="193">
        <f t="shared" si="70"/>
        <v>0</v>
      </c>
      <c r="K306" s="193">
        <f t="shared" si="70"/>
        <v>0</v>
      </c>
      <c r="L306" s="193">
        <f t="shared" si="70"/>
        <v>0</v>
      </c>
      <c r="M306" s="193">
        <f t="shared" si="70"/>
        <v>0</v>
      </c>
      <c r="N306" s="193">
        <f t="shared" si="70"/>
        <v>0</v>
      </c>
      <c r="O306" s="193">
        <f t="shared" si="70"/>
        <v>0</v>
      </c>
      <c r="P306" s="193">
        <f t="shared" si="70"/>
        <v>0</v>
      </c>
      <c r="Q306" s="193">
        <f t="shared" si="70"/>
        <v>0</v>
      </c>
      <c r="R306" s="193">
        <f t="shared" si="70"/>
        <v>0</v>
      </c>
      <c r="S306" s="193">
        <f t="shared" si="70"/>
        <v>0</v>
      </c>
      <c r="T306" s="193">
        <f t="shared" si="70"/>
        <v>0</v>
      </c>
      <c r="U306" s="193">
        <f t="shared" si="70"/>
        <v>0</v>
      </c>
    </row>
    <row r="307" ht="15.75" customHeight="1">
      <c r="A307" s="176" t="s">
        <v>136</v>
      </c>
      <c r="B307" s="193">
        <f t="shared" ref="B307:U307" si="71">B81/B$12</f>
        <v>0</v>
      </c>
      <c r="C307" s="193">
        <f t="shared" si="71"/>
        <v>0</v>
      </c>
      <c r="D307" s="193">
        <f t="shared" si="71"/>
        <v>0</v>
      </c>
      <c r="E307" s="193">
        <f t="shared" si="71"/>
        <v>0</v>
      </c>
      <c r="F307" s="193">
        <f t="shared" si="71"/>
        <v>0</v>
      </c>
      <c r="G307" s="193">
        <f t="shared" si="71"/>
        <v>0.000001866626845</v>
      </c>
      <c r="H307" s="193">
        <f t="shared" si="71"/>
        <v>0</v>
      </c>
      <c r="I307" s="193">
        <f t="shared" si="71"/>
        <v>0</v>
      </c>
      <c r="J307" s="193">
        <f t="shared" si="71"/>
        <v>0.000001331906122</v>
      </c>
      <c r="K307" s="193">
        <f t="shared" si="71"/>
        <v>0</v>
      </c>
      <c r="L307" s="193">
        <f t="shared" si="71"/>
        <v>0</v>
      </c>
      <c r="M307" s="193">
        <f t="shared" si="71"/>
        <v>0</v>
      </c>
      <c r="N307" s="193">
        <f t="shared" si="71"/>
        <v>0.000001753804782</v>
      </c>
      <c r="O307" s="193">
        <f t="shared" si="71"/>
        <v>0.000001454238742</v>
      </c>
      <c r="P307" s="193">
        <f t="shared" si="71"/>
        <v>0</v>
      </c>
      <c r="Q307" s="193">
        <f t="shared" si="71"/>
        <v>0</v>
      </c>
      <c r="R307" s="193">
        <f t="shared" si="71"/>
        <v>0</v>
      </c>
      <c r="S307" s="193">
        <f t="shared" si="71"/>
        <v>0</v>
      </c>
      <c r="T307" s="193">
        <f t="shared" si="71"/>
        <v>0</v>
      </c>
      <c r="U307" s="193">
        <f t="shared" si="71"/>
        <v>0</v>
      </c>
    </row>
    <row r="308" ht="15.75" customHeight="1">
      <c r="A308" s="176" t="s">
        <v>521</v>
      </c>
      <c r="B308" s="193">
        <f t="shared" ref="B308:U308" si="72">B82/B$12</f>
        <v>0</v>
      </c>
      <c r="C308" s="193">
        <f t="shared" si="72"/>
        <v>0</v>
      </c>
      <c r="D308" s="193">
        <f t="shared" si="72"/>
        <v>0</v>
      </c>
      <c r="E308" s="193">
        <f t="shared" si="72"/>
        <v>0</v>
      </c>
      <c r="F308" s="193">
        <f t="shared" si="72"/>
        <v>0</v>
      </c>
      <c r="G308" s="193">
        <f t="shared" si="72"/>
        <v>0</v>
      </c>
      <c r="H308" s="193">
        <f t="shared" si="72"/>
        <v>0</v>
      </c>
      <c r="I308" s="193">
        <f t="shared" si="72"/>
        <v>0</v>
      </c>
      <c r="J308" s="193">
        <f t="shared" si="72"/>
        <v>0</v>
      </c>
      <c r="K308" s="193">
        <f t="shared" si="72"/>
        <v>0</v>
      </c>
      <c r="L308" s="193">
        <f t="shared" si="72"/>
        <v>0</v>
      </c>
      <c r="M308" s="193">
        <f t="shared" si="72"/>
        <v>0</v>
      </c>
      <c r="N308" s="193">
        <f t="shared" si="72"/>
        <v>0</v>
      </c>
      <c r="O308" s="193">
        <f t="shared" si="72"/>
        <v>0</v>
      </c>
      <c r="P308" s="193">
        <f t="shared" si="72"/>
        <v>0</v>
      </c>
      <c r="Q308" s="193">
        <f t="shared" si="72"/>
        <v>0</v>
      </c>
      <c r="R308" s="193">
        <f t="shared" si="72"/>
        <v>0</v>
      </c>
      <c r="S308" s="193">
        <f t="shared" si="72"/>
        <v>0</v>
      </c>
      <c r="T308" s="193">
        <f t="shared" si="72"/>
        <v>0</v>
      </c>
      <c r="U308" s="193">
        <f t="shared" si="72"/>
        <v>0</v>
      </c>
    </row>
    <row r="309" ht="15.75" customHeight="1">
      <c r="A309" s="176" t="s">
        <v>522</v>
      </c>
      <c r="B309" s="193">
        <f t="shared" ref="B309:U309" si="73">B83/B$12</f>
        <v>0</v>
      </c>
      <c r="C309" s="193">
        <f t="shared" si="73"/>
        <v>0</v>
      </c>
      <c r="D309" s="193">
        <f t="shared" si="73"/>
        <v>0</v>
      </c>
      <c r="E309" s="193">
        <f t="shared" si="73"/>
        <v>0</v>
      </c>
      <c r="F309" s="193">
        <f t="shared" si="73"/>
        <v>0</v>
      </c>
      <c r="G309" s="193">
        <f t="shared" si="73"/>
        <v>0</v>
      </c>
      <c r="H309" s="193">
        <f t="shared" si="73"/>
        <v>0</v>
      </c>
      <c r="I309" s="193">
        <f t="shared" si="73"/>
        <v>0</v>
      </c>
      <c r="J309" s="193">
        <f t="shared" si="73"/>
        <v>0</v>
      </c>
      <c r="K309" s="193">
        <f t="shared" si="73"/>
        <v>0</v>
      </c>
      <c r="L309" s="193">
        <f t="shared" si="73"/>
        <v>0</v>
      </c>
      <c r="M309" s="193">
        <f t="shared" si="73"/>
        <v>0</v>
      </c>
      <c r="N309" s="193">
        <f t="shared" si="73"/>
        <v>0</v>
      </c>
      <c r="O309" s="193">
        <f t="shared" si="73"/>
        <v>0</v>
      </c>
      <c r="P309" s="193">
        <f t="shared" si="73"/>
        <v>0</v>
      </c>
      <c r="Q309" s="193">
        <f t="shared" si="73"/>
        <v>0</v>
      </c>
      <c r="R309" s="193">
        <f t="shared" si="73"/>
        <v>0</v>
      </c>
      <c r="S309" s="193">
        <f t="shared" si="73"/>
        <v>0</v>
      </c>
      <c r="T309" s="193">
        <f t="shared" si="73"/>
        <v>0</v>
      </c>
      <c r="U309" s="193">
        <f t="shared" si="73"/>
        <v>0</v>
      </c>
    </row>
    <row r="310" ht="15.75" customHeight="1">
      <c r="A310" s="176" t="s">
        <v>137</v>
      </c>
      <c r="B310" s="193">
        <f t="shared" ref="B310:U310" si="74">B84/B$12</f>
        <v>0</v>
      </c>
      <c r="C310" s="193">
        <f t="shared" si="74"/>
        <v>0</v>
      </c>
      <c r="D310" s="193">
        <f t="shared" si="74"/>
        <v>0</v>
      </c>
      <c r="E310" s="193">
        <f t="shared" si="74"/>
        <v>0</v>
      </c>
      <c r="F310" s="193">
        <f t="shared" si="74"/>
        <v>0</v>
      </c>
      <c r="G310" s="193">
        <f t="shared" si="74"/>
        <v>0</v>
      </c>
      <c r="H310" s="193">
        <f t="shared" si="74"/>
        <v>0</v>
      </c>
      <c r="I310" s="193">
        <f t="shared" si="74"/>
        <v>0</v>
      </c>
      <c r="J310" s="193">
        <f t="shared" si="74"/>
        <v>0</v>
      </c>
      <c r="K310" s="193">
        <f t="shared" si="74"/>
        <v>0</v>
      </c>
      <c r="L310" s="193">
        <f t="shared" si="74"/>
        <v>0</v>
      </c>
      <c r="M310" s="193">
        <f t="shared" si="74"/>
        <v>0</v>
      </c>
      <c r="N310" s="193">
        <f t="shared" si="74"/>
        <v>0</v>
      </c>
      <c r="O310" s="193">
        <f t="shared" si="74"/>
        <v>0</v>
      </c>
      <c r="P310" s="193">
        <f t="shared" si="74"/>
        <v>0</v>
      </c>
      <c r="Q310" s="193">
        <f t="shared" si="74"/>
        <v>0</v>
      </c>
      <c r="R310" s="193">
        <f t="shared" si="74"/>
        <v>0</v>
      </c>
      <c r="S310" s="193">
        <f t="shared" si="74"/>
        <v>0</v>
      </c>
      <c r="T310" s="193">
        <f t="shared" si="74"/>
        <v>0</v>
      </c>
      <c r="U310" s="193">
        <f t="shared" si="74"/>
        <v>0</v>
      </c>
    </row>
    <row r="311" ht="15.75" customHeight="1">
      <c r="A311" s="176" t="s">
        <v>523</v>
      </c>
      <c r="B311" s="193">
        <f t="shared" ref="B311:U311" si="75">B85/B$12</f>
        <v>0</v>
      </c>
      <c r="C311" s="193">
        <f t="shared" si="75"/>
        <v>0</v>
      </c>
      <c r="D311" s="193">
        <f t="shared" si="75"/>
        <v>0</v>
      </c>
      <c r="E311" s="193">
        <f t="shared" si="75"/>
        <v>0</v>
      </c>
      <c r="F311" s="193">
        <f t="shared" si="75"/>
        <v>0</v>
      </c>
      <c r="G311" s="193">
        <f t="shared" si="75"/>
        <v>0</v>
      </c>
      <c r="H311" s="193">
        <f t="shared" si="75"/>
        <v>0</v>
      </c>
      <c r="I311" s="193">
        <f t="shared" si="75"/>
        <v>0</v>
      </c>
      <c r="J311" s="193">
        <f t="shared" si="75"/>
        <v>0</v>
      </c>
      <c r="K311" s="193">
        <f t="shared" si="75"/>
        <v>0</v>
      </c>
      <c r="L311" s="193">
        <f t="shared" si="75"/>
        <v>0</v>
      </c>
      <c r="M311" s="193">
        <f t="shared" si="75"/>
        <v>0</v>
      </c>
      <c r="N311" s="193">
        <f t="shared" si="75"/>
        <v>0</v>
      </c>
      <c r="O311" s="193">
        <f t="shared" si="75"/>
        <v>0</v>
      </c>
      <c r="P311" s="193">
        <f t="shared" si="75"/>
        <v>0</v>
      </c>
      <c r="Q311" s="193">
        <f t="shared" si="75"/>
        <v>0</v>
      </c>
      <c r="R311" s="193">
        <f t="shared" si="75"/>
        <v>0</v>
      </c>
      <c r="S311" s="193">
        <f t="shared" si="75"/>
        <v>0</v>
      </c>
      <c r="T311" s="193">
        <f t="shared" si="75"/>
        <v>0</v>
      </c>
      <c r="U311" s="193">
        <f t="shared" si="75"/>
        <v>0</v>
      </c>
    </row>
    <row r="312" ht="15.75" customHeight="1">
      <c r="A312" s="176" t="s">
        <v>138</v>
      </c>
      <c r="B312" s="193">
        <f t="shared" ref="B312:U312" si="76">B86/B$12</f>
        <v>0</v>
      </c>
      <c r="C312" s="193">
        <f t="shared" si="76"/>
        <v>0</v>
      </c>
      <c r="D312" s="193">
        <f t="shared" si="76"/>
        <v>0</v>
      </c>
      <c r="E312" s="193">
        <f t="shared" si="76"/>
        <v>0</v>
      </c>
      <c r="F312" s="193">
        <f t="shared" si="76"/>
        <v>0</v>
      </c>
      <c r="G312" s="193">
        <f t="shared" si="76"/>
        <v>0</v>
      </c>
      <c r="H312" s="193">
        <f t="shared" si="76"/>
        <v>0</v>
      </c>
      <c r="I312" s="193">
        <f t="shared" si="76"/>
        <v>0</v>
      </c>
      <c r="J312" s="193">
        <f t="shared" si="76"/>
        <v>0</v>
      </c>
      <c r="K312" s="193">
        <f t="shared" si="76"/>
        <v>0</v>
      </c>
      <c r="L312" s="193">
        <f t="shared" si="76"/>
        <v>0</v>
      </c>
      <c r="M312" s="193">
        <f t="shared" si="76"/>
        <v>0</v>
      </c>
      <c r="N312" s="193">
        <f t="shared" si="76"/>
        <v>0</v>
      </c>
      <c r="O312" s="193">
        <f t="shared" si="76"/>
        <v>0</v>
      </c>
      <c r="P312" s="193">
        <f t="shared" si="76"/>
        <v>0</v>
      </c>
      <c r="Q312" s="193">
        <f t="shared" si="76"/>
        <v>0.000000229010553</v>
      </c>
      <c r="R312" s="193">
        <f t="shared" si="76"/>
        <v>0.0000003220185669</v>
      </c>
      <c r="S312" s="193">
        <f t="shared" si="76"/>
        <v>0.0000003783164163</v>
      </c>
      <c r="T312" s="193">
        <f t="shared" si="76"/>
        <v>0.000002255475449</v>
      </c>
      <c r="U312" s="193">
        <f t="shared" si="76"/>
        <v>0.0000001724851365</v>
      </c>
    </row>
    <row r="313" ht="15.75" customHeight="1">
      <c r="A313" s="176" t="s">
        <v>139</v>
      </c>
      <c r="B313" s="193">
        <f t="shared" ref="B313:U313" si="77">B87/B$12</f>
        <v>0</v>
      </c>
      <c r="C313" s="193">
        <f t="shared" si="77"/>
        <v>0</v>
      </c>
      <c r="D313" s="193">
        <f t="shared" si="77"/>
        <v>0</v>
      </c>
      <c r="E313" s="193">
        <f t="shared" si="77"/>
        <v>0</v>
      </c>
      <c r="F313" s="193">
        <f t="shared" si="77"/>
        <v>0</v>
      </c>
      <c r="G313" s="193">
        <f t="shared" si="77"/>
        <v>0</v>
      </c>
      <c r="H313" s="193">
        <f t="shared" si="77"/>
        <v>0</v>
      </c>
      <c r="I313" s="193">
        <f t="shared" si="77"/>
        <v>0</v>
      </c>
      <c r="J313" s="193">
        <f t="shared" si="77"/>
        <v>0</v>
      </c>
      <c r="K313" s="193">
        <f t="shared" si="77"/>
        <v>0</v>
      </c>
      <c r="L313" s="193">
        <f t="shared" si="77"/>
        <v>0</v>
      </c>
      <c r="M313" s="193">
        <f t="shared" si="77"/>
        <v>0</v>
      </c>
      <c r="N313" s="193">
        <f t="shared" si="77"/>
        <v>0</v>
      </c>
      <c r="O313" s="193">
        <f t="shared" si="77"/>
        <v>0</v>
      </c>
      <c r="P313" s="193">
        <f t="shared" si="77"/>
        <v>0</v>
      </c>
      <c r="Q313" s="193">
        <f t="shared" si="77"/>
        <v>0</v>
      </c>
      <c r="R313" s="193">
        <f t="shared" si="77"/>
        <v>0</v>
      </c>
      <c r="S313" s="193">
        <f t="shared" si="77"/>
        <v>0</v>
      </c>
      <c r="T313" s="193">
        <f t="shared" si="77"/>
        <v>0</v>
      </c>
      <c r="U313" s="193">
        <f t="shared" si="77"/>
        <v>0</v>
      </c>
    </row>
    <row r="314" ht="15.75" customHeight="1">
      <c r="A314" s="176" t="s">
        <v>140</v>
      </c>
      <c r="B314" s="193">
        <f t="shared" ref="B314:U314" si="78">B88/B$12</f>
        <v>0</v>
      </c>
      <c r="C314" s="193">
        <f t="shared" si="78"/>
        <v>0</v>
      </c>
      <c r="D314" s="193">
        <f t="shared" si="78"/>
        <v>0</v>
      </c>
      <c r="E314" s="193">
        <f t="shared" si="78"/>
        <v>0</v>
      </c>
      <c r="F314" s="193">
        <f t="shared" si="78"/>
        <v>0</v>
      </c>
      <c r="G314" s="193">
        <f t="shared" si="78"/>
        <v>0</v>
      </c>
      <c r="H314" s="193">
        <f t="shared" si="78"/>
        <v>0</v>
      </c>
      <c r="I314" s="193">
        <f t="shared" si="78"/>
        <v>0</v>
      </c>
      <c r="J314" s="193">
        <f t="shared" si="78"/>
        <v>0</v>
      </c>
      <c r="K314" s="193">
        <f t="shared" si="78"/>
        <v>0</v>
      </c>
      <c r="L314" s="193">
        <f t="shared" si="78"/>
        <v>0</v>
      </c>
      <c r="M314" s="193">
        <f t="shared" si="78"/>
        <v>0</v>
      </c>
      <c r="N314" s="193">
        <f t="shared" si="78"/>
        <v>0</v>
      </c>
      <c r="O314" s="193">
        <f t="shared" si="78"/>
        <v>0</v>
      </c>
      <c r="P314" s="193">
        <f t="shared" si="78"/>
        <v>0</v>
      </c>
      <c r="Q314" s="193">
        <f t="shared" si="78"/>
        <v>0</v>
      </c>
      <c r="R314" s="193">
        <f t="shared" si="78"/>
        <v>0</v>
      </c>
      <c r="S314" s="193">
        <f t="shared" si="78"/>
        <v>0</v>
      </c>
      <c r="T314" s="193">
        <f t="shared" si="78"/>
        <v>0</v>
      </c>
      <c r="U314" s="193">
        <f t="shared" si="78"/>
        <v>0</v>
      </c>
    </row>
    <row r="315" ht="15.75" customHeight="1">
      <c r="A315" s="176" t="s">
        <v>141</v>
      </c>
      <c r="B315" s="193">
        <f t="shared" ref="B315:U315" si="79">B89/B$12</f>
        <v>0</v>
      </c>
      <c r="C315" s="193">
        <f t="shared" si="79"/>
        <v>0</v>
      </c>
      <c r="D315" s="193">
        <f t="shared" si="79"/>
        <v>0</v>
      </c>
      <c r="E315" s="193">
        <f t="shared" si="79"/>
        <v>0</v>
      </c>
      <c r="F315" s="193">
        <f t="shared" si="79"/>
        <v>0</v>
      </c>
      <c r="G315" s="193">
        <f t="shared" si="79"/>
        <v>0</v>
      </c>
      <c r="H315" s="193">
        <f t="shared" si="79"/>
        <v>0</v>
      </c>
      <c r="I315" s="193">
        <f t="shared" si="79"/>
        <v>0</v>
      </c>
      <c r="J315" s="193">
        <f t="shared" si="79"/>
        <v>0</v>
      </c>
      <c r="K315" s="193">
        <f t="shared" si="79"/>
        <v>0</v>
      </c>
      <c r="L315" s="193">
        <f t="shared" si="79"/>
        <v>0</v>
      </c>
      <c r="M315" s="193">
        <f t="shared" si="79"/>
        <v>0</v>
      </c>
      <c r="N315" s="193">
        <f t="shared" si="79"/>
        <v>0</v>
      </c>
      <c r="O315" s="193">
        <f t="shared" si="79"/>
        <v>0</v>
      </c>
      <c r="P315" s="193">
        <f t="shared" si="79"/>
        <v>0</v>
      </c>
      <c r="Q315" s="193">
        <f t="shared" si="79"/>
        <v>0</v>
      </c>
      <c r="R315" s="193">
        <f t="shared" si="79"/>
        <v>0</v>
      </c>
      <c r="S315" s="193">
        <f t="shared" si="79"/>
        <v>0</v>
      </c>
      <c r="T315" s="193">
        <f t="shared" si="79"/>
        <v>0</v>
      </c>
      <c r="U315" s="193">
        <f t="shared" si="79"/>
        <v>0</v>
      </c>
    </row>
    <row r="316" ht="15.75" customHeight="1">
      <c r="A316" s="176" t="s">
        <v>76</v>
      </c>
      <c r="B316" s="193">
        <f t="shared" ref="B316:U316" si="80">B90/B$12</f>
        <v>0</v>
      </c>
      <c r="C316" s="193">
        <f t="shared" si="80"/>
        <v>0</v>
      </c>
      <c r="D316" s="193">
        <f t="shared" si="80"/>
        <v>0</v>
      </c>
      <c r="E316" s="193">
        <f t="shared" si="80"/>
        <v>0</v>
      </c>
      <c r="F316" s="193">
        <f t="shared" si="80"/>
        <v>0</v>
      </c>
      <c r="G316" s="193">
        <f t="shared" si="80"/>
        <v>0</v>
      </c>
      <c r="H316" s="193">
        <f t="shared" si="80"/>
        <v>0</v>
      </c>
      <c r="I316" s="193">
        <f t="shared" si="80"/>
        <v>0</v>
      </c>
      <c r="J316" s="193">
        <f t="shared" si="80"/>
        <v>0</v>
      </c>
      <c r="K316" s="193">
        <f t="shared" si="80"/>
        <v>0</v>
      </c>
      <c r="L316" s="193">
        <f t="shared" si="80"/>
        <v>0</v>
      </c>
      <c r="M316" s="193">
        <f t="shared" si="80"/>
        <v>0</v>
      </c>
      <c r="N316" s="193">
        <f t="shared" si="80"/>
        <v>0</v>
      </c>
      <c r="O316" s="193">
        <f t="shared" si="80"/>
        <v>0</v>
      </c>
      <c r="P316" s="193">
        <f t="shared" si="80"/>
        <v>0</v>
      </c>
      <c r="Q316" s="193">
        <f t="shared" si="80"/>
        <v>0</v>
      </c>
      <c r="R316" s="193">
        <f t="shared" si="80"/>
        <v>0</v>
      </c>
      <c r="S316" s="193">
        <f t="shared" si="80"/>
        <v>0</v>
      </c>
      <c r="T316" s="193">
        <f t="shared" si="80"/>
        <v>0</v>
      </c>
      <c r="U316" s="193">
        <f t="shared" si="80"/>
        <v>0</v>
      </c>
    </row>
    <row r="317" ht="15.75" customHeight="1">
      <c r="A317" s="176" t="s">
        <v>142</v>
      </c>
      <c r="B317" s="193">
        <f t="shared" ref="B317:U317" si="81">B91/B$12</f>
        <v>0</v>
      </c>
      <c r="C317" s="193">
        <f t="shared" si="81"/>
        <v>0</v>
      </c>
      <c r="D317" s="193">
        <f t="shared" si="81"/>
        <v>0</v>
      </c>
      <c r="E317" s="193">
        <f t="shared" si="81"/>
        <v>0</v>
      </c>
      <c r="F317" s="193">
        <f t="shared" si="81"/>
        <v>0</v>
      </c>
      <c r="G317" s="193">
        <f t="shared" si="81"/>
        <v>0</v>
      </c>
      <c r="H317" s="193">
        <f t="shared" si="81"/>
        <v>0</v>
      </c>
      <c r="I317" s="193">
        <f t="shared" si="81"/>
        <v>0</v>
      </c>
      <c r="J317" s="193">
        <f t="shared" si="81"/>
        <v>0</v>
      </c>
      <c r="K317" s="193">
        <f t="shared" si="81"/>
        <v>0</v>
      </c>
      <c r="L317" s="193">
        <f t="shared" si="81"/>
        <v>0</v>
      </c>
      <c r="M317" s="193">
        <f t="shared" si="81"/>
        <v>0</v>
      </c>
      <c r="N317" s="193">
        <f t="shared" si="81"/>
        <v>0</v>
      </c>
      <c r="O317" s="193">
        <f t="shared" si="81"/>
        <v>0</v>
      </c>
      <c r="P317" s="193">
        <f t="shared" si="81"/>
        <v>0</v>
      </c>
      <c r="Q317" s="193">
        <f t="shared" si="81"/>
        <v>0</v>
      </c>
      <c r="R317" s="193">
        <f t="shared" si="81"/>
        <v>0</v>
      </c>
      <c r="S317" s="193">
        <f t="shared" si="81"/>
        <v>0</v>
      </c>
      <c r="T317" s="193">
        <f t="shared" si="81"/>
        <v>0</v>
      </c>
      <c r="U317" s="193">
        <f t="shared" si="81"/>
        <v>0</v>
      </c>
    </row>
    <row r="318" ht="15.75" customHeight="1">
      <c r="A318" s="176" t="s">
        <v>15</v>
      </c>
      <c r="B318" s="193">
        <f t="shared" ref="B318:U318" si="82">B92/B$12</f>
        <v>0.001036540623</v>
      </c>
      <c r="C318" s="193">
        <f t="shared" si="82"/>
        <v>0.0001674056288</v>
      </c>
      <c r="D318" s="193">
        <f t="shared" si="82"/>
        <v>0.00000521546385</v>
      </c>
      <c r="E318" s="193">
        <f t="shared" si="82"/>
        <v>0.004856338879</v>
      </c>
      <c r="F318" s="193">
        <f t="shared" si="82"/>
        <v>0.01640328005</v>
      </c>
      <c r="G318" s="193">
        <f t="shared" si="82"/>
        <v>0.02315550602</v>
      </c>
      <c r="H318" s="193">
        <f t="shared" si="82"/>
        <v>0.01677489043</v>
      </c>
      <c r="I318" s="193">
        <f t="shared" si="82"/>
        <v>0.003378054114</v>
      </c>
      <c r="J318" s="193">
        <f t="shared" si="82"/>
        <v>0.003465064768</v>
      </c>
      <c r="K318" s="193">
        <f t="shared" si="82"/>
        <v>0.001702049083</v>
      </c>
      <c r="L318" s="193">
        <f t="shared" si="82"/>
        <v>0.00150267118</v>
      </c>
      <c r="M318" s="193">
        <f t="shared" si="82"/>
        <v>0.002369746425</v>
      </c>
      <c r="N318" s="193">
        <f t="shared" si="82"/>
        <v>0.002530350566</v>
      </c>
      <c r="O318" s="193">
        <f t="shared" si="82"/>
        <v>0.0007720189924</v>
      </c>
      <c r="P318" s="193">
        <f t="shared" si="82"/>
        <v>0.001847503161</v>
      </c>
      <c r="Q318" s="193">
        <f t="shared" si="82"/>
        <v>0.001640173581</v>
      </c>
      <c r="R318" s="193">
        <f t="shared" si="82"/>
        <v>0.00249210169</v>
      </c>
      <c r="S318" s="193">
        <f t="shared" si="82"/>
        <v>0.0005848771796</v>
      </c>
      <c r="T318" s="193">
        <f t="shared" si="82"/>
        <v>0.0003035869954</v>
      </c>
      <c r="U318" s="193">
        <f t="shared" si="82"/>
        <v>0.002215744064</v>
      </c>
    </row>
    <row r="319" ht="15.75" customHeight="1">
      <c r="A319" s="176" t="s">
        <v>16</v>
      </c>
      <c r="B319" s="193">
        <f t="shared" ref="B319:U319" si="83">B93/B$12</f>
        <v>0</v>
      </c>
      <c r="C319" s="193">
        <f t="shared" si="83"/>
        <v>0</v>
      </c>
      <c r="D319" s="193">
        <f t="shared" si="83"/>
        <v>0</v>
      </c>
      <c r="E319" s="193">
        <f t="shared" si="83"/>
        <v>0</v>
      </c>
      <c r="F319" s="193">
        <f t="shared" si="83"/>
        <v>0</v>
      </c>
      <c r="G319" s="193">
        <f t="shared" si="83"/>
        <v>0</v>
      </c>
      <c r="H319" s="193">
        <f t="shared" si="83"/>
        <v>0</v>
      </c>
      <c r="I319" s="193">
        <f t="shared" si="83"/>
        <v>0.000008414894258</v>
      </c>
      <c r="J319" s="193">
        <f t="shared" si="83"/>
        <v>0.00001442898299</v>
      </c>
      <c r="K319" s="193">
        <f t="shared" si="83"/>
        <v>0.00001356214409</v>
      </c>
      <c r="L319" s="193">
        <f t="shared" si="83"/>
        <v>0.00002120705294</v>
      </c>
      <c r="M319" s="193">
        <f t="shared" si="83"/>
        <v>0.00001027873782</v>
      </c>
      <c r="N319" s="193">
        <f t="shared" si="83"/>
        <v>0.0000685932537</v>
      </c>
      <c r="O319" s="193">
        <f t="shared" si="83"/>
        <v>0.000008725432454</v>
      </c>
      <c r="P319" s="193">
        <f t="shared" si="83"/>
        <v>0.00001770826379</v>
      </c>
      <c r="Q319" s="193">
        <f t="shared" si="83"/>
        <v>0.00001694678092</v>
      </c>
      <c r="R319" s="193">
        <f t="shared" si="83"/>
        <v>0.00001513487265</v>
      </c>
      <c r="S319" s="193">
        <f t="shared" si="83"/>
        <v>0.00001815918798</v>
      </c>
      <c r="T319" s="193">
        <f t="shared" si="83"/>
        <v>0.000005638688621</v>
      </c>
      <c r="U319" s="193">
        <f t="shared" si="83"/>
        <v>0.000005174554096</v>
      </c>
    </row>
    <row r="320" ht="15.75" customHeight="1">
      <c r="A320" s="176" t="s">
        <v>17</v>
      </c>
      <c r="B320" s="193">
        <f t="shared" ref="B320:U320" si="84">B94/B$12</f>
        <v>0</v>
      </c>
      <c r="C320" s="193">
        <f t="shared" si="84"/>
        <v>0</v>
      </c>
      <c r="D320" s="193">
        <f t="shared" si="84"/>
        <v>0</v>
      </c>
      <c r="E320" s="193">
        <f t="shared" si="84"/>
        <v>0</v>
      </c>
      <c r="F320" s="193">
        <f t="shared" si="84"/>
        <v>0</v>
      </c>
      <c r="G320" s="193">
        <f t="shared" si="84"/>
        <v>0</v>
      </c>
      <c r="H320" s="193">
        <f t="shared" si="84"/>
        <v>0</v>
      </c>
      <c r="I320" s="193">
        <f t="shared" si="84"/>
        <v>0</v>
      </c>
      <c r="J320" s="193">
        <f t="shared" si="84"/>
        <v>0</v>
      </c>
      <c r="K320" s="193">
        <f t="shared" si="84"/>
        <v>0</v>
      </c>
      <c r="L320" s="193">
        <f t="shared" si="84"/>
        <v>0</v>
      </c>
      <c r="M320" s="193">
        <f t="shared" si="84"/>
        <v>0</v>
      </c>
      <c r="N320" s="193">
        <f t="shared" si="84"/>
        <v>0</v>
      </c>
      <c r="O320" s="193">
        <f t="shared" si="84"/>
        <v>0</v>
      </c>
      <c r="P320" s="193">
        <f t="shared" si="84"/>
        <v>0</v>
      </c>
      <c r="Q320" s="193">
        <f t="shared" si="84"/>
        <v>0</v>
      </c>
      <c r="R320" s="193">
        <f t="shared" si="84"/>
        <v>0.00001771102118</v>
      </c>
      <c r="S320" s="193">
        <f t="shared" si="84"/>
        <v>0.00001324107457</v>
      </c>
      <c r="T320" s="193">
        <f t="shared" si="84"/>
        <v>0</v>
      </c>
      <c r="U320" s="193">
        <f t="shared" si="84"/>
        <v>0</v>
      </c>
    </row>
    <row r="321" ht="15.75" customHeight="1">
      <c r="A321" s="176" t="s">
        <v>143</v>
      </c>
      <c r="B321" s="193">
        <f t="shared" ref="B321:U321" si="85">B95/B$12</f>
        <v>0.005690710646</v>
      </c>
      <c r="C321" s="193">
        <f t="shared" si="85"/>
        <v>0.0006953772273</v>
      </c>
      <c r="D321" s="193">
        <f t="shared" si="85"/>
        <v>0.0001010496121</v>
      </c>
      <c r="E321" s="193">
        <f t="shared" si="85"/>
        <v>0.000008193805052</v>
      </c>
      <c r="F321" s="193">
        <f t="shared" si="85"/>
        <v>0.00004081446928</v>
      </c>
      <c r="G321" s="193">
        <f t="shared" si="85"/>
        <v>0.0000578654322</v>
      </c>
      <c r="H321" s="193">
        <f t="shared" si="85"/>
        <v>0.00003622622034</v>
      </c>
      <c r="I321" s="193">
        <f t="shared" si="85"/>
        <v>0.00002721692361</v>
      </c>
      <c r="J321" s="193">
        <f t="shared" si="85"/>
        <v>0.000003662741835</v>
      </c>
      <c r="K321" s="193">
        <f t="shared" si="85"/>
        <v>0.000006781072046</v>
      </c>
      <c r="L321" s="193">
        <f t="shared" si="85"/>
        <v>0.0000006059157983</v>
      </c>
      <c r="M321" s="193">
        <f t="shared" si="85"/>
        <v>0.0000001657860938</v>
      </c>
      <c r="N321" s="193">
        <f t="shared" si="85"/>
        <v>0.00001130229748</v>
      </c>
      <c r="O321" s="193">
        <f t="shared" si="85"/>
        <v>0</v>
      </c>
      <c r="P321" s="193">
        <f t="shared" si="85"/>
        <v>0.00006392683229</v>
      </c>
      <c r="Q321" s="193">
        <f t="shared" si="85"/>
        <v>0</v>
      </c>
      <c r="R321" s="193">
        <f t="shared" si="85"/>
        <v>0.000003542204236</v>
      </c>
      <c r="S321" s="193">
        <f t="shared" si="85"/>
        <v>0.000002648214914</v>
      </c>
      <c r="T321" s="193">
        <f t="shared" si="85"/>
        <v>0.000009472996884</v>
      </c>
      <c r="U321" s="193">
        <f t="shared" si="85"/>
        <v>0.00002639022589</v>
      </c>
    </row>
    <row r="322" ht="15.75" customHeight="1">
      <c r="A322" s="176" t="s">
        <v>18</v>
      </c>
      <c r="B322" s="193">
        <f t="shared" ref="B322:U322" si="86">B96/B$12</f>
        <v>0</v>
      </c>
      <c r="C322" s="193">
        <f t="shared" si="86"/>
        <v>0.000004952829254</v>
      </c>
      <c r="D322" s="193">
        <f t="shared" si="86"/>
        <v>0.00001955798944</v>
      </c>
      <c r="E322" s="193">
        <f t="shared" si="86"/>
        <v>0.000000862505795</v>
      </c>
      <c r="F322" s="193">
        <f t="shared" si="86"/>
        <v>0.000009927843879</v>
      </c>
      <c r="G322" s="193">
        <f t="shared" si="86"/>
        <v>0.0000003999914668</v>
      </c>
      <c r="H322" s="193">
        <f t="shared" si="86"/>
        <v>0</v>
      </c>
      <c r="I322" s="193">
        <f t="shared" si="86"/>
        <v>0</v>
      </c>
      <c r="J322" s="193">
        <f t="shared" si="86"/>
        <v>0</v>
      </c>
      <c r="K322" s="193">
        <f t="shared" si="86"/>
        <v>0.000001043241853</v>
      </c>
      <c r="L322" s="193">
        <f t="shared" si="86"/>
        <v>0</v>
      </c>
      <c r="M322" s="193">
        <f t="shared" si="86"/>
        <v>0</v>
      </c>
      <c r="N322" s="193">
        <f t="shared" si="86"/>
        <v>0.000000779468792</v>
      </c>
      <c r="O322" s="193">
        <f t="shared" si="86"/>
        <v>0.0000001817798428</v>
      </c>
      <c r="P322" s="193">
        <f t="shared" si="86"/>
        <v>0.0000007083305517</v>
      </c>
      <c r="Q322" s="193">
        <f t="shared" si="86"/>
        <v>0.0000004580211061</v>
      </c>
      <c r="R322" s="193">
        <f t="shared" si="86"/>
        <v>0.000005796334205</v>
      </c>
      <c r="S322" s="193">
        <f t="shared" si="86"/>
        <v>0.0000007566328326</v>
      </c>
      <c r="T322" s="193">
        <f t="shared" si="86"/>
        <v>0.0000004510950897</v>
      </c>
      <c r="U322" s="193">
        <f t="shared" si="86"/>
        <v>0.0000001724851365</v>
      </c>
    </row>
    <row r="323" ht="15.75" customHeight="1">
      <c r="A323" s="176" t="s">
        <v>144</v>
      </c>
      <c r="B323" s="193">
        <f t="shared" ref="B323:U323" si="87">B97/B$12</f>
        <v>0</v>
      </c>
      <c r="C323" s="193">
        <f t="shared" si="87"/>
        <v>0</v>
      </c>
      <c r="D323" s="193">
        <f t="shared" si="87"/>
        <v>0</v>
      </c>
      <c r="E323" s="193">
        <f t="shared" si="87"/>
        <v>0</v>
      </c>
      <c r="F323" s="193">
        <f t="shared" si="87"/>
        <v>0</v>
      </c>
      <c r="G323" s="193">
        <f t="shared" si="87"/>
        <v>0</v>
      </c>
      <c r="H323" s="193">
        <f t="shared" si="87"/>
        <v>0</v>
      </c>
      <c r="I323" s="193">
        <f t="shared" si="87"/>
        <v>0.00002655951</v>
      </c>
      <c r="J323" s="193">
        <f t="shared" si="87"/>
        <v>0</v>
      </c>
      <c r="K323" s="193">
        <f t="shared" si="87"/>
        <v>0</v>
      </c>
      <c r="L323" s="193">
        <f t="shared" si="87"/>
        <v>0</v>
      </c>
      <c r="M323" s="193">
        <f t="shared" si="87"/>
        <v>0</v>
      </c>
      <c r="N323" s="193">
        <f t="shared" si="87"/>
        <v>0</v>
      </c>
      <c r="O323" s="193">
        <f t="shared" si="87"/>
        <v>0</v>
      </c>
      <c r="P323" s="193">
        <f t="shared" si="87"/>
        <v>0</v>
      </c>
      <c r="Q323" s="193">
        <f t="shared" si="87"/>
        <v>0</v>
      </c>
      <c r="R323" s="193">
        <f t="shared" si="87"/>
        <v>0</v>
      </c>
      <c r="S323" s="193">
        <f t="shared" si="87"/>
        <v>0</v>
      </c>
      <c r="T323" s="193">
        <f t="shared" si="87"/>
        <v>0</v>
      </c>
      <c r="U323" s="193">
        <f t="shared" si="87"/>
        <v>0</v>
      </c>
    </row>
    <row r="324" ht="15.75" customHeight="1">
      <c r="A324" s="176" t="s">
        <v>145</v>
      </c>
      <c r="B324" s="193">
        <f t="shared" ref="B324:U324" si="88">B98/B$12</f>
        <v>0</v>
      </c>
      <c r="C324" s="193">
        <f t="shared" si="88"/>
        <v>0</v>
      </c>
      <c r="D324" s="193">
        <f t="shared" si="88"/>
        <v>0</v>
      </c>
      <c r="E324" s="193">
        <f t="shared" si="88"/>
        <v>0</v>
      </c>
      <c r="F324" s="193">
        <f t="shared" si="88"/>
        <v>0</v>
      </c>
      <c r="G324" s="193">
        <f t="shared" si="88"/>
        <v>0</v>
      </c>
      <c r="H324" s="193">
        <f t="shared" si="88"/>
        <v>0</v>
      </c>
      <c r="I324" s="193">
        <f t="shared" si="88"/>
        <v>0</v>
      </c>
      <c r="J324" s="193">
        <f t="shared" si="88"/>
        <v>0</v>
      </c>
      <c r="K324" s="193">
        <f t="shared" si="88"/>
        <v>0</v>
      </c>
      <c r="L324" s="193">
        <f t="shared" si="88"/>
        <v>0</v>
      </c>
      <c r="M324" s="193">
        <f t="shared" si="88"/>
        <v>0</v>
      </c>
      <c r="N324" s="193">
        <f t="shared" si="88"/>
        <v>0</v>
      </c>
      <c r="O324" s="193">
        <f t="shared" si="88"/>
        <v>0</v>
      </c>
      <c r="P324" s="193">
        <f t="shared" si="88"/>
        <v>0</v>
      </c>
      <c r="Q324" s="193">
        <f t="shared" si="88"/>
        <v>0</v>
      </c>
      <c r="R324" s="193">
        <f t="shared" si="88"/>
        <v>0</v>
      </c>
      <c r="S324" s="193">
        <f t="shared" si="88"/>
        <v>0</v>
      </c>
      <c r="T324" s="193">
        <f t="shared" si="88"/>
        <v>0</v>
      </c>
      <c r="U324" s="193">
        <f t="shared" si="88"/>
        <v>0</v>
      </c>
    </row>
    <row r="325" ht="15.75" customHeight="1">
      <c r="A325" s="176" t="s">
        <v>524</v>
      </c>
      <c r="B325" s="193">
        <f t="shared" ref="B325:U325" si="89">B99/B$12</f>
        <v>0</v>
      </c>
      <c r="C325" s="193">
        <f t="shared" si="89"/>
        <v>0</v>
      </c>
      <c r="D325" s="193">
        <f t="shared" si="89"/>
        <v>0</v>
      </c>
      <c r="E325" s="193">
        <f t="shared" si="89"/>
        <v>0</v>
      </c>
      <c r="F325" s="193">
        <f t="shared" si="89"/>
        <v>0</v>
      </c>
      <c r="G325" s="193">
        <f t="shared" si="89"/>
        <v>0</v>
      </c>
      <c r="H325" s="193">
        <f t="shared" si="89"/>
        <v>0</v>
      </c>
      <c r="I325" s="193">
        <f t="shared" si="89"/>
        <v>0</v>
      </c>
      <c r="J325" s="193">
        <f t="shared" si="89"/>
        <v>0</v>
      </c>
      <c r="K325" s="193">
        <f t="shared" si="89"/>
        <v>0</v>
      </c>
      <c r="L325" s="193">
        <f t="shared" si="89"/>
        <v>0</v>
      </c>
      <c r="M325" s="193">
        <f t="shared" si="89"/>
        <v>0</v>
      </c>
      <c r="N325" s="193">
        <f t="shared" si="89"/>
        <v>0</v>
      </c>
      <c r="O325" s="193">
        <f t="shared" si="89"/>
        <v>0</v>
      </c>
      <c r="P325" s="193">
        <f t="shared" si="89"/>
        <v>0</v>
      </c>
      <c r="Q325" s="193">
        <f t="shared" si="89"/>
        <v>0</v>
      </c>
      <c r="R325" s="193">
        <f t="shared" si="89"/>
        <v>0</v>
      </c>
      <c r="S325" s="193">
        <f t="shared" si="89"/>
        <v>0</v>
      </c>
      <c r="T325" s="193">
        <f t="shared" si="89"/>
        <v>0</v>
      </c>
      <c r="U325" s="193">
        <f t="shared" si="89"/>
        <v>0</v>
      </c>
    </row>
    <row r="326" ht="15.75" customHeight="1">
      <c r="A326" s="176" t="s">
        <v>146</v>
      </c>
      <c r="B326" s="193">
        <f t="shared" ref="B326:U326" si="90">B100/B$12</f>
        <v>0</v>
      </c>
      <c r="C326" s="193">
        <f t="shared" si="90"/>
        <v>0</v>
      </c>
      <c r="D326" s="193">
        <f t="shared" si="90"/>
        <v>0</v>
      </c>
      <c r="E326" s="193">
        <f t="shared" si="90"/>
        <v>0</v>
      </c>
      <c r="F326" s="193">
        <f t="shared" si="90"/>
        <v>0</v>
      </c>
      <c r="G326" s="193">
        <f t="shared" si="90"/>
        <v>0.0000009333134226</v>
      </c>
      <c r="H326" s="193">
        <f t="shared" si="90"/>
        <v>0</v>
      </c>
      <c r="I326" s="193">
        <f t="shared" si="90"/>
        <v>0</v>
      </c>
      <c r="J326" s="193">
        <f t="shared" si="90"/>
        <v>0</v>
      </c>
      <c r="K326" s="193">
        <f t="shared" si="90"/>
        <v>0</v>
      </c>
      <c r="L326" s="193">
        <f t="shared" si="90"/>
        <v>0.000004645354454</v>
      </c>
      <c r="M326" s="193">
        <f t="shared" si="90"/>
        <v>0.0000004973582815</v>
      </c>
      <c r="N326" s="193">
        <f t="shared" si="90"/>
        <v>0</v>
      </c>
      <c r="O326" s="193">
        <f t="shared" si="90"/>
        <v>0</v>
      </c>
      <c r="P326" s="193">
        <f t="shared" si="90"/>
        <v>0</v>
      </c>
      <c r="Q326" s="193">
        <f t="shared" si="90"/>
        <v>0</v>
      </c>
      <c r="R326" s="193">
        <f t="shared" si="90"/>
        <v>0</v>
      </c>
      <c r="S326" s="193">
        <f t="shared" si="90"/>
        <v>0</v>
      </c>
      <c r="T326" s="193">
        <f t="shared" si="90"/>
        <v>0.000006766426346</v>
      </c>
      <c r="U326" s="193">
        <f t="shared" si="90"/>
        <v>0.000001897336502</v>
      </c>
    </row>
    <row r="327" ht="15.75" customHeight="1">
      <c r="A327" s="176" t="s">
        <v>147</v>
      </c>
      <c r="B327" s="193">
        <f t="shared" ref="B327:U327" si="91">B101/B$12</f>
        <v>0</v>
      </c>
      <c r="C327" s="193">
        <f t="shared" si="91"/>
        <v>0</v>
      </c>
      <c r="D327" s="193">
        <f t="shared" si="91"/>
        <v>0</v>
      </c>
      <c r="E327" s="193">
        <f t="shared" si="91"/>
        <v>0</v>
      </c>
      <c r="F327" s="193">
        <f t="shared" si="91"/>
        <v>0</v>
      </c>
      <c r="G327" s="193">
        <f t="shared" si="91"/>
        <v>0</v>
      </c>
      <c r="H327" s="193">
        <f t="shared" si="91"/>
        <v>0</v>
      </c>
      <c r="I327" s="193">
        <f t="shared" si="91"/>
        <v>0</v>
      </c>
      <c r="J327" s="193">
        <f t="shared" si="91"/>
        <v>0</v>
      </c>
      <c r="K327" s="193">
        <f t="shared" si="91"/>
        <v>0</v>
      </c>
      <c r="L327" s="193">
        <f t="shared" si="91"/>
        <v>0</v>
      </c>
      <c r="M327" s="193">
        <f t="shared" si="91"/>
        <v>0</v>
      </c>
      <c r="N327" s="193">
        <f t="shared" si="91"/>
        <v>0</v>
      </c>
      <c r="O327" s="193">
        <f t="shared" si="91"/>
        <v>0</v>
      </c>
      <c r="P327" s="193">
        <f t="shared" si="91"/>
        <v>0</v>
      </c>
      <c r="Q327" s="193">
        <f t="shared" si="91"/>
        <v>0</v>
      </c>
      <c r="R327" s="193">
        <f t="shared" si="91"/>
        <v>0</v>
      </c>
      <c r="S327" s="193">
        <f t="shared" si="91"/>
        <v>0</v>
      </c>
      <c r="T327" s="193">
        <f t="shared" si="91"/>
        <v>0</v>
      </c>
      <c r="U327" s="193">
        <f t="shared" si="91"/>
        <v>0</v>
      </c>
    </row>
    <row r="328" ht="15.75" customHeight="1">
      <c r="A328" s="176" t="s">
        <v>19</v>
      </c>
      <c r="B328" s="193">
        <f t="shared" ref="B328:U328" si="92">B102/B$12</f>
        <v>0.3122604283</v>
      </c>
      <c r="C328" s="193">
        <f t="shared" si="92"/>
        <v>0.2663175913</v>
      </c>
      <c r="D328" s="193">
        <f t="shared" si="92"/>
        <v>0.210320751</v>
      </c>
      <c r="E328" s="193">
        <f t="shared" si="92"/>
        <v>0.1919127144</v>
      </c>
      <c r="F328" s="193">
        <f t="shared" si="92"/>
        <v>0.1780889728</v>
      </c>
      <c r="G328" s="193">
        <f t="shared" si="92"/>
        <v>0.1751543967</v>
      </c>
      <c r="H328" s="193">
        <f t="shared" si="92"/>
        <v>0.1164252826</v>
      </c>
      <c r="I328" s="193">
        <f t="shared" si="92"/>
        <v>0.1128651637</v>
      </c>
      <c r="J328" s="193">
        <f t="shared" si="92"/>
        <v>0.09495536117</v>
      </c>
      <c r="K328" s="193">
        <f t="shared" si="92"/>
        <v>0.1072190076</v>
      </c>
      <c r="L328" s="193">
        <f t="shared" si="92"/>
        <v>0.1146025101</v>
      </c>
      <c r="M328" s="193">
        <f t="shared" si="92"/>
        <v>0.08623396828</v>
      </c>
      <c r="N328" s="193">
        <f t="shared" si="92"/>
        <v>0.07704893115</v>
      </c>
      <c r="O328" s="193">
        <f t="shared" si="92"/>
        <v>0.07803026998</v>
      </c>
      <c r="P328" s="193">
        <f t="shared" si="92"/>
        <v>0.08907362937</v>
      </c>
      <c r="Q328" s="193">
        <f t="shared" si="92"/>
        <v>0.1039886539</v>
      </c>
      <c r="R328" s="193">
        <f t="shared" si="92"/>
        <v>0.119446025</v>
      </c>
      <c r="S328" s="193">
        <f t="shared" si="92"/>
        <v>0.1319230958</v>
      </c>
      <c r="T328" s="193">
        <f t="shared" si="92"/>
        <v>0.1051022238</v>
      </c>
      <c r="U328" s="193">
        <f t="shared" si="92"/>
        <v>0.09887572463</v>
      </c>
    </row>
    <row r="329" ht="15.75" customHeight="1">
      <c r="A329" s="176" t="s">
        <v>148</v>
      </c>
      <c r="B329" s="193">
        <f t="shared" ref="B329:U329" si="93">B103/B$12</f>
        <v>0</v>
      </c>
      <c r="C329" s="193">
        <f t="shared" si="93"/>
        <v>0</v>
      </c>
      <c r="D329" s="193">
        <f t="shared" si="93"/>
        <v>0</v>
      </c>
      <c r="E329" s="193">
        <f t="shared" si="93"/>
        <v>0.000002587517385</v>
      </c>
      <c r="F329" s="193">
        <f t="shared" si="93"/>
        <v>0</v>
      </c>
      <c r="G329" s="193">
        <f t="shared" si="93"/>
        <v>0.0000003999914668</v>
      </c>
      <c r="H329" s="193">
        <f t="shared" si="93"/>
        <v>0.000006451244718</v>
      </c>
      <c r="I329" s="193">
        <f t="shared" si="93"/>
        <v>0.000004601895297</v>
      </c>
      <c r="J329" s="193">
        <f t="shared" si="93"/>
        <v>0.00002208744319</v>
      </c>
      <c r="K329" s="193">
        <f t="shared" si="93"/>
        <v>0.00001043241853</v>
      </c>
      <c r="L329" s="193">
        <f t="shared" si="93"/>
        <v>0.00009129131361</v>
      </c>
      <c r="M329" s="193">
        <f t="shared" si="93"/>
        <v>0.00002171797829</v>
      </c>
      <c r="N329" s="193">
        <f t="shared" si="93"/>
        <v>0.00004209131477</v>
      </c>
      <c r="O329" s="193">
        <f t="shared" si="93"/>
        <v>0.0000007271193712</v>
      </c>
      <c r="P329" s="193">
        <f t="shared" si="93"/>
        <v>0.0000001770826379</v>
      </c>
      <c r="Q329" s="193">
        <f t="shared" si="93"/>
        <v>0</v>
      </c>
      <c r="R329" s="193">
        <f t="shared" si="93"/>
        <v>0.000006762389906</v>
      </c>
      <c r="S329" s="193">
        <f t="shared" si="93"/>
        <v>0</v>
      </c>
      <c r="T329" s="193">
        <f t="shared" si="93"/>
        <v>0</v>
      </c>
      <c r="U329" s="193">
        <f t="shared" si="93"/>
        <v>0</v>
      </c>
    </row>
    <row r="330" ht="15.75" customHeight="1">
      <c r="A330" s="176" t="s">
        <v>20</v>
      </c>
      <c r="B330" s="193">
        <f t="shared" ref="B330:U330" si="94">B104/B$12</f>
        <v>0</v>
      </c>
      <c r="C330" s="193">
        <f t="shared" si="94"/>
        <v>0</v>
      </c>
      <c r="D330" s="193">
        <f t="shared" si="94"/>
        <v>0</v>
      </c>
      <c r="E330" s="193">
        <f t="shared" si="94"/>
        <v>0</v>
      </c>
      <c r="F330" s="193">
        <f t="shared" si="94"/>
        <v>0</v>
      </c>
      <c r="G330" s="193">
        <f t="shared" si="94"/>
        <v>0</v>
      </c>
      <c r="H330" s="193">
        <f t="shared" si="94"/>
        <v>0</v>
      </c>
      <c r="I330" s="193">
        <f t="shared" si="94"/>
        <v>0</v>
      </c>
      <c r="J330" s="193">
        <f t="shared" si="94"/>
        <v>0.0000005549608841</v>
      </c>
      <c r="K330" s="193">
        <f t="shared" si="94"/>
        <v>0.0000006954945688</v>
      </c>
      <c r="L330" s="193">
        <f t="shared" si="94"/>
        <v>0</v>
      </c>
      <c r="M330" s="193">
        <f t="shared" si="94"/>
        <v>0</v>
      </c>
      <c r="N330" s="193">
        <f t="shared" si="94"/>
        <v>0</v>
      </c>
      <c r="O330" s="193">
        <f t="shared" si="94"/>
        <v>0.0001252463117</v>
      </c>
      <c r="P330" s="193">
        <f t="shared" si="94"/>
        <v>0</v>
      </c>
      <c r="Q330" s="193">
        <f t="shared" si="94"/>
        <v>0</v>
      </c>
      <c r="R330" s="193">
        <f t="shared" si="94"/>
        <v>0</v>
      </c>
      <c r="S330" s="193">
        <f t="shared" si="94"/>
        <v>0</v>
      </c>
      <c r="T330" s="193">
        <f t="shared" si="94"/>
        <v>0</v>
      </c>
      <c r="U330" s="193">
        <f t="shared" si="94"/>
        <v>0</v>
      </c>
    </row>
    <row r="331" ht="15.75" customHeight="1">
      <c r="A331" s="176" t="s">
        <v>149</v>
      </c>
      <c r="B331" s="193">
        <f t="shared" ref="B331:U331" si="95">B105/B$12</f>
        <v>0</v>
      </c>
      <c r="C331" s="193">
        <f t="shared" si="95"/>
        <v>0</v>
      </c>
      <c r="D331" s="193">
        <f t="shared" si="95"/>
        <v>0.000001303865963</v>
      </c>
      <c r="E331" s="193">
        <f t="shared" si="95"/>
        <v>0</v>
      </c>
      <c r="F331" s="193">
        <f t="shared" si="95"/>
        <v>0</v>
      </c>
      <c r="G331" s="193">
        <f t="shared" si="95"/>
        <v>0</v>
      </c>
      <c r="H331" s="193">
        <f t="shared" si="95"/>
        <v>0</v>
      </c>
      <c r="I331" s="193">
        <f t="shared" si="95"/>
        <v>0</v>
      </c>
      <c r="J331" s="193">
        <f t="shared" si="95"/>
        <v>0</v>
      </c>
      <c r="K331" s="193">
        <f t="shared" si="95"/>
        <v>0</v>
      </c>
      <c r="L331" s="193">
        <f t="shared" si="95"/>
        <v>0</v>
      </c>
      <c r="M331" s="193">
        <f t="shared" si="95"/>
        <v>0</v>
      </c>
      <c r="N331" s="193">
        <f t="shared" si="95"/>
        <v>0</v>
      </c>
      <c r="O331" s="193">
        <f t="shared" si="95"/>
        <v>0</v>
      </c>
      <c r="P331" s="193">
        <f t="shared" si="95"/>
        <v>0</v>
      </c>
      <c r="Q331" s="193">
        <f t="shared" si="95"/>
        <v>0</v>
      </c>
      <c r="R331" s="193">
        <f t="shared" si="95"/>
        <v>0</v>
      </c>
      <c r="S331" s="193">
        <f t="shared" si="95"/>
        <v>0.0000003783164163</v>
      </c>
      <c r="T331" s="193">
        <f t="shared" si="95"/>
        <v>0</v>
      </c>
      <c r="U331" s="193">
        <f t="shared" si="95"/>
        <v>0</v>
      </c>
    </row>
    <row r="332" ht="15.75" customHeight="1">
      <c r="A332" s="176" t="s">
        <v>150</v>
      </c>
      <c r="B332" s="193">
        <f t="shared" ref="B332:U332" si="96">B106/B$12</f>
        <v>0</v>
      </c>
      <c r="C332" s="193">
        <f t="shared" si="96"/>
        <v>0</v>
      </c>
      <c r="D332" s="193">
        <f t="shared" si="96"/>
        <v>0</v>
      </c>
      <c r="E332" s="193">
        <f t="shared" si="96"/>
        <v>0</v>
      </c>
      <c r="F332" s="193">
        <f t="shared" si="96"/>
        <v>0</v>
      </c>
      <c r="G332" s="193">
        <f t="shared" si="96"/>
        <v>0</v>
      </c>
      <c r="H332" s="193">
        <f t="shared" si="96"/>
        <v>0</v>
      </c>
      <c r="I332" s="193">
        <f t="shared" si="96"/>
        <v>0</v>
      </c>
      <c r="J332" s="193">
        <f t="shared" si="96"/>
        <v>0</v>
      </c>
      <c r="K332" s="193">
        <f t="shared" si="96"/>
        <v>0</v>
      </c>
      <c r="L332" s="193">
        <f t="shared" si="96"/>
        <v>0</v>
      </c>
      <c r="M332" s="193">
        <f t="shared" si="96"/>
        <v>0</v>
      </c>
      <c r="N332" s="193">
        <f t="shared" si="96"/>
        <v>0</v>
      </c>
      <c r="O332" s="193">
        <f t="shared" si="96"/>
        <v>0</v>
      </c>
      <c r="P332" s="193">
        <f t="shared" si="96"/>
        <v>0</v>
      </c>
      <c r="Q332" s="193">
        <f t="shared" si="96"/>
        <v>0</v>
      </c>
      <c r="R332" s="193">
        <f t="shared" si="96"/>
        <v>0</v>
      </c>
      <c r="S332" s="193">
        <f t="shared" si="96"/>
        <v>0</v>
      </c>
      <c r="T332" s="193">
        <f t="shared" si="96"/>
        <v>0</v>
      </c>
      <c r="U332" s="193">
        <f t="shared" si="96"/>
        <v>0</v>
      </c>
    </row>
    <row r="333" ht="15.75" customHeight="1">
      <c r="A333" s="176" t="s">
        <v>525</v>
      </c>
      <c r="B333" s="193">
        <f t="shared" ref="B333:U333" si="97">B107/B$12</f>
        <v>0</v>
      </c>
      <c r="C333" s="193">
        <f t="shared" si="97"/>
        <v>0</v>
      </c>
      <c r="D333" s="193">
        <f t="shared" si="97"/>
        <v>0</v>
      </c>
      <c r="E333" s="193">
        <f t="shared" si="97"/>
        <v>0</v>
      </c>
      <c r="F333" s="193">
        <f t="shared" si="97"/>
        <v>0</v>
      </c>
      <c r="G333" s="193">
        <f t="shared" si="97"/>
        <v>0.0000145330233</v>
      </c>
      <c r="H333" s="193">
        <f t="shared" si="97"/>
        <v>0</v>
      </c>
      <c r="I333" s="193">
        <f t="shared" si="97"/>
        <v>0.00001183344505</v>
      </c>
      <c r="J333" s="193">
        <f t="shared" si="97"/>
        <v>0.000004994647957</v>
      </c>
      <c r="K333" s="193">
        <f t="shared" si="97"/>
        <v>0</v>
      </c>
      <c r="L333" s="193">
        <f t="shared" si="97"/>
        <v>0</v>
      </c>
      <c r="M333" s="193">
        <f t="shared" si="97"/>
        <v>0</v>
      </c>
      <c r="N333" s="193">
        <f t="shared" si="97"/>
        <v>0</v>
      </c>
      <c r="O333" s="193">
        <f t="shared" si="97"/>
        <v>0</v>
      </c>
      <c r="P333" s="193">
        <f t="shared" si="97"/>
        <v>0</v>
      </c>
      <c r="Q333" s="193">
        <f t="shared" si="97"/>
        <v>0</v>
      </c>
      <c r="R333" s="193">
        <f t="shared" si="97"/>
        <v>0</v>
      </c>
      <c r="S333" s="193">
        <f t="shared" si="97"/>
        <v>0</v>
      </c>
      <c r="T333" s="193">
        <f t="shared" si="97"/>
        <v>0</v>
      </c>
      <c r="U333" s="193">
        <f t="shared" si="97"/>
        <v>0.000004139643277</v>
      </c>
    </row>
    <row r="334" ht="15.75" customHeight="1">
      <c r="A334" s="176" t="s">
        <v>21</v>
      </c>
      <c r="B334" s="193">
        <f t="shared" ref="B334:U334" si="98">B108/B$12</f>
        <v>0.0171606484</v>
      </c>
      <c r="C334" s="193">
        <f t="shared" si="98"/>
        <v>0.01509127074</v>
      </c>
      <c r="D334" s="193">
        <f t="shared" si="98"/>
        <v>0.01637916422</v>
      </c>
      <c r="E334" s="193">
        <f t="shared" si="98"/>
        <v>0.02628313909</v>
      </c>
      <c r="F334" s="193">
        <f t="shared" si="98"/>
        <v>0.03701458704</v>
      </c>
      <c r="G334" s="193">
        <f t="shared" si="98"/>
        <v>0.09877602611</v>
      </c>
      <c r="H334" s="193">
        <f t="shared" si="98"/>
        <v>0.1432907468</v>
      </c>
      <c r="I334" s="193">
        <f t="shared" si="98"/>
        <v>0.1814328777</v>
      </c>
      <c r="J334" s="193">
        <f t="shared" si="98"/>
        <v>0.2408045201</v>
      </c>
      <c r="K334" s="193">
        <f t="shared" si="98"/>
        <v>0.1548303054</v>
      </c>
      <c r="L334" s="193">
        <f t="shared" si="98"/>
        <v>0.1583417539</v>
      </c>
      <c r="M334" s="193">
        <f t="shared" si="98"/>
        <v>0.2177499213</v>
      </c>
      <c r="N334" s="193">
        <f t="shared" si="98"/>
        <v>0.2465510455</v>
      </c>
      <c r="O334" s="193">
        <f t="shared" si="98"/>
        <v>0.2292014775</v>
      </c>
      <c r="P334" s="193">
        <f t="shared" si="98"/>
        <v>0.220169677</v>
      </c>
      <c r="Q334" s="193">
        <f t="shared" si="98"/>
        <v>0.1914580896</v>
      </c>
      <c r="R334" s="193">
        <f t="shared" si="98"/>
        <v>0.1606644016</v>
      </c>
      <c r="S334" s="193">
        <f t="shared" si="98"/>
        <v>0.05115708076</v>
      </c>
      <c r="T334" s="193">
        <f t="shared" si="98"/>
        <v>0.02537251996</v>
      </c>
      <c r="U334" s="193">
        <f t="shared" si="98"/>
        <v>0.01428832374</v>
      </c>
    </row>
    <row r="335" ht="15.75" customHeight="1">
      <c r="A335" s="176" t="s">
        <v>151</v>
      </c>
      <c r="B335" s="193">
        <f t="shared" ref="B335:U335" si="99">B109/B$12</f>
        <v>0</v>
      </c>
      <c r="C335" s="193">
        <f t="shared" si="99"/>
        <v>0</v>
      </c>
      <c r="D335" s="193">
        <f t="shared" si="99"/>
        <v>0</v>
      </c>
      <c r="E335" s="193">
        <f t="shared" si="99"/>
        <v>0</v>
      </c>
      <c r="F335" s="193">
        <f t="shared" si="99"/>
        <v>0</v>
      </c>
      <c r="G335" s="193">
        <f t="shared" si="99"/>
        <v>0</v>
      </c>
      <c r="H335" s="193">
        <f t="shared" si="99"/>
        <v>0</v>
      </c>
      <c r="I335" s="193">
        <f t="shared" si="99"/>
        <v>0</v>
      </c>
      <c r="J335" s="193">
        <f t="shared" si="99"/>
        <v>0</v>
      </c>
      <c r="K335" s="193">
        <f t="shared" si="99"/>
        <v>0</v>
      </c>
      <c r="L335" s="193">
        <f t="shared" si="99"/>
        <v>0</v>
      </c>
      <c r="M335" s="193">
        <f t="shared" si="99"/>
        <v>0</v>
      </c>
      <c r="N335" s="193">
        <f t="shared" si="99"/>
        <v>0</v>
      </c>
      <c r="O335" s="193">
        <f t="shared" si="99"/>
        <v>0</v>
      </c>
      <c r="P335" s="193">
        <f t="shared" si="99"/>
        <v>0</v>
      </c>
      <c r="Q335" s="193">
        <f t="shared" si="99"/>
        <v>0</v>
      </c>
      <c r="R335" s="193">
        <f t="shared" si="99"/>
        <v>0</v>
      </c>
      <c r="S335" s="193">
        <f t="shared" si="99"/>
        <v>0</v>
      </c>
      <c r="T335" s="193">
        <f t="shared" si="99"/>
        <v>0</v>
      </c>
      <c r="U335" s="193">
        <f t="shared" si="99"/>
        <v>0</v>
      </c>
    </row>
    <row r="336" ht="15.75" customHeight="1">
      <c r="A336" s="176" t="s">
        <v>152</v>
      </c>
      <c r="B336" s="193">
        <f t="shared" ref="B336:U336" si="100">B110/B$12</f>
        <v>0</v>
      </c>
      <c r="C336" s="193">
        <f t="shared" si="100"/>
        <v>0</v>
      </c>
      <c r="D336" s="193">
        <f t="shared" si="100"/>
        <v>0</v>
      </c>
      <c r="E336" s="193">
        <f t="shared" si="100"/>
        <v>0</v>
      </c>
      <c r="F336" s="193">
        <f t="shared" si="100"/>
        <v>0.0000002757734411</v>
      </c>
      <c r="G336" s="193">
        <f t="shared" si="100"/>
        <v>0</v>
      </c>
      <c r="H336" s="193">
        <f t="shared" si="100"/>
        <v>0.000007774576968</v>
      </c>
      <c r="I336" s="193">
        <f t="shared" si="100"/>
        <v>0</v>
      </c>
      <c r="J336" s="193">
        <f t="shared" si="100"/>
        <v>0</v>
      </c>
      <c r="K336" s="193">
        <f t="shared" si="100"/>
        <v>0</v>
      </c>
      <c r="L336" s="193">
        <f t="shared" si="100"/>
        <v>0</v>
      </c>
      <c r="M336" s="193">
        <f t="shared" si="100"/>
        <v>0</v>
      </c>
      <c r="N336" s="193">
        <f t="shared" si="100"/>
        <v>0</v>
      </c>
      <c r="O336" s="193">
        <f t="shared" si="100"/>
        <v>0.0000001817798428</v>
      </c>
      <c r="P336" s="193">
        <f t="shared" si="100"/>
        <v>0</v>
      </c>
      <c r="Q336" s="193">
        <f t="shared" si="100"/>
        <v>0</v>
      </c>
      <c r="R336" s="193">
        <f t="shared" si="100"/>
        <v>0</v>
      </c>
      <c r="S336" s="193">
        <f t="shared" si="100"/>
        <v>0</v>
      </c>
      <c r="T336" s="193">
        <f t="shared" si="100"/>
        <v>0</v>
      </c>
      <c r="U336" s="193">
        <f t="shared" si="100"/>
        <v>0</v>
      </c>
    </row>
    <row r="337" ht="15.75" customHeight="1">
      <c r="A337" s="176" t="s">
        <v>153</v>
      </c>
      <c r="B337" s="193">
        <f t="shared" ref="B337:U337" si="101">B111/B$12</f>
        <v>0.000005131389221</v>
      </c>
      <c r="C337" s="193">
        <f t="shared" si="101"/>
        <v>0</v>
      </c>
      <c r="D337" s="193">
        <f t="shared" si="101"/>
        <v>0.0005697894256</v>
      </c>
      <c r="E337" s="193">
        <f t="shared" si="101"/>
        <v>0.0005261285349</v>
      </c>
      <c r="F337" s="193">
        <f t="shared" si="101"/>
        <v>0.0001580181817</v>
      </c>
      <c r="G337" s="193">
        <f t="shared" si="101"/>
        <v>0.0005345219302</v>
      </c>
      <c r="H337" s="193">
        <f t="shared" si="101"/>
        <v>0.00001505290434</v>
      </c>
      <c r="I337" s="193">
        <f t="shared" si="101"/>
        <v>0</v>
      </c>
      <c r="J337" s="193">
        <f t="shared" si="101"/>
        <v>0.00004484083944</v>
      </c>
      <c r="K337" s="193">
        <f t="shared" si="101"/>
        <v>0.0002270789767</v>
      </c>
      <c r="L337" s="193">
        <f t="shared" si="101"/>
        <v>0</v>
      </c>
      <c r="M337" s="193">
        <f t="shared" si="101"/>
        <v>0.00003365457705</v>
      </c>
      <c r="N337" s="193">
        <f t="shared" si="101"/>
        <v>0</v>
      </c>
      <c r="O337" s="193">
        <f t="shared" si="101"/>
        <v>0</v>
      </c>
      <c r="P337" s="193">
        <f t="shared" si="101"/>
        <v>0</v>
      </c>
      <c r="Q337" s="193">
        <f t="shared" si="101"/>
        <v>0</v>
      </c>
      <c r="R337" s="193">
        <f t="shared" si="101"/>
        <v>0.000002254129969</v>
      </c>
      <c r="S337" s="193">
        <f t="shared" si="101"/>
        <v>0.00002194235214</v>
      </c>
      <c r="T337" s="193">
        <f t="shared" si="101"/>
        <v>0.00000789416407</v>
      </c>
      <c r="U337" s="193">
        <f t="shared" si="101"/>
        <v>0.00005519524369</v>
      </c>
    </row>
    <row r="338" ht="15.75" customHeight="1">
      <c r="A338" s="176" t="s">
        <v>22</v>
      </c>
      <c r="B338" s="193">
        <f t="shared" ref="B338:U338" si="102">B112/B$12</f>
        <v>0</v>
      </c>
      <c r="C338" s="193">
        <f t="shared" si="102"/>
        <v>0</v>
      </c>
      <c r="D338" s="193">
        <f t="shared" si="102"/>
        <v>0</v>
      </c>
      <c r="E338" s="193">
        <f t="shared" si="102"/>
        <v>0</v>
      </c>
      <c r="F338" s="193">
        <f t="shared" si="102"/>
        <v>0</v>
      </c>
      <c r="G338" s="193">
        <f t="shared" si="102"/>
        <v>0</v>
      </c>
      <c r="H338" s="193">
        <f t="shared" si="102"/>
        <v>0</v>
      </c>
      <c r="I338" s="193">
        <f t="shared" si="102"/>
        <v>0</v>
      </c>
      <c r="J338" s="193">
        <f t="shared" si="102"/>
        <v>0</v>
      </c>
      <c r="K338" s="193">
        <f t="shared" si="102"/>
        <v>0</v>
      </c>
      <c r="L338" s="193">
        <f t="shared" si="102"/>
        <v>0</v>
      </c>
      <c r="M338" s="193">
        <f t="shared" si="102"/>
        <v>0</v>
      </c>
      <c r="N338" s="193">
        <f t="shared" si="102"/>
        <v>0</v>
      </c>
      <c r="O338" s="193">
        <f t="shared" si="102"/>
        <v>0</v>
      </c>
      <c r="P338" s="193">
        <f t="shared" si="102"/>
        <v>0</v>
      </c>
      <c r="Q338" s="193">
        <f t="shared" si="102"/>
        <v>0</v>
      </c>
      <c r="R338" s="193">
        <f t="shared" si="102"/>
        <v>0</v>
      </c>
      <c r="S338" s="193">
        <f t="shared" si="102"/>
        <v>0</v>
      </c>
      <c r="T338" s="193">
        <f t="shared" si="102"/>
        <v>0</v>
      </c>
      <c r="U338" s="193">
        <f t="shared" si="102"/>
        <v>0</v>
      </c>
    </row>
    <row r="339" ht="15.75" customHeight="1">
      <c r="A339" s="176" t="s">
        <v>154</v>
      </c>
      <c r="B339" s="193">
        <f t="shared" ref="B339:U339" si="103">B113/B$12</f>
        <v>0</v>
      </c>
      <c r="C339" s="193">
        <f t="shared" si="103"/>
        <v>0</v>
      </c>
      <c r="D339" s="193">
        <f t="shared" si="103"/>
        <v>0</v>
      </c>
      <c r="E339" s="193">
        <f t="shared" si="103"/>
        <v>0</v>
      </c>
      <c r="F339" s="193">
        <f t="shared" si="103"/>
        <v>0</v>
      </c>
      <c r="G339" s="193">
        <f t="shared" si="103"/>
        <v>0</v>
      </c>
      <c r="H339" s="193">
        <f t="shared" si="103"/>
        <v>0</v>
      </c>
      <c r="I339" s="193">
        <f t="shared" si="103"/>
        <v>0</v>
      </c>
      <c r="J339" s="193">
        <f t="shared" si="103"/>
        <v>0</v>
      </c>
      <c r="K339" s="193">
        <f t="shared" si="103"/>
        <v>0</v>
      </c>
      <c r="L339" s="193">
        <f t="shared" si="103"/>
        <v>0</v>
      </c>
      <c r="M339" s="193">
        <f t="shared" si="103"/>
        <v>0</v>
      </c>
      <c r="N339" s="193">
        <f t="shared" si="103"/>
        <v>0</v>
      </c>
      <c r="O339" s="193">
        <f t="shared" si="103"/>
        <v>0</v>
      </c>
      <c r="P339" s="193">
        <f t="shared" si="103"/>
        <v>0</v>
      </c>
      <c r="Q339" s="193">
        <f t="shared" si="103"/>
        <v>0</v>
      </c>
      <c r="R339" s="193">
        <f t="shared" si="103"/>
        <v>0</v>
      </c>
      <c r="S339" s="193">
        <f t="shared" si="103"/>
        <v>0</v>
      </c>
      <c r="T339" s="193">
        <f t="shared" si="103"/>
        <v>0</v>
      </c>
      <c r="U339" s="193">
        <f t="shared" si="103"/>
        <v>0</v>
      </c>
    </row>
    <row r="340" ht="15.75" customHeight="1">
      <c r="A340" s="176" t="s">
        <v>155</v>
      </c>
      <c r="B340" s="193">
        <f t="shared" ref="B340:U340" si="104">B114/B$12</f>
        <v>0</v>
      </c>
      <c r="C340" s="193">
        <f t="shared" si="104"/>
        <v>0</v>
      </c>
      <c r="D340" s="193">
        <f t="shared" si="104"/>
        <v>0</v>
      </c>
      <c r="E340" s="193">
        <f t="shared" si="104"/>
        <v>0</v>
      </c>
      <c r="F340" s="193">
        <f t="shared" si="104"/>
        <v>0</v>
      </c>
      <c r="G340" s="193">
        <f t="shared" si="104"/>
        <v>0</v>
      </c>
      <c r="H340" s="193">
        <f t="shared" si="104"/>
        <v>0</v>
      </c>
      <c r="I340" s="193">
        <f t="shared" si="104"/>
        <v>0</v>
      </c>
      <c r="J340" s="193">
        <f t="shared" si="104"/>
        <v>0</v>
      </c>
      <c r="K340" s="193">
        <f t="shared" si="104"/>
        <v>0</v>
      </c>
      <c r="L340" s="193">
        <f t="shared" si="104"/>
        <v>0</v>
      </c>
      <c r="M340" s="193">
        <f t="shared" si="104"/>
        <v>0</v>
      </c>
      <c r="N340" s="193">
        <f t="shared" si="104"/>
        <v>0</v>
      </c>
      <c r="O340" s="193">
        <f t="shared" si="104"/>
        <v>0</v>
      </c>
      <c r="P340" s="193">
        <f t="shared" si="104"/>
        <v>0</v>
      </c>
      <c r="Q340" s="193">
        <f t="shared" si="104"/>
        <v>0</v>
      </c>
      <c r="R340" s="193">
        <f t="shared" si="104"/>
        <v>0</v>
      </c>
      <c r="S340" s="193">
        <f t="shared" si="104"/>
        <v>0</v>
      </c>
      <c r="T340" s="193">
        <f t="shared" si="104"/>
        <v>0</v>
      </c>
      <c r="U340" s="193">
        <f t="shared" si="104"/>
        <v>0</v>
      </c>
    </row>
    <row r="341" ht="15.75" customHeight="1">
      <c r="A341" s="176" t="s">
        <v>156</v>
      </c>
      <c r="B341" s="193">
        <f t="shared" ref="B341:U341" si="105">B115/B$12</f>
        <v>0</v>
      </c>
      <c r="C341" s="193">
        <f t="shared" si="105"/>
        <v>0</v>
      </c>
      <c r="D341" s="193">
        <f t="shared" si="105"/>
        <v>0</v>
      </c>
      <c r="E341" s="193">
        <f t="shared" si="105"/>
        <v>0</v>
      </c>
      <c r="F341" s="193">
        <f t="shared" si="105"/>
        <v>0</v>
      </c>
      <c r="G341" s="193">
        <f t="shared" si="105"/>
        <v>0</v>
      </c>
      <c r="H341" s="193">
        <f t="shared" si="105"/>
        <v>0</v>
      </c>
      <c r="I341" s="193">
        <f t="shared" si="105"/>
        <v>0</v>
      </c>
      <c r="J341" s="193">
        <f t="shared" si="105"/>
        <v>0</v>
      </c>
      <c r="K341" s="193">
        <f t="shared" si="105"/>
        <v>0</v>
      </c>
      <c r="L341" s="193">
        <f t="shared" si="105"/>
        <v>0</v>
      </c>
      <c r="M341" s="193">
        <f t="shared" si="105"/>
        <v>0</v>
      </c>
      <c r="N341" s="193">
        <f t="shared" si="105"/>
        <v>0</v>
      </c>
      <c r="O341" s="193">
        <f t="shared" si="105"/>
        <v>0</v>
      </c>
      <c r="P341" s="193">
        <f t="shared" si="105"/>
        <v>0</v>
      </c>
      <c r="Q341" s="193">
        <f t="shared" si="105"/>
        <v>0</v>
      </c>
      <c r="R341" s="193">
        <f t="shared" si="105"/>
        <v>0</v>
      </c>
      <c r="S341" s="193">
        <f t="shared" si="105"/>
        <v>0</v>
      </c>
      <c r="T341" s="193">
        <f t="shared" si="105"/>
        <v>0</v>
      </c>
      <c r="U341" s="193">
        <f t="shared" si="105"/>
        <v>0</v>
      </c>
    </row>
    <row r="342" ht="15.75" customHeight="1">
      <c r="A342" s="176" t="s">
        <v>157</v>
      </c>
      <c r="B342" s="193">
        <f t="shared" ref="B342:U342" si="106">B116/B$12</f>
        <v>0</v>
      </c>
      <c r="C342" s="193">
        <f t="shared" si="106"/>
        <v>0</v>
      </c>
      <c r="D342" s="193">
        <f t="shared" si="106"/>
        <v>0</v>
      </c>
      <c r="E342" s="193">
        <f t="shared" si="106"/>
        <v>0</v>
      </c>
      <c r="F342" s="193">
        <f t="shared" si="106"/>
        <v>0</v>
      </c>
      <c r="G342" s="193">
        <f t="shared" si="106"/>
        <v>0</v>
      </c>
      <c r="H342" s="193">
        <f t="shared" si="106"/>
        <v>0</v>
      </c>
      <c r="I342" s="193">
        <f t="shared" si="106"/>
        <v>0</v>
      </c>
      <c r="J342" s="193">
        <f t="shared" si="106"/>
        <v>0</v>
      </c>
      <c r="K342" s="193">
        <f t="shared" si="106"/>
        <v>0</v>
      </c>
      <c r="L342" s="193">
        <f t="shared" si="106"/>
        <v>0</v>
      </c>
      <c r="M342" s="193">
        <f t="shared" si="106"/>
        <v>0</v>
      </c>
      <c r="N342" s="193">
        <f t="shared" si="106"/>
        <v>0</v>
      </c>
      <c r="O342" s="193">
        <f t="shared" si="106"/>
        <v>0</v>
      </c>
      <c r="P342" s="193">
        <f t="shared" si="106"/>
        <v>0</v>
      </c>
      <c r="Q342" s="193">
        <f t="shared" si="106"/>
        <v>0</v>
      </c>
      <c r="R342" s="193">
        <f t="shared" si="106"/>
        <v>0</v>
      </c>
      <c r="S342" s="193">
        <f t="shared" si="106"/>
        <v>0</v>
      </c>
      <c r="T342" s="193">
        <f t="shared" si="106"/>
        <v>0</v>
      </c>
      <c r="U342" s="193">
        <f t="shared" si="106"/>
        <v>0</v>
      </c>
    </row>
    <row r="343" ht="15.75" customHeight="1">
      <c r="A343" s="176" t="s">
        <v>158</v>
      </c>
      <c r="B343" s="193">
        <f t="shared" ref="B343:U343" si="107">B117/B$12</f>
        <v>0</v>
      </c>
      <c r="C343" s="193">
        <f t="shared" si="107"/>
        <v>0</v>
      </c>
      <c r="D343" s="193">
        <f t="shared" si="107"/>
        <v>0</v>
      </c>
      <c r="E343" s="193">
        <f t="shared" si="107"/>
        <v>0</v>
      </c>
      <c r="F343" s="193">
        <f t="shared" si="107"/>
        <v>0</v>
      </c>
      <c r="G343" s="193">
        <f t="shared" si="107"/>
        <v>0</v>
      </c>
      <c r="H343" s="193">
        <f t="shared" si="107"/>
        <v>0</v>
      </c>
      <c r="I343" s="193">
        <f t="shared" si="107"/>
        <v>0</v>
      </c>
      <c r="J343" s="193">
        <f t="shared" si="107"/>
        <v>0</v>
      </c>
      <c r="K343" s="193">
        <f t="shared" si="107"/>
        <v>0</v>
      </c>
      <c r="L343" s="193">
        <f t="shared" si="107"/>
        <v>0</v>
      </c>
      <c r="M343" s="193">
        <f t="shared" si="107"/>
        <v>0</v>
      </c>
      <c r="N343" s="193">
        <f t="shared" si="107"/>
        <v>0</v>
      </c>
      <c r="O343" s="193">
        <f t="shared" si="107"/>
        <v>0</v>
      </c>
      <c r="P343" s="193">
        <f t="shared" si="107"/>
        <v>0</v>
      </c>
      <c r="Q343" s="193">
        <f t="shared" si="107"/>
        <v>0</v>
      </c>
      <c r="R343" s="193">
        <f t="shared" si="107"/>
        <v>0</v>
      </c>
      <c r="S343" s="193">
        <f t="shared" si="107"/>
        <v>0</v>
      </c>
      <c r="T343" s="193">
        <f t="shared" si="107"/>
        <v>0</v>
      </c>
      <c r="U343" s="193">
        <f t="shared" si="107"/>
        <v>0</v>
      </c>
    </row>
    <row r="344" ht="15.75" customHeight="1">
      <c r="A344" s="176" t="s">
        <v>23</v>
      </c>
      <c r="B344" s="193">
        <f t="shared" ref="B344:U344" si="108">B118/B$12</f>
        <v>0</v>
      </c>
      <c r="C344" s="193">
        <f t="shared" si="108"/>
        <v>0</v>
      </c>
      <c r="D344" s="193">
        <f t="shared" si="108"/>
        <v>0</v>
      </c>
      <c r="E344" s="193">
        <f t="shared" si="108"/>
        <v>0</v>
      </c>
      <c r="F344" s="193">
        <f t="shared" si="108"/>
        <v>0</v>
      </c>
      <c r="G344" s="193">
        <f t="shared" si="108"/>
        <v>0</v>
      </c>
      <c r="H344" s="193">
        <f t="shared" si="108"/>
        <v>0</v>
      </c>
      <c r="I344" s="193">
        <f t="shared" si="108"/>
        <v>0</v>
      </c>
      <c r="J344" s="193">
        <f t="shared" si="108"/>
        <v>0</v>
      </c>
      <c r="K344" s="193">
        <f t="shared" si="108"/>
        <v>0</v>
      </c>
      <c r="L344" s="193">
        <f t="shared" si="108"/>
        <v>0</v>
      </c>
      <c r="M344" s="193">
        <f t="shared" si="108"/>
        <v>0</v>
      </c>
      <c r="N344" s="193">
        <f t="shared" si="108"/>
        <v>0</v>
      </c>
      <c r="O344" s="193">
        <f t="shared" si="108"/>
        <v>0</v>
      </c>
      <c r="P344" s="193">
        <f t="shared" si="108"/>
        <v>0</v>
      </c>
      <c r="Q344" s="193">
        <f t="shared" si="108"/>
        <v>0</v>
      </c>
      <c r="R344" s="193">
        <f t="shared" si="108"/>
        <v>0</v>
      </c>
      <c r="S344" s="193">
        <f t="shared" si="108"/>
        <v>0</v>
      </c>
      <c r="T344" s="193">
        <f t="shared" si="108"/>
        <v>0</v>
      </c>
      <c r="U344" s="193">
        <f t="shared" si="108"/>
        <v>0</v>
      </c>
    </row>
    <row r="345" ht="15.75" customHeight="1">
      <c r="A345" s="176" t="s">
        <v>159</v>
      </c>
      <c r="B345" s="193">
        <f t="shared" ref="B345:U345" si="109">B119/B$12</f>
        <v>0</v>
      </c>
      <c r="C345" s="193">
        <f t="shared" si="109"/>
        <v>0</v>
      </c>
      <c r="D345" s="193">
        <f t="shared" si="109"/>
        <v>0</v>
      </c>
      <c r="E345" s="193">
        <f t="shared" si="109"/>
        <v>0</v>
      </c>
      <c r="F345" s="193">
        <f t="shared" si="109"/>
        <v>0</v>
      </c>
      <c r="G345" s="193">
        <f t="shared" si="109"/>
        <v>0</v>
      </c>
      <c r="H345" s="193">
        <f t="shared" si="109"/>
        <v>0</v>
      </c>
      <c r="I345" s="193">
        <f t="shared" si="109"/>
        <v>0</v>
      </c>
      <c r="J345" s="193">
        <f t="shared" si="109"/>
        <v>0</v>
      </c>
      <c r="K345" s="193">
        <f t="shared" si="109"/>
        <v>0</v>
      </c>
      <c r="L345" s="193">
        <f t="shared" si="109"/>
        <v>0</v>
      </c>
      <c r="M345" s="193">
        <f t="shared" si="109"/>
        <v>0</v>
      </c>
      <c r="N345" s="193">
        <f t="shared" si="109"/>
        <v>0</v>
      </c>
      <c r="O345" s="193">
        <f t="shared" si="109"/>
        <v>0</v>
      </c>
      <c r="P345" s="193">
        <f t="shared" si="109"/>
        <v>0</v>
      </c>
      <c r="Q345" s="193">
        <f t="shared" si="109"/>
        <v>0</v>
      </c>
      <c r="R345" s="193">
        <f t="shared" si="109"/>
        <v>0</v>
      </c>
      <c r="S345" s="193">
        <f t="shared" si="109"/>
        <v>0</v>
      </c>
      <c r="T345" s="193">
        <f t="shared" si="109"/>
        <v>0</v>
      </c>
      <c r="U345" s="193">
        <f t="shared" si="109"/>
        <v>0</v>
      </c>
    </row>
    <row r="346" ht="15.75" customHeight="1">
      <c r="A346" s="176" t="s">
        <v>54</v>
      </c>
      <c r="B346" s="193">
        <f t="shared" ref="B346:U346" si="110">B120/B$12</f>
        <v>0</v>
      </c>
      <c r="C346" s="193">
        <f t="shared" si="110"/>
        <v>0</v>
      </c>
      <c r="D346" s="193">
        <f t="shared" si="110"/>
        <v>0</v>
      </c>
      <c r="E346" s="193">
        <f t="shared" si="110"/>
        <v>0</v>
      </c>
      <c r="F346" s="193">
        <f t="shared" si="110"/>
        <v>0</v>
      </c>
      <c r="G346" s="193">
        <f t="shared" si="110"/>
        <v>0</v>
      </c>
      <c r="H346" s="193">
        <f t="shared" si="110"/>
        <v>0</v>
      </c>
      <c r="I346" s="193">
        <f t="shared" si="110"/>
        <v>0</v>
      </c>
      <c r="J346" s="193">
        <f t="shared" si="110"/>
        <v>0</v>
      </c>
      <c r="K346" s="193">
        <f t="shared" si="110"/>
        <v>0</v>
      </c>
      <c r="L346" s="193">
        <f t="shared" si="110"/>
        <v>0</v>
      </c>
      <c r="M346" s="193">
        <f t="shared" si="110"/>
        <v>0</v>
      </c>
      <c r="N346" s="193">
        <f t="shared" si="110"/>
        <v>0</v>
      </c>
      <c r="O346" s="193">
        <f t="shared" si="110"/>
        <v>0</v>
      </c>
      <c r="P346" s="193">
        <f t="shared" si="110"/>
        <v>0</v>
      </c>
      <c r="Q346" s="193">
        <f t="shared" si="110"/>
        <v>0</v>
      </c>
      <c r="R346" s="193">
        <f t="shared" si="110"/>
        <v>0</v>
      </c>
      <c r="S346" s="193">
        <f t="shared" si="110"/>
        <v>0</v>
      </c>
      <c r="T346" s="193">
        <f t="shared" si="110"/>
        <v>0</v>
      </c>
      <c r="U346" s="193">
        <f t="shared" si="110"/>
        <v>0</v>
      </c>
    </row>
    <row r="347" ht="15.75" customHeight="1">
      <c r="A347" s="176" t="s">
        <v>24</v>
      </c>
      <c r="B347" s="193">
        <f t="shared" ref="B347:U347" si="111">B121/B$12</f>
        <v>0.00006029382335</v>
      </c>
      <c r="C347" s="193">
        <f t="shared" si="111"/>
        <v>0.00002278301457</v>
      </c>
      <c r="D347" s="193">
        <f t="shared" si="111"/>
        <v>0.0000801877567</v>
      </c>
      <c r="E347" s="193">
        <f t="shared" si="111"/>
        <v>0.00004398779554</v>
      </c>
      <c r="F347" s="193">
        <f t="shared" si="111"/>
        <v>0.00006425521177</v>
      </c>
      <c r="G347" s="193">
        <f t="shared" si="111"/>
        <v>0.0001346637938</v>
      </c>
      <c r="H347" s="193">
        <f t="shared" si="111"/>
        <v>0.0004874825175</v>
      </c>
      <c r="I347" s="193">
        <f t="shared" si="111"/>
        <v>0.00002590209639</v>
      </c>
      <c r="J347" s="193">
        <f t="shared" si="111"/>
        <v>0.001498061411</v>
      </c>
      <c r="K347" s="193">
        <f t="shared" si="111"/>
        <v>0.0002202979047</v>
      </c>
      <c r="L347" s="193">
        <f t="shared" si="111"/>
        <v>0.0001413803529</v>
      </c>
      <c r="M347" s="193">
        <f t="shared" si="111"/>
        <v>0.004926831136</v>
      </c>
      <c r="N347" s="193">
        <f t="shared" si="111"/>
        <v>0.01775610421</v>
      </c>
      <c r="O347" s="193">
        <f t="shared" si="111"/>
        <v>0.02609576889</v>
      </c>
      <c r="P347" s="193">
        <f t="shared" si="111"/>
        <v>0.02923793726</v>
      </c>
      <c r="Q347" s="193">
        <f t="shared" si="111"/>
        <v>0.03107283887</v>
      </c>
      <c r="R347" s="193">
        <f t="shared" si="111"/>
        <v>0.05921309611</v>
      </c>
      <c r="S347" s="193">
        <f t="shared" si="111"/>
        <v>0.07816395477</v>
      </c>
      <c r="T347" s="193">
        <f t="shared" si="111"/>
        <v>0.1394652944</v>
      </c>
      <c r="U347" s="193">
        <f t="shared" si="111"/>
        <v>0.1312254845</v>
      </c>
    </row>
    <row r="348" ht="15.75" customHeight="1">
      <c r="A348" s="176" t="s">
        <v>160</v>
      </c>
      <c r="B348" s="193">
        <f t="shared" ref="B348:U348" si="112">B122/B$12</f>
        <v>0</v>
      </c>
      <c r="C348" s="193">
        <f t="shared" si="112"/>
        <v>0</v>
      </c>
      <c r="D348" s="193">
        <f t="shared" si="112"/>
        <v>0</v>
      </c>
      <c r="E348" s="193">
        <f t="shared" si="112"/>
        <v>0</v>
      </c>
      <c r="F348" s="193">
        <f t="shared" si="112"/>
        <v>0</v>
      </c>
      <c r="G348" s="193">
        <f t="shared" si="112"/>
        <v>0</v>
      </c>
      <c r="H348" s="193">
        <f t="shared" si="112"/>
        <v>0</v>
      </c>
      <c r="I348" s="193">
        <f t="shared" si="112"/>
        <v>0</v>
      </c>
      <c r="J348" s="193">
        <f t="shared" si="112"/>
        <v>0</v>
      </c>
      <c r="K348" s="193">
        <f t="shared" si="112"/>
        <v>0</v>
      </c>
      <c r="L348" s="193">
        <f t="shared" si="112"/>
        <v>0</v>
      </c>
      <c r="M348" s="193">
        <f t="shared" si="112"/>
        <v>0</v>
      </c>
      <c r="N348" s="193">
        <f t="shared" si="112"/>
        <v>0</v>
      </c>
      <c r="O348" s="193">
        <f t="shared" si="112"/>
        <v>0</v>
      </c>
      <c r="P348" s="193">
        <f t="shared" si="112"/>
        <v>0</v>
      </c>
      <c r="Q348" s="193">
        <f t="shared" si="112"/>
        <v>0</v>
      </c>
      <c r="R348" s="193">
        <f t="shared" si="112"/>
        <v>0</v>
      </c>
      <c r="S348" s="193">
        <f t="shared" si="112"/>
        <v>0</v>
      </c>
      <c r="T348" s="193">
        <f t="shared" si="112"/>
        <v>0</v>
      </c>
      <c r="U348" s="193">
        <f t="shared" si="112"/>
        <v>0</v>
      </c>
    </row>
    <row r="349" ht="15.75" customHeight="1">
      <c r="A349" s="176" t="s">
        <v>161</v>
      </c>
      <c r="B349" s="193">
        <f t="shared" ref="B349:U349" si="113">B123/B$12</f>
        <v>0</v>
      </c>
      <c r="C349" s="193">
        <f t="shared" si="113"/>
        <v>0</v>
      </c>
      <c r="D349" s="193">
        <f t="shared" si="113"/>
        <v>0</v>
      </c>
      <c r="E349" s="193">
        <f t="shared" si="113"/>
        <v>0</v>
      </c>
      <c r="F349" s="193">
        <f t="shared" si="113"/>
        <v>0</v>
      </c>
      <c r="G349" s="193">
        <f t="shared" si="113"/>
        <v>0</v>
      </c>
      <c r="H349" s="193">
        <f t="shared" si="113"/>
        <v>0</v>
      </c>
      <c r="I349" s="193">
        <f t="shared" si="113"/>
        <v>0</v>
      </c>
      <c r="J349" s="193">
        <f t="shared" si="113"/>
        <v>0</v>
      </c>
      <c r="K349" s="193">
        <f t="shared" si="113"/>
        <v>0</v>
      </c>
      <c r="L349" s="193">
        <f t="shared" si="113"/>
        <v>0</v>
      </c>
      <c r="M349" s="193">
        <f t="shared" si="113"/>
        <v>0</v>
      </c>
      <c r="N349" s="193">
        <f t="shared" si="113"/>
        <v>0</v>
      </c>
      <c r="O349" s="193">
        <f t="shared" si="113"/>
        <v>0</v>
      </c>
      <c r="P349" s="193">
        <f t="shared" si="113"/>
        <v>0</v>
      </c>
      <c r="Q349" s="193">
        <f t="shared" si="113"/>
        <v>0</v>
      </c>
      <c r="R349" s="193">
        <f t="shared" si="113"/>
        <v>0</v>
      </c>
      <c r="S349" s="193">
        <f t="shared" si="113"/>
        <v>0</v>
      </c>
      <c r="T349" s="193">
        <f t="shared" si="113"/>
        <v>0</v>
      </c>
      <c r="U349" s="193">
        <f t="shared" si="113"/>
        <v>0</v>
      </c>
    </row>
    <row r="350" ht="15.75" customHeight="1">
      <c r="A350" s="176" t="s">
        <v>162</v>
      </c>
      <c r="B350" s="193">
        <f t="shared" ref="B350:U350" si="114">B124/B$12</f>
        <v>0</v>
      </c>
      <c r="C350" s="193">
        <f t="shared" si="114"/>
        <v>0</v>
      </c>
      <c r="D350" s="193">
        <f t="shared" si="114"/>
        <v>0</v>
      </c>
      <c r="E350" s="193">
        <f t="shared" si="114"/>
        <v>0</v>
      </c>
      <c r="F350" s="193">
        <f t="shared" si="114"/>
        <v>0</v>
      </c>
      <c r="G350" s="193">
        <f t="shared" si="114"/>
        <v>0</v>
      </c>
      <c r="H350" s="193">
        <f t="shared" si="114"/>
        <v>0</v>
      </c>
      <c r="I350" s="193">
        <f t="shared" si="114"/>
        <v>0</v>
      </c>
      <c r="J350" s="193">
        <f t="shared" si="114"/>
        <v>0</v>
      </c>
      <c r="K350" s="193">
        <f t="shared" si="114"/>
        <v>0</v>
      </c>
      <c r="L350" s="193">
        <f t="shared" si="114"/>
        <v>0</v>
      </c>
      <c r="M350" s="193">
        <f t="shared" si="114"/>
        <v>0</v>
      </c>
      <c r="N350" s="193">
        <f t="shared" si="114"/>
        <v>0</v>
      </c>
      <c r="O350" s="193">
        <f t="shared" si="114"/>
        <v>0</v>
      </c>
      <c r="P350" s="193">
        <f t="shared" si="114"/>
        <v>0</v>
      </c>
      <c r="Q350" s="193">
        <f t="shared" si="114"/>
        <v>0</v>
      </c>
      <c r="R350" s="193">
        <f t="shared" si="114"/>
        <v>0</v>
      </c>
      <c r="S350" s="193">
        <f t="shared" si="114"/>
        <v>0</v>
      </c>
      <c r="T350" s="193">
        <f t="shared" si="114"/>
        <v>0</v>
      </c>
      <c r="U350" s="193">
        <f t="shared" si="114"/>
        <v>0</v>
      </c>
    </row>
    <row r="351" ht="15.75" customHeight="1">
      <c r="A351" s="176" t="s">
        <v>163</v>
      </c>
      <c r="B351" s="193">
        <f t="shared" ref="B351:U351" si="115">B125/B$12</f>
        <v>0</v>
      </c>
      <c r="C351" s="193">
        <f t="shared" si="115"/>
        <v>0</v>
      </c>
      <c r="D351" s="193">
        <f t="shared" si="115"/>
        <v>0</v>
      </c>
      <c r="E351" s="193">
        <f t="shared" si="115"/>
        <v>0</v>
      </c>
      <c r="F351" s="193">
        <f t="shared" si="115"/>
        <v>0</v>
      </c>
      <c r="G351" s="193">
        <f t="shared" si="115"/>
        <v>0</v>
      </c>
      <c r="H351" s="193">
        <f t="shared" si="115"/>
        <v>0</v>
      </c>
      <c r="I351" s="193">
        <f t="shared" si="115"/>
        <v>0</v>
      </c>
      <c r="J351" s="193">
        <f t="shared" si="115"/>
        <v>0</v>
      </c>
      <c r="K351" s="193">
        <f t="shared" si="115"/>
        <v>0</v>
      </c>
      <c r="L351" s="193">
        <f t="shared" si="115"/>
        <v>0</v>
      </c>
      <c r="M351" s="193">
        <f t="shared" si="115"/>
        <v>0</v>
      </c>
      <c r="N351" s="193">
        <f t="shared" si="115"/>
        <v>0</v>
      </c>
      <c r="O351" s="193">
        <f t="shared" si="115"/>
        <v>0</v>
      </c>
      <c r="P351" s="193">
        <f t="shared" si="115"/>
        <v>0</v>
      </c>
      <c r="Q351" s="193">
        <f t="shared" si="115"/>
        <v>0</v>
      </c>
      <c r="R351" s="193">
        <f t="shared" si="115"/>
        <v>0</v>
      </c>
      <c r="S351" s="193">
        <f t="shared" si="115"/>
        <v>0</v>
      </c>
      <c r="T351" s="193">
        <f t="shared" si="115"/>
        <v>0</v>
      </c>
      <c r="U351" s="193">
        <f t="shared" si="115"/>
        <v>0</v>
      </c>
    </row>
    <row r="352" ht="15.75" customHeight="1">
      <c r="A352" s="176" t="s">
        <v>164</v>
      </c>
      <c r="B352" s="193">
        <f t="shared" ref="B352:U352" si="116">B126/B$12</f>
        <v>0</v>
      </c>
      <c r="C352" s="193">
        <f t="shared" si="116"/>
        <v>0</v>
      </c>
      <c r="D352" s="193">
        <f t="shared" si="116"/>
        <v>0</v>
      </c>
      <c r="E352" s="193">
        <f t="shared" si="116"/>
        <v>0</v>
      </c>
      <c r="F352" s="193">
        <f t="shared" si="116"/>
        <v>0</v>
      </c>
      <c r="G352" s="193">
        <f t="shared" si="116"/>
        <v>0</v>
      </c>
      <c r="H352" s="193">
        <f t="shared" si="116"/>
        <v>0</v>
      </c>
      <c r="I352" s="193">
        <f t="shared" si="116"/>
        <v>0</v>
      </c>
      <c r="J352" s="193">
        <f t="shared" si="116"/>
        <v>0</v>
      </c>
      <c r="K352" s="193">
        <f t="shared" si="116"/>
        <v>0</v>
      </c>
      <c r="L352" s="193">
        <f t="shared" si="116"/>
        <v>0</v>
      </c>
      <c r="M352" s="193">
        <f t="shared" si="116"/>
        <v>0</v>
      </c>
      <c r="N352" s="193">
        <f t="shared" si="116"/>
        <v>0</v>
      </c>
      <c r="O352" s="193">
        <f t="shared" si="116"/>
        <v>0</v>
      </c>
      <c r="P352" s="193">
        <f t="shared" si="116"/>
        <v>0</v>
      </c>
      <c r="Q352" s="193">
        <f t="shared" si="116"/>
        <v>0</v>
      </c>
      <c r="R352" s="193">
        <f t="shared" si="116"/>
        <v>0</v>
      </c>
      <c r="S352" s="193">
        <f t="shared" si="116"/>
        <v>0</v>
      </c>
      <c r="T352" s="193">
        <f t="shared" si="116"/>
        <v>0</v>
      </c>
      <c r="U352" s="193">
        <f t="shared" si="116"/>
        <v>0</v>
      </c>
    </row>
    <row r="353" ht="15.75" customHeight="1">
      <c r="A353" s="176" t="s">
        <v>165</v>
      </c>
      <c r="B353" s="193">
        <f t="shared" ref="B353:U353" si="117">B127/B$12</f>
        <v>0.000005131389221</v>
      </c>
      <c r="C353" s="193">
        <f t="shared" si="117"/>
        <v>0</v>
      </c>
      <c r="D353" s="193">
        <f t="shared" si="117"/>
        <v>0.000009127061738</v>
      </c>
      <c r="E353" s="193">
        <f t="shared" si="117"/>
        <v>0.000000862505795</v>
      </c>
      <c r="F353" s="193">
        <f t="shared" si="117"/>
        <v>0.000005239695381</v>
      </c>
      <c r="G353" s="193">
        <f t="shared" si="117"/>
        <v>0.000007466507381</v>
      </c>
      <c r="H353" s="193">
        <f t="shared" si="117"/>
        <v>0.0000001654165312</v>
      </c>
      <c r="I353" s="193">
        <f t="shared" si="117"/>
        <v>0.0000006574136139</v>
      </c>
      <c r="J353" s="193">
        <f t="shared" si="117"/>
        <v>0</v>
      </c>
      <c r="K353" s="193">
        <f t="shared" si="117"/>
        <v>0</v>
      </c>
      <c r="L353" s="193">
        <f t="shared" si="117"/>
        <v>0</v>
      </c>
      <c r="M353" s="193">
        <f t="shared" si="117"/>
        <v>0</v>
      </c>
      <c r="N353" s="193">
        <f t="shared" si="117"/>
        <v>0.00009158758306</v>
      </c>
      <c r="O353" s="193">
        <f t="shared" si="117"/>
        <v>0.0002304968407</v>
      </c>
      <c r="P353" s="193">
        <f t="shared" si="117"/>
        <v>0.000001947909017</v>
      </c>
      <c r="Q353" s="193">
        <f t="shared" si="117"/>
        <v>0.0002823700119</v>
      </c>
      <c r="R353" s="193">
        <f t="shared" si="117"/>
        <v>0</v>
      </c>
      <c r="S353" s="193">
        <f t="shared" si="117"/>
        <v>0</v>
      </c>
      <c r="T353" s="193">
        <f t="shared" si="117"/>
        <v>0</v>
      </c>
      <c r="U353" s="193">
        <f t="shared" si="117"/>
        <v>0</v>
      </c>
    </row>
    <row r="354" ht="15.75" customHeight="1">
      <c r="A354" s="176" t="s">
        <v>166</v>
      </c>
      <c r="B354" s="193">
        <f t="shared" ref="B354:U354" si="118">B128/B$12</f>
        <v>0</v>
      </c>
      <c r="C354" s="193">
        <f t="shared" si="118"/>
        <v>0</v>
      </c>
      <c r="D354" s="193">
        <f t="shared" si="118"/>
        <v>0</v>
      </c>
      <c r="E354" s="193">
        <f t="shared" si="118"/>
        <v>0</v>
      </c>
      <c r="F354" s="193">
        <f t="shared" si="118"/>
        <v>0</v>
      </c>
      <c r="G354" s="193">
        <f t="shared" si="118"/>
        <v>0</v>
      </c>
      <c r="H354" s="193">
        <f t="shared" si="118"/>
        <v>0</v>
      </c>
      <c r="I354" s="193">
        <f t="shared" si="118"/>
        <v>0</v>
      </c>
      <c r="J354" s="193">
        <f t="shared" si="118"/>
        <v>0</v>
      </c>
      <c r="K354" s="193">
        <f t="shared" si="118"/>
        <v>0</v>
      </c>
      <c r="L354" s="193">
        <f t="shared" si="118"/>
        <v>0</v>
      </c>
      <c r="M354" s="193">
        <f t="shared" si="118"/>
        <v>0</v>
      </c>
      <c r="N354" s="193">
        <f t="shared" si="118"/>
        <v>0</v>
      </c>
      <c r="O354" s="193">
        <f t="shared" si="118"/>
        <v>0</v>
      </c>
      <c r="P354" s="193">
        <f t="shared" si="118"/>
        <v>0</v>
      </c>
      <c r="Q354" s="193">
        <f t="shared" si="118"/>
        <v>0</v>
      </c>
      <c r="R354" s="193">
        <f t="shared" si="118"/>
        <v>0</v>
      </c>
      <c r="S354" s="193">
        <f t="shared" si="118"/>
        <v>0</v>
      </c>
      <c r="T354" s="193">
        <f t="shared" si="118"/>
        <v>0</v>
      </c>
      <c r="U354" s="193">
        <f t="shared" si="118"/>
        <v>0</v>
      </c>
    </row>
    <row r="355" ht="15.75" customHeight="1">
      <c r="A355" s="176" t="s">
        <v>167</v>
      </c>
      <c r="B355" s="193">
        <f t="shared" ref="B355:U355" si="119">B129/B$12</f>
        <v>0</v>
      </c>
      <c r="C355" s="193">
        <f t="shared" si="119"/>
        <v>0</v>
      </c>
      <c r="D355" s="193">
        <f t="shared" si="119"/>
        <v>0</v>
      </c>
      <c r="E355" s="193">
        <f t="shared" si="119"/>
        <v>0</v>
      </c>
      <c r="F355" s="193">
        <f t="shared" si="119"/>
        <v>0</v>
      </c>
      <c r="G355" s="193">
        <f t="shared" si="119"/>
        <v>0</v>
      </c>
      <c r="H355" s="193">
        <f t="shared" si="119"/>
        <v>0</v>
      </c>
      <c r="I355" s="193">
        <f t="shared" si="119"/>
        <v>0</v>
      </c>
      <c r="J355" s="193">
        <f t="shared" si="119"/>
        <v>0</v>
      </c>
      <c r="K355" s="193">
        <f t="shared" si="119"/>
        <v>0</v>
      </c>
      <c r="L355" s="193">
        <f t="shared" si="119"/>
        <v>0</v>
      </c>
      <c r="M355" s="193">
        <f t="shared" si="119"/>
        <v>0</v>
      </c>
      <c r="N355" s="193">
        <f t="shared" si="119"/>
        <v>0</v>
      </c>
      <c r="O355" s="193">
        <f t="shared" si="119"/>
        <v>0</v>
      </c>
      <c r="P355" s="193">
        <f t="shared" si="119"/>
        <v>0</v>
      </c>
      <c r="Q355" s="193">
        <f t="shared" si="119"/>
        <v>0</v>
      </c>
      <c r="R355" s="193">
        <f t="shared" si="119"/>
        <v>0</v>
      </c>
      <c r="S355" s="193">
        <f t="shared" si="119"/>
        <v>0</v>
      </c>
      <c r="T355" s="193">
        <f t="shared" si="119"/>
        <v>0</v>
      </c>
      <c r="U355" s="193">
        <f t="shared" si="119"/>
        <v>0</v>
      </c>
    </row>
    <row r="356" ht="15.75" customHeight="1">
      <c r="A356" s="176" t="s">
        <v>168</v>
      </c>
      <c r="B356" s="193">
        <f t="shared" ref="B356:U356" si="120">B130/B$12</f>
        <v>0</v>
      </c>
      <c r="C356" s="193">
        <f t="shared" si="120"/>
        <v>0</v>
      </c>
      <c r="D356" s="193">
        <f t="shared" si="120"/>
        <v>0</v>
      </c>
      <c r="E356" s="193">
        <f t="shared" si="120"/>
        <v>0</v>
      </c>
      <c r="F356" s="193">
        <f t="shared" si="120"/>
        <v>0</v>
      </c>
      <c r="G356" s="193">
        <f t="shared" si="120"/>
        <v>0</v>
      </c>
      <c r="H356" s="193">
        <f t="shared" si="120"/>
        <v>0</v>
      </c>
      <c r="I356" s="193">
        <f t="shared" si="120"/>
        <v>0</v>
      </c>
      <c r="J356" s="193">
        <f t="shared" si="120"/>
        <v>0</v>
      </c>
      <c r="K356" s="193">
        <f t="shared" si="120"/>
        <v>0</v>
      </c>
      <c r="L356" s="193">
        <f t="shared" si="120"/>
        <v>0</v>
      </c>
      <c r="M356" s="193">
        <f t="shared" si="120"/>
        <v>0</v>
      </c>
      <c r="N356" s="193">
        <f t="shared" si="120"/>
        <v>0</v>
      </c>
      <c r="O356" s="193">
        <f t="shared" si="120"/>
        <v>0</v>
      </c>
      <c r="P356" s="193">
        <f t="shared" si="120"/>
        <v>0</v>
      </c>
      <c r="Q356" s="193">
        <f t="shared" si="120"/>
        <v>0</v>
      </c>
      <c r="R356" s="193">
        <f t="shared" si="120"/>
        <v>0</v>
      </c>
      <c r="S356" s="193">
        <f t="shared" si="120"/>
        <v>0</v>
      </c>
      <c r="T356" s="193">
        <f t="shared" si="120"/>
        <v>0</v>
      </c>
      <c r="U356" s="193">
        <f t="shared" si="120"/>
        <v>0</v>
      </c>
    </row>
    <row r="357" ht="15.75" customHeight="1">
      <c r="A357" s="176" t="s">
        <v>25</v>
      </c>
      <c r="B357" s="193">
        <f t="shared" ref="B357:U357" si="121">B131/B$12</f>
        <v>0</v>
      </c>
      <c r="C357" s="193">
        <f t="shared" si="121"/>
        <v>0</v>
      </c>
      <c r="D357" s="193">
        <f t="shared" si="121"/>
        <v>0</v>
      </c>
      <c r="E357" s="193">
        <f t="shared" si="121"/>
        <v>0</v>
      </c>
      <c r="F357" s="193">
        <f t="shared" si="121"/>
        <v>0</v>
      </c>
      <c r="G357" s="193">
        <f t="shared" si="121"/>
        <v>0</v>
      </c>
      <c r="H357" s="193">
        <f t="shared" si="121"/>
        <v>0</v>
      </c>
      <c r="I357" s="193">
        <f t="shared" si="121"/>
        <v>0</v>
      </c>
      <c r="J357" s="193">
        <f t="shared" si="121"/>
        <v>0</v>
      </c>
      <c r="K357" s="193">
        <f t="shared" si="121"/>
        <v>0</v>
      </c>
      <c r="L357" s="193">
        <f t="shared" si="121"/>
        <v>0</v>
      </c>
      <c r="M357" s="193">
        <f t="shared" si="121"/>
        <v>0</v>
      </c>
      <c r="N357" s="193">
        <f t="shared" si="121"/>
        <v>0</v>
      </c>
      <c r="O357" s="193">
        <f t="shared" si="121"/>
        <v>0</v>
      </c>
      <c r="P357" s="193">
        <f t="shared" si="121"/>
        <v>0</v>
      </c>
      <c r="Q357" s="193">
        <f t="shared" si="121"/>
        <v>0</v>
      </c>
      <c r="R357" s="193">
        <f t="shared" si="121"/>
        <v>0</v>
      </c>
      <c r="S357" s="193">
        <f t="shared" si="121"/>
        <v>0</v>
      </c>
      <c r="T357" s="193">
        <f t="shared" si="121"/>
        <v>0</v>
      </c>
      <c r="U357" s="193">
        <f t="shared" si="121"/>
        <v>0</v>
      </c>
    </row>
    <row r="358" ht="15.75" customHeight="1">
      <c r="A358" s="176" t="s">
        <v>169</v>
      </c>
      <c r="B358" s="193">
        <f t="shared" ref="B358:U358" si="122">B132/B$12</f>
        <v>0</v>
      </c>
      <c r="C358" s="193">
        <f t="shared" si="122"/>
        <v>0</v>
      </c>
      <c r="D358" s="193">
        <f t="shared" si="122"/>
        <v>0</v>
      </c>
      <c r="E358" s="193">
        <f t="shared" si="122"/>
        <v>0</v>
      </c>
      <c r="F358" s="193">
        <f t="shared" si="122"/>
        <v>0</v>
      </c>
      <c r="G358" s="193">
        <f t="shared" si="122"/>
        <v>0</v>
      </c>
      <c r="H358" s="193">
        <f t="shared" si="122"/>
        <v>0</v>
      </c>
      <c r="I358" s="193">
        <f t="shared" si="122"/>
        <v>0</v>
      </c>
      <c r="J358" s="193">
        <f t="shared" si="122"/>
        <v>0</v>
      </c>
      <c r="K358" s="193">
        <f t="shared" si="122"/>
        <v>0</v>
      </c>
      <c r="L358" s="193">
        <f t="shared" si="122"/>
        <v>0</v>
      </c>
      <c r="M358" s="193">
        <f t="shared" si="122"/>
        <v>0</v>
      </c>
      <c r="N358" s="193">
        <f t="shared" si="122"/>
        <v>0</v>
      </c>
      <c r="O358" s="193">
        <f t="shared" si="122"/>
        <v>0</v>
      </c>
      <c r="P358" s="193">
        <f t="shared" si="122"/>
        <v>0</v>
      </c>
      <c r="Q358" s="193">
        <f t="shared" si="122"/>
        <v>0</v>
      </c>
      <c r="R358" s="193">
        <f t="shared" si="122"/>
        <v>0</v>
      </c>
      <c r="S358" s="193">
        <f t="shared" si="122"/>
        <v>0</v>
      </c>
      <c r="T358" s="193">
        <f t="shared" si="122"/>
        <v>0</v>
      </c>
      <c r="U358" s="193">
        <f t="shared" si="122"/>
        <v>0</v>
      </c>
    </row>
    <row r="359" ht="15.75" customHeight="1">
      <c r="A359" s="176" t="s">
        <v>26</v>
      </c>
      <c r="B359" s="193">
        <f t="shared" ref="B359:U359" si="123">B133/B$12</f>
        <v>0</v>
      </c>
      <c r="C359" s="193">
        <f t="shared" si="123"/>
        <v>0</v>
      </c>
      <c r="D359" s="193">
        <f t="shared" si="123"/>
        <v>0</v>
      </c>
      <c r="E359" s="193">
        <f t="shared" si="123"/>
        <v>0.00008409431501</v>
      </c>
      <c r="F359" s="193">
        <f t="shared" si="123"/>
        <v>0.00002675002379</v>
      </c>
      <c r="G359" s="193">
        <f t="shared" si="123"/>
        <v>0</v>
      </c>
      <c r="H359" s="193">
        <f t="shared" si="123"/>
        <v>0</v>
      </c>
      <c r="I359" s="193">
        <f t="shared" si="123"/>
        <v>0</v>
      </c>
      <c r="J359" s="193">
        <f t="shared" si="123"/>
        <v>0</v>
      </c>
      <c r="K359" s="193">
        <f t="shared" si="123"/>
        <v>0</v>
      </c>
      <c r="L359" s="193">
        <f t="shared" si="123"/>
        <v>0</v>
      </c>
      <c r="M359" s="193">
        <f t="shared" si="123"/>
        <v>0</v>
      </c>
      <c r="N359" s="193">
        <f t="shared" si="123"/>
        <v>0</v>
      </c>
      <c r="O359" s="193">
        <f t="shared" si="123"/>
        <v>0</v>
      </c>
      <c r="P359" s="193">
        <f t="shared" si="123"/>
        <v>0</v>
      </c>
      <c r="Q359" s="193">
        <f t="shared" si="123"/>
        <v>0</v>
      </c>
      <c r="R359" s="193">
        <f t="shared" si="123"/>
        <v>0</v>
      </c>
      <c r="S359" s="193">
        <f t="shared" si="123"/>
        <v>0</v>
      </c>
      <c r="T359" s="193">
        <f t="shared" si="123"/>
        <v>0</v>
      </c>
      <c r="U359" s="193">
        <f t="shared" si="123"/>
        <v>0</v>
      </c>
    </row>
    <row r="360" ht="15.75" customHeight="1">
      <c r="A360" s="176" t="s">
        <v>170</v>
      </c>
      <c r="B360" s="193">
        <f t="shared" ref="B360:U360" si="124">B134/B$12</f>
        <v>0</v>
      </c>
      <c r="C360" s="193">
        <f t="shared" si="124"/>
        <v>0</v>
      </c>
      <c r="D360" s="193">
        <f t="shared" si="124"/>
        <v>0</v>
      </c>
      <c r="E360" s="193">
        <f t="shared" si="124"/>
        <v>0</v>
      </c>
      <c r="F360" s="193">
        <f t="shared" si="124"/>
        <v>0</v>
      </c>
      <c r="G360" s="193">
        <f t="shared" si="124"/>
        <v>0</v>
      </c>
      <c r="H360" s="193">
        <f t="shared" si="124"/>
        <v>0</v>
      </c>
      <c r="I360" s="193">
        <f t="shared" si="124"/>
        <v>0</v>
      </c>
      <c r="J360" s="193">
        <f t="shared" si="124"/>
        <v>0</v>
      </c>
      <c r="K360" s="193">
        <f t="shared" si="124"/>
        <v>0</v>
      </c>
      <c r="L360" s="193">
        <f t="shared" si="124"/>
        <v>0</v>
      </c>
      <c r="M360" s="193">
        <f t="shared" si="124"/>
        <v>0</v>
      </c>
      <c r="N360" s="193">
        <f t="shared" si="124"/>
        <v>0</v>
      </c>
      <c r="O360" s="193">
        <f t="shared" si="124"/>
        <v>0</v>
      </c>
      <c r="P360" s="193">
        <f t="shared" si="124"/>
        <v>0</v>
      </c>
      <c r="Q360" s="193">
        <f t="shared" si="124"/>
        <v>0</v>
      </c>
      <c r="R360" s="193">
        <f t="shared" si="124"/>
        <v>0</v>
      </c>
      <c r="S360" s="193">
        <f t="shared" si="124"/>
        <v>0</v>
      </c>
      <c r="T360" s="193">
        <f t="shared" si="124"/>
        <v>0</v>
      </c>
      <c r="U360" s="193">
        <f t="shared" si="124"/>
        <v>0</v>
      </c>
    </row>
    <row r="361" ht="15.75" customHeight="1">
      <c r="A361" s="176" t="s">
        <v>171</v>
      </c>
      <c r="B361" s="193">
        <f t="shared" ref="B361:U361" si="125">B135/B$12</f>
        <v>0</v>
      </c>
      <c r="C361" s="193">
        <f t="shared" si="125"/>
        <v>0</v>
      </c>
      <c r="D361" s="193">
        <f t="shared" si="125"/>
        <v>0</v>
      </c>
      <c r="E361" s="193">
        <f t="shared" si="125"/>
        <v>0</v>
      </c>
      <c r="F361" s="193">
        <f t="shared" si="125"/>
        <v>0</v>
      </c>
      <c r="G361" s="193">
        <f t="shared" si="125"/>
        <v>0</v>
      </c>
      <c r="H361" s="193">
        <f t="shared" si="125"/>
        <v>0</v>
      </c>
      <c r="I361" s="193">
        <f t="shared" si="125"/>
        <v>0</v>
      </c>
      <c r="J361" s="193">
        <f t="shared" si="125"/>
        <v>0</v>
      </c>
      <c r="K361" s="193">
        <f t="shared" si="125"/>
        <v>0</v>
      </c>
      <c r="L361" s="193">
        <f t="shared" si="125"/>
        <v>0</v>
      </c>
      <c r="M361" s="193">
        <f t="shared" si="125"/>
        <v>0</v>
      </c>
      <c r="N361" s="193">
        <f t="shared" si="125"/>
        <v>0</v>
      </c>
      <c r="O361" s="193">
        <f t="shared" si="125"/>
        <v>0</v>
      </c>
      <c r="P361" s="193">
        <f t="shared" si="125"/>
        <v>0</v>
      </c>
      <c r="Q361" s="193">
        <f t="shared" si="125"/>
        <v>0</v>
      </c>
      <c r="R361" s="193">
        <f t="shared" si="125"/>
        <v>0</v>
      </c>
      <c r="S361" s="193">
        <f t="shared" si="125"/>
        <v>0</v>
      </c>
      <c r="T361" s="193">
        <f t="shared" si="125"/>
        <v>0</v>
      </c>
      <c r="U361" s="193">
        <f t="shared" si="125"/>
        <v>0</v>
      </c>
    </row>
    <row r="362" ht="15.75" customHeight="1">
      <c r="A362" s="176" t="s">
        <v>79</v>
      </c>
      <c r="B362" s="193">
        <f t="shared" ref="B362:U362" si="126">B136/B$12</f>
        <v>0</v>
      </c>
      <c r="C362" s="193">
        <f t="shared" si="126"/>
        <v>0.000004952829254</v>
      </c>
      <c r="D362" s="193">
        <f t="shared" si="126"/>
        <v>0</v>
      </c>
      <c r="E362" s="193">
        <f t="shared" si="126"/>
        <v>0</v>
      </c>
      <c r="F362" s="193">
        <f t="shared" si="126"/>
        <v>0.0000002757734411</v>
      </c>
      <c r="G362" s="193">
        <f t="shared" si="126"/>
        <v>0.0000002666609779</v>
      </c>
      <c r="H362" s="193">
        <f t="shared" si="126"/>
        <v>0.0000003308330625</v>
      </c>
      <c r="I362" s="193">
        <f t="shared" si="126"/>
        <v>0.000001183344505</v>
      </c>
      <c r="J362" s="193">
        <f t="shared" si="126"/>
        <v>0.00000455067925</v>
      </c>
      <c r="K362" s="193">
        <f t="shared" si="126"/>
        <v>0.000005737830193</v>
      </c>
      <c r="L362" s="193">
        <f t="shared" si="126"/>
        <v>0.000007674933445</v>
      </c>
      <c r="M362" s="193">
        <f t="shared" si="126"/>
        <v>0.000005305155003</v>
      </c>
      <c r="N362" s="193">
        <f t="shared" si="126"/>
        <v>0.000007210086326</v>
      </c>
      <c r="O362" s="193">
        <f t="shared" si="126"/>
        <v>0</v>
      </c>
      <c r="P362" s="193">
        <f t="shared" si="126"/>
        <v>0.0000001770826379</v>
      </c>
      <c r="Q362" s="193">
        <f t="shared" si="126"/>
        <v>0</v>
      </c>
      <c r="R362" s="193">
        <f t="shared" si="126"/>
        <v>0</v>
      </c>
      <c r="S362" s="193">
        <f t="shared" si="126"/>
        <v>0</v>
      </c>
      <c r="T362" s="193">
        <f t="shared" si="126"/>
        <v>0</v>
      </c>
      <c r="U362" s="193">
        <f t="shared" si="126"/>
        <v>0.000000344970273</v>
      </c>
    </row>
    <row r="363" ht="15.75" customHeight="1">
      <c r="A363" s="176" t="s">
        <v>172</v>
      </c>
      <c r="B363" s="193">
        <f t="shared" ref="B363:U363" si="127">B137/B$12</f>
        <v>0</v>
      </c>
      <c r="C363" s="193">
        <f t="shared" si="127"/>
        <v>0</v>
      </c>
      <c r="D363" s="193">
        <f t="shared" si="127"/>
        <v>0</v>
      </c>
      <c r="E363" s="193">
        <f t="shared" si="127"/>
        <v>0</v>
      </c>
      <c r="F363" s="193">
        <f t="shared" si="127"/>
        <v>0</v>
      </c>
      <c r="G363" s="193">
        <f t="shared" si="127"/>
        <v>0</v>
      </c>
      <c r="H363" s="193">
        <f t="shared" si="127"/>
        <v>0</v>
      </c>
      <c r="I363" s="193">
        <f t="shared" si="127"/>
        <v>0</v>
      </c>
      <c r="J363" s="193">
        <f t="shared" si="127"/>
        <v>0</v>
      </c>
      <c r="K363" s="193">
        <f t="shared" si="127"/>
        <v>0</v>
      </c>
      <c r="L363" s="193">
        <f t="shared" si="127"/>
        <v>0</v>
      </c>
      <c r="M363" s="193">
        <f t="shared" si="127"/>
        <v>0</v>
      </c>
      <c r="N363" s="193">
        <f t="shared" si="127"/>
        <v>0</v>
      </c>
      <c r="O363" s="193">
        <f t="shared" si="127"/>
        <v>0</v>
      </c>
      <c r="P363" s="193">
        <f t="shared" si="127"/>
        <v>0.00017655139</v>
      </c>
      <c r="Q363" s="193">
        <f t="shared" si="127"/>
        <v>0</v>
      </c>
      <c r="R363" s="193">
        <f t="shared" si="127"/>
        <v>0</v>
      </c>
      <c r="S363" s="193">
        <f t="shared" si="127"/>
        <v>0</v>
      </c>
      <c r="T363" s="193">
        <f t="shared" si="127"/>
        <v>0</v>
      </c>
      <c r="U363" s="193">
        <f t="shared" si="127"/>
        <v>0</v>
      </c>
    </row>
    <row r="364" ht="15.75" customHeight="1">
      <c r="A364" s="176" t="s">
        <v>173</v>
      </c>
      <c r="B364" s="193">
        <f t="shared" ref="B364:U364" si="128">B138/B$12</f>
        <v>0</v>
      </c>
      <c r="C364" s="193">
        <f t="shared" si="128"/>
        <v>0</v>
      </c>
      <c r="D364" s="193">
        <f t="shared" si="128"/>
        <v>0</v>
      </c>
      <c r="E364" s="193">
        <f t="shared" si="128"/>
        <v>0</v>
      </c>
      <c r="F364" s="193">
        <f t="shared" si="128"/>
        <v>0</v>
      </c>
      <c r="G364" s="193">
        <f t="shared" si="128"/>
        <v>0</v>
      </c>
      <c r="H364" s="193">
        <f t="shared" si="128"/>
        <v>0</v>
      </c>
      <c r="I364" s="193">
        <f t="shared" si="128"/>
        <v>0</v>
      </c>
      <c r="J364" s="193">
        <f t="shared" si="128"/>
        <v>0</v>
      </c>
      <c r="K364" s="193">
        <f t="shared" si="128"/>
        <v>0</v>
      </c>
      <c r="L364" s="193">
        <f t="shared" si="128"/>
        <v>0</v>
      </c>
      <c r="M364" s="193">
        <f t="shared" si="128"/>
        <v>0</v>
      </c>
      <c r="N364" s="193">
        <f t="shared" si="128"/>
        <v>0</v>
      </c>
      <c r="O364" s="193">
        <f t="shared" si="128"/>
        <v>0</v>
      </c>
      <c r="P364" s="193">
        <f t="shared" si="128"/>
        <v>0</v>
      </c>
      <c r="Q364" s="193">
        <f t="shared" si="128"/>
        <v>0</v>
      </c>
      <c r="R364" s="193">
        <f t="shared" si="128"/>
        <v>0</v>
      </c>
      <c r="S364" s="193">
        <f t="shared" si="128"/>
        <v>0</v>
      </c>
      <c r="T364" s="193">
        <f t="shared" si="128"/>
        <v>0</v>
      </c>
      <c r="U364" s="193">
        <f t="shared" si="128"/>
        <v>0</v>
      </c>
    </row>
    <row r="365" ht="15.75" customHeight="1">
      <c r="A365" s="176" t="s">
        <v>67</v>
      </c>
      <c r="B365" s="193">
        <f t="shared" ref="B365:U365" si="129">B139/B$12</f>
        <v>0</v>
      </c>
      <c r="C365" s="193">
        <f t="shared" si="129"/>
        <v>0</v>
      </c>
      <c r="D365" s="193">
        <f t="shared" si="129"/>
        <v>0</v>
      </c>
      <c r="E365" s="193">
        <f t="shared" si="129"/>
        <v>0</v>
      </c>
      <c r="F365" s="193">
        <f t="shared" si="129"/>
        <v>0</v>
      </c>
      <c r="G365" s="193">
        <f t="shared" si="129"/>
        <v>0</v>
      </c>
      <c r="H365" s="193">
        <f t="shared" si="129"/>
        <v>0</v>
      </c>
      <c r="I365" s="193">
        <f t="shared" si="129"/>
        <v>0</v>
      </c>
      <c r="J365" s="193">
        <f t="shared" si="129"/>
        <v>0</v>
      </c>
      <c r="K365" s="193">
        <f t="shared" si="129"/>
        <v>0</v>
      </c>
      <c r="L365" s="193">
        <f t="shared" si="129"/>
        <v>0</v>
      </c>
      <c r="M365" s="193">
        <f t="shared" si="129"/>
        <v>0</v>
      </c>
      <c r="N365" s="193">
        <f t="shared" si="129"/>
        <v>0</v>
      </c>
      <c r="O365" s="193">
        <f t="shared" si="129"/>
        <v>0</v>
      </c>
      <c r="P365" s="193">
        <f t="shared" si="129"/>
        <v>0</v>
      </c>
      <c r="Q365" s="193">
        <f t="shared" si="129"/>
        <v>0</v>
      </c>
      <c r="R365" s="193">
        <f t="shared" si="129"/>
        <v>0</v>
      </c>
      <c r="S365" s="193">
        <f t="shared" si="129"/>
        <v>0</v>
      </c>
      <c r="T365" s="193">
        <f t="shared" si="129"/>
        <v>0</v>
      </c>
      <c r="U365" s="193">
        <f t="shared" si="129"/>
        <v>0</v>
      </c>
    </row>
    <row r="366" ht="15.75" customHeight="1">
      <c r="A366" s="176" t="s">
        <v>27</v>
      </c>
      <c r="B366" s="193">
        <f t="shared" ref="B366:U366" si="130">B140/B$12</f>
        <v>0.00006542521257</v>
      </c>
      <c r="C366" s="193">
        <f t="shared" si="130"/>
        <v>0</v>
      </c>
      <c r="D366" s="193">
        <f t="shared" si="130"/>
        <v>0</v>
      </c>
      <c r="E366" s="193">
        <f t="shared" si="130"/>
        <v>0</v>
      </c>
      <c r="F366" s="193">
        <f t="shared" si="130"/>
        <v>0.0000002757734411</v>
      </c>
      <c r="G366" s="193">
        <f t="shared" si="130"/>
        <v>0.0000002666609779</v>
      </c>
      <c r="H366" s="193">
        <f t="shared" si="130"/>
        <v>0.0000003308330625</v>
      </c>
      <c r="I366" s="193">
        <f t="shared" si="130"/>
        <v>0.0000005259308911</v>
      </c>
      <c r="J366" s="193">
        <f t="shared" si="130"/>
        <v>0.000001664882652</v>
      </c>
      <c r="K366" s="193">
        <f t="shared" si="130"/>
        <v>0.000003303599202</v>
      </c>
      <c r="L366" s="193">
        <f t="shared" si="130"/>
        <v>0.000004241410588</v>
      </c>
      <c r="M366" s="193">
        <f t="shared" si="130"/>
        <v>0.000004973582815</v>
      </c>
      <c r="N366" s="193">
        <f t="shared" si="130"/>
        <v>0.000002728140772</v>
      </c>
      <c r="O366" s="193">
        <f t="shared" si="130"/>
        <v>0</v>
      </c>
      <c r="P366" s="193">
        <f t="shared" si="130"/>
        <v>0</v>
      </c>
      <c r="Q366" s="193">
        <f t="shared" si="130"/>
        <v>0</v>
      </c>
      <c r="R366" s="193">
        <f t="shared" si="130"/>
        <v>0</v>
      </c>
      <c r="S366" s="193">
        <f t="shared" si="130"/>
        <v>0</v>
      </c>
      <c r="T366" s="193">
        <f t="shared" si="130"/>
        <v>0</v>
      </c>
      <c r="U366" s="193">
        <f t="shared" si="130"/>
        <v>0.00000344970273</v>
      </c>
    </row>
    <row r="367" ht="15.75" customHeight="1">
      <c r="A367" s="176" t="s">
        <v>174</v>
      </c>
      <c r="B367" s="193">
        <f t="shared" ref="B367:U367" si="131">B141/B$12</f>
        <v>0</v>
      </c>
      <c r="C367" s="193">
        <f t="shared" si="131"/>
        <v>0</v>
      </c>
      <c r="D367" s="193">
        <f t="shared" si="131"/>
        <v>0</v>
      </c>
      <c r="E367" s="193">
        <f t="shared" si="131"/>
        <v>0</v>
      </c>
      <c r="F367" s="193">
        <f t="shared" si="131"/>
        <v>0</v>
      </c>
      <c r="G367" s="193">
        <f t="shared" si="131"/>
        <v>0</v>
      </c>
      <c r="H367" s="193">
        <f t="shared" si="131"/>
        <v>0</v>
      </c>
      <c r="I367" s="193">
        <f t="shared" si="131"/>
        <v>0</v>
      </c>
      <c r="J367" s="193">
        <f t="shared" si="131"/>
        <v>0</v>
      </c>
      <c r="K367" s="193">
        <f t="shared" si="131"/>
        <v>0</v>
      </c>
      <c r="L367" s="193">
        <f t="shared" si="131"/>
        <v>0</v>
      </c>
      <c r="M367" s="193">
        <f t="shared" si="131"/>
        <v>0</v>
      </c>
      <c r="N367" s="193">
        <f t="shared" si="131"/>
        <v>0</v>
      </c>
      <c r="O367" s="193">
        <f t="shared" si="131"/>
        <v>0</v>
      </c>
      <c r="P367" s="193">
        <f t="shared" si="131"/>
        <v>0</v>
      </c>
      <c r="Q367" s="193">
        <f t="shared" si="131"/>
        <v>0</v>
      </c>
      <c r="R367" s="193">
        <f t="shared" si="131"/>
        <v>0</v>
      </c>
      <c r="S367" s="193">
        <f t="shared" si="131"/>
        <v>0</v>
      </c>
      <c r="T367" s="193">
        <f t="shared" si="131"/>
        <v>0</v>
      </c>
      <c r="U367" s="193">
        <f t="shared" si="131"/>
        <v>0</v>
      </c>
    </row>
    <row r="368" ht="15.75" customHeight="1">
      <c r="A368" s="176" t="s">
        <v>61</v>
      </c>
      <c r="B368" s="193">
        <f t="shared" ref="B368:U368" si="132">B142/B$12</f>
        <v>0</v>
      </c>
      <c r="C368" s="193">
        <f t="shared" si="132"/>
        <v>0</v>
      </c>
      <c r="D368" s="193">
        <f t="shared" si="132"/>
        <v>0</v>
      </c>
      <c r="E368" s="193">
        <f t="shared" si="132"/>
        <v>0</v>
      </c>
      <c r="F368" s="193">
        <f t="shared" si="132"/>
        <v>0</v>
      </c>
      <c r="G368" s="193">
        <f t="shared" si="132"/>
        <v>0</v>
      </c>
      <c r="H368" s="193">
        <f t="shared" si="132"/>
        <v>0</v>
      </c>
      <c r="I368" s="193">
        <f t="shared" si="132"/>
        <v>0</v>
      </c>
      <c r="J368" s="193">
        <f t="shared" si="132"/>
        <v>0</v>
      </c>
      <c r="K368" s="193">
        <f t="shared" si="132"/>
        <v>0</v>
      </c>
      <c r="L368" s="193">
        <f t="shared" si="132"/>
        <v>0</v>
      </c>
      <c r="M368" s="193">
        <f t="shared" si="132"/>
        <v>0</v>
      </c>
      <c r="N368" s="193">
        <f t="shared" si="132"/>
        <v>0</v>
      </c>
      <c r="O368" s="193">
        <f t="shared" si="132"/>
        <v>0</v>
      </c>
      <c r="P368" s="193">
        <f t="shared" si="132"/>
        <v>0</v>
      </c>
      <c r="Q368" s="193">
        <f t="shared" si="132"/>
        <v>0</v>
      </c>
      <c r="R368" s="193">
        <f t="shared" si="132"/>
        <v>0</v>
      </c>
      <c r="S368" s="193">
        <f t="shared" si="132"/>
        <v>0</v>
      </c>
      <c r="T368" s="193">
        <f t="shared" si="132"/>
        <v>0</v>
      </c>
      <c r="U368" s="193">
        <f t="shared" si="132"/>
        <v>0</v>
      </c>
    </row>
    <row r="369" ht="15.75" customHeight="1">
      <c r="A369" s="176" t="s">
        <v>28</v>
      </c>
      <c r="B369" s="193">
        <f t="shared" ref="B369:U369" si="133">B143/B$12</f>
        <v>0</v>
      </c>
      <c r="C369" s="193">
        <f t="shared" si="133"/>
        <v>0</v>
      </c>
      <c r="D369" s="193">
        <f t="shared" si="133"/>
        <v>0</v>
      </c>
      <c r="E369" s="193">
        <f t="shared" si="133"/>
        <v>0</v>
      </c>
      <c r="F369" s="193">
        <f t="shared" si="133"/>
        <v>0</v>
      </c>
      <c r="G369" s="193">
        <f t="shared" si="133"/>
        <v>0</v>
      </c>
      <c r="H369" s="193">
        <f t="shared" si="133"/>
        <v>0</v>
      </c>
      <c r="I369" s="193">
        <f t="shared" si="133"/>
        <v>0</v>
      </c>
      <c r="J369" s="193">
        <f t="shared" si="133"/>
        <v>0</v>
      </c>
      <c r="K369" s="193">
        <f t="shared" si="133"/>
        <v>0</v>
      </c>
      <c r="L369" s="193">
        <f t="shared" si="133"/>
        <v>0</v>
      </c>
      <c r="M369" s="193">
        <f t="shared" si="133"/>
        <v>0</v>
      </c>
      <c r="N369" s="193">
        <f t="shared" si="133"/>
        <v>0</v>
      </c>
      <c r="O369" s="193">
        <f t="shared" si="133"/>
        <v>0</v>
      </c>
      <c r="P369" s="193">
        <f t="shared" si="133"/>
        <v>0</v>
      </c>
      <c r="Q369" s="193">
        <f t="shared" si="133"/>
        <v>0</v>
      </c>
      <c r="R369" s="193">
        <f t="shared" si="133"/>
        <v>0</v>
      </c>
      <c r="S369" s="193">
        <f t="shared" si="133"/>
        <v>0</v>
      </c>
      <c r="T369" s="193">
        <f t="shared" si="133"/>
        <v>0</v>
      </c>
      <c r="U369" s="193">
        <f t="shared" si="133"/>
        <v>0</v>
      </c>
    </row>
    <row r="370" ht="15.75" customHeight="1">
      <c r="A370" s="176" t="s">
        <v>175</v>
      </c>
      <c r="B370" s="193">
        <f t="shared" ref="B370:U370" si="134">B144/B$12</f>
        <v>0</v>
      </c>
      <c r="C370" s="193">
        <f t="shared" si="134"/>
        <v>0</v>
      </c>
      <c r="D370" s="193">
        <f t="shared" si="134"/>
        <v>0</v>
      </c>
      <c r="E370" s="193">
        <f t="shared" si="134"/>
        <v>0</v>
      </c>
      <c r="F370" s="193">
        <f t="shared" si="134"/>
        <v>0</v>
      </c>
      <c r="G370" s="193">
        <f t="shared" si="134"/>
        <v>0</v>
      </c>
      <c r="H370" s="193">
        <f t="shared" si="134"/>
        <v>0</v>
      </c>
      <c r="I370" s="193">
        <f t="shared" si="134"/>
        <v>0</v>
      </c>
      <c r="J370" s="193">
        <f t="shared" si="134"/>
        <v>0</v>
      </c>
      <c r="K370" s="193">
        <f t="shared" si="134"/>
        <v>0</v>
      </c>
      <c r="L370" s="193">
        <f t="shared" si="134"/>
        <v>0</v>
      </c>
      <c r="M370" s="193">
        <f t="shared" si="134"/>
        <v>0</v>
      </c>
      <c r="N370" s="193">
        <f t="shared" si="134"/>
        <v>0</v>
      </c>
      <c r="O370" s="193">
        <f t="shared" si="134"/>
        <v>0</v>
      </c>
      <c r="P370" s="193">
        <f t="shared" si="134"/>
        <v>0</v>
      </c>
      <c r="Q370" s="193">
        <f t="shared" si="134"/>
        <v>0</v>
      </c>
      <c r="R370" s="193">
        <f t="shared" si="134"/>
        <v>0</v>
      </c>
      <c r="S370" s="193">
        <f t="shared" si="134"/>
        <v>0</v>
      </c>
      <c r="T370" s="193">
        <f t="shared" si="134"/>
        <v>0</v>
      </c>
      <c r="U370" s="193">
        <f t="shared" si="134"/>
        <v>0</v>
      </c>
    </row>
    <row r="371" ht="15.75" customHeight="1">
      <c r="A371" s="176" t="s">
        <v>526</v>
      </c>
      <c r="B371" s="193">
        <f t="shared" ref="B371:U371" si="135">B145/B$12</f>
        <v>0</v>
      </c>
      <c r="C371" s="193">
        <f t="shared" si="135"/>
        <v>0</v>
      </c>
      <c r="D371" s="193">
        <f t="shared" si="135"/>
        <v>0</v>
      </c>
      <c r="E371" s="193">
        <f t="shared" si="135"/>
        <v>0</v>
      </c>
      <c r="F371" s="193">
        <f t="shared" si="135"/>
        <v>0</v>
      </c>
      <c r="G371" s="193">
        <f t="shared" si="135"/>
        <v>0</v>
      </c>
      <c r="H371" s="193">
        <f t="shared" si="135"/>
        <v>0</v>
      </c>
      <c r="I371" s="193">
        <f t="shared" si="135"/>
        <v>0</v>
      </c>
      <c r="J371" s="193">
        <f t="shared" si="135"/>
        <v>0</v>
      </c>
      <c r="K371" s="193">
        <f t="shared" si="135"/>
        <v>0</v>
      </c>
      <c r="L371" s="193">
        <f t="shared" si="135"/>
        <v>0</v>
      </c>
      <c r="M371" s="193">
        <f t="shared" si="135"/>
        <v>0</v>
      </c>
      <c r="N371" s="193">
        <f t="shared" si="135"/>
        <v>0.0001065923573</v>
      </c>
      <c r="O371" s="193">
        <f t="shared" si="135"/>
        <v>0.0001875967978</v>
      </c>
      <c r="P371" s="193">
        <f t="shared" si="135"/>
        <v>0.0001719472414</v>
      </c>
      <c r="Q371" s="193">
        <f t="shared" si="135"/>
        <v>0</v>
      </c>
      <c r="R371" s="193">
        <f t="shared" si="135"/>
        <v>0</v>
      </c>
      <c r="S371" s="193">
        <f t="shared" si="135"/>
        <v>0</v>
      </c>
      <c r="T371" s="193">
        <f t="shared" si="135"/>
        <v>0</v>
      </c>
      <c r="U371" s="193">
        <f t="shared" si="135"/>
        <v>0</v>
      </c>
    </row>
    <row r="372" ht="15.75" customHeight="1">
      <c r="A372" s="176" t="s">
        <v>176</v>
      </c>
      <c r="B372" s="193">
        <f t="shared" ref="B372:U372" si="136">B146/B$12</f>
        <v>0.01510424417</v>
      </c>
      <c r="C372" s="193">
        <f t="shared" si="136"/>
        <v>0.005545187633</v>
      </c>
      <c r="D372" s="193">
        <f t="shared" si="136"/>
        <v>0.008729382619</v>
      </c>
      <c r="E372" s="193">
        <f t="shared" si="136"/>
        <v>0.009309887551</v>
      </c>
      <c r="F372" s="193">
        <f t="shared" si="136"/>
        <v>0.01026676944</v>
      </c>
      <c r="G372" s="193">
        <f t="shared" si="136"/>
        <v>0.001749696006</v>
      </c>
      <c r="H372" s="193">
        <f t="shared" si="136"/>
        <v>0.01195680313</v>
      </c>
      <c r="I372" s="193">
        <f t="shared" si="136"/>
        <v>0.01051099182</v>
      </c>
      <c r="J372" s="193">
        <f t="shared" si="136"/>
        <v>0.0185319198</v>
      </c>
      <c r="K372" s="193">
        <f t="shared" si="136"/>
        <v>0.005333226227</v>
      </c>
      <c r="L372" s="193">
        <f t="shared" si="136"/>
        <v>0.001498025825</v>
      </c>
      <c r="M372" s="193">
        <f t="shared" si="136"/>
        <v>0.01262776098</v>
      </c>
      <c r="N372" s="193">
        <f t="shared" si="136"/>
        <v>0.01995557028</v>
      </c>
      <c r="O372" s="193">
        <f t="shared" si="136"/>
        <v>0.01795657643</v>
      </c>
      <c r="P372" s="193">
        <f t="shared" si="136"/>
        <v>0.02540604606</v>
      </c>
      <c r="Q372" s="193">
        <f t="shared" si="136"/>
        <v>0.02351159744</v>
      </c>
      <c r="R372" s="193">
        <f t="shared" si="136"/>
        <v>0.008537356247</v>
      </c>
      <c r="S372" s="193">
        <f t="shared" si="136"/>
        <v>0.005759110805</v>
      </c>
      <c r="T372" s="193">
        <f t="shared" si="136"/>
        <v>0.007931153867</v>
      </c>
      <c r="U372" s="193">
        <f t="shared" si="136"/>
        <v>0.005485717282</v>
      </c>
    </row>
    <row r="373" ht="15.75" customHeight="1">
      <c r="A373" s="176" t="s">
        <v>177</v>
      </c>
      <c r="B373" s="193">
        <f t="shared" ref="B373:U373" si="137">B147/B$12</f>
        <v>0</v>
      </c>
      <c r="C373" s="193">
        <f t="shared" si="137"/>
        <v>0</v>
      </c>
      <c r="D373" s="193">
        <f t="shared" si="137"/>
        <v>0</v>
      </c>
      <c r="E373" s="193">
        <f t="shared" si="137"/>
        <v>0</v>
      </c>
      <c r="F373" s="193">
        <f t="shared" si="137"/>
        <v>0</v>
      </c>
      <c r="G373" s="193">
        <f t="shared" si="137"/>
        <v>0</v>
      </c>
      <c r="H373" s="193">
        <f t="shared" si="137"/>
        <v>0</v>
      </c>
      <c r="I373" s="193">
        <f t="shared" si="137"/>
        <v>0.000001972240842</v>
      </c>
      <c r="J373" s="193">
        <f t="shared" si="137"/>
        <v>0</v>
      </c>
      <c r="K373" s="193">
        <f t="shared" si="137"/>
        <v>0</v>
      </c>
      <c r="L373" s="193">
        <f t="shared" si="137"/>
        <v>0</v>
      </c>
      <c r="M373" s="193">
        <f t="shared" si="137"/>
        <v>0</v>
      </c>
      <c r="N373" s="193">
        <f t="shared" si="137"/>
        <v>0</v>
      </c>
      <c r="O373" s="193">
        <f t="shared" si="137"/>
        <v>0</v>
      </c>
      <c r="P373" s="193">
        <f t="shared" si="137"/>
        <v>0</v>
      </c>
      <c r="Q373" s="193">
        <f t="shared" si="137"/>
        <v>0</v>
      </c>
      <c r="R373" s="193">
        <f t="shared" si="137"/>
        <v>0</v>
      </c>
      <c r="S373" s="193">
        <f t="shared" si="137"/>
        <v>0</v>
      </c>
      <c r="T373" s="193">
        <f t="shared" si="137"/>
        <v>0</v>
      </c>
      <c r="U373" s="193">
        <f t="shared" si="137"/>
        <v>0</v>
      </c>
    </row>
    <row r="374" ht="15.75" customHeight="1">
      <c r="A374" s="176" t="s">
        <v>29</v>
      </c>
      <c r="B374" s="193">
        <f t="shared" ref="B374:U374" si="138">B148/B$12</f>
        <v>0.00001282847305</v>
      </c>
      <c r="C374" s="193">
        <f t="shared" si="138"/>
        <v>0.000009905658508</v>
      </c>
      <c r="D374" s="193">
        <f t="shared" si="138"/>
        <v>0</v>
      </c>
      <c r="E374" s="193">
        <f t="shared" si="138"/>
        <v>0</v>
      </c>
      <c r="F374" s="193">
        <f t="shared" si="138"/>
        <v>0.0000002757734411</v>
      </c>
      <c r="G374" s="193">
        <f t="shared" si="138"/>
        <v>0</v>
      </c>
      <c r="H374" s="193">
        <f t="shared" si="138"/>
        <v>0</v>
      </c>
      <c r="I374" s="193">
        <f t="shared" si="138"/>
        <v>0</v>
      </c>
      <c r="J374" s="193">
        <f t="shared" si="138"/>
        <v>0</v>
      </c>
      <c r="K374" s="193">
        <f t="shared" si="138"/>
        <v>0</v>
      </c>
      <c r="L374" s="193">
        <f t="shared" si="138"/>
        <v>0</v>
      </c>
      <c r="M374" s="193">
        <f t="shared" si="138"/>
        <v>0</v>
      </c>
      <c r="N374" s="193">
        <f t="shared" si="138"/>
        <v>0</v>
      </c>
      <c r="O374" s="193">
        <f t="shared" si="138"/>
        <v>0</v>
      </c>
      <c r="P374" s="193">
        <f t="shared" si="138"/>
        <v>0</v>
      </c>
      <c r="Q374" s="193">
        <f t="shared" si="138"/>
        <v>0</v>
      </c>
      <c r="R374" s="193">
        <f t="shared" si="138"/>
        <v>0.00001642294691</v>
      </c>
      <c r="S374" s="193">
        <f t="shared" si="138"/>
        <v>0</v>
      </c>
      <c r="T374" s="193">
        <f t="shared" si="138"/>
        <v>0</v>
      </c>
      <c r="U374" s="193">
        <f t="shared" si="138"/>
        <v>0</v>
      </c>
    </row>
    <row r="375" ht="15.75" customHeight="1">
      <c r="A375" s="176" t="s">
        <v>178</v>
      </c>
      <c r="B375" s="193">
        <f t="shared" ref="B375:U375" si="139">B149/B$12</f>
        <v>0</v>
      </c>
      <c r="C375" s="193">
        <f t="shared" si="139"/>
        <v>0</v>
      </c>
      <c r="D375" s="193">
        <f t="shared" si="139"/>
        <v>0</v>
      </c>
      <c r="E375" s="193">
        <f t="shared" si="139"/>
        <v>0</v>
      </c>
      <c r="F375" s="193">
        <f t="shared" si="139"/>
        <v>0</v>
      </c>
      <c r="G375" s="193">
        <f t="shared" si="139"/>
        <v>0</v>
      </c>
      <c r="H375" s="193">
        <f t="shared" si="139"/>
        <v>0</v>
      </c>
      <c r="I375" s="193">
        <f t="shared" si="139"/>
        <v>0</v>
      </c>
      <c r="J375" s="193">
        <f t="shared" si="139"/>
        <v>0</v>
      </c>
      <c r="K375" s="193">
        <f t="shared" si="139"/>
        <v>0</v>
      </c>
      <c r="L375" s="193">
        <f t="shared" si="139"/>
        <v>0</v>
      </c>
      <c r="M375" s="193">
        <f t="shared" si="139"/>
        <v>0</v>
      </c>
      <c r="N375" s="193">
        <f t="shared" si="139"/>
        <v>0</v>
      </c>
      <c r="O375" s="193">
        <f t="shared" si="139"/>
        <v>0</v>
      </c>
      <c r="P375" s="193">
        <f t="shared" si="139"/>
        <v>0</v>
      </c>
      <c r="Q375" s="193">
        <f t="shared" si="139"/>
        <v>0</v>
      </c>
      <c r="R375" s="193">
        <f t="shared" si="139"/>
        <v>0</v>
      </c>
      <c r="S375" s="193">
        <f t="shared" si="139"/>
        <v>0</v>
      </c>
      <c r="T375" s="193">
        <f t="shared" si="139"/>
        <v>0</v>
      </c>
      <c r="U375" s="193">
        <f t="shared" si="139"/>
        <v>0</v>
      </c>
    </row>
    <row r="376" ht="15.75" customHeight="1">
      <c r="A376" s="176" t="s">
        <v>179</v>
      </c>
      <c r="B376" s="193">
        <f t="shared" ref="B376:U376" si="140">B150/B$12</f>
        <v>0</v>
      </c>
      <c r="C376" s="193">
        <f t="shared" si="140"/>
        <v>0</v>
      </c>
      <c r="D376" s="193">
        <f t="shared" si="140"/>
        <v>0</v>
      </c>
      <c r="E376" s="193">
        <f t="shared" si="140"/>
        <v>0</v>
      </c>
      <c r="F376" s="193">
        <f t="shared" si="140"/>
        <v>0</v>
      </c>
      <c r="G376" s="193">
        <f t="shared" si="140"/>
        <v>0</v>
      </c>
      <c r="H376" s="193">
        <f t="shared" si="140"/>
        <v>0</v>
      </c>
      <c r="I376" s="193">
        <f t="shared" si="140"/>
        <v>0</v>
      </c>
      <c r="J376" s="193">
        <f t="shared" si="140"/>
        <v>0</v>
      </c>
      <c r="K376" s="193">
        <f t="shared" si="140"/>
        <v>0</v>
      </c>
      <c r="L376" s="193">
        <f t="shared" si="140"/>
        <v>0</v>
      </c>
      <c r="M376" s="193">
        <f t="shared" si="140"/>
        <v>0</v>
      </c>
      <c r="N376" s="193">
        <f t="shared" si="140"/>
        <v>0</v>
      </c>
      <c r="O376" s="193">
        <f t="shared" si="140"/>
        <v>0</v>
      </c>
      <c r="P376" s="193">
        <f t="shared" si="140"/>
        <v>0</v>
      </c>
      <c r="Q376" s="193">
        <f t="shared" si="140"/>
        <v>0</v>
      </c>
      <c r="R376" s="193">
        <f t="shared" si="140"/>
        <v>0</v>
      </c>
      <c r="S376" s="193">
        <f t="shared" si="140"/>
        <v>0</v>
      </c>
      <c r="T376" s="193">
        <f t="shared" si="140"/>
        <v>0</v>
      </c>
      <c r="U376" s="193">
        <f t="shared" si="140"/>
        <v>0</v>
      </c>
    </row>
    <row r="377" ht="15.75" customHeight="1">
      <c r="A377" s="176" t="s">
        <v>73</v>
      </c>
      <c r="B377" s="193">
        <f t="shared" ref="B377:U377" si="141">B151/B$12</f>
        <v>0</v>
      </c>
      <c r="C377" s="193">
        <f t="shared" si="141"/>
        <v>0</v>
      </c>
      <c r="D377" s="193">
        <f t="shared" si="141"/>
        <v>0</v>
      </c>
      <c r="E377" s="193">
        <f t="shared" si="141"/>
        <v>0</v>
      </c>
      <c r="F377" s="193">
        <f t="shared" si="141"/>
        <v>0</v>
      </c>
      <c r="G377" s="193">
        <f t="shared" si="141"/>
        <v>0</v>
      </c>
      <c r="H377" s="193">
        <f t="shared" si="141"/>
        <v>0</v>
      </c>
      <c r="I377" s="193">
        <f t="shared" si="141"/>
        <v>0</v>
      </c>
      <c r="J377" s="193">
        <f t="shared" si="141"/>
        <v>0</v>
      </c>
      <c r="K377" s="193">
        <f t="shared" si="141"/>
        <v>0</v>
      </c>
      <c r="L377" s="193">
        <f t="shared" si="141"/>
        <v>0</v>
      </c>
      <c r="M377" s="193">
        <f t="shared" si="141"/>
        <v>0</v>
      </c>
      <c r="N377" s="193">
        <f t="shared" si="141"/>
        <v>0</v>
      </c>
      <c r="O377" s="193">
        <f t="shared" si="141"/>
        <v>0</v>
      </c>
      <c r="P377" s="193">
        <f t="shared" si="141"/>
        <v>0</v>
      </c>
      <c r="Q377" s="193">
        <f t="shared" si="141"/>
        <v>0</v>
      </c>
      <c r="R377" s="193">
        <f t="shared" si="141"/>
        <v>0</v>
      </c>
      <c r="S377" s="193">
        <f t="shared" si="141"/>
        <v>0</v>
      </c>
      <c r="T377" s="193">
        <f t="shared" si="141"/>
        <v>0</v>
      </c>
      <c r="U377" s="193">
        <f t="shared" si="141"/>
        <v>0</v>
      </c>
    </row>
    <row r="378" ht="15.75" customHeight="1">
      <c r="A378" s="176" t="s">
        <v>180</v>
      </c>
      <c r="B378" s="193">
        <f t="shared" ref="B378:U378" si="142">B152/B$12</f>
        <v>0</v>
      </c>
      <c r="C378" s="193">
        <f t="shared" si="142"/>
        <v>0</v>
      </c>
      <c r="D378" s="193">
        <f t="shared" si="142"/>
        <v>0</v>
      </c>
      <c r="E378" s="193">
        <f t="shared" si="142"/>
        <v>0</v>
      </c>
      <c r="F378" s="193">
        <f t="shared" si="142"/>
        <v>0</v>
      </c>
      <c r="G378" s="193">
        <f t="shared" si="142"/>
        <v>0</v>
      </c>
      <c r="H378" s="193">
        <f t="shared" si="142"/>
        <v>0</v>
      </c>
      <c r="I378" s="193">
        <f t="shared" si="142"/>
        <v>0</v>
      </c>
      <c r="J378" s="193">
        <f t="shared" si="142"/>
        <v>0</v>
      </c>
      <c r="K378" s="193">
        <f t="shared" si="142"/>
        <v>0</v>
      </c>
      <c r="L378" s="193">
        <f t="shared" si="142"/>
        <v>0</v>
      </c>
      <c r="M378" s="193">
        <f t="shared" si="142"/>
        <v>0.000001989433126</v>
      </c>
      <c r="N378" s="193">
        <f t="shared" si="142"/>
        <v>0</v>
      </c>
      <c r="O378" s="193">
        <f t="shared" si="142"/>
        <v>0</v>
      </c>
      <c r="P378" s="193">
        <f t="shared" si="142"/>
        <v>0</v>
      </c>
      <c r="Q378" s="193">
        <f t="shared" si="142"/>
        <v>0</v>
      </c>
      <c r="R378" s="193">
        <f t="shared" si="142"/>
        <v>0</v>
      </c>
      <c r="S378" s="193">
        <f t="shared" si="142"/>
        <v>0</v>
      </c>
      <c r="T378" s="193">
        <f t="shared" si="142"/>
        <v>0</v>
      </c>
      <c r="U378" s="193">
        <f t="shared" si="142"/>
        <v>0</v>
      </c>
    </row>
    <row r="379" ht="15.75" customHeight="1">
      <c r="A379" s="176" t="s">
        <v>181</v>
      </c>
      <c r="B379" s="193">
        <f t="shared" ref="B379:U379" si="143">B153/B$12</f>
        <v>0</v>
      </c>
      <c r="C379" s="193">
        <f t="shared" si="143"/>
        <v>0</v>
      </c>
      <c r="D379" s="193">
        <f t="shared" si="143"/>
        <v>0</v>
      </c>
      <c r="E379" s="193">
        <f t="shared" si="143"/>
        <v>0</v>
      </c>
      <c r="F379" s="193">
        <f t="shared" si="143"/>
        <v>0</v>
      </c>
      <c r="G379" s="193">
        <f t="shared" si="143"/>
        <v>0</v>
      </c>
      <c r="H379" s="193">
        <f t="shared" si="143"/>
        <v>0</v>
      </c>
      <c r="I379" s="193">
        <f t="shared" si="143"/>
        <v>0</v>
      </c>
      <c r="J379" s="193">
        <f t="shared" si="143"/>
        <v>0</v>
      </c>
      <c r="K379" s="193">
        <f t="shared" si="143"/>
        <v>0</v>
      </c>
      <c r="L379" s="193">
        <f t="shared" si="143"/>
        <v>0</v>
      </c>
      <c r="M379" s="193">
        <f t="shared" si="143"/>
        <v>0</v>
      </c>
      <c r="N379" s="193">
        <f t="shared" si="143"/>
        <v>0</v>
      </c>
      <c r="O379" s="193">
        <f t="shared" si="143"/>
        <v>0</v>
      </c>
      <c r="P379" s="193">
        <f t="shared" si="143"/>
        <v>0</v>
      </c>
      <c r="Q379" s="193">
        <f t="shared" si="143"/>
        <v>0</v>
      </c>
      <c r="R379" s="193">
        <f t="shared" si="143"/>
        <v>0</v>
      </c>
      <c r="S379" s="193">
        <f t="shared" si="143"/>
        <v>0</v>
      </c>
      <c r="T379" s="193">
        <f t="shared" si="143"/>
        <v>0</v>
      </c>
      <c r="U379" s="193">
        <f t="shared" si="143"/>
        <v>0</v>
      </c>
    </row>
    <row r="380" ht="15.75" customHeight="1">
      <c r="A380" s="176" t="s">
        <v>182</v>
      </c>
      <c r="B380" s="193">
        <f t="shared" ref="B380:U380" si="144">B154/B$12</f>
        <v>0</v>
      </c>
      <c r="C380" s="193">
        <f t="shared" si="144"/>
        <v>0</v>
      </c>
      <c r="D380" s="193">
        <f t="shared" si="144"/>
        <v>0</v>
      </c>
      <c r="E380" s="193">
        <f t="shared" si="144"/>
        <v>0.00002070013908</v>
      </c>
      <c r="F380" s="193">
        <f t="shared" si="144"/>
        <v>0</v>
      </c>
      <c r="G380" s="193">
        <f t="shared" si="144"/>
        <v>0.0000001333304889</v>
      </c>
      <c r="H380" s="193">
        <f t="shared" si="144"/>
        <v>0.0000003308330625</v>
      </c>
      <c r="I380" s="193">
        <f t="shared" si="144"/>
        <v>0</v>
      </c>
      <c r="J380" s="193">
        <f t="shared" si="144"/>
        <v>0.00002008958401</v>
      </c>
      <c r="K380" s="193">
        <f t="shared" si="144"/>
        <v>0.00002608104633</v>
      </c>
      <c r="L380" s="193">
        <f t="shared" si="144"/>
        <v>0</v>
      </c>
      <c r="M380" s="193">
        <f t="shared" si="144"/>
        <v>0.00001773911204</v>
      </c>
      <c r="N380" s="193">
        <f t="shared" si="144"/>
        <v>0</v>
      </c>
      <c r="O380" s="193">
        <f t="shared" si="144"/>
        <v>0</v>
      </c>
      <c r="P380" s="193">
        <f t="shared" si="144"/>
        <v>0</v>
      </c>
      <c r="Q380" s="193">
        <f t="shared" si="144"/>
        <v>0</v>
      </c>
      <c r="R380" s="193">
        <f t="shared" si="144"/>
        <v>0</v>
      </c>
      <c r="S380" s="193">
        <f t="shared" si="144"/>
        <v>0</v>
      </c>
      <c r="T380" s="193">
        <f t="shared" si="144"/>
        <v>0</v>
      </c>
      <c r="U380" s="193">
        <f t="shared" si="144"/>
        <v>0</v>
      </c>
    </row>
    <row r="381" ht="15.75" customHeight="1">
      <c r="A381" s="176" t="s">
        <v>68</v>
      </c>
      <c r="B381" s="193">
        <f t="shared" ref="B381:U381" si="145">B155/B$12</f>
        <v>0.0001013449371</v>
      </c>
      <c r="C381" s="193">
        <f t="shared" si="145"/>
        <v>0.0001386792191</v>
      </c>
      <c r="D381" s="193">
        <f t="shared" si="145"/>
        <v>0.0002262207445</v>
      </c>
      <c r="E381" s="193">
        <f t="shared" si="145"/>
        <v>0.00006684419911</v>
      </c>
      <c r="F381" s="193">
        <f t="shared" si="145"/>
        <v>0.0000617732508</v>
      </c>
      <c r="G381" s="193">
        <f t="shared" si="145"/>
        <v>0.0001051977558</v>
      </c>
      <c r="H381" s="193">
        <f t="shared" si="145"/>
        <v>0.0009615662961</v>
      </c>
      <c r="I381" s="193">
        <f t="shared" si="145"/>
        <v>0.00148154732</v>
      </c>
      <c r="J381" s="193">
        <f t="shared" si="145"/>
        <v>0.001060752234</v>
      </c>
      <c r="K381" s="193">
        <f t="shared" si="145"/>
        <v>0.001410636859</v>
      </c>
      <c r="L381" s="193">
        <f t="shared" si="145"/>
        <v>0.002755099135</v>
      </c>
      <c r="M381" s="193">
        <f t="shared" si="145"/>
        <v>0.001429739273</v>
      </c>
      <c r="N381" s="193">
        <f t="shared" si="145"/>
        <v>0.001307753766</v>
      </c>
      <c r="O381" s="193">
        <f t="shared" si="145"/>
        <v>0.001051414611</v>
      </c>
      <c r="P381" s="193">
        <f t="shared" si="145"/>
        <v>0.001513525306</v>
      </c>
      <c r="Q381" s="193">
        <f t="shared" si="145"/>
        <v>0.001327574176</v>
      </c>
      <c r="R381" s="193">
        <f t="shared" si="145"/>
        <v>0.0005780233277</v>
      </c>
      <c r="S381" s="193">
        <f t="shared" si="145"/>
        <v>0.00009193088916</v>
      </c>
      <c r="T381" s="193">
        <f t="shared" si="145"/>
        <v>0.0000002255475449</v>
      </c>
      <c r="U381" s="193">
        <f t="shared" si="145"/>
        <v>0.00005088311527</v>
      </c>
    </row>
    <row r="382" ht="15.75" customHeight="1">
      <c r="A382" s="176" t="s">
        <v>82</v>
      </c>
      <c r="B382" s="193">
        <f t="shared" ref="B382:U382" si="146">B156/B$12</f>
        <v>0</v>
      </c>
      <c r="C382" s="193">
        <f t="shared" si="146"/>
        <v>0</v>
      </c>
      <c r="D382" s="193">
        <f t="shared" si="146"/>
        <v>0</v>
      </c>
      <c r="E382" s="193">
        <f t="shared" si="146"/>
        <v>0</v>
      </c>
      <c r="F382" s="193">
        <f t="shared" si="146"/>
        <v>0</v>
      </c>
      <c r="G382" s="193">
        <f t="shared" si="146"/>
        <v>0</v>
      </c>
      <c r="H382" s="193">
        <f t="shared" si="146"/>
        <v>0</v>
      </c>
      <c r="I382" s="193">
        <f t="shared" si="146"/>
        <v>0</v>
      </c>
      <c r="J382" s="193">
        <f t="shared" si="146"/>
        <v>0</v>
      </c>
      <c r="K382" s="193">
        <f t="shared" si="146"/>
        <v>0</v>
      </c>
      <c r="L382" s="193">
        <f t="shared" si="146"/>
        <v>0</v>
      </c>
      <c r="M382" s="193">
        <f t="shared" si="146"/>
        <v>0</v>
      </c>
      <c r="N382" s="193">
        <f t="shared" si="146"/>
        <v>0</v>
      </c>
      <c r="O382" s="193">
        <f t="shared" si="146"/>
        <v>0</v>
      </c>
      <c r="P382" s="193">
        <f t="shared" si="146"/>
        <v>0</v>
      </c>
      <c r="Q382" s="193">
        <f t="shared" si="146"/>
        <v>0</v>
      </c>
      <c r="R382" s="193">
        <f t="shared" si="146"/>
        <v>0</v>
      </c>
      <c r="S382" s="193">
        <f t="shared" si="146"/>
        <v>0</v>
      </c>
      <c r="T382" s="193">
        <f t="shared" si="146"/>
        <v>0</v>
      </c>
      <c r="U382" s="193">
        <f t="shared" si="146"/>
        <v>0</v>
      </c>
    </row>
    <row r="383" ht="15.75" customHeight="1">
      <c r="A383" s="176" t="s">
        <v>30</v>
      </c>
      <c r="B383" s="193">
        <f t="shared" ref="B383:U383" si="147">B157/B$12</f>
        <v>0.000005131389221</v>
      </c>
      <c r="C383" s="193">
        <f t="shared" si="147"/>
        <v>0</v>
      </c>
      <c r="D383" s="193">
        <f t="shared" si="147"/>
        <v>0</v>
      </c>
      <c r="E383" s="193">
        <f t="shared" si="147"/>
        <v>0.000000862505795</v>
      </c>
      <c r="F383" s="193">
        <f t="shared" si="147"/>
        <v>0</v>
      </c>
      <c r="G383" s="193">
        <f t="shared" si="147"/>
        <v>0</v>
      </c>
      <c r="H383" s="193">
        <f t="shared" si="147"/>
        <v>0</v>
      </c>
      <c r="I383" s="193">
        <f t="shared" si="147"/>
        <v>0</v>
      </c>
      <c r="J383" s="193">
        <f t="shared" si="147"/>
        <v>0</v>
      </c>
      <c r="K383" s="193">
        <f t="shared" si="147"/>
        <v>0</v>
      </c>
      <c r="L383" s="193">
        <f t="shared" si="147"/>
        <v>0</v>
      </c>
      <c r="M383" s="193">
        <f t="shared" si="147"/>
        <v>0</v>
      </c>
      <c r="N383" s="193">
        <f t="shared" si="147"/>
        <v>0</v>
      </c>
      <c r="O383" s="193">
        <f t="shared" si="147"/>
        <v>0</v>
      </c>
      <c r="P383" s="193">
        <f t="shared" si="147"/>
        <v>0</v>
      </c>
      <c r="Q383" s="193">
        <f t="shared" si="147"/>
        <v>0</v>
      </c>
      <c r="R383" s="193">
        <f t="shared" si="147"/>
        <v>0</v>
      </c>
      <c r="S383" s="193">
        <f t="shared" si="147"/>
        <v>0</v>
      </c>
      <c r="T383" s="193">
        <f t="shared" si="147"/>
        <v>0</v>
      </c>
      <c r="U383" s="193">
        <f t="shared" si="147"/>
        <v>0</v>
      </c>
    </row>
    <row r="384" ht="15.75" customHeight="1">
      <c r="A384" s="176" t="s">
        <v>183</v>
      </c>
      <c r="B384" s="193">
        <f t="shared" ref="B384:U384" si="148">B158/B$12</f>
        <v>0</v>
      </c>
      <c r="C384" s="193">
        <f t="shared" si="148"/>
        <v>0</v>
      </c>
      <c r="D384" s="193">
        <f t="shared" si="148"/>
        <v>0</v>
      </c>
      <c r="E384" s="193">
        <f t="shared" si="148"/>
        <v>0</v>
      </c>
      <c r="F384" s="193">
        <f t="shared" si="148"/>
        <v>0</v>
      </c>
      <c r="G384" s="193">
        <f t="shared" si="148"/>
        <v>0</v>
      </c>
      <c r="H384" s="193">
        <f t="shared" si="148"/>
        <v>0</v>
      </c>
      <c r="I384" s="193">
        <f t="shared" si="148"/>
        <v>0.00001735571941</v>
      </c>
      <c r="J384" s="193">
        <f t="shared" si="148"/>
        <v>0.0000004439687073</v>
      </c>
      <c r="K384" s="193">
        <f t="shared" si="148"/>
        <v>0</v>
      </c>
      <c r="L384" s="193">
        <f t="shared" si="148"/>
        <v>0</v>
      </c>
      <c r="M384" s="193">
        <f t="shared" si="148"/>
        <v>0</v>
      </c>
      <c r="N384" s="193">
        <f t="shared" si="148"/>
        <v>0</v>
      </c>
      <c r="O384" s="193">
        <f t="shared" si="148"/>
        <v>0</v>
      </c>
      <c r="P384" s="193">
        <f t="shared" si="148"/>
        <v>0</v>
      </c>
      <c r="Q384" s="193">
        <f t="shared" si="148"/>
        <v>0</v>
      </c>
      <c r="R384" s="193">
        <f t="shared" si="148"/>
        <v>0.000001932111402</v>
      </c>
      <c r="S384" s="193">
        <f t="shared" si="148"/>
        <v>0.000001134949249</v>
      </c>
      <c r="T384" s="193">
        <f t="shared" si="148"/>
        <v>0.0000002255475449</v>
      </c>
      <c r="U384" s="193">
        <f t="shared" si="148"/>
        <v>0</v>
      </c>
    </row>
    <row r="385" ht="15.75" customHeight="1">
      <c r="A385" s="176" t="s">
        <v>31</v>
      </c>
      <c r="B385" s="193">
        <f t="shared" ref="B385:U385" si="149">B159/B$12</f>
        <v>0.01653718461</v>
      </c>
      <c r="C385" s="193">
        <f t="shared" si="149"/>
        <v>0.01346476161</v>
      </c>
      <c r="D385" s="193">
        <f t="shared" si="149"/>
        <v>0.01079405437</v>
      </c>
      <c r="E385" s="193">
        <f t="shared" si="149"/>
        <v>0.00794195336</v>
      </c>
      <c r="F385" s="193">
        <f t="shared" si="149"/>
        <v>0.004811143453</v>
      </c>
      <c r="G385" s="193">
        <f t="shared" si="149"/>
        <v>0.004488037589</v>
      </c>
      <c r="H385" s="193">
        <f t="shared" si="149"/>
        <v>0.004894013493</v>
      </c>
      <c r="I385" s="193">
        <f t="shared" si="149"/>
        <v>0.002702364401</v>
      </c>
      <c r="J385" s="193">
        <f t="shared" si="149"/>
        <v>0.002624410021</v>
      </c>
      <c r="K385" s="193">
        <f t="shared" si="149"/>
        <v>0.001663970756</v>
      </c>
      <c r="L385" s="193">
        <f t="shared" si="149"/>
        <v>0.002923341755</v>
      </c>
      <c r="M385" s="193">
        <f t="shared" si="149"/>
        <v>0.0002309400287</v>
      </c>
      <c r="N385" s="193">
        <f t="shared" si="149"/>
        <v>0.000250014615</v>
      </c>
      <c r="O385" s="193">
        <f t="shared" si="149"/>
        <v>0.000218499371</v>
      </c>
      <c r="P385" s="193">
        <f t="shared" si="149"/>
        <v>0.0006245704639</v>
      </c>
      <c r="Q385" s="193">
        <f t="shared" si="149"/>
        <v>0.000120917572</v>
      </c>
      <c r="R385" s="193">
        <f t="shared" si="149"/>
        <v>0.000257292835</v>
      </c>
      <c r="S385" s="193">
        <f t="shared" si="149"/>
        <v>0.0003223255867</v>
      </c>
      <c r="T385" s="193">
        <f t="shared" si="149"/>
        <v>0.0002668227456</v>
      </c>
      <c r="U385" s="193">
        <f t="shared" si="149"/>
        <v>0.000046743472</v>
      </c>
    </row>
    <row r="386" ht="15.75" customHeight="1">
      <c r="A386" s="176" t="s">
        <v>184</v>
      </c>
      <c r="B386" s="193">
        <f t="shared" ref="B386:U386" si="150">B160/B$12</f>
        <v>0</v>
      </c>
      <c r="C386" s="193">
        <f t="shared" si="150"/>
        <v>0</v>
      </c>
      <c r="D386" s="193">
        <f t="shared" si="150"/>
        <v>0</v>
      </c>
      <c r="E386" s="193">
        <f t="shared" si="150"/>
        <v>0</v>
      </c>
      <c r="F386" s="193">
        <f t="shared" si="150"/>
        <v>0</v>
      </c>
      <c r="G386" s="193">
        <f t="shared" si="150"/>
        <v>0</v>
      </c>
      <c r="H386" s="193">
        <f t="shared" si="150"/>
        <v>0</v>
      </c>
      <c r="I386" s="193">
        <f t="shared" si="150"/>
        <v>0</v>
      </c>
      <c r="J386" s="193">
        <f t="shared" si="150"/>
        <v>0</v>
      </c>
      <c r="K386" s="193">
        <f t="shared" si="150"/>
        <v>0</v>
      </c>
      <c r="L386" s="193">
        <f t="shared" si="150"/>
        <v>0</v>
      </c>
      <c r="M386" s="193">
        <f t="shared" si="150"/>
        <v>0</v>
      </c>
      <c r="N386" s="193">
        <f t="shared" si="150"/>
        <v>0</v>
      </c>
      <c r="O386" s="193">
        <f t="shared" si="150"/>
        <v>0</v>
      </c>
      <c r="P386" s="193">
        <f t="shared" si="150"/>
        <v>0</v>
      </c>
      <c r="Q386" s="193">
        <f t="shared" si="150"/>
        <v>0</v>
      </c>
      <c r="R386" s="193">
        <f t="shared" si="150"/>
        <v>0</v>
      </c>
      <c r="S386" s="193">
        <f t="shared" si="150"/>
        <v>0</v>
      </c>
      <c r="T386" s="193">
        <f t="shared" si="150"/>
        <v>0</v>
      </c>
      <c r="U386" s="193">
        <f t="shared" si="150"/>
        <v>0</v>
      </c>
    </row>
    <row r="387" ht="15.75" customHeight="1">
      <c r="A387" s="176" t="s">
        <v>185</v>
      </c>
      <c r="B387" s="193">
        <f t="shared" ref="B387:U387" si="151">B161/B$12</f>
        <v>0</v>
      </c>
      <c r="C387" s="193">
        <f t="shared" si="151"/>
        <v>0</v>
      </c>
      <c r="D387" s="193">
        <f t="shared" si="151"/>
        <v>0</v>
      </c>
      <c r="E387" s="193">
        <f t="shared" si="151"/>
        <v>0</v>
      </c>
      <c r="F387" s="193">
        <f t="shared" si="151"/>
        <v>0</v>
      </c>
      <c r="G387" s="193">
        <f t="shared" si="151"/>
        <v>0</v>
      </c>
      <c r="H387" s="193">
        <f t="shared" si="151"/>
        <v>0</v>
      </c>
      <c r="I387" s="193">
        <f t="shared" si="151"/>
        <v>0</v>
      </c>
      <c r="J387" s="193">
        <f t="shared" si="151"/>
        <v>0</v>
      </c>
      <c r="K387" s="193">
        <f t="shared" si="151"/>
        <v>0</v>
      </c>
      <c r="L387" s="193">
        <f t="shared" si="151"/>
        <v>0</v>
      </c>
      <c r="M387" s="193">
        <f t="shared" si="151"/>
        <v>0</v>
      </c>
      <c r="N387" s="193">
        <f t="shared" si="151"/>
        <v>0</v>
      </c>
      <c r="O387" s="193">
        <f t="shared" si="151"/>
        <v>0</v>
      </c>
      <c r="P387" s="193">
        <f t="shared" si="151"/>
        <v>0</v>
      </c>
      <c r="Q387" s="193">
        <f t="shared" si="151"/>
        <v>0</v>
      </c>
      <c r="R387" s="193">
        <f t="shared" si="151"/>
        <v>0</v>
      </c>
      <c r="S387" s="193">
        <f t="shared" si="151"/>
        <v>0</v>
      </c>
      <c r="T387" s="193">
        <f t="shared" si="151"/>
        <v>0</v>
      </c>
      <c r="U387" s="193">
        <f t="shared" si="151"/>
        <v>0</v>
      </c>
    </row>
    <row r="388" ht="15.75" customHeight="1">
      <c r="A388" s="176" t="s">
        <v>57</v>
      </c>
      <c r="B388" s="193">
        <f t="shared" ref="B388:U388" si="152">B162/B$12</f>
        <v>0</v>
      </c>
      <c r="C388" s="193">
        <f t="shared" si="152"/>
        <v>0</v>
      </c>
      <c r="D388" s="193">
        <f t="shared" si="152"/>
        <v>0</v>
      </c>
      <c r="E388" s="193">
        <f t="shared" si="152"/>
        <v>0</v>
      </c>
      <c r="F388" s="193">
        <f t="shared" si="152"/>
        <v>0</v>
      </c>
      <c r="G388" s="193">
        <f t="shared" si="152"/>
        <v>0</v>
      </c>
      <c r="H388" s="193">
        <f t="shared" si="152"/>
        <v>0</v>
      </c>
      <c r="I388" s="193">
        <f t="shared" si="152"/>
        <v>0</v>
      </c>
      <c r="J388" s="193">
        <f t="shared" si="152"/>
        <v>0</v>
      </c>
      <c r="K388" s="193">
        <f t="shared" si="152"/>
        <v>0</v>
      </c>
      <c r="L388" s="193">
        <f t="shared" si="152"/>
        <v>0</v>
      </c>
      <c r="M388" s="193">
        <f t="shared" si="152"/>
        <v>0</v>
      </c>
      <c r="N388" s="193">
        <f t="shared" si="152"/>
        <v>0</v>
      </c>
      <c r="O388" s="193">
        <f t="shared" si="152"/>
        <v>0</v>
      </c>
      <c r="P388" s="193">
        <f t="shared" si="152"/>
        <v>0</v>
      </c>
      <c r="Q388" s="193">
        <f t="shared" si="152"/>
        <v>0</v>
      </c>
      <c r="R388" s="193">
        <f t="shared" si="152"/>
        <v>0</v>
      </c>
      <c r="S388" s="193">
        <f t="shared" si="152"/>
        <v>0</v>
      </c>
      <c r="T388" s="193">
        <f t="shared" si="152"/>
        <v>0</v>
      </c>
      <c r="U388" s="193">
        <f t="shared" si="152"/>
        <v>0</v>
      </c>
    </row>
    <row r="389" ht="15.75" customHeight="1">
      <c r="A389" s="176" t="s">
        <v>527</v>
      </c>
      <c r="B389" s="193">
        <f t="shared" ref="B389:U389" si="153">B163/B$12</f>
        <v>0</v>
      </c>
      <c r="C389" s="193">
        <f t="shared" si="153"/>
        <v>0</v>
      </c>
      <c r="D389" s="193">
        <f t="shared" si="153"/>
        <v>0</v>
      </c>
      <c r="E389" s="193">
        <f t="shared" si="153"/>
        <v>0</v>
      </c>
      <c r="F389" s="193">
        <f t="shared" si="153"/>
        <v>0</v>
      </c>
      <c r="G389" s="193">
        <f t="shared" si="153"/>
        <v>0</v>
      </c>
      <c r="H389" s="193">
        <f t="shared" si="153"/>
        <v>0</v>
      </c>
      <c r="I389" s="193">
        <f t="shared" si="153"/>
        <v>0</v>
      </c>
      <c r="J389" s="193">
        <f t="shared" si="153"/>
        <v>0</v>
      </c>
      <c r="K389" s="193">
        <f t="shared" si="153"/>
        <v>0</v>
      </c>
      <c r="L389" s="193">
        <f t="shared" si="153"/>
        <v>0</v>
      </c>
      <c r="M389" s="193">
        <f t="shared" si="153"/>
        <v>0</v>
      </c>
      <c r="N389" s="193">
        <f t="shared" si="153"/>
        <v>0</v>
      </c>
      <c r="O389" s="193">
        <f t="shared" si="153"/>
        <v>0</v>
      </c>
      <c r="P389" s="193">
        <f t="shared" si="153"/>
        <v>0</v>
      </c>
      <c r="Q389" s="193">
        <f t="shared" si="153"/>
        <v>0</v>
      </c>
      <c r="R389" s="193">
        <f t="shared" si="153"/>
        <v>0</v>
      </c>
      <c r="S389" s="193">
        <f t="shared" si="153"/>
        <v>0</v>
      </c>
      <c r="T389" s="193">
        <f t="shared" si="153"/>
        <v>0</v>
      </c>
      <c r="U389" s="193">
        <f t="shared" si="153"/>
        <v>0</v>
      </c>
    </row>
    <row r="390" ht="15.75" customHeight="1">
      <c r="A390" s="176" t="s">
        <v>186</v>
      </c>
      <c r="B390" s="193">
        <f t="shared" ref="B390:U390" si="154">B164/B$12</f>
        <v>0</v>
      </c>
      <c r="C390" s="193">
        <f t="shared" si="154"/>
        <v>0</v>
      </c>
      <c r="D390" s="193">
        <f t="shared" si="154"/>
        <v>0</v>
      </c>
      <c r="E390" s="193">
        <f t="shared" si="154"/>
        <v>0</v>
      </c>
      <c r="F390" s="193">
        <f t="shared" si="154"/>
        <v>0</v>
      </c>
      <c r="G390" s="193">
        <f t="shared" si="154"/>
        <v>0</v>
      </c>
      <c r="H390" s="193">
        <f t="shared" si="154"/>
        <v>0</v>
      </c>
      <c r="I390" s="193">
        <f t="shared" si="154"/>
        <v>0</v>
      </c>
      <c r="J390" s="193">
        <f t="shared" si="154"/>
        <v>0</v>
      </c>
      <c r="K390" s="193">
        <f t="shared" si="154"/>
        <v>0</v>
      </c>
      <c r="L390" s="193">
        <f t="shared" si="154"/>
        <v>0</v>
      </c>
      <c r="M390" s="193">
        <f t="shared" si="154"/>
        <v>0</v>
      </c>
      <c r="N390" s="193">
        <f t="shared" si="154"/>
        <v>0</v>
      </c>
      <c r="O390" s="193">
        <f t="shared" si="154"/>
        <v>0</v>
      </c>
      <c r="P390" s="193">
        <f t="shared" si="154"/>
        <v>0</v>
      </c>
      <c r="Q390" s="193">
        <f t="shared" si="154"/>
        <v>0</v>
      </c>
      <c r="R390" s="193">
        <f t="shared" si="154"/>
        <v>0</v>
      </c>
      <c r="S390" s="193">
        <f t="shared" si="154"/>
        <v>0</v>
      </c>
      <c r="T390" s="193">
        <f t="shared" si="154"/>
        <v>0</v>
      </c>
      <c r="U390" s="193">
        <f t="shared" si="154"/>
        <v>0</v>
      </c>
    </row>
    <row r="391" ht="15.75" customHeight="1">
      <c r="A391" s="176" t="s">
        <v>187</v>
      </c>
      <c r="B391" s="193">
        <f t="shared" ref="B391:U391" si="155">B165/B$12</f>
        <v>0</v>
      </c>
      <c r="C391" s="193">
        <f t="shared" si="155"/>
        <v>0</v>
      </c>
      <c r="D391" s="193">
        <f t="shared" si="155"/>
        <v>0</v>
      </c>
      <c r="E391" s="193">
        <f t="shared" si="155"/>
        <v>0</v>
      </c>
      <c r="F391" s="193">
        <f t="shared" si="155"/>
        <v>0</v>
      </c>
      <c r="G391" s="193">
        <f t="shared" si="155"/>
        <v>0</v>
      </c>
      <c r="H391" s="193">
        <f t="shared" si="155"/>
        <v>0</v>
      </c>
      <c r="I391" s="193">
        <f t="shared" si="155"/>
        <v>0</v>
      </c>
      <c r="J391" s="193">
        <f t="shared" si="155"/>
        <v>0</v>
      </c>
      <c r="K391" s="193">
        <f t="shared" si="155"/>
        <v>0</v>
      </c>
      <c r="L391" s="193">
        <f t="shared" si="155"/>
        <v>0</v>
      </c>
      <c r="M391" s="193">
        <f t="shared" si="155"/>
        <v>0</v>
      </c>
      <c r="N391" s="193">
        <f t="shared" si="155"/>
        <v>0</v>
      </c>
      <c r="O391" s="193">
        <f t="shared" si="155"/>
        <v>0</v>
      </c>
      <c r="P391" s="193">
        <f t="shared" si="155"/>
        <v>0</v>
      </c>
      <c r="Q391" s="193">
        <f t="shared" si="155"/>
        <v>0</v>
      </c>
      <c r="R391" s="193">
        <f t="shared" si="155"/>
        <v>0</v>
      </c>
      <c r="S391" s="193">
        <f t="shared" si="155"/>
        <v>0</v>
      </c>
      <c r="T391" s="193">
        <f t="shared" si="155"/>
        <v>0</v>
      </c>
      <c r="U391" s="193">
        <f t="shared" si="155"/>
        <v>0</v>
      </c>
    </row>
    <row r="392" ht="15.75" customHeight="1">
      <c r="A392" s="176" t="s">
        <v>188</v>
      </c>
      <c r="B392" s="193">
        <f t="shared" ref="B392:U392" si="156">B166/B$12</f>
        <v>0</v>
      </c>
      <c r="C392" s="193">
        <f t="shared" si="156"/>
        <v>0</v>
      </c>
      <c r="D392" s="193">
        <f t="shared" si="156"/>
        <v>0</v>
      </c>
      <c r="E392" s="193">
        <f t="shared" si="156"/>
        <v>0</v>
      </c>
      <c r="F392" s="193">
        <f t="shared" si="156"/>
        <v>0</v>
      </c>
      <c r="G392" s="193">
        <f t="shared" si="156"/>
        <v>0</v>
      </c>
      <c r="H392" s="193">
        <f t="shared" si="156"/>
        <v>0</v>
      </c>
      <c r="I392" s="193">
        <f t="shared" si="156"/>
        <v>0</v>
      </c>
      <c r="J392" s="193">
        <f t="shared" si="156"/>
        <v>0</v>
      </c>
      <c r="K392" s="193">
        <f t="shared" si="156"/>
        <v>0</v>
      </c>
      <c r="L392" s="193">
        <f t="shared" si="156"/>
        <v>0</v>
      </c>
      <c r="M392" s="193">
        <f t="shared" si="156"/>
        <v>0</v>
      </c>
      <c r="N392" s="193">
        <f t="shared" si="156"/>
        <v>0</v>
      </c>
      <c r="O392" s="193">
        <f t="shared" si="156"/>
        <v>0</v>
      </c>
      <c r="P392" s="193">
        <f t="shared" si="156"/>
        <v>0</v>
      </c>
      <c r="Q392" s="193">
        <f t="shared" si="156"/>
        <v>0</v>
      </c>
      <c r="R392" s="193">
        <f t="shared" si="156"/>
        <v>0</v>
      </c>
      <c r="S392" s="193">
        <f t="shared" si="156"/>
        <v>0</v>
      </c>
      <c r="T392" s="193">
        <f t="shared" si="156"/>
        <v>0</v>
      </c>
      <c r="U392" s="193">
        <f t="shared" si="156"/>
        <v>0</v>
      </c>
    </row>
    <row r="393" ht="15.75" customHeight="1">
      <c r="A393" s="176" t="s">
        <v>189</v>
      </c>
      <c r="B393" s="193">
        <f t="shared" ref="B393:U393" si="157">B167/B$12</f>
        <v>0</v>
      </c>
      <c r="C393" s="193">
        <f t="shared" si="157"/>
        <v>0</v>
      </c>
      <c r="D393" s="193">
        <f t="shared" si="157"/>
        <v>0</v>
      </c>
      <c r="E393" s="193">
        <f t="shared" si="157"/>
        <v>0</v>
      </c>
      <c r="F393" s="193">
        <f t="shared" si="157"/>
        <v>0</v>
      </c>
      <c r="G393" s="193">
        <f t="shared" si="157"/>
        <v>0</v>
      </c>
      <c r="H393" s="193">
        <f t="shared" si="157"/>
        <v>0</v>
      </c>
      <c r="I393" s="193">
        <f t="shared" si="157"/>
        <v>0</v>
      </c>
      <c r="J393" s="193">
        <f t="shared" si="157"/>
        <v>0</v>
      </c>
      <c r="K393" s="193">
        <f t="shared" si="157"/>
        <v>0</v>
      </c>
      <c r="L393" s="193">
        <f t="shared" si="157"/>
        <v>0</v>
      </c>
      <c r="M393" s="193">
        <f t="shared" si="157"/>
        <v>0</v>
      </c>
      <c r="N393" s="193">
        <f t="shared" si="157"/>
        <v>0</v>
      </c>
      <c r="O393" s="193">
        <f t="shared" si="157"/>
        <v>0</v>
      </c>
      <c r="P393" s="193">
        <f t="shared" si="157"/>
        <v>0</v>
      </c>
      <c r="Q393" s="193">
        <f t="shared" si="157"/>
        <v>0</v>
      </c>
      <c r="R393" s="193">
        <f t="shared" si="157"/>
        <v>0</v>
      </c>
      <c r="S393" s="193">
        <f t="shared" si="157"/>
        <v>0</v>
      </c>
      <c r="T393" s="193">
        <f t="shared" si="157"/>
        <v>0</v>
      </c>
      <c r="U393" s="193">
        <f t="shared" si="157"/>
        <v>0</v>
      </c>
    </row>
    <row r="394" ht="15.75" customHeight="1">
      <c r="A394" s="176" t="s">
        <v>190</v>
      </c>
      <c r="B394" s="193">
        <f t="shared" ref="B394:U394" si="158">B168/B$12</f>
        <v>0.00007568799101</v>
      </c>
      <c r="C394" s="193">
        <f t="shared" si="158"/>
        <v>0</v>
      </c>
      <c r="D394" s="193">
        <f t="shared" si="158"/>
        <v>0</v>
      </c>
      <c r="E394" s="193">
        <f t="shared" si="158"/>
        <v>0</v>
      </c>
      <c r="F394" s="193">
        <f t="shared" si="158"/>
        <v>0</v>
      </c>
      <c r="G394" s="193">
        <f t="shared" si="158"/>
        <v>0</v>
      </c>
      <c r="H394" s="193">
        <f t="shared" si="158"/>
        <v>0</v>
      </c>
      <c r="I394" s="193">
        <f t="shared" si="158"/>
        <v>0</v>
      </c>
      <c r="J394" s="193">
        <f t="shared" si="158"/>
        <v>0</v>
      </c>
      <c r="K394" s="193">
        <f t="shared" si="158"/>
        <v>0</v>
      </c>
      <c r="L394" s="193">
        <f t="shared" si="158"/>
        <v>0</v>
      </c>
      <c r="M394" s="193">
        <f t="shared" si="158"/>
        <v>0</v>
      </c>
      <c r="N394" s="193">
        <f t="shared" si="158"/>
        <v>0.00001383557106</v>
      </c>
      <c r="O394" s="193">
        <f t="shared" si="158"/>
        <v>0</v>
      </c>
      <c r="P394" s="193">
        <f t="shared" si="158"/>
        <v>0.00001221870202</v>
      </c>
      <c r="Q394" s="193">
        <f t="shared" si="158"/>
        <v>0</v>
      </c>
      <c r="R394" s="193">
        <f t="shared" si="158"/>
        <v>0</v>
      </c>
      <c r="S394" s="193">
        <f t="shared" si="158"/>
        <v>0</v>
      </c>
      <c r="T394" s="193">
        <f t="shared" si="158"/>
        <v>0</v>
      </c>
      <c r="U394" s="193">
        <f t="shared" si="158"/>
        <v>0</v>
      </c>
    </row>
    <row r="395" ht="15.75" customHeight="1">
      <c r="A395" s="176" t="s">
        <v>191</v>
      </c>
      <c r="B395" s="193">
        <f t="shared" ref="B395:U395" si="159">B169/B$12</f>
        <v>0</v>
      </c>
      <c r="C395" s="193">
        <f t="shared" si="159"/>
        <v>0</v>
      </c>
      <c r="D395" s="193">
        <f t="shared" si="159"/>
        <v>0</v>
      </c>
      <c r="E395" s="193">
        <f t="shared" si="159"/>
        <v>0</v>
      </c>
      <c r="F395" s="193">
        <f t="shared" si="159"/>
        <v>0</v>
      </c>
      <c r="G395" s="193">
        <f t="shared" si="159"/>
        <v>0</v>
      </c>
      <c r="H395" s="193">
        <f t="shared" si="159"/>
        <v>0</v>
      </c>
      <c r="I395" s="193">
        <f t="shared" si="159"/>
        <v>0</v>
      </c>
      <c r="J395" s="193">
        <f t="shared" si="159"/>
        <v>0</v>
      </c>
      <c r="K395" s="193">
        <f t="shared" si="159"/>
        <v>0</v>
      </c>
      <c r="L395" s="193">
        <f t="shared" si="159"/>
        <v>0</v>
      </c>
      <c r="M395" s="193">
        <f t="shared" si="159"/>
        <v>0</v>
      </c>
      <c r="N395" s="193">
        <f t="shared" si="159"/>
        <v>0</v>
      </c>
      <c r="O395" s="193">
        <f t="shared" si="159"/>
        <v>0</v>
      </c>
      <c r="P395" s="193">
        <f t="shared" si="159"/>
        <v>0</v>
      </c>
      <c r="Q395" s="193">
        <f t="shared" si="159"/>
        <v>0</v>
      </c>
      <c r="R395" s="193">
        <f t="shared" si="159"/>
        <v>0</v>
      </c>
      <c r="S395" s="193">
        <f t="shared" si="159"/>
        <v>0</v>
      </c>
      <c r="T395" s="193">
        <f t="shared" si="159"/>
        <v>0</v>
      </c>
      <c r="U395" s="193">
        <f t="shared" si="159"/>
        <v>0</v>
      </c>
    </row>
    <row r="396" ht="15.75" customHeight="1">
      <c r="A396" s="176" t="s">
        <v>32</v>
      </c>
      <c r="B396" s="193">
        <f t="shared" ref="B396:U396" si="160">B170/B$12</f>
        <v>0</v>
      </c>
      <c r="C396" s="193">
        <f t="shared" si="160"/>
        <v>0</v>
      </c>
      <c r="D396" s="193">
        <f t="shared" si="160"/>
        <v>0.000001303865963</v>
      </c>
      <c r="E396" s="193">
        <f t="shared" si="160"/>
        <v>0</v>
      </c>
      <c r="F396" s="193">
        <f t="shared" si="160"/>
        <v>0.000003860828175</v>
      </c>
      <c r="G396" s="193">
        <f t="shared" si="160"/>
        <v>0</v>
      </c>
      <c r="H396" s="193">
        <f t="shared" si="160"/>
        <v>0</v>
      </c>
      <c r="I396" s="193">
        <f t="shared" si="160"/>
        <v>0</v>
      </c>
      <c r="J396" s="193">
        <f t="shared" si="160"/>
        <v>0</v>
      </c>
      <c r="K396" s="193">
        <f t="shared" si="160"/>
        <v>0</v>
      </c>
      <c r="L396" s="193">
        <f t="shared" si="160"/>
        <v>0</v>
      </c>
      <c r="M396" s="193">
        <f t="shared" si="160"/>
        <v>0.00000563672719</v>
      </c>
      <c r="N396" s="193">
        <f t="shared" si="160"/>
        <v>0</v>
      </c>
      <c r="O396" s="193">
        <f t="shared" si="160"/>
        <v>0</v>
      </c>
      <c r="P396" s="193">
        <f t="shared" si="160"/>
        <v>0</v>
      </c>
      <c r="Q396" s="193">
        <f t="shared" si="160"/>
        <v>0</v>
      </c>
      <c r="R396" s="193">
        <f t="shared" si="160"/>
        <v>0</v>
      </c>
      <c r="S396" s="193">
        <f t="shared" si="160"/>
        <v>0.000004918113412</v>
      </c>
      <c r="T396" s="193">
        <f t="shared" si="160"/>
        <v>0.000001804380359</v>
      </c>
      <c r="U396" s="193">
        <f t="shared" si="160"/>
        <v>0</v>
      </c>
    </row>
    <row r="397" ht="15.75" customHeight="1">
      <c r="A397" s="176" t="s">
        <v>192</v>
      </c>
      <c r="B397" s="193">
        <f t="shared" ref="B397:U397" si="161">B171/B$12</f>
        <v>0</v>
      </c>
      <c r="C397" s="193">
        <f t="shared" si="161"/>
        <v>0</v>
      </c>
      <c r="D397" s="193">
        <f t="shared" si="161"/>
        <v>0</v>
      </c>
      <c r="E397" s="193">
        <f t="shared" si="161"/>
        <v>0</v>
      </c>
      <c r="F397" s="193">
        <f t="shared" si="161"/>
        <v>0</v>
      </c>
      <c r="G397" s="193">
        <f t="shared" si="161"/>
        <v>0</v>
      </c>
      <c r="H397" s="193">
        <f t="shared" si="161"/>
        <v>0</v>
      </c>
      <c r="I397" s="193">
        <f t="shared" si="161"/>
        <v>0</v>
      </c>
      <c r="J397" s="193">
        <f t="shared" si="161"/>
        <v>0</v>
      </c>
      <c r="K397" s="193">
        <f t="shared" si="161"/>
        <v>0</v>
      </c>
      <c r="L397" s="193">
        <f t="shared" si="161"/>
        <v>0.0000008078877311</v>
      </c>
      <c r="M397" s="193">
        <f t="shared" si="161"/>
        <v>0</v>
      </c>
      <c r="N397" s="193">
        <f t="shared" si="161"/>
        <v>0</v>
      </c>
      <c r="O397" s="193">
        <f t="shared" si="161"/>
        <v>0</v>
      </c>
      <c r="P397" s="193">
        <f t="shared" si="161"/>
        <v>0</v>
      </c>
      <c r="Q397" s="193">
        <f t="shared" si="161"/>
        <v>0</v>
      </c>
      <c r="R397" s="193">
        <f t="shared" si="161"/>
        <v>0</v>
      </c>
      <c r="S397" s="193">
        <f t="shared" si="161"/>
        <v>0</v>
      </c>
      <c r="T397" s="193">
        <f t="shared" si="161"/>
        <v>0</v>
      </c>
      <c r="U397" s="193">
        <f t="shared" si="161"/>
        <v>0</v>
      </c>
    </row>
    <row r="398" ht="15.75" customHeight="1">
      <c r="A398" s="176" t="s">
        <v>193</v>
      </c>
      <c r="B398" s="193">
        <f t="shared" ref="B398:U398" si="162">B172/B$12</f>
        <v>0</v>
      </c>
      <c r="C398" s="193">
        <f t="shared" si="162"/>
        <v>0</v>
      </c>
      <c r="D398" s="193">
        <f t="shared" si="162"/>
        <v>0</v>
      </c>
      <c r="E398" s="193">
        <f t="shared" si="162"/>
        <v>0</v>
      </c>
      <c r="F398" s="193">
        <f t="shared" si="162"/>
        <v>0</v>
      </c>
      <c r="G398" s="193">
        <f t="shared" si="162"/>
        <v>0</v>
      </c>
      <c r="H398" s="193">
        <f t="shared" si="162"/>
        <v>0</v>
      </c>
      <c r="I398" s="193">
        <f t="shared" si="162"/>
        <v>0</v>
      </c>
      <c r="J398" s="193">
        <f t="shared" si="162"/>
        <v>0</v>
      </c>
      <c r="K398" s="193">
        <f t="shared" si="162"/>
        <v>0</v>
      </c>
      <c r="L398" s="193">
        <f t="shared" si="162"/>
        <v>0</v>
      </c>
      <c r="M398" s="193">
        <f t="shared" si="162"/>
        <v>0</v>
      </c>
      <c r="N398" s="193">
        <f t="shared" si="162"/>
        <v>0</v>
      </c>
      <c r="O398" s="193">
        <f t="shared" si="162"/>
        <v>0</v>
      </c>
      <c r="P398" s="193">
        <f t="shared" si="162"/>
        <v>0</v>
      </c>
      <c r="Q398" s="193">
        <f t="shared" si="162"/>
        <v>0</v>
      </c>
      <c r="R398" s="193">
        <f t="shared" si="162"/>
        <v>0</v>
      </c>
      <c r="S398" s="193">
        <f t="shared" si="162"/>
        <v>0</v>
      </c>
      <c r="T398" s="193">
        <f t="shared" si="162"/>
        <v>0</v>
      </c>
      <c r="U398" s="193">
        <f t="shared" si="162"/>
        <v>0</v>
      </c>
    </row>
    <row r="399" ht="15.75" customHeight="1">
      <c r="A399" s="176" t="s">
        <v>33</v>
      </c>
      <c r="B399" s="193">
        <f t="shared" ref="B399:U399" si="163">B173/B$12</f>
        <v>0.0001077591736</v>
      </c>
      <c r="C399" s="193">
        <f t="shared" si="163"/>
        <v>0.001812735507</v>
      </c>
      <c r="D399" s="193">
        <f t="shared" si="163"/>
        <v>0.0001342981941</v>
      </c>
      <c r="E399" s="193">
        <f t="shared" si="163"/>
        <v>0.0009845503649</v>
      </c>
      <c r="F399" s="193">
        <f t="shared" si="163"/>
        <v>0.0007774053304</v>
      </c>
      <c r="G399" s="193">
        <f t="shared" si="163"/>
        <v>0.0008070494496</v>
      </c>
      <c r="H399" s="193">
        <f t="shared" si="163"/>
        <v>0.0003400963882</v>
      </c>
      <c r="I399" s="193">
        <f t="shared" si="163"/>
        <v>0.000143710616</v>
      </c>
      <c r="J399" s="193">
        <f t="shared" si="163"/>
        <v>0.0005470804396</v>
      </c>
      <c r="K399" s="193">
        <f t="shared" si="163"/>
        <v>0.0003157545342</v>
      </c>
      <c r="L399" s="193">
        <f t="shared" si="163"/>
        <v>0.0002809429585</v>
      </c>
      <c r="M399" s="193">
        <f t="shared" si="163"/>
        <v>0.00101776083</v>
      </c>
      <c r="N399" s="193">
        <f t="shared" si="163"/>
        <v>0.002171015453</v>
      </c>
      <c r="O399" s="193">
        <f t="shared" si="163"/>
        <v>0.003904267464</v>
      </c>
      <c r="P399" s="193">
        <f t="shared" si="163"/>
        <v>0.004992490811</v>
      </c>
      <c r="Q399" s="193">
        <f t="shared" si="163"/>
        <v>0.005138309778</v>
      </c>
      <c r="R399" s="193">
        <f t="shared" si="163"/>
        <v>0.003646538252</v>
      </c>
      <c r="S399" s="193">
        <f t="shared" si="163"/>
        <v>0.003360584726</v>
      </c>
      <c r="T399" s="193">
        <f t="shared" si="163"/>
        <v>0.00350568549</v>
      </c>
      <c r="U399" s="193">
        <f t="shared" si="163"/>
        <v>0.001976162209</v>
      </c>
    </row>
    <row r="400" ht="15.75" customHeight="1">
      <c r="A400" s="176" t="s">
        <v>194</v>
      </c>
      <c r="B400" s="193">
        <f t="shared" ref="B400:U400" si="164">B174/B$12</f>
        <v>0</v>
      </c>
      <c r="C400" s="193">
        <f t="shared" si="164"/>
        <v>0</v>
      </c>
      <c r="D400" s="193">
        <f t="shared" si="164"/>
        <v>0</v>
      </c>
      <c r="E400" s="193">
        <f t="shared" si="164"/>
        <v>0</v>
      </c>
      <c r="F400" s="193">
        <f t="shared" si="164"/>
        <v>0</v>
      </c>
      <c r="G400" s="193">
        <f t="shared" si="164"/>
        <v>0</v>
      </c>
      <c r="H400" s="193">
        <f t="shared" si="164"/>
        <v>0</v>
      </c>
      <c r="I400" s="193">
        <f t="shared" si="164"/>
        <v>0</v>
      </c>
      <c r="J400" s="193">
        <f t="shared" si="164"/>
        <v>0</v>
      </c>
      <c r="K400" s="193">
        <f t="shared" si="164"/>
        <v>0</v>
      </c>
      <c r="L400" s="193">
        <f t="shared" si="164"/>
        <v>0</v>
      </c>
      <c r="M400" s="193">
        <f t="shared" si="164"/>
        <v>0</v>
      </c>
      <c r="N400" s="193">
        <f t="shared" si="164"/>
        <v>0</v>
      </c>
      <c r="O400" s="193">
        <f t="shared" si="164"/>
        <v>0</v>
      </c>
      <c r="P400" s="193">
        <f t="shared" si="164"/>
        <v>0</v>
      </c>
      <c r="Q400" s="193">
        <f t="shared" si="164"/>
        <v>0</v>
      </c>
      <c r="R400" s="193">
        <f t="shared" si="164"/>
        <v>0</v>
      </c>
      <c r="S400" s="193">
        <f t="shared" si="164"/>
        <v>0</v>
      </c>
      <c r="T400" s="193">
        <f t="shared" si="164"/>
        <v>0</v>
      </c>
      <c r="U400" s="193">
        <f t="shared" si="164"/>
        <v>0</v>
      </c>
    </row>
    <row r="401" ht="15.75" customHeight="1">
      <c r="A401" s="176" t="s">
        <v>195</v>
      </c>
      <c r="B401" s="193">
        <f t="shared" ref="B401:U401" si="165">B175/B$12</f>
        <v>0</v>
      </c>
      <c r="C401" s="193">
        <f t="shared" si="165"/>
        <v>0</v>
      </c>
      <c r="D401" s="193">
        <f t="shared" si="165"/>
        <v>0</v>
      </c>
      <c r="E401" s="193">
        <f t="shared" si="165"/>
        <v>0</v>
      </c>
      <c r="F401" s="193">
        <f t="shared" si="165"/>
        <v>0</v>
      </c>
      <c r="G401" s="193">
        <f t="shared" si="165"/>
        <v>0</v>
      </c>
      <c r="H401" s="193">
        <f t="shared" si="165"/>
        <v>0</v>
      </c>
      <c r="I401" s="193">
        <f t="shared" si="165"/>
        <v>0</v>
      </c>
      <c r="J401" s="193">
        <f t="shared" si="165"/>
        <v>0</v>
      </c>
      <c r="K401" s="193">
        <f t="shared" si="165"/>
        <v>0</v>
      </c>
      <c r="L401" s="193">
        <f t="shared" si="165"/>
        <v>0</v>
      </c>
      <c r="M401" s="193">
        <f t="shared" si="165"/>
        <v>0</v>
      </c>
      <c r="N401" s="193">
        <f t="shared" si="165"/>
        <v>0</v>
      </c>
      <c r="O401" s="193">
        <f t="shared" si="165"/>
        <v>0</v>
      </c>
      <c r="P401" s="193">
        <f t="shared" si="165"/>
        <v>0</v>
      </c>
      <c r="Q401" s="193">
        <f t="shared" si="165"/>
        <v>0</v>
      </c>
      <c r="R401" s="193">
        <f t="shared" si="165"/>
        <v>0</v>
      </c>
      <c r="S401" s="193">
        <f t="shared" si="165"/>
        <v>0</v>
      </c>
      <c r="T401" s="193">
        <f t="shared" si="165"/>
        <v>0</v>
      </c>
      <c r="U401" s="193">
        <f t="shared" si="165"/>
        <v>0</v>
      </c>
    </row>
    <row r="402" ht="15.75" customHeight="1">
      <c r="A402" s="176" t="s">
        <v>196</v>
      </c>
      <c r="B402" s="193">
        <f t="shared" ref="B402:U402" si="166">B176/B$12</f>
        <v>0</v>
      </c>
      <c r="C402" s="193">
        <f t="shared" si="166"/>
        <v>0</v>
      </c>
      <c r="D402" s="193">
        <f t="shared" si="166"/>
        <v>0</v>
      </c>
      <c r="E402" s="193">
        <f t="shared" si="166"/>
        <v>0</v>
      </c>
      <c r="F402" s="193">
        <f t="shared" si="166"/>
        <v>0</v>
      </c>
      <c r="G402" s="193">
        <f t="shared" si="166"/>
        <v>0</v>
      </c>
      <c r="H402" s="193">
        <f t="shared" si="166"/>
        <v>0</v>
      </c>
      <c r="I402" s="193">
        <f t="shared" si="166"/>
        <v>0</v>
      </c>
      <c r="J402" s="193">
        <f t="shared" si="166"/>
        <v>0</v>
      </c>
      <c r="K402" s="193">
        <f t="shared" si="166"/>
        <v>0</v>
      </c>
      <c r="L402" s="193">
        <f t="shared" si="166"/>
        <v>0</v>
      </c>
      <c r="M402" s="193">
        <f t="shared" si="166"/>
        <v>0</v>
      </c>
      <c r="N402" s="193">
        <f t="shared" si="166"/>
        <v>0</v>
      </c>
      <c r="O402" s="193">
        <f t="shared" si="166"/>
        <v>0</v>
      </c>
      <c r="P402" s="193">
        <f t="shared" si="166"/>
        <v>0</v>
      </c>
      <c r="Q402" s="193">
        <f t="shared" si="166"/>
        <v>0</v>
      </c>
      <c r="R402" s="193">
        <f t="shared" si="166"/>
        <v>0</v>
      </c>
      <c r="S402" s="193">
        <f t="shared" si="166"/>
        <v>0</v>
      </c>
      <c r="T402" s="193">
        <f t="shared" si="166"/>
        <v>0</v>
      </c>
      <c r="U402" s="193">
        <f t="shared" si="166"/>
        <v>0</v>
      </c>
    </row>
    <row r="403" ht="15.75" customHeight="1">
      <c r="A403" s="176" t="s">
        <v>34</v>
      </c>
      <c r="B403" s="193">
        <f t="shared" ref="B403:U403" si="167">B177/B$12</f>
        <v>0.0007235258802</v>
      </c>
      <c r="C403" s="193">
        <f t="shared" si="167"/>
        <v>0.0006270281836</v>
      </c>
      <c r="D403" s="193">
        <f t="shared" si="167"/>
        <v>0.0005150270552</v>
      </c>
      <c r="E403" s="193">
        <f t="shared" si="167"/>
        <v>0.002721205783</v>
      </c>
      <c r="F403" s="193">
        <f t="shared" si="167"/>
        <v>0.0006499980006</v>
      </c>
      <c r="G403" s="193">
        <f t="shared" si="167"/>
        <v>0.0004339907415</v>
      </c>
      <c r="H403" s="193">
        <f t="shared" si="167"/>
        <v>0.0001520177922</v>
      </c>
      <c r="I403" s="193">
        <f t="shared" si="167"/>
        <v>0.0003335716677</v>
      </c>
      <c r="J403" s="193">
        <f t="shared" si="167"/>
        <v>0.0004257659903</v>
      </c>
      <c r="K403" s="193">
        <f t="shared" si="167"/>
        <v>0.0001074539109</v>
      </c>
      <c r="L403" s="193">
        <f t="shared" si="167"/>
        <v>0.0002047995398</v>
      </c>
      <c r="M403" s="193">
        <f t="shared" si="167"/>
        <v>0.0001866751417</v>
      </c>
      <c r="N403" s="193">
        <f t="shared" si="167"/>
        <v>0.00001636884463</v>
      </c>
      <c r="O403" s="193">
        <f t="shared" si="167"/>
        <v>0.000002908477485</v>
      </c>
      <c r="P403" s="193">
        <f t="shared" si="167"/>
        <v>0.00001310411521</v>
      </c>
      <c r="Q403" s="193">
        <f t="shared" si="167"/>
        <v>0.000343286819</v>
      </c>
      <c r="R403" s="193">
        <f t="shared" si="167"/>
        <v>0.0008688060936</v>
      </c>
      <c r="S403" s="193">
        <f t="shared" si="167"/>
        <v>0.0008428889755</v>
      </c>
      <c r="T403" s="193">
        <f t="shared" si="167"/>
        <v>0.0009396310719</v>
      </c>
      <c r="U403" s="193">
        <f t="shared" si="167"/>
        <v>0.0002226783113</v>
      </c>
    </row>
    <row r="404" ht="15.75" customHeight="1">
      <c r="A404" s="176" t="s">
        <v>63</v>
      </c>
      <c r="B404" s="193">
        <f t="shared" ref="B404:U404" si="168">B178/B$12</f>
        <v>0</v>
      </c>
      <c r="C404" s="193">
        <f t="shared" si="168"/>
        <v>0</v>
      </c>
      <c r="D404" s="193">
        <f t="shared" si="168"/>
        <v>0</v>
      </c>
      <c r="E404" s="193">
        <f t="shared" si="168"/>
        <v>0</v>
      </c>
      <c r="F404" s="193">
        <f t="shared" si="168"/>
        <v>0</v>
      </c>
      <c r="G404" s="193">
        <f t="shared" si="168"/>
        <v>0</v>
      </c>
      <c r="H404" s="193">
        <f t="shared" si="168"/>
        <v>0</v>
      </c>
      <c r="I404" s="193">
        <f t="shared" si="168"/>
        <v>0</v>
      </c>
      <c r="J404" s="193">
        <f t="shared" si="168"/>
        <v>0</v>
      </c>
      <c r="K404" s="193">
        <f t="shared" si="168"/>
        <v>0</v>
      </c>
      <c r="L404" s="193">
        <f t="shared" si="168"/>
        <v>0</v>
      </c>
      <c r="M404" s="193">
        <f t="shared" si="168"/>
        <v>0</v>
      </c>
      <c r="N404" s="193">
        <f t="shared" si="168"/>
        <v>0</v>
      </c>
      <c r="O404" s="193">
        <f t="shared" si="168"/>
        <v>0</v>
      </c>
      <c r="P404" s="193">
        <f t="shared" si="168"/>
        <v>0</v>
      </c>
      <c r="Q404" s="193">
        <f t="shared" si="168"/>
        <v>0</v>
      </c>
      <c r="R404" s="193">
        <f t="shared" si="168"/>
        <v>0</v>
      </c>
      <c r="S404" s="193">
        <f t="shared" si="168"/>
        <v>0</v>
      </c>
      <c r="T404" s="193">
        <f t="shared" si="168"/>
        <v>0</v>
      </c>
      <c r="U404" s="193">
        <f t="shared" si="168"/>
        <v>0</v>
      </c>
    </row>
    <row r="405" ht="15.75" customHeight="1">
      <c r="A405" s="176" t="s">
        <v>35</v>
      </c>
      <c r="B405" s="193">
        <f t="shared" ref="B405:U405" si="169">B179/B$12</f>
        <v>0</v>
      </c>
      <c r="C405" s="193">
        <f t="shared" si="169"/>
        <v>0</v>
      </c>
      <c r="D405" s="193">
        <f t="shared" si="169"/>
        <v>0</v>
      </c>
      <c r="E405" s="193">
        <f t="shared" si="169"/>
        <v>0</v>
      </c>
      <c r="F405" s="193">
        <f t="shared" si="169"/>
        <v>0</v>
      </c>
      <c r="G405" s="193">
        <f t="shared" si="169"/>
        <v>0</v>
      </c>
      <c r="H405" s="193">
        <f t="shared" si="169"/>
        <v>0</v>
      </c>
      <c r="I405" s="193">
        <f t="shared" si="169"/>
        <v>0</v>
      </c>
      <c r="J405" s="193">
        <f t="shared" si="169"/>
        <v>0</v>
      </c>
      <c r="K405" s="193">
        <f t="shared" si="169"/>
        <v>0</v>
      </c>
      <c r="L405" s="193">
        <f t="shared" si="169"/>
        <v>0</v>
      </c>
      <c r="M405" s="193">
        <f t="shared" si="169"/>
        <v>0.0000001657860938</v>
      </c>
      <c r="N405" s="193">
        <f t="shared" si="169"/>
        <v>0</v>
      </c>
      <c r="O405" s="193">
        <f t="shared" si="169"/>
        <v>0</v>
      </c>
      <c r="P405" s="193">
        <f t="shared" si="169"/>
        <v>0</v>
      </c>
      <c r="Q405" s="193">
        <f t="shared" si="169"/>
        <v>0</v>
      </c>
      <c r="R405" s="193">
        <f t="shared" si="169"/>
        <v>0</v>
      </c>
      <c r="S405" s="193">
        <f t="shared" si="169"/>
        <v>0</v>
      </c>
      <c r="T405" s="193">
        <f t="shared" si="169"/>
        <v>0</v>
      </c>
      <c r="U405" s="193">
        <f t="shared" si="169"/>
        <v>0</v>
      </c>
    </row>
    <row r="406" ht="15.75" customHeight="1">
      <c r="A406" s="176" t="s">
        <v>197</v>
      </c>
      <c r="B406" s="193">
        <f t="shared" ref="B406:U406" si="170">B180/B$12</f>
        <v>0</v>
      </c>
      <c r="C406" s="193">
        <f t="shared" si="170"/>
        <v>0</v>
      </c>
      <c r="D406" s="193">
        <f t="shared" si="170"/>
        <v>0</v>
      </c>
      <c r="E406" s="193">
        <f t="shared" si="170"/>
        <v>0</v>
      </c>
      <c r="F406" s="193">
        <f t="shared" si="170"/>
        <v>0</v>
      </c>
      <c r="G406" s="193">
        <f t="shared" si="170"/>
        <v>0</v>
      </c>
      <c r="H406" s="193">
        <f t="shared" si="170"/>
        <v>0</v>
      </c>
      <c r="I406" s="193">
        <f t="shared" si="170"/>
        <v>0</v>
      </c>
      <c r="J406" s="193">
        <f t="shared" si="170"/>
        <v>0</v>
      </c>
      <c r="K406" s="193">
        <f t="shared" si="170"/>
        <v>0</v>
      </c>
      <c r="L406" s="193">
        <f t="shared" si="170"/>
        <v>0</v>
      </c>
      <c r="M406" s="193">
        <f t="shared" si="170"/>
        <v>0</v>
      </c>
      <c r="N406" s="193">
        <f t="shared" si="170"/>
        <v>0</v>
      </c>
      <c r="O406" s="193">
        <f t="shared" si="170"/>
        <v>0</v>
      </c>
      <c r="P406" s="193">
        <f t="shared" si="170"/>
        <v>0</v>
      </c>
      <c r="Q406" s="193">
        <f t="shared" si="170"/>
        <v>0</v>
      </c>
      <c r="R406" s="193">
        <f t="shared" si="170"/>
        <v>0</v>
      </c>
      <c r="S406" s="193">
        <f t="shared" si="170"/>
        <v>0</v>
      </c>
      <c r="T406" s="193">
        <f t="shared" si="170"/>
        <v>0</v>
      </c>
      <c r="U406" s="193">
        <f t="shared" si="170"/>
        <v>0</v>
      </c>
    </row>
    <row r="407" ht="15.75" customHeight="1">
      <c r="A407" s="176" t="s">
        <v>36</v>
      </c>
      <c r="B407" s="193">
        <f t="shared" ref="B407:U407" si="171">B181/B$12</f>
        <v>0</v>
      </c>
      <c r="C407" s="193">
        <f t="shared" si="171"/>
        <v>0</v>
      </c>
      <c r="D407" s="193">
        <f t="shared" si="171"/>
        <v>0</v>
      </c>
      <c r="E407" s="193">
        <f t="shared" si="171"/>
        <v>0</v>
      </c>
      <c r="F407" s="193">
        <f t="shared" si="171"/>
        <v>0</v>
      </c>
      <c r="G407" s="193">
        <f t="shared" si="171"/>
        <v>0</v>
      </c>
      <c r="H407" s="193">
        <f t="shared" si="171"/>
        <v>0</v>
      </c>
      <c r="I407" s="193">
        <f t="shared" si="171"/>
        <v>0</v>
      </c>
      <c r="J407" s="193">
        <f t="shared" si="171"/>
        <v>0</v>
      </c>
      <c r="K407" s="193">
        <f t="shared" si="171"/>
        <v>0</v>
      </c>
      <c r="L407" s="193">
        <f t="shared" si="171"/>
        <v>0</v>
      </c>
      <c r="M407" s="193">
        <f t="shared" si="171"/>
        <v>0</v>
      </c>
      <c r="N407" s="193">
        <f t="shared" si="171"/>
        <v>0</v>
      </c>
      <c r="O407" s="193">
        <f t="shared" si="171"/>
        <v>0</v>
      </c>
      <c r="P407" s="193">
        <f t="shared" si="171"/>
        <v>0</v>
      </c>
      <c r="Q407" s="193">
        <f t="shared" si="171"/>
        <v>0</v>
      </c>
      <c r="R407" s="193">
        <f t="shared" si="171"/>
        <v>0</v>
      </c>
      <c r="S407" s="193">
        <f t="shared" si="171"/>
        <v>0</v>
      </c>
      <c r="T407" s="193">
        <f t="shared" si="171"/>
        <v>0</v>
      </c>
      <c r="U407" s="193">
        <f t="shared" si="171"/>
        <v>0</v>
      </c>
    </row>
    <row r="408" ht="15.75" customHeight="1">
      <c r="A408" s="176" t="s">
        <v>198</v>
      </c>
      <c r="B408" s="193">
        <f t="shared" ref="B408:U408" si="172">B182/B$12</f>
        <v>0.002247548479</v>
      </c>
      <c r="C408" s="193">
        <f t="shared" si="172"/>
        <v>0.0004160376574</v>
      </c>
      <c r="D408" s="193">
        <f t="shared" si="172"/>
        <v>0.00007236456092</v>
      </c>
      <c r="E408" s="193">
        <f t="shared" si="172"/>
        <v>0.00141537201</v>
      </c>
      <c r="F408" s="193">
        <f t="shared" si="172"/>
        <v>0.01231990271</v>
      </c>
      <c r="G408" s="193">
        <f t="shared" si="172"/>
        <v>0.01330864942</v>
      </c>
      <c r="H408" s="193">
        <f t="shared" si="172"/>
        <v>0.0003819467706</v>
      </c>
      <c r="I408" s="193">
        <f t="shared" si="172"/>
        <v>0.0003717016573</v>
      </c>
      <c r="J408" s="193">
        <f t="shared" si="172"/>
        <v>0.000000665953061</v>
      </c>
      <c r="K408" s="193">
        <f t="shared" si="172"/>
        <v>0.00001078016582</v>
      </c>
      <c r="L408" s="193">
        <f t="shared" si="172"/>
        <v>0</v>
      </c>
      <c r="M408" s="193">
        <f t="shared" si="172"/>
        <v>0</v>
      </c>
      <c r="N408" s="193">
        <f t="shared" si="172"/>
        <v>0.000001753804782</v>
      </c>
      <c r="O408" s="193">
        <f t="shared" si="172"/>
        <v>0</v>
      </c>
      <c r="P408" s="193">
        <f t="shared" si="172"/>
        <v>0.000009385379809</v>
      </c>
      <c r="Q408" s="193">
        <f t="shared" si="172"/>
        <v>0.00002335907641</v>
      </c>
      <c r="R408" s="193">
        <f t="shared" si="172"/>
        <v>0.00002060918828</v>
      </c>
      <c r="S408" s="193">
        <f t="shared" si="172"/>
        <v>0.000004918113412</v>
      </c>
      <c r="T408" s="193">
        <f t="shared" si="172"/>
        <v>0.00001443504287</v>
      </c>
      <c r="U408" s="193">
        <f t="shared" si="172"/>
        <v>0.00000396715814</v>
      </c>
    </row>
    <row r="409" ht="15.75" customHeight="1">
      <c r="A409" s="176" t="s">
        <v>37</v>
      </c>
      <c r="B409" s="193">
        <f t="shared" ref="B409:U409" si="173">B183/B$12</f>
        <v>0.0003771571077</v>
      </c>
      <c r="C409" s="193">
        <f t="shared" si="173"/>
        <v>0.0005081602815</v>
      </c>
      <c r="D409" s="193">
        <f t="shared" si="173"/>
        <v>0.000243171002</v>
      </c>
      <c r="E409" s="193">
        <f t="shared" si="173"/>
        <v>0.00150766013</v>
      </c>
      <c r="F409" s="193">
        <f t="shared" si="173"/>
        <v>0.001471527082</v>
      </c>
      <c r="G409" s="193">
        <f t="shared" si="173"/>
        <v>0.0009674460278</v>
      </c>
      <c r="H409" s="193">
        <f t="shared" si="173"/>
        <v>0.001144682396</v>
      </c>
      <c r="I409" s="193">
        <f t="shared" si="173"/>
        <v>0.0007547108287</v>
      </c>
      <c r="J409" s="193">
        <f t="shared" si="173"/>
        <v>0.0005763823743</v>
      </c>
      <c r="K409" s="193">
        <f t="shared" si="173"/>
        <v>0.0003140157978</v>
      </c>
      <c r="L409" s="193">
        <f t="shared" si="173"/>
        <v>0.0001462276793</v>
      </c>
      <c r="M409" s="193">
        <f t="shared" si="173"/>
        <v>0.00007924575285</v>
      </c>
      <c r="N409" s="193">
        <f t="shared" si="173"/>
        <v>0.0002541068262</v>
      </c>
      <c r="O409" s="193">
        <f t="shared" si="173"/>
        <v>0.0002005031666</v>
      </c>
      <c r="P409" s="193">
        <f t="shared" si="173"/>
        <v>0.0003509777883</v>
      </c>
      <c r="Q409" s="193">
        <f t="shared" si="173"/>
        <v>0.001972467893</v>
      </c>
      <c r="R409" s="193">
        <f t="shared" si="173"/>
        <v>0.002101815186</v>
      </c>
      <c r="S409" s="193">
        <f t="shared" si="173"/>
        <v>0.0009461693571</v>
      </c>
      <c r="T409" s="193">
        <f t="shared" si="173"/>
        <v>0.0003304271532</v>
      </c>
      <c r="U409" s="193">
        <f t="shared" si="173"/>
        <v>0.0002385469438</v>
      </c>
    </row>
    <row r="410" ht="15.75" customHeight="1">
      <c r="A410" s="176" t="s">
        <v>199</v>
      </c>
      <c r="B410" s="193">
        <f t="shared" ref="B410:U410" si="174">B184/B$12</f>
        <v>0</v>
      </c>
      <c r="C410" s="193">
        <f t="shared" si="174"/>
        <v>0</v>
      </c>
      <c r="D410" s="193">
        <f t="shared" si="174"/>
        <v>0</v>
      </c>
      <c r="E410" s="193">
        <f t="shared" si="174"/>
        <v>0</v>
      </c>
      <c r="F410" s="193">
        <f t="shared" si="174"/>
        <v>0</v>
      </c>
      <c r="G410" s="193">
        <f t="shared" si="174"/>
        <v>0</v>
      </c>
      <c r="H410" s="193">
        <f t="shared" si="174"/>
        <v>0</v>
      </c>
      <c r="I410" s="193">
        <f t="shared" si="174"/>
        <v>0</v>
      </c>
      <c r="J410" s="193">
        <f t="shared" si="174"/>
        <v>0</v>
      </c>
      <c r="K410" s="193">
        <f t="shared" si="174"/>
        <v>0.00001130178674</v>
      </c>
      <c r="L410" s="193">
        <f t="shared" si="174"/>
        <v>0</v>
      </c>
      <c r="M410" s="193">
        <f t="shared" si="174"/>
        <v>0</v>
      </c>
      <c r="N410" s="193">
        <f t="shared" si="174"/>
        <v>0</v>
      </c>
      <c r="O410" s="193">
        <f t="shared" si="174"/>
        <v>0</v>
      </c>
      <c r="P410" s="193">
        <f t="shared" si="174"/>
        <v>0</v>
      </c>
      <c r="Q410" s="193">
        <f t="shared" si="174"/>
        <v>0</v>
      </c>
      <c r="R410" s="193">
        <f t="shared" si="174"/>
        <v>0</v>
      </c>
      <c r="S410" s="193">
        <f t="shared" si="174"/>
        <v>0</v>
      </c>
      <c r="T410" s="193">
        <f t="shared" si="174"/>
        <v>0</v>
      </c>
      <c r="U410" s="193">
        <f t="shared" si="174"/>
        <v>0</v>
      </c>
    </row>
    <row r="411" ht="15.75" customHeight="1">
      <c r="A411" s="176" t="s">
        <v>200</v>
      </c>
      <c r="B411" s="193">
        <f t="shared" ref="B411:U411" si="175">B185/B$12</f>
        <v>0.0117829525</v>
      </c>
      <c r="C411" s="193">
        <f t="shared" si="175"/>
        <v>0.01423839354</v>
      </c>
      <c r="D411" s="193">
        <f t="shared" si="175"/>
        <v>0.01874372515</v>
      </c>
      <c r="E411" s="193">
        <f t="shared" si="175"/>
        <v>0.03604411717</v>
      </c>
      <c r="F411" s="193">
        <f t="shared" si="175"/>
        <v>0.04902589926</v>
      </c>
      <c r="G411" s="193">
        <f t="shared" si="175"/>
        <v>0.05314806617</v>
      </c>
      <c r="H411" s="193">
        <f t="shared" si="175"/>
        <v>0.04041754441</v>
      </c>
      <c r="I411" s="193">
        <f t="shared" si="175"/>
        <v>0.04377743551</v>
      </c>
      <c r="J411" s="193">
        <f t="shared" si="175"/>
        <v>0.06371738994</v>
      </c>
      <c r="K411" s="193">
        <f t="shared" si="175"/>
        <v>0.0691278133</v>
      </c>
      <c r="L411" s="193">
        <f t="shared" si="175"/>
        <v>0.1009059855</v>
      </c>
      <c r="M411" s="193">
        <f t="shared" si="175"/>
        <v>0.0995097871</v>
      </c>
      <c r="N411" s="193">
        <f t="shared" si="175"/>
        <v>0.09975388273</v>
      </c>
      <c r="O411" s="193">
        <f t="shared" si="175"/>
        <v>0.1118654975</v>
      </c>
      <c r="P411" s="193">
        <f t="shared" si="175"/>
        <v>0.1088636766</v>
      </c>
      <c r="Q411" s="193">
        <f t="shared" si="175"/>
        <v>0.1262166472</v>
      </c>
      <c r="R411" s="193">
        <f t="shared" si="175"/>
        <v>0.07878119837</v>
      </c>
      <c r="S411" s="193">
        <f t="shared" si="175"/>
        <v>0.06538215633</v>
      </c>
      <c r="T411" s="193">
        <f t="shared" si="175"/>
        <v>0.06507249662</v>
      </c>
      <c r="U411" s="193">
        <f t="shared" si="175"/>
        <v>0.05547984416</v>
      </c>
    </row>
    <row r="412" ht="15.75" customHeight="1">
      <c r="A412" s="176" t="s">
        <v>38</v>
      </c>
      <c r="B412" s="193">
        <f t="shared" ref="B412:U412" si="176">B186/B$12</f>
        <v>0</v>
      </c>
      <c r="C412" s="193">
        <f t="shared" si="176"/>
        <v>0</v>
      </c>
      <c r="D412" s="193">
        <f t="shared" si="176"/>
        <v>0</v>
      </c>
      <c r="E412" s="193">
        <f t="shared" si="176"/>
        <v>0</v>
      </c>
      <c r="F412" s="193">
        <f t="shared" si="176"/>
        <v>0</v>
      </c>
      <c r="G412" s="193">
        <f t="shared" si="176"/>
        <v>0</v>
      </c>
      <c r="H412" s="193">
        <f t="shared" si="176"/>
        <v>0</v>
      </c>
      <c r="I412" s="193">
        <f t="shared" si="176"/>
        <v>0</v>
      </c>
      <c r="J412" s="193">
        <f t="shared" si="176"/>
        <v>0</v>
      </c>
      <c r="K412" s="193">
        <f t="shared" si="176"/>
        <v>0</v>
      </c>
      <c r="L412" s="193">
        <f t="shared" si="176"/>
        <v>0</v>
      </c>
      <c r="M412" s="193">
        <f t="shared" si="176"/>
        <v>0</v>
      </c>
      <c r="N412" s="193">
        <f t="shared" si="176"/>
        <v>0</v>
      </c>
      <c r="O412" s="193">
        <f t="shared" si="176"/>
        <v>0</v>
      </c>
      <c r="P412" s="193">
        <f t="shared" si="176"/>
        <v>0</v>
      </c>
      <c r="Q412" s="193">
        <f t="shared" si="176"/>
        <v>0</v>
      </c>
      <c r="R412" s="193">
        <f t="shared" si="176"/>
        <v>0</v>
      </c>
      <c r="S412" s="193">
        <f t="shared" si="176"/>
        <v>0</v>
      </c>
      <c r="T412" s="193">
        <f t="shared" si="176"/>
        <v>0</v>
      </c>
      <c r="U412" s="193">
        <f t="shared" si="176"/>
        <v>0</v>
      </c>
    </row>
    <row r="413" ht="15.75" customHeight="1">
      <c r="A413" s="176" t="s">
        <v>201</v>
      </c>
      <c r="B413" s="193">
        <f t="shared" ref="B413:U413" si="177">B187/B$12</f>
        <v>0</v>
      </c>
      <c r="C413" s="193">
        <f t="shared" si="177"/>
        <v>0</v>
      </c>
      <c r="D413" s="193">
        <f t="shared" si="177"/>
        <v>0</v>
      </c>
      <c r="E413" s="193">
        <f t="shared" si="177"/>
        <v>0</v>
      </c>
      <c r="F413" s="193">
        <f t="shared" si="177"/>
        <v>0</v>
      </c>
      <c r="G413" s="193">
        <f t="shared" si="177"/>
        <v>0.0000002666609779</v>
      </c>
      <c r="H413" s="193">
        <f t="shared" si="177"/>
        <v>0</v>
      </c>
      <c r="I413" s="193">
        <f t="shared" si="177"/>
        <v>0</v>
      </c>
      <c r="J413" s="193">
        <f t="shared" si="177"/>
        <v>0</v>
      </c>
      <c r="K413" s="193">
        <f t="shared" si="177"/>
        <v>0</v>
      </c>
      <c r="L413" s="193">
        <f t="shared" si="177"/>
        <v>0</v>
      </c>
      <c r="M413" s="193">
        <f t="shared" si="177"/>
        <v>0</v>
      </c>
      <c r="N413" s="193">
        <f t="shared" si="177"/>
        <v>0</v>
      </c>
      <c r="O413" s="193">
        <f t="shared" si="177"/>
        <v>0</v>
      </c>
      <c r="P413" s="193">
        <f t="shared" si="177"/>
        <v>0</v>
      </c>
      <c r="Q413" s="193">
        <f t="shared" si="177"/>
        <v>0</v>
      </c>
      <c r="R413" s="193">
        <f t="shared" si="177"/>
        <v>0</v>
      </c>
      <c r="S413" s="193">
        <f t="shared" si="177"/>
        <v>0</v>
      </c>
      <c r="T413" s="193">
        <f t="shared" si="177"/>
        <v>0</v>
      </c>
      <c r="U413" s="193">
        <f t="shared" si="177"/>
        <v>0</v>
      </c>
    </row>
    <row r="414" ht="15.75" customHeight="1">
      <c r="A414" s="176" t="s">
        <v>39</v>
      </c>
      <c r="B414" s="193">
        <f t="shared" ref="B414:U414" si="178">B188/B$12</f>
        <v>0</v>
      </c>
      <c r="C414" s="193">
        <f t="shared" si="178"/>
        <v>0.00001188679021</v>
      </c>
      <c r="D414" s="193">
        <f t="shared" si="178"/>
        <v>0.000001955798944</v>
      </c>
      <c r="E414" s="193">
        <f t="shared" si="178"/>
        <v>0</v>
      </c>
      <c r="F414" s="193">
        <f t="shared" si="178"/>
        <v>0.000001654640647</v>
      </c>
      <c r="G414" s="193">
        <f t="shared" si="178"/>
        <v>0.000001599965867</v>
      </c>
      <c r="H414" s="193">
        <f t="shared" si="178"/>
        <v>0.000001984998375</v>
      </c>
      <c r="I414" s="193">
        <f t="shared" si="178"/>
        <v>0.000001577792673</v>
      </c>
      <c r="J414" s="193">
        <f t="shared" si="178"/>
        <v>0.000002219843537</v>
      </c>
      <c r="K414" s="193">
        <f t="shared" si="178"/>
        <v>0.0000001738736422</v>
      </c>
      <c r="L414" s="193">
        <f t="shared" si="178"/>
        <v>0.0000004039438655</v>
      </c>
      <c r="M414" s="193">
        <f t="shared" si="178"/>
        <v>0.0000008289304691</v>
      </c>
      <c r="N414" s="193">
        <f t="shared" si="178"/>
        <v>0.000001169203188</v>
      </c>
      <c r="O414" s="193">
        <f t="shared" si="178"/>
        <v>0.000009270771983</v>
      </c>
      <c r="P414" s="193">
        <f t="shared" si="178"/>
        <v>0.000003541652758</v>
      </c>
      <c r="Q414" s="193">
        <f t="shared" si="178"/>
        <v>0.000004580211061</v>
      </c>
      <c r="R414" s="193">
        <f t="shared" si="178"/>
        <v>0</v>
      </c>
      <c r="S414" s="193">
        <f t="shared" si="178"/>
        <v>0</v>
      </c>
      <c r="T414" s="193">
        <f t="shared" si="178"/>
        <v>0.0000175927085</v>
      </c>
      <c r="U414" s="193">
        <f t="shared" si="178"/>
        <v>0</v>
      </c>
    </row>
    <row r="415" ht="15.75" customHeight="1">
      <c r="A415" s="176" t="s">
        <v>74</v>
      </c>
      <c r="B415" s="193">
        <f t="shared" ref="B415:U415" si="179">B189/B$12</f>
        <v>0</v>
      </c>
      <c r="C415" s="193">
        <f t="shared" si="179"/>
        <v>0</v>
      </c>
      <c r="D415" s="193">
        <f t="shared" si="179"/>
        <v>0</v>
      </c>
      <c r="E415" s="193">
        <f t="shared" si="179"/>
        <v>0</v>
      </c>
      <c r="F415" s="193">
        <f t="shared" si="179"/>
        <v>0</v>
      </c>
      <c r="G415" s="193">
        <f t="shared" si="179"/>
        <v>0</v>
      </c>
      <c r="H415" s="193">
        <f t="shared" si="179"/>
        <v>0</v>
      </c>
      <c r="I415" s="193">
        <f t="shared" si="179"/>
        <v>0</v>
      </c>
      <c r="J415" s="193">
        <f t="shared" si="179"/>
        <v>0</v>
      </c>
      <c r="K415" s="193">
        <f t="shared" si="179"/>
        <v>0</v>
      </c>
      <c r="L415" s="193">
        <f t="shared" si="179"/>
        <v>0</v>
      </c>
      <c r="M415" s="193">
        <f t="shared" si="179"/>
        <v>0</v>
      </c>
      <c r="N415" s="193">
        <f t="shared" si="179"/>
        <v>0</v>
      </c>
      <c r="O415" s="193">
        <f t="shared" si="179"/>
        <v>0</v>
      </c>
      <c r="P415" s="193">
        <f t="shared" si="179"/>
        <v>0</v>
      </c>
      <c r="Q415" s="193">
        <f t="shared" si="179"/>
        <v>0</v>
      </c>
      <c r="R415" s="193">
        <f t="shared" si="179"/>
        <v>0</v>
      </c>
      <c r="S415" s="193">
        <f t="shared" si="179"/>
        <v>0</v>
      </c>
      <c r="T415" s="193">
        <f t="shared" si="179"/>
        <v>0</v>
      </c>
      <c r="U415" s="193">
        <f t="shared" si="179"/>
        <v>0</v>
      </c>
    </row>
    <row r="416" ht="15.75" customHeight="1">
      <c r="A416" s="176" t="s">
        <v>202</v>
      </c>
      <c r="B416" s="193">
        <f t="shared" ref="B416:U416" si="180">B190/B$12</f>
        <v>0</v>
      </c>
      <c r="C416" s="193">
        <f t="shared" si="180"/>
        <v>0</v>
      </c>
      <c r="D416" s="193">
        <f t="shared" si="180"/>
        <v>0</v>
      </c>
      <c r="E416" s="193">
        <f t="shared" si="180"/>
        <v>0</v>
      </c>
      <c r="F416" s="193">
        <f t="shared" si="180"/>
        <v>0</v>
      </c>
      <c r="G416" s="193">
        <f t="shared" si="180"/>
        <v>0</v>
      </c>
      <c r="H416" s="193">
        <f t="shared" si="180"/>
        <v>0</v>
      </c>
      <c r="I416" s="193">
        <f t="shared" si="180"/>
        <v>0</v>
      </c>
      <c r="J416" s="193">
        <f t="shared" si="180"/>
        <v>0</v>
      </c>
      <c r="K416" s="193">
        <f t="shared" si="180"/>
        <v>0</v>
      </c>
      <c r="L416" s="193">
        <f t="shared" si="180"/>
        <v>0</v>
      </c>
      <c r="M416" s="193">
        <f t="shared" si="180"/>
        <v>0</v>
      </c>
      <c r="N416" s="193">
        <f t="shared" si="180"/>
        <v>0</v>
      </c>
      <c r="O416" s="193">
        <f t="shared" si="180"/>
        <v>0</v>
      </c>
      <c r="P416" s="193">
        <f t="shared" si="180"/>
        <v>0</v>
      </c>
      <c r="Q416" s="193">
        <f t="shared" si="180"/>
        <v>0</v>
      </c>
      <c r="R416" s="193">
        <f t="shared" si="180"/>
        <v>0</v>
      </c>
      <c r="S416" s="193">
        <f t="shared" si="180"/>
        <v>0</v>
      </c>
      <c r="T416" s="193">
        <f t="shared" si="180"/>
        <v>0</v>
      </c>
      <c r="U416" s="193">
        <f t="shared" si="180"/>
        <v>0</v>
      </c>
    </row>
    <row r="417" ht="15.75" customHeight="1">
      <c r="A417" s="176" t="s">
        <v>203</v>
      </c>
      <c r="B417" s="193">
        <f t="shared" ref="B417:U417" si="181">B191/B$12</f>
        <v>0</v>
      </c>
      <c r="C417" s="193">
        <f t="shared" si="181"/>
        <v>0</v>
      </c>
      <c r="D417" s="193">
        <f t="shared" si="181"/>
        <v>0</v>
      </c>
      <c r="E417" s="193">
        <f t="shared" si="181"/>
        <v>0</v>
      </c>
      <c r="F417" s="193">
        <f t="shared" si="181"/>
        <v>0</v>
      </c>
      <c r="G417" s="193">
        <f t="shared" si="181"/>
        <v>0</v>
      </c>
      <c r="H417" s="193">
        <f t="shared" si="181"/>
        <v>0</v>
      </c>
      <c r="I417" s="193">
        <f t="shared" si="181"/>
        <v>0</v>
      </c>
      <c r="J417" s="193">
        <f t="shared" si="181"/>
        <v>0</v>
      </c>
      <c r="K417" s="193">
        <f t="shared" si="181"/>
        <v>0</v>
      </c>
      <c r="L417" s="193">
        <f t="shared" si="181"/>
        <v>0</v>
      </c>
      <c r="M417" s="193">
        <f t="shared" si="181"/>
        <v>0</v>
      </c>
      <c r="N417" s="193">
        <f t="shared" si="181"/>
        <v>0</v>
      </c>
      <c r="O417" s="193">
        <f t="shared" si="181"/>
        <v>0</v>
      </c>
      <c r="P417" s="193">
        <f t="shared" si="181"/>
        <v>0</v>
      </c>
      <c r="Q417" s="193">
        <f t="shared" si="181"/>
        <v>0</v>
      </c>
      <c r="R417" s="193">
        <f t="shared" si="181"/>
        <v>0</v>
      </c>
      <c r="S417" s="193">
        <f t="shared" si="181"/>
        <v>0</v>
      </c>
      <c r="T417" s="193">
        <f t="shared" si="181"/>
        <v>0</v>
      </c>
      <c r="U417" s="193">
        <f t="shared" si="181"/>
        <v>0</v>
      </c>
    </row>
    <row r="418" ht="15.75" customHeight="1">
      <c r="A418" s="176" t="s">
        <v>204</v>
      </c>
      <c r="B418" s="193">
        <f t="shared" ref="B418:U418" si="182">B192/B$12</f>
        <v>0</v>
      </c>
      <c r="C418" s="193">
        <f t="shared" si="182"/>
        <v>0</v>
      </c>
      <c r="D418" s="193">
        <f t="shared" si="182"/>
        <v>0</v>
      </c>
      <c r="E418" s="193">
        <f t="shared" si="182"/>
        <v>0</v>
      </c>
      <c r="F418" s="193">
        <f t="shared" si="182"/>
        <v>0</v>
      </c>
      <c r="G418" s="193">
        <f t="shared" si="182"/>
        <v>0</v>
      </c>
      <c r="H418" s="193">
        <f t="shared" si="182"/>
        <v>0</v>
      </c>
      <c r="I418" s="193">
        <f t="shared" si="182"/>
        <v>0</v>
      </c>
      <c r="J418" s="193">
        <f t="shared" si="182"/>
        <v>0</v>
      </c>
      <c r="K418" s="193">
        <f t="shared" si="182"/>
        <v>0</v>
      </c>
      <c r="L418" s="193">
        <f t="shared" si="182"/>
        <v>0</v>
      </c>
      <c r="M418" s="193">
        <f t="shared" si="182"/>
        <v>0</v>
      </c>
      <c r="N418" s="193">
        <f t="shared" si="182"/>
        <v>0</v>
      </c>
      <c r="O418" s="193">
        <f t="shared" si="182"/>
        <v>0</v>
      </c>
      <c r="P418" s="193">
        <f t="shared" si="182"/>
        <v>0</v>
      </c>
      <c r="Q418" s="193">
        <f t="shared" si="182"/>
        <v>0</v>
      </c>
      <c r="R418" s="193">
        <f t="shared" si="182"/>
        <v>0</v>
      </c>
      <c r="S418" s="193">
        <f t="shared" si="182"/>
        <v>0</v>
      </c>
      <c r="T418" s="193">
        <f t="shared" si="182"/>
        <v>0</v>
      </c>
      <c r="U418" s="193">
        <f t="shared" si="182"/>
        <v>0</v>
      </c>
    </row>
    <row r="419" ht="15.75" customHeight="1">
      <c r="A419" s="176" t="s">
        <v>205</v>
      </c>
      <c r="B419" s="193">
        <f t="shared" ref="B419:U419" si="183">B193/B$12</f>
        <v>0</v>
      </c>
      <c r="C419" s="193">
        <f t="shared" si="183"/>
        <v>0</v>
      </c>
      <c r="D419" s="193">
        <f t="shared" si="183"/>
        <v>0</v>
      </c>
      <c r="E419" s="193">
        <f t="shared" si="183"/>
        <v>0</v>
      </c>
      <c r="F419" s="193">
        <f t="shared" si="183"/>
        <v>0</v>
      </c>
      <c r="G419" s="193">
        <f t="shared" si="183"/>
        <v>0</v>
      </c>
      <c r="H419" s="193">
        <f t="shared" si="183"/>
        <v>0</v>
      </c>
      <c r="I419" s="193">
        <f t="shared" si="183"/>
        <v>0</v>
      </c>
      <c r="J419" s="193">
        <f t="shared" si="183"/>
        <v>0</v>
      </c>
      <c r="K419" s="193">
        <f t="shared" si="183"/>
        <v>0</v>
      </c>
      <c r="L419" s="193">
        <f t="shared" si="183"/>
        <v>0</v>
      </c>
      <c r="M419" s="193">
        <f t="shared" si="183"/>
        <v>0</v>
      </c>
      <c r="N419" s="193">
        <f t="shared" si="183"/>
        <v>0</v>
      </c>
      <c r="O419" s="193">
        <f t="shared" si="183"/>
        <v>0</v>
      </c>
      <c r="P419" s="193">
        <f t="shared" si="183"/>
        <v>0</v>
      </c>
      <c r="Q419" s="193">
        <f t="shared" si="183"/>
        <v>0</v>
      </c>
      <c r="R419" s="193">
        <f t="shared" si="183"/>
        <v>0</v>
      </c>
      <c r="S419" s="193">
        <f t="shared" si="183"/>
        <v>0</v>
      </c>
      <c r="T419" s="193">
        <f t="shared" si="183"/>
        <v>0</v>
      </c>
      <c r="U419" s="193">
        <f t="shared" si="183"/>
        <v>0</v>
      </c>
    </row>
    <row r="420" ht="15.75" customHeight="1">
      <c r="A420" s="176" t="s">
        <v>40</v>
      </c>
      <c r="B420" s="193">
        <f t="shared" ref="B420:U420" si="184">B194/B$12</f>
        <v>0.000003848541916</v>
      </c>
      <c r="C420" s="193">
        <f t="shared" si="184"/>
        <v>0</v>
      </c>
      <c r="D420" s="193">
        <f t="shared" si="184"/>
        <v>0.000001955798944</v>
      </c>
      <c r="E420" s="193">
        <f t="shared" si="184"/>
        <v>0.000001293758692</v>
      </c>
      <c r="F420" s="193">
        <f t="shared" si="184"/>
        <v>0.00007914697759</v>
      </c>
      <c r="G420" s="193">
        <f t="shared" si="184"/>
        <v>0.00006866520181</v>
      </c>
      <c r="H420" s="193">
        <f t="shared" si="184"/>
        <v>0.000001984998375</v>
      </c>
      <c r="I420" s="193">
        <f t="shared" si="184"/>
        <v>0.000004075964406</v>
      </c>
      <c r="J420" s="193">
        <f t="shared" si="184"/>
        <v>0.000001997859183</v>
      </c>
      <c r="K420" s="193">
        <f t="shared" si="184"/>
        <v>0.000008172061183</v>
      </c>
      <c r="L420" s="193">
        <f t="shared" si="184"/>
        <v>0.000009088736975</v>
      </c>
      <c r="M420" s="193">
        <f t="shared" si="184"/>
        <v>0.000007626160316</v>
      </c>
      <c r="N420" s="193">
        <f t="shared" si="184"/>
        <v>0.00001130229748</v>
      </c>
      <c r="O420" s="193">
        <f t="shared" si="184"/>
        <v>0.000001090679057</v>
      </c>
      <c r="P420" s="193">
        <f t="shared" si="184"/>
        <v>0.000006906222879</v>
      </c>
      <c r="Q420" s="193">
        <f t="shared" si="184"/>
        <v>0.0000004580211061</v>
      </c>
      <c r="R420" s="193">
        <f t="shared" si="184"/>
        <v>0</v>
      </c>
      <c r="S420" s="193">
        <f t="shared" si="184"/>
        <v>0.000009836226823</v>
      </c>
      <c r="T420" s="193">
        <f t="shared" si="184"/>
        <v>0.00006180002729</v>
      </c>
      <c r="U420" s="193">
        <f t="shared" si="184"/>
        <v>0.00005226299637</v>
      </c>
    </row>
    <row r="421" ht="15.75" customHeight="1">
      <c r="A421" s="176" t="s">
        <v>206</v>
      </c>
      <c r="B421" s="193">
        <f t="shared" ref="B421:U421" si="185">B195/B$12</f>
        <v>0</v>
      </c>
      <c r="C421" s="193">
        <f t="shared" si="185"/>
        <v>0</v>
      </c>
      <c r="D421" s="193">
        <f t="shared" si="185"/>
        <v>0</v>
      </c>
      <c r="E421" s="193">
        <f t="shared" si="185"/>
        <v>0</v>
      </c>
      <c r="F421" s="193">
        <f t="shared" si="185"/>
        <v>0</v>
      </c>
      <c r="G421" s="193">
        <f t="shared" si="185"/>
        <v>0</v>
      </c>
      <c r="H421" s="193">
        <f t="shared" si="185"/>
        <v>0</v>
      </c>
      <c r="I421" s="193">
        <f t="shared" si="185"/>
        <v>0</v>
      </c>
      <c r="J421" s="193">
        <f t="shared" si="185"/>
        <v>0</v>
      </c>
      <c r="K421" s="193">
        <f t="shared" si="185"/>
        <v>0</v>
      </c>
      <c r="L421" s="193">
        <f t="shared" si="185"/>
        <v>0</v>
      </c>
      <c r="M421" s="193">
        <f t="shared" si="185"/>
        <v>0</v>
      </c>
      <c r="N421" s="193">
        <f t="shared" si="185"/>
        <v>0</v>
      </c>
      <c r="O421" s="193">
        <f t="shared" si="185"/>
        <v>0</v>
      </c>
      <c r="P421" s="193">
        <f t="shared" si="185"/>
        <v>0</v>
      </c>
      <c r="Q421" s="193">
        <f t="shared" si="185"/>
        <v>0</v>
      </c>
      <c r="R421" s="193">
        <f t="shared" si="185"/>
        <v>0</v>
      </c>
      <c r="S421" s="193">
        <f t="shared" si="185"/>
        <v>0</v>
      </c>
      <c r="T421" s="193">
        <f t="shared" si="185"/>
        <v>0</v>
      </c>
      <c r="U421" s="193">
        <f t="shared" si="185"/>
        <v>0</v>
      </c>
    </row>
    <row r="422" ht="15.75" customHeight="1">
      <c r="A422" s="176" t="s">
        <v>529</v>
      </c>
      <c r="B422" s="193">
        <f t="shared" ref="B422:U422" si="186">B196/B$12</f>
        <v>0</v>
      </c>
      <c r="C422" s="193">
        <f t="shared" si="186"/>
        <v>0</v>
      </c>
      <c r="D422" s="193">
        <f t="shared" si="186"/>
        <v>0</v>
      </c>
      <c r="E422" s="193">
        <f t="shared" si="186"/>
        <v>0</v>
      </c>
      <c r="F422" s="193">
        <f t="shared" si="186"/>
        <v>0</v>
      </c>
      <c r="G422" s="193">
        <f t="shared" si="186"/>
        <v>0</v>
      </c>
      <c r="H422" s="193">
        <f t="shared" si="186"/>
        <v>0</v>
      </c>
      <c r="I422" s="193">
        <f t="shared" si="186"/>
        <v>0</v>
      </c>
      <c r="J422" s="193">
        <f t="shared" si="186"/>
        <v>0</v>
      </c>
      <c r="K422" s="193">
        <f t="shared" si="186"/>
        <v>0</v>
      </c>
      <c r="L422" s="193">
        <f t="shared" si="186"/>
        <v>0</v>
      </c>
      <c r="M422" s="193">
        <f t="shared" si="186"/>
        <v>0</v>
      </c>
      <c r="N422" s="193">
        <f t="shared" si="186"/>
        <v>0</v>
      </c>
      <c r="O422" s="193">
        <f t="shared" si="186"/>
        <v>0</v>
      </c>
      <c r="P422" s="193">
        <f t="shared" si="186"/>
        <v>0</v>
      </c>
      <c r="Q422" s="193">
        <f t="shared" si="186"/>
        <v>0</v>
      </c>
      <c r="R422" s="193">
        <f t="shared" si="186"/>
        <v>0</v>
      </c>
      <c r="S422" s="193">
        <f t="shared" si="186"/>
        <v>0</v>
      </c>
      <c r="T422" s="193">
        <f t="shared" si="186"/>
        <v>0</v>
      </c>
      <c r="U422" s="193">
        <f t="shared" si="186"/>
        <v>0</v>
      </c>
    </row>
    <row r="423" ht="15.75" customHeight="1">
      <c r="A423" s="176" t="s">
        <v>207</v>
      </c>
      <c r="B423" s="193">
        <f t="shared" ref="B423:U423" si="187">B197/B$12</f>
        <v>0</v>
      </c>
      <c r="C423" s="193">
        <f t="shared" si="187"/>
        <v>0</v>
      </c>
      <c r="D423" s="193">
        <f t="shared" si="187"/>
        <v>0</v>
      </c>
      <c r="E423" s="193">
        <f t="shared" si="187"/>
        <v>0</v>
      </c>
      <c r="F423" s="193">
        <f t="shared" si="187"/>
        <v>0</v>
      </c>
      <c r="G423" s="193">
        <f t="shared" si="187"/>
        <v>0</v>
      </c>
      <c r="H423" s="193">
        <f t="shared" si="187"/>
        <v>0</v>
      </c>
      <c r="I423" s="193">
        <f t="shared" si="187"/>
        <v>0</v>
      </c>
      <c r="J423" s="193">
        <f t="shared" si="187"/>
        <v>0</v>
      </c>
      <c r="K423" s="193">
        <f t="shared" si="187"/>
        <v>0</v>
      </c>
      <c r="L423" s="193">
        <f t="shared" si="187"/>
        <v>0</v>
      </c>
      <c r="M423" s="193">
        <f t="shared" si="187"/>
        <v>0</v>
      </c>
      <c r="N423" s="193">
        <f t="shared" si="187"/>
        <v>0</v>
      </c>
      <c r="O423" s="193">
        <f t="shared" si="187"/>
        <v>0</v>
      </c>
      <c r="P423" s="193">
        <f t="shared" si="187"/>
        <v>0</v>
      </c>
      <c r="Q423" s="193">
        <f t="shared" si="187"/>
        <v>0</v>
      </c>
      <c r="R423" s="193">
        <f t="shared" si="187"/>
        <v>0</v>
      </c>
      <c r="S423" s="193">
        <f t="shared" si="187"/>
        <v>0</v>
      </c>
      <c r="T423" s="193">
        <f t="shared" si="187"/>
        <v>0</v>
      </c>
      <c r="U423" s="193">
        <f t="shared" si="187"/>
        <v>0</v>
      </c>
    </row>
    <row r="424" ht="15.75" customHeight="1">
      <c r="A424" s="176" t="s">
        <v>208</v>
      </c>
      <c r="B424" s="193">
        <f t="shared" ref="B424:U424" si="188">B198/B$12</f>
        <v>0</v>
      </c>
      <c r="C424" s="193">
        <f t="shared" si="188"/>
        <v>0</v>
      </c>
      <c r="D424" s="193">
        <f t="shared" si="188"/>
        <v>0</v>
      </c>
      <c r="E424" s="193">
        <f t="shared" si="188"/>
        <v>0</v>
      </c>
      <c r="F424" s="193">
        <f t="shared" si="188"/>
        <v>0.0000002757734411</v>
      </c>
      <c r="G424" s="193">
        <f t="shared" si="188"/>
        <v>0</v>
      </c>
      <c r="H424" s="193">
        <f t="shared" si="188"/>
        <v>0</v>
      </c>
      <c r="I424" s="193">
        <f t="shared" si="188"/>
        <v>0</v>
      </c>
      <c r="J424" s="193">
        <f t="shared" si="188"/>
        <v>0.000001109921768</v>
      </c>
      <c r="K424" s="193">
        <f t="shared" si="188"/>
        <v>0.000001217115495</v>
      </c>
      <c r="L424" s="193">
        <f t="shared" si="188"/>
        <v>0</v>
      </c>
      <c r="M424" s="193">
        <f t="shared" si="188"/>
        <v>0</v>
      </c>
      <c r="N424" s="193">
        <f t="shared" si="188"/>
        <v>0</v>
      </c>
      <c r="O424" s="193">
        <f t="shared" si="188"/>
        <v>0</v>
      </c>
      <c r="P424" s="193">
        <f t="shared" si="188"/>
        <v>0</v>
      </c>
      <c r="Q424" s="193">
        <f t="shared" si="188"/>
        <v>0</v>
      </c>
      <c r="R424" s="193">
        <f t="shared" si="188"/>
        <v>0</v>
      </c>
      <c r="S424" s="193">
        <f t="shared" si="188"/>
        <v>0</v>
      </c>
      <c r="T424" s="193">
        <f t="shared" si="188"/>
        <v>0</v>
      </c>
      <c r="U424" s="193">
        <f t="shared" si="188"/>
        <v>0</v>
      </c>
    </row>
    <row r="425" ht="15.75" customHeight="1">
      <c r="A425" s="176" t="s">
        <v>41</v>
      </c>
      <c r="B425" s="193">
        <f t="shared" ref="B425:U425" si="189">B199/B$12</f>
        <v>0.006953032394</v>
      </c>
      <c r="C425" s="193">
        <f t="shared" si="189"/>
        <v>0.00384141437</v>
      </c>
      <c r="D425" s="193">
        <f t="shared" si="189"/>
        <v>0.005328248256</v>
      </c>
      <c r="E425" s="193">
        <f t="shared" si="189"/>
        <v>0.003823919442</v>
      </c>
      <c r="F425" s="193">
        <f t="shared" si="189"/>
        <v>0.003746106424</v>
      </c>
      <c r="G425" s="193">
        <f t="shared" si="189"/>
        <v>0.004414305828</v>
      </c>
      <c r="H425" s="193">
        <f t="shared" si="189"/>
        <v>0.005118483726</v>
      </c>
      <c r="I425" s="193">
        <f t="shared" si="189"/>
        <v>0.002423752512</v>
      </c>
      <c r="J425" s="193">
        <f t="shared" si="189"/>
        <v>0.002080215378</v>
      </c>
      <c r="K425" s="193">
        <f t="shared" si="189"/>
        <v>0.002439099453</v>
      </c>
      <c r="L425" s="193">
        <f t="shared" si="189"/>
        <v>0.0006200538336</v>
      </c>
      <c r="M425" s="193">
        <f t="shared" si="189"/>
        <v>0.00169980482</v>
      </c>
      <c r="N425" s="193">
        <f t="shared" si="189"/>
        <v>0.0005370539977</v>
      </c>
      <c r="O425" s="193">
        <f t="shared" si="189"/>
        <v>0.0005378865548</v>
      </c>
      <c r="P425" s="193">
        <f t="shared" si="189"/>
        <v>0.0004207483477</v>
      </c>
      <c r="Q425" s="193">
        <f t="shared" si="189"/>
        <v>0.0006808483742</v>
      </c>
      <c r="R425" s="193">
        <f t="shared" si="189"/>
        <v>0.0003883543917</v>
      </c>
      <c r="S425" s="193">
        <f t="shared" si="189"/>
        <v>0.0006041713168</v>
      </c>
      <c r="T425" s="193">
        <f t="shared" si="189"/>
        <v>0.0005088352612</v>
      </c>
      <c r="U425" s="193">
        <f t="shared" si="189"/>
        <v>0.0003905063491</v>
      </c>
    </row>
    <row r="426" ht="15.75" customHeight="1">
      <c r="A426" s="176" t="s">
        <v>42</v>
      </c>
      <c r="B426" s="193">
        <f t="shared" ref="B426:U426" si="190">B200/B$12</f>
        <v>0</v>
      </c>
      <c r="C426" s="193">
        <f t="shared" si="190"/>
        <v>0</v>
      </c>
      <c r="D426" s="193">
        <f t="shared" si="190"/>
        <v>0.0000906186844</v>
      </c>
      <c r="E426" s="193">
        <f t="shared" si="190"/>
        <v>0</v>
      </c>
      <c r="F426" s="193">
        <f t="shared" si="190"/>
        <v>0.00003116239884</v>
      </c>
      <c r="G426" s="193">
        <f t="shared" si="190"/>
        <v>0.00003306596126</v>
      </c>
      <c r="H426" s="193">
        <f t="shared" si="190"/>
        <v>0</v>
      </c>
      <c r="I426" s="193">
        <f t="shared" si="190"/>
        <v>0</v>
      </c>
      <c r="J426" s="193">
        <f t="shared" si="190"/>
        <v>0</v>
      </c>
      <c r="K426" s="193">
        <f t="shared" si="190"/>
        <v>0.00001356214409</v>
      </c>
      <c r="L426" s="193">
        <f t="shared" si="190"/>
        <v>0.000008482821176</v>
      </c>
      <c r="M426" s="193">
        <f t="shared" si="190"/>
        <v>0.00001061031001</v>
      </c>
      <c r="N426" s="193">
        <f t="shared" si="190"/>
        <v>0.00001500477425</v>
      </c>
      <c r="O426" s="193">
        <f t="shared" si="190"/>
        <v>0.000001454238742</v>
      </c>
      <c r="P426" s="193">
        <f t="shared" si="190"/>
        <v>0.000005843727051</v>
      </c>
      <c r="Q426" s="193">
        <f t="shared" si="190"/>
        <v>0.000008015369356</v>
      </c>
      <c r="R426" s="193">
        <f t="shared" si="190"/>
        <v>0.000003864222803</v>
      </c>
      <c r="S426" s="193">
        <f t="shared" si="190"/>
        <v>0.000003783164163</v>
      </c>
      <c r="T426" s="193">
        <f t="shared" si="190"/>
        <v>0.00001330730515</v>
      </c>
      <c r="U426" s="193">
        <f t="shared" si="190"/>
        <v>0.0000001724851365</v>
      </c>
    </row>
    <row r="427" ht="15.75" customHeight="1">
      <c r="A427" s="176" t="s">
        <v>43</v>
      </c>
      <c r="B427" s="193">
        <f t="shared" ref="B427:U427" si="191">B201/B$12</f>
        <v>0.02773387589</v>
      </c>
      <c r="C427" s="193">
        <f t="shared" si="191"/>
        <v>0.0279626834</v>
      </c>
      <c r="D427" s="193">
        <f t="shared" si="191"/>
        <v>0.0232120738</v>
      </c>
      <c r="E427" s="193">
        <f t="shared" si="191"/>
        <v>0.01945381821</v>
      </c>
      <c r="F427" s="193">
        <f t="shared" si="191"/>
        <v>0.01299003217</v>
      </c>
      <c r="G427" s="193">
        <f t="shared" si="191"/>
        <v>0.009536196561</v>
      </c>
      <c r="H427" s="193">
        <f t="shared" si="191"/>
        <v>0.01369268421</v>
      </c>
      <c r="I427" s="193">
        <f t="shared" si="191"/>
        <v>0.01149343073</v>
      </c>
      <c r="J427" s="193">
        <f t="shared" si="191"/>
        <v>0.01031461398</v>
      </c>
      <c r="K427" s="193">
        <f t="shared" si="191"/>
        <v>0.006994067257</v>
      </c>
      <c r="L427" s="193">
        <f t="shared" si="191"/>
        <v>0.01547387766</v>
      </c>
      <c r="M427" s="193">
        <f t="shared" si="191"/>
        <v>0.009529882032</v>
      </c>
      <c r="N427" s="193">
        <f t="shared" si="191"/>
        <v>0.01067852758</v>
      </c>
      <c r="O427" s="193">
        <f t="shared" si="191"/>
        <v>0.006883639087</v>
      </c>
      <c r="P427" s="193">
        <f t="shared" si="191"/>
        <v>0.003068665032</v>
      </c>
      <c r="Q427" s="193">
        <f t="shared" si="191"/>
        <v>0.00005633659605</v>
      </c>
      <c r="R427" s="193">
        <f t="shared" si="191"/>
        <v>0.0001375019281</v>
      </c>
      <c r="S427" s="193">
        <f t="shared" si="191"/>
        <v>0.0001664592232</v>
      </c>
      <c r="T427" s="193">
        <f t="shared" si="191"/>
        <v>0.00006631097819</v>
      </c>
      <c r="U427" s="193">
        <f t="shared" si="191"/>
        <v>0.00007503103439</v>
      </c>
    </row>
    <row r="428" ht="15.75" customHeight="1">
      <c r="A428" s="176" t="s">
        <v>209</v>
      </c>
      <c r="B428" s="193">
        <f t="shared" ref="B428:U428" si="192">B202/B$12</f>
        <v>0.4515314631</v>
      </c>
      <c r="C428" s="193">
        <f t="shared" si="192"/>
        <v>0.4964557554</v>
      </c>
      <c r="D428" s="193">
        <f t="shared" si="192"/>
        <v>0.5479561901</v>
      </c>
      <c r="E428" s="193">
        <f t="shared" si="192"/>
        <v>0.5355867735</v>
      </c>
      <c r="F428" s="193">
        <f t="shared" si="192"/>
        <v>0.5112481092</v>
      </c>
      <c r="G428" s="193">
        <f t="shared" si="192"/>
        <v>0.3061957345</v>
      </c>
      <c r="H428" s="193">
        <f t="shared" si="192"/>
        <v>0.34764054</v>
      </c>
      <c r="I428" s="193">
        <f t="shared" si="192"/>
        <v>0.3538397294</v>
      </c>
      <c r="J428" s="193">
        <f t="shared" si="192"/>
        <v>0.2864015493</v>
      </c>
      <c r="K428" s="193">
        <f t="shared" si="192"/>
        <v>0.3195654967</v>
      </c>
      <c r="L428" s="193">
        <f t="shared" si="192"/>
        <v>0.2671401966</v>
      </c>
      <c r="M428" s="193">
        <f t="shared" si="192"/>
        <v>0.2762586522</v>
      </c>
      <c r="N428" s="193">
        <f t="shared" si="192"/>
        <v>0.250124715</v>
      </c>
      <c r="O428" s="193">
        <f t="shared" si="192"/>
        <v>0.2946622167</v>
      </c>
      <c r="P428" s="193">
        <f t="shared" si="192"/>
        <v>0.2804985443</v>
      </c>
      <c r="Q428" s="193">
        <f t="shared" si="192"/>
        <v>0.2350177289</v>
      </c>
      <c r="R428" s="193">
        <f t="shared" si="192"/>
        <v>0.2586620579</v>
      </c>
      <c r="S428" s="193">
        <f t="shared" si="192"/>
        <v>0.3095543811</v>
      </c>
      <c r="T428" s="193">
        <f t="shared" si="192"/>
        <v>0.2553426011</v>
      </c>
      <c r="U428" s="193">
        <f t="shared" si="192"/>
        <v>0.2798816269</v>
      </c>
    </row>
    <row r="429" ht="15.75" customHeight="1">
      <c r="A429" s="176" t="s">
        <v>210</v>
      </c>
      <c r="B429" s="193">
        <f t="shared" ref="B429:U429" si="193">B203/B$12</f>
        <v>0</v>
      </c>
      <c r="C429" s="193">
        <f t="shared" si="193"/>
        <v>0</v>
      </c>
      <c r="D429" s="193">
        <f t="shared" si="193"/>
        <v>0</v>
      </c>
      <c r="E429" s="193">
        <f t="shared" si="193"/>
        <v>0</v>
      </c>
      <c r="F429" s="193">
        <f t="shared" si="193"/>
        <v>0</v>
      </c>
      <c r="G429" s="193">
        <f t="shared" si="193"/>
        <v>0</v>
      </c>
      <c r="H429" s="193">
        <f t="shared" si="193"/>
        <v>0</v>
      </c>
      <c r="I429" s="193">
        <f t="shared" si="193"/>
        <v>0</v>
      </c>
      <c r="J429" s="193">
        <f t="shared" si="193"/>
        <v>0</v>
      </c>
      <c r="K429" s="193">
        <f t="shared" si="193"/>
        <v>0</v>
      </c>
      <c r="L429" s="193">
        <f t="shared" si="193"/>
        <v>0</v>
      </c>
      <c r="M429" s="193">
        <f t="shared" si="193"/>
        <v>0</v>
      </c>
      <c r="N429" s="193">
        <f t="shared" si="193"/>
        <v>0</v>
      </c>
      <c r="O429" s="193">
        <f t="shared" si="193"/>
        <v>0</v>
      </c>
      <c r="P429" s="193">
        <f t="shared" si="193"/>
        <v>0</v>
      </c>
      <c r="Q429" s="193">
        <f t="shared" si="193"/>
        <v>0</v>
      </c>
      <c r="R429" s="193">
        <f t="shared" si="193"/>
        <v>0</v>
      </c>
      <c r="S429" s="193">
        <f t="shared" si="193"/>
        <v>0</v>
      </c>
      <c r="T429" s="193">
        <f t="shared" si="193"/>
        <v>0</v>
      </c>
      <c r="U429" s="193">
        <f t="shared" si="193"/>
        <v>0</v>
      </c>
    </row>
    <row r="430" ht="15.75" customHeight="1">
      <c r="A430" s="176" t="s">
        <v>44</v>
      </c>
      <c r="B430" s="193">
        <f t="shared" ref="B430:U430" si="194">B204/B$12</f>
        <v>0</v>
      </c>
      <c r="C430" s="193">
        <f t="shared" si="194"/>
        <v>0</v>
      </c>
      <c r="D430" s="193">
        <f t="shared" si="194"/>
        <v>0</v>
      </c>
      <c r="E430" s="193">
        <f t="shared" si="194"/>
        <v>0</v>
      </c>
      <c r="F430" s="193">
        <f t="shared" si="194"/>
        <v>0</v>
      </c>
      <c r="G430" s="193">
        <f t="shared" si="194"/>
        <v>0</v>
      </c>
      <c r="H430" s="193">
        <f t="shared" si="194"/>
        <v>0</v>
      </c>
      <c r="I430" s="193">
        <f t="shared" si="194"/>
        <v>0</v>
      </c>
      <c r="J430" s="193">
        <f t="shared" si="194"/>
        <v>0</v>
      </c>
      <c r="K430" s="193">
        <f t="shared" si="194"/>
        <v>0</v>
      </c>
      <c r="L430" s="193">
        <f t="shared" si="194"/>
        <v>0</v>
      </c>
      <c r="M430" s="193">
        <f t="shared" si="194"/>
        <v>0</v>
      </c>
      <c r="N430" s="193">
        <f t="shared" si="194"/>
        <v>0</v>
      </c>
      <c r="O430" s="193">
        <f t="shared" si="194"/>
        <v>0</v>
      </c>
      <c r="P430" s="193">
        <f t="shared" si="194"/>
        <v>0</v>
      </c>
      <c r="Q430" s="193">
        <f t="shared" si="194"/>
        <v>0</v>
      </c>
      <c r="R430" s="193">
        <f t="shared" si="194"/>
        <v>0</v>
      </c>
      <c r="S430" s="193">
        <f t="shared" si="194"/>
        <v>0</v>
      </c>
      <c r="T430" s="193">
        <f t="shared" si="194"/>
        <v>0</v>
      </c>
      <c r="U430" s="193">
        <f t="shared" si="194"/>
        <v>0</v>
      </c>
    </row>
    <row r="431" ht="15.75" customHeight="1">
      <c r="A431" s="176" t="s">
        <v>72</v>
      </c>
      <c r="B431" s="193">
        <f t="shared" ref="B431:U431" si="195">B205/B$12</f>
        <v>0</v>
      </c>
      <c r="C431" s="193">
        <f t="shared" si="195"/>
        <v>0</v>
      </c>
      <c r="D431" s="193">
        <f t="shared" si="195"/>
        <v>0</v>
      </c>
      <c r="E431" s="193">
        <f t="shared" si="195"/>
        <v>0</v>
      </c>
      <c r="F431" s="193">
        <f t="shared" si="195"/>
        <v>0</v>
      </c>
      <c r="G431" s="193">
        <f t="shared" si="195"/>
        <v>0</v>
      </c>
      <c r="H431" s="193">
        <f t="shared" si="195"/>
        <v>0</v>
      </c>
      <c r="I431" s="193">
        <f t="shared" si="195"/>
        <v>0</v>
      </c>
      <c r="J431" s="193">
        <f t="shared" si="195"/>
        <v>0</v>
      </c>
      <c r="K431" s="193">
        <f t="shared" si="195"/>
        <v>0</v>
      </c>
      <c r="L431" s="193">
        <f t="shared" si="195"/>
        <v>0</v>
      </c>
      <c r="M431" s="193">
        <f t="shared" si="195"/>
        <v>0</v>
      </c>
      <c r="N431" s="193">
        <f t="shared" si="195"/>
        <v>0</v>
      </c>
      <c r="O431" s="193">
        <f t="shared" si="195"/>
        <v>0</v>
      </c>
      <c r="P431" s="193">
        <f t="shared" si="195"/>
        <v>0</v>
      </c>
      <c r="Q431" s="193">
        <f t="shared" si="195"/>
        <v>0</v>
      </c>
      <c r="R431" s="193">
        <f t="shared" si="195"/>
        <v>0</v>
      </c>
      <c r="S431" s="193">
        <f t="shared" si="195"/>
        <v>0</v>
      </c>
      <c r="T431" s="193">
        <f t="shared" si="195"/>
        <v>0</v>
      </c>
      <c r="U431" s="193">
        <f t="shared" si="195"/>
        <v>0</v>
      </c>
    </row>
    <row r="432" ht="15.75" customHeight="1">
      <c r="A432" s="176" t="s">
        <v>211</v>
      </c>
      <c r="B432" s="193">
        <f t="shared" ref="B432:U432" si="196">B206/B$12</f>
        <v>0</v>
      </c>
      <c r="C432" s="193">
        <f t="shared" si="196"/>
        <v>0</v>
      </c>
      <c r="D432" s="193">
        <f t="shared" si="196"/>
        <v>0</v>
      </c>
      <c r="E432" s="193">
        <f t="shared" si="196"/>
        <v>0</v>
      </c>
      <c r="F432" s="193">
        <f t="shared" si="196"/>
        <v>0</v>
      </c>
      <c r="G432" s="193">
        <f t="shared" si="196"/>
        <v>0</v>
      </c>
      <c r="H432" s="193">
        <f t="shared" si="196"/>
        <v>0</v>
      </c>
      <c r="I432" s="193">
        <f t="shared" si="196"/>
        <v>0</v>
      </c>
      <c r="J432" s="193">
        <f t="shared" si="196"/>
        <v>0</v>
      </c>
      <c r="K432" s="193">
        <f t="shared" si="196"/>
        <v>0</v>
      </c>
      <c r="L432" s="193">
        <f t="shared" si="196"/>
        <v>0</v>
      </c>
      <c r="M432" s="193">
        <f t="shared" si="196"/>
        <v>0</v>
      </c>
      <c r="N432" s="193">
        <f t="shared" si="196"/>
        <v>0</v>
      </c>
      <c r="O432" s="193">
        <f t="shared" si="196"/>
        <v>0</v>
      </c>
      <c r="P432" s="193">
        <f t="shared" si="196"/>
        <v>0</v>
      </c>
      <c r="Q432" s="193">
        <f t="shared" si="196"/>
        <v>0</v>
      </c>
      <c r="R432" s="193">
        <f t="shared" si="196"/>
        <v>0.0000006440371339</v>
      </c>
      <c r="S432" s="193">
        <f t="shared" si="196"/>
        <v>0.0000003783164163</v>
      </c>
      <c r="T432" s="193">
        <f t="shared" si="196"/>
        <v>0</v>
      </c>
      <c r="U432" s="193">
        <f t="shared" si="196"/>
        <v>0</v>
      </c>
    </row>
    <row r="433" ht="15.75" customHeight="1">
      <c r="A433" s="176" t="s">
        <v>212</v>
      </c>
      <c r="B433" s="193">
        <f t="shared" ref="B433:U433" si="197">B207/B$12</f>
        <v>0</v>
      </c>
      <c r="C433" s="193">
        <f t="shared" si="197"/>
        <v>0</v>
      </c>
      <c r="D433" s="193">
        <f t="shared" si="197"/>
        <v>0.0000006519329813</v>
      </c>
      <c r="E433" s="193">
        <f t="shared" si="197"/>
        <v>0</v>
      </c>
      <c r="F433" s="193">
        <f t="shared" si="197"/>
        <v>0</v>
      </c>
      <c r="G433" s="193">
        <f t="shared" si="197"/>
        <v>0</v>
      </c>
      <c r="H433" s="193">
        <f t="shared" si="197"/>
        <v>0</v>
      </c>
      <c r="I433" s="193">
        <f t="shared" si="197"/>
        <v>0</v>
      </c>
      <c r="J433" s="193">
        <f t="shared" si="197"/>
        <v>0</v>
      </c>
      <c r="K433" s="193">
        <f t="shared" si="197"/>
        <v>0</v>
      </c>
      <c r="L433" s="193">
        <f t="shared" si="197"/>
        <v>0</v>
      </c>
      <c r="M433" s="193">
        <f t="shared" si="197"/>
        <v>0</v>
      </c>
      <c r="N433" s="193">
        <f t="shared" si="197"/>
        <v>0</v>
      </c>
      <c r="O433" s="193">
        <f t="shared" si="197"/>
        <v>0</v>
      </c>
      <c r="P433" s="193">
        <f t="shared" si="197"/>
        <v>0.00002620823041</v>
      </c>
      <c r="Q433" s="193">
        <f t="shared" si="197"/>
        <v>0.0000414509101</v>
      </c>
      <c r="R433" s="193">
        <f t="shared" si="197"/>
        <v>0.0002180065698</v>
      </c>
      <c r="S433" s="193">
        <f t="shared" si="197"/>
        <v>0.00009571405332</v>
      </c>
      <c r="T433" s="193">
        <f t="shared" si="197"/>
        <v>0.0001299153858</v>
      </c>
      <c r="U433" s="193">
        <f t="shared" si="197"/>
        <v>0.0001267765753</v>
      </c>
    </row>
    <row r="434" ht="15.75" customHeight="1">
      <c r="A434" s="176" t="s">
        <v>530</v>
      </c>
      <c r="B434" s="193">
        <f t="shared" ref="B434:U434" si="198">B208/B$12</f>
        <v>0</v>
      </c>
      <c r="C434" s="193">
        <f t="shared" si="198"/>
        <v>0</v>
      </c>
      <c r="D434" s="193">
        <f t="shared" si="198"/>
        <v>0</v>
      </c>
      <c r="E434" s="193">
        <f t="shared" si="198"/>
        <v>0</v>
      </c>
      <c r="F434" s="193">
        <f t="shared" si="198"/>
        <v>0</v>
      </c>
      <c r="G434" s="193">
        <f t="shared" si="198"/>
        <v>0</v>
      </c>
      <c r="H434" s="193">
        <f t="shared" si="198"/>
        <v>0</v>
      </c>
      <c r="I434" s="193">
        <f t="shared" si="198"/>
        <v>0</v>
      </c>
      <c r="J434" s="193">
        <f t="shared" si="198"/>
        <v>0</v>
      </c>
      <c r="K434" s="193">
        <f t="shared" si="198"/>
        <v>0</v>
      </c>
      <c r="L434" s="193">
        <f t="shared" si="198"/>
        <v>0</v>
      </c>
      <c r="M434" s="193">
        <f t="shared" si="198"/>
        <v>0</v>
      </c>
      <c r="N434" s="193">
        <f t="shared" si="198"/>
        <v>0</v>
      </c>
      <c r="O434" s="193">
        <f t="shared" si="198"/>
        <v>0</v>
      </c>
      <c r="P434" s="193">
        <f t="shared" si="198"/>
        <v>0</v>
      </c>
      <c r="Q434" s="193">
        <f t="shared" si="198"/>
        <v>0</v>
      </c>
      <c r="R434" s="193">
        <f t="shared" si="198"/>
        <v>0</v>
      </c>
      <c r="S434" s="193">
        <f t="shared" si="198"/>
        <v>0</v>
      </c>
      <c r="T434" s="193">
        <f t="shared" si="198"/>
        <v>0</v>
      </c>
      <c r="U434" s="193">
        <f t="shared" si="198"/>
        <v>0</v>
      </c>
    </row>
    <row r="435" ht="15.75" customHeight="1">
      <c r="A435" s="176" t="s">
        <v>213</v>
      </c>
      <c r="B435" s="193">
        <f t="shared" ref="B435:U435" si="199">B209/B$12</f>
        <v>0</v>
      </c>
      <c r="C435" s="193">
        <f t="shared" si="199"/>
        <v>0</v>
      </c>
      <c r="D435" s="193">
        <f t="shared" si="199"/>
        <v>0</v>
      </c>
      <c r="E435" s="193">
        <f t="shared" si="199"/>
        <v>0</v>
      </c>
      <c r="F435" s="193">
        <f t="shared" si="199"/>
        <v>0</v>
      </c>
      <c r="G435" s="193">
        <f t="shared" si="199"/>
        <v>0</v>
      </c>
      <c r="H435" s="193">
        <f t="shared" si="199"/>
        <v>0</v>
      </c>
      <c r="I435" s="193">
        <f t="shared" si="199"/>
        <v>0</v>
      </c>
      <c r="J435" s="193">
        <f t="shared" si="199"/>
        <v>0</v>
      </c>
      <c r="K435" s="193">
        <f t="shared" si="199"/>
        <v>0</v>
      </c>
      <c r="L435" s="193">
        <f t="shared" si="199"/>
        <v>0</v>
      </c>
      <c r="M435" s="193">
        <f t="shared" si="199"/>
        <v>0</v>
      </c>
      <c r="N435" s="193">
        <f t="shared" si="199"/>
        <v>0</v>
      </c>
      <c r="O435" s="193">
        <f t="shared" si="199"/>
        <v>0</v>
      </c>
      <c r="P435" s="193">
        <f t="shared" si="199"/>
        <v>0</v>
      </c>
      <c r="Q435" s="193">
        <f t="shared" si="199"/>
        <v>0</v>
      </c>
      <c r="R435" s="193">
        <f t="shared" si="199"/>
        <v>0</v>
      </c>
      <c r="S435" s="193">
        <f t="shared" si="199"/>
        <v>0</v>
      </c>
      <c r="T435" s="193">
        <f t="shared" si="199"/>
        <v>0</v>
      </c>
      <c r="U435" s="193">
        <f t="shared" si="199"/>
        <v>0</v>
      </c>
    </row>
    <row r="436" ht="15.75" customHeight="1">
      <c r="A436" s="176" t="s">
        <v>214</v>
      </c>
      <c r="B436" s="193">
        <f t="shared" ref="B436:U436" si="200">B210/B$12</f>
        <v>0</v>
      </c>
      <c r="C436" s="193">
        <f t="shared" si="200"/>
        <v>0</v>
      </c>
      <c r="D436" s="193">
        <f t="shared" si="200"/>
        <v>0</v>
      </c>
      <c r="E436" s="193">
        <f t="shared" si="200"/>
        <v>0</v>
      </c>
      <c r="F436" s="193">
        <f t="shared" si="200"/>
        <v>0</v>
      </c>
      <c r="G436" s="193">
        <f t="shared" si="200"/>
        <v>0</v>
      </c>
      <c r="H436" s="193">
        <f t="shared" si="200"/>
        <v>0</v>
      </c>
      <c r="I436" s="193">
        <f t="shared" si="200"/>
        <v>0</v>
      </c>
      <c r="J436" s="193">
        <f t="shared" si="200"/>
        <v>0</v>
      </c>
      <c r="K436" s="193">
        <f t="shared" si="200"/>
        <v>0</v>
      </c>
      <c r="L436" s="193">
        <f t="shared" si="200"/>
        <v>0</v>
      </c>
      <c r="M436" s="193">
        <f t="shared" si="200"/>
        <v>0</v>
      </c>
      <c r="N436" s="193">
        <f t="shared" si="200"/>
        <v>0</v>
      </c>
      <c r="O436" s="193">
        <f t="shared" si="200"/>
        <v>0</v>
      </c>
      <c r="P436" s="193">
        <f t="shared" si="200"/>
        <v>0</v>
      </c>
      <c r="Q436" s="193">
        <f t="shared" si="200"/>
        <v>0</v>
      </c>
      <c r="R436" s="193">
        <f t="shared" si="200"/>
        <v>0</v>
      </c>
      <c r="S436" s="193">
        <f t="shared" si="200"/>
        <v>0</v>
      </c>
      <c r="T436" s="193">
        <f t="shared" si="200"/>
        <v>0</v>
      </c>
      <c r="U436" s="193">
        <f t="shared" si="200"/>
        <v>0</v>
      </c>
    </row>
    <row r="437" ht="15.75" customHeight="1">
      <c r="A437" s="176" t="s">
        <v>215</v>
      </c>
      <c r="B437" s="193">
        <f t="shared" ref="B437:U437" si="201">B211/B$12</f>
        <v>0</v>
      </c>
      <c r="C437" s="193">
        <f t="shared" si="201"/>
        <v>0</v>
      </c>
      <c r="D437" s="193">
        <f t="shared" si="201"/>
        <v>0</v>
      </c>
      <c r="E437" s="193">
        <f t="shared" si="201"/>
        <v>0</v>
      </c>
      <c r="F437" s="193">
        <f t="shared" si="201"/>
        <v>0</v>
      </c>
      <c r="G437" s="193">
        <f t="shared" si="201"/>
        <v>0</v>
      </c>
      <c r="H437" s="193">
        <f t="shared" si="201"/>
        <v>0</v>
      </c>
      <c r="I437" s="193">
        <f t="shared" si="201"/>
        <v>0</v>
      </c>
      <c r="J437" s="193">
        <f t="shared" si="201"/>
        <v>0.000001109921768</v>
      </c>
      <c r="K437" s="193">
        <f t="shared" si="201"/>
        <v>0</v>
      </c>
      <c r="L437" s="193">
        <f t="shared" si="201"/>
        <v>0</v>
      </c>
      <c r="M437" s="193">
        <f t="shared" si="201"/>
        <v>0</v>
      </c>
      <c r="N437" s="193">
        <f t="shared" si="201"/>
        <v>0</v>
      </c>
      <c r="O437" s="193">
        <f t="shared" si="201"/>
        <v>0.000005998734812</v>
      </c>
      <c r="P437" s="193">
        <f t="shared" si="201"/>
        <v>0</v>
      </c>
      <c r="Q437" s="193">
        <f t="shared" si="201"/>
        <v>0</v>
      </c>
      <c r="R437" s="193">
        <f t="shared" si="201"/>
        <v>0.000009338538441</v>
      </c>
      <c r="S437" s="193">
        <f t="shared" si="201"/>
        <v>0.0002285031154</v>
      </c>
      <c r="T437" s="193">
        <f t="shared" si="201"/>
        <v>0.00005728907639</v>
      </c>
      <c r="U437" s="193">
        <f t="shared" si="201"/>
        <v>0</v>
      </c>
    </row>
    <row r="438" ht="15.75" customHeight="1">
      <c r="A438" s="176" t="s">
        <v>216</v>
      </c>
      <c r="B438" s="193">
        <f t="shared" ref="B438:U438" si="202">B212/B$12</f>
        <v>0</v>
      </c>
      <c r="C438" s="193">
        <f t="shared" si="202"/>
        <v>0</v>
      </c>
      <c r="D438" s="193">
        <f t="shared" si="202"/>
        <v>0</v>
      </c>
      <c r="E438" s="193">
        <f t="shared" si="202"/>
        <v>0</v>
      </c>
      <c r="F438" s="193">
        <f t="shared" si="202"/>
        <v>0</v>
      </c>
      <c r="G438" s="193">
        <f t="shared" si="202"/>
        <v>0</v>
      </c>
      <c r="H438" s="193">
        <f t="shared" si="202"/>
        <v>0</v>
      </c>
      <c r="I438" s="193">
        <f t="shared" si="202"/>
        <v>0</v>
      </c>
      <c r="J438" s="193">
        <f t="shared" si="202"/>
        <v>0.0000003329765305</v>
      </c>
      <c r="K438" s="193">
        <f t="shared" si="202"/>
        <v>0</v>
      </c>
      <c r="L438" s="193">
        <f t="shared" si="202"/>
        <v>0</v>
      </c>
      <c r="M438" s="193">
        <f t="shared" si="202"/>
        <v>0</v>
      </c>
      <c r="N438" s="193">
        <f t="shared" si="202"/>
        <v>0</v>
      </c>
      <c r="O438" s="193">
        <f t="shared" si="202"/>
        <v>0</v>
      </c>
      <c r="P438" s="193">
        <f t="shared" si="202"/>
        <v>0</v>
      </c>
      <c r="Q438" s="193">
        <f t="shared" si="202"/>
        <v>0</v>
      </c>
      <c r="R438" s="193">
        <f t="shared" si="202"/>
        <v>0</v>
      </c>
      <c r="S438" s="193">
        <f t="shared" si="202"/>
        <v>0</v>
      </c>
      <c r="T438" s="193">
        <f t="shared" si="202"/>
        <v>0</v>
      </c>
      <c r="U438" s="193">
        <f t="shared" si="202"/>
        <v>0</v>
      </c>
    </row>
    <row r="439" ht="15.75" customHeight="1">
      <c r="B439" s="161">
        <f t="shared" ref="B439:U439" si="203">B213/B$12</f>
        <v>0</v>
      </c>
      <c r="C439" s="161">
        <f t="shared" si="203"/>
        <v>0</v>
      </c>
      <c r="D439" s="161">
        <f t="shared" si="203"/>
        <v>0</v>
      </c>
      <c r="E439" s="161">
        <f t="shared" si="203"/>
        <v>0</v>
      </c>
      <c r="F439" s="161">
        <f t="shared" si="203"/>
        <v>0</v>
      </c>
      <c r="G439" s="161">
        <f t="shared" si="203"/>
        <v>0</v>
      </c>
      <c r="H439" s="161">
        <f t="shared" si="203"/>
        <v>0</v>
      </c>
      <c r="I439" s="161">
        <f t="shared" si="203"/>
        <v>0</v>
      </c>
      <c r="J439" s="161">
        <f t="shared" si="203"/>
        <v>0</v>
      </c>
      <c r="K439" s="161">
        <f t="shared" si="203"/>
        <v>0</v>
      </c>
      <c r="L439" s="161">
        <f t="shared" si="203"/>
        <v>0</v>
      </c>
      <c r="M439" s="161">
        <f t="shared" si="203"/>
        <v>0</v>
      </c>
      <c r="N439" s="161">
        <f t="shared" si="203"/>
        <v>0</v>
      </c>
      <c r="O439" s="161">
        <f t="shared" si="203"/>
        <v>0</v>
      </c>
      <c r="P439" s="161">
        <f t="shared" si="203"/>
        <v>0</v>
      </c>
      <c r="Q439" s="161">
        <f t="shared" si="203"/>
        <v>0</v>
      </c>
      <c r="R439" s="161">
        <f t="shared" si="203"/>
        <v>0</v>
      </c>
      <c r="S439" s="161">
        <f t="shared" si="203"/>
        <v>0</v>
      </c>
      <c r="T439" s="161">
        <f t="shared" si="203"/>
        <v>0</v>
      </c>
      <c r="U439" s="161">
        <f t="shared" si="203"/>
        <v>0</v>
      </c>
    </row>
    <row r="440" ht="15.75" customHeight="1">
      <c r="A440" s="89" t="s">
        <v>443</v>
      </c>
      <c r="B440" s="127">
        <f t="shared" ref="B440:U440" si="204">B214/B$12</f>
        <v>0</v>
      </c>
      <c r="C440" s="127">
        <f t="shared" si="204"/>
        <v>0</v>
      </c>
      <c r="D440" s="127">
        <f t="shared" si="204"/>
        <v>0</v>
      </c>
      <c r="E440" s="127">
        <f t="shared" si="204"/>
        <v>0</v>
      </c>
      <c r="F440" s="127">
        <f t="shared" si="204"/>
        <v>0</v>
      </c>
      <c r="G440" s="127">
        <f t="shared" si="204"/>
        <v>0</v>
      </c>
      <c r="H440" s="127">
        <f t="shared" si="204"/>
        <v>0</v>
      </c>
      <c r="I440" s="127">
        <f t="shared" si="204"/>
        <v>0</v>
      </c>
      <c r="J440" s="127">
        <f t="shared" si="204"/>
        <v>0</v>
      </c>
      <c r="K440" s="127">
        <f t="shared" si="204"/>
        <v>0</v>
      </c>
      <c r="L440" s="127">
        <f t="shared" si="204"/>
        <v>0</v>
      </c>
      <c r="M440" s="127">
        <f t="shared" si="204"/>
        <v>0</v>
      </c>
      <c r="N440" s="127">
        <f t="shared" si="204"/>
        <v>0</v>
      </c>
      <c r="O440" s="127">
        <f t="shared" si="204"/>
        <v>0</v>
      </c>
      <c r="P440" s="127">
        <f t="shared" si="204"/>
        <v>0</v>
      </c>
      <c r="Q440" s="127">
        <f t="shared" si="204"/>
        <v>0</v>
      </c>
      <c r="R440" s="127">
        <f t="shared" si="204"/>
        <v>0</v>
      </c>
      <c r="S440" s="127">
        <f t="shared" si="204"/>
        <v>0</v>
      </c>
      <c r="T440" s="127">
        <f t="shared" si="204"/>
        <v>0</v>
      </c>
      <c r="U440" s="127">
        <f t="shared" si="204"/>
        <v>0</v>
      </c>
    </row>
    <row r="441" ht="15.75" customHeight="1">
      <c r="A441" s="145" t="s">
        <v>456</v>
      </c>
      <c r="B441" s="128">
        <f t="shared" ref="B441:U441" si="205">B215/B$12</f>
        <v>0</v>
      </c>
      <c r="C441" s="128">
        <f t="shared" si="205"/>
        <v>0</v>
      </c>
      <c r="D441" s="128">
        <f t="shared" si="205"/>
        <v>0</v>
      </c>
      <c r="E441" s="128">
        <f t="shared" si="205"/>
        <v>0</v>
      </c>
      <c r="F441" s="128">
        <f t="shared" si="205"/>
        <v>0</v>
      </c>
      <c r="G441" s="128">
        <f t="shared" si="205"/>
        <v>0.1881798522</v>
      </c>
      <c r="H441" s="128">
        <f t="shared" si="205"/>
        <v>0.2399836568</v>
      </c>
      <c r="I441" s="128">
        <f t="shared" si="205"/>
        <v>0.2170298526</v>
      </c>
      <c r="J441" s="128">
        <f t="shared" si="205"/>
        <v>0.2151877477</v>
      </c>
      <c r="K441" s="128">
        <f t="shared" si="205"/>
        <v>0.2889823402</v>
      </c>
      <c r="L441" s="128">
        <f t="shared" si="205"/>
        <v>0.282573074</v>
      </c>
      <c r="M441" s="128">
        <f t="shared" si="205"/>
        <v>0.2477140999</v>
      </c>
      <c r="N441" s="128">
        <f t="shared" si="205"/>
        <v>0.2230311593</v>
      </c>
      <c r="O441" s="128">
        <f t="shared" si="205"/>
        <v>0.1933212268</v>
      </c>
      <c r="P441" s="128">
        <f t="shared" si="205"/>
        <v>0.1984855539</v>
      </c>
      <c r="Q441" s="128">
        <f t="shared" si="205"/>
        <v>0.2441078447</v>
      </c>
      <c r="R441" s="128">
        <f t="shared" si="205"/>
        <v>0.269885049</v>
      </c>
      <c r="S441" s="128">
        <f t="shared" si="205"/>
        <v>0.3093565216</v>
      </c>
      <c r="T441" s="128">
        <f t="shared" si="205"/>
        <v>0.3521288869</v>
      </c>
      <c r="U441" s="157">
        <f t="shared" si="205"/>
        <v>0.3660929754</v>
      </c>
    </row>
    <row r="442" ht="15.75" customHeight="1">
      <c r="A442" s="145" t="s">
        <v>462</v>
      </c>
      <c r="B442" s="128">
        <f t="shared" ref="B442:U442" si="206">B216/B$12</f>
        <v>0.05733172892</v>
      </c>
      <c r="C442" s="128">
        <f t="shared" si="206"/>
        <v>0.0532191409</v>
      </c>
      <c r="D442" s="128">
        <f t="shared" si="206"/>
        <v>0.04652324141</v>
      </c>
      <c r="E442" s="128">
        <f t="shared" si="206"/>
        <v>0.06229448104</v>
      </c>
      <c r="F442" s="128">
        <f t="shared" si="206"/>
        <v>0.05601234362</v>
      </c>
      <c r="G442" s="128">
        <f t="shared" si="206"/>
        <v>0.0408204625</v>
      </c>
      <c r="H442" s="128">
        <f t="shared" si="206"/>
        <v>0.02130283714</v>
      </c>
      <c r="I442" s="128">
        <f t="shared" si="206"/>
        <v>0.01932099166</v>
      </c>
      <c r="J442" s="128">
        <f t="shared" si="206"/>
        <v>0.02414501616</v>
      </c>
      <c r="K442" s="128">
        <f t="shared" si="206"/>
        <v>0.007363548747</v>
      </c>
      <c r="L442" s="128">
        <f t="shared" si="206"/>
        <v>0.009840880452</v>
      </c>
      <c r="M442" s="128">
        <f t="shared" si="206"/>
        <v>0.008091190309</v>
      </c>
      <c r="N442" s="128">
        <f t="shared" si="206"/>
        <v>0.007726679268</v>
      </c>
      <c r="O442" s="128">
        <f t="shared" si="206"/>
        <v>0.006760392354</v>
      </c>
      <c r="P442" s="128">
        <f t="shared" si="206"/>
        <v>0.00596786198</v>
      </c>
      <c r="Q442" s="128">
        <f t="shared" si="206"/>
        <v>0.006609244561</v>
      </c>
      <c r="R442" s="128">
        <f t="shared" si="206"/>
        <v>0.008150933967</v>
      </c>
      <c r="S442" s="128">
        <f t="shared" si="206"/>
        <v>0.01086449084</v>
      </c>
      <c r="T442" s="128">
        <f t="shared" si="206"/>
        <v>0.009260982192</v>
      </c>
      <c r="U442" s="157">
        <f t="shared" si="206"/>
        <v>0.006863183582</v>
      </c>
    </row>
    <row r="443" ht="15.75" customHeight="1">
      <c r="A443" s="145" t="s">
        <v>454</v>
      </c>
      <c r="B443" s="128">
        <f t="shared" ref="B443:U443" si="207">B217/B$12</f>
        <v>0.002250114173</v>
      </c>
      <c r="C443" s="128">
        <f t="shared" si="207"/>
        <v>0.003174763552</v>
      </c>
      <c r="D443" s="128">
        <f t="shared" si="207"/>
        <v>0.002936306148</v>
      </c>
      <c r="E443" s="128">
        <f t="shared" si="207"/>
        <v>0.003562580186</v>
      </c>
      <c r="F443" s="128">
        <f t="shared" si="207"/>
        <v>0.002291953069</v>
      </c>
      <c r="G443" s="128">
        <f t="shared" si="207"/>
        <v>0.001910492576</v>
      </c>
      <c r="H443" s="128">
        <f t="shared" si="207"/>
        <v>0.0009822433625</v>
      </c>
      <c r="I443" s="128">
        <f t="shared" si="207"/>
        <v>0.0002707229262</v>
      </c>
      <c r="J443" s="128">
        <f t="shared" si="207"/>
        <v>0.0003724897454</v>
      </c>
      <c r="K443" s="128">
        <f t="shared" si="207"/>
        <v>0.0001617024872</v>
      </c>
      <c r="L443" s="128">
        <f t="shared" si="207"/>
        <v>0.0002134843329</v>
      </c>
      <c r="M443" s="128">
        <f t="shared" si="207"/>
        <v>0.0002392293334</v>
      </c>
      <c r="N443" s="128">
        <f t="shared" si="207"/>
        <v>0.0002433891303</v>
      </c>
      <c r="O443" s="128">
        <f t="shared" si="207"/>
        <v>0.0002363137956</v>
      </c>
      <c r="P443" s="128">
        <f t="shared" si="207"/>
        <v>0.0001767284726</v>
      </c>
      <c r="Q443" s="128">
        <f t="shared" si="207"/>
        <v>0.000118856477</v>
      </c>
      <c r="R443" s="128">
        <f t="shared" si="207"/>
        <v>0.0001468404665</v>
      </c>
      <c r="S443" s="128">
        <f t="shared" si="207"/>
        <v>0.0004301457653</v>
      </c>
      <c r="T443" s="128">
        <f t="shared" si="207"/>
        <v>0.000221036594</v>
      </c>
      <c r="U443" s="157">
        <f t="shared" si="207"/>
        <v>0.001079411984</v>
      </c>
    </row>
    <row r="444" ht="15.75" customHeight="1">
      <c r="A444" s="145" t="s">
        <v>480</v>
      </c>
      <c r="B444" s="128">
        <f t="shared" ref="B444:U444" si="208">B218/B$12</f>
        <v>0.000001282847305</v>
      </c>
      <c r="C444" s="128">
        <f t="shared" si="208"/>
        <v>0.00003962263403</v>
      </c>
      <c r="D444" s="128">
        <f t="shared" si="208"/>
        <v>0.0002151378838</v>
      </c>
      <c r="E444" s="128">
        <f t="shared" si="208"/>
        <v>0.0003933026425</v>
      </c>
      <c r="F444" s="128">
        <f t="shared" si="208"/>
        <v>0.004771432078</v>
      </c>
      <c r="G444" s="128">
        <f t="shared" si="208"/>
        <v>0.01235266981</v>
      </c>
      <c r="H444" s="128">
        <f t="shared" si="208"/>
        <v>0.002410780526</v>
      </c>
      <c r="I444" s="128">
        <f t="shared" si="208"/>
        <v>0.0006008760431</v>
      </c>
      <c r="J444" s="128">
        <f t="shared" si="208"/>
        <v>0.001876988702</v>
      </c>
      <c r="K444" s="128">
        <f t="shared" si="208"/>
        <v>0.0009058816759</v>
      </c>
      <c r="L444" s="128">
        <f t="shared" si="208"/>
        <v>0.00003938452689</v>
      </c>
      <c r="M444" s="128">
        <f t="shared" si="208"/>
        <v>0.0001745727568</v>
      </c>
      <c r="N444" s="128">
        <f t="shared" si="208"/>
        <v>0.0004727478224</v>
      </c>
      <c r="O444" s="128">
        <f t="shared" si="208"/>
        <v>0.0009988802362</v>
      </c>
      <c r="P444" s="128">
        <f t="shared" si="208"/>
        <v>0.001210005665</v>
      </c>
      <c r="Q444" s="128">
        <f t="shared" si="208"/>
        <v>0.001162686578</v>
      </c>
      <c r="R444" s="128">
        <f t="shared" si="208"/>
        <v>0.0002804781718</v>
      </c>
      <c r="S444" s="128">
        <f t="shared" si="208"/>
        <v>0.0001475434024</v>
      </c>
      <c r="T444" s="128">
        <f t="shared" si="208"/>
        <v>0.0008633960017</v>
      </c>
      <c r="U444" s="157">
        <f t="shared" si="208"/>
        <v>0.0003192699877</v>
      </c>
    </row>
    <row r="445" ht="15.75" customHeight="1">
      <c r="A445" s="145" t="s">
        <v>474</v>
      </c>
      <c r="B445" s="128">
        <f t="shared" ref="B445:U445" si="209">B219/B$12</f>
        <v>0</v>
      </c>
      <c r="C445" s="128">
        <f t="shared" si="209"/>
        <v>0</v>
      </c>
      <c r="D445" s="128">
        <f t="shared" si="209"/>
        <v>0</v>
      </c>
      <c r="E445" s="128">
        <f t="shared" si="209"/>
        <v>0</v>
      </c>
      <c r="F445" s="128">
        <f t="shared" si="209"/>
        <v>0</v>
      </c>
      <c r="G445" s="128">
        <f t="shared" si="209"/>
        <v>0</v>
      </c>
      <c r="H445" s="128">
        <f t="shared" si="209"/>
        <v>0.00001836123497</v>
      </c>
      <c r="I445" s="128">
        <f t="shared" si="209"/>
        <v>0.000003287068069</v>
      </c>
      <c r="J445" s="128">
        <f t="shared" si="209"/>
        <v>0</v>
      </c>
      <c r="K445" s="128">
        <f t="shared" si="209"/>
        <v>0.00001130178674</v>
      </c>
      <c r="L445" s="128">
        <f t="shared" si="209"/>
        <v>0.00002585240739</v>
      </c>
      <c r="M445" s="128">
        <f t="shared" si="209"/>
        <v>0.0000004973582815</v>
      </c>
      <c r="N445" s="128">
        <f t="shared" si="209"/>
        <v>0.000002143539178</v>
      </c>
      <c r="O445" s="128">
        <f t="shared" si="209"/>
        <v>0.0000114521301</v>
      </c>
      <c r="P445" s="128">
        <f t="shared" si="209"/>
        <v>0.000001062495827</v>
      </c>
      <c r="Q445" s="128">
        <f t="shared" si="209"/>
        <v>0.0000116795382</v>
      </c>
      <c r="R445" s="128">
        <f t="shared" si="209"/>
        <v>0.00004315048797</v>
      </c>
      <c r="S445" s="128">
        <f t="shared" si="209"/>
        <v>0.00003631837596</v>
      </c>
      <c r="T445" s="128">
        <f t="shared" si="209"/>
        <v>0.0002873475721</v>
      </c>
      <c r="U445" s="157">
        <f t="shared" si="209"/>
        <v>0.00008848487504</v>
      </c>
    </row>
    <row r="446" ht="15.75" customHeight="1">
      <c r="A446" s="145" t="s">
        <v>446</v>
      </c>
      <c r="B446" s="128">
        <f t="shared" ref="B446:U446" si="210">B220/B$12</f>
        <v>0.003498324601</v>
      </c>
      <c r="C446" s="128">
        <f t="shared" si="210"/>
        <v>0.00323023524</v>
      </c>
      <c r="D446" s="128">
        <f t="shared" si="210"/>
        <v>0.002554273421</v>
      </c>
      <c r="E446" s="128">
        <f t="shared" si="210"/>
        <v>0.00211788298</v>
      </c>
      <c r="F446" s="128">
        <f t="shared" si="210"/>
        <v>0.004712140788</v>
      </c>
      <c r="G446" s="128">
        <f t="shared" si="210"/>
        <v>0.001258106494</v>
      </c>
      <c r="H446" s="128">
        <f t="shared" si="210"/>
        <v>0.0007756381149</v>
      </c>
      <c r="I446" s="128">
        <f t="shared" si="210"/>
        <v>0.0005436810587</v>
      </c>
      <c r="J446" s="128">
        <f t="shared" si="210"/>
        <v>0.0008407657395</v>
      </c>
      <c r="K446" s="128">
        <f t="shared" si="210"/>
        <v>0.0007005369044</v>
      </c>
      <c r="L446" s="128">
        <f t="shared" si="210"/>
        <v>0.001686869582</v>
      </c>
      <c r="M446" s="128">
        <f t="shared" si="210"/>
        <v>0.001260803244</v>
      </c>
      <c r="N446" s="128">
        <f t="shared" si="210"/>
        <v>0.0001317302259</v>
      </c>
      <c r="O446" s="128">
        <f t="shared" si="210"/>
        <v>0.00001763264475</v>
      </c>
      <c r="P446" s="128">
        <f t="shared" si="210"/>
        <v>0.00007047888989</v>
      </c>
      <c r="Q446" s="128">
        <f t="shared" si="210"/>
        <v>0.0003732872014</v>
      </c>
      <c r="R446" s="128">
        <f t="shared" si="210"/>
        <v>0.000153924875</v>
      </c>
      <c r="S446" s="128">
        <f t="shared" si="210"/>
        <v>0.000003783164163</v>
      </c>
      <c r="T446" s="128">
        <f t="shared" si="210"/>
        <v>0.0000009021901794</v>
      </c>
      <c r="U446" s="157">
        <f t="shared" si="210"/>
        <v>0.00004018903681</v>
      </c>
    </row>
    <row r="447" ht="15.75" customHeight="1">
      <c r="A447" s="145" t="s">
        <v>464</v>
      </c>
      <c r="B447" s="128">
        <f t="shared" ref="B447:U447" si="211">B221/B$12</f>
        <v>0</v>
      </c>
      <c r="C447" s="128">
        <f t="shared" si="211"/>
        <v>0</v>
      </c>
      <c r="D447" s="128">
        <f t="shared" si="211"/>
        <v>0</v>
      </c>
      <c r="E447" s="128">
        <f t="shared" si="211"/>
        <v>0</v>
      </c>
      <c r="F447" s="128">
        <f t="shared" si="211"/>
        <v>0</v>
      </c>
      <c r="G447" s="128">
        <f t="shared" si="211"/>
        <v>0</v>
      </c>
      <c r="H447" s="128">
        <f t="shared" si="211"/>
        <v>0.000008932492687</v>
      </c>
      <c r="I447" s="128">
        <f t="shared" si="211"/>
        <v>0</v>
      </c>
      <c r="J447" s="128">
        <f t="shared" si="211"/>
        <v>0</v>
      </c>
      <c r="K447" s="128">
        <f t="shared" si="211"/>
        <v>0</v>
      </c>
      <c r="L447" s="128">
        <f t="shared" si="211"/>
        <v>0.0000002019719328</v>
      </c>
      <c r="M447" s="128">
        <f t="shared" si="211"/>
        <v>0.000002486791407</v>
      </c>
      <c r="N447" s="128">
        <f t="shared" si="211"/>
        <v>0.000002533273574</v>
      </c>
      <c r="O447" s="128">
        <f t="shared" si="211"/>
        <v>0.00001417882774</v>
      </c>
      <c r="P447" s="128">
        <f t="shared" si="211"/>
        <v>0.00004019775881</v>
      </c>
      <c r="Q447" s="128">
        <f t="shared" si="211"/>
        <v>0.00005839769102</v>
      </c>
      <c r="R447" s="128">
        <f t="shared" si="211"/>
        <v>0.0001104523685</v>
      </c>
      <c r="S447" s="128">
        <f t="shared" si="211"/>
        <v>0.0001036586981</v>
      </c>
      <c r="T447" s="128">
        <f t="shared" si="211"/>
        <v>0.00004759053197</v>
      </c>
      <c r="U447" s="157">
        <f t="shared" si="211"/>
        <v>0.00003380708676</v>
      </c>
    </row>
    <row r="448" ht="15.75" customHeight="1">
      <c r="A448" s="145" t="s">
        <v>476</v>
      </c>
      <c r="B448" s="128">
        <f t="shared" ref="B448:U448" si="212">B222/B$12</f>
        <v>0</v>
      </c>
      <c r="C448" s="128">
        <f t="shared" si="212"/>
        <v>0.00003566037063</v>
      </c>
      <c r="D448" s="128">
        <f t="shared" si="212"/>
        <v>0</v>
      </c>
      <c r="E448" s="128">
        <f t="shared" si="212"/>
        <v>0</v>
      </c>
      <c r="F448" s="128">
        <f t="shared" si="212"/>
        <v>0</v>
      </c>
      <c r="G448" s="128">
        <f t="shared" si="212"/>
        <v>0</v>
      </c>
      <c r="H448" s="128">
        <f t="shared" si="212"/>
        <v>0</v>
      </c>
      <c r="I448" s="128">
        <f t="shared" si="212"/>
        <v>0</v>
      </c>
      <c r="J448" s="128">
        <f t="shared" si="212"/>
        <v>0</v>
      </c>
      <c r="K448" s="128">
        <f t="shared" si="212"/>
        <v>0.000002086483706</v>
      </c>
      <c r="L448" s="128">
        <f t="shared" si="212"/>
        <v>0</v>
      </c>
      <c r="M448" s="128">
        <f t="shared" si="212"/>
        <v>0</v>
      </c>
      <c r="N448" s="128">
        <f t="shared" si="212"/>
        <v>0.00001149716468</v>
      </c>
      <c r="O448" s="128">
        <f t="shared" si="212"/>
        <v>0.000004180936384</v>
      </c>
      <c r="P448" s="128">
        <f t="shared" si="212"/>
        <v>0.000005843727051</v>
      </c>
      <c r="Q448" s="128">
        <f t="shared" si="212"/>
        <v>0.000005496253273</v>
      </c>
      <c r="R448" s="128">
        <f t="shared" si="212"/>
        <v>0.000003542204236</v>
      </c>
      <c r="S448" s="128">
        <f t="shared" si="212"/>
        <v>0.000001891582081</v>
      </c>
      <c r="T448" s="128">
        <f t="shared" si="212"/>
        <v>0.000002706570538</v>
      </c>
      <c r="U448" s="157">
        <f t="shared" si="212"/>
        <v>0.000008279286553</v>
      </c>
    </row>
    <row r="449" ht="15.75" customHeight="1">
      <c r="A449" s="145" t="s">
        <v>444</v>
      </c>
      <c r="B449" s="128">
        <f t="shared" ref="B449:U449" si="213">B223/B$12</f>
        <v>0.0001500931347</v>
      </c>
      <c r="C449" s="128">
        <f t="shared" si="213"/>
        <v>0.0001248112972</v>
      </c>
      <c r="D449" s="128">
        <f t="shared" si="213"/>
        <v>0.0000417237108</v>
      </c>
      <c r="E449" s="128">
        <f t="shared" si="213"/>
        <v>0.00003061895572</v>
      </c>
      <c r="F449" s="128">
        <f t="shared" si="213"/>
        <v>0.00000248196097</v>
      </c>
      <c r="G449" s="128">
        <f t="shared" si="213"/>
        <v>0</v>
      </c>
      <c r="H449" s="128">
        <f t="shared" si="213"/>
        <v>0.000002812081031</v>
      </c>
      <c r="I449" s="128">
        <f t="shared" si="213"/>
        <v>0.000008151928812</v>
      </c>
      <c r="J449" s="128">
        <f t="shared" si="213"/>
        <v>0.00004328694896</v>
      </c>
      <c r="K449" s="128">
        <f t="shared" si="213"/>
        <v>0.00001686574329</v>
      </c>
      <c r="L449" s="128">
        <f t="shared" si="213"/>
        <v>0.00006301524302</v>
      </c>
      <c r="M449" s="128">
        <f t="shared" si="213"/>
        <v>0.00009565857614</v>
      </c>
      <c r="N449" s="128">
        <f t="shared" si="213"/>
        <v>0.00009645926301</v>
      </c>
      <c r="O449" s="128">
        <f t="shared" si="213"/>
        <v>0.00001926866334</v>
      </c>
      <c r="P449" s="128">
        <f t="shared" si="213"/>
        <v>0.000001062495827</v>
      </c>
      <c r="Q449" s="128">
        <f t="shared" si="213"/>
        <v>0.0000006870316591</v>
      </c>
      <c r="R449" s="128">
        <f t="shared" si="213"/>
        <v>0</v>
      </c>
      <c r="S449" s="128">
        <f t="shared" si="213"/>
        <v>0.0000007566328326</v>
      </c>
      <c r="T449" s="128">
        <f t="shared" si="213"/>
        <v>0.000001578832814</v>
      </c>
      <c r="U449" s="157">
        <f t="shared" si="213"/>
        <v>0.00000448461355</v>
      </c>
    </row>
    <row r="450" ht="15.75" customHeight="1">
      <c r="A450" s="145" t="s">
        <v>460</v>
      </c>
      <c r="B450" s="128">
        <f t="shared" ref="B450:U450" si="214">B224/B$12</f>
        <v>0.000007697083832</v>
      </c>
      <c r="C450" s="128">
        <f t="shared" si="214"/>
        <v>0.00004556602914</v>
      </c>
      <c r="D450" s="128">
        <f t="shared" si="214"/>
        <v>0.003427211683</v>
      </c>
      <c r="E450" s="128">
        <f t="shared" si="214"/>
        <v>0.0007926428256</v>
      </c>
      <c r="F450" s="128">
        <f t="shared" si="214"/>
        <v>0.0001067243217</v>
      </c>
      <c r="G450" s="128">
        <f t="shared" si="214"/>
        <v>0.000002133287823</v>
      </c>
      <c r="H450" s="128">
        <f t="shared" si="214"/>
        <v>0.000002977497562</v>
      </c>
      <c r="I450" s="128">
        <f t="shared" si="214"/>
        <v>0.000001446309951</v>
      </c>
      <c r="J450" s="128">
        <f t="shared" si="214"/>
        <v>0.000003440757482</v>
      </c>
      <c r="K450" s="128">
        <f t="shared" si="214"/>
        <v>0</v>
      </c>
      <c r="L450" s="128">
        <f t="shared" si="214"/>
        <v>0</v>
      </c>
      <c r="M450" s="128">
        <f t="shared" si="214"/>
        <v>0</v>
      </c>
      <c r="N450" s="128">
        <f t="shared" si="214"/>
        <v>0</v>
      </c>
      <c r="O450" s="128">
        <f t="shared" si="214"/>
        <v>0</v>
      </c>
      <c r="P450" s="128">
        <f t="shared" si="214"/>
        <v>0</v>
      </c>
      <c r="Q450" s="128">
        <f t="shared" si="214"/>
        <v>0.000005038232167</v>
      </c>
      <c r="R450" s="128">
        <f t="shared" si="214"/>
        <v>0</v>
      </c>
      <c r="S450" s="128">
        <f t="shared" si="214"/>
        <v>0</v>
      </c>
      <c r="T450" s="128">
        <f t="shared" si="214"/>
        <v>0</v>
      </c>
      <c r="U450" s="157">
        <f t="shared" si="214"/>
        <v>0.000003277217594</v>
      </c>
    </row>
    <row r="451" ht="15.75" customHeight="1">
      <c r="A451" s="145" t="s">
        <v>466</v>
      </c>
      <c r="B451" s="128">
        <f t="shared" ref="B451:U451" si="215">B225/B$12</f>
        <v>0</v>
      </c>
      <c r="C451" s="128">
        <f t="shared" si="215"/>
        <v>0</v>
      </c>
      <c r="D451" s="128">
        <f t="shared" si="215"/>
        <v>0.00001369059261</v>
      </c>
      <c r="E451" s="128">
        <f t="shared" si="215"/>
        <v>0</v>
      </c>
      <c r="F451" s="128">
        <f t="shared" si="215"/>
        <v>0.00004053869584</v>
      </c>
      <c r="G451" s="128">
        <f t="shared" si="215"/>
        <v>0</v>
      </c>
      <c r="H451" s="128">
        <f t="shared" si="215"/>
        <v>0</v>
      </c>
      <c r="I451" s="128">
        <f t="shared" si="215"/>
        <v>0</v>
      </c>
      <c r="J451" s="128">
        <f t="shared" si="215"/>
        <v>0.0000001109921768</v>
      </c>
      <c r="K451" s="128">
        <f t="shared" si="215"/>
        <v>0</v>
      </c>
      <c r="L451" s="128">
        <f t="shared" si="215"/>
        <v>0.00002847804252</v>
      </c>
      <c r="M451" s="128">
        <f t="shared" si="215"/>
        <v>0.00004957004205</v>
      </c>
      <c r="N451" s="128">
        <f t="shared" si="215"/>
        <v>0.00008048015278</v>
      </c>
      <c r="O451" s="128">
        <f t="shared" si="215"/>
        <v>0.00003471994997</v>
      </c>
      <c r="P451" s="128">
        <f t="shared" si="215"/>
        <v>0.00004143733727</v>
      </c>
      <c r="Q451" s="128">
        <f t="shared" si="215"/>
        <v>0.00009687146393</v>
      </c>
      <c r="R451" s="128">
        <f t="shared" si="215"/>
        <v>0.0000003220185669</v>
      </c>
      <c r="S451" s="128">
        <f t="shared" si="215"/>
        <v>0</v>
      </c>
      <c r="T451" s="128">
        <f t="shared" si="215"/>
        <v>0.000002932118083</v>
      </c>
      <c r="U451" s="157">
        <f t="shared" si="215"/>
        <v>0.000002759762184</v>
      </c>
    </row>
    <row r="452" ht="15.75" customHeight="1">
      <c r="A452" s="145" t="s">
        <v>478</v>
      </c>
      <c r="B452" s="128">
        <f t="shared" ref="B452:U452" si="216">B226/B$12</f>
        <v>0.00009621354789</v>
      </c>
      <c r="C452" s="128">
        <f t="shared" si="216"/>
        <v>0.0001218395997</v>
      </c>
      <c r="D452" s="128">
        <f t="shared" si="216"/>
        <v>0.0002966295065</v>
      </c>
      <c r="E452" s="128">
        <f t="shared" si="216"/>
        <v>0.0001686198829</v>
      </c>
      <c r="F452" s="128">
        <f t="shared" si="216"/>
        <v>0.000009652070438</v>
      </c>
      <c r="G452" s="128">
        <f t="shared" si="216"/>
        <v>0.000003466592713</v>
      </c>
      <c r="H452" s="128">
        <f t="shared" si="216"/>
        <v>0.00004400079731</v>
      </c>
      <c r="I452" s="128">
        <f t="shared" si="216"/>
        <v>0.00005535422629</v>
      </c>
      <c r="J452" s="128">
        <f t="shared" si="216"/>
        <v>0.00001509493605</v>
      </c>
      <c r="K452" s="128">
        <f t="shared" si="216"/>
        <v>0.000003651346486</v>
      </c>
      <c r="L452" s="128">
        <f t="shared" si="216"/>
        <v>0.00001595578269</v>
      </c>
      <c r="M452" s="128">
        <f t="shared" si="216"/>
        <v>0.00008521405223</v>
      </c>
      <c r="N452" s="128">
        <f t="shared" si="216"/>
        <v>0.0001455657969</v>
      </c>
      <c r="O452" s="128">
        <f t="shared" si="216"/>
        <v>0.000002181358114</v>
      </c>
      <c r="P452" s="128">
        <f t="shared" si="216"/>
        <v>0.00001151037146</v>
      </c>
      <c r="Q452" s="128">
        <f t="shared" si="216"/>
        <v>0.0001909948012</v>
      </c>
      <c r="R452" s="128">
        <f t="shared" si="216"/>
        <v>0.0002505304451</v>
      </c>
      <c r="S452" s="128">
        <f t="shared" si="216"/>
        <v>0.00006015231019</v>
      </c>
      <c r="T452" s="128">
        <f t="shared" si="216"/>
        <v>0.00009112120812</v>
      </c>
      <c r="U452" s="157">
        <f t="shared" si="216"/>
        <v>0</v>
      </c>
    </row>
    <row r="453" ht="15.75" customHeight="1">
      <c r="A453" s="145" t="s">
        <v>458</v>
      </c>
      <c r="B453" s="128">
        <f t="shared" ref="B453:U453" si="217">B227/B$12</f>
        <v>0</v>
      </c>
      <c r="C453" s="128">
        <f t="shared" si="217"/>
        <v>0</v>
      </c>
      <c r="D453" s="128">
        <f t="shared" si="217"/>
        <v>0</v>
      </c>
      <c r="E453" s="128">
        <f t="shared" si="217"/>
        <v>0</v>
      </c>
      <c r="F453" s="128">
        <f t="shared" si="217"/>
        <v>0</v>
      </c>
      <c r="G453" s="128">
        <f t="shared" si="217"/>
        <v>0</v>
      </c>
      <c r="H453" s="128">
        <f t="shared" si="217"/>
        <v>0</v>
      </c>
      <c r="I453" s="128">
        <f t="shared" si="217"/>
        <v>0.00005311902</v>
      </c>
      <c r="J453" s="128">
        <f t="shared" si="217"/>
        <v>0.0001329686278</v>
      </c>
      <c r="K453" s="128">
        <f t="shared" si="217"/>
        <v>0</v>
      </c>
      <c r="L453" s="128">
        <f t="shared" si="217"/>
        <v>0</v>
      </c>
      <c r="M453" s="128">
        <f t="shared" si="217"/>
        <v>0.000006134085472</v>
      </c>
      <c r="N453" s="128">
        <f t="shared" si="217"/>
        <v>0</v>
      </c>
      <c r="O453" s="128">
        <f t="shared" si="217"/>
        <v>0</v>
      </c>
      <c r="P453" s="128">
        <f t="shared" si="217"/>
        <v>0</v>
      </c>
      <c r="Q453" s="128">
        <f t="shared" si="217"/>
        <v>0</v>
      </c>
      <c r="R453" s="128">
        <f t="shared" si="217"/>
        <v>0</v>
      </c>
      <c r="S453" s="128">
        <f t="shared" si="217"/>
        <v>0</v>
      </c>
      <c r="T453" s="128">
        <f t="shared" si="217"/>
        <v>0</v>
      </c>
      <c r="U453" s="157">
        <f t="shared" si="217"/>
        <v>0</v>
      </c>
    </row>
    <row r="454" ht="15.75" customHeight="1">
      <c r="A454" s="145" t="s">
        <v>450</v>
      </c>
      <c r="B454" s="128">
        <f t="shared" ref="B454:U454" si="218">B228/B$12</f>
        <v>0</v>
      </c>
      <c r="C454" s="128">
        <f t="shared" si="218"/>
        <v>0</v>
      </c>
      <c r="D454" s="128">
        <f t="shared" si="218"/>
        <v>0</v>
      </c>
      <c r="E454" s="128">
        <f t="shared" si="218"/>
        <v>0</v>
      </c>
      <c r="F454" s="128">
        <f t="shared" si="218"/>
        <v>0</v>
      </c>
      <c r="G454" s="128">
        <f t="shared" si="218"/>
        <v>0.0000005333219558</v>
      </c>
      <c r="H454" s="128">
        <f t="shared" si="218"/>
        <v>0.0000004962495937</v>
      </c>
      <c r="I454" s="128">
        <f t="shared" si="218"/>
        <v>0</v>
      </c>
      <c r="J454" s="128">
        <f t="shared" si="218"/>
        <v>0</v>
      </c>
      <c r="K454" s="128">
        <f t="shared" si="218"/>
        <v>0</v>
      </c>
      <c r="L454" s="128">
        <f t="shared" si="218"/>
        <v>0</v>
      </c>
      <c r="M454" s="128">
        <f t="shared" si="218"/>
        <v>0</v>
      </c>
      <c r="N454" s="128">
        <f t="shared" si="218"/>
        <v>0.000001169203188</v>
      </c>
      <c r="O454" s="128">
        <f t="shared" si="218"/>
        <v>0</v>
      </c>
      <c r="P454" s="128">
        <f t="shared" si="218"/>
        <v>0</v>
      </c>
      <c r="Q454" s="128">
        <f t="shared" si="218"/>
        <v>0</v>
      </c>
      <c r="R454" s="128">
        <f t="shared" si="218"/>
        <v>0</v>
      </c>
      <c r="S454" s="128">
        <f t="shared" si="218"/>
        <v>0</v>
      </c>
      <c r="T454" s="128">
        <f t="shared" si="218"/>
        <v>0</v>
      </c>
      <c r="U454" s="157">
        <f t="shared" si="218"/>
        <v>0</v>
      </c>
    </row>
    <row r="455" ht="15.75" customHeight="1">
      <c r="A455" s="145" t="s">
        <v>452</v>
      </c>
      <c r="B455" s="128">
        <f t="shared" ref="B455:U455" si="219">B229/B$12</f>
        <v>0.0002963377275</v>
      </c>
      <c r="C455" s="128">
        <f t="shared" si="219"/>
        <v>0.003251037122</v>
      </c>
      <c r="D455" s="128">
        <f t="shared" si="219"/>
        <v>0.004176934611</v>
      </c>
      <c r="E455" s="128">
        <f t="shared" si="219"/>
        <v>0.003189115177</v>
      </c>
      <c r="F455" s="128">
        <f t="shared" si="219"/>
        <v>0.002614883768</v>
      </c>
      <c r="G455" s="128">
        <f t="shared" si="219"/>
        <v>0.003473259237</v>
      </c>
      <c r="H455" s="128">
        <f t="shared" si="219"/>
        <v>0</v>
      </c>
      <c r="I455" s="128">
        <f t="shared" si="219"/>
        <v>0.004064919857</v>
      </c>
      <c r="J455" s="128">
        <f t="shared" si="219"/>
        <v>0.003617790004</v>
      </c>
      <c r="K455" s="128">
        <f t="shared" si="219"/>
        <v>0.004551664205</v>
      </c>
      <c r="L455" s="128">
        <f t="shared" si="219"/>
        <v>0.001936304919</v>
      </c>
      <c r="M455" s="128">
        <f t="shared" si="219"/>
        <v>0.002017119404</v>
      </c>
      <c r="N455" s="128">
        <f t="shared" si="219"/>
        <v>0</v>
      </c>
      <c r="O455" s="128">
        <f t="shared" si="219"/>
        <v>0</v>
      </c>
      <c r="P455" s="128">
        <f t="shared" si="219"/>
        <v>0</v>
      </c>
      <c r="Q455" s="128">
        <f t="shared" si="219"/>
        <v>0</v>
      </c>
      <c r="R455" s="128">
        <f t="shared" si="219"/>
        <v>0</v>
      </c>
      <c r="S455" s="128">
        <f t="shared" si="219"/>
        <v>0</v>
      </c>
      <c r="T455" s="128">
        <f t="shared" si="219"/>
        <v>0</v>
      </c>
      <c r="U455" s="157">
        <f t="shared" si="219"/>
        <v>0</v>
      </c>
    </row>
    <row r="456" ht="15.75" customHeight="1">
      <c r="A456" s="145" t="s">
        <v>448</v>
      </c>
      <c r="B456" s="128">
        <f t="shared" ref="B456:U456" si="220">B230/B$12</f>
        <v>0</v>
      </c>
      <c r="C456" s="128">
        <f t="shared" si="220"/>
        <v>0</v>
      </c>
      <c r="D456" s="128">
        <f t="shared" si="220"/>
        <v>0</v>
      </c>
      <c r="E456" s="128">
        <f t="shared" si="220"/>
        <v>0</v>
      </c>
      <c r="F456" s="128">
        <f t="shared" si="220"/>
        <v>0</v>
      </c>
      <c r="G456" s="128">
        <f t="shared" si="220"/>
        <v>0</v>
      </c>
      <c r="H456" s="128">
        <f t="shared" si="220"/>
        <v>0</v>
      </c>
      <c r="I456" s="128">
        <f t="shared" si="220"/>
        <v>0.0000001314827228</v>
      </c>
      <c r="J456" s="128">
        <f t="shared" si="220"/>
        <v>0</v>
      </c>
      <c r="K456" s="128">
        <f t="shared" si="220"/>
        <v>0</v>
      </c>
      <c r="L456" s="128">
        <f t="shared" si="220"/>
        <v>0</v>
      </c>
      <c r="M456" s="128">
        <f t="shared" si="220"/>
        <v>0</v>
      </c>
      <c r="N456" s="128">
        <f t="shared" si="220"/>
        <v>0</v>
      </c>
      <c r="O456" s="128">
        <f t="shared" si="220"/>
        <v>0</v>
      </c>
      <c r="P456" s="128">
        <f t="shared" si="220"/>
        <v>0</v>
      </c>
      <c r="Q456" s="128">
        <f t="shared" si="220"/>
        <v>0.0000004580211061</v>
      </c>
      <c r="R456" s="128">
        <f t="shared" si="220"/>
        <v>0</v>
      </c>
      <c r="S456" s="128">
        <f t="shared" si="220"/>
        <v>0</v>
      </c>
      <c r="T456" s="128">
        <f t="shared" si="220"/>
        <v>0</v>
      </c>
      <c r="U456" s="157">
        <f t="shared" si="220"/>
        <v>0</v>
      </c>
    </row>
    <row r="457" ht="15.75" customHeight="1">
      <c r="A457" s="145" t="s">
        <v>472</v>
      </c>
      <c r="B457" s="128">
        <f t="shared" ref="B457:U457" si="221">B231/B$12</f>
        <v>0</v>
      </c>
      <c r="C457" s="128">
        <f t="shared" si="221"/>
        <v>0</v>
      </c>
      <c r="D457" s="128">
        <f t="shared" si="221"/>
        <v>0</v>
      </c>
      <c r="E457" s="128">
        <f t="shared" si="221"/>
        <v>0</v>
      </c>
      <c r="F457" s="128">
        <f t="shared" si="221"/>
        <v>0</v>
      </c>
      <c r="G457" s="128">
        <f t="shared" si="221"/>
        <v>0</v>
      </c>
      <c r="H457" s="128">
        <f t="shared" si="221"/>
        <v>0</v>
      </c>
      <c r="I457" s="128">
        <f t="shared" si="221"/>
        <v>0</v>
      </c>
      <c r="J457" s="128">
        <f t="shared" si="221"/>
        <v>0</v>
      </c>
      <c r="K457" s="128">
        <f t="shared" si="221"/>
        <v>0</v>
      </c>
      <c r="L457" s="128">
        <f t="shared" si="221"/>
        <v>0</v>
      </c>
      <c r="M457" s="128">
        <f t="shared" si="221"/>
        <v>0</v>
      </c>
      <c r="N457" s="128">
        <f t="shared" si="221"/>
        <v>0</v>
      </c>
      <c r="O457" s="128">
        <f t="shared" si="221"/>
        <v>0</v>
      </c>
      <c r="P457" s="128">
        <f t="shared" si="221"/>
        <v>0</v>
      </c>
      <c r="Q457" s="128">
        <f t="shared" si="221"/>
        <v>0</v>
      </c>
      <c r="R457" s="128">
        <f t="shared" si="221"/>
        <v>0</v>
      </c>
      <c r="S457" s="128">
        <f t="shared" si="221"/>
        <v>0</v>
      </c>
      <c r="T457" s="128">
        <f t="shared" si="221"/>
        <v>0.000001353285269</v>
      </c>
      <c r="U457" s="157">
        <f t="shared" si="221"/>
        <v>0</v>
      </c>
    </row>
    <row r="458" ht="15.75" customHeight="1">
      <c r="A458" s="145" t="s">
        <v>468</v>
      </c>
      <c r="B458" s="128">
        <f t="shared" ref="B458:U458" si="222">B232/B$12</f>
        <v>0</v>
      </c>
      <c r="C458" s="128">
        <f t="shared" si="222"/>
        <v>0</v>
      </c>
      <c r="D458" s="128">
        <f t="shared" si="222"/>
        <v>0</v>
      </c>
      <c r="E458" s="128">
        <f t="shared" si="222"/>
        <v>0</v>
      </c>
      <c r="F458" s="128">
        <f t="shared" si="222"/>
        <v>0</v>
      </c>
      <c r="G458" s="128">
        <f t="shared" si="222"/>
        <v>0</v>
      </c>
      <c r="H458" s="128">
        <f t="shared" si="222"/>
        <v>0.000001157915719</v>
      </c>
      <c r="I458" s="128">
        <f t="shared" si="222"/>
        <v>0.0000003944481683</v>
      </c>
      <c r="J458" s="128">
        <f t="shared" si="222"/>
        <v>0.000002996788774</v>
      </c>
      <c r="K458" s="128">
        <f t="shared" si="222"/>
        <v>0</v>
      </c>
      <c r="L458" s="128">
        <f t="shared" si="222"/>
        <v>0</v>
      </c>
      <c r="M458" s="128">
        <f t="shared" si="222"/>
        <v>0</v>
      </c>
      <c r="N458" s="128">
        <f t="shared" si="222"/>
        <v>0</v>
      </c>
      <c r="O458" s="128">
        <f t="shared" si="222"/>
        <v>0</v>
      </c>
      <c r="P458" s="128">
        <f t="shared" si="222"/>
        <v>0</v>
      </c>
      <c r="Q458" s="128">
        <f t="shared" si="222"/>
        <v>0</v>
      </c>
      <c r="R458" s="128">
        <f t="shared" si="222"/>
        <v>0</v>
      </c>
      <c r="S458" s="128">
        <f t="shared" si="222"/>
        <v>0</v>
      </c>
      <c r="T458" s="128">
        <f t="shared" si="222"/>
        <v>0</v>
      </c>
      <c r="U458" s="157">
        <f t="shared" si="222"/>
        <v>0</v>
      </c>
    </row>
    <row r="459" ht="15.75" customHeight="1">
      <c r="A459" s="145" t="s">
        <v>470</v>
      </c>
      <c r="B459" s="128">
        <f t="shared" ref="B459:U459" si="223">B233/B$12</f>
        <v>0</v>
      </c>
      <c r="C459" s="128">
        <f t="shared" si="223"/>
        <v>0</v>
      </c>
      <c r="D459" s="128">
        <f t="shared" si="223"/>
        <v>0</v>
      </c>
      <c r="E459" s="128">
        <f t="shared" si="223"/>
        <v>0</v>
      </c>
      <c r="F459" s="128">
        <f t="shared" si="223"/>
        <v>0</v>
      </c>
      <c r="G459" s="128">
        <f t="shared" si="223"/>
        <v>0</v>
      </c>
      <c r="H459" s="128">
        <f t="shared" si="223"/>
        <v>0.000001157915719</v>
      </c>
      <c r="I459" s="128">
        <f t="shared" si="223"/>
        <v>0</v>
      </c>
      <c r="J459" s="128">
        <f t="shared" si="223"/>
        <v>0</v>
      </c>
      <c r="K459" s="128">
        <f t="shared" si="223"/>
        <v>0</v>
      </c>
      <c r="L459" s="128">
        <f t="shared" si="223"/>
        <v>0</v>
      </c>
      <c r="M459" s="128">
        <f t="shared" si="223"/>
        <v>0</v>
      </c>
      <c r="N459" s="128">
        <f t="shared" si="223"/>
        <v>0</v>
      </c>
      <c r="O459" s="128">
        <f t="shared" si="223"/>
        <v>0</v>
      </c>
      <c r="P459" s="128">
        <f t="shared" si="223"/>
        <v>0</v>
      </c>
      <c r="Q459" s="128">
        <f t="shared" si="223"/>
        <v>0</v>
      </c>
      <c r="R459" s="128">
        <f t="shared" si="223"/>
        <v>0</v>
      </c>
      <c r="S459" s="128">
        <f t="shared" si="223"/>
        <v>0</v>
      </c>
      <c r="T459" s="128">
        <f t="shared" si="223"/>
        <v>0</v>
      </c>
      <c r="U459" s="157">
        <f t="shared" si="223"/>
        <v>0</v>
      </c>
    </row>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2"/>
  <legacyDrawing r:id="rId3"/>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EF2CB"/>
    <pageSetUpPr/>
  </sheetPr>
  <sheetViews>
    <sheetView workbookViewId="0"/>
  </sheetViews>
  <sheetFormatPr customHeight="1" defaultColWidth="14.43" defaultRowHeight="15.0"/>
  <cols>
    <col customWidth="1" min="1" max="1" width="4.14"/>
    <col customWidth="1" min="2" max="26" width="8.71"/>
  </cols>
  <sheetData>
    <row r="2">
      <c r="B2" s="91" t="s">
        <v>548</v>
      </c>
    </row>
    <row r="3">
      <c r="B3" s="36" t="s">
        <v>549</v>
      </c>
    </row>
    <row r="4">
      <c r="B4" s="36" t="s">
        <v>550</v>
      </c>
    </row>
    <row r="5">
      <c r="B5" s="36" t="s">
        <v>551</v>
      </c>
    </row>
    <row r="6">
      <c r="B6" s="36" t="s">
        <v>552</v>
      </c>
    </row>
    <row r="7">
      <c r="B7" s="36" t="s">
        <v>553</v>
      </c>
    </row>
    <row r="8">
      <c r="B8" s="36" t="s">
        <v>554</v>
      </c>
    </row>
    <row r="9">
      <c r="B9" s="36" t="s">
        <v>555</v>
      </c>
    </row>
    <row r="10">
      <c r="B10" s="36" t="s">
        <v>235</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6.57"/>
    <col customWidth="1" min="2" max="21" width="16.29"/>
    <col customWidth="1" min="22" max="26" width="8.71"/>
  </cols>
  <sheetData>
    <row r="1" ht="15.0" customHeight="1">
      <c r="A1" s="211" t="s">
        <v>556</v>
      </c>
      <c r="B1" s="211"/>
      <c r="C1" s="211"/>
      <c r="D1" s="211"/>
      <c r="E1" s="211"/>
      <c r="F1" s="211"/>
    </row>
    <row r="2" ht="15.0" customHeight="1">
      <c r="A2" s="212" t="s">
        <v>557</v>
      </c>
      <c r="B2" s="212"/>
      <c r="C2" s="212"/>
      <c r="D2" s="212"/>
      <c r="E2" s="212"/>
      <c r="F2" s="212"/>
    </row>
    <row r="3">
      <c r="A3" s="97"/>
    </row>
    <row r="4">
      <c r="A4" s="213" t="s">
        <v>558</v>
      </c>
    </row>
    <row r="5">
      <c r="A5" s="213" t="s">
        <v>559</v>
      </c>
    </row>
    <row r="6">
      <c r="A6" s="97"/>
    </row>
    <row r="7">
      <c r="A7" s="96" t="s">
        <v>488</v>
      </c>
    </row>
    <row r="8">
      <c r="A8" s="97"/>
    </row>
    <row r="9">
      <c r="A9" s="98" t="s">
        <v>489</v>
      </c>
    </row>
    <row r="10">
      <c r="A10" s="99" t="s">
        <v>560</v>
      </c>
      <c r="B10" s="134" t="s">
        <v>491</v>
      </c>
      <c r="C10" s="134" t="s">
        <v>492</v>
      </c>
      <c r="D10" s="134" t="s">
        <v>493</v>
      </c>
      <c r="E10" s="134" t="s">
        <v>494</v>
      </c>
      <c r="F10" s="134" t="s">
        <v>495</v>
      </c>
      <c r="G10" s="134" t="s">
        <v>496</v>
      </c>
      <c r="H10" s="134" t="s">
        <v>497</v>
      </c>
      <c r="I10" s="134" t="s">
        <v>498</v>
      </c>
      <c r="J10" s="134" t="s">
        <v>499</v>
      </c>
      <c r="K10" s="134" t="s">
        <v>500</v>
      </c>
      <c r="L10" s="134" t="s">
        <v>501</v>
      </c>
      <c r="M10" s="134" t="s">
        <v>502</v>
      </c>
      <c r="N10" s="134" t="s">
        <v>503</v>
      </c>
      <c r="O10" s="134" t="s">
        <v>504</v>
      </c>
      <c r="P10" s="134" t="s">
        <v>505</v>
      </c>
      <c r="Q10" s="134" t="s">
        <v>506</v>
      </c>
      <c r="R10" s="134" t="s">
        <v>507</v>
      </c>
      <c r="S10" s="134" t="s">
        <v>508</v>
      </c>
      <c r="T10" s="134" t="s">
        <v>509</v>
      </c>
      <c r="U10" s="135" t="s">
        <v>510</v>
      </c>
    </row>
    <row r="11">
      <c r="A11" s="136" t="s">
        <v>511</v>
      </c>
      <c r="B11" s="107">
        <v>2406064.0</v>
      </c>
      <c r="C11" s="107">
        <v>3256051.0</v>
      </c>
      <c r="D11" s="107">
        <v>4247975.0</v>
      </c>
      <c r="E11" s="107">
        <v>6135590.0</v>
      </c>
      <c r="F11" s="107">
        <v>9976412.0</v>
      </c>
      <c r="G11" s="107">
        <v>1.7020458E7</v>
      </c>
      <c r="H11" s="107">
        <v>1.5476329E7</v>
      </c>
      <c r="I11" s="107">
        <v>3.2003042E7</v>
      </c>
      <c r="J11" s="107">
        <v>3.5428283E7</v>
      </c>
      <c r="K11" s="107">
        <v>2.7337458E7</v>
      </c>
      <c r="L11" s="107">
        <v>2.7870172E7</v>
      </c>
      <c r="M11" s="107">
        <v>3.063737E7</v>
      </c>
      <c r="N11" s="107">
        <v>3.3556647E7</v>
      </c>
      <c r="O11" s="107">
        <v>2.6930143E7</v>
      </c>
      <c r="P11" s="107">
        <v>2.6774699E7</v>
      </c>
      <c r="Q11" s="107">
        <v>2.905483E7</v>
      </c>
      <c r="R11" s="107">
        <v>3.45629E7</v>
      </c>
      <c r="S11" s="107">
        <v>3.5655866E7</v>
      </c>
      <c r="T11" s="107">
        <v>4.879251E7</v>
      </c>
      <c r="U11" s="107">
        <v>6.5880033E7</v>
      </c>
    </row>
    <row r="12">
      <c r="A12" s="136" t="s">
        <v>101</v>
      </c>
      <c r="B12" s="107">
        <v>0.0</v>
      </c>
      <c r="C12" s="107">
        <v>11.0</v>
      </c>
      <c r="D12" s="107">
        <v>19.0</v>
      </c>
      <c r="E12" s="107">
        <v>99.0</v>
      </c>
      <c r="F12" s="107">
        <v>436.0</v>
      </c>
      <c r="G12" s="107">
        <v>1674.0</v>
      </c>
      <c r="H12" s="107">
        <v>753.0</v>
      </c>
      <c r="I12" s="107">
        <v>2034.0</v>
      </c>
      <c r="J12" s="107">
        <v>1175.0</v>
      </c>
      <c r="K12" s="107">
        <v>1855.0</v>
      </c>
      <c r="L12" s="107">
        <v>1867.0</v>
      </c>
      <c r="M12" s="107">
        <v>8436.0</v>
      </c>
      <c r="N12" s="107">
        <v>4820.0</v>
      </c>
      <c r="O12" s="107">
        <v>13074.0</v>
      </c>
      <c r="P12" s="107">
        <v>20735.0</v>
      </c>
      <c r="Q12" s="107">
        <v>22604.0</v>
      </c>
      <c r="R12" s="107">
        <v>14630.0</v>
      </c>
      <c r="S12" s="107">
        <v>11057.0</v>
      </c>
      <c r="T12" s="107">
        <v>13103.0</v>
      </c>
      <c r="U12" s="107">
        <v>16161.0</v>
      </c>
    </row>
    <row r="13">
      <c r="A13" s="136" t="s">
        <v>2</v>
      </c>
      <c r="B13" s="107">
        <v>0.0</v>
      </c>
      <c r="C13" s="107">
        <v>0.0</v>
      </c>
      <c r="D13" s="107">
        <v>0.0</v>
      </c>
      <c r="E13" s="107">
        <v>0.0</v>
      </c>
      <c r="F13" s="107">
        <v>0.0</v>
      </c>
      <c r="G13" s="107">
        <v>34.0</v>
      </c>
      <c r="H13" s="107">
        <v>34.0</v>
      </c>
      <c r="I13" s="107">
        <v>3901.0</v>
      </c>
      <c r="J13" s="107">
        <v>30.0</v>
      </c>
      <c r="K13" s="107">
        <v>32.0</v>
      </c>
      <c r="L13" s="107">
        <v>52.0</v>
      </c>
      <c r="M13" s="107">
        <v>537.0</v>
      </c>
      <c r="N13" s="107">
        <v>36.0</v>
      </c>
      <c r="O13" s="107">
        <v>591.0</v>
      </c>
      <c r="P13" s="107">
        <v>502.0</v>
      </c>
      <c r="Q13" s="107">
        <v>7971.0</v>
      </c>
      <c r="R13" s="107">
        <v>2547.0</v>
      </c>
      <c r="S13" s="107">
        <v>2293.0</v>
      </c>
      <c r="T13" s="107">
        <v>5051.0</v>
      </c>
      <c r="U13" s="107">
        <v>16875.0</v>
      </c>
    </row>
    <row r="14">
      <c r="A14" s="136" t="s">
        <v>70</v>
      </c>
      <c r="B14" s="107">
        <v>104.0</v>
      </c>
      <c r="C14" s="107">
        <v>140.0</v>
      </c>
      <c r="D14" s="107">
        <v>14.0</v>
      </c>
      <c r="E14" s="107">
        <v>462.0</v>
      </c>
      <c r="F14" s="107">
        <v>350.0</v>
      </c>
      <c r="G14" s="107">
        <v>1479.0</v>
      </c>
      <c r="H14" s="107">
        <v>683.0</v>
      </c>
      <c r="I14" s="107">
        <v>141.0</v>
      </c>
      <c r="J14" s="107">
        <v>943.0</v>
      </c>
      <c r="K14" s="107">
        <v>709.0</v>
      </c>
      <c r="L14" s="107">
        <v>1743.0</v>
      </c>
      <c r="M14" s="107">
        <v>116692.0</v>
      </c>
      <c r="N14" s="107">
        <v>97170.0</v>
      </c>
      <c r="O14" s="107">
        <v>3605.0</v>
      </c>
      <c r="P14" s="107">
        <v>1669.0</v>
      </c>
      <c r="Q14" s="107">
        <v>6241.0</v>
      </c>
      <c r="R14" s="107">
        <v>4403.0</v>
      </c>
      <c r="S14" s="107">
        <v>5512.0</v>
      </c>
      <c r="T14" s="107">
        <v>10362.0</v>
      </c>
      <c r="U14" s="107">
        <v>2055.0</v>
      </c>
    </row>
    <row r="15">
      <c r="A15" s="136" t="s">
        <v>512</v>
      </c>
      <c r="B15" s="107"/>
      <c r="C15" s="107"/>
      <c r="D15" s="107"/>
      <c r="E15" s="107"/>
      <c r="F15" s="107"/>
      <c r="G15" s="107"/>
      <c r="H15" s="107"/>
      <c r="I15" s="107"/>
      <c r="J15" s="107"/>
      <c r="K15" s="107"/>
      <c r="L15" s="107"/>
      <c r="M15" s="107"/>
      <c r="N15" s="107"/>
      <c r="O15" s="107"/>
      <c r="P15" s="107"/>
      <c r="Q15" s="107"/>
      <c r="R15" s="107"/>
      <c r="S15" s="107"/>
      <c r="T15" s="107"/>
      <c r="U15" s="107"/>
    </row>
    <row r="16">
      <c r="A16" s="136" t="s">
        <v>55</v>
      </c>
      <c r="B16" s="107">
        <v>0.0</v>
      </c>
      <c r="C16" s="107">
        <v>0.0</v>
      </c>
      <c r="D16" s="107">
        <v>0.0</v>
      </c>
      <c r="E16" s="107">
        <v>0.0</v>
      </c>
      <c r="F16" s="107">
        <v>0.0</v>
      </c>
      <c r="G16" s="107">
        <v>0.0</v>
      </c>
      <c r="H16" s="107">
        <v>0.0</v>
      </c>
      <c r="I16" s="107">
        <v>0.0</v>
      </c>
      <c r="J16" s="107">
        <v>0.0</v>
      </c>
      <c r="K16" s="107">
        <v>0.0</v>
      </c>
      <c r="L16" s="107">
        <v>0.0</v>
      </c>
      <c r="M16" s="107">
        <v>0.0</v>
      </c>
      <c r="N16" s="107">
        <v>8.0</v>
      </c>
      <c r="O16" s="107">
        <v>0.0</v>
      </c>
      <c r="P16" s="107">
        <v>62.0</v>
      </c>
      <c r="Q16" s="107">
        <v>0.0</v>
      </c>
      <c r="R16" s="107">
        <v>11.0</v>
      </c>
      <c r="S16" s="107">
        <v>166.0</v>
      </c>
      <c r="T16" s="107"/>
      <c r="U16" s="107">
        <v>23.0</v>
      </c>
    </row>
    <row r="17">
      <c r="A17" s="136" t="s">
        <v>102</v>
      </c>
      <c r="B17" s="107">
        <v>2.0</v>
      </c>
      <c r="C17" s="107">
        <v>2.0</v>
      </c>
      <c r="D17" s="107">
        <v>143.0</v>
      </c>
      <c r="E17" s="107">
        <v>2.0</v>
      </c>
      <c r="F17" s="107">
        <v>4218.0</v>
      </c>
      <c r="G17" s="107">
        <v>2852.0</v>
      </c>
      <c r="H17" s="107">
        <v>349.0</v>
      </c>
      <c r="I17" s="107">
        <v>111.0</v>
      </c>
      <c r="J17" s="107">
        <v>453.0</v>
      </c>
      <c r="K17" s="107">
        <v>2573.0</v>
      </c>
      <c r="L17" s="107">
        <v>2165.0</v>
      </c>
      <c r="M17" s="107">
        <v>1803.0</v>
      </c>
      <c r="N17" s="107">
        <v>2814.0</v>
      </c>
      <c r="O17" s="107">
        <v>1067.0</v>
      </c>
      <c r="P17" s="107">
        <v>5245.0</v>
      </c>
      <c r="Q17" s="107">
        <v>1670.0</v>
      </c>
      <c r="R17" s="107">
        <v>2443.0</v>
      </c>
      <c r="S17" s="107">
        <v>1997.0</v>
      </c>
      <c r="T17" s="107">
        <v>2854.0</v>
      </c>
      <c r="U17" s="107">
        <v>10394.0</v>
      </c>
    </row>
    <row r="18">
      <c r="A18" s="136" t="s">
        <v>78</v>
      </c>
      <c r="B18" s="107">
        <v>0.0</v>
      </c>
      <c r="C18" s="107">
        <v>0.0</v>
      </c>
      <c r="D18" s="107">
        <v>0.0</v>
      </c>
      <c r="E18" s="107">
        <v>0.0</v>
      </c>
      <c r="F18" s="107">
        <v>0.0</v>
      </c>
      <c r="G18" s="107">
        <v>87.0</v>
      </c>
      <c r="H18" s="107">
        <v>0.0</v>
      </c>
      <c r="I18" s="107">
        <v>7.0</v>
      </c>
      <c r="J18" s="107">
        <v>0.0</v>
      </c>
      <c r="K18" s="107">
        <v>0.0</v>
      </c>
      <c r="L18" s="107">
        <v>0.0</v>
      </c>
      <c r="M18" s="107">
        <v>38.0</v>
      </c>
      <c r="N18" s="107">
        <v>1258.0</v>
      </c>
      <c r="O18" s="107">
        <v>2326.0</v>
      </c>
      <c r="P18" s="107">
        <v>365.0</v>
      </c>
      <c r="Q18" s="107">
        <v>116.0</v>
      </c>
      <c r="R18" s="107">
        <v>76.0</v>
      </c>
      <c r="S18" s="107">
        <v>33.0</v>
      </c>
      <c r="T18" s="107">
        <v>231.0</v>
      </c>
      <c r="U18" s="107">
        <v>33.0</v>
      </c>
    </row>
    <row r="19">
      <c r="A19" s="136" t="s">
        <v>4</v>
      </c>
      <c r="B19" s="107">
        <v>311.0</v>
      </c>
      <c r="C19" s="107">
        <v>400.0</v>
      </c>
      <c r="D19" s="107">
        <v>801.0</v>
      </c>
      <c r="E19" s="107">
        <v>1142.0</v>
      </c>
      <c r="F19" s="107">
        <v>2518.0</v>
      </c>
      <c r="G19" s="107">
        <v>3634.0</v>
      </c>
      <c r="H19" s="107">
        <v>2243.0</v>
      </c>
      <c r="I19" s="107">
        <v>5600.0</v>
      </c>
      <c r="J19" s="107">
        <v>6626.0</v>
      </c>
      <c r="K19" s="107">
        <v>8389.0</v>
      </c>
      <c r="L19" s="107">
        <v>10628.0</v>
      </c>
      <c r="M19" s="107">
        <v>5727.0</v>
      </c>
      <c r="N19" s="107">
        <v>5914.0</v>
      </c>
      <c r="O19" s="107">
        <v>5441.0</v>
      </c>
      <c r="P19" s="107">
        <v>36956.0</v>
      </c>
      <c r="Q19" s="107">
        <v>175243.0</v>
      </c>
      <c r="R19" s="107">
        <v>136885.0</v>
      </c>
      <c r="S19" s="107">
        <v>13762.0</v>
      </c>
      <c r="T19" s="107">
        <v>35921.0</v>
      </c>
      <c r="U19" s="107">
        <v>43649.0</v>
      </c>
    </row>
    <row r="20">
      <c r="A20" s="136" t="s">
        <v>5</v>
      </c>
      <c r="B20" s="107">
        <v>0.0</v>
      </c>
      <c r="C20" s="107">
        <v>0.0</v>
      </c>
      <c r="D20" s="107">
        <v>0.0</v>
      </c>
      <c r="E20" s="107">
        <v>0.0</v>
      </c>
      <c r="F20" s="107">
        <v>6.0</v>
      </c>
      <c r="G20" s="107">
        <v>2.0</v>
      </c>
      <c r="H20" s="107">
        <v>16.0</v>
      </c>
      <c r="I20" s="107">
        <v>38.0</v>
      </c>
      <c r="J20" s="107">
        <v>53.0</v>
      </c>
      <c r="K20" s="107">
        <v>20.0</v>
      </c>
      <c r="L20" s="107">
        <v>7.0</v>
      </c>
      <c r="M20" s="107">
        <v>72.0</v>
      </c>
      <c r="N20" s="107">
        <v>56.0</v>
      </c>
      <c r="O20" s="107">
        <v>175.0</v>
      </c>
      <c r="P20" s="107">
        <v>643.0</v>
      </c>
      <c r="Q20" s="107">
        <v>1441.0</v>
      </c>
      <c r="R20" s="107">
        <v>3741.0</v>
      </c>
      <c r="S20" s="107">
        <v>10721.0</v>
      </c>
      <c r="T20" s="107">
        <v>35607.0</v>
      </c>
      <c r="U20" s="107">
        <v>27407.0</v>
      </c>
    </row>
    <row r="21" ht="15.75" customHeight="1">
      <c r="A21" s="136" t="s">
        <v>103</v>
      </c>
      <c r="B21" s="107">
        <v>0.0</v>
      </c>
      <c r="C21" s="107">
        <v>0.0</v>
      </c>
      <c r="D21" s="107">
        <v>0.0</v>
      </c>
      <c r="E21" s="107">
        <v>0.0</v>
      </c>
      <c r="F21" s="107">
        <v>0.0</v>
      </c>
      <c r="G21" s="107">
        <v>11.0</v>
      </c>
      <c r="H21" s="107">
        <v>11.0</v>
      </c>
      <c r="I21" s="107">
        <v>0.0</v>
      </c>
      <c r="J21" s="107">
        <v>16.0</v>
      </c>
      <c r="K21" s="107">
        <v>55.0</v>
      </c>
      <c r="L21" s="107">
        <v>103.0</v>
      </c>
      <c r="M21" s="107">
        <v>1739.0</v>
      </c>
      <c r="N21" s="107">
        <v>331.0</v>
      </c>
      <c r="O21" s="107">
        <v>590.0</v>
      </c>
      <c r="P21" s="107">
        <v>221.0</v>
      </c>
      <c r="Q21" s="107">
        <v>2946.0</v>
      </c>
      <c r="R21" s="107">
        <v>475.0</v>
      </c>
      <c r="S21" s="107">
        <v>178.0</v>
      </c>
      <c r="T21" s="107">
        <v>337.0</v>
      </c>
      <c r="U21" s="107">
        <v>1357.0</v>
      </c>
    </row>
    <row r="22" ht="15.75" customHeight="1">
      <c r="A22" s="136" t="s">
        <v>6</v>
      </c>
      <c r="B22" s="107">
        <v>919.0</v>
      </c>
      <c r="C22" s="107">
        <v>1550.0</v>
      </c>
      <c r="D22" s="107">
        <v>4214.0</v>
      </c>
      <c r="E22" s="107">
        <v>10487.0</v>
      </c>
      <c r="F22" s="107">
        <v>17591.0</v>
      </c>
      <c r="G22" s="107">
        <v>56579.0</v>
      </c>
      <c r="H22" s="107">
        <v>210145.0</v>
      </c>
      <c r="I22" s="107">
        <v>787574.0</v>
      </c>
      <c r="J22" s="107">
        <v>1106448.0</v>
      </c>
      <c r="K22" s="107">
        <v>752360.0</v>
      </c>
      <c r="L22" s="107">
        <v>454865.0</v>
      </c>
      <c r="M22" s="107">
        <v>427053.0</v>
      </c>
      <c r="N22" s="107">
        <v>392990.0</v>
      </c>
      <c r="O22" s="107">
        <v>366589.0</v>
      </c>
      <c r="P22" s="107">
        <v>696448.0</v>
      </c>
      <c r="Q22" s="107">
        <v>1306837.0</v>
      </c>
      <c r="R22" s="107">
        <v>1249305.0</v>
      </c>
      <c r="S22" s="107">
        <v>997143.0</v>
      </c>
      <c r="T22" s="107">
        <v>1294079.0</v>
      </c>
      <c r="U22" s="107">
        <v>1338454.0</v>
      </c>
    </row>
    <row r="23" ht="15.75" customHeight="1">
      <c r="A23" s="136" t="s">
        <v>104</v>
      </c>
      <c r="B23" s="107">
        <v>0.0</v>
      </c>
      <c r="C23" s="107">
        <v>0.0</v>
      </c>
      <c r="D23" s="107">
        <v>0.0</v>
      </c>
      <c r="E23" s="107">
        <v>36.0</v>
      </c>
      <c r="F23" s="107">
        <v>3.0</v>
      </c>
      <c r="G23" s="107">
        <v>15.0</v>
      </c>
      <c r="H23" s="107">
        <v>33.0</v>
      </c>
      <c r="I23" s="107">
        <v>43.0</v>
      </c>
      <c r="J23" s="107">
        <v>48.0</v>
      </c>
      <c r="K23" s="107">
        <v>26.0</v>
      </c>
      <c r="L23" s="107">
        <v>15.0</v>
      </c>
      <c r="M23" s="107">
        <v>43.0</v>
      </c>
      <c r="N23" s="107">
        <v>111.0</v>
      </c>
      <c r="O23" s="107">
        <v>3.0</v>
      </c>
      <c r="P23" s="107">
        <v>87.0</v>
      </c>
      <c r="Q23" s="107">
        <v>89.0</v>
      </c>
      <c r="R23" s="107">
        <v>64.0</v>
      </c>
      <c r="S23" s="107">
        <v>64.0</v>
      </c>
      <c r="T23" s="107">
        <v>113.0</v>
      </c>
      <c r="U23" s="107">
        <v>839.0</v>
      </c>
    </row>
    <row r="24" ht="15.75" customHeight="1">
      <c r="A24" s="136" t="s">
        <v>80</v>
      </c>
      <c r="B24" s="107">
        <v>0.0</v>
      </c>
      <c r="C24" s="107">
        <v>1.0</v>
      </c>
      <c r="D24" s="107">
        <v>0.0</v>
      </c>
      <c r="E24" s="107">
        <v>0.0</v>
      </c>
      <c r="F24" s="107">
        <v>38.0</v>
      </c>
      <c r="G24" s="107">
        <v>1.0</v>
      </c>
      <c r="H24" s="107">
        <v>45.0</v>
      </c>
      <c r="I24" s="107">
        <v>0.0</v>
      </c>
      <c r="J24" s="107">
        <v>6.0</v>
      </c>
      <c r="K24" s="107">
        <v>24.0</v>
      </c>
      <c r="L24" s="107">
        <v>55.0</v>
      </c>
      <c r="M24" s="107">
        <v>0.0</v>
      </c>
      <c r="N24" s="107">
        <v>153.0</v>
      </c>
      <c r="O24" s="107">
        <v>119.0</v>
      </c>
      <c r="P24" s="107">
        <v>83.0</v>
      </c>
      <c r="Q24" s="107">
        <v>422.0</v>
      </c>
      <c r="R24" s="107">
        <v>220.0</v>
      </c>
      <c r="S24" s="107">
        <v>396.0</v>
      </c>
      <c r="T24" s="107">
        <v>1696.0</v>
      </c>
      <c r="U24" s="107">
        <v>2338.0</v>
      </c>
    </row>
    <row r="25" ht="15.75" customHeight="1">
      <c r="A25" s="136" t="s">
        <v>52</v>
      </c>
      <c r="B25" s="107">
        <v>0.0</v>
      </c>
      <c r="C25" s="107">
        <v>0.0</v>
      </c>
      <c r="D25" s="107">
        <v>1.0</v>
      </c>
      <c r="E25" s="107">
        <v>0.0</v>
      </c>
      <c r="F25" s="107">
        <v>38.0</v>
      </c>
      <c r="G25" s="107">
        <v>7.0</v>
      </c>
      <c r="H25" s="107">
        <v>160.0</v>
      </c>
      <c r="I25" s="107">
        <v>12.0</v>
      </c>
      <c r="J25" s="107">
        <v>34.0</v>
      </c>
      <c r="K25" s="107">
        <v>3604.0</v>
      </c>
      <c r="L25" s="107">
        <v>209.0</v>
      </c>
      <c r="M25" s="107">
        <v>287.0</v>
      </c>
      <c r="N25" s="107">
        <v>832.0</v>
      </c>
      <c r="O25" s="107">
        <v>357.0</v>
      </c>
      <c r="P25" s="107">
        <v>885.0</v>
      </c>
      <c r="Q25" s="107">
        <v>337.0</v>
      </c>
      <c r="R25" s="107">
        <v>2797.0</v>
      </c>
      <c r="S25" s="107">
        <v>964.0</v>
      </c>
      <c r="T25" s="107">
        <v>4314.0</v>
      </c>
      <c r="U25" s="107">
        <v>4284.0</v>
      </c>
    </row>
    <row r="26" ht="15.75" customHeight="1">
      <c r="A26" s="136" t="s">
        <v>64</v>
      </c>
      <c r="B26" s="107">
        <v>790.0</v>
      </c>
      <c r="C26" s="107">
        <v>90.0</v>
      </c>
      <c r="D26" s="107">
        <v>213.0</v>
      </c>
      <c r="E26" s="107">
        <v>684.0</v>
      </c>
      <c r="F26" s="107">
        <v>282.0</v>
      </c>
      <c r="G26" s="107">
        <v>3232.0</v>
      </c>
      <c r="H26" s="107">
        <v>6013.0</v>
      </c>
      <c r="I26" s="107">
        <v>24653.0</v>
      </c>
      <c r="J26" s="107">
        <v>36287.0</v>
      </c>
      <c r="K26" s="107">
        <v>28638.0</v>
      </c>
      <c r="L26" s="107">
        <v>27527.0</v>
      </c>
      <c r="M26" s="107">
        <v>30399.0</v>
      </c>
      <c r="N26" s="107">
        <v>39443.0</v>
      </c>
      <c r="O26" s="107">
        <v>39058.0</v>
      </c>
      <c r="P26" s="107">
        <v>60787.0</v>
      </c>
      <c r="Q26" s="107">
        <v>46166.0</v>
      </c>
      <c r="R26" s="107">
        <v>43384.0</v>
      </c>
      <c r="S26" s="107">
        <v>45776.0</v>
      </c>
      <c r="T26" s="107">
        <v>54748.0</v>
      </c>
      <c r="U26" s="107">
        <v>143203.0</v>
      </c>
    </row>
    <row r="27" ht="15.75" customHeight="1">
      <c r="A27" s="136" t="s">
        <v>105</v>
      </c>
      <c r="B27" s="107">
        <v>0.0</v>
      </c>
      <c r="C27" s="107">
        <v>0.0</v>
      </c>
      <c r="D27" s="107">
        <v>1.0</v>
      </c>
      <c r="E27" s="107">
        <v>2.0</v>
      </c>
      <c r="F27" s="107">
        <v>0.0</v>
      </c>
      <c r="G27" s="107">
        <v>1.0</v>
      </c>
      <c r="H27" s="107">
        <v>43.0</v>
      </c>
      <c r="I27" s="107">
        <v>7.0</v>
      </c>
      <c r="J27" s="107">
        <v>234.0</v>
      </c>
      <c r="K27" s="107">
        <v>93.0</v>
      </c>
      <c r="L27" s="107">
        <v>213.0</v>
      </c>
      <c r="M27" s="107">
        <v>1585.0</v>
      </c>
      <c r="N27" s="107">
        <v>1458.0</v>
      </c>
      <c r="O27" s="107">
        <v>5982.0</v>
      </c>
      <c r="P27" s="107">
        <v>870.0</v>
      </c>
      <c r="Q27" s="107">
        <v>2777.0</v>
      </c>
      <c r="R27" s="107">
        <v>5311.0</v>
      </c>
      <c r="S27" s="107">
        <v>4316.0</v>
      </c>
      <c r="T27" s="107">
        <v>10677.0</v>
      </c>
      <c r="U27" s="107">
        <v>9585.0</v>
      </c>
    </row>
    <row r="28" ht="15.75" customHeight="1">
      <c r="A28" s="136" t="s">
        <v>7</v>
      </c>
      <c r="B28" s="107">
        <v>225.0</v>
      </c>
      <c r="C28" s="107">
        <v>758.0</v>
      </c>
      <c r="D28" s="107">
        <v>417.0</v>
      </c>
      <c r="E28" s="107">
        <v>454.0</v>
      </c>
      <c r="F28" s="107">
        <v>255.0</v>
      </c>
      <c r="G28" s="107">
        <v>667.0</v>
      </c>
      <c r="H28" s="107">
        <v>288.0</v>
      </c>
      <c r="I28" s="107">
        <v>985.0</v>
      </c>
      <c r="J28" s="107">
        <v>1951.0</v>
      </c>
      <c r="K28" s="107">
        <v>1361.0</v>
      </c>
      <c r="L28" s="107">
        <v>1627.0</v>
      </c>
      <c r="M28" s="107">
        <v>920.0</v>
      </c>
      <c r="N28" s="107">
        <v>721.0</v>
      </c>
      <c r="O28" s="107">
        <v>400.0</v>
      </c>
      <c r="P28" s="107">
        <v>1423.0</v>
      </c>
      <c r="Q28" s="107">
        <v>5285.0</v>
      </c>
      <c r="R28" s="107">
        <v>37613.0</v>
      </c>
      <c r="S28" s="107">
        <v>2293.0</v>
      </c>
      <c r="T28" s="107">
        <v>2332.0</v>
      </c>
      <c r="U28" s="107">
        <v>4642.0</v>
      </c>
    </row>
    <row r="29" ht="15.75" customHeight="1">
      <c r="A29" s="136" t="s">
        <v>106</v>
      </c>
      <c r="B29" s="107">
        <v>0.0</v>
      </c>
      <c r="C29" s="107">
        <v>0.0</v>
      </c>
      <c r="D29" s="107">
        <v>0.0</v>
      </c>
      <c r="E29" s="107">
        <v>3.0</v>
      </c>
      <c r="F29" s="107">
        <v>0.0</v>
      </c>
      <c r="G29" s="107">
        <v>3.0</v>
      </c>
      <c r="H29" s="107">
        <v>1.0</v>
      </c>
      <c r="I29" s="107">
        <v>5.0</v>
      </c>
      <c r="J29" s="107">
        <v>17.0</v>
      </c>
      <c r="K29" s="107">
        <v>0.0</v>
      </c>
      <c r="L29" s="107">
        <v>120.0</v>
      </c>
      <c r="M29" s="107">
        <v>5.0</v>
      </c>
      <c r="N29" s="107">
        <v>10.0</v>
      </c>
      <c r="O29" s="107">
        <v>256.0</v>
      </c>
      <c r="P29" s="107">
        <v>52.0</v>
      </c>
      <c r="Q29" s="107">
        <v>170.0</v>
      </c>
      <c r="R29" s="107">
        <v>479.0</v>
      </c>
      <c r="S29" s="107">
        <v>370.0</v>
      </c>
      <c r="T29" s="107">
        <v>1799.0</v>
      </c>
      <c r="U29" s="107">
        <v>1351.0</v>
      </c>
    </row>
    <row r="30" ht="15.75" customHeight="1">
      <c r="A30" s="136" t="s">
        <v>107</v>
      </c>
      <c r="B30" s="107">
        <v>0.0</v>
      </c>
      <c r="C30" s="107">
        <v>0.0</v>
      </c>
      <c r="D30" s="107">
        <v>0.0</v>
      </c>
      <c r="E30" s="107">
        <v>100.0</v>
      </c>
      <c r="F30" s="107">
        <v>52.0</v>
      </c>
      <c r="G30" s="107">
        <v>77.0</v>
      </c>
      <c r="H30" s="107">
        <v>210.0</v>
      </c>
      <c r="I30" s="107">
        <v>425.0</v>
      </c>
      <c r="J30" s="107">
        <v>184.0</v>
      </c>
      <c r="K30" s="107">
        <v>457.0</v>
      </c>
      <c r="L30" s="107">
        <v>384.0</v>
      </c>
      <c r="M30" s="107">
        <v>903.0</v>
      </c>
      <c r="N30" s="107">
        <v>3252.0</v>
      </c>
      <c r="O30" s="107">
        <v>5771.0</v>
      </c>
      <c r="P30" s="107">
        <v>2538.0</v>
      </c>
      <c r="Q30" s="107">
        <v>4901.0</v>
      </c>
      <c r="R30" s="107">
        <v>4898.0</v>
      </c>
      <c r="S30" s="107">
        <v>6037.0</v>
      </c>
      <c r="T30" s="107">
        <v>12804.0</v>
      </c>
      <c r="U30" s="107">
        <v>22114.0</v>
      </c>
    </row>
    <row r="31" ht="15.75" customHeight="1">
      <c r="A31" s="136" t="s">
        <v>513</v>
      </c>
      <c r="B31" s="107">
        <v>0.0</v>
      </c>
      <c r="C31" s="107">
        <v>0.0</v>
      </c>
      <c r="D31" s="107">
        <v>0.0</v>
      </c>
      <c r="E31" s="107">
        <v>0.0</v>
      </c>
      <c r="F31" s="107">
        <v>0.0</v>
      </c>
      <c r="G31" s="107">
        <v>29.0</v>
      </c>
      <c r="H31" s="107">
        <v>0.0</v>
      </c>
      <c r="I31" s="107">
        <v>12.0</v>
      </c>
      <c r="J31" s="107">
        <v>11.0</v>
      </c>
      <c r="K31" s="107">
        <v>0.0</v>
      </c>
      <c r="L31" s="107">
        <v>0.0</v>
      </c>
      <c r="M31" s="107">
        <v>0.0</v>
      </c>
      <c r="N31" s="107">
        <v>90.0</v>
      </c>
      <c r="O31" s="107">
        <v>0.0</v>
      </c>
      <c r="P31" s="107">
        <v>1.0</v>
      </c>
      <c r="Q31" s="107">
        <v>0.0</v>
      </c>
      <c r="R31" s="107">
        <v>2010.0</v>
      </c>
      <c r="S31" s="107">
        <v>92.0</v>
      </c>
      <c r="T31" s="107"/>
      <c r="U31" s="107">
        <v>2.0</v>
      </c>
    </row>
    <row r="32" ht="15.75" customHeight="1">
      <c r="A32" s="136" t="s">
        <v>108</v>
      </c>
      <c r="B32" s="107">
        <v>0.0</v>
      </c>
      <c r="C32" s="107">
        <v>0.0</v>
      </c>
      <c r="D32" s="107">
        <v>0.0</v>
      </c>
      <c r="E32" s="107">
        <v>0.0</v>
      </c>
      <c r="F32" s="107">
        <v>0.0</v>
      </c>
      <c r="G32" s="107">
        <v>27.0</v>
      </c>
      <c r="H32" s="107">
        <v>0.0</v>
      </c>
      <c r="I32" s="107">
        <v>0.0</v>
      </c>
      <c r="J32" s="107">
        <v>0.0</v>
      </c>
      <c r="K32" s="107">
        <v>0.0</v>
      </c>
      <c r="L32" s="107">
        <v>0.0</v>
      </c>
      <c r="M32" s="107">
        <v>0.0</v>
      </c>
      <c r="N32" s="107">
        <v>19.0</v>
      </c>
      <c r="O32" s="107">
        <v>0.0</v>
      </c>
      <c r="P32" s="107">
        <v>0.0</v>
      </c>
      <c r="Q32" s="107">
        <v>0.0</v>
      </c>
      <c r="R32" s="107">
        <v>8.0</v>
      </c>
      <c r="S32" s="107">
        <v>9.0</v>
      </c>
      <c r="T32" s="107">
        <v>24.0</v>
      </c>
      <c r="U32" s="107">
        <v>171.0</v>
      </c>
    </row>
    <row r="33" ht="15.75" customHeight="1">
      <c r="A33" s="136" t="s">
        <v>109</v>
      </c>
      <c r="B33" s="107">
        <v>28.0</v>
      </c>
      <c r="C33" s="107">
        <v>14.0</v>
      </c>
      <c r="D33" s="107">
        <v>3.0</v>
      </c>
      <c r="E33" s="107">
        <v>140.0</v>
      </c>
      <c r="F33" s="107">
        <v>523.0</v>
      </c>
      <c r="G33" s="107">
        <v>77.0</v>
      </c>
      <c r="H33" s="107">
        <v>295.0</v>
      </c>
      <c r="I33" s="107">
        <v>29.0</v>
      </c>
      <c r="J33" s="107">
        <v>179.0</v>
      </c>
      <c r="K33" s="107">
        <v>231.0</v>
      </c>
      <c r="L33" s="107">
        <v>172.0</v>
      </c>
      <c r="M33" s="107">
        <v>153.0</v>
      </c>
      <c r="N33" s="107">
        <v>216.0</v>
      </c>
      <c r="O33" s="107">
        <v>775.0</v>
      </c>
      <c r="P33" s="107">
        <v>10216.0</v>
      </c>
      <c r="Q33" s="107">
        <v>283.0</v>
      </c>
      <c r="R33" s="107">
        <v>514.0</v>
      </c>
      <c r="S33" s="107">
        <v>228.0</v>
      </c>
      <c r="T33" s="107">
        <v>323.0</v>
      </c>
      <c r="U33" s="107">
        <v>418.0</v>
      </c>
    </row>
    <row r="34" ht="15.75" customHeight="1">
      <c r="A34" s="136" t="s">
        <v>110</v>
      </c>
      <c r="B34" s="107">
        <v>10.0</v>
      </c>
      <c r="C34" s="107">
        <v>0.0</v>
      </c>
      <c r="D34" s="107">
        <v>0.0</v>
      </c>
      <c r="E34" s="107">
        <v>12.0</v>
      </c>
      <c r="F34" s="107">
        <v>91.0</v>
      </c>
      <c r="G34" s="107">
        <v>36.0</v>
      </c>
      <c r="H34" s="107">
        <v>58.0</v>
      </c>
      <c r="I34" s="107">
        <v>2.0</v>
      </c>
      <c r="J34" s="107">
        <v>3.0</v>
      </c>
      <c r="K34" s="107">
        <v>16.0</v>
      </c>
      <c r="L34" s="107">
        <v>128.0</v>
      </c>
      <c r="M34" s="107">
        <v>438.0</v>
      </c>
      <c r="N34" s="107">
        <v>24.0</v>
      </c>
      <c r="O34" s="107">
        <v>18.0</v>
      </c>
      <c r="P34" s="107">
        <v>239.0</v>
      </c>
      <c r="Q34" s="107">
        <v>13.0</v>
      </c>
      <c r="R34" s="107">
        <v>7.0</v>
      </c>
      <c r="S34" s="107">
        <v>583.0</v>
      </c>
      <c r="T34" s="107">
        <v>20.0</v>
      </c>
      <c r="U34" s="107">
        <v>177.0</v>
      </c>
    </row>
    <row r="35" ht="15.75" customHeight="1">
      <c r="A35" s="136" t="s">
        <v>111</v>
      </c>
      <c r="B35" s="107">
        <v>0.0</v>
      </c>
      <c r="C35" s="107">
        <v>0.0</v>
      </c>
      <c r="D35" s="107">
        <v>0.0</v>
      </c>
      <c r="E35" s="107">
        <v>0.0</v>
      </c>
      <c r="F35" s="107">
        <v>0.0</v>
      </c>
      <c r="G35" s="107">
        <v>633.0</v>
      </c>
      <c r="H35" s="107">
        <v>291.0</v>
      </c>
      <c r="I35" s="107">
        <v>487.0</v>
      </c>
      <c r="J35" s="107">
        <v>1917.0</v>
      </c>
      <c r="K35" s="107">
        <v>3885.0</v>
      </c>
      <c r="L35" s="107">
        <v>2064.0</v>
      </c>
      <c r="M35" s="107">
        <v>3502.0</v>
      </c>
      <c r="N35" s="107">
        <v>1677.0</v>
      </c>
      <c r="O35" s="107">
        <v>537.0</v>
      </c>
      <c r="P35" s="107">
        <v>298.0</v>
      </c>
      <c r="Q35" s="107">
        <v>478.0</v>
      </c>
      <c r="R35" s="107">
        <v>469.0</v>
      </c>
      <c r="S35" s="107">
        <v>298.0</v>
      </c>
      <c r="T35" s="107">
        <v>514.0</v>
      </c>
      <c r="U35" s="107">
        <v>1280.0</v>
      </c>
    </row>
    <row r="36" ht="15.75" customHeight="1">
      <c r="A36" s="136" t="s">
        <v>8</v>
      </c>
      <c r="B36" s="107">
        <v>6921.0</v>
      </c>
      <c r="C36" s="107">
        <v>9059.0</v>
      </c>
      <c r="D36" s="107">
        <v>8905.0</v>
      </c>
      <c r="E36" s="107">
        <v>16233.0</v>
      </c>
      <c r="F36" s="107">
        <v>25602.0</v>
      </c>
      <c r="G36" s="107">
        <v>34986.0</v>
      </c>
      <c r="H36" s="107">
        <v>41870.0</v>
      </c>
      <c r="I36" s="107">
        <v>50416.0</v>
      </c>
      <c r="J36" s="107">
        <v>62459.0</v>
      </c>
      <c r="K36" s="107">
        <v>62070.0</v>
      </c>
      <c r="L36" s="107">
        <v>64010.0</v>
      </c>
      <c r="M36" s="107">
        <v>56257.0</v>
      </c>
      <c r="N36" s="107">
        <v>69644.0</v>
      </c>
      <c r="O36" s="107">
        <v>378994.0</v>
      </c>
      <c r="P36" s="107">
        <v>503741.0</v>
      </c>
      <c r="Q36" s="107">
        <v>649076.0</v>
      </c>
      <c r="R36" s="107">
        <v>1206049.0</v>
      </c>
      <c r="S36" s="107">
        <v>1165951.0</v>
      </c>
      <c r="T36" s="107">
        <v>3205645.0</v>
      </c>
      <c r="U36" s="107">
        <v>4946996.0</v>
      </c>
    </row>
    <row r="37" ht="15.75" customHeight="1">
      <c r="A37" s="136" t="s">
        <v>514</v>
      </c>
      <c r="B37" s="107">
        <v>0.0</v>
      </c>
      <c r="C37" s="107">
        <v>0.0</v>
      </c>
      <c r="D37" s="107">
        <v>0.0</v>
      </c>
      <c r="E37" s="107">
        <v>0.0</v>
      </c>
      <c r="F37" s="107">
        <v>0.0</v>
      </c>
      <c r="G37" s="107">
        <v>0.0</v>
      </c>
      <c r="H37" s="107">
        <v>0.0</v>
      </c>
      <c r="I37" s="107">
        <v>0.0</v>
      </c>
      <c r="J37" s="107">
        <v>0.0</v>
      </c>
      <c r="K37" s="107">
        <v>0.0</v>
      </c>
      <c r="L37" s="107">
        <v>0.0</v>
      </c>
      <c r="M37" s="107">
        <v>14.0</v>
      </c>
      <c r="N37" s="107">
        <v>15.0</v>
      </c>
      <c r="O37" s="107">
        <v>0.0</v>
      </c>
      <c r="P37" s="107">
        <v>42.0</v>
      </c>
      <c r="Q37" s="107">
        <v>8.0</v>
      </c>
      <c r="R37" s="107">
        <v>2.0</v>
      </c>
      <c r="S37" s="107">
        <v>81.0</v>
      </c>
      <c r="T37" s="107">
        <v>1.0</v>
      </c>
      <c r="U37" s="107">
        <v>296.0</v>
      </c>
    </row>
    <row r="38" ht="15.75" customHeight="1">
      <c r="A38" s="136" t="s">
        <v>112</v>
      </c>
      <c r="B38" s="107">
        <v>0.0</v>
      </c>
      <c r="C38" s="107">
        <v>0.0</v>
      </c>
      <c r="D38" s="107">
        <v>0.0</v>
      </c>
      <c r="E38" s="107">
        <v>0.0</v>
      </c>
      <c r="F38" s="107">
        <v>8.0</v>
      </c>
      <c r="G38" s="107">
        <v>143.0</v>
      </c>
      <c r="H38" s="107">
        <v>50.0</v>
      </c>
      <c r="I38" s="107">
        <v>18.0</v>
      </c>
      <c r="J38" s="107">
        <v>1291.0</v>
      </c>
      <c r="K38" s="107">
        <v>244.0</v>
      </c>
      <c r="L38" s="107">
        <v>970.0</v>
      </c>
      <c r="M38" s="107">
        <v>280.0</v>
      </c>
      <c r="N38" s="107">
        <v>637.0</v>
      </c>
      <c r="O38" s="107">
        <v>94.0</v>
      </c>
      <c r="P38" s="107">
        <v>130.0</v>
      </c>
      <c r="Q38" s="107">
        <v>10.0</v>
      </c>
      <c r="R38" s="107">
        <v>45.0</v>
      </c>
      <c r="S38" s="107">
        <v>841.0</v>
      </c>
      <c r="T38" s="107">
        <v>408.0</v>
      </c>
      <c r="U38" s="107">
        <v>159.0</v>
      </c>
    </row>
    <row r="39" ht="15.75" customHeight="1">
      <c r="A39" s="136" t="s">
        <v>81</v>
      </c>
      <c r="B39" s="107">
        <v>125.0</v>
      </c>
      <c r="C39" s="107">
        <v>179.0</v>
      </c>
      <c r="D39" s="107">
        <v>213.0</v>
      </c>
      <c r="E39" s="107">
        <v>412.0</v>
      </c>
      <c r="F39" s="107">
        <v>797.0</v>
      </c>
      <c r="G39" s="107">
        <v>1306.0</v>
      </c>
      <c r="H39" s="107">
        <v>2828.0</v>
      </c>
      <c r="I39" s="107">
        <v>11786.0</v>
      </c>
      <c r="J39" s="107">
        <v>112442.0</v>
      </c>
      <c r="K39" s="107">
        <v>86268.0</v>
      </c>
      <c r="L39" s="107">
        <v>3660.0</v>
      </c>
      <c r="M39" s="107">
        <v>1053.0</v>
      </c>
      <c r="N39" s="107">
        <v>1400.0</v>
      </c>
      <c r="O39" s="107">
        <v>1106.0</v>
      </c>
      <c r="P39" s="107">
        <v>1771.0</v>
      </c>
      <c r="Q39" s="107">
        <v>3346.0</v>
      </c>
      <c r="R39" s="107">
        <v>14861.0</v>
      </c>
      <c r="S39" s="107">
        <v>16825.0</v>
      </c>
      <c r="T39" s="107">
        <v>55526.0</v>
      </c>
      <c r="U39" s="107">
        <v>180159.0</v>
      </c>
    </row>
    <row r="40" ht="15.75" customHeight="1">
      <c r="A40" s="136" t="s">
        <v>65</v>
      </c>
      <c r="B40" s="107">
        <v>0.0</v>
      </c>
      <c r="C40" s="107">
        <v>0.0</v>
      </c>
      <c r="D40" s="107">
        <v>0.0</v>
      </c>
      <c r="E40" s="107">
        <v>0.0</v>
      </c>
      <c r="F40" s="107">
        <v>1.0</v>
      </c>
      <c r="G40" s="107">
        <v>74.0</v>
      </c>
      <c r="H40" s="107">
        <v>34.0</v>
      </c>
      <c r="I40" s="107">
        <v>32.0</v>
      </c>
      <c r="J40" s="107">
        <v>630.0</v>
      </c>
      <c r="K40" s="107">
        <v>957.0</v>
      </c>
      <c r="L40" s="107">
        <v>342.0</v>
      </c>
      <c r="M40" s="107">
        <v>1636.0</v>
      </c>
      <c r="N40" s="107">
        <v>3690.0</v>
      </c>
      <c r="O40" s="107">
        <v>3931.0</v>
      </c>
      <c r="P40" s="107">
        <v>4884.0</v>
      </c>
      <c r="Q40" s="107">
        <v>3296.0</v>
      </c>
      <c r="R40" s="107">
        <v>3804.0</v>
      </c>
      <c r="S40" s="107">
        <v>10363.0</v>
      </c>
      <c r="T40" s="107">
        <v>5616.0</v>
      </c>
      <c r="U40" s="107">
        <v>23548.0</v>
      </c>
    </row>
    <row r="41" ht="15.75" customHeight="1">
      <c r="A41" s="136" t="s">
        <v>113</v>
      </c>
      <c r="B41" s="107">
        <v>0.0</v>
      </c>
      <c r="C41" s="107">
        <v>0.0</v>
      </c>
      <c r="D41" s="107">
        <v>0.0</v>
      </c>
      <c r="E41" s="107">
        <v>0.0</v>
      </c>
      <c r="F41" s="107">
        <v>1.0</v>
      </c>
      <c r="G41" s="107">
        <v>0.0</v>
      </c>
      <c r="H41" s="107">
        <v>0.0</v>
      </c>
      <c r="I41" s="107">
        <v>86.0</v>
      </c>
      <c r="J41" s="107">
        <v>22.0</v>
      </c>
      <c r="K41" s="107">
        <v>15.0</v>
      </c>
      <c r="L41" s="107">
        <v>6.0</v>
      </c>
      <c r="M41" s="107">
        <v>13.0</v>
      </c>
      <c r="N41" s="107">
        <v>105.0</v>
      </c>
      <c r="O41" s="107">
        <v>156.0</v>
      </c>
      <c r="P41" s="107">
        <v>622.0</v>
      </c>
      <c r="Q41" s="107">
        <v>489.0</v>
      </c>
      <c r="R41" s="107">
        <v>168.0</v>
      </c>
      <c r="S41" s="107">
        <v>1938.0</v>
      </c>
      <c r="T41" s="107">
        <v>125.0</v>
      </c>
      <c r="U41" s="107">
        <v>537.0</v>
      </c>
    </row>
    <row r="42" ht="15.75" customHeight="1">
      <c r="A42" s="136" t="s">
        <v>114</v>
      </c>
      <c r="B42" s="107">
        <v>0.0</v>
      </c>
      <c r="C42" s="107">
        <v>0.0</v>
      </c>
      <c r="D42" s="107">
        <v>0.0</v>
      </c>
      <c r="E42" s="107">
        <v>0.0</v>
      </c>
      <c r="F42" s="107">
        <v>0.0</v>
      </c>
      <c r="G42" s="107">
        <v>0.0</v>
      </c>
      <c r="H42" s="107">
        <v>15.0</v>
      </c>
      <c r="I42" s="107">
        <v>0.0</v>
      </c>
      <c r="J42" s="107">
        <v>2.0</v>
      </c>
      <c r="K42" s="107">
        <v>67.0</v>
      </c>
      <c r="L42" s="107">
        <v>19.0</v>
      </c>
      <c r="M42" s="107">
        <v>102.0</v>
      </c>
      <c r="N42" s="107">
        <v>72.0</v>
      </c>
      <c r="O42" s="107">
        <v>85.0</v>
      </c>
      <c r="P42" s="107">
        <v>400.0</v>
      </c>
      <c r="Q42" s="107">
        <v>26.0</v>
      </c>
      <c r="R42" s="107">
        <v>40.0</v>
      </c>
      <c r="S42" s="107">
        <v>48.0</v>
      </c>
      <c r="T42" s="107">
        <v>137.0</v>
      </c>
      <c r="U42" s="107">
        <v>106.0</v>
      </c>
    </row>
    <row r="43" ht="15.75" customHeight="1">
      <c r="A43" s="136" t="s">
        <v>9</v>
      </c>
      <c r="B43" s="107">
        <v>24.0</v>
      </c>
      <c r="C43" s="107">
        <v>26.0</v>
      </c>
      <c r="D43" s="107">
        <v>31.0</v>
      </c>
      <c r="E43" s="107">
        <v>181.0</v>
      </c>
      <c r="F43" s="107">
        <v>634.0</v>
      </c>
      <c r="G43" s="107">
        <v>38.0</v>
      </c>
      <c r="H43" s="107">
        <v>1013.0</v>
      </c>
      <c r="I43" s="107">
        <v>1891.0</v>
      </c>
      <c r="J43" s="107">
        <v>6840.0</v>
      </c>
      <c r="K43" s="107">
        <v>1390.0</v>
      </c>
      <c r="L43" s="107">
        <v>1716.0</v>
      </c>
      <c r="M43" s="107">
        <v>2602.0</v>
      </c>
      <c r="N43" s="107">
        <v>3795.0</v>
      </c>
      <c r="O43" s="107">
        <v>5647.0</v>
      </c>
      <c r="P43" s="107">
        <v>10208.0</v>
      </c>
      <c r="Q43" s="107">
        <v>12672.0</v>
      </c>
      <c r="R43" s="107">
        <v>49454.0</v>
      </c>
      <c r="S43" s="107">
        <v>115720.0</v>
      </c>
      <c r="T43" s="107">
        <v>186353.0</v>
      </c>
      <c r="U43" s="107">
        <v>725799.0</v>
      </c>
    </row>
    <row r="44" ht="15.75" customHeight="1">
      <c r="A44" s="136" t="s">
        <v>69</v>
      </c>
      <c r="B44" s="107">
        <v>0.0</v>
      </c>
      <c r="C44" s="107">
        <v>0.0</v>
      </c>
      <c r="D44" s="107">
        <v>0.0</v>
      </c>
      <c r="E44" s="107">
        <v>1.0</v>
      </c>
      <c r="F44" s="107">
        <v>0.0</v>
      </c>
      <c r="G44" s="107">
        <v>123.0</v>
      </c>
      <c r="H44" s="107">
        <v>2.0</v>
      </c>
      <c r="I44" s="107">
        <v>91.0</v>
      </c>
      <c r="J44" s="107">
        <v>243.0</v>
      </c>
      <c r="K44" s="107">
        <v>632.0</v>
      </c>
      <c r="L44" s="107">
        <v>780.0</v>
      </c>
      <c r="M44" s="107">
        <v>981.0</v>
      </c>
      <c r="N44" s="107">
        <v>1804.0</v>
      </c>
      <c r="O44" s="107">
        <v>2041.0</v>
      </c>
      <c r="P44" s="107">
        <v>1706.0</v>
      </c>
      <c r="Q44" s="107">
        <v>4043.0</v>
      </c>
      <c r="R44" s="107">
        <v>4706.0</v>
      </c>
      <c r="S44" s="107">
        <v>6205.0</v>
      </c>
      <c r="T44" s="107">
        <v>8022.0</v>
      </c>
      <c r="U44" s="107">
        <v>10432.0</v>
      </c>
    </row>
    <row r="45" ht="15.75" customHeight="1">
      <c r="A45" s="136" t="s">
        <v>10</v>
      </c>
      <c r="B45" s="107">
        <v>1526.0</v>
      </c>
      <c r="C45" s="107">
        <v>3184.0</v>
      </c>
      <c r="D45" s="107">
        <v>8416.0</v>
      </c>
      <c r="E45" s="107">
        <v>11670.0</v>
      </c>
      <c r="F45" s="107">
        <v>10316.0</v>
      </c>
      <c r="G45" s="107">
        <v>15870.0</v>
      </c>
      <c r="H45" s="107">
        <v>13529.0</v>
      </c>
      <c r="I45" s="107">
        <v>157313.0</v>
      </c>
      <c r="J45" s="107">
        <v>275667.0</v>
      </c>
      <c r="K45" s="107">
        <v>108254.0</v>
      </c>
      <c r="L45" s="107">
        <v>197046.0</v>
      </c>
      <c r="M45" s="107">
        <v>221358.0</v>
      </c>
      <c r="N45" s="107">
        <v>86575.0</v>
      </c>
      <c r="O45" s="107">
        <v>52446.0</v>
      </c>
      <c r="P45" s="107">
        <v>108888.0</v>
      </c>
      <c r="Q45" s="107">
        <v>57873.0</v>
      </c>
      <c r="R45" s="107">
        <v>71790.0</v>
      </c>
      <c r="S45" s="107">
        <v>80834.0</v>
      </c>
      <c r="T45" s="107">
        <v>82215.0</v>
      </c>
      <c r="U45" s="107">
        <v>94570.0</v>
      </c>
    </row>
    <row r="46" ht="15.75" customHeight="1">
      <c r="A46" s="136" t="s">
        <v>515</v>
      </c>
      <c r="B46" s="107">
        <v>0.0</v>
      </c>
      <c r="C46" s="107">
        <v>0.0</v>
      </c>
      <c r="D46" s="107">
        <v>0.0</v>
      </c>
      <c r="E46" s="107">
        <v>0.0</v>
      </c>
      <c r="F46" s="107">
        <v>0.0</v>
      </c>
      <c r="G46" s="107">
        <v>0.0</v>
      </c>
      <c r="H46" s="107">
        <v>0.0</v>
      </c>
      <c r="I46" s="107">
        <v>0.0</v>
      </c>
      <c r="J46" s="107">
        <v>0.0</v>
      </c>
      <c r="K46" s="107">
        <v>0.0</v>
      </c>
      <c r="L46" s="107">
        <v>0.0</v>
      </c>
      <c r="M46" s="107">
        <v>107.0</v>
      </c>
      <c r="N46" s="107">
        <v>546.0</v>
      </c>
      <c r="O46" s="107">
        <v>215.0</v>
      </c>
      <c r="P46" s="107">
        <v>100.0</v>
      </c>
      <c r="Q46" s="107">
        <v>152.0</v>
      </c>
      <c r="R46" s="107">
        <v>150.0</v>
      </c>
      <c r="S46" s="107">
        <v>287.0</v>
      </c>
      <c r="T46" s="107">
        <v>1.0</v>
      </c>
      <c r="U46" s="107">
        <v>14.0</v>
      </c>
    </row>
    <row r="47" ht="15.75" customHeight="1">
      <c r="A47" s="136" t="s">
        <v>115</v>
      </c>
      <c r="B47" s="107">
        <v>0.0</v>
      </c>
      <c r="C47" s="107">
        <v>0.0</v>
      </c>
      <c r="D47" s="107">
        <v>0.0</v>
      </c>
      <c r="E47" s="107">
        <v>0.0</v>
      </c>
      <c r="F47" s="107">
        <v>0.0</v>
      </c>
      <c r="G47" s="107">
        <v>0.0</v>
      </c>
      <c r="H47" s="107">
        <v>0.0</v>
      </c>
      <c r="I47" s="107">
        <v>3.0</v>
      </c>
      <c r="J47" s="107">
        <v>8.0</v>
      </c>
      <c r="K47" s="107">
        <v>68.0</v>
      </c>
      <c r="L47" s="107">
        <v>0.0</v>
      </c>
      <c r="M47" s="107">
        <v>0.0</v>
      </c>
      <c r="N47" s="107">
        <v>105.0</v>
      </c>
      <c r="O47" s="107">
        <v>0.0</v>
      </c>
      <c r="P47" s="107">
        <v>12.0</v>
      </c>
      <c r="Q47" s="107">
        <v>87.0</v>
      </c>
      <c r="R47" s="107">
        <v>260.0</v>
      </c>
      <c r="S47" s="107">
        <v>251.0</v>
      </c>
      <c r="T47" s="107">
        <v>3997.0</v>
      </c>
      <c r="U47" s="107">
        <v>6941.0</v>
      </c>
    </row>
    <row r="48" ht="15.75" customHeight="1">
      <c r="A48" s="136" t="s">
        <v>116</v>
      </c>
      <c r="B48" s="107">
        <v>0.0</v>
      </c>
      <c r="C48" s="107">
        <v>0.0</v>
      </c>
      <c r="D48" s="107">
        <v>0.0</v>
      </c>
      <c r="E48" s="107">
        <v>0.0</v>
      </c>
      <c r="F48" s="107">
        <v>1.0</v>
      </c>
      <c r="G48" s="107">
        <v>3.0</v>
      </c>
      <c r="H48" s="107">
        <v>0.0</v>
      </c>
      <c r="I48" s="107">
        <v>97.0</v>
      </c>
      <c r="J48" s="107">
        <v>91.0</v>
      </c>
      <c r="K48" s="107">
        <v>66.0</v>
      </c>
      <c r="L48" s="107">
        <v>58.0</v>
      </c>
      <c r="M48" s="107">
        <v>36.0</v>
      </c>
      <c r="N48" s="107">
        <v>405.0</v>
      </c>
      <c r="O48" s="107">
        <v>171.0</v>
      </c>
      <c r="P48" s="107">
        <v>595.0</v>
      </c>
      <c r="Q48" s="107">
        <v>1340.0</v>
      </c>
      <c r="R48" s="107">
        <v>529.0</v>
      </c>
      <c r="S48" s="107">
        <v>1709.0</v>
      </c>
      <c r="T48" s="107">
        <v>1091.0</v>
      </c>
      <c r="U48" s="107">
        <v>2513.0</v>
      </c>
    </row>
    <row r="49" ht="15.75" customHeight="1">
      <c r="A49" s="23" t="s">
        <v>516</v>
      </c>
      <c r="B49" s="107"/>
      <c r="C49" s="107"/>
      <c r="D49" s="107"/>
      <c r="E49" s="107"/>
      <c r="F49" s="107"/>
      <c r="G49" s="107"/>
      <c r="H49" s="107"/>
      <c r="I49" s="107"/>
      <c r="J49" s="107"/>
      <c r="K49" s="107"/>
      <c r="L49" s="107"/>
      <c r="M49" s="107"/>
      <c r="N49" s="107"/>
      <c r="O49" s="107"/>
      <c r="P49" s="107"/>
      <c r="Q49" s="107"/>
      <c r="R49" s="107"/>
      <c r="S49" s="107"/>
      <c r="T49" s="107"/>
      <c r="U49" s="107"/>
    </row>
    <row r="50" ht="15.75" customHeight="1">
      <c r="A50" s="136" t="s">
        <v>11</v>
      </c>
      <c r="B50" s="107">
        <v>41.0</v>
      </c>
      <c r="C50" s="107">
        <v>126.0</v>
      </c>
      <c r="D50" s="107">
        <v>232.0</v>
      </c>
      <c r="E50" s="107">
        <v>363.0</v>
      </c>
      <c r="F50" s="107">
        <v>517.0</v>
      </c>
      <c r="G50" s="107">
        <v>3528.0</v>
      </c>
      <c r="H50" s="107">
        <v>1587.0</v>
      </c>
      <c r="I50" s="107">
        <v>2124.0</v>
      </c>
      <c r="J50" s="107">
        <v>7471.0</v>
      </c>
      <c r="K50" s="107">
        <v>36381.0</v>
      </c>
      <c r="L50" s="107">
        <v>100312.0</v>
      </c>
      <c r="M50" s="107">
        <v>217651.0</v>
      </c>
      <c r="N50" s="107">
        <v>446364.0</v>
      </c>
      <c r="O50" s="107">
        <v>261097.0</v>
      </c>
      <c r="P50" s="107">
        <v>120011.0</v>
      </c>
      <c r="Q50" s="107">
        <v>190631.0</v>
      </c>
      <c r="R50" s="107">
        <v>303459.0</v>
      </c>
      <c r="S50" s="107">
        <v>617216.0</v>
      </c>
      <c r="T50" s="107">
        <v>561289.0</v>
      </c>
      <c r="U50" s="107">
        <v>637747.0</v>
      </c>
    </row>
    <row r="51" ht="15.75" customHeight="1">
      <c r="A51" s="136" t="s">
        <v>117</v>
      </c>
      <c r="B51" s="107">
        <v>175.0</v>
      </c>
      <c r="C51" s="107">
        <v>272.0</v>
      </c>
      <c r="D51" s="107">
        <v>481.0</v>
      </c>
      <c r="E51" s="107">
        <v>934.0</v>
      </c>
      <c r="F51" s="107">
        <v>917.0</v>
      </c>
      <c r="G51" s="107">
        <v>1520.0</v>
      </c>
      <c r="H51" s="107">
        <v>1826.0</v>
      </c>
      <c r="I51" s="107">
        <v>1257.0</v>
      </c>
      <c r="J51" s="107">
        <v>1533.0</v>
      </c>
      <c r="K51" s="107">
        <v>1779.0</v>
      </c>
      <c r="L51" s="107">
        <v>2334.0</v>
      </c>
      <c r="M51" s="107">
        <v>4502.0</v>
      </c>
      <c r="N51" s="107">
        <v>6070.0</v>
      </c>
      <c r="O51" s="107">
        <v>7661.0</v>
      </c>
      <c r="P51" s="107">
        <v>14894.0</v>
      </c>
      <c r="Q51" s="107">
        <v>65093.0</v>
      </c>
      <c r="R51" s="107">
        <v>35865.0</v>
      </c>
      <c r="S51" s="107">
        <v>39046.0</v>
      </c>
      <c r="T51" s="107">
        <v>150448.0</v>
      </c>
      <c r="U51" s="107">
        <v>332117.0</v>
      </c>
    </row>
    <row r="52" ht="15.75" customHeight="1">
      <c r="A52" s="136" t="s">
        <v>62</v>
      </c>
      <c r="B52" s="107">
        <v>0.0</v>
      </c>
      <c r="C52" s="107">
        <v>0.0</v>
      </c>
      <c r="D52" s="107">
        <v>0.0</v>
      </c>
      <c r="E52" s="107">
        <v>0.0</v>
      </c>
      <c r="F52" s="107">
        <v>4.0</v>
      </c>
      <c r="G52" s="107">
        <v>204.0</v>
      </c>
      <c r="H52" s="107">
        <v>7.0</v>
      </c>
      <c r="I52" s="107">
        <v>105.0</v>
      </c>
      <c r="J52" s="107">
        <v>4.0</v>
      </c>
      <c r="K52" s="107">
        <v>3.0</v>
      </c>
      <c r="L52" s="107">
        <v>9.0</v>
      </c>
      <c r="M52" s="107">
        <v>79.0</v>
      </c>
      <c r="N52" s="107">
        <v>591.0</v>
      </c>
      <c r="O52" s="107">
        <v>667.0</v>
      </c>
      <c r="P52" s="107">
        <v>70.0</v>
      </c>
      <c r="Q52" s="107">
        <v>77.0</v>
      </c>
      <c r="R52" s="107">
        <v>952.0</v>
      </c>
      <c r="S52" s="107">
        <v>1007.0</v>
      </c>
      <c r="T52" s="107">
        <v>107.0</v>
      </c>
      <c r="U52" s="107">
        <v>131.0</v>
      </c>
    </row>
    <row r="53" ht="15.75" customHeight="1">
      <c r="A53" s="136" t="s">
        <v>118</v>
      </c>
      <c r="B53" s="107">
        <v>7.0</v>
      </c>
      <c r="C53" s="107">
        <v>0.0</v>
      </c>
      <c r="D53" s="107">
        <v>0.0</v>
      </c>
      <c r="E53" s="107">
        <v>27.0</v>
      </c>
      <c r="F53" s="107">
        <v>3.0</v>
      </c>
      <c r="G53" s="107">
        <v>36.0</v>
      </c>
      <c r="H53" s="107">
        <v>7.0</v>
      </c>
      <c r="I53" s="107">
        <v>541.0</v>
      </c>
      <c r="J53" s="107">
        <v>203.0</v>
      </c>
      <c r="K53" s="107">
        <v>365.0</v>
      </c>
      <c r="L53" s="107">
        <v>785.0</v>
      </c>
      <c r="M53" s="107">
        <v>1300.0</v>
      </c>
      <c r="N53" s="107">
        <v>2575.0</v>
      </c>
      <c r="O53" s="107">
        <v>1614.0</v>
      </c>
      <c r="P53" s="107">
        <v>283.0</v>
      </c>
      <c r="Q53" s="107">
        <v>318.0</v>
      </c>
      <c r="R53" s="107">
        <v>160.0</v>
      </c>
      <c r="S53" s="107">
        <v>461.0</v>
      </c>
      <c r="T53" s="107">
        <v>449.0</v>
      </c>
      <c r="U53" s="107">
        <v>448.0</v>
      </c>
    </row>
    <row r="54" ht="15.75" customHeight="1">
      <c r="A54" s="136" t="s">
        <v>119</v>
      </c>
      <c r="B54" s="107">
        <v>0.0</v>
      </c>
      <c r="C54" s="107">
        <v>0.0</v>
      </c>
      <c r="D54" s="107">
        <v>0.0</v>
      </c>
      <c r="E54" s="107">
        <v>0.0</v>
      </c>
      <c r="F54" s="107">
        <v>0.0</v>
      </c>
      <c r="G54" s="107">
        <v>740.0</v>
      </c>
      <c r="H54" s="107">
        <v>37.0</v>
      </c>
      <c r="I54" s="107">
        <v>133.0</v>
      </c>
      <c r="J54" s="107">
        <v>356.0</v>
      </c>
      <c r="K54" s="107">
        <v>445.0</v>
      </c>
      <c r="L54" s="107">
        <v>1291.0</v>
      </c>
      <c r="M54" s="107">
        <v>2503.0</v>
      </c>
      <c r="N54" s="107">
        <v>4573.0</v>
      </c>
      <c r="O54" s="107">
        <v>3924.0</v>
      </c>
      <c r="P54" s="107">
        <v>2114.0</v>
      </c>
      <c r="Q54" s="107">
        <v>4458.0</v>
      </c>
      <c r="R54" s="107">
        <v>3133.0</v>
      </c>
      <c r="S54" s="107">
        <v>4993.0</v>
      </c>
      <c r="T54" s="107">
        <v>5536.0</v>
      </c>
      <c r="U54" s="107">
        <v>11047.0</v>
      </c>
    </row>
    <row r="55" ht="15.75" customHeight="1">
      <c r="A55" s="136" t="s">
        <v>120</v>
      </c>
      <c r="B55" s="107">
        <v>107.0</v>
      </c>
      <c r="C55" s="107">
        <v>73.0</v>
      </c>
      <c r="D55" s="107">
        <v>155.0</v>
      </c>
      <c r="E55" s="107">
        <v>175.0</v>
      </c>
      <c r="F55" s="107">
        <v>220.0</v>
      </c>
      <c r="G55" s="107">
        <v>62.0</v>
      </c>
      <c r="H55" s="107">
        <v>82.0</v>
      </c>
      <c r="I55" s="107">
        <v>221.0</v>
      </c>
      <c r="J55" s="107">
        <v>288.0</v>
      </c>
      <c r="K55" s="107">
        <v>221.0</v>
      </c>
      <c r="L55" s="107">
        <v>745.0</v>
      </c>
      <c r="M55" s="107">
        <v>1651.0</v>
      </c>
      <c r="N55" s="107">
        <v>2434.0</v>
      </c>
      <c r="O55" s="107">
        <v>3906.0</v>
      </c>
      <c r="P55" s="107">
        <v>7183.0</v>
      </c>
      <c r="Q55" s="107">
        <v>7781.0</v>
      </c>
      <c r="R55" s="107">
        <v>7467.0</v>
      </c>
      <c r="S55" s="107">
        <v>5623.0</v>
      </c>
      <c r="T55" s="107">
        <v>11796.0</v>
      </c>
      <c r="U55" s="107">
        <v>14576.0</v>
      </c>
    </row>
    <row r="56" ht="15.75" customHeight="1">
      <c r="A56" s="136" t="s">
        <v>121</v>
      </c>
      <c r="B56" s="107">
        <v>0.0</v>
      </c>
      <c r="C56" s="107">
        <v>0.0</v>
      </c>
      <c r="D56" s="107">
        <v>0.0</v>
      </c>
      <c r="E56" s="107">
        <v>0.0</v>
      </c>
      <c r="F56" s="107">
        <v>54.0</v>
      </c>
      <c r="G56" s="107">
        <v>22.0</v>
      </c>
      <c r="H56" s="107">
        <v>339.0</v>
      </c>
      <c r="I56" s="107">
        <v>128.0</v>
      </c>
      <c r="J56" s="107">
        <v>29.0</v>
      </c>
      <c r="K56" s="107">
        <v>311.0</v>
      </c>
      <c r="L56" s="107">
        <v>292.0</v>
      </c>
      <c r="M56" s="107">
        <v>526.0</v>
      </c>
      <c r="N56" s="107">
        <v>1492.0</v>
      </c>
      <c r="O56" s="107">
        <v>3087.0</v>
      </c>
      <c r="P56" s="107">
        <v>2413.0</v>
      </c>
      <c r="Q56" s="107">
        <v>2787.0</v>
      </c>
      <c r="R56" s="107">
        <v>2817.0</v>
      </c>
      <c r="S56" s="107">
        <v>4230.0</v>
      </c>
      <c r="T56" s="107">
        <v>10066.0</v>
      </c>
      <c r="U56" s="107">
        <v>34257.0</v>
      </c>
    </row>
    <row r="57" ht="15.75" customHeight="1">
      <c r="A57" s="136" t="s">
        <v>122</v>
      </c>
      <c r="B57" s="107">
        <v>4.0</v>
      </c>
      <c r="C57" s="107">
        <v>92.0</v>
      </c>
      <c r="D57" s="107">
        <v>73.0</v>
      </c>
      <c r="E57" s="107">
        <v>104.0</v>
      </c>
      <c r="F57" s="107">
        <v>229.0</v>
      </c>
      <c r="G57" s="107">
        <v>578.0</v>
      </c>
      <c r="H57" s="107">
        <v>528.0</v>
      </c>
      <c r="I57" s="107">
        <v>1810.0</v>
      </c>
      <c r="J57" s="107">
        <v>959.0</v>
      </c>
      <c r="K57" s="107">
        <v>2768.0</v>
      </c>
      <c r="L57" s="107">
        <v>156186.0</v>
      </c>
      <c r="M57" s="107">
        <v>4726.0</v>
      </c>
      <c r="N57" s="107">
        <v>2513.0</v>
      </c>
      <c r="O57" s="107">
        <v>2362.0</v>
      </c>
      <c r="P57" s="107">
        <v>2092.0</v>
      </c>
      <c r="Q57" s="107">
        <v>3268.0</v>
      </c>
      <c r="R57" s="107">
        <v>4315.0</v>
      </c>
      <c r="S57" s="107">
        <v>15599.0</v>
      </c>
      <c r="T57" s="107">
        <v>19040.0</v>
      </c>
      <c r="U57" s="107">
        <v>110895.0</v>
      </c>
    </row>
    <row r="58" ht="15.75" customHeight="1">
      <c r="A58" s="136" t="s">
        <v>56</v>
      </c>
      <c r="B58" s="107">
        <v>21.0</v>
      </c>
      <c r="C58" s="107">
        <v>3.0</v>
      </c>
      <c r="D58" s="107">
        <v>4.0</v>
      </c>
      <c r="E58" s="107">
        <v>27.0</v>
      </c>
      <c r="F58" s="107">
        <v>7.0</v>
      </c>
      <c r="G58" s="107">
        <v>1151.0</v>
      </c>
      <c r="H58" s="107">
        <v>90.0</v>
      </c>
      <c r="I58" s="107">
        <v>2317.0</v>
      </c>
      <c r="J58" s="107">
        <v>800.0</v>
      </c>
      <c r="K58" s="107">
        <v>1956.0</v>
      </c>
      <c r="L58" s="107">
        <v>3971.0</v>
      </c>
      <c r="M58" s="107">
        <v>5747.0</v>
      </c>
      <c r="N58" s="107">
        <v>11056.0</v>
      </c>
      <c r="O58" s="107">
        <v>32310.0</v>
      </c>
      <c r="P58" s="107">
        <v>38002.0</v>
      </c>
      <c r="Q58" s="107">
        <v>8181.0</v>
      </c>
      <c r="R58" s="107">
        <v>18496.0</v>
      </c>
      <c r="S58" s="107">
        <v>3875.0</v>
      </c>
      <c r="T58" s="107">
        <v>2888.0</v>
      </c>
      <c r="U58" s="107">
        <v>7055.0</v>
      </c>
    </row>
    <row r="59" ht="15.75" customHeight="1">
      <c r="A59" s="136" t="s">
        <v>518</v>
      </c>
      <c r="B59" s="107">
        <v>0.0</v>
      </c>
      <c r="C59" s="107">
        <v>0.0</v>
      </c>
      <c r="D59" s="107">
        <v>0.0</v>
      </c>
      <c r="E59" s="107">
        <v>0.0</v>
      </c>
      <c r="F59" s="107">
        <v>0.0</v>
      </c>
      <c r="G59" s="107">
        <v>0.0</v>
      </c>
      <c r="H59" s="107">
        <v>0.0</v>
      </c>
      <c r="I59" s="107">
        <v>0.0</v>
      </c>
      <c r="J59" s="107">
        <v>68.0</v>
      </c>
      <c r="K59" s="107">
        <v>712.0</v>
      </c>
      <c r="L59" s="107">
        <v>594.0</v>
      </c>
      <c r="M59" s="107">
        <v>1328.0</v>
      </c>
      <c r="N59" s="107">
        <v>1402.0</v>
      </c>
      <c r="O59" s="107">
        <v>22.0</v>
      </c>
      <c r="P59" s="107">
        <v>590.0</v>
      </c>
      <c r="Q59" s="107">
        <v>1150.0</v>
      </c>
      <c r="R59" s="107">
        <v>517.0</v>
      </c>
      <c r="S59" s="107">
        <v>266.0</v>
      </c>
      <c r="T59" s="107">
        <v>602.0</v>
      </c>
      <c r="U59" s="107">
        <v>2677.0</v>
      </c>
    </row>
    <row r="60" ht="15.75" customHeight="1">
      <c r="A60" s="136" t="s">
        <v>123</v>
      </c>
      <c r="B60" s="107">
        <v>761.0</v>
      </c>
      <c r="C60" s="107">
        <v>599.0</v>
      </c>
      <c r="D60" s="107">
        <v>2367.0</v>
      </c>
      <c r="E60" s="107">
        <v>5500.0</v>
      </c>
      <c r="F60" s="107">
        <v>5622.0</v>
      </c>
      <c r="G60" s="107">
        <v>21708.0</v>
      </c>
      <c r="H60" s="107">
        <v>148563.0</v>
      </c>
      <c r="I60" s="107">
        <v>605004.0</v>
      </c>
      <c r="J60" s="107">
        <v>101666.0</v>
      </c>
      <c r="K60" s="107">
        <v>64036.0</v>
      </c>
      <c r="L60" s="107">
        <v>5759.0</v>
      </c>
      <c r="M60" s="107">
        <v>7586.0</v>
      </c>
      <c r="N60" s="107">
        <v>7614.0</v>
      </c>
      <c r="O60" s="107">
        <v>4900.0</v>
      </c>
      <c r="P60" s="107">
        <v>9293.0</v>
      </c>
      <c r="Q60" s="107">
        <v>13389.0</v>
      </c>
      <c r="R60" s="107">
        <v>16750.0</v>
      </c>
      <c r="S60" s="107">
        <v>15967.0</v>
      </c>
      <c r="T60" s="107">
        <v>34484.0</v>
      </c>
      <c r="U60" s="107">
        <v>92084.0</v>
      </c>
    </row>
    <row r="61" ht="15.75" customHeight="1">
      <c r="A61" s="136" t="s">
        <v>124</v>
      </c>
      <c r="B61" s="107">
        <v>158.0</v>
      </c>
      <c r="C61" s="107">
        <v>448.0</v>
      </c>
      <c r="D61" s="107">
        <v>676.0</v>
      </c>
      <c r="E61" s="107">
        <v>1359.0</v>
      </c>
      <c r="F61" s="107">
        <v>1921.0</v>
      </c>
      <c r="G61" s="107">
        <v>1796.0</v>
      </c>
      <c r="H61" s="107">
        <v>2046.0</v>
      </c>
      <c r="I61" s="107">
        <v>5324.0</v>
      </c>
      <c r="J61" s="107">
        <v>19176.0</v>
      </c>
      <c r="K61" s="107">
        <v>133800.0</v>
      </c>
      <c r="L61" s="107">
        <v>29534.0</v>
      </c>
      <c r="M61" s="107">
        <v>10117.0</v>
      </c>
      <c r="N61" s="107">
        <v>61435.0</v>
      </c>
      <c r="O61" s="107">
        <v>6956.0</v>
      </c>
      <c r="P61" s="107">
        <v>4970.0</v>
      </c>
      <c r="Q61" s="107">
        <v>6940.0</v>
      </c>
      <c r="R61" s="107">
        <v>35194.0</v>
      </c>
      <c r="S61" s="107">
        <v>83975.0</v>
      </c>
      <c r="T61" s="107">
        <v>143607.0</v>
      </c>
      <c r="U61" s="107">
        <v>355211.0</v>
      </c>
    </row>
    <row r="62" ht="15.75" customHeight="1">
      <c r="A62" s="136" t="s">
        <v>125</v>
      </c>
      <c r="B62" s="107">
        <v>0.0</v>
      </c>
      <c r="C62" s="107">
        <v>0.0</v>
      </c>
      <c r="D62" s="107">
        <v>0.0</v>
      </c>
      <c r="E62" s="107">
        <v>0.0</v>
      </c>
      <c r="F62" s="107">
        <v>71.0</v>
      </c>
      <c r="G62" s="107">
        <v>1.0</v>
      </c>
      <c r="H62" s="107">
        <v>194.0</v>
      </c>
      <c r="I62" s="107">
        <v>5279.0</v>
      </c>
      <c r="J62" s="107">
        <v>1553.0</v>
      </c>
      <c r="K62" s="107">
        <v>511.0</v>
      </c>
      <c r="L62" s="107">
        <v>395.0</v>
      </c>
      <c r="M62" s="107">
        <v>1227.0</v>
      </c>
      <c r="N62" s="107">
        <v>4118.0</v>
      </c>
      <c r="O62" s="107">
        <v>2148.0</v>
      </c>
      <c r="P62" s="107">
        <v>1350.0</v>
      </c>
      <c r="Q62" s="107">
        <v>2380.0</v>
      </c>
      <c r="R62" s="107">
        <v>2188.0</v>
      </c>
      <c r="S62" s="107">
        <v>1511.0</v>
      </c>
      <c r="T62" s="107">
        <v>2997.0</v>
      </c>
      <c r="U62" s="107">
        <v>4466.0</v>
      </c>
    </row>
    <row r="63" ht="15.75" customHeight="1">
      <c r="A63" s="136" t="s">
        <v>126</v>
      </c>
      <c r="B63" s="107">
        <v>21.0</v>
      </c>
      <c r="C63" s="107">
        <v>122.0</v>
      </c>
      <c r="D63" s="107">
        <v>10.0</v>
      </c>
      <c r="E63" s="107">
        <v>33.0</v>
      </c>
      <c r="F63" s="107">
        <v>44.0</v>
      </c>
      <c r="G63" s="107">
        <v>57.0</v>
      </c>
      <c r="H63" s="107">
        <v>226.0</v>
      </c>
      <c r="I63" s="107">
        <v>49.0</v>
      </c>
      <c r="J63" s="107">
        <v>47.0</v>
      </c>
      <c r="K63" s="107">
        <v>6.0</v>
      </c>
      <c r="L63" s="107">
        <v>44.0</v>
      </c>
      <c r="M63" s="107">
        <v>1076.0</v>
      </c>
      <c r="N63" s="107">
        <v>250.0</v>
      </c>
      <c r="O63" s="107">
        <v>338.0</v>
      </c>
      <c r="P63" s="107">
        <v>277.0</v>
      </c>
      <c r="Q63" s="107">
        <v>1154.0</v>
      </c>
      <c r="R63" s="107">
        <v>565.0</v>
      </c>
      <c r="S63" s="107">
        <v>69.0</v>
      </c>
      <c r="T63" s="107">
        <v>149.0</v>
      </c>
      <c r="U63" s="107">
        <v>950.0</v>
      </c>
    </row>
    <row r="64" ht="15.75" customHeight="1">
      <c r="A64" s="136" t="s">
        <v>127</v>
      </c>
      <c r="B64" s="107">
        <v>12.0</v>
      </c>
      <c r="C64" s="107">
        <v>240.0</v>
      </c>
      <c r="D64" s="107">
        <v>152.0</v>
      </c>
      <c r="E64" s="107">
        <v>179.0</v>
      </c>
      <c r="F64" s="107">
        <v>329.0</v>
      </c>
      <c r="G64" s="107">
        <v>215.0</v>
      </c>
      <c r="H64" s="107">
        <v>435.0</v>
      </c>
      <c r="I64" s="107">
        <v>927.0</v>
      </c>
      <c r="J64" s="107">
        <v>878.0</v>
      </c>
      <c r="K64" s="107">
        <v>861.0</v>
      </c>
      <c r="L64" s="107">
        <v>2073.0</v>
      </c>
      <c r="M64" s="107">
        <v>3629.0</v>
      </c>
      <c r="N64" s="107">
        <v>19647.0</v>
      </c>
      <c r="O64" s="107">
        <v>8855.0</v>
      </c>
      <c r="P64" s="107">
        <v>12205.0</v>
      </c>
      <c r="Q64" s="107">
        <v>31869.0</v>
      </c>
      <c r="R64" s="107">
        <v>46139.0</v>
      </c>
      <c r="S64" s="107">
        <v>54724.0</v>
      </c>
      <c r="T64" s="107">
        <v>63121.0</v>
      </c>
      <c r="U64" s="107">
        <v>190165.0</v>
      </c>
    </row>
    <row r="65" ht="15.75" customHeight="1">
      <c r="A65" s="136" t="s">
        <v>128</v>
      </c>
      <c r="B65" s="107">
        <v>7.0</v>
      </c>
      <c r="C65" s="107">
        <v>29.0</v>
      </c>
      <c r="D65" s="107">
        <v>125.0</v>
      </c>
      <c r="E65" s="107">
        <v>95.0</v>
      </c>
      <c r="F65" s="107">
        <v>269.0</v>
      </c>
      <c r="G65" s="107">
        <v>462.0</v>
      </c>
      <c r="H65" s="107">
        <v>407.0</v>
      </c>
      <c r="I65" s="107">
        <v>906.0</v>
      </c>
      <c r="J65" s="107">
        <v>1320.0</v>
      </c>
      <c r="K65" s="107">
        <v>1255.0</v>
      </c>
      <c r="L65" s="107">
        <v>9323.0</v>
      </c>
      <c r="M65" s="107">
        <v>7174.0</v>
      </c>
      <c r="N65" s="107">
        <v>2017.0</v>
      </c>
      <c r="O65" s="107">
        <v>502.0</v>
      </c>
      <c r="P65" s="107">
        <v>651.0</v>
      </c>
      <c r="Q65" s="107">
        <v>1139.0</v>
      </c>
      <c r="R65" s="107">
        <v>2536.0</v>
      </c>
      <c r="S65" s="107">
        <v>2365.0</v>
      </c>
      <c r="T65" s="107">
        <v>8166.0</v>
      </c>
      <c r="U65" s="107">
        <v>10964.0</v>
      </c>
    </row>
    <row r="66" ht="15.75" customHeight="1">
      <c r="A66" s="136" t="s">
        <v>12</v>
      </c>
      <c r="B66" s="107">
        <v>138.0</v>
      </c>
      <c r="C66" s="107">
        <v>501.0</v>
      </c>
      <c r="D66" s="107">
        <v>187.0</v>
      </c>
      <c r="E66" s="107">
        <v>167.0</v>
      </c>
      <c r="F66" s="107">
        <v>552.0</v>
      </c>
      <c r="G66" s="107">
        <v>887.0</v>
      </c>
      <c r="H66" s="107">
        <v>1566.0</v>
      </c>
      <c r="I66" s="107">
        <v>626.0</v>
      </c>
      <c r="J66" s="107">
        <v>1923.0</v>
      </c>
      <c r="K66" s="107">
        <v>1675.0</v>
      </c>
      <c r="L66" s="107">
        <v>1202.0</v>
      </c>
      <c r="M66" s="107">
        <v>6121.0</v>
      </c>
      <c r="N66" s="107">
        <v>21403.0</v>
      </c>
      <c r="O66" s="107">
        <v>25372.0</v>
      </c>
      <c r="P66" s="107">
        <v>41516.0</v>
      </c>
      <c r="Q66" s="107">
        <v>461561.0</v>
      </c>
      <c r="R66" s="107">
        <v>147626.0</v>
      </c>
      <c r="S66" s="107">
        <v>63343.0</v>
      </c>
      <c r="T66" s="107">
        <v>106946.0</v>
      </c>
      <c r="U66" s="107">
        <v>86110.0</v>
      </c>
    </row>
    <row r="67" ht="15.75" customHeight="1">
      <c r="A67" s="136" t="s">
        <v>129</v>
      </c>
      <c r="B67" s="107">
        <v>1.0</v>
      </c>
      <c r="C67" s="107">
        <v>2.0</v>
      </c>
      <c r="D67" s="107">
        <v>0.0</v>
      </c>
      <c r="E67" s="107">
        <v>6.0</v>
      </c>
      <c r="F67" s="107">
        <v>13.0</v>
      </c>
      <c r="G67" s="107">
        <v>8.0</v>
      </c>
      <c r="H67" s="107">
        <v>173.0</v>
      </c>
      <c r="I67" s="107">
        <v>142.0</v>
      </c>
      <c r="J67" s="107">
        <v>138.0</v>
      </c>
      <c r="K67" s="107">
        <v>64.0</v>
      </c>
      <c r="L67" s="107">
        <v>435.0</v>
      </c>
      <c r="M67" s="107">
        <v>1427.0</v>
      </c>
      <c r="N67" s="107">
        <v>9102.0</v>
      </c>
      <c r="O67" s="107">
        <v>35289.0</v>
      </c>
      <c r="P67" s="107">
        <v>17276.0</v>
      </c>
      <c r="Q67" s="107">
        <v>56550.0</v>
      </c>
      <c r="R67" s="107">
        <v>71554.0</v>
      </c>
      <c r="S67" s="107">
        <v>16076.0</v>
      </c>
      <c r="T67" s="107">
        <v>15220.0</v>
      </c>
      <c r="U67" s="107">
        <v>32301.0</v>
      </c>
    </row>
    <row r="68" ht="15.75" customHeight="1">
      <c r="A68" s="136" t="s">
        <v>130</v>
      </c>
      <c r="B68" s="107">
        <v>0.0</v>
      </c>
      <c r="C68" s="107">
        <v>0.0</v>
      </c>
      <c r="D68" s="107">
        <v>0.0</v>
      </c>
      <c r="E68" s="107">
        <v>15.0</v>
      </c>
      <c r="F68" s="107">
        <v>0.0</v>
      </c>
      <c r="G68" s="107">
        <v>0.0</v>
      </c>
      <c r="H68" s="107">
        <v>0.0</v>
      </c>
      <c r="I68" s="107">
        <v>1.0</v>
      </c>
      <c r="J68" s="107">
        <v>6.0</v>
      </c>
      <c r="K68" s="107">
        <v>195.0</v>
      </c>
      <c r="L68" s="107">
        <v>513.0</v>
      </c>
      <c r="M68" s="107">
        <v>600.0</v>
      </c>
      <c r="N68" s="107">
        <v>1265.0</v>
      </c>
      <c r="O68" s="107">
        <v>240.0</v>
      </c>
      <c r="P68" s="107">
        <v>14.0</v>
      </c>
      <c r="Q68" s="107">
        <v>0.0</v>
      </c>
      <c r="R68" s="107">
        <v>199.0</v>
      </c>
      <c r="S68" s="107">
        <v>142.0</v>
      </c>
      <c r="T68" s="107">
        <v>64.0</v>
      </c>
      <c r="U68" s="107">
        <v>457.0</v>
      </c>
    </row>
    <row r="69" ht="15.75" customHeight="1">
      <c r="A69" s="136" t="s">
        <v>131</v>
      </c>
      <c r="B69" s="107">
        <v>0.0</v>
      </c>
      <c r="C69" s="107">
        <v>0.0</v>
      </c>
      <c r="D69" s="107">
        <v>0.0</v>
      </c>
      <c r="E69" s="107">
        <v>0.0</v>
      </c>
      <c r="F69" s="107">
        <v>21.0</v>
      </c>
      <c r="G69" s="107">
        <v>3.0</v>
      </c>
      <c r="H69" s="107">
        <v>16.0</v>
      </c>
      <c r="I69" s="107">
        <v>0.0</v>
      </c>
      <c r="J69" s="107">
        <v>2.0</v>
      </c>
      <c r="K69" s="107">
        <v>0.0</v>
      </c>
      <c r="L69" s="107">
        <v>630.0</v>
      </c>
      <c r="M69" s="107">
        <v>49.0</v>
      </c>
      <c r="N69" s="107">
        <v>148.0</v>
      </c>
      <c r="O69" s="107">
        <v>92.0</v>
      </c>
      <c r="P69" s="107">
        <v>4034.0</v>
      </c>
      <c r="Q69" s="107">
        <v>1035.0</v>
      </c>
      <c r="R69" s="107">
        <v>88.0</v>
      </c>
      <c r="S69" s="107">
        <v>167.0</v>
      </c>
      <c r="T69" s="107">
        <v>28.0</v>
      </c>
      <c r="U69" s="107">
        <v>279.0</v>
      </c>
    </row>
    <row r="70" ht="15.75" customHeight="1">
      <c r="A70" s="136" t="s">
        <v>132</v>
      </c>
      <c r="B70" s="107">
        <v>0.0</v>
      </c>
      <c r="C70" s="107">
        <v>0.0</v>
      </c>
      <c r="D70" s="107">
        <v>0.0</v>
      </c>
      <c r="E70" s="107">
        <v>0.0</v>
      </c>
      <c r="F70" s="107">
        <v>0.0</v>
      </c>
      <c r="G70" s="107">
        <v>0.0</v>
      </c>
      <c r="H70" s="107">
        <v>0.0</v>
      </c>
      <c r="I70" s="107">
        <v>0.0</v>
      </c>
      <c r="J70" s="107">
        <v>239.0</v>
      </c>
      <c r="K70" s="107">
        <v>14.0</v>
      </c>
      <c r="L70" s="107">
        <v>0.0</v>
      </c>
      <c r="M70" s="107">
        <v>15.0</v>
      </c>
      <c r="N70" s="107">
        <v>29.0</v>
      </c>
      <c r="O70" s="107">
        <v>2.0</v>
      </c>
      <c r="P70" s="107">
        <v>1.0</v>
      </c>
      <c r="Q70" s="107">
        <v>13.0</v>
      </c>
      <c r="R70" s="107">
        <v>20.0</v>
      </c>
      <c r="S70" s="107">
        <v>36.0</v>
      </c>
      <c r="T70" s="107">
        <v>131.0</v>
      </c>
      <c r="U70" s="107">
        <v>143.0</v>
      </c>
    </row>
    <row r="71" ht="15.75" customHeight="1">
      <c r="A71" s="136" t="s">
        <v>75</v>
      </c>
      <c r="B71" s="107">
        <v>1.0</v>
      </c>
      <c r="C71" s="107">
        <v>9.0</v>
      </c>
      <c r="D71" s="107">
        <v>78.0</v>
      </c>
      <c r="E71" s="107">
        <v>82.0</v>
      </c>
      <c r="F71" s="107">
        <v>176.0</v>
      </c>
      <c r="G71" s="107">
        <v>253.0</v>
      </c>
      <c r="H71" s="107">
        <v>32160.0</v>
      </c>
      <c r="I71" s="107">
        <v>108.0</v>
      </c>
      <c r="J71" s="107">
        <v>495.0</v>
      </c>
      <c r="K71" s="107">
        <v>580.0</v>
      </c>
      <c r="L71" s="107">
        <v>223.0</v>
      </c>
      <c r="M71" s="107">
        <v>158.0</v>
      </c>
      <c r="N71" s="107">
        <v>1903.0</v>
      </c>
      <c r="O71" s="107">
        <v>2831.0</v>
      </c>
      <c r="P71" s="107">
        <v>1369.0</v>
      </c>
      <c r="Q71" s="107">
        <v>1599.0</v>
      </c>
      <c r="R71" s="107">
        <v>1682.0</v>
      </c>
      <c r="S71" s="107">
        <v>2439.0</v>
      </c>
      <c r="T71" s="107">
        <v>2474.0</v>
      </c>
      <c r="U71" s="107">
        <v>4379.0</v>
      </c>
    </row>
    <row r="72" ht="15.75" customHeight="1">
      <c r="A72" s="136" t="s">
        <v>13</v>
      </c>
      <c r="B72" s="107">
        <f t="shared" ref="B72:U72" si="1">SUM(B213:B231)</f>
        <v>116977</v>
      </c>
      <c r="C72" s="107">
        <f t="shared" si="1"/>
        <v>309939</v>
      </c>
      <c r="D72" s="107">
        <f t="shared" si="1"/>
        <v>734485</v>
      </c>
      <c r="E72" s="107">
        <f t="shared" si="1"/>
        <v>1626503</v>
      </c>
      <c r="F72" s="107">
        <f t="shared" si="1"/>
        <v>4069432</v>
      </c>
      <c r="G72" s="107">
        <f t="shared" si="1"/>
        <v>9736258</v>
      </c>
      <c r="H72" s="107">
        <f t="shared" si="1"/>
        <v>7834117</v>
      </c>
      <c r="I72" s="107">
        <f t="shared" si="1"/>
        <v>19458337</v>
      </c>
      <c r="J72" s="107">
        <f t="shared" si="1"/>
        <v>18918661</v>
      </c>
      <c r="K72" s="107">
        <f t="shared" si="1"/>
        <v>9437227</v>
      </c>
      <c r="L72" s="107">
        <f t="shared" si="1"/>
        <v>3461712</v>
      </c>
      <c r="M72" s="107">
        <f t="shared" si="1"/>
        <v>2523490</v>
      </c>
      <c r="N72" s="107">
        <f t="shared" si="1"/>
        <v>2343624</v>
      </c>
      <c r="O72" s="107">
        <f t="shared" si="1"/>
        <v>1908510</v>
      </c>
      <c r="P72" s="107">
        <f t="shared" si="1"/>
        <v>1497195</v>
      </c>
      <c r="Q72" s="107">
        <f t="shared" si="1"/>
        <v>2236268</v>
      </c>
      <c r="R72" s="107">
        <f t="shared" si="1"/>
        <v>5703063</v>
      </c>
      <c r="S72" s="107">
        <f t="shared" si="1"/>
        <v>6633886</v>
      </c>
      <c r="T72" s="107">
        <f t="shared" si="1"/>
        <v>11508170</v>
      </c>
      <c r="U72" s="107">
        <f t="shared" si="1"/>
        <v>22263348</v>
      </c>
    </row>
    <row r="73" ht="15.75" customHeight="1">
      <c r="A73" s="23" t="s">
        <v>519</v>
      </c>
      <c r="B73" s="107"/>
      <c r="C73" s="107"/>
      <c r="D73" s="107"/>
      <c r="E73" s="107"/>
      <c r="F73" s="107"/>
      <c r="G73" s="107"/>
      <c r="H73" s="107"/>
      <c r="I73" s="107"/>
      <c r="J73" s="107"/>
      <c r="K73" s="107"/>
      <c r="L73" s="107"/>
      <c r="M73" s="107"/>
      <c r="N73" s="107"/>
      <c r="O73" s="107"/>
      <c r="P73" s="107"/>
      <c r="Q73" s="107"/>
      <c r="R73" s="107"/>
      <c r="S73" s="107"/>
      <c r="T73" s="107"/>
      <c r="U73" s="107"/>
    </row>
    <row r="74" ht="15.75" customHeight="1">
      <c r="A74" s="136" t="s">
        <v>133</v>
      </c>
      <c r="B74" s="107">
        <v>0.0</v>
      </c>
      <c r="C74" s="107">
        <v>0.0</v>
      </c>
      <c r="D74" s="107">
        <v>0.0</v>
      </c>
      <c r="E74" s="107">
        <v>2.0</v>
      </c>
      <c r="F74" s="107">
        <v>1.0</v>
      </c>
      <c r="G74" s="107">
        <v>21.0</v>
      </c>
      <c r="H74" s="107">
        <v>241.0</v>
      </c>
      <c r="I74" s="107">
        <v>23.0</v>
      </c>
      <c r="J74" s="107">
        <v>105.0</v>
      </c>
      <c r="K74" s="107">
        <v>295.0</v>
      </c>
      <c r="L74" s="107">
        <v>421.0</v>
      </c>
      <c r="M74" s="107">
        <v>528.0</v>
      </c>
      <c r="N74" s="107">
        <v>1196.0</v>
      </c>
      <c r="O74" s="107">
        <v>1647.0</v>
      </c>
      <c r="P74" s="107">
        <v>616.0</v>
      </c>
      <c r="Q74" s="107">
        <v>772.0</v>
      </c>
      <c r="R74" s="107">
        <v>724.0</v>
      </c>
      <c r="S74" s="107">
        <v>542.0</v>
      </c>
      <c r="T74" s="107">
        <v>844.0</v>
      </c>
      <c r="U74" s="107">
        <v>2031.0</v>
      </c>
    </row>
    <row r="75" ht="15.75" customHeight="1">
      <c r="A75" s="136" t="s">
        <v>520</v>
      </c>
      <c r="B75" s="107">
        <v>6.0</v>
      </c>
      <c r="C75" s="107">
        <v>0.0</v>
      </c>
      <c r="D75" s="107">
        <v>0.0</v>
      </c>
      <c r="E75" s="107">
        <v>0.0</v>
      </c>
      <c r="F75" s="107">
        <v>5.0</v>
      </c>
      <c r="G75" s="107">
        <v>2.0</v>
      </c>
      <c r="H75" s="107">
        <v>435.0</v>
      </c>
      <c r="I75" s="107">
        <v>1222.0</v>
      </c>
      <c r="J75" s="107">
        <v>2277.0</v>
      </c>
      <c r="K75" s="107">
        <v>1648.0</v>
      </c>
      <c r="L75" s="107">
        <v>1145.0</v>
      </c>
      <c r="M75" s="107">
        <v>913.0</v>
      </c>
      <c r="N75" s="107">
        <v>724.0</v>
      </c>
      <c r="O75" s="107">
        <v>901.0</v>
      </c>
      <c r="P75" s="107">
        <v>592.0</v>
      </c>
      <c r="Q75" s="107">
        <v>976.0</v>
      </c>
      <c r="R75" s="107">
        <v>992.0</v>
      </c>
      <c r="S75" s="107">
        <v>1119.0</v>
      </c>
      <c r="T75" s="107">
        <v>2111.0</v>
      </c>
      <c r="U75" s="107">
        <v>2731.0</v>
      </c>
    </row>
    <row r="76" ht="15.75" customHeight="1">
      <c r="A76" s="136" t="s">
        <v>134</v>
      </c>
      <c r="B76" s="107">
        <v>1.0</v>
      </c>
      <c r="C76" s="107">
        <v>47.0</v>
      </c>
      <c r="D76" s="107">
        <v>6.0</v>
      </c>
      <c r="E76" s="107">
        <v>10.0</v>
      </c>
      <c r="F76" s="107">
        <v>0.0</v>
      </c>
      <c r="G76" s="107">
        <v>92.0</v>
      </c>
      <c r="H76" s="107">
        <v>82.0</v>
      </c>
      <c r="I76" s="107">
        <v>98.0</v>
      </c>
      <c r="J76" s="107">
        <v>483.0</v>
      </c>
      <c r="K76" s="107">
        <v>22.0</v>
      </c>
      <c r="L76" s="107">
        <v>46.0</v>
      </c>
      <c r="M76" s="107">
        <v>120.0</v>
      </c>
      <c r="N76" s="107">
        <v>420.0</v>
      </c>
      <c r="O76" s="107">
        <v>193.0</v>
      </c>
      <c r="P76" s="107">
        <v>39.0</v>
      </c>
      <c r="Q76" s="107">
        <v>134.0</v>
      </c>
      <c r="R76" s="107">
        <v>706.0</v>
      </c>
      <c r="S76" s="107">
        <v>164.0</v>
      </c>
      <c r="T76" s="107">
        <v>460.0</v>
      </c>
      <c r="U76" s="107">
        <v>119.0</v>
      </c>
    </row>
    <row r="77" ht="15.75" customHeight="1">
      <c r="A77" s="136" t="s">
        <v>135</v>
      </c>
      <c r="B77" s="107">
        <v>0.0</v>
      </c>
      <c r="C77" s="107">
        <v>0.0</v>
      </c>
      <c r="D77" s="107">
        <v>0.0</v>
      </c>
      <c r="E77" s="107">
        <v>275.0</v>
      </c>
      <c r="F77" s="107">
        <v>851.0</v>
      </c>
      <c r="G77" s="107">
        <v>101.0</v>
      </c>
      <c r="H77" s="107">
        <v>112.0</v>
      </c>
      <c r="I77" s="107">
        <v>157.0</v>
      </c>
      <c r="J77" s="107">
        <v>133.0</v>
      </c>
      <c r="K77" s="107">
        <v>157.0</v>
      </c>
      <c r="L77" s="107">
        <v>190.0</v>
      </c>
      <c r="M77" s="107">
        <v>532.0</v>
      </c>
      <c r="N77" s="107">
        <v>990.0</v>
      </c>
      <c r="O77" s="107">
        <v>655.0</v>
      </c>
      <c r="P77" s="107">
        <v>882.0</v>
      </c>
      <c r="Q77" s="107">
        <v>923.0</v>
      </c>
      <c r="R77" s="107">
        <v>1031.0</v>
      </c>
      <c r="S77" s="107">
        <v>2092.0</v>
      </c>
      <c r="T77" s="107">
        <v>2040.0</v>
      </c>
      <c r="U77" s="107">
        <v>1903.0</v>
      </c>
    </row>
    <row r="78" ht="15.75" customHeight="1">
      <c r="A78" s="136" t="s">
        <v>14</v>
      </c>
      <c r="B78" s="107">
        <v>0.0</v>
      </c>
      <c r="C78" s="107">
        <v>0.0</v>
      </c>
      <c r="D78" s="107">
        <v>7.0</v>
      </c>
      <c r="E78" s="107">
        <v>3.0</v>
      </c>
      <c r="F78" s="107">
        <v>0.0</v>
      </c>
      <c r="G78" s="107">
        <v>4.0</v>
      </c>
      <c r="H78" s="107">
        <v>19.0</v>
      </c>
      <c r="I78" s="107">
        <v>122.0</v>
      </c>
      <c r="J78" s="107">
        <v>39.0</v>
      </c>
      <c r="K78" s="107">
        <v>1373.0</v>
      </c>
      <c r="L78" s="107">
        <v>113.0</v>
      </c>
      <c r="M78" s="107">
        <v>252.0</v>
      </c>
      <c r="N78" s="107">
        <v>250.0</v>
      </c>
      <c r="O78" s="107">
        <v>128.0</v>
      </c>
      <c r="P78" s="107">
        <v>831.0</v>
      </c>
      <c r="Q78" s="107">
        <v>3121.0</v>
      </c>
      <c r="R78" s="107">
        <v>4547.0</v>
      </c>
      <c r="S78" s="107">
        <v>11382.0</v>
      </c>
      <c r="T78" s="107">
        <v>17873.0</v>
      </c>
      <c r="U78" s="107">
        <v>14498.0</v>
      </c>
    </row>
    <row r="79" ht="15.75" customHeight="1">
      <c r="A79" s="136" t="s">
        <v>136</v>
      </c>
      <c r="B79" s="107">
        <v>11.0</v>
      </c>
      <c r="C79" s="107">
        <v>85.0</v>
      </c>
      <c r="D79" s="107">
        <v>318.0</v>
      </c>
      <c r="E79" s="107">
        <v>316.0</v>
      </c>
      <c r="F79" s="107">
        <v>318.0</v>
      </c>
      <c r="G79" s="107">
        <v>267.0</v>
      </c>
      <c r="H79" s="107">
        <v>871.0</v>
      </c>
      <c r="I79" s="107">
        <v>634.0</v>
      </c>
      <c r="J79" s="107">
        <v>1775.0</v>
      </c>
      <c r="K79" s="107">
        <v>7221.0</v>
      </c>
      <c r="L79" s="107">
        <v>8291.0</v>
      </c>
      <c r="M79" s="107">
        <v>25106.0</v>
      </c>
      <c r="N79" s="107">
        <v>27976.0</v>
      </c>
      <c r="O79" s="107">
        <v>22884.0</v>
      </c>
      <c r="P79" s="107">
        <v>25432.0</v>
      </c>
      <c r="Q79" s="107">
        <v>14908.0</v>
      </c>
      <c r="R79" s="107">
        <v>9298.0</v>
      </c>
      <c r="S79" s="107">
        <v>30273.0</v>
      </c>
      <c r="T79" s="107">
        <v>15310.0</v>
      </c>
      <c r="U79" s="107">
        <v>16684.0</v>
      </c>
    </row>
    <row r="80" ht="15.75" customHeight="1">
      <c r="A80" s="136" t="s">
        <v>521</v>
      </c>
      <c r="B80" s="107">
        <v>0.0</v>
      </c>
      <c r="C80" s="107">
        <v>0.0</v>
      </c>
      <c r="D80" s="107">
        <v>0.0</v>
      </c>
      <c r="E80" s="107">
        <v>0.0</v>
      </c>
      <c r="F80" s="107">
        <v>0.0</v>
      </c>
      <c r="G80" s="107">
        <v>0.0</v>
      </c>
      <c r="H80" s="107">
        <v>0.0</v>
      </c>
      <c r="I80" s="107">
        <v>0.0</v>
      </c>
      <c r="J80" s="107">
        <v>0.0</v>
      </c>
      <c r="K80" s="107">
        <v>1.0</v>
      </c>
      <c r="L80" s="107">
        <v>0.0</v>
      </c>
      <c r="M80" s="107">
        <v>0.0</v>
      </c>
      <c r="N80" s="107">
        <v>10.0</v>
      </c>
      <c r="O80" s="107">
        <v>0.0</v>
      </c>
      <c r="P80" s="107">
        <v>0.0</v>
      </c>
      <c r="Q80" s="107">
        <v>0.0</v>
      </c>
      <c r="R80" s="107">
        <v>0.0</v>
      </c>
      <c r="S80" s="107">
        <v>0.0</v>
      </c>
      <c r="T80" s="107"/>
      <c r="U80" s="107"/>
    </row>
    <row r="81" ht="15.75" customHeight="1">
      <c r="A81" s="136" t="s">
        <v>522</v>
      </c>
      <c r="B81" s="107">
        <v>0.0</v>
      </c>
      <c r="C81" s="107">
        <v>0.0</v>
      </c>
      <c r="D81" s="107">
        <v>0.0</v>
      </c>
      <c r="E81" s="107">
        <v>0.0</v>
      </c>
      <c r="F81" s="107">
        <v>0.0</v>
      </c>
      <c r="G81" s="107">
        <v>0.0</v>
      </c>
      <c r="H81" s="107">
        <v>0.0</v>
      </c>
      <c r="I81" s="107">
        <v>0.0</v>
      </c>
      <c r="J81" s="107">
        <v>0.0</v>
      </c>
      <c r="K81" s="107">
        <v>0.0</v>
      </c>
      <c r="L81" s="107">
        <v>0.0</v>
      </c>
      <c r="M81" s="107">
        <v>0.0</v>
      </c>
      <c r="N81" s="107">
        <v>14.0</v>
      </c>
      <c r="O81" s="107">
        <v>0.0</v>
      </c>
      <c r="P81" s="107">
        <v>0.0</v>
      </c>
      <c r="Q81" s="107">
        <v>3.0</v>
      </c>
      <c r="R81" s="107">
        <v>6.0</v>
      </c>
      <c r="S81" s="107">
        <v>2.0</v>
      </c>
      <c r="T81" s="107"/>
      <c r="U81" s="107"/>
    </row>
    <row r="82" ht="15.75" customHeight="1">
      <c r="A82" s="136" t="s">
        <v>137</v>
      </c>
      <c r="B82" s="107">
        <v>0.0</v>
      </c>
      <c r="C82" s="107">
        <v>0.0</v>
      </c>
      <c r="D82" s="107">
        <v>0.0</v>
      </c>
      <c r="E82" s="107">
        <v>0.0</v>
      </c>
      <c r="F82" s="107">
        <v>0.0</v>
      </c>
      <c r="G82" s="107">
        <v>0.0</v>
      </c>
      <c r="H82" s="107">
        <v>0.0</v>
      </c>
      <c r="I82" s="107">
        <v>87.0</v>
      </c>
      <c r="J82" s="107">
        <v>0.0</v>
      </c>
      <c r="K82" s="107">
        <v>3.0</v>
      </c>
      <c r="L82" s="107">
        <v>81.0</v>
      </c>
      <c r="M82" s="107">
        <v>73.0</v>
      </c>
      <c r="N82" s="107">
        <v>677.0</v>
      </c>
      <c r="O82" s="107">
        <v>57.0</v>
      </c>
      <c r="P82" s="107">
        <v>40.0</v>
      </c>
      <c r="Q82" s="107">
        <v>48.0</v>
      </c>
      <c r="R82" s="107">
        <v>180.0</v>
      </c>
      <c r="S82" s="107">
        <v>148.0</v>
      </c>
      <c r="T82" s="107">
        <v>287.0</v>
      </c>
      <c r="U82" s="107">
        <v>294.0</v>
      </c>
    </row>
    <row r="83" ht="15.75" customHeight="1">
      <c r="A83" s="136" t="s">
        <v>523</v>
      </c>
      <c r="B83" s="107"/>
      <c r="C83" s="107"/>
      <c r="D83" s="107"/>
      <c r="E83" s="107"/>
      <c r="F83" s="107"/>
      <c r="G83" s="107"/>
      <c r="H83" s="107"/>
      <c r="I83" s="107"/>
      <c r="J83" s="107"/>
      <c r="K83" s="107"/>
      <c r="L83" s="107"/>
      <c r="M83" s="107"/>
      <c r="N83" s="107"/>
      <c r="O83" s="107"/>
      <c r="P83" s="107"/>
      <c r="Q83" s="107"/>
      <c r="R83" s="107"/>
      <c r="S83" s="107"/>
      <c r="T83" s="107"/>
      <c r="U83" s="107"/>
    </row>
    <row r="84" ht="15.75" customHeight="1">
      <c r="A84" s="136" t="s">
        <v>138</v>
      </c>
      <c r="B84" s="107">
        <v>0.0</v>
      </c>
      <c r="C84" s="107">
        <v>12.0</v>
      </c>
      <c r="D84" s="107">
        <v>35.0</v>
      </c>
      <c r="E84" s="107">
        <v>82.0</v>
      </c>
      <c r="F84" s="107">
        <v>129.0</v>
      </c>
      <c r="G84" s="107">
        <v>135.0</v>
      </c>
      <c r="H84" s="107">
        <v>438.0</v>
      </c>
      <c r="I84" s="107">
        <v>140.0</v>
      </c>
      <c r="J84" s="107">
        <v>556.0</v>
      </c>
      <c r="K84" s="107">
        <v>578.0</v>
      </c>
      <c r="L84" s="107">
        <v>876.0</v>
      </c>
      <c r="M84" s="107">
        <v>41020.0</v>
      </c>
      <c r="N84" s="107">
        <v>23261.0</v>
      </c>
      <c r="O84" s="107">
        <v>3087.0</v>
      </c>
      <c r="P84" s="107">
        <v>2802.0</v>
      </c>
      <c r="Q84" s="107">
        <v>9184.0</v>
      </c>
      <c r="R84" s="107">
        <v>5220.0</v>
      </c>
      <c r="S84" s="107">
        <v>4210.0</v>
      </c>
      <c r="T84" s="107">
        <v>13147.0</v>
      </c>
      <c r="U84" s="107">
        <v>15476.0</v>
      </c>
    </row>
    <row r="85" ht="15.75" customHeight="1">
      <c r="A85" s="136" t="s">
        <v>139</v>
      </c>
      <c r="B85" s="107">
        <v>0.0</v>
      </c>
      <c r="C85" s="107">
        <v>0.0</v>
      </c>
      <c r="D85" s="107">
        <v>0.0</v>
      </c>
      <c r="E85" s="107">
        <v>0.0</v>
      </c>
      <c r="F85" s="107">
        <v>10.0</v>
      </c>
      <c r="G85" s="107">
        <v>597.0</v>
      </c>
      <c r="H85" s="107">
        <v>860.0</v>
      </c>
      <c r="I85" s="107">
        <v>1185.0</v>
      </c>
      <c r="J85" s="107">
        <v>288.0</v>
      </c>
      <c r="K85" s="107">
        <v>116.0</v>
      </c>
      <c r="L85" s="107">
        <v>990.0</v>
      </c>
      <c r="M85" s="107">
        <v>510.0</v>
      </c>
      <c r="N85" s="107">
        <v>2400.0</v>
      </c>
      <c r="O85" s="107">
        <v>1862.0</v>
      </c>
      <c r="P85" s="107">
        <v>1762.0</v>
      </c>
      <c r="Q85" s="107">
        <v>3395.0</v>
      </c>
      <c r="R85" s="107">
        <v>3393.0</v>
      </c>
      <c r="S85" s="107">
        <v>3108.0</v>
      </c>
      <c r="T85" s="107">
        <v>4520.0</v>
      </c>
      <c r="U85" s="107">
        <v>4881.0</v>
      </c>
    </row>
    <row r="86" ht="15.75" customHeight="1">
      <c r="A86" s="136" t="s">
        <v>140</v>
      </c>
      <c r="B86" s="107">
        <v>0.0</v>
      </c>
      <c r="C86" s="107">
        <v>0.0</v>
      </c>
      <c r="D86" s="107">
        <v>0.0</v>
      </c>
      <c r="E86" s="107">
        <v>1.0</v>
      </c>
      <c r="F86" s="107">
        <v>0.0</v>
      </c>
      <c r="G86" s="107">
        <v>0.0</v>
      </c>
      <c r="H86" s="107">
        <v>0.0</v>
      </c>
      <c r="I86" s="107">
        <v>0.0</v>
      </c>
      <c r="J86" s="107">
        <v>0.0</v>
      </c>
      <c r="K86" s="107">
        <v>14.0</v>
      </c>
      <c r="L86" s="107">
        <v>2.0</v>
      </c>
      <c r="M86" s="107">
        <v>238.0</v>
      </c>
      <c r="N86" s="107">
        <v>66.0</v>
      </c>
      <c r="O86" s="107">
        <v>16.0</v>
      </c>
      <c r="P86" s="107">
        <v>259.0</v>
      </c>
      <c r="Q86" s="107">
        <v>27.0</v>
      </c>
      <c r="R86" s="107">
        <v>84.0</v>
      </c>
      <c r="S86" s="107">
        <v>64.0</v>
      </c>
      <c r="T86" s="107">
        <v>272.0</v>
      </c>
      <c r="U86" s="107">
        <v>276.0</v>
      </c>
    </row>
    <row r="87" ht="15.75" customHeight="1">
      <c r="A87" s="136" t="s">
        <v>141</v>
      </c>
      <c r="B87" s="107">
        <v>0.0</v>
      </c>
      <c r="C87" s="107">
        <v>0.0</v>
      </c>
      <c r="D87" s="107">
        <v>0.0</v>
      </c>
      <c r="E87" s="107">
        <v>0.0</v>
      </c>
      <c r="F87" s="107">
        <v>3.0</v>
      </c>
      <c r="G87" s="107">
        <v>3233.0</v>
      </c>
      <c r="H87" s="107">
        <v>8.0</v>
      </c>
      <c r="I87" s="107">
        <v>2924.0</v>
      </c>
      <c r="J87" s="107">
        <v>2491.0</v>
      </c>
      <c r="K87" s="107">
        <v>77.0</v>
      </c>
      <c r="L87" s="107">
        <v>24.0</v>
      </c>
      <c r="M87" s="107">
        <v>65.0</v>
      </c>
      <c r="N87" s="107">
        <v>185.0</v>
      </c>
      <c r="O87" s="107">
        <v>356.0</v>
      </c>
      <c r="P87" s="107">
        <v>883.0</v>
      </c>
      <c r="Q87" s="107">
        <v>1319.0</v>
      </c>
      <c r="R87" s="107">
        <v>1233.0</v>
      </c>
      <c r="S87" s="107">
        <v>1331.0</v>
      </c>
      <c r="T87" s="107">
        <v>1883.0</v>
      </c>
      <c r="U87" s="107">
        <v>1419.0</v>
      </c>
    </row>
    <row r="88" ht="15.75" customHeight="1">
      <c r="A88" s="136" t="s">
        <v>76</v>
      </c>
      <c r="B88" s="107">
        <v>0.0</v>
      </c>
      <c r="C88" s="107">
        <v>2.0</v>
      </c>
      <c r="D88" s="107">
        <v>0.0</v>
      </c>
      <c r="E88" s="107">
        <v>0.0</v>
      </c>
      <c r="F88" s="107">
        <v>151.0</v>
      </c>
      <c r="G88" s="107">
        <v>53.0</v>
      </c>
      <c r="H88" s="107">
        <v>135.0</v>
      </c>
      <c r="I88" s="107">
        <v>122.0</v>
      </c>
      <c r="J88" s="107">
        <v>608.0</v>
      </c>
      <c r="K88" s="107">
        <v>496.0</v>
      </c>
      <c r="L88" s="107">
        <v>1025.0</v>
      </c>
      <c r="M88" s="107">
        <v>1577.0</v>
      </c>
      <c r="N88" s="107">
        <v>2444.0</v>
      </c>
      <c r="O88" s="107">
        <v>1842.0</v>
      </c>
      <c r="P88" s="107">
        <v>2808.0</v>
      </c>
      <c r="Q88" s="107">
        <v>3817.0</v>
      </c>
      <c r="R88" s="107">
        <v>6220.0</v>
      </c>
      <c r="S88" s="107">
        <v>15647.0</v>
      </c>
      <c r="T88" s="107">
        <v>9535.0</v>
      </c>
      <c r="U88" s="107">
        <v>16652.0</v>
      </c>
    </row>
    <row r="89" ht="15.75" customHeight="1">
      <c r="A89" s="136" t="s">
        <v>142</v>
      </c>
      <c r="B89" s="107">
        <v>1.0</v>
      </c>
      <c r="C89" s="107">
        <v>0.0</v>
      </c>
      <c r="D89" s="107">
        <v>36.0</v>
      </c>
      <c r="E89" s="107">
        <v>87.0</v>
      </c>
      <c r="F89" s="107">
        <v>299.0</v>
      </c>
      <c r="G89" s="107">
        <v>350.0</v>
      </c>
      <c r="H89" s="107">
        <v>281.0</v>
      </c>
      <c r="I89" s="107">
        <v>664.0</v>
      </c>
      <c r="J89" s="107">
        <v>851.0</v>
      </c>
      <c r="K89" s="107">
        <v>425.0</v>
      </c>
      <c r="L89" s="107">
        <v>1626.0</v>
      </c>
      <c r="M89" s="107">
        <v>101098.0</v>
      </c>
      <c r="N89" s="107">
        <v>161571.0</v>
      </c>
      <c r="O89" s="107">
        <v>17597.0</v>
      </c>
      <c r="P89" s="107">
        <v>12300.0</v>
      </c>
      <c r="Q89" s="107">
        <v>23583.0</v>
      </c>
      <c r="R89" s="107">
        <v>8190.0</v>
      </c>
      <c r="S89" s="107">
        <v>9437.0</v>
      </c>
      <c r="T89" s="107">
        <v>8552.0</v>
      </c>
      <c r="U89" s="107">
        <v>20689.0</v>
      </c>
    </row>
    <row r="90" ht="15.75" customHeight="1">
      <c r="A90" s="136" t="s">
        <v>15</v>
      </c>
      <c r="B90" s="107">
        <v>972656.0</v>
      </c>
      <c r="C90" s="107">
        <v>1211192.0</v>
      </c>
      <c r="D90" s="107">
        <v>1483980.0</v>
      </c>
      <c r="E90" s="107">
        <v>1872568.0</v>
      </c>
      <c r="F90" s="107">
        <v>2573790.0</v>
      </c>
      <c r="G90" s="107">
        <v>3053358.0</v>
      </c>
      <c r="H90" s="107">
        <v>3273359.0</v>
      </c>
      <c r="I90" s="107">
        <v>4549580.0</v>
      </c>
      <c r="J90" s="107">
        <v>5382527.0</v>
      </c>
      <c r="K90" s="107">
        <v>7885176.0</v>
      </c>
      <c r="L90" s="107">
        <v>1.1036068E7</v>
      </c>
      <c r="M90" s="107">
        <v>9527217.0</v>
      </c>
      <c r="N90" s="107">
        <v>1.1353783E7</v>
      </c>
      <c r="O90" s="107">
        <v>8244094.0</v>
      </c>
      <c r="P90" s="107">
        <v>8053157.0</v>
      </c>
      <c r="Q90" s="107">
        <v>8013016.0</v>
      </c>
      <c r="R90" s="107">
        <v>8223481.0</v>
      </c>
      <c r="S90" s="107">
        <v>8439364.0</v>
      </c>
      <c r="T90" s="107">
        <v>1.0127575E7</v>
      </c>
      <c r="U90" s="107">
        <v>9316206.0</v>
      </c>
    </row>
    <row r="91" ht="15.75" customHeight="1">
      <c r="A91" s="136" t="s">
        <v>16</v>
      </c>
      <c r="B91" s="107">
        <v>6257.0</v>
      </c>
      <c r="C91" s="107">
        <v>5304.0</v>
      </c>
      <c r="D91" s="107">
        <v>6357.0</v>
      </c>
      <c r="E91" s="107">
        <v>12223.0</v>
      </c>
      <c r="F91" s="107">
        <v>11421.0</v>
      </c>
      <c r="G91" s="107">
        <v>17388.0</v>
      </c>
      <c r="H91" s="107">
        <v>23048.0</v>
      </c>
      <c r="I91" s="107">
        <v>27677.0</v>
      </c>
      <c r="J91" s="107">
        <v>19323.0</v>
      </c>
      <c r="K91" s="107">
        <v>16906.0</v>
      </c>
      <c r="L91" s="107">
        <v>21479.0</v>
      </c>
      <c r="M91" s="107">
        <v>22571.0</v>
      </c>
      <c r="N91" s="107">
        <v>22395.0</v>
      </c>
      <c r="O91" s="107">
        <v>26885.0</v>
      </c>
      <c r="P91" s="107">
        <v>30443.0</v>
      </c>
      <c r="Q91" s="107">
        <v>59398.0</v>
      </c>
      <c r="R91" s="107">
        <v>61604.0</v>
      </c>
      <c r="S91" s="107">
        <v>78545.0</v>
      </c>
      <c r="T91" s="107">
        <v>99329.0</v>
      </c>
      <c r="U91" s="107">
        <v>330647.0</v>
      </c>
    </row>
    <row r="92" ht="15.75" customHeight="1">
      <c r="A92" s="136" t="s">
        <v>17</v>
      </c>
      <c r="B92" s="107">
        <v>0.0</v>
      </c>
      <c r="C92" s="107">
        <v>0.0</v>
      </c>
      <c r="D92" s="107">
        <v>11.0</v>
      </c>
      <c r="E92" s="107">
        <v>11.0</v>
      </c>
      <c r="F92" s="107">
        <v>45.0</v>
      </c>
      <c r="G92" s="107">
        <v>87.0</v>
      </c>
      <c r="H92" s="107">
        <v>0.0</v>
      </c>
      <c r="I92" s="107">
        <v>7.0</v>
      </c>
      <c r="J92" s="107">
        <v>3.0</v>
      </c>
      <c r="K92" s="107">
        <v>3.0</v>
      </c>
      <c r="L92" s="107">
        <v>7.0</v>
      </c>
      <c r="M92" s="107">
        <v>6.0</v>
      </c>
      <c r="N92" s="107">
        <v>21.0</v>
      </c>
      <c r="O92" s="107">
        <v>61.0</v>
      </c>
      <c r="P92" s="107">
        <v>85.0</v>
      </c>
      <c r="Q92" s="107">
        <v>135.0</v>
      </c>
      <c r="R92" s="107">
        <v>99.0</v>
      </c>
      <c r="S92" s="107">
        <v>142.0</v>
      </c>
      <c r="T92" s="107">
        <v>149.0</v>
      </c>
      <c r="U92" s="107">
        <v>149.0</v>
      </c>
    </row>
    <row r="93" ht="15.75" customHeight="1">
      <c r="A93" s="136" t="s">
        <v>143</v>
      </c>
      <c r="B93" s="107">
        <v>10845.0</v>
      </c>
      <c r="C93" s="107">
        <v>18150.0</v>
      </c>
      <c r="D93" s="107">
        <v>27371.0</v>
      </c>
      <c r="E93" s="107">
        <v>52174.0</v>
      </c>
      <c r="F93" s="107">
        <v>67739.0</v>
      </c>
      <c r="G93" s="107">
        <v>87246.0</v>
      </c>
      <c r="H93" s="107">
        <v>104807.0</v>
      </c>
      <c r="I93" s="107">
        <v>214160.0</v>
      </c>
      <c r="J93" s="107">
        <v>637078.0</v>
      </c>
      <c r="K93" s="107">
        <v>366089.0</v>
      </c>
      <c r="L93" s="107">
        <v>757004.0</v>
      </c>
      <c r="M93" s="107">
        <v>722172.0</v>
      </c>
      <c r="N93" s="107">
        <v>1629904.0</v>
      </c>
      <c r="O93" s="107">
        <v>2753209.0</v>
      </c>
      <c r="P93" s="107">
        <v>3737636.0</v>
      </c>
      <c r="Q93" s="107">
        <v>2575409.0</v>
      </c>
      <c r="R93" s="107">
        <v>1964537.0</v>
      </c>
      <c r="S93" s="107">
        <v>1692585.0</v>
      </c>
      <c r="T93" s="107">
        <v>4371763.0</v>
      </c>
      <c r="U93" s="107">
        <v>3876745.0</v>
      </c>
    </row>
    <row r="94" ht="15.75" customHeight="1">
      <c r="A94" s="136" t="s">
        <v>18</v>
      </c>
      <c r="B94" s="107">
        <v>6795.0</v>
      </c>
      <c r="C94" s="107">
        <v>7487.0</v>
      </c>
      <c r="D94" s="107">
        <v>6885.0</v>
      </c>
      <c r="E94" s="107">
        <v>15842.0</v>
      </c>
      <c r="F94" s="107">
        <v>22803.0</v>
      </c>
      <c r="G94" s="107">
        <v>24951.0</v>
      </c>
      <c r="H94" s="107">
        <v>31914.0</v>
      </c>
      <c r="I94" s="107">
        <v>32918.0</v>
      </c>
      <c r="J94" s="107">
        <v>41039.0</v>
      </c>
      <c r="K94" s="107">
        <v>47204.0</v>
      </c>
      <c r="L94" s="107">
        <v>53346.0</v>
      </c>
      <c r="M94" s="107">
        <v>40989.0</v>
      </c>
      <c r="N94" s="107">
        <v>43784.0</v>
      </c>
      <c r="O94" s="107">
        <v>42712.0</v>
      </c>
      <c r="P94" s="107">
        <v>97220.0</v>
      </c>
      <c r="Q94" s="107">
        <v>62525.0</v>
      </c>
      <c r="R94" s="107">
        <v>50108.0</v>
      </c>
      <c r="S94" s="107">
        <v>46650.0</v>
      </c>
      <c r="T94" s="107">
        <v>104720.0</v>
      </c>
      <c r="U94" s="107">
        <v>163763.0</v>
      </c>
    </row>
    <row r="95" ht="15.75" customHeight="1">
      <c r="A95" s="136" t="s">
        <v>144</v>
      </c>
      <c r="B95" s="107">
        <v>1048.0</v>
      </c>
      <c r="C95" s="107">
        <v>1206.0</v>
      </c>
      <c r="D95" s="107">
        <v>1662.0</v>
      </c>
      <c r="E95" s="107">
        <v>3097.0</v>
      </c>
      <c r="F95" s="107">
        <v>3743.0</v>
      </c>
      <c r="G95" s="107">
        <v>5269.0</v>
      </c>
      <c r="H95" s="107">
        <v>5688.0</v>
      </c>
      <c r="I95" s="107">
        <v>12718.0</v>
      </c>
      <c r="J95" s="107">
        <v>16489.0</v>
      </c>
      <c r="K95" s="107">
        <v>15998.0</v>
      </c>
      <c r="L95" s="107">
        <v>82317.0</v>
      </c>
      <c r="M95" s="107">
        <v>139756.0</v>
      </c>
      <c r="N95" s="107">
        <v>88563.0</v>
      </c>
      <c r="O95" s="107">
        <v>109745.0</v>
      </c>
      <c r="P95" s="107">
        <v>125486.0</v>
      </c>
      <c r="Q95" s="107">
        <v>108859.0</v>
      </c>
      <c r="R95" s="107">
        <v>29451.0</v>
      </c>
      <c r="S95" s="107">
        <v>35266.0</v>
      </c>
      <c r="T95" s="107">
        <v>42746.0</v>
      </c>
      <c r="U95" s="107">
        <v>31914.0</v>
      </c>
    </row>
    <row r="96" ht="15.75" customHeight="1">
      <c r="A96" s="136" t="s">
        <v>145</v>
      </c>
      <c r="B96" s="107">
        <v>0.0</v>
      </c>
      <c r="C96" s="107">
        <v>1.0</v>
      </c>
      <c r="D96" s="107">
        <v>1.0</v>
      </c>
      <c r="E96" s="107">
        <v>34.0</v>
      </c>
      <c r="F96" s="107">
        <v>15.0</v>
      </c>
      <c r="G96" s="107">
        <v>2543.0</v>
      </c>
      <c r="H96" s="107">
        <v>1522.0</v>
      </c>
      <c r="I96" s="107">
        <v>866.0</v>
      </c>
      <c r="J96" s="107">
        <v>1384.0</v>
      </c>
      <c r="K96" s="107">
        <v>938.0</v>
      </c>
      <c r="L96" s="107">
        <v>401.0</v>
      </c>
      <c r="M96" s="107">
        <v>632.0</v>
      </c>
      <c r="N96" s="107">
        <v>2137.0</v>
      </c>
      <c r="O96" s="107">
        <v>2040.0</v>
      </c>
      <c r="P96" s="107">
        <v>686.0</v>
      </c>
      <c r="Q96" s="107">
        <v>953.0</v>
      </c>
      <c r="R96" s="107">
        <v>1688.0</v>
      </c>
      <c r="S96" s="107">
        <v>2507.0</v>
      </c>
      <c r="T96" s="107">
        <v>5118.0</v>
      </c>
      <c r="U96" s="107">
        <v>16102.0</v>
      </c>
    </row>
    <row r="97" ht="15.75" customHeight="1">
      <c r="A97" s="136" t="s">
        <v>524</v>
      </c>
      <c r="B97" s="107"/>
      <c r="C97" s="107"/>
      <c r="D97" s="107"/>
      <c r="E97" s="107"/>
      <c r="F97" s="107"/>
      <c r="G97" s="107"/>
      <c r="H97" s="107"/>
      <c r="I97" s="107"/>
      <c r="J97" s="107"/>
      <c r="K97" s="107"/>
      <c r="L97" s="107"/>
      <c r="M97" s="107"/>
      <c r="N97" s="107"/>
      <c r="O97" s="107"/>
      <c r="P97" s="107"/>
      <c r="Q97" s="107"/>
      <c r="R97" s="107"/>
      <c r="S97" s="107"/>
      <c r="T97" s="107"/>
      <c r="U97" s="107"/>
    </row>
    <row r="98" ht="15.75" customHeight="1">
      <c r="A98" s="136" t="s">
        <v>146</v>
      </c>
      <c r="B98" s="107">
        <v>511.0</v>
      </c>
      <c r="C98" s="107">
        <v>1996.0</v>
      </c>
      <c r="D98" s="107">
        <v>2261.0</v>
      </c>
      <c r="E98" s="107">
        <v>2359.0</v>
      </c>
      <c r="F98" s="107">
        <v>2481.0</v>
      </c>
      <c r="G98" s="107">
        <v>7234.0</v>
      </c>
      <c r="H98" s="107">
        <v>45278.0</v>
      </c>
      <c r="I98" s="107">
        <v>104354.0</v>
      </c>
      <c r="J98" s="107">
        <v>121625.0</v>
      </c>
      <c r="K98" s="107">
        <v>66717.0</v>
      </c>
      <c r="L98" s="107">
        <v>89500.0</v>
      </c>
      <c r="M98" s="107">
        <v>79660.0</v>
      </c>
      <c r="N98" s="107">
        <v>69455.0</v>
      </c>
      <c r="O98" s="107">
        <v>36756.0</v>
      </c>
      <c r="P98" s="107">
        <v>55182.0</v>
      </c>
      <c r="Q98" s="107">
        <v>188326.0</v>
      </c>
      <c r="R98" s="107">
        <v>143728.0</v>
      </c>
      <c r="S98" s="107">
        <v>250541.0</v>
      </c>
      <c r="T98" s="107">
        <v>359806.0</v>
      </c>
      <c r="U98" s="107">
        <v>343321.0</v>
      </c>
    </row>
    <row r="99" ht="15.75" customHeight="1">
      <c r="A99" s="136" t="s">
        <v>147</v>
      </c>
      <c r="B99" s="107">
        <v>3.0</v>
      </c>
      <c r="C99" s="107">
        <v>7.0</v>
      </c>
      <c r="D99" s="107">
        <v>14.0</v>
      </c>
      <c r="E99" s="107">
        <v>44.0</v>
      </c>
      <c r="F99" s="107">
        <v>45.0</v>
      </c>
      <c r="G99" s="107">
        <v>159.0</v>
      </c>
      <c r="H99" s="107">
        <v>61.0</v>
      </c>
      <c r="I99" s="107">
        <v>22.0</v>
      </c>
      <c r="J99" s="107">
        <v>434.0</v>
      </c>
      <c r="K99" s="107">
        <v>854.0</v>
      </c>
      <c r="L99" s="107">
        <v>1633.0</v>
      </c>
      <c r="M99" s="107">
        <v>4737.0</v>
      </c>
      <c r="N99" s="107">
        <v>11284.0</v>
      </c>
      <c r="O99" s="107">
        <v>6888.0</v>
      </c>
      <c r="P99" s="107">
        <v>1987.0</v>
      </c>
      <c r="Q99" s="107">
        <v>16523.0</v>
      </c>
      <c r="R99" s="107">
        <v>4119.0</v>
      </c>
      <c r="S99" s="107">
        <v>1884.0</v>
      </c>
      <c r="T99" s="107">
        <v>5529.0</v>
      </c>
      <c r="U99" s="107">
        <v>9935.0</v>
      </c>
    </row>
    <row r="100" ht="15.75" customHeight="1">
      <c r="A100" s="136" t="s">
        <v>19</v>
      </c>
      <c r="B100" s="107">
        <v>229925.0</v>
      </c>
      <c r="C100" s="107">
        <v>340363.0</v>
      </c>
      <c r="D100" s="107">
        <v>383884.0</v>
      </c>
      <c r="E100" s="107">
        <v>515934.0</v>
      </c>
      <c r="F100" s="107">
        <v>667799.0</v>
      </c>
      <c r="G100" s="107">
        <v>790717.0</v>
      </c>
      <c r="H100" s="107">
        <v>706584.0</v>
      </c>
      <c r="I100" s="107">
        <v>1113239.0</v>
      </c>
      <c r="J100" s="107">
        <v>1343569.0</v>
      </c>
      <c r="K100" s="107">
        <v>1856906.0</v>
      </c>
      <c r="L100" s="107">
        <v>3818996.0</v>
      </c>
      <c r="M100" s="107">
        <v>5612843.0</v>
      </c>
      <c r="N100" s="107">
        <v>4507588.0</v>
      </c>
      <c r="O100" s="107">
        <v>3360281.0</v>
      </c>
      <c r="P100" s="107">
        <v>2598392.0</v>
      </c>
      <c r="Q100" s="107">
        <v>2344385.0</v>
      </c>
      <c r="R100" s="107">
        <v>2336862.0</v>
      </c>
      <c r="S100" s="107">
        <v>2014163.0</v>
      </c>
      <c r="T100" s="107">
        <v>2232802.0</v>
      </c>
      <c r="U100" s="107">
        <v>2492290.0</v>
      </c>
    </row>
    <row r="101" ht="15.75" customHeight="1">
      <c r="A101" s="136" t="s">
        <v>148</v>
      </c>
      <c r="B101" s="107">
        <v>15.0</v>
      </c>
      <c r="C101" s="107">
        <v>2.0</v>
      </c>
      <c r="D101" s="107">
        <v>21.0</v>
      </c>
      <c r="E101" s="107">
        <v>19.0</v>
      </c>
      <c r="F101" s="107">
        <v>432.0</v>
      </c>
      <c r="G101" s="107">
        <v>756.0</v>
      </c>
      <c r="H101" s="107">
        <v>2071.0</v>
      </c>
      <c r="I101" s="107">
        <v>661.0</v>
      </c>
      <c r="J101" s="107">
        <v>5299.0</v>
      </c>
      <c r="K101" s="107">
        <v>3740.0</v>
      </c>
      <c r="L101" s="107">
        <v>5813.0</v>
      </c>
      <c r="M101" s="107">
        <v>14144.0</v>
      </c>
      <c r="N101" s="107">
        <v>91898.0</v>
      </c>
      <c r="O101" s="107">
        <v>51516.0</v>
      </c>
      <c r="P101" s="107">
        <v>142766.0</v>
      </c>
      <c r="Q101" s="107">
        <v>122219.0</v>
      </c>
      <c r="R101" s="107">
        <v>158578.0</v>
      </c>
      <c r="S101" s="107">
        <v>52147.0</v>
      </c>
      <c r="T101" s="107">
        <v>118803.0</v>
      </c>
      <c r="U101" s="107">
        <v>224103.0</v>
      </c>
    </row>
    <row r="102" ht="15.75" customHeight="1">
      <c r="A102" s="136" t="s">
        <v>20</v>
      </c>
      <c r="B102" s="107">
        <v>2.0</v>
      </c>
      <c r="C102" s="107">
        <v>2.0</v>
      </c>
      <c r="D102" s="107">
        <v>87.0</v>
      </c>
      <c r="E102" s="107">
        <v>130.0</v>
      </c>
      <c r="F102" s="107">
        <v>230.0</v>
      </c>
      <c r="G102" s="107">
        <v>277.0</v>
      </c>
      <c r="H102" s="107">
        <v>316.0</v>
      </c>
      <c r="I102" s="107">
        <v>2703.0</v>
      </c>
      <c r="J102" s="107">
        <v>2199.0</v>
      </c>
      <c r="K102" s="107">
        <v>5147.0</v>
      </c>
      <c r="L102" s="107">
        <v>2902.0</v>
      </c>
      <c r="M102" s="107">
        <v>2560.0</v>
      </c>
      <c r="N102" s="107">
        <v>906.0</v>
      </c>
      <c r="O102" s="107">
        <v>1202.0</v>
      </c>
      <c r="P102" s="107">
        <v>9388.0</v>
      </c>
      <c r="Q102" s="107">
        <v>59448.0</v>
      </c>
      <c r="R102" s="107">
        <v>146775.0</v>
      </c>
      <c r="S102" s="107">
        <v>47715.0</v>
      </c>
      <c r="T102" s="107">
        <v>16084.0</v>
      </c>
      <c r="U102" s="107">
        <v>35315.0</v>
      </c>
    </row>
    <row r="103" ht="15.75" customHeight="1">
      <c r="A103" s="136" t="s">
        <v>149</v>
      </c>
      <c r="B103" s="107">
        <v>194.0</v>
      </c>
      <c r="C103" s="107">
        <v>345.0</v>
      </c>
      <c r="D103" s="107">
        <v>505.0</v>
      </c>
      <c r="E103" s="107">
        <v>1696.0</v>
      </c>
      <c r="F103" s="107">
        <v>2787.0</v>
      </c>
      <c r="G103" s="107">
        <v>2354.0</v>
      </c>
      <c r="H103" s="107">
        <v>3629.0</v>
      </c>
      <c r="I103" s="107">
        <v>6688.0</v>
      </c>
      <c r="J103" s="107">
        <v>7344.0</v>
      </c>
      <c r="K103" s="107">
        <v>8962.0</v>
      </c>
      <c r="L103" s="107">
        <v>8392.0</v>
      </c>
      <c r="M103" s="107">
        <v>13360.0</v>
      </c>
      <c r="N103" s="107">
        <v>18582.0</v>
      </c>
      <c r="O103" s="107">
        <v>28840.0</v>
      </c>
      <c r="P103" s="107">
        <v>46845.0</v>
      </c>
      <c r="Q103" s="107">
        <v>34429.0</v>
      </c>
      <c r="R103" s="107">
        <v>56738.0</v>
      </c>
      <c r="S103" s="107">
        <v>43321.0</v>
      </c>
      <c r="T103" s="107">
        <v>55611.0</v>
      </c>
      <c r="U103" s="107">
        <v>81446.0</v>
      </c>
    </row>
    <row r="104" ht="15.75" customHeight="1">
      <c r="A104" s="136" t="s">
        <v>150</v>
      </c>
      <c r="B104" s="107">
        <v>0.0</v>
      </c>
      <c r="C104" s="107">
        <v>0.0</v>
      </c>
      <c r="D104" s="107">
        <v>0.0</v>
      </c>
      <c r="E104" s="107">
        <v>0.0</v>
      </c>
      <c r="F104" s="107">
        <v>0.0</v>
      </c>
      <c r="G104" s="107">
        <v>16.0</v>
      </c>
      <c r="H104" s="107">
        <v>8.0</v>
      </c>
      <c r="I104" s="107">
        <v>6.0</v>
      </c>
      <c r="J104" s="107">
        <v>19.0</v>
      </c>
      <c r="K104" s="107">
        <v>21.0</v>
      </c>
      <c r="L104" s="107">
        <v>3.0</v>
      </c>
      <c r="M104" s="107">
        <v>0.0</v>
      </c>
      <c r="N104" s="107">
        <v>312.0</v>
      </c>
      <c r="O104" s="107">
        <v>45.0</v>
      </c>
      <c r="P104" s="107">
        <v>68.0</v>
      </c>
      <c r="Q104" s="107">
        <v>73.0</v>
      </c>
      <c r="R104" s="107">
        <v>189.0</v>
      </c>
      <c r="S104" s="107">
        <v>147.0</v>
      </c>
      <c r="T104" s="107">
        <v>320.0</v>
      </c>
      <c r="U104" s="107">
        <v>57.0</v>
      </c>
    </row>
    <row r="105" ht="15.75" customHeight="1">
      <c r="A105" s="136" t="s">
        <v>525</v>
      </c>
      <c r="B105" s="107">
        <v>22.0</v>
      </c>
      <c r="C105" s="107">
        <v>43.0</v>
      </c>
      <c r="D105" s="107">
        <v>180.0</v>
      </c>
      <c r="E105" s="107">
        <v>132.0</v>
      </c>
      <c r="F105" s="107">
        <v>262.0</v>
      </c>
      <c r="G105" s="107">
        <v>228.0</v>
      </c>
      <c r="H105" s="107">
        <v>577.0</v>
      </c>
      <c r="I105" s="107">
        <v>1280.0</v>
      </c>
      <c r="J105" s="107">
        <v>3151.0</v>
      </c>
      <c r="K105" s="107">
        <v>1552.0</v>
      </c>
      <c r="L105" s="107">
        <v>4014.0</v>
      </c>
      <c r="M105" s="107">
        <v>4591.0</v>
      </c>
      <c r="N105" s="107">
        <v>8630.0</v>
      </c>
      <c r="O105" s="107">
        <v>5312.0</v>
      </c>
      <c r="P105" s="107">
        <v>2767.0</v>
      </c>
      <c r="Q105" s="107">
        <v>64.0</v>
      </c>
      <c r="R105" s="107">
        <v>4.0</v>
      </c>
      <c r="S105" s="107">
        <v>1.0</v>
      </c>
      <c r="T105" s="107"/>
      <c r="U105" s="107"/>
    </row>
    <row r="106" ht="15.75" customHeight="1">
      <c r="A106" s="136" t="s">
        <v>21</v>
      </c>
      <c r="B106" s="107">
        <v>237226.0</v>
      </c>
      <c r="C106" s="107">
        <v>247525.0</v>
      </c>
      <c r="D106" s="107">
        <v>290564.0</v>
      </c>
      <c r="E106" s="107">
        <v>386326.0</v>
      </c>
      <c r="F106" s="107">
        <v>504691.0</v>
      </c>
      <c r="G106" s="107">
        <v>824277.0</v>
      </c>
      <c r="H106" s="107">
        <v>746940.0</v>
      </c>
      <c r="I106" s="107">
        <v>819764.0</v>
      </c>
      <c r="J106" s="107">
        <v>922855.0</v>
      </c>
      <c r="K106" s="107">
        <v>1224104.0</v>
      </c>
      <c r="L106" s="107">
        <v>1304259.0</v>
      </c>
      <c r="M106" s="107">
        <v>1798459.0</v>
      </c>
      <c r="N106" s="107">
        <v>1797718.0</v>
      </c>
      <c r="O106" s="107">
        <v>1442364.0</v>
      </c>
      <c r="P106" s="107">
        <v>1575599.0</v>
      </c>
      <c r="Q106" s="107">
        <v>1406218.0</v>
      </c>
      <c r="R106" s="107">
        <v>1644573.0</v>
      </c>
      <c r="S106" s="107">
        <v>1519722.0</v>
      </c>
      <c r="T106" s="107">
        <v>1724461.0</v>
      </c>
      <c r="U106" s="107">
        <v>1833440.0</v>
      </c>
    </row>
    <row r="107" ht="15.75" customHeight="1">
      <c r="A107" s="136" t="s">
        <v>151</v>
      </c>
      <c r="B107" s="107"/>
      <c r="C107" s="107"/>
      <c r="D107" s="107"/>
      <c r="E107" s="107"/>
      <c r="F107" s="107"/>
      <c r="G107" s="107"/>
      <c r="H107" s="107"/>
      <c r="I107" s="107"/>
      <c r="J107" s="107"/>
      <c r="K107" s="107"/>
      <c r="L107" s="107"/>
      <c r="M107" s="107"/>
      <c r="N107" s="107"/>
      <c r="O107" s="107"/>
      <c r="P107" s="107"/>
      <c r="Q107" s="107"/>
      <c r="R107" s="107"/>
      <c r="S107" s="107"/>
      <c r="T107" s="107"/>
      <c r="U107" s="107"/>
    </row>
    <row r="108" ht="15.75" customHeight="1">
      <c r="A108" s="136" t="s">
        <v>152</v>
      </c>
      <c r="B108" s="107">
        <v>2.0</v>
      </c>
      <c r="C108" s="107">
        <v>0.0</v>
      </c>
      <c r="D108" s="107">
        <v>5.0</v>
      </c>
      <c r="E108" s="107">
        <v>56.0</v>
      </c>
      <c r="F108" s="107">
        <v>516.0</v>
      </c>
      <c r="G108" s="107">
        <v>177.0</v>
      </c>
      <c r="H108" s="107">
        <v>2080.0</v>
      </c>
      <c r="I108" s="107">
        <v>96.0</v>
      </c>
      <c r="J108" s="107">
        <v>259.0</v>
      </c>
      <c r="K108" s="107">
        <v>237.0</v>
      </c>
      <c r="L108" s="107">
        <v>967.0</v>
      </c>
      <c r="M108" s="107">
        <v>1983.0</v>
      </c>
      <c r="N108" s="107">
        <v>10220.0</v>
      </c>
      <c r="O108" s="107">
        <v>1698.0</v>
      </c>
      <c r="P108" s="107">
        <v>829.0</v>
      </c>
      <c r="Q108" s="107">
        <v>2176.0</v>
      </c>
      <c r="R108" s="107">
        <v>2289.0</v>
      </c>
      <c r="S108" s="107">
        <v>2777.0</v>
      </c>
      <c r="T108" s="107">
        <v>2092.0</v>
      </c>
      <c r="U108" s="107">
        <v>4477.0</v>
      </c>
    </row>
    <row r="109" ht="15.75" customHeight="1">
      <c r="A109" s="136" t="s">
        <v>153</v>
      </c>
      <c r="B109" s="107">
        <v>0.0</v>
      </c>
      <c r="C109" s="107">
        <v>19.0</v>
      </c>
      <c r="D109" s="107">
        <v>0.0</v>
      </c>
      <c r="E109" s="107">
        <v>14.0</v>
      </c>
      <c r="F109" s="107">
        <v>33.0</v>
      </c>
      <c r="G109" s="107">
        <v>19.0</v>
      </c>
      <c r="H109" s="107">
        <v>706.0</v>
      </c>
      <c r="I109" s="107">
        <v>989.0</v>
      </c>
      <c r="J109" s="107">
        <v>0.0</v>
      </c>
      <c r="K109" s="107">
        <v>3135.0</v>
      </c>
      <c r="L109" s="107">
        <v>5510.0</v>
      </c>
      <c r="M109" s="107">
        <v>1439.0</v>
      </c>
      <c r="N109" s="107">
        <v>97.0</v>
      </c>
      <c r="O109" s="107">
        <v>149.0</v>
      </c>
      <c r="P109" s="107">
        <v>112.0</v>
      </c>
      <c r="Q109" s="107">
        <v>336.0</v>
      </c>
      <c r="R109" s="107">
        <v>282.0</v>
      </c>
      <c r="S109" s="107">
        <v>8233.0</v>
      </c>
      <c r="T109" s="107">
        <v>4895.0</v>
      </c>
      <c r="U109" s="107">
        <v>2750.0</v>
      </c>
    </row>
    <row r="110" ht="15.75" customHeight="1">
      <c r="A110" s="136" t="s">
        <v>22</v>
      </c>
      <c r="B110" s="107">
        <v>421.0</v>
      </c>
      <c r="C110" s="107">
        <v>158.0</v>
      </c>
      <c r="D110" s="107">
        <v>147.0</v>
      </c>
      <c r="E110" s="107">
        <v>62.0</v>
      </c>
      <c r="F110" s="107">
        <v>207.0</v>
      </c>
      <c r="G110" s="107">
        <v>371.0</v>
      </c>
      <c r="H110" s="107">
        <v>3.0</v>
      </c>
      <c r="I110" s="107">
        <v>432.0</v>
      </c>
      <c r="J110" s="107">
        <v>62.0</v>
      </c>
      <c r="K110" s="107">
        <v>3503.0</v>
      </c>
      <c r="L110" s="107">
        <v>342.0</v>
      </c>
      <c r="M110" s="107">
        <v>3.0</v>
      </c>
      <c r="N110" s="107">
        <v>3381.0</v>
      </c>
      <c r="O110" s="107">
        <v>1161.0</v>
      </c>
      <c r="P110" s="107">
        <v>2408.0</v>
      </c>
      <c r="Q110" s="107">
        <v>200.0</v>
      </c>
      <c r="R110" s="107">
        <v>300.0</v>
      </c>
      <c r="S110" s="107">
        <v>1032.0</v>
      </c>
      <c r="T110" s="107">
        <v>585.0</v>
      </c>
      <c r="U110" s="107">
        <v>668.0</v>
      </c>
    </row>
    <row r="111" ht="15.75" customHeight="1">
      <c r="A111" s="136" t="s">
        <v>154</v>
      </c>
      <c r="B111" s="107">
        <v>42.0</v>
      </c>
      <c r="C111" s="107">
        <v>34.0</v>
      </c>
      <c r="D111" s="107">
        <v>93.0</v>
      </c>
      <c r="E111" s="107">
        <v>51.0</v>
      </c>
      <c r="F111" s="107">
        <v>161.0</v>
      </c>
      <c r="G111" s="107">
        <v>868.0</v>
      </c>
      <c r="H111" s="107">
        <v>321.0</v>
      </c>
      <c r="I111" s="107">
        <v>267.0</v>
      </c>
      <c r="J111" s="107">
        <v>1133.0</v>
      </c>
      <c r="K111" s="107">
        <v>1988.0</v>
      </c>
      <c r="L111" s="107">
        <v>1566.0</v>
      </c>
      <c r="M111" s="107">
        <v>3457.0</v>
      </c>
      <c r="N111" s="107">
        <v>4224.0</v>
      </c>
      <c r="O111" s="107">
        <v>5939.0</v>
      </c>
      <c r="P111" s="107">
        <v>5684.0</v>
      </c>
      <c r="Q111" s="107">
        <v>7489.0</v>
      </c>
      <c r="R111" s="107">
        <v>5521.0</v>
      </c>
      <c r="S111" s="107">
        <v>2937.0</v>
      </c>
      <c r="T111" s="107">
        <v>29003.0</v>
      </c>
      <c r="U111" s="107">
        <v>218610.0</v>
      </c>
    </row>
    <row r="112" ht="15.75" customHeight="1">
      <c r="A112" s="136" t="s">
        <v>155</v>
      </c>
      <c r="B112" s="107">
        <v>0.0</v>
      </c>
      <c r="C112" s="107">
        <v>0.0</v>
      </c>
      <c r="D112" s="107">
        <v>0.0</v>
      </c>
      <c r="E112" s="107">
        <v>0.0</v>
      </c>
      <c r="F112" s="107">
        <v>0.0</v>
      </c>
      <c r="G112" s="107">
        <v>0.0</v>
      </c>
      <c r="H112" s="107">
        <v>20.0</v>
      </c>
      <c r="I112" s="107">
        <v>0.0</v>
      </c>
      <c r="J112" s="107">
        <v>73.0</v>
      </c>
      <c r="K112" s="107">
        <v>1.0</v>
      </c>
      <c r="L112" s="107">
        <v>97.0</v>
      </c>
      <c r="M112" s="107">
        <v>0.0</v>
      </c>
      <c r="N112" s="107">
        <v>14.0</v>
      </c>
      <c r="O112" s="107">
        <v>1.0</v>
      </c>
      <c r="P112" s="107">
        <v>0.0</v>
      </c>
      <c r="Q112" s="107">
        <v>73.0</v>
      </c>
      <c r="R112" s="107">
        <v>5.0</v>
      </c>
      <c r="S112" s="107">
        <v>19.0</v>
      </c>
      <c r="T112" s="107">
        <v>5.0</v>
      </c>
      <c r="U112" s="107">
        <v>489.0</v>
      </c>
    </row>
    <row r="113" ht="15.75" customHeight="1">
      <c r="A113" s="136" t="s">
        <v>156</v>
      </c>
      <c r="B113" s="107">
        <v>0.0</v>
      </c>
      <c r="C113" s="107">
        <v>0.0</v>
      </c>
      <c r="D113" s="107">
        <v>0.0</v>
      </c>
      <c r="E113" s="107">
        <v>1.0</v>
      </c>
      <c r="F113" s="107">
        <v>0.0</v>
      </c>
      <c r="G113" s="107">
        <v>29.0</v>
      </c>
      <c r="H113" s="107">
        <v>26.0</v>
      </c>
      <c r="I113" s="107">
        <v>41.0</v>
      </c>
      <c r="J113" s="107">
        <v>139.0</v>
      </c>
      <c r="K113" s="107">
        <v>176.0</v>
      </c>
      <c r="L113" s="107">
        <v>32.0</v>
      </c>
      <c r="M113" s="107">
        <v>60.0</v>
      </c>
      <c r="N113" s="107">
        <v>82.0</v>
      </c>
      <c r="O113" s="107">
        <v>266.0</v>
      </c>
      <c r="P113" s="107">
        <v>372.0</v>
      </c>
      <c r="Q113" s="107">
        <v>210.0</v>
      </c>
      <c r="R113" s="107">
        <v>619.0</v>
      </c>
      <c r="S113" s="107">
        <v>1310.0</v>
      </c>
      <c r="T113" s="107">
        <v>1074.0</v>
      </c>
      <c r="U113" s="107">
        <v>2569.0</v>
      </c>
    </row>
    <row r="114" ht="15.75" customHeight="1">
      <c r="A114" s="136" t="s">
        <v>157</v>
      </c>
      <c r="B114" s="107">
        <v>0.0</v>
      </c>
      <c r="C114" s="107">
        <v>0.0</v>
      </c>
      <c r="D114" s="107">
        <v>0.0</v>
      </c>
      <c r="E114" s="107">
        <v>0.0</v>
      </c>
      <c r="F114" s="107">
        <v>7.0</v>
      </c>
      <c r="G114" s="107">
        <v>29.0</v>
      </c>
      <c r="H114" s="107">
        <v>92.0</v>
      </c>
      <c r="I114" s="107">
        <v>24.0</v>
      </c>
      <c r="J114" s="107">
        <v>1.0</v>
      </c>
      <c r="K114" s="107">
        <v>162.0</v>
      </c>
      <c r="L114" s="107">
        <v>170.0</v>
      </c>
      <c r="M114" s="107">
        <v>354.0</v>
      </c>
      <c r="N114" s="107">
        <v>861.0</v>
      </c>
      <c r="O114" s="107">
        <v>782.0</v>
      </c>
      <c r="P114" s="107">
        <v>406.0</v>
      </c>
      <c r="Q114" s="107">
        <v>121.0</v>
      </c>
      <c r="R114" s="107">
        <v>991.0</v>
      </c>
      <c r="S114" s="107">
        <v>984.0</v>
      </c>
      <c r="T114" s="107">
        <v>1408.0</v>
      </c>
      <c r="U114" s="107">
        <v>3799.0</v>
      </c>
    </row>
    <row r="115" ht="15.75" customHeight="1">
      <c r="A115" s="136" t="s">
        <v>158</v>
      </c>
      <c r="B115" s="107"/>
      <c r="C115" s="107"/>
      <c r="D115" s="107"/>
      <c r="E115" s="107"/>
      <c r="F115" s="107"/>
      <c r="G115" s="107"/>
      <c r="H115" s="107"/>
      <c r="I115" s="107"/>
      <c r="J115" s="107"/>
      <c r="K115" s="107"/>
      <c r="L115" s="107"/>
      <c r="M115" s="107"/>
      <c r="N115" s="107"/>
      <c r="O115" s="107"/>
      <c r="P115" s="107"/>
      <c r="Q115" s="107"/>
      <c r="R115" s="107"/>
      <c r="S115" s="107"/>
      <c r="T115" s="107"/>
      <c r="U115" s="107"/>
    </row>
    <row r="116" ht="15.75" customHeight="1">
      <c r="A116" s="136" t="s">
        <v>561</v>
      </c>
      <c r="B116" s="107">
        <v>3939.0</v>
      </c>
      <c r="C116" s="107">
        <v>5160.0</v>
      </c>
      <c r="D116" s="107">
        <v>8655.0</v>
      </c>
      <c r="E116" s="107">
        <v>9769.0</v>
      </c>
      <c r="F116" s="107">
        <v>10806.0</v>
      </c>
      <c r="G116" s="107">
        <v>4222.0</v>
      </c>
      <c r="H116" s="107">
        <v>10946.0</v>
      </c>
      <c r="I116" s="107">
        <v>3024.0</v>
      </c>
      <c r="J116" s="107">
        <v>1413.0</v>
      </c>
      <c r="K116" s="107">
        <v>1233.0</v>
      </c>
      <c r="L116" s="107">
        <v>1151.0</v>
      </c>
      <c r="M116" s="107">
        <v>1159.0</v>
      </c>
      <c r="N116" s="107">
        <v>16333.0</v>
      </c>
      <c r="O116" s="107">
        <v>1571.0</v>
      </c>
      <c r="P116" s="107">
        <v>2095.0</v>
      </c>
      <c r="Q116" s="107">
        <v>6718.0</v>
      </c>
      <c r="R116" s="107">
        <v>5562.0</v>
      </c>
      <c r="S116" s="107">
        <v>1253.0</v>
      </c>
      <c r="T116" s="107">
        <v>1717.0</v>
      </c>
      <c r="U116" s="107">
        <v>41117.0</v>
      </c>
    </row>
    <row r="117" ht="15.75" customHeight="1">
      <c r="A117" s="136" t="s">
        <v>159</v>
      </c>
      <c r="B117" s="107">
        <v>4.0</v>
      </c>
      <c r="C117" s="107">
        <v>33.0</v>
      </c>
      <c r="D117" s="107">
        <v>4.0</v>
      </c>
      <c r="E117" s="107">
        <v>16.0</v>
      </c>
      <c r="F117" s="107">
        <v>18.0</v>
      </c>
      <c r="G117" s="107">
        <v>262.0</v>
      </c>
      <c r="H117" s="107">
        <v>183.0</v>
      </c>
      <c r="I117" s="107">
        <v>492.0</v>
      </c>
      <c r="J117" s="107">
        <v>1124.0</v>
      </c>
      <c r="K117" s="107">
        <v>1595.0</v>
      </c>
      <c r="L117" s="107">
        <v>2394.0</v>
      </c>
      <c r="M117" s="107">
        <v>5945.0</v>
      </c>
      <c r="N117" s="107">
        <v>9816.0</v>
      </c>
      <c r="O117" s="107">
        <v>10504.0</v>
      </c>
      <c r="P117" s="107">
        <v>8977.0</v>
      </c>
      <c r="Q117" s="107">
        <v>16003.0</v>
      </c>
      <c r="R117" s="107">
        <v>7177.0</v>
      </c>
      <c r="S117" s="107">
        <v>5529.0</v>
      </c>
      <c r="T117" s="107">
        <v>14176.0</v>
      </c>
      <c r="U117" s="107">
        <v>12717.0</v>
      </c>
    </row>
    <row r="118" ht="15.75" customHeight="1">
      <c r="A118" s="136" t="s">
        <v>54</v>
      </c>
      <c r="B118" s="107">
        <v>0.0</v>
      </c>
      <c r="C118" s="107">
        <v>0.0</v>
      </c>
      <c r="D118" s="107">
        <v>0.0</v>
      </c>
      <c r="E118" s="107">
        <v>109.0</v>
      </c>
      <c r="F118" s="107">
        <v>276.0</v>
      </c>
      <c r="G118" s="107">
        <v>133.0</v>
      </c>
      <c r="H118" s="107">
        <v>64.0</v>
      </c>
      <c r="I118" s="107">
        <v>70.0</v>
      </c>
      <c r="J118" s="107">
        <v>243.0</v>
      </c>
      <c r="K118" s="107">
        <v>762.0</v>
      </c>
      <c r="L118" s="107">
        <v>67.0</v>
      </c>
      <c r="M118" s="107">
        <v>295.0</v>
      </c>
      <c r="N118" s="107">
        <v>685.0</v>
      </c>
      <c r="O118" s="107">
        <v>1598.0</v>
      </c>
      <c r="P118" s="107">
        <v>2370.0</v>
      </c>
      <c r="Q118" s="107">
        <v>3147.0</v>
      </c>
      <c r="R118" s="107">
        <v>18850.0</v>
      </c>
      <c r="S118" s="107">
        <v>701.0</v>
      </c>
      <c r="T118" s="107">
        <v>13938.0</v>
      </c>
      <c r="U118" s="107">
        <v>2533.0</v>
      </c>
    </row>
    <row r="119" ht="15.75" customHeight="1">
      <c r="A119" s="136" t="s">
        <v>24</v>
      </c>
      <c r="B119" s="107">
        <v>24848.0</v>
      </c>
      <c r="C119" s="107">
        <v>51900.0</v>
      </c>
      <c r="D119" s="107">
        <v>58611.0</v>
      </c>
      <c r="E119" s="107">
        <v>75293.0</v>
      </c>
      <c r="F119" s="107">
        <v>73828.0</v>
      </c>
      <c r="G119" s="107">
        <v>79472.0</v>
      </c>
      <c r="H119" s="107">
        <v>80097.0</v>
      </c>
      <c r="I119" s="107">
        <v>108037.0</v>
      </c>
      <c r="J119" s="107">
        <v>105786.0</v>
      </c>
      <c r="K119" s="107">
        <v>116070.0</v>
      </c>
      <c r="L119" s="107">
        <v>201057.0</v>
      </c>
      <c r="M119" s="107">
        <v>237470.0</v>
      </c>
      <c r="N119" s="107">
        <v>267124.0</v>
      </c>
      <c r="O119" s="107">
        <v>237232.0</v>
      </c>
      <c r="P119" s="107">
        <v>284414.0</v>
      </c>
      <c r="Q119" s="107">
        <v>406639.0</v>
      </c>
      <c r="R119" s="107">
        <v>349597.0</v>
      </c>
      <c r="S119" s="107">
        <v>360031.0</v>
      </c>
      <c r="T119" s="107">
        <v>681778.0</v>
      </c>
      <c r="U119" s="107">
        <v>760369.0</v>
      </c>
    </row>
    <row r="120" ht="15.75" customHeight="1">
      <c r="A120" s="136" t="s">
        <v>160</v>
      </c>
      <c r="B120" s="107">
        <v>0.0</v>
      </c>
      <c r="C120" s="107">
        <v>0.0</v>
      </c>
      <c r="D120" s="107">
        <v>0.0</v>
      </c>
      <c r="E120" s="107">
        <v>5.0</v>
      </c>
      <c r="F120" s="107">
        <v>1.0</v>
      </c>
      <c r="G120" s="107">
        <v>1.0</v>
      </c>
      <c r="H120" s="107">
        <v>54.0</v>
      </c>
      <c r="I120" s="107">
        <v>4.0</v>
      </c>
      <c r="J120" s="107">
        <v>416.0</v>
      </c>
      <c r="K120" s="107">
        <v>63.0</v>
      </c>
      <c r="L120" s="107">
        <v>904.0</v>
      </c>
      <c r="M120" s="107">
        <v>341.0</v>
      </c>
      <c r="N120" s="107">
        <v>599.0</v>
      </c>
      <c r="O120" s="107">
        <v>3001.0</v>
      </c>
      <c r="P120" s="107">
        <v>859.0</v>
      </c>
      <c r="Q120" s="107">
        <v>2804.0</v>
      </c>
      <c r="R120" s="107">
        <v>1245.0</v>
      </c>
      <c r="S120" s="107">
        <v>2177.0</v>
      </c>
      <c r="T120" s="107">
        <v>2766.0</v>
      </c>
      <c r="U120" s="107">
        <v>5804.0</v>
      </c>
    </row>
    <row r="121" ht="15.75" customHeight="1">
      <c r="A121" s="136" t="s">
        <v>161</v>
      </c>
      <c r="B121" s="107">
        <v>0.0</v>
      </c>
      <c r="C121" s="107">
        <v>0.0</v>
      </c>
      <c r="D121" s="107">
        <v>5.0</v>
      </c>
      <c r="E121" s="107">
        <v>63.0</v>
      </c>
      <c r="F121" s="107">
        <v>714.0</v>
      </c>
      <c r="G121" s="107">
        <v>1000.0</v>
      </c>
      <c r="H121" s="107">
        <v>1524.0</v>
      </c>
      <c r="I121" s="107">
        <v>2485.0</v>
      </c>
      <c r="J121" s="107">
        <v>3138.0</v>
      </c>
      <c r="K121" s="107">
        <v>1837.0</v>
      </c>
      <c r="L121" s="107">
        <v>2225.0</v>
      </c>
      <c r="M121" s="107">
        <v>2437.0</v>
      </c>
      <c r="N121" s="107">
        <v>2947.0</v>
      </c>
      <c r="O121" s="107">
        <v>2694.0</v>
      </c>
      <c r="P121" s="107">
        <v>2716.0</v>
      </c>
      <c r="Q121" s="107">
        <v>3622.0</v>
      </c>
      <c r="R121" s="107">
        <v>2551.0</v>
      </c>
      <c r="S121" s="107">
        <v>4111.0</v>
      </c>
      <c r="T121" s="107">
        <v>5297.0</v>
      </c>
      <c r="U121" s="107">
        <v>5624.0</v>
      </c>
    </row>
    <row r="122" ht="15.75" customHeight="1">
      <c r="A122" s="136" t="s">
        <v>162</v>
      </c>
      <c r="B122" s="107">
        <v>0.0</v>
      </c>
      <c r="C122" s="107">
        <v>0.0</v>
      </c>
      <c r="D122" s="107">
        <v>0.0</v>
      </c>
      <c r="E122" s="107">
        <v>0.0</v>
      </c>
      <c r="F122" s="107">
        <v>0.0</v>
      </c>
      <c r="G122" s="107">
        <v>0.0</v>
      </c>
      <c r="H122" s="107">
        <v>65.0</v>
      </c>
      <c r="I122" s="107">
        <v>0.0</v>
      </c>
      <c r="J122" s="107">
        <v>0.0</v>
      </c>
      <c r="K122" s="107">
        <v>201.0</v>
      </c>
      <c r="L122" s="107">
        <v>4.0</v>
      </c>
      <c r="M122" s="107">
        <v>19.0</v>
      </c>
      <c r="N122" s="107">
        <v>108.0</v>
      </c>
      <c r="O122" s="107">
        <v>71.0</v>
      </c>
      <c r="P122" s="107">
        <v>19.0</v>
      </c>
      <c r="Q122" s="107">
        <v>72.0</v>
      </c>
      <c r="R122" s="107">
        <v>52.0</v>
      </c>
      <c r="S122" s="107">
        <v>30.0</v>
      </c>
      <c r="T122" s="107">
        <v>99.0</v>
      </c>
      <c r="U122" s="107">
        <v>132.0</v>
      </c>
    </row>
    <row r="123" ht="15.75" customHeight="1">
      <c r="A123" s="136" t="s">
        <v>163</v>
      </c>
      <c r="B123" s="107">
        <v>0.0</v>
      </c>
      <c r="C123" s="107">
        <v>0.0</v>
      </c>
      <c r="D123" s="107">
        <v>0.0</v>
      </c>
      <c r="E123" s="107">
        <v>260.0</v>
      </c>
      <c r="F123" s="107">
        <v>0.0</v>
      </c>
      <c r="G123" s="107">
        <v>167.0</v>
      </c>
      <c r="H123" s="107">
        <v>110.0</v>
      </c>
      <c r="I123" s="107">
        <v>293.0</v>
      </c>
      <c r="J123" s="107">
        <v>2243.0</v>
      </c>
      <c r="K123" s="107">
        <v>1564.0</v>
      </c>
      <c r="L123" s="107">
        <v>1252.0</v>
      </c>
      <c r="M123" s="107">
        <v>1306.0</v>
      </c>
      <c r="N123" s="107">
        <v>2606.0</v>
      </c>
      <c r="O123" s="107">
        <v>9669.0</v>
      </c>
      <c r="P123" s="107">
        <v>20792.0</v>
      </c>
      <c r="Q123" s="107">
        <v>1564.0</v>
      </c>
      <c r="R123" s="107">
        <v>1545.0</v>
      </c>
      <c r="S123" s="107">
        <v>3347.0</v>
      </c>
      <c r="T123" s="107">
        <v>1505.0</v>
      </c>
      <c r="U123" s="107">
        <v>13182.0</v>
      </c>
    </row>
    <row r="124" ht="15.75" customHeight="1">
      <c r="A124" s="136" t="s">
        <v>164</v>
      </c>
      <c r="B124" s="107">
        <v>59.0</v>
      </c>
      <c r="C124" s="107">
        <v>19.0</v>
      </c>
      <c r="D124" s="107">
        <v>68.0</v>
      </c>
      <c r="E124" s="107">
        <v>86.0</v>
      </c>
      <c r="F124" s="107">
        <v>85.0</v>
      </c>
      <c r="G124" s="107">
        <v>122.0</v>
      </c>
      <c r="H124" s="107">
        <v>124.0</v>
      </c>
      <c r="I124" s="107">
        <v>137.0</v>
      </c>
      <c r="J124" s="107">
        <v>256.0</v>
      </c>
      <c r="K124" s="107">
        <v>3222.0</v>
      </c>
      <c r="L124" s="107">
        <v>10267.0</v>
      </c>
      <c r="M124" s="107">
        <v>1010.0</v>
      </c>
      <c r="N124" s="107">
        <v>586.0</v>
      </c>
      <c r="O124" s="107">
        <v>1512.0</v>
      </c>
      <c r="P124" s="107">
        <v>1173.0</v>
      </c>
      <c r="Q124" s="107">
        <v>21924.0</v>
      </c>
      <c r="R124" s="107">
        <v>2353.0</v>
      </c>
      <c r="S124" s="107">
        <v>444.0</v>
      </c>
      <c r="T124" s="107">
        <v>889.0</v>
      </c>
      <c r="U124" s="107">
        <v>5461.0</v>
      </c>
    </row>
    <row r="125" ht="15.75" customHeight="1">
      <c r="A125" s="136" t="s">
        <v>165</v>
      </c>
      <c r="B125" s="107">
        <v>5231.0</v>
      </c>
      <c r="C125" s="107">
        <v>11353.0</v>
      </c>
      <c r="D125" s="107">
        <v>10606.0</v>
      </c>
      <c r="E125" s="107">
        <v>11085.0</v>
      </c>
      <c r="F125" s="107">
        <v>7509.0</v>
      </c>
      <c r="G125" s="107">
        <v>8048.0</v>
      </c>
      <c r="H125" s="107">
        <v>8833.0</v>
      </c>
      <c r="I125" s="107">
        <v>13703.0</v>
      </c>
      <c r="J125" s="107">
        <v>18423.0</v>
      </c>
      <c r="K125" s="107">
        <v>21362.0</v>
      </c>
      <c r="L125" s="107">
        <v>57378.0</v>
      </c>
      <c r="M125" s="107">
        <v>60465.0</v>
      </c>
      <c r="N125" s="107">
        <v>125104.0</v>
      </c>
      <c r="O125" s="107">
        <v>142487.0</v>
      </c>
      <c r="P125" s="107">
        <v>627965.0</v>
      </c>
      <c r="Q125" s="107">
        <v>1316034.0</v>
      </c>
      <c r="R125" s="107">
        <v>1077261.0</v>
      </c>
      <c r="S125" s="107">
        <v>599137.0</v>
      </c>
      <c r="T125" s="107">
        <v>591338.0</v>
      </c>
      <c r="U125" s="107">
        <v>796974.0</v>
      </c>
    </row>
    <row r="126" ht="15.75" customHeight="1">
      <c r="A126" s="136" t="s">
        <v>166</v>
      </c>
      <c r="B126" s="107">
        <v>0.0</v>
      </c>
      <c r="C126" s="107">
        <v>0.0</v>
      </c>
      <c r="D126" s="107">
        <v>0.0</v>
      </c>
      <c r="E126" s="107">
        <v>0.0</v>
      </c>
      <c r="F126" s="107">
        <v>0.0</v>
      </c>
      <c r="G126" s="107">
        <v>0.0</v>
      </c>
      <c r="H126" s="107">
        <v>0.0</v>
      </c>
      <c r="I126" s="107">
        <v>0.0</v>
      </c>
      <c r="J126" s="107">
        <v>6.0</v>
      </c>
      <c r="K126" s="107">
        <v>6.0</v>
      </c>
      <c r="L126" s="107">
        <v>127.0</v>
      </c>
      <c r="M126" s="107">
        <v>56.0</v>
      </c>
      <c r="N126" s="107">
        <v>588.0</v>
      </c>
      <c r="O126" s="107">
        <v>43.0</v>
      </c>
      <c r="P126" s="107">
        <v>2.0</v>
      </c>
      <c r="Q126" s="107">
        <v>29.0</v>
      </c>
      <c r="R126" s="107">
        <v>13.0</v>
      </c>
      <c r="S126" s="107">
        <v>453.0</v>
      </c>
      <c r="T126" s="107">
        <v>18.0</v>
      </c>
      <c r="U126" s="107">
        <v>24.0</v>
      </c>
    </row>
    <row r="127" ht="15.75" customHeight="1">
      <c r="A127" s="136" t="s">
        <v>167</v>
      </c>
      <c r="B127" s="107">
        <v>0.0</v>
      </c>
      <c r="C127" s="107">
        <v>1.0</v>
      </c>
      <c r="D127" s="107">
        <v>3.0</v>
      </c>
      <c r="E127" s="107">
        <v>5.0</v>
      </c>
      <c r="F127" s="107">
        <v>9.0</v>
      </c>
      <c r="G127" s="107">
        <v>7.0</v>
      </c>
      <c r="H127" s="107">
        <v>23.0</v>
      </c>
      <c r="I127" s="107">
        <v>17.0</v>
      </c>
      <c r="J127" s="107">
        <v>84.0</v>
      </c>
      <c r="K127" s="107">
        <v>61.0</v>
      </c>
      <c r="L127" s="107">
        <v>146.0</v>
      </c>
      <c r="M127" s="107">
        <v>161.0</v>
      </c>
      <c r="N127" s="107">
        <v>240.0</v>
      </c>
      <c r="O127" s="107">
        <v>273.0</v>
      </c>
      <c r="P127" s="107">
        <v>119.0</v>
      </c>
      <c r="Q127" s="107">
        <v>271.0</v>
      </c>
      <c r="R127" s="107">
        <v>230.0</v>
      </c>
      <c r="S127" s="107">
        <v>307.0</v>
      </c>
      <c r="T127" s="107">
        <v>1049.0</v>
      </c>
      <c r="U127" s="107">
        <v>3031.0</v>
      </c>
    </row>
    <row r="128" ht="15.75" customHeight="1">
      <c r="A128" s="136" t="s">
        <v>168</v>
      </c>
      <c r="B128" s="107"/>
      <c r="C128" s="107"/>
      <c r="D128" s="107"/>
      <c r="E128" s="107"/>
      <c r="F128" s="107"/>
      <c r="G128" s="107"/>
      <c r="H128" s="107"/>
      <c r="I128" s="107"/>
      <c r="J128" s="107"/>
      <c r="K128" s="107"/>
      <c r="L128" s="107"/>
      <c r="M128" s="107"/>
      <c r="N128" s="107"/>
      <c r="O128" s="107"/>
      <c r="P128" s="107"/>
      <c r="Q128" s="107"/>
      <c r="R128" s="107"/>
      <c r="S128" s="107"/>
      <c r="T128" s="107"/>
      <c r="U128" s="107"/>
    </row>
    <row r="129" ht="15.75" customHeight="1">
      <c r="A129" s="136" t="s">
        <v>25</v>
      </c>
      <c r="B129" s="107">
        <v>0.0</v>
      </c>
      <c r="C129" s="107">
        <v>3918.0</v>
      </c>
      <c r="D129" s="107">
        <v>3.0</v>
      </c>
      <c r="E129" s="107">
        <v>79.0</v>
      </c>
      <c r="F129" s="107">
        <v>1605.0</v>
      </c>
      <c r="G129" s="107">
        <v>948.0</v>
      </c>
      <c r="H129" s="107">
        <v>831.0</v>
      </c>
      <c r="I129" s="107">
        <v>538.0</v>
      </c>
      <c r="J129" s="107">
        <v>951.0</v>
      </c>
      <c r="K129" s="107">
        <v>596.0</v>
      </c>
      <c r="L129" s="107">
        <v>642.0</v>
      </c>
      <c r="M129" s="107">
        <v>240.0</v>
      </c>
      <c r="N129" s="107">
        <v>77.0</v>
      </c>
      <c r="O129" s="107">
        <v>4792.0</v>
      </c>
      <c r="P129" s="107">
        <v>15495.0</v>
      </c>
      <c r="Q129" s="107">
        <v>9195.0</v>
      </c>
      <c r="R129" s="107">
        <v>275.0</v>
      </c>
      <c r="S129" s="107">
        <v>616.0</v>
      </c>
      <c r="T129" s="107">
        <v>5351.0</v>
      </c>
      <c r="U129" s="107">
        <v>5788.0</v>
      </c>
    </row>
    <row r="130" ht="15.75" customHeight="1">
      <c r="A130" s="136" t="s">
        <v>169</v>
      </c>
      <c r="B130" s="107">
        <v>0.0</v>
      </c>
      <c r="C130" s="107">
        <v>0.0</v>
      </c>
      <c r="D130" s="107">
        <v>0.0</v>
      </c>
      <c r="E130" s="107">
        <v>0.0</v>
      </c>
      <c r="F130" s="107">
        <v>0.0</v>
      </c>
      <c r="G130" s="107">
        <v>12.0</v>
      </c>
      <c r="H130" s="107">
        <v>11.0</v>
      </c>
      <c r="I130" s="107">
        <v>12.0</v>
      </c>
      <c r="J130" s="107">
        <v>131.0</v>
      </c>
      <c r="K130" s="107">
        <v>1.0</v>
      </c>
      <c r="L130" s="107">
        <v>26.0</v>
      </c>
      <c r="M130" s="107">
        <v>0.0</v>
      </c>
      <c r="N130" s="107">
        <v>309.0</v>
      </c>
      <c r="O130" s="107">
        <v>41.0</v>
      </c>
      <c r="P130" s="107">
        <v>1.0</v>
      </c>
      <c r="Q130" s="107">
        <v>11.0</v>
      </c>
      <c r="R130" s="107">
        <v>390.0</v>
      </c>
      <c r="S130" s="107">
        <v>30.0</v>
      </c>
      <c r="T130" s="107">
        <v>14.0</v>
      </c>
      <c r="U130" s="107">
        <v>333.0</v>
      </c>
    </row>
    <row r="131" ht="15.75" customHeight="1">
      <c r="A131" s="136" t="s">
        <v>26</v>
      </c>
      <c r="B131" s="107">
        <v>53.0</v>
      </c>
      <c r="C131" s="107">
        <v>48.0</v>
      </c>
      <c r="D131" s="107">
        <v>345.0</v>
      </c>
      <c r="E131" s="107">
        <v>352.0</v>
      </c>
      <c r="F131" s="107">
        <v>1186.0</v>
      </c>
      <c r="G131" s="107">
        <v>678.0</v>
      </c>
      <c r="H131" s="107">
        <v>1097.0</v>
      </c>
      <c r="I131" s="107">
        <v>5737.0</v>
      </c>
      <c r="J131" s="107">
        <v>5190.0</v>
      </c>
      <c r="K131" s="107">
        <v>2802.0</v>
      </c>
      <c r="L131" s="107">
        <v>4499.0</v>
      </c>
      <c r="M131" s="107">
        <v>7630.0</v>
      </c>
      <c r="N131" s="107">
        <v>6596.0</v>
      </c>
      <c r="O131" s="107">
        <v>10047.0</v>
      </c>
      <c r="P131" s="107">
        <v>51706.0</v>
      </c>
      <c r="Q131" s="107">
        <v>104362.0</v>
      </c>
      <c r="R131" s="107">
        <v>33360.0</v>
      </c>
      <c r="S131" s="107">
        <v>52523.0</v>
      </c>
      <c r="T131" s="107">
        <v>63159.0</v>
      </c>
      <c r="U131" s="107">
        <v>103294.0</v>
      </c>
    </row>
    <row r="132" ht="15.75" customHeight="1">
      <c r="A132" s="136" t="s">
        <v>170</v>
      </c>
      <c r="B132" s="107">
        <v>1.0</v>
      </c>
      <c r="C132" s="107">
        <v>9.0</v>
      </c>
      <c r="D132" s="107">
        <v>14.0</v>
      </c>
      <c r="E132" s="107">
        <v>0.0</v>
      </c>
      <c r="F132" s="107">
        <v>66.0</v>
      </c>
      <c r="G132" s="107">
        <v>703.0</v>
      </c>
      <c r="H132" s="107">
        <v>693.0</v>
      </c>
      <c r="I132" s="107">
        <v>900.0</v>
      </c>
      <c r="J132" s="107">
        <v>969.0</v>
      </c>
      <c r="K132" s="107">
        <v>1101.0</v>
      </c>
      <c r="L132" s="107">
        <v>2534.0</v>
      </c>
      <c r="M132" s="107">
        <v>2620.0</v>
      </c>
      <c r="N132" s="107">
        <v>5747.0</v>
      </c>
      <c r="O132" s="107">
        <v>6559.0</v>
      </c>
      <c r="P132" s="107">
        <v>4808.0</v>
      </c>
      <c r="Q132" s="107">
        <v>18233.0</v>
      </c>
      <c r="R132" s="107">
        <v>5631.0</v>
      </c>
      <c r="S132" s="107">
        <v>8454.0</v>
      </c>
      <c r="T132" s="107">
        <v>18787.0</v>
      </c>
      <c r="U132" s="107">
        <v>23747.0</v>
      </c>
    </row>
    <row r="133" ht="15.75" customHeight="1">
      <c r="A133" s="136" t="s">
        <v>171</v>
      </c>
      <c r="B133" s="107">
        <v>3.0</v>
      </c>
      <c r="C133" s="107">
        <v>19.0</v>
      </c>
      <c r="D133" s="107">
        <v>15.0</v>
      </c>
      <c r="E133" s="107">
        <v>75.0</v>
      </c>
      <c r="F133" s="107">
        <v>225.0</v>
      </c>
      <c r="G133" s="107">
        <v>170.0</v>
      </c>
      <c r="H133" s="107">
        <v>447.0</v>
      </c>
      <c r="I133" s="107">
        <v>3763.0</v>
      </c>
      <c r="J133" s="107">
        <v>9142.0</v>
      </c>
      <c r="K133" s="107">
        <v>23201.0</v>
      </c>
      <c r="L133" s="107">
        <v>45248.0</v>
      </c>
      <c r="M133" s="107">
        <v>42308.0</v>
      </c>
      <c r="N133" s="107">
        <v>39182.0</v>
      </c>
      <c r="O133" s="107">
        <v>19902.0</v>
      </c>
      <c r="P133" s="107">
        <v>36337.0</v>
      </c>
      <c r="Q133" s="107">
        <v>13566.0</v>
      </c>
      <c r="R133" s="107">
        <v>17654.0</v>
      </c>
      <c r="S133" s="107">
        <v>28641.0</v>
      </c>
      <c r="T133" s="107">
        <v>21569.0</v>
      </c>
      <c r="U133" s="107">
        <v>61896.0</v>
      </c>
    </row>
    <row r="134" ht="15.75" customHeight="1">
      <c r="A134" s="136" t="s">
        <v>79</v>
      </c>
      <c r="B134" s="107">
        <v>0.0</v>
      </c>
      <c r="C134" s="107">
        <v>0.0</v>
      </c>
      <c r="D134" s="107">
        <v>0.0</v>
      </c>
      <c r="E134" s="107">
        <v>9.0</v>
      </c>
      <c r="F134" s="107">
        <v>57.0</v>
      </c>
      <c r="G134" s="107">
        <v>196.0</v>
      </c>
      <c r="H134" s="107">
        <v>99.0</v>
      </c>
      <c r="I134" s="107">
        <v>71.0</v>
      </c>
      <c r="J134" s="107">
        <v>104.0</v>
      </c>
      <c r="K134" s="107">
        <v>784.0</v>
      </c>
      <c r="L134" s="107">
        <v>2837.0</v>
      </c>
      <c r="M134" s="107">
        <v>2120.0</v>
      </c>
      <c r="N134" s="107">
        <v>4029.0</v>
      </c>
      <c r="O134" s="107">
        <v>8194.0</v>
      </c>
      <c r="P134" s="107">
        <v>14852.0</v>
      </c>
      <c r="Q134" s="107">
        <v>32863.0</v>
      </c>
      <c r="R134" s="107">
        <v>6490.0</v>
      </c>
      <c r="S134" s="107">
        <v>6134.0</v>
      </c>
      <c r="T134" s="107">
        <v>22712.0</v>
      </c>
      <c r="U134" s="107">
        <v>30891.0</v>
      </c>
    </row>
    <row r="135" ht="15.75" customHeight="1">
      <c r="A135" s="136" t="s">
        <v>172</v>
      </c>
      <c r="B135" s="107">
        <v>0.0</v>
      </c>
      <c r="C135" s="107">
        <v>0.0</v>
      </c>
      <c r="D135" s="107">
        <v>0.0</v>
      </c>
      <c r="E135" s="107">
        <v>0.0</v>
      </c>
      <c r="F135" s="107">
        <v>0.0</v>
      </c>
      <c r="G135" s="107">
        <v>0.0</v>
      </c>
      <c r="H135" s="107">
        <v>0.0</v>
      </c>
      <c r="I135" s="107">
        <v>0.0</v>
      </c>
      <c r="J135" s="107">
        <v>0.0</v>
      </c>
      <c r="K135" s="107">
        <v>0.0</v>
      </c>
      <c r="L135" s="107">
        <v>0.0</v>
      </c>
      <c r="M135" s="107">
        <v>0.0</v>
      </c>
      <c r="N135" s="107">
        <v>9.0</v>
      </c>
      <c r="O135" s="107">
        <v>0.0</v>
      </c>
      <c r="P135" s="107">
        <v>10.0</v>
      </c>
      <c r="Q135" s="107">
        <v>308.0</v>
      </c>
      <c r="R135" s="107">
        <v>0.0</v>
      </c>
      <c r="S135" s="107">
        <v>0.0</v>
      </c>
      <c r="T135" s="107"/>
      <c r="U135" s="107">
        <v>1612.0</v>
      </c>
    </row>
    <row r="136" ht="15.75" customHeight="1">
      <c r="A136" s="136" t="s">
        <v>173</v>
      </c>
      <c r="B136" s="107">
        <v>37.0</v>
      </c>
      <c r="C136" s="107">
        <v>103.0</v>
      </c>
      <c r="D136" s="107">
        <v>138.0</v>
      </c>
      <c r="E136" s="107">
        <v>149.0</v>
      </c>
      <c r="F136" s="107">
        <v>801.0</v>
      </c>
      <c r="G136" s="107">
        <v>292.0</v>
      </c>
      <c r="H136" s="107">
        <v>407.0</v>
      </c>
      <c r="I136" s="107">
        <v>3407.0</v>
      </c>
      <c r="J136" s="107">
        <v>1929.0</v>
      </c>
      <c r="K136" s="107">
        <v>4064.0</v>
      </c>
      <c r="L136" s="107">
        <v>1543.0</v>
      </c>
      <c r="M136" s="107">
        <v>1421.0</v>
      </c>
      <c r="N136" s="107">
        <v>518.0</v>
      </c>
      <c r="O136" s="107">
        <v>1258.0</v>
      </c>
      <c r="P136" s="107">
        <v>1056.0</v>
      </c>
      <c r="Q136" s="107">
        <v>1368.0</v>
      </c>
      <c r="R136" s="107">
        <v>15204.0</v>
      </c>
      <c r="S136" s="107">
        <v>1825.0</v>
      </c>
      <c r="T136" s="107">
        <v>3543.0</v>
      </c>
      <c r="U136" s="107">
        <v>1835.0</v>
      </c>
    </row>
    <row r="137" ht="15.75" customHeight="1">
      <c r="A137" s="136" t="s">
        <v>67</v>
      </c>
      <c r="B137" s="107">
        <v>0.0</v>
      </c>
      <c r="C137" s="107">
        <v>0.0</v>
      </c>
      <c r="D137" s="107">
        <v>7.0</v>
      </c>
      <c r="E137" s="107">
        <v>0.0</v>
      </c>
      <c r="F137" s="107">
        <v>3.0</v>
      </c>
      <c r="G137" s="107">
        <v>34.0</v>
      </c>
      <c r="H137" s="107">
        <v>69.0</v>
      </c>
      <c r="I137" s="107">
        <v>122.0</v>
      </c>
      <c r="J137" s="107">
        <v>118.0</v>
      </c>
      <c r="K137" s="107">
        <v>34.0</v>
      </c>
      <c r="L137" s="107">
        <v>31.0</v>
      </c>
      <c r="M137" s="107">
        <v>97.0</v>
      </c>
      <c r="N137" s="107">
        <v>422.0</v>
      </c>
      <c r="O137" s="107">
        <v>5832.0</v>
      </c>
      <c r="P137" s="107">
        <v>987.0</v>
      </c>
      <c r="Q137" s="107">
        <v>14563.0</v>
      </c>
      <c r="R137" s="107">
        <v>5229.0</v>
      </c>
      <c r="S137" s="107">
        <v>5906.0</v>
      </c>
      <c r="T137" s="107">
        <v>10652.0</v>
      </c>
      <c r="U137" s="107">
        <v>4958.0</v>
      </c>
    </row>
    <row r="138" ht="15.75" customHeight="1">
      <c r="A138" s="136" t="s">
        <v>27</v>
      </c>
      <c r="B138" s="107">
        <v>52.0</v>
      </c>
      <c r="C138" s="107">
        <v>163.0</v>
      </c>
      <c r="D138" s="107">
        <v>1011.0</v>
      </c>
      <c r="E138" s="107">
        <v>1783.0</v>
      </c>
      <c r="F138" s="107">
        <v>2324.0</v>
      </c>
      <c r="G138" s="107">
        <v>1714.0</v>
      </c>
      <c r="H138" s="107">
        <v>2987.0</v>
      </c>
      <c r="I138" s="107">
        <v>3168.0</v>
      </c>
      <c r="J138" s="107">
        <v>3788.0</v>
      </c>
      <c r="K138" s="107">
        <v>14390.0</v>
      </c>
      <c r="L138" s="107">
        <v>18582.0</v>
      </c>
      <c r="M138" s="107">
        <v>13578.0</v>
      </c>
      <c r="N138" s="107">
        <v>8765.0</v>
      </c>
      <c r="O138" s="107">
        <v>10035.0</v>
      </c>
      <c r="P138" s="107">
        <v>10048.0</v>
      </c>
      <c r="Q138" s="107">
        <v>10071.0</v>
      </c>
      <c r="R138" s="107">
        <v>8277.0</v>
      </c>
      <c r="S138" s="107">
        <v>10411.0</v>
      </c>
      <c r="T138" s="107">
        <v>20359.0</v>
      </c>
      <c r="U138" s="107">
        <v>29066.0</v>
      </c>
    </row>
    <row r="139" ht="15.75" customHeight="1">
      <c r="A139" s="136" t="s">
        <v>174</v>
      </c>
      <c r="B139" s="107">
        <v>0.0</v>
      </c>
      <c r="C139" s="107">
        <v>0.0</v>
      </c>
      <c r="D139" s="107">
        <v>31.0</v>
      </c>
      <c r="E139" s="107">
        <v>57.0</v>
      </c>
      <c r="F139" s="107">
        <v>739.0</v>
      </c>
      <c r="G139" s="107">
        <v>543.0</v>
      </c>
      <c r="H139" s="107">
        <v>493.0</v>
      </c>
      <c r="I139" s="107">
        <v>667.0</v>
      </c>
      <c r="J139" s="107">
        <v>1139.0</v>
      </c>
      <c r="K139" s="107">
        <v>1004.0</v>
      </c>
      <c r="L139" s="107">
        <v>921.0</v>
      </c>
      <c r="M139" s="107">
        <v>2705.0</v>
      </c>
      <c r="N139" s="107">
        <v>3015.0</v>
      </c>
      <c r="O139" s="107">
        <v>1440.0</v>
      </c>
      <c r="P139" s="107">
        <v>2817.0</v>
      </c>
      <c r="Q139" s="107">
        <v>2556.0</v>
      </c>
      <c r="R139" s="107">
        <v>2422.0</v>
      </c>
      <c r="S139" s="107">
        <v>2076.0</v>
      </c>
      <c r="T139" s="107">
        <v>2276.0</v>
      </c>
      <c r="U139" s="107">
        <v>5161.0</v>
      </c>
    </row>
    <row r="140" ht="15.75" customHeight="1">
      <c r="A140" s="136" t="s">
        <v>61</v>
      </c>
      <c r="B140" s="107">
        <v>0.0</v>
      </c>
      <c r="C140" s="107">
        <v>0.0</v>
      </c>
      <c r="D140" s="107">
        <v>0.0</v>
      </c>
      <c r="E140" s="107">
        <v>0.0</v>
      </c>
      <c r="F140" s="107">
        <v>0.0</v>
      </c>
      <c r="G140" s="107">
        <v>73.0</v>
      </c>
      <c r="H140" s="107">
        <v>0.0</v>
      </c>
      <c r="I140" s="107">
        <v>6.0</v>
      </c>
      <c r="J140" s="107">
        <v>2675.0</v>
      </c>
      <c r="K140" s="107">
        <v>0.0</v>
      </c>
      <c r="L140" s="107">
        <v>64.0</v>
      </c>
      <c r="M140" s="107">
        <v>257.0</v>
      </c>
      <c r="N140" s="107">
        <v>579.0</v>
      </c>
      <c r="O140" s="107">
        <v>682.0</v>
      </c>
      <c r="P140" s="107">
        <v>727.0</v>
      </c>
      <c r="Q140" s="107">
        <v>1458.0</v>
      </c>
      <c r="R140" s="107">
        <v>309.0</v>
      </c>
      <c r="S140" s="107">
        <v>556.0</v>
      </c>
      <c r="T140" s="107">
        <v>2668.0</v>
      </c>
      <c r="U140" s="107">
        <v>1862.0</v>
      </c>
    </row>
    <row r="141" ht="15.75" customHeight="1">
      <c r="A141" s="136" t="s">
        <v>28</v>
      </c>
      <c r="B141" s="107">
        <v>17.0</v>
      </c>
      <c r="C141" s="107">
        <v>7.0</v>
      </c>
      <c r="D141" s="107">
        <v>43.0</v>
      </c>
      <c r="E141" s="107">
        <v>148.0</v>
      </c>
      <c r="F141" s="107">
        <v>2805.0</v>
      </c>
      <c r="G141" s="107">
        <v>8119.0</v>
      </c>
      <c r="H141" s="107">
        <v>9180.0</v>
      </c>
      <c r="I141" s="107">
        <v>11680.0</v>
      </c>
      <c r="J141" s="107">
        <v>32574.0</v>
      </c>
      <c r="K141" s="107">
        <v>7542.0</v>
      </c>
      <c r="L141" s="107">
        <v>10279.0</v>
      </c>
      <c r="M141" s="107">
        <v>15344.0</v>
      </c>
      <c r="N141" s="107">
        <v>30480.0</v>
      </c>
      <c r="O141" s="107">
        <v>32089.0</v>
      </c>
      <c r="P141" s="107">
        <v>23854.0</v>
      </c>
      <c r="Q141" s="107">
        <v>32763.0</v>
      </c>
      <c r="R141" s="107">
        <v>42540.0</v>
      </c>
      <c r="S141" s="107">
        <v>48041.0</v>
      </c>
      <c r="T141" s="107">
        <v>62455.0</v>
      </c>
      <c r="U141" s="107">
        <v>133273.0</v>
      </c>
    </row>
    <row r="142" ht="15.75" customHeight="1">
      <c r="A142" s="136" t="s">
        <v>175</v>
      </c>
      <c r="B142" s="107">
        <v>4.0</v>
      </c>
      <c r="C142" s="107">
        <v>1.0</v>
      </c>
      <c r="D142" s="107">
        <v>0.0</v>
      </c>
      <c r="E142" s="107">
        <v>2.0</v>
      </c>
      <c r="F142" s="107">
        <v>13.0</v>
      </c>
      <c r="G142" s="107">
        <v>90.0</v>
      </c>
      <c r="H142" s="107">
        <v>68.0</v>
      </c>
      <c r="I142" s="107">
        <v>188.0</v>
      </c>
      <c r="J142" s="107">
        <v>245.0</v>
      </c>
      <c r="K142" s="107">
        <v>98.0</v>
      </c>
      <c r="L142" s="107">
        <v>4.0</v>
      </c>
      <c r="M142" s="107">
        <v>128.0</v>
      </c>
      <c r="N142" s="107">
        <v>223.0</v>
      </c>
      <c r="O142" s="107">
        <v>208.0</v>
      </c>
      <c r="P142" s="107">
        <v>12.0</v>
      </c>
      <c r="Q142" s="107">
        <v>331.0</v>
      </c>
      <c r="R142" s="107">
        <v>926.0</v>
      </c>
      <c r="S142" s="107">
        <v>1885.0</v>
      </c>
      <c r="T142" s="107">
        <v>3274.0</v>
      </c>
      <c r="U142" s="107">
        <v>12578.0</v>
      </c>
    </row>
    <row r="143" ht="15.75" customHeight="1">
      <c r="A143" s="23" t="s">
        <v>526</v>
      </c>
      <c r="B143" s="107"/>
      <c r="C143" s="107"/>
      <c r="D143" s="107"/>
      <c r="E143" s="107"/>
      <c r="F143" s="107"/>
      <c r="G143" s="107"/>
      <c r="H143" s="107"/>
      <c r="I143" s="107"/>
      <c r="J143" s="107"/>
      <c r="K143" s="107"/>
      <c r="L143" s="107"/>
      <c r="M143" s="107"/>
      <c r="N143" s="107"/>
      <c r="O143" s="107"/>
      <c r="P143" s="107"/>
      <c r="Q143" s="107"/>
      <c r="R143" s="107"/>
      <c r="S143" s="107"/>
      <c r="T143" s="107"/>
      <c r="U143" s="107"/>
    </row>
    <row r="144" ht="15.75" customHeight="1">
      <c r="A144" s="136" t="s">
        <v>176</v>
      </c>
      <c r="B144" s="107">
        <v>96.0</v>
      </c>
      <c r="C144" s="107">
        <v>126.0</v>
      </c>
      <c r="D144" s="107">
        <v>78.0</v>
      </c>
      <c r="E144" s="107">
        <v>157.0</v>
      </c>
      <c r="F144" s="107">
        <v>381.0</v>
      </c>
      <c r="G144" s="107">
        <v>447.0</v>
      </c>
      <c r="H144" s="107">
        <v>809.0</v>
      </c>
      <c r="I144" s="107">
        <v>1104.0</v>
      </c>
      <c r="J144" s="107">
        <v>1628.0</v>
      </c>
      <c r="K144" s="107">
        <v>1597.0</v>
      </c>
      <c r="L144" s="107">
        <v>912.0</v>
      </c>
      <c r="M144" s="107">
        <v>770.0</v>
      </c>
      <c r="N144" s="107">
        <v>739.0</v>
      </c>
      <c r="O144" s="107">
        <v>1031.0</v>
      </c>
      <c r="P144" s="107">
        <v>1604.0</v>
      </c>
      <c r="Q144" s="107">
        <v>2703.0</v>
      </c>
      <c r="R144" s="107">
        <v>5495.0</v>
      </c>
      <c r="S144" s="107">
        <v>5293.0</v>
      </c>
      <c r="T144" s="107">
        <v>8440.0</v>
      </c>
      <c r="U144" s="107">
        <v>23439.0</v>
      </c>
    </row>
    <row r="145" ht="15.75" customHeight="1">
      <c r="A145" s="136" t="s">
        <v>177</v>
      </c>
      <c r="B145" s="107">
        <v>0.0</v>
      </c>
      <c r="C145" s="107">
        <v>6.0</v>
      </c>
      <c r="D145" s="107">
        <v>0.0</v>
      </c>
      <c r="E145" s="107">
        <v>3.0</v>
      </c>
      <c r="F145" s="107">
        <v>50.0</v>
      </c>
      <c r="G145" s="107">
        <v>174.0</v>
      </c>
      <c r="H145" s="107">
        <v>139.0</v>
      </c>
      <c r="I145" s="107">
        <v>24.0</v>
      </c>
      <c r="J145" s="107">
        <v>28.0</v>
      </c>
      <c r="K145" s="107">
        <v>482.0</v>
      </c>
      <c r="L145" s="107">
        <v>253.0</v>
      </c>
      <c r="M145" s="107">
        <v>1083.0</v>
      </c>
      <c r="N145" s="107">
        <v>4091.0</v>
      </c>
      <c r="O145" s="107">
        <v>8783.0</v>
      </c>
      <c r="P145" s="107">
        <v>9635.0</v>
      </c>
      <c r="Q145" s="107">
        <v>40181.0</v>
      </c>
      <c r="R145" s="107">
        <v>107236.0</v>
      </c>
      <c r="S145" s="107">
        <v>206484.0</v>
      </c>
      <c r="T145" s="107">
        <v>101780.0</v>
      </c>
      <c r="U145" s="107">
        <v>158122.0</v>
      </c>
    </row>
    <row r="146" ht="15.75" customHeight="1">
      <c r="A146" s="136" t="s">
        <v>29</v>
      </c>
      <c r="B146" s="107">
        <v>888.0</v>
      </c>
      <c r="C146" s="107">
        <v>1380.0</v>
      </c>
      <c r="D146" s="107">
        <v>3191.0</v>
      </c>
      <c r="E146" s="107">
        <v>2472.0</v>
      </c>
      <c r="F146" s="107">
        <v>4270.0</v>
      </c>
      <c r="G146" s="107">
        <v>4476.0</v>
      </c>
      <c r="H146" s="107">
        <v>4704.0</v>
      </c>
      <c r="I146" s="107">
        <v>7851.0</v>
      </c>
      <c r="J146" s="107">
        <v>15752.0</v>
      </c>
      <c r="K146" s="107">
        <v>13794.0</v>
      </c>
      <c r="L146" s="107">
        <v>63072.0</v>
      </c>
      <c r="M146" s="107">
        <v>203972.0</v>
      </c>
      <c r="N146" s="107">
        <v>405037.0</v>
      </c>
      <c r="O146" s="107">
        <v>342559.0</v>
      </c>
      <c r="P146" s="107">
        <v>314089.0</v>
      </c>
      <c r="Q146" s="107">
        <v>325792.0</v>
      </c>
      <c r="R146" s="107">
        <v>372797.0</v>
      </c>
      <c r="S146" s="107">
        <v>376249.0</v>
      </c>
      <c r="T146" s="107">
        <v>599954.0</v>
      </c>
      <c r="U146" s="107">
        <v>914605.0</v>
      </c>
    </row>
    <row r="147" ht="15.75" customHeight="1">
      <c r="A147" s="136" t="s">
        <v>178</v>
      </c>
      <c r="B147" s="107">
        <v>0.0</v>
      </c>
      <c r="C147" s="107">
        <v>0.0</v>
      </c>
      <c r="D147" s="107">
        <v>17.0</v>
      </c>
      <c r="E147" s="107">
        <v>0.0</v>
      </c>
      <c r="F147" s="107">
        <v>17.0</v>
      </c>
      <c r="G147" s="107">
        <v>2.0</v>
      </c>
      <c r="H147" s="107">
        <v>5.0</v>
      </c>
      <c r="I147" s="107">
        <v>86.0</v>
      </c>
      <c r="J147" s="107">
        <v>0.0</v>
      </c>
      <c r="K147" s="107">
        <v>0.0</v>
      </c>
      <c r="L147" s="107">
        <v>0.0</v>
      </c>
      <c r="M147" s="107">
        <v>178.0</v>
      </c>
      <c r="N147" s="107">
        <v>356.0</v>
      </c>
      <c r="O147" s="107">
        <v>123.0</v>
      </c>
      <c r="P147" s="107">
        <v>5.0</v>
      </c>
      <c r="Q147" s="107">
        <v>49.0</v>
      </c>
      <c r="R147" s="107">
        <v>126.0</v>
      </c>
      <c r="S147" s="107">
        <v>292.0</v>
      </c>
      <c r="T147" s="107">
        <v>218.0</v>
      </c>
      <c r="U147" s="107">
        <v>159.0</v>
      </c>
    </row>
    <row r="148" ht="15.75" customHeight="1">
      <c r="A148" s="136" t="s">
        <v>179</v>
      </c>
      <c r="B148" s="107">
        <v>12.0</v>
      </c>
      <c r="C148" s="107">
        <v>52.0</v>
      </c>
      <c r="D148" s="107">
        <v>27.0</v>
      </c>
      <c r="E148" s="107">
        <v>54.0</v>
      </c>
      <c r="F148" s="107">
        <v>2411.0</v>
      </c>
      <c r="G148" s="107">
        <v>648.0</v>
      </c>
      <c r="H148" s="107">
        <v>1496.0</v>
      </c>
      <c r="I148" s="107">
        <v>907.0</v>
      </c>
      <c r="J148" s="107">
        <v>1438.0</v>
      </c>
      <c r="K148" s="107">
        <v>1742.0</v>
      </c>
      <c r="L148" s="107">
        <v>2600.0</v>
      </c>
      <c r="M148" s="107">
        <v>7854.0</v>
      </c>
      <c r="N148" s="107">
        <v>33535.0</v>
      </c>
      <c r="O148" s="107">
        <v>20318.0</v>
      </c>
      <c r="P148" s="107">
        <v>20940.0</v>
      </c>
      <c r="Q148" s="107">
        <v>27648.0</v>
      </c>
      <c r="R148" s="107">
        <v>60077.0</v>
      </c>
      <c r="S148" s="107">
        <v>25017.0</v>
      </c>
      <c r="T148" s="107">
        <v>27372.0</v>
      </c>
      <c r="U148" s="107">
        <v>66086.0</v>
      </c>
    </row>
    <row r="149" ht="15.75" customHeight="1">
      <c r="A149" s="136" t="s">
        <v>73</v>
      </c>
      <c r="B149" s="107">
        <v>0.0</v>
      </c>
      <c r="C149" s="107">
        <v>0.0</v>
      </c>
      <c r="D149" s="107">
        <v>0.0</v>
      </c>
      <c r="E149" s="107">
        <v>390.0</v>
      </c>
      <c r="F149" s="107">
        <v>0.0</v>
      </c>
      <c r="G149" s="107">
        <v>69.0</v>
      </c>
      <c r="H149" s="107">
        <v>1406.0</v>
      </c>
      <c r="I149" s="107">
        <v>180.0</v>
      </c>
      <c r="J149" s="107">
        <v>179.0</v>
      </c>
      <c r="K149" s="107">
        <v>328.0</v>
      </c>
      <c r="L149" s="107">
        <v>535.0</v>
      </c>
      <c r="M149" s="107">
        <v>2169.0</v>
      </c>
      <c r="N149" s="107">
        <v>2388.0</v>
      </c>
      <c r="O149" s="107">
        <v>2306.0</v>
      </c>
      <c r="P149" s="107">
        <v>1761.0</v>
      </c>
      <c r="Q149" s="107">
        <v>1393.0</v>
      </c>
      <c r="R149" s="107">
        <v>1423.0</v>
      </c>
      <c r="S149" s="107">
        <v>2730.0</v>
      </c>
      <c r="T149" s="107">
        <v>3180.0</v>
      </c>
      <c r="U149" s="107">
        <v>3126.0</v>
      </c>
    </row>
    <row r="150" ht="15.75" customHeight="1">
      <c r="A150" s="136" t="s">
        <v>180</v>
      </c>
      <c r="B150" s="107">
        <v>0.0</v>
      </c>
      <c r="C150" s="107">
        <v>5.0</v>
      </c>
      <c r="D150" s="107">
        <v>700.0</v>
      </c>
      <c r="E150" s="107">
        <v>21.0</v>
      </c>
      <c r="F150" s="107">
        <v>31.0</v>
      </c>
      <c r="G150" s="107">
        <v>64.0</v>
      </c>
      <c r="H150" s="107">
        <v>184.0</v>
      </c>
      <c r="I150" s="107">
        <v>96.0</v>
      </c>
      <c r="J150" s="107">
        <v>219.0</v>
      </c>
      <c r="K150" s="107">
        <v>89.0</v>
      </c>
      <c r="L150" s="107">
        <v>261.0</v>
      </c>
      <c r="M150" s="107">
        <v>696.0</v>
      </c>
      <c r="N150" s="107">
        <v>269.0</v>
      </c>
      <c r="O150" s="107">
        <v>328.0</v>
      </c>
      <c r="P150" s="107">
        <v>635.0</v>
      </c>
      <c r="Q150" s="107">
        <v>1730.0</v>
      </c>
      <c r="R150" s="107">
        <v>858.0</v>
      </c>
      <c r="S150" s="107">
        <v>1021.0</v>
      </c>
      <c r="T150" s="107">
        <v>807.0</v>
      </c>
      <c r="U150" s="107">
        <v>1419.0</v>
      </c>
    </row>
    <row r="151" ht="15.75" customHeight="1">
      <c r="A151" s="136" t="s">
        <v>181</v>
      </c>
      <c r="B151" s="107">
        <v>103.0</v>
      </c>
      <c r="C151" s="107">
        <v>86.0</v>
      </c>
      <c r="D151" s="107">
        <v>145.0</v>
      </c>
      <c r="E151" s="107">
        <v>181.0</v>
      </c>
      <c r="F151" s="107">
        <v>301.0</v>
      </c>
      <c r="G151" s="107">
        <v>832.0</v>
      </c>
      <c r="H151" s="107">
        <v>2804.0</v>
      </c>
      <c r="I151" s="107">
        <v>2481.0</v>
      </c>
      <c r="J151" s="107">
        <v>5237.0</v>
      </c>
      <c r="K151" s="107">
        <v>1373.0</v>
      </c>
      <c r="L151" s="107">
        <v>2542.0</v>
      </c>
      <c r="M151" s="107">
        <v>1644.0</v>
      </c>
      <c r="N151" s="107">
        <v>1931.0</v>
      </c>
      <c r="O151" s="107">
        <v>4589.0</v>
      </c>
      <c r="P151" s="107">
        <v>93124.0</v>
      </c>
      <c r="Q151" s="107">
        <v>10403.0</v>
      </c>
      <c r="R151" s="107">
        <v>9012.0</v>
      </c>
      <c r="S151" s="107">
        <v>11398.0</v>
      </c>
      <c r="T151" s="107">
        <v>10752.0</v>
      </c>
      <c r="U151" s="107">
        <v>34322.0</v>
      </c>
    </row>
    <row r="152" ht="15.75" customHeight="1">
      <c r="A152" s="136" t="s">
        <v>182</v>
      </c>
      <c r="B152" s="107">
        <v>13847.0</v>
      </c>
      <c r="C152" s="107">
        <v>29080.0</v>
      </c>
      <c r="D152" s="107">
        <v>37535.0</v>
      </c>
      <c r="E152" s="107">
        <v>33539.0</v>
      </c>
      <c r="F152" s="107">
        <v>23128.0</v>
      </c>
      <c r="G152" s="107">
        <v>25464.0</v>
      </c>
      <c r="H152" s="107">
        <v>22428.0</v>
      </c>
      <c r="I152" s="107">
        <v>41610.0</v>
      </c>
      <c r="J152" s="107">
        <v>58340.0</v>
      </c>
      <c r="K152" s="107">
        <v>65142.0</v>
      </c>
      <c r="L152" s="107">
        <v>170927.0</v>
      </c>
      <c r="M152" s="107">
        <v>343207.0</v>
      </c>
      <c r="N152" s="107">
        <v>645221.0</v>
      </c>
      <c r="O152" s="107">
        <v>203330.0</v>
      </c>
      <c r="P152" s="107">
        <v>102374.0</v>
      </c>
      <c r="Q152" s="107">
        <v>170795.0</v>
      </c>
      <c r="R152" s="107">
        <v>208126.0</v>
      </c>
      <c r="S152" s="107">
        <v>225793.0</v>
      </c>
      <c r="T152" s="107">
        <v>293379.0</v>
      </c>
      <c r="U152" s="107">
        <v>502142.0</v>
      </c>
    </row>
    <row r="153" ht="15.75" customHeight="1">
      <c r="A153" s="136" t="s">
        <v>68</v>
      </c>
      <c r="B153" s="107">
        <v>1184.0</v>
      </c>
      <c r="C153" s="107">
        <v>2395.0</v>
      </c>
      <c r="D153" s="107">
        <v>2097.0</v>
      </c>
      <c r="E153" s="107">
        <v>2563.0</v>
      </c>
      <c r="F153" s="107">
        <v>7356.0</v>
      </c>
      <c r="G153" s="107">
        <v>9164.0</v>
      </c>
      <c r="H153" s="107">
        <v>7908.0</v>
      </c>
      <c r="I153" s="107">
        <v>13064.0</v>
      </c>
      <c r="J153" s="107">
        <v>38481.0</v>
      </c>
      <c r="K153" s="107">
        <v>16048.0</v>
      </c>
      <c r="L153" s="107">
        <v>22661.0</v>
      </c>
      <c r="M153" s="107">
        <v>38777.0</v>
      </c>
      <c r="N153" s="107">
        <v>59750.0</v>
      </c>
      <c r="O153" s="107">
        <v>46064.0</v>
      </c>
      <c r="P153" s="107">
        <v>54698.0</v>
      </c>
      <c r="Q153" s="107">
        <v>58683.0</v>
      </c>
      <c r="R153" s="107">
        <v>128322.0</v>
      </c>
      <c r="S153" s="107">
        <v>313964.0</v>
      </c>
      <c r="T153" s="107">
        <v>511661.0</v>
      </c>
      <c r="U153" s="107">
        <v>1232399.0</v>
      </c>
    </row>
    <row r="154" ht="15.75" customHeight="1">
      <c r="A154" s="136" t="s">
        <v>82</v>
      </c>
      <c r="B154" s="107"/>
      <c r="C154" s="107"/>
      <c r="D154" s="107"/>
      <c r="E154" s="107"/>
      <c r="F154" s="107"/>
      <c r="G154" s="107"/>
      <c r="H154" s="107"/>
      <c r="I154" s="107"/>
      <c r="J154" s="107"/>
      <c r="K154" s="107"/>
      <c r="L154" s="107"/>
      <c r="M154" s="107"/>
      <c r="N154" s="107"/>
      <c r="O154" s="107"/>
      <c r="P154" s="107"/>
      <c r="Q154" s="107"/>
      <c r="R154" s="107"/>
      <c r="S154" s="107"/>
      <c r="T154" s="107"/>
      <c r="U154" s="107"/>
    </row>
    <row r="155" ht="15.75" customHeight="1">
      <c r="A155" s="136" t="s">
        <v>30</v>
      </c>
      <c r="B155" s="107">
        <v>0.0</v>
      </c>
      <c r="C155" s="107">
        <v>0.0</v>
      </c>
      <c r="D155" s="107">
        <v>0.0</v>
      </c>
      <c r="E155" s="107">
        <v>48.0</v>
      </c>
      <c r="F155" s="107">
        <v>10.0</v>
      </c>
      <c r="G155" s="107">
        <v>69.0</v>
      </c>
      <c r="H155" s="107">
        <v>787.0</v>
      </c>
      <c r="I155" s="107">
        <v>128.0</v>
      </c>
      <c r="J155" s="107">
        <v>221.0</v>
      </c>
      <c r="K155" s="107">
        <v>100.0</v>
      </c>
      <c r="L155" s="107">
        <v>1051.0</v>
      </c>
      <c r="M155" s="107">
        <v>758.0</v>
      </c>
      <c r="N155" s="107">
        <v>1556.0</v>
      </c>
      <c r="O155" s="107">
        <v>561.0</v>
      </c>
      <c r="P155" s="107">
        <v>1218.0</v>
      </c>
      <c r="Q155" s="107">
        <v>557.0</v>
      </c>
      <c r="R155" s="107">
        <v>530.0</v>
      </c>
      <c r="S155" s="107">
        <v>10905.0</v>
      </c>
      <c r="T155" s="107">
        <v>182171.0</v>
      </c>
      <c r="U155" s="107">
        <v>2462.0</v>
      </c>
    </row>
    <row r="156" ht="15.75" customHeight="1">
      <c r="A156" s="136" t="s">
        <v>183</v>
      </c>
      <c r="B156" s="107">
        <v>60.0</v>
      </c>
      <c r="C156" s="107">
        <v>63.0</v>
      </c>
      <c r="D156" s="107">
        <v>126.0</v>
      </c>
      <c r="E156" s="107">
        <v>468.0</v>
      </c>
      <c r="F156" s="107">
        <v>1406.0</v>
      </c>
      <c r="G156" s="107">
        <v>2705.0</v>
      </c>
      <c r="H156" s="107">
        <v>1953.0</v>
      </c>
      <c r="I156" s="107">
        <v>2347.0</v>
      </c>
      <c r="J156" s="107">
        <v>6705.0</v>
      </c>
      <c r="K156" s="107">
        <v>18482.0</v>
      </c>
      <c r="L156" s="107">
        <v>26774.0</v>
      </c>
      <c r="M156" s="107">
        <v>17337.0</v>
      </c>
      <c r="N156" s="107">
        <v>4827.0</v>
      </c>
      <c r="O156" s="107">
        <v>2781.0</v>
      </c>
      <c r="P156" s="107">
        <v>3864.0</v>
      </c>
      <c r="Q156" s="107">
        <v>7142.0</v>
      </c>
      <c r="R156" s="107">
        <v>13676.0</v>
      </c>
      <c r="S156" s="107">
        <v>16241.0</v>
      </c>
      <c r="T156" s="107">
        <v>20896.0</v>
      </c>
      <c r="U156" s="107">
        <v>118240.0</v>
      </c>
    </row>
    <row r="157" ht="15.75" customHeight="1">
      <c r="A157" s="136" t="s">
        <v>31</v>
      </c>
      <c r="B157" s="107">
        <v>1522.0</v>
      </c>
      <c r="C157" s="107">
        <v>2313.0</v>
      </c>
      <c r="D157" s="107">
        <v>3854.0</v>
      </c>
      <c r="E157" s="107">
        <v>7190.0</v>
      </c>
      <c r="F157" s="107">
        <v>10893.0</v>
      </c>
      <c r="G157" s="107">
        <v>16368.0</v>
      </c>
      <c r="H157" s="107">
        <v>8152.0</v>
      </c>
      <c r="I157" s="107">
        <v>13013.0</v>
      </c>
      <c r="J157" s="107">
        <v>23141.0</v>
      </c>
      <c r="K157" s="107">
        <v>16714.0</v>
      </c>
      <c r="L157" s="107">
        <v>21759.0</v>
      </c>
      <c r="M157" s="107">
        <v>46183.0</v>
      </c>
      <c r="N157" s="107">
        <v>54145.0</v>
      </c>
      <c r="O157" s="107">
        <v>57622.0</v>
      </c>
      <c r="P157" s="107">
        <v>81075.0</v>
      </c>
      <c r="Q157" s="107">
        <v>168008.0</v>
      </c>
      <c r="R157" s="107">
        <v>204864.0</v>
      </c>
      <c r="S157" s="107">
        <v>153290.0</v>
      </c>
      <c r="T157" s="107">
        <v>157716.0</v>
      </c>
      <c r="U157" s="107">
        <v>133111.0</v>
      </c>
    </row>
    <row r="158" ht="15.75" customHeight="1">
      <c r="A158" s="136" t="s">
        <v>184</v>
      </c>
      <c r="B158" s="107">
        <v>0.0</v>
      </c>
      <c r="C158" s="107">
        <v>0.0</v>
      </c>
      <c r="D158" s="107">
        <v>37.0</v>
      </c>
      <c r="E158" s="107">
        <v>4.0</v>
      </c>
      <c r="F158" s="107">
        <v>8.0</v>
      </c>
      <c r="G158" s="107">
        <v>0.0</v>
      </c>
      <c r="H158" s="107">
        <v>228.0</v>
      </c>
      <c r="I158" s="107">
        <v>343.0</v>
      </c>
      <c r="J158" s="107">
        <v>29.0</v>
      </c>
      <c r="K158" s="107">
        <v>70.0</v>
      </c>
      <c r="L158" s="107">
        <v>48.0</v>
      </c>
      <c r="M158" s="107">
        <v>220.0</v>
      </c>
      <c r="N158" s="107">
        <v>396.0</v>
      </c>
      <c r="O158" s="107">
        <v>770.0</v>
      </c>
      <c r="P158" s="107">
        <v>251.0</v>
      </c>
      <c r="Q158" s="107">
        <v>725.0</v>
      </c>
      <c r="R158" s="107">
        <v>487.0</v>
      </c>
      <c r="S158" s="107">
        <v>317.0</v>
      </c>
      <c r="T158" s="107">
        <v>168.0</v>
      </c>
      <c r="U158" s="107">
        <v>447.0</v>
      </c>
    </row>
    <row r="159" ht="15.75" customHeight="1">
      <c r="A159" s="136" t="s">
        <v>185</v>
      </c>
      <c r="B159" s="107">
        <v>0.0</v>
      </c>
      <c r="C159" s="107">
        <v>0.0</v>
      </c>
      <c r="D159" s="107">
        <v>0.0</v>
      </c>
      <c r="E159" s="107">
        <v>0.0</v>
      </c>
      <c r="F159" s="107">
        <v>13.0</v>
      </c>
      <c r="G159" s="107">
        <v>0.0</v>
      </c>
      <c r="H159" s="107">
        <v>0.0</v>
      </c>
      <c r="I159" s="107">
        <v>0.0</v>
      </c>
      <c r="J159" s="107">
        <v>0.0</v>
      </c>
      <c r="K159" s="107">
        <v>9.0</v>
      </c>
      <c r="L159" s="107">
        <v>1119.0</v>
      </c>
      <c r="M159" s="107">
        <v>34.0</v>
      </c>
      <c r="N159" s="107">
        <v>329.0</v>
      </c>
      <c r="O159" s="107">
        <v>0.0</v>
      </c>
      <c r="P159" s="107">
        <v>6.0</v>
      </c>
      <c r="Q159" s="107">
        <v>0.0</v>
      </c>
      <c r="R159" s="107">
        <v>990.0</v>
      </c>
      <c r="S159" s="107">
        <v>1310.0</v>
      </c>
      <c r="T159" s="107">
        <v>820.0</v>
      </c>
      <c r="U159" s="107">
        <v>554.0</v>
      </c>
    </row>
    <row r="160" ht="15.75" customHeight="1">
      <c r="A160" s="136" t="s">
        <v>57</v>
      </c>
      <c r="B160" s="107">
        <v>0.0</v>
      </c>
      <c r="C160" s="107">
        <v>0.0</v>
      </c>
      <c r="D160" s="107">
        <v>0.0</v>
      </c>
      <c r="E160" s="107">
        <v>0.0</v>
      </c>
      <c r="F160" s="107">
        <v>0.0</v>
      </c>
      <c r="G160" s="107">
        <v>1.0</v>
      </c>
      <c r="H160" s="107">
        <v>0.0</v>
      </c>
      <c r="I160" s="107">
        <v>0.0</v>
      </c>
      <c r="J160" s="107">
        <v>1.0</v>
      </c>
      <c r="K160" s="107">
        <v>0.0</v>
      </c>
      <c r="L160" s="107">
        <v>92.0</v>
      </c>
      <c r="M160" s="107">
        <v>138.0</v>
      </c>
      <c r="N160" s="107">
        <v>179.0</v>
      </c>
      <c r="O160" s="107">
        <v>175.0</v>
      </c>
      <c r="P160" s="107">
        <v>31.0</v>
      </c>
      <c r="Q160" s="107">
        <v>1394.0</v>
      </c>
      <c r="R160" s="107">
        <v>53.0</v>
      </c>
      <c r="S160" s="107">
        <v>90.0</v>
      </c>
      <c r="T160" s="107">
        <v>48.0</v>
      </c>
      <c r="U160" s="107">
        <v>130.0</v>
      </c>
    </row>
    <row r="161" ht="15.75" customHeight="1">
      <c r="A161" s="136" t="s">
        <v>527</v>
      </c>
      <c r="B161" s="107"/>
      <c r="C161" s="107"/>
      <c r="D161" s="107"/>
      <c r="E161" s="107"/>
      <c r="F161" s="107"/>
      <c r="G161" s="107"/>
      <c r="H161" s="107"/>
      <c r="I161" s="107"/>
      <c r="J161" s="107"/>
      <c r="K161" s="107"/>
      <c r="L161" s="107"/>
      <c r="M161" s="107"/>
      <c r="N161" s="107"/>
      <c r="O161" s="107"/>
      <c r="P161" s="107"/>
      <c r="Q161" s="107"/>
      <c r="R161" s="107"/>
      <c r="S161" s="107"/>
      <c r="T161" s="107"/>
      <c r="U161" s="107"/>
    </row>
    <row r="162" ht="15.75" customHeight="1">
      <c r="A162" s="136" t="s">
        <v>186</v>
      </c>
      <c r="B162" s="107">
        <v>0.0</v>
      </c>
      <c r="C162" s="107">
        <v>0.0</v>
      </c>
      <c r="D162" s="107">
        <v>0.0</v>
      </c>
      <c r="E162" s="107">
        <v>0.0</v>
      </c>
      <c r="F162" s="107">
        <v>0.0</v>
      </c>
      <c r="G162" s="107">
        <v>0.0</v>
      </c>
      <c r="H162" s="107">
        <v>8.0</v>
      </c>
      <c r="I162" s="107">
        <v>8.0</v>
      </c>
      <c r="J162" s="107">
        <v>0.0</v>
      </c>
      <c r="K162" s="107">
        <v>0.0</v>
      </c>
      <c r="L162" s="107">
        <v>259.0</v>
      </c>
      <c r="M162" s="107">
        <v>8.0</v>
      </c>
      <c r="N162" s="107">
        <v>436.0</v>
      </c>
      <c r="O162" s="107">
        <v>241.0</v>
      </c>
      <c r="P162" s="107">
        <v>69.0</v>
      </c>
      <c r="Q162" s="107">
        <v>220.0</v>
      </c>
      <c r="R162" s="107">
        <v>86.0</v>
      </c>
      <c r="S162" s="107">
        <v>70.0</v>
      </c>
      <c r="T162" s="107">
        <v>26.0</v>
      </c>
      <c r="U162" s="107">
        <v>452.0</v>
      </c>
    </row>
    <row r="163" ht="15.75" customHeight="1">
      <c r="A163" s="136" t="s">
        <v>187</v>
      </c>
      <c r="B163" s="107">
        <v>0.0</v>
      </c>
      <c r="C163" s="107">
        <v>0.0</v>
      </c>
      <c r="D163" s="107">
        <v>0.0</v>
      </c>
      <c r="E163" s="107">
        <v>61.0</v>
      </c>
      <c r="F163" s="107">
        <v>0.0</v>
      </c>
      <c r="G163" s="107">
        <v>109.0</v>
      </c>
      <c r="H163" s="107">
        <v>8.0</v>
      </c>
      <c r="I163" s="107">
        <v>0.0</v>
      </c>
      <c r="J163" s="107">
        <v>7.0</v>
      </c>
      <c r="K163" s="107">
        <v>15.0</v>
      </c>
      <c r="L163" s="107">
        <v>102.0</v>
      </c>
      <c r="M163" s="107">
        <v>2285.0</v>
      </c>
      <c r="N163" s="107">
        <v>1236.0</v>
      </c>
      <c r="O163" s="107">
        <v>2178.0</v>
      </c>
      <c r="P163" s="107">
        <v>878.0</v>
      </c>
      <c r="Q163" s="107">
        <v>1273.0</v>
      </c>
      <c r="R163" s="107">
        <v>0.0</v>
      </c>
      <c r="S163" s="107">
        <v>1190.0</v>
      </c>
      <c r="T163" s="107">
        <v>64.0</v>
      </c>
      <c r="U163" s="107">
        <v>17.0</v>
      </c>
    </row>
    <row r="164" ht="15.75" customHeight="1">
      <c r="A164" s="136" t="s">
        <v>188</v>
      </c>
      <c r="B164" s="107"/>
      <c r="C164" s="107"/>
      <c r="D164" s="107"/>
      <c r="E164" s="107"/>
      <c r="F164" s="107"/>
      <c r="G164" s="107"/>
      <c r="H164" s="107"/>
      <c r="I164" s="107"/>
      <c r="J164" s="107"/>
      <c r="K164" s="107"/>
      <c r="L164" s="107"/>
      <c r="M164" s="107"/>
      <c r="N164" s="107"/>
      <c r="O164" s="107"/>
      <c r="P164" s="107"/>
      <c r="Q164" s="107"/>
      <c r="R164" s="107"/>
      <c r="S164" s="107"/>
      <c r="T164" s="107"/>
      <c r="U164" s="107"/>
    </row>
    <row r="165" ht="15.75" customHeight="1">
      <c r="A165" s="136" t="s">
        <v>189</v>
      </c>
      <c r="B165" s="107">
        <v>0.0</v>
      </c>
      <c r="C165" s="107">
        <v>0.0</v>
      </c>
      <c r="D165" s="107">
        <v>0.0</v>
      </c>
      <c r="E165" s="107">
        <v>0.0</v>
      </c>
      <c r="F165" s="107">
        <v>0.0</v>
      </c>
      <c r="G165" s="107">
        <v>0.0</v>
      </c>
      <c r="H165" s="107">
        <v>0.0</v>
      </c>
      <c r="I165" s="107">
        <v>0.0</v>
      </c>
      <c r="J165" s="107">
        <v>0.0</v>
      </c>
      <c r="K165" s="107">
        <v>0.0</v>
      </c>
      <c r="L165" s="107">
        <v>0.0</v>
      </c>
      <c r="M165" s="107">
        <v>0.0</v>
      </c>
      <c r="N165" s="107">
        <v>29.0</v>
      </c>
      <c r="O165" s="107">
        <v>126.0</v>
      </c>
      <c r="P165" s="107">
        <v>0.0</v>
      </c>
      <c r="Q165" s="107">
        <v>0.0</v>
      </c>
      <c r="R165" s="107">
        <v>0.0</v>
      </c>
      <c r="S165" s="107">
        <v>0.0</v>
      </c>
      <c r="T165" s="107">
        <v>12.0</v>
      </c>
      <c r="U165" s="107">
        <v>8.0</v>
      </c>
    </row>
    <row r="166" ht="15.75" customHeight="1">
      <c r="A166" s="136" t="s">
        <v>190</v>
      </c>
      <c r="B166" s="107">
        <v>51.0</v>
      </c>
      <c r="C166" s="107">
        <v>119.0</v>
      </c>
      <c r="D166" s="107">
        <v>268.0</v>
      </c>
      <c r="E166" s="107">
        <v>79.0</v>
      </c>
      <c r="F166" s="107">
        <v>536.0</v>
      </c>
      <c r="G166" s="107">
        <v>15354.0</v>
      </c>
      <c r="H166" s="107">
        <v>2629.0</v>
      </c>
      <c r="I166" s="107">
        <v>1609.0</v>
      </c>
      <c r="J166" s="107">
        <v>8952.0</v>
      </c>
      <c r="K166" s="107">
        <v>2047.0</v>
      </c>
      <c r="L166" s="107">
        <v>6461.0</v>
      </c>
      <c r="M166" s="107">
        <v>4294.0</v>
      </c>
      <c r="N166" s="107">
        <v>14429.0</v>
      </c>
      <c r="O166" s="107">
        <v>10465.0</v>
      </c>
      <c r="P166" s="107">
        <v>8385.0</v>
      </c>
      <c r="Q166" s="107">
        <v>24935.0</v>
      </c>
      <c r="R166" s="107">
        <v>114475.0</v>
      </c>
      <c r="S166" s="107">
        <v>28345.0</v>
      </c>
      <c r="T166" s="107">
        <v>25058.0</v>
      </c>
      <c r="U166" s="107">
        <v>318866.0</v>
      </c>
    </row>
    <row r="167" ht="15.75" customHeight="1">
      <c r="A167" s="136" t="s">
        <v>191</v>
      </c>
      <c r="B167" s="107">
        <v>4.0</v>
      </c>
      <c r="C167" s="107">
        <v>0.0</v>
      </c>
      <c r="D167" s="107">
        <v>0.0</v>
      </c>
      <c r="E167" s="107">
        <v>532.0</v>
      </c>
      <c r="F167" s="107">
        <v>80.0</v>
      </c>
      <c r="G167" s="107">
        <v>373.0</v>
      </c>
      <c r="H167" s="107">
        <v>1191.0</v>
      </c>
      <c r="I167" s="107">
        <v>2205.0</v>
      </c>
      <c r="J167" s="107">
        <v>4978.0</v>
      </c>
      <c r="K167" s="107">
        <v>5610.0</v>
      </c>
      <c r="L167" s="107">
        <v>6364.0</v>
      </c>
      <c r="M167" s="107">
        <v>11480.0</v>
      </c>
      <c r="N167" s="107">
        <v>14857.0</v>
      </c>
      <c r="O167" s="107">
        <v>40107.0</v>
      </c>
      <c r="P167" s="107">
        <v>22265.0</v>
      </c>
      <c r="Q167" s="107">
        <v>34118.0</v>
      </c>
      <c r="R167" s="107">
        <v>34569.0</v>
      </c>
      <c r="S167" s="107">
        <v>44409.0</v>
      </c>
      <c r="T167" s="107">
        <v>23045.0</v>
      </c>
      <c r="U167" s="107">
        <v>45483.0</v>
      </c>
    </row>
    <row r="168" ht="15.75" customHeight="1">
      <c r="A168" s="136" t="s">
        <v>32</v>
      </c>
      <c r="B168" s="107">
        <v>1.0</v>
      </c>
      <c r="C168" s="107">
        <v>18.0</v>
      </c>
      <c r="D168" s="107">
        <v>18.0</v>
      </c>
      <c r="E168" s="107">
        <v>47.0</v>
      </c>
      <c r="F168" s="107">
        <v>149.0</v>
      </c>
      <c r="G168" s="107">
        <v>267.0</v>
      </c>
      <c r="H168" s="107">
        <v>204.0</v>
      </c>
      <c r="I168" s="107">
        <v>160.0</v>
      </c>
      <c r="J168" s="107">
        <v>203.0</v>
      </c>
      <c r="K168" s="107">
        <v>161.0</v>
      </c>
      <c r="L168" s="107">
        <v>339.0</v>
      </c>
      <c r="M168" s="107">
        <v>426.0</v>
      </c>
      <c r="N168" s="107">
        <v>606.0</v>
      </c>
      <c r="O168" s="107">
        <v>336.0</v>
      </c>
      <c r="P168" s="107">
        <v>642.0</v>
      </c>
      <c r="Q168" s="107">
        <v>1136.0</v>
      </c>
      <c r="R168" s="107">
        <v>1224.0</v>
      </c>
      <c r="S168" s="107">
        <v>2169.0</v>
      </c>
      <c r="T168" s="107">
        <v>15186.0</v>
      </c>
      <c r="U168" s="107">
        <v>12140.0</v>
      </c>
    </row>
    <row r="169" ht="15.75" customHeight="1">
      <c r="A169" s="136" t="s">
        <v>192</v>
      </c>
      <c r="B169" s="107">
        <v>0.0</v>
      </c>
      <c r="C169" s="107">
        <v>0.0</v>
      </c>
      <c r="D169" s="107">
        <v>0.0</v>
      </c>
      <c r="E169" s="107">
        <v>0.0</v>
      </c>
      <c r="F169" s="107">
        <v>0.0</v>
      </c>
      <c r="G169" s="107">
        <v>0.0</v>
      </c>
      <c r="H169" s="107">
        <v>2.0</v>
      </c>
      <c r="I169" s="107">
        <v>0.0</v>
      </c>
      <c r="J169" s="107">
        <v>0.0</v>
      </c>
      <c r="K169" s="107">
        <v>3.0</v>
      </c>
      <c r="L169" s="107">
        <v>9.0</v>
      </c>
      <c r="M169" s="107">
        <v>16.0</v>
      </c>
      <c r="N169" s="107">
        <v>286.0</v>
      </c>
      <c r="O169" s="107">
        <v>70.0</v>
      </c>
      <c r="P169" s="107">
        <v>0.0</v>
      </c>
      <c r="Q169" s="107">
        <v>1682.0</v>
      </c>
      <c r="R169" s="107">
        <v>182.0</v>
      </c>
      <c r="S169" s="107">
        <v>846.0</v>
      </c>
      <c r="T169" s="107">
        <v>636.0</v>
      </c>
      <c r="U169" s="107">
        <v>4621.0</v>
      </c>
    </row>
    <row r="170" ht="15.75" customHeight="1">
      <c r="A170" s="136" t="s">
        <v>193</v>
      </c>
      <c r="B170" s="107">
        <v>0.0</v>
      </c>
      <c r="C170" s="107">
        <v>0.0</v>
      </c>
      <c r="D170" s="107">
        <v>0.0</v>
      </c>
      <c r="E170" s="107">
        <v>0.0</v>
      </c>
      <c r="F170" s="107">
        <v>9.0</v>
      </c>
      <c r="G170" s="107">
        <v>11.0</v>
      </c>
      <c r="H170" s="107">
        <v>0.0</v>
      </c>
      <c r="I170" s="107">
        <v>1.0</v>
      </c>
      <c r="J170" s="107">
        <v>24.0</v>
      </c>
      <c r="K170" s="107">
        <v>86.0</v>
      </c>
      <c r="L170" s="107">
        <v>100.0</v>
      </c>
      <c r="M170" s="107">
        <v>163.0</v>
      </c>
      <c r="N170" s="107">
        <v>79.0</v>
      </c>
      <c r="O170" s="107">
        <v>403.0</v>
      </c>
      <c r="P170" s="107">
        <v>689.0</v>
      </c>
      <c r="Q170" s="107">
        <v>1993.0</v>
      </c>
      <c r="R170" s="107">
        <v>418.0</v>
      </c>
      <c r="S170" s="107">
        <v>1460.0</v>
      </c>
      <c r="T170" s="107">
        <v>2428.0</v>
      </c>
      <c r="U170" s="107">
        <v>10213.0</v>
      </c>
    </row>
    <row r="171" ht="15.75" customHeight="1">
      <c r="A171" s="136" t="s">
        <v>33</v>
      </c>
      <c r="B171" s="107">
        <v>351198.0</v>
      </c>
      <c r="C171" s="107">
        <v>443604.0</v>
      </c>
      <c r="D171" s="107">
        <v>407909.0</v>
      </c>
      <c r="E171" s="107">
        <v>493900.0</v>
      </c>
      <c r="F171" s="107">
        <v>600584.0</v>
      </c>
      <c r="G171" s="107">
        <v>680978.0</v>
      </c>
      <c r="H171" s="107">
        <v>591714.0</v>
      </c>
      <c r="I171" s="107">
        <v>700112.0</v>
      </c>
      <c r="J171" s="107">
        <v>629991.0</v>
      </c>
      <c r="K171" s="107">
        <v>600872.0</v>
      </c>
      <c r="L171" s="107">
        <v>712337.0</v>
      </c>
      <c r="M171" s="107">
        <v>1111565.0</v>
      </c>
      <c r="N171" s="107">
        <v>2249192.0</v>
      </c>
      <c r="O171" s="107">
        <v>1423590.0</v>
      </c>
      <c r="P171" s="107">
        <v>1497858.0</v>
      </c>
      <c r="Q171" s="107">
        <v>1527050.0</v>
      </c>
      <c r="R171" s="107">
        <v>1529658.0</v>
      </c>
      <c r="S171" s="107">
        <v>1604099.0</v>
      </c>
      <c r="T171" s="107">
        <v>2426899.0</v>
      </c>
      <c r="U171" s="107">
        <v>1518060.0</v>
      </c>
    </row>
    <row r="172" ht="15.75" customHeight="1">
      <c r="A172" s="136" t="s">
        <v>194</v>
      </c>
      <c r="B172" s="107">
        <v>0.0</v>
      </c>
      <c r="C172" s="107">
        <v>0.0</v>
      </c>
      <c r="D172" s="107">
        <v>0.0</v>
      </c>
      <c r="E172" s="107">
        <v>0.0</v>
      </c>
      <c r="F172" s="107">
        <v>0.0</v>
      </c>
      <c r="G172" s="107">
        <v>0.0</v>
      </c>
      <c r="H172" s="107">
        <v>0.0</v>
      </c>
      <c r="I172" s="107">
        <v>0.0</v>
      </c>
      <c r="J172" s="107">
        <v>0.0</v>
      </c>
      <c r="K172" s="107">
        <v>0.0</v>
      </c>
      <c r="L172" s="107">
        <v>0.0</v>
      </c>
      <c r="M172" s="107">
        <v>0.0</v>
      </c>
      <c r="N172" s="107">
        <v>516.0</v>
      </c>
      <c r="O172" s="107">
        <v>24.0</v>
      </c>
      <c r="P172" s="107">
        <v>28.0</v>
      </c>
      <c r="Q172" s="107">
        <v>26.0</v>
      </c>
      <c r="R172" s="107">
        <v>1.0</v>
      </c>
      <c r="S172" s="107">
        <v>318.0</v>
      </c>
      <c r="T172" s="107">
        <v>8.0</v>
      </c>
      <c r="U172" s="107">
        <v>167.0</v>
      </c>
    </row>
    <row r="173" ht="15.75" customHeight="1">
      <c r="A173" s="136" t="s">
        <v>195</v>
      </c>
      <c r="B173" s="107">
        <v>0.0</v>
      </c>
      <c r="C173" s="107">
        <v>0.0</v>
      </c>
      <c r="D173" s="107">
        <v>0.0</v>
      </c>
      <c r="E173" s="107">
        <v>0.0</v>
      </c>
      <c r="F173" s="107">
        <v>23.0</v>
      </c>
      <c r="G173" s="107">
        <v>115.0</v>
      </c>
      <c r="H173" s="107">
        <v>301.0</v>
      </c>
      <c r="I173" s="107">
        <v>444.0</v>
      </c>
      <c r="J173" s="107">
        <v>626.0</v>
      </c>
      <c r="K173" s="107">
        <v>725.0</v>
      </c>
      <c r="L173" s="107">
        <v>243.0</v>
      </c>
      <c r="M173" s="107">
        <v>256.0</v>
      </c>
      <c r="N173" s="107">
        <v>789.0</v>
      </c>
      <c r="O173" s="107">
        <v>362.0</v>
      </c>
      <c r="P173" s="107">
        <v>320.0</v>
      </c>
      <c r="Q173" s="107">
        <v>678.0</v>
      </c>
      <c r="R173" s="107">
        <v>256.0</v>
      </c>
      <c r="S173" s="107">
        <v>789.0</v>
      </c>
      <c r="T173" s="107">
        <v>595.0</v>
      </c>
      <c r="U173" s="107">
        <v>926.0</v>
      </c>
    </row>
    <row r="174" ht="15.75" customHeight="1">
      <c r="A174" s="136" t="s">
        <v>196</v>
      </c>
      <c r="B174" s="107">
        <v>0.0</v>
      </c>
      <c r="C174" s="107">
        <v>0.0</v>
      </c>
      <c r="D174" s="107">
        <v>6.0</v>
      </c>
      <c r="E174" s="107">
        <v>0.0</v>
      </c>
      <c r="F174" s="107">
        <v>0.0</v>
      </c>
      <c r="G174" s="107">
        <v>0.0</v>
      </c>
      <c r="H174" s="107">
        <v>54.0</v>
      </c>
      <c r="I174" s="107">
        <v>1.0</v>
      </c>
      <c r="J174" s="107">
        <v>29.0</v>
      </c>
      <c r="K174" s="107">
        <v>57.0</v>
      </c>
      <c r="L174" s="107">
        <v>229.0</v>
      </c>
      <c r="M174" s="107">
        <v>1189.0</v>
      </c>
      <c r="N174" s="107">
        <v>2475.0</v>
      </c>
      <c r="O174" s="107">
        <v>1994.0</v>
      </c>
      <c r="P174" s="107">
        <v>4361.0</v>
      </c>
      <c r="Q174" s="107">
        <v>1700.0</v>
      </c>
      <c r="R174" s="107">
        <v>2437.0</v>
      </c>
      <c r="S174" s="107">
        <v>7824.0</v>
      </c>
      <c r="T174" s="107">
        <v>4553.0</v>
      </c>
      <c r="U174" s="107">
        <v>10703.0</v>
      </c>
    </row>
    <row r="175" ht="15.75" customHeight="1">
      <c r="A175" s="136" t="s">
        <v>34</v>
      </c>
      <c r="B175" s="107">
        <v>5711.0</v>
      </c>
      <c r="C175" s="107">
        <v>4239.0</v>
      </c>
      <c r="D175" s="107">
        <v>4071.0</v>
      </c>
      <c r="E175" s="107">
        <v>9690.0</v>
      </c>
      <c r="F175" s="107">
        <v>10339.0</v>
      </c>
      <c r="G175" s="107">
        <v>10075.0</v>
      </c>
      <c r="H175" s="107">
        <v>13190.0</v>
      </c>
      <c r="I175" s="107">
        <v>43849.0</v>
      </c>
      <c r="J175" s="107">
        <v>48370.0</v>
      </c>
      <c r="K175" s="107">
        <v>44615.0</v>
      </c>
      <c r="L175" s="107">
        <v>488479.0</v>
      </c>
      <c r="M175" s="107">
        <v>194864.0</v>
      </c>
      <c r="N175" s="107">
        <v>149956.0</v>
      </c>
      <c r="O175" s="107">
        <v>70764.0</v>
      </c>
      <c r="P175" s="107">
        <v>62171.0</v>
      </c>
      <c r="Q175" s="107">
        <v>104087.0</v>
      </c>
      <c r="R175" s="107">
        <v>293807.0</v>
      </c>
      <c r="S175" s="107">
        <v>138401.0</v>
      </c>
      <c r="T175" s="107">
        <v>277342.0</v>
      </c>
      <c r="U175" s="107">
        <v>362545.0</v>
      </c>
    </row>
    <row r="176" ht="15.75" customHeight="1">
      <c r="A176" s="136" t="s">
        <v>63</v>
      </c>
      <c r="B176" s="107">
        <v>0.0</v>
      </c>
      <c r="C176" s="107">
        <v>0.0</v>
      </c>
      <c r="D176" s="107">
        <v>0.0</v>
      </c>
      <c r="E176" s="107">
        <v>0.0</v>
      </c>
      <c r="F176" s="107">
        <v>0.0</v>
      </c>
      <c r="G176" s="107">
        <v>0.0</v>
      </c>
      <c r="H176" s="107">
        <v>0.0</v>
      </c>
      <c r="I176" s="107">
        <v>0.0</v>
      </c>
      <c r="J176" s="107">
        <v>0.0</v>
      </c>
      <c r="K176" s="107">
        <v>1.0</v>
      </c>
      <c r="L176" s="107">
        <v>304.0</v>
      </c>
      <c r="M176" s="107">
        <v>47.0</v>
      </c>
      <c r="N176" s="107">
        <v>1450.0</v>
      </c>
      <c r="O176" s="107">
        <v>423.0</v>
      </c>
      <c r="P176" s="107">
        <v>68.0</v>
      </c>
      <c r="Q176" s="107">
        <v>503.0</v>
      </c>
      <c r="R176" s="107">
        <v>628.0</v>
      </c>
      <c r="S176" s="107">
        <v>574.0</v>
      </c>
      <c r="T176" s="107">
        <v>408.0</v>
      </c>
      <c r="U176" s="107">
        <v>704.0</v>
      </c>
    </row>
    <row r="177" ht="15.75" customHeight="1">
      <c r="A177" s="136" t="s">
        <v>35</v>
      </c>
      <c r="B177" s="107">
        <v>53.0</v>
      </c>
      <c r="C177" s="107">
        <v>12.0</v>
      </c>
      <c r="D177" s="107">
        <v>49.0</v>
      </c>
      <c r="E177" s="107">
        <v>65.0</v>
      </c>
      <c r="F177" s="107">
        <v>65.0</v>
      </c>
      <c r="G177" s="107">
        <v>74.0</v>
      </c>
      <c r="H177" s="107">
        <v>252.0</v>
      </c>
      <c r="I177" s="107">
        <v>271.0</v>
      </c>
      <c r="J177" s="107">
        <v>784.0</v>
      </c>
      <c r="K177" s="107">
        <v>1293.0</v>
      </c>
      <c r="L177" s="107">
        <v>3241.0</v>
      </c>
      <c r="M177" s="107">
        <v>6669.0</v>
      </c>
      <c r="N177" s="107">
        <v>7138.0</v>
      </c>
      <c r="O177" s="107">
        <v>16920.0</v>
      </c>
      <c r="P177" s="107">
        <v>18252.0</v>
      </c>
      <c r="Q177" s="107">
        <v>39159.0</v>
      </c>
      <c r="R177" s="107">
        <v>28820.0</v>
      </c>
      <c r="S177" s="107">
        <v>35536.0</v>
      </c>
      <c r="T177" s="107">
        <v>64175.0</v>
      </c>
      <c r="U177" s="107">
        <v>31862.0</v>
      </c>
    </row>
    <row r="178" ht="15.75" customHeight="1">
      <c r="A178" s="136" t="s">
        <v>197</v>
      </c>
      <c r="B178" s="107">
        <v>1.0</v>
      </c>
      <c r="C178" s="107">
        <v>19.0</v>
      </c>
      <c r="D178" s="107">
        <v>242.0</v>
      </c>
      <c r="E178" s="107">
        <v>73.0</v>
      </c>
      <c r="F178" s="107">
        <v>3699.0</v>
      </c>
      <c r="G178" s="107">
        <v>306.0</v>
      </c>
      <c r="H178" s="107">
        <v>172.0</v>
      </c>
      <c r="I178" s="107">
        <v>2418.0</v>
      </c>
      <c r="J178" s="107">
        <v>764.0</v>
      </c>
      <c r="K178" s="107">
        <v>2703.0</v>
      </c>
      <c r="L178" s="107">
        <v>1320.0</v>
      </c>
      <c r="M178" s="107">
        <v>1032.0</v>
      </c>
      <c r="N178" s="107">
        <v>1813.0</v>
      </c>
      <c r="O178" s="107">
        <v>5640.0</v>
      </c>
      <c r="P178" s="107">
        <v>2566.0</v>
      </c>
      <c r="Q178" s="107">
        <v>7800.0</v>
      </c>
      <c r="R178" s="107">
        <v>6325.0</v>
      </c>
      <c r="S178" s="107">
        <v>7450.0</v>
      </c>
      <c r="T178" s="107">
        <v>9902.0</v>
      </c>
      <c r="U178" s="107">
        <v>35940.0</v>
      </c>
    </row>
    <row r="179" ht="15.75" customHeight="1">
      <c r="A179" s="136" t="s">
        <v>36</v>
      </c>
      <c r="B179" s="107">
        <v>0.0</v>
      </c>
      <c r="C179" s="107">
        <v>0.0</v>
      </c>
      <c r="D179" s="107">
        <v>0.0</v>
      </c>
      <c r="E179" s="107">
        <v>0.0</v>
      </c>
      <c r="F179" s="107">
        <v>1.0</v>
      </c>
      <c r="G179" s="107">
        <v>2.0</v>
      </c>
      <c r="H179" s="107">
        <v>0.0</v>
      </c>
      <c r="I179" s="107">
        <v>55.0</v>
      </c>
      <c r="J179" s="107">
        <v>32.0</v>
      </c>
      <c r="K179" s="107">
        <v>83.0</v>
      </c>
      <c r="L179" s="107">
        <v>192.0</v>
      </c>
      <c r="M179" s="107">
        <v>3340.0</v>
      </c>
      <c r="N179" s="107">
        <v>367.0</v>
      </c>
      <c r="O179" s="107">
        <v>274.0</v>
      </c>
      <c r="P179" s="107">
        <v>93.0</v>
      </c>
      <c r="Q179" s="107">
        <v>87.0</v>
      </c>
      <c r="R179" s="107">
        <v>352.0</v>
      </c>
      <c r="S179" s="107">
        <v>180.0</v>
      </c>
      <c r="T179" s="107">
        <v>944.0</v>
      </c>
      <c r="U179" s="107">
        <v>637.0</v>
      </c>
    </row>
    <row r="180" ht="15.75" customHeight="1">
      <c r="A180" s="136" t="s">
        <v>198</v>
      </c>
      <c r="B180" s="107">
        <v>1111.0</v>
      </c>
      <c r="C180" s="107">
        <v>2891.0</v>
      </c>
      <c r="D180" s="107">
        <v>4507.0</v>
      </c>
      <c r="E180" s="107">
        <v>6347.0</v>
      </c>
      <c r="F180" s="107">
        <v>13691.0</v>
      </c>
      <c r="G180" s="107">
        <v>7764.0</v>
      </c>
      <c r="H180" s="107">
        <v>22346.0</v>
      </c>
      <c r="I180" s="107">
        <v>53146.0</v>
      </c>
      <c r="J180" s="107">
        <v>6259.0</v>
      </c>
      <c r="K180" s="107">
        <v>6074.0</v>
      </c>
      <c r="L180" s="107">
        <v>7548.0</v>
      </c>
      <c r="M180" s="107">
        <v>11713.0</v>
      </c>
      <c r="N180" s="107">
        <v>14857.0</v>
      </c>
      <c r="O180" s="107">
        <v>15434.0</v>
      </c>
      <c r="P180" s="107">
        <v>9722.0</v>
      </c>
      <c r="Q180" s="107">
        <v>14532.0</v>
      </c>
      <c r="R180" s="107">
        <v>18672.0</v>
      </c>
      <c r="S180" s="107">
        <v>41975.0</v>
      </c>
      <c r="T180" s="107">
        <v>35277.0</v>
      </c>
      <c r="U180" s="107">
        <v>109334.0</v>
      </c>
    </row>
    <row r="181" ht="15.75" customHeight="1">
      <c r="A181" s="136" t="s">
        <v>37</v>
      </c>
      <c r="B181" s="107">
        <v>985.0</v>
      </c>
      <c r="C181" s="107">
        <v>9956.0</v>
      </c>
      <c r="D181" s="107">
        <v>21329.0</v>
      </c>
      <c r="E181" s="107">
        <v>26282.0</v>
      </c>
      <c r="F181" s="107">
        <v>15871.0</v>
      </c>
      <c r="G181" s="107">
        <v>14712.0</v>
      </c>
      <c r="H181" s="107">
        <v>22379.0</v>
      </c>
      <c r="I181" s="107">
        <v>37037.0</v>
      </c>
      <c r="J181" s="107">
        <v>45069.0</v>
      </c>
      <c r="K181" s="107">
        <v>27897.0</v>
      </c>
      <c r="L181" s="107">
        <v>29215.0</v>
      </c>
      <c r="M181" s="107">
        <v>49398.0</v>
      </c>
      <c r="N181" s="107">
        <v>16824.0</v>
      </c>
      <c r="O181" s="107">
        <v>10858.0</v>
      </c>
      <c r="P181" s="107">
        <v>8066.0</v>
      </c>
      <c r="Q181" s="107">
        <v>8961.0</v>
      </c>
      <c r="R181" s="107">
        <v>10494.0</v>
      </c>
      <c r="S181" s="107">
        <v>11325.0</v>
      </c>
      <c r="T181" s="107">
        <v>14904.0</v>
      </c>
      <c r="U181" s="107">
        <v>45494.0</v>
      </c>
    </row>
    <row r="182" ht="15.75" customHeight="1">
      <c r="A182" s="136" t="s">
        <v>199</v>
      </c>
      <c r="B182" s="107">
        <v>331.0</v>
      </c>
      <c r="C182" s="107">
        <v>448.0</v>
      </c>
      <c r="D182" s="107">
        <v>275.0</v>
      </c>
      <c r="E182" s="107">
        <v>273.0</v>
      </c>
      <c r="F182" s="107">
        <v>346.0</v>
      </c>
      <c r="G182" s="107">
        <v>332.0</v>
      </c>
      <c r="H182" s="107">
        <v>489.0</v>
      </c>
      <c r="I182" s="107">
        <v>233.0</v>
      </c>
      <c r="J182" s="107">
        <v>199.0</v>
      </c>
      <c r="K182" s="107">
        <v>555.0</v>
      </c>
      <c r="L182" s="107">
        <v>271.0</v>
      </c>
      <c r="M182" s="107">
        <v>556.0</v>
      </c>
      <c r="N182" s="107">
        <v>2916.0</v>
      </c>
      <c r="O182" s="107">
        <v>2430.0</v>
      </c>
      <c r="P182" s="107">
        <v>6221.0</v>
      </c>
      <c r="Q182" s="107">
        <v>3606.0</v>
      </c>
      <c r="R182" s="107">
        <v>6893.0</v>
      </c>
      <c r="S182" s="107">
        <v>4496.0</v>
      </c>
      <c r="T182" s="107">
        <v>2570.0</v>
      </c>
      <c r="U182" s="107">
        <v>3362.0</v>
      </c>
    </row>
    <row r="183" ht="15.75" customHeight="1">
      <c r="A183" s="136" t="s">
        <v>200</v>
      </c>
      <c r="B183" s="107">
        <v>223328.0</v>
      </c>
      <c r="C183" s="107">
        <v>287072.0</v>
      </c>
      <c r="D183" s="107">
        <v>358487.0</v>
      </c>
      <c r="E183" s="107">
        <v>436408.0</v>
      </c>
      <c r="F183" s="107">
        <v>523580.0</v>
      </c>
      <c r="G183" s="107">
        <v>632797.0</v>
      </c>
      <c r="H183" s="107">
        <v>508696.0</v>
      </c>
      <c r="I183" s="107">
        <v>830567.0</v>
      </c>
      <c r="J183" s="107">
        <v>876992.0</v>
      </c>
      <c r="K183" s="107">
        <v>865006.0</v>
      </c>
      <c r="L183" s="107">
        <v>893802.0</v>
      </c>
      <c r="M183" s="107">
        <v>1328342.0</v>
      </c>
      <c r="N183" s="107">
        <v>1352691.0</v>
      </c>
      <c r="O183" s="107">
        <v>1135621.0</v>
      </c>
      <c r="P183" s="107">
        <v>925615.0</v>
      </c>
      <c r="Q183" s="107">
        <v>911729.0</v>
      </c>
      <c r="R183" s="107">
        <v>833030.0</v>
      </c>
      <c r="S183" s="107">
        <v>1005533.0</v>
      </c>
      <c r="T183" s="107">
        <v>1302826.0</v>
      </c>
      <c r="U183" s="107">
        <v>1173259.0</v>
      </c>
    </row>
    <row r="184" ht="15.75" customHeight="1">
      <c r="A184" s="136" t="s">
        <v>38</v>
      </c>
      <c r="B184" s="107">
        <v>0.0</v>
      </c>
      <c r="C184" s="107">
        <v>0.0</v>
      </c>
      <c r="D184" s="107">
        <v>0.0</v>
      </c>
      <c r="E184" s="107">
        <v>0.0</v>
      </c>
      <c r="F184" s="107">
        <v>0.0</v>
      </c>
      <c r="G184" s="107">
        <v>0.0</v>
      </c>
      <c r="H184" s="107">
        <v>35.0</v>
      </c>
      <c r="I184" s="107">
        <v>391.0</v>
      </c>
      <c r="J184" s="107">
        <v>861.0</v>
      </c>
      <c r="K184" s="107">
        <v>1957.0</v>
      </c>
      <c r="L184" s="107">
        <v>1464.0</v>
      </c>
      <c r="M184" s="107">
        <v>503.0</v>
      </c>
      <c r="N184" s="107">
        <v>830.0</v>
      </c>
      <c r="O184" s="107">
        <v>246.0</v>
      </c>
      <c r="P184" s="107">
        <v>13.0</v>
      </c>
      <c r="Q184" s="107">
        <v>107.0</v>
      </c>
      <c r="R184" s="107">
        <v>121.0</v>
      </c>
      <c r="S184" s="107">
        <v>77.0</v>
      </c>
      <c r="T184" s="107">
        <v>75.0</v>
      </c>
      <c r="U184" s="107">
        <v>251.0</v>
      </c>
    </row>
    <row r="185" ht="15.75" customHeight="1">
      <c r="A185" s="136" t="s">
        <v>201</v>
      </c>
      <c r="B185" s="107">
        <v>35.0</v>
      </c>
      <c r="C185" s="107">
        <v>9.0</v>
      </c>
      <c r="D185" s="107">
        <v>20.0</v>
      </c>
      <c r="E185" s="107">
        <v>339.0</v>
      </c>
      <c r="F185" s="107">
        <v>167.0</v>
      </c>
      <c r="G185" s="107">
        <v>712.0</v>
      </c>
      <c r="H185" s="107">
        <v>1269.0</v>
      </c>
      <c r="I185" s="107">
        <v>2595.0</v>
      </c>
      <c r="J185" s="107">
        <v>5189.0</v>
      </c>
      <c r="K185" s="107">
        <v>6981.0</v>
      </c>
      <c r="L185" s="107">
        <v>6457.0</v>
      </c>
      <c r="M185" s="107">
        <v>19684.0</v>
      </c>
      <c r="N185" s="107">
        <v>20952.0</v>
      </c>
      <c r="O185" s="107">
        <v>24295.0</v>
      </c>
      <c r="P185" s="107">
        <v>24851.0</v>
      </c>
      <c r="Q185" s="107">
        <v>19882.0</v>
      </c>
      <c r="R185" s="107">
        <v>21242.0</v>
      </c>
      <c r="S185" s="107">
        <v>26528.0</v>
      </c>
      <c r="T185" s="107">
        <v>28984.0</v>
      </c>
      <c r="U185" s="107">
        <v>29978.0</v>
      </c>
    </row>
    <row r="186" ht="15.75" customHeight="1">
      <c r="A186" s="136" t="s">
        <v>39</v>
      </c>
      <c r="B186" s="107">
        <v>19291.0</v>
      </c>
      <c r="C186" s="107">
        <v>28204.0</v>
      </c>
      <c r="D186" s="107">
        <v>36277.0</v>
      </c>
      <c r="E186" s="107">
        <v>49419.0</v>
      </c>
      <c r="F186" s="107">
        <v>60843.0</v>
      </c>
      <c r="G186" s="107">
        <v>67346.0</v>
      </c>
      <c r="H186" s="107">
        <v>66404.0</v>
      </c>
      <c r="I186" s="107">
        <v>102011.0</v>
      </c>
      <c r="J186" s="107">
        <v>309540.0</v>
      </c>
      <c r="K186" s="107">
        <v>292798.0</v>
      </c>
      <c r="L186" s="107">
        <v>345272.0</v>
      </c>
      <c r="M186" s="107">
        <v>252739.0</v>
      </c>
      <c r="N186" s="107">
        <v>676155.0</v>
      </c>
      <c r="O186" s="107">
        <v>350148.0</v>
      </c>
      <c r="P186" s="107">
        <v>233321.0</v>
      </c>
      <c r="Q186" s="107">
        <v>327052.0</v>
      </c>
      <c r="R186" s="107">
        <v>370385.0</v>
      </c>
      <c r="S186" s="107">
        <v>508714.0</v>
      </c>
      <c r="T186" s="107">
        <v>801853.0</v>
      </c>
      <c r="U186" s="107">
        <v>1221753.0</v>
      </c>
    </row>
    <row r="187" ht="15.75" customHeight="1">
      <c r="A187" s="136" t="s">
        <v>74</v>
      </c>
      <c r="B187" s="107">
        <v>0.0</v>
      </c>
      <c r="C187" s="107">
        <v>0.0</v>
      </c>
      <c r="D187" s="107">
        <v>0.0</v>
      </c>
      <c r="E187" s="107">
        <v>0.0</v>
      </c>
      <c r="F187" s="107">
        <v>0.0</v>
      </c>
      <c r="G187" s="107">
        <v>0.0</v>
      </c>
      <c r="H187" s="107">
        <v>65.0</v>
      </c>
      <c r="I187" s="107">
        <v>75.0</v>
      </c>
      <c r="J187" s="107">
        <v>13.0</v>
      </c>
      <c r="K187" s="107">
        <v>192.0</v>
      </c>
      <c r="L187" s="107">
        <v>289.0</v>
      </c>
      <c r="M187" s="107">
        <v>154.0</v>
      </c>
      <c r="N187" s="107">
        <v>121.0</v>
      </c>
      <c r="O187" s="107">
        <v>416.0</v>
      </c>
      <c r="P187" s="107">
        <v>3.0</v>
      </c>
      <c r="Q187" s="107">
        <v>8.0</v>
      </c>
      <c r="R187" s="107">
        <v>47.0</v>
      </c>
      <c r="S187" s="107">
        <v>35.0</v>
      </c>
      <c r="T187" s="107">
        <v>145.0</v>
      </c>
      <c r="U187" s="107">
        <v>154.0</v>
      </c>
    </row>
    <row r="188" ht="15.75" customHeight="1">
      <c r="A188" s="136" t="s">
        <v>202</v>
      </c>
      <c r="B188" s="107">
        <v>0.0</v>
      </c>
      <c r="C188" s="107">
        <v>0.0</v>
      </c>
      <c r="D188" s="107">
        <v>29.0</v>
      </c>
      <c r="E188" s="107">
        <v>0.0</v>
      </c>
      <c r="F188" s="107">
        <v>163.0</v>
      </c>
      <c r="G188" s="107">
        <v>39.0</v>
      </c>
      <c r="H188" s="107">
        <v>446.0</v>
      </c>
      <c r="I188" s="107">
        <v>872.0</v>
      </c>
      <c r="J188" s="107">
        <v>314.0</v>
      </c>
      <c r="K188" s="107">
        <v>348.0</v>
      </c>
      <c r="L188" s="107">
        <v>2063.0</v>
      </c>
      <c r="M188" s="107">
        <v>5826.0</v>
      </c>
      <c r="N188" s="107">
        <v>11876.0</v>
      </c>
      <c r="O188" s="107">
        <v>6389.0</v>
      </c>
      <c r="P188" s="107">
        <v>4883.0</v>
      </c>
      <c r="Q188" s="107">
        <v>5336.0</v>
      </c>
      <c r="R188" s="107">
        <v>8433.0</v>
      </c>
      <c r="S188" s="107">
        <v>22080.0</v>
      </c>
      <c r="T188" s="107">
        <v>8138.0</v>
      </c>
      <c r="U188" s="107">
        <v>13605.0</v>
      </c>
    </row>
    <row r="189" ht="15.75" customHeight="1">
      <c r="A189" s="136" t="s">
        <v>203</v>
      </c>
      <c r="B189" s="107">
        <v>0.0</v>
      </c>
      <c r="C189" s="107">
        <v>0.0</v>
      </c>
      <c r="D189" s="107">
        <v>0.0</v>
      </c>
      <c r="E189" s="107">
        <v>0.0</v>
      </c>
      <c r="F189" s="107">
        <v>0.0</v>
      </c>
      <c r="G189" s="107">
        <v>0.0</v>
      </c>
      <c r="H189" s="107">
        <v>0.0</v>
      </c>
      <c r="I189" s="107">
        <v>0.0</v>
      </c>
      <c r="J189" s="107">
        <v>16.0</v>
      </c>
      <c r="K189" s="107">
        <v>46.0</v>
      </c>
      <c r="L189" s="107">
        <v>275.0</v>
      </c>
      <c r="M189" s="107">
        <v>2.0</v>
      </c>
      <c r="N189" s="107">
        <v>367.0</v>
      </c>
      <c r="O189" s="107">
        <v>633.0</v>
      </c>
      <c r="P189" s="107">
        <v>1057.0</v>
      </c>
      <c r="Q189" s="107">
        <v>141.0</v>
      </c>
      <c r="R189" s="107">
        <v>2.0</v>
      </c>
      <c r="S189" s="107">
        <v>1608.0</v>
      </c>
      <c r="T189" s="107">
        <v>19.0</v>
      </c>
      <c r="U189" s="107">
        <v>133.0</v>
      </c>
    </row>
    <row r="190" ht="15.75" customHeight="1">
      <c r="A190" s="136" t="s">
        <v>204</v>
      </c>
      <c r="B190" s="107">
        <v>22.0</v>
      </c>
      <c r="C190" s="107">
        <v>32.0</v>
      </c>
      <c r="D190" s="107">
        <v>3.0</v>
      </c>
      <c r="E190" s="107">
        <v>20.0</v>
      </c>
      <c r="F190" s="107">
        <v>65.0</v>
      </c>
      <c r="G190" s="107">
        <v>217.0</v>
      </c>
      <c r="H190" s="107">
        <v>162.0</v>
      </c>
      <c r="I190" s="107">
        <v>69.0</v>
      </c>
      <c r="J190" s="107">
        <v>29.0</v>
      </c>
      <c r="K190" s="107">
        <v>294.0</v>
      </c>
      <c r="L190" s="107">
        <v>31.0</v>
      </c>
      <c r="M190" s="107">
        <v>0.0</v>
      </c>
      <c r="N190" s="107">
        <v>31.0</v>
      </c>
      <c r="O190" s="107">
        <v>14.0</v>
      </c>
      <c r="P190" s="107">
        <v>43.0</v>
      </c>
      <c r="Q190" s="107">
        <v>51.0</v>
      </c>
      <c r="R190" s="107">
        <v>22.0</v>
      </c>
      <c r="S190" s="107">
        <v>21.0</v>
      </c>
      <c r="T190" s="107">
        <v>189.0</v>
      </c>
      <c r="U190" s="107">
        <v>342.0</v>
      </c>
    </row>
    <row r="191" ht="15.75" customHeight="1">
      <c r="A191" s="136" t="s">
        <v>205</v>
      </c>
      <c r="B191" s="107">
        <v>11.0</v>
      </c>
      <c r="C191" s="107">
        <v>18.0</v>
      </c>
      <c r="D191" s="107">
        <v>0.0</v>
      </c>
      <c r="E191" s="107">
        <v>201.0</v>
      </c>
      <c r="F191" s="107">
        <v>43.0</v>
      </c>
      <c r="G191" s="107">
        <v>428.0</v>
      </c>
      <c r="H191" s="107">
        <v>676.0</v>
      </c>
      <c r="I191" s="107">
        <v>1876.0</v>
      </c>
      <c r="J191" s="107">
        <v>3085.0</v>
      </c>
      <c r="K191" s="107">
        <v>2518.0</v>
      </c>
      <c r="L191" s="107">
        <v>1999.0</v>
      </c>
      <c r="M191" s="107">
        <v>4536.0</v>
      </c>
      <c r="N191" s="107">
        <v>4012.0</v>
      </c>
      <c r="O191" s="107">
        <v>3142.0</v>
      </c>
      <c r="P191" s="107">
        <v>9873.0</v>
      </c>
      <c r="Q191" s="107">
        <v>7492.0</v>
      </c>
      <c r="R191" s="107">
        <v>24364.0</v>
      </c>
      <c r="S191" s="107">
        <v>13676.0</v>
      </c>
      <c r="T191" s="107">
        <v>21763.0</v>
      </c>
      <c r="U191" s="107">
        <v>39476.0</v>
      </c>
    </row>
    <row r="192" ht="15.75" customHeight="1">
      <c r="A192" s="136" t="s">
        <v>40</v>
      </c>
      <c r="B192" s="107">
        <v>4813.0</v>
      </c>
      <c r="C192" s="107">
        <v>5349.0</v>
      </c>
      <c r="D192" s="107">
        <v>6726.0</v>
      </c>
      <c r="E192" s="107">
        <v>7486.0</v>
      </c>
      <c r="F192" s="107">
        <v>11616.0</v>
      </c>
      <c r="G192" s="107">
        <v>14868.0</v>
      </c>
      <c r="H192" s="107">
        <v>13358.0</v>
      </c>
      <c r="I192" s="107">
        <v>15363.0</v>
      </c>
      <c r="J192" s="107">
        <v>19186.0</v>
      </c>
      <c r="K192" s="107">
        <v>23035.0</v>
      </c>
      <c r="L192" s="107">
        <v>67130.0</v>
      </c>
      <c r="M192" s="107">
        <v>141068.0</v>
      </c>
      <c r="N192" s="107">
        <v>288962.0</v>
      </c>
      <c r="O192" s="107">
        <v>353471.0</v>
      </c>
      <c r="P192" s="107">
        <v>131247.0</v>
      </c>
      <c r="Q192" s="107">
        <v>92881.0</v>
      </c>
      <c r="R192" s="107">
        <v>186521.0</v>
      </c>
      <c r="S192" s="107">
        <v>248105.0</v>
      </c>
      <c r="T192" s="107">
        <v>406917.0</v>
      </c>
      <c r="U192" s="107">
        <v>988599.0</v>
      </c>
    </row>
    <row r="193" ht="15.75" customHeight="1">
      <c r="A193" s="136" t="s">
        <v>206</v>
      </c>
      <c r="B193" s="107">
        <v>0.0</v>
      </c>
      <c r="C193" s="107">
        <v>0.0</v>
      </c>
      <c r="D193" s="107">
        <v>0.0</v>
      </c>
      <c r="E193" s="107">
        <v>0.0</v>
      </c>
      <c r="F193" s="107">
        <v>0.0</v>
      </c>
      <c r="G193" s="107">
        <v>18.0</v>
      </c>
      <c r="H193" s="107">
        <v>62.0</v>
      </c>
      <c r="I193" s="107">
        <v>19.0</v>
      </c>
      <c r="J193" s="107">
        <v>19.0</v>
      </c>
      <c r="K193" s="107">
        <v>92.0</v>
      </c>
      <c r="L193" s="107">
        <v>106.0</v>
      </c>
      <c r="M193" s="107">
        <v>107.0</v>
      </c>
      <c r="N193" s="107">
        <v>254.0</v>
      </c>
      <c r="O193" s="107">
        <v>85.0</v>
      </c>
      <c r="P193" s="107">
        <v>87.0</v>
      </c>
      <c r="Q193" s="107">
        <v>149.0</v>
      </c>
      <c r="R193" s="107">
        <v>26.0</v>
      </c>
      <c r="S193" s="107">
        <v>90.0</v>
      </c>
      <c r="T193" s="107">
        <v>10.0</v>
      </c>
      <c r="U193" s="107">
        <v>104.0</v>
      </c>
    </row>
    <row r="194" ht="15.75" customHeight="1">
      <c r="A194" s="136" t="s">
        <v>529</v>
      </c>
      <c r="B194" s="107">
        <v>0.0</v>
      </c>
      <c r="C194" s="107">
        <v>0.0</v>
      </c>
      <c r="D194" s="107">
        <v>0.0</v>
      </c>
      <c r="E194" s="107">
        <v>0.0</v>
      </c>
      <c r="F194" s="107">
        <v>0.0</v>
      </c>
      <c r="G194" s="107">
        <v>0.0</v>
      </c>
      <c r="H194" s="107">
        <v>10.0</v>
      </c>
      <c r="I194" s="107">
        <v>0.0</v>
      </c>
      <c r="J194" s="107">
        <v>0.0</v>
      </c>
      <c r="K194" s="107">
        <v>0.0</v>
      </c>
      <c r="L194" s="107">
        <v>57.0</v>
      </c>
      <c r="M194" s="107">
        <v>0.0</v>
      </c>
      <c r="N194" s="107">
        <v>8.0</v>
      </c>
      <c r="O194" s="107">
        <v>0.0</v>
      </c>
      <c r="P194" s="107">
        <v>0.0</v>
      </c>
      <c r="Q194" s="107">
        <v>0.0</v>
      </c>
      <c r="R194" s="107">
        <v>8.0</v>
      </c>
      <c r="S194" s="107">
        <v>92.0</v>
      </c>
      <c r="T194" s="107"/>
      <c r="U194" s="107">
        <v>678.0</v>
      </c>
    </row>
    <row r="195" ht="15.75" customHeight="1">
      <c r="A195" s="136" t="s">
        <v>207</v>
      </c>
      <c r="B195" s="107">
        <v>0.0</v>
      </c>
      <c r="C195" s="107">
        <v>0.0</v>
      </c>
      <c r="D195" s="107">
        <v>0.0</v>
      </c>
      <c r="E195" s="107">
        <v>0.0</v>
      </c>
      <c r="F195" s="107">
        <v>0.0</v>
      </c>
      <c r="G195" s="107">
        <v>0.0</v>
      </c>
      <c r="H195" s="107">
        <v>0.0</v>
      </c>
      <c r="I195" s="107">
        <v>0.0</v>
      </c>
      <c r="J195" s="107">
        <v>0.0</v>
      </c>
      <c r="K195" s="107">
        <v>0.0</v>
      </c>
      <c r="L195" s="107">
        <v>0.0</v>
      </c>
      <c r="M195" s="107">
        <v>0.0</v>
      </c>
      <c r="N195" s="107">
        <v>7.0</v>
      </c>
      <c r="O195" s="107">
        <v>0.0</v>
      </c>
      <c r="P195" s="107">
        <v>0.0</v>
      </c>
      <c r="Q195" s="107">
        <v>0.0</v>
      </c>
      <c r="R195" s="107">
        <v>0.0</v>
      </c>
      <c r="S195" s="107">
        <v>2.0</v>
      </c>
      <c r="T195" s="107">
        <v>175.0</v>
      </c>
      <c r="U195" s="107">
        <v>8.0</v>
      </c>
    </row>
    <row r="196" ht="15.75" customHeight="1">
      <c r="A196" s="136" t="s">
        <v>208</v>
      </c>
      <c r="B196" s="107">
        <v>0.0</v>
      </c>
      <c r="C196" s="107">
        <v>58.0</v>
      </c>
      <c r="D196" s="107">
        <v>26.0</v>
      </c>
      <c r="E196" s="107">
        <v>189.0</v>
      </c>
      <c r="F196" s="107">
        <v>643.0</v>
      </c>
      <c r="G196" s="107">
        <v>1240.0</v>
      </c>
      <c r="H196" s="107">
        <v>1414.0</v>
      </c>
      <c r="I196" s="107">
        <v>4275.0</v>
      </c>
      <c r="J196" s="107">
        <v>2663.0</v>
      </c>
      <c r="K196" s="107">
        <v>4148.0</v>
      </c>
      <c r="L196" s="107">
        <v>2822.0</v>
      </c>
      <c r="M196" s="107">
        <v>4640.0</v>
      </c>
      <c r="N196" s="107">
        <v>7425.0</v>
      </c>
      <c r="O196" s="107">
        <v>9453.0</v>
      </c>
      <c r="P196" s="107">
        <v>10004.0</v>
      </c>
      <c r="Q196" s="107">
        <v>9166.0</v>
      </c>
      <c r="R196" s="107">
        <v>8332.0</v>
      </c>
      <c r="S196" s="107">
        <v>9292.0</v>
      </c>
      <c r="T196" s="107">
        <v>10385.0</v>
      </c>
      <c r="U196" s="107">
        <v>13033.0</v>
      </c>
    </row>
    <row r="197" ht="15.75" customHeight="1">
      <c r="A197" s="136" t="s">
        <v>41</v>
      </c>
      <c r="B197" s="107">
        <v>269.0</v>
      </c>
      <c r="C197" s="107">
        <v>309.0</v>
      </c>
      <c r="D197" s="107">
        <v>781.0</v>
      </c>
      <c r="E197" s="107">
        <v>826.0</v>
      </c>
      <c r="F197" s="107">
        <v>1736.0</v>
      </c>
      <c r="G197" s="107">
        <v>3258.0</v>
      </c>
      <c r="H197" s="107">
        <v>1080.0</v>
      </c>
      <c r="I197" s="107">
        <v>39640.0</v>
      </c>
      <c r="J197" s="107">
        <v>207483.0</v>
      </c>
      <c r="K197" s="107">
        <v>339322.0</v>
      </c>
      <c r="L197" s="107">
        <v>251261.0</v>
      </c>
      <c r="M197" s="107">
        <v>11566.0</v>
      </c>
      <c r="N197" s="107">
        <v>12046.0</v>
      </c>
      <c r="O197" s="107">
        <v>76670.0</v>
      </c>
      <c r="P197" s="107">
        <v>99691.0</v>
      </c>
      <c r="Q197" s="107">
        <v>520579.0</v>
      </c>
      <c r="R197" s="107">
        <v>919863.0</v>
      </c>
      <c r="S197" s="107">
        <v>161808.0</v>
      </c>
      <c r="T197" s="107">
        <v>223599.0</v>
      </c>
      <c r="U197" s="107">
        <v>51404.0</v>
      </c>
    </row>
    <row r="198" ht="15.75" customHeight="1">
      <c r="A198" s="136" t="s">
        <v>42</v>
      </c>
      <c r="B198" s="107">
        <v>437.0</v>
      </c>
      <c r="C198" s="107">
        <v>1114.0</v>
      </c>
      <c r="D198" s="107">
        <v>1068.0</v>
      </c>
      <c r="E198" s="107">
        <v>1546.0</v>
      </c>
      <c r="F198" s="107">
        <v>3048.0</v>
      </c>
      <c r="G198" s="107">
        <v>11454.0</v>
      </c>
      <c r="H198" s="107">
        <v>30340.0</v>
      </c>
      <c r="I198" s="107">
        <v>19443.0</v>
      </c>
      <c r="J198" s="107">
        <v>10775.0</v>
      </c>
      <c r="K198" s="107">
        <v>21462.0</v>
      </c>
      <c r="L198" s="107">
        <v>21224.0</v>
      </c>
      <c r="M198" s="107">
        <v>31254.0</v>
      </c>
      <c r="N198" s="107">
        <v>125523.0</v>
      </c>
      <c r="O198" s="107">
        <v>102359.0</v>
      </c>
      <c r="P198" s="107">
        <v>318512.0</v>
      </c>
      <c r="Q198" s="107">
        <v>402289.0</v>
      </c>
      <c r="R198" s="107">
        <v>243705.0</v>
      </c>
      <c r="S198" s="107">
        <v>132531.0</v>
      </c>
      <c r="T198" s="107">
        <v>232388.0</v>
      </c>
      <c r="U198" s="107">
        <v>974102.0</v>
      </c>
    </row>
    <row r="199" ht="15.75" customHeight="1">
      <c r="A199" s="136" t="s">
        <v>43</v>
      </c>
      <c r="B199" s="107">
        <v>20395.0</v>
      </c>
      <c r="C199" s="107">
        <v>25789.0</v>
      </c>
      <c r="D199" s="107">
        <v>36334.0</v>
      </c>
      <c r="E199" s="107">
        <v>44773.0</v>
      </c>
      <c r="F199" s="107">
        <v>51735.0</v>
      </c>
      <c r="G199" s="107">
        <v>64507.0</v>
      </c>
      <c r="H199" s="107">
        <v>49121.0</v>
      </c>
      <c r="I199" s="107">
        <v>129277.0</v>
      </c>
      <c r="J199" s="107">
        <v>419180.0</v>
      </c>
      <c r="K199" s="107">
        <v>305239.0</v>
      </c>
      <c r="L199" s="107">
        <v>406459.0</v>
      </c>
      <c r="M199" s="107">
        <v>926944.0</v>
      </c>
      <c r="N199" s="107">
        <v>596546.0</v>
      </c>
      <c r="O199" s="107">
        <v>268137.0</v>
      </c>
      <c r="P199" s="107">
        <v>49469.0</v>
      </c>
      <c r="Q199" s="107">
        <v>54118.0</v>
      </c>
      <c r="R199" s="107">
        <v>102263.0</v>
      </c>
      <c r="S199" s="107">
        <v>104221.0</v>
      </c>
      <c r="T199" s="107">
        <v>179947.0</v>
      </c>
      <c r="U199" s="107">
        <v>454955.0</v>
      </c>
    </row>
    <row r="200" ht="15.75" customHeight="1">
      <c r="A200" s="136" t="s">
        <v>209</v>
      </c>
      <c r="B200" s="107">
        <v>129867.0</v>
      </c>
      <c r="C200" s="107">
        <v>175961.0</v>
      </c>
      <c r="D200" s="107">
        <v>273933.0</v>
      </c>
      <c r="E200" s="107">
        <v>366783.0</v>
      </c>
      <c r="F200" s="107">
        <v>513409.0</v>
      </c>
      <c r="G200" s="107">
        <v>602062.0</v>
      </c>
      <c r="H200" s="107">
        <v>700882.0</v>
      </c>
      <c r="I200" s="107">
        <v>1709285.0</v>
      </c>
      <c r="J200" s="107">
        <v>3249428.0</v>
      </c>
      <c r="K200" s="107">
        <v>2100095.0</v>
      </c>
      <c r="L200" s="107">
        <v>2087271.0</v>
      </c>
      <c r="M200" s="107">
        <v>2638749.0</v>
      </c>
      <c r="N200" s="107">
        <v>2375081.0</v>
      </c>
      <c r="O200" s="107">
        <v>2103705.0</v>
      </c>
      <c r="P200" s="107">
        <v>1270397.0</v>
      </c>
      <c r="Q200" s="107">
        <v>731212.0</v>
      </c>
      <c r="R200" s="107">
        <v>732569.0</v>
      </c>
      <c r="S200" s="107">
        <v>941045.0</v>
      </c>
      <c r="T200" s="107">
        <v>809719.0</v>
      </c>
      <c r="U200" s="107">
        <v>952878.0</v>
      </c>
    </row>
    <row r="201" ht="15.75" customHeight="1">
      <c r="A201" s="136" t="s">
        <v>210</v>
      </c>
      <c r="B201" s="107">
        <v>6.0</v>
      </c>
      <c r="C201" s="107">
        <v>14.0</v>
      </c>
      <c r="D201" s="107">
        <v>40.0</v>
      </c>
      <c r="E201" s="107">
        <v>131.0</v>
      </c>
      <c r="F201" s="107">
        <v>296.0</v>
      </c>
      <c r="G201" s="107">
        <v>657.0</v>
      </c>
      <c r="H201" s="107">
        <v>368.0</v>
      </c>
      <c r="I201" s="107">
        <v>6929.0</v>
      </c>
      <c r="J201" s="107">
        <v>400.0</v>
      </c>
      <c r="K201" s="107">
        <v>2174.0</v>
      </c>
      <c r="L201" s="107">
        <v>1785.0</v>
      </c>
      <c r="M201" s="107">
        <v>24250.0</v>
      </c>
      <c r="N201" s="107">
        <v>45553.0</v>
      </c>
      <c r="O201" s="107">
        <v>14984.0</v>
      </c>
      <c r="P201" s="107">
        <v>32781.0</v>
      </c>
      <c r="Q201" s="107">
        <v>3267.0</v>
      </c>
      <c r="R201" s="107">
        <v>2164.0</v>
      </c>
      <c r="S201" s="107">
        <v>2459.0</v>
      </c>
      <c r="T201" s="107">
        <v>14003.0</v>
      </c>
      <c r="U201" s="107">
        <v>6814.0</v>
      </c>
    </row>
    <row r="202" ht="15.75" customHeight="1">
      <c r="A202" s="136" t="s">
        <v>44</v>
      </c>
      <c r="B202" s="107">
        <v>0.0</v>
      </c>
      <c r="C202" s="107">
        <v>0.0</v>
      </c>
      <c r="D202" s="107">
        <v>16.0</v>
      </c>
      <c r="E202" s="107">
        <v>0.0</v>
      </c>
      <c r="F202" s="107">
        <v>95.0</v>
      </c>
      <c r="G202" s="107">
        <v>127.0</v>
      </c>
      <c r="H202" s="107">
        <v>74.0</v>
      </c>
      <c r="I202" s="107">
        <v>69.0</v>
      </c>
      <c r="J202" s="107">
        <v>39.0</v>
      </c>
      <c r="K202" s="107">
        <v>1422.0</v>
      </c>
      <c r="L202" s="107">
        <v>1690.0</v>
      </c>
      <c r="M202" s="107">
        <v>576.0</v>
      </c>
      <c r="N202" s="107">
        <v>1770.0</v>
      </c>
      <c r="O202" s="107">
        <v>939.0</v>
      </c>
      <c r="P202" s="107">
        <v>1206.0</v>
      </c>
      <c r="Q202" s="107">
        <v>1882.0</v>
      </c>
      <c r="R202" s="107">
        <v>1095.0</v>
      </c>
      <c r="S202" s="107">
        <v>1395.0</v>
      </c>
      <c r="T202" s="107">
        <v>62541.0</v>
      </c>
      <c r="U202" s="107">
        <v>21886.0</v>
      </c>
    </row>
    <row r="203" ht="15.75" customHeight="1">
      <c r="A203" s="136" t="s">
        <v>72</v>
      </c>
      <c r="B203" s="107">
        <v>0.0</v>
      </c>
      <c r="C203" s="107">
        <v>0.0</v>
      </c>
      <c r="D203" s="107">
        <v>0.0</v>
      </c>
      <c r="E203" s="107">
        <v>0.0</v>
      </c>
      <c r="F203" s="107">
        <v>0.0</v>
      </c>
      <c r="G203" s="107">
        <v>31.0</v>
      </c>
      <c r="H203" s="107">
        <v>7.0</v>
      </c>
      <c r="I203" s="107">
        <v>80.0</v>
      </c>
      <c r="J203" s="107">
        <v>76.0</v>
      </c>
      <c r="K203" s="107">
        <v>115.0</v>
      </c>
      <c r="L203" s="107">
        <v>259.0</v>
      </c>
      <c r="M203" s="107">
        <v>583.0</v>
      </c>
      <c r="N203" s="107">
        <v>816.0</v>
      </c>
      <c r="O203" s="107">
        <v>1334.0</v>
      </c>
      <c r="P203" s="107">
        <v>786.0</v>
      </c>
      <c r="Q203" s="107">
        <v>266.0</v>
      </c>
      <c r="R203" s="107">
        <v>247.0</v>
      </c>
      <c r="S203" s="107">
        <v>377.0</v>
      </c>
      <c r="T203" s="107">
        <v>491.0</v>
      </c>
      <c r="U203" s="107">
        <v>813.0</v>
      </c>
    </row>
    <row r="204" ht="15.75" customHeight="1">
      <c r="A204" s="136" t="s">
        <v>211</v>
      </c>
      <c r="B204" s="107">
        <v>12.0</v>
      </c>
      <c r="C204" s="107">
        <v>27.0</v>
      </c>
      <c r="D204" s="107">
        <v>205.0</v>
      </c>
      <c r="E204" s="107">
        <v>189.0</v>
      </c>
      <c r="F204" s="107">
        <v>466.0</v>
      </c>
      <c r="G204" s="107">
        <v>1264.0</v>
      </c>
      <c r="H204" s="107">
        <v>2942.0</v>
      </c>
      <c r="I204" s="107">
        <v>1769.0</v>
      </c>
      <c r="J204" s="107">
        <v>815.0</v>
      </c>
      <c r="K204" s="107">
        <v>687.0</v>
      </c>
      <c r="L204" s="107">
        <v>1697.0</v>
      </c>
      <c r="M204" s="107">
        <v>2896.0</v>
      </c>
      <c r="N204" s="107">
        <v>193.0</v>
      </c>
      <c r="O204" s="107">
        <v>411.0</v>
      </c>
      <c r="P204" s="107">
        <v>152.0</v>
      </c>
      <c r="Q204" s="107">
        <v>1978.0</v>
      </c>
      <c r="R204" s="107">
        <v>199.0</v>
      </c>
      <c r="S204" s="107">
        <v>654.0</v>
      </c>
      <c r="T204" s="107">
        <v>629.0</v>
      </c>
      <c r="U204" s="107">
        <v>1867.0</v>
      </c>
    </row>
    <row r="205" ht="15.75" customHeight="1">
      <c r="A205" s="136" t="s">
        <v>212</v>
      </c>
      <c r="B205" s="107">
        <v>751.0</v>
      </c>
      <c r="C205" s="107">
        <v>562.0</v>
      </c>
      <c r="D205" s="107">
        <v>866.0</v>
      </c>
      <c r="E205" s="107">
        <v>1967.0</v>
      </c>
      <c r="F205" s="107">
        <v>4065.0</v>
      </c>
      <c r="G205" s="107">
        <v>4657.0</v>
      </c>
      <c r="H205" s="107">
        <v>13967.0</v>
      </c>
      <c r="I205" s="107">
        <v>23130.0</v>
      </c>
      <c r="J205" s="107">
        <v>38858.0</v>
      </c>
      <c r="K205" s="107">
        <v>61811.0</v>
      </c>
      <c r="L205" s="107">
        <v>77491.0</v>
      </c>
      <c r="M205" s="107">
        <v>918020.0</v>
      </c>
      <c r="N205" s="107">
        <v>203790.0</v>
      </c>
      <c r="O205" s="107">
        <v>259358.0</v>
      </c>
      <c r="P205" s="107">
        <v>404789.0</v>
      </c>
      <c r="Q205" s="107">
        <v>838525.0</v>
      </c>
      <c r="R205" s="107">
        <v>2174344.0</v>
      </c>
      <c r="S205" s="107">
        <v>3629660.0</v>
      </c>
      <c r="T205" s="107">
        <v>1212679.0</v>
      </c>
      <c r="U205" s="107">
        <v>1196501.0</v>
      </c>
    </row>
    <row r="206" ht="15.75" customHeight="1">
      <c r="A206" s="136" t="s">
        <v>530</v>
      </c>
      <c r="B206" s="107"/>
      <c r="C206" s="107"/>
      <c r="D206" s="107"/>
      <c r="E206" s="107"/>
      <c r="F206" s="107"/>
      <c r="G206" s="107"/>
      <c r="H206" s="107"/>
      <c r="I206" s="107"/>
      <c r="J206" s="107"/>
      <c r="K206" s="107"/>
      <c r="L206" s="107"/>
      <c r="M206" s="107"/>
      <c r="N206" s="107"/>
      <c r="O206" s="107"/>
      <c r="P206" s="107"/>
      <c r="Q206" s="107"/>
      <c r="R206" s="107"/>
      <c r="S206" s="107"/>
      <c r="T206" s="107"/>
      <c r="U206" s="107"/>
    </row>
    <row r="207" ht="15.75" customHeight="1">
      <c r="A207" s="136" t="s">
        <v>213</v>
      </c>
      <c r="B207" s="107">
        <v>10.0</v>
      </c>
      <c r="C207" s="107">
        <v>0.0</v>
      </c>
      <c r="D207" s="107">
        <v>0.0</v>
      </c>
      <c r="E207" s="107">
        <v>1.0</v>
      </c>
      <c r="F207" s="107">
        <v>0.0</v>
      </c>
      <c r="G207" s="107">
        <v>0.0</v>
      </c>
      <c r="H207" s="107">
        <v>0.0</v>
      </c>
      <c r="I207" s="107">
        <v>0.0</v>
      </c>
      <c r="J207" s="107">
        <v>39.0</v>
      </c>
      <c r="K207" s="107">
        <v>0.0</v>
      </c>
      <c r="L207" s="107">
        <v>126.0</v>
      </c>
      <c r="M207" s="107">
        <v>7.0</v>
      </c>
      <c r="N207" s="107">
        <v>844.0</v>
      </c>
      <c r="O207" s="107">
        <v>92.0</v>
      </c>
      <c r="P207" s="107">
        <v>760.0</v>
      </c>
      <c r="Q207" s="107">
        <v>237.0</v>
      </c>
      <c r="R207" s="107">
        <v>2873.0</v>
      </c>
      <c r="S207" s="107">
        <v>597.0</v>
      </c>
      <c r="T207" s="107">
        <v>277.0</v>
      </c>
      <c r="U207" s="107">
        <v>996.0</v>
      </c>
    </row>
    <row r="208" ht="15.75" customHeight="1">
      <c r="A208" s="136" t="s">
        <v>214</v>
      </c>
      <c r="B208" s="107">
        <v>3.0</v>
      </c>
      <c r="C208" s="107">
        <v>24.0</v>
      </c>
      <c r="D208" s="107">
        <v>0.0</v>
      </c>
      <c r="E208" s="107">
        <v>2.0</v>
      </c>
      <c r="F208" s="107">
        <v>1.0</v>
      </c>
      <c r="G208" s="107">
        <v>14.0</v>
      </c>
      <c r="H208" s="107">
        <v>146.0</v>
      </c>
      <c r="I208" s="107">
        <v>39.0</v>
      </c>
      <c r="J208" s="107">
        <v>603.0</v>
      </c>
      <c r="K208" s="107">
        <v>502.0</v>
      </c>
      <c r="L208" s="107">
        <v>1089.0</v>
      </c>
      <c r="M208" s="107">
        <v>8313.0</v>
      </c>
      <c r="N208" s="107">
        <v>41491.0</v>
      </c>
      <c r="O208" s="107">
        <v>30757.0</v>
      </c>
      <c r="P208" s="107">
        <v>18247.0</v>
      </c>
      <c r="Q208" s="107">
        <v>14621.0</v>
      </c>
      <c r="R208" s="107">
        <v>10461.0</v>
      </c>
      <c r="S208" s="107">
        <v>14022.0</v>
      </c>
      <c r="T208" s="107">
        <v>24384.0</v>
      </c>
      <c r="U208" s="107">
        <v>24424.0</v>
      </c>
    </row>
    <row r="209" ht="15.75" customHeight="1">
      <c r="A209" s="136" t="s">
        <v>215</v>
      </c>
      <c r="B209" s="107">
        <v>7.0</v>
      </c>
      <c r="C209" s="107">
        <v>4.0</v>
      </c>
      <c r="D209" s="107">
        <v>1.0</v>
      </c>
      <c r="E209" s="107">
        <v>0.0</v>
      </c>
      <c r="F209" s="107">
        <v>173.0</v>
      </c>
      <c r="G209" s="107">
        <v>107.0</v>
      </c>
      <c r="H209" s="107">
        <v>144.0</v>
      </c>
      <c r="I209" s="107">
        <v>743.0</v>
      </c>
      <c r="J209" s="107">
        <v>857.0</v>
      </c>
      <c r="K209" s="107">
        <v>1449.0</v>
      </c>
      <c r="L209" s="107">
        <v>1081.0</v>
      </c>
      <c r="M209" s="107">
        <v>914.0</v>
      </c>
      <c r="N209" s="107">
        <v>1737.0</v>
      </c>
      <c r="O209" s="107">
        <v>1713.0</v>
      </c>
      <c r="P209" s="107">
        <v>3970.0</v>
      </c>
      <c r="Q209" s="107">
        <v>15621.0</v>
      </c>
      <c r="R209" s="107">
        <v>2618.0</v>
      </c>
      <c r="S209" s="107">
        <v>2589.0</v>
      </c>
      <c r="T209" s="107">
        <v>1379.0</v>
      </c>
      <c r="U209" s="107">
        <v>11537.0</v>
      </c>
    </row>
    <row r="210" ht="15.75" customHeight="1">
      <c r="A210" s="136" t="s">
        <v>216</v>
      </c>
      <c r="B210" s="107">
        <v>0.0</v>
      </c>
      <c r="C210" s="107">
        <v>108.0</v>
      </c>
      <c r="D210" s="107">
        <v>269.0</v>
      </c>
      <c r="E210" s="107">
        <v>287.0</v>
      </c>
      <c r="F210" s="107">
        <v>357.0</v>
      </c>
      <c r="G210" s="107">
        <v>299.0</v>
      </c>
      <c r="H210" s="107">
        <v>329.0</v>
      </c>
      <c r="I210" s="107">
        <v>1865.0</v>
      </c>
      <c r="J210" s="107">
        <v>1411.0</v>
      </c>
      <c r="K210" s="107">
        <v>1468.0</v>
      </c>
      <c r="L210" s="107">
        <v>497.0</v>
      </c>
      <c r="M210" s="107">
        <v>984.0</v>
      </c>
      <c r="N210" s="107">
        <v>3650.0</v>
      </c>
      <c r="O210" s="107">
        <v>2061.0</v>
      </c>
      <c r="P210" s="107">
        <v>2602.0</v>
      </c>
      <c r="Q210" s="107">
        <v>3937.0</v>
      </c>
      <c r="R210" s="107">
        <v>5139.0</v>
      </c>
      <c r="S210" s="107">
        <v>8098.0</v>
      </c>
      <c r="T210" s="107">
        <v>7395.0</v>
      </c>
      <c r="U210" s="107">
        <v>14517.0</v>
      </c>
    </row>
    <row r="211" ht="15.75" customHeight="1"/>
    <row r="212" ht="15.75" customHeight="1">
      <c r="A212" s="89" t="s">
        <v>443</v>
      </c>
      <c r="B212" s="89"/>
      <c r="C212" s="89"/>
      <c r="D212" s="89"/>
      <c r="E212" s="89"/>
      <c r="F212" s="89"/>
      <c r="G212" s="89"/>
      <c r="H212" s="89"/>
      <c r="I212" s="89"/>
      <c r="J212" s="89"/>
      <c r="K212" s="89"/>
      <c r="L212" s="89"/>
      <c r="M212" s="89"/>
      <c r="N212" s="89"/>
      <c r="O212" s="89"/>
      <c r="P212" s="89"/>
      <c r="Q212" s="89"/>
      <c r="R212" s="89"/>
      <c r="S212" s="89"/>
      <c r="T212" s="89"/>
      <c r="U212" s="89"/>
    </row>
    <row r="213" ht="15.75" customHeight="1">
      <c r="A213" s="145" t="s">
        <v>444</v>
      </c>
      <c r="B213" s="112">
        <v>2064.0</v>
      </c>
      <c r="C213" s="112">
        <v>2542.0</v>
      </c>
      <c r="D213" s="112">
        <v>3311.0</v>
      </c>
      <c r="E213" s="112">
        <v>2105.0</v>
      </c>
      <c r="F213" s="112">
        <v>1547.0</v>
      </c>
      <c r="G213" s="112">
        <v>3437.0</v>
      </c>
      <c r="H213" s="112">
        <v>2172.0</v>
      </c>
      <c r="I213" s="112">
        <v>14081.0</v>
      </c>
      <c r="J213" s="112">
        <v>13671.0</v>
      </c>
      <c r="K213" s="112">
        <v>14733.0</v>
      </c>
      <c r="L213" s="112">
        <v>7772.0</v>
      </c>
      <c r="M213" s="112">
        <v>19322.0</v>
      </c>
      <c r="N213" s="112">
        <v>36391.0</v>
      </c>
      <c r="O213" s="112">
        <v>32156.0</v>
      </c>
      <c r="P213" s="112">
        <v>24411.0</v>
      </c>
      <c r="Q213" s="112">
        <v>21988.0</v>
      </c>
      <c r="R213" s="112">
        <v>48582.0</v>
      </c>
      <c r="S213" s="112">
        <v>37807.0</v>
      </c>
      <c r="T213" s="112">
        <v>45514.0</v>
      </c>
      <c r="U213" s="146">
        <v>75009.0</v>
      </c>
    </row>
    <row r="214" ht="15.75" customHeight="1">
      <c r="A214" s="145" t="s">
        <v>446</v>
      </c>
      <c r="B214" s="112">
        <v>332.0</v>
      </c>
      <c r="C214" s="112">
        <v>12503.0</v>
      </c>
      <c r="D214" s="112">
        <v>17711.0</v>
      </c>
      <c r="E214" s="112">
        <v>128095.0</v>
      </c>
      <c r="F214" s="112">
        <v>275290.0</v>
      </c>
      <c r="G214" s="112">
        <v>404339.0</v>
      </c>
      <c r="H214" s="112">
        <v>555152.0</v>
      </c>
      <c r="I214" s="112">
        <v>908318.0</v>
      </c>
      <c r="J214" s="112">
        <v>1739199.0</v>
      </c>
      <c r="K214" s="112">
        <v>1092770.0</v>
      </c>
      <c r="L214" s="112">
        <v>392837.0</v>
      </c>
      <c r="M214" s="112">
        <v>188240.0</v>
      </c>
      <c r="N214" s="112">
        <v>139973.0</v>
      </c>
      <c r="O214" s="112">
        <v>76388.0</v>
      </c>
      <c r="P214" s="112">
        <v>44496.0</v>
      </c>
      <c r="Q214" s="112">
        <v>67862.0</v>
      </c>
      <c r="R214" s="112">
        <v>141989.0</v>
      </c>
      <c r="S214" s="112">
        <v>149884.0</v>
      </c>
      <c r="T214" s="112">
        <v>246635.0</v>
      </c>
      <c r="U214" s="146">
        <v>545247.0</v>
      </c>
    </row>
    <row r="215" ht="15.75" customHeight="1">
      <c r="A215" s="145" t="s">
        <v>448</v>
      </c>
      <c r="B215" s="112">
        <v>2.0</v>
      </c>
      <c r="C215" s="112">
        <v>122.0</v>
      </c>
      <c r="D215" s="112">
        <v>5.0</v>
      </c>
      <c r="E215" s="112">
        <v>90.0</v>
      </c>
      <c r="F215" s="112">
        <v>433.0</v>
      </c>
      <c r="G215" s="112">
        <v>6703.0</v>
      </c>
      <c r="H215" s="112">
        <v>2766.0</v>
      </c>
      <c r="I215" s="112">
        <v>7753.0</v>
      </c>
      <c r="J215" s="112">
        <v>8186.0</v>
      </c>
      <c r="K215" s="112">
        <v>10373.0</v>
      </c>
      <c r="L215" s="112">
        <v>3928.0</v>
      </c>
      <c r="M215" s="112">
        <v>2145.0</v>
      </c>
      <c r="N215" s="112">
        <v>163.0</v>
      </c>
      <c r="O215" s="112">
        <v>63.0</v>
      </c>
      <c r="P215" s="112">
        <v>277.0</v>
      </c>
      <c r="Q215" s="112">
        <v>539.0</v>
      </c>
      <c r="R215" s="112">
        <v>14321.0</v>
      </c>
      <c r="S215" s="112">
        <v>3854.0</v>
      </c>
      <c r="T215" s="112">
        <v>12947.0</v>
      </c>
      <c r="U215" s="146">
        <v>23700.0</v>
      </c>
    </row>
    <row r="216" ht="15.75" customHeight="1">
      <c r="A216" s="145" t="s">
        <v>450</v>
      </c>
      <c r="B216" s="112">
        <v>1872.0</v>
      </c>
      <c r="C216" s="112">
        <v>2143.0</v>
      </c>
      <c r="D216" s="112">
        <v>1227.0</v>
      </c>
      <c r="E216" s="112">
        <v>663.0</v>
      </c>
      <c r="F216" s="112">
        <v>550.0</v>
      </c>
      <c r="G216" s="112">
        <v>1073.0</v>
      </c>
      <c r="H216" s="112">
        <v>338.0</v>
      </c>
      <c r="I216" s="112">
        <v>693.0</v>
      </c>
      <c r="J216" s="112">
        <v>1300.0</v>
      </c>
      <c r="K216" s="112">
        <v>1306.0</v>
      </c>
      <c r="L216" s="112">
        <v>547.0</v>
      </c>
      <c r="M216" s="112">
        <v>1251.0</v>
      </c>
      <c r="N216" s="112">
        <v>1775.0</v>
      </c>
      <c r="O216" s="112">
        <v>3579.0</v>
      </c>
      <c r="P216" s="112">
        <v>2045.0</v>
      </c>
      <c r="Q216" s="112">
        <v>5893.0</v>
      </c>
      <c r="R216" s="112">
        <v>4323.0</v>
      </c>
      <c r="S216" s="112">
        <v>54585.0</v>
      </c>
      <c r="T216" s="112">
        <v>7032.0</v>
      </c>
      <c r="U216" s="146">
        <v>57945.0</v>
      </c>
    </row>
    <row r="217" ht="15.75" customHeight="1">
      <c r="A217" s="145" t="s">
        <v>452</v>
      </c>
      <c r="B217" s="112">
        <v>4816.0</v>
      </c>
      <c r="C217" s="112">
        <v>6410.0</v>
      </c>
      <c r="D217" s="112">
        <v>4004.0</v>
      </c>
      <c r="E217" s="112">
        <v>5090.0</v>
      </c>
      <c r="F217" s="112">
        <v>7129.0</v>
      </c>
      <c r="G217" s="112">
        <v>5901.0</v>
      </c>
      <c r="H217" s="112">
        <v>8571.0</v>
      </c>
      <c r="I217" s="112">
        <v>12380.0</v>
      </c>
      <c r="J217" s="112">
        <v>10428.0</v>
      </c>
      <c r="K217" s="112">
        <v>9858.0</v>
      </c>
      <c r="L217" s="112">
        <v>9564.0</v>
      </c>
      <c r="M217" s="112">
        <v>14460.0</v>
      </c>
      <c r="N217" s="112">
        <v>14571.0</v>
      </c>
      <c r="O217" s="112">
        <v>16955.0</v>
      </c>
      <c r="P217" s="112">
        <v>13438.0</v>
      </c>
      <c r="Q217" s="112">
        <v>9248.0</v>
      </c>
      <c r="R217" s="112">
        <v>12449.0</v>
      </c>
      <c r="S217" s="112">
        <v>16193.0</v>
      </c>
      <c r="T217" s="112">
        <v>14725.0</v>
      </c>
      <c r="U217" s="146">
        <v>40005.0</v>
      </c>
    </row>
    <row r="218" ht="15.75" customHeight="1">
      <c r="A218" s="145" t="s">
        <v>454</v>
      </c>
      <c r="B218" s="112">
        <v>7438.0</v>
      </c>
      <c r="C218" s="112">
        <v>8185.0</v>
      </c>
      <c r="D218" s="112">
        <v>12454.0</v>
      </c>
      <c r="E218" s="112">
        <v>15283.0</v>
      </c>
      <c r="F218" s="112">
        <v>173663.0</v>
      </c>
      <c r="G218" s="112">
        <v>233485.0</v>
      </c>
      <c r="H218" s="112">
        <v>342843.0</v>
      </c>
      <c r="I218" s="112">
        <v>736960.0</v>
      </c>
      <c r="J218" s="112">
        <v>734196.0</v>
      </c>
      <c r="K218" s="112">
        <v>261554.0</v>
      </c>
      <c r="L218" s="112">
        <v>151030.0</v>
      </c>
      <c r="M218" s="112">
        <v>261712.0</v>
      </c>
      <c r="N218" s="112">
        <v>325535.0</v>
      </c>
      <c r="O218" s="112">
        <v>170351.0</v>
      </c>
      <c r="P218" s="112">
        <v>114856.0</v>
      </c>
      <c r="Q218" s="112">
        <v>100395.0</v>
      </c>
      <c r="R218" s="112">
        <v>149325.0</v>
      </c>
      <c r="S218" s="112">
        <v>252012.0</v>
      </c>
      <c r="T218" s="112">
        <v>456182.0</v>
      </c>
      <c r="U218" s="146">
        <v>914258.0</v>
      </c>
    </row>
    <row r="219" ht="15.75" customHeight="1">
      <c r="A219" s="145" t="s">
        <v>456</v>
      </c>
      <c r="B219" s="112">
        <v>70251.0</v>
      </c>
      <c r="C219" s="112">
        <v>231248.0</v>
      </c>
      <c r="D219" s="112">
        <v>552507.0</v>
      </c>
      <c r="E219" s="112">
        <v>967592.0</v>
      </c>
      <c r="F219" s="112">
        <v>1703149.0</v>
      </c>
      <c r="G219" s="112">
        <v>3484269.0</v>
      </c>
      <c r="H219" s="112">
        <v>4042470.0</v>
      </c>
      <c r="I219" s="112">
        <v>8081194.0</v>
      </c>
      <c r="J219" s="112">
        <v>6098057.0</v>
      </c>
      <c r="K219" s="112">
        <v>2415235.0</v>
      </c>
      <c r="L219" s="112">
        <v>911919.0</v>
      </c>
      <c r="M219" s="112">
        <v>716272.0</v>
      </c>
      <c r="N219" s="112">
        <v>706665.0</v>
      </c>
      <c r="O219" s="112">
        <v>786952.0</v>
      </c>
      <c r="P219" s="112">
        <v>789421.0</v>
      </c>
      <c r="Q219" s="112">
        <v>986202.0</v>
      </c>
      <c r="R219" s="112">
        <v>1310747.0</v>
      </c>
      <c r="S219" s="112">
        <v>1371909.0</v>
      </c>
      <c r="T219" s="112">
        <v>1840882.0</v>
      </c>
      <c r="U219" s="146">
        <v>3080037.0</v>
      </c>
    </row>
    <row r="220" ht="15.75" customHeight="1">
      <c r="A220" s="145" t="s">
        <v>458</v>
      </c>
      <c r="B220" s="112">
        <v>139.0</v>
      </c>
      <c r="C220" s="112">
        <v>143.0</v>
      </c>
      <c r="D220" s="112">
        <v>307.0</v>
      </c>
      <c r="E220" s="112">
        <v>345.0</v>
      </c>
      <c r="F220" s="112">
        <v>1469.0</v>
      </c>
      <c r="G220" s="112">
        <v>7014.0</v>
      </c>
      <c r="H220" s="112">
        <v>33702.0</v>
      </c>
      <c r="I220" s="112">
        <v>109630.0</v>
      </c>
      <c r="J220" s="112">
        <v>331886.0</v>
      </c>
      <c r="K220" s="112">
        <v>285256.0</v>
      </c>
      <c r="L220" s="112">
        <v>55081.0</v>
      </c>
      <c r="M220" s="112">
        <v>19326.0</v>
      </c>
      <c r="N220" s="112">
        <v>1797.0</v>
      </c>
      <c r="O220" s="112">
        <v>2262.0</v>
      </c>
      <c r="P220" s="112">
        <v>2613.0</v>
      </c>
      <c r="Q220" s="112">
        <v>7936.0</v>
      </c>
      <c r="R220" s="112">
        <v>48099.0</v>
      </c>
      <c r="S220" s="112">
        <v>219553.0</v>
      </c>
      <c r="T220" s="112">
        <v>501074.0</v>
      </c>
      <c r="U220" s="146">
        <v>1090762.0</v>
      </c>
    </row>
    <row r="221" ht="15.75" customHeight="1">
      <c r="A221" s="145" t="s">
        <v>460</v>
      </c>
      <c r="B221" s="112">
        <v>1134.0</v>
      </c>
      <c r="C221" s="112">
        <v>820.0</v>
      </c>
      <c r="D221" s="112">
        <v>1693.0</v>
      </c>
      <c r="E221" s="112">
        <v>1910.0</v>
      </c>
      <c r="F221" s="112">
        <v>1762.0</v>
      </c>
      <c r="G221" s="112">
        <v>1375.0</v>
      </c>
      <c r="H221" s="112">
        <v>2125.0</v>
      </c>
      <c r="I221" s="112">
        <v>1637.0</v>
      </c>
      <c r="J221" s="112">
        <v>5333.0</v>
      </c>
      <c r="K221" s="112">
        <v>3177.0</v>
      </c>
      <c r="L221" s="112">
        <v>3735.0</v>
      </c>
      <c r="M221" s="112">
        <v>4058.0</v>
      </c>
      <c r="N221" s="112">
        <v>5642.0</v>
      </c>
      <c r="O221" s="112">
        <v>5760.0</v>
      </c>
      <c r="P221" s="112">
        <v>2543.0</v>
      </c>
      <c r="Q221" s="112">
        <v>3150.0</v>
      </c>
      <c r="R221" s="112">
        <v>4949.0</v>
      </c>
      <c r="S221" s="112">
        <v>5504.0</v>
      </c>
      <c r="T221" s="112">
        <v>10535.0</v>
      </c>
      <c r="U221" s="146">
        <v>19584.0</v>
      </c>
    </row>
    <row r="222" ht="15.75" customHeight="1">
      <c r="A222" s="145" t="s">
        <v>462</v>
      </c>
      <c r="B222" s="112">
        <v>8173.0</v>
      </c>
      <c r="C222" s="112">
        <v>14683.0</v>
      </c>
      <c r="D222" s="112">
        <v>22189.0</v>
      </c>
      <c r="E222" s="112">
        <v>81708.0</v>
      </c>
      <c r="F222" s="112">
        <v>229750.0</v>
      </c>
      <c r="G222" s="112">
        <v>721262.0</v>
      </c>
      <c r="H222" s="112">
        <v>870391.0</v>
      </c>
      <c r="I222" s="112">
        <v>4845066.0</v>
      </c>
      <c r="J222" s="112">
        <v>3918815.0</v>
      </c>
      <c r="K222" s="112">
        <v>815571.0</v>
      </c>
      <c r="L222" s="112">
        <v>119136.0</v>
      </c>
      <c r="M222" s="112">
        <v>121595.0</v>
      </c>
      <c r="N222" s="112">
        <v>91206.0</v>
      </c>
      <c r="O222" s="112">
        <v>117963.0</v>
      </c>
      <c r="P222" s="112">
        <v>110213.0</v>
      </c>
      <c r="Q222" s="112">
        <v>152768.0</v>
      </c>
      <c r="R222" s="112">
        <v>240178.0</v>
      </c>
      <c r="S222" s="112">
        <v>156802.0</v>
      </c>
      <c r="T222" s="112">
        <v>266812.0</v>
      </c>
      <c r="U222" s="146">
        <v>614762.0</v>
      </c>
    </row>
    <row r="223" ht="15.75" customHeight="1">
      <c r="A223" s="145" t="s">
        <v>464</v>
      </c>
      <c r="B223" s="112">
        <v>68.0</v>
      </c>
      <c r="C223" s="112">
        <v>59.0</v>
      </c>
      <c r="D223" s="112">
        <v>65.0</v>
      </c>
      <c r="E223" s="112">
        <v>224.0</v>
      </c>
      <c r="F223" s="112">
        <v>318.0</v>
      </c>
      <c r="G223" s="112">
        <v>366.0</v>
      </c>
      <c r="H223" s="112">
        <v>148.0</v>
      </c>
      <c r="I223" s="112">
        <v>649.0</v>
      </c>
      <c r="J223" s="112">
        <v>1371.0</v>
      </c>
      <c r="K223" s="112">
        <v>461.0</v>
      </c>
      <c r="L223" s="112">
        <v>384.0</v>
      </c>
      <c r="M223" s="112">
        <v>236.0</v>
      </c>
      <c r="N223" s="112">
        <v>269.0</v>
      </c>
      <c r="O223" s="112">
        <v>377.0</v>
      </c>
      <c r="P223" s="112">
        <v>208.0</v>
      </c>
      <c r="Q223" s="112">
        <v>594.0</v>
      </c>
      <c r="R223" s="112">
        <v>588.0</v>
      </c>
      <c r="S223" s="112">
        <v>641.0</v>
      </c>
      <c r="T223" s="112">
        <v>1594.0</v>
      </c>
      <c r="U223" s="146">
        <v>10028.0</v>
      </c>
    </row>
    <row r="224" ht="15.75" customHeight="1">
      <c r="A224" s="145" t="s">
        <v>466</v>
      </c>
      <c r="B224" s="112">
        <v>85.0</v>
      </c>
      <c r="C224" s="112">
        <v>169.0</v>
      </c>
      <c r="D224" s="112">
        <v>322.0</v>
      </c>
      <c r="E224" s="112">
        <v>999.0</v>
      </c>
      <c r="F224" s="112">
        <v>1331.0</v>
      </c>
      <c r="G224" s="112">
        <v>1903.0</v>
      </c>
      <c r="H224" s="112">
        <v>410.0</v>
      </c>
      <c r="I224" s="112">
        <v>602.0</v>
      </c>
      <c r="J224" s="112">
        <v>1071.0</v>
      </c>
      <c r="K224" s="112">
        <v>6323.0</v>
      </c>
      <c r="L224" s="112">
        <v>6468.0</v>
      </c>
      <c r="M224" s="112">
        <v>4337.0</v>
      </c>
      <c r="N224" s="112">
        <v>5077.0</v>
      </c>
      <c r="O224" s="112">
        <v>32470.0</v>
      </c>
      <c r="P224" s="112">
        <v>6073.0</v>
      </c>
      <c r="Q224" s="112">
        <v>6340.0</v>
      </c>
      <c r="R224" s="112">
        <v>13988.0</v>
      </c>
      <c r="S224" s="112">
        <v>11551.0</v>
      </c>
      <c r="T224" s="112">
        <v>26875.0</v>
      </c>
      <c r="U224" s="146">
        <v>45233.0</v>
      </c>
    </row>
    <row r="225" ht="15.75" customHeight="1">
      <c r="A225" s="145" t="s">
        <v>468</v>
      </c>
      <c r="B225" s="112">
        <v>12237.0</v>
      </c>
      <c r="C225" s="112">
        <v>4678.0</v>
      </c>
      <c r="D225" s="112">
        <v>756.0</v>
      </c>
      <c r="E225" s="112">
        <v>5347.0</v>
      </c>
      <c r="F225" s="112">
        <v>7920.0</v>
      </c>
      <c r="G225" s="112">
        <v>7622.0</v>
      </c>
      <c r="H225" s="112">
        <v>908.0</v>
      </c>
      <c r="I225" s="112">
        <v>1633.0</v>
      </c>
      <c r="J225" s="112">
        <v>7161.0</v>
      </c>
      <c r="K225" s="112">
        <v>3888.0</v>
      </c>
      <c r="L225" s="112">
        <v>568.0</v>
      </c>
      <c r="M225" s="112">
        <v>457.0</v>
      </c>
      <c r="N225" s="112">
        <v>340.0</v>
      </c>
      <c r="O225" s="112">
        <v>308.0</v>
      </c>
      <c r="P225" s="112">
        <v>4502.0</v>
      </c>
      <c r="Q225" s="112">
        <v>4985.0</v>
      </c>
      <c r="R225" s="112">
        <v>8058.0</v>
      </c>
      <c r="S225" s="112">
        <v>9077.0</v>
      </c>
      <c r="T225" s="112">
        <v>4970.0</v>
      </c>
      <c r="U225" s="146">
        <v>7376.0</v>
      </c>
    </row>
    <row r="226" ht="15.75" customHeight="1">
      <c r="A226" s="145" t="s">
        <v>470</v>
      </c>
      <c r="B226" s="112">
        <v>0.0</v>
      </c>
      <c r="C226" s="112">
        <v>0.0</v>
      </c>
      <c r="D226" s="112">
        <v>21.0</v>
      </c>
      <c r="E226" s="112">
        <v>26.0</v>
      </c>
      <c r="F226" s="112">
        <v>21.0</v>
      </c>
      <c r="G226" s="112">
        <v>179.0</v>
      </c>
      <c r="H226" s="112">
        <v>483.0</v>
      </c>
      <c r="I226" s="112">
        <v>3781.0</v>
      </c>
      <c r="J226" s="112">
        <v>3791.0</v>
      </c>
      <c r="K226" s="112">
        <v>2636.0</v>
      </c>
      <c r="L226" s="112">
        <v>4033.0</v>
      </c>
      <c r="M226" s="112">
        <v>3046.0</v>
      </c>
      <c r="N226" s="112">
        <v>3726.0</v>
      </c>
      <c r="O226" s="112">
        <v>225.0</v>
      </c>
      <c r="P226" s="112">
        <v>99.0</v>
      </c>
      <c r="Q226" s="112">
        <v>891.0</v>
      </c>
      <c r="R226" s="112">
        <v>4734.0</v>
      </c>
      <c r="S226" s="112">
        <v>2056.0</v>
      </c>
      <c r="T226" s="112">
        <v>1733.0</v>
      </c>
      <c r="U226" s="146">
        <v>2879.0</v>
      </c>
    </row>
    <row r="227" ht="15.75" customHeight="1">
      <c r="A227" s="145" t="s">
        <v>472</v>
      </c>
      <c r="B227" s="112">
        <v>345.0</v>
      </c>
      <c r="C227" s="112">
        <v>526.0</v>
      </c>
      <c r="D227" s="112">
        <v>376.0</v>
      </c>
      <c r="E227" s="112">
        <v>13321.0</v>
      </c>
      <c r="F227" s="112">
        <v>13228.0</v>
      </c>
      <c r="G227" s="112">
        <v>86114.0</v>
      </c>
      <c r="H227" s="112">
        <v>31386.0</v>
      </c>
      <c r="I227" s="112">
        <v>19555.0</v>
      </c>
      <c r="J227" s="112">
        <v>31990.0</v>
      </c>
      <c r="K227" s="112">
        <v>4552.0</v>
      </c>
      <c r="L227" s="112">
        <v>3986.0</v>
      </c>
      <c r="M227" s="112">
        <v>6179.0</v>
      </c>
      <c r="N227" s="112">
        <v>5032.0</v>
      </c>
      <c r="O227" s="112">
        <v>2427.0</v>
      </c>
      <c r="P227" s="112">
        <v>1019.0</v>
      </c>
      <c r="Q227" s="112">
        <v>54884.0</v>
      </c>
      <c r="R227" s="112">
        <v>359952.0</v>
      </c>
      <c r="S227" s="112">
        <v>309796.0</v>
      </c>
      <c r="T227" s="112">
        <v>462534.0</v>
      </c>
      <c r="U227" s="146">
        <v>972946.0</v>
      </c>
    </row>
    <row r="228" ht="15.75" customHeight="1">
      <c r="A228" s="145" t="s">
        <v>474</v>
      </c>
      <c r="B228" s="112">
        <v>294.0</v>
      </c>
      <c r="C228" s="112">
        <v>669.0</v>
      </c>
      <c r="D228" s="112">
        <v>893.0</v>
      </c>
      <c r="E228" s="112">
        <v>1761.0</v>
      </c>
      <c r="F228" s="112">
        <v>1263.0</v>
      </c>
      <c r="G228" s="112">
        <v>1525.0</v>
      </c>
      <c r="H228" s="112">
        <v>5684.0</v>
      </c>
      <c r="I228" s="112">
        <v>12666.0</v>
      </c>
      <c r="J228" s="112">
        <v>15910.0</v>
      </c>
      <c r="K228" s="112">
        <v>2231.0</v>
      </c>
      <c r="L228" s="112">
        <v>3375.0</v>
      </c>
      <c r="M228" s="112">
        <v>2986.0</v>
      </c>
      <c r="N228" s="112">
        <v>1551.0</v>
      </c>
      <c r="O228" s="112">
        <v>1576.0</v>
      </c>
      <c r="P228" s="112">
        <v>1698.0</v>
      </c>
      <c r="Q228" s="112">
        <v>2117.0</v>
      </c>
      <c r="R228" s="112">
        <v>3754.0</v>
      </c>
      <c r="S228" s="112">
        <v>1924.0</v>
      </c>
      <c r="T228" s="112">
        <v>3305.0</v>
      </c>
      <c r="U228" s="146">
        <v>18311.0</v>
      </c>
    </row>
    <row r="229" ht="15.75" customHeight="1">
      <c r="A229" s="145" t="s">
        <v>476</v>
      </c>
      <c r="B229" s="112">
        <v>57.0</v>
      </c>
      <c r="C229" s="112">
        <v>512.0</v>
      </c>
      <c r="D229" s="112">
        <v>172.0</v>
      </c>
      <c r="E229" s="112">
        <v>236.0</v>
      </c>
      <c r="F229" s="112">
        <v>699.0</v>
      </c>
      <c r="G229" s="112">
        <v>4208.0</v>
      </c>
      <c r="H229" s="112">
        <v>19143.0</v>
      </c>
      <c r="I229" s="112">
        <v>164657.0</v>
      </c>
      <c r="J229" s="112">
        <v>135234.0</v>
      </c>
      <c r="K229" s="112">
        <v>27686.0</v>
      </c>
      <c r="L229" s="112">
        <v>27613.0</v>
      </c>
      <c r="M229" s="112">
        <v>1116.0</v>
      </c>
      <c r="N229" s="112">
        <v>3723.0</v>
      </c>
      <c r="O229" s="112">
        <v>12348.0</v>
      </c>
      <c r="P229" s="112">
        <v>38623.0</v>
      </c>
      <c r="Q229" s="112">
        <v>16295.0</v>
      </c>
      <c r="R229" s="112">
        <v>67366.0</v>
      </c>
      <c r="S229" s="112">
        <v>108661.0</v>
      </c>
      <c r="T229" s="112">
        <v>198073.0</v>
      </c>
      <c r="U229" s="146">
        <v>398855.0</v>
      </c>
    </row>
    <row r="230" ht="15.75" customHeight="1">
      <c r="A230" s="145" t="s">
        <v>478</v>
      </c>
      <c r="B230" s="112">
        <v>1591.0</v>
      </c>
      <c r="C230" s="112">
        <v>4208.0</v>
      </c>
      <c r="D230" s="112">
        <v>36180.0</v>
      </c>
      <c r="E230" s="112">
        <v>285928.0</v>
      </c>
      <c r="F230" s="112">
        <v>1417686.0</v>
      </c>
      <c r="G230" s="112">
        <v>4125869.0</v>
      </c>
      <c r="H230" s="112">
        <v>338614.0</v>
      </c>
      <c r="I230" s="112">
        <v>628498.0</v>
      </c>
      <c r="J230" s="112">
        <v>391903.0</v>
      </c>
      <c r="K230" s="112">
        <v>186658.0</v>
      </c>
      <c r="L230" s="112">
        <v>41856.0</v>
      </c>
      <c r="M230" s="112">
        <v>30987.0</v>
      </c>
      <c r="N230" s="112">
        <v>21048.0</v>
      </c>
      <c r="O230" s="112">
        <v>15303.0</v>
      </c>
      <c r="P230" s="112">
        <v>14966.0</v>
      </c>
      <c r="Q230" s="112">
        <v>296628.0</v>
      </c>
      <c r="R230" s="112">
        <v>952112.0</v>
      </c>
      <c r="S230" s="112">
        <v>879316.0</v>
      </c>
      <c r="T230" s="112">
        <v>1260858.0</v>
      </c>
      <c r="U230" s="146">
        <v>2913488.0</v>
      </c>
    </row>
    <row r="231" ht="15.75" customHeight="1">
      <c r="A231" s="145" t="s">
        <v>480</v>
      </c>
      <c r="B231" s="112">
        <v>6079.0</v>
      </c>
      <c r="C231" s="112">
        <v>20319.0</v>
      </c>
      <c r="D231" s="112">
        <v>80292.0</v>
      </c>
      <c r="E231" s="112">
        <v>115780.0</v>
      </c>
      <c r="F231" s="112">
        <v>232224.0</v>
      </c>
      <c r="G231" s="112">
        <v>639614.0</v>
      </c>
      <c r="H231" s="112">
        <v>1576811.0</v>
      </c>
      <c r="I231" s="112">
        <v>3908584.0</v>
      </c>
      <c r="J231" s="112">
        <v>5469159.0</v>
      </c>
      <c r="K231" s="112">
        <v>4292959.0</v>
      </c>
      <c r="L231" s="112">
        <v>1717880.0</v>
      </c>
      <c r="M231" s="112">
        <v>1125765.0</v>
      </c>
      <c r="N231" s="112">
        <v>979140.0</v>
      </c>
      <c r="O231" s="112">
        <v>631047.0</v>
      </c>
      <c r="P231" s="112">
        <v>325694.0</v>
      </c>
      <c r="Q231" s="112">
        <v>497553.0</v>
      </c>
      <c r="R231" s="112">
        <v>2317549.0</v>
      </c>
      <c r="S231" s="112">
        <v>3042761.0</v>
      </c>
      <c r="T231" s="112">
        <v>6145890.0</v>
      </c>
      <c r="U231" s="146">
        <v>1.1432923E7</v>
      </c>
    </row>
    <row r="232" ht="15.75" customHeight="1"/>
    <row r="233" ht="15.75" customHeight="1">
      <c r="A233" s="98" t="s">
        <v>531</v>
      </c>
    </row>
    <row r="234" ht="15.75" customHeight="1">
      <c r="A234" s="99" t="s">
        <v>560</v>
      </c>
      <c r="B234" s="134" t="s">
        <v>491</v>
      </c>
      <c r="C234" s="134" t="s">
        <v>492</v>
      </c>
      <c r="D234" s="134" t="s">
        <v>493</v>
      </c>
      <c r="E234" s="134" t="s">
        <v>494</v>
      </c>
      <c r="F234" s="134" t="s">
        <v>495</v>
      </c>
      <c r="G234" s="134" t="s">
        <v>496</v>
      </c>
      <c r="H234" s="134" t="s">
        <v>497</v>
      </c>
      <c r="I234" s="134" t="s">
        <v>498</v>
      </c>
      <c r="J234" s="134" t="s">
        <v>499</v>
      </c>
      <c r="K234" s="134" t="s">
        <v>500</v>
      </c>
      <c r="L234" s="134" t="s">
        <v>501</v>
      </c>
      <c r="M234" s="134" t="s">
        <v>502</v>
      </c>
      <c r="N234" s="134" t="s">
        <v>503</v>
      </c>
      <c r="O234" s="134" t="s">
        <v>504</v>
      </c>
      <c r="P234" s="134" t="s">
        <v>505</v>
      </c>
      <c r="Q234" s="134" t="s">
        <v>506</v>
      </c>
      <c r="R234" s="134" t="s">
        <v>507</v>
      </c>
      <c r="S234" s="134" t="s">
        <v>508</v>
      </c>
      <c r="T234" s="134" t="s">
        <v>509</v>
      </c>
      <c r="U234" s="135" t="s">
        <v>510</v>
      </c>
    </row>
    <row r="235" ht="15.75" customHeight="1">
      <c r="A235" s="136" t="s">
        <v>511</v>
      </c>
      <c r="B235" s="120">
        <f t="shared" ref="B235:U235" si="2">B11/B$11</f>
        <v>1</v>
      </c>
      <c r="C235" s="120">
        <f t="shared" si="2"/>
        <v>1</v>
      </c>
      <c r="D235" s="120">
        <f t="shared" si="2"/>
        <v>1</v>
      </c>
      <c r="E235" s="120">
        <f t="shared" si="2"/>
        <v>1</v>
      </c>
      <c r="F235" s="120">
        <f t="shared" si="2"/>
        <v>1</v>
      </c>
      <c r="G235" s="120">
        <f t="shared" si="2"/>
        <v>1</v>
      </c>
      <c r="H235" s="120">
        <f t="shared" si="2"/>
        <v>1</v>
      </c>
      <c r="I235" s="120">
        <f t="shared" si="2"/>
        <v>1</v>
      </c>
      <c r="J235" s="120">
        <f t="shared" si="2"/>
        <v>1</v>
      </c>
      <c r="K235" s="120">
        <f t="shared" si="2"/>
        <v>1</v>
      </c>
      <c r="L235" s="120">
        <f t="shared" si="2"/>
        <v>1</v>
      </c>
      <c r="M235" s="120">
        <f t="shared" si="2"/>
        <v>1</v>
      </c>
      <c r="N235" s="120">
        <f t="shared" si="2"/>
        <v>1</v>
      </c>
      <c r="O235" s="120">
        <f t="shared" si="2"/>
        <v>1</v>
      </c>
      <c r="P235" s="120">
        <f t="shared" si="2"/>
        <v>1</v>
      </c>
      <c r="Q235" s="120">
        <f t="shared" si="2"/>
        <v>1</v>
      </c>
      <c r="R235" s="120">
        <f t="shared" si="2"/>
        <v>1</v>
      </c>
      <c r="S235" s="120">
        <f t="shared" si="2"/>
        <v>1</v>
      </c>
      <c r="T235" s="120">
        <f t="shared" si="2"/>
        <v>1</v>
      </c>
      <c r="U235" s="120">
        <f t="shared" si="2"/>
        <v>1</v>
      </c>
    </row>
    <row r="236" ht="15.75" customHeight="1">
      <c r="A236" s="136" t="s">
        <v>101</v>
      </c>
      <c r="B236" s="120">
        <f t="shared" ref="B236:U236" si="3">B12/B$11</f>
        <v>0</v>
      </c>
      <c r="C236" s="120">
        <f t="shared" si="3"/>
        <v>0.000003378325462</v>
      </c>
      <c r="D236" s="120">
        <f t="shared" si="3"/>
        <v>0.000004472719355</v>
      </c>
      <c r="E236" s="120">
        <f t="shared" si="3"/>
        <v>0.00001613536758</v>
      </c>
      <c r="F236" s="120">
        <f t="shared" si="3"/>
        <v>0.00004370308684</v>
      </c>
      <c r="G236" s="120">
        <f t="shared" si="3"/>
        <v>0.00009835223</v>
      </c>
      <c r="H236" s="120">
        <f t="shared" si="3"/>
        <v>0.00004865494912</v>
      </c>
      <c r="I236" s="120">
        <f t="shared" si="3"/>
        <v>0.00006355645816</v>
      </c>
      <c r="J236" s="120">
        <f t="shared" si="3"/>
        <v>0.00003316559259</v>
      </c>
      <c r="K236" s="120">
        <f t="shared" si="3"/>
        <v>0.00006785561408</v>
      </c>
      <c r="L236" s="120">
        <f t="shared" si="3"/>
        <v>0.00006698918112</v>
      </c>
      <c r="M236" s="120">
        <f t="shared" si="3"/>
        <v>0.0002753500056</v>
      </c>
      <c r="N236" s="120">
        <f t="shared" si="3"/>
        <v>0.0001436377121</v>
      </c>
      <c r="O236" s="120">
        <f t="shared" si="3"/>
        <v>0.0004854782984</v>
      </c>
      <c r="P236" s="120">
        <f t="shared" si="3"/>
        <v>0.0007744251392</v>
      </c>
      <c r="Q236" s="120">
        <f t="shared" si="3"/>
        <v>0.0007779773621</v>
      </c>
      <c r="R236" s="120">
        <f t="shared" si="3"/>
        <v>0.0004232862404</v>
      </c>
      <c r="S236" s="120">
        <f t="shared" si="3"/>
        <v>0.000310103252</v>
      </c>
      <c r="T236" s="120">
        <f t="shared" si="3"/>
        <v>0.0002685453157</v>
      </c>
      <c r="U236" s="120">
        <f t="shared" si="3"/>
        <v>0.000245309531</v>
      </c>
    </row>
    <row r="237" ht="15.75" customHeight="1">
      <c r="A237" s="136" t="s">
        <v>2</v>
      </c>
      <c r="B237" s="120">
        <f t="shared" ref="B237:U237" si="4">B13/B$11</f>
        <v>0</v>
      </c>
      <c r="C237" s="120">
        <f t="shared" si="4"/>
        <v>0</v>
      </c>
      <c r="D237" s="120">
        <f t="shared" si="4"/>
        <v>0</v>
      </c>
      <c r="E237" s="120">
        <f t="shared" si="4"/>
        <v>0</v>
      </c>
      <c r="F237" s="120">
        <f t="shared" si="4"/>
        <v>0</v>
      </c>
      <c r="G237" s="120">
        <f t="shared" si="4"/>
        <v>0.000001997596069</v>
      </c>
      <c r="H237" s="120">
        <f t="shared" si="4"/>
        <v>0.000002196903413</v>
      </c>
      <c r="I237" s="120">
        <f t="shared" si="4"/>
        <v>0.0001218946624</v>
      </c>
      <c r="J237" s="120">
        <f t="shared" si="4"/>
        <v>0.0000008467810873</v>
      </c>
      <c r="K237" s="120">
        <f t="shared" si="4"/>
        <v>0.000001170555068</v>
      </c>
      <c r="L237" s="120">
        <f t="shared" si="4"/>
        <v>0.000001865794011</v>
      </c>
      <c r="M237" s="120">
        <f t="shared" si="4"/>
        <v>0.00001752761415</v>
      </c>
      <c r="N237" s="120">
        <f t="shared" si="4"/>
        <v>0.000001072812787</v>
      </c>
      <c r="O237" s="120">
        <f t="shared" si="4"/>
        <v>0.00002194566884</v>
      </c>
      <c r="P237" s="120">
        <f t="shared" si="4"/>
        <v>0.00001874904364</v>
      </c>
      <c r="Q237" s="120">
        <f t="shared" si="4"/>
        <v>0.0002743433708</v>
      </c>
      <c r="R237" s="120">
        <f t="shared" si="4"/>
        <v>0.00007369173304</v>
      </c>
      <c r="S237" s="120">
        <f t="shared" si="4"/>
        <v>0.00006430919389</v>
      </c>
      <c r="T237" s="120">
        <f t="shared" si="4"/>
        <v>0.000103519987</v>
      </c>
      <c r="U237" s="120">
        <f t="shared" si="4"/>
        <v>0.0002561474127</v>
      </c>
    </row>
    <row r="238" ht="15.75" customHeight="1">
      <c r="A238" s="136" t="s">
        <v>70</v>
      </c>
      <c r="B238" s="120">
        <f t="shared" ref="B238:U238" si="5">B14/B$11</f>
        <v>0.00004322412039</v>
      </c>
      <c r="C238" s="120">
        <f t="shared" si="5"/>
        <v>0.00004299686952</v>
      </c>
      <c r="D238" s="120">
        <f t="shared" si="5"/>
        <v>0.000003295687945</v>
      </c>
      <c r="E238" s="120">
        <f t="shared" si="5"/>
        <v>0.00007529838206</v>
      </c>
      <c r="F238" s="120">
        <f t="shared" si="5"/>
        <v>0.0000350827532</v>
      </c>
      <c r="G238" s="120">
        <f t="shared" si="5"/>
        <v>0.00008689542902</v>
      </c>
      <c r="H238" s="120">
        <f t="shared" si="5"/>
        <v>0.00004413191268</v>
      </c>
      <c r="I238" s="120">
        <f t="shared" si="5"/>
        <v>0.000004405831171</v>
      </c>
      <c r="J238" s="120">
        <f t="shared" si="5"/>
        <v>0.00002661715218</v>
      </c>
      <c r="K238" s="120">
        <f t="shared" si="5"/>
        <v>0.00002593511072</v>
      </c>
      <c r="L238" s="120">
        <f t="shared" si="5"/>
        <v>0.00006253998002</v>
      </c>
      <c r="M238" s="120">
        <f t="shared" si="5"/>
        <v>0.003808812571</v>
      </c>
      <c r="N238" s="120">
        <f t="shared" si="5"/>
        <v>0.002895700515</v>
      </c>
      <c r="O238" s="120">
        <f t="shared" si="5"/>
        <v>0.0001338648666</v>
      </c>
      <c r="P238" s="120">
        <f t="shared" si="5"/>
        <v>0.0000623349678</v>
      </c>
      <c r="Q238" s="120">
        <f t="shared" si="5"/>
        <v>0.0002148007749</v>
      </c>
      <c r="R238" s="120">
        <f t="shared" si="5"/>
        <v>0.0001273909307</v>
      </c>
      <c r="S238" s="120">
        <f t="shared" si="5"/>
        <v>0.0001545888691</v>
      </c>
      <c r="T238" s="120">
        <f t="shared" si="5"/>
        <v>0.0002123686607</v>
      </c>
      <c r="U238" s="120">
        <f t="shared" si="5"/>
        <v>0.0000311930627</v>
      </c>
    </row>
    <row r="239" ht="15.75" customHeight="1">
      <c r="A239" s="136" t="s">
        <v>512</v>
      </c>
      <c r="B239" s="120">
        <f t="shared" ref="B239:U239" si="6">B15/B$11</f>
        <v>0</v>
      </c>
      <c r="C239" s="120">
        <f t="shared" si="6"/>
        <v>0</v>
      </c>
      <c r="D239" s="120">
        <f t="shared" si="6"/>
        <v>0</v>
      </c>
      <c r="E239" s="120">
        <f t="shared" si="6"/>
        <v>0</v>
      </c>
      <c r="F239" s="120">
        <f t="shared" si="6"/>
        <v>0</v>
      </c>
      <c r="G239" s="120">
        <f t="shared" si="6"/>
        <v>0</v>
      </c>
      <c r="H239" s="120">
        <f t="shared" si="6"/>
        <v>0</v>
      </c>
      <c r="I239" s="120">
        <f t="shared" si="6"/>
        <v>0</v>
      </c>
      <c r="J239" s="120">
        <f t="shared" si="6"/>
        <v>0</v>
      </c>
      <c r="K239" s="120">
        <f t="shared" si="6"/>
        <v>0</v>
      </c>
      <c r="L239" s="120">
        <f t="shared" si="6"/>
        <v>0</v>
      </c>
      <c r="M239" s="120">
        <f t="shared" si="6"/>
        <v>0</v>
      </c>
      <c r="N239" s="120">
        <f t="shared" si="6"/>
        <v>0</v>
      </c>
      <c r="O239" s="120">
        <f t="shared" si="6"/>
        <v>0</v>
      </c>
      <c r="P239" s="120">
        <f t="shared" si="6"/>
        <v>0</v>
      </c>
      <c r="Q239" s="120">
        <f t="shared" si="6"/>
        <v>0</v>
      </c>
      <c r="R239" s="120">
        <f t="shared" si="6"/>
        <v>0</v>
      </c>
      <c r="S239" s="120">
        <f t="shared" si="6"/>
        <v>0</v>
      </c>
      <c r="T239" s="120">
        <f t="shared" si="6"/>
        <v>0</v>
      </c>
      <c r="U239" s="120">
        <f t="shared" si="6"/>
        <v>0</v>
      </c>
    </row>
    <row r="240" ht="15.75" customHeight="1">
      <c r="A240" s="136" t="s">
        <v>55</v>
      </c>
      <c r="B240" s="120">
        <f t="shared" ref="B240:U240" si="7">B16/B$11</f>
        <v>0</v>
      </c>
      <c r="C240" s="120">
        <f t="shared" si="7"/>
        <v>0</v>
      </c>
      <c r="D240" s="120">
        <f t="shared" si="7"/>
        <v>0</v>
      </c>
      <c r="E240" s="120">
        <f t="shared" si="7"/>
        <v>0</v>
      </c>
      <c r="F240" s="120">
        <f t="shared" si="7"/>
        <v>0</v>
      </c>
      <c r="G240" s="120">
        <f t="shared" si="7"/>
        <v>0</v>
      </c>
      <c r="H240" s="120">
        <f t="shared" si="7"/>
        <v>0</v>
      </c>
      <c r="I240" s="120">
        <f t="shared" si="7"/>
        <v>0</v>
      </c>
      <c r="J240" s="120">
        <f t="shared" si="7"/>
        <v>0</v>
      </c>
      <c r="K240" s="120">
        <f t="shared" si="7"/>
        <v>0</v>
      </c>
      <c r="L240" s="120">
        <f t="shared" si="7"/>
        <v>0</v>
      </c>
      <c r="M240" s="120">
        <f t="shared" si="7"/>
        <v>0</v>
      </c>
      <c r="N240" s="120">
        <f t="shared" si="7"/>
        <v>0.0000002384028416</v>
      </c>
      <c r="O240" s="120">
        <f t="shared" si="7"/>
        <v>0</v>
      </c>
      <c r="P240" s="120">
        <f t="shared" si="7"/>
        <v>0.000002315618936</v>
      </c>
      <c r="Q240" s="120">
        <f t="shared" si="7"/>
        <v>0</v>
      </c>
      <c r="R240" s="120">
        <f t="shared" si="7"/>
        <v>0.0000003182603312</v>
      </c>
      <c r="S240" s="120">
        <f t="shared" si="7"/>
        <v>0.000004655615432</v>
      </c>
      <c r="T240" s="120">
        <f t="shared" si="7"/>
        <v>0</v>
      </c>
      <c r="U240" s="120">
        <f t="shared" si="7"/>
        <v>0.0000003491194365</v>
      </c>
    </row>
    <row r="241" ht="15.75" customHeight="1">
      <c r="A241" s="136" t="s">
        <v>102</v>
      </c>
      <c r="B241" s="120">
        <f t="shared" ref="B241:U241" si="8">B17/B$11</f>
        <v>0.0000008312330844</v>
      </c>
      <c r="C241" s="120">
        <f t="shared" si="8"/>
        <v>0.0000006142409932</v>
      </c>
      <c r="D241" s="120">
        <f t="shared" si="8"/>
        <v>0.0000336630983</v>
      </c>
      <c r="E241" s="120">
        <f t="shared" si="8"/>
        <v>0.0000003259670219</v>
      </c>
      <c r="F241" s="120">
        <f t="shared" si="8"/>
        <v>0.0004227972943</v>
      </c>
      <c r="G241" s="120">
        <f t="shared" si="8"/>
        <v>0.0001675630585</v>
      </c>
      <c r="H241" s="120">
        <f t="shared" si="8"/>
        <v>0.00002255056739</v>
      </c>
      <c r="I241" s="120">
        <f t="shared" si="8"/>
        <v>0.000003468420283</v>
      </c>
      <c r="J241" s="120">
        <f t="shared" si="8"/>
        <v>0.00001278639442</v>
      </c>
      <c r="K241" s="120">
        <f t="shared" si="8"/>
        <v>0.00009411994341</v>
      </c>
      <c r="L241" s="120">
        <f t="shared" si="8"/>
        <v>0.00007768161603</v>
      </c>
      <c r="M241" s="120">
        <f t="shared" si="8"/>
        <v>0.00005884969891</v>
      </c>
      <c r="N241" s="120">
        <f t="shared" si="8"/>
        <v>0.00008385819954</v>
      </c>
      <c r="O241" s="120">
        <f t="shared" si="8"/>
        <v>0.00003962102986</v>
      </c>
      <c r="P241" s="120">
        <f t="shared" si="8"/>
        <v>0.0001958938922</v>
      </c>
      <c r="Q241" s="120">
        <f t="shared" si="8"/>
        <v>0.00005747753472</v>
      </c>
      <c r="R241" s="120">
        <f t="shared" si="8"/>
        <v>0.00007068272628</v>
      </c>
      <c r="S241" s="120">
        <f t="shared" si="8"/>
        <v>0.00005600761457</v>
      </c>
      <c r="T241" s="120">
        <f t="shared" si="8"/>
        <v>0.00005849258421</v>
      </c>
      <c r="U241" s="120">
        <f t="shared" si="8"/>
        <v>0.0001577716271</v>
      </c>
    </row>
    <row r="242" ht="15.75" customHeight="1">
      <c r="A242" s="136" t="s">
        <v>78</v>
      </c>
      <c r="B242" s="120">
        <f t="shared" ref="B242:U242" si="9">B18/B$11</f>
        <v>0</v>
      </c>
      <c r="C242" s="120">
        <f t="shared" si="9"/>
        <v>0</v>
      </c>
      <c r="D242" s="120">
        <f t="shared" si="9"/>
        <v>0</v>
      </c>
      <c r="E242" s="120">
        <f t="shared" si="9"/>
        <v>0</v>
      </c>
      <c r="F242" s="120">
        <f t="shared" si="9"/>
        <v>0</v>
      </c>
      <c r="G242" s="120">
        <f t="shared" si="9"/>
        <v>0.000005111495825</v>
      </c>
      <c r="H242" s="120">
        <f t="shared" si="9"/>
        <v>0</v>
      </c>
      <c r="I242" s="120">
        <f t="shared" si="9"/>
        <v>0.0000002187292071</v>
      </c>
      <c r="J242" s="120">
        <f t="shared" si="9"/>
        <v>0</v>
      </c>
      <c r="K242" s="120">
        <f t="shared" si="9"/>
        <v>0</v>
      </c>
      <c r="L242" s="120">
        <f t="shared" si="9"/>
        <v>0</v>
      </c>
      <c r="M242" s="120">
        <f t="shared" si="9"/>
        <v>0.00000124031534</v>
      </c>
      <c r="N242" s="120">
        <f t="shared" si="9"/>
        <v>0.00003748884684</v>
      </c>
      <c r="O242" s="120">
        <f t="shared" si="9"/>
        <v>0.00008637161711</v>
      </c>
      <c r="P242" s="120">
        <f t="shared" si="9"/>
        <v>0.00001363227277</v>
      </c>
      <c r="Q242" s="120">
        <f t="shared" si="9"/>
        <v>0.000003992451513</v>
      </c>
      <c r="R242" s="120">
        <f t="shared" si="9"/>
        <v>0.000002198889561</v>
      </c>
      <c r="S242" s="120">
        <f t="shared" si="9"/>
        <v>0.0000009255139112</v>
      </c>
      <c r="T242" s="120">
        <f t="shared" si="9"/>
        <v>0.0000047343332</v>
      </c>
      <c r="U242" s="120">
        <f t="shared" si="9"/>
        <v>0.0000005009104959</v>
      </c>
    </row>
    <row r="243" ht="15.75" customHeight="1">
      <c r="A243" s="136" t="s">
        <v>4</v>
      </c>
      <c r="B243" s="120">
        <f t="shared" ref="B243:U243" si="10">B19/B$11</f>
        <v>0.0001292567446</v>
      </c>
      <c r="C243" s="120">
        <f t="shared" si="10"/>
        <v>0.0001228481986</v>
      </c>
      <c r="D243" s="120">
        <f t="shared" si="10"/>
        <v>0.0001885604317</v>
      </c>
      <c r="E243" s="120">
        <f t="shared" si="10"/>
        <v>0.0001861271695</v>
      </c>
      <c r="F243" s="120">
        <f t="shared" si="10"/>
        <v>0.0002523953502</v>
      </c>
      <c r="G243" s="120">
        <f t="shared" si="10"/>
        <v>0.0002135077681</v>
      </c>
      <c r="H243" s="120">
        <f t="shared" si="10"/>
        <v>0.0001449310104</v>
      </c>
      <c r="I243" s="120">
        <f t="shared" si="10"/>
        <v>0.0001749833656</v>
      </c>
      <c r="J243" s="120">
        <f t="shared" si="10"/>
        <v>0.0001870257161</v>
      </c>
      <c r="K243" s="120">
        <f t="shared" si="10"/>
        <v>0.000306868327</v>
      </c>
      <c r="L243" s="120">
        <f t="shared" si="10"/>
        <v>0.0003813395913</v>
      </c>
      <c r="M243" s="120">
        <f t="shared" si="10"/>
        <v>0.0001869285777</v>
      </c>
      <c r="N243" s="120">
        <f t="shared" si="10"/>
        <v>0.0001762393007</v>
      </c>
      <c r="O243" s="120">
        <f t="shared" si="10"/>
        <v>0.0002020412591</v>
      </c>
      <c r="P243" s="120">
        <f t="shared" si="10"/>
        <v>0.00138025828</v>
      </c>
      <c r="Q243" s="120">
        <f t="shared" si="10"/>
        <v>0.006031458453</v>
      </c>
      <c r="R243" s="120">
        <f t="shared" si="10"/>
        <v>0.003960460494</v>
      </c>
      <c r="S243" s="120">
        <f t="shared" si="10"/>
        <v>0.0003859673469</v>
      </c>
      <c r="T243" s="120">
        <f t="shared" si="10"/>
        <v>0.0007361990601</v>
      </c>
      <c r="U243" s="120">
        <f t="shared" si="10"/>
        <v>0.000662552795</v>
      </c>
    </row>
    <row r="244" ht="15.75" customHeight="1">
      <c r="A244" s="136" t="s">
        <v>5</v>
      </c>
      <c r="B244" s="120">
        <f t="shared" ref="B244:U244" si="11">B20/B$11</f>
        <v>0</v>
      </c>
      <c r="C244" s="120">
        <f t="shared" si="11"/>
        <v>0</v>
      </c>
      <c r="D244" s="120">
        <f t="shared" si="11"/>
        <v>0</v>
      </c>
      <c r="E244" s="120">
        <f t="shared" si="11"/>
        <v>0</v>
      </c>
      <c r="F244" s="120">
        <f t="shared" si="11"/>
        <v>0.0000006014186263</v>
      </c>
      <c r="G244" s="120">
        <f t="shared" si="11"/>
        <v>0.0000001175056511</v>
      </c>
      <c r="H244" s="120">
        <f t="shared" si="11"/>
        <v>0.0000010338369</v>
      </c>
      <c r="I244" s="120">
        <f t="shared" si="11"/>
        <v>0.000001187387124</v>
      </c>
      <c r="J244" s="120">
        <f t="shared" si="11"/>
        <v>0.000001495979921</v>
      </c>
      <c r="K244" s="120">
        <f t="shared" si="11"/>
        <v>0.0000007315969173</v>
      </c>
      <c r="L244" s="120">
        <f t="shared" si="11"/>
        <v>0.0000002511645784</v>
      </c>
      <c r="M244" s="120">
        <f t="shared" si="11"/>
        <v>0.000002350071171</v>
      </c>
      <c r="N244" s="120">
        <f t="shared" si="11"/>
        <v>0.000001668819891</v>
      </c>
      <c r="O244" s="120">
        <f t="shared" si="11"/>
        <v>0.000006498294495</v>
      </c>
      <c r="P244" s="120">
        <f t="shared" si="11"/>
        <v>0.00002401520928</v>
      </c>
      <c r="Q244" s="120">
        <f t="shared" si="11"/>
        <v>0.00004959588475</v>
      </c>
      <c r="R244" s="120">
        <f t="shared" si="11"/>
        <v>0.0001082374454</v>
      </c>
      <c r="S244" s="120">
        <f t="shared" si="11"/>
        <v>0.0003006798376</v>
      </c>
      <c r="T244" s="120">
        <f t="shared" si="11"/>
        <v>0.0007297636461</v>
      </c>
      <c r="U244" s="120">
        <f t="shared" si="11"/>
        <v>0.0004160137564</v>
      </c>
    </row>
    <row r="245" ht="15.75" customHeight="1">
      <c r="A245" s="136" t="s">
        <v>103</v>
      </c>
      <c r="B245" s="120">
        <f t="shared" ref="B245:U245" si="12">B21/B$11</f>
        <v>0</v>
      </c>
      <c r="C245" s="120">
        <f t="shared" si="12"/>
        <v>0</v>
      </c>
      <c r="D245" s="120">
        <f t="shared" si="12"/>
        <v>0</v>
      </c>
      <c r="E245" s="120">
        <f t="shared" si="12"/>
        <v>0</v>
      </c>
      <c r="F245" s="120">
        <f t="shared" si="12"/>
        <v>0</v>
      </c>
      <c r="G245" s="120">
        <f t="shared" si="12"/>
        <v>0.0000006462810813</v>
      </c>
      <c r="H245" s="120">
        <f t="shared" si="12"/>
        <v>0.0000007107628689</v>
      </c>
      <c r="I245" s="120">
        <f t="shared" si="12"/>
        <v>0</v>
      </c>
      <c r="J245" s="120">
        <f t="shared" si="12"/>
        <v>0.0000004516165799</v>
      </c>
      <c r="K245" s="120">
        <f t="shared" si="12"/>
        <v>0.000002011891523</v>
      </c>
      <c r="L245" s="120">
        <f t="shared" si="12"/>
        <v>0.000003695707368</v>
      </c>
      <c r="M245" s="120">
        <f t="shared" si="12"/>
        <v>0.00005676074676</v>
      </c>
      <c r="N245" s="120">
        <f t="shared" si="12"/>
        <v>0.000009863917572</v>
      </c>
      <c r="O245" s="120">
        <f t="shared" si="12"/>
        <v>0.00002190853573</v>
      </c>
      <c r="P245" s="120">
        <f t="shared" si="12"/>
        <v>0.000008254061045</v>
      </c>
      <c r="Q245" s="120">
        <f t="shared" si="12"/>
        <v>0.0001013945014</v>
      </c>
      <c r="R245" s="120">
        <f t="shared" si="12"/>
        <v>0.00001374305975</v>
      </c>
      <c r="S245" s="120">
        <f t="shared" si="12"/>
        <v>0.000004992165945</v>
      </c>
      <c r="T245" s="120">
        <f t="shared" si="12"/>
        <v>0.000006906797785</v>
      </c>
      <c r="U245" s="120">
        <f t="shared" si="12"/>
        <v>0.00002059804676</v>
      </c>
    </row>
    <row r="246" ht="15.75" customHeight="1">
      <c r="A246" s="136" t="s">
        <v>6</v>
      </c>
      <c r="B246" s="120">
        <f t="shared" ref="B246:U246" si="13">B22/B$11</f>
        <v>0.0003819516023</v>
      </c>
      <c r="C246" s="120">
        <f t="shared" si="13"/>
        <v>0.0004760367697</v>
      </c>
      <c r="D246" s="120">
        <f t="shared" si="13"/>
        <v>0.0009920020716</v>
      </c>
      <c r="E246" s="120">
        <f t="shared" si="13"/>
        <v>0.001709208079</v>
      </c>
      <c r="F246" s="120">
        <f t="shared" si="13"/>
        <v>0.001763259176</v>
      </c>
      <c r="G246" s="120">
        <f t="shared" si="13"/>
        <v>0.003324176118</v>
      </c>
      <c r="H246" s="120">
        <f t="shared" si="13"/>
        <v>0.01357847846</v>
      </c>
      <c r="I246" s="120">
        <f t="shared" si="13"/>
        <v>0.02460934807</v>
      </c>
      <c r="J246" s="120">
        <f t="shared" si="13"/>
        <v>0.03123064135</v>
      </c>
      <c r="K246" s="120">
        <f t="shared" si="13"/>
        <v>0.02752121284</v>
      </c>
      <c r="L246" s="120">
        <f t="shared" si="13"/>
        <v>0.01632085371</v>
      </c>
      <c r="M246" s="120">
        <f t="shared" si="13"/>
        <v>0.01393895755</v>
      </c>
      <c r="N246" s="120">
        <f t="shared" si="13"/>
        <v>0.01171124159</v>
      </c>
      <c r="O246" s="120">
        <f t="shared" si="13"/>
        <v>0.01361259017</v>
      </c>
      <c r="P246" s="120">
        <f t="shared" si="13"/>
        <v>0.0260114222</v>
      </c>
      <c r="Q246" s="120">
        <f t="shared" si="13"/>
        <v>0.04497830481</v>
      </c>
      <c r="R246" s="120">
        <f t="shared" si="13"/>
        <v>0.03614583846</v>
      </c>
      <c r="S246" s="120">
        <f t="shared" si="13"/>
        <v>0.02796574903</v>
      </c>
      <c r="T246" s="120">
        <f t="shared" si="13"/>
        <v>0.026522083</v>
      </c>
      <c r="U246" s="120">
        <f t="shared" si="13"/>
        <v>0.02031653506</v>
      </c>
    </row>
    <row r="247" ht="15.75" customHeight="1">
      <c r="A247" s="136" t="s">
        <v>104</v>
      </c>
      <c r="B247" s="120">
        <f t="shared" ref="B247:U247" si="14">B23/B$11</f>
        <v>0</v>
      </c>
      <c r="C247" s="120">
        <f t="shared" si="14"/>
        <v>0</v>
      </c>
      <c r="D247" s="120">
        <f t="shared" si="14"/>
        <v>0</v>
      </c>
      <c r="E247" s="120">
        <f t="shared" si="14"/>
        <v>0.000005867406394</v>
      </c>
      <c r="F247" s="120">
        <f t="shared" si="14"/>
        <v>0.0000003007093131</v>
      </c>
      <c r="G247" s="120">
        <f t="shared" si="14"/>
        <v>0.0000008812923836</v>
      </c>
      <c r="H247" s="120">
        <f t="shared" si="14"/>
        <v>0.000002132288607</v>
      </c>
      <c r="I247" s="120">
        <f t="shared" si="14"/>
        <v>0.000001343622272</v>
      </c>
      <c r="J247" s="120">
        <f t="shared" si="14"/>
        <v>0.00000135484974</v>
      </c>
      <c r="K247" s="120">
        <f t="shared" si="14"/>
        <v>0.0000009510759925</v>
      </c>
      <c r="L247" s="120">
        <f t="shared" si="14"/>
        <v>0.0000005382098108</v>
      </c>
      <c r="M247" s="120">
        <f t="shared" si="14"/>
        <v>0.000001403514727</v>
      </c>
      <c r="N247" s="120">
        <f t="shared" si="14"/>
        <v>0.000003307839427</v>
      </c>
      <c r="O247" s="120">
        <f t="shared" si="14"/>
        <v>0.0000001113993342</v>
      </c>
      <c r="P247" s="120">
        <f t="shared" si="14"/>
        <v>0.000003249336248</v>
      </c>
      <c r="Q247" s="120">
        <f t="shared" si="14"/>
        <v>0.000003063174006</v>
      </c>
      <c r="R247" s="120">
        <f t="shared" si="14"/>
        <v>0.000001851696472</v>
      </c>
      <c r="S247" s="120">
        <f t="shared" si="14"/>
        <v>0.00000179493607</v>
      </c>
      <c r="T247" s="120">
        <f t="shared" si="14"/>
        <v>0.000002315929228</v>
      </c>
      <c r="U247" s="120">
        <f t="shared" si="14"/>
        <v>0.00001273526988</v>
      </c>
    </row>
    <row r="248" ht="15.75" customHeight="1">
      <c r="A248" s="136" t="s">
        <v>80</v>
      </c>
      <c r="B248" s="120">
        <f t="shared" ref="B248:U248" si="15">B24/B$11</f>
        <v>0</v>
      </c>
      <c r="C248" s="120">
        <f t="shared" si="15"/>
        <v>0.0000003071204966</v>
      </c>
      <c r="D248" s="120">
        <f t="shared" si="15"/>
        <v>0</v>
      </c>
      <c r="E248" s="120">
        <f t="shared" si="15"/>
        <v>0</v>
      </c>
      <c r="F248" s="120">
        <f t="shared" si="15"/>
        <v>0.000003808984633</v>
      </c>
      <c r="G248" s="120">
        <f t="shared" si="15"/>
        <v>0.00000005875282557</v>
      </c>
      <c r="H248" s="120">
        <f t="shared" si="15"/>
        <v>0.000002907666282</v>
      </c>
      <c r="I248" s="120">
        <f t="shared" si="15"/>
        <v>0</v>
      </c>
      <c r="J248" s="120">
        <f t="shared" si="15"/>
        <v>0.0000001693562175</v>
      </c>
      <c r="K248" s="120">
        <f t="shared" si="15"/>
        <v>0.0000008779163008</v>
      </c>
      <c r="L248" s="120">
        <f t="shared" si="15"/>
        <v>0.000001973435973</v>
      </c>
      <c r="M248" s="120">
        <f t="shared" si="15"/>
        <v>0</v>
      </c>
      <c r="N248" s="120">
        <f t="shared" si="15"/>
        <v>0.000004559454346</v>
      </c>
      <c r="O248" s="120">
        <f t="shared" si="15"/>
        <v>0.000004418840256</v>
      </c>
      <c r="P248" s="120">
        <f t="shared" si="15"/>
        <v>0.000003099941478</v>
      </c>
      <c r="Q248" s="120">
        <f t="shared" si="15"/>
        <v>0.00001452426326</v>
      </c>
      <c r="R248" s="120">
        <f t="shared" si="15"/>
        <v>0.000006365206623</v>
      </c>
      <c r="S248" s="120">
        <f t="shared" si="15"/>
        <v>0.00001110616693</v>
      </c>
      <c r="T248" s="120">
        <f t="shared" si="15"/>
        <v>0.00003475943336</v>
      </c>
      <c r="U248" s="120">
        <f t="shared" si="15"/>
        <v>0.00003548874968</v>
      </c>
    </row>
    <row r="249" ht="15.75" customHeight="1">
      <c r="A249" s="136" t="s">
        <v>52</v>
      </c>
      <c r="B249" s="120">
        <f t="shared" ref="B249:U249" si="16">B25/B$11</f>
        <v>0</v>
      </c>
      <c r="C249" s="120">
        <f t="shared" si="16"/>
        <v>0</v>
      </c>
      <c r="D249" s="120">
        <f t="shared" si="16"/>
        <v>0.0000002354062818</v>
      </c>
      <c r="E249" s="120">
        <f t="shared" si="16"/>
        <v>0</v>
      </c>
      <c r="F249" s="120">
        <f t="shared" si="16"/>
        <v>0.000003808984633</v>
      </c>
      <c r="G249" s="120">
        <f t="shared" si="16"/>
        <v>0.000000411269779</v>
      </c>
      <c r="H249" s="120">
        <f t="shared" si="16"/>
        <v>0.000010338369</v>
      </c>
      <c r="I249" s="120">
        <f t="shared" si="16"/>
        <v>0.000000374964355</v>
      </c>
      <c r="J249" s="120">
        <f t="shared" si="16"/>
        <v>0.0000009596852323</v>
      </c>
      <c r="K249" s="120">
        <f t="shared" si="16"/>
        <v>0.0001318337645</v>
      </c>
      <c r="L249" s="120">
        <f t="shared" si="16"/>
        <v>0.000007499056698</v>
      </c>
      <c r="M249" s="120">
        <f t="shared" si="16"/>
        <v>0.000009367644808</v>
      </c>
      <c r="N249" s="120">
        <f t="shared" si="16"/>
        <v>0.00002479389553</v>
      </c>
      <c r="O249" s="120">
        <f t="shared" si="16"/>
        <v>0.00001325652077</v>
      </c>
      <c r="P249" s="120">
        <f t="shared" si="16"/>
        <v>0.00003305359287</v>
      </c>
      <c r="Q249" s="120">
        <f t="shared" si="16"/>
        <v>0.00001159876</v>
      </c>
      <c r="R249" s="120">
        <f t="shared" si="16"/>
        <v>0.00008092492239</v>
      </c>
      <c r="S249" s="120">
        <f t="shared" si="16"/>
        <v>0.00002703622456</v>
      </c>
      <c r="T249" s="120">
        <f t="shared" si="16"/>
        <v>0.00008841520963</v>
      </c>
      <c r="U249" s="120">
        <f t="shared" si="16"/>
        <v>0.00006502728983</v>
      </c>
    </row>
    <row r="250" ht="15.75" customHeight="1">
      <c r="A250" s="136" t="s">
        <v>64</v>
      </c>
      <c r="B250" s="120">
        <f t="shared" ref="B250:U250" si="17">B26/B$11</f>
        <v>0.0003283370683</v>
      </c>
      <c r="C250" s="120">
        <f t="shared" si="17"/>
        <v>0.00002764084469</v>
      </c>
      <c r="D250" s="120">
        <f t="shared" si="17"/>
        <v>0.00005014153803</v>
      </c>
      <c r="E250" s="120">
        <f t="shared" si="17"/>
        <v>0.0001114807215</v>
      </c>
      <c r="F250" s="120">
        <f t="shared" si="17"/>
        <v>0.00002826667543</v>
      </c>
      <c r="G250" s="120">
        <f t="shared" si="17"/>
        <v>0.0001898891322</v>
      </c>
      <c r="H250" s="120">
        <f t="shared" si="17"/>
        <v>0.0003885288301</v>
      </c>
      <c r="I250" s="120">
        <f t="shared" si="17"/>
        <v>0.0007703330202</v>
      </c>
      <c r="J250" s="120">
        <f t="shared" si="17"/>
        <v>0.001024238177</v>
      </c>
      <c r="K250" s="120">
        <f t="shared" si="17"/>
        <v>0.001047573626</v>
      </c>
      <c r="L250" s="120">
        <f t="shared" si="17"/>
        <v>0.0009876867642</v>
      </c>
      <c r="M250" s="120">
        <f t="shared" si="17"/>
        <v>0.0009922196324</v>
      </c>
      <c r="N250" s="120">
        <f t="shared" si="17"/>
        <v>0.00117541541</v>
      </c>
      <c r="O250" s="120">
        <f t="shared" si="17"/>
        <v>0.001450345065</v>
      </c>
      <c r="P250" s="120">
        <f t="shared" si="17"/>
        <v>0.002270314972</v>
      </c>
      <c r="Q250" s="120">
        <f t="shared" si="17"/>
        <v>0.001588926867</v>
      </c>
      <c r="R250" s="120">
        <f t="shared" si="17"/>
        <v>0.001255218746</v>
      </c>
      <c r="S250" s="120">
        <f t="shared" si="17"/>
        <v>0.001283828024</v>
      </c>
      <c r="T250" s="120">
        <f t="shared" si="17"/>
        <v>0.001122057463</v>
      </c>
      <c r="U250" s="120">
        <f t="shared" si="17"/>
        <v>0.002173693507</v>
      </c>
    </row>
    <row r="251" ht="15.75" customHeight="1">
      <c r="A251" s="136" t="s">
        <v>105</v>
      </c>
      <c r="B251" s="120">
        <f t="shared" ref="B251:U251" si="18">B27/B$11</f>
        <v>0</v>
      </c>
      <c r="C251" s="120">
        <f t="shared" si="18"/>
        <v>0</v>
      </c>
      <c r="D251" s="120">
        <f t="shared" si="18"/>
        <v>0.0000002354062818</v>
      </c>
      <c r="E251" s="120">
        <f t="shared" si="18"/>
        <v>0.0000003259670219</v>
      </c>
      <c r="F251" s="120">
        <f t="shared" si="18"/>
        <v>0</v>
      </c>
      <c r="G251" s="120">
        <f t="shared" si="18"/>
        <v>0.00000005875282557</v>
      </c>
      <c r="H251" s="120">
        <f t="shared" si="18"/>
        <v>0.000002778436669</v>
      </c>
      <c r="I251" s="120">
        <f t="shared" si="18"/>
        <v>0.0000002187292071</v>
      </c>
      <c r="J251" s="120">
        <f t="shared" si="18"/>
        <v>0.000006604892481</v>
      </c>
      <c r="K251" s="120">
        <f t="shared" si="18"/>
        <v>0.000003401925666</v>
      </c>
      <c r="L251" s="120">
        <f t="shared" si="18"/>
        <v>0.000007642579314</v>
      </c>
      <c r="M251" s="120">
        <f t="shared" si="18"/>
        <v>0.00005173420564</v>
      </c>
      <c r="N251" s="120">
        <f t="shared" si="18"/>
        <v>0.00004344891789</v>
      </c>
      <c r="O251" s="120">
        <f t="shared" si="18"/>
        <v>0.0002221302724</v>
      </c>
      <c r="P251" s="120">
        <f t="shared" si="18"/>
        <v>0.00003249336248</v>
      </c>
      <c r="Q251" s="120">
        <f t="shared" si="18"/>
        <v>0.00009557791252</v>
      </c>
      <c r="R251" s="120">
        <f t="shared" si="18"/>
        <v>0.0001536618744</v>
      </c>
      <c r="S251" s="120">
        <f t="shared" si="18"/>
        <v>0.0001210460012</v>
      </c>
      <c r="T251" s="120">
        <f t="shared" si="18"/>
        <v>0.0002188245696</v>
      </c>
      <c r="U251" s="120">
        <f t="shared" si="18"/>
        <v>0.0001454917304</v>
      </c>
    </row>
    <row r="252" ht="15.75" customHeight="1">
      <c r="A252" s="136" t="s">
        <v>7</v>
      </c>
      <c r="B252" s="120">
        <f t="shared" ref="B252:U252" si="19">B28/B$11</f>
        <v>0.000093513722</v>
      </c>
      <c r="C252" s="120">
        <f t="shared" si="19"/>
        <v>0.0002327973364</v>
      </c>
      <c r="D252" s="120">
        <f t="shared" si="19"/>
        <v>0.00009816441952</v>
      </c>
      <c r="E252" s="120">
        <f t="shared" si="19"/>
        <v>0.00007399451398</v>
      </c>
      <c r="F252" s="120">
        <f t="shared" si="19"/>
        <v>0.00002556029162</v>
      </c>
      <c r="G252" s="120">
        <f t="shared" si="19"/>
        <v>0.00003918813466</v>
      </c>
      <c r="H252" s="120">
        <f t="shared" si="19"/>
        <v>0.0000186090642</v>
      </c>
      <c r="I252" s="120">
        <f t="shared" si="19"/>
        <v>0.00003077832414</v>
      </c>
      <c r="J252" s="120">
        <f t="shared" si="19"/>
        <v>0.00005506899671</v>
      </c>
      <c r="K252" s="120">
        <f t="shared" si="19"/>
        <v>0.00004978517022</v>
      </c>
      <c r="L252" s="120">
        <f t="shared" si="19"/>
        <v>0.00005837782415</v>
      </c>
      <c r="M252" s="120">
        <f t="shared" si="19"/>
        <v>0.00003002868719</v>
      </c>
      <c r="N252" s="120">
        <f t="shared" si="19"/>
        <v>0.0000214860561</v>
      </c>
      <c r="O252" s="120">
        <f t="shared" si="19"/>
        <v>0.00001485324456</v>
      </c>
      <c r="P252" s="120">
        <f t="shared" si="19"/>
        <v>0.00005314718944</v>
      </c>
      <c r="Q252" s="120">
        <f t="shared" si="19"/>
        <v>0.0001818974676</v>
      </c>
      <c r="R252" s="120">
        <f t="shared" si="19"/>
        <v>0.001088247803</v>
      </c>
      <c r="S252" s="120">
        <f t="shared" si="19"/>
        <v>0.00006430919389</v>
      </c>
      <c r="T252" s="120">
        <f t="shared" si="19"/>
        <v>0.00004779422088</v>
      </c>
      <c r="U252" s="120">
        <f t="shared" si="19"/>
        <v>0.00007046140976</v>
      </c>
    </row>
    <row r="253" ht="15.75" customHeight="1">
      <c r="A253" s="136" t="s">
        <v>106</v>
      </c>
      <c r="B253" s="120">
        <f t="shared" ref="B253:U253" si="20">B29/B$11</f>
        <v>0</v>
      </c>
      <c r="C253" s="120">
        <f t="shared" si="20"/>
        <v>0</v>
      </c>
      <c r="D253" s="120">
        <f t="shared" si="20"/>
        <v>0</v>
      </c>
      <c r="E253" s="120">
        <f t="shared" si="20"/>
        <v>0.0000004889505329</v>
      </c>
      <c r="F253" s="120">
        <f t="shared" si="20"/>
        <v>0</v>
      </c>
      <c r="G253" s="120">
        <f t="shared" si="20"/>
        <v>0.0000001762584767</v>
      </c>
      <c r="H253" s="120">
        <f t="shared" si="20"/>
        <v>0.00000006461480626</v>
      </c>
      <c r="I253" s="120">
        <f t="shared" si="20"/>
        <v>0.0000001562351479</v>
      </c>
      <c r="J253" s="120">
        <f t="shared" si="20"/>
        <v>0.0000004798426161</v>
      </c>
      <c r="K253" s="120">
        <f t="shared" si="20"/>
        <v>0</v>
      </c>
      <c r="L253" s="120">
        <f t="shared" si="20"/>
        <v>0.000004305678487</v>
      </c>
      <c r="M253" s="120">
        <f t="shared" si="20"/>
        <v>0.0000001631993869</v>
      </c>
      <c r="N253" s="120">
        <f t="shared" si="20"/>
        <v>0.000000298003552</v>
      </c>
      <c r="O253" s="120">
        <f t="shared" si="20"/>
        <v>0.000009506076518</v>
      </c>
      <c r="P253" s="120">
        <f t="shared" si="20"/>
        <v>0.000001942132011</v>
      </c>
      <c r="Q253" s="120">
        <f t="shared" si="20"/>
        <v>0.000005851006528</v>
      </c>
      <c r="R253" s="120">
        <f t="shared" si="20"/>
        <v>0.00001385879078</v>
      </c>
      <c r="S253" s="120">
        <f t="shared" si="20"/>
        <v>0.00001037697416</v>
      </c>
      <c r="T253" s="120">
        <f t="shared" si="20"/>
        <v>0.0000368704131</v>
      </c>
      <c r="U253" s="120">
        <f t="shared" si="20"/>
        <v>0.00002050697212</v>
      </c>
    </row>
    <row r="254" ht="15.75" customHeight="1">
      <c r="A254" s="136" t="s">
        <v>107</v>
      </c>
      <c r="B254" s="120">
        <f t="shared" ref="B254:U254" si="21">B30/B$11</f>
        <v>0</v>
      </c>
      <c r="C254" s="120">
        <f t="shared" si="21"/>
        <v>0</v>
      </c>
      <c r="D254" s="120">
        <f t="shared" si="21"/>
        <v>0</v>
      </c>
      <c r="E254" s="120">
        <f t="shared" si="21"/>
        <v>0.0000162983511</v>
      </c>
      <c r="F254" s="120">
        <f t="shared" si="21"/>
        <v>0.000005212294761</v>
      </c>
      <c r="G254" s="120">
        <f t="shared" si="21"/>
        <v>0.000004523967569</v>
      </c>
      <c r="H254" s="120">
        <f t="shared" si="21"/>
        <v>0.00001356910932</v>
      </c>
      <c r="I254" s="120">
        <f t="shared" si="21"/>
        <v>0.00001327998757</v>
      </c>
      <c r="J254" s="120">
        <f t="shared" si="21"/>
        <v>0.000005193590669</v>
      </c>
      <c r="K254" s="120">
        <f t="shared" si="21"/>
        <v>0.00001671698956</v>
      </c>
      <c r="L254" s="120">
        <f t="shared" si="21"/>
        <v>0.00001377817116</v>
      </c>
      <c r="M254" s="120">
        <f t="shared" si="21"/>
        <v>0.00002947380927</v>
      </c>
      <c r="N254" s="120">
        <f t="shared" si="21"/>
        <v>0.00009691075512</v>
      </c>
      <c r="O254" s="120">
        <f t="shared" si="21"/>
        <v>0.0002142951859</v>
      </c>
      <c r="P254" s="120">
        <f t="shared" si="21"/>
        <v>0.00009479098159</v>
      </c>
      <c r="Q254" s="120">
        <f t="shared" si="21"/>
        <v>0.0001686810764</v>
      </c>
      <c r="R254" s="120">
        <f t="shared" si="21"/>
        <v>0.0001417126456</v>
      </c>
      <c r="S254" s="120">
        <f t="shared" si="21"/>
        <v>0.000169312954</v>
      </c>
      <c r="T254" s="120">
        <f t="shared" si="21"/>
        <v>0.0002624173259</v>
      </c>
      <c r="U254" s="120">
        <f t="shared" si="21"/>
        <v>0.0003356707487</v>
      </c>
    </row>
    <row r="255" ht="15.75" customHeight="1">
      <c r="A255" s="136" t="s">
        <v>513</v>
      </c>
      <c r="B255" s="120">
        <f t="shared" ref="B255:U255" si="22">B31/B$11</f>
        <v>0</v>
      </c>
      <c r="C255" s="120">
        <f t="shared" si="22"/>
        <v>0</v>
      </c>
      <c r="D255" s="120">
        <f t="shared" si="22"/>
        <v>0</v>
      </c>
      <c r="E255" s="120">
        <f t="shared" si="22"/>
        <v>0</v>
      </c>
      <c r="F255" s="120">
        <f t="shared" si="22"/>
        <v>0</v>
      </c>
      <c r="G255" s="120">
        <f t="shared" si="22"/>
        <v>0.000001703831942</v>
      </c>
      <c r="H255" s="120">
        <f t="shared" si="22"/>
        <v>0</v>
      </c>
      <c r="I255" s="120">
        <f t="shared" si="22"/>
        <v>0.000000374964355</v>
      </c>
      <c r="J255" s="120">
        <f t="shared" si="22"/>
        <v>0.0000003104863987</v>
      </c>
      <c r="K255" s="120">
        <f t="shared" si="22"/>
        <v>0</v>
      </c>
      <c r="L255" s="120">
        <f t="shared" si="22"/>
        <v>0</v>
      </c>
      <c r="M255" s="120">
        <f t="shared" si="22"/>
        <v>0</v>
      </c>
      <c r="N255" s="120">
        <f t="shared" si="22"/>
        <v>0.000002682031968</v>
      </c>
      <c r="O255" s="120">
        <f t="shared" si="22"/>
        <v>0</v>
      </c>
      <c r="P255" s="120">
        <f t="shared" si="22"/>
        <v>0.00000003734869251</v>
      </c>
      <c r="Q255" s="120">
        <f t="shared" si="22"/>
        <v>0</v>
      </c>
      <c r="R255" s="120">
        <f t="shared" si="22"/>
        <v>0.00005815484233</v>
      </c>
      <c r="S255" s="120">
        <f t="shared" si="22"/>
        <v>0.000002580220601</v>
      </c>
      <c r="T255" s="120">
        <f t="shared" si="22"/>
        <v>0</v>
      </c>
      <c r="U255" s="120">
        <f t="shared" si="22"/>
        <v>0.00000003035821187</v>
      </c>
    </row>
    <row r="256" ht="15.75" customHeight="1">
      <c r="A256" s="136" t="s">
        <v>108</v>
      </c>
      <c r="B256" s="120">
        <f t="shared" ref="B256:U256" si="23">B32/B$11</f>
        <v>0</v>
      </c>
      <c r="C256" s="120">
        <f t="shared" si="23"/>
        <v>0</v>
      </c>
      <c r="D256" s="120">
        <f t="shared" si="23"/>
        <v>0</v>
      </c>
      <c r="E256" s="120">
        <f t="shared" si="23"/>
        <v>0</v>
      </c>
      <c r="F256" s="120">
        <f t="shared" si="23"/>
        <v>0</v>
      </c>
      <c r="G256" s="120">
        <f t="shared" si="23"/>
        <v>0.00000158632629</v>
      </c>
      <c r="H256" s="120">
        <f t="shared" si="23"/>
        <v>0</v>
      </c>
      <c r="I256" s="120">
        <f t="shared" si="23"/>
        <v>0</v>
      </c>
      <c r="J256" s="120">
        <f t="shared" si="23"/>
        <v>0</v>
      </c>
      <c r="K256" s="120">
        <f t="shared" si="23"/>
        <v>0</v>
      </c>
      <c r="L256" s="120">
        <f t="shared" si="23"/>
        <v>0</v>
      </c>
      <c r="M256" s="120">
        <f t="shared" si="23"/>
        <v>0</v>
      </c>
      <c r="N256" s="120">
        <f t="shared" si="23"/>
        <v>0.0000005662067488</v>
      </c>
      <c r="O256" s="120">
        <f t="shared" si="23"/>
        <v>0</v>
      </c>
      <c r="P256" s="120">
        <f t="shared" si="23"/>
        <v>0</v>
      </c>
      <c r="Q256" s="120">
        <f t="shared" si="23"/>
        <v>0</v>
      </c>
      <c r="R256" s="120">
        <f t="shared" si="23"/>
        <v>0.000000231462059</v>
      </c>
      <c r="S256" s="120">
        <f t="shared" si="23"/>
        <v>0.0000002524128849</v>
      </c>
      <c r="T256" s="120">
        <f t="shared" si="23"/>
        <v>0.000000491878774</v>
      </c>
      <c r="U256" s="120">
        <f t="shared" si="23"/>
        <v>0.000002595627115</v>
      </c>
    </row>
    <row r="257" ht="15.75" customHeight="1">
      <c r="A257" s="136" t="s">
        <v>109</v>
      </c>
      <c r="B257" s="120">
        <f t="shared" ref="B257:U257" si="24">B33/B$11</f>
        <v>0.00001163726318</v>
      </c>
      <c r="C257" s="120">
        <f t="shared" si="24"/>
        <v>0.000004299686952</v>
      </c>
      <c r="D257" s="120">
        <f t="shared" si="24"/>
        <v>0.0000007062188454</v>
      </c>
      <c r="E257" s="120">
        <f t="shared" si="24"/>
        <v>0.00002281769153</v>
      </c>
      <c r="F257" s="120">
        <f t="shared" si="24"/>
        <v>0.00005242365692</v>
      </c>
      <c r="G257" s="120">
        <f t="shared" si="24"/>
        <v>0.000004523967569</v>
      </c>
      <c r="H257" s="120">
        <f t="shared" si="24"/>
        <v>0.00001906136785</v>
      </c>
      <c r="I257" s="120">
        <f t="shared" si="24"/>
        <v>0.0000009061638578</v>
      </c>
      <c r="J257" s="120">
        <f t="shared" si="24"/>
        <v>0.000005052460488</v>
      </c>
      <c r="K257" s="120">
        <f t="shared" si="24"/>
        <v>0.000008449944395</v>
      </c>
      <c r="L257" s="120">
        <f t="shared" si="24"/>
        <v>0.000006171472498</v>
      </c>
      <c r="M257" s="120">
        <f t="shared" si="24"/>
        <v>0.000004993901239</v>
      </c>
      <c r="N257" s="120">
        <f t="shared" si="24"/>
        <v>0.000006436876724</v>
      </c>
      <c r="O257" s="120">
        <f t="shared" si="24"/>
        <v>0.00002877816133</v>
      </c>
      <c r="P257" s="120">
        <f t="shared" si="24"/>
        <v>0.0003815542427</v>
      </c>
      <c r="Q257" s="120">
        <f t="shared" si="24"/>
        <v>0.000009740204985</v>
      </c>
      <c r="R257" s="120">
        <f t="shared" si="24"/>
        <v>0.00001487143729</v>
      </c>
      <c r="S257" s="120">
        <f t="shared" si="24"/>
        <v>0.00000639445975</v>
      </c>
      <c r="T257" s="120">
        <f t="shared" si="24"/>
        <v>0.0000066198685</v>
      </c>
      <c r="U257" s="120">
        <f t="shared" si="24"/>
        <v>0.000006344866281</v>
      </c>
    </row>
    <row r="258" ht="15.75" customHeight="1">
      <c r="A258" s="136" t="s">
        <v>110</v>
      </c>
      <c r="B258" s="120">
        <f t="shared" ref="B258:U258" si="25">B34/B$11</f>
        <v>0.000004156165422</v>
      </c>
      <c r="C258" s="120">
        <f t="shared" si="25"/>
        <v>0</v>
      </c>
      <c r="D258" s="120">
        <f t="shared" si="25"/>
        <v>0</v>
      </c>
      <c r="E258" s="120">
        <f t="shared" si="25"/>
        <v>0.000001955802131</v>
      </c>
      <c r="F258" s="120">
        <f t="shared" si="25"/>
        <v>0.000009121515832</v>
      </c>
      <c r="G258" s="120">
        <f t="shared" si="25"/>
        <v>0.000002115101721</v>
      </c>
      <c r="H258" s="120">
        <f t="shared" si="25"/>
        <v>0.000003747658763</v>
      </c>
      <c r="I258" s="120">
        <f t="shared" si="25"/>
        <v>0.00000006249405916</v>
      </c>
      <c r="J258" s="120">
        <f t="shared" si="25"/>
        <v>0.00000008467810873</v>
      </c>
      <c r="K258" s="120">
        <f t="shared" si="25"/>
        <v>0.0000005852775339</v>
      </c>
      <c r="L258" s="120">
        <f t="shared" si="25"/>
        <v>0.000004592723719</v>
      </c>
      <c r="M258" s="120">
        <f t="shared" si="25"/>
        <v>0.00001429626629</v>
      </c>
      <c r="N258" s="120">
        <f t="shared" si="25"/>
        <v>0.0000007152085249</v>
      </c>
      <c r="O258" s="120">
        <f t="shared" si="25"/>
        <v>0.0000006683960052</v>
      </c>
      <c r="P258" s="120">
        <f t="shared" si="25"/>
        <v>0.00000892633751</v>
      </c>
      <c r="Q258" s="120">
        <f t="shared" si="25"/>
        <v>0.000000447429911</v>
      </c>
      <c r="R258" s="120">
        <f t="shared" si="25"/>
        <v>0.0000002025293017</v>
      </c>
      <c r="S258" s="120">
        <f t="shared" si="25"/>
        <v>0.00001635074577</v>
      </c>
      <c r="T258" s="120">
        <f t="shared" si="25"/>
        <v>0.0000004098989783</v>
      </c>
      <c r="U258" s="120">
        <f t="shared" si="25"/>
        <v>0.000002686701751</v>
      </c>
    </row>
    <row r="259" ht="15.75" customHeight="1">
      <c r="A259" s="136" t="s">
        <v>111</v>
      </c>
      <c r="B259" s="120">
        <f t="shared" ref="B259:U259" si="26">B35/B$11</f>
        <v>0</v>
      </c>
      <c r="C259" s="120">
        <f t="shared" si="26"/>
        <v>0</v>
      </c>
      <c r="D259" s="120">
        <f t="shared" si="26"/>
        <v>0</v>
      </c>
      <c r="E259" s="120">
        <f t="shared" si="26"/>
        <v>0</v>
      </c>
      <c r="F259" s="120">
        <f t="shared" si="26"/>
        <v>0</v>
      </c>
      <c r="G259" s="120">
        <f t="shared" si="26"/>
        <v>0.00003719053859</v>
      </c>
      <c r="H259" s="120">
        <f t="shared" si="26"/>
        <v>0.00001880290862</v>
      </c>
      <c r="I259" s="120">
        <f t="shared" si="26"/>
        <v>0.00001521730341</v>
      </c>
      <c r="J259" s="120">
        <f t="shared" si="26"/>
        <v>0.00005410931148</v>
      </c>
      <c r="K259" s="120">
        <f t="shared" si="26"/>
        <v>0.0001421127012</v>
      </c>
      <c r="L259" s="120">
        <f t="shared" si="26"/>
        <v>0.00007405766997</v>
      </c>
      <c r="M259" s="120">
        <f t="shared" si="26"/>
        <v>0.0001143048506</v>
      </c>
      <c r="N259" s="120">
        <f t="shared" si="26"/>
        <v>0.00004997519567</v>
      </c>
      <c r="O259" s="120">
        <f t="shared" si="26"/>
        <v>0.00001994048082</v>
      </c>
      <c r="P259" s="120">
        <f t="shared" si="26"/>
        <v>0.00001112991037</v>
      </c>
      <c r="Q259" s="120">
        <f t="shared" si="26"/>
        <v>0.00001645165365</v>
      </c>
      <c r="R259" s="120">
        <f t="shared" si="26"/>
        <v>0.00001356946321</v>
      </c>
      <c r="S259" s="120">
        <f t="shared" si="26"/>
        <v>0.000008357671077</v>
      </c>
      <c r="T259" s="120">
        <f t="shared" si="26"/>
        <v>0.00001053440374</v>
      </c>
      <c r="U259" s="120">
        <f t="shared" si="26"/>
        <v>0.0000194292556</v>
      </c>
    </row>
    <row r="260" ht="15.75" customHeight="1">
      <c r="A260" s="136" t="s">
        <v>8</v>
      </c>
      <c r="B260" s="120">
        <f t="shared" ref="B260:U260" si="27">B36/B$11</f>
        <v>0.002876482089</v>
      </c>
      <c r="C260" s="120">
        <f t="shared" si="27"/>
        <v>0.002782204578</v>
      </c>
      <c r="D260" s="120">
        <f t="shared" si="27"/>
        <v>0.00209629294</v>
      </c>
      <c r="E260" s="120">
        <f t="shared" si="27"/>
        <v>0.002645711333</v>
      </c>
      <c r="F260" s="120">
        <f t="shared" si="27"/>
        <v>0.002566253278</v>
      </c>
      <c r="G260" s="120">
        <f t="shared" si="27"/>
        <v>0.002055526355</v>
      </c>
      <c r="H260" s="120">
        <f t="shared" si="27"/>
        <v>0.002705421938</v>
      </c>
      <c r="I260" s="120">
        <f t="shared" si="27"/>
        <v>0.001575350243</v>
      </c>
      <c r="J260" s="120">
        <f t="shared" si="27"/>
        <v>0.001762969998</v>
      </c>
      <c r="K260" s="120">
        <f t="shared" si="27"/>
        <v>0.002270511033</v>
      </c>
      <c r="L260" s="120">
        <f t="shared" si="27"/>
        <v>0.002296720666</v>
      </c>
      <c r="M260" s="120">
        <f t="shared" si="27"/>
        <v>0.001836221582</v>
      </c>
      <c r="N260" s="120">
        <f t="shared" si="27"/>
        <v>0.002075415938</v>
      </c>
      <c r="O260" s="120">
        <f t="shared" si="27"/>
        <v>0.01407322642</v>
      </c>
      <c r="P260" s="120">
        <f t="shared" si="27"/>
        <v>0.01881406771</v>
      </c>
      <c r="Q260" s="120">
        <f t="shared" si="27"/>
        <v>0.02233969361</v>
      </c>
      <c r="R260" s="120">
        <f t="shared" si="27"/>
        <v>0.0348943231</v>
      </c>
      <c r="S260" s="120">
        <f t="shared" si="27"/>
        <v>0.03270011728</v>
      </c>
      <c r="T260" s="120">
        <f t="shared" si="27"/>
        <v>0.06569953052</v>
      </c>
      <c r="U260" s="120">
        <f t="shared" si="27"/>
        <v>0.07509097635</v>
      </c>
    </row>
    <row r="261" ht="15.75" customHeight="1">
      <c r="A261" s="136" t="s">
        <v>514</v>
      </c>
      <c r="B261" s="120">
        <f t="shared" ref="B261:U261" si="28">B37/B$11</f>
        <v>0</v>
      </c>
      <c r="C261" s="120">
        <f t="shared" si="28"/>
        <v>0</v>
      </c>
      <c r="D261" s="120">
        <f t="shared" si="28"/>
        <v>0</v>
      </c>
      <c r="E261" s="120">
        <f t="shared" si="28"/>
        <v>0</v>
      </c>
      <c r="F261" s="120">
        <f t="shared" si="28"/>
        <v>0</v>
      </c>
      <c r="G261" s="120">
        <f t="shared" si="28"/>
        <v>0</v>
      </c>
      <c r="H261" s="120">
        <f t="shared" si="28"/>
        <v>0</v>
      </c>
      <c r="I261" s="120">
        <f t="shared" si="28"/>
        <v>0</v>
      </c>
      <c r="J261" s="120">
        <f t="shared" si="28"/>
        <v>0</v>
      </c>
      <c r="K261" s="120">
        <f t="shared" si="28"/>
        <v>0</v>
      </c>
      <c r="L261" s="120">
        <f t="shared" si="28"/>
        <v>0</v>
      </c>
      <c r="M261" s="120">
        <f t="shared" si="28"/>
        <v>0.0000004569582833</v>
      </c>
      <c r="N261" s="120">
        <f t="shared" si="28"/>
        <v>0.000000447005328</v>
      </c>
      <c r="O261" s="120">
        <f t="shared" si="28"/>
        <v>0</v>
      </c>
      <c r="P261" s="120">
        <f t="shared" si="28"/>
        <v>0.000001568645085</v>
      </c>
      <c r="Q261" s="120">
        <f t="shared" si="28"/>
        <v>0.0000002753414837</v>
      </c>
      <c r="R261" s="120">
        <f t="shared" si="28"/>
        <v>0.00000005786551476</v>
      </c>
      <c r="S261" s="120">
        <f t="shared" si="28"/>
        <v>0.000002271715964</v>
      </c>
      <c r="T261" s="120">
        <f t="shared" si="28"/>
        <v>0.00000002049494892</v>
      </c>
      <c r="U261" s="120">
        <f t="shared" si="28"/>
        <v>0.000004493015357</v>
      </c>
    </row>
    <row r="262" ht="15.75" customHeight="1">
      <c r="A262" s="136" t="s">
        <v>112</v>
      </c>
      <c r="B262" s="120">
        <f t="shared" ref="B262:U262" si="29">B38/B$11</f>
        <v>0</v>
      </c>
      <c r="C262" s="120">
        <f t="shared" si="29"/>
        <v>0</v>
      </c>
      <c r="D262" s="120">
        <f t="shared" si="29"/>
        <v>0</v>
      </c>
      <c r="E262" s="120">
        <f t="shared" si="29"/>
        <v>0</v>
      </c>
      <c r="F262" s="120">
        <f t="shared" si="29"/>
        <v>0.0000008018915017</v>
      </c>
      <c r="G262" s="120">
        <f t="shared" si="29"/>
        <v>0.000008401654057</v>
      </c>
      <c r="H262" s="120">
        <f t="shared" si="29"/>
        <v>0.000003230740313</v>
      </c>
      <c r="I262" s="120">
        <f t="shared" si="29"/>
        <v>0.0000005624465324</v>
      </c>
      <c r="J262" s="120">
        <f t="shared" si="29"/>
        <v>0.00003643981279</v>
      </c>
      <c r="K262" s="120">
        <f t="shared" si="29"/>
        <v>0.000008925482391</v>
      </c>
      <c r="L262" s="120">
        <f t="shared" si="29"/>
        <v>0.00003480423443</v>
      </c>
      <c r="M262" s="120">
        <f t="shared" si="29"/>
        <v>0.000009139165666</v>
      </c>
      <c r="N262" s="120">
        <f t="shared" si="29"/>
        <v>0.00001898282626</v>
      </c>
      <c r="O262" s="120">
        <f t="shared" si="29"/>
        <v>0.000003490512471</v>
      </c>
      <c r="P262" s="120">
        <f t="shared" si="29"/>
        <v>0.000004855330026</v>
      </c>
      <c r="Q262" s="120">
        <f t="shared" si="29"/>
        <v>0.0000003441768546</v>
      </c>
      <c r="R262" s="120">
        <f t="shared" si="29"/>
        <v>0.000001301974082</v>
      </c>
      <c r="S262" s="120">
        <f t="shared" si="29"/>
        <v>0.0000235865818</v>
      </c>
      <c r="T262" s="120">
        <f t="shared" si="29"/>
        <v>0.000008361939158</v>
      </c>
      <c r="U262" s="120">
        <f t="shared" si="29"/>
        <v>0.000002413477844</v>
      </c>
    </row>
    <row r="263" ht="15.75" customHeight="1">
      <c r="A263" s="136" t="s">
        <v>81</v>
      </c>
      <c r="B263" s="120">
        <f t="shared" ref="B263:U263" si="30">B39/B$11</f>
        <v>0.00005195206778</v>
      </c>
      <c r="C263" s="120">
        <f t="shared" si="30"/>
        <v>0.00005497456889</v>
      </c>
      <c r="D263" s="120">
        <f t="shared" si="30"/>
        <v>0.00005014153803</v>
      </c>
      <c r="E263" s="120">
        <f t="shared" si="30"/>
        <v>0.00006714920651</v>
      </c>
      <c r="F263" s="120">
        <f t="shared" si="30"/>
        <v>0.00007988844085</v>
      </c>
      <c r="G263" s="120">
        <f t="shared" si="30"/>
        <v>0.00007673119019</v>
      </c>
      <c r="H263" s="120">
        <f t="shared" si="30"/>
        <v>0.0001827306721</v>
      </c>
      <c r="I263" s="120">
        <f t="shared" si="30"/>
        <v>0.0003682774906</v>
      </c>
      <c r="J263" s="120">
        <f t="shared" si="30"/>
        <v>0.003173791967</v>
      </c>
      <c r="K263" s="120">
        <f t="shared" si="30"/>
        <v>0.003155670143</v>
      </c>
      <c r="L263" s="120">
        <f t="shared" si="30"/>
        <v>0.0001313231938</v>
      </c>
      <c r="M263" s="120">
        <f t="shared" si="30"/>
        <v>0.00003436979088</v>
      </c>
      <c r="N263" s="120">
        <f t="shared" si="30"/>
        <v>0.00004172049728</v>
      </c>
      <c r="O263" s="120">
        <f t="shared" si="30"/>
        <v>0.00004106922121</v>
      </c>
      <c r="P263" s="120">
        <f t="shared" si="30"/>
        <v>0.00006614453444</v>
      </c>
      <c r="Q263" s="120">
        <f t="shared" si="30"/>
        <v>0.0001151615755</v>
      </c>
      <c r="R263" s="120">
        <f t="shared" si="30"/>
        <v>0.0004299697074</v>
      </c>
      <c r="S263" s="120">
        <f t="shared" si="30"/>
        <v>0.0004718718653</v>
      </c>
      <c r="T263" s="120">
        <f t="shared" si="30"/>
        <v>0.001138002534</v>
      </c>
      <c r="U263" s="120">
        <f t="shared" si="30"/>
        <v>0.002734652546</v>
      </c>
    </row>
    <row r="264" ht="15.75" customHeight="1">
      <c r="A264" s="136" t="s">
        <v>65</v>
      </c>
      <c r="B264" s="120">
        <f t="shared" ref="B264:U264" si="31">B40/B$11</f>
        <v>0</v>
      </c>
      <c r="C264" s="120">
        <f t="shared" si="31"/>
        <v>0</v>
      </c>
      <c r="D264" s="120">
        <f t="shared" si="31"/>
        <v>0</v>
      </c>
      <c r="E264" s="120">
        <f t="shared" si="31"/>
        <v>0</v>
      </c>
      <c r="F264" s="120">
        <f t="shared" si="31"/>
        <v>0.0000001002364377</v>
      </c>
      <c r="G264" s="120">
        <f t="shared" si="31"/>
        <v>0.000004347709092</v>
      </c>
      <c r="H264" s="120">
        <f t="shared" si="31"/>
        <v>0.000002196903413</v>
      </c>
      <c r="I264" s="120">
        <f t="shared" si="31"/>
        <v>0.0000009999049465</v>
      </c>
      <c r="J264" s="120">
        <f t="shared" si="31"/>
        <v>0.00001778240283</v>
      </c>
      <c r="K264" s="120">
        <f t="shared" si="31"/>
        <v>0.00003500691249</v>
      </c>
      <c r="L264" s="120">
        <f t="shared" si="31"/>
        <v>0.00001227118369</v>
      </c>
      <c r="M264" s="120">
        <f t="shared" si="31"/>
        <v>0.00005339883939</v>
      </c>
      <c r="N264" s="120">
        <f t="shared" si="31"/>
        <v>0.0001099633107</v>
      </c>
      <c r="O264" s="120">
        <f t="shared" si="31"/>
        <v>0.0001459702609</v>
      </c>
      <c r="P264" s="120">
        <f t="shared" si="31"/>
        <v>0.0001824110142</v>
      </c>
      <c r="Q264" s="120">
        <f t="shared" si="31"/>
        <v>0.0001134406913</v>
      </c>
      <c r="R264" s="120">
        <f t="shared" si="31"/>
        <v>0.0001100602091</v>
      </c>
      <c r="S264" s="120">
        <f t="shared" si="31"/>
        <v>0.000290639414</v>
      </c>
      <c r="T264" s="120">
        <f t="shared" si="31"/>
        <v>0.0001150996331</v>
      </c>
      <c r="U264" s="120">
        <f t="shared" si="31"/>
        <v>0.0003574375866</v>
      </c>
    </row>
    <row r="265" ht="15.75" customHeight="1">
      <c r="A265" s="136" t="s">
        <v>113</v>
      </c>
      <c r="B265" s="120">
        <f t="shared" ref="B265:U265" si="32">B41/B$11</f>
        <v>0</v>
      </c>
      <c r="C265" s="120">
        <f t="shared" si="32"/>
        <v>0</v>
      </c>
      <c r="D265" s="120">
        <f t="shared" si="32"/>
        <v>0</v>
      </c>
      <c r="E265" s="120">
        <f t="shared" si="32"/>
        <v>0</v>
      </c>
      <c r="F265" s="120">
        <f t="shared" si="32"/>
        <v>0.0000001002364377</v>
      </c>
      <c r="G265" s="120">
        <f t="shared" si="32"/>
        <v>0</v>
      </c>
      <c r="H265" s="120">
        <f t="shared" si="32"/>
        <v>0</v>
      </c>
      <c r="I265" s="120">
        <f t="shared" si="32"/>
        <v>0.000002687244544</v>
      </c>
      <c r="J265" s="120">
        <f t="shared" si="32"/>
        <v>0.0000006209727974</v>
      </c>
      <c r="K265" s="120">
        <f t="shared" si="32"/>
        <v>0.000000548697688</v>
      </c>
      <c r="L265" s="120">
        <f t="shared" si="32"/>
        <v>0.0000002152839243</v>
      </c>
      <c r="M265" s="120">
        <f t="shared" si="32"/>
        <v>0.0000004243184059</v>
      </c>
      <c r="N265" s="120">
        <f t="shared" si="32"/>
        <v>0.000003129037296</v>
      </c>
      <c r="O265" s="120">
        <f t="shared" si="32"/>
        <v>0.000005792765378</v>
      </c>
      <c r="P265" s="120">
        <f t="shared" si="32"/>
        <v>0.00002323088674</v>
      </c>
      <c r="Q265" s="120">
        <f t="shared" si="32"/>
        <v>0.00001683024819</v>
      </c>
      <c r="R265" s="120">
        <f t="shared" si="32"/>
        <v>0.00000486070324</v>
      </c>
      <c r="S265" s="120">
        <f t="shared" si="32"/>
        <v>0.00005435290788</v>
      </c>
      <c r="T265" s="120">
        <f t="shared" si="32"/>
        <v>0.000002561868615</v>
      </c>
      <c r="U265" s="120">
        <f t="shared" si="32"/>
        <v>0.000008151179888</v>
      </c>
    </row>
    <row r="266" ht="15.75" customHeight="1">
      <c r="A266" s="136" t="s">
        <v>114</v>
      </c>
      <c r="B266" s="120">
        <f t="shared" ref="B266:U266" si="33">B42/B$11</f>
        <v>0</v>
      </c>
      <c r="C266" s="120">
        <f t="shared" si="33"/>
        <v>0</v>
      </c>
      <c r="D266" s="120">
        <f t="shared" si="33"/>
        <v>0</v>
      </c>
      <c r="E266" s="120">
        <f t="shared" si="33"/>
        <v>0</v>
      </c>
      <c r="F266" s="120">
        <f t="shared" si="33"/>
        <v>0</v>
      </c>
      <c r="G266" s="120">
        <f t="shared" si="33"/>
        <v>0</v>
      </c>
      <c r="H266" s="120">
        <f t="shared" si="33"/>
        <v>0.0000009692220939</v>
      </c>
      <c r="I266" s="120">
        <f t="shared" si="33"/>
        <v>0</v>
      </c>
      <c r="J266" s="120">
        <f t="shared" si="33"/>
        <v>0.00000005645207249</v>
      </c>
      <c r="K266" s="120">
        <f t="shared" si="33"/>
        <v>0.000002450849673</v>
      </c>
      <c r="L266" s="120">
        <f t="shared" si="33"/>
        <v>0.0000006817324271</v>
      </c>
      <c r="M266" s="120">
        <f t="shared" si="33"/>
        <v>0.000003329267493</v>
      </c>
      <c r="N266" s="120">
        <f t="shared" si="33"/>
        <v>0.000002145625575</v>
      </c>
      <c r="O266" s="120">
        <f t="shared" si="33"/>
        <v>0.000003156314469</v>
      </c>
      <c r="P266" s="120">
        <f t="shared" si="33"/>
        <v>0.000014939477</v>
      </c>
      <c r="Q266" s="120">
        <f t="shared" si="33"/>
        <v>0.0000008948598219</v>
      </c>
      <c r="R266" s="120">
        <f t="shared" si="33"/>
        <v>0.000001157310295</v>
      </c>
      <c r="S266" s="120">
        <f t="shared" si="33"/>
        <v>0.000001346202053</v>
      </c>
      <c r="T266" s="120">
        <f t="shared" si="33"/>
        <v>0.000002807808002</v>
      </c>
      <c r="U266" s="120">
        <f t="shared" si="33"/>
        <v>0.000001608985229</v>
      </c>
    </row>
    <row r="267" ht="15.75" customHeight="1">
      <c r="A267" s="136" t="s">
        <v>9</v>
      </c>
      <c r="B267" s="120">
        <f t="shared" ref="B267:U267" si="34">B43/B$11</f>
        <v>0.000009974797013</v>
      </c>
      <c r="C267" s="120">
        <f t="shared" si="34"/>
        <v>0.000007985132911</v>
      </c>
      <c r="D267" s="120">
        <f t="shared" si="34"/>
        <v>0.000007297594736</v>
      </c>
      <c r="E267" s="120">
        <f t="shared" si="34"/>
        <v>0.00002950001548</v>
      </c>
      <c r="F267" s="120">
        <f t="shared" si="34"/>
        <v>0.00006354990151</v>
      </c>
      <c r="G267" s="120">
        <f t="shared" si="34"/>
        <v>0.000002232607372</v>
      </c>
      <c r="H267" s="120">
        <f t="shared" si="34"/>
        <v>0.00006545479874</v>
      </c>
      <c r="I267" s="120">
        <f t="shared" si="34"/>
        <v>0.00005908813293</v>
      </c>
      <c r="J267" s="120">
        <f t="shared" si="34"/>
        <v>0.0001930660879</v>
      </c>
      <c r="K267" s="120">
        <f t="shared" si="34"/>
        <v>0.00005084598575</v>
      </c>
      <c r="L267" s="120">
        <f t="shared" si="34"/>
        <v>0.00006157120236</v>
      </c>
      <c r="M267" s="120">
        <f t="shared" si="34"/>
        <v>0.00008492896094</v>
      </c>
      <c r="N267" s="120">
        <f t="shared" si="34"/>
        <v>0.000113092348</v>
      </c>
      <c r="O267" s="120">
        <f t="shared" si="34"/>
        <v>0.0002096906801</v>
      </c>
      <c r="P267" s="120">
        <f t="shared" si="34"/>
        <v>0.0003812554531</v>
      </c>
      <c r="Q267" s="120">
        <f t="shared" si="34"/>
        <v>0.0004361409101</v>
      </c>
      <c r="R267" s="120">
        <f t="shared" si="34"/>
        <v>0.001430840583</v>
      </c>
      <c r="S267" s="120">
        <f t="shared" si="34"/>
        <v>0.003245468782</v>
      </c>
      <c r="T267" s="120">
        <f t="shared" si="34"/>
        <v>0.003819295216</v>
      </c>
      <c r="U267" s="120">
        <f t="shared" si="34"/>
        <v>0.01101697991</v>
      </c>
    </row>
    <row r="268" ht="15.75" customHeight="1">
      <c r="A268" s="136" t="s">
        <v>69</v>
      </c>
      <c r="B268" s="120">
        <f t="shared" ref="B268:U268" si="35">B44/B$11</f>
        <v>0</v>
      </c>
      <c r="C268" s="120">
        <f t="shared" si="35"/>
        <v>0</v>
      </c>
      <c r="D268" s="120">
        <f t="shared" si="35"/>
        <v>0</v>
      </c>
      <c r="E268" s="120">
        <f t="shared" si="35"/>
        <v>0.000000162983511</v>
      </c>
      <c r="F268" s="120">
        <f t="shared" si="35"/>
        <v>0</v>
      </c>
      <c r="G268" s="120">
        <f t="shared" si="35"/>
        <v>0.000007226597545</v>
      </c>
      <c r="H268" s="120">
        <f t="shared" si="35"/>
        <v>0.0000001292296125</v>
      </c>
      <c r="I268" s="120">
        <f t="shared" si="35"/>
        <v>0.000002843479692</v>
      </c>
      <c r="J268" s="120">
        <f t="shared" si="35"/>
        <v>0.000006858926807</v>
      </c>
      <c r="K268" s="120">
        <f t="shared" si="35"/>
        <v>0.00002311846259</v>
      </c>
      <c r="L268" s="120">
        <f t="shared" si="35"/>
        <v>0.00002798691016</v>
      </c>
      <c r="M268" s="120">
        <f t="shared" si="35"/>
        <v>0.00003201971971</v>
      </c>
      <c r="N268" s="120">
        <f t="shared" si="35"/>
        <v>0.00005375984079</v>
      </c>
      <c r="O268" s="120">
        <f t="shared" si="35"/>
        <v>0.00007578868036</v>
      </c>
      <c r="P268" s="120">
        <f t="shared" si="35"/>
        <v>0.00006371686942</v>
      </c>
      <c r="Q268" s="120">
        <f t="shared" si="35"/>
        <v>0.0001391507023</v>
      </c>
      <c r="R268" s="120">
        <f t="shared" si="35"/>
        <v>0.0001361575562</v>
      </c>
      <c r="S268" s="120">
        <f t="shared" si="35"/>
        <v>0.0001740246612</v>
      </c>
      <c r="T268" s="120">
        <f t="shared" si="35"/>
        <v>0.0001644104802</v>
      </c>
      <c r="U268" s="120">
        <f t="shared" si="35"/>
        <v>0.0001583484331</v>
      </c>
    </row>
    <row r="269" ht="15.75" customHeight="1">
      <c r="A269" s="136" t="s">
        <v>10</v>
      </c>
      <c r="B269" s="120">
        <f t="shared" ref="B269:U269" si="36">B45/B$11</f>
        <v>0.0006342308434</v>
      </c>
      <c r="C269" s="120">
        <f t="shared" si="36"/>
        <v>0.0009778716611</v>
      </c>
      <c r="D269" s="120">
        <f t="shared" si="36"/>
        <v>0.001981179268</v>
      </c>
      <c r="E269" s="120">
        <f t="shared" si="36"/>
        <v>0.001902017573</v>
      </c>
      <c r="F269" s="120">
        <f t="shared" si="36"/>
        <v>0.001034039091</v>
      </c>
      <c r="G269" s="120">
        <f t="shared" si="36"/>
        <v>0.0009324073418</v>
      </c>
      <c r="H269" s="120">
        <f t="shared" si="36"/>
        <v>0.0008741737139</v>
      </c>
      <c r="I269" s="120">
        <f t="shared" si="36"/>
        <v>0.004915563964</v>
      </c>
      <c r="J269" s="120">
        <f t="shared" si="36"/>
        <v>0.007780986733</v>
      </c>
      <c r="K269" s="120">
        <f t="shared" si="36"/>
        <v>0.003959914634</v>
      </c>
      <c r="L269" s="120">
        <f t="shared" si="36"/>
        <v>0.007070139359</v>
      </c>
      <c r="M269" s="120">
        <f t="shared" si="36"/>
        <v>0.007225097977</v>
      </c>
      <c r="N269" s="120">
        <f t="shared" si="36"/>
        <v>0.002579965752</v>
      </c>
      <c r="O269" s="120">
        <f t="shared" si="36"/>
        <v>0.00194748316</v>
      </c>
      <c r="P269" s="120">
        <f t="shared" si="36"/>
        <v>0.00406682443</v>
      </c>
      <c r="Q269" s="120">
        <f t="shared" si="36"/>
        <v>0.001991854711</v>
      </c>
      <c r="R269" s="120">
        <f t="shared" si="36"/>
        <v>0.002077082652</v>
      </c>
      <c r="S269" s="120">
        <f t="shared" si="36"/>
        <v>0.002267060348</v>
      </c>
      <c r="T269" s="120">
        <f t="shared" si="36"/>
        <v>0.001684992225</v>
      </c>
      <c r="U269" s="120">
        <f t="shared" si="36"/>
        <v>0.001435488048</v>
      </c>
    </row>
    <row r="270" ht="15.75" customHeight="1">
      <c r="A270" s="136" t="s">
        <v>515</v>
      </c>
      <c r="B270" s="120">
        <f t="shared" ref="B270:U270" si="37">B46/B$11</f>
        <v>0</v>
      </c>
      <c r="C270" s="120">
        <f t="shared" si="37"/>
        <v>0</v>
      </c>
      <c r="D270" s="120">
        <f t="shared" si="37"/>
        <v>0</v>
      </c>
      <c r="E270" s="120">
        <f t="shared" si="37"/>
        <v>0</v>
      </c>
      <c r="F270" s="120">
        <f t="shared" si="37"/>
        <v>0</v>
      </c>
      <c r="G270" s="120">
        <f t="shared" si="37"/>
        <v>0</v>
      </c>
      <c r="H270" s="120">
        <f t="shared" si="37"/>
        <v>0</v>
      </c>
      <c r="I270" s="120">
        <f t="shared" si="37"/>
        <v>0</v>
      </c>
      <c r="J270" s="120">
        <f t="shared" si="37"/>
        <v>0</v>
      </c>
      <c r="K270" s="120">
        <f t="shared" si="37"/>
        <v>0</v>
      </c>
      <c r="L270" s="120">
        <f t="shared" si="37"/>
        <v>0</v>
      </c>
      <c r="M270" s="120">
        <f t="shared" si="37"/>
        <v>0.00000349246688</v>
      </c>
      <c r="N270" s="120">
        <f t="shared" si="37"/>
        <v>0.00001627099394</v>
      </c>
      <c r="O270" s="120">
        <f t="shared" si="37"/>
        <v>0.000007983618951</v>
      </c>
      <c r="P270" s="120">
        <f t="shared" si="37"/>
        <v>0.000003734869251</v>
      </c>
      <c r="Q270" s="120">
        <f t="shared" si="37"/>
        <v>0.00000523148819</v>
      </c>
      <c r="R270" s="120">
        <f t="shared" si="37"/>
        <v>0.000004339913607</v>
      </c>
      <c r="S270" s="120">
        <f t="shared" si="37"/>
        <v>0.00000804916644</v>
      </c>
      <c r="T270" s="120">
        <f t="shared" si="37"/>
        <v>0.00000002049494892</v>
      </c>
      <c r="U270" s="120">
        <f t="shared" si="37"/>
        <v>0.0000002125074831</v>
      </c>
    </row>
    <row r="271" ht="15.75" customHeight="1">
      <c r="A271" s="136" t="s">
        <v>115</v>
      </c>
      <c r="B271" s="120">
        <f t="shared" ref="B271:U271" si="38">B47/B$11</f>
        <v>0</v>
      </c>
      <c r="C271" s="120">
        <f t="shared" si="38"/>
        <v>0</v>
      </c>
      <c r="D271" s="120">
        <f t="shared" si="38"/>
        <v>0</v>
      </c>
      <c r="E271" s="120">
        <f t="shared" si="38"/>
        <v>0</v>
      </c>
      <c r="F271" s="120">
        <f t="shared" si="38"/>
        <v>0</v>
      </c>
      <c r="G271" s="120">
        <f t="shared" si="38"/>
        <v>0</v>
      </c>
      <c r="H271" s="120">
        <f t="shared" si="38"/>
        <v>0</v>
      </c>
      <c r="I271" s="120">
        <f t="shared" si="38"/>
        <v>0.00000009374108874</v>
      </c>
      <c r="J271" s="120">
        <f t="shared" si="38"/>
        <v>0.0000002258082899</v>
      </c>
      <c r="K271" s="120">
        <f t="shared" si="38"/>
        <v>0.000002487429519</v>
      </c>
      <c r="L271" s="120">
        <f t="shared" si="38"/>
        <v>0</v>
      </c>
      <c r="M271" s="120">
        <f t="shared" si="38"/>
        <v>0</v>
      </c>
      <c r="N271" s="120">
        <f t="shared" si="38"/>
        <v>0.000003129037296</v>
      </c>
      <c r="O271" s="120">
        <f t="shared" si="38"/>
        <v>0</v>
      </c>
      <c r="P271" s="120">
        <f t="shared" si="38"/>
        <v>0.0000004481843101</v>
      </c>
      <c r="Q271" s="120">
        <f t="shared" si="38"/>
        <v>0.000002994338635</v>
      </c>
      <c r="R271" s="120">
        <f t="shared" si="38"/>
        <v>0.000007522516918</v>
      </c>
      <c r="S271" s="120">
        <f t="shared" si="38"/>
        <v>0.000007039514901</v>
      </c>
      <c r="T271" s="120">
        <f t="shared" si="38"/>
        <v>0.00008191831082</v>
      </c>
      <c r="U271" s="120">
        <f t="shared" si="38"/>
        <v>0.0001053581743</v>
      </c>
    </row>
    <row r="272" ht="15.75" customHeight="1">
      <c r="A272" s="136" t="s">
        <v>116</v>
      </c>
      <c r="B272" s="120">
        <f t="shared" ref="B272:U272" si="39">B48/B$11</f>
        <v>0</v>
      </c>
      <c r="C272" s="120">
        <f t="shared" si="39"/>
        <v>0</v>
      </c>
      <c r="D272" s="120">
        <f t="shared" si="39"/>
        <v>0</v>
      </c>
      <c r="E272" s="120">
        <f t="shared" si="39"/>
        <v>0</v>
      </c>
      <c r="F272" s="120">
        <f t="shared" si="39"/>
        <v>0.0000001002364377</v>
      </c>
      <c r="G272" s="120">
        <f t="shared" si="39"/>
        <v>0.0000001762584767</v>
      </c>
      <c r="H272" s="120">
        <f t="shared" si="39"/>
        <v>0</v>
      </c>
      <c r="I272" s="120">
        <f t="shared" si="39"/>
        <v>0.000003030961869</v>
      </c>
      <c r="J272" s="120">
        <f t="shared" si="39"/>
        <v>0.000002568569298</v>
      </c>
      <c r="K272" s="120">
        <f t="shared" si="39"/>
        <v>0.000002414269827</v>
      </c>
      <c r="L272" s="120">
        <f t="shared" si="39"/>
        <v>0.000002081077935</v>
      </c>
      <c r="M272" s="120">
        <f t="shared" si="39"/>
        <v>0.000001175035586</v>
      </c>
      <c r="N272" s="120">
        <f t="shared" si="39"/>
        <v>0.00001206914386</v>
      </c>
      <c r="O272" s="120">
        <f t="shared" si="39"/>
        <v>0.000006349762049</v>
      </c>
      <c r="P272" s="120">
        <f t="shared" si="39"/>
        <v>0.00002222247204</v>
      </c>
      <c r="Q272" s="120">
        <f t="shared" si="39"/>
        <v>0.00004611969851</v>
      </c>
      <c r="R272" s="120">
        <f t="shared" si="39"/>
        <v>0.00001530542865</v>
      </c>
      <c r="S272" s="120">
        <f t="shared" si="39"/>
        <v>0.00004793040225</v>
      </c>
      <c r="T272" s="120">
        <f t="shared" si="39"/>
        <v>0.00002235998927</v>
      </c>
      <c r="U272" s="120">
        <f t="shared" si="39"/>
        <v>0.00003814509322</v>
      </c>
    </row>
    <row r="273" ht="15.75" customHeight="1">
      <c r="A273" s="23" t="s">
        <v>516</v>
      </c>
      <c r="B273" s="120">
        <f t="shared" ref="B273:U273" si="40">B49/B$11</f>
        <v>0</v>
      </c>
      <c r="C273" s="120">
        <f t="shared" si="40"/>
        <v>0</v>
      </c>
      <c r="D273" s="120">
        <f t="shared" si="40"/>
        <v>0</v>
      </c>
      <c r="E273" s="120">
        <f t="shared" si="40"/>
        <v>0</v>
      </c>
      <c r="F273" s="120">
        <f t="shared" si="40"/>
        <v>0</v>
      </c>
      <c r="G273" s="120">
        <f t="shared" si="40"/>
        <v>0</v>
      </c>
      <c r="H273" s="120">
        <f t="shared" si="40"/>
        <v>0</v>
      </c>
      <c r="I273" s="120">
        <f t="shared" si="40"/>
        <v>0</v>
      </c>
      <c r="J273" s="120">
        <f t="shared" si="40"/>
        <v>0</v>
      </c>
      <c r="K273" s="120">
        <f t="shared" si="40"/>
        <v>0</v>
      </c>
      <c r="L273" s="120">
        <f t="shared" si="40"/>
        <v>0</v>
      </c>
      <c r="M273" s="120">
        <f t="shared" si="40"/>
        <v>0</v>
      </c>
      <c r="N273" s="120">
        <f t="shared" si="40"/>
        <v>0</v>
      </c>
      <c r="O273" s="120">
        <f t="shared" si="40"/>
        <v>0</v>
      </c>
      <c r="P273" s="120">
        <f t="shared" si="40"/>
        <v>0</v>
      </c>
      <c r="Q273" s="120">
        <f t="shared" si="40"/>
        <v>0</v>
      </c>
      <c r="R273" s="120">
        <f t="shared" si="40"/>
        <v>0</v>
      </c>
      <c r="S273" s="120">
        <f t="shared" si="40"/>
        <v>0</v>
      </c>
      <c r="T273" s="120">
        <f t="shared" si="40"/>
        <v>0</v>
      </c>
      <c r="U273" s="120">
        <f t="shared" si="40"/>
        <v>0</v>
      </c>
    </row>
    <row r="274" ht="15.75" customHeight="1">
      <c r="A274" s="136" t="s">
        <v>11</v>
      </c>
      <c r="B274" s="120">
        <f t="shared" ref="B274:U274" si="41">B50/B$11</f>
        <v>0.00001704027823</v>
      </c>
      <c r="C274" s="120">
        <f t="shared" si="41"/>
        <v>0.00003869718257</v>
      </c>
      <c r="D274" s="120">
        <f t="shared" si="41"/>
        <v>0.00005461425738</v>
      </c>
      <c r="E274" s="120">
        <f t="shared" si="41"/>
        <v>0.00005916301448</v>
      </c>
      <c r="F274" s="120">
        <f t="shared" si="41"/>
        <v>0.0000518222383</v>
      </c>
      <c r="G274" s="120">
        <f t="shared" si="41"/>
        <v>0.0002072799686</v>
      </c>
      <c r="H274" s="120">
        <f t="shared" si="41"/>
        <v>0.0001025436975</v>
      </c>
      <c r="I274" s="120">
        <f t="shared" si="41"/>
        <v>0.00006636869083</v>
      </c>
      <c r="J274" s="120">
        <f t="shared" si="41"/>
        <v>0.0002108767168</v>
      </c>
      <c r="K274" s="120">
        <f t="shared" si="41"/>
        <v>0.001330811372</v>
      </c>
      <c r="L274" s="120">
        <f t="shared" si="41"/>
        <v>0.00359926017</v>
      </c>
      <c r="M274" s="120">
        <f t="shared" si="41"/>
        <v>0.007104101951</v>
      </c>
      <c r="N274" s="120">
        <f t="shared" si="41"/>
        <v>0.01330180575</v>
      </c>
      <c r="O274" s="120">
        <f t="shared" si="41"/>
        <v>0.009695343987</v>
      </c>
      <c r="P274" s="120">
        <f t="shared" si="41"/>
        <v>0.004482253937</v>
      </c>
      <c r="Q274" s="120">
        <f t="shared" si="41"/>
        <v>0.006561077797</v>
      </c>
      <c r="R274" s="120">
        <f t="shared" si="41"/>
        <v>0.008779905621</v>
      </c>
      <c r="S274" s="120">
        <f t="shared" si="41"/>
        <v>0.01731036346</v>
      </c>
      <c r="T274" s="120">
        <f t="shared" si="41"/>
        <v>0.01150358938</v>
      </c>
      <c r="U274" s="120">
        <f t="shared" si="41"/>
        <v>0.009680429274</v>
      </c>
    </row>
    <row r="275" ht="15.75" customHeight="1">
      <c r="A275" s="136" t="s">
        <v>117</v>
      </c>
      <c r="B275" s="120">
        <f t="shared" ref="B275:U275" si="42">B51/B$11</f>
        <v>0.00007273289489</v>
      </c>
      <c r="C275" s="120">
        <f t="shared" si="42"/>
        <v>0.00008353677507</v>
      </c>
      <c r="D275" s="120">
        <f t="shared" si="42"/>
        <v>0.0001132304216</v>
      </c>
      <c r="E275" s="120">
        <f t="shared" si="42"/>
        <v>0.0001522265992</v>
      </c>
      <c r="F275" s="120">
        <f t="shared" si="42"/>
        <v>0.00009191681338</v>
      </c>
      <c r="G275" s="120">
        <f t="shared" si="42"/>
        <v>0.00008930429487</v>
      </c>
      <c r="H275" s="120">
        <f t="shared" si="42"/>
        <v>0.0001179866362</v>
      </c>
      <c r="I275" s="120">
        <f t="shared" si="42"/>
        <v>0.00003927751618</v>
      </c>
      <c r="J275" s="120">
        <f t="shared" si="42"/>
        <v>0.00004327051356</v>
      </c>
      <c r="K275" s="120">
        <f t="shared" si="42"/>
        <v>0.0000650755458</v>
      </c>
      <c r="L275" s="120">
        <f t="shared" si="42"/>
        <v>0.00008374544657</v>
      </c>
      <c r="M275" s="120">
        <f t="shared" si="42"/>
        <v>0.000146944728</v>
      </c>
      <c r="N275" s="120">
        <f t="shared" si="42"/>
        <v>0.0001808881561</v>
      </c>
      <c r="O275" s="120">
        <f t="shared" si="42"/>
        <v>0.0002844767664</v>
      </c>
      <c r="P275" s="120">
        <f t="shared" si="42"/>
        <v>0.0005562714262</v>
      </c>
      <c r="Q275" s="120">
        <f t="shared" si="42"/>
        <v>0.0022403504</v>
      </c>
      <c r="R275" s="120">
        <f t="shared" si="42"/>
        <v>0.001037673343</v>
      </c>
      <c r="S275" s="120">
        <f t="shared" si="42"/>
        <v>0.001095079278</v>
      </c>
      <c r="T275" s="120">
        <f t="shared" si="42"/>
        <v>0.003083424075</v>
      </c>
      <c r="U275" s="120">
        <f t="shared" si="42"/>
        <v>0.005041239126</v>
      </c>
    </row>
    <row r="276" ht="15.75" customHeight="1">
      <c r="A276" s="136" t="s">
        <v>62</v>
      </c>
      <c r="B276" s="120">
        <f t="shared" ref="B276:U276" si="43">B52/B$11</f>
        <v>0</v>
      </c>
      <c r="C276" s="120">
        <f t="shared" si="43"/>
        <v>0</v>
      </c>
      <c r="D276" s="120">
        <f t="shared" si="43"/>
        <v>0</v>
      </c>
      <c r="E276" s="120">
        <f t="shared" si="43"/>
        <v>0</v>
      </c>
      <c r="F276" s="120">
        <f t="shared" si="43"/>
        <v>0.0000004009457508</v>
      </c>
      <c r="G276" s="120">
        <f t="shared" si="43"/>
        <v>0.00001198557642</v>
      </c>
      <c r="H276" s="120">
        <f t="shared" si="43"/>
        <v>0.0000004523036438</v>
      </c>
      <c r="I276" s="120">
        <f t="shared" si="43"/>
        <v>0.000003280938106</v>
      </c>
      <c r="J276" s="120">
        <f t="shared" si="43"/>
        <v>0.000000112904145</v>
      </c>
      <c r="K276" s="120">
        <f t="shared" si="43"/>
        <v>0.0000001097395376</v>
      </c>
      <c r="L276" s="120">
        <f t="shared" si="43"/>
        <v>0.0000003229258865</v>
      </c>
      <c r="M276" s="120">
        <f t="shared" si="43"/>
        <v>0.000002578550313</v>
      </c>
      <c r="N276" s="120">
        <f t="shared" si="43"/>
        <v>0.00001761200992</v>
      </c>
      <c r="O276" s="120">
        <f t="shared" si="43"/>
        <v>0.0000247677853</v>
      </c>
      <c r="P276" s="120">
        <f t="shared" si="43"/>
        <v>0.000002614408476</v>
      </c>
      <c r="Q276" s="120">
        <f t="shared" si="43"/>
        <v>0.00000265016178</v>
      </c>
      <c r="R276" s="120">
        <f t="shared" si="43"/>
        <v>0.00002754398502</v>
      </c>
      <c r="S276" s="120">
        <f t="shared" si="43"/>
        <v>0.00002824219723</v>
      </c>
      <c r="T276" s="120">
        <f t="shared" si="43"/>
        <v>0.000002192959534</v>
      </c>
      <c r="U276" s="120">
        <f t="shared" si="43"/>
        <v>0.000001988462878</v>
      </c>
    </row>
    <row r="277" ht="15.75" customHeight="1">
      <c r="A277" s="136" t="s">
        <v>118</v>
      </c>
      <c r="B277" s="120">
        <f t="shared" ref="B277:U277" si="44">B53/B$11</f>
        <v>0.000002909315795</v>
      </c>
      <c r="C277" s="120">
        <f t="shared" si="44"/>
        <v>0</v>
      </c>
      <c r="D277" s="120">
        <f t="shared" si="44"/>
        <v>0</v>
      </c>
      <c r="E277" s="120">
        <f t="shared" si="44"/>
        <v>0.000004400554796</v>
      </c>
      <c r="F277" s="120">
        <f t="shared" si="44"/>
        <v>0.0000003007093131</v>
      </c>
      <c r="G277" s="120">
        <f t="shared" si="44"/>
        <v>0.000002115101721</v>
      </c>
      <c r="H277" s="120">
        <f t="shared" si="44"/>
        <v>0.0000004523036438</v>
      </c>
      <c r="I277" s="120">
        <f t="shared" si="44"/>
        <v>0.000016904643</v>
      </c>
      <c r="J277" s="120">
        <f t="shared" si="44"/>
        <v>0.000005729885357</v>
      </c>
      <c r="K277" s="120">
        <f t="shared" si="44"/>
        <v>0.00001335164374</v>
      </c>
      <c r="L277" s="120">
        <f t="shared" si="44"/>
        <v>0.00002816631343</v>
      </c>
      <c r="M277" s="120">
        <f t="shared" si="44"/>
        <v>0.00004243184059</v>
      </c>
      <c r="N277" s="120">
        <f t="shared" si="44"/>
        <v>0.00007673591465</v>
      </c>
      <c r="O277" s="120">
        <f t="shared" si="44"/>
        <v>0.0000599328418</v>
      </c>
      <c r="P277" s="120">
        <f t="shared" si="44"/>
        <v>0.00001056967998</v>
      </c>
      <c r="Q277" s="120">
        <f t="shared" si="44"/>
        <v>0.00001094482398</v>
      </c>
      <c r="R277" s="120">
        <f t="shared" si="44"/>
        <v>0.000004629241181</v>
      </c>
      <c r="S277" s="120">
        <f t="shared" si="44"/>
        <v>0.00001292914888</v>
      </c>
      <c r="T277" s="120">
        <f t="shared" si="44"/>
        <v>0.000009202232064</v>
      </c>
      <c r="U277" s="120">
        <f t="shared" si="44"/>
        <v>0.00000680023946</v>
      </c>
    </row>
    <row r="278" ht="15.75" customHeight="1">
      <c r="A278" s="136" t="s">
        <v>119</v>
      </c>
      <c r="B278" s="120">
        <f t="shared" ref="B278:U278" si="45">B54/B$11</f>
        <v>0</v>
      </c>
      <c r="C278" s="120">
        <f t="shared" si="45"/>
        <v>0</v>
      </c>
      <c r="D278" s="120">
        <f t="shared" si="45"/>
        <v>0</v>
      </c>
      <c r="E278" s="120">
        <f t="shared" si="45"/>
        <v>0</v>
      </c>
      <c r="F278" s="120">
        <f t="shared" si="45"/>
        <v>0</v>
      </c>
      <c r="G278" s="120">
        <f t="shared" si="45"/>
        <v>0.00004347709092</v>
      </c>
      <c r="H278" s="120">
        <f t="shared" si="45"/>
        <v>0.000002390747832</v>
      </c>
      <c r="I278" s="120">
        <f t="shared" si="45"/>
        <v>0.000004155854934</v>
      </c>
      <c r="J278" s="120">
        <f t="shared" si="45"/>
        <v>0.0000100484689</v>
      </c>
      <c r="K278" s="120">
        <f t="shared" si="45"/>
        <v>0.00001627803141</v>
      </c>
      <c r="L278" s="120">
        <f t="shared" si="45"/>
        <v>0.00004632192439</v>
      </c>
      <c r="M278" s="120">
        <f t="shared" si="45"/>
        <v>0.00008169761308</v>
      </c>
      <c r="N278" s="120">
        <f t="shared" si="45"/>
        <v>0.0001362770243</v>
      </c>
      <c r="O278" s="120">
        <f t="shared" si="45"/>
        <v>0.0001457103291</v>
      </c>
      <c r="P278" s="120">
        <f t="shared" si="45"/>
        <v>0.00007895513597</v>
      </c>
      <c r="Q278" s="120">
        <f t="shared" si="45"/>
        <v>0.0001534340418</v>
      </c>
      <c r="R278" s="120">
        <f t="shared" si="45"/>
        <v>0.00009064632887</v>
      </c>
      <c r="S278" s="120">
        <f t="shared" si="45"/>
        <v>0.0001400330594</v>
      </c>
      <c r="T278" s="120">
        <f t="shared" si="45"/>
        <v>0.0001134600372</v>
      </c>
      <c r="U278" s="120">
        <f t="shared" si="45"/>
        <v>0.0001676835833</v>
      </c>
    </row>
    <row r="279" ht="15.75" customHeight="1">
      <c r="A279" s="136" t="s">
        <v>120</v>
      </c>
      <c r="B279" s="120">
        <f t="shared" ref="B279:U279" si="46">B55/B$11</f>
        <v>0.00004447097002</v>
      </c>
      <c r="C279" s="120">
        <f t="shared" si="46"/>
        <v>0.00002241979625</v>
      </c>
      <c r="D279" s="120">
        <f t="shared" si="46"/>
        <v>0.00003648797368</v>
      </c>
      <c r="E279" s="120">
        <f t="shared" si="46"/>
        <v>0.00002852211442</v>
      </c>
      <c r="F279" s="120">
        <f t="shared" si="46"/>
        <v>0.0000220520163</v>
      </c>
      <c r="G279" s="120">
        <f t="shared" si="46"/>
        <v>0.000003642675185</v>
      </c>
      <c r="H279" s="120">
        <f t="shared" si="46"/>
        <v>0.000005298414114</v>
      </c>
      <c r="I279" s="120">
        <f t="shared" si="46"/>
        <v>0.000006905593537</v>
      </c>
      <c r="J279" s="120">
        <f t="shared" si="46"/>
        <v>0.000008129098438</v>
      </c>
      <c r="K279" s="120">
        <f t="shared" si="46"/>
        <v>0.000008084145936</v>
      </c>
      <c r="L279" s="120">
        <f t="shared" si="46"/>
        <v>0.00002673108727</v>
      </c>
      <c r="M279" s="120">
        <f t="shared" si="46"/>
        <v>0.00005388843755</v>
      </c>
      <c r="N279" s="120">
        <f t="shared" si="46"/>
        <v>0.00007253406456</v>
      </c>
      <c r="O279" s="120">
        <f t="shared" si="46"/>
        <v>0.0001450419331</v>
      </c>
      <c r="P279" s="120">
        <f t="shared" si="46"/>
        <v>0.0002682756583</v>
      </c>
      <c r="Q279" s="120">
        <f t="shared" si="46"/>
        <v>0.0002678040106</v>
      </c>
      <c r="R279" s="120">
        <f t="shared" si="46"/>
        <v>0.0002160408993</v>
      </c>
      <c r="S279" s="120">
        <f t="shared" si="46"/>
        <v>0.0001577019613</v>
      </c>
      <c r="T279" s="120">
        <f t="shared" si="46"/>
        <v>0.0002417584174</v>
      </c>
      <c r="U279" s="120">
        <f t="shared" si="46"/>
        <v>0.0002212506481</v>
      </c>
    </row>
    <row r="280" ht="15.75" customHeight="1">
      <c r="A280" s="136" t="s">
        <v>121</v>
      </c>
      <c r="B280" s="120">
        <f t="shared" ref="B280:U280" si="47">B56/B$11</f>
        <v>0</v>
      </c>
      <c r="C280" s="120">
        <f t="shared" si="47"/>
        <v>0</v>
      </c>
      <c r="D280" s="120">
        <f t="shared" si="47"/>
        <v>0</v>
      </c>
      <c r="E280" s="120">
        <f t="shared" si="47"/>
        <v>0</v>
      </c>
      <c r="F280" s="120">
        <f t="shared" si="47"/>
        <v>0.000005412767636</v>
      </c>
      <c r="G280" s="120">
        <f t="shared" si="47"/>
        <v>0.000001292562163</v>
      </c>
      <c r="H280" s="120">
        <f t="shared" si="47"/>
        <v>0.00002190441932</v>
      </c>
      <c r="I280" s="120">
        <f t="shared" si="47"/>
        <v>0.000003999619786</v>
      </c>
      <c r="J280" s="120">
        <f t="shared" si="47"/>
        <v>0.0000008185550511</v>
      </c>
      <c r="K280" s="120">
        <f t="shared" si="47"/>
        <v>0.00001137633206</v>
      </c>
      <c r="L280" s="120">
        <f t="shared" si="47"/>
        <v>0.00001047715098</v>
      </c>
      <c r="M280" s="120">
        <f t="shared" si="47"/>
        <v>0.0000171685755</v>
      </c>
      <c r="N280" s="120">
        <f t="shared" si="47"/>
        <v>0.00004446212996</v>
      </c>
      <c r="O280" s="120">
        <f t="shared" si="47"/>
        <v>0.0001146299149</v>
      </c>
      <c r="P280" s="120">
        <f t="shared" si="47"/>
        <v>0.00009012239503</v>
      </c>
      <c r="Q280" s="120">
        <f t="shared" si="47"/>
        <v>0.00009592208937</v>
      </c>
      <c r="R280" s="120">
        <f t="shared" si="47"/>
        <v>0.00008150357754</v>
      </c>
      <c r="S280" s="120">
        <f t="shared" si="47"/>
        <v>0.0001186340559</v>
      </c>
      <c r="T280" s="120">
        <f t="shared" si="47"/>
        <v>0.0002063021558</v>
      </c>
      <c r="U280" s="120">
        <f t="shared" si="47"/>
        <v>0.0005199906321</v>
      </c>
    </row>
    <row r="281" ht="15.75" customHeight="1">
      <c r="A281" s="136" t="s">
        <v>122</v>
      </c>
      <c r="B281" s="120">
        <f t="shared" ref="B281:U281" si="48">B57/B$11</f>
        <v>0.000001662466169</v>
      </c>
      <c r="C281" s="120">
        <f t="shared" si="48"/>
        <v>0.00002825508569</v>
      </c>
      <c r="D281" s="120">
        <f t="shared" si="48"/>
        <v>0.00001718465857</v>
      </c>
      <c r="E281" s="120">
        <f t="shared" si="48"/>
        <v>0.00001695028514</v>
      </c>
      <c r="F281" s="120">
        <f t="shared" si="48"/>
        <v>0.00002295414424</v>
      </c>
      <c r="G281" s="120">
        <f t="shared" si="48"/>
        <v>0.00003395913318</v>
      </c>
      <c r="H281" s="120">
        <f t="shared" si="48"/>
        <v>0.00003411661771</v>
      </c>
      <c r="I281" s="120">
        <f t="shared" si="48"/>
        <v>0.00005655712354</v>
      </c>
      <c r="J281" s="120">
        <f t="shared" si="48"/>
        <v>0.00002706876876</v>
      </c>
      <c r="K281" s="120">
        <f t="shared" si="48"/>
        <v>0.0001012530134</v>
      </c>
      <c r="L281" s="120">
        <f t="shared" si="48"/>
        <v>0.005604055834</v>
      </c>
      <c r="M281" s="120">
        <f t="shared" si="48"/>
        <v>0.0001542560605</v>
      </c>
      <c r="N281" s="120">
        <f t="shared" si="48"/>
        <v>0.00007488829262</v>
      </c>
      <c r="O281" s="120">
        <f t="shared" si="48"/>
        <v>0.00008770840912</v>
      </c>
      <c r="P281" s="120">
        <f t="shared" si="48"/>
        <v>0.00007813346473</v>
      </c>
      <c r="Q281" s="120">
        <f t="shared" si="48"/>
        <v>0.0001124769961</v>
      </c>
      <c r="R281" s="120">
        <f t="shared" si="48"/>
        <v>0.0001248448481</v>
      </c>
      <c r="S281" s="120">
        <f t="shared" si="48"/>
        <v>0.0004374876213</v>
      </c>
      <c r="T281" s="120">
        <f t="shared" si="48"/>
        <v>0.0003902238274</v>
      </c>
      <c r="U281" s="120">
        <f t="shared" si="48"/>
        <v>0.001683286953</v>
      </c>
    </row>
    <row r="282" ht="15.75" customHeight="1">
      <c r="A282" s="136" t="s">
        <v>56</v>
      </c>
      <c r="B282" s="120">
        <f t="shared" ref="B282:U282" si="49">B58/B$11</f>
        <v>0.000008727947386</v>
      </c>
      <c r="C282" s="120">
        <f t="shared" si="49"/>
        <v>0.0000009213614897</v>
      </c>
      <c r="D282" s="120">
        <f t="shared" si="49"/>
        <v>0.0000009416251273</v>
      </c>
      <c r="E282" s="120">
        <f t="shared" si="49"/>
        <v>0.000004400554796</v>
      </c>
      <c r="F282" s="120">
        <f t="shared" si="49"/>
        <v>0.000000701655064</v>
      </c>
      <c r="G282" s="120">
        <f t="shared" si="49"/>
        <v>0.00006762450223</v>
      </c>
      <c r="H282" s="120">
        <f t="shared" si="49"/>
        <v>0.000005815332564</v>
      </c>
      <c r="I282" s="120">
        <f t="shared" si="49"/>
        <v>0.00007239936754</v>
      </c>
      <c r="J282" s="120">
        <f t="shared" si="49"/>
        <v>0.00002258082899</v>
      </c>
      <c r="K282" s="120">
        <f t="shared" si="49"/>
        <v>0.00007155017851</v>
      </c>
      <c r="L282" s="120">
        <f t="shared" si="49"/>
        <v>0.0001424820773</v>
      </c>
      <c r="M282" s="120">
        <f t="shared" si="49"/>
        <v>0.0001875813753</v>
      </c>
      <c r="N282" s="120">
        <f t="shared" si="49"/>
        <v>0.0003294727271</v>
      </c>
      <c r="O282" s="120">
        <f t="shared" si="49"/>
        <v>0.001199770829</v>
      </c>
      <c r="P282" s="120">
        <f t="shared" si="49"/>
        <v>0.001419325013</v>
      </c>
      <c r="Q282" s="120">
        <f t="shared" si="49"/>
        <v>0.0002815710847</v>
      </c>
      <c r="R282" s="120">
        <f t="shared" si="49"/>
        <v>0.0005351402805</v>
      </c>
      <c r="S282" s="120">
        <f t="shared" si="49"/>
        <v>0.0001086777699</v>
      </c>
      <c r="T282" s="120">
        <f t="shared" si="49"/>
        <v>0.00005918941247</v>
      </c>
      <c r="U282" s="120">
        <f t="shared" si="49"/>
        <v>0.0001070885924</v>
      </c>
    </row>
    <row r="283" ht="15.75" customHeight="1">
      <c r="A283" s="136" t="s">
        <v>518</v>
      </c>
      <c r="B283" s="120">
        <f t="shared" ref="B283:U283" si="50">B59/B$11</f>
        <v>0</v>
      </c>
      <c r="C283" s="120">
        <f t="shared" si="50"/>
        <v>0</v>
      </c>
      <c r="D283" s="120">
        <f t="shared" si="50"/>
        <v>0</v>
      </c>
      <c r="E283" s="120">
        <f t="shared" si="50"/>
        <v>0</v>
      </c>
      <c r="F283" s="120">
        <f t="shared" si="50"/>
        <v>0</v>
      </c>
      <c r="G283" s="120">
        <f t="shared" si="50"/>
        <v>0</v>
      </c>
      <c r="H283" s="120">
        <f t="shared" si="50"/>
        <v>0</v>
      </c>
      <c r="I283" s="120">
        <f t="shared" si="50"/>
        <v>0</v>
      </c>
      <c r="J283" s="120">
        <f t="shared" si="50"/>
        <v>0.000001919370465</v>
      </c>
      <c r="K283" s="120">
        <f t="shared" si="50"/>
        <v>0.00002604485026</v>
      </c>
      <c r="L283" s="120">
        <f t="shared" si="50"/>
        <v>0.00002131310851</v>
      </c>
      <c r="M283" s="120">
        <f t="shared" si="50"/>
        <v>0.00004334575716</v>
      </c>
      <c r="N283" s="120">
        <f t="shared" si="50"/>
        <v>0.00004178009799</v>
      </c>
      <c r="O283" s="120">
        <f t="shared" si="50"/>
        <v>0.0000008169284508</v>
      </c>
      <c r="P283" s="120">
        <f t="shared" si="50"/>
        <v>0.00002203572858</v>
      </c>
      <c r="Q283" s="120">
        <f t="shared" si="50"/>
        <v>0.00003958033828</v>
      </c>
      <c r="R283" s="120">
        <f t="shared" si="50"/>
        <v>0.00001495823556</v>
      </c>
      <c r="S283" s="120">
        <f t="shared" si="50"/>
        <v>0.000007460203042</v>
      </c>
      <c r="T283" s="120">
        <f t="shared" si="50"/>
        <v>0.00001233795925</v>
      </c>
      <c r="U283" s="120">
        <f t="shared" si="50"/>
        <v>0.00004063446659</v>
      </c>
    </row>
    <row r="284" ht="15.75" customHeight="1">
      <c r="A284" s="136" t="s">
        <v>123</v>
      </c>
      <c r="B284" s="120">
        <f t="shared" ref="B284:U284" si="51">B60/B$11</f>
        <v>0.0003162841886</v>
      </c>
      <c r="C284" s="120">
        <f t="shared" si="51"/>
        <v>0.0001839651774</v>
      </c>
      <c r="D284" s="120">
        <f t="shared" si="51"/>
        <v>0.0005572066691</v>
      </c>
      <c r="E284" s="120">
        <f t="shared" si="51"/>
        <v>0.0008964093103</v>
      </c>
      <c r="F284" s="120">
        <f t="shared" si="51"/>
        <v>0.0005635292528</v>
      </c>
      <c r="G284" s="120">
        <f t="shared" si="51"/>
        <v>0.001275406337</v>
      </c>
      <c r="H284" s="120">
        <f t="shared" si="51"/>
        <v>0.009599369463</v>
      </c>
      <c r="I284" s="120">
        <f t="shared" si="51"/>
        <v>0.01890457788</v>
      </c>
      <c r="J284" s="120">
        <f t="shared" si="51"/>
        <v>0.002869628201</v>
      </c>
      <c r="K284" s="120">
        <f t="shared" si="51"/>
        <v>0.00234242701</v>
      </c>
      <c r="L284" s="120">
        <f t="shared" si="51"/>
        <v>0.0002066366867</v>
      </c>
      <c r="M284" s="120">
        <f t="shared" si="51"/>
        <v>0.0002476061098</v>
      </c>
      <c r="N284" s="120">
        <f t="shared" si="51"/>
        <v>0.0002268999045</v>
      </c>
      <c r="O284" s="120">
        <f t="shared" si="51"/>
        <v>0.0001819522459</v>
      </c>
      <c r="P284" s="120">
        <f t="shared" si="51"/>
        <v>0.0003470813995</v>
      </c>
      <c r="Q284" s="120">
        <f t="shared" si="51"/>
        <v>0.0004608183906</v>
      </c>
      <c r="R284" s="120">
        <f t="shared" si="51"/>
        <v>0.0004846236861</v>
      </c>
      <c r="S284" s="120">
        <f t="shared" si="51"/>
        <v>0.0004478085037</v>
      </c>
      <c r="T284" s="120">
        <f t="shared" si="51"/>
        <v>0.0007067478185</v>
      </c>
      <c r="U284" s="120">
        <f t="shared" si="51"/>
        <v>0.001397752791</v>
      </c>
    </row>
    <row r="285" ht="15.75" customHeight="1">
      <c r="A285" s="136" t="s">
        <v>124</v>
      </c>
      <c r="B285" s="120">
        <f t="shared" ref="B285:U285" si="52">B61/B$11</f>
        <v>0.00006566741367</v>
      </c>
      <c r="C285" s="120">
        <f t="shared" si="52"/>
        <v>0.0001375899825</v>
      </c>
      <c r="D285" s="120">
        <f t="shared" si="52"/>
        <v>0.0001591346465</v>
      </c>
      <c r="E285" s="120">
        <f t="shared" si="52"/>
        <v>0.0002214945914</v>
      </c>
      <c r="F285" s="120">
        <f t="shared" si="52"/>
        <v>0.0001925541968</v>
      </c>
      <c r="G285" s="120">
        <f t="shared" si="52"/>
        <v>0.0001055200747</v>
      </c>
      <c r="H285" s="120">
        <f t="shared" si="52"/>
        <v>0.0001322018936</v>
      </c>
      <c r="I285" s="120">
        <f t="shared" si="52"/>
        <v>0.0001663591855</v>
      </c>
      <c r="J285" s="120">
        <f t="shared" si="52"/>
        <v>0.000541262471</v>
      </c>
      <c r="K285" s="120">
        <f t="shared" si="52"/>
        <v>0.004894383377</v>
      </c>
      <c r="L285" s="120">
        <f t="shared" si="52"/>
        <v>0.001059699237</v>
      </c>
      <c r="M285" s="120">
        <f t="shared" si="52"/>
        <v>0.0003302176394</v>
      </c>
      <c r="N285" s="120">
        <f t="shared" si="52"/>
        <v>0.001830784822</v>
      </c>
      <c r="O285" s="120">
        <f t="shared" si="52"/>
        <v>0.0002582979229</v>
      </c>
      <c r="P285" s="120">
        <f t="shared" si="52"/>
        <v>0.0001856230018</v>
      </c>
      <c r="Q285" s="120">
        <f t="shared" si="52"/>
        <v>0.0002388587371</v>
      </c>
      <c r="R285" s="120">
        <f t="shared" si="52"/>
        <v>0.001018259463</v>
      </c>
      <c r="S285" s="120">
        <f t="shared" si="52"/>
        <v>0.002355152445</v>
      </c>
      <c r="T285" s="120">
        <f t="shared" si="52"/>
        <v>0.002943218129</v>
      </c>
      <c r="U285" s="120">
        <f t="shared" si="52"/>
        <v>0.005391785399</v>
      </c>
    </row>
    <row r="286" ht="15.75" customHeight="1">
      <c r="A286" s="136" t="s">
        <v>125</v>
      </c>
      <c r="B286" s="120">
        <f t="shared" ref="B286:U286" si="53">B62/B$11</f>
        <v>0</v>
      </c>
      <c r="C286" s="120">
        <f t="shared" si="53"/>
        <v>0</v>
      </c>
      <c r="D286" s="120">
        <f t="shared" si="53"/>
        <v>0</v>
      </c>
      <c r="E286" s="120">
        <f t="shared" si="53"/>
        <v>0</v>
      </c>
      <c r="F286" s="120">
        <f t="shared" si="53"/>
        <v>0.000007116787077</v>
      </c>
      <c r="G286" s="120">
        <f t="shared" si="53"/>
        <v>0.00000005875282557</v>
      </c>
      <c r="H286" s="120">
        <f t="shared" si="53"/>
        <v>0.00001253527242</v>
      </c>
      <c r="I286" s="120">
        <f t="shared" si="53"/>
        <v>0.0001649530691</v>
      </c>
      <c r="J286" s="120">
        <f t="shared" si="53"/>
        <v>0.00004383503429</v>
      </c>
      <c r="K286" s="120">
        <f t="shared" si="53"/>
        <v>0.00001869230124</v>
      </c>
      <c r="L286" s="120">
        <f t="shared" si="53"/>
        <v>0.00001417285835</v>
      </c>
      <c r="M286" s="120">
        <f t="shared" si="53"/>
        <v>0.00004004912954</v>
      </c>
      <c r="N286" s="120">
        <f t="shared" si="53"/>
        <v>0.0001227178627</v>
      </c>
      <c r="O286" s="120">
        <f t="shared" si="53"/>
        <v>0.00007976192328</v>
      </c>
      <c r="P286" s="120">
        <f t="shared" si="53"/>
        <v>0.00005042073489</v>
      </c>
      <c r="Q286" s="120">
        <f t="shared" si="53"/>
        <v>0.00008191409139</v>
      </c>
      <c r="R286" s="120">
        <f t="shared" si="53"/>
        <v>0.00006330487314</v>
      </c>
      <c r="S286" s="120">
        <f t="shared" si="53"/>
        <v>0.00004237731878</v>
      </c>
      <c r="T286" s="120">
        <f t="shared" si="53"/>
        <v>0.00006142336191</v>
      </c>
      <c r="U286" s="120">
        <f t="shared" si="53"/>
        <v>0.00006778988711</v>
      </c>
    </row>
    <row r="287" ht="15.75" customHeight="1">
      <c r="A287" s="136" t="s">
        <v>126</v>
      </c>
      <c r="B287" s="120">
        <f t="shared" ref="B287:U287" si="54">B63/B$11</f>
        <v>0.000008727947386</v>
      </c>
      <c r="C287" s="120">
        <f t="shared" si="54"/>
        <v>0.00003746870058</v>
      </c>
      <c r="D287" s="120">
        <f t="shared" si="54"/>
        <v>0.000002354062818</v>
      </c>
      <c r="E287" s="120">
        <f t="shared" si="54"/>
        <v>0.000005378455862</v>
      </c>
      <c r="F287" s="120">
        <f t="shared" si="54"/>
        <v>0.000004410403259</v>
      </c>
      <c r="G287" s="120">
        <f t="shared" si="54"/>
        <v>0.000003348911058</v>
      </c>
      <c r="H287" s="120">
        <f t="shared" si="54"/>
        <v>0.00001460294622</v>
      </c>
      <c r="I287" s="120">
        <f t="shared" si="54"/>
        <v>0.000001531104449</v>
      </c>
      <c r="J287" s="120">
        <f t="shared" si="54"/>
        <v>0.000001326623703</v>
      </c>
      <c r="K287" s="120">
        <f t="shared" si="54"/>
        <v>0.0000002194790752</v>
      </c>
      <c r="L287" s="120">
        <f t="shared" si="54"/>
        <v>0.000001578748778</v>
      </c>
      <c r="M287" s="120">
        <f t="shared" si="54"/>
        <v>0.00003512050806</v>
      </c>
      <c r="N287" s="120">
        <f t="shared" si="54"/>
        <v>0.000007450088801</v>
      </c>
      <c r="O287" s="120">
        <f t="shared" si="54"/>
        <v>0.00001255099165</v>
      </c>
      <c r="P287" s="120">
        <f t="shared" si="54"/>
        <v>0.00001034558783</v>
      </c>
      <c r="Q287" s="120">
        <f t="shared" si="54"/>
        <v>0.00003971800902</v>
      </c>
      <c r="R287" s="120">
        <f t="shared" si="54"/>
        <v>0.00001634700792</v>
      </c>
      <c r="S287" s="120">
        <f t="shared" si="54"/>
        <v>0.000001935165451</v>
      </c>
      <c r="T287" s="120">
        <f t="shared" si="54"/>
        <v>0.000003053747389</v>
      </c>
      <c r="U287" s="120">
        <f t="shared" si="54"/>
        <v>0.00001442015064</v>
      </c>
    </row>
    <row r="288" ht="15.75" customHeight="1">
      <c r="A288" s="136" t="s">
        <v>127</v>
      </c>
      <c r="B288" s="120">
        <f t="shared" ref="B288:U288" si="55">B64/B$11</f>
        <v>0.000004987398506</v>
      </c>
      <c r="C288" s="120">
        <f t="shared" si="55"/>
        <v>0.00007370891918</v>
      </c>
      <c r="D288" s="120">
        <f t="shared" si="55"/>
        <v>0.00003578175484</v>
      </c>
      <c r="E288" s="120">
        <f t="shared" si="55"/>
        <v>0.00002917404846</v>
      </c>
      <c r="F288" s="120">
        <f t="shared" si="55"/>
        <v>0.00003297778801</v>
      </c>
      <c r="G288" s="120">
        <f t="shared" si="55"/>
        <v>0.0000126318575</v>
      </c>
      <c r="H288" s="120">
        <f t="shared" si="55"/>
        <v>0.00002810744072</v>
      </c>
      <c r="I288" s="120">
        <f t="shared" si="55"/>
        <v>0.00002896599642</v>
      </c>
      <c r="J288" s="120">
        <f t="shared" si="55"/>
        <v>0.00002478245982</v>
      </c>
      <c r="K288" s="120">
        <f t="shared" si="55"/>
        <v>0.00003149524729</v>
      </c>
      <c r="L288" s="120">
        <f t="shared" si="55"/>
        <v>0.00007438059586</v>
      </c>
      <c r="M288" s="120">
        <f t="shared" si="55"/>
        <v>0.000118450115</v>
      </c>
      <c r="N288" s="120">
        <f t="shared" si="55"/>
        <v>0.0005854875787</v>
      </c>
      <c r="O288" s="120">
        <f t="shared" si="55"/>
        <v>0.0003288137014</v>
      </c>
      <c r="P288" s="120">
        <f t="shared" si="55"/>
        <v>0.0004558407921</v>
      </c>
      <c r="Q288" s="120">
        <f t="shared" si="55"/>
        <v>0.001096857218</v>
      </c>
      <c r="R288" s="120">
        <f t="shared" si="55"/>
        <v>0.001334928493</v>
      </c>
      <c r="S288" s="120">
        <f t="shared" si="55"/>
        <v>0.001534782524</v>
      </c>
      <c r="T288" s="120">
        <f t="shared" si="55"/>
        <v>0.001293661671</v>
      </c>
      <c r="U288" s="120">
        <f t="shared" si="55"/>
        <v>0.00288653468</v>
      </c>
    </row>
    <row r="289" ht="15.75" customHeight="1">
      <c r="A289" s="136" t="s">
        <v>128</v>
      </c>
      <c r="B289" s="120">
        <f t="shared" ref="B289:U289" si="56">B65/B$11</f>
        <v>0.000002909315795</v>
      </c>
      <c r="C289" s="120">
        <f t="shared" si="56"/>
        <v>0.000008906494401</v>
      </c>
      <c r="D289" s="120">
        <f t="shared" si="56"/>
        <v>0.00002942578523</v>
      </c>
      <c r="E289" s="120">
        <f t="shared" si="56"/>
        <v>0.00001548343354</v>
      </c>
      <c r="F289" s="120">
        <f t="shared" si="56"/>
        <v>0.00002696360174</v>
      </c>
      <c r="G289" s="120">
        <f t="shared" si="56"/>
        <v>0.00002714380541</v>
      </c>
      <c r="H289" s="120">
        <f t="shared" si="56"/>
        <v>0.00002629822615</v>
      </c>
      <c r="I289" s="120">
        <f t="shared" si="56"/>
        <v>0.0000283098088</v>
      </c>
      <c r="J289" s="120">
        <f t="shared" si="56"/>
        <v>0.00003725836784</v>
      </c>
      <c r="K289" s="120">
        <f t="shared" si="56"/>
        <v>0.00004590770656</v>
      </c>
      <c r="L289" s="120">
        <f t="shared" si="56"/>
        <v>0.0003345153378</v>
      </c>
      <c r="M289" s="120">
        <f t="shared" si="56"/>
        <v>0.0002341584803</v>
      </c>
      <c r="N289" s="120">
        <f t="shared" si="56"/>
        <v>0.00006010731644</v>
      </c>
      <c r="O289" s="120">
        <f t="shared" si="56"/>
        <v>0.00001864082192</v>
      </c>
      <c r="P289" s="120">
        <f t="shared" si="56"/>
        <v>0.00002431399882</v>
      </c>
      <c r="Q289" s="120">
        <f t="shared" si="56"/>
        <v>0.00003920174374</v>
      </c>
      <c r="R289" s="120">
        <f t="shared" si="56"/>
        <v>0.00007337347271</v>
      </c>
      <c r="S289" s="120">
        <f t="shared" si="56"/>
        <v>0.00006632849697</v>
      </c>
      <c r="T289" s="120">
        <f t="shared" si="56"/>
        <v>0.0001673617529</v>
      </c>
      <c r="U289" s="120">
        <f t="shared" si="56"/>
        <v>0.0001664237175</v>
      </c>
    </row>
    <row r="290" ht="15.75" customHeight="1">
      <c r="A290" s="136" t="s">
        <v>12</v>
      </c>
      <c r="B290" s="120">
        <f t="shared" ref="B290:U290" si="57">B66/B$11</f>
        <v>0.00005735508282</v>
      </c>
      <c r="C290" s="120">
        <f t="shared" si="57"/>
        <v>0.0001538673688</v>
      </c>
      <c r="D290" s="120">
        <f t="shared" si="57"/>
        <v>0.0000440209747</v>
      </c>
      <c r="E290" s="120">
        <f t="shared" si="57"/>
        <v>0.00002721824633</v>
      </c>
      <c r="F290" s="120">
        <f t="shared" si="57"/>
        <v>0.00005533051362</v>
      </c>
      <c r="G290" s="120">
        <f t="shared" si="57"/>
        <v>0.00005211375628</v>
      </c>
      <c r="H290" s="120">
        <f t="shared" si="57"/>
        <v>0.0001011867866</v>
      </c>
      <c r="I290" s="120">
        <f t="shared" si="57"/>
        <v>0.00001956064052</v>
      </c>
      <c r="J290" s="120">
        <f t="shared" si="57"/>
        <v>0.0000542786677</v>
      </c>
      <c r="K290" s="120">
        <f t="shared" si="57"/>
        <v>0.00006127124183</v>
      </c>
      <c r="L290" s="120">
        <f t="shared" si="57"/>
        <v>0.00004312854617</v>
      </c>
      <c r="M290" s="120">
        <f t="shared" si="57"/>
        <v>0.0001997886894</v>
      </c>
      <c r="N290" s="120">
        <f t="shared" si="57"/>
        <v>0.0006378170024</v>
      </c>
      <c r="O290" s="120">
        <f t="shared" si="57"/>
        <v>0.0009421413024</v>
      </c>
      <c r="P290" s="120">
        <f t="shared" si="57"/>
        <v>0.001550568318</v>
      </c>
      <c r="Q290" s="120">
        <f t="shared" si="57"/>
        <v>0.01588586132</v>
      </c>
      <c r="R290" s="120">
        <f t="shared" si="57"/>
        <v>0.004271227241</v>
      </c>
      <c r="S290" s="120">
        <f t="shared" si="57"/>
        <v>0.00177650993</v>
      </c>
      <c r="T290" s="120">
        <f t="shared" si="57"/>
        <v>0.002191852807</v>
      </c>
      <c r="U290" s="120">
        <f t="shared" si="57"/>
        <v>0.001307072812</v>
      </c>
    </row>
    <row r="291" ht="15.75" customHeight="1">
      <c r="A291" s="136" t="s">
        <v>129</v>
      </c>
      <c r="B291" s="120">
        <f t="shared" ref="B291:U291" si="58">B67/B$11</f>
        <v>0.0000004156165422</v>
      </c>
      <c r="C291" s="120">
        <f t="shared" si="58"/>
        <v>0.0000006142409932</v>
      </c>
      <c r="D291" s="120">
        <f t="shared" si="58"/>
        <v>0</v>
      </c>
      <c r="E291" s="120">
        <f t="shared" si="58"/>
        <v>0.0000009779010657</v>
      </c>
      <c r="F291" s="120">
        <f t="shared" si="58"/>
        <v>0.00000130307369</v>
      </c>
      <c r="G291" s="120">
        <f t="shared" si="58"/>
        <v>0.0000004700226046</v>
      </c>
      <c r="H291" s="120">
        <f t="shared" si="58"/>
        <v>0.00001117836148</v>
      </c>
      <c r="I291" s="120">
        <f t="shared" si="58"/>
        <v>0.0000044370782</v>
      </c>
      <c r="J291" s="120">
        <f t="shared" si="58"/>
        <v>0.000003895193002</v>
      </c>
      <c r="K291" s="120">
        <f t="shared" si="58"/>
        <v>0.000002341110135</v>
      </c>
      <c r="L291" s="120">
        <f t="shared" si="58"/>
        <v>0.00001560808451</v>
      </c>
      <c r="M291" s="120">
        <f t="shared" si="58"/>
        <v>0.00004657710502</v>
      </c>
      <c r="N291" s="120">
        <f t="shared" si="58"/>
        <v>0.0002712428331</v>
      </c>
      <c r="O291" s="120">
        <f t="shared" si="58"/>
        <v>0.001310390368</v>
      </c>
      <c r="P291" s="120">
        <f t="shared" si="58"/>
        <v>0.0006452360118</v>
      </c>
      <c r="Q291" s="120">
        <f t="shared" si="58"/>
        <v>0.001946320113</v>
      </c>
      <c r="R291" s="120">
        <f t="shared" si="58"/>
        <v>0.002070254521</v>
      </c>
      <c r="S291" s="120">
        <f t="shared" si="58"/>
        <v>0.0004508655042</v>
      </c>
      <c r="T291" s="120">
        <f t="shared" si="58"/>
        <v>0.0003119331225</v>
      </c>
      <c r="U291" s="120">
        <f t="shared" si="58"/>
        <v>0.0004903003009</v>
      </c>
    </row>
    <row r="292" ht="15.75" customHeight="1">
      <c r="A292" s="136" t="s">
        <v>130</v>
      </c>
      <c r="B292" s="120">
        <f t="shared" ref="B292:U292" si="59">B68/B$11</f>
        <v>0</v>
      </c>
      <c r="C292" s="120">
        <f t="shared" si="59"/>
        <v>0</v>
      </c>
      <c r="D292" s="120">
        <f t="shared" si="59"/>
        <v>0</v>
      </c>
      <c r="E292" s="120">
        <f t="shared" si="59"/>
        <v>0.000002444752664</v>
      </c>
      <c r="F292" s="120">
        <f t="shared" si="59"/>
        <v>0</v>
      </c>
      <c r="G292" s="120">
        <f t="shared" si="59"/>
        <v>0</v>
      </c>
      <c r="H292" s="120">
        <f t="shared" si="59"/>
        <v>0</v>
      </c>
      <c r="I292" s="120">
        <f t="shared" si="59"/>
        <v>0.00000003124702958</v>
      </c>
      <c r="J292" s="120">
        <f t="shared" si="59"/>
        <v>0.0000001693562175</v>
      </c>
      <c r="K292" s="120">
        <f t="shared" si="59"/>
        <v>0.000007133069944</v>
      </c>
      <c r="L292" s="120">
        <f t="shared" si="59"/>
        <v>0.00001840677553</v>
      </c>
      <c r="M292" s="120">
        <f t="shared" si="59"/>
        <v>0.00001958392643</v>
      </c>
      <c r="N292" s="120">
        <f t="shared" si="59"/>
        <v>0.00003769744933</v>
      </c>
      <c r="O292" s="120">
        <f t="shared" si="59"/>
        <v>0.000008911946736</v>
      </c>
      <c r="P292" s="120">
        <f t="shared" si="59"/>
        <v>0.0000005228816951</v>
      </c>
      <c r="Q292" s="120">
        <f t="shared" si="59"/>
        <v>0</v>
      </c>
      <c r="R292" s="120">
        <f t="shared" si="59"/>
        <v>0.000005757618718</v>
      </c>
      <c r="S292" s="120">
        <f t="shared" si="59"/>
        <v>0.000003982514406</v>
      </c>
      <c r="T292" s="120">
        <f t="shared" si="59"/>
        <v>0.000001311676731</v>
      </c>
      <c r="U292" s="120">
        <f t="shared" si="59"/>
        <v>0.000006936851413</v>
      </c>
    </row>
    <row r="293" ht="15.75" customHeight="1">
      <c r="A293" s="136" t="s">
        <v>131</v>
      </c>
      <c r="B293" s="120">
        <f t="shared" ref="B293:U293" si="60">B69/B$11</f>
        <v>0</v>
      </c>
      <c r="C293" s="120">
        <f t="shared" si="60"/>
        <v>0</v>
      </c>
      <c r="D293" s="120">
        <f t="shared" si="60"/>
        <v>0</v>
      </c>
      <c r="E293" s="120">
        <f t="shared" si="60"/>
        <v>0</v>
      </c>
      <c r="F293" s="120">
        <f t="shared" si="60"/>
        <v>0.000002104965192</v>
      </c>
      <c r="G293" s="120">
        <f t="shared" si="60"/>
        <v>0.0000001762584767</v>
      </c>
      <c r="H293" s="120">
        <f t="shared" si="60"/>
        <v>0.0000010338369</v>
      </c>
      <c r="I293" s="120">
        <f t="shared" si="60"/>
        <v>0</v>
      </c>
      <c r="J293" s="120">
        <f t="shared" si="60"/>
        <v>0.00000005645207249</v>
      </c>
      <c r="K293" s="120">
        <f t="shared" si="60"/>
        <v>0</v>
      </c>
      <c r="L293" s="120">
        <f t="shared" si="60"/>
        <v>0.00002260481205</v>
      </c>
      <c r="M293" s="120">
        <f t="shared" si="60"/>
        <v>0.000001599353992</v>
      </c>
      <c r="N293" s="120">
        <f t="shared" si="60"/>
        <v>0.00000441045257</v>
      </c>
      <c r="O293" s="120">
        <f t="shared" si="60"/>
        <v>0.000003416246249</v>
      </c>
      <c r="P293" s="120">
        <f t="shared" si="60"/>
        <v>0.0001506646256</v>
      </c>
      <c r="Q293" s="120">
        <f t="shared" si="60"/>
        <v>0.00003562230445</v>
      </c>
      <c r="R293" s="120">
        <f t="shared" si="60"/>
        <v>0.000002546082649</v>
      </c>
      <c r="S293" s="120">
        <f t="shared" si="60"/>
        <v>0.000004683661308</v>
      </c>
      <c r="T293" s="120">
        <f t="shared" si="60"/>
        <v>0.0000005738585697</v>
      </c>
      <c r="U293" s="120">
        <f t="shared" si="60"/>
        <v>0.000004234970556</v>
      </c>
    </row>
    <row r="294" ht="15.75" customHeight="1">
      <c r="A294" s="136" t="s">
        <v>132</v>
      </c>
      <c r="B294" s="120">
        <f t="shared" ref="B294:U294" si="61">B70/B$11</f>
        <v>0</v>
      </c>
      <c r="C294" s="120">
        <f t="shared" si="61"/>
        <v>0</v>
      </c>
      <c r="D294" s="120">
        <f t="shared" si="61"/>
        <v>0</v>
      </c>
      <c r="E294" s="120">
        <f t="shared" si="61"/>
        <v>0</v>
      </c>
      <c r="F294" s="120">
        <f t="shared" si="61"/>
        <v>0</v>
      </c>
      <c r="G294" s="120">
        <f t="shared" si="61"/>
        <v>0</v>
      </c>
      <c r="H294" s="120">
        <f t="shared" si="61"/>
        <v>0</v>
      </c>
      <c r="I294" s="120">
        <f t="shared" si="61"/>
        <v>0</v>
      </c>
      <c r="J294" s="120">
        <f t="shared" si="61"/>
        <v>0.000006746022662</v>
      </c>
      <c r="K294" s="120">
        <f t="shared" si="61"/>
        <v>0.0000005121178421</v>
      </c>
      <c r="L294" s="120">
        <f t="shared" si="61"/>
        <v>0</v>
      </c>
      <c r="M294" s="120">
        <f t="shared" si="61"/>
        <v>0.0000004895981607</v>
      </c>
      <c r="N294" s="120">
        <f t="shared" si="61"/>
        <v>0.0000008642103009</v>
      </c>
      <c r="O294" s="120">
        <f t="shared" si="61"/>
        <v>0.0000000742662228</v>
      </c>
      <c r="P294" s="120">
        <f t="shared" si="61"/>
        <v>0.00000003734869251</v>
      </c>
      <c r="Q294" s="120">
        <f t="shared" si="61"/>
        <v>0.000000447429911</v>
      </c>
      <c r="R294" s="120">
        <f t="shared" si="61"/>
        <v>0.0000005786551476</v>
      </c>
      <c r="S294" s="120">
        <f t="shared" si="61"/>
        <v>0.00000100965154</v>
      </c>
      <c r="T294" s="120">
        <f t="shared" si="61"/>
        <v>0.000002684838308</v>
      </c>
      <c r="U294" s="120">
        <f t="shared" si="61"/>
        <v>0.000002170612149</v>
      </c>
    </row>
    <row r="295" ht="15.75" customHeight="1">
      <c r="A295" s="136" t="s">
        <v>75</v>
      </c>
      <c r="B295" s="120">
        <f t="shared" ref="B295:U295" si="62">B71/B$11</f>
        <v>0.0000004156165422</v>
      </c>
      <c r="C295" s="120">
        <f t="shared" si="62"/>
        <v>0.000002764084469</v>
      </c>
      <c r="D295" s="120">
        <f t="shared" si="62"/>
        <v>0.00001836168998</v>
      </c>
      <c r="E295" s="120">
        <f t="shared" si="62"/>
        <v>0.0000133646479</v>
      </c>
      <c r="F295" s="120">
        <f t="shared" si="62"/>
        <v>0.00001764161304</v>
      </c>
      <c r="G295" s="120">
        <f t="shared" si="62"/>
        <v>0.00001486446487</v>
      </c>
      <c r="H295" s="120">
        <f t="shared" si="62"/>
        <v>0.002078012169</v>
      </c>
      <c r="I295" s="120">
        <f t="shared" si="62"/>
        <v>0.000003374679195</v>
      </c>
      <c r="J295" s="120">
        <f t="shared" si="62"/>
        <v>0.00001397188794</v>
      </c>
      <c r="K295" s="120">
        <f t="shared" si="62"/>
        <v>0.0000212163106</v>
      </c>
      <c r="L295" s="120">
        <f t="shared" si="62"/>
        <v>0.000008001385854</v>
      </c>
      <c r="M295" s="120">
        <f t="shared" si="62"/>
        <v>0.000005157100626</v>
      </c>
      <c r="N295" s="120">
        <f t="shared" si="62"/>
        <v>0.00005671007595</v>
      </c>
      <c r="O295" s="120">
        <f t="shared" si="62"/>
        <v>0.0001051238384</v>
      </c>
      <c r="P295" s="120">
        <f t="shared" si="62"/>
        <v>0.00005113036005</v>
      </c>
      <c r="Q295" s="120">
        <f t="shared" si="62"/>
        <v>0.00005503387905</v>
      </c>
      <c r="R295" s="120">
        <f t="shared" si="62"/>
        <v>0.00004866489791</v>
      </c>
      <c r="S295" s="120">
        <f t="shared" si="62"/>
        <v>0.0000684038918</v>
      </c>
      <c r="T295" s="120">
        <f t="shared" si="62"/>
        <v>0.00005070450362</v>
      </c>
      <c r="U295" s="120">
        <f t="shared" si="62"/>
        <v>0.0000664693049</v>
      </c>
    </row>
    <row r="296" ht="15.75" customHeight="1">
      <c r="A296" s="136" t="s">
        <v>13</v>
      </c>
      <c r="B296" s="120">
        <f t="shared" ref="B296:U296" si="63">B72/B$11</f>
        <v>0.04861757626</v>
      </c>
      <c r="C296" s="120">
        <f t="shared" si="63"/>
        <v>0.09518861959</v>
      </c>
      <c r="D296" s="120">
        <f t="shared" si="63"/>
        <v>0.1729023829</v>
      </c>
      <c r="E296" s="120">
        <f t="shared" si="63"/>
        <v>0.2650931695</v>
      </c>
      <c r="F296" s="120">
        <f t="shared" si="63"/>
        <v>0.4079053672</v>
      </c>
      <c r="G296" s="120">
        <f t="shared" si="63"/>
        <v>0.572032668</v>
      </c>
      <c r="H296" s="120">
        <f t="shared" si="63"/>
        <v>0.5061999522</v>
      </c>
      <c r="I296" s="120">
        <f t="shared" si="63"/>
        <v>0.6080152318</v>
      </c>
      <c r="J296" s="120">
        <f t="shared" si="63"/>
        <v>0.5339988111</v>
      </c>
      <c r="K296" s="120">
        <f t="shared" si="63"/>
        <v>0.3452123091</v>
      </c>
      <c r="L296" s="120">
        <f t="shared" si="63"/>
        <v>0.1242084907</v>
      </c>
      <c r="M296" s="120">
        <f t="shared" si="63"/>
        <v>0.08236640417</v>
      </c>
      <c r="N296" s="120">
        <f t="shared" si="63"/>
        <v>0.06984082766</v>
      </c>
      <c r="O296" s="120">
        <f t="shared" si="63"/>
        <v>0.07086891444</v>
      </c>
      <c r="P296" s="120">
        <f t="shared" si="63"/>
        <v>0.05591827568</v>
      </c>
      <c r="Q296" s="120">
        <f t="shared" si="63"/>
        <v>0.07696716863</v>
      </c>
      <c r="R296" s="120">
        <f t="shared" si="63"/>
        <v>0.1650053381</v>
      </c>
      <c r="S296" s="120">
        <f t="shared" si="63"/>
        <v>0.1860531448</v>
      </c>
      <c r="T296" s="120">
        <f t="shared" si="63"/>
        <v>0.2358593563</v>
      </c>
      <c r="U296" s="120">
        <f t="shared" si="63"/>
        <v>0.3379377178</v>
      </c>
    </row>
    <row r="297" ht="15.75" customHeight="1">
      <c r="A297" s="23" t="s">
        <v>519</v>
      </c>
      <c r="B297" s="120">
        <f t="shared" ref="B297:U297" si="64">B73/B$11</f>
        <v>0</v>
      </c>
      <c r="C297" s="120">
        <f t="shared" si="64"/>
        <v>0</v>
      </c>
      <c r="D297" s="120">
        <f t="shared" si="64"/>
        <v>0</v>
      </c>
      <c r="E297" s="120">
        <f t="shared" si="64"/>
        <v>0</v>
      </c>
      <c r="F297" s="120">
        <f t="shared" si="64"/>
        <v>0</v>
      </c>
      <c r="G297" s="120">
        <f t="shared" si="64"/>
        <v>0</v>
      </c>
      <c r="H297" s="120">
        <f t="shared" si="64"/>
        <v>0</v>
      </c>
      <c r="I297" s="120">
        <f t="shared" si="64"/>
        <v>0</v>
      </c>
      <c r="J297" s="120">
        <f t="shared" si="64"/>
        <v>0</v>
      </c>
      <c r="K297" s="120">
        <f t="shared" si="64"/>
        <v>0</v>
      </c>
      <c r="L297" s="120">
        <f t="shared" si="64"/>
        <v>0</v>
      </c>
      <c r="M297" s="120">
        <f t="shared" si="64"/>
        <v>0</v>
      </c>
      <c r="N297" s="120">
        <f t="shared" si="64"/>
        <v>0</v>
      </c>
      <c r="O297" s="120">
        <f t="shared" si="64"/>
        <v>0</v>
      </c>
      <c r="P297" s="120">
        <f t="shared" si="64"/>
        <v>0</v>
      </c>
      <c r="Q297" s="120">
        <f t="shared" si="64"/>
        <v>0</v>
      </c>
      <c r="R297" s="120">
        <f t="shared" si="64"/>
        <v>0</v>
      </c>
      <c r="S297" s="120">
        <f t="shared" si="64"/>
        <v>0</v>
      </c>
      <c r="T297" s="120">
        <f t="shared" si="64"/>
        <v>0</v>
      </c>
      <c r="U297" s="120">
        <f t="shared" si="64"/>
        <v>0</v>
      </c>
    </row>
    <row r="298" ht="15.75" customHeight="1">
      <c r="A298" s="136" t="s">
        <v>133</v>
      </c>
      <c r="B298" s="120">
        <f t="shared" ref="B298:U298" si="65">B74/B$11</f>
        <v>0</v>
      </c>
      <c r="C298" s="120">
        <f t="shared" si="65"/>
        <v>0</v>
      </c>
      <c r="D298" s="120">
        <f t="shared" si="65"/>
        <v>0</v>
      </c>
      <c r="E298" s="120">
        <f t="shared" si="65"/>
        <v>0.0000003259670219</v>
      </c>
      <c r="F298" s="120">
        <f t="shared" si="65"/>
        <v>0.0000001002364377</v>
      </c>
      <c r="G298" s="120">
        <f t="shared" si="65"/>
        <v>0.000001233809337</v>
      </c>
      <c r="H298" s="120">
        <f t="shared" si="65"/>
        <v>0.00001557216831</v>
      </c>
      <c r="I298" s="120">
        <f t="shared" si="65"/>
        <v>0.0000007186816803</v>
      </c>
      <c r="J298" s="120">
        <f t="shared" si="65"/>
        <v>0.000002963733806</v>
      </c>
      <c r="K298" s="120">
        <f t="shared" si="65"/>
        <v>0.00001079105453</v>
      </c>
      <c r="L298" s="120">
        <f t="shared" si="65"/>
        <v>0.00001510575536</v>
      </c>
      <c r="M298" s="120">
        <f t="shared" si="65"/>
        <v>0.00001723385526</v>
      </c>
      <c r="N298" s="120">
        <f t="shared" si="65"/>
        <v>0.00003564122482</v>
      </c>
      <c r="O298" s="120">
        <f t="shared" si="65"/>
        <v>0.00006115823447</v>
      </c>
      <c r="P298" s="120">
        <f t="shared" si="65"/>
        <v>0.00002300679459</v>
      </c>
      <c r="Q298" s="120">
        <f t="shared" si="65"/>
        <v>0.00002657045317</v>
      </c>
      <c r="R298" s="120">
        <f t="shared" si="65"/>
        <v>0.00002094731634</v>
      </c>
      <c r="S298" s="120">
        <f t="shared" si="65"/>
        <v>0.00001520086485</v>
      </c>
      <c r="T298" s="120">
        <f t="shared" si="65"/>
        <v>0.00001729773689</v>
      </c>
      <c r="U298" s="120">
        <f t="shared" si="65"/>
        <v>0.00003082876416</v>
      </c>
    </row>
    <row r="299" ht="15.75" customHeight="1">
      <c r="A299" s="136" t="s">
        <v>520</v>
      </c>
      <c r="B299" s="120">
        <f t="shared" ref="B299:U299" si="66">B75/B$11</f>
        <v>0.000002493699253</v>
      </c>
      <c r="C299" s="120">
        <f t="shared" si="66"/>
        <v>0</v>
      </c>
      <c r="D299" s="120">
        <f t="shared" si="66"/>
        <v>0</v>
      </c>
      <c r="E299" s="120">
        <f t="shared" si="66"/>
        <v>0</v>
      </c>
      <c r="F299" s="120">
        <f t="shared" si="66"/>
        <v>0.0000005011821885</v>
      </c>
      <c r="G299" s="120">
        <f t="shared" si="66"/>
        <v>0.0000001175056511</v>
      </c>
      <c r="H299" s="120">
        <f t="shared" si="66"/>
        <v>0.00002810744072</v>
      </c>
      <c r="I299" s="120">
        <f t="shared" si="66"/>
        <v>0.00003818387015</v>
      </c>
      <c r="J299" s="120">
        <f t="shared" si="66"/>
        <v>0.00006427068453</v>
      </c>
      <c r="K299" s="120">
        <f t="shared" si="66"/>
        <v>0.00006028358599</v>
      </c>
      <c r="L299" s="120">
        <f t="shared" si="66"/>
        <v>0.00004108334889</v>
      </c>
      <c r="M299" s="120">
        <f t="shared" si="66"/>
        <v>0.00002980020805</v>
      </c>
      <c r="N299" s="120">
        <f t="shared" si="66"/>
        <v>0.00002157545717</v>
      </c>
      <c r="O299" s="120">
        <f t="shared" si="66"/>
        <v>0.00003345693337</v>
      </c>
      <c r="P299" s="120">
        <f t="shared" si="66"/>
        <v>0.00002211042597</v>
      </c>
      <c r="Q299" s="120">
        <f t="shared" si="66"/>
        <v>0.00003359166101</v>
      </c>
      <c r="R299" s="120">
        <f t="shared" si="66"/>
        <v>0.00002870129532</v>
      </c>
      <c r="S299" s="120">
        <f t="shared" si="66"/>
        <v>0.00003138333535</v>
      </c>
      <c r="T299" s="120">
        <f t="shared" si="66"/>
        <v>0.00004326483716</v>
      </c>
      <c r="U299" s="120">
        <f t="shared" si="66"/>
        <v>0.00004145413831</v>
      </c>
    </row>
    <row r="300" ht="15.75" customHeight="1">
      <c r="A300" s="136" t="s">
        <v>134</v>
      </c>
      <c r="B300" s="120">
        <f t="shared" ref="B300:U300" si="67">B76/B$11</f>
        <v>0.0000004156165422</v>
      </c>
      <c r="C300" s="120">
        <f t="shared" si="67"/>
        <v>0.00001443466334</v>
      </c>
      <c r="D300" s="120">
        <f t="shared" si="67"/>
        <v>0.000001412437691</v>
      </c>
      <c r="E300" s="120">
        <f t="shared" si="67"/>
        <v>0.00000162983511</v>
      </c>
      <c r="F300" s="120">
        <f t="shared" si="67"/>
        <v>0</v>
      </c>
      <c r="G300" s="120">
        <f t="shared" si="67"/>
        <v>0.000005405259952</v>
      </c>
      <c r="H300" s="120">
        <f t="shared" si="67"/>
        <v>0.000005298414114</v>
      </c>
      <c r="I300" s="120">
        <f t="shared" si="67"/>
        <v>0.000003062208899</v>
      </c>
      <c r="J300" s="120">
        <f t="shared" si="67"/>
        <v>0.00001363317551</v>
      </c>
      <c r="K300" s="120">
        <f t="shared" si="67"/>
        <v>0.000000804756609</v>
      </c>
      <c r="L300" s="120">
        <f t="shared" si="67"/>
        <v>0.000001650510087</v>
      </c>
      <c r="M300" s="120">
        <f t="shared" si="67"/>
        <v>0.000003916785285</v>
      </c>
      <c r="N300" s="120">
        <f t="shared" si="67"/>
        <v>0.00001251614918</v>
      </c>
      <c r="O300" s="120">
        <f t="shared" si="67"/>
        <v>0.0000071666905</v>
      </c>
      <c r="P300" s="120">
        <f t="shared" si="67"/>
        <v>0.000001456599008</v>
      </c>
      <c r="Q300" s="120">
        <f t="shared" si="67"/>
        <v>0.000004611969851</v>
      </c>
      <c r="R300" s="120">
        <f t="shared" si="67"/>
        <v>0.00002042652671</v>
      </c>
      <c r="S300" s="120">
        <f t="shared" si="67"/>
        <v>0.00000459952368</v>
      </c>
      <c r="T300" s="120">
        <f t="shared" si="67"/>
        <v>0.000009427676502</v>
      </c>
      <c r="U300" s="120">
        <f t="shared" si="67"/>
        <v>0.000001806313606</v>
      </c>
    </row>
    <row r="301" ht="15.75" customHeight="1">
      <c r="A301" s="136" t="s">
        <v>135</v>
      </c>
      <c r="B301" s="120">
        <f t="shared" ref="B301:U301" si="68">B77/B$11</f>
        <v>0</v>
      </c>
      <c r="C301" s="120">
        <f t="shared" si="68"/>
        <v>0</v>
      </c>
      <c r="D301" s="120">
        <f t="shared" si="68"/>
        <v>0</v>
      </c>
      <c r="E301" s="120">
        <f t="shared" si="68"/>
        <v>0.00004482046551</v>
      </c>
      <c r="F301" s="120">
        <f t="shared" si="68"/>
        <v>0.00008530120849</v>
      </c>
      <c r="G301" s="120">
        <f t="shared" si="68"/>
        <v>0.000005934035383</v>
      </c>
      <c r="H301" s="120">
        <f t="shared" si="68"/>
        <v>0.000007236858301</v>
      </c>
      <c r="I301" s="120">
        <f t="shared" si="68"/>
        <v>0.000004905783644</v>
      </c>
      <c r="J301" s="120">
        <f t="shared" si="68"/>
        <v>0.00000375406282</v>
      </c>
      <c r="K301" s="120">
        <f t="shared" si="68"/>
        <v>0.000005743035801</v>
      </c>
      <c r="L301" s="120">
        <f t="shared" si="68"/>
        <v>0.000006817324271</v>
      </c>
      <c r="M301" s="120">
        <f t="shared" si="68"/>
        <v>0.00001736441477</v>
      </c>
      <c r="N301" s="120">
        <f t="shared" si="68"/>
        <v>0.00002950235165</v>
      </c>
      <c r="O301" s="120">
        <f t="shared" si="68"/>
        <v>0.00002432218797</v>
      </c>
      <c r="P301" s="120">
        <f t="shared" si="68"/>
        <v>0.00003294154679</v>
      </c>
      <c r="Q301" s="120">
        <f t="shared" si="68"/>
        <v>0.00003176752368</v>
      </c>
      <c r="R301" s="120">
        <f t="shared" si="68"/>
        <v>0.00002982967286</v>
      </c>
      <c r="S301" s="120">
        <f t="shared" si="68"/>
        <v>0.0000586719728</v>
      </c>
      <c r="T301" s="120">
        <f t="shared" si="68"/>
        <v>0.00004180969579</v>
      </c>
      <c r="U301" s="120">
        <f t="shared" si="68"/>
        <v>0.0000288858386</v>
      </c>
    </row>
    <row r="302" ht="15.75" customHeight="1">
      <c r="A302" s="136" t="s">
        <v>14</v>
      </c>
      <c r="B302" s="120">
        <f t="shared" ref="B302:U302" si="69">B78/B$11</f>
        <v>0</v>
      </c>
      <c r="C302" s="120">
        <f t="shared" si="69"/>
        <v>0</v>
      </c>
      <c r="D302" s="120">
        <f t="shared" si="69"/>
        <v>0.000001647843973</v>
      </c>
      <c r="E302" s="120">
        <f t="shared" si="69"/>
        <v>0.0000004889505329</v>
      </c>
      <c r="F302" s="120">
        <f t="shared" si="69"/>
        <v>0</v>
      </c>
      <c r="G302" s="120">
        <f t="shared" si="69"/>
        <v>0.0000002350113023</v>
      </c>
      <c r="H302" s="120">
        <f t="shared" si="69"/>
        <v>0.000001227681319</v>
      </c>
      <c r="I302" s="120">
        <f t="shared" si="69"/>
        <v>0.000003812137609</v>
      </c>
      <c r="J302" s="120">
        <f t="shared" si="69"/>
        <v>0.000001100815413</v>
      </c>
      <c r="K302" s="120">
        <f t="shared" si="69"/>
        <v>0.00005022412837</v>
      </c>
      <c r="L302" s="120">
        <f t="shared" si="69"/>
        <v>0.000004054513908</v>
      </c>
      <c r="M302" s="120">
        <f t="shared" si="69"/>
        <v>0.000008225249099</v>
      </c>
      <c r="N302" s="120">
        <f t="shared" si="69"/>
        <v>0.000007450088801</v>
      </c>
      <c r="O302" s="120">
        <f t="shared" si="69"/>
        <v>0.000004753038259</v>
      </c>
      <c r="P302" s="120">
        <f t="shared" si="69"/>
        <v>0.00003103676348</v>
      </c>
      <c r="Q302" s="120">
        <f t="shared" si="69"/>
        <v>0.0001074175963</v>
      </c>
      <c r="R302" s="120">
        <f t="shared" si="69"/>
        <v>0.0001315572478</v>
      </c>
      <c r="S302" s="120">
        <f t="shared" si="69"/>
        <v>0.0003192181617</v>
      </c>
      <c r="T302" s="120">
        <f t="shared" si="69"/>
        <v>0.000366306222</v>
      </c>
      <c r="U302" s="120">
        <f t="shared" si="69"/>
        <v>0.0002200666779</v>
      </c>
    </row>
    <row r="303" ht="15.75" customHeight="1">
      <c r="A303" s="136" t="s">
        <v>136</v>
      </c>
      <c r="B303" s="120">
        <f t="shared" ref="B303:U303" si="70">B79/B$11</f>
        <v>0.000004571781964</v>
      </c>
      <c r="C303" s="120">
        <f t="shared" si="70"/>
        <v>0.00002610524221</v>
      </c>
      <c r="D303" s="120">
        <f t="shared" si="70"/>
        <v>0.00007485919762</v>
      </c>
      <c r="E303" s="120">
        <f t="shared" si="70"/>
        <v>0.00005150278946</v>
      </c>
      <c r="F303" s="120">
        <f t="shared" si="70"/>
        <v>0.00003187518719</v>
      </c>
      <c r="G303" s="120">
        <f t="shared" si="70"/>
        <v>0.00001568700443</v>
      </c>
      <c r="H303" s="120">
        <f t="shared" si="70"/>
        <v>0.00005627949626</v>
      </c>
      <c r="I303" s="120">
        <f t="shared" si="70"/>
        <v>0.00001981061675</v>
      </c>
      <c r="J303" s="120">
        <f t="shared" si="70"/>
        <v>0.00005010121433</v>
      </c>
      <c r="K303" s="120">
        <f t="shared" si="70"/>
        <v>0.000264143067</v>
      </c>
      <c r="L303" s="120">
        <f t="shared" si="70"/>
        <v>0.0002974865028</v>
      </c>
      <c r="M303" s="120">
        <f t="shared" si="70"/>
        <v>0.0008194567615</v>
      </c>
      <c r="N303" s="120">
        <f t="shared" si="70"/>
        <v>0.0008336947371</v>
      </c>
      <c r="O303" s="120">
        <f t="shared" si="70"/>
        <v>0.0008497541212</v>
      </c>
      <c r="P303" s="120">
        <f t="shared" si="70"/>
        <v>0.0009498519479</v>
      </c>
      <c r="Q303" s="120">
        <f t="shared" si="70"/>
        <v>0.0005130988548</v>
      </c>
      <c r="R303" s="120">
        <f t="shared" si="70"/>
        <v>0.0002690167781</v>
      </c>
      <c r="S303" s="120">
        <f t="shared" si="70"/>
        <v>0.0008490328071</v>
      </c>
      <c r="T303" s="120">
        <f t="shared" si="70"/>
        <v>0.0003137776679</v>
      </c>
      <c r="U303" s="120">
        <f t="shared" si="70"/>
        <v>0.0002532482034</v>
      </c>
    </row>
    <row r="304" ht="15.75" customHeight="1">
      <c r="A304" s="136" t="s">
        <v>521</v>
      </c>
      <c r="B304" s="120">
        <f t="shared" ref="B304:U304" si="71">B80/B$11</f>
        <v>0</v>
      </c>
      <c r="C304" s="120">
        <f t="shared" si="71"/>
        <v>0</v>
      </c>
      <c r="D304" s="120">
        <f t="shared" si="71"/>
        <v>0</v>
      </c>
      <c r="E304" s="120">
        <f t="shared" si="71"/>
        <v>0</v>
      </c>
      <c r="F304" s="120">
        <f t="shared" si="71"/>
        <v>0</v>
      </c>
      <c r="G304" s="120">
        <f t="shared" si="71"/>
        <v>0</v>
      </c>
      <c r="H304" s="120">
        <f t="shared" si="71"/>
        <v>0</v>
      </c>
      <c r="I304" s="120">
        <f t="shared" si="71"/>
        <v>0</v>
      </c>
      <c r="J304" s="120">
        <f t="shared" si="71"/>
        <v>0</v>
      </c>
      <c r="K304" s="120">
        <f t="shared" si="71"/>
        <v>0.00000003657984587</v>
      </c>
      <c r="L304" s="120">
        <f t="shared" si="71"/>
        <v>0</v>
      </c>
      <c r="M304" s="120">
        <f t="shared" si="71"/>
        <v>0</v>
      </c>
      <c r="N304" s="120">
        <f t="shared" si="71"/>
        <v>0.000000298003552</v>
      </c>
      <c r="O304" s="120">
        <f t="shared" si="71"/>
        <v>0</v>
      </c>
      <c r="P304" s="120">
        <f t="shared" si="71"/>
        <v>0</v>
      </c>
      <c r="Q304" s="120">
        <f t="shared" si="71"/>
        <v>0</v>
      </c>
      <c r="R304" s="120">
        <f t="shared" si="71"/>
        <v>0</v>
      </c>
      <c r="S304" s="120">
        <f t="shared" si="71"/>
        <v>0</v>
      </c>
      <c r="T304" s="120">
        <f t="shared" si="71"/>
        <v>0</v>
      </c>
      <c r="U304" s="120">
        <f t="shared" si="71"/>
        <v>0</v>
      </c>
    </row>
    <row r="305" ht="15.75" customHeight="1">
      <c r="A305" s="136" t="s">
        <v>522</v>
      </c>
      <c r="B305" s="120">
        <f t="shared" ref="B305:U305" si="72">B81/B$11</f>
        <v>0</v>
      </c>
      <c r="C305" s="120">
        <f t="shared" si="72"/>
        <v>0</v>
      </c>
      <c r="D305" s="120">
        <f t="shared" si="72"/>
        <v>0</v>
      </c>
      <c r="E305" s="120">
        <f t="shared" si="72"/>
        <v>0</v>
      </c>
      <c r="F305" s="120">
        <f t="shared" si="72"/>
        <v>0</v>
      </c>
      <c r="G305" s="120">
        <f t="shared" si="72"/>
        <v>0</v>
      </c>
      <c r="H305" s="120">
        <f t="shared" si="72"/>
        <v>0</v>
      </c>
      <c r="I305" s="120">
        <f t="shared" si="72"/>
        <v>0</v>
      </c>
      <c r="J305" s="120">
        <f t="shared" si="72"/>
        <v>0</v>
      </c>
      <c r="K305" s="120">
        <f t="shared" si="72"/>
        <v>0</v>
      </c>
      <c r="L305" s="120">
        <f t="shared" si="72"/>
        <v>0</v>
      </c>
      <c r="M305" s="120">
        <f t="shared" si="72"/>
        <v>0</v>
      </c>
      <c r="N305" s="120">
        <f t="shared" si="72"/>
        <v>0.0000004172049728</v>
      </c>
      <c r="O305" s="120">
        <f t="shared" si="72"/>
        <v>0</v>
      </c>
      <c r="P305" s="120">
        <f t="shared" si="72"/>
        <v>0</v>
      </c>
      <c r="Q305" s="120">
        <f t="shared" si="72"/>
        <v>0.0000001032530564</v>
      </c>
      <c r="R305" s="120">
        <f t="shared" si="72"/>
        <v>0.0000001735965443</v>
      </c>
      <c r="S305" s="120">
        <f t="shared" si="72"/>
        <v>0.0000000560917522</v>
      </c>
      <c r="T305" s="120">
        <f t="shared" si="72"/>
        <v>0</v>
      </c>
      <c r="U305" s="120">
        <f t="shared" si="72"/>
        <v>0</v>
      </c>
    </row>
    <row r="306" ht="15.75" customHeight="1">
      <c r="A306" s="136" t="s">
        <v>137</v>
      </c>
      <c r="B306" s="120">
        <f t="shared" ref="B306:U306" si="73">B82/B$11</f>
        <v>0</v>
      </c>
      <c r="C306" s="120">
        <f t="shared" si="73"/>
        <v>0</v>
      </c>
      <c r="D306" s="120">
        <f t="shared" si="73"/>
        <v>0</v>
      </c>
      <c r="E306" s="120">
        <f t="shared" si="73"/>
        <v>0</v>
      </c>
      <c r="F306" s="120">
        <f t="shared" si="73"/>
        <v>0</v>
      </c>
      <c r="G306" s="120">
        <f t="shared" si="73"/>
        <v>0</v>
      </c>
      <c r="H306" s="120">
        <f t="shared" si="73"/>
        <v>0</v>
      </c>
      <c r="I306" s="120">
        <f t="shared" si="73"/>
        <v>0.000002718491573</v>
      </c>
      <c r="J306" s="120">
        <f t="shared" si="73"/>
        <v>0</v>
      </c>
      <c r="K306" s="120">
        <f t="shared" si="73"/>
        <v>0.0000001097395376</v>
      </c>
      <c r="L306" s="120">
        <f t="shared" si="73"/>
        <v>0.000002906332978</v>
      </c>
      <c r="M306" s="120">
        <f t="shared" si="73"/>
        <v>0.000002382711049</v>
      </c>
      <c r="N306" s="120">
        <f t="shared" si="73"/>
        <v>0.00002017484047</v>
      </c>
      <c r="O306" s="120">
        <f t="shared" si="73"/>
        <v>0.00000211658735</v>
      </c>
      <c r="P306" s="120">
        <f t="shared" si="73"/>
        <v>0.0000014939477</v>
      </c>
      <c r="Q306" s="120">
        <f t="shared" si="73"/>
        <v>0.000001652048902</v>
      </c>
      <c r="R306" s="120">
        <f t="shared" si="73"/>
        <v>0.000005207896328</v>
      </c>
      <c r="S306" s="120">
        <f t="shared" si="73"/>
        <v>0.000004150789662</v>
      </c>
      <c r="T306" s="120">
        <f t="shared" si="73"/>
        <v>0.000005882050339</v>
      </c>
      <c r="U306" s="120">
        <f t="shared" si="73"/>
        <v>0.000004462657145</v>
      </c>
    </row>
    <row r="307" ht="15.75" customHeight="1">
      <c r="A307" s="136" t="s">
        <v>523</v>
      </c>
      <c r="B307" s="120">
        <f t="shared" ref="B307:U307" si="74">B83/B$11</f>
        <v>0</v>
      </c>
      <c r="C307" s="120">
        <f t="shared" si="74"/>
        <v>0</v>
      </c>
      <c r="D307" s="120">
        <f t="shared" si="74"/>
        <v>0</v>
      </c>
      <c r="E307" s="120">
        <f t="shared" si="74"/>
        <v>0</v>
      </c>
      <c r="F307" s="120">
        <f t="shared" si="74"/>
        <v>0</v>
      </c>
      <c r="G307" s="120">
        <f t="shared" si="74"/>
        <v>0</v>
      </c>
      <c r="H307" s="120">
        <f t="shared" si="74"/>
        <v>0</v>
      </c>
      <c r="I307" s="120">
        <f t="shared" si="74"/>
        <v>0</v>
      </c>
      <c r="J307" s="120">
        <f t="shared" si="74"/>
        <v>0</v>
      </c>
      <c r="K307" s="120">
        <f t="shared" si="74"/>
        <v>0</v>
      </c>
      <c r="L307" s="120">
        <f t="shared" si="74"/>
        <v>0</v>
      </c>
      <c r="M307" s="120">
        <f t="shared" si="74"/>
        <v>0</v>
      </c>
      <c r="N307" s="120">
        <f t="shared" si="74"/>
        <v>0</v>
      </c>
      <c r="O307" s="120">
        <f t="shared" si="74"/>
        <v>0</v>
      </c>
      <c r="P307" s="120">
        <f t="shared" si="74"/>
        <v>0</v>
      </c>
      <c r="Q307" s="120">
        <f t="shared" si="74"/>
        <v>0</v>
      </c>
      <c r="R307" s="120">
        <f t="shared" si="74"/>
        <v>0</v>
      </c>
      <c r="S307" s="120">
        <f t="shared" si="74"/>
        <v>0</v>
      </c>
      <c r="T307" s="120">
        <f t="shared" si="74"/>
        <v>0</v>
      </c>
      <c r="U307" s="120">
        <f t="shared" si="74"/>
        <v>0</v>
      </c>
    </row>
    <row r="308" ht="15.75" customHeight="1">
      <c r="A308" s="136" t="s">
        <v>138</v>
      </c>
      <c r="B308" s="120">
        <f t="shared" ref="B308:U308" si="75">B84/B$11</f>
        <v>0</v>
      </c>
      <c r="C308" s="120">
        <f t="shared" si="75"/>
        <v>0.000003685445959</v>
      </c>
      <c r="D308" s="120">
        <f t="shared" si="75"/>
        <v>0.000008239219864</v>
      </c>
      <c r="E308" s="120">
        <f t="shared" si="75"/>
        <v>0.0000133646479</v>
      </c>
      <c r="F308" s="120">
        <f t="shared" si="75"/>
        <v>0.00001293050046</v>
      </c>
      <c r="G308" s="120">
        <f t="shared" si="75"/>
        <v>0.000007931631452</v>
      </c>
      <c r="H308" s="120">
        <f t="shared" si="75"/>
        <v>0.00002830128514</v>
      </c>
      <c r="I308" s="120">
        <f t="shared" si="75"/>
        <v>0.000004374584141</v>
      </c>
      <c r="J308" s="120">
        <f t="shared" si="75"/>
        <v>0.00001569367615</v>
      </c>
      <c r="K308" s="120">
        <f t="shared" si="75"/>
        <v>0.00002114315091</v>
      </c>
      <c r="L308" s="120">
        <f t="shared" si="75"/>
        <v>0.00003143145295</v>
      </c>
      <c r="M308" s="120">
        <f t="shared" si="75"/>
        <v>0.00133888777</v>
      </c>
      <c r="N308" s="120">
        <f t="shared" si="75"/>
        <v>0.0006931860624</v>
      </c>
      <c r="O308" s="120">
        <f t="shared" si="75"/>
        <v>0.0001146299149</v>
      </c>
      <c r="P308" s="120">
        <f t="shared" si="75"/>
        <v>0.0001046510364</v>
      </c>
      <c r="Q308" s="120">
        <f t="shared" si="75"/>
        <v>0.0003160920233</v>
      </c>
      <c r="R308" s="120">
        <f t="shared" si="75"/>
        <v>0.0001510289935</v>
      </c>
      <c r="S308" s="120">
        <f t="shared" si="75"/>
        <v>0.0001180731384</v>
      </c>
      <c r="T308" s="120">
        <f t="shared" si="75"/>
        <v>0.0002694470934</v>
      </c>
      <c r="U308" s="120">
        <f t="shared" si="75"/>
        <v>0.0002349118435</v>
      </c>
    </row>
    <row r="309" ht="15.75" customHeight="1">
      <c r="A309" s="136" t="s">
        <v>139</v>
      </c>
      <c r="B309" s="120">
        <f t="shared" ref="B309:U309" si="76">B85/B$11</f>
        <v>0</v>
      </c>
      <c r="C309" s="120">
        <f t="shared" si="76"/>
        <v>0</v>
      </c>
      <c r="D309" s="120">
        <f t="shared" si="76"/>
        <v>0</v>
      </c>
      <c r="E309" s="120">
        <f t="shared" si="76"/>
        <v>0</v>
      </c>
      <c r="F309" s="120">
        <f t="shared" si="76"/>
        <v>0.000001002364377</v>
      </c>
      <c r="G309" s="120">
        <f t="shared" si="76"/>
        <v>0.00003507543687</v>
      </c>
      <c r="H309" s="120">
        <f t="shared" si="76"/>
        <v>0.00005556873339</v>
      </c>
      <c r="I309" s="120">
        <f t="shared" si="76"/>
        <v>0.00003702773005</v>
      </c>
      <c r="J309" s="120">
        <f t="shared" si="76"/>
        <v>0.000008129098438</v>
      </c>
      <c r="K309" s="120">
        <f t="shared" si="76"/>
        <v>0.00000424326212</v>
      </c>
      <c r="L309" s="120">
        <f t="shared" si="76"/>
        <v>0.00003552184751</v>
      </c>
      <c r="M309" s="120">
        <f t="shared" si="76"/>
        <v>0.00001664633746</v>
      </c>
      <c r="N309" s="120">
        <f t="shared" si="76"/>
        <v>0.00007152085249</v>
      </c>
      <c r="O309" s="120">
        <f t="shared" si="76"/>
        <v>0.00006914185342</v>
      </c>
      <c r="P309" s="120">
        <f t="shared" si="76"/>
        <v>0.0000658083962</v>
      </c>
      <c r="Q309" s="120">
        <f t="shared" si="76"/>
        <v>0.0001168480421</v>
      </c>
      <c r="R309" s="120">
        <f t="shared" si="76"/>
        <v>0.00009816884579</v>
      </c>
      <c r="S309" s="120">
        <f t="shared" si="76"/>
        <v>0.00008716658291</v>
      </c>
      <c r="T309" s="120">
        <f t="shared" si="76"/>
        <v>0.00009263716911</v>
      </c>
      <c r="U309" s="120">
        <f t="shared" si="76"/>
        <v>0.00007408921608</v>
      </c>
    </row>
    <row r="310" ht="15.75" customHeight="1">
      <c r="A310" s="136" t="s">
        <v>140</v>
      </c>
      <c r="B310" s="120">
        <f t="shared" ref="B310:U310" si="77">B86/B$11</f>
        <v>0</v>
      </c>
      <c r="C310" s="120">
        <f t="shared" si="77"/>
        <v>0</v>
      </c>
      <c r="D310" s="120">
        <f t="shared" si="77"/>
        <v>0</v>
      </c>
      <c r="E310" s="120">
        <f t="shared" si="77"/>
        <v>0.000000162983511</v>
      </c>
      <c r="F310" s="120">
        <f t="shared" si="77"/>
        <v>0</v>
      </c>
      <c r="G310" s="120">
        <f t="shared" si="77"/>
        <v>0</v>
      </c>
      <c r="H310" s="120">
        <f t="shared" si="77"/>
        <v>0</v>
      </c>
      <c r="I310" s="120">
        <f t="shared" si="77"/>
        <v>0</v>
      </c>
      <c r="J310" s="120">
        <f t="shared" si="77"/>
        <v>0</v>
      </c>
      <c r="K310" s="120">
        <f t="shared" si="77"/>
        <v>0.0000005121178421</v>
      </c>
      <c r="L310" s="120">
        <f t="shared" si="77"/>
        <v>0.00000007176130811</v>
      </c>
      <c r="M310" s="120">
        <f t="shared" si="77"/>
        <v>0.000007768290816</v>
      </c>
      <c r="N310" s="120">
        <f t="shared" si="77"/>
        <v>0.000001966823443</v>
      </c>
      <c r="O310" s="120">
        <f t="shared" si="77"/>
        <v>0.0000005941297824</v>
      </c>
      <c r="P310" s="120">
        <f t="shared" si="77"/>
        <v>0.00000967331136</v>
      </c>
      <c r="Q310" s="120">
        <f t="shared" si="77"/>
        <v>0.0000009292775074</v>
      </c>
      <c r="R310" s="120">
        <f t="shared" si="77"/>
        <v>0.00000243035162</v>
      </c>
      <c r="S310" s="120">
        <f t="shared" si="77"/>
        <v>0.00000179493607</v>
      </c>
      <c r="T310" s="120">
        <f t="shared" si="77"/>
        <v>0.000005574626106</v>
      </c>
      <c r="U310" s="120">
        <f t="shared" si="77"/>
        <v>0.000004189433238</v>
      </c>
    </row>
    <row r="311" ht="15.75" customHeight="1">
      <c r="A311" s="136" t="s">
        <v>141</v>
      </c>
      <c r="B311" s="120">
        <f t="shared" ref="B311:U311" si="78">B87/B$11</f>
        <v>0</v>
      </c>
      <c r="C311" s="120">
        <f t="shared" si="78"/>
        <v>0</v>
      </c>
      <c r="D311" s="120">
        <f t="shared" si="78"/>
        <v>0</v>
      </c>
      <c r="E311" s="120">
        <f t="shared" si="78"/>
        <v>0</v>
      </c>
      <c r="F311" s="120">
        <f t="shared" si="78"/>
        <v>0.0000003007093131</v>
      </c>
      <c r="G311" s="120">
        <f t="shared" si="78"/>
        <v>0.0001899478851</v>
      </c>
      <c r="H311" s="120">
        <f t="shared" si="78"/>
        <v>0.0000005169184501</v>
      </c>
      <c r="I311" s="120">
        <f t="shared" si="78"/>
        <v>0.00009136631449</v>
      </c>
      <c r="J311" s="120">
        <f t="shared" si="78"/>
        <v>0.00007031105628</v>
      </c>
      <c r="K311" s="120">
        <f t="shared" si="78"/>
        <v>0.000002816648132</v>
      </c>
      <c r="L311" s="120">
        <f t="shared" si="78"/>
        <v>0.0000008611356973</v>
      </c>
      <c r="M311" s="120">
        <f t="shared" si="78"/>
        <v>0.00000212159203</v>
      </c>
      <c r="N311" s="120">
        <f t="shared" si="78"/>
        <v>0.000005513065712</v>
      </c>
      <c r="O311" s="120">
        <f t="shared" si="78"/>
        <v>0.00001321938766</v>
      </c>
      <c r="P311" s="120">
        <f t="shared" si="78"/>
        <v>0.00003297889549</v>
      </c>
      <c r="Q311" s="120">
        <f t="shared" si="78"/>
        <v>0.00004539692712</v>
      </c>
      <c r="R311" s="120">
        <f t="shared" si="78"/>
        <v>0.00003567408985</v>
      </c>
      <c r="S311" s="120">
        <f t="shared" si="78"/>
        <v>0.00003732906109</v>
      </c>
      <c r="T311" s="120">
        <f t="shared" si="78"/>
        <v>0.00003859198881</v>
      </c>
      <c r="U311" s="120">
        <f t="shared" si="78"/>
        <v>0.00002153915132</v>
      </c>
    </row>
    <row r="312" ht="15.75" customHeight="1">
      <c r="A312" s="136" t="s">
        <v>76</v>
      </c>
      <c r="B312" s="120">
        <f t="shared" ref="B312:U312" si="79">B88/B$11</f>
        <v>0</v>
      </c>
      <c r="C312" s="120">
        <f t="shared" si="79"/>
        <v>0.0000006142409932</v>
      </c>
      <c r="D312" s="120">
        <f t="shared" si="79"/>
        <v>0</v>
      </c>
      <c r="E312" s="120">
        <f t="shared" si="79"/>
        <v>0</v>
      </c>
      <c r="F312" s="120">
        <f t="shared" si="79"/>
        <v>0.00001513570209</v>
      </c>
      <c r="G312" s="120">
        <f t="shared" si="79"/>
        <v>0.000003113899755</v>
      </c>
      <c r="H312" s="120">
        <f t="shared" si="79"/>
        <v>0.000008722998846</v>
      </c>
      <c r="I312" s="120">
        <f t="shared" si="79"/>
        <v>0.000003812137609</v>
      </c>
      <c r="J312" s="120">
        <f t="shared" si="79"/>
        <v>0.00001716143004</v>
      </c>
      <c r="K312" s="120">
        <f t="shared" si="79"/>
        <v>0.00001814360355</v>
      </c>
      <c r="L312" s="120">
        <f t="shared" si="79"/>
        <v>0.00003677767041</v>
      </c>
      <c r="M312" s="120">
        <f t="shared" si="79"/>
        <v>0.00005147308663</v>
      </c>
      <c r="N312" s="120">
        <f t="shared" si="79"/>
        <v>0.00007283206811</v>
      </c>
      <c r="O312" s="120">
        <f t="shared" si="79"/>
        <v>0.0000683991912</v>
      </c>
      <c r="P312" s="120">
        <f t="shared" si="79"/>
        <v>0.0001048751286</v>
      </c>
      <c r="Q312" s="120">
        <f t="shared" si="79"/>
        <v>0.0001313723054</v>
      </c>
      <c r="R312" s="120">
        <f t="shared" si="79"/>
        <v>0.0001799617509</v>
      </c>
      <c r="S312" s="120">
        <f t="shared" si="79"/>
        <v>0.0004388338233</v>
      </c>
      <c r="T312" s="120">
        <f t="shared" si="79"/>
        <v>0.0001954193379</v>
      </c>
      <c r="U312" s="120">
        <f t="shared" si="79"/>
        <v>0.0002527624721</v>
      </c>
    </row>
    <row r="313" ht="15.75" customHeight="1">
      <c r="A313" s="136" t="s">
        <v>142</v>
      </c>
      <c r="B313" s="120">
        <f t="shared" ref="B313:U313" si="80">B89/B$11</f>
        <v>0.0000004156165422</v>
      </c>
      <c r="C313" s="120">
        <f t="shared" si="80"/>
        <v>0</v>
      </c>
      <c r="D313" s="120">
        <f t="shared" si="80"/>
        <v>0.000008474626145</v>
      </c>
      <c r="E313" s="120">
        <f t="shared" si="80"/>
        <v>0.00001417956545</v>
      </c>
      <c r="F313" s="120">
        <f t="shared" si="80"/>
        <v>0.00002997069488</v>
      </c>
      <c r="G313" s="120">
        <f t="shared" si="80"/>
        <v>0.00002056348895</v>
      </c>
      <c r="H313" s="120">
        <f t="shared" si="80"/>
        <v>0.00001815676056</v>
      </c>
      <c r="I313" s="120">
        <f t="shared" si="80"/>
        <v>0.00002074802764</v>
      </c>
      <c r="J313" s="120">
        <f t="shared" si="80"/>
        <v>0.00002402035684</v>
      </c>
      <c r="K313" s="120">
        <f t="shared" si="80"/>
        <v>0.00001554643449</v>
      </c>
      <c r="L313" s="120">
        <f t="shared" si="80"/>
        <v>0.00005834194349</v>
      </c>
      <c r="M313" s="120">
        <f t="shared" si="80"/>
        <v>0.003299826323</v>
      </c>
      <c r="N313" s="120">
        <f t="shared" si="80"/>
        <v>0.00481487319</v>
      </c>
      <c r="O313" s="120">
        <f t="shared" si="80"/>
        <v>0.0006534313613</v>
      </c>
      <c r="P313" s="120">
        <f t="shared" si="80"/>
        <v>0.0004593889179</v>
      </c>
      <c r="Q313" s="120">
        <f t="shared" si="80"/>
        <v>0.0008116722762</v>
      </c>
      <c r="R313" s="120">
        <f t="shared" si="80"/>
        <v>0.0002369592829</v>
      </c>
      <c r="S313" s="120">
        <f t="shared" si="80"/>
        <v>0.0002646689327</v>
      </c>
      <c r="T313" s="120">
        <f t="shared" si="80"/>
        <v>0.0001752728031</v>
      </c>
      <c r="U313" s="120">
        <f t="shared" si="80"/>
        <v>0.0003140405227</v>
      </c>
    </row>
    <row r="314" ht="15.75" customHeight="1">
      <c r="A314" s="136" t="s">
        <v>15</v>
      </c>
      <c r="B314" s="120">
        <f t="shared" ref="B314:U314" si="81">B90/B$11</f>
        <v>0.4042519235</v>
      </c>
      <c r="C314" s="120">
        <f t="shared" si="81"/>
        <v>0.3719818885</v>
      </c>
      <c r="D314" s="120">
        <f t="shared" si="81"/>
        <v>0.3493382141</v>
      </c>
      <c r="E314" s="120">
        <f t="shared" si="81"/>
        <v>0.3051977071</v>
      </c>
      <c r="F314" s="120">
        <f t="shared" si="81"/>
        <v>0.257987541</v>
      </c>
      <c r="G314" s="120">
        <f t="shared" si="81"/>
        <v>0.17939341</v>
      </c>
      <c r="H314" s="120">
        <f t="shared" si="81"/>
        <v>0.2115074576</v>
      </c>
      <c r="I314" s="120">
        <f t="shared" si="81"/>
        <v>0.1421608608</v>
      </c>
      <c r="J314" s="120">
        <f t="shared" si="81"/>
        <v>0.1519274022</v>
      </c>
      <c r="K314" s="120">
        <f t="shared" si="81"/>
        <v>0.2884385227</v>
      </c>
      <c r="L314" s="120">
        <f t="shared" si="81"/>
        <v>0.395981338</v>
      </c>
      <c r="M314" s="120">
        <f t="shared" si="81"/>
        <v>0.3109671946</v>
      </c>
      <c r="N314" s="120">
        <f t="shared" si="81"/>
        <v>0.3383467663</v>
      </c>
      <c r="O314" s="120">
        <f t="shared" si="81"/>
        <v>0.3061288609</v>
      </c>
      <c r="P314" s="120">
        <f t="shared" si="81"/>
        <v>0.3007748845</v>
      </c>
      <c r="Q314" s="120">
        <f t="shared" si="81"/>
        <v>0.2757894643</v>
      </c>
      <c r="R314" s="120">
        <f t="shared" si="81"/>
        <v>0.2379279806</v>
      </c>
      <c r="S314" s="120">
        <f t="shared" si="81"/>
        <v>0.2366893571</v>
      </c>
      <c r="T314" s="120">
        <f t="shared" si="81"/>
        <v>0.2075641323</v>
      </c>
      <c r="U314" s="120">
        <f t="shared" si="81"/>
        <v>0.1414116778</v>
      </c>
    </row>
    <row r="315" ht="15.75" customHeight="1">
      <c r="A315" s="136" t="s">
        <v>16</v>
      </c>
      <c r="B315" s="120">
        <f t="shared" ref="B315:U315" si="82">B91/B$11</f>
        <v>0.002600512705</v>
      </c>
      <c r="C315" s="120">
        <f t="shared" si="82"/>
        <v>0.001628967114</v>
      </c>
      <c r="D315" s="120">
        <f t="shared" si="82"/>
        <v>0.001496477734</v>
      </c>
      <c r="E315" s="120">
        <f t="shared" si="82"/>
        <v>0.001992147454</v>
      </c>
      <c r="F315" s="120">
        <f t="shared" si="82"/>
        <v>0.001144800355</v>
      </c>
      <c r="G315" s="120">
        <f t="shared" si="82"/>
        <v>0.001021594131</v>
      </c>
      <c r="H315" s="120">
        <f t="shared" si="82"/>
        <v>0.001489242055</v>
      </c>
      <c r="I315" s="120">
        <f t="shared" si="82"/>
        <v>0.0008648240377</v>
      </c>
      <c r="J315" s="120">
        <f t="shared" si="82"/>
        <v>0.0005454116983</v>
      </c>
      <c r="K315" s="120">
        <f t="shared" si="82"/>
        <v>0.0006184188742</v>
      </c>
      <c r="L315" s="120">
        <f t="shared" si="82"/>
        <v>0.0007706805685</v>
      </c>
      <c r="M315" s="120">
        <f t="shared" si="82"/>
        <v>0.0007367146723</v>
      </c>
      <c r="N315" s="120">
        <f t="shared" si="82"/>
        <v>0.0006673789548</v>
      </c>
      <c r="O315" s="120">
        <f t="shared" si="82"/>
        <v>0.0009983237</v>
      </c>
      <c r="P315" s="120">
        <f t="shared" si="82"/>
        <v>0.001137006246</v>
      </c>
      <c r="Q315" s="120">
        <f t="shared" si="82"/>
        <v>0.002044341681</v>
      </c>
      <c r="R315" s="120">
        <f t="shared" si="82"/>
        <v>0.001782373586</v>
      </c>
      <c r="S315" s="120">
        <f t="shared" si="82"/>
        <v>0.002202863338</v>
      </c>
      <c r="T315" s="120">
        <f t="shared" si="82"/>
        <v>0.002035742781</v>
      </c>
      <c r="U315" s="120">
        <f t="shared" si="82"/>
        <v>0.005018925841</v>
      </c>
    </row>
    <row r="316" ht="15.75" customHeight="1">
      <c r="A316" s="136" t="s">
        <v>17</v>
      </c>
      <c r="B316" s="120">
        <f t="shared" ref="B316:U316" si="83">B92/B$11</f>
        <v>0</v>
      </c>
      <c r="C316" s="120">
        <f t="shared" si="83"/>
        <v>0</v>
      </c>
      <c r="D316" s="120">
        <f t="shared" si="83"/>
        <v>0.0000025894691</v>
      </c>
      <c r="E316" s="120">
        <f t="shared" si="83"/>
        <v>0.000001792818621</v>
      </c>
      <c r="F316" s="120">
        <f t="shared" si="83"/>
        <v>0.000004510639697</v>
      </c>
      <c r="G316" s="120">
        <f t="shared" si="83"/>
        <v>0.000005111495825</v>
      </c>
      <c r="H316" s="120">
        <f t="shared" si="83"/>
        <v>0</v>
      </c>
      <c r="I316" s="120">
        <f t="shared" si="83"/>
        <v>0.0000002187292071</v>
      </c>
      <c r="J316" s="120">
        <f t="shared" si="83"/>
        <v>0.00000008467810873</v>
      </c>
      <c r="K316" s="120">
        <f t="shared" si="83"/>
        <v>0.0000001097395376</v>
      </c>
      <c r="L316" s="120">
        <f t="shared" si="83"/>
        <v>0.0000002511645784</v>
      </c>
      <c r="M316" s="120">
        <f t="shared" si="83"/>
        <v>0.0000001958392643</v>
      </c>
      <c r="N316" s="120">
        <f t="shared" si="83"/>
        <v>0.0000006258074592</v>
      </c>
      <c r="O316" s="120">
        <f t="shared" si="83"/>
        <v>0.000002265119795</v>
      </c>
      <c r="P316" s="120">
        <f t="shared" si="83"/>
        <v>0.000003174638863</v>
      </c>
      <c r="Q316" s="120">
        <f t="shared" si="83"/>
        <v>0.000004646387537</v>
      </c>
      <c r="R316" s="120">
        <f t="shared" si="83"/>
        <v>0.00000286434298</v>
      </c>
      <c r="S316" s="120">
        <f t="shared" si="83"/>
        <v>0.000003982514406</v>
      </c>
      <c r="T316" s="120">
        <f t="shared" si="83"/>
        <v>0.000003053747389</v>
      </c>
      <c r="U316" s="120">
        <f t="shared" si="83"/>
        <v>0.000002261686785</v>
      </c>
    </row>
    <row r="317" ht="15.75" customHeight="1">
      <c r="A317" s="136" t="s">
        <v>143</v>
      </c>
      <c r="B317" s="120">
        <f t="shared" ref="B317:U317" si="84">B93/B$11</f>
        <v>0.0045073614</v>
      </c>
      <c r="C317" s="120">
        <f t="shared" si="84"/>
        <v>0.005574237013</v>
      </c>
      <c r="D317" s="120">
        <f t="shared" si="84"/>
        <v>0.00644330534</v>
      </c>
      <c r="E317" s="120">
        <f t="shared" si="84"/>
        <v>0.008503501701</v>
      </c>
      <c r="F317" s="120">
        <f t="shared" si="84"/>
        <v>0.006789916054</v>
      </c>
      <c r="G317" s="120">
        <f t="shared" si="84"/>
        <v>0.00512594902</v>
      </c>
      <c r="H317" s="120">
        <f t="shared" si="84"/>
        <v>0.006772084</v>
      </c>
      <c r="I317" s="120">
        <f t="shared" si="84"/>
        <v>0.006691863855</v>
      </c>
      <c r="J317" s="120">
        <f t="shared" si="84"/>
        <v>0.01798218672</v>
      </c>
      <c r="K317" s="120">
        <f t="shared" si="84"/>
        <v>0.01339147919</v>
      </c>
      <c r="L317" s="120">
        <f t="shared" si="84"/>
        <v>0.02716179864</v>
      </c>
      <c r="M317" s="120">
        <f t="shared" si="84"/>
        <v>0.02357160553</v>
      </c>
      <c r="N317" s="120">
        <f t="shared" si="84"/>
        <v>0.04857171815</v>
      </c>
      <c r="O317" s="120">
        <f t="shared" si="84"/>
        <v>0.1022352165</v>
      </c>
      <c r="P317" s="120">
        <f t="shared" si="84"/>
        <v>0.1395958177</v>
      </c>
      <c r="Q317" s="120">
        <f t="shared" si="84"/>
        <v>0.08863961689</v>
      </c>
      <c r="R317" s="120">
        <f t="shared" si="84"/>
        <v>0.05683947238</v>
      </c>
      <c r="S317" s="120">
        <f t="shared" si="84"/>
        <v>0.0474700292</v>
      </c>
      <c r="T317" s="120">
        <f t="shared" si="84"/>
        <v>0.08959905936</v>
      </c>
      <c r="U317" s="120">
        <f t="shared" si="84"/>
        <v>0.05884552304</v>
      </c>
    </row>
    <row r="318" ht="15.75" customHeight="1">
      <c r="A318" s="136" t="s">
        <v>18</v>
      </c>
      <c r="B318" s="120">
        <f t="shared" ref="B318:U318" si="85">B94/B$11</f>
        <v>0.002824114404</v>
      </c>
      <c r="C318" s="120">
        <f t="shared" si="85"/>
        <v>0.002299411158</v>
      </c>
      <c r="D318" s="120">
        <f t="shared" si="85"/>
        <v>0.00162077225</v>
      </c>
      <c r="E318" s="120">
        <f t="shared" si="85"/>
        <v>0.002581984781</v>
      </c>
      <c r="F318" s="120">
        <f t="shared" si="85"/>
        <v>0.002285691489</v>
      </c>
      <c r="G318" s="120">
        <f t="shared" si="85"/>
        <v>0.001465941751</v>
      </c>
      <c r="H318" s="120">
        <f t="shared" si="85"/>
        <v>0.002062116927</v>
      </c>
      <c r="I318" s="120">
        <f t="shared" si="85"/>
        <v>0.00102858972</v>
      </c>
      <c r="J318" s="120">
        <f t="shared" si="85"/>
        <v>0.001158368301</v>
      </c>
      <c r="K318" s="120">
        <f t="shared" si="85"/>
        <v>0.001726715044</v>
      </c>
      <c r="L318" s="120">
        <f t="shared" si="85"/>
        <v>0.001914089371</v>
      </c>
      <c r="M318" s="120">
        <f t="shared" si="85"/>
        <v>0.001337875934</v>
      </c>
      <c r="N318" s="120">
        <f t="shared" si="85"/>
        <v>0.001304778752</v>
      </c>
      <c r="O318" s="120">
        <f t="shared" si="85"/>
        <v>0.001586029454</v>
      </c>
      <c r="P318" s="120">
        <f t="shared" si="85"/>
        <v>0.003631039886</v>
      </c>
      <c r="Q318" s="120">
        <f t="shared" si="85"/>
        <v>0.002151965783</v>
      </c>
      <c r="R318" s="120">
        <f t="shared" si="85"/>
        <v>0.001449762607</v>
      </c>
      <c r="S318" s="120">
        <f t="shared" si="85"/>
        <v>0.00130834012</v>
      </c>
      <c r="T318" s="120">
        <f t="shared" si="85"/>
        <v>0.002146231051</v>
      </c>
      <c r="U318" s="120">
        <f t="shared" si="85"/>
        <v>0.002485775925</v>
      </c>
    </row>
    <row r="319" ht="15.75" customHeight="1">
      <c r="A319" s="136" t="s">
        <v>144</v>
      </c>
      <c r="B319" s="120">
        <f t="shared" ref="B319:U319" si="86">B95/B$11</f>
        <v>0.0004355661362</v>
      </c>
      <c r="C319" s="120">
        <f t="shared" si="86"/>
        <v>0.0003703873189</v>
      </c>
      <c r="D319" s="120">
        <f t="shared" si="86"/>
        <v>0.0003912452404</v>
      </c>
      <c r="E319" s="120">
        <f t="shared" si="86"/>
        <v>0.0005047599334</v>
      </c>
      <c r="F319" s="120">
        <f t="shared" si="86"/>
        <v>0.0003751849863</v>
      </c>
      <c r="G319" s="120">
        <f t="shared" si="86"/>
        <v>0.0003095686379</v>
      </c>
      <c r="H319" s="120">
        <f t="shared" si="86"/>
        <v>0.000367529018</v>
      </c>
      <c r="I319" s="120">
        <f t="shared" si="86"/>
        <v>0.0003973997222</v>
      </c>
      <c r="J319" s="120">
        <f t="shared" si="86"/>
        <v>0.0004654191116</v>
      </c>
      <c r="K319" s="120">
        <f t="shared" si="86"/>
        <v>0.0005852043742</v>
      </c>
      <c r="L319" s="120">
        <f t="shared" si="86"/>
        <v>0.0029535878</v>
      </c>
      <c r="M319" s="120">
        <f t="shared" si="86"/>
        <v>0.004561618703</v>
      </c>
      <c r="N319" s="120">
        <f t="shared" si="86"/>
        <v>0.002639208858</v>
      </c>
      <c r="O319" s="120">
        <f t="shared" si="86"/>
        <v>0.00407517331</v>
      </c>
      <c r="P319" s="120">
        <f t="shared" si="86"/>
        <v>0.004686738028</v>
      </c>
      <c r="Q319" s="120">
        <f t="shared" si="86"/>
        <v>0.003746674821</v>
      </c>
      <c r="R319" s="120">
        <f t="shared" si="86"/>
        <v>0.0008520986376</v>
      </c>
      <c r="S319" s="120">
        <f t="shared" si="86"/>
        <v>0.0009890658665</v>
      </c>
      <c r="T319" s="120">
        <f t="shared" si="86"/>
        <v>0.0008760770864</v>
      </c>
      <c r="U319" s="120">
        <f t="shared" si="86"/>
        <v>0.0004844259869</v>
      </c>
    </row>
    <row r="320" ht="15.75" customHeight="1">
      <c r="A320" s="136" t="s">
        <v>145</v>
      </c>
      <c r="B320" s="120">
        <f t="shared" ref="B320:U320" si="87">B96/B$11</f>
        <v>0</v>
      </c>
      <c r="C320" s="120">
        <f t="shared" si="87"/>
        <v>0.0000003071204966</v>
      </c>
      <c r="D320" s="120">
        <f t="shared" si="87"/>
        <v>0.0000002354062818</v>
      </c>
      <c r="E320" s="120">
        <f t="shared" si="87"/>
        <v>0.000005541439373</v>
      </c>
      <c r="F320" s="120">
        <f t="shared" si="87"/>
        <v>0.000001503546566</v>
      </c>
      <c r="G320" s="120">
        <f t="shared" si="87"/>
        <v>0.0001494084354</v>
      </c>
      <c r="H320" s="120">
        <f t="shared" si="87"/>
        <v>0.00009834373513</v>
      </c>
      <c r="I320" s="120">
        <f t="shared" si="87"/>
        <v>0.00002705992762</v>
      </c>
      <c r="J320" s="120">
        <f t="shared" si="87"/>
        <v>0.00003906483416</v>
      </c>
      <c r="K320" s="120">
        <f t="shared" si="87"/>
        <v>0.00003431189542</v>
      </c>
      <c r="L320" s="120">
        <f t="shared" si="87"/>
        <v>0.00001438814228</v>
      </c>
      <c r="M320" s="120">
        <f t="shared" si="87"/>
        <v>0.0000206284025</v>
      </c>
      <c r="N320" s="120">
        <f t="shared" si="87"/>
        <v>0.00006368335907</v>
      </c>
      <c r="O320" s="120">
        <f t="shared" si="87"/>
        <v>0.00007575154725</v>
      </c>
      <c r="P320" s="120">
        <f t="shared" si="87"/>
        <v>0.00002562120306</v>
      </c>
      <c r="Q320" s="120">
        <f t="shared" si="87"/>
        <v>0.00003280005424</v>
      </c>
      <c r="R320" s="120">
        <f t="shared" si="87"/>
        <v>0.00004883849446</v>
      </c>
      <c r="S320" s="120">
        <f t="shared" si="87"/>
        <v>0.00007031101138</v>
      </c>
      <c r="T320" s="120">
        <f t="shared" si="87"/>
        <v>0.0001048931486</v>
      </c>
      <c r="U320" s="120">
        <f t="shared" si="87"/>
        <v>0.0002444139638</v>
      </c>
    </row>
    <row r="321" ht="15.75" customHeight="1">
      <c r="A321" s="136" t="s">
        <v>524</v>
      </c>
      <c r="B321" s="120">
        <f t="shared" ref="B321:U321" si="88">B97/B$11</f>
        <v>0</v>
      </c>
      <c r="C321" s="120">
        <f t="shared" si="88"/>
        <v>0</v>
      </c>
      <c r="D321" s="120">
        <f t="shared" si="88"/>
        <v>0</v>
      </c>
      <c r="E321" s="120">
        <f t="shared" si="88"/>
        <v>0</v>
      </c>
      <c r="F321" s="120">
        <f t="shared" si="88"/>
        <v>0</v>
      </c>
      <c r="G321" s="120">
        <f t="shared" si="88"/>
        <v>0</v>
      </c>
      <c r="H321" s="120">
        <f t="shared" si="88"/>
        <v>0</v>
      </c>
      <c r="I321" s="120">
        <f t="shared" si="88"/>
        <v>0</v>
      </c>
      <c r="J321" s="120">
        <f t="shared" si="88"/>
        <v>0</v>
      </c>
      <c r="K321" s="120">
        <f t="shared" si="88"/>
        <v>0</v>
      </c>
      <c r="L321" s="120">
        <f t="shared" si="88"/>
        <v>0</v>
      </c>
      <c r="M321" s="120">
        <f t="shared" si="88"/>
        <v>0</v>
      </c>
      <c r="N321" s="120">
        <f t="shared" si="88"/>
        <v>0</v>
      </c>
      <c r="O321" s="120">
        <f t="shared" si="88"/>
        <v>0</v>
      </c>
      <c r="P321" s="120">
        <f t="shared" si="88"/>
        <v>0</v>
      </c>
      <c r="Q321" s="120">
        <f t="shared" si="88"/>
        <v>0</v>
      </c>
      <c r="R321" s="120">
        <f t="shared" si="88"/>
        <v>0</v>
      </c>
      <c r="S321" s="120">
        <f t="shared" si="88"/>
        <v>0</v>
      </c>
      <c r="T321" s="120">
        <f t="shared" si="88"/>
        <v>0</v>
      </c>
      <c r="U321" s="120">
        <f t="shared" si="88"/>
        <v>0</v>
      </c>
    </row>
    <row r="322" ht="15.75" customHeight="1">
      <c r="A322" s="136" t="s">
        <v>146</v>
      </c>
      <c r="B322" s="120">
        <f t="shared" ref="B322:U322" si="89">B98/B$11</f>
        <v>0.0002123800531</v>
      </c>
      <c r="C322" s="120">
        <f t="shared" si="89"/>
        <v>0.0006130125112</v>
      </c>
      <c r="D322" s="120">
        <f t="shared" si="89"/>
        <v>0.0005322536032</v>
      </c>
      <c r="E322" s="120">
        <f t="shared" si="89"/>
        <v>0.0003844781024</v>
      </c>
      <c r="F322" s="120">
        <f t="shared" si="89"/>
        <v>0.000248686602</v>
      </c>
      <c r="G322" s="120">
        <f t="shared" si="89"/>
        <v>0.0004250179402</v>
      </c>
      <c r="H322" s="120">
        <f t="shared" si="89"/>
        <v>0.002925629198</v>
      </c>
      <c r="I322" s="120">
        <f t="shared" si="89"/>
        <v>0.003260752525</v>
      </c>
      <c r="J322" s="120">
        <f t="shared" si="89"/>
        <v>0.003432991658</v>
      </c>
      <c r="K322" s="120">
        <f t="shared" si="89"/>
        <v>0.002440497577</v>
      </c>
      <c r="L322" s="120">
        <f t="shared" si="89"/>
        <v>0.003211318538</v>
      </c>
      <c r="M322" s="120">
        <f t="shared" si="89"/>
        <v>0.002600092632</v>
      </c>
      <c r="N322" s="120">
        <f t="shared" si="89"/>
        <v>0.002069783671</v>
      </c>
      <c r="O322" s="120">
        <f t="shared" si="89"/>
        <v>0.001364864643</v>
      </c>
      <c r="P322" s="120">
        <f t="shared" si="89"/>
        <v>0.00206097555</v>
      </c>
      <c r="Q322" s="120">
        <f t="shared" si="89"/>
        <v>0.006481745032</v>
      </c>
      <c r="R322" s="120">
        <f t="shared" si="89"/>
        <v>0.004158447353</v>
      </c>
      <c r="S322" s="120">
        <f t="shared" si="89"/>
        <v>0.007026641843</v>
      </c>
      <c r="T322" s="120">
        <f t="shared" si="89"/>
        <v>0.00737420559</v>
      </c>
      <c r="U322" s="120">
        <f t="shared" si="89"/>
        <v>0.005211305829</v>
      </c>
    </row>
    <row r="323" ht="15.75" customHeight="1">
      <c r="A323" s="136" t="s">
        <v>147</v>
      </c>
      <c r="B323" s="120">
        <f t="shared" ref="B323:U323" si="90">B99/B$11</f>
        <v>0.000001246849627</v>
      </c>
      <c r="C323" s="120">
        <f t="shared" si="90"/>
        <v>0.000002149843476</v>
      </c>
      <c r="D323" s="120">
        <f t="shared" si="90"/>
        <v>0.000003295687945</v>
      </c>
      <c r="E323" s="120">
        <f t="shared" si="90"/>
        <v>0.000007171274482</v>
      </c>
      <c r="F323" s="120">
        <f t="shared" si="90"/>
        <v>0.000004510639697</v>
      </c>
      <c r="G323" s="120">
        <f t="shared" si="90"/>
        <v>0.000009341699266</v>
      </c>
      <c r="H323" s="120">
        <f t="shared" si="90"/>
        <v>0.000003941503182</v>
      </c>
      <c r="I323" s="120">
        <f t="shared" si="90"/>
        <v>0.0000006874346507</v>
      </c>
      <c r="J323" s="120">
        <f t="shared" si="90"/>
        <v>0.00001225009973</v>
      </c>
      <c r="K323" s="120">
        <f t="shared" si="90"/>
        <v>0.00003123918837</v>
      </c>
      <c r="L323" s="120">
        <f t="shared" si="90"/>
        <v>0.00005859310807</v>
      </c>
      <c r="M323" s="120">
        <f t="shared" si="90"/>
        <v>0.0001546150991</v>
      </c>
      <c r="N323" s="120">
        <f t="shared" si="90"/>
        <v>0.0003362672081</v>
      </c>
      <c r="O323" s="120">
        <f t="shared" si="90"/>
        <v>0.0002557728713</v>
      </c>
      <c r="P323" s="120">
        <f t="shared" si="90"/>
        <v>0.00007421185202</v>
      </c>
      <c r="Q323" s="120">
        <f t="shared" si="90"/>
        <v>0.0005686834168</v>
      </c>
      <c r="R323" s="120">
        <f t="shared" si="90"/>
        <v>0.0001191740276</v>
      </c>
      <c r="S323" s="120">
        <f t="shared" si="90"/>
        <v>0.00005283843057</v>
      </c>
      <c r="T323" s="120">
        <f t="shared" si="90"/>
        <v>0.0001133165726</v>
      </c>
      <c r="U323" s="120">
        <f t="shared" si="90"/>
        <v>0.0001508044175</v>
      </c>
    </row>
    <row r="324" ht="15.75" customHeight="1">
      <c r="A324" s="136" t="s">
        <v>19</v>
      </c>
      <c r="B324" s="120">
        <f t="shared" ref="B324:U324" si="91">B100/B$11</f>
        <v>0.09556063347</v>
      </c>
      <c r="C324" s="120">
        <f t="shared" si="91"/>
        <v>0.1045324536</v>
      </c>
      <c r="D324" s="120">
        <f t="shared" si="91"/>
        <v>0.09036870509</v>
      </c>
      <c r="E324" s="120">
        <f t="shared" si="91"/>
        <v>0.08408873474</v>
      </c>
      <c r="F324" s="120">
        <f t="shared" si="91"/>
        <v>0.06693779287</v>
      </c>
      <c r="G324" s="120">
        <f t="shared" si="91"/>
        <v>0.04645685798</v>
      </c>
      <c r="H324" s="120">
        <f t="shared" si="91"/>
        <v>0.04565578827</v>
      </c>
      <c r="I324" s="120">
        <f t="shared" si="91"/>
        <v>0.03478541196</v>
      </c>
      <c r="J324" s="120">
        <f t="shared" si="91"/>
        <v>0.03792362729</v>
      </c>
      <c r="K324" s="120">
        <f t="shared" si="91"/>
        <v>0.06792533527</v>
      </c>
      <c r="L324" s="120">
        <f t="shared" si="91"/>
        <v>0.1370280743</v>
      </c>
      <c r="M324" s="120">
        <f t="shared" si="91"/>
        <v>0.1832025073</v>
      </c>
      <c r="N324" s="120">
        <f t="shared" si="91"/>
        <v>0.1343277235</v>
      </c>
      <c r="O324" s="120">
        <f t="shared" si="91"/>
        <v>0.1247776887</v>
      </c>
      <c r="P324" s="120">
        <f t="shared" si="91"/>
        <v>0.09704654383</v>
      </c>
      <c r="Q324" s="120">
        <f t="shared" si="91"/>
        <v>0.08068830552</v>
      </c>
      <c r="R324" s="120">
        <f t="shared" si="91"/>
        <v>0.06761186127</v>
      </c>
      <c r="S324" s="120">
        <f t="shared" si="91"/>
        <v>0.05648896594</v>
      </c>
      <c r="T324" s="120">
        <f t="shared" si="91"/>
        <v>0.04576116293</v>
      </c>
      <c r="U324" s="120">
        <f t="shared" si="91"/>
        <v>0.03783073393</v>
      </c>
    </row>
    <row r="325" ht="15.75" customHeight="1">
      <c r="A325" s="136" t="s">
        <v>148</v>
      </c>
      <c r="B325" s="120">
        <f t="shared" ref="B325:U325" si="92">B101/B$11</f>
        <v>0.000006234248133</v>
      </c>
      <c r="C325" s="120">
        <f t="shared" si="92"/>
        <v>0.0000006142409932</v>
      </c>
      <c r="D325" s="120">
        <f t="shared" si="92"/>
        <v>0.000004943531918</v>
      </c>
      <c r="E325" s="120">
        <f t="shared" si="92"/>
        <v>0.000003096686708</v>
      </c>
      <c r="F325" s="120">
        <f t="shared" si="92"/>
        <v>0.00004330214109</v>
      </c>
      <c r="G325" s="120">
        <f t="shared" si="92"/>
        <v>0.00004441713613</v>
      </c>
      <c r="H325" s="120">
        <f t="shared" si="92"/>
        <v>0.0001338172638</v>
      </c>
      <c r="I325" s="120">
        <f t="shared" si="92"/>
        <v>0.00002065428655</v>
      </c>
      <c r="J325" s="120">
        <f t="shared" si="92"/>
        <v>0.0001495697661</v>
      </c>
      <c r="K325" s="120">
        <f t="shared" si="92"/>
        <v>0.0001368086235</v>
      </c>
      <c r="L325" s="120">
        <f t="shared" si="92"/>
        <v>0.000208574242</v>
      </c>
      <c r="M325" s="120">
        <f t="shared" si="92"/>
        <v>0.0004616584256</v>
      </c>
      <c r="N325" s="120">
        <f t="shared" si="92"/>
        <v>0.002738593042</v>
      </c>
      <c r="O325" s="120">
        <f t="shared" si="92"/>
        <v>0.001912949367</v>
      </c>
      <c r="P325" s="120">
        <f t="shared" si="92"/>
        <v>0.005332123435</v>
      </c>
      <c r="Q325" s="120">
        <f t="shared" si="92"/>
        <v>0.004206495099</v>
      </c>
      <c r="R325" s="120">
        <f t="shared" si="92"/>
        <v>0.0045880988</v>
      </c>
      <c r="S325" s="120">
        <f t="shared" si="92"/>
        <v>0.001462508301</v>
      </c>
      <c r="T325" s="120">
        <f t="shared" si="92"/>
        <v>0.002434861416</v>
      </c>
      <c r="U325" s="120">
        <f t="shared" si="92"/>
        <v>0.003401683178</v>
      </c>
    </row>
    <row r="326" ht="15.75" customHeight="1">
      <c r="A326" s="136" t="s">
        <v>20</v>
      </c>
      <c r="B326" s="120">
        <f t="shared" ref="B326:U326" si="93">B102/B$11</f>
        <v>0.0000008312330844</v>
      </c>
      <c r="C326" s="120">
        <f t="shared" si="93"/>
        <v>0.0000006142409932</v>
      </c>
      <c r="D326" s="120">
        <f t="shared" si="93"/>
        <v>0.00002048034652</v>
      </c>
      <c r="E326" s="120">
        <f t="shared" si="93"/>
        <v>0.00002118785642</v>
      </c>
      <c r="F326" s="120">
        <f t="shared" si="93"/>
        <v>0.00002305438067</v>
      </c>
      <c r="G326" s="120">
        <f t="shared" si="93"/>
        <v>0.00001627453268</v>
      </c>
      <c r="H326" s="120">
        <f t="shared" si="93"/>
        <v>0.00002041827878</v>
      </c>
      <c r="I326" s="120">
        <f t="shared" si="93"/>
        <v>0.00008446072095</v>
      </c>
      <c r="J326" s="120">
        <f t="shared" si="93"/>
        <v>0.0000620690537</v>
      </c>
      <c r="K326" s="120">
        <f t="shared" si="93"/>
        <v>0.0001882764667</v>
      </c>
      <c r="L326" s="120">
        <f t="shared" si="93"/>
        <v>0.0001041256581</v>
      </c>
      <c r="M326" s="120">
        <f t="shared" si="93"/>
        <v>0.00008355808609</v>
      </c>
      <c r="N326" s="120">
        <f t="shared" si="93"/>
        <v>0.00002699912181</v>
      </c>
      <c r="O326" s="120">
        <f t="shared" si="93"/>
        <v>0.0000446339999</v>
      </c>
      <c r="P326" s="120">
        <f t="shared" si="93"/>
        <v>0.0003506295253</v>
      </c>
      <c r="Q326" s="120">
        <f t="shared" si="93"/>
        <v>0.002046062565</v>
      </c>
      <c r="R326" s="120">
        <f t="shared" si="93"/>
        <v>0.004246605464</v>
      </c>
      <c r="S326" s="120">
        <f t="shared" si="93"/>
        <v>0.001338208978</v>
      </c>
      <c r="T326" s="120">
        <f t="shared" si="93"/>
        <v>0.0003296407584</v>
      </c>
      <c r="U326" s="120">
        <f t="shared" si="93"/>
        <v>0.0005360501261</v>
      </c>
    </row>
    <row r="327" ht="15.75" customHeight="1">
      <c r="A327" s="136" t="s">
        <v>149</v>
      </c>
      <c r="B327" s="120">
        <f t="shared" ref="B327:U327" si="94">B103/B$11</f>
        <v>0.00008062960919</v>
      </c>
      <c r="C327" s="120">
        <f t="shared" si="94"/>
        <v>0.0001059565713</v>
      </c>
      <c r="D327" s="120">
        <f t="shared" si="94"/>
        <v>0.0001188801723</v>
      </c>
      <c r="E327" s="120">
        <f t="shared" si="94"/>
        <v>0.0002764200346</v>
      </c>
      <c r="F327" s="120">
        <f t="shared" si="94"/>
        <v>0.0002793589519</v>
      </c>
      <c r="G327" s="120">
        <f t="shared" si="94"/>
        <v>0.0001383041514</v>
      </c>
      <c r="H327" s="120">
        <f t="shared" si="94"/>
        <v>0.0002344871319</v>
      </c>
      <c r="I327" s="120">
        <f t="shared" si="94"/>
        <v>0.0002089801338</v>
      </c>
      <c r="J327" s="120">
        <f t="shared" si="94"/>
        <v>0.0002072920102</v>
      </c>
      <c r="K327" s="120">
        <f t="shared" si="94"/>
        <v>0.0003278285786</v>
      </c>
      <c r="L327" s="120">
        <f t="shared" si="94"/>
        <v>0.0003011104488</v>
      </c>
      <c r="M327" s="120">
        <f t="shared" si="94"/>
        <v>0.0004360687618</v>
      </c>
      <c r="N327" s="120">
        <f t="shared" si="94"/>
        <v>0.0005537502004</v>
      </c>
      <c r="O327" s="120">
        <f t="shared" si="94"/>
        <v>0.001070918933</v>
      </c>
      <c r="P327" s="120">
        <f t="shared" si="94"/>
        <v>0.001749599501</v>
      </c>
      <c r="Q327" s="120">
        <f t="shared" si="94"/>
        <v>0.001184966493</v>
      </c>
      <c r="R327" s="120">
        <f t="shared" si="94"/>
        <v>0.001641586788</v>
      </c>
      <c r="S327" s="120">
        <f t="shared" si="94"/>
        <v>0.001214975398</v>
      </c>
      <c r="T327" s="120">
        <f t="shared" si="94"/>
        <v>0.001139744604</v>
      </c>
      <c r="U327" s="120">
        <f t="shared" si="94"/>
        <v>0.001236277462</v>
      </c>
    </row>
    <row r="328" ht="15.75" customHeight="1">
      <c r="A328" s="136" t="s">
        <v>150</v>
      </c>
      <c r="B328" s="120">
        <f t="shared" ref="B328:U328" si="95">B104/B$11</f>
        <v>0</v>
      </c>
      <c r="C328" s="120">
        <f t="shared" si="95"/>
        <v>0</v>
      </c>
      <c r="D328" s="120">
        <f t="shared" si="95"/>
        <v>0</v>
      </c>
      <c r="E328" s="120">
        <f t="shared" si="95"/>
        <v>0</v>
      </c>
      <c r="F328" s="120">
        <f t="shared" si="95"/>
        <v>0</v>
      </c>
      <c r="G328" s="120">
        <f t="shared" si="95"/>
        <v>0.0000009400452091</v>
      </c>
      <c r="H328" s="120">
        <f t="shared" si="95"/>
        <v>0.0000005169184501</v>
      </c>
      <c r="I328" s="120">
        <f t="shared" si="95"/>
        <v>0.0000001874821775</v>
      </c>
      <c r="J328" s="120">
        <f t="shared" si="95"/>
        <v>0.0000005362946886</v>
      </c>
      <c r="K328" s="120">
        <f t="shared" si="95"/>
        <v>0.0000007681767632</v>
      </c>
      <c r="L328" s="120">
        <f t="shared" si="95"/>
        <v>0.0000001076419622</v>
      </c>
      <c r="M328" s="120">
        <f t="shared" si="95"/>
        <v>0</v>
      </c>
      <c r="N328" s="120">
        <f t="shared" si="95"/>
        <v>0.000009297710823</v>
      </c>
      <c r="O328" s="120">
        <f t="shared" si="95"/>
        <v>0.000001670990013</v>
      </c>
      <c r="P328" s="120">
        <f t="shared" si="95"/>
        <v>0.000002539711091</v>
      </c>
      <c r="Q328" s="120">
        <f t="shared" si="95"/>
        <v>0.000002512491038</v>
      </c>
      <c r="R328" s="120">
        <f t="shared" si="95"/>
        <v>0.000005468291145</v>
      </c>
      <c r="S328" s="120">
        <f t="shared" si="95"/>
        <v>0.000004122743786</v>
      </c>
      <c r="T328" s="120">
        <f t="shared" si="95"/>
        <v>0.000006558383654</v>
      </c>
      <c r="U328" s="120">
        <f t="shared" si="95"/>
        <v>0.0000008652090384</v>
      </c>
    </row>
    <row r="329" ht="15.75" customHeight="1">
      <c r="A329" s="136" t="s">
        <v>525</v>
      </c>
      <c r="B329" s="120">
        <f t="shared" ref="B329:U329" si="96">B105/B$11</f>
        <v>0.000009143563928</v>
      </c>
      <c r="C329" s="120">
        <f t="shared" si="96"/>
        <v>0.00001320618135</v>
      </c>
      <c r="D329" s="120">
        <f t="shared" si="96"/>
        <v>0.00004237313073</v>
      </c>
      <c r="E329" s="120">
        <f t="shared" si="96"/>
        <v>0.00002151382345</v>
      </c>
      <c r="F329" s="120">
        <f t="shared" si="96"/>
        <v>0.00002626194668</v>
      </c>
      <c r="G329" s="120">
        <f t="shared" si="96"/>
        <v>0.00001339564423</v>
      </c>
      <c r="H329" s="120">
        <f t="shared" si="96"/>
        <v>0.00003728274321</v>
      </c>
      <c r="I329" s="120">
        <f t="shared" si="96"/>
        <v>0.00003999619786</v>
      </c>
      <c r="J329" s="120">
        <f t="shared" si="96"/>
        <v>0.0000889402402</v>
      </c>
      <c r="K329" s="120">
        <f t="shared" si="96"/>
        <v>0.00005677192078</v>
      </c>
      <c r="L329" s="120">
        <f t="shared" si="96"/>
        <v>0.0001440249454</v>
      </c>
      <c r="M329" s="120">
        <f t="shared" si="96"/>
        <v>0.000149849677</v>
      </c>
      <c r="N329" s="120">
        <f t="shared" si="96"/>
        <v>0.0002571770654</v>
      </c>
      <c r="O329" s="120">
        <f t="shared" si="96"/>
        <v>0.0001972510877</v>
      </c>
      <c r="P329" s="120">
        <f t="shared" si="96"/>
        <v>0.0001033438322</v>
      </c>
      <c r="Q329" s="120">
        <f t="shared" si="96"/>
        <v>0.000002202731869</v>
      </c>
      <c r="R329" s="120">
        <f t="shared" si="96"/>
        <v>0.0000001157310295</v>
      </c>
      <c r="S329" s="120">
        <f t="shared" si="96"/>
        <v>0.0000000280458761</v>
      </c>
      <c r="T329" s="120">
        <f t="shared" si="96"/>
        <v>0</v>
      </c>
      <c r="U329" s="120">
        <f t="shared" si="96"/>
        <v>0</v>
      </c>
    </row>
    <row r="330" ht="15.75" customHeight="1">
      <c r="A330" s="136" t="s">
        <v>21</v>
      </c>
      <c r="B330" s="120">
        <f t="shared" ref="B330:U330" si="97">B106/B$11</f>
        <v>0.09859504984</v>
      </c>
      <c r="C330" s="120">
        <f t="shared" si="97"/>
        <v>0.07602000092</v>
      </c>
      <c r="D330" s="120">
        <f t="shared" si="97"/>
        <v>0.06840059087</v>
      </c>
      <c r="E330" s="120">
        <f t="shared" si="97"/>
        <v>0.06296476785</v>
      </c>
      <c r="F330" s="120">
        <f t="shared" si="97"/>
        <v>0.05058842798</v>
      </c>
      <c r="G330" s="120">
        <f t="shared" si="97"/>
        <v>0.0484286028</v>
      </c>
      <c r="H330" s="120">
        <f t="shared" si="97"/>
        <v>0.04826338339</v>
      </c>
      <c r="I330" s="120">
        <f t="shared" si="97"/>
        <v>0.02561518996</v>
      </c>
      <c r="J330" s="120">
        <f t="shared" si="97"/>
        <v>0.02604853868</v>
      </c>
      <c r="K330" s="120">
        <f t="shared" si="97"/>
        <v>0.04477753564</v>
      </c>
      <c r="L330" s="120">
        <f t="shared" si="97"/>
        <v>0.04679766598</v>
      </c>
      <c r="M330" s="120">
        <f t="shared" si="97"/>
        <v>0.05870148123</v>
      </c>
      <c r="N330" s="120">
        <f t="shared" si="97"/>
        <v>0.05357263495</v>
      </c>
      <c r="O330" s="120">
        <f t="shared" si="97"/>
        <v>0.05355946309</v>
      </c>
      <c r="P330" s="120">
        <f t="shared" si="97"/>
        <v>0.05884656257</v>
      </c>
      <c r="Q330" s="120">
        <f t="shared" si="97"/>
        <v>0.04839876881</v>
      </c>
      <c r="R330" s="120">
        <f t="shared" si="97"/>
        <v>0.0475820316</v>
      </c>
      <c r="S330" s="120">
        <f t="shared" si="97"/>
        <v>0.04262193492</v>
      </c>
      <c r="T330" s="120">
        <f t="shared" si="97"/>
        <v>0.0353427401</v>
      </c>
      <c r="U330" s="120">
        <f t="shared" si="97"/>
        <v>0.02782997999</v>
      </c>
    </row>
    <row r="331" ht="15.75" customHeight="1">
      <c r="A331" s="136" t="s">
        <v>151</v>
      </c>
      <c r="B331" s="120">
        <f t="shared" ref="B331:U331" si="98">B107/B$11</f>
        <v>0</v>
      </c>
      <c r="C331" s="120">
        <f t="shared" si="98"/>
        <v>0</v>
      </c>
      <c r="D331" s="120">
        <f t="shared" si="98"/>
        <v>0</v>
      </c>
      <c r="E331" s="120">
        <f t="shared" si="98"/>
        <v>0</v>
      </c>
      <c r="F331" s="120">
        <f t="shared" si="98"/>
        <v>0</v>
      </c>
      <c r="G331" s="120">
        <f t="shared" si="98"/>
        <v>0</v>
      </c>
      <c r="H331" s="120">
        <f t="shared" si="98"/>
        <v>0</v>
      </c>
      <c r="I331" s="120">
        <f t="shared" si="98"/>
        <v>0</v>
      </c>
      <c r="J331" s="120">
        <f t="shared" si="98"/>
        <v>0</v>
      </c>
      <c r="K331" s="120">
        <f t="shared" si="98"/>
        <v>0</v>
      </c>
      <c r="L331" s="120">
        <f t="shared" si="98"/>
        <v>0</v>
      </c>
      <c r="M331" s="120">
        <f t="shared" si="98"/>
        <v>0</v>
      </c>
      <c r="N331" s="120">
        <f t="shared" si="98"/>
        <v>0</v>
      </c>
      <c r="O331" s="120">
        <f t="shared" si="98"/>
        <v>0</v>
      </c>
      <c r="P331" s="120">
        <f t="shared" si="98"/>
        <v>0</v>
      </c>
      <c r="Q331" s="120">
        <f t="shared" si="98"/>
        <v>0</v>
      </c>
      <c r="R331" s="120">
        <f t="shared" si="98"/>
        <v>0</v>
      </c>
      <c r="S331" s="120">
        <f t="shared" si="98"/>
        <v>0</v>
      </c>
      <c r="T331" s="120">
        <f t="shared" si="98"/>
        <v>0</v>
      </c>
      <c r="U331" s="120">
        <f t="shared" si="98"/>
        <v>0</v>
      </c>
    </row>
    <row r="332" ht="15.75" customHeight="1">
      <c r="A332" s="136" t="s">
        <v>152</v>
      </c>
      <c r="B332" s="120">
        <f t="shared" ref="B332:U332" si="99">B108/B$11</f>
        <v>0.0000008312330844</v>
      </c>
      <c r="C332" s="120">
        <f t="shared" si="99"/>
        <v>0</v>
      </c>
      <c r="D332" s="120">
        <f t="shared" si="99"/>
        <v>0.000001177031409</v>
      </c>
      <c r="E332" s="120">
        <f t="shared" si="99"/>
        <v>0.000009127076614</v>
      </c>
      <c r="F332" s="120">
        <f t="shared" si="99"/>
        <v>0.00005172200186</v>
      </c>
      <c r="G332" s="120">
        <f t="shared" si="99"/>
        <v>0.00001039925013</v>
      </c>
      <c r="H332" s="120">
        <f t="shared" si="99"/>
        <v>0.000134398797</v>
      </c>
      <c r="I332" s="120">
        <f t="shared" si="99"/>
        <v>0.00000299971484</v>
      </c>
      <c r="J332" s="120">
        <f t="shared" si="99"/>
        <v>0.000007310543387</v>
      </c>
      <c r="K332" s="120">
        <f t="shared" si="99"/>
        <v>0.00000866942347</v>
      </c>
      <c r="L332" s="120">
        <f t="shared" si="99"/>
        <v>0.00003469659247</v>
      </c>
      <c r="M332" s="120">
        <f t="shared" si="99"/>
        <v>0.00006472487684</v>
      </c>
      <c r="N332" s="120">
        <f t="shared" si="99"/>
        <v>0.0003045596302</v>
      </c>
      <c r="O332" s="120">
        <f t="shared" si="99"/>
        <v>0.00006305202315</v>
      </c>
      <c r="P332" s="120">
        <f t="shared" si="99"/>
        <v>0.00003096206609</v>
      </c>
      <c r="Q332" s="120">
        <f t="shared" si="99"/>
        <v>0.00007489288356</v>
      </c>
      <c r="R332" s="120">
        <f t="shared" si="99"/>
        <v>0.00006622708164</v>
      </c>
      <c r="S332" s="120">
        <f t="shared" si="99"/>
        <v>0.00007788339792</v>
      </c>
      <c r="T332" s="120">
        <f t="shared" si="99"/>
        <v>0.00004287543314</v>
      </c>
      <c r="U332" s="120">
        <f t="shared" si="99"/>
        <v>0.00006795685728</v>
      </c>
    </row>
    <row r="333" ht="15.75" customHeight="1">
      <c r="A333" s="136" t="s">
        <v>153</v>
      </c>
      <c r="B333" s="120">
        <f t="shared" ref="B333:U333" si="100">B109/B$11</f>
        <v>0</v>
      </c>
      <c r="C333" s="120">
        <f t="shared" si="100"/>
        <v>0.000005835289435</v>
      </c>
      <c r="D333" s="120">
        <f t="shared" si="100"/>
        <v>0</v>
      </c>
      <c r="E333" s="120">
        <f t="shared" si="100"/>
        <v>0.000002281769153</v>
      </c>
      <c r="F333" s="120">
        <f t="shared" si="100"/>
        <v>0.000003307802444</v>
      </c>
      <c r="G333" s="120">
        <f t="shared" si="100"/>
        <v>0.000001116303686</v>
      </c>
      <c r="H333" s="120">
        <f t="shared" si="100"/>
        <v>0.00004561805322</v>
      </c>
      <c r="I333" s="120">
        <f t="shared" si="100"/>
        <v>0.00003090331225</v>
      </c>
      <c r="J333" s="120">
        <f t="shared" si="100"/>
        <v>0</v>
      </c>
      <c r="K333" s="120">
        <f t="shared" si="100"/>
        <v>0.0001146778168</v>
      </c>
      <c r="L333" s="120">
        <f t="shared" si="100"/>
        <v>0.0001977024038</v>
      </c>
      <c r="M333" s="120">
        <f t="shared" si="100"/>
        <v>0.00004696878355</v>
      </c>
      <c r="N333" s="120">
        <f t="shared" si="100"/>
        <v>0.000002890634455</v>
      </c>
      <c r="O333" s="120">
        <f t="shared" si="100"/>
        <v>0.000005532833598</v>
      </c>
      <c r="P333" s="120">
        <f t="shared" si="100"/>
        <v>0.000004183053561</v>
      </c>
      <c r="Q333" s="120">
        <f t="shared" si="100"/>
        <v>0.00001156434231</v>
      </c>
      <c r="R333" s="120">
        <f t="shared" si="100"/>
        <v>0.000008159037581</v>
      </c>
      <c r="S333" s="120">
        <f t="shared" si="100"/>
        <v>0.0002309016979</v>
      </c>
      <c r="T333" s="120">
        <f t="shared" si="100"/>
        <v>0.000100322775</v>
      </c>
      <c r="U333" s="120">
        <f t="shared" si="100"/>
        <v>0.00004174254133</v>
      </c>
    </row>
    <row r="334" ht="15.75" customHeight="1">
      <c r="A334" s="136" t="s">
        <v>22</v>
      </c>
      <c r="B334" s="120">
        <f t="shared" ref="B334:U334" si="101">B110/B$11</f>
        <v>0.0001749745643</v>
      </c>
      <c r="C334" s="120">
        <f t="shared" si="101"/>
        <v>0.00004852503846</v>
      </c>
      <c r="D334" s="120">
        <f t="shared" si="101"/>
        <v>0.00003460472343</v>
      </c>
      <c r="E334" s="120">
        <f t="shared" si="101"/>
        <v>0.00001010497768</v>
      </c>
      <c r="F334" s="120">
        <f t="shared" si="101"/>
        <v>0.00002074894261</v>
      </c>
      <c r="G334" s="120">
        <f t="shared" si="101"/>
        <v>0.00002179729829</v>
      </c>
      <c r="H334" s="120">
        <f t="shared" si="101"/>
        <v>0.0000001938444188</v>
      </c>
      <c r="I334" s="120">
        <f t="shared" si="101"/>
        <v>0.00001349871678</v>
      </c>
      <c r="J334" s="120">
        <f t="shared" si="101"/>
        <v>0.000001750014247</v>
      </c>
      <c r="K334" s="120">
        <f t="shared" si="101"/>
        <v>0.0001281392001</v>
      </c>
      <c r="L334" s="120">
        <f t="shared" si="101"/>
        <v>0.00001227118369</v>
      </c>
      <c r="M334" s="120">
        <f t="shared" si="101"/>
        <v>0.00000009791963214</v>
      </c>
      <c r="N334" s="120">
        <f t="shared" si="101"/>
        <v>0.0001007550009</v>
      </c>
      <c r="O334" s="120">
        <f t="shared" si="101"/>
        <v>0.00004311154233</v>
      </c>
      <c r="P334" s="120">
        <f t="shared" si="101"/>
        <v>0.00008993565156</v>
      </c>
      <c r="Q334" s="120">
        <f t="shared" si="101"/>
        <v>0.000006883537092</v>
      </c>
      <c r="R334" s="120">
        <f t="shared" si="101"/>
        <v>0.000008679827214</v>
      </c>
      <c r="S334" s="120">
        <f t="shared" si="101"/>
        <v>0.00002894334413</v>
      </c>
      <c r="T334" s="120">
        <f t="shared" si="101"/>
        <v>0.00001198954512</v>
      </c>
      <c r="U334" s="120">
        <f t="shared" si="101"/>
        <v>0.00001013964277</v>
      </c>
    </row>
    <row r="335" ht="15.75" customHeight="1">
      <c r="A335" s="136" t="s">
        <v>154</v>
      </c>
      <c r="B335" s="120">
        <f t="shared" ref="B335:U335" si="102">B111/B$11</f>
        <v>0.00001745589477</v>
      </c>
      <c r="C335" s="120">
        <f t="shared" si="102"/>
        <v>0.00001044209688</v>
      </c>
      <c r="D335" s="120">
        <f t="shared" si="102"/>
        <v>0.00002189278421</v>
      </c>
      <c r="E335" s="120">
        <f t="shared" si="102"/>
        <v>0.000008312159059</v>
      </c>
      <c r="F335" s="120">
        <f t="shared" si="102"/>
        <v>0.00001613806647</v>
      </c>
      <c r="G335" s="120">
        <f t="shared" si="102"/>
        <v>0.00005099745259</v>
      </c>
      <c r="H335" s="120">
        <f t="shared" si="102"/>
        <v>0.00002074135281</v>
      </c>
      <c r="I335" s="120">
        <f t="shared" si="102"/>
        <v>0.000008342956898</v>
      </c>
      <c r="J335" s="120">
        <f t="shared" si="102"/>
        <v>0.00003198009906</v>
      </c>
      <c r="K335" s="120">
        <f t="shared" si="102"/>
        <v>0.00007272073358</v>
      </c>
      <c r="L335" s="120">
        <f t="shared" si="102"/>
        <v>0.00005618910425</v>
      </c>
      <c r="M335" s="120">
        <f t="shared" si="102"/>
        <v>0.0001128360561</v>
      </c>
      <c r="N335" s="120">
        <f t="shared" si="102"/>
        <v>0.0001258767004</v>
      </c>
      <c r="O335" s="120">
        <f t="shared" si="102"/>
        <v>0.0002205335486</v>
      </c>
      <c r="P335" s="120">
        <f t="shared" si="102"/>
        <v>0.0002122899682</v>
      </c>
      <c r="Q335" s="120">
        <f t="shared" si="102"/>
        <v>0.0002577540464</v>
      </c>
      <c r="R335" s="120">
        <f t="shared" si="102"/>
        <v>0.0001597377535</v>
      </c>
      <c r="S335" s="120">
        <f t="shared" si="102"/>
        <v>0.0000823707381</v>
      </c>
      <c r="T335" s="120">
        <f t="shared" si="102"/>
        <v>0.0005944150035</v>
      </c>
      <c r="U335" s="120">
        <f t="shared" si="102"/>
        <v>0.003318304349</v>
      </c>
    </row>
    <row r="336" ht="15.75" customHeight="1">
      <c r="A336" s="136" t="s">
        <v>155</v>
      </c>
      <c r="B336" s="120">
        <f t="shared" ref="B336:U336" si="103">B112/B$11</f>
        <v>0</v>
      </c>
      <c r="C336" s="120">
        <f t="shared" si="103"/>
        <v>0</v>
      </c>
      <c r="D336" s="120">
        <f t="shared" si="103"/>
        <v>0</v>
      </c>
      <c r="E336" s="120">
        <f t="shared" si="103"/>
        <v>0</v>
      </c>
      <c r="F336" s="120">
        <f t="shared" si="103"/>
        <v>0</v>
      </c>
      <c r="G336" s="120">
        <f t="shared" si="103"/>
        <v>0</v>
      </c>
      <c r="H336" s="120">
        <f t="shared" si="103"/>
        <v>0.000001292296125</v>
      </c>
      <c r="I336" s="120">
        <f t="shared" si="103"/>
        <v>0</v>
      </c>
      <c r="J336" s="120">
        <f t="shared" si="103"/>
        <v>0.000002060500646</v>
      </c>
      <c r="K336" s="120">
        <f t="shared" si="103"/>
        <v>0.00000003657984587</v>
      </c>
      <c r="L336" s="120">
        <f t="shared" si="103"/>
        <v>0.000003480423443</v>
      </c>
      <c r="M336" s="120">
        <f t="shared" si="103"/>
        <v>0</v>
      </c>
      <c r="N336" s="120">
        <f t="shared" si="103"/>
        <v>0.0000004172049728</v>
      </c>
      <c r="O336" s="120">
        <f t="shared" si="103"/>
        <v>0.0000000371331114</v>
      </c>
      <c r="P336" s="120">
        <f t="shared" si="103"/>
        <v>0</v>
      </c>
      <c r="Q336" s="120">
        <f t="shared" si="103"/>
        <v>0.000002512491038</v>
      </c>
      <c r="R336" s="120">
        <f t="shared" si="103"/>
        <v>0.0000001446637869</v>
      </c>
      <c r="S336" s="120">
        <f t="shared" si="103"/>
        <v>0.0000005328716459</v>
      </c>
      <c r="T336" s="120">
        <f t="shared" si="103"/>
        <v>0.0000001024747446</v>
      </c>
      <c r="U336" s="120">
        <f t="shared" si="103"/>
        <v>0.000007422582803</v>
      </c>
    </row>
    <row r="337" ht="15.75" customHeight="1">
      <c r="A337" s="136" t="s">
        <v>156</v>
      </c>
      <c r="B337" s="120">
        <f t="shared" ref="B337:U337" si="104">B113/B$11</f>
        <v>0</v>
      </c>
      <c r="C337" s="120">
        <f t="shared" si="104"/>
        <v>0</v>
      </c>
      <c r="D337" s="120">
        <f t="shared" si="104"/>
        <v>0</v>
      </c>
      <c r="E337" s="120">
        <f t="shared" si="104"/>
        <v>0.000000162983511</v>
      </c>
      <c r="F337" s="120">
        <f t="shared" si="104"/>
        <v>0</v>
      </c>
      <c r="G337" s="120">
        <f t="shared" si="104"/>
        <v>0.000001703831942</v>
      </c>
      <c r="H337" s="120">
        <f t="shared" si="104"/>
        <v>0.000001679984963</v>
      </c>
      <c r="I337" s="120">
        <f t="shared" si="104"/>
        <v>0.000001281128213</v>
      </c>
      <c r="J337" s="120">
        <f t="shared" si="104"/>
        <v>0.000003923419038</v>
      </c>
      <c r="K337" s="120">
        <f t="shared" si="104"/>
        <v>0.000006438052872</v>
      </c>
      <c r="L337" s="120">
        <f t="shared" si="104"/>
        <v>0.00000114818093</v>
      </c>
      <c r="M337" s="120">
        <f t="shared" si="104"/>
        <v>0.000001958392643</v>
      </c>
      <c r="N337" s="120">
        <f t="shared" si="104"/>
        <v>0.000002443629127</v>
      </c>
      <c r="O337" s="120">
        <f t="shared" si="104"/>
        <v>0.000009877407632</v>
      </c>
      <c r="P337" s="120">
        <f t="shared" si="104"/>
        <v>0.00001389371361</v>
      </c>
      <c r="Q337" s="120">
        <f t="shared" si="104"/>
        <v>0.000007227713946</v>
      </c>
      <c r="R337" s="120">
        <f t="shared" si="104"/>
        <v>0.00001790937682</v>
      </c>
      <c r="S337" s="120">
        <f t="shared" si="104"/>
        <v>0.00003674009769</v>
      </c>
      <c r="T337" s="120">
        <f t="shared" si="104"/>
        <v>0.00002201157514</v>
      </c>
      <c r="U337" s="120">
        <f t="shared" si="104"/>
        <v>0.00003899512315</v>
      </c>
    </row>
    <row r="338" ht="15.75" customHeight="1">
      <c r="A338" s="136" t="s">
        <v>157</v>
      </c>
      <c r="B338" s="120">
        <f t="shared" ref="B338:U338" si="105">B114/B$11</f>
        <v>0</v>
      </c>
      <c r="C338" s="120">
        <f t="shared" si="105"/>
        <v>0</v>
      </c>
      <c r="D338" s="120">
        <f t="shared" si="105"/>
        <v>0</v>
      </c>
      <c r="E338" s="120">
        <f t="shared" si="105"/>
        <v>0</v>
      </c>
      <c r="F338" s="120">
        <f t="shared" si="105"/>
        <v>0.000000701655064</v>
      </c>
      <c r="G338" s="120">
        <f t="shared" si="105"/>
        <v>0.000001703831942</v>
      </c>
      <c r="H338" s="120">
        <f t="shared" si="105"/>
        <v>0.000005944562176</v>
      </c>
      <c r="I338" s="120">
        <f t="shared" si="105"/>
        <v>0.0000007499287099</v>
      </c>
      <c r="J338" s="120">
        <f t="shared" si="105"/>
        <v>0.00000002822603624</v>
      </c>
      <c r="K338" s="120">
        <f t="shared" si="105"/>
        <v>0.00000592593503</v>
      </c>
      <c r="L338" s="120">
        <f t="shared" si="105"/>
        <v>0.000006099711189</v>
      </c>
      <c r="M338" s="120">
        <f t="shared" si="105"/>
        <v>0.00001155451659</v>
      </c>
      <c r="N338" s="120">
        <f t="shared" si="105"/>
        <v>0.00002565810583</v>
      </c>
      <c r="O338" s="120">
        <f t="shared" si="105"/>
        <v>0.00002903809311</v>
      </c>
      <c r="P338" s="120">
        <f t="shared" si="105"/>
        <v>0.00001516356916</v>
      </c>
      <c r="Q338" s="120">
        <f t="shared" si="105"/>
        <v>0.000004164539941</v>
      </c>
      <c r="R338" s="120">
        <f t="shared" si="105"/>
        <v>0.00002867236256</v>
      </c>
      <c r="S338" s="120">
        <f t="shared" si="105"/>
        <v>0.00002759714208</v>
      </c>
      <c r="T338" s="120">
        <f t="shared" si="105"/>
        <v>0.00002885688808</v>
      </c>
      <c r="U338" s="120">
        <f t="shared" si="105"/>
        <v>0.00005766542345</v>
      </c>
    </row>
    <row r="339" ht="15.75" customHeight="1">
      <c r="A339" s="136" t="s">
        <v>158</v>
      </c>
      <c r="B339" s="120">
        <f t="shared" ref="B339:U339" si="106">B115/B$11</f>
        <v>0</v>
      </c>
      <c r="C339" s="120">
        <f t="shared" si="106"/>
        <v>0</v>
      </c>
      <c r="D339" s="120">
        <f t="shared" si="106"/>
        <v>0</v>
      </c>
      <c r="E339" s="120">
        <f t="shared" si="106"/>
        <v>0</v>
      </c>
      <c r="F339" s="120">
        <f t="shared" si="106"/>
        <v>0</v>
      </c>
      <c r="G339" s="120">
        <f t="shared" si="106"/>
        <v>0</v>
      </c>
      <c r="H339" s="120">
        <f t="shared" si="106"/>
        <v>0</v>
      </c>
      <c r="I339" s="120">
        <f t="shared" si="106"/>
        <v>0</v>
      </c>
      <c r="J339" s="120">
        <f t="shared" si="106"/>
        <v>0</v>
      </c>
      <c r="K339" s="120">
        <f t="shared" si="106"/>
        <v>0</v>
      </c>
      <c r="L339" s="120">
        <f t="shared" si="106"/>
        <v>0</v>
      </c>
      <c r="M339" s="120">
        <f t="shared" si="106"/>
        <v>0</v>
      </c>
      <c r="N339" s="120">
        <f t="shared" si="106"/>
        <v>0</v>
      </c>
      <c r="O339" s="120">
        <f t="shared" si="106"/>
        <v>0</v>
      </c>
      <c r="P339" s="120">
        <f t="shared" si="106"/>
        <v>0</v>
      </c>
      <c r="Q339" s="120">
        <f t="shared" si="106"/>
        <v>0</v>
      </c>
      <c r="R339" s="120">
        <f t="shared" si="106"/>
        <v>0</v>
      </c>
      <c r="S339" s="120">
        <f t="shared" si="106"/>
        <v>0</v>
      </c>
      <c r="T339" s="120">
        <f t="shared" si="106"/>
        <v>0</v>
      </c>
      <c r="U339" s="120">
        <f t="shared" si="106"/>
        <v>0</v>
      </c>
    </row>
    <row r="340" ht="15.75" customHeight="1">
      <c r="A340" s="136" t="s">
        <v>561</v>
      </c>
      <c r="B340" s="120">
        <f t="shared" ref="B340:U340" si="107">B116/B$11</f>
        <v>0.00163711356</v>
      </c>
      <c r="C340" s="120">
        <f t="shared" si="107"/>
        <v>0.001584741762</v>
      </c>
      <c r="D340" s="120">
        <f t="shared" si="107"/>
        <v>0.002037441369</v>
      </c>
      <c r="E340" s="120">
        <f t="shared" si="107"/>
        <v>0.001592185919</v>
      </c>
      <c r="F340" s="120">
        <f t="shared" si="107"/>
        <v>0.001083154946</v>
      </c>
      <c r="G340" s="120">
        <f t="shared" si="107"/>
        <v>0.0002480544296</v>
      </c>
      <c r="H340" s="120">
        <f t="shared" si="107"/>
        <v>0.0007072736694</v>
      </c>
      <c r="I340" s="120">
        <f t="shared" si="107"/>
        <v>0.00009449101745</v>
      </c>
      <c r="J340" s="120">
        <f t="shared" si="107"/>
        <v>0.00003988338921</v>
      </c>
      <c r="K340" s="120">
        <f t="shared" si="107"/>
        <v>0.00004510294995</v>
      </c>
      <c r="L340" s="120">
        <f t="shared" si="107"/>
        <v>0.00004129863282</v>
      </c>
      <c r="M340" s="120">
        <f t="shared" si="107"/>
        <v>0.00003782961788</v>
      </c>
      <c r="N340" s="120">
        <f t="shared" si="107"/>
        <v>0.0004867292015</v>
      </c>
      <c r="O340" s="120">
        <f t="shared" si="107"/>
        <v>0.00005833611801</v>
      </c>
      <c r="P340" s="120">
        <f t="shared" si="107"/>
        <v>0.00007824551081</v>
      </c>
      <c r="Q340" s="120">
        <f t="shared" si="107"/>
        <v>0.0002312180109</v>
      </c>
      <c r="R340" s="120">
        <f t="shared" si="107"/>
        <v>0.0001609239965</v>
      </c>
      <c r="S340" s="120">
        <f t="shared" si="107"/>
        <v>0.00003514148275</v>
      </c>
      <c r="T340" s="120">
        <f t="shared" si="107"/>
        <v>0.00003518982729</v>
      </c>
      <c r="U340" s="120">
        <f t="shared" si="107"/>
        <v>0.0006241192988</v>
      </c>
    </row>
    <row r="341" ht="15.75" customHeight="1">
      <c r="A341" s="136" t="s">
        <v>159</v>
      </c>
      <c r="B341" s="120">
        <f t="shared" ref="B341:U341" si="108">B117/B$11</f>
        <v>0.000001662466169</v>
      </c>
      <c r="C341" s="120">
        <f t="shared" si="108"/>
        <v>0.00001013497639</v>
      </c>
      <c r="D341" s="120">
        <f t="shared" si="108"/>
        <v>0.0000009416251273</v>
      </c>
      <c r="E341" s="120">
        <f t="shared" si="108"/>
        <v>0.000002607736175</v>
      </c>
      <c r="F341" s="120">
        <f t="shared" si="108"/>
        <v>0.000001804255879</v>
      </c>
      <c r="G341" s="120">
        <f t="shared" si="108"/>
        <v>0.0000153932403</v>
      </c>
      <c r="H341" s="120">
        <f t="shared" si="108"/>
        <v>0.00001182450955</v>
      </c>
      <c r="I341" s="120">
        <f t="shared" si="108"/>
        <v>0.00001537353855</v>
      </c>
      <c r="J341" s="120">
        <f t="shared" si="108"/>
        <v>0.00003172606474</v>
      </c>
      <c r="K341" s="120">
        <f t="shared" si="108"/>
        <v>0.00005834485416</v>
      </c>
      <c r="L341" s="120">
        <f t="shared" si="108"/>
        <v>0.00008589828581</v>
      </c>
      <c r="M341" s="120">
        <f t="shared" si="108"/>
        <v>0.000194044071</v>
      </c>
      <c r="N341" s="120">
        <f t="shared" si="108"/>
        <v>0.0002925202867</v>
      </c>
      <c r="O341" s="120">
        <f t="shared" si="108"/>
        <v>0.0003900462021</v>
      </c>
      <c r="P341" s="120">
        <f t="shared" si="108"/>
        <v>0.0003352792127</v>
      </c>
      <c r="Q341" s="120">
        <f t="shared" si="108"/>
        <v>0.0005507862204</v>
      </c>
      <c r="R341" s="120">
        <f t="shared" si="108"/>
        <v>0.0002076503997</v>
      </c>
      <c r="S341" s="120">
        <f t="shared" si="108"/>
        <v>0.0001550656489</v>
      </c>
      <c r="T341" s="120">
        <f t="shared" si="108"/>
        <v>0.0002905363959</v>
      </c>
      <c r="U341" s="120">
        <f t="shared" si="108"/>
        <v>0.0001930326902</v>
      </c>
    </row>
    <row r="342" ht="15.75" customHeight="1">
      <c r="A342" s="136" t="s">
        <v>54</v>
      </c>
      <c r="B342" s="120">
        <f t="shared" ref="B342:U342" si="109">B118/B$11</f>
        <v>0</v>
      </c>
      <c r="C342" s="120">
        <f t="shared" si="109"/>
        <v>0</v>
      </c>
      <c r="D342" s="120">
        <f t="shared" si="109"/>
        <v>0</v>
      </c>
      <c r="E342" s="120">
        <f t="shared" si="109"/>
        <v>0.00001776520269</v>
      </c>
      <c r="F342" s="120">
        <f t="shared" si="109"/>
        <v>0.00002766525681</v>
      </c>
      <c r="G342" s="120">
        <f t="shared" si="109"/>
        <v>0.000007814125801</v>
      </c>
      <c r="H342" s="120">
        <f t="shared" si="109"/>
        <v>0.000004135347601</v>
      </c>
      <c r="I342" s="120">
        <f t="shared" si="109"/>
        <v>0.000002187292071</v>
      </c>
      <c r="J342" s="120">
        <f t="shared" si="109"/>
        <v>0.000006858926807</v>
      </c>
      <c r="K342" s="120">
        <f t="shared" si="109"/>
        <v>0.00002787384255</v>
      </c>
      <c r="L342" s="120">
        <f t="shared" si="109"/>
        <v>0.000002404003822</v>
      </c>
      <c r="M342" s="120">
        <f t="shared" si="109"/>
        <v>0.000009628763827</v>
      </c>
      <c r="N342" s="120">
        <f t="shared" si="109"/>
        <v>0.00002041324331</v>
      </c>
      <c r="O342" s="120">
        <f t="shared" si="109"/>
        <v>0.00005933871202</v>
      </c>
      <c r="P342" s="120">
        <f t="shared" si="109"/>
        <v>0.00008851640125</v>
      </c>
      <c r="Q342" s="120">
        <f t="shared" si="109"/>
        <v>0.0001083124561</v>
      </c>
      <c r="R342" s="120">
        <f t="shared" si="109"/>
        <v>0.0005453824766</v>
      </c>
      <c r="S342" s="120">
        <f t="shared" si="109"/>
        <v>0.00001966015914</v>
      </c>
      <c r="T342" s="120">
        <f t="shared" si="109"/>
        <v>0.000285658598</v>
      </c>
      <c r="U342" s="120">
        <f t="shared" si="109"/>
        <v>0.00003844867534</v>
      </c>
    </row>
    <row r="343" ht="15.75" customHeight="1">
      <c r="A343" s="136" t="s">
        <v>24</v>
      </c>
      <c r="B343" s="120">
        <f t="shared" ref="B343:U343" si="110">B119/B$11</f>
        <v>0.01032723984</v>
      </c>
      <c r="C343" s="120">
        <f t="shared" si="110"/>
        <v>0.01593955377</v>
      </c>
      <c r="D343" s="120">
        <f t="shared" si="110"/>
        <v>0.01379739758</v>
      </c>
      <c r="E343" s="120">
        <f t="shared" si="110"/>
        <v>0.01227151749</v>
      </c>
      <c r="F343" s="120">
        <f t="shared" si="110"/>
        <v>0.007400255723</v>
      </c>
      <c r="G343" s="120">
        <f t="shared" si="110"/>
        <v>0.004669204554</v>
      </c>
      <c r="H343" s="120">
        <f t="shared" si="110"/>
        <v>0.005175452137</v>
      </c>
      <c r="I343" s="120">
        <f t="shared" si="110"/>
        <v>0.003375835335</v>
      </c>
      <c r="J343" s="120">
        <f t="shared" si="110"/>
        <v>0.00298591947</v>
      </c>
      <c r="K343" s="120">
        <f t="shared" si="110"/>
        <v>0.00424582271</v>
      </c>
      <c r="L343" s="120">
        <f t="shared" si="110"/>
        <v>0.007214056662</v>
      </c>
      <c r="M343" s="120">
        <f t="shared" si="110"/>
        <v>0.007750991681</v>
      </c>
      <c r="N343" s="120">
        <f t="shared" si="110"/>
        <v>0.007960390083</v>
      </c>
      <c r="O343" s="120">
        <f t="shared" si="110"/>
        <v>0.008809162283</v>
      </c>
      <c r="P343" s="120">
        <f t="shared" si="110"/>
        <v>0.01062249103</v>
      </c>
      <c r="Q343" s="120">
        <f t="shared" si="110"/>
        <v>0.0139955732</v>
      </c>
      <c r="R343" s="120">
        <f t="shared" si="110"/>
        <v>0.01011480518</v>
      </c>
      <c r="S343" s="120">
        <f t="shared" si="110"/>
        <v>0.01009738482</v>
      </c>
      <c r="T343" s="120">
        <f t="shared" si="110"/>
        <v>0.01397300528</v>
      </c>
      <c r="U343" s="120">
        <f t="shared" si="110"/>
        <v>0.0115417216</v>
      </c>
    </row>
    <row r="344" ht="15.75" customHeight="1">
      <c r="A344" s="136" t="s">
        <v>160</v>
      </c>
      <c r="B344" s="120">
        <f t="shared" ref="B344:U344" si="111">B120/B$11</f>
        <v>0</v>
      </c>
      <c r="C344" s="120">
        <f t="shared" si="111"/>
        <v>0</v>
      </c>
      <c r="D344" s="120">
        <f t="shared" si="111"/>
        <v>0</v>
      </c>
      <c r="E344" s="120">
        <f t="shared" si="111"/>
        <v>0.0000008149175548</v>
      </c>
      <c r="F344" s="120">
        <f t="shared" si="111"/>
        <v>0.0000001002364377</v>
      </c>
      <c r="G344" s="120">
        <f t="shared" si="111"/>
        <v>0.00000005875282557</v>
      </c>
      <c r="H344" s="120">
        <f t="shared" si="111"/>
        <v>0.000003489199538</v>
      </c>
      <c r="I344" s="120">
        <f t="shared" si="111"/>
        <v>0.0000001249881183</v>
      </c>
      <c r="J344" s="120">
        <f t="shared" si="111"/>
        <v>0.00001174203108</v>
      </c>
      <c r="K344" s="120">
        <f t="shared" si="111"/>
        <v>0.00000230453029</v>
      </c>
      <c r="L344" s="120">
        <f t="shared" si="111"/>
        <v>0.00003243611127</v>
      </c>
      <c r="M344" s="120">
        <f t="shared" si="111"/>
        <v>0.00001113019819</v>
      </c>
      <c r="N344" s="120">
        <f t="shared" si="111"/>
        <v>0.00001785041277</v>
      </c>
      <c r="O344" s="120">
        <f t="shared" si="111"/>
        <v>0.0001114364673</v>
      </c>
      <c r="P344" s="120">
        <f t="shared" si="111"/>
        <v>0.00003208252687</v>
      </c>
      <c r="Q344" s="120">
        <f t="shared" si="111"/>
        <v>0.00009650719003</v>
      </c>
      <c r="R344" s="120">
        <f t="shared" si="111"/>
        <v>0.00003602128294</v>
      </c>
      <c r="S344" s="120">
        <f t="shared" si="111"/>
        <v>0.00006105587227</v>
      </c>
      <c r="T344" s="120">
        <f t="shared" si="111"/>
        <v>0.00005668902871</v>
      </c>
      <c r="U344" s="120">
        <f t="shared" si="111"/>
        <v>0.00008809953085</v>
      </c>
    </row>
    <row r="345" ht="15.75" customHeight="1">
      <c r="A345" s="136" t="s">
        <v>161</v>
      </c>
      <c r="B345" s="120">
        <f t="shared" ref="B345:U345" si="112">B121/B$11</f>
        <v>0</v>
      </c>
      <c r="C345" s="120">
        <f t="shared" si="112"/>
        <v>0</v>
      </c>
      <c r="D345" s="120">
        <f t="shared" si="112"/>
        <v>0.000001177031409</v>
      </c>
      <c r="E345" s="120">
        <f t="shared" si="112"/>
        <v>0.00001026796119</v>
      </c>
      <c r="F345" s="120">
        <f t="shared" si="112"/>
        <v>0.00007156881652</v>
      </c>
      <c r="G345" s="120">
        <f t="shared" si="112"/>
        <v>0.00005875282557</v>
      </c>
      <c r="H345" s="120">
        <f t="shared" si="112"/>
        <v>0.00009847296475</v>
      </c>
      <c r="I345" s="120">
        <f t="shared" si="112"/>
        <v>0.0000776488685</v>
      </c>
      <c r="J345" s="120">
        <f t="shared" si="112"/>
        <v>0.00008857330173</v>
      </c>
      <c r="K345" s="120">
        <f t="shared" si="112"/>
        <v>0.00006719717686</v>
      </c>
      <c r="L345" s="120">
        <f t="shared" si="112"/>
        <v>0.00007983445527</v>
      </c>
      <c r="M345" s="120">
        <f t="shared" si="112"/>
        <v>0.00007954338117</v>
      </c>
      <c r="N345" s="120">
        <f t="shared" si="112"/>
        <v>0.00008782164678</v>
      </c>
      <c r="O345" s="120">
        <f t="shared" si="112"/>
        <v>0.0001000366021</v>
      </c>
      <c r="P345" s="120">
        <f t="shared" si="112"/>
        <v>0.0001014390489</v>
      </c>
      <c r="Q345" s="120">
        <f t="shared" si="112"/>
        <v>0.0001246608567</v>
      </c>
      <c r="R345" s="120">
        <f t="shared" si="112"/>
        <v>0.00007380746407</v>
      </c>
      <c r="S345" s="120">
        <f t="shared" si="112"/>
        <v>0.0001152965966</v>
      </c>
      <c r="T345" s="120">
        <f t="shared" si="112"/>
        <v>0.0001085617444</v>
      </c>
      <c r="U345" s="120">
        <f t="shared" si="112"/>
        <v>0.00008536729179</v>
      </c>
    </row>
    <row r="346" ht="15.75" customHeight="1">
      <c r="A346" s="136" t="s">
        <v>162</v>
      </c>
      <c r="B346" s="120">
        <f t="shared" ref="B346:U346" si="113">B122/B$11</f>
        <v>0</v>
      </c>
      <c r="C346" s="120">
        <f t="shared" si="113"/>
        <v>0</v>
      </c>
      <c r="D346" s="120">
        <f t="shared" si="113"/>
        <v>0</v>
      </c>
      <c r="E346" s="120">
        <f t="shared" si="113"/>
        <v>0</v>
      </c>
      <c r="F346" s="120">
        <f t="shared" si="113"/>
        <v>0</v>
      </c>
      <c r="G346" s="120">
        <f t="shared" si="113"/>
        <v>0</v>
      </c>
      <c r="H346" s="120">
        <f t="shared" si="113"/>
        <v>0.000004199962407</v>
      </c>
      <c r="I346" s="120">
        <f t="shared" si="113"/>
        <v>0</v>
      </c>
      <c r="J346" s="120">
        <f t="shared" si="113"/>
        <v>0</v>
      </c>
      <c r="K346" s="120">
        <f t="shared" si="113"/>
        <v>0.000007352549019</v>
      </c>
      <c r="L346" s="120">
        <f t="shared" si="113"/>
        <v>0.0000001435226162</v>
      </c>
      <c r="M346" s="120">
        <f t="shared" si="113"/>
        <v>0.0000006201576702</v>
      </c>
      <c r="N346" s="120">
        <f t="shared" si="113"/>
        <v>0.000003218438362</v>
      </c>
      <c r="O346" s="120">
        <f t="shared" si="113"/>
        <v>0.000002636450909</v>
      </c>
      <c r="P346" s="120">
        <f t="shared" si="113"/>
        <v>0.0000007096251577</v>
      </c>
      <c r="Q346" s="120">
        <f t="shared" si="113"/>
        <v>0.000002478073353</v>
      </c>
      <c r="R346" s="120">
        <f t="shared" si="113"/>
        <v>0.000001504503384</v>
      </c>
      <c r="S346" s="120">
        <f t="shared" si="113"/>
        <v>0.0000008413762829</v>
      </c>
      <c r="T346" s="120">
        <f t="shared" si="113"/>
        <v>0.000002028999943</v>
      </c>
      <c r="U346" s="120">
        <f t="shared" si="113"/>
        <v>0.000002003641984</v>
      </c>
    </row>
    <row r="347" ht="15.75" customHeight="1">
      <c r="A347" s="136" t="s">
        <v>163</v>
      </c>
      <c r="B347" s="120">
        <f t="shared" ref="B347:U347" si="114">B123/B$11</f>
        <v>0</v>
      </c>
      <c r="C347" s="120">
        <f t="shared" si="114"/>
        <v>0</v>
      </c>
      <c r="D347" s="120">
        <f t="shared" si="114"/>
        <v>0</v>
      </c>
      <c r="E347" s="120">
        <f t="shared" si="114"/>
        <v>0.00004237571285</v>
      </c>
      <c r="F347" s="120">
        <f t="shared" si="114"/>
        <v>0</v>
      </c>
      <c r="G347" s="120">
        <f t="shared" si="114"/>
        <v>0.00000981172187</v>
      </c>
      <c r="H347" s="120">
        <f t="shared" si="114"/>
        <v>0.000007107628689</v>
      </c>
      <c r="I347" s="120">
        <f t="shared" si="114"/>
        <v>0.000009155379667</v>
      </c>
      <c r="J347" s="120">
        <f t="shared" si="114"/>
        <v>0.00006331099929</v>
      </c>
      <c r="K347" s="120">
        <f t="shared" si="114"/>
        <v>0.00005721087893</v>
      </c>
      <c r="L347" s="120">
        <f t="shared" si="114"/>
        <v>0.00004492257888</v>
      </c>
      <c r="M347" s="120">
        <f t="shared" si="114"/>
        <v>0.00004262767986</v>
      </c>
      <c r="N347" s="120">
        <f t="shared" si="114"/>
        <v>0.00007765972566</v>
      </c>
      <c r="O347" s="120">
        <f t="shared" si="114"/>
        <v>0.0003590400541</v>
      </c>
      <c r="P347" s="120">
        <f t="shared" si="114"/>
        <v>0.0007765540147</v>
      </c>
      <c r="Q347" s="120">
        <f t="shared" si="114"/>
        <v>0.00005382926006</v>
      </c>
      <c r="R347" s="120">
        <f t="shared" si="114"/>
        <v>0.00004470111015</v>
      </c>
      <c r="S347" s="120">
        <f t="shared" si="114"/>
        <v>0.0000938695473</v>
      </c>
      <c r="T347" s="120">
        <f t="shared" si="114"/>
        <v>0.00003084489812</v>
      </c>
      <c r="U347" s="120">
        <f t="shared" si="114"/>
        <v>0.0002000909745</v>
      </c>
    </row>
    <row r="348" ht="15.75" customHeight="1">
      <c r="A348" s="136" t="s">
        <v>164</v>
      </c>
      <c r="B348" s="120">
        <f t="shared" ref="B348:U348" si="115">B124/B$11</f>
        <v>0.00002452137599</v>
      </c>
      <c r="C348" s="120">
        <f t="shared" si="115"/>
        <v>0.000005835289435</v>
      </c>
      <c r="D348" s="120">
        <f t="shared" si="115"/>
        <v>0.00001600762716</v>
      </c>
      <c r="E348" s="120">
        <f t="shared" si="115"/>
        <v>0.00001401658194</v>
      </c>
      <c r="F348" s="120">
        <f t="shared" si="115"/>
        <v>0.000008520097205</v>
      </c>
      <c r="G348" s="120">
        <f t="shared" si="115"/>
        <v>0.00000716784472</v>
      </c>
      <c r="H348" s="120">
        <f t="shared" si="115"/>
        <v>0.000008012235977</v>
      </c>
      <c r="I348" s="120">
        <f t="shared" si="115"/>
        <v>0.000004280843052</v>
      </c>
      <c r="J348" s="120">
        <f t="shared" si="115"/>
        <v>0.000007225865278</v>
      </c>
      <c r="K348" s="120">
        <f t="shared" si="115"/>
        <v>0.0001178602634</v>
      </c>
      <c r="L348" s="120">
        <f t="shared" si="115"/>
        <v>0.0003683866752</v>
      </c>
      <c r="M348" s="120">
        <f t="shared" si="115"/>
        <v>0.00003296627615</v>
      </c>
      <c r="N348" s="120">
        <f t="shared" si="115"/>
        <v>0.00001746300815</v>
      </c>
      <c r="O348" s="120">
        <f t="shared" si="115"/>
        <v>0.00005614526443</v>
      </c>
      <c r="P348" s="120">
        <f t="shared" si="115"/>
        <v>0.00004381001631</v>
      </c>
      <c r="Q348" s="120">
        <f t="shared" si="115"/>
        <v>0.000754573336</v>
      </c>
      <c r="R348" s="120">
        <f t="shared" si="115"/>
        <v>0.00006807877811</v>
      </c>
      <c r="S348" s="120">
        <f t="shared" si="115"/>
        <v>0.00001245236899</v>
      </c>
      <c r="T348" s="120">
        <f t="shared" si="115"/>
        <v>0.00001822000959</v>
      </c>
      <c r="U348" s="120">
        <f t="shared" si="115"/>
        <v>0.00008289309752</v>
      </c>
    </row>
    <row r="349" ht="15.75" customHeight="1">
      <c r="A349" s="136" t="s">
        <v>165</v>
      </c>
      <c r="B349" s="120">
        <f t="shared" ref="B349:U349" si="116">B125/B$11</f>
        <v>0.002174090132</v>
      </c>
      <c r="C349" s="120">
        <f t="shared" si="116"/>
        <v>0.003486738998</v>
      </c>
      <c r="D349" s="120">
        <f t="shared" si="116"/>
        <v>0.002496719025</v>
      </c>
      <c r="E349" s="120">
        <f t="shared" si="116"/>
        <v>0.001806672219</v>
      </c>
      <c r="F349" s="120">
        <f t="shared" si="116"/>
        <v>0.0007526754108</v>
      </c>
      <c r="G349" s="120">
        <f t="shared" si="116"/>
        <v>0.0004728427402</v>
      </c>
      <c r="H349" s="120">
        <f t="shared" si="116"/>
        <v>0.0005707425837</v>
      </c>
      <c r="I349" s="120">
        <f t="shared" si="116"/>
        <v>0.0004281780463</v>
      </c>
      <c r="J349" s="120">
        <f t="shared" si="116"/>
        <v>0.0005200082657</v>
      </c>
      <c r="K349" s="120">
        <f t="shared" si="116"/>
        <v>0.0007814186674</v>
      </c>
      <c r="L349" s="120">
        <f t="shared" si="116"/>
        <v>0.002058760168</v>
      </c>
      <c r="M349" s="120">
        <f t="shared" si="116"/>
        <v>0.001973570186</v>
      </c>
      <c r="N349" s="120">
        <f t="shared" si="116"/>
        <v>0.003728143637</v>
      </c>
      <c r="O349" s="120">
        <f t="shared" si="116"/>
        <v>0.005290985644</v>
      </c>
      <c r="P349" s="120">
        <f t="shared" si="116"/>
        <v>0.02345367169</v>
      </c>
      <c r="Q349" s="120">
        <f t="shared" si="116"/>
        <v>0.04529484427</v>
      </c>
      <c r="R349" s="120">
        <f t="shared" si="116"/>
        <v>0.03116813115</v>
      </c>
      <c r="S349" s="120">
        <f t="shared" si="116"/>
        <v>0.01680332207</v>
      </c>
      <c r="T349" s="120">
        <f t="shared" si="116"/>
        <v>0.0121194421</v>
      </c>
      <c r="U349" s="120">
        <f t="shared" si="116"/>
        <v>0.01209735277</v>
      </c>
    </row>
    <row r="350" ht="15.75" customHeight="1">
      <c r="A350" s="136" t="s">
        <v>166</v>
      </c>
      <c r="B350" s="120">
        <f t="shared" ref="B350:U350" si="117">B126/B$11</f>
        <v>0</v>
      </c>
      <c r="C350" s="120">
        <f t="shared" si="117"/>
        <v>0</v>
      </c>
      <c r="D350" s="120">
        <f t="shared" si="117"/>
        <v>0</v>
      </c>
      <c r="E350" s="120">
        <f t="shared" si="117"/>
        <v>0</v>
      </c>
      <c r="F350" s="120">
        <f t="shared" si="117"/>
        <v>0</v>
      </c>
      <c r="G350" s="120">
        <f t="shared" si="117"/>
        <v>0</v>
      </c>
      <c r="H350" s="120">
        <f t="shared" si="117"/>
        <v>0</v>
      </c>
      <c r="I350" s="120">
        <f t="shared" si="117"/>
        <v>0</v>
      </c>
      <c r="J350" s="120">
        <f t="shared" si="117"/>
        <v>0.0000001693562175</v>
      </c>
      <c r="K350" s="120">
        <f t="shared" si="117"/>
        <v>0.0000002194790752</v>
      </c>
      <c r="L350" s="120">
        <f t="shared" si="117"/>
        <v>0.000004556843065</v>
      </c>
      <c r="M350" s="120">
        <f t="shared" si="117"/>
        <v>0.000001827833133</v>
      </c>
      <c r="N350" s="120">
        <f t="shared" si="117"/>
        <v>0.00001752260886</v>
      </c>
      <c r="O350" s="120">
        <f t="shared" si="117"/>
        <v>0.00000159672379</v>
      </c>
      <c r="P350" s="120">
        <f t="shared" si="117"/>
        <v>0.00000007469738502</v>
      </c>
      <c r="Q350" s="120">
        <f t="shared" si="117"/>
        <v>0.0000009981128783</v>
      </c>
      <c r="R350" s="120">
        <f t="shared" si="117"/>
        <v>0.0000003761258459</v>
      </c>
      <c r="S350" s="120">
        <f t="shared" si="117"/>
        <v>0.00001270478187</v>
      </c>
      <c r="T350" s="120">
        <f t="shared" si="117"/>
        <v>0.0000003689090805</v>
      </c>
      <c r="U350" s="120">
        <f t="shared" si="117"/>
        <v>0.0000003642985425</v>
      </c>
    </row>
    <row r="351" ht="15.75" customHeight="1">
      <c r="A351" s="136" t="s">
        <v>167</v>
      </c>
      <c r="B351" s="120">
        <f t="shared" ref="B351:U351" si="118">B127/B$11</f>
        <v>0</v>
      </c>
      <c r="C351" s="120">
        <f t="shared" si="118"/>
        <v>0.0000003071204966</v>
      </c>
      <c r="D351" s="120">
        <f t="shared" si="118"/>
        <v>0.0000007062188454</v>
      </c>
      <c r="E351" s="120">
        <f t="shared" si="118"/>
        <v>0.0000008149175548</v>
      </c>
      <c r="F351" s="120">
        <f t="shared" si="118"/>
        <v>0.0000009021279394</v>
      </c>
      <c r="G351" s="120">
        <f t="shared" si="118"/>
        <v>0.000000411269779</v>
      </c>
      <c r="H351" s="120">
        <f t="shared" si="118"/>
        <v>0.000001486140544</v>
      </c>
      <c r="I351" s="120">
        <f t="shared" si="118"/>
        <v>0.0000005311995028</v>
      </c>
      <c r="J351" s="120">
        <f t="shared" si="118"/>
        <v>0.000002370987044</v>
      </c>
      <c r="K351" s="120">
        <f t="shared" si="118"/>
        <v>0.000002231370598</v>
      </c>
      <c r="L351" s="120">
        <f t="shared" si="118"/>
        <v>0.000005238575492</v>
      </c>
      <c r="M351" s="120">
        <f t="shared" si="118"/>
        <v>0.000005255020258</v>
      </c>
      <c r="N351" s="120">
        <f t="shared" si="118"/>
        <v>0.000007152085249</v>
      </c>
      <c r="O351" s="120">
        <f t="shared" si="118"/>
        <v>0.00001013733941</v>
      </c>
      <c r="P351" s="120">
        <f t="shared" si="118"/>
        <v>0.000004444494409</v>
      </c>
      <c r="Q351" s="120">
        <f t="shared" si="118"/>
        <v>0.000009327192759</v>
      </c>
      <c r="R351" s="120">
        <f t="shared" si="118"/>
        <v>0.000006654534197</v>
      </c>
      <c r="S351" s="120">
        <f t="shared" si="118"/>
        <v>0.000008610083962</v>
      </c>
      <c r="T351" s="120">
        <f t="shared" si="118"/>
        <v>0.00002149920141</v>
      </c>
      <c r="U351" s="120">
        <f t="shared" si="118"/>
        <v>0.00004600787009</v>
      </c>
    </row>
    <row r="352" ht="15.75" customHeight="1">
      <c r="A352" s="136" t="s">
        <v>168</v>
      </c>
      <c r="B352" s="120">
        <f t="shared" ref="B352:U352" si="119">B128/B$11</f>
        <v>0</v>
      </c>
      <c r="C352" s="120">
        <f t="shared" si="119"/>
        <v>0</v>
      </c>
      <c r="D352" s="120">
        <f t="shared" si="119"/>
        <v>0</v>
      </c>
      <c r="E352" s="120">
        <f t="shared" si="119"/>
        <v>0</v>
      </c>
      <c r="F352" s="120">
        <f t="shared" si="119"/>
        <v>0</v>
      </c>
      <c r="G352" s="120">
        <f t="shared" si="119"/>
        <v>0</v>
      </c>
      <c r="H352" s="120">
        <f t="shared" si="119"/>
        <v>0</v>
      </c>
      <c r="I352" s="120">
        <f t="shared" si="119"/>
        <v>0</v>
      </c>
      <c r="J352" s="120">
        <f t="shared" si="119"/>
        <v>0</v>
      </c>
      <c r="K352" s="120">
        <f t="shared" si="119"/>
        <v>0</v>
      </c>
      <c r="L352" s="120">
        <f t="shared" si="119"/>
        <v>0</v>
      </c>
      <c r="M352" s="120">
        <f t="shared" si="119"/>
        <v>0</v>
      </c>
      <c r="N352" s="120">
        <f t="shared" si="119"/>
        <v>0</v>
      </c>
      <c r="O352" s="120">
        <f t="shared" si="119"/>
        <v>0</v>
      </c>
      <c r="P352" s="120">
        <f t="shared" si="119"/>
        <v>0</v>
      </c>
      <c r="Q352" s="120">
        <f t="shared" si="119"/>
        <v>0</v>
      </c>
      <c r="R352" s="120">
        <f t="shared" si="119"/>
        <v>0</v>
      </c>
      <c r="S352" s="120">
        <f t="shared" si="119"/>
        <v>0</v>
      </c>
      <c r="T352" s="120">
        <f t="shared" si="119"/>
        <v>0</v>
      </c>
      <c r="U352" s="120">
        <f t="shared" si="119"/>
        <v>0</v>
      </c>
    </row>
    <row r="353" ht="15.75" customHeight="1">
      <c r="A353" s="136" t="s">
        <v>25</v>
      </c>
      <c r="B353" s="120">
        <f t="shared" ref="B353:U353" si="120">B129/B$11</f>
        <v>0</v>
      </c>
      <c r="C353" s="120">
        <f t="shared" si="120"/>
        <v>0.001203298106</v>
      </c>
      <c r="D353" s="120">
        <f t="shared" si="120"/>
        <v>0.0000007062188454</v>
      </c>
      <c r="E353" s="120">
        <f t="shared" si="120"/>
        <v>0.00001287569737</v>
      </c>
      <c r="F353" s="120">
        <f t="shared" si="120"/>
        <v>0.0001608794825</v>
      </c>
      <c r="G353" s="120">
        <f t="shared" si="120"/>
        <v>0.00005569767864</v>
      </c>
      <c r="H353" s="120">
        <f t="shared" si="120"/>
        <v>0.000053694904</v>
      </c>
      <c r="I353" s="120">
        <f t="shared" si="120"/>
        <v>0.00001681090191</v>
      </c>
      <c r="J353" s="120">
        <f t="shared" si="120"/>
        <v>0.00002684296047</v>
      </c>
      <c r="K353" s="120">
        <f t="shared" si="120"/>
        <v>0.00002180158814</v>
      </c>
      <c r="L353" s="120">
        <f t="shared" si="120"/>
        <v>0.0000230353799</v>
      </c>
      <c r="M353" s="120">
        <f t="shared" si="120"/>
        <v>0.000007833570571</v>
      </c>
      <c r="N353" s="120">
        <f t="shared" si="120"/>
        <v>0.000002294627351</v>
      </c>
      <c r="O353" s="120">
        <f t="shared" si="120"/>
        <v>0.0001779418698</v>
      </c>
      <c r="P353" s="120">
        <f t="shared" si="120"/>
        <v>0.0005787179904</v>
      </c>
      <c r="Q353" s="120">
        <f t="shared" si="120"/>
        <v>0.0003164706178</v>
      </c>
      <c r="R353" s="120">
        <f t="shared" si="120"/>
        <v>0.000007956508279</v>
      </c>
      <c r="S353" s="120">
        <f t="shared" si="120"/>
        <v>0.00001727625968</v>
      </c>
      <c r="T353" s="120">
        <f t="shared" si="120"/>
        <v>0.0001096684717</v>
      </c>
      <c r="U353" s="120">
        <f t="shared" si="120"/>
        <v>0.00008785666516</v>
      </c>
    </row>
    <row r="354" ht="15.75" customHeight="1">
      <c r="A354" s="136" t="s">
        <v>169</v>
      </c>
      <c r="B354" s="120">
        <f t="shared" ref="B354:U354" si="121">B130/B$11</f>
        <v>0</v>
      </c>
      <c r="C354" s="120">
        <f t="shared" si="121"/>
        <v>0</v>
      </c>
      <c r="D354" s="120">
        <f t="shared" si="121"/>
        <v>0</v>
      </c>
      <c r="E354" s="120">
        <f t="shared" si="121"/>
        <v>0</v>
      </c>
      <c r="F354" s="120">
        <f t="shared" si="121"/>
        <v>0</v>
      </c>
      <c r="G354" s="120">
        <f t="shared" si="121"/>
        <v>0.0000007050339068</v>
      </c>
      <c r="H354" s="120">
        <f t="shared" si="121"/>
        <v>0.0000007107628689</v>
      </c>
      <c r="I354" s="120">
        <f t="shared" si="121"/>
        <v>0.000000374964355</v>
      </c>
      <c r="J354" s="120">
        <f t="shared" si="121"/>
        <v>0.000003697610748</v>
      </c>
      <c r="K354" s="120">
        <f t="shared" si="121"/>
        <v>0.00000003657984587</v>
      </c>
      <c r="L354" s="120">
        <f t="shared" si="121"/>
        <v>0.0000009328970054</v>
      </c>
      <c r="M354" s="120">
        <f t="shared" si="121"/>
        <v>0</v>
      </c>
      <c r="N354" s="120">
        <f t="shared" si="121"/>
        <v>0.000009208309758</v>
      </c>
      <c r="O354" s="120">
        <f t="shared" si="121"/>
        <v>0.000001522457567</v>
      </c>
      <c r="P354" s="120">
        <f t="shared" si="121"/>
        <v>0.00000003734869251</v>
      </c>
      <c r="Q354" s="120">
        <f t="shared" si="121"/>
        <v>0.00000037859454</v>
      </c>
      <c r="R354" s="120">
        <f t="shared" si="121"/>
        <v>0.00001128377538</v>
      </c>
      <c r="S354" s="120">
        <f t="shared" si="121"/>
        <v>0.0000008413762829</v>
      </c>
      <c r="T354" s="120">
        <f t="shared" si="121"/>
        <v>0.0000002869292848</v>
      </c>
      <c r="U354" s="120">
        <f t="shared" si="121"/>
        <v>0.000005054642277</v>
      </c>
    </row>
    <row r="355" ht="15.75" customHeight="1">
      <c r="A355" s="136" t="s">
        <v>26</v>
      </c>
      <c r="B355" s="120">
        <f t="shared" ref="B355:U355" si="122">B131/B$11</f>
        <v>0.00002202767674</v>
      </c>
      <c r="C355" s="120">
        <f t="shared" si="122"/>
        <v>0.00001474178384</v>
      </c>
      <c r="D355" s="120">
        <f t="shared" si="122"/>
        <v>0.00008121516723</v>
      </c>
      <c r="E355" s="120">
        <f t="shared" si="122"/>
        <v>0.00005737019586</v>
      </c>
      <c r="F355" s="120">
        <f t="shared" si="122"/>
        <v>0.0001188804151</v>
      </c>
      <c r="G355" s="120">
        <f t="shared" si="122"/>
        <v>0.00003983441574</v>
      </c>
      <c r="H355" s="120">
        <f t="shared" si="122"/>
        <v>0.00007088244247</v>
      </c>
      <c r="I355" s="120">
        <f t="shared" si="122"/>
        <v>0.0001792642087</v>
      </c>
      <c r="J355" s="120">
        <f t="shared" si="122"/>
        <v>0.0001464931281</v>
      </c>
      <c r="K355" s="120">
        <f t="shared" si="122"/>
        <v>0.0001024967281</v>
      </c>
      <c r="L355" s="120">
        <f t="shared" si="122"/>
        <v>0.0001614270626</v>
      </c>
      <c r="M355" s="120">
        <f t="shared" si="122"/>
        <v>0.0002490422644</v>
      </c>
      <c r="N355" s="120">
        <f t="shared" si="122"/>
        <v>0.0001965631429</v>
      </c>
      <c r="O355" s="120">
        <f t="shared" si="122"/>
        <v>0.0003730763702</v>
      </c>
      <c r="P355" s="120">
        <f t="shared" si="122"/>
        <v>0.001931151495</v>
      </c>
      <c r="Q355" s="120">
        <f t="shared" si="122"/>
        <v>0.00359189849</v>
      </c>
      <c r="R355" s="120">
        <f t="shared" si="122"/>
        <v>0.0009651967861</v>
      </c>
      <c r="S355" s="120">
        <f t="shared" si="122"/>
        <v>0.00147305355</v>
      </c>
      <c r="T355" s="120">
        <f t="shared" si="122"/>
        <v>0.001294440479</v>
      </c>
      <c r="U355" s="120">
        <f t="shared" si="122"/>
        <v>0.001567910569</v>
      </c>
    </row>
    <row r="356" ht="15.75" customHeight="1">
      <c r="A356" s="136" t="s">
        <v>170</v>
      </c>
      <c r="B356" s="120">
        <f t="shared" ref="B356:U356" si="123">B132/B$11</f>
        <v>0.0000004156165422</v>
      </c>
      <c r="C356" s="120">
        <f t="shared" si="123"/>
        <v>0.000002764084469</v>
      </c>
      <c r="D356" s="120">
        <f t="shared" si="123"/>
        <v>0.000003295687945</v>
      </c>
      <c r="E356" s="120">
        <f t="shared" si="123"/>
        <v>0</v>
      </c>
      <c r="F356" s="120">
        <f t="shared" si="123"/>
        <v>0.000006615604889</v>
      </c>
      <c r="G356" s="120">
        <f t="shared" si="123"/>
        <v>0.00004130323638</v>
      </c>
      <c r="H356" s="120">
        <f t="shared" si="123"/>
        <v>0.00004477806074</v>
      </c>
      <c r="I356" s="120">
        <f t="shared" si="123"/>
        <v>0.00002812232662</v>
      </c>
      <c r="J356" s="120">
        <f t="shared" si="123"/>
        <v>0.00002735102912</v>
      </c>
      <c r="K356" s="120">
        <f t="shared" si="123"/>
        <v>0.0000402744103</v>
      </c>
      <c r="L356" s="120">
        <f t="shared" si="123"/>
        <v>0.00009092157738</v>
      </c>
      <c r="M356" s="120">
        <f t="shared" si="123"/>
        <v>0.00008551647873</v>
      </c>
      <c r="N356" s="120">
        <f t="shared" si="123"/>
        <v>0.0001712626413</v>
      </c>
      <c r="O356" s="120">
        <f t="shared" si="123"/>
        <v>0.0002435560777</v>
      </c>
      <c r="P356" s="120">
        <f t="shared" si="123"/>
        <v>0.0001795725136</v>
      </c>
      <c r="Q356" s="120">
        <f t="shared" si="123"/>
        <v>0.000627537659</v>
      </c>
      <c r="R356" s="120">
        <f t="shared" si="123"/>
        <v>0.0001629203568</v>
      </c>
      <c r="S356" s="120">
        <f t="shared" si="123"/>
        <v>0.0002370998365</v>
      </c>
      <c r="T356" s="120">
        <f t="shared" si="123"/>
        <v>0.0003850386053</v>
      </c>
      <c r="U356" s="120">
        <f t="shared" si="123"/>
        <v>0.0003604582287</v>
      </c>
    </row>
    <row r="357" ht="15.75" customHeight="1">
      <c r="A357" s="136" t="s">
        <v>171</v>
      </c>
      <c r="B357" s="120">
        <f t="shared" ref="B357:U357" si="124">B133/B$11</f>
        <v>0.000001246849627</v>
      </c>
      <c r="C357" s="120">
        <f t="shared" si="124"/>
        <v>0.000005835289435</v>
      </c>
      <c r="D357" s="120">
        <f t="shared" si="124"/>
        <v>0.000003531094227</v>
      </c>
      <c r="E357" s="120">
        <f t="shared" si="124"/>
        <v>0.00001222376332</v>
      </c>
      <c r="F357" s="120">
        <f t="shared" si="124"/>
        <v>0.00002255319848</v>
      </c>
      <c r="G357" s="120">
        <f t="shared" si="124"/>
        <v>0.000009987980347</v>
      </c>
      <c r="H357" s="120">
        <f t="shared" si="124"/>
        <v>0.0000288828184</v>
      </c>
      <c r="I357" s="120">
        <f t="shared" si="124"/>
        <v>0.0001175825723</v>
      </c>
      <c r="J357" s="120">
        <f t="shared" si="124"/>
        <v>0.0002580424233</v>
      </c>
      <c r="K357" s="120">
        <f t="shared" si="124"/>
        <v>0.0008486890039</v>
      </c>
      <c r="L357" s="120">
        <f t="shared" si="124"/>
        <v>0.001623527835</v>
      </c>
      <c r="M357" s="120">
        <f t="shared" si="124"/>
        <v>0.001380927932</v>
      </c>
      <c r="N357" s="120">
        <f t="shared" si="124"/>
        <v>0.001167637518</v>
      </c>
      <c r="O357" s="120">
        <f t="shared" si="124"/>
        <v>0.0007390231831</v>
      </c>
      <c r="P357" s="120">
        <f t="shared" si="124"/>
        <v>0.00135713944</v>
      </c>
      <c r="Q357" s="120">
        <f t="shared" si="124"/>
        <v>0.0004669103209</v>
      </c>
      <c r="R357" s="120">
        <f t="shared" si="124"/>
        <v>0.0005107788988</v>
      </c>
      <c r="S357" s="120">
        <f t="shared" si="124"/>
        <v>0.0008032619373</v>
      </c>
      <c r="T357" s="120">
        <f t="shared" si="124"/>
        <v>0.0004420555532</v>
      </c>
      <c r="U357" s="120">
        <f t="shared" si="124"/>
        <v>0.000939525941</v>
      </c>
    </row>
    <row r="358" ht="15.75" customHeight="1">
      <c r="A358" s="136" t="s">
        <v>79</v>
      </c>
      <c r="B358" s="120">
        <f t="shared" ref="B358:U358" si="125">B134/B$11</f>
        <v>0</v>
      </c>
      <c r="C358" s="120">
        <f t="shared" si="125"/>
        <v>0</v>
      </c>
      <c r="D358" s="120">
        <f t="shared" si="125"/>
        <v>0</v>
      </c>
      <c r="E358" s="120">
        <f t="shared" si="125"/>
        <v>0.000001466851599</v>
      </c>
      <c r="F358" s="120">
        <f t="shared" si="125"/>
        <v>0.000005713476949</v>
      </c>
      <c r="G358" s="120">
        <f t="shared" si="125"/>
        <v>0.00001151555381</v>
      </c>
      <c r="H358" s="120">
        <f t="shared" si="125"/>
        <v>0.00000639686582</v>
      </c>
      <c r="I358" s="120">
        <f t="shared" si="125"/>
        <v>0.0000022185391</v>
      </c>
      <c r="J358" s="120">
        <f t="shared" si="125"/>
        <v>0.000002935507769</v>
      </c>
      <c r="K358" s="120">
        <f t="shared" si="125"/>
        <v>0.00002867859916</v>
      </c>
      <c r="L358" s="120">
        <f t="shared" si="125"/>
        <v>0.0001017934156</v>
      </c>
      <c r="M358" s="120">
        <f t="shared" si="125"/>
        <v>0.00006919654004</v>
      </c>
      <c r="N358" s="120">
        <f t="shared" si="125"/>
        <v>0.0001200656311</v>
      </c>
      <c r="O358" s="120">
        <f t="shared" si="125"/>
        <v>0.0003042687148</v>
      </c>
      <c r="P358" s="120">
        <f t="shared" si="125"/>
        <v>0.0005547027812</v>
      </c>
      <c r="Q358" s="120">
        <f t="shared" si="125"/>
        <v>0.001131068397</v>
      </c>
      <c r="R358" s="120">
        <f t="shared" si="125"/>
        <v>0.0001877735954</v>
      </c>
      <c r="S358" s="120">
        <f t="shared" si="125"/>
        <v>0.000172033404</v>
      </c>
      <c r="T358" s="120">
        <f t="shared" si="125"/>
        <v>0.0004654812798</v>
      </c>
      <c r="U358" s="120">
        <f t="shared" si="125"/>
        <v>0.0004688977615</v>
      </c>
    </row>
    <row r="359" ht="15.75" customHeight="1">
      <c r="A359" s="136" t="s">
        <v>172</v>
      </c>
      <c r="B359" s="120">
        <f t="shared" ref="B359:U359" si="126">B135/B$11</f>
        <v>0</v>
      </c>
      <c r="C359" s="120">
        <f t="shared" si="126"/>
        <v>0</v>
      </c>
      <c r="D359" s="120">
        <f t="shared" si="126"/>
        <v>0</v>
      </c>
      <c r="E359" s="120">
        <f t="shared" si="126"/>
        <v>0</v>
      </c>
      <c r="F359" s="120">
        <f t="shared" si="126"/>
        <v>0</v>
      </c>
      <c r="G359" s="120">
        <f t="shared" si="126"/>
        <v>0</v>
      </c>
      <c r="H359" s="120">
        <f t="shared" si="126"/>
        <v>0</v>
      </c>
      <c r="I359" s="120">
        <f t="shared" si="126"/>
        <v>0</v>
      </c>
      <c r="J359" s="120">
        <f t="shared" si="126"/>
        <v>0</v>
      </c>
      <c r="K359" s="120">
        <f t="shared" si="126"/>
        <v>0</v>
      </c>
      <c r="L359" s="120">
        <f t="shared" si="126"/>
        <v>0</v>
      </c>
      <c r="M359" s="120">
        <f t="shared" si="126"/>
        <v>0</v>
      </c>
      <c r="N359" s="120">
        <f t="shared" si="126"/>
        <v>0.0000002682031968</v>
      </c>
      <c r="O359" s="120">
        <f t="shared" si="126"/>
        <v>0</v>
      </c>
      <c r="P359" s="120">
        <f t="shared" si="126"/>
        <v>0.0000003734869251</v>
      </c>
      <c r="Q359" s="120">
        <f t="shared" si="126"/>
        <v>0.00001060064712</v>
      </c>
      <c r="R359" s="120">
        <f t="shared" si="126"/>
        <v>0</v>
      </c>
      <c r="S359" s="120">
        <f t="shared" si="126"/>
        <v>0</v>
      </c>
      <c r="T359" s="120">
        <f t="shared" si="126"/>
        <v>0</v>
      </c>
      <c r="U359" s="120">
        <f t="shared" si="126"/>
        <v>0.00002446871877</v>
      </c>
    </row>
    <row r="360" ht="15.75" customHeight="1">
      <c r="A360" s="136" t="s">
        <v>173</v>
      </c>
      <c r="B360" s="120">
        <f t="shared" ref="B360:U360" si="127">B136/B$11</f>
        <v>0.00001537781206</v>
      </c>
      <c r="C360" s="120">
        <f t="shared" si="127"/>
        <v>0.00003163341115</v>
      </c>
      <c r="D360" s="120">
        <f t="shared" si="127"/>
        <v>0.00003248606689</v>
      </c>
      <c r="E360" s="120">
        <f t="shared" si="127"/>
        <v>0.00002428454313</v>
      </c>
      <c r="F360" s="120">
        <f t="shared" si="127"/>
        <v>0.00008028938661</v>
      </c>
      <c r="G360" s="120">
        <f t="shared" si="127"/>
        <v>0.00001715582507</v>
      </c>
      <c r="H360" s="120">
        <f t="shared" si="127"/>
        <v>0.00002629822615</v>
      </c>
      <c r="I360" s="120">
        <f t="shared" si="127"/>
        <v>0.0001064586298</v>
      </c>
      <c r="J360" s="120">
        <f t="shared" si="127"/>
        <v>0.00005444802391</v>
      </c>
      <c r="K360" s="120">
        <f t="shared" si="127"/>
        <v>0.0001486604936</v>
      </c>
      <c r="L360" s="120">
        <f t="shared" si="127"/>
        <v>0.00005536384921</v>
      </c>
      <c r="M360" s="120">
        <f t="shared" si="127"/>
        <v>0.00004638126575</v>
      </c>
      <c r="N360" s="120">
        <f t="shared" si="127"/>
        <v>0.00001543658399</v>
      </c>
      <c r="O360" s="120">
        <f t="shared" si="127"/>
        <v>0.00004671345414</v>
      </c>
      <c r="P360" s="120">
        <f t="shared" si="127"/>
        <v>0.00003944021929</v>
      </c>
      <c r="Q360" s="120">
        <f t="shared" si="127"/>
        <v>0.00004708339371</v>
      </c>
      <c r="R360" s="120">
        <f t="shared" si="127"/>
        <v>0.0004398936432</v>
      </c>
      <c r="S360" s="120">
        <f t="shared" si="127"/>
        <v>0.00005118372388</v>
      </c>
      <c r="T360" s="120">
        <f t="shared" si="127"/>
        <v>0.00007261360401</v>
      </c>
      <c r="U360" s="120">
        <f t="shared" si="127"/>
        <v>0.00002785365939</v>
      </c>
    </row>
    <row r="361" ht="15.75" customHeight="1">
      <c r="A361" s="136" t="s">
        <v>67</v>
      </c>
      <c r="B361" s="120">
        <f t="shared" ref="B361:U361" si="128">B137/B$11</f>
        <v>0</v>
      </c>
      <c r="C361" s="120">
        <f t="shared" si="128"/>
        <v>0</v>
      </c>
      <c r="D361" s="120">
        <f t="shared" si="128"/>
        <v>0.000001647843973</v>
      </c>
      <c r="E361" s="120">
        <f t="shared" si="128"/>
        <v>0</v>
      </c>
      <c r="F361" s="120">
        <f t="shared" si="128"/>
        <v>0.0000003007093131</v>
      </c>
      <c r="G361" s="120">
        <f t="shared" si="128"/>
        <v>0.000001997596069</v>
      </c>
      <c r="H361" s="120">
        <f t="shared" si="128"/>
        <v>0.000004458421632</v>
      </c>
      <c r="I361" s="120">
        <f t="shared" si="128"/>
        <v>0.000003812137609</v>
      </c>
      <c r="J361" s="120">
        <f t="shared" si="128"/>
        <v>0.000003330672277</v>
      </c>
      <c r="K361" s="120">
        <f t="shared" si="128"/>
        <v>0.000001243714759</v>
      </c>
      <c r="L361" s="120">
        <f t="shared" si="128"/>
        <v>0.000001112300276</v>
      </c>
      <c r="M361" s="120">
        <f t="shared" si="128"/>
        <v>0.000003166068106</v>
      </c>
      <c r="N361" s="120">
        <f t="shared" si="128"/>
        <v>0.0000125757499</v>
      </c>
      <c r="O361" s="120">
        <f t="shared" si="128"/>
        <v>0.0002165603057</v>
      </c>
      <c r="P361" s="120">
        <f t="shared" si="128"/>
        <v>0.00003686315951</v>
      </c>
      <c r="Q361" s="120">
        <f t="shared" si="128"/>
        <v>0.0005012247533</v>
      </c>
      <c r="R361" s="120">
        <f t="shared" si="128"/>
        <v>0.0001512893883</v>
      </c>
      <c r="S361" s="120">
        <f t="shared" si="128"/>
        <v>0.0001656389442</v>
      </c>
      <c r="T361" s="120">
        <f t="shared" si="128"/>
        <v>0.0002183121959</v>
      </c>
      <c r="U361" s="120">
        <f t="shared" si="128"/>
        <v>0.00007525800723</v>
      </c>
    </row>
    <row r="362" ht="15.75" customHeight="1">
      <c r="A362" s="136" t="s">
        <v>27</v>
      </c>
      <c r="B362" s="120">
        <f t="shared" ref="B362:U362" si="129">B138/B$11</f>
        <v>0.00002161206019</v>
      </c>
      <c r="C362" s="120">
        <f t="shared" si="129"/>
        <v>0.00005006064094</v>
      </c>
      <c r="D362" s="120">
        <f t="shared" si="129"/>
        <v>0.0002379957509</v>
      </c>
      <c r="E362" s="120">
        <f t="shared" si="129"/>
        <v>0.0002905996</v>
      </c>
      <c r="F362" s="120">
        <f t="shared" si="129"/>
        <v>0.0002329494812</v>
      </c>
      <c r="G362" s="120">
        <f t="shared" si="129"/>
        <v>0.000100702343</v>
      </c>
      <c r="H362" s="120">
        <f t="shared" si="129"/>
        <v>0.0001930044263</v>
      </c>
      <c r="I362" s="120">
        <f t="shared" si="129"/>
        <v>0.00009899058971</v>
      </c>
      <c r="J362" s="120">
        <f t="shared" si="129"/>
        <v>0.0001069202253</v>
      </c>
      <c r="K362" s="120">
        <f t="shared" si="129"/>
        <v>0.000526383982</v>
      </c>
      <c r="L362" s="120">
        <f t="shared" si="129"/>
        <v>0.0006667343137</v>
      </c>
      <c r="M362" s="120">
        <f t="shared" si="129"/>
        <v>0.000443184255</v>
      </c>
      <c r="N362" s="120">
        <f t="shared" si="129"/>
        <v>0.0002612001133</v>
      </c>
      <c r="O362" s="120">
        <f t="shared" si="129"/>
        <v>0.0003726307729</v>
      </c>
      <c r="P362" s="120">
        <f t="shared" si="129"/>
        <v>0.0003752796623</v>
      </c>
      <c r="Q362" s="120">
        <f t="shared" si="129"/>
        <v>0.0003466205103</v>
      </c>
      <c r="R362" s="120">
        <f t="shared" si="129"/>
        <v>0.0002394764328</v>
      </c>
      <c r="S362" s="120">
        <f t="shared" si="129"/>
        <v>0.0002919856161</v>
      </c>
      <c r="T362" s="120">
        <f t="shared" si="129"/>
        <v>0.000417256665</v>
      </c>
      <c r="U362" s="120">
        <f t="shared" si="129"/>
        <v>0.0004411958931</v>
      </c>
    </row>
    <row r="363" ht="15.75" customHeight="1">
      <c r="A363" s="136" t="s">
        <v>174</v>
      </c>
      <c r="B363" s="120">
        <f t="shared" ref="B363:U363" si="130">B139/B$11</f>
        <v>0</v>
      </c>
      <c r="C363" s="120">
        <f t="shared" si="130"/>
        <v>0</v>
      </c>
      <c r="D363" s="120">
        <f t="shared" si="130"/>
        <v>0.000007297594736</v>
      </c>
      <c r="E363" s="120">
        <f t="shared" si="130"/>
        <v>0.000009290060125</v>
      </c>
      <c r="F363" s="120">
        <f t="shared" si="130"/>
        <v>0.00007407472747</v>
      </c>
      <c r="G363" s="120">
        <f t="shared" si="130"/>
        <v>0.00003190278428</v>
      </c>
      <c r="H363" s="120">
        <f t="shared" si="130"/>
        <v>0.00003185509949</v>
      </c>
      <c r="I363" s="120">
        <f t="shared" si="130"/>
        <v>0.00002084176873</v>
      </c>
      <c r="J363" s="120">
        <f t="shared" si="130"/>
        <v>0.00003214945528</v>
      </c>
      <c r="K363" s="120">
        <f t="shared" si="130"/>
        <v>0.00003672616525</v>
      </c>
      <c r="L363" s="120">
        <f t="shared" si="130"/>
        <v>0.00003304608239</v>
      </c>
      <c r="M363" s="120">
        <f t="shared" si="130"/>
        <v>0.00008829086831</v>
      </c>
      <c r="N363" s="120">
        <f t="shared" si="130"/>
        <v>0.00008984807094</v>
      </c>
      <c r="O363" s="120">
        <f t="shared" si="130"/>
        <v>0.00005347168041</v>
      </c>
      <c r="P363" s="120">
        <f t="shared" si="130"/>
        <v>0.0001052112668</v>
      </c>
      <c r="Q363" s="120">
        <f t="shared" si="130"/>
        <v>0.00008797160403</v>
      </c>
      <c r="R363" s="120">
        <f t="shared" si="130"/>
        <v>0.00007007513837</v>
      </c>
      <c r="S363" s="120">
        <f t="shared" si="130"/>
        <v>0.00005822323878</v>
      </c>
      <c r="T363" s="120">
        <f t="shared" si="130"/>
        <v>0.00004664650374</v>
      </c>
      <c r="U363" s="120">
        <f t="shared" si="130"/>
        <v>0.00007833936574</v>
      </c>
    </row>
    <row r="364" ht="15.75" customHeight="1">
      <c r="A364" s="136" t="s">
        <v>61</v>
      </c>
      <c r="B364" s="120">
        <f t="shared" ref="B364:U364" si="131">B140/B$11</f>
        <v>0</v>
      </c>
      <c r="C364" s="120">
        <f t="shared" si="131"/>
        <v>0</v>
      </c>
      <c r="D364" s="120">
        <f t="shared" si="131"/>
        <v>0</v>
      </c>
      <c r="E364" s="120">
        <f t="shared" si="131"/>
        <v>0</v>
      </c>
      <c r="F364" s="120">
        <f t="shared" si="131"/>
        <v>0</v>
      </c>
      <c r="G364" s="120">
        <f t="shared" si="131"/>
        <v>0.000004288956267</v>
      </c>
      <c r="H364" s="120">
        <f t="shared" si="131"/>
        <v>0</v>
      </c>
      <c r="I364" s="120">
        <f t="shared" si="131"/>
        <v>0.0000001874821775</v>
      </c>
      <c r="J364" s="120">
        <f t="shared" si="131"/>
        <v>0.00007550464695</v>
      </c>
      <c r="K364" s="120">
        <f t="shared" si="131"/>
        <v>0</v>
      </c>
      <c r="L364" s="120">
        <f t="shared" si="131"/>
        <v>0.00000229636186</v>
      </c>
      <c r="M364" s="120">
        <f t="shared" si="131"/>
        <v>0.000008388448486</v>
      </c>
      <c r="N364" s="120">
        <f t="shared" si="131"/>
        <v>0.00001725440566</v>
      </c>
      <c r="O364" s="120">
        <f t="shared" si="131"/>
        <v>0.00002532478197</v>
      </c>
      <c r="P364" s="120">
        <f t="shared" si="131"/>
        <v>0.00002715249945</v>
      </c>
      <c r="Q364" s="120">
        <f t="shared" si="131"/>
        <v>0.0000501809854</v>
      </c>
      <c r="R364" s="120">
        <f t="shared" si="131"/>
        <v>0.00000894022203</v>
      </c>
      <c r="S364" s="120">
        <f t="shared" si="131"/>
        <v>0.00001559350711</v>
      </c>
      <c r="T364" s="120">
        <f t="shared" si="131"/>
        <v>0.00005468052371</v>
      </c>
      <c r="U364" s="120">
        <f t="shared" si="131"/>
        <v>0.00002826349525</v>
      </c>
    </row>
    <row r="365" ht="15.75" customHeight="1">
      <c r="A365" s="136" t="s">
        <v>28</v>
      </c>
      <c r="B365" s="120">
        <f t="shared" ref="B365:U365" si="132">B141/B$11</f>
        <v>0.000007065481217</v>
      </c>
      <c r="C365" s="120">
        <f t="shared" si="132"/>
        <v>0.000002149843476</v>
      </c>
      <c r="D365" s="120">
        <f t="shared" si="132"/>
        <v>0.00001012247012</v>
      </c>
      <c r="E365" s="120">
        <f t="shared" si="132"/>
        <v>0.00002412155962</v>
      </c>
      <c r="F365" s="120">
        <f t="shared" si="132"/>
        <v>0.0002811632078</v>
      </c>
      <c r="G365" s="120">
        <f t="shared" si="132"/>
        <v>0.0004770141908</v>
      </c>
      <c r="H365" s="120">
        <f t="shared" si="132"/>
        <v>0.0005931639215</v>
      </c>
      <c r="I365" s="120">
        <f t="shared" si="132"/>
        <v>0.0003649653055</v>
      </c>
      <c r="J365" s="120">
        <f t="shared" si="132"/>
        <v>0.0009194349046</v>
      </c>
      <c r="K365" s="120">
        <f t="shared" si="132"/>
        <v>0.0002758851975</v>
      </c>
      <c r="L365" s="120">
        <f t="shared" si="132"/>
        <v>0.000368817243</v>
      </c>
      <c r="M365" s="120">
        <f t="shared" si="132"/>
        <v>0.0005008262785</v>
      </c>
      <c r="N365" s="120">
        <f t="shared" si="132"/>
        <v>0.0009083148266</v>
      </c>
      <c r="O365" s="120">
        <f t="shared" si="132"/>
        <v>0.001191564412</v>
      </c>
      <c r="P365" s="120">
        <f t="shared" si="132"/>
        <v>0.0008909157111</v>
      </c>
      <c r="Q365" s="120">
        <f t="shared" si="132"/>
        <v>0.001127626629</v>
      </c>
      <c r="R365" s="120">
        <f t="shared" si="132"/>
        <v>0.001230799499</v>
      </c>
      <c r="S365" s="120">
        <f t="shared" si="132"/>
        <v>0.001347351934</v>
      </c>
      <c r="T365" s="120">
        <f t="shared" si="132"/>
        <v>0.001280012035</v>
      </c>
      <c r="U365" s="120">
        <f t="shared" si="132"/>
        <v>0.002022964985</v>
      </c>
    </row>
    <row r="366" ht="15.75" customHeight="1">
      <c r="A366" s="136" t="s">
        <v>175</v>
      </c>
      <c r="B366" s="120">
        <f t="shared" ref="B366:U366" si="133">B142/B$11</f>
        <v>0.000001662466169</v>
      </c>
      <c r="C366" s="120">
        <f t="shared" si="133"/>
        <v>0.0000003071204966</v>
      </c>
      <c r="D366" s="120">
        <f t="shared" si="133"/>
        <v>0</v>
      </c>
      <c r="E366" s="120">
        <f t="shared" si="133"/>
        <v>0.0000003259670219</v>
      </c>
      <c r="F366" s="120">
        <f t="shared" si="133"/>
        <v>0.00000130307369</v>
      </c>
      <c r="G366" s="120">
        <f t="shared" si="133"/>
        <v>0.000005287754301</v>
      </c>
      <c r="H366" s="120">
        <f t="shared" si="133"/>
        <v>0.000004393806826</v>
      </c>
      <c r="I366" s="120">
        <f t="shared" si="133"/>
        <v>0.000005874441561</v>
      </c>
      <c r="J366" s="120">
        <f t="shared" si="133"/>
        <v>0.00000691537888</v>
      </c>
      <c r="K366" s="120">
        <f t="shared" si="133"/>
        <v>0.000003584824895</v>
      </c>
      <c r="L366" s="120">
        <f t="shared" si="133"/>
        <v>0.0000001435226162</v>
      </c>
      <c r="M366" s="120">
        <f t="shared" si="133"/>
        <v>0.000004177904304</v>
      </c>
      <c r="N366" s="120">
        <f t="shared" si="133"/>
        <v>0.00000664547921</v>
      </c>
      <c r="O366" s="120">
        <f t="shared" si="133"/>
        <v>0.000007723687171</v>
      </c>
      <c r="P366" s="120">
        <f t="shared" si="133"/>
        <v>0.0000004481843101</v>
      </c>
      <c r="Q366" s="120">
        <f t="shared" si="133"/>
        <v>0.00001139225389</v>
      </c>
      <c r="R366" s="120">
        <f t="shared" si="133"/>
        <v>0.00002679173333</v>
      </c>
      <c r="S366" s="120">
        <f t="shared" si="133"/>
        <v>0.00005286647644</v>
      </c>
      <c r="T366" s="120">
        <f t="shared" si="133"/>
        <v>0.00006710046276</v>
      </c>
      <c r="U366" s="120">
        <f t="shared" si="133"/>
        <v>0.0001909227945</v>
      </c>
    </row>
    <row r="367" ht="15.75" customHeight="1">
      <c r="A367" s="23" t="s">
        <v>526</v>
      </c>
      <c r="B367" s="120">
        <f t="shared" ref="B367:U367" si="134">B143/B$11</f>
        <v>0</v>
      </c>
      <c r="C367" s="120">
        <f t="shared" si="134"/>
        <v>0</v>
      </c>
      <c r="D367" s="120">
        <f t="shared" si="134"/>
        <v>0</v>
      </c>
      <c r="E367" s="120">
        <f t="shared" si="134"/>
        <v>0</v>
      </c>
      <c r="F367" s="120">
        <f t="shared" si="134"/>
        <v>0</v>
      </c>
      <c r="G367" s="120">
        <f t="shared" si="134"/>
        <v>0</v>
      </c>
      <c r="H367" s="120">
        <f t="shared" si="134"/>
        <v>0</v>
      </c>
      <c r="I367" s="120">
        <f t="shared" si="134"/>
        <v>0</v>
      </c>
      <c r="J367" s="120">
        <f t="shared" si="134"/>
        <v>0</v>
      </c>
      <c r="K367" s="120">
        <f t="shared" si="134"/>
        <v>0</v>
      </c>
      <c r="L367" s="120">
        <f t="shared" si="134"/>
        <v>0</v>
      </c>
      <c r="M367" s="120">
        <f t="shared" si="134"/>
        <v>0</v>
      </c>
      <c r="N367" s="120">
        <f t="shared" si="134"/>
        <v>0</v>
      </c>
      <c r="O367" s="120">
        <f t="shared" si="134"/>
        <v>0</v>
      </c>
      <c r="P367" s="120">
        <f t="shared" si="134"/>
        <v>0</v>
      </c>
      <c r="Q367" s="120">
        <f t="shared" si="134"/>
        <v>0</v>
      </c>
      <c r="R367" s="120">
        <f t="shared" si="134"/>
        <v>0</v>
      </c>
      <c r="S367" s="120">
        <f t="shared" si="134"/>
        <v>0</v>
      </c>
      <c r="T367" s="120">
        <f t="shared" si="134"/>
        <v>0</v>
      </c>
      <c r="U367" s="120">
        <f t="shared" si="134"/>
        <v>0</v>
      </c>
    </row>
    <row r="368" ht="15.75" customHeight="1">
      <c r="A368" s="136" t="s">
        <v>176</v>
      </c>
      <c r="B368" s="120">
        <f t="shared" ref="B368:U368" si="135">B144/B$11</f>
        <v>0.00003989918805</v>
      </c>
      <c r="C368" s="120">
        <f t="shared" si="135"/>
        <v>0.00003869718257</v>
      </c>
      <c r="D368" s="120">
        <f t="shared" si="135"/>
        <v>0.00001836168998</v>
      </c>
      <c r="E368" s="120">
        <f t="shared" si="135"/>
        <v>0.00002558841122</v>
      </c>
      <c r="F368" s="120">
        <f t="shared" si="135"/>
        <v>0.00003819008277</v>
      </c>
      <c r="G368" s="120">
        <f t="shared" si="135"/>
        <v>0.00002626251303</v>
      </c>
      <c r="H368" s="120">
        <f t="shared" si="135"/>
        <v>0.00005227337827</v>
      </c>
      <c r="I368" s="120">
        <f t="shared" si="135"/>
        <v>0.00003449672066</v>
      </c>
      <c r="J368" s="120">
        <f t="shared" si="135"/>
        <v>0.000045951987</v>
      </c>
      <c r="K368" s="120">
        <f t="shared" si="135"/>
        <v>0.00005841801385</v>
      </c>
      <c r="L368" s="120">
        <f t="shared" si="135"/>
        <v>0.0000327231565</v>
      </c>
      <c r="M368" s="120">
        <f t="shared" si="135"/>
        <v>0.00002513270558</v>
      </c>
      <c r="N368" s="120">
        <f t="shared" si="135"/>
        <v>0.00002202246249</v>
      </c>
      <c r="O368" s="120">
        <f t="shared" si="135"/>
        <v>0.00003828423785</v>
      </c>
      <c r="P368" s="120">
        <f t="shared" si="135"/>
        <v>0.00005990730279</v>
      </c>
      <c r="Q368" s="120">
        <f t="shared" si="135"/>
        <v>0.0000930310038</v>
      </c>
      <c r="R368" s="120">
        <f t="shared" si="135"/>
        <v>0.0001589855018</v>
      </c>
      <c r="S368" s="120">
        <f t="shared" si="135"/>
        <v>0.0001484468222</v>
      </c>
      <c r="T368" s="120">
        <f t="shared" si="135"/>
        <v>0.0001729773689</v>
      </c>
      <c r="U368" s="120">
        <f t="shared" si="135"/>
        <v>0.000355783064</v>
      </c>
    </row>
    <row r="369" ht="15.75" customHeight="1">
      <c r="A369" s="136" t="s">
        <v>177</v>
      </c>
      <c r="B369" s="120">
        <f t="shared" ref="B369:U369" si="136">B145/B$11</f>
        <v>0</v>
      </c>
      <c r="C369" s="120">
        <f t="shared" si="136"/>
        <v>0.000001842722979</v>
      </c>
      <c r="D369" s="120">
        <f t="shared" si="136"/>
        <v>0</v>
      </c>
      <c r="E369" s="120">
        <f t="shared" si="136"/>
        <v>0.0000004889505329</v>
      </c>
      <c r="F369" s="120">
        <f t="shared" si="136"/>
        <v>0.000005011821885</v>
      </c>
      <c r="G369" s="120">
        <f t="shared" si="136"/>
        <v>0.00001022299165</v>
      </c>
      <c r="H369" s="120">
        <f t="shared" si="136"/>
        <v>0.000008981458071</v>
      </c>
      <c r="I369" s="120">
        <f t="shared" si="136"/>
        <v>0.0000007499287099</v>
      </c>
      <c r="J369" s="120">
        <f t="shared" si="136"/>
        <v>0.0000007903290148</v>
      </c>
      <c r="K369" s="120">
        <f t="shared" si="136"/>
        <v>0.00001763148571</v>
      </c>
      <c r="L369" s="120">
        <f t="shared" si="136"/>
        <v>0.000009077805476</v>
      </c>
      <c r="M369" s="120">
        <f t="shared" si="136"/>
        <v>0.0000353489872</v>
      </c>
      <c r="N369" s="120">
        <f t="shared" si="136"/>
        <v>0.0001219132531</v>
      </c>
      <c r="O369" s="120">
        <f t="shared" si="136"/>
        <v>0.0003261401174</v>
      </c>
      <c r="P369" s="120">
        <f t="shared" si="136"/>
        <v>0.0003598546523</v>
      </c>
      <c r="Q369" s="120">
        <f t="shared" si="136"/>
        <v>0.001382937019</v>
      </c>
      <c r="R369" s="120">
        <f t="shared" si="136"/>
        <v>0.00310263317</v>
      </c>
      <c r="S369" s="120">
        <f t="shared" si="136"/>
        <v>0.00579102468</v>
      </c>
      <c r="T369" s="120">
        <f t="shared" si="136"/>
        <v>0.002085975901</v>
      </c>
      <c r="U369" s="120">
        <f t="shared" si="136"/>
        <v>0.002400150589</v>
      </c>
    </row>
    <row r="370" ht="15.75" customHeight="1">
      <c r="A370" s="136" t="s">
        <v>29</v>
      </c>
      <c r="B370" s="120">
        <f t="shared" ref="B370:U370" si="137">B146/B$11</f>
        <v>0.0003690674895</v>
      </c>
      <c r="C370" s="120">
        <f t="shared" si="137"/>
        <v>0.0004238262853</v>
      </c>
      <c r="D370" s="120">
        <f t="shared" si="137"/>
        <v>0.0007511814453</v>
      </c>
      <c r="E370" s="120">
        <f t="shared" si="137"/>
        <v>0.0004028952391</v>
      </c>
      <c r="F370" s="120">
        <f t="shared" si="137"/>
        <v>0.000428009589</v>
      </c>
      <c r="G370" s="120">
        <f t="shared" si="137"/>
        <v>0.0002629776473</v>
      </c>
      <c r="H370" s="120">
        <f t="shared" si="137"/>
        <v>0.0003039480487</v>
      </c>
      <c r="I370" s="120">
        <f t="shared" si="137"/>
        <v>0.0002453204292</v>
      </c>
      <c r="J370" s="120">
        <f t="shared" si="137"/>
        <v>0.0004446165229</v>
      </c>
      <c r="K370" s="120">
        <f t="shared" si="137"/>
        <v>0.0005045823939</v>
      </c>
      <c r="L370" s="120">
        <f t="shared" si="137"/>
        <v>0.002263064613</v>
      </c>
      <c r="M370" s="120">
        <f t="shared" si="137"/>
        <v>0.006657621069</v>
      </c>
      <c r="N370" s="120">
        <f t="shared" si="137"/>
        <v>0.01207024647</v>
      </c>
      <c r="O370" s="120">
        <f t="shared" si="137"/>
        <v>0.01272028151</v>
      </c>
      <c r="P370" s="120">
        <f t="shared" si="137"/>
        <v>0.01173081348</v>
      </c>
      <c r="Q370" s="120">
        <f t="shared" si="137"/>
        <v>0.01121300658</v>
      </c>
      <c r="R370" s="120">
        <f t="shared" si="137"/>
        <v>0.01078604515</v>
      </c>
      <c r="S370" s="120">
        <f t="shared" si="137"/>
        <v>0.01055223284</v>
      </c>
      <c r="T370" s="120">
        <f t="shared" si="137"/>
        <v>0.01229602658</v>
      </c>
      <c r="U370" s="120">
        <f t="shared" si="137"/>
        <v>0.01388288618</v>
      </c>
    </row>
    <row r="371" ht="15.75" customHeight="1">
      <c r="A371" s="136" t="s">
        <v>178</v>
      </c>
      <c r="B371" s="120">
        <f t="shared" ref="B371:U371" si="138">B147/B$11</f>
        <v>0</v>
      </c>
      <c r="C371" s="120">
        <f t="shared" si="138"/>
        <v>0</v>
      </c>
      <c r="D371" s="120">
        <f t="shared" si="138"/>
        <v>0.000004001906791</v>
      </c>
      <c r="E371" s="120">
        <f t="shared" si="138"/>
        <v>0</v>
      </c>
      <c r="F371" s="120">
        <f t="shared" si="138"/>
        <v>0.000001704019441</v>
      </c>
      <c r="G371" s="120">
        <f t="shared" si="138"/>
        <v>0.0000001175056511</v>
      </c>
      <c r="H371" s="120">
        <f t="shared" si="138"/>
        <v>0.0000003230740313</v>
      </c>
      <c r="I371" s="120">
        <f t="shared" si="138"/>
        <v>0.000002687244544</v>
      </c>
      <c r="J371" s="120">
        <f t="shared" si="138"/>
        <v>0</v>
      </c>
      <c r="K371" s="120">
        <f t="shared" si="138"/>
        <v>0</v>
      </c>
      <c r="L371" s="120">
        <f t="shared" si="138"/>
        <v>0</v>
      </c>
      <c r="M371" s="120">
        <f t="shared" si="138"/>
        <v>0.000005809898173</v>
      </c>
      <c r="N371" s="120">
        <f t="shared" si="138"/>
        <v>0.00001060892645</v>
      </c>
      <c r="O371" s="120">
        <f t="shared" si="138"/>
        <v>0.000004567372702</v>
      </c>
      <c r="P371" s="120">
        <f t="shared" si="138"/>
        <v>0.0000001867434626</v>
      </c>
      <c r="Q371" s="120">
        <f t="shared" si="138"/>
        <v>0.000001686466587</v>
      </c>
      <c r="R371" s="120">
        <f t="shared" si="138"/>
        <v>0.00000364552743</v>
      </c>
      <c r="S371" s="120">
        <f t="shared" si="138"/>
        <v>0.000008189395821</v>
      </c>
      <c r="T371" s="120">
        <f t="shared" si="138"/>
        <v>0.000004467898864</v>
      </c>
      <c r="U371" s="120">
        <f t="shared" si="138"/>
        <v>0.000002413477844</v>
      </c>
    </row>
    <row r="372" ht="15.75" customHeight="1">
      <c r="A372" s="136" t="s">
        <v>179</v>
      </c>
      <c r="B372" s="120">
        <f t="shared" ref="B372:U372" si="139">B148/B$11</f>
        <v>0.000004987398506</v>
      </c>
      <c r="C372" s="120">
        <f t="shared" si="139"/>
        <v>0.00001597026582</v>
      </c>
      <c r="D372" s="120">
        <f t="shared" si="139"/>
        <v>0.000006355969609</v>
      </c>
      <c r="E372" s="120">
        <f t="shared" si="139"/>
        <v>0.000008801109592</v>
      </c>
      <c r="F372" s="120">
        <f t="shared" si="139"/>
        <v>0.0002416700513</v>
      </c>
      <c r="G372" s="120">
        <f t="shared" si="139"/>
        <v>0.00003807183097</v>
      </c>
      <c r="H372" s="120">
        <f t="shared" si="139"/>
        <v>0.00009666375017</v>
      </c>
      <c r="I372" s="120">
        <f t="shared" si="139"/>
        <v>0.00002834105583</v>
      </c>
      <c r="J372" s="120">
        <f t="shared" si="139"/>
        <v>0.00004058904012</v>
      </c>
      <c r="K372" s="120">
        <f t="shared" si="139"/>
        <v>0.0000637220915</v>
      </c>
      <c r="L372" s="120">
        <f t="shared" si="139"/>
        <v>0.00009328970054</v>
      </c>
      <c r="M372" s="120">
        <f t="shared" si="139"/>
        <v>0.0002563535969</v>
      </c>
      <c r="N372" s="120">
        <f t="shared" si="139"/>
        <v>0.0009993549117</v>
      </c>
      <c r="O372" s="120">
        <f t="shared" si="139"/>
        <v>0.0007544705574</v>
      </c>
      <c r="P372" s="120">
        <f t="shared" si="139"/>
        <v>0.0007820816212</v>
      </c>
      <c r="Q372" s="120">
        <f t="shared" si="139"/>
        <v>0.0009515801676</v>
      </c>
      <c r="R372" s="120">
        <f t="shared" si="139"/>
        <v>0.001738193265</v>
      </c>
      <c r="S372" s="120">
        <f t="shared" si="139"/>
        <v>0.0007016236823</v>
      </c>
      <c r="T372" s="120">
        <f t="shared" si="139"/>
        <v>0.0005609877418</v>
      </c>
      <c r="U372" s="120">
        <f t="shared" si="139"/>
        <v>0.001003126395</v>
      </c>
    </row>
    <row r="373" ht="15.75" customHeight="1">
      <c r="A373" s="136" t="s">
        <v>73</v>
      </c>
      <c r="B373" s="120">
        <f t="shared" ref="B373:U373" si="140">B149/B$11</f>
        <v>0</v>
      </c>
      <c r="C373" s="120">
        <f t="shared" si="140"/>
        <v>0</v>
      </c>
      <c r="D373" s="120">
        <f t="shared" si="140"/>
        <v>0</v>
      </c>
      <c r="E373" s="120">
        <f t="shared" si="140"/>
        <v>0.00006356356927</v>
      </c>
      <c r="F373" s="120">
        <f t="shared" si="140"/>
        <v>0</v>
      </c>
      <c r="G373" s="120">
        <f t="shared" si="140"/>
        <v>0.000004053944964</v>
      </c>
      <c r="H373" s="120">
        <f t="shared" si="140"/>
        <v>0.00009084841761</v>
      </c>
      <c r="I373" s="120">
        <f t="shared" si="140"/>
        <v>0.000005624465324</v>
      </c>
      <c r="J373" s="120">
        <f t="shared" si="140"/>
        <v>0.000005052460488</v>
      </c>
      <c r="K373" s="120">
        <f t="shared" si="140"/>
        <v>0.00001199818944</v>
      </c>
      <c r="L373" s="120">
        <f t="shared" si="140"/>
        <v>0.00001919614992</v>
      </c>
      <c r="M373" s="120">
        <f t="shared" si="140"/>
        <v>0.00007079589403</v>
      </c>
      <c r="N373" s="120">
        <f t="shared" si="140"/>
        <v>0.00007116324822</v>
      </c>
      <c r="O373" s="120">
        <f t="shared" si="140"/>
        <v>0.00008562895489</v>
      </c>
      <c r="P373" s="120">
        <f t="shared" si="140"/>
        <v>0.00006577104751</v>
      </c>
      <c r="Q373" s="120">
        <f t="shared" si="140"/>
        <v>0.00004794383584</v>
      </c>
      <c r="R373" s="120">
        <f t="shared" si="140"/>
        <v>0.00004117131375</v>
      </c>
      <c r="S373" s="120">
        <f t="shared" si="140"/>
        <v>0.00007656524175</v>
      </c>
      <c r="T373" s="120">
        <f t="shared" si="140"/>
        <v>0.00006517393756</v>
      </c>
      <c r="U373" s="120">
        <f t="shared" si="140"/>
        <v>0.00004744988516</v>
      </c>
    </row>
    <row r="374" ht="15.75" customHeight="1">
      <c r="A374" s="136" t="s">
        <v>180</v>
      </c>
      <c r="B374" s="120">
        <f t="shared" ref="B374:U374" si="141">B150/B$11</f>
        <v>0</v>
      </c>
      <c r="C374" s="120">
        <f t="shared" si="141"/>
        <v>0.000001535602483</v>
      </c>
      <c r="D374" s="120">
        <f t="shared" si="141"/>
        <v>0.0001647843973</v>
      </c>
      <c r="E374" s="120">
        <f t="shared" si="141"/>
        <v>0.00000342265373</v>
      </c>
      <c r="F374" s="120">
        <f t="shared" si="141"/>
        <v>0.000003107329569</v>
      </c>
      <c r="G374" s="120">
        <f t="shared" si="141"/>
        <v>0.000003760180836</v>
      </c>
      <c r="H374" s="120">
        <f t="shared" si="141"/>
        <v>0.00001188912435</v>
      </c>
      <c r="I374" s="120">
        <f t="shared" si="141"/>
        <v>0.00000299971484</v>
      </c>
      <c r="J374" s="120">
        <f t="shared" si="141"/>
        <v>0.000006181501937</v>
      </c>
      <c r="K374" s="120">
        <f t="shared" si="141"/>
        <v>0.000003255606282</v>
      </c>
      <c r="L374" s="120">
        <f t="shared" si="141"/>
        <v>0.000009364850708</v>
      </c>
      <c r="M374" s="120">
        <f t="shared" si="141"/>
        <v>0.00002271735466</v>
      </c>
      <c r="N374" s="120">
        <f t="shared" si="141"/>
        <v>0.000008016295549</v>
      </c>
      <c r="O374" s="120">
        <f t="shared" si="141"/>
        <v>0.00001217966054</v>
      </c>
      <c r="P374" s="120">
        <f t="shared" si="141"/>
        <v>0.00002371641974</v>
      </c>
      <c r="Q374" s="120">
        <f t="shared" si="141"/>
        <v>0.00005954259584</v>
      </c>
      <c r="R374" s="120">
        <f t="shared" si="141"/>
        <v>0.00002482430583</v>
      </c>
      <c r="S374" s="120">
        <f t="shared" si="141"/>
        <v>0.0000286348395</v>
      </c>
      <c r="T374" s="120">
        <f t="shared" si="141"/>
        <v>0.00001653942378</v>
      </c>
      <c r="U374" s="120">
        <f t="shared" si="141"/>
        <v>0.00002153915132</v>
      </c>
    </row>
    <row r="375" ht="15.75" customHeight="1">
      <c r="A375" s="136" t="s">
        <v>181</v>
      </c>
      <c r="B375" s="120">
        <f t="shared" ref="B375:U375" si="142">B151/B$11</f>
        <v>0.00004280850385</v>
      </c>
      <c r="C375" s="120">
        <f t="shared" si="142"/>
        <v>0.00002641236271</v>
      </c>
      <c r="D375" s="120">
        <f t="shared" si="142"/>
        <v>0.00003413391086</v>
      </c>
      <c r="E375" s="120">
        <f t="shared" si="142"/>
        <v>0.00002950001548</v>
      </c>
      <c r="F375" s="120">
        <f t="shared" si="142"/>
        <v>0.00003017116775</v>
      </c>
      <c r="G375" s="120">
        <f t="shared" si="142"/>
        <v>0.00004888235087</v>
      </c>
      <c r="H375" s="120">
        <f t="shared" si="142"/>
        <v>0.0001811799168</v>
      </c>
      <c r="I375" s="120">
        <f t="shared" si="142"/>
        <v>0.00007752388039</v>
      </c>
      <c r="J375" s="120">
        <f t="shared" si="142"/>
        <v>0.0001478197518</v>
      </c>
      <c r="K375" s="120">
        <f t="shared" si="142"/>
        <v>0.00005022412837</v>
      </c>
      <c r="L375" s="120">
        <f t="shared" si="142"/>
        <v>0.00009120862261</v>
      </c>
      <c r="M375" s="120">
        <f t="shared" si="142"/>
        <v>0.00005365995841</v>
      </c>
      <c r="N375" s="120">
        <f t="shared" si="142"/>
        <v>0.0000575444859</v>
      </c>
      <c r="O375" s="120">
        <f t="shared" si="142"/>
        <v>0.0001704038482</v>
      </c>
      <c r="P375" s="120">
        <f t="shared" si="142"/>
        <v>0.003478059641</v>
      </c>
      <c r="Q375" s="120">
        <f t="shared" si="142"/>
        <v>0.0003580471818</v>
      </c>
      <c r="R375" s="120">
        <f t="shared" si="142"/>
        <v>0.0002607420095</v>
      </c>
      <c r="S375" s="120">
        <f t="shared" si="142"/>
        <v>0.0003196668958</v>
      </c>
      <c r="T375" s="120">
        <f t="shared" si="142"/>
        <v>0.0002203616908</v>
      </c>
      <c r="U375" s="120">
        <f t="shared" si="142"/>
        <v>0.0005209772739</v>
      </c>
    </row>
    <row r="376" ht="15.75" customHeight="1">
      <c r="A376" s="136" t="s">
        <v>182</v>
      </c>
      <c r="B376" s="120">
        <f t="shared" ref="B376:U376" si="143">B152/B$11</f>
        <v>0.00575504226</v>
      </c>
      <c r="C376" s="120">
        <f t="shared" si="143"/>
        <v>0.00893106404</v>
      </c>
      <c r="D376" s="120">
        <f t="shared" si="143"/>
        <v>0.008835974788</v>
      </c>
      <c r="E376" s="120">
        <f t="shared" si="143"/>
        <v>0.005466303974</v>
      </c>
      <c r="F376" s="120">
        <f t="shared" si="143"/>
        <v>0.002318268331</v>
      </c>
      <c r="G376" s="120">
        <f t="shared" si="143"/>
        <v>0.00149608195</v>
      </c>
      <c r="H376" s="120">
        <f t="shared" si="143"/>
        <v>0.001449180875</v>
      </c>
      <c r="I376" s="120">
        <f t="shared" si="143"/>
        <v>0.001300188901</v>
      </c>
      <c r="J376" s="120">
        <f t="shared" si="143"/>
        <v>0.001646706954</v>
      </c>
      <c r="K376" s="120">
        <f t="shared" si="143"/>
        <v>0.002382884319</v>
      </c>
      <c r="L376" s="120">
        <f t="shared" si="143"/>
        <v>0.006132972556</v>
      </c>
      <c r="M376" s="120">
        <f t="shared" si="143"/>
        <v>0.0112022344</v>
      </c>
      <c r="N376" s="120">
        <f t="shared" si="143"/>
        <v>0.01922781498</v>
      </c>
      <c r="O376" s="120">
        <f t="shared" si="143"/>
        <v>0.007550275541</v>
      </c>
      <c r="P376" s="120">
        <f t="shared" si="143"/>
        <v>0.003823535047</v>
      </c>
      <c r="Q376" s="120">
        <f t="shared" si="143"/>
        <v>0.005878368588</v>
      </c>
      <c r="R376" s="120">
        <f t="shared" si="143"/>
        <v>0.006021659062</v>
      </c>
      <c r="S376" s="120">
        <f t="shared" si="143"/>
        <v>0.006332562502</v>
      </c>
      <c r="T376" s="120">
        <f t="shared" si="143"/>
        <v>0.006012787618</v>
      </c>
      <c r="U376" s="120">
        <f t="shared" si="143"/>
        <v>0.007622066613</v>
      </c>
    </row>
    <row r="377" ht="15.75" customHeight="1">
      <c r="A377" s="136" t="s">
        <v>68</v>
      </c>
      <c r="B377" s="120">
        <f t="shared" ref="B377:U377" si="144">B153/B$11</f>
        <v>0.000492089986</v>
      </c>
      <c r="C377" s="120">
        <f t="shared" si="144"/>
        <v>0.0007355535893</v>
      </c>
      <c r="D377" s="120">
        <f t="shared" si="144"/>
        <v>0.000493646973</v>
      </c>
      <c r="E377" s="120">
        <f t="shared" si="144"/>
        <v>0.0004177267386</v>
      </c>
      <c r="F377" s="120">
        <f t="shared" si="144"/>
        <v>0.0007373392358</v>
      </c>
      <c r="G377" s="120">
        <f t="shared" si="144"/>
        <v>0.0005384108935</v>
      </c>
      <c r="H377" s="120">
        <f t="shared" si="144"/>
        <v>0.0005109738879</v>
      </c>
      <c r="I377" s="120">
        <f t="shared" si="144"/>
        <v>0.0004082111944</v>
      </c>
      <c r="J377" s="120">
        <f t="shared" si="144"/>
        <v>0.001086166101</v>
      </c>
      <c r="K377" s="120">
        <f t="shared" si="144"/>
        <v>0.0005870333665</v>
      </c>
      <c r="L377" s="120">
        <f t="shared" si="144"/>
        <v>0.0008130915016</v>
      </c>
      <c r="M377" s="120">
        <f t="shared" si="144"/>
        <v>0.001265676525</v>
      </c>
      <c r="N377" s="120">
        <f t="shared" si="144"/>
        <v>0.001780571223</v>
      </c>
      <c r="O377" s="120">
        <f t="shared" si="144"/>
        <v>0.001710499643</v>
      </c>
      <c r="P377" s="120">
        <f t="shared" si="144"/>
        <v>0.002042898783</v>
      </c>
      <c r="Q377" s="120">
        <f t="shared" si="144"/>
        <v>0.002019733036</v>
      </c>
      <c r="R377" s="120">
        <f t="shared" si="144"/>
        <v>0.003712709292</v>
      </c>
      <c r="S377" s="120">
        <f t="shared" si="144"/>
        <v>0.008805395443</v>
      </c>
      <c r="T377" s="120">
        <f t="shared" si="144"/>
        <v>0.01048646606</v>
      </c>
      <c r="U377" s="120">
        <f t="shared" si="144"/>
        <v>0.01870671498</v>
      </c>
    </row>
    <row r="378" ht="15.75" customHeight="1">
      <c r="A378" s="136" t="s">
        <v>82</v>
      </c>
      <c r="B378" s="120">
        <f t="shared" ref="B378:U378" si="145">B154/B$11</f>
        <v>0</v>
      </c>
      <c r="C378" s="120">
        <f t="shared" si="145"/>
        <v>0</v>
      </c>
      <c r="D378" s="120">
        <f t="shared" si="145"/>
        <v>0</v>
      </c>
      <c r="E378" s="120">
        <f t="shared" si="145"/>
        <v>0</v>
      </c>
      <c r="F378" s="120">
        <f t="shared" si="145"/>
        <v>0</v>
      </c>
      <c r="G378" s="120">
        <f t="shared" si="145"/>
        <v>0</v>
      </c>
      <c r="H378" s="120">
        <f t="shared" si="145"/>
        <v>0</v>
      </c>
      <c r="I378" s="120">
        <f t="shared" si="145"/>
        <v>0</v>
      </c>
      <c r="J378" s="120">
        <f t="shared" si="145"/>
        <v>0</v>
      </c>
      <c r="K378" s="120">
        <f t="shared" si="145"/>
        <v>0</v>
      </c>
      <c r="L378" s="120">
        <f t="shared" si="145"/>
        <v>0</v>
      </c>
      <c r="M378" s="120">
        <f t="shared" si="145"/>
        <v>0</v>
      </c>
      <c r="N378" s="120">
        <f t="shared" si="145"/>
        <v>0</v>
      </c>
      <c r="O378" s="120">
        <f t="shared" si="145"/>
        <v>0</v>
      </c>
      <c r="P378" s="120">
        <f t="shared" si="145"/>
        <v>0</v>
      </c>
      <c r="Q378" s="120">
        <f t="shared" si="145"/>
        <v>0</v>
      </c>
      <c r="R378" s="120">
        <f t="shared" si="145"/>
        <v>0</v>
      </c>
      <c r="S378" s="120">
        <f t="shared" si="145"/>
        <v>0</v>
      </c>
      <c r="T378" s="120">
        <f t="shared" si="145"/>
        <v>0</v>
      </c>
      <c r="U378" s="120">
        <f t="shared" si="145"/>
        <v>0</v>
      </c>
    </row>
    <row r="379" ht="15.75" customHeight="1">
      <c r="A379" s="136" t="s">
        <v>30</v>
      </c>
      <c r="B379" s="120">
        <f t="shared" ref="B379:U379" si="146">B155/B$11</f>
        <v>0</v>
      </c>
      <c r="C379" s="120">
        <f t="shared" si="146"/>
        <v>0</v>
      </c>
      <c r="D379" s="120">
        <f t="shared" si="146"/>
        <v>0</v>
      </c>
      <c r="E379" s="120">
        <f t="shared" si="146"/>
        <v>0.000007823208526</v>
      </c>
      <c r="F379" s="120">
        <f t="shared" si="146"/>
        <v>0.000001002364377</v>
      </c>
      <c r="G379" s="120">
        <f t="shared" si="146"/>
        <v>0.000004053944964</v>
      </c>
      <c r="H379" s="120">
        <f t="shared" si="146"/>
        <v>0.00005085185253</v>
      </c>
      <c r="I379" s="120">
        <f t="shared" si="146"/>
        <v>0.000003999619786</v>
      </c>
      <c r="J379" s="120">
        <f t="shared" si="146"/>
        <v>0.00000623795401</v>
      </c>
      <c r="K379" s="120">
        <f t="shared" si="146"/>
        <v>0.000003657984587</v>
      </c>
      <c r="L379" s="120">
        <f t="shared" si="146"/>
        <v>0.00003771056741</v>
      </c>
      <c r="M379" s="120">
        <f t="shared" si="146"/>
        <v>0.00002474102705</v>
      </c>
      <c r="N379" s="120">
        <f t="shared" si="146"/>
        <v>0.00004636935269</v>
      </c>
      <c r="O379" s="120">
        <f t="shared" si="146"/>
        <v>0.00002083167549</v>
      </c>
      <c r="P379" s="120">
        <f t="shared" si="146"/>
        <v>0.00004549070748</v>
      </c>
      <c r="Q379" s="120">
        <f t="shared" si="146"/>
        <v>0.0000191706508</v>
      </c>
      <c r="R379" s="120">
        <f t="shared" si="146"/>
        <v>0.00001533436141</v>
      </c>
      <c r="S379" s="120">
        <f t="shared" si="146"/>
        <v>0.0003058402788</v>
      </c>
      <c r="T379" s="120">
        <f t="shared" si="146"/>
        <v>0.003733585339</v>
      </c>
      <c r="U379" s="120">
        <f t="shared" si="146"/>
        <v>0.00003737095882</v>
      </c>
    </row>
    <row r="380" ht="15.75" customHeight="1">
      <c r="A380" s="136" t="s">
        <v>183</v>
      </c>
      <c r="B380" s="120">
        <f t="shared" ref="B380:U380" si="147">B156/B$11</f>
        <v>0.00002493699253</v>
      </c>
      <c r="C380" s="120">
        <f t="shared" si="147"/>
        <v>0.00001934859128</v>
      </c>
      <c r="D380" s="120">
        <f t="shared" si="147"/>
        <v>0.00002966119151</v>
      </c>
      <c r="E380" s="120">
        <f t="shared" si="147"/>
        <v>0.00007627628313</v>
      </c>
      <c r="F380" s="120">
        <f t="shared" si="147"/>
        <v>0.0001409324314</v>
      </c>
      <c r="G380" s="120">
        <f t="shared" si="147"/>
        <v>0.0001589263932</v>
      </c>
      <c r="H380" s="120">
        <f t="shared" si="147"/>
        <v>0.0001261927166</v>
      </c>
      <c r="I380" s="120">
        <f t="shared" si="147"/>
        <v>0.00007333677842</v>
      </c>
      <c r="J380" s="120">
        <f t="shared" si="147"/>
        <v>0.000189255573</v>
      </c>
      <c r="K380" s="120">
        <f t="shared" si="147"/>
        <v>0.0006760687113</v>
      </c>
      <c r="L380" s="120">
        <f t="shared" si="147"/>
        <v>0.0009606686317</v>
      </c>
      <c r="M380" s="120">
        <f t="shared" si="147"/>
        <v>0.0005658775541</v>
      </c>
      <c r="N380" s="120">
        <f t="shared" si="147"/>
        <v>0.0001438463146</v>
      </c>
      <c r="O380" s="120">
        <f t="shared" si="147"/>
        <v>0.0001032671828</v>
      </c>
      <c r="P380" s="120">
        <f t="shared" si="147"/>
        <v>0.0001443153479</v>
      </c>
      <c r="Q380" s="120">
        <f t="shared" si="147"/>
        <v>0.0002458111095</v>
      </c>
      <c r="R380" s="120">
        <f t="shared" si="147"/>
        <v>0.0003956843899</v>
      </c>
      <c r="S380" s="120">
        <f t="shared" si="147"/>
        <v>0.0004554930737</v>
      </c>
      <c r="T380" s="120">
        <f t="shared" si="147"/>
        <v>0.0004282624526</v>
      </c>
      <c r="U380" s="120">
        <f t="shared" si="147"/>
        <v>0.001794777486</v>
      </c>
    </row>
    <row r="381" ht="15.75" customHeight="1">
      <c r="A381" s="136" t="s">
        <v>31</v>
      </c>
      <c r="B381" s="120">
        <f t="shared" ref="B381:U381" si="148">B157/B$11</f>
        <v>0.0006325683772</v>
      </c>
      <c r="C381" s="120">
        <f t="shared" si="148"/>
        <v>0.0007103697086</v>
      </c>
      <c r="D381" s="120">
        <f t="shared" si="148"/>
        <v>0.0009072558101</v>
      </c>
      <c r="E381" s="120">
        <f t="shared" si="148"/>
        <v>0.001171851444</v>
      </c>
      <c r="F381" s="120">
        <f t="shared" si="148"/>
        <v>0.001091875516</v>
      </c>
      <c r="G381" s="120">
        <f t="shared" si="148"/>
        <v>0.0009616662489</v>
      </c>
      <c r="H381" s="120">
        <f t="shared" si="148"/>
        <v>0.0005267399007</v>
      </c>
      <c r="I381" s="120">
        <f t="shared" si="148"/>
        <v>0.0004066175959</v>
      </c>
      <c r="J381" s="120">
        <f t="shared" si="148"/>
        <v>0.0006531787047</v>
      </c>
      <c r="K381" s="120">
        <f t="shared" si="148"/>
        <v>0.0006113955438</v>
      </c>
      <c r="L381" s="120">
        <f t="shared" si="148"/>
        <v>0.0007807271516</v>
      </c>
      <c r="M381" s="120">
        <f t="shared" si="148"/>
        <v>0.001507407457</v>
      </c>
      <c r="N381" s="120">
        <f t="shared" si="148"/>
        <v>0.001613540232</v>
      </c>
      <c r="O381" s="120">
        <f t="shared" si="148"/>
        <v>0.002139684145</v>
      </c>
      <c r="P381" s="120">
        <f t="shared" si="148"/>
        <v>0.003028045245</v>
      </c>
      <c r="Q381" s="120">
        <f t="shared" si="148"/>
        <v>0.005782446499</v>
      </c>
      <c r="R381" s="120">
        <f t="shared" si="148"/>
        <v>0.005927280408</v>
      </c>
      <c r="S381" s="120">
        <f t="shared" si="148"/>
        <v>0.004299152347</v>
      </c>
      <c r="T381" s="120">
        <f t="shared" si="148"/>
        <v>0.003232381363</v>
      </c>
      <c r="U381" s="120">
        <f t="shared" si="148"/>
        <v>0.00202050597</v>
      </c>
    </row>
    <row r="382" ht="15.75" customHeight="1">
      <c r="A382" s="136" t="s">
        <v>184</v>
      </c>
      <c r="B382" s="120">
        <f t="shared" ref="B382:U382" si="149">B158/B$11</f>
        <v>0</v>
      </c>
      <c r="C382" s="120">
        <f t="shared" si="149"/>
        <v>0</v>
      </c>
      <c r="D382" s="120">
        <f t="shared" si="149"/>
        <v>0.000008710032427</v>
      </c>
      <c r="E382" s="120">
        <f t="shared" si="149"/>
        <v>0.0000006519340438</v>
      </c>
      <c r="F382" s="120">
        <f t="shared" si="149"/>
        <v>0.0000008018915017</v>
      </c>
      <c r="G382" s="120">
        <f t="shared" si="149"/>
        <v>0</v>
      </c>
      <c r="H382" s="120">
        <f t="shared" si="149"/>
        <v>0.00001473217583</v>
      </c>
      <c r="I382" s="120">
        <f t="shared" si="149"/>
        <v>0.00001071773115</v>
      </c>
      <c r="J382" s="120">
        <f t="shared" si="149"/>
        <v>0.0000008185550511</v>
      </c>
      <c r="K382" s="120">
        <f t="shared" si="149"/>
        <v>0.000002560589211</v>
      </c>
      <c r="L382" s="120">
        <f t="shared" si="149"/>
        <v>0.000001722271395</v>
      </c>
      <c r="M382" s="120">
        <f t="shared" si="149"/>
        <v>0.000007180773023</v>
      </c>
      <c r="N382" s="120">
        <f t="shared" si="149"/>
        <v>0.00001180094066</v>
      </c>
      <c r="O382" s="120">
        <f t="shared" si="149"/>
        <v>0.00002859249578</v>
      </c>
      <c r="P382" s="120">
        <f t="shared" si="149"/>
        <v>0.00000937452182</v>
      </c>
      <c r="Q382" s="120">
        <f t="shared" si="149"/>
        <v>0.00002495282196</v>
      </c>
      <c r="R382" s="120">
        <f t="shared" si="149"/>
        <v>0.00001409025284</v>
      </c>
      <c r="S382" s="120">
        <f t="shared" si="149"/>
        <v>0.000008890542723</v>
      </c>
      <c r="T382" s="120">
        <f t="shared" si="149"/>
        <v>0.000003443151418</v>
      </c>
      <c r="U382" s="120">
        <f t="shared" si="149"/>
        <v>0.000006785060354</v>
      </c>
    </row>
    <row r="383" ht="15.75" customHeight="1">
      <c r="A383" s="136" t="s">
        <v>185</v>
      </c>
      <c r="B383" s="120">
        <f t="shared" ref="B383:U383" si="150">B159/B$11</f>
        <v>0</v>
      </c>
      <c r="C383" s="120">
        <f t="shared" si="150"/>
        <v>0</v>
      </c>
      <c r="D383" s="120">
        <f t="shared" si="150"/>
        <v>0</v>
      </c>
      <c r="E383" s="120">
        <f t="shared" si="150"/>
        <v>0</v>
      </c>
      <c r="F383" s="120">
        <f t="shared" si="150"/>
        <v>0.00000130307369</v>
      </c>
      <c r="G383" s="120">
        <f t="shared" si="150"/>
        <v>0</v>
      </c>
      <c r="H383" s="120">
        <f t="shared" si="150"/>
        <v>0</v>
      </c>
      <c r="I383" s="120">
        <f t="shared" si="150"/>
        <v>0</v>
      </c>
      <c r="J383" s="120">
        <f t="shared" si="150"/>
        <v>0</v>
      </c>
      <c r="K383" s="120">
        <f t="shared" si="150"/>
        <v>0.0000003292186128</v>
      </c>
      <c r="L383" s="120">
        <f t="shared" si="150"/>
        <v>0.00004015045189</v>
      </c>
      <c r="M383" s="120">
        <f t="shared" si="150"/>
        <v>0.000001109755831</v>
      </c>
      <c r="N383" s="120">
        <f t="shared" si="150"/>
        <v>0.000009804316862</v>
      </c>
      <c r="O383" s="120">
        <f t="shared" si="150"/>
        <v>0</v>
      </c>
      <c r="P383" s="120">
        <f t="shared" si="150"/>
        <v>0.0000002240921551</v>
      </c>
      <c r="Q383" s="120">
        <f t="shared" si="150"/>
        <v>0</v>
      </c>
      <c r="R383" s="120">
        <f t="shared" si="150"/>
        <v>0.0000286434298</v>
      </c>
      <c r="S383" s="120">
        <f t="shared" si="150"/>
        <v>0.00003674009769</v>
      </c>
      <c r="T383" s="120">
        <f t="shared" si="150"/>
        <v>0.00001680585811</v>
      </c>
      <c r="U383" s="120">
        <f t="shared" si="150"/>
        <v>0.000008409224689</v>
      </c>
    </row>
    <row r="384" ht="15.75" customHeight="1">
      <c r="A384" s="136" t="s">
        <v>57</v>
      </c>
      <c r="B384" s="120">
        <f t="shared" ref="B384:U384" si="151">B160/B$11</f>
        <v>0</v>
      </c>
      <c r="C384" s="120">
        <f t="shared" si="151"/>
        <v>0</v>
      </c>
      <c r="D384" s="120">
        <f t="shared" si="151"/>
        <v>0</v>
      </c>
      <c r="E384" s="120">
        <f t="shared" si="151"/>
        <v>0</v>
      </c>
      <c r="F384" s="120">
        <f t="shared" si="151"/>
        <v>0</v>
      </c>
      <c r="G384" s="120">
        <f t="shared" si="151"/>
        <v>0.00000005875282557</v>
      </c>
      <c r="H384" s="120">
        <f t="shared" si="151"/>
        <v>0</v>
      </c>
      <c r="I384" s="120">
        <f t="shared" si="151"/>
        <v>0</v>
      </c>
      <c r="J384" s="120">
        <f t="shared" si="151"/>
        <v>0.00000002822603624</v>
      </c>
      <c r="K384" s="120">
        <f t="shared" si="151"/>
        <v>0</v>
      </c>
      <c r="L384" s="120">
        <f t="shared" si="151"/>
        <v>0.000003301020173</v>
      </c>
      <c r="M384" s="120">
        <f t="shared" si="151"/>
        <v>0.000004504303078</v>
      </c>
      <c r="N384" s="120">
        <f t="shared" si="151"/>
        <v>0.000005334263581</v>
      </c>
      <c r="O384" s="120">
        <f t="shared" si="151"/>
        <v>0.000006498294495</v>
      </c>
      <c r="P384" s="120">
        <f t="shared" si="151"/>
        <v>0.000001157809468</v>
      </c>
      <c r="Q384" s="120">
        <f t="shared" si="151"/>
        <v>0.00004797825353</v>
      </c>
      <c r="R384" s="120">
        <f t="shared" si="151"/>
        <v>0.000001533436141</v>
      </c>
      <c r="S384" s="120">
        <f t="shared" si="151"/>
        <v>0.000002524128849</v>
      </c>
      <c r="T384" s="120">
        <f t="shared" si="151"/>
        <v>0.000000983757548</v>
      </c>
      <c r="U384" s="120">
        <f t="shared" si="151"/>
        <v>0.000001973283772</v>
      </c>
    </row>
    <row r="385" ht="15.75" customHeight="1">
      <c r="A385" s="136" t="s">
        <v>527</v>
      </c>
      <c r="B385" s="120">
        <f t="shared" ref="B385:U385" si="152">B161/B$11</f>
        <v>0</v>
      </c>
      <c r="C385" s="120">
        <f t="shared" si="152"/>
        <v>0</v>
      </c>
      <c r="D385" s="120">
        <f t="shared" si="152"/>
        <v>0</v>
      </c>
      <c r="E385" s="120">
        <f t="shared" si="152"/>
        <v>0</v>
      </c>
      <c r="F385" s="120">
        <f t="shared" si="152"/>
        <v>0</v>
      </c>
      <c r="G385" s="120">
        <f t="shared" si="152"/>
        <v>0</v>
      </c>
      <c r="H385" s="120">
        <f t="shared" si="152"/>
        <v>0</v>
      </c>
      <c r="I385" s="120">
        <f t="shared" si="152"/>
        <v>0</v>
      </c>
      <c r="J385" s="120">
        <f t="shared" si="152"/>
        <v>0</v>
      </c>
      <c r="K385" s="120">
        <f t="shared" si="152"/>
        <v>0</v>
      </c>
      <c r="L385" s="120">
        <f t="shared" si="152"/>
        <v>0</v>
      </c>
      <c r="M385" s="120">
        <f t="shared" si="152"/>
        <v>0</v>
      </c>
      <c r="N385" s="120">
        <f t="shared" si="152"/>
        <v>0</v>
      </c>
      <c r="O385" s="120">
        <f t="shared" si="152"/>
        <v>0</v>
      </c>
      <c r="P385" s="120">
        <f t="shared" si="152"/>
        <v>0</v>
      </c>
      <c r="Q385" s="120">
        <f t="shared" si="152"/>
        <v>0</v>
      </c>
      <c r="R385" s="120">
        <f t="shared" si="152"/>
        <v>0</v>
      </c>
      <c r="S385" s="120">
        <f t="shared" si="152"/>
        <v>0</v>
      </c>
      <c r="T385" s="120">
        <f t="shared" si="152"/>
        <v>0</v>
      </c>
      <c r="U385" s="120">
        <f t="shared" si="152"/>
        <v>0</v>
      </c>
    </row>
    <row r="386" ht="15.75" customHeight="1">
      <c r="A386" s="136" t="s">
        <v>186</v>
      </c>
      <c r="B386" s="120">
        <f t="shared" ref="B386:U386" si="153">B162/B$11</f>
        <v>0</v>
      </c>
      <c r="C386" s="120">
        <f t="shared" si="153"/>
        <v>0</v>
      </c>
      <c r="D386" s="120">
        <f t="shared" si="153"/>
        <v>0</v>
      </c>
      <c r="E386" s="120">
        <f t="shared" si="153"/>
        <v>0</v>
      </c>
      <c r="F386" s="120">
        <f t="shared" si="153"/>
        <v>0</v>
      </c>
      <c r="G386" s="120">
        <f t="shared" si="153"/>
        <v>0</v>
      </c>
      <c r="H386" s="120">
        <f t="shared" si="153"/>
        <v>0.0000005169184501</v>
      </c>
      <c r="I386" s="120">
        <f t="shared" si="153"/>
        <v>0.0000002499762366</v>
      </c>
      <c r="J386" s="120">
        <f t="shared" si="153"/>
        <v>0</v>
      </c>
      <c r="K386" s="120">
        <f t="shared" si="153"/>
        <v>0</v>
      </c>
      <c r="L386" s="120">
        <f t="shared" si="153"/>
        <v>0.0000092930894</v>
      </c>
      <c r="M386" s="120">
        <f t="shared" si="153"/>
        <v>0.000000261119019</v>
      </c>
      <c r="N386" s="120">
        <f t="shared" si="153"/>
        <v>0.00001299295487</v>
      </c>
      <c r="O386" s="120">
        <f t="shared" si="153"/>
        <v>0.000008949079847</v>
      </c>
      <c r="P386" s="120">
        <f t="shared" si="153"/>
        <v>0.000002577059783</v>
      </c>
      <c r="Q386" s="120">
        <f t="shared" si="153"/>
        <v>0.000007571890801</v>
      </c>
      <c r="R386" s="120">
        <f t="shared" si="153"/>
        <v>0.000002488217135</v>
      </c>
      <c r="S386" s="120">
        <f t="shared" si="153"/>
        <v>0.000001963211327</v>
      </c>
      <c r="T386" s="120">
        <f t="shared" si="153"/>
        <v>0.0000005328686719</v>
      </c>
      <c r="U386" s="120">
        <f t="shared" si="153"/>
        <v>0.000006860955883</v>
      </c>
    </row>
    <row r="387" ht="15.75" customHeight="1">
      <c r="A387" s="136" t="s">
        <v>187</v>
      </c>
      <c r="B387" s="120">
        <f t="shared" ref="B387:U387" si="154">B163/B$11</f>
        <v>0</v>
      </c>
      <c r="C387" s="120">
        <f t="shared" si="154"/>
        <v>0</v>
      </c>
      <c r="D387" s="120">
        <f t="shared" si="154"/>
        <v>0</v>
      </c>
      <c r="E387" s="120">
        <f t="shared" si="154"/>
        <v>0.000009941994168</v>
      </c>
      <c r="F387" s="120">
        <f t="shared" si="154"/>
        <v>0</v>
      </c>
      <c r="G387" s="120">
        <f t="shared" si="154"/>
        <v>0.000006404057987</v>
      </c>
      <c r="H387" s="120">
        <f t="shared" si="154"/>
        <v>0.0000005169184501</v>
      </c>
      <c r="I387" s="120">
        <f t="shared" si="154"/>
        <v>0</v>
      </c>
      <c r="J387" s="120">
        <f t="shared" si="154"/>
        <v>0.0000001975822537</v>
      </c>
      <c r="K387" s="120">
        <f t="shared" si="154"/>
        <v>0.000000548697688</v>
      </c>
      <c r="L387" s="120">
        <f t="shared" si="154"/>
        <v>0.000003659826714</v>
      </c>
      <c r="M387" s="120">
        <f t="shared" si="154"/>
        <v>0.00007458211981</v>
      </c>
      <c r="N387" s="120">
        <f t="shared" si="154"/>
        <v>0.00003683323903</v>
      </c>
      <c r="O387" s="120">
        <f t="shared" si="154"/>
        <v>0.00008087591663</v>
      </c>
      <c r="P387" s="120">
        <f t="shared" si="154"/>
        <v>0.00003279215202</v>
      </c>
      <c r="Q387" s="120">
        <f t="shared" si="154"/>
        <v>0.00004381371359</v>
      </c>
      <c r="R387" s="120">
        <f t="shared" si="154"/>
        <v>0</v>
      </c>
      <c r="S387" s="120">
        <f t="shared" si="154"/>
        <v>0.00003337459256</v>
      </c>
      <c r="T387" s="120">
        <f t="shared" si="154"/>
        <v>0.000001311676731</v>
      </c>
      <c r="U387" s="120">
        <f t="shared" si="154"/>
        <v>0.0000002580448009</v>
      </c>
    </row>
    <row r="388" ht="15.75" customHeight="1">
      <c r="A388" s="136" t="s">
        <v>188</v>
      </c>
      <c r="B388" s="120">
        <f t="shared" ref="B388:U388" si="155">B164/B$11</f>
        <v>0</v>
      </c>
      <c r="C388" s="120">
        <f t="shared" si="155"/>
        <v>0</v>
      </c>
      <c r="D388" s="120">
        <f t="shared" si="155"/>
        <v>0</v>
      </c>
      <c r="E388" s="120">
        <f t="shared" si="155"/>
        <v>0</v>
      </c>
      <c r="F388" s="120">
        <f t="shared" si="155"/>
        <v>0</v>
      </c>
      <c r="G388" s="120">
        <f t="shared" si="155"/>
        <v>0</v>
      </c>
      <c r="H388" s="120">
        <f t="shared" si="155"/>
        <v>0</v>
      </c>
      <c r="I388" s="120">
        <f t="shared" si="155"/>
        <v>0</v>
      </c>
      <c r="J388" s="120">
        <f t="shared" si="155"/>
        <v>0</v>
      </c>
      <c r="K388" s="120">
        <f t="shared" si="155"/>
        <v>0</v>
      </c>
      <c r="L388" s="120">
        <f t="shared" si="155"/>
        <v>0</v>
      </c>
      <c r="M388" s="120">
        <f t="shared" si="155"/>
        <v>0</v>
      </c>
      <c r="N388" s="120">
        <f t="shared" si="155"/>
        <v>0</v>
      </c>
      <c r="O388" s="120">
        <f t="shared" si="155"/>
        <v>0</v>
      </c>
      <c r="P388" s="120">
        <f t="shared" si="155"/>
        <v>0</v>
      </c>
      <c r="Q388" s="120">
        <f t="shared" si="155"/>
        <v>0</v>
      </c>
      <c r="R388" s="120">
        <f t="shared" si="155"/>
        <v>0</v>
      </c>
      <c r="S388" s="120">
        <f t="shared" si="155"/>
        <v>0</v>
      </c>
      <c r="T388" s="120">
        <f t="shared" si="155"/>
        <v>0</v>
      </c>
      <c r="U388" s="120">
        <f t="shared" si="155"/>
        <v>0</v>
      </c>
    </row>
    <row r="389" ht="15.75" customHeight="1">
      <c r="A389" s="136" t="s">
        <v>189</v>
      </c>
      <c r="B389" s="120">
        <f t="shared" ref="B389:U389" si="156">B165/B$11</f>
        <v>0</v>
      </c>
      <c r="C389" s="120">
        <f t="shared" si="156"/>
        <v>0</v>
      </c>
      <c r="D389" s="120">
        <f t="shared" si="156"/>
        <v>0</v>
      </c>
      <c r="E389" s="120">
        <f t="shared" si="156"/>
        <v>0</v>
      </c>
      <c r="F389" s="120">
        <f t="shared" si="156"/>
        <v>0</v>
      </c>
      <c r="G389" s="120">
        <f t="shared" si="156"/>
        <v>0</v>
      </c>
      <c r="H389" s="120">
        <f t="shared" si="156"/>
        <v>0</v>
      </c>
      <c r="I389" s="120">
        <f t="shared" si="156"/>
        <v>0</v>
      </c>
      <c r="J389" s="120">
        <f t="shared" si="156"/>
        <v>0</v>
      </c>
      <c r="K389" s="120">
        <f t="shared" si="156"/>
        <v>0</v>
      </c>
      <c r="L389" s="120">
        <f t="shared" si="156"/>
        <v>0</v>
      </c>
      <c r="M389" s="120">
        <f t="shared" si="156"/>
        <v>0</v>
      </c>
      <c r="N389" s="120">
        <f t="shared" si="156"/>
        <v>0.0000008642103009</v>
      </c>
      <c r="O389" s="120">
        <f t="shared" si="156"/>
        <v>0.000004678772036</v>
      </c>
      <c r="P389" s="120">
        <f t="shared" si="156"/>
        <v>0</v>
      </c>
      <c r="Q389" s="120">
        <f t="shared" si="156"/>
        <v>0</v>
      </c>
      <c r="R389" s="120">
        <f t="shared" si="156"/>
        <v>0</v>
      </c>
      <c r="S389" s="120">
        <f t="shared" si="156"/>
        <v>0</v>
      </c>
      <c r="T389" s="120">
        <f t="shared" si="156"/>
        <v>0.000000245939387</v>
      </c>
      <c r="U389" s="120">
        <f t="shared" si="156"/>
        <v>0.0000001214328475</v>
      </c>
    </row>
    <row r="390" ht="15.75" customHeight="1">
      <c r="A390" s="136" t="s">
        <v>190</v>
      </c>
      <c r="B390" s="120">
        <f t="shared" ref="B390:U390" si="157">B166/B$11</f>
        <v>0.00002119644365</v>
      </c>
      <c r="C390" s="120">
        <f t="shared" si="157"/>
        <v>0.00003654733909</v>
      </c>
      <c r="D390" s="120">
        <f t="shared" si="157"/>
        <v>0.00006308888353</v>
      </c>
      <c r="E390" s="120">
        <f t="shared" si="157"/>
        <v>0.00001287569737</v>
      </c>
      <c r="F390" s="120">
        <f t="shared" si="157"/>
        <v>0.00005372673061</v>
      </c>
      <c r="G390" s="120">
        <f t="shared" si="157"/>
        <v>0.0009020908838</v>
      </c>
      <c r="H390" s="120">
        <f t="shared" si="157"/>
        <v>0.0001698723257</v>
      </c>
      <c r="I390" s="120">
        <f t="shared" si="157"/>
        <v>0.00005027647059</v>
      </c>
      <c r="J390" s="120">
        <f t="shared" si="157"/>
        <v>0.0002526794765</v>
      </c>
      <c r="K390" s="120">
        <f t="shared" si="157"/>
        <v>0.00007487894449</v>
      </c>
      <c r="L390" s="120">
        <f t="shared" si="157"/>
        <v>0.0002318249059</v>
      </c>
      <c r="M390" s="120">
        <f t="shared" si="157"/>
        <v>0.0001401556335</v>
      </c>
      <c r="N390" s="120">
        <f t="shared" si="157"/>
        <v>0.0004299893252</v>
      </c>
      <c r="O390" s="120">
        <f t="shared" si="157"/>
        <v>0.0003885980108</v>
      </c>
      <c r="P390" s="120">
        <f t="shared" si="157"/>
        <v>0.0003131687867</v>
      </c>
      <c r="Q390" s="120">
        <f t="shared" si="157"/>
        <v>0.0008582049869</v>
      </c>
      <c r="R390" s="120">
        <f t="shared" si="157"/>
        <v>0.003312077401</v>
      </c>
      <c r="S390" s="120">
        <f t="shared" si="157"/>
        <v>0.000794960358</v>
      </c>
      <c r="T390" s="120">
        <f t="shared" si="157"/>
        <v>0.00051356243</v>
      </c>
      <c r="U390" s="120">
        <f t="shared" si="157"/>
        <v>0.004840100794</v>
      </c>
    </row>
    <row r="391" ht="15.75" customHeight="1">
      <c r="A391" s="136" t="s">
        <v>191</v>
      </c>
      <c r="B391" s="120">
        <f t="shared" ref="B391:U391" si="158">B167/B$11</f>
        <v>0.000001662466169</v>
      </c>
      <c r="C391" s="120">
        <f t="shared" si="158"/>
        <v>0</v>
      </c>
      <c r="D391" s="120">
        <f t="shared" si="158"/>
        <v>0</v>
      </c>
      <c r="E391" s="120">
        <f t="shared" si="158"/>
        <v>0.00008670722783</v>
      </c>
      <c r="F391" s="120">
        <f t="shared" si="158"/>
        <v>0.000008018915017</v>
      </c>
      <c r="G391" s="120">
        <f t="shared" si="158"/>
        <v>0.00002191480394</v>
      </c>
      <c r="H391" s="120">
        <f t="shared" si="158"/>
        <v>0.00007695623426</v>
      </c>
      <c r="I391" s="120">
        <f t="shared" si="158"/>
        <v>0.00006889970022</v>
      </c>
      <c r="J391" s="120">
        <f t="shared" si="158"/>
        <v>0.0001405092084</v>
      </c>
      <c r="K391" s="120">
        <f t="shared" si="158"/>
        <v>0.0002052129353</v>
      </c>
      <c r="L391" s="120">
        <f t="shared" si="158"/>
        <v>0.0002283444824</v>
      </c>
      <c r="M391" s="120">
        <f t="shared" si="158"/>
        <v>0.0003747057923</v>
      </c>
      <c r="N391" s="120">
        <f t="shared" si="158"/>
        <v>0.0004427438772</v>
      </c>
      <c r="O391" s="120">
        <f t="shared" si="158"/>
        <v>0.001489297699</v>
      </c>
      <c r="P391" s="120">
        <f t="shared" si="158"/>
        <v>0.0008315686387</v>
      </c>
      <c r="Q391" s="120">
        <f t="shared" si="158"/>
        <v>0.001174262592</v>
      </c>
      <c r="R391" s="120">
        <f t="shared" si="158"/>
        <v>0.00100017649</v>
      </c>
      <c r="S391" s="120">
        <f t="shared" si="158"/>
        <v>0.001245489312</v>
      </c>
      <c r="T391" s="120">
        <f t="shared" si="158"/>
        <v>0.0004723060978</v>
      </c>
      <c r="U391" s="120">
        <f t="shared" si="158"/>
        <v>0.0006903912753</v>
      </c>
    </row>
    <row r="392" ht="15.75" customHeight="1">
      <c r="A392" s="136" t="s">
        <v>32</v>
      </c>
      <c r="B392" s="120">
        <f t="shared" ref="B392:U392" si="159">B168/B$11</f>
        <v>0.0000004156165422</v>
      </c>
      <c r="C392" s="120">
        <f t="shared" si="159"/>
        <v>0.000005528168938</v>
      </c>
      <c r="D392" s="120">
        <f t="shared" si="159"/>
        <v>0.000004237313073</v>
      </c>
      <c r="E392" s="120">
        <f t="shared" si="159"/>
        <v>0.000007660225015</v>
      </c>
      <c r="F392" s="120">
        <f t="shared" si="159"/>
        <v>0.00001493522922</v>
      </c>
      <c r="G392" s="120">
        <f t="shared" si="159"/>
        <v>0.00001568700443</v>
      </c>
      <c r="H392" s="120">
        <f t="shared" si="159"/>
        <v>0.00001318142048</v>
      </c>
      <c r="I392" s="120">
        <f t="shared" si="159"/>
        <v>0.000004999524733</v>
      </c>
      <c r="J392" s="120">
        <f t="shared" si="159"/>
        <v>0.000005729885357</v>
      </c>
      <c r="K392" s="120">
        <f t="shared" si="159"/>
        <v>0.000005889355184</v>
      </c>
      <c r="L392" s="120">
        <f t="shared" si="159"/>
        <v>0.00001216354172</v>
      </c>
      <c r="M392" s="120">
        <f t="shared" si="159"/>
        <v>0.00001390458776</v>
      </c>
      <c r="N392" s="120">
        <f t="shared" si="159"/>
        <v>0.00001805901525</v>
      </c>
      <c r="O392" s="120">
        <f t="shared" si="159"/>
        <v>0.00001247672543</v>
      </c>
      <c r="P392" s="120">
        <f t="shared" si="159"/>
        <v>0.00002397786059</v>
      </c>
      <c r="Q392" s="120">
        <f t="shared" si="159"/>
        <v>0.00003909849068</v>
      </c>
      <c r="R392" s="120">
        <f t="shared" si="159"/>
        <v>0.00003541369503</v>
      </c>
      <c r="S392" s="120">
        <f t="shared" si="159"/>
        <v>0.00006083150526</v>
      </c>
      <c r="T392" s="120">
        <f t="shared" si="159"/>
        <v>0.0003112362943</v>
      </c>
      <c r="U392" s="120">
        <f t="shared" si="159"/>
        <v>0.0001842743461</v>
      </c>
    </row>
    <row r="393" ht="15.75" customHeight="1">
      <c r="A393" s="136" t="s">
        <v>192</v>
      </c>
      <c r="B393" s="120">
        <f t="shared" ref="B393:U393" si="160">B169/B$11</f>
        <v>0</v>
      </c>
      <c r="C393" s="120">
        <f t="shared" si="160"/>
        <v>0</v>
      </c>
      <c r="D393" s="120">
        <f t="shared" si="160"/>
        <v>0</v>
      </c>
      <c r="E393" s="120">
        <f t="shared" si="160"/>
        <v>0</v>
      </c>
      <c r="F393" s="120">
        <f t="shared" si="160"/>
        <v>0</v>
      </c>
      <c r="G393" s="120">
        <f t="shared" si="160"/>
        <v>0</v>
      </c>
      <c r="H393" s="120">
        <f t="shared" si="160"/>
        <v>0.0000001292296125</v>
      </c>
      <c r="I393" s="120">
        <f t="shared" si="160"/>
        <v>0</v>
      </c>
      <c r="J393" s="120">
        <f t="shared" si="160"/>
        <v>0</v>
      </c>
      <c r="K393" s="120">
        <f t="shared" si="160"/>
        <v>0.0000001097395376</v>
      </c>
      <c r="L393" s="120">
        <f t="shared" si="160"/>
        <v>0.0000003229258865</v>
      </c>
      <c r="M393" s="120">
        <f t="shared" si="160"/>
        <v>0.0000005222380381</v>
      </c>
      <c r="N393" s="120">
        <f t="shared" si="160"/>
        <v>0.000008522901588</v>
      </c>
      <c r="O393" s="120">
        <f t="shared" si="160"/>
        <v>0.000002599317798</v>
      </c>
      <c r="P393" s="120">
        <f t="shared" si="160"/>
        <v>0</v>
      </c>
      <c r="Q393" s="120">
        <f t="shared" si="160"/>
        <v>0.00005789054694</v>
      </c>
      <c r="R393" s="120">
        <f t="shared" si="160"/>
        <v>0.000005265761843</v>
      </c>
      <c r="S393" s="120">
        <f t="shared" si="160"/>
        <v>0.00002372681118</v>
      </c>
      <c r="T393" s="120">
        <f t="shared" si="160"/>
        <v>0.00001303478751</v>
      </c>
      <c r="U393" s="120">
        <f t="shared" si="160"/>
        <v>0.00007014264853</v>
      </c>
    </row>
    <row r="394" ht="15.75" customHeight="1">
      <c r="A394" s="136" t="s">
        <v>193</v>
      </c>
      <c r="B394" s="120">
        <f t="shared" ref="B394:U394" si="161">B170/B$11</f>
        <v>0</v>
      </c>
      <c r="C394" s="120">
        <f t="shared" si="161"/>
        <v>0</v>
      </c>
      <c r="D394" s="120">
        <f t="shared" si="161"/>
        <v>0</v>
      </c>
      <c r="E394" s="120">
        <f t="shared" si="161"/>
        <v>0</v>
      </c>
      <c r="F394" s="120">
        <f t="shared" si="161"/>
        <v>0.0000009021279394</v>
      </c>
      <c r="G394" s="120">
        <f t="shared" si="161"/>
        <v>0.0000006462810813</v>
      </c>
      <c r="H394" s="120">
        <f t="shared" si="161"/>
        <v>0</v>
      </c>
      <c r="I394" s="120">
        <f t="shared" si="161"/>
        <v>0.00000003124702958</v>
      </c>
      <c r="J394" s="120">
        <f t="shared" si="161"/>
        <v>0.0000006774248698</v>
      </c>
      <c r="K394" s="120">
        <f t="shared" si="161"/>
        <v>0.000003145866744</v>
      </c>
      <c r="L394" s="120">
        <f t="shared" si="161"/>
        <v>0.000003588065406</v>
      </c>
      <c r="M394" s="120">
        <f t="shared" si="161"/>
        <v>0.000005320300013</v>
      </c>
      <c r="N394" s="120">
        <f t="shared" si="161"/>
        <v>0.000002354228061</v>
      </c>
      <c r="O394" s="120">
        <f t="shared" si="161"/>
        <v>0.00001496464389</v>
      </c>
      <c r="P394" s="120">
        <f t="shared" si="161"/>
        <v>0.00002573324914</v>
      </c>
      <c r="Q394" s="120">
        <f t="shared" si="161"/>
        <v>0.00006859444712</v>
      </c>
      <c r="R394" s="120">
        <f t="shared" si="161"/>
        <v>0.00001209389258</v>
      </c>
      <c r="S394" s="120">
        <f t="shared" si="161"/>
        <v>0.0000409469791</v>
      </c>
      <c r="T394" s="120">
        <f t="shared" si="161"/>
        <v>0.00004976173597</v>
      </c>
      <c r="U394" s="120">
        <f t="shared" si="161"/>
        <v>0.0001550242089</v>
      </c>
    </row>
    <row r="395" ht="15.75" customHeight="1">
      <c r="A395" s="136" t="s">
        <v>33</v>
      </c>
      <c r="B395" s="120">
        <f t="shared" ref="B395:U395" si="162">B171/B$11</f>
        <v>0.1459636984</v>
      </c>
      <c r="C395" s="120">
        <f t="shared" si="162"/>
        <v>0.1362398808</v>
      </c>
      <c r="D395" s="120">
        <f t="shared" si="162"/>
        <v>0.09602434101</v>
      </c>
      <c r="E395" s="120">
        <f t="shared" si="162"/>
        <v>0.08049755606</v>
      </c>
      <c r="F395" s="120">
        <f t="shared" si="162"/>
        <v>0.06020040071</v>
      </c>
      <c r="G395" s="120">
        <f t="shared" si="162"/>
        <v>0.04000938165</v>
      </c>
      <c r="H395" s="120">
        <f t="shared" si="162"/>
        <v>0.03823348547</v>
      </c>
      <c r="I395" s="120">
        <f t="shared" si="162"/>
        <v>0.02187642037</v>
      </c>
      <c r="J395" s="120">
        <f t="shared" si="162"/>
        <v>0.0177821488</v>
      </c>
      <c r="K395" s="120">
        <f t="shared" si="162"/>
        <v>0.02197980515</v>
      </c>
      <c r="L395" s="120">
        <f t="shared" si="162"/>
        <v>0.02555911747</v>
      </c>
      <c r="M395" s="120">
        <f t="shared" si="162"/>
        <v>0.0362813453</v>
      </c>
      <c r="N395" s="120">
        <f t="shared" si="162"/>
        <v>0.06702672052</v>
      </c>
      <c r="O395" s="120">
        <f t="shared" si="162"/>
        <v>0.05286232606</v>
      </c>
      <c r="P395" s="120">
        <f t="shared" si="162"/>
        <v>0.05594303787</v>
      </c>
      <c r="Q395" s="120">
        <f t="shared" si="162"/>
        <v>0.05255752658</v>
      </c>
      <c r="R395" s="120">
        <f t="shared" si="162"/>
        <v>0.04425722379</v>
      </c>
      <c r="S395" s="120">
        <f t="shared" si="162"/>
        <v>0.0449883618</v>
      </c>
      <c r="T395" s="120">
        <f t="shared" si="162"/>
        <v>0.04973917103</v>
      </c>
      <c r="U395" s="120">
        <f t="shared" si="162"/>
        <v>0.02304279356</v>
      </c>
    </row>
    <row r="396" ht="15.75" customHeight="1">
      <c r="A396" s="136" t="s">
        <v>194</v>
      </c>
      <c r="B396" s="120">
        <f t="shared" ref="B396:U396" si="163">B172/B$11</f>
        <v>0</v>
      </c>
      <c r="C396" s="120">
        <f t="shared" si="163"/>
        <v>0</v>
      </c>
      <c r="D396" s="120">
        <f t="shared" si="163"/>
        <v>0</v>
      </c>
      <c r="E396" s="120">
        <f t="shared" si="163"/>
        <v>0</v>
      </c>
      <c r="F396" s="120">
        <f t="shared" si="163"/>
        <v>0</v>
      </c>
      <c r="G396" s="120">
        <f t="shared" si="163"/>
        <v>0</v>
      </c>
      <c r="H396" s="120">
        <f t="shared" si="163"/>
        <v>0</v>
      </c>
      <c r="I396" s="120">
        <f t="shared" si="163"/>
        <v>0</v>
      </c>
      <c r="J396" s="120">
        <f t="shared" si="163"/>
        <v>0</v>
      </c>
      <c r="K396" s="120">
        <f t="shared" si="163"/>
        <v>0</v>
      </c>
      <c r="L396" s="120">
        <f t="shared" si="163"/>
        <v>0</v>
      </c>
      <c r="M396" s="120">
        <f t="shared" si="163"/>
        <v>0</v>
      </c>
      <c r="N396" s="120">
        <f t="shared" si="163"/>
        <v>0.00001537698328</v>
      </c>
      <c r="O396" s="120">
        <f t="shared" si="163"/>
        <v>0.0000008911946736</v>
      </c>
      <c r="P396" s="120">
        <f t="shared" si="163"/>
        <v>0.00000104576339</v>
      </c>
      <c r="Q396" s="120">
        <f t="shared" si="163"/>
        <v>0.0000008948598219</v>
      </c>
      <c r="R396" s="120">
        <f t="shared" si="163"/>
        <v>0.00000002893275738</v>
      </c>
      <c r="S396" s="120">
        <f t="shared" si="163"/>
        <v>0.000008918588599</v>
      </c>
      <c r="T396" s="120">
        <f t="shared" si="163"/>
        <v>0.0000001639595913</v>
      </c>
      <c r="U396" s="120">
        <f t="shared" si="163"/>
        <v>0.000002534910691</v>
      </c>
    </row>
    <row r="397" ht="15.75" customHeight="1">
      <c r="A397" s="136" t="s">
        <v>195</v>
      </c>
      <c r="B397" s="120">
        <f t="shared" ref="B397:U397" si="164">B173/B$11</f>
        <v>0</v>
      </c>
      <c r="C397" s="120">
        <f t="shared" si="164"/>
        <v>0</v>
      </c>
      <c r="D397" s="120">
        <f t="shared" si="164"/>
        <v>0</v>
      </c>
      <c r="E397" s="120">
        <f t="shared" si="164"/>
        <v>0</v>
      </c>
      <c r="F397" s="120">
        <f t="shared" si="164"/>
        <v>0.000002305438067</v>
      </c>
      <c r="G397" s="120">
        <f t="shared" si="164"/>
        <v>0.000006756574941</v>
      </c>
      <c r="H397" s="120">
        <f t="shared" si="164"/>
        <v>0.00001944905669</v>
      </c>
      <c r="I397" s="120">
        <f t="shared" si="164"/>
        <v>0.00001387368113</v>
      </c>
      <c r="J397" s="120">
        <f t="shared" si="164"/>
        <v>0.00001766949869</v>
      </c>
      <c r="K397" s="120">
        <f t="shared" si="164"/>
        <v>0.00002652038825</v>
      </c>
      <c r="L397" s="120">
        <f t="shared" si="164"/>
        <v>0.000008718998935</v>
      </c>
      <c r="M397" s="120">
        <f t="shared" si="164"/>
        <v>0.000008355808609</v>
      </c>
      <c r="N397" s="120">
        <f t="shared" si="164"/>
        <v>0.00002351248025</v>
      </c>
      <c r="O397" s="120">
        <f t="shared" si="164"/>
        <v>0.00001344218633</v>
      </c>
      <c r="P397" s="120">
        <f t="shared" si="164"/>
        <v>0.0000119515816</v>
      </c>
      <c r="Q397" s="120">
        <f t="shared" si="164"/>
        <v>0.00002333519074</v>
      </c>
      <c r="R397" s="120">
        <f t="shared" si="164"/>
        <v>0.000007406785889</v>
      </c>
      <c r="S397" s="120">
        <f t="shared" si="164"/>
        <v>0.00002212819624</v>
      </c>
      <c r="T397" s="120">
        <f t="shared" si="164"/>
        <v>0.00001219449461</v>
      </c>
      <c r="U397" s="120">
        <f t="shared" si="164"/>
        <v>0.0000140558521</v>
      </c>
    </row>
    <row r="398" ht="15.75" customHeight="1">
      <c r="A398" s="136" t="s">
        <v>196</v>
      </c>
      <c r="B398" s="120">
        <f t="shared" ref="B398:U398" si="165">B174/B$11</f>
        <v>0</v>
      </c>
      <c r="C398" s="120">
        <f t="shared" si="165"/>
        <v>0</v>
      </c>
      <c r="D398" s="120">
        <f t="shared" si="165"/>
        <v>0.000001412437691</v>
      </c>
      <c r="E398" s="120">
        <f t="shared" si="165"/>
        <v>0</v>
      </c>
      <c r="F398" s="120">
        <f t="shared" si="165"/>
        <v>0</v>
      </c>
      <c r="G398" s="120">
        <f t="shared" si="165"/>
        <v>0</v>
      </c>
      <c r="H398" s="120">
        <f t="shared" si="165"/>
        <v>0.000003489199538</v>
      </c>
      <c r="I398" s="120">
        <f t="shared" si="165"/>
        <v>0.00000003124702958</v>
      </c>
      <c r="J398" s="120">
        <f t="shared" si="165"/>
        <v>0.0000008185550511</v>
      </c>
      <c r="K398" s="120">
        <f t="shared" si="165"/>
        <v>0.000002085051214</v>
      </c>
      <c r="L398" s="120">
        <f t="shared" si="165"/>
        <v>0.000008216669779</v>
      </c>
      <c r="M398" s="120">
        <f t="shared" si="165"/>
        <v>0.0000388088142</v>
      </c>
      <c r="N398" s="120">
        <f t="shared" si="165"/>
        <v>0.00007375587913</v>
      </c>
      <c r="O398" s="120">
        <f t="shared" si="165"/>
        <v>0.00007404342413</v>
      </c>
      <c r="P398" s="120">
        <f t="shared" si="165"/>
        <v>0.000162877648</v>
      </c>
      <c r="Q398" s="120">
        <f t="shared" si="165"/>
        <v>0.00005851006528</v>
      </c>
      <c r="R398" s="120">
        <f t="shared" si="165"/>
        <v>0.00007050912973</v>
      </c>
      <c r="S398" s="120">
        <f t="shared" si="165"/>
        <v>0.0002194309346</v>
      </c>
      <c r="T398" s="120">
        <f t="shared" si="165"/>
        <v>0.00009331350242</v>
      </c>
      <c r="U398" s="120">
        <f t="shared" si="165"/>
        <v>0.0001624619708</v>
      </c>
    </row>
    <row r="399" ht="15.75" customHeight="1">
      <c r="A399" s="136" t="s">
        <v>34</v>
      </c>
      <c r="B399" s="120">
        <f t="shared" ref="B399:U399" si="166">B175/B$11</f>
        <v>0.002373586073</v>
      </c>
      <c r="C399" s="120">
        <f t="shared" si="166"/>
        <v>0.001301883785</v>
      </c>
      <c r="D399" s="120">
        <f t="shared" si="166"/>
        <v>0.0009583389733</v>
      </c>
      <c r="E399" s="120">
        <f t="shared" si="166"/>
        <v>0.001579310221</v>
      </c>
      <c r="F399" s="120">
        <f t="shared" si="166"/>
        <v>0.001036344529</v>
      </c>
      <c r="G399" s="120">
        <f t="shared" si="166"/>
        <v>0.0005919347176</v>
      </c>
      <c r="H399" s="120">
        <f t="shared" si="166"/>
        <v>0.0008522692946</v>
      </c>
      <c r="I399" s="120">
        <f t="shared" si="166"/>
        <v>0.001370151</v>
      </c>
      <c r="J399" s="120">
        <f t="shared" si="166"/>
        <v>0.001365293373</v>
      </c>
      <c r="K399" s="120">
        <f t="shared" si="166"/>
        <v>0.001632009823</v>
      </c>
      <c r="L399" s="120">
        <f t="shared" si="166"/>
        <v>0.01752694601</v>
      </c>
      <c r="M399" s="120">
        <f t="shared" si="166"/>
        <v>0.006360337065</v>
      </c>
      <c r="N399" s="120">
        <f t="shared" si="166"/>
        <v>0.004468742065</v>
      </c>
      <c r="O399" s="120">
        <f t="shared" si="166"/>
        <v>0.002627687495</v>
      </c>
      <c r="P399" s="120">
        <f t="shared" si="166"/>
        <v>0.002322005562</v>
      </c>
      <c r="Q399" s="120">
        <f t="shared" si="166"/>
        <v>0.003582433626</v>
      </c>
      <c r="R399" s="120">
        <f t="shared" si="166"/>
        <v>0.008500646647</v>
      </c>
      <c r="S399" s="120">
        <f t="shared" si="166"/>
        <v>0.003881577298</v>
      </c>
      <c r="T399" s="120">
        <f t="shared" si="166"/>
        <v>0.005684110123</v>
      </c>
      <c r="U399" s="120">
        <f t="shared" si="166"/>
        <v>0.005503108962</v>
      </c>
    </row>
    <row r="400" ht="15.75" customHeight="1">
      <c r="A400" s="136" t="s">
        <v>63</v>
      </c>
      <c r="B400" s="120">
        <f t="shared" ref="B400:U400" si="167">B176/B$11</f>
        <v>0</v>
      </c>
      <c r="C400" s="120">
        <f t="shared" si="167"/>
        <v>0</v>
      </c>
      <c r="D400" s="120">
        <f t="shared" si="167"/>
        <v>0</v>
      </c>
      <c r="E400" s="120">
        <f t="shared" si="167"/>
        <v>0</v>
      </c>
      <c r="F400" s="120">
        <f t="shared" si="167"/>
        <v>0</v>
      </c>
      <c r="G400" s="120">
        <f t="shared" si="167"/>
        <v>0</v>
      </c>
      <c r="H400" s="120">
        <f t="shared" si="167"/>
        <v>0</v>
      </c>
      <c r="I400" s="120">
        <f t="shared" si="167"/>
        <v>0</v>
      </c>
      <c r="J400" s="120">
        <f t="shared" si="167"/>
        <v>0</v>
      </c>
      <c r="K400" s="120">
        <f t="shared" si="167"/>
        <v>0.00000003657984587</v>
      </c>
      <c r="L400" s="120">
        <f t="shared" si="167"/>
        <v>0.00001090771883</v>
      </c>
      <c r="M400" s="120">
        <f t="shared" si="167"/>
        <v>0.000001534074237</v>
      </c>
      <c r="N400" s="120">
        <f t="shared" si="167"/>
        <v>0.00004321051504</v>
      </c>
      <c r="O400" s="120">
        <f t="shared" si="167"/>
        <v>0.00001570730612</v>
      </c>
      <c r="P400" s="120">
        <f t="shared" si="167"/>
        <v>0.000002539711091</v>
      </c>
      <c r="Q400" s="120">
        <f t="shared" si="167"/>
        <v>0.00001731209579</v>
      </c>
      <c r="R400" s="120">
        <f t="shared" si="167"/>
        <v>0.00001816977163</v>
      </c>
      <c r="S400" s="120">
        <f t="shared" si="167"/>
        <v>0.00001609833288</v>
      </c>
      <c r="T400" s="120">
        <f t="shared" si="167"/>
        <v>0.000008361939158</v>
      </c>
      <c r="U400" s="120">
        <f t="shared" si="167"/>
        <v>0.00001068609058</v>
      </c>
    </row>
    <row r="401" ht="15.75" customHeight="1">
      <c r="A401" s="136" t="s">
        <v>35</v>
      </c>
      <c r="B401" s="120">
        <f t="shared" ref="B401:U401" si="168">B177/B$11</f>
        <v>0.00002202767674</v>
      </c>
      <c r="C401" s="120">
        <f t="shared" si="168"/>
        <v>0.000003685445959</v>
      </c>
      <c r="D401" s="120">
        <f t="shared" si="168"/>
        <v>0.00001153490781</v>
      </c>
      <c r="E401" s="120">
        <f t="shared" si="168"/>
        <v>0.00001059392821</v>
      </c>
      <c r="F401" s="120">
        <f t="shared" si="168"/>
        <v>0.000006515368451</v>
      </c>
      <c r="G401" s="120">
        <f t="shared" si="168"/>
        <v>0.000004347709092</v>
      </c>
      <c r="H401" s="120">
        <f t="shared" si="168"/>
        <v>0.00001628293118</v>
      </c>
      <c r="I401" s="120">
        <f t="shared" si="168"/>
        <v>0.000008467945016</v>
      </c>
      <c r="J401" s="120">
        <f t="shared" si="168"/>
        <v>0.00002212921241</v>
      </c>
      <c r="K401" s="120">
        <f t="shared" si="168"/>
        <v>0.0000472977407</v>
      </c>
      <c r="L401" s="120">
        <f t="shared" si="168"/>
        <v>0.0001162891998</v>
      </c>
      <c r="M401" s="120">
        <f t="shared" si="168"/>
        <v>0.0002176753422</v>
      </c>
      <c r="N401" s="120">
        <f t="shared" si="168"/>
        <v>0.0002127149354</v>
      </c>
      <c r="O401" s="120">
        <f t="shared" si="168"/>
        <v>0.0006282922449</v>
      </c>
      <c r="P401" s="120">
        <f t="shared" si="168"/>
        <v>0.0006816883357</v>
      </c>
      <c r="Q401" s="120">
        <f t="shared" si="168"/>
        <v>0.001347762145</v>
      </c>
      <c r="R401" s="120">
        <f t="shared" si="168"/>
        <v>0.0008338420677</v>
      </c>
      <c r="S401" s="120">
        <f t="shared" si="168"/>
        <v>0.000996638253</v>
      </c>
      <c r="T401" s="120">
        <f t="shared" si="168"/>
        <v>0.001315263347</v>
      </c>
      <c r="U401" s="120">
        <f t="shared" si="168"/>
        <v>0.0004836366733</v>
      </c>
    </row>
    <row r="402" ht="15.75" customHeight="1">
      <c r="A402" s="136" t="s">
        <v>197</v>
      </c>
      <c r="B402" s="120">
        <f t="shared" ref="B402:U402" si="169">B178/B$11</f>
        <v>0.0000004156165422</v>
      </c>
      <c r="C402" s="120">
        <f t="shared" si="169"/>
        <v>0.000005835289435</v>
      </c>
      <c r="D402" s="120">
        <f t="shared" si="169"/>
        <v>0.0000569683202</v>
      </c>
      <c r="E402" s="120">
        <f t="shared" si="169"/>
        <v>0.0000118977963</v>
      </c>
      <c r="F402" s="120">
        <f t="shared" si="169"/>
        <v>0.0003707745831</v>
      </c>
      <c r="G402" s="120">
        <f t="shared" si="169"/>
        <v>0.00001797836462</v>
      </c>
      <c r="H402" s="120">
        <f t="shared" si="169"/>
        <v>0.00001111374668</v>
      </c>
      <c r="I402" s="120">
        <f t="shared" si="169"/>
        <v>0.00007555531752</v>
      </c>
      <c r="J402" s="120">
        <f t="shared" si="169"/>
        <v>0.00002156469169</v>
      </c>
      <c r="K402" s="120">
        <f t="shared" si="169"/>
        <v>0.00009887532337</v>
      </c>
      <c r="L402" s="120">
        <f t="shared" si="169"/>
        <v>0.00004736246335</v>
      </c>
      <c r="M402" s="120">
        <f t="shared" si="169"/>
        <v>0.00003368435345</v>
      </c>
      <c r="N402" s="120">
        <f t="shared" si="169"/>
        <v>0.00005402804398</v>
      </c>
      <c r="O402" s="120">
        <f t="shared" si="169"/>
        <v>0.0002094307483</v>
      </c>
      <c r="P402" s="120">
        <f t="shared" si="169"/>
        <v>0.00009583674498</v>
      </c>
      <c r="Q402" s="120">
        <f t="shared" si="169"/>
        <v>0.0002684579466</v>
      </c>
      <c r="R402" s="120">
        <f t="shared" si="169"/>
        <v>0.0001829996904</v>
      </c>
      <c r="S402" s="120">
        <f t="shared" si="169"/>
        <v>0.0002089417769</v>
      </c>
      <c r="T402" s="120">
        <f t="shared" si="169"/>
        <v>0.0002029409842</v>
      </c>
      <c r="U402" s="120">
        <f t="shared" si="169"/>
        <v>0.0005455370674</v>
      </c>
    </row>
    <row r="403" ht="15.75" customHeight="1">
      <c r="A403" s="136" t="s">
        <v>36</v>
      </c>
      <c r="B403" s="120">
        <f t="shared" ref="B403:U403" si="170">B179/B$11</f>
        <v>0</v>
      </c>
      <c r="C403" s="120">
        <f t="shared" si="170"/>
        <v>0</v>
      </c>
      <c r="D403" s="120">
        <f t="shared" si="170"/>
        <v>0</v>
      </c>
      <c r="E403" s="120">
        <f t="shared" si="170"/>
        <v>0</v>
      </c>
      <c r="F403" s="120">
        <f t="shared" si="170"/>
        <v>0.0000001002364377</v>
      </c>
      <c r="G403" s="120">
        <f t="shared" si="170"/>
        <v>0.0000001175056511</v>
      </c>
      <c r="H403" s="120">
        <f t="shared" si="170"/>
        <v>0</v>
      </c>
      <c r="I403" s="120">
        <f t="shared" si="170"/>
        <v>0.000001718586627</v>
      </c>
      <c r="J403" s="120">
        <f t="shared" si="170"/>
        <v>0.0000009032331598</v>
      </c>
      <c r="K403" s="120">
        <f t="shared" si="170"/>
        <v>0.000003036127207</v>
      </c>
      <c r="L403" s="120">
        <f t="shared" si="170"/>
        <v>0.000006889085579</v>
      </c>
      <c r="M403" s="120">
        <f t="shared" si="170"/>
        <v>0.0001090171904</v>
      </c>
      <c r="N403" s="120">
        <f t="shared" si="170"/>
        <v>0.00001093673036</v>
      </c>
      <c r="O403" s="120">
        <f t="shared" si="170"/>
        <v>0.00001017447252</v>
      </c>
      <c r="P403" s="120">
        <f t="shared" si="170"/>
        <v>0.000003473428403</v>
      </c>
      <c r="Q403" s="120">
        <f t="shared" si="170"/>
        <v>0.000002994338635</v>
      </c>
      <c r="R403" s="120">
        <f t="shared" si="170"/>
        <v>0.0000101843306</v>
      </c>
      <c r="S403" s="120">
        <f t="shared" si="170"/>
        <v>0.000005048257698</v>
      </c>
      <c r="T403" s="120">
        <f t="shared" si="170"/>
        <v>0.00001934723178</v>
      </c>
      <c r="U403" s="120">
        <f t="shared" si="170"/>
        <v>0.000009669090481</v>
      </c>
    </row>
    <row r="404" ht="15.75" customHeight="1">
      <c r="A404" s="136" t="s">
        <v>198</v>
      </c>
      <c r="B404" s="120">
        <f t="shared" ref="B404:U404" si="171">B180/B$11</f>
        <v>0.0004617499784</v>
      </c>
      <c r="C404" s="120">
        <f t="shared" si="171"/>
        <v>0.0008878853556</v>
      </c>
      <c r="D404" s="120">
        <f t="shared" si="171"/>
        <v>0.001060976112</v>
      </c>
      <c r="E404" s="120">
        <f t="shared" si="171"/>
        <v>0.001034456344</v>
      </c>
      <c r="F404" s="120">
        <f t="shared" si="171"/>
        <v>0.001372337069</v>
      </c>
      <c r="G404" s="120">
        <f t="shared" si="171"/>
        <v>0.0004561569377</v>
      </c>
      <c r="H404" s="120">
        <f t="shared" si="171"/>
        <v>0.001443882461</v>
      </c>
      <c r="I404" s="120">
        <f t="shared" si="171"/>
        <v>0.001660654634</v>
      </c>
      <c r="J404" s="120">
        <f t="shared" si="171"/>
        <v>0.0001766667608</v>
      </c>
      <c r="K404" s="120">
        <f t="shared" si="171"/>
        <v>0.0002221859838</v>
      </c>
      <c r="L404" s="120">
        <f t="shared" si="171"/>
        <v>0.0002708271768</v>
      </c>
      <c r="M404" s="120">
        <f t="shared" si="171"/>
        <v>0.0003823108837</v>
      </c>
      <c r="N404" s="120">
        <f t="shared" si="171"/>
        <v>0.0004427438772</v>
      </c>
      <c r="O404" s="120">
        <f t="shared" si="171"/>
        <v>0.0005731124413</v>
      </c>
      <c r="P404" s="120">
        <f t="shared" si="171"/>
        <v>0.0003631039886</v>
      </c>
      <c r="Q404" s="120">
        <f t="shared" si="171"/>
        <v>0.0005001578051</v>
      </c>
      <c r="R404" s="120">
        <f t="shared" si="171"/>
        <v>0.0005402324458</v>
      </c>
      <c r="S404" s="120">
        <f t="shared" si="171"/>
        <v>0.001177225649</v>
      </c>
      <c r="T404" s="120">
        <f t="shared" si="171"/>
        <v>0.000723000313</v>
      </c>
      <c r="U404" s="120">
        <f t="shared" si="171"/>
        <v>0.001659592368</v>
      </c>
    </row>
    <row r="405" ht="15.75" customHeight="1">
      <c r="A405" s="136" t="s">
        <v>37</v>
      </c>
      <c r="B405" s="120">
        <f t="shared" ref="B405:U405" si="172">B181/B$11</f>
        <v>0.0004093822941</v>
      </c>
      <c r="C405" s="120">
        <f t="shared" si="172"/>
        <v>0.003057691664</v>
      </c>
      <c r="D405" s="120">
        <f t="shared" si="172"/>
        <v>0.005020980585</v>
      </c>
      <c r="E405" s="120">
        <f t="shared" si="172"/>
        <v>0.004283532635</v>
      </c>
      <c r="F405" s="120">
        <f t="shared" si="172"/>
        <v>0.001590852503</v>
      </c>
      <c r="G405" s="120">
        <f t="shared" si="172"/>
        <v>0.0008643715698</v>
      </c>
      <c r="H405" s="120">
        <f t="shared" si="172"/>
        <v>0.001446014749</v>
      </c>
      <c r="I405" s="120">
        <f t="shared" si="172"/>
        <v>0.001157296235</v>
      </c>
      <c r="J405" s="120">
        <f t="shared" si="172"/>
        <v>0.001272119227</v>
      </c>
      <c r="K405" s="120">
        <f t="shared" si="172"/>
        <v>0.00102046796</v>
      </c>
      <c r="L405" s="120">
        <f t="shared" si="172"/>
        <v>0.001048253308</v>
      </c>
      <c r="M405" s="120">
        <f t="shared" si="172"/>
        <v>0.001612344663</v>
      </c>
      <c r="N405" s="120">
        <f t="shared" si="172"/>
        <v>0.0005013611759</v>
      </c>
      <c r="O405" s="120">
        <f t="shared" si="172"/>
        <v>0.0004031913236</v>
      </c>
      <c r="P405" s="120">
        <f t="shared" si="172"/>
        <v>0.0003012545538</v>
      </c>
      <c r="Q405" s="120">
        <f t="shared" si="172"/>
        <v>0.0003084168794</v>
      </c>
      <c r="R405" s="120">
        <f t="shared" si="172"/>
        <v>0.0003036203559</v>
      </c>
      <c r="S405" s="120">
        <f t="shared" si="172"/>
        <v>0.0003176195468</v>
      </c>
      <c r="T405" s="120">
        <f t="shared" si="172"/>
        <v>0.0003054567187</v>
      </c>
      <c r="U405" s="120">
        <f t="shared" si="172"/>
        <v>0.0006905582455</v>
      </c>
    </row>
    <row r="406" ht="15.75" customHeight="1">
      <c r="A406" s="136" t="s">
        <v>199</v>
      </c>
      <c r="B406" s="120">
        <f t="shared" ref="B406:U406" si="173">B182/B$11</f>
        <v>0.0001375690755</v>
      </c>
      <c r="C406" s="120">
        <f t="shared" si="173"/>
        <v>0.0001375899825</v>
      </c>
      <c r="D406" s="120">
        <f t="shared" si="173"/>
        <v>0.0000647367275</v>
      </c>
      <c r="E406" s="120">
        <f t="shared" si="173"/>
        <v>0.00004449449849</v>
      </c>
      <c r="F406" s="120">
        <f t="shared" si="173"/>
        <v>0.00003468180745</v>
      </c>
      <c r="G406" s="120">
        <f t="shared" si="173"/>
        <v>0.00001950593809</v>
      </c>
      <c r="H406" s="120">
        <f t="shared" si="173"/>
        <v>0.00003159664026</v>
      </c>
      <c r="I406" s="120">
        <f t="shared" si="173"/>
        <v>0.000007280557892</v>
      </c>
      <c r="J406" s="120">
        <f t="shared" si="173"/>
        <v>0.000005616981212</v>
      </c>
      <c r="K406" s="120">
        <f t="shared" si="173"/>
        <v>0.00002030181446</v>
      </c>
      <c r="L406" s="120">
        <f t="shared" si="173"/>
        <v>0.000009723657249</v>
      </c>
      <c r="M406" s="120">
        <f t="shared" si="173"/>
        <v>0.00001814777182</v>
      </c>
      <c r="N406" s="120">
        <f t="shared" si="173"/>
        <v>0.00008689783577</v>
      </c>
      <c r="O406" s="120">
        <f t="shared" si="173"/>
        <v>0.0000902334607</v>
      </c>
      <c r="P406" s="120">
        <f t="shared" si="173"/>
        <v>0.0002323462161</v>
      </c>
      <c r="Q406" s="120">
        <f t="shared" si="173"/>
        <v>0.0001241101738</v>
      </c>
      <c r="R406" s="120">
        <f t="shared" si="173"/>
        <v>0.0001994334966</v>
      </c>
      <c r="S406" s="120">
        <f t="shared" si="173"/>
        <v>0.0001260942589</v>
      </c>
      <c r="T406" s="120">
        <f t="shared" si="173"/>
        <v>0.00005267201872</v>
      </c>
      <c r="U406" s="120">
        <f t="shared" si="173"/>
        <v>0.00005103215416</v>
      </c>
    </row>
    <row r="407" ht="15.75" customHeight="1">
      <c r="A407" s="136" t="s">
        <v>200</v>
      </c>
      <c r="B407" s="120">
        <f t="shared" ref="B407:U407" si="174">B183/B$11</f>
        <v>0.09281881114</v>
      </c>
      <c r="C407" s="120">
        <f t="shared" si="174"/>
        <v>0.08816569519</v>
      </c>
      <c r="D407" s="120">
        <f t="shared" si="174"/>
        <v>0.08439009175</v>
      </c>
      <c r="E407" s="120">
        <f t="shared" si="174"/>
        <v>0.07112730805</v>
      </c>
      <c r="F407" s="120">
        <f t="shared" si="174"/>
        <v>0.05248179406</v>
      </c>
      <c r="G407" s="120">
        <f t="shared" si="174"/>
        <v>0.03717861176</v>
      </c>
      <c r="H407" s="120">
        <f t="shared" si="174"/>
        <v>0.03286929349</v>
      </c>
      <c r="I407" s="120">
        <f t="shared" si="174"/>
        <v>0.02595275162</v>
      </c>
      <c r="J407" s="120">
        <f t="shared" si="174"/>
        <v>0.02475400798</v>
      </c>
      <c r="K407" s="120">
        <f t="shared" si="174"/>
        <v>0.03164178615</v>
      </c>
      <c r="L407" s="120">
        <f t="shared" si="174"/>
        <v>0.03207020036</v>
      </c>
      <c r="M407" s="120">
        <f t="shared" si="174"/>
        <v>0.04335692</v>
      </c>
      <c r="N407" s="120">
        <f t="shared" si="174"/>
        <v>0.04031067228</v>
      </c>
      <c r="O407" s="120">
        <f t="shared" si="174"/>
        <v>0.0421691411</v>
      </c>
      <c r="P407" s="120">
        <f t="shared" si="174"/>
        <v>0.03457051002</v>
      </c>
      <c r="Q407" s="120">
        <f t="shared" si="174"/>
        <v>0.03137960195</v>
      </c>
      <c r="R407" s="120">
        <f t="shared" si="174"/>
        <v>0.02410185488</v>
      </c>
      <c r="S407" s="120">
        <f t="shared" si="174"/>
        <v>0.02820105393</v>
      </c>
      <c r="T407" s="120">
        <f t="shared" si="174"/>
        <v>0.02670135232</v>
      </c>
      <c r="U407" s="120">
        <f t="shared" si="174"/>
        <v>0.01780902265</v>
      </c>
    </row>
    <row r="408" ht="15.75" customHeight="1">
      <c r="A408" s="136" t="s">
        <v>38</v>
      </c>
      <c r="B408" s="120">
        <f t="shared" ref="B408:U408" si="175">B184/B$11</f>
        <v>0</v>
      </c>
      <c r="C408" s="120">
        <f t="shared" si="175"/>
        <v>0</v>
      </c>
      <c r="D408" s="120">
        <f t="shared" si="175"/>
        <v>0</v>
      </c>
      <c r="E408" s="120">
        <f t="shared" si="175"/>
        <v>0</v>
      </c>
      <c r="F408" s="120">
        <f t="shared" si="175"/>
        <v>0</v>
      </c>
      <c r="G408" s="120">
        <f t="shared" si="175"/>
        <v>0</v>
      </c>
      <c r="H408" s="120">
        <f t="shared" si="175"/>
        <v>0.000002261518219</v>
      </c>
      <c r="I408" s="120">
        <f t="shared" si="175"/>
        <v>0.00001221758857</v>
      </c>
      <c r="J408" s="120">
        <f t="shared" si="175"/>
        <v>0.00002430261721</v>
      </c>
      <c r="K408" s="120">
        <f t="shared" si="175"/>
        <v>0.00007158675836</v>
      </c>
      <c r="L408" s="120">
        <f t="shared" si="175"/>
        <v>0.00005252927754</v>
      </c>
      <c r="M408" s="120">
        <f t="shared" si="175"/>
        <v>0.00001641785832</v>
      </c>
      <c r="N408" s="120">
        <f t="shared" si="175"/>
        <v>0.00002473429482</v>
      </c>
      <c r="O408" s="120">
        <f t="shared" si="175"/>
        <v>0.000009134745404</v>
      </c>
      <c r="P408" s="120">
        <f t="shared" si="175"/>
        <v>0.0000004855330026</v>
      </c>
      <c r="Q408" s="120">
        <f t="shared" si="175"/>
        <v>0.000003682692344</v>
      </c>
      <c r="R408" s="120">
        <f t="shared" si="175"/>
        <v>0.000003500863643</v>
      </c>
      <c r="S408" s="120">
        <f t="shared" si="175"/>
        <v>0.00000215953246</v>
      </c>
      <c r="T408" s="120">
        <f t="shared" si="175"/>
        <v>0.000001537121169</v>
      </c>
      <c r="U408" s="120">
        <f t="shared" si="175"/>
        <v>0.00000380995559</v>
      </c>
    </row>
    <row r="409" ht="15.75" customHeight="1">
      <c r="A409" s="136" t="s">
        <v>201</v>
      </c>
      <c r="B409" s="120">
        <f t="shared" ref="B409:U409" si="176">B185/B$11</f>
        <v>0.00001454657898</v>
      </c>
      <c r="C409" s="120">
        <f t="shared" si="176"/>
        <v>0.000002764084469</v>
      </c>
      <c r="D409" s="120">
        <f t="shared" si="176"/>
        <v>0.000004708125636</v>
      </c>
      <c r="E409" s="120">
        <f t="shared" si="176"/>
        <v>0.00005525141021</v>
      </c>
      <c r="F409" s="120">
        <f t="shared" si="176"/>
        <v>0.0000167394851</v>
      </c>
      <c r="G409" s="120">
        <f t="shared" si="176"/>
        <v>0.00004183201181</v>
      </c>
      <c r="H409" s="120">
        <f t="shared" si="176"/>
        <v>0.00008199618915</v>
      </c>
      <c r="I409" s="120">
        <f t="shared" si="176"/>
        <v>0.00008108604176</v>
      </c>
      <c r="J409" s="120">
        <f t="shared" si="176"/>
        <v>0.0001464649021</v>
      </c>
      <c r="K409" s="120">
        <f t="shared" si="176"/>
        <v>0.000255363904</v>
      </c>
      <c r="L409" s="120">
        <f t="shared" si="176"/>
        <v>0.0002316813832</v>
      </c>
      <c r="M409" s="120">
        <f t="shared" si="176"/>
        <v>0.0006424833463</v>
      </c>
      <c r="N409" s="120">
        <f t="shared" si="176"/>
        <v>0.0006243770422</v>
      </c>
      <c r="O409" s="120">
        <f t="shared" si="176"/>
        <v>0.0009021489414</v>
      </c>
      <c r="P409" s="120">
        <f t="shared" si="176"/>
        <v>0.0009281523576</v>
      </c>
      <c r="Q409" s="120">
        <f t="shared" si="176"/>
        <v>0.0006842924223</v>
      </c>
      <c r="R409" s="120">
        <f t="shared" si="176"/>
        <v>0.0006145896322</v>
      </c>
      <c r="S409" s="120">
        <f t="shared" si="176"/>
        <v>0.0007440010011</v>
      </c>
      <c r="T409" s="120">
        <f t="shared" si="176"/>
        <v>0.0005940255994</v>
      </c>
      <c r="U409" s="120">
        <f t="shared" si="176"/>
        <v>0.0004550392378</v>
      </c>
    </row>
    <row r="410" ht="15.75" customHeight="1">
      <c r="A410" s="136" t="s">
        <v>39</v>
      </c>
      <c r="B410" s="120">
        <f t="shared" ref="B410:U410" si="177">B186/B$11</f>
        <v>0.008017658716</v>
      </c>
      <c r="C410" s="120">
        <f t="shared" si="177"/>
        <v>0.008662026485</v>
      </c>
      <c r="D410" s="120">
        <f t="shared" si="177"/>
        <v>0.008539833685</v>
      </c>
      <c r="E410" s="120">
        <f t="shared" si="177"/>
        <v>0.008054482128</v>
      </c>
      <c r="F410" s="120">
        <f t="shared" si="177"/>
        <v>0.00609868558</v>
      </c>
      <c r="G410" s="120">
        <f t="shared" si="177"/>
        <v>0.003956767791</v>
      </c>
      <c r="H410" s="120">
        <f t="shared" si="177"/>
        <v>0.004290681595</v>
      </c>
      <c r="I410" s="120">
        <f t="shared" si="177"/>
        <v>0.003187540734</v>
      </c>
      <c r="J410" s="120">
        <f t="shared" si="177"/>
        <v>0.008737087259</v>
      </c>
      <c r="K410" s="120">
        <f t="shared" si="177"/>
        <v>0.01071050571</v>
      </c>
      <c r="L410" s="120">
        <f t="shared" si="177"/>
        <v>0.01238858519</v>
      </c>
      <c r="M410" s="120">
        <f t="shared" si="177"/>
        <v>0.008249369969</v>
      </c>
      <c r="N410" s="120">
        <f t="shared" si="177"/>
        <v>0.02014965917</v>
      </c>
      <c r="O410" s="120">
        <f t="shared" si="177"/>
        <v>0.01300208469</v>
      </c>
      <c r="P410" s="120">
        <f t="shared" si="177"/>
        <v>0.008714234285</v>
      </c>
      <c r="Q410" s="120">
        <f t="shared" si="177"/>
        <v>0.01125637286</v>
      </c>
      <c r="R410" s="120">
        <f t="shared" si="177"/>
        <v>0.01071625934</v>
      </c>
      <c r="S410" s="120">
        <f t="shared" si="177"/>
        <v>0.01426732981</v>
      </c>
      <c r="T410" s="120">
        <f t="shared" si="177"/>
        <v>0.01643393627</v>
      </c>
      <c r="U410" s="120">
        <f t="shared" si="177"/>
        <v>0.01854511822</v>
      </c>
    </row>
    <row r="411" ht="15.75" customHeight="1">
      <c r="A411" s="136" t="s">
        <v>74</v>
      </c>
      <c r="B411" s="120">
        <f t="shared" ref="B411:U411" si="178">B187/B$11</f>
        <v>0</v>
      </c>
      <c r="C411" s="120">
        <f t="shared" si="178"/>
        <v>0</v>
      </c>
      <c r="D411" s="120">
        <f t="shared" si="178"/>
        <v>0</v>
      </c>
      <c r="E411" s="120">
        <f t="shared" si="178"/>
        <v>0</v>
      </c>
      <c r="F411" s="120">
        <f t="shared" si="178"/>
        <v>0</v>
      </c>
      <c r="G411" s="120">
        <f t="shared" si="178"/>
        <v>0</v>
      </c>
      <c r="H411" s="120">
        <f t="shared" si="178"/>
        <v>0.000004199962407</v>
      </c>
      <c r="I411" s="120">
        <f t="shared" si="178"/>
        <v>0.000002343527218</v>
      </c>
      <c r="J411" s="120">
        <f t="shared" si="178"/>
        <v>0.0000003669384712</v>
      </c>
      <c r="K411" s="120">
        <f t="shared" si="178"/>
        <v>0.000007023330406</v>
      </c>
      <c r="L411" s="120">
        <f t="shared" si="178"/>
        <v>0.00001036950902</v>
      </c>
      <c r="M411" s="120">
        <f t="shared" si="178"/>
        <v>0.000005026541116</v>
      </c>
      <c r="N411" s="120">
        <f t="shared" si="178"/>
        <v>0.000003605842979</v>
      </c>
      <c r="O411" s="120">
        <f t="shared" si="178"/>
        <v>0.00001544737434</v>
      </c>
      <c r="P411" s="120">
        <f t="shared" si="178"/>
        <v>0.0000001120460775</v>
      </c>
      <c r="Q411" s="120">
        <f t="shared" si="178"/>
        <v>0.0000002753414837</v>
      </c>
      <c r="R411" s="120">
        <f t="shared" si="178"/>
        <v>0.000001359839597</v>
      </c>
      <c r="S411" s="120">
        <f t="shared" si="178"/>
        <v>0.0000009816056634</v>
      </c>
      <c r="T411" s="120">
        <f t="shared" si="178"/>
        <v>0.000002971767593</v>
      </c>
      <c r="U411" s="120">
        <f t="shared" si="178"/>
        <v>0.000002337582314</v>
      </c>
    </row>
    <row r="412" ht="15.75" customHeight="1">
      <c r="A412" s="136" t="s">
        <v>202</v>
      </c>
      <c r="B412" s="120">
        <f t="shared" ref="B412:U412" si="179">B188/B$11</f>
        <v>0</v>
      </c>
      <c r="C412" s="120">
        <f t="shared" si="179"/>
        <v>0</v>
      </c>
      <c r="D412" s="120">
        <f t="shared" si="179"/>
        <v>0.000006826782173</v>
      </c>
      <c r="E412" s="120">
        <f t="shared" si="179"/>
        <v>0</v>
      </c>
      <c r="F412" s="120">
        <f t="shared" si="179"/>
        <v>0.00001633853935</v>
      </c>
      <c r="G412" s="120">
        <f t="shared" si="179"/>
        <v>0.000002291360197</v>
      </c>
      <c r="H412" s="120">
        <f t="shared" si="179"/>
        <v>0.00002881820359</v>
      </c>
      <c r="I412" s="120">
        <f t="shared" si="179"/>
        <v>0.00002724740979</v>
      </c>
      <c r="J412" s="120">
        <f t="shared" si="179"/>
        <v>0.00000886297538</v>
      </c>
      <c r="K412" s="120">
        <f t="shared" si="179"/>
        <v>0.00001272978636</v>
      </c>
      <c r="L412" s="120">
        <f t="shared" si="179"/>
        <v>0.00007402178932</v>
      </c>
      <c r="M412" s="120">
        <f t="shared" si="179"/>
        <v>0.0001901599256</v>
      </c>
      <c r="N412" s="120">
        <f t="shared" si="179"/>
        <v>0.0003539090184</v>
      </c>
      <c r="O412" s="120">
        <f t="shared" si="179"/>
        <v>0.0002372434487</v>
      </c>
      <c r="P412" s="120">
        <f t="shared" si="179"/>
        <v>0.0001823736655</v>
      </c>
      <c r="Q412" s="120">
        <f t="shared" si="179"/>
        <v>0.0001836527696</v>
      </c>
      <c r="R412" s="120">
        <f t="shared" si="179"/>
        <v>0.000243989943</v>
      </c>
      <c r="S412" s="120">
        <f t="shared" si="179"/>
        <v>0.0006192529442</v>
      </c>
      <c r="T412" s="120">
        <f t="shared" si="179"/>
        <v>0.0001667878943</v>
      </c>
      <c r="U412" s="120">
        <f t="shared" si="179"/>
        <v>0.0002065117363</v>
      </c>
    </row>
    <row r="413" ht="15.75" customHeight="1">
      <c r="A413" s="136" t="s">
        <v>203</v>
      </c>
      <c r="B413" s="120">
        <f t="shared" ref="B413:U413" si="180">B189/B$11</f>
        <v>0</v>
      </c>
      <c r="C413" s="120">
        <f t="shared" si="180"/>
        <v>0</v>
      </c>
      <c r="D413" s="120">
        <f t="shared" si="180"/>
        <v>0</v>
      </c>
      <c r="E413" s="120">
        <f t="shared" si="180"/>
        <v>0</v>
      </c>
      <c r="F413" s="120">
        <f t="shared" si="180"/>
        <v>0</v>
      </c>
      <c r="G413" s="120">
        <f t="shared" si="180"/>
        <v>0</v>
      </c>
      <c r="H413" s="120">
        <f t="shared" si="180"/>
        <v>0</v>
      </c>
      <c r="I413" s="120">
        <f t="shared" si="180"/>
        <v>0</v>
      </c>
      <c r="J413" s="120">
        <f t="shared" si="180"/>
        <v>0.0000004516165799</v>
      </c>
      <c r="K413" s="120">
        <f t="shared" si="180"/>
        <v>0.00000168267291</v>
      </c>
      <c r="L413" s="120">
        <f t="shared" si="180"/>
        <v>0.000009867179865</v>
      </c>
      <c r="M413" s="120">
        <f t="shared" si="180"/>
        <v>0.00000006527975476</v>
      </c>
      <c r="N413" s="120">
        <f t="shared" si="180"/>
        <v>0.00001093673036</v>
      </c>
      <c r="O413" s="120">
        <f t="shared" si="180"/>
        <v>0.00002350525952</v>
      </c>
      <c r="P413" s="120">
        <f t="shared" si="180"/>
        <v>0.00003947756798</v>
      </c>
      <c r="Q413" s="120">
        <f t="shared" si="180"/>
        <v>0.00000485289365</v>
      </c>
      <c r="R413" s="120">
        <f t="shared" si="180"/>
        <v>0.00000005786551476</v>
      </c>
      <c r="S413" s="120">
        <f t="shared" si="180"/>
        <v>0.00004509776877</v>
      </c>
      <c r="T413" s="120">
        <f t="shared" si="180"/>
        <v>0.0000003894040294</v>
      </c>
      <c r="U413" s="120">
        <f t="shared" si="180"/>
        <v>0.00000201882109</v>
      </c>
    </row>
    <row r="414" ht="15.75" customHeight="1">
      <c r="A414" s="136" t="s">
        <v>204</v>
      </c>
      <c r="B414" s="120">
        <f t="shared" ref="B414:U414" si="181">B190/B$11</f>
        <v>0.000009143563928</v>
      </c>
      <c r="C414" s="120">
        <f t="shared" si="181"/>
        <v>0.00000982785589</v>
      </c>
      <c r="D414" s="120">
        <f t="shared" si="181"/>
        <v>0.0000007062188454</v>
      </c>
      <c r="E414" s="120">
        <f t="shared" si="181"/>
        <v>0.000003259670219</v>
      </c>
      <c r="F414" s="120">
        <f t="shared" si="181"/>
        <v>0.000006515368451</v>
      </c>
      <c r="G414" s="120">
        <f t="shared" si="181"/>
        <v>0.00001274936315</v>
      </c>
      <c r="H414" s="120">
        <f t="shared" si="181"/>
        <v>0.00001046759861</v>
      </c>
      <c r="I414" s="120">
        <f t="shared" si="181"/>
        <v>0.000002156045041</v>
      </c>
      <c r="J414" s="120">
        <f t="shared" si="181"/>
        <v>0.0000008185550511</v>
      </c>
      <c r="K414" s="120">
        <f t="shared" si="181"/>
        <v>0.00001075447468</v>
      </c>
      <c r="L414" s="120">
        <f t="shared" si="181"/>
        <v>0.000001112300276</v>
      </c>
      <c r="M414" s="120">
        <f t="shared" si="181"/>
        <v>0</v>
      </c>
      <c r="N414" s="120">
        <f t="shared" si="181"/>
        <v>0.0000009238110113</v>
      </c>
      <c r="O414" s="120">
        <f t="shared" si="181"/>
        <v>0.0000005198635596</v>
      </c>
      <c r="P414" s="120">
        <f t="shared" si="181"/>
        <v>0.000001605993778</v>
      </c>
      <c r="Q414" s="120">
        <f t="shared" si="181"/>
        <v>0.000001755301958</v>
      </c>
      <c r="R414" s="120">
        <f t="shared" si="181"/>
        <v>0.0000006365206623</v>
      </c>
      <c r="S414" s="120">
        <f t="shared" si="181"/>
        <v>0.0000005889633981</v>
      </c>
      <c r="T414" s="120">
        <f t="shared" si="181"/>
        <v>0.000003873545345</v>
      </c>
      <c r="U414" s="120">
        <f t="shared" si="181"/>
        <v>0.00000519125423</v>
      </c>
    </row>
    <row r="415" ht="15.75" customHeight="1">
      <c r="A415" s="136" t="s">
        <v>205</v>
      </c>
      <c r="B415" s="120">
        <f t="shared" ref="B415:U415" si="182">B191/B$11</f>
        <v>0.000004571781964</v>
      </c>
      <c r="C415" s="120">
        <f t="shared" si="182"/>
        <v>0.000005528168938</v>
      </c>
      <c r="D415" s="120">
        <f t="shared" si="182"/>
        <v>0</v>
      </c>
      <c r="E415" s="120">
        <f t="shared" si="182"/>
        <v>0.0000327596857</v>
      </c>
      <c r="F415" s="120">
        <f t="shared" si="182"/>
        <v>0.000004310166821</v>
      </c>
      <c r="G415" s="120">
        <f t="shared" si="182"/>
        <v>0.00002514620934</v>
      </c>
      <c r="H415" s="120">
        <f t="shared" si="182"/>
        <v>0.00004367960903</v>
      </c>
      <c r="I415" s="120">
        <f t="shared" si="182"/>
        <v>0.00005861942749</v>
      </c>
      <c r="J415" s="120">
        <f t="shared" si="182"/>
        <v>0.00008707732181</v>
      </c>
      <c r="K415" s="120">
        <f t="shared" si="182"/>
        <v>0.00009210805189</v>
      </c>
      <c r="L415" s="120">
        <f t="shared" si="182"/>
        <v>0.00007172542746</v>
      </c>
      <c r="M415" s="120">
        <f t="shared" si="182"/>
        <v>0.0001480544838</v>
      </c>
      <c r="N415" s="120">
        <f t="shared" si="182"/>
        <v>0.0001195590251</v>
      </c>
      <c r="O415" s="120">
        <f t="shared" si="182"/>
        <v>0.000116672236</v>
      </c>
      <c r="P415" s="120">
        <f t="shared" si="182"/>
        <v>0.0003687436412</v>
      </c>
      <c r="Q415" s="120">
        <f t="shared" si="182"/>
        <v>0.0002578572995</v>
      </c>
      <c r="R415" s="120">
        <f t="shared" si="182"/>
        <v>0.0007049177008</v>
      </c>
      <c r="S415" s="120">
        <f t="shared" si="182"/>
        <v>0.0003835554015</v>
      </c>
      <c r="T415" s="120">
        <f t="shared" si="182"/>
        <v>0.0004460315733</v>
      </c>
      <c r="U415" s="120">
        <f t="shared" si="182"/>
        <v>0.0005992103859</v>
      </c>
    </row>
    <row r="416" ht="15.75" customHeight="1">
      <c r="A416" s="136" t="s">
        <v>40</v>
      </c>
      <c r="B416" s="120">
        <f t="shared" ref="B416:U416" si="183">B192/B$11</f>
        <v>0.002000362418</v>
      </c>
      <c r="C416" s="120">
        <f t="shared" si="183"/>
        <v>0.001642787536</v>
      </c>
      <c r="D416" s="120">
        <f t="shared" si="183"/>
        <v>0.001583342651</v>
      </c>
      <c r="E416" s="120">
        <f t="shared" si="183"/>
        <v>0.001220094563</v>
      </c>
      <c r="F416" s="120">
        <f t="shared" si="183"/>
        <v>0.00116434646</v>
      </c>
      <c r="G416" s="120">
        <f t="shared" si="183"/>
        <v>0.0008735370106</v>
      </c>
      <c r="H416" s="120">
        <f t="shared" si="183"/>
        <v>0.0008631245821</v>
      </c>
      <c r="I416" s="120">
        <f t="shared" si="183"/>
        <v>0.0004800481154</v>
      </c>
      <c r="J416" s="120">
        <f t="shared" si="183"/>
        <v>0.0005415447314</v>
      </c>
      <c r="K416" s="120">
        <f t="shared" si="183"/>
        <v>0.0008426167495</v>
      </c>
      <c r="L416" s="120">
        <f t="shared" si="183"/>
        <v>0.002408668307</v>
      </c>
      <c r="M416" s="120">
        <f t="shared" si="183"/>
        <v>0.004604442222</v>
      </c>
      <c r="N416" s="120">
        <f t="shared" si="183"/>
        <v>0.00861117024</v>
      </c>
      <c r="O416" s="120">
        <f t="shared" si="183"/>
        <v>0.01312547802</v>
      </c>
      <c r="P416" s="120">
        <f t="shared" si="183"/>
        <v>0.004901903846</v>
      </c>
      <c r="Q416" s="120">
        <f t="shared" si="183"/>
        <v>0.003196749043</v>
      </c>
      <c r="R416" s="120">
        <f t="shared" si="183"/>
        <v>0.005396566839</v>
      </c>
      <c r="S416" s="120">
        <f t="shared" si="183"/>
        <v>0.006958322089</v>
      </c>
      <c r="T416" s="120">
        <f t="shared" si="183"/>
        <v>0.008339743129</v>
      </c>
      <c r="U416" s="120">
        <f t="shared" si="183"/>
        <v>0.01500604895</v>
      </c>
    </row>
    <row r="417" ht="15.75" customHeight="1">
      <c r="A417" s="136" t="s">
        <v>206</v>
      </c>
      <c r="B417" s="120">
        <f t="shared" ref="B417:U417" si="184">B193/B$11</f>
        <v>0</v>
      </c>
      <c r="C417" s="120">
        <f t="shared" si="184"/>
        <v>0</v>
      </c>
      <c r="D417" s="120">
        <f t="shared" si="184"/>
        <v>0</v>
      </c>
      <c r="E417" s="120">
        <f t="shared" si="184"/>
        <v>0</v>
      </c>
      <c r="F417" s="120">
        <f t="shared" si="184"/>
        <v>0</v>
      </c>
      <c r="G417" s="120">
        <f t="shared" si="184"/>
        <v>0.00000105755086</v>
      </c>
      <c r="H417" s="120">
        <f t="shared" si="184"/>
        <v>0.000004006117988</v>
      </c>
      <c r="I417" s="120">
        <f t="shared" si="184"/>
        <v>0.000000593693562</v>
      </c>
      <c r="J417" s="120">
        <f t="shared" si="184"/>
        <v>0.0000005362946886</v>
      </c>
      <c r="K417" s="120">
        <f t="shared" si="184"/>
        <v>0.00000336534582</v>
      </c>
      <c r="L417" s="120">
        <f t="shared" si="184"/>
        <v>0.00000380334933</v>
      </c>
      <c r="M417" s="120">
        <f t="shared" si="184"/>
        <v>0.00000349246688</v>
      </c>
      <c r="N417" s="120">
        <f t="shared" si="184"/>
        <v>0.000007569290221</v>
      </c>
      <c r="O417" s="120">
        <f t="shared" si="184"/>
        <v>0.000003156314469</v>
      </c>
      <c r="P417" s="120">
        <f t="shared" si="184"/>
        <v>0.000003249336248</v>
      </c>
      <c r="Q417" s="120">
        <f t="shared" si="184"/>
        <v>0.000005128235133</v>
      </c>
      <c r="R417" s="120">
        <f t="shared" si="184"/>
        <v>0.0000007522516918</v>
      </c>
      <c r="S417" s="120">
        <f t="shared" si="184"/>
        <v>0.000002524128849</v>
      </c>
      <c r="T417" s="120">
        <f t="shared" si="184"/>
        <v>0.0000002049494892</v>
      </c>
      <c r="U417" s="120">
        <f t="shared" si="184"/>
        <v>0.000001578627017</v>
      </c>
    </row>
    <row r="418" ht="15.75" customHeight="1">
      <c r="A418" s="136" t="s">
        <v>529</v>
      </c>
      <c r="B418" s="120">
        <f t="shared" ref="B418:U418" si="185">B194/B$11</f>
        <v>0</v>
      </c>
      <c r="C418" s="120">
        <f t="shared" si="185"/>
        <v>0</v>
      </c>
      <c r="D418" s="120">
        <f t="shared" si="185"/>
        <v>0</v>
      </c>
      <c r="E418" s="120">
        <f t="shared" si="185"/>
        <v>0</v>
      </c>
      <c r="F418" s="120">
        <f t="shared" si="185"/>
        <v>0</v>
      </c>
      <c r="G418" s="120">
        <f t="shared" si="185"/>
        <v>0</v>
      </c>
      <c r="H418" s="120">
        <f t="shared" si="185"/>
        <v>0.0000006461480626</v>
      </c>
      <c r="I418" s="120">
        <f t="shared" si="185"/>
        <v>0</v>
      </c>
      <c r="J418" s="120">
        <f t="shared" si="185"/>
        <v>0</v>
      </c>
      <c r="K418" s="120">
        <f t="shared" si="185"/>
        <v>0</v>
      </c>
      <c r="L418" s="120">
        <f t="shared" si="185"/>
        <v>0.000002045197281</v>
      </c>
      <c r="M418" s="120">
        <f t="shared" si="185"/>
        <v>0</v>
      </c>
      <c r="N418" s="120">
        <f t="shared" si="185"/>
        <v>0.0000002384028416</v>
      </c>
      <c r="O418" s="120">
        <f t="shared" si="185"/>
        <v>0</v>
      </c>
      <c r="P418" s="120">
        <f t="shared" si="185"/>
        <v>0</v>
      </c>
      <c r="Q418" s="120">
        <f t="shared" si="185"/>
        <v>0</v>
      </c>
      <c r="R418" s="120">
        <f t="shared" si="185"/>
        <v>0.000000231462059</v>
      </c>
      <c r="S418" s="120">
        <f t="shared" si="185"/>
        <v>0.000002580220601</v>
      </c>
      <c r="T418" s="120">
        <f t="shared" si="185"/>
        <v>0</v>
      </c>
      <c r="U418" s="120">
        <f t="shared" si="185"/>
        <v>0.00001029143382</v>
      </c>
    </row>
    <row r="419" ht="15.75" customHeight="1">
      <c r="A419" s="136" t="s">
        <v>207</v>
      </c>
      <c r="B419" s="120">
        <f t="shared" ref="B419:U419" si="186">B195/B$11</f>
        <v>0</v>
      </c>
      <c r="C419" s="120">
        <f t="shared" si="186"/>
        <v>0</v>
      </c>
      <c r="D419" s="120">
        <f t="shared" si="186"/>
        <v>0</v>
      </c>
      <c r="E419" s="120">
        <f t="shared" si="186"/>
        <v>0</v>
      </c>
      <c r="F419" s="120">
        <f t="shared" si="186"/>
        <v>0</v>
      </c>
      <c r="G419" s="120">
        <f t="shared" si="186"/>
        <v>0</v>
      </c>
      <c r="H419" s="120">
        <f t="shared" si="186"/>
        <v>0</v>
      </c>
      <c r="I419" s="120">
        <f t="shared" si="186"/>
        <v>0</v>
      </c>
      <c r="J419" s="120">
        <f t="shared" si="186"/>
        <v>0</v>
      </c>
      <c r="K419" s="120">
        <f t="shared" si="186"/>
        <v>0</v>
      </c>
      <c r="L419" s="120">
        <f t="shared" si="186"/>
        <v>0</v>
      </c>
      <c r="M419" s="120">
        <f t="shared" si="186"/>
        <v>0</v>
      </c>
      <c r="N419" s="120">
        <f t="shared" si="186"/>
        <v>0.0000002086024864</v>
      </c>
      <c r="O419" s="120">
        <f t="shared" si="186"/>
        <v>0</v>
      </c>
      <c r="P419" s="120">
        <f t="shared" si="186"/>
        <v>0</v>
      </c>
      <c r="Q419" s="120">
        <f t="shared" si="186"/>
        <v>0</v>
      </c>
      <c r="R419" s="120">
        <f t="shared" si="186"/>
        <v>0</v>
      </c>
      <c r="S419" s="120">
        <f t="shared" si="186"/>
        <v>0.0000000560917522</v>
      </c>
      <c r="T419" s="120">
        <f t="shared" si="186"/>
        <v>0.000003586616061</v>
      </c>
      <c r="U419" s="120">
        <f t="shared" si="186"/>
        <v>0.0000001214328475</v>
      </c>
    </row>
    <row r="420" ht="15.75" customHeight="1">
      <c r="A420" s="136" t="s">
        <v>208</v>
      </c>
      <c r="B420" s="120">
        <f t="shared" ref="B420:U420" si="187">B196/B$11</f>
        <v>0</v>
      </c>
      <c r="C420" s="120">
        <f t="shared" si="187"/>
        <v>0.0000178129888</v>
      </c>
      <c r="D420" s="120">
        <f t="shared" si="187"/>
        <v>0.000006120563327</v>
      </c>
      <c r="E420" s="120">
        <f t="shared" si="187"/>
        <v>0.00003080388357</v>
      </c>
      <c r="F420" s="120">
        <f t="shared" si="187"/>
        <v>0.00006445202945</v>
      </c>
      <c r="G420" s="120">
        <f t="shared" si="187"/>
        <v>0.00007285350371</v>
      </c>
      <c r="H420" s="120">
        <f t="shared" si="187"/>
        <v>0.00009136533606</v>
      </c>
      <c r="I420" s="120">
        <f t="shared" si="187"/>
        <v>0.0001335810515</v>
      </c>
      <c r="J420" s="120">
        <f t="shared" si="187"/>
        <v>0.00007516593452</v>
      </c>
      <c r="K420" s="120">
        <f t="shared" si="187"/>
        <v>0.0001517332007</v>
      </c>
      <c r="L420" s="120">
        <f t="shared" si="187"/>
        <v>0.0001012552057</v>
      </c>
      <c r="M420" s="120">
        <f t="shared" si="187"/>
        <v>0.000151449031</v>
      </c>
      <c r="N420" s="120">
        <f t="shared" si="187"/>
        <v>0.0002212676374</v>
      </c>
      <c r="O420" s="120">
        <f t="shared" si="187"/>
        <v>0.0003510193021</v>
      </c>
      <c r="P420" s="120">
        <f t="shared" si="187"/>
        <v>0.0003736363199</v>
      </c>
      <c r="Q420" s="120">
        <f t="shared" si="187"/>
        <v>0.0003154725049</v>
      </c>
      <c r="R420" s="120">
        <f t="shared" si="187"/>
        <v>0.0002410677345</v>
      </c>
      <c r="S420" s="120">
        <f t="shared" si="187"/>
        <v>0.0002606022807</v>
      </c>
      <c r="T420" s="120">
        <f t="shared" si="187"/>
        <v>0.0002128400445</v>
      </c>
      <c r="U420" s="120">
        <f t="shared" si="187"/>
        <v>0.0001978292877</v>
      </c>
    </row>
    <row r="421" ht="15.75" customHeight="1">
      <c r="A421" s="136" t="s">
        <v>41</v>
      </c>
      <c r="B421" s="120">
        <f t="shared" ref="B421:U421" si="188">B197/B$11</f>
        <v>0.0001118008499</v>
      </c>
      <c r="C421" s="120">
        <f t="shared" si="188"/>
        <v>0.00009490023344</v>
      </c>
      <c r="D421" s="120">
        <f t="shared" si="188"/>
        <v>0.0001838523061</v>
      </c>
      <c r="E421" s="120">
        <f t="shared" si="188"/>
        <v>0.0001346243801</v>
      </c>
      <c r="F421" s="120">
        <f t="shared" si="188"/>
        <v>0.0001740104559</v>
      </c>
      <c r="G421" s="120">
        <f t="shared" si="188"/>
        <v>0.0001914167057</v>
      </c>
      <c r="H421" s="120">
        <f t="shared" si="188"/>
        <v>0.00006978399076</v>
      </c>
      <c r="I421" s="120">
        <f t="shared" si="188"/>
        <v>0.001238632253</v>
      </c>
      <c r="J421" s="120">
        <f t="shared" si="188"/>
        <v>0.005856422678</v>
      </c>
      <c r="K421" s="120">
        <f t="shared" si="188"/>
        <v>0.01241234646</v>
      </c>
      <c r="L421" s="120">
        <f t="shared" si="188"/>
        <v>0.009015409019</v>
      </c>
      <c r="M421" s="120">
        <f t="shared" si="188"/>
        <v>0.0003775128218</v>
      </c>
      <c r="N421" s="120">
        <f t="shared" si="188"/>
        <v>0.0003589750788</v>
      </c>
      <c r="O421" s="120">
        <f t="shared" si="188"/>
        <v>0.002846995651</v>
      </c>
      <c r="P421" s="120">
        <f t="shared" si="188"/>
        <v>0.003723328505</v>
      </c>
      <c r="Q421" s="120">
        <f t="shared" si="188"/>
        <v>0.01791712428</v>
      </c>
      <c r="R421" s="120">
        <f t="shared" si="188"/>
        <v>0.026614173</v>
      </c>
      <c r="S421" s="120">
        <f t="shared" si="188"/>
        <v>0.00453804712</v>
      </c>
      <c r="T421" s="120">
        <f t="shared" si="188"/>
        <v>0.004582650083</v>
      </c>
      <c r="U421" s="120">
        <f t="shared" si="188"/>
        <v>0.0007802667616</v>
      </c>
    </row>
    <row r="422" ht="15.75" customHeight="1">
      <c r="A422" s="136" t="s">
        <v>42</v>
      </c>
      <c r="B422" s="120">
        <f t="shared" ref="B422:U422" si="189">B198/B$11</f>
        <v>0.0001816244289</v>
      </c>
      <c r="C422" s="120">
        <f t="shared" si="189"/>
        <v>0.0003421322332</v>
      </c>
      <c r="D422" s="120">
        <f t="shared" si="189"/>
        <v>0.000251413909</v>
      </c>
      <c r="E422" s="120">
        <f t="shared" si="189"/>
        <v>0.0002519725079</v>
      </c>
      <c r="F422" s="120">
        <f t="shared" si="189"/>
        <v>0.0003055206621</v>
      </c>
      <c r="G422" s="120">
        <f t="shared" si="189"/>
        <v>0.0006729548641</v>
      </c>
      <c r="H422" s="120">
        <f t="shared" si="189"/>
        <v>0.001960413222</v>
      </c>
      <c r="I422" s="120">
        <f t="shared" si="189"/>
        <v>0.0006075359961</v>
      </c>
      <c r="J422" s="120">
        <f t="shared" si="189"/>
        <v>0.0003041355405</v>
      </c>
      <c r="K422" s="120">
        <f t="shared" si="189"/>
        <v>0.000785076652</v>
      </c>
      <c r="L422" s="120">
        <f t="shared" si="189"/>
        <v>0.0007615310017</v>
      </c>
      <c r="M422" s="120">
        <f t="shared" si="189"/>
        <v>0.001020126728</v>
      </c>
      <c r="N422" s="120">
        <f t="shared" si="189"/>
        <v>0.003740629986</v>
      </c>
      <c r="O422" s="120">
        <f t="shared" si="189"/>
        <v>0.00380090815</v>
      </c>
      <c r="P422" s="120">
        <f t="shared" si="189"/>
        <v>0.01189600675</v>
      </c>
      <c r="Q422" s="120">
        <f t="shared" si="189"/>
        <v>0.01384585627</v>
      </c>
      <c r="R422" s="120">
        <f t="shared" si="189"/>
        <v>0.007051057637</v>
      </c>
      <c r="S422" s="120">
        <f t="shared" si="189"/>
        <v>0.003716948005</v>
      </c>
      <c r="T422" s="120">
        <f t="shared" si="189"/>
        <v>0.004762780189</v>
      </c>
      <c r="U422" s="120">
        <f t="shared" si="189"/>
        <v>0.01478599745</v>
      </c>
    </row>
    <row r="423" ht="15.75" customHeight="1">
      <c r="A423" s="136" t="s">
        <v>43</v>
      </c>
      <c r="B423" s="120">
        <f t="shared" ref="B423:U423" si="190">B199/B$11</f>
        <v>0.008476499378</v>
      </c>
      <c r="C423" s="120">
        <f t="shared" si="190"/>
        <v>0.007920330486</v>
      </c>
      <c r="D423" s="120">
        <f t="shared" si="190"/>
        <v>0.008553251844</v>
      </c>
      <c r="E423" s="120">
        <f t="shared" si="190"/>
        <v>0.007297260736</v>
      </c>
      <c r="F423" s="120">
        <f t="shared" si="190"/>
        <v>0.005185732105</v>
      </c>
      <c r="G423" s="120">
        <f t="shared" si="190"/>
        <v>0.003789968519</v>
      </c>
      <c r="H423" s="120">
        <f t="shared" si="190"/>
        <v>0.003173943898</v>
      </c>
      <c r="I423" s="120">
        <f t="shared" si="190"/>
        <v>0.004039522243</v>
      </c>
      <c r="J423" s="120">
        <f t="shared" si="190"/>
        <v>0.01183178987</v>
      </c>
      <c r="K423" s="120">
        <f t="shared" si="190"/>
        <v>0.01116559557</v>
      </c>
      <c r="L423" s="120">
        <f t="shared" si="190"/>
        <v>0.01458401477</v>
      </c>
      <c r="M423" s="120">
        <f t="shared" si="190"/>
        <v>0.0302553385</v>
      </c>
      <c r="N423" s="120">
        <f t="shared" si="190"/>
        <v>0.01777728269</v>
      </c>
      <c r="O423" s="120">
        <f t="shared" si="190"/>
        <v>0.009956761091</v>
      </c>
      <c r="P423" s="120">
        <f t="shared" si="190"/>
        <v>0.00184760247</v>
      </c>
      <c r="Q423" s="120">
        <f t="shared" si="190"/>
        <v>0.001862616302</v>
      </c>
      <c r="R423" s="120">
        <f t="shared" si="190"/>
        <v>0.002958750568</v>
      </c>
      <c r="S423" s="120">
        <f t="shared" si="190"/>
        <v>0.002922969253</v>
      </c>
      <c r="T423" s="120">
        <f t="shared" si="190"/>
        <v>0.003688004573</v>
      </c>
      <c r="U423" s="120">
        <f t="shared" si="190"/>
        <v>0.006905810141</v>
      </c>
    </row>
    <row r="424" ht="15.75" customHeight="1">
      <c r="A424" s="136" t="s">
        <v>209</v>
      </c>
      <c r="B424" s="120">
        <f t="shared" ref="B424:U424" si="191">B200/B$11</f>
        <v>0.05397487349</v>
      </c>
      <c r="C424" s="120">
        <f t="shared" si="191"/>
        <v>0.0540412297</v>
      </c>
      <c r="D424" s="120">
        <f t="shared" si="191"/>
        <v>0.064485549</v>
      </c>
      <c r="E424" s="120">
        <f t="shared" si="191"/>
        <v>0.0597795811</v>
      </c>
      <c r="F424" s="120">
        <f t="shared" si="191"/>
        <v>0.05146228925</v>
      </c>
      <c r="G424" s="120">
        <f t="shared" si="191"/>
        <v>0.03537284367</v>
      </c>
      <c r="H424" s="120">
        <f t="shared" si="191"/>
        <v>0.04528735464</v>
      </c>
      <c r="I424" s="120">
        <f t="shared" si="191"/>
        <v>0.05341007895</v>
      </c>
      <c r="J424" s="120">
        <f t="shared" si="191"/>
        <v>0.0917184725</v>
      </c>
      <c r="K424" s="120">
        <f t="shared" si="191"/>
        <v>0.0768211514</v>
      </c>
      <c r="L424" s="120">
        <f t="shared" si="191"/>
        <v>0.07489264867</v>
      </c>
      <c r="M424" s="120">
        <f t="shared" si="191"/>
        <v>0.08612844379</v>
      </c>
      <c r="N424" s="120">
        <f t="shared" si="191"/>
        <v>0.07077825743</v>
      </c>
      <c r="O424" s="120">
        <f t="shared" si="191"/>
        <v>0.07811711211</v>
      </c>
      <c r="P424" s="120">
        <f t="shared" si="191"/>
        <v>0.04744766692</v>
      </c>
      <c r="Q424" s="120">
        <f t="shared" si="191"/>
        <v>0.02516662462</v>
      </c>
      <c r="R424" s="120">
        <f t="shared" si="191"/>
        <v>0.02119524114</v>
      </c>
      <c r="S424" s="120">
        <f t="shared" si="191"/>
        <v>0.02639243147</v>
      </c>
      <c r="T424" s="120">
        <f t="shared" si="191"/>
        <v>0.01659514954</v>
      </c>
      <c r="U424" s="120">
        <f t="shared" si="191"/>
        <v>0.01446383611</v>
      </c>
    </row>
    <row r="425" ht="15.75" customHeight="1">
      <c r="A425" s="136" t="s">
        <v>210</v>
      </c>
      <c r="B425" s="120">
        <f t="shared" ref="B425:U425" si="192">B201/B$11</f>
        <v>0.000002493699253</v>
      </c>
      <c r="C425" s="120">
        <f t="shared" si="192"/>
        <v>0.000004299686952</v>
      </c>
      <c r="D425" s="120">
        <f t="shared" si="192"/>
        <v>0.000009416251273</v>
      </c>
      <c r="E425" s="120">
        <f t="shared" si="192"/>
        <v>0.00002135083994</v>
      </c>
      <c r="F425" s="120">
        <f t="shared" si="192"/>
        <v>0.00002966998556</v>
      </c>
      <c r="G425" s="120">
        <f t="shared" si="192"/>
        <v>0.0000386006064</v>
      </c>
      <c r="H425" s="120">
        <f t="shared" si="192"/>
        <v>0.0000237782487</v>
      </c>
      <c r="I425" s="120">
        <f t="shared" si="192"/>
        <v>0.000216510668</v>
      </c>
      <c r="J425" s="120">
        <f t="shared" si="192"/>
        <v>0.0000112904145</v>
      </c>
      <c r="K425" s="120">
        <f t="shared" si="192"/>
        <v>0.00007952458491</v>
      </c>
      <c r="L425" s="120">
        <f t="shared" si="192"/>
        <v>0.00006404696749</v>
      </c>
      <c r="M425" s="120">
        <f t="shared" si="192"/>
        <v>0.0007915170264</v>
      </c>
      <c r="N425" s="120">
        <f t="shared" si="192"/>
        <v>0.001357495581</v>
      </c>
      <c r="O425" s="120">
        <f t="shared" si="192"/>
        <v>0.0005564025412</v>
      </c>
      <c r="P425" s="120">
        <f t="shared" si="192"/>
        <v>0.001224327489</v>
      </c>
      <c r="Q425" s="120">
        <f t="shared" si="192"/>
        <v>0.0001124425784</v>
      </c>
      <c r="R425" s="120">
        <f t="shared" si="192"/>
        <v>0.00006261048697</v>
      </c>
      <c r="S425" s="120">
        <f t="shared" si="192"/>
        <v>0.00006896480932</v>
      </c>
      <c r="T425" s="120">
        <f t="shared" si="192"/>
        <v>0.0002869907697</v>
      </c>
      <c r="U425" s="120">
        <f t="shared" si="192"/>
        <v>0.0001034304279</v>
      </c>
    </row>
    <row r="426" ht="15.75" customHeight="1">
      <c r="A426" s="136" t="s">
        <v>44</v>
      </c>
      <c r="B426" s="120">
        <f t="shared" ref="B426:U426" si="193">B202/B$11</f>
        <v>0</v>
      </c>
      <c r="C426" s="120">
        <f t="shared" si="193"/>
        <v>0</v>
      </c>
      <c r="D426" s="120">
        <f t="shared" si="193"/>
        <v>0.000003766500509</v>
      </c>
      <c r="E426" s="120">
        <f t="shared" si="193"/>
        <v>0</v>
      </c>
      <c r="F426" s="120">
        <f t="shared" si="193"/>
        <v>0.000009522461582</v>
      </c>
      <c r="G426" s="120">
        <f t="shared" si="193"/>
        <v>0.000007461608847</v>
      </c>
      <c r="H426" s="120">
        <f t="shared" si="193"/>
        <v>0.000004781495663</v>
      </c>
      <c r="I426" s="120">
        <f t="shared" si="193"/>
        <v>0.000002156045041</v>
      </c>
      <c r="J426" s="120">
        <f t="shared" si="193"/>
        <v>0.000001100815413</v>
      </c>
      <c r="K426" s="120">
        <f t="shared" si="193"/>
        <v>0.00005201654082</v>
      </c>
      <c r="L426" s="120">
        <f t="shared" si="193"/>
        <v>0.00006063830535</v>
      </c>
      <c r="M426" s="120">
        <f t="shared" si="193"/>
        <v>0.00001880056937</v>
      </c>
      <c r="N426" s="120">
        <f t="shared" si="193"/>
        <v>0.00005274662871</v>
      </c>
      <c r="O426" s="120">
        <f t="shared" si="193"/>
        <v>0.0000348679916</v>
      </c>
      <c r="P426" s="120">
        <f t="shared" si="193"/>
        <v>0.00004504252317</v>
      </c>
      <c r="Q426" s="120">
        <f t="shared" si="193"/>
        <v>0.00006477408403</v>
      </c>
      <c r="R426" s="120">
        <f t="shared" si="193"/>
        <v>0.00003168136933</v>
      </c>
      <c r="S426" s="120">
        <f t="shared" si="193"/>
        <v>0.00003912399716</v>
      </c>
      <c r="T426" s="120">
        <f t="shared" si="193"/>
        <v>0.0012817746</v>
      </c>
      <c r="U426" s="120">
        <f t="shared" si="193"/>
        <v>0.0003322099125</v>
      </c>
    </row>
    <row r="427" ht="15.75" customHeight="1">
      <c r="A427" s="136" t="s">
        <v>72</v>
      </c>
      <c r="B427" s="120">
        <f t="shared" ref="B427:U427" si="194">B203/B$11</f>
        <v>0</v>
      </c>
      <c r="C427" s="120">
        <f t="shared" si="194"/>
        <v>0</v>
      </c>
      <c r="D427" s="120">
        <f t="shared" si="194"/>
        <v>0</v>
      </c>
      <c r="E427" s="120">
        <f t="shared" si="194"/>
        <v>0</v>
      </c>
      <c r="F427" s="120">
        <f t="shared" si="194"/>
        <v>0</v>
      </c>
      <c r="G427" s="120">
        <f t="shared" si="194"/>
        <v>0.000001821337593</v>
      </c>
      <c r="H427" s="120">
        <f t="shared" si="194"/>
        <v>0.0000004523036438</v>
      </c>
      <c r="I427" s="120">
        <f t="shared" si="194"/>
        <v>0.000002499762366</v>
      </c>
      <c r="J427" s="120">
        <f t="shared" si="194"/>
        <v>0.000002145178754</v>
      </c>
      <c r="K427" s="120">
        <f t="shared" si="194"/>
        <v>0.000004206682275</v>
      </c>
      <c r="L427" s="120">
        <f t="shared" si="194"/>
        <v>0.0000092930894</v>
      </c>
      <c r="M427" s="120">
        <f t="shared" si="194"/>
        <v>0.00001902904851</v>
      </c>
      <c r="N427" s="120">
        <f t="shared" si="194"/>
        <v>0.00002431708985</v>
      </c>
      <c r="O427" s="120">
        <f t="shared" si="194"/>
        <v>0.00004953557061</v>
      </c>
      <c r="P427" s="120">
        <f t="shared" si="194"/>
        <v>0.00002935607231</v>
      </c>
      <c r="Q427" s="120">
        <f t="shared" si="194"/>
        <v>0.000009155104332</v>
      </c>
      <c r="R427" s="120">
        <f t="shared" si="194"/>
        <v>0.000007146391073</v>
      </c>
      <c r="S427" s="120">
        <f t="shared" si="194"/>
        <v>0.00001057329529</v>
      </c>
      <c r="T427" s="120">
        <f t="shared" si="194"/>
        <v>0.00001006301992</v>
      </c>
      <c r="U427" s="120">
        <f t="shared" si="194"/>
        <v>0.00001234061313</v>
      </c>
    </row>
    <row r="428" ht="15.75" customHeight="1">
      <c r="A428" s="136" t="s">
        <v>211</v>
      </c>
      <c r="B428" s="120">
        <f t="shared" ref="B428:U428" si="195">B204/B$11</f>
        <v>0.000004987398506</v>
      </c>
      <c r="C428" s="120">
        <f t="shared" si="195"/>
        <v>0.000008292253408</v>
      </c>
      <c r="D428" s="120">
        <f t="shared" si="195"/>
        <v>0.00004825828777</v>
      </c>
      <c r="E428" s="120">
        <f t="shared" si="195"/>
        <v>0.00003080388357</v>
      </c>
      <c r="F428" s="120">
        <f t="shared" si="195"/>
        <v>0.00004671017997</v>
      </c>
      <c r="G428" s="120">
        <f t="shared" si="195"/>
        <v>0.00007426357152</v>
      </c>
      <c r="H428" s="120">
        <f t="shared" si="195"/>
        <v>0.00019009676</v>
      </c>
      <c r="I428" s="120">
        <f t="shared" si="195"/>
        <v>0.00005527599533</v>
      </c>
      <c r="J428" s="120">
        <f t="shared" si="195"/>
        <v>0.00002300421954</v>
      </c>
      <c r="K428" s="120">
        <f t="shared" si="195"/>
        <v>0.00002513035411</v>
      </c>
      <c r="L428" s="120">
        <f t="shared" si="195"/>
        <v>0.00006088946993</v>
      </c>
      <c r="M428" s="120">
        <f t="shared" si="195"/>
        <v>0.00009452508489</v>
      </c>
      <c r="N428" s="120">
        <f t="shared" si="195"/>
        <v>0.000005751468554</v>
      </c>
      <c r="O428" s="120">
        <f t="shared" si="195"/>
        <v>0.00001526170878</v>
      </c>
      <c r="P428" s="120">
        <f t="shared" si="195"/>
        <v>0.000005677001262</v>
      </c>
      <c r="Q428" s="120">
        <f t="shared" si="195"/>
        <v>0.00006807818184</v>
      </c>
      <c r="R428" s="120">
        <f t="shared" si="195"/>
        <v>0.000005757618718</v>
      </c>
      <c r="S428" s="120">
        <f t="shared" si="195"/>
        <v>0.00001834200297</v>
      </c>
      <c r="T428" s="120">
        <f t="shared" si="195"/>
        <v>0.00001289132287</v>
      </c>
      <c r="U428" s="120">
        <f t="shared" si="195"/>
        <v>0.00002833939078</v>
      </c>
    </row>
    <row r="429" ht="15.75" customHeight="1">
      <c r="A429" s="136" t="s">
        <v>212</v>
      </c>
      <c r="B429" s="120">
        <f t="shared" ref="B429:U429" si="196">B205/B$11</f>
        <v>0.0003121280232</v>
      </c>
      <c r="C429" s="120">
        <f t="shared" si="196"/>
        <v>0.0001726017191</v>
      </c>
      <c r="D429" s="120">
        <f t="shared" si="196"/>
        <v>0.0002038618401</v>
      </c>
      <c r="E429" s="120">
        <f t="shared" si="196"/>
        <v>0.0003205885661</v>
      </c>
      <c r="F429" s="120">
        <f t="shared" si="196"/>
        <v>0.0004074611193</v>
      </c>
      <c r="G429" s="120">
        <f t="shared" si="196"/>
        <v>0.0002736119087</v>
      </c>
      <c r="H429" s="120">
        <f t="shared" si="196"/>
        <v>0.0009024749991</v>
      </c>
      <c r="I429" s="120">
        <f t="shared" si="196"/>
        <v>0.0007227437942</v>
      </c>
      <c r="J429" s="120">
        <f t="shared" si="196"/>
        <v>0.001096807316</v>
      </c>
      <c r="K429" s="120">
        <f t="shared" si="196"/>
        <v>0.002261036853</v>
      </c>
      <c r="L429" s="120">
        <f t="shared" si="196"/>
        <v>0.002780427763</v>
      </c>
      <c r="M429" s="120">
        <f t="shared" si="196"/>
        <v>0.02996406023</v>
      </c>
      <c r="N429" s="120">
        <f t="shared" si="196"/>
        <v>0.006073014387</v>
      </c>
      <c r="O429" s="120">
        <f t="shared" si="196"/>
        <v>0.009630769506</v>
      </c>
      <c r="P429" s="120">
        <f t="shared" si="196"/>
        <v>0.01511833989</v>
      </c>
      <c r="Q429" s="120">
        <f t="shared" si="196"/>
        <v>0.0288600897</v>
      </c>
      <c r="R429" s="120">
        <f t="shared" si="196"/>
        <v>0.06290976741</v>
      </c>
      <c r="S429" s="120">
        <f t="shared" si="196"/>
        <v>0.1017969946</v>
      </c>
      <c r="T429" s="120">
        <f t="shared" si="196"/>
        <v>0.02485379416</v>
      </c>
      <c r="U429" s="120">
        <f t="shared" si="196"/>
        <v>0.01816181543</v>
      </c>
    </row>
    <row r="430" ht="15.75" customHeight="1">
      <c r="A430" s="136" t="s">
        <v>530</v>
      </c>
      <c r="B430" s="120">
        <f t="shared" ref="B430:U430" si="197">B206/B$11</f>
        <v>0</v>
      </c>
      <c r="C430" s="120">
        <f t="shared" si="197"/>
        <v>0</v>
      </c>
      <c r="D430" s="120">
        <f t="shared" si="197"/>
        <v>0</v>
      </c>
      <c r="E430" s="120">
        <f t="shared" si="197"/>
        <v>0</v>
      </c>
      <c r="F430" s="120">
        <f t="shared" si="197"/>
        <v>0</v>
      </c>
      <c r="G430" s="120">
        <f t="shared" si="197"/>
        <v>0</v>
      </c>
      <c r="H430" s="120">
        <f t="shared" si="197"/>
        <v>0</v>
      </c>
      <c r="I430" s="120">
        <f t="shared" si="197"/>
        <v>0</v>
      </c>
      <c r="J430" s="120">
        <f t="shared" si="197"/>
        <v>0</v>
      </c>
      <c r="K430" s="120">
        <f t="shared" si="197"/>
        <v>0</v>
      </c>
      <c r="L430" s="120">
        <f t="shared" si="197"/>
        <v>0</v>
      </c>
      <c r="M430" s="120">
        <f t="shared" si="197"/>
        <v>0</v>
      </c>
      <c r="N430" s="120">
        <f t="shared" si="197"/>
        <v>0</v>
      </c>
      <c r="O430" s="120">
        <f t="shared" si="197"/>
        <v>0</v>
      </c>
      <c r="P430" s="120">
        <f t="shared" si="197"/>
        <v>0</v>
      </c>
      <c r="Q430" s="120">
        <f t="shared" si="197"/>
        <v>0</v>
      </c>
      <c r="R430" s="120">
        <f t="shared" si="197"/>
        <v>0</v>
      </c>
      <c r="S430" s="120">
        <f t="shared" si="197"/>
        <v>0</v>
      </c>
      <c r="T430" s="120">
        <f t="shared" si="197"/>
        <v>0</v>
      </c>
      <c r="U430" s="120">
        <f t="shared" si="197"/>
        <v>0</v>
      </c>
    </row>
    <row r="431" ht="15.75" customHeight="1">
      <c r="A431" s="136" t="s">
        <v>213</v>
      </c>
      <c r="B431" s="120">
        <f t="shared" ref="B431:U431" si="198">B207/B$11</f>
        <v>0.000004156165422</v>
      </c>
      <c r="C431" s="120">
        <f t="shared" si="198"/>
        <v>0</v>
      </c>
      <c r="D431" s="120">
        <f t="shared" si="198"/>
        <v>0</v>
      </c>
      <c r="E431" s="120">
        <f t="shared" si="198"/>
        <v>0.000000162983511</v>
      </c>
      <c r="F431" s="120">
        <f t="shared" si="198"/>
        <v>0</v>
      </c>
      <c r="G431" s="120">
        <f t="shared" si="198"/>
        <v>0</v>
      </c>
      <c r="H431" s="120">
        <f t="shared" si="198"/>
        <v>0</v>
      </c>
      <c r="I431" s="120">
        <f t="shared" si="198"/>
        <v>0</v>
      </c>
      <c r="J431" s="120">
        <f t="shared" si="198"/>
        <v>0.000001100815413</v>
      </c>
      <c r="K431" s="120">
        <f t="shared" si="198"/>
        <v>0</v>
      </c>
      <c r="L431" s="120">
        <f t="shared" si="198"/>
        <v>0.000004520962411</v>
      </c>
      <c r="M431" s="120">
        <f t="shared" si="198"/>
        <v>0.0000002284791416</v>
      </c>
      <c r="N431" s="120">
        <f t="shared" si="198"/>
        <v>0.00002515149979</v>
      </c>
      <c r="O431" s="120">
        <f t="shared" si="198"/>
        <v>0.000003416246249</v>
      </c>
      <c r="P431" s="120">
        <f t="shared" si="198"/>
        <v>0.00002838500631</v>
      </c>
      <c r="Q431" s="120">
        <f t="shared" si="198"/>
        <v>0.000008156991454</v>
      </c>
      <c r="R431" s="120">
        <f t="shared" si="198"/>
        <v>0.00008312381195</v>
      </c>
      <c r="S431" s="120">
        <f t="shared" si="198"/>
        <v>0.00001674338803</v>
      </c>
      <c r="T431" s="120">
        <f t="shared" si="198"/>
        <v>0.00000567710085</v>
      </c>
      <c r="U431" s="120">
        <f t="shared" si="198"/>
        <v>0.00001511838951</v>
      </c>
    </row>
    <row r="432" ht="15.75" customHeight="1">
      <c r="A432" s="136" t="s">
        <v>214</v>
      </c>
      <c r="B432" s="120">
        <f t="shared" ref="B432:U432" si="199">B208/B$11</f>
        <v>0.000001246849627</v>
      </c>
      <c r="C432" s="120">
        <f t="shared" si="199"/>
        <v>0.000007370891918</v>
      </c>
      <c r="D432" s="120">
        <f t="shared" si="199"/>
        <v>0</v>
      </c>
      <c r="E432" s="120">
        <f t="shared" si="199"/>
        <v>0.0000003259670219</v>
      </c>
      <c r="F432" s="120">
        <f t="shared" si="199"/>
        <v>0.0000001002364377</v>
      </c>
      <c r="G432" s="120">
        <f t="shared" si="199"/>
        <v>0.000000822539558</v>
      </c>
      <c r="H432" s="120">
        <f t="shared" si="199"/>
        <v>0.000009433761714</v>
      </c>
      <c r="I432" s="120">
        <f t="shared" si="199"/>
        <v>0.000001218634154</v>
      </c>
      <c r="J432" s="120">
        <f t="shared" si="199"/>
        <v>0.00001702029985</v>
      </c>
      <c r="K432" s="120">
        <f t="shared" si="199"/>
        <v>0.00001836308262</v>
      </c>
      <c r="L432" s="120">
        <f t="shared" si="199"/>
        <v>0.00003907403227</v>
      </c>
      <c r="M432" s="120">
        <f t="shared" si="199"/>
        <v>0.0002713353006</v>
      </c>
      <c r="N432" s="120">
        <f t="shared" si="199"/>
        <v>0.001236446538</v>
      </c>
      <c r="O432" s="120">
        <f t="shared" si="199"/>
        <v>0.001142103107</v>
      </c>
      <c r="P432" s="120">
        <f t="shared" si="199"/>
        <v>0.0006815015922</v>
      </c>
      <c r="Q432" s="120">
        <f t="shared" si="199"/>
        <v>0.0005032209791</v>
      </c>
      <c r="R432" s="120">
        <f t="shared" si="199"/>
        <v>0.0003026655749</v>
      </c>
      <c r="S432" s="120">
        <f t="shared" si="199"/>
        <v>0.0003932592746</v>
      </c>
      <c r="T432" s="120">
        <f t="shared" si="199"/>
        <v>0.0004997488344</v>
      </c>
      <c r="U432" s="120">
        <f t="shared" si="199"/>
        <v>0.0003707344834</v>
      </c>
    </row>
    <row r="433" ht="15.75" customHeight="1">
      <c r="A433" s="136" t="s">
        <v>215</v>
      </c>
      <c r="B433" s="120">
        <f t="shared" ref="B433:U433" si="200">B209/B$11</f>
        <v>0.000002909315795</v>
      </c>
      <c r="C433" s="120">
        <f t="shared" si="200"/>
        <v>0.000001228481986</v>
      </c>
      <c r="D433" s="120">
        <f t="shared" si="200"/>
        <v>0.0000002354062818</v>
      </c>
      <c r="E433" s="120">
        <f t="shared" si="200"/>
        <v>0</v>
      </c>
      <c r="F433" s="120">
        <f t="shared" si="200"/>
        <v>0.00001734090372</v>
      </c>
      <c r="G433" s="120">
        <f t="shared" si="200"/>
        <v>0.000006286552336</v>
      </c>
      <c r="H433" s="120">
        <f t="shared" si="200"/>
        <v>0.000009304532102</v>
      </c>
      <c r="I433" s="120">
        <f t="shared" si="200"/>
        <v>0.00002321654298</v>
      </c>
      <c r="J433" s="120">
        <f t="shared" si="200"/>
        <v>0.00002418971306</v>
      </c>
      <c r="K433" s="120">
        <f t="shared" si="200"/>
        <v>0.00005300419666</v>
      </c>
      <c r="L433" s="120">
        <f t="shared" si="200"/>
        <v>0.00003878698703</v>
      </c>
      <c r="M433" s="120">
        <f t="shared" si="200"/>
        <v>0.00002983284792</v>
      </c>
      <c r="N433" s="120">
        <f t="shared" si="200"/>
        <v>0.00005176321699</v>
      </c>
      <c r="O433" s="120">
        <f t="shared" si="200"/>
        <v>0.00006360901983</v>
      </c>
      <c r="P433" s="120">
        <f t="shared" si="200"/>
        <v>0.0001482743093</v>
      </c>
      <c r="Q433" s="120">
        <f t="shared" si="200"/>
        <v>0.0005376386646</v>
      </c>
      <c r="R433" s="120">
        <f t="shared" si="200"/>
        <v>0.00007574595882</v>
      </c>
      <c r="S433" s="120">
        <f t="shared" si="200"/>
        <v>0.00007261077322</v>
      </c>
      <c r="T433" s="120">
        <f t="shared" si="200"/>
        <v>0.00002826253456</v>
      </c>
      <c r="U433" s="120">
        <f t="shared" si="200"/>
        <v>0.0001751213452</v>
      </c>
    </row>
    <row r="434" ht="15.75" customHeight="1">
      <c r="A434" s="136" t="s">
        <v>216</v>
      </c>
      <c r="B434" s="120">
        <f t="shared" ref="B434:U434" si="201">B210/B$11</f>
        <v>0</v>
      </c>
      <c r="C434" s="120">
        <f t="shared" si="201"/>
        <v>0.00003316901363</v>
      </c>
      <c r="D434" s="120">
        <f t="shared" si="201"/>
        <v>0.00006332428981</v>
      </c>
      <c r="E434" s="120">
        <f t="shared" si="201"/>
        <v>0.00004677626765</v>
      </c>
      <c r="F434" s="120">
        <f t="shared" si="201"/>
        <v>0.00003578440826</v>
      </c>
      <c r="G434" s="120">
        <f t="shared" si="201"/>
        <v>0.00001756709485</v>
      </c>
      <c r="H434" s="120">
        <f t="shared" si="201"/>
        <v>0.00002125827126</v>
      </c>
      <c r="I434" s="120">
        <f t="shared" si="201"/>
        <v>0.00005827571017</v>
      </c>
      <c r="J434" s="120">
        <f t="shared" si="201"/>
        <v>0.00003982693714</v>
      </c>
      <c r="K434" s="120">
        <f t="shared" si="201"/>
        <v>0.00005369921373</v>
      </c>
      <c r="L434" s="120">
        <f t="shared" si="201"/>
        <v>0.00001783268507</v>
      </c>
      <c r="M434" s="120">
        <f t="shared" si="201"/>
        <v>0.00003211763934</v>
      </c>
      <c r="N434" s="120">
        <f t="shared" si="201"/>
        <v>0.0001087712965</v>
      </c>
      <c r="O434" s="120">
        <f t="shared" si="201"/>
        <v>0.00007653134259</v>
      </c>
      <c r="P434" s="120">
        <f t="shared" si="201"/>
        <v>0.00009718129791</v>
      </c>
      <c r="Q434" s="120">
        <f t="shared" si="201"/>
        <v>0.0001355024277</v>
      </c>
      <c r="R434" s="120">
        <f t="shared" si="201"/>
        <v>0.0001486854402</v>
      </c>
      <c r="S434" s="120">
        <f t="shared" si="201"/>
        <v>0.0002271155046</v>
      </c>
      <c r="T434" s="120">
        <f t="shared" si="201"/>
        <v>0.0001515601472</v>
      </c>
      <c r="U434" s="120">
        <f t="shared" si="201"/>
        <v>0.0002203550809</v>
      </c>
    </row>
    <row r="435" ht="15.75" customHeight="1">
      <c r="B435" s="161">
        <f t="shared" ref="B435:U435" si="202">B211/B$11</f>
        <v>0</v>
      </c>
      <c r="C435" s="161">
        <f t="shared" si="202"/>
        <v>0</v>
      </c>
      <c r="D435" s="161">
        <f t="shared" si="202"/>
        <v>0</v>
      </c>
      <c r="E435" s="161">
        <f t="shared" si="202"/>
        <v>0</v>
      </c>
      <c r="F435" s="161">
        <f t="shared" si="202"/>
        <v>0</v>
      </c>
      <c r="G435" s="161">
        <f t="shared" si="202"/>
        <v>0</v>
      </c>
      <c r="H435" s="161">
        <f t="shared" si="202"/>
        <v>0</v>
      </c>
      <c r="I435" s="161">
        <f t="shared" si="202"/>
        <v>0</v>
      </c>
      <c r="J435" s="161">
        <f t="shared" si="202"/>
        <v>0</v>
      </c>
      <c r="K435" s="161">
        <f t="shared" si="202"/>
        <v>0</v>
      </c>
      <c r="L435" s="161">
        <f t="shared" si="202"/>
        <v>0</v>
      </c>
      <c r="M435" s="161">
        <f t="shared" si="202"/>
        <v>0</v>
      </c>
      <c r="N435" s="161">
        <f t="shared" si="202"/>
        <v>0</v>
      </c>
      <c r="O435" s="161">
        <f t="shared" si="202"/>
        <v>0</v>
      </c>
      <c r="P435" s="161">
        <f t="shared" si="202"/>
        <v>0</v>
      </c>
      <c r="Q435" s="161">
        <f t="shared" si="202"/>
        <v>0</v>
      </c>
      <c r="R435" s="161">
        <f t="shared" si="202"/>
        <v>0</v>
      </c>
      <c r="S435" s="161">
        <f t="shared" si="202"/>
        <v>0</v>
      </c>
      <c r="T435" s="161">
        <f t="shared" si="202"/>
        <v>0</v>
      </c>
      <c r="U435" s="161">
        <f t="shared" si="202"/>
        <v>0</v>
      </c>
    </row>
    <row r="436" ht="15.75" customHeight="1">
      <c r="A436" s="89" t="s">
        <v>443</v>
      </c>
      <c r="B436" s="127">
        <f t="shared" ref="B436:U436" si="203">B212/B$11</f>
        <v>0</v>
      </c>
      <c r="C436" s="127">
        <f t="shared" si="203"/>
        <v>0</v>
      </c>
      <c r="D436" s="127">
        <f t="shared" si="203"/>
        <v>0</v>
      </c>
      <c r="E436" s="127">
        <f t="shared" si="203"/>
        <v>0</v>
      </c>
      <c r="F436" s="127">
        <f t="shared" si="203"/>
        <v>0</v>
      </c>
      <c r="G436" s="127">
        <f t="shared" si="203"/>
        <v>0</v>
      </c>
      <c r="H436" s="127">
        <f t="shared" si="203"/>
        <v>0</v>
      </c>
      <c r="I436" s="127">
        <f t="shared" si="203"/>
        <v>0</v>
      </c>
      <c r="J436" s="127">
        <f t="shared" si="203"/>
        <v>0</v>
      </c>
      <c r="K436" s="127">
        <f t="shared" si="203"/>
        <v>0</v>
      </c>
      <c r="L436" s="127">
        <f t="shared" si="203"/>
        <v>0</v>
      </c>
      <c r="M436" s="127">
        <f t="shared" si="203"/>
        <v>0</v>
      </c>
      <c r="N436" s="127">
        <f t="shared" si="203"/>
        <v>0</v>
      </c>
      <c r="O436" s="127">
        <f t="shared" si="203"/>
        <v>0</v>
      </c>
      <c r="P436" s="127">
        <f t="shared" si="203"/>
        <v>0</v>
      </c>
      <c r="Q436" s="127">
        <f t="shared" si="203"/>
        <v>0</v>
      </c>
      <c r="R436" s="127">
        <f t="shared" si="203"/>
        <v>0</v>
      </c>
      <c r="S436" s="127">
        <f t="shared" si="203"/>
        <v>0</v>
      </c>
      <c r="T436" s="127">
        <f t="shared" si="203"/>
        <v>0</v>
      </c>
      <c r="U436" s="127">
        <f t="shared" si="203"/>
        <v>0</v>
      </c>
    </row>
    <row r="437" ht="15.75" customHeight="1">
      <c r="A437" s="145" t="s">
        <v>444</v>
      </c>
      <c r="B437" s="128">
        <f t="shared" ref="B437:U437" si="204">B213/B$11</f>
        <v>0.0008578325431</v>
      </c>
      <c r="C437" s="128">
        <f t="shared" si="204"/>
        <v>0.0007807003023</v>
      </c>
      <c r="D437" s="128">
        <f t="shared" si="204"/>
        <v>0.0007794301991</v>
      </c>
      <c r="E437" s="128">
        <f t="shared" si="204"/>
        <v>0.0003430802906</v>
      </c>
      <c r="F437" s="128">
        <f t="shared" si="204"/>
        <v>0.0001550657691</v>
      </c>
      <c r="G437" s="128">
        <f t="shared" si="204"/>
        <v>0.0002019334615</v>
      </c>
      <c r="H437" s="128">
        <f t="shared" si="204"/>
        <v>0.0001403433592</v>
      </c>
      <c r="I437" s="128">
        <f t="shared" si="204"/>
        <v>0.0004399894235</v>
      </c>
      <c r="J437" s="128">
        <f t="shared" si="204"/>
        <v>0.0003858781415</v>
      </c>
      <c r="K437" s="128">
        <f t="shared" si="204"/>
        <v>0.0005389308691</v>
      </c>
      <c r="L437" s="128">
        <f t="shared" si="204"/>
        <v>0.0002788644433</v>
      </c>
      <c r="M437" s="128">
        <f t="shared" si="204"/>
        <v>0.0006306677107</v>
      </c>
      <c r="N437" s="128">
        <f t="shared" si="204"/>
        <v>0.001084464726</v>
      </c>
      <c r="O437" s="128">
        <f t="shared" si="204"/>
        <v>0.00119405233</v>
      </c>
      <c r="P437" s="128">
        <f t="shared" si="204"/>
        <v>0.0009117189329</v>
      </c>
      <c r="Q437" s="128">
        <f t="shared" si="204"/>
        <v>0.0007567760679</v>
      </c>
      <c r="R437" s="128">
        <f t="shared" si="204"/>
        <v>0.001405611219</v>
      </c>
      <c r="S437" s="128">
        <f t="shared" si="204"/>
        <v>0.001060330438</v>
      </c>
      <c r="T437" s="128">
        <f t="shared" si="204"/>
        <v>0.000932807105</v>
      </c>
      <c r="U437" s="157">
        <f t="shared" si="204"/>
        <v>0.001138569557</v>
      </c>
    </row>
    <row r="438" ht="15.75" customHeight="1">
      <c r="A438" s="145" t="s">
        <v>446</v>
      </c>
      <c r="B438" s="128">
        <f t="shared" ref="B438:U438" si="205">B214/B$11</f>
        <v>0.000137984692</v>
      </c>
      <c r="C438" s="128">
        <f t="shared" si="205"/>
        <v>0.003839927569</v>
      </c>
      <c r="D438" s="128">
        <f t="shared" si="205"/>
        <v>0.004169280657</v>
      </c>
      <c r="E438" s="128">
        <f t="shared" si="205"/>
        <v>0.02087737284</v>
      </c>
      <c r="F438" s="128">
        <f t="shared" si="205"/>
        <v>0.02759408894</v>
      </c>
      <c r="G438" s="128">
        <f t="shared" si="205"/>
        <v>0.02375605874</v>
      </c>
      <c r="H438" s="128">
        <f t="shared" si="205"/>
        <v>0.03587103893</v>
      </c>
      <c r="I438" s="128">
        <f t="shared" si="205"/>
        <v>0.02838223941</v>
      </c>
      <c r="J438" s="128">
        <f t="shared" si="205"/>
        <v>0.04909069401</v>
      </c>
      <c r="K438" s="128">
        <f t="shared" si="205"/>
        <v>0.03997335817</v>
      </c>
      <c r="L438" s="128">
        <f t="shared" si="205"/>
        <v>0.0140952485</v>
      </c>
      <c r="M438" s="128">
        <f t="shared" si="205"/>
        <v>0.006144130518</v>
      </c>
      <c r="N438" s="128">
        <f t="shared" si="205"/>
        <v>0.004171245119</v>
      </c>
      <c r="O438" s="128">
        <f t="shared" si="205"/>
        <v>0.002836524114</v>
      </c>
      <c r="P438" s="128">
        <f t="shared" si="205"/>
        <v>0.001661867422</v>
      </c>
      <c r="Q438" s="128">
        <f t="shared" si="205"/>
        <v>0.002335652971</v>
      </c>
      <c r="R438" s="128">
        <f t="shared" si="205"/>
        <v>0.004108133287</v>
      </c>
      <c r="S438" s="128">
        <f t="shared" si="205"/>
        <v>0.004203628093</v>
      </c>
      <c r="T438" s="128">
        <f t="shared" si="205"/>
        <v>0.005054771726</v>
      </c>
      <c r="U438" s="157">
        <f t="shared" si="205"/>
        <v>0.008276361974</v>
      </c>
    </row>
    <row r="439" ht="15.75" customHeight="1">
      <c r="A439" s="145" t="s">
        <v>448</v>
      </c>
      <c r="B439" s="128">
        <f t="shared" ref="B439:U439" si="206">B215/B$11</f>
        <v>0.0000008312330844</v>
      </c>
      <c r="C439" s="128">
        <f t="shared" si="206"/>
        <v>0.00003746870058</v>
      </c>
      <c r="D439" s="128">
        <f t="shared" si="206"/>
        <v>0.000001177031409</v>
      </c>
      <c r="E439" s="128">
        <f t="shared" si="206"/>
        <v>0.00001466851599</v>
      </c>
      <c r="F439" s="128">
        <f t="shared" si="206"/>
        <v>0.00004340237753</v>
      </c>
      <c r="G439" s="128">
        <f t="shared" si="206"/>
        <v>0.0003938201898</v>
      </c>
      <c r="H439" s="128">
        <f t="shared" si="206"/>
        <v>0.0001787245541</v>
      </c>
      <c r="I439" s="128">
        <f t="shared" si="206"/>
        <v>0.0002422582203</v>
      </c>
      <c r="J439" s="128">
        <f t="shared" si="206"/>
        <v>0.0002310583327</v>
      </c>
      <c r="K439" s="128">
        <f t="shared" si="206"/>
        <v>0.0003794427412</v>
      </c>
      <c r="L439" s="128">
        <f t="shared" si="206"/>
        <v>0.0001409392091</v>
      </c>
      <c r="M439" s="128">
        <f t="shared" si="206"/>
        <v>0.00007001253698</v>
      </c>
      <c r="N439" s="128">
        <f t="shared" si="206"/>
        <v>0.000004857457898</v>
      </c>
      <c r="O439" s="128">
        <f t="shared" si="206"/>
        <v>0.000002339386018</v>
      </c>
      <c r="P439" s="128">
        <f t="shared" si="206"/>
        <v>0.00001034558783</v>
      </c>
      <c r="Q439" s="128">
        <f t="shared" si="206"/>
        <v>0.00001855113246</v>
      </c>
      <c r="R439" s="128">
        <f t="shared" si="206"/>
        <v>0.0004143460184</v>
      </c>
      <c r="S439" s="128">
        <f t="shared" si="206"/>
        <v>0.0001080888065</v>
      </c>
      <c r="T439" s="128">
        <f t="shared" si="206"/>
        <v>0.0002653481036</v>
      </c>
      <c r="U439" s="157">
        <f t="shared" si="206"/>
        <v>0.0003597448107</v>
      </c>
    </row>
    <row r="440" ht="15.75" customHeight="1">
      <c r="A440" s="145" t="s">
        <v>450</v>
      </c>
      <c r="B440" s="128">
        <f t="shared" ref="B440:U440" si="207">B216/B$11</f>
        <v>0.000778034167</v>
      </c>
      <c r="C440" s="128">
        <f t="shared" si="207"/>
        <v>0.0006581592242</v>
      </c>
      <c r="D440" s="128">
        <f t="shared" si="207"/>
        <v>0.0002888435078</v>
      </c>
      <c r="E440" s="128">
        <f t="shared" si="207"/>
        <v>0.0001080580678</v>
      </c>
      <c r="F440" s="128">
        <f t="shared" si="207"/>
        <v>0.00005513004074</v>
      </c>
      <c r="G440" s="128">
        <f t="shared" si="207"/>
        <v>0.00006304178184</v>
      </c>
      <c r="H440" s="128">
        <f t="shared" si="207"/>
        <v>0.00002183980452</v>
      </c>
      <c r="I440" s="128">
        <f t="shared" si="207"/>
        <v>0.0000216541915</v>
      </c>
      <c r="J440" s="128">
        <f t="shared" si="207"/>
        <v>0.00003669384712</v>
      </c>
      <c r="K440" s="128">
        <f t="shared" si="207"/>
        <v>0.0000477732787</v>
      </c>
      <c r="L440" s="128">
        <f t="shared" si="207"/>
        <v>0.00001962671777</v>
      </c>
      <c r="M440" s="128">
        <f t="shared" si="207"/>
        <v>0.0000408324866</v>
      </c>
      <c r="N440" s="128">
        <f t="shared" si="207"/>
        <v>0.00005289563048</v>
      </c>
      <c r="O440" s="128">
        <f t="shared" si="207"/>
        <v>0.0001328994057</v>
      </c>
      <c r="P440" s="128">
        <f t="shared" si="207"/>
        <v>0.00007637807618</v>
      </c>
      <c r="Q440" s="128">
        <f t="shared" si="207"/>
        <v>0.0002028234204</v>
      </c>
      <c r="R440" s="128">
        <f t="shared" si="207"/>
        <v>0.0001250763101</v>
      </c>
      <c r="S440" s="128">
        <f t="shared" si="207"/>
        <v>0.001530884147</v>
      </c>
      <c r="T440" s="128">
        <f t="shared" si="207"/>
        <v>0.0001441204808</v>
      </c>
      <c r="U440" s="157">
        <f t="shared" si="207"/>
        <v>0.0008795532935</v>
      </c>
    </row>
    <row r="441" ht="15.75" customHeight="1">
      <c r="A441" s="145" t="s">
        <v>452</v>
      </c>
      <c r="B441" s="128">
        <f t="shared" ref="B441:U441" si="208">B217/B$11</f>
        <v>0.002001609267</v>
      </c>
      <c r="C441" s="128">
        <f t="shared" si="208"/>
        <v>0.001968642383</v>
      </c>
      <c r="D441" s="128">
        <f t="shared" si="208"/>
        <v>0.0009425667524</v>
      </c>
      <c r="E441" s="128">
        <f t="shared" si="208"/>
        <v>0.0008295860708</v>
      </c>
      <c r="F441" s="128">
        <f t="shared" si="208"/>
        <v>0.0007145855644</v>
      </c>
      <c r="G441" s="128">
        <f t="shared" si="208"/>
        <v>0.0003467004237</v>
      </c>
      <c r="H441" s="128">
        <f t="shared" si="208"/>
        <v>0.0005538135045</v>
      </c>
      <c r="I441" s="128">
        <f t="shared" si="208"/>
        <v>0.0003868382262</v>
      </c>
      <c r="J441" s="128">
        <f t="shared" si="208"/>
        <v>0.0002943411059</v>
      </c>
      <c r="K441" s="128">
        <f t="shared" si="208"/>
        <v>0.0003606041205</v>
      </c>
      <c r="L441" s="128">
        <f t="shared" si="208"/>
        <v>0.0003431625754</v>
      </c>
      <c r="M441" s="128">
        <f t="shared" si="208"/>
        <v>0.0004719726269</v>
      </c>
      <c r="N441" s="128">
        <f t="shared" si="208"/>
        <v>0.0004342209757</v>
      </c>
      <c r="O441" s="128">
        <f t="shared" si="208"/>
        <v>0.0006295919038</v>
      </c>
      <c r="P441" s="128">
        <f t="shared" si="208"/>
        <v>0.0005018917299</v>
      </c>
      <c r="Q441" s="128">
        <f t="shared" si="208"/>
        <v>0.0003182947551</v>
      </c>
      <c r="R441" s="128">
        <f t="shared" si="208"/>
        <v>0.0003601838966</v>
      </c>
      <c r="S441" s="128">
        <f t="shared" si="208"/>
        <v>0.0004541468717</v>
      </c>
      <c r="T441" s="128">
        <f t="shared" si="208"/>
        <v>0.0003017881228</v>
      </c>
      <c r="U441" s="157">
        <f t="shared" si="208"/>
        <v>0.000607240133</v>
      </c>
    </row>
    <row r="442" ht="15.75" customHeight="1">
      <c r="A442" s="145" t="s">
        <v>454</v>
      </c>
      <c r="B442" s="128">
        <f t="shared" ref="B442:U442" si="209">B218/B$11</f>
        <v>0.003091355841</v>
      </c>
      <c r="C442" s="128">
        <f t="shared" si="209"/>
        <v>0.002513781264</v>
      </c>
      <c r="D442" s="128">
        <f t="shared" si="209"/>
        <v>0.002931749834</v>
      </c>
      <c r="E442" s="128">
        <f t="shared" si="209"/>
        <v>0.002490876998</v>
      </c>
      <c r="F442" s="128">
        <f t="shared" si="209"/>
        <v>0.01740736048</v>
      </c>
      <c r="G442" s="128">
        <f t="shared" si="209"/>
        <v>0.01371790348</v>
      </c>
      <c r="H442" s="128">
        <f t="shared" si="209"/>
        <v>0.02215273402</v>
      </c>
      <c r="I442" s="128">
        <f t="shared" si="209"/>
        <v>0.02302781092</v>
      </c>
      <c r="J442" s="128">
        <f t="shared" si="209"/>
        <v>0.02072344291</v>
      </c>
      <c r="K442" s="128">
        <f t="shared" si="209"/>
        <v>0.009567605006</v>
      </c>
      <c r="L442" s="128">
        <f t="shared" si="209"/>
        <v>0.005419055182</v>
      </c>
      <c r="M442" s="128">
        <f t="shared" si="209"/>
        <v>0.008542247588</v>
      </c>
      <c r="N442" s="128">
        <f t="shared" si="209"/>
        <v>0.009701058631</v>
      </c>
      <c r="O442" s="128">
        <f t="shared" si="209"/>
        <v>0.00632566266</v>
      </c>
      <c r="P442" s="128">
        <f t="shared" si="209"/>
        <v>0.004289721427</v>
      </c>
      <c r="Q442" s="128">
        <f t="shared" si="209"/>
        <v>0.003455363532</v>
      </c>
      <c r="R442" s="128">
        <f t="shared" si="209"/>
        <v>0.004320383996</v>
      </c>
      <c r="S442" s="128">
        <f t="shared" si="209"/>
        <v>0.007067897327</v>
      </c>
      <c r="T442" s="128">
        <f t="shared" si="209"/>
        <v>0.009349426787</v>
      </c>
      <c r="U442" s="157">
        <f t="shared" si="209"/>
        <v>0.01387761904</v>
      </c>
    </row>
    <row r="443" ht="15.75" customHeight="1">
      <c r="A443" s="145" t="s">
        <v>456</v>
      </c>
      <c r="B443" s="128">
        <f t="shared" ref="B443:U443" si="210">B219/B$11</f>
        <v>0.02919747771</v>
      </c>
      <c r="C443" s="128">
        <f t="shared" si="210"/>
        <v>0.07102100059</v>
      </c>
      <c r="D443" s="128">
        <f t="shared" si="210"/>
        <v>0.1300636185</v>
      </c>
      <c r="E443" s="128">
        <f t="shared" si="210"/>
        <v>0.1577015413</v>
      </c>
      <c r="F443" s="128">
        <f t="shared" si="210"/>
        <v>0.1707175886</v>
      </c>
      <c r="G443" s="128">
        <f t="shared" si="210"/>
        <v>0.2047106488</v>
      </c>
      <c r="H443" s="128">
        <f t="shared" si="210"/>
        <v>0.2612034159</v>
      </c>
      <c r="I443" s="128">
        <f t="shared" si="210"/>
        <v>0.252513308</v>
      </c>
      <c r="J443" s="128">
        <f t="shared" si="210"/>
        <v>0.1721239779</v>
      </c>
      <c r="K443" s="128">
        <f t="shared" si="210"/>
        <v>0.08834892403</v>
      </c>
      <c r="L443" s="128">
        <f t="shared" si="210"/>
        <v>0.03272025017</v>
      </c>
      <c r="M443" s="128">
        <f t="shared" si="210"/>
        <v>0.02337903025</v>
      </c>
      <c r="N443" s="128">
        <f t="shared" si="210"/>
        <v>0.02105886801</v>
      </c>
      <c r="O443" s="128">
        <f t="shared" si="210"/>
        <v>0.02922197628</v>
      </c>
      <c r="P443" s="128">
        <f t="shared" si="210"/>
        <v>0.02948384219</v>
      </c>
      <c r="Q443" s="128">
        <f t="shared" si="210"/>
        <v>0.03394279023</v>
      </c>
      <c r="R443" s="128">
        <f t="shared" si="210"/>
        <v>0.03792352494</v>
      </c>
      <c r="S443" s="128">
        <f t="shared" si="210"/>
        <v>0.03847638983</v>
      </c>
      <c r="T443" s="128">
        <f t="shared" si="210"/>
        <v>0.03772878255</v>
      </c>
      <c r="U443" s="157">
        <f t="shared" si="210"/>
        <v>0.04675220791</v>
      </c>
    </row>
    <row r="444" ht="15.75" customHeight="1">
      <c r="A444" s="145" t="s">
        <v>458</v>
      </c>
      <c r="B444" s="128">
        <f t="shared" ref="B444:U444" si="211">B220/B$11</f>
        <v>0.00005777069937</v>
      </c>
      <c r="C444" s="128">
        <f t="shared" si="211"/>
        <v>0.00004391823101</v>
      </c>
      <c r="D444" s="128">
        <f t="shared" si="211"/>
        <v>0.00007226972852</v>
      </c>
      <c r="E444" s="128">
        <f t="shared" si="211"/>
        <v>0.00005622931128</v>
      </c>
      <c r="F444" s="128">
        <f t="shared" si="211"/>
        <v>0.000147247327</v>
      </c>
      <c r="G444" s="128">
        <f t="shared" si="211"/>
        <v>0.0004120923185</v>
      </c>
      <c r="H444" s="128">
        <f t="shared" si="211"/>
        <v>0.002177648201</v>
      </c>
      <c r="I444" s="128">
        <f t="shared" si="211"/>
        <v>0.003425611853</v>
      </c>
      <c r="J444" s="128">
        <f t="shared" si="211"/>
        <v>0.009367826265</v>
      </c>
      <c r="K444" s="128">
        <f t="shared" si="211"/>
        <v>0.01043462051</v>
      </c>
      <c r="L444" s="128">
        <f t="shared" si="211"/>
        <v>0.001976342306</v>
      </c>
      <c r="M444" s="128">
        <f t="shared" si="211"/>
        <v>0.0006307982702</v>
      </c>
      <c r="N444" s="128">
        <f t="shared" si="211"/>
        <v>0.0000535512383</v>
      </c>
      <c r="O444" s="128">
        <f t="shared" si="211"/>
        <v>0.00008399509798</v>
      </c>
      <c r="P444" s="128">
        <f t="shared" si="211"/>
        <v>0.00009759213353</v>
      </c>
      <c r="Q444" s="128">
        <f t="shared" si="211"/>
        <v>0.0002731387518</v>
      </c>
      <c r="R444" s="128">
        <f t="shared" si="211"/>
        <v>0.001391636697</v>
      </c>
      <c r="S444" s="128">
        <f t="shared" si="211"/>
        <v>0.006157556235</v>
      </c>
      <c r="T444" s="128">
        <f t="shared" si="211"/>
        <v>0.01026948603</v>
      </c>
      <c r="U444" s="157">
        <f t="shared" si="211"/>
        <v>0.01655679195</v>
      </c>
    </row>
    <row r="445" ht="15.75" customHeight="1">
      <c r="A445" s="145" t="s">
        <v>460</v>
      </c>
      <c r="B445" s="128">
        <f t="shared" ref="B445:U445" si="212">B221/B$11</f>
        <v>0.0004713091589</v>
      </c>
      <c r="C445" s="128">
        <f t="shared" si="212"/>
        <v>0.0002518388072</v>
      </c>
      <c r="D445" s="128">
        <f t="shared" si="212"/>
        <v>0.0003985428351</v>
      </c>
      <c r="E445" s="128">
        <f t="shared" si="212"/>
        <v>0.0003112985059</v>
      </c>
      <c r="F445" s="128">
        <f t="shared" si="212"/>
        <v>0.0001766166032</v>
      </c>
      <c r="G445" s="128">
        <f t="shared" si="212"/>
        <v>0.00008078513516</v>
      </c>
      <c r="H445" s="128">
        <f t="shared" si="212"/>
        <v>0.0001373064633</v>
      </c>
      <c r="I445" s="128">
        <f t="shared" si="212"/>
        <v>0.00005115138742</v>
      </c>
      <c r="J445" s="128">
        <f t="shared" si="212"/>
        <v>0.0001505294513</v>
      </c>
      <c r="K445" s="128">
        <f t="shared" si="212"/>
        <v>0.0001162141703</v>
      </c>
      <c r="L445" s="128">
        <f t="shared" si="212"/>
        <v>0.0001340142429</v>
      </c>
      <c r="M445" s="128">
        <f t="shared" si="212"/>
        <v>0.0001324526224</v>
      </c>
      <c r="N445" s="128">
        <f t="shared" si="212"/>
        <v>0.0001681336041</v>
      </c>
      <c r="O445" s="128">
        <f t="shared" si="212"/>
        <v>0.0002138867217</v>
      </c>
      <c r="P445" s="128">
        <f t="shared" si="212"/>
        <v>0.00009497772505</v>
      </c>
      <c r="Q445" s="128">
        <f t="shared" si="212"/>
        <v>0.0001084157092</v>
      </c>
      <c r="R445" s="128">
        <f t="shared" si="212"/>
        <v>0.0001431882163</v>
      </c>
      <c r="S445" s="128">
        <f t="shared" si="212"/>
        <v>0.000154364502</v>
      </c>
      <c r="T445" s="128">
        <f t="shared" si="212"/>
        <v>0.0002159142868</v>
      </c>
      <c r="U445" s="157">
        <f t="shared" si="212"/>
        <v>0.0002972676107</v>
      </c>
    </row>
    <row r="446" ht="15.75" customHeight="1">
      <c r="A446" s="145" t="s">
        <v>462</v>
      </c>
      <c r="B446" s="128">
        <f t="shared" ref="B446:U446" si="213">B222/B$11</f>
        <v>0.003396833999</v>
      </c>
      <c r="C446" s="128">
        <f t="shared" si="213"/>
        <v>0.004509450251</v>
      </c>
      <c r="D446" s="128">
        <f t="shared" si="213"/>
        <v>0.005223429987</v>
      </c>
      <c r="E446" s="128">
        <f t="shared" si="213"/>
        <v>0.01331705671</v>
      </c>
      <c r="F446" s="128">
        <f t="shared" si="213"/>
        <v>0.02302932156</v>
      </c>
      <c r="G446" s="128">
        <f t="shared" si="213"/>
        <v>0.04237618048</v>
      </c>
      <c r="H446" s="128">
        <f t="shared" si="213"/>
        <v>0.05624014584</v>
      </c>
      <c r="I446" s="128">
        <f t="shared" si="213"/>
        <v>0.1513939206</v>
      </c>
      <c r="J446" s="128">
        <f t="shared" si="213"/>
        <v>0.1106126142</v>
      </c>
      <c r="K446" s="128">
        <f t="shared" si="213"/>
        <v>0.02983346147</v>
      </c>
      <c r="L446" s="128">
        <f t="shared" si="213"/>
        <v>0.004274677602</v>
      </c>
      <c r="M446" s="128">
        <f t="shared" si="213"/>
        <v>0.00396884589</v>
      </c>
      <c r="N446" s="128">
        <f t="shared" si="213"/>
        <v>0.002717971197</v>
      </c>
      <c r="O446" s="128">
        <f t="shared" si="213"/>
        <v>0.00438033322</v>
      </c>
      <c r="P446" s="128">
        <f t="shared" si="213"/>
        <v>0.004116311448</v>
      </c>
      <c r="Q446" s="128">
        <f t="shared" si="213"/>
        <v>0.005257920972</v>
      </c>
      <c r="R446" s="128">
        <f t="shared" si="213"/>
        <v>0.006949011802</v>
      </c>
      <c r="S446" s="128">
        <f t="shared" si="213"/>
        <v>0.004397649464</v>
      </c>
      <c r="T446" s="128">
        <f t="shared" si="213"/>
        <v>0.005468298311</v>
      </c>
      <c r="U446" s="157">
        <f t="shared" si="213"/>
        <v>0.009331537524</v>
      </c>
    </row>
    <row r="447" ht="15.75" customHeight="1">
      <c r="A447" s="145" t="s">
        <v>464</v>
      </c>
      <c r="B447" s="128">
        <f t="shared" ref="B447:U447" si="214">B223/B$11</f>
        <v>0.00002826192487</v>
      </c>
      <c r="C447" s="128">
        <f t="shared" si="214"/>
        <v>0.0000181201093</v>
      </c>
      <c r="D447" s="128">
        <f t="shared" si="214"/>
        <v>0.00001530140832</v>
      </c>
      <c r="E447" s="128">
        <f t="shared" si="214"/>
        <v>0.00003650830645</v>
      </c>
      <c r="F447" s="128">
        <f t="shared" si="214"/>
        <v>0.00003187518719</v>
      </c>
      <c r="G447" s="128">
        <f t="shared" si="214"/>
        <v>0.00002150353416</v>
      </c>
      <c r="H447" s="128">
        <f t="shared" si="214"/>
        <v>0.000009562991327</v>
      </c>
      <c r="I447" s="128">
        <f t="shared" si="214"/>
        <v>0.0000202793222</v>
      </c>
      <c r="J447" s="128">
        <f t="shared" si="214"/>
        <v>0.00003869789569</v>
      </c>
      <c r="K447" s="128">
        <f t="shared" si="214"/>
        <v>0.00001686330894</v>
      </c>
      <c r="L447" s="128">
        <f t="shared" si="214"/>
        <v>0.00001377817116</v>
      </c>
      <c r="M447" s="128">
        <f t="shared" si="214"/>
        <v>0.000007703011061</v>
      </c>
      <c r="N447" s="128">
        <f t="shared" si="214"/>
        <v>0.000008016295549</v>
      </c>
      <c r="O447" s="128">
        <f t="shared" si="214"/>
        <v>0.000013999183</v>
      </c>
      <c r="P447" s="128">
        <f t="shared" si="214"/>
        <v>0.000007768528042</v>
      </c>
      <c r="Q447" s="128">
        <f t="shared" si="214"/>
        <v>0.00002044410516</v>
      </c>
      <c r="R447" s="128">
        <f t="shared" si="214"/>
        <v>0.00001701246134</v>
      </c>
      <c r="S447" s="128">
        <f t="shared" si="214"/>
        <v>0.00001797740658</v>
      </c>
      <c r="T447" s="128">
        <f t="shared" si="214"/>
        <v>0.00003266894857</v>
      </c>
      <c r="U447" s="157">
        <f t="shared" si="214"/>
        <v>0.0001522160743</v>
      </c>
    </row>
    <row r="448" ht="15.75" customHeight="1">
      <c r="A448" s="145" t="s">
        <v>466</v>
      </c>
      <c r="B448" s="128">
        <f t="shared" ref="B448:U448" si="215">B224/B$11</f>
        <v>0.00003532740609</v>
      </c>
      <c r="C448" s="128">
        <f t="shared" si="215"/>
        <v>0.00005190336392</v>
      </c>
      <c r="D448" s="128">
        <f t="shared" si="215"/>
        <v>0.00007580082274</v>
      </c>
      <c r="E448" s="128">
        <f t="shared" si="215"/>
        <v>0.0001628205274</v>
      </c>
      <c r="F448" s="128">
        <f t="shared" si="215"/>
        <v>0.0001334146986</v>
      </c>
      <c r="G448" s="128">
        <f t="shared" si="215"/>
        <v>0.0001118066271</v>
      </c>
      <c r="H448" s="128">
        <f t="shared" si="215"/>
        <v>0.00002649207057</v>
      </c>
      <c r="I448" s="128">
        <f t="shared" si="215"/>
        <v>0.00001881071181</v>
      </c>
      <c r="J448" s="128">
        <f t="shared" si="215"/>
        <v>0.00003023008482</v>
      </c>
      <c r="K448" s="128">
        <f t="shared" si="215"/>
        <v>0.0002312943654</v>
      </c>
      <c r="L448" s="128">
        <f t="shared" si="215"/>
        <v>0.0002320760704</v>
      </c>
      <c r="M448" s="128">
        <f t="shared" si="215"/>
        <v>0.0001415591482</v>
      </c>
      <c r="N448" s="128">
        <f t="shared" si="215"/>
        <v>0.0001512964034</v>
      </c>
      <c r="O448" s="128">
        <f t="shared" si="215"/>
        <v>0.001205712127</v>
      </c>
      <c r="P448" s="128">
        <f t="shared" si="215"/>
        <v>0.0002268186096</v>
      </c>
      <c r="Q448" s="128">
        <f t="shared" si="215"/>
        <v>0.0002182081258</v>
      </c>
      <c r="R448" s="128">
        <f t="shared" si="215"/>
        <v>0.0004047114102</v>
      </c>
      <c r="S448" s="128">
        <f t="shared" si="215"/>
        <v>0.0003239579148</v>
      </c>
      <c r="T448" s="128">
        <f t="shared" si="215"/>
        <v>0.0005508017522</v>
      </c>
      <c r="U448" s="157">
        <f t="shared" si="215"/>
        <v>0.0006865964988</v>
      </c>
    </row>
    <row r="449" ht="15.75" customHeight="1">
      <c r="A449" s="145" t="s">
        <v>468</v>
      </c>
      <c r="B449" s="128">
        <f t="shared" ref="B449:U449" si="216">B225/B$11</f>
        <v>0.005085899627</v>
      </c>
      <c r="C449" s="128">
        <f t="shared" si="216"/>
        <v>0.001436709683</v>
      </c>
      <c r="D449" s="128">
        <f t="shared" si="216"/>
        <v>0.0001779671491</v>
      </c>
      <c r="E449" s="128">
        <f t="shared" si="216"/>
        <v>0.0008714728331</v>
      </c>
      <c r="F449" s="128">
        <f t="shared" si="216"/>
        <v>0.0007938725867</v>
      </c>
      <c r="G449" s="128">
        <f t="shared" si="216"/>
        <v>0.0004478140365</v>
      </c>
      <c r="H449" s="128">
        <f t="shared" si="216"/>
        <v>0.00005867024409</v>
      </c>
      <c r="I449" s="128">
        <f t="shared" si="216"/>
        <v>0.0000510263993</v>
      </c>
      <c r="J449" s="128">
        <f t="shared" si="216"/>
        <v>0.0002021266455</v>
      </c>
      <c r="K449" s="128">
        <f t="shared" si="216"/>
        <v>0.0001422224407</v>
      </c>
      <c r="L449" s="128">
        <f t="shared" si="216"/>
        <v>0.0000203802115</v>
      </c>
      <c r="M449" s="128">
        <f t="shared" si="216"/>
        <v>0.00001491642396</v>
      </c>
      <c r="N449" s="128">
        <f t="shared" si="216"/>
        <v>0.00001013212077</v>
      </c>
      <c r="O449" s="128">
        <f t="shared" si="216"/>
        <v>0.00001143699831</v>
      </c>
      <c r="P449" s="128">
        <f t="shared" si="216"/>
        <v>0.0001681438137</v>
      </c>
      <c r="Q449" s="128">
        <f t="shared" si="216"/>
        <v>0.000171572162</v>
      </c>
      <c r="R449" s="128">
        <f t="shared" si="216"/>
        <v>0.000233140159</v>
      </c>
      <c r="S449" s="128">
        <f t="shared" si="216"/>
        <v>0.0002545724173</v>
      </c>
      <c r="T449" s="128">
        <f t="shared" si="216"/>
        <v>0.0001018598961</v>
      </c>
      <c r="U449" s="157">
        <f t="shared" si="216"/>
        <v>0.0001119610854</v>
      </c>
    </row>
    <row r="450" ht="15.75" customHeight="1">
      <c r="A450" s="145" t="s">
        <v>470</v>
      </c>
      <c r="B450" s="128">
        <f t="shared" ref="B450:U450" si="217">B226/B$11</f>
        <v>0</v>
      </c>
      <c r="C450" s="128">
        <f t="shared" si="217"/>
        <v>0</v>
      </c>
      <c r="D450" s="128">
        <f t="shared" si="217"/>
        <v>0.000004943531918</v>
      </c>
      <c r="E450" s="128">
        <f t="shared" si="217"/>
        <v>0.000004237571285</v>
      </c>
      <c r="F450" s="128">
        <f t="shared" si="217"/>
        <v>0.000002104965192</v>
      </c>
      <c r="G450" s="128">
        <f t="shared" si="217"/>
        <v>0.00001051675578</v>
      </c>
      <c r="H450" s="128">
        <f t="shared" si="217"/>
        <v>0.00003120895143</v>
      </c>
      <c r="I450" s="128">
        <f t="shared" si="217"/>
        <v>0.0001181450188</v>
      </c>
      <c r="J450" s="128">
        <f t="shared" si="217"/>
        <v>0.0001070049034</v>
      </c>
      <c r="K450" s="128">
        <f t="shared" si="217"/>
        <v>0.0000964244737</v>
      </c>
      <c r="L450" s="128">
        <f t="shared" si="217"/>
        <v>0.0001447066778</v>
      </c>
      <c r="M450" s="128">
        <f t="shared" si="217"/>
        <v>0.00009942106649</v>
      </c>
      <c r="N450" s="128">
        <f t="shared" si="217"/>
        <v>0.0001110361235</v>
      </c>
      <c r="O450" s="128">
        <f t="shared" si="217"/>
        <v>0.000008354950065</v>
      </c>
      <c r="P450" s="128">
        <f t="shared" si="217"/>
        <v>0.000003697520558</v>
      </c>
      <c r="Q450" s="128">
        <f t="shared" si="217"/>
        <v>0.00003066615774</v>
      </c>
      <c r="R450" s="128">
        <f t="shared" si="217"/>
        <v>0.0001369676734</v>
      </c>
      <c r="S450" s="128">
        <f t="shared" si="217"/>
        <v>0.00005766232126</v>
      </c>
      <c r="T450" s="128">
        <f t="shared" si="217"/>
        <v>0.00003551774647</v>
      </c>
      <c r="U450" s="157">
        <f t="shared" si="217"/>
        <v>0.00004370064599</v>
      </c>
    </row>
    <row r="451" ht="15.75" customHeight="1">
      <c r="A451" s="145" t="s">
        <v>472</v>
      </c>
      <c r="B451" s="128">
        <f t="shared" ref="B451:U451" si="218">B227/B$11</f>
        <v>0.0001433877071</v>
      </c>
      <c r="C451" s="128">
        <f t="shared" si="218"/>
        <v>0.0001615453812</v>
      </c>
      <c r="D451" s="128">
        <f t="shared" si="218"/>
        <v>0.00008851276196</v>
      </c>
      <c r="E451" s="128">
        <f t="shared" si="218"/>
        <v>0.002171103349</v>
      </c>
      <c r="F451" s="128">
        <f t="shared" si="218"/>
        <v>0.001325927598</v>
      </c>
      <c r="G451" s="128">
        <f t="shared" si="218"/>
        <v>0.005059440821</v>
      </c>
      <c r="H451" s="128">
        <f t="shared" si="218"/>
        <v>0.002028000309</v>
      </c>
      <c r="I451" s="128">
        <f t="shared" si="218"/>
        <v>0.0006110356634</v>
      </c>
      <c r="J451" s="128">
        <f t="shared" si="218"/>
        <v>0.0009029508994</v>
      </c>
      <c r="K451" s="128">
        <f t="shared" si="218"/>
        <v>0.0001665114584</v>
      </c>
      <c r="L451" s="128">
        <f t="shared" si="218"/>
        <v>0.0001430202871</v>
      </c>
      <c r="M451" s="128">
        <f t="shared" si="218"/>
        <v>0.0002016818023</v>
      </c>
      <c r="N451" s="128">
        <f t="shared" si="218"/>
        <v>0.0001499553874</v>
      </c>
      <c r="O451" s="128">
        <f t="shared" si="218"/>
        <v>0.00009012206136</v>
      </c>
      <c r="P451" s="128">
        <f t="shared" si="218"/>
        <v>0.00003805831767</v>
      </c>
      <c r="Q451" s="128">
        <f t="shared" si="218"/>
        <v>0.001888980249</v>
      </c>
      <c r="R451" s="128">
        <f t="shared" si="218"/>
        <v>0.01041440388</v>
      </c>
      <c r="S451" s="128">
        <f t="shared" si="218"/>
        <v>0.008688500232</v>
      </c>
      <c r="T451" s="128">
        <f t="shared" si="218"/>
        <v>0.009479610703</v>
      </c>
      <c r="U451" s="157">
        <f t="shared" si="218"/>
        <v>0.0147684504</v>
      </c>
    </row>
    <row r="452" ht="15.75" customHeight="1">
      <c r="A452" s="145" t="s">
        <v>474</v>
      </c>
      <c r="B452" s="128">
        <f t="shared" ref="B452:U452" si="219">B228/B$11</f>
        <v>0.0001221912634</v>
      </c>
      <c r="C452" s="128">
        <f t="shared" si="219"/>
        <v>0.0002054636122</v>
      </c>
      <c r="D452" s="128">
        <f t="shared" si="219"/>
        <v>0.0002102178097</v>
      </c>
      <c r="E452" s="128">
        <f t="shared" si="219"/>
        <v>0.0002870139628</v>
      </c>
      <c r="F452" s="128">
        <f t="shared" si="219"/>
        <v>0.0001265986208</v>
      </c>
      <c r="G452" s="128">
        <f t="shared" si="219"/>
        <v>0.00008959805899</v>
      </c>
      <c r="H452" s="128">
        <f t="shared" si="219"/>
        <v>0.0003672705588</v>
      </c>
      <c r="I452" s="128">
        <f t="shared" si="219"/>
        <v>0.0003957748767</v>
      </c>
      <c r="J452" s="128">
        <f t="shared" si="219"/>
        <v>0.0004490762366</v>
      </c>
      <c r="K452" s="128">
        <f t="shared" si="219"/>
        <v>0.00008160963613</v>
      </c>
      <c r="L452" s="128">
        <f t="shared" si="219"/>
        <v>0.0001210972074</v>
      </c>
      <c r="M452" s="128">
        <f t="shared" si="219"/>
        <v>0.00009746267385</v>
      </c>
      <c r="N452" s="128">
        <f t="shared" si="219"/>
        <v>0.00004622035092</v>
      </c>
      <c r="O452" s="128">
        <f t="shared" si="219"/>
        <v>0.00005852178356</v>
      </c>
      <c r="P452" s="128">
        <f t="shared" si="219"/>
        <v>0.00006341807988</v>
      </c>
      <c r="Q452" s="128">
        <f t="shared" si="219"/>
        <v>0.00007286224012</v>
      </c>
      <c r="R452" s="128">
        <f t="shared" si="219"/>
        <v>0.0001086135712</v>
      </c>
      <c r="S452" s="128">
        <f t="shared" si="219"/>
        <v>0.00005396026561</v>
      </c>
      <c r="T452" s="128">
        <f t="shared" si="219"/>
        <v>0.00006773580617</v>
      </c>
      <c r="U452" s="157">
        <f t="shared" si="219"/>
        <v>0.0002779446088</v>
      </c>
    </row>
    <row r="453" ht="15.75" customHeight="1">
      <c r="A453" s="145" t="s">
        <v>476</v>
      </c>
      <c r="B453" s="128">
        <f t="shared" ref="B453:U453" si="220">B229/B$11</f>
        <v>0.00002369014291</v>
      </c>
      <c r="C453" s="128">
        <f t="shared" si="220"/>
        <v>0.0001572456942</v>
      </c>
      <c r="D453" s="128">
        <f t="shared" si="220"/>
        <v>0.00004048988047</v>
      </c>
      <c r="E453" s="128">
        <f t="shared" si="220"/>
        <v>0.00003846410859</v>
      </c>
      <c r="F453" s="128">
        <f t="shared" si="220"/>
        <v>0.00007006526996</v>
      </c>
      <c r="G453" s="128">
        <f t="shared" si="220"/>
        <v>0.00024723189</v>
      </c>
      <c r="H453" s="128">
        <f t="shared" si="220"/>
        <v>0.001236921236</v>
      </c>
      <c r="I453" s="128">
        <f t="shared" si="220"/>
        <v>0.005145042149</v>
      </c>
      <c r="J453" s="128">
        <f t="shared" si="220"/>
        <v>0.003817119785</v>
      </c>
      <c r="K453" s="128">
        <f t="shared" si="220"/>
        <v>0.001012749613</v>
      </c>
      <c r="L453" s="128">
        <f t="shared" si="220"/>
        <v>0.0009907725004</v>
      </c>
      <c r="M453" s="128">
        <f t="shared" si="220"/>
        <v>0.00003642610315</v>
      </c>
      <c r="N453" s="128">
        <f t="shared" si="220"/>
        <v>0.0001109467224</v>
      </c>
      <c r="O453" s="128">
        <f t="shared" si="220"/>
        <v>0.0004585196596</v>
      </c>
      <c r="P453" s="128">
        <f t="shared" si="220"/>
        <v>0.001442518551</v>
      </c>
      <c r="Q453" s="128">
        <f t="shared" si="220"/>
        <v>0.0005608361846</v>
      </c>
      <c r="R453" s="128">
        <f t="shared" si="220"/>
        <v>0.001949084134</v>
      </c>
      <c r="S453" s="128">
        <f t="shared" si="220"/>
        <v>0.003047492943</v>
      </c>
      <c r="T453" s="128">
        <f t="shared" si="220"/>
        <v>0.004059496017</v>
      </c>
      <c r="U453" s="157">
        <f t="shared" si="220"/>
        <v>0.006054262298</v>
      </c>
    </row>
    <row r="454" ht="15.75" customHeight="1">
      <c r="A454" s="145" t="s">
        <v>478</v>
      </c>
      <c r="B454" s="128">
        <f t="shared" ref="B454:U454" si="221">B230/B$11</f>
        <v>0.0006612459186</v>
      </c>
      <c r="C454" s="128">
        <f t="shared" si="221"/>
        <v>0.00129236305</v>
      </c>
      <c r="D454" s="128">
        <f t="shared" si="221"/>
        <v>0.008516999276</v>
      </c>
      <c r="E454" s="128">
        <f t="shared" si="221"/>
        <v>0.04660154932</v>
      </c>
      <c r="F454" s="128">
        <f t="shared" si="221"/>
        <v>0.1421037944</v>
      </c>
      <c r="G454" s="128">
        <f t="shared" si="221"/>
        <v>0.2424064617</v>
      </c>
      <c r="H454" s="128">
        <f t="shared" si="221"/>
        <v>0.02187947801</v>
      </c>
      <c r="I454" s="128">
        <f t="shared" si="221"/>
        <v>0.0196386956</v>
      </c>
      <c r="J454" s="128">
        <f t="shared" si="221"/>
        <v>0.01106186828</v>
      </c>
      <c r="K454" s="128">
        <f t="shared" si="221"/>
        <v>0.00682792087</v>
      </c>
      <c r="L454" s="128">
        <f t="shared" si="221"/>
        <v>0.001501820656</v>
      </c>
      <c r="M454" s="128">
        <f t="shared" si="221"/>
        <v>0.00101141188</v>
      </c>
      <c r="N454" s="128">
        <f t="shared" si="221"/>
        <v>0.0006272378763</v>
      </c>
      <c r="O454" s="128">
        <f t="shared" si="221"/>
        <v>0.0005682480037</v>
      </c>
      <c r="P454" s="128">
        <f t="shared" si="221"/>
        <v>0.0005589605321</v>
      </c>
      <c r="Q454" s="128">
        <f t="shared" si="221"/>
        <v>0.0102092492</v>
      </c>
      <c r="R454" s="128">
        <f t="shared" si="221"/>
        <v>0.02754722549</v>
      </c>
      <c r="S454" s="128">
        <f t="shared" si="221"/>
        <v>0.02466118759</v>
      </c>
      <c r="T454" s="128">
        <f t="shared" si="221"/>
        <v>0.0258412203</v>
      </c>
      <c r="U454" s="157">
        <f t="shared" si="221"/>
        <v>0.044224143</v>
      </c>
    </row>
    <row r="455" ht="15.75" customHeight="1">
      <c r="A455" s="145" t="s">
        <v>480</v>
      </c>
      <c r="B455" s="128">
        <f t="shared" ref="B455:U455" si="222">B231/B$11</f>
        <v>0.00252653296</v>
      </c>
      <c r="C455" s="128">
        <f t="shared" si="222"/>
        <v>0.00624038137</v>
      </c>
      <c r="D455" s="128">
        <f t="shared" si="222"/>
        <v>0.01890124118</v>
      </c>
      <c r="E455" s="128">
        <f t="shared" si="222"/>
        <v>0.0188702309</v>
      </c>
      <c r="F455" s="128">
        <f t="shared" si="222"/>
        <v>0.02327730651</v>
      </c>
      <c r="G455" s="128">
        <f t="shared" si="222"/>
        <v>0.03757912977</v>
      </c>
      <c r="H455" s="128">
        <f t="shared" si="222"/>
        <v>0.1018853373</v>
      </c>
      <c r="I455" s="128">
        <f t="shared" si="222"/>
        <v>0.1221316399</v>
      </c>
      <c r="J455" s="128">
        <f t="shared" si="222"/>
        <v>0.1543726802</v>
      </c>
      <c r="K455" s="128">
        <f t="shared" si="222"/>
        <v>0.1570357785</v>
      </c>
      <c r="L455" s="128">
        <f t="shared" si="222"/>
        <v>0.06163865799</v>
      </c>
      <c r="M455" s="128">
        <f t="shared" si="222"/>
        <v>0.03674483156</v>
      </c>
      <c r="N455" s="128">
        <f t="shared" si="222"/>
        <v>0.02917871979</v>
      </c>
      <c r="O455" s="128">
        <f t="shared" si="222"/>
        <v>0.02343273855</v>
      </c>
      <c r="P455" s="128">
        <f t="shared" si="222"/>
        <v>0.01216424506</v>
      </c>
      <c r="Q455" s="128">
        <f t="shared" si="222"/>
        <v>0.01712462265</v>
      </c>
      <c r="R455" s="128">
        <f t="shared" si="222"/>
        <v>0.06705308293</v>
      </c>
      <c r="S455" s="128">
        <f t="shared" si="222"/>
        <v>0.085336898</v>
      </c>
      <c r="T455" s="128">
        <f t="shared" si="222"/>
        <v>0.1259597016</v>
      </c>
      <c r="U455" s="157">
        <f t="shared" si="222"/>
        <v>0.1735415494</v>
      </c>
    </row>
    <row r="456" ht="15.75" customHeight="1">
      <c r="A456" s="98"/>
    </row>
    <row r="457" ht="15.75" customHeight="1">
      <c r="A457" s="98"/>
    </row>
    <row r="458" ht="15.75" customHeight="1">
      <c r="A458" s="98"/>
    </row>
    <row r="459" ht="15.75" customHeight="1">
      <c r="A459" s="98"/>
    </row>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A4"/>
    <hyperlink r:id="rId2" ref="A5"/>
  </hyperlinks>
  <printOptions/>
  <pageMargins bottom="0.75" footer="0.0" header="0.0" left="0.7" right="0.7" top="0.75"/>
  <pageSetup orientation="landscape"/>
  <drawing r:id="rId3"/>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6.57"/>
    <col customWidth="1" min="2" max="21" width="16.29"/>
    <col customWidth="1" min="22" max="33" width="8.71"/>
  </cols>
  <sheetData>
    <row r="1">
      <c r="A1" s="174" t="s">
        <v>556</v>
      </c>
      <c r="B1" s="174"/>
      <c r="C1" s="174"/>
      <c r="D1" s="174"/>
      <c r="E1" s="174"/>
      <c r="F1" s="174"/>
    </row>
    <row r="2">
      <c r="A2" s="175" t="s">
        <v>562</v>
      </c>
      <c r="B2" s="175"/>
      <c r="C2" s="175"/>
      <c r="D2" s="175"/>
      <c r="E2" s="175"/>
      <c r="F2" s="175"/>
    </row>
    <row r="3">
      <c r="A3" s="97"/>
    </row>
    <row r="4">
      <c r="A4" s="213" t="s">
        <v>558</v>
      </c>
    </row>
    <row r="5">
      <c r="A5" s="213" t="s">
        <v>559</v>
      </c>
    </row>
    <row r="6">
      <c r="A6" s="97"/>
    </row>
    <row r="7">
      <c r="A7" s="96" t="s">
        <v>488</v>
      </c>
    </row>
    <row r="8">
      <c r="A8" s="97"/>
    </row>
    <row r="9">
      <c r="A9" s="98" t="s">
        <v>489</v>
      </c>
    </row>
    <row r="10">
      <c r="A10" s="99" t="s">
        <v>560</v>
      </c>
      <c r="B10" s="134" t="s">
        <v>491</v>
      </c>
      <c r="C10" s="134" t="s">
        <v>492</v>
      </c>
      <c r="D10" s="134" t="s">
        <v>493</v>
      </c>
      <c r="E10" s="134" t="s">
        <v>494</v>
      </c>
      <c r="F10" s="134" t="s">
        <v>495</v>
      </c>
      <c r="G10" s="134" t="s">
        <v>496</v>
      </c>
      <c r="H10" s="134" t="s">
        <v>497</v>
      </c>
      <c r="I10" s="134" t="s">
        <v>498</v>
      </c>
      <c r="J10" s="134" t="s">
        <v>499</v>
      </c>
      <c r="K10" s="134" t="s">
        <v>500</v>
      </c>
      <c r="L10" s="134" t="s">
        <v>501</v>
      </c>
      <c r="M10" s="134" t="s">
        <v>502</v>
      </c>
      <c r="N10" s="134" t="s">
        <v>503</v>
      </c>
      <c r="O10" s="134" t="s">
        <v>504</v>
      </c>
      <c r="P10" s="134" t="s">
        <v>505</v>
      </c>
      <c r="Q10" s="134" t="s">
        <v>506</v>
      </c>
      <c r="R10" s="134" t="s">
        <v>507</v>
      </c>
      <c r="S10" s="134" t="s">
        <v>508</v>
      </c>
      <c r="T10" s="134" t="s">
        <v>509</v>
      </c>
      <c r="U10" s="135" t="s">
        <v>510</v>
      </c>
    </row>
    <row r="11">
      <c r="A11" s="136" t="s">
        <v>511</v>
      </c>
      <c r="B11" s="107">
        <v>2438635.0</v>
      </c>
      <c r="C11" s="107">
        <v>2912217.0</v>
      </c>
      <c r="D11" s="107">
        <v>3407128.0</v>
      </c>
      <c r="E11" s="107">
        <v>4370594.0</v>
      </c>
      <c r="F11" s="107">
        <v>5619222.0</v>
      </c>
      <c r="G11" s="107">
        <v>6600185.0</v>
      </c>
      <c r="H11" s="107">
        <v>5244891.0</v>
      </c>
      <c r="I11" s="107">
        <v>7304950.0</v>
      </c>
      <c r="J11" s="107">
        <v>8789215.0</v>
      </c>
      <c r="K11" s="107">
        <v>9224947.0</v>
      </c>
      <c r="L11" s="107">
        <v>9862453.0</v>
      </c>
      <c r="M11" s="107">
        <v>1.0726437E7</v>
      </c>
      <c r="N11" s="107">
        <v>1.0577081E7</v>
      </c>
      <c r="O11" s="107">
        <v>1.0480806E7</v>
      </c>
      <c r="P11" s="107">
        <v>1.0792712E7</v>
      </c>
      <c r="Q11" s="107">
        <v>1.1845163E7</v>
      </c>
      <c r="R11" s="107">
        <v>1.1438116E7</v>
      </c>
      <c r="S11" s="107">
        <v>1.1219359E7</v>
      </c>
      <c r="T11" s="107">
        <v>1.5242787E7</v>
      </c>
      <c r="U11" s="184">
        <v>1.5862978E7</v>
      </c>
    </row>
    <row r="12">
      <c r="A12" s="140" t="s">
        <v>101</v>
      </c>
      <c r="B12" s="105">
        <v>97.0</v>
      </c>
      <c r="C12" s="105">
        <v>22.0</v>
      </c>
      <c r="D12" s="105">
        <v>399.0</v>
      </c>
      <c r="E12" s="105">
        <v>21.0</v>
      </c>
      <c r="F12" s="105">
        <v>275.0</v>
      </c>
      <c r="G12" s="105">
        <v>228.0</v>
      </c>
      <c r="H12" s="105">
        <v>920.0</v>
      </c>
      <c r="I12" s="105">
        <v>1979.0</v>
      </c>
      <c r="J12" s="105">
        <v>2823.0</v>
      </c>
      <c r="K12" s="105">
        <v>5260.0</v>
      </c>
      <c r="L12" s="105">
        <v>5035.0</v>
      </c>
      <c r="M12" s="105">
        <v>2512.0</v>
      </c>
      <c r="N12" s="105">
        <v>2307.0</v>
      </c>
      <c r="O12" s="105">
        <v>4694.0</v>
      </c>
      <c r="P12" s="105">
        <v>3705.0</v>
      </c>
      <c r="Q12" s="105">
        <v>2081.0</v>
      </c>
      <c r="R12" s="105">
        <v>1022.0</v>
      </c>
      <c r="S12" s="105">
        <v>1811.0</v>
      </c>
      <c r="T12" s="105">
        <v>4085.0</v>
      </c>
      <c r="U12" s="187">
        <v>2040.0</v>
      </c>
    </row>
    <row r="13">
      <c r="A13" s="136" t="s">
        <v>2</v>
      </c>
      <c r="B13" s="107">
        <v>62.0</v>
      </c>
      <c r="C13" s="107">
        <v>296.0</v>
      </c>
      <c r="D13" s="107">
        <v>644.0</v>
      </c>
      <c r="E13" s="107">
        <v>63.0</v>
      </c>
      <c r="F13" s="107">
        <v>126.0</v>
      </c>
      <c r="G13" s="107">
        <v>1261.0</v>
      </c>
      <c r="H13" s="107">
        <v>695.0</v>
      </c>
      <c r="I13" s="107">
        <v>308.0</v>
      </c>
      <c r="J13" s="107">
        <v>733.0</v>
      </c>
      <c r="K13" s="107">
        <v>340.0</v>
      </c>
      <c r="L13" s="107">
        <v>691.0</v>
      </c>
      <c r="M13" s="107">
        <v>540.0</v>
      </c>
      <c r="N13" s="107">
        <v>695.0</v>
      </c>
      <c r="O13" s="107">
        <v>991.0</v>
      </c>
      <c r="P13" s="107">
        <v>936.0</v>
      </c>
      <c r="Q13" s="107">
        <v>1160.0</v>
      </c>
      <c r="R13" s="107">
        <v>1771.0</v>
      </c>
      <c r="S13" s="107">
        <v>1106.0</v>
      </c>
      <c r="T13" s="107">
        <v>2132.0</v>
      </c>
      <c r="U13" s="184">
        <v>3006.0</v>
      </c>
    </row>
    <row r="14">
      <c r="A14" s="140" t="s">
        <v>70</v>
      </c>
      <c r="B14" s="105">
        <v>604.0</v>
      </c>
      <c r="C14" s="105">
        <v>372.0</v>
      </c>
      <c r="D14" s="105">
        <v>707.0</v>
      </c>
      <c r="E14" s="105">
        <v>1432.0</v>
      </c>
      <c r="F14" s="105">
        <v>3417.0</v>
      </c>
      <c r="G14" s="105">
        <v>5298.0</v>
      </c>
      <c r="H14" s="105">
        <v>5305.0</v>
      </c>
      <c r="I14" s="105">
        <v>6748.0</v>
      </c>
      <c r="J14" s="105">
        <v>8232.0</v>
      </c>
      <c r="K14" s="105">
        <v>8457.0</v>
      </c>
      <c r="L14" s="105">
        <v>10247.0</v>
      </c>
      <c r="M14" s="105">
        <v>13241.0</v>
      </c>
      <c r="N14" s="105">
        <v>17048.0</v>
      </c>
      <c r="O14" s="105">
        <v>21656.0</v>
      </c>
      <c r="P14" s="105">
        <v>14602.0</v>
      </c>
      <c r="Q14" s="105">
        <v>25488.0</v>
      </c>
      <c r="R14" s="105">
        <v>17037.0</v>
      </c>
      <c r="S14" s="105">
        <v>24785.0</v>
      </c>
      <c r="T14" s="105">
        <v>19103.0</v>
      </c>
      <c r="U14" s="187">
        <v>22425.0</v>
      </c>
    </row>
    <row r="15">
      <c r="A15" s="23" t="s">
        <v>512</v>
      </c>
      <c r="B15" s="105"/>
      <c r="C15" s="105"/>
      <c r="D15" s="105"/>
      <c r="E15" s="105"/>
      <c r="F15" s="105"/>
      <c r="G15" s="105"/>
      <c r="H15" s="105"/>
      <c r="I15" s="105"/>
      <c r="J15" s="105"/>
      <c r="K15" s="105"/>
      <c r="L15" s="105"/>
      <c r="M15" s="105"/>
      <c r="N15" s="105"/>
      <c r="O15" s="105"/>
      <c r="P15" s="105"/>
      <c r="Q15" s="105"/>
      <c r="R15" s="105"/>
      <c r="S15" s="105"/>
      <c r="T15" s="105"/>
      <c r="U15" s="187"/>
    </row>
    <row r="16">
      <c r="A16" s="136" t="s">
        <v>55</v>
      </c>
      <c r="B16" s="107">
        <v>0.0</v>
      </c>
      <c r="C16" s="107">
        <v>0.0</v>
      </c>
      <c r="D16" s="107">
        <v>0.0</v>
      </c>
      <c r="E16" s="107">
        <v>0.0</v>
      </c>
      <c r="F16" s="107">
        <v>0.0</v>
      </c>
      <c r="G16" s="107">
        <v>0.0</v>
      </c>
      <c r="H16" s="107">
        <v>0.0</v>
      </c>
      <c r="I16" s="107">
        <v>0.0</v>
      </c>
      <c r="J16" s="107">
        <v>0.0</v>
      </c>
      <c r="K16" s="107">
        <v>0.0</v>
      </c>
      <c r="L16" s="107">
        <v>0.0</v>
      </c>
      <c r="M16" s="107">
        <v>0.0</v>
      </c>
      <c r="N16" s="107">
        <v>0.0</v>
      </c>
      <c r="O16" s="107">
        <v>2.0</v>
      </c>
      <c r="P16" s="107">
        <v>2.0</v>
      </c>
      <c r="Q16" s="107">
        <v>0.0</v>
      </c>
      <c r="R16" s="107">
        <v>1.0</v>
      </c>
      <c r="S16" s="107">
        <v>0.0</v>
      </c>
      <c r="T16" s="107">
        <v>215.0</v>
      </c>
      <c r="U16" s="184">
        <v>407.0</v>
      </c>
    </row>
    <row r="17">
      <c r="A17" s="136" t="s">
        <v>102</v>
      </c>
      <c r="B17" s="107">
        <v>98.0</v>
      </c>
      <c r="C17" s="107">
        <v>1.0</v>
      </c>
      <c r="D17" s="107">
        <v>104.0</v>
      </c>
      <c r="E17" s="107">
        <v>82.0</v>
      </c>
      <c r="F17" s="107">
        <v>203.0</v>
      </c>
      <c r="G17" s="107">
        <v>838.0</v>
      </c>
      <c r="H17" s="107">
        <v>982.0</v>
      </c>
      <c r="I17" s="107">
        <v>9370.0</v>
      </c>
      <c r="J17" s="107">
        <v>1194.0</v>
      </c>
      <c r="K17" s="107">
        <v>811.0</v>
      </c>
      <c r="L17" s="107">
        <v>2232.0</v>
      </c>
      <c r="M17" s="107">
        <v>4631.0</v>
      </c>
      <c r="N17" s="107">
        <v>4470.0</v>
      </c>
      <c r="O17" s="107">
        <v>1836.0</v>
      </c>
      <c r="P17" s="107">
        <v>2389.0</v>
      </c>
      <c r="Q17" s="107">
        <v>1192.0</v>
      </c>
      <c r="R17" s="107">
        <v>2051.0</v>
      </c>
      <c r="S17" s="107">
        <v>2906.0</v>
      </c>
      <c r="T17" s="107">
        <v>3083.0</v>
      </c>
      <c r="U17" s="184">
        <v>3906.0</v>
      </c>
    </row>
    <row r="18">
      <c r="A18" s="140" t="s">
        <v>78</v>
      </c>
      <c r="B18" s="105">
        <v>0.0</v>
      </c>
      <c r="C18" s="105">
        <v>0.0</v>
      </c>
      <c r="D18" s="105">
        <v>0.0</v>
      </c>
      <c r="E18" s="105">
        <v>0.0</v>
      </c>
      <c r="F18" s="105">
        <v>0.0</v>
      </c>
      <c r="G18" s="105">
        <v>0.0</v>
      </c>
      <c r="H18" s="105">
        <v>2.0</v>
      </c>
      <c r="I18" s="105">
        <v>15574.0</v>
      </c>
      <c r="J18" s="105">
        <v>0.0</v>
      </c>
      <c r="K18" s="105">
        <v>0.0</v>
      </c>
      <c r="L18" s="105">
        <v>6.0</v>
      </c>
      <c r="M18" s="105">
        <v>0.0</v>
      </c>
      <c r="N18" s="105">
        <v>120.0</v>
      </c>
      <c r="O18" s="105">
        <v>6.0</v>
      </c>
      <c r="P18" s="105">
        <v>4.0</v>
      </c>
      <c r="Q18" s="105">
        <v>47.0</v>
      </c>
      <c r="R18" s="105">
        <v>74.0</v>
      </c>
      <c r="S18" s="105">
        <v>121.0</v>
      </c>
      <c r="T18" s="105">
        <v>33.0</v>
      </c>
      <c r="U18" s="187">
        <v>64.0</v>
      </c>
    </row>
    <row r="19">
      <c r="A19" s="140" t="s">
        <v>4</v>
      </c>
      <c r="B19" s="105">
        <v>910.0</v>
      </c>
      <c r="C19" s="105">
        <v>1787.0</v>
      </c>
      <c r="D19" s="105">
        <v>4233.0</v>
      </c>
      <c r="E19" s="105">
        <v>5952.0</v>
      </c>
      <c r="F19" s="105">
        <v>11627.0</v>
      </c>
      <c r="G19" s="105">
        <v>15515.0</v>
      </c>
      <c r="H19" s="105">
        <v>13465.0</v>
      </c>
      <c r="I19" s="105">
        <v>30395.0</v>
      </c>
      <c r="J19" s="105">
        <v>45501.0</v>
      </c>
      <c r="K19" s="105">
        <v>43432.0</v>
      </c>
      <c r="L19" s="105">
        <v>46289.0</v>
      </c>
      <c r="M19" s="105">
        <v>51300.0</v>
      </c>
      <c r="N19" s="105">
        <v>61916.0</v>
      </c>
      <c r="O19" s="105">
        <v>43431.0</v>
      </c>
      <c r="P19" s="105">
        <v>48783.0</v>
      </c>
      <c r="Q19" s="105">
        <v>48075.0</v>
      </c>
      <c r="R19" s="105">
        <v>62303.0</v>
      </c>
      <c r="S19" s="105">
        <v>41463.0</v>
      </c>
      <c r="T19" s="105">
        <v>56409.0</v>
      </c>
      <c r="U19" s="187">
        <v>72891.0</v>
      </c>
    </row>
    <row r="20">
      <c r="A20" s="136" t="s">
        <v>5</v>
      </c>
      <c r="B20" s="107">
        <v>0.0</v>
      </c>
      <c r="C20" s="107">
        <v>0.0</v>
      </c>
      <c r="D20" s="107">
        <v>0.0</v>
      </c>
      <c r="E20" s="107">
        <v>0.0</v>
      </c>
      <c r="F20" s="107">
        <v>0.0</v>
      </c>
      <c r="G20" s="107">
        <v>69.0</v>
      </c>
      <c r="H20" s="107">
        <v>36.0</v>
      </c>
      <c r="I20" s="107">
        <v>397.0</v>
      </c>
      <c r="J20" s="107">
        <v>658.0</v>
      </c>
      <c r="K20" s="107">
        <v>49.0</v>
      </c>
      <c r="L20" s="107">
        <v>141.0</v>
      </c>
      <c r="M20" s="107">
        <v>162.0</v>
      </c>
      <c r="N20" s="107">
        <v>112.0</v>
      </c>
      <c r="O20" s="107">
        <v>189.0</v>
      </c>
      <c r="P20" s="107">
        <v>195.0</v>
      </c>
      <c r="Q20" s="107">
        <v>248.0</v>
      </c>
      <c r="R20" s="107">
        <v>214.0</v>
      </c>
      <c r="S20" s="107">
        <v>419.0</v>
      </c>
      <c r="T20" s="107">
        <v>551.0</v>
      </c>
      <c r="U20" s="184">
        <v>890.0</v>
      </c>
    </row>
    <row r="21" ht="15.75" customHeight="1">
      <c r="A21" s="136" t="s">
        <v>103</v>
      </c>
      <c r="B21" s="107">
        <v>0.0</v>
      </c>
      <c r="C21" s="107">
        <v>0.0</v>
      </c>
      <c r="D21" s="107">
        <v>0.0</v>
      </c>
      <c r="E21" s="107">
        <v>0.0</v>
      </c>
      <c r="F21" s="107">
        <v>4.0</v>
      </c>
      <c r="G21" s="107">
        <v>6.0</v>
      </c>
      <c r="H21" s="107">
        <v>0.0</v>
      </c>
      <c r="I21" s="107">
        <v>14.0</v>
      </c>
      <c r="J21" s="107">
        <v>7.0</v>
      </c>
      <c r="K21" s="107">
        <v>20.0</v>
      </c>
      <c r="L21" s="107">
        <v>33.0</v>
      </c>
      <c r="M21" s="107">
        <v>11.0</v>
      </c>
      <c r="N21" s="107">
        <v>25.0</v>
      </c>
      <c r="O21" s="107">
        <v>44.0</v>
      </c>
      <c r="P21" s="107">
        <v>18.0</v>
      </c>
      <c r="Q21" s="107">
        <v>66.0</v>
      </c>
      <c r="R21" s="107">
        <v>101.0</v>
      </c>
      <c r="S21" s="107">
        <v>61.0</v>
      </c>
      <c r="T21" s="107">
        <v>156.0</v>
      </c>
      <c r="U21" s="184">
        <v>287.0</v>
      </c>
    </row>
    <row r="22" ht="15.75" customHeight="1">
      <c r="A22" s="136" t="s">
        <v>6</v>
      </c>
      <c r="B22" s="107">
        <v>16889.0</v>
      </c>
      <c r="C22" s="107">
        <v>20011.0</v>
      </c>
      <c r="D22" s="107">
        <v>27495.0</v>
      </c>
      <c r="E22" s="107">
        <v>35447.0</v>
      </c>
      <c r="F22" s="107">
        <v>48005.0</v>
      </c>
      <c r="G22" s="107">
        <v>55526.0</v>
      </c>
      <c r="H22" s="107">
        <v>43189.0</v>
      </c>
      <c r="I22" s="107">
        <v>53426.0</v>
      </c>
      <c r="J22" s="107">
        <v>65449.0</v>
      </c>
      <c r="K22" s="107">
        <v>71675.0</v>
      </c>
      <c r="L22" s="107">
        <v>67332.0</v>
      </c>
      <c r="M22" s="107">
        <v>71483.0</v>
      </c>
      <c r="N22" s="107">
        <v>76611.0</v>
      </c>
      <c r="O22" s="107">
        <v>73871.0</v>
      </c>
      <c r="P22" s="107">
        <v>84806.0</v>
      </c>
      <c r="Q22" s="107">
        <v>193615.0</v>
      </c>
      <c r="R22" s="107">
        <v>158663.0</v>
      </c>
      <c r="S22" s="107">
        <v>143659.0</v>
      </c>
      <c r="T22" s="107">
        <v>188178.0</v>
      </c>
      <c r="U22" s="184">
        <v>230594.0</v>
      </c>
    </row>
    <row r="23" ht="15.75" customHeight="1">
      <c r="A23" s="136" t="s">
        <v>104</v>
      </c>
      <c r="B23" s="107">
        <v>35.0</v>
      </c>
      <c r="C23" s="107">
        <v>66.0</v>
      </c>
      <c r="D23" s="107">
        <v>0.0</v>
      </c>
      <c r="E23" s="107">
        <v>23.0</v>
      </c>
      <c r="F23" s="107">
        <v>8.0</v>
      </c>
      <c r="G23" s="107">
        <v>72.0</v>
      </c>
      <c r="H23" s="107">
        <v>523.0</v>
      </c>
      <c r="I23" s="107">
        <v>2683.0</v>
      </c>
      <c r="J23" s="107">
        <v>11971.0</v>
      </c>
      <c r="K23" s="107">
        <v>8391.0</v>
      </c>
      <c r="L23" s="107">
        <v>3582.0</v>
      </c>
      <c r="M23" s="107">
        <v>575.0</v>
      </c>
      <c r="N23" s="107">
        <v>879.0</v>
      </c>
      <c r="O23" s="107">
        <v>153.0</v>
      </c>
      <c r="P23" s="107">
        <v>786.0</v>
      </c>
      <c r="Q23" s="107">
        <v>510.0</v>
      </c>
      <c r="R23" s="107">
        <v>1358.0</v>
      </c>
      <c r="S23" s="107">
        <v>894.0</v>
      </c>
      <c r="T23" s="107">
        <v>1144.0</v>
      </c>
      <c r="U23" s="184">
        <v>1802.0</v>
      </c>
    </row>
    <row r="24" ht="15.75" customHeight="1">
      <c r="A24" s="140" t="s">
        <v>80</v>
      </c>
      <c r="B24" s="105">
        <v>0.0</v>
      </c>
      <c r="C24" s="105">
        <v>0.0</v>
      </c>
      <c r="D24" s="105">
        <v>0.0</v>
      </c>
      <c r="E24" s="105">
        <v>0.0</v>
      </c>
      <c r="F24" s="105">
        <v>0.0</v>
      </c>
      <c r="G24" s="105">
        <v>13.0</v>
      </c>
      <c r="H24" s="105">
        <v>4.0</v>
      </c>
      <c r="I24" s="105">
        <v>58.0</v>
      </c>
      <c r="J24" s="105">
        <v>12.0</v>
      </c>
      <c r="K24" s="105">
        <v>40.0</v>
      </c>
      <c r="L24" s="105">
        <v>103.0</v>
      </c>
      <c r="M24" s="105">
        <v>23.0</v>
      </c>
      <c r="N24" s="105">
        <v>46.0</v>
      </c>
      <c r="O24" s="105">
        <v>52.0</v>
      </c>
      <c r="P24" s="105">
        <v>45.0</v>
      </c>
      <c r="Q24" s="105">
        <v>275.0</v>
      </c>
      <c r="R24" s="105">
        <v>93.0</v>
      </c>
      <c r="S24" s="105">
        <v>607.0</v>
      </c>
      <c r="T24" s="105">
        <v>193.0</v>
      </c>
      <c r="U24" s="187">
        <v>1124.0</v>
      </c>
    </row>
    <row r="25" ht="15.75" customHeight="1">
      <c r="A25" s="136" t="s">
        <v>52</v>
      </c>
      <c r="B25" s="107">
        <v>90.0</v>
      </c>
      <c r="C25" s="107">
        <v>367.0</v>
      </c>
      <c r="D25" s="107">
        <v>99.0</v>
      </c>
      <c r="E25" s="107">
        <v>36.0</v>
      </c>
      <c r="F25" s="107">
        <v>54.0</v>
      </c>
      <c r="G25" s="107">
        <v>73.0</v>
      </c>
      <c r="H25" s="107">
        <v>91.0</v>
      </c>
      <c r="I25" s="107">
        <v>832.0</v>
      </c>
      <c r="J25" s="107">
        <v>1776.0</v>
      </c>
      <c r="K25" s="107">
        <v>1208.0</v>
      </c>
      <c r="L25" s="107">
        <v>1710.0</v>
      </c>
      <c r="M25" s="107">
        <v>676.0</v>
      </c>
      <c r="N25" s="107">
        <v>1361.0</v>
      </c>
      <c r="O25" s="107">
        <v>2358.0</v>
      </c>
      <c r="P25" s="107">
        <v>2072.0</v>
      </c>
      <c r="Q25" s="107">
        <v>1415.0</v>
      </c>
      <c r="R25" s="107">
        <v>1976.0</v>
      </c>
      <c r="S25" s="107">
        <v>2387.0</v>
      </c>
      <c r="T25" s="107">
        <v>1217.0</v>
      </c>
      <c r="U25" s="184">
        <v>1449.0</v>
      </c>
    </row>
    <row r="26" ht="15.75" customHeight="1">
      <c r="A26" s="136" t="s">
        <v>64</v>
      </c>
      <c r="B26" s="107">
        <v>2780.0</v>
      </c>
      <c r="C26" s="107">
        <v>6832.0</v>
      </c>
      <c r="D26" s="107">
        <v>4659.0</v>
      </c>
      <c r="E26" s="107">
        <v>7286.0</v>
      </c>
      <c r="F26" s="107">
        <v>6486.0</v>
      </c>
      <c r="G26" s="107">
        <v>13006.0</v>
      </c>
      <c r="H26" s="107">
        <v>13350.0</v>
      </c>
      <c r="I26" s="107">
        <v>21307.0</v>
      </c>
      <c r="J26" s="107">
        <v>24236.0</v>
      </c>
      <c r="K26" s="107">
        <v>19295.0</v>
      </c>
      <c r="L26" s="107">
        <v>24843.0</v>
      </c>
      <c r="M26" s="107">
        <v>39588.0</v>
      </c>
      <c r="N26" s="107">
        <v>62900.0</v>
      </c>
      <c r="O26" s="107">
        <v>67317.0</v>
      </c>
      <c r="P26" s="107">
        <v>68938.0</v>
      </c>
      <c r="Q26" s="107">
        <v>57891.0</v>
      </c>
      <c r="R26" s="107">
        <v>80399.0</v>
      </c>
      <c r="S26" s="107">
        <v>53939.0</v>
      </c>
      <c r="T26" s="107">
        <v>74302.0</v>
      </c>
      <c r="U26" s="184">
        <v>81240.0</v>
      </c>
    </row>
    <row r="27" ht="15.75" customHeight="1">
      <c r="A27" s="140" t="s">
        <v>105</v>
      </c>
      <c r="B27" s="105">
        <v>0.0</v>
      </c>
      <c r="C27" s="105">
        <v>0.0</v>
      </c>
      <c r="D27" s="105">
        <v>0.0</v>
      </c>
      <c r="E27" s="105">
        <v>0.0</v>
      </c>
      <c r="F27" s="105">
        <v>0.0</v>
      </c>
      <c r="G27" s="105">
        <v>0.0</v>
      </c>
      <c r="H27" s="105">
        <v>0.0</v>
      </c>
      <c r="I27" s="105">
        <v>0.0</v>
      </c>
      <c r="J27" s="105">
        <v>207.0</v>
      </c>
      <c r="K27" s="105">
        <v>0.0</v>
      </c>
      <c r="L27" s="105">
        <v>2.0</v>
      </c>
      <c r="M27" s="105">
        <v>7.0</v>
      </c>
      <c r="N27" s="105">
        <v>11.0</v>
      </c>
      <c r="O27" s="105">
        <v>7.0</v>
      </c>
      <c r="P27" s="105">
        <v>15.0</v>
      </c>
      <c r="Q27" s="105">
        <v>4.0</v>
      </c>
      <c r="R27" s="105">
        <v>7.0</v>
      </c>
      <c r="S27" s="105">
        <v>193.0</v>
      </c>
      <c r="T27" s="105">
        <v>74.0</v>
      </c>
      <c r="U27" s="187">
        <v>51.0</v>
      </c>
    </row>
    <row r="28" ht="15.75" customHeight="1">
      <c r="A28" s="140" t="s">
        <v>7</v>
      </c>
      <c r="B28" s="105">
        <v>0.0</v>
      </c>
      <c r="C28" s="105">
        <v>1.0</v>
      </c>
      <c r="D28" s="105">
        <v>0.0</v>
      </c>
      <c r="E28" s="105">
        <v>239.0</v>
      </c>
      <c r="F28" s="105">
        <v>983.0</v>
      </c>
      <c r="G28" s="105">
        <v>2392.0</v>
      </c>
      <c r="H28" s="105">
        <v>1141.0</v>
      </c>
      <c r="I28" s="105">
        <v>3377.0</v>
      </c>
      <c r="J28" s="105">
        <v>6451.0</v>
      </c>
      <c r="K28" s="105">
        <v>1412.0</v>
      </c>
      <c r="L28" s="105">
        <v>3942.0</v>
      </c>
      <c r="M28" s="105">
        <v>10946.0</v>
      </c>
      <c r="N28" s="105">
        <v>4148.0</v>
      </c>
      <c r="O28" s="105">
        <v>3786.0</v>
      </c>
      <c r="P28" s="105">
        <v>5058.0</v>
      </c>
      <c r="Q28" s="105">
        <v>6480.0</v>
      </c>
      <c r="R28" s="105">
        <v>11699.0</v>
      </c>
      <c r="S28" s="105">
        <v>9146.0</v>
      </c>
      <c r="T28" s="105">
        <v>11810.0</v>
      </c>
      <c r="U28" s="187">
        <v>14687.0</v>
      </c>
    </row>
    <row r="29" ht="15.75" customHeight="1">
      <c r="A29" s="140" t="s">
        <v>106</v>
      </c>
      <c r="B29" s="105">
        <v>3.0</v>
      </c>
      <c r="C29" s="105">
        <v>5.0</v>
      </c>
      <c r="D29" s="105">
        <v>26.0</v>
      </c>
      <c r="E29" s="105">
        <v>27.0</v>
      </c>
      <c r="F29" s="105">
        <v>28.0</v>
      </c>
      <c r="G29" s="105">
        <v>914.0</v>
      </c>
      <c r="H29" s="105">
        <v>13.0</v>
      </c>
      <c r="I29" s="105">
        <v>0.0</v>
      </c>
      <c r="J29" s="105">
        <v>4.0</v>
      </c>
      <c r="K29" s="105">
        <v>203.0</v>
      </c>
      <c r="L29" s="105">
        <v>6.0</v>
      </c>
      <c r="M29" s="105">
        <v>17.0</v>
      </c>
      <c r="N29" s="105">
        <v>97.0</v>
      </c>
      <c r="O29" s="105">
        <v>27.0</v>
      </c>
      <c r="P29" s="105">
        <v>26.0</v>
      </c>
      <c r="Q29" s="105">
        <v>20.0</v>
      </c>
      <c r="R29" s="105">
        <v>63.0</v>
      </c>
      <c r="S29" s="105">
        <v>49.0</v>
      </c>
      <c r="T29" s="105">
        <v>668.0</v>
      </c>
      <c r="U29" s="187">
        <v>1374.0</v>
      </c>
    </row>
    <row r="30" ht="15.75" customHeight="1">
      <c r="A30" s="140" t="s">
        <v>107</v>
      </c>
      <c r="B30" s="105">
        <v>1110.0</v>
      </c>
      <c r="C30" s="105">
        <v>64.0</v>
      </c>
      <c r="D30" s="105">
        <v>92.0</v>
      </c>
      <c r="E30" s="105">
        <v>206.0</v>
      </c>
      <c r="F30" s="105">
        <v>419.0</v>
      </c>
      <c r="G30" s="105">
        <v>590.0</v>
      </c>
      <c r="H30" s="105">
        <v>984.0</v>
      </c>
      <c r="I30" s="105">
        <v>938.0</v>
      </c>
      <c r="J30" s="105">
        <v>779.0</v>
      </c>
      <c r="K30" s="105">
        <v>879.0</v>
      </c>
      <c r="L30" s="105">
        <v>1259.0</v>
      </c>
      <c r="M30" s="105">
        <v>775.0</v>
      </c>
      <c r="N30" s="105">
        <v>2288.0</v>
      </c>
      <c r="O30" s="105">
        <v>2955.0</v>
      </c>
      <c r="P30" s="105">
        <v>1291.0</v>
      </c>
      <c r="Q30" s="105">
        <v>764.0</v>
      </c>
      <c r="R30" s="105">
        <v>1825.0</v>
      </c>
      <c r="S30" s="105">
        <v>4177.0</v>
      </c>
      <c r="T30" s="105">
        <v>3359.0</v>
      </c>
      <c r="U30" s="187">
        <v>3638.0</v>
      </c>
    </row>
    <row r="31" ht="15.75" customHeight="1">
      <c r="A31" s="140" t="s">
        <v>513</v>
      </c>
      <c r="B31" s="105">
        <v>0.0</v>
      </c>
      <c r="C31" s="105">
        <v>0.0</v>
      </c>
      <c r="D31" s="105">
        <v>0.0</v>
      </c>
      <c r="E31" s="105">
        <v>0.0</v>
      </c>
      <c r="F31" s="105">
        <v>0.0</v>
      </c>
      <c r="G31" s="105">
        <v>0.0</v>
      </c>
      <c r="H31" s="105">
        <v>0.0</v>
      </c>
      <c r="I31" s="105">
        <v>0.0</v>
      </c>
      <c r="J31" s="105">
        <v>0.0</v>
      </c>
      <c r="K31" s="105">
        <v>0.0</v>
      </c>
      <c r="L31" s="105">
        <v>0.0</v>
      </c>
      <c r="M31" s="105">
        <v>0.0</v>
      </c>
      <c r="N31" s="105">
        <v>0.0</v>
      </c>
      <c r="O31" s="105">
        <v>0.0</v>
      </c>
      <c r="P31" s="105">
        <v>7.0</v>
      </c>
      <c r="Q31" s="105">
        <v>4.0</v>
      </c>
      <c r="R31" s="105">
        <v>1.0</v>
      </c>
      <c r="S31" s="105">
        <v>10.0</v>
      </c>
      <c r="T31" s="105">
        <v>1.0</v>
      </c>
      <c r="U31" s="187">
        <v>2.0</v>
      </c>
    </row>
    <row r="32" ht="15.75" customHeight="1">
      <c r="A32" s="140" t="s">
        <v>108</v>
      </c>
      <c r="B32" s="105">
        <v>0.0</v>
      </c>
      <c r="C32" s="105">
        <v>0.0</v>
      </c>
      <c r="D32" s="105">
        <v>0.0</v>
      </c>
      <c r="E32" s="105">
        <v>0.0</v>
      </c>
      <c r="F32" s="105">
        <v>0.0</v>
      </c>
      <c r="G32" s="105">
        <v>0.0</v>
      </c>
      <c r="H32" s="105">
        <v>0.0</v>
      </c>
      <c r="I32" s="105">
        <v>0.0</v>
      </c>
      <c r="J32" s="105">
        <v>1.0</v>
      </c>
      <c r="K32" s="105">
        <v>0.0</v>
      </c>
      <c r="L32" s="105">
        <v>0.0</v>
      </c>
      <c r="M32" s="105">
        <v>0.0</v>
      </c>
      <c r="N32" s="105">
        <v>104.0</v>
      </c>
      <c r="O32" s="105">
        <v>3.0</v>
      </c>
      <c r="P32" s="105">
        <v>0.0</v>
      </c>
      <c r="Q32" s="105">
        <v>0.0</v>
      </c>
      <c r="R32" s="105">
        <v>320.0</v>
      </c>
      <c r="S32" s="105">
        <v>7.0</v>
      </c>
      <c r="T32" s="105">
        <v>167.0</v>
      </c>
      <c r="U32" s="187">
        <v>437.0</v>
      </c>
    </row>
    <row r="33" ht="15.75" customHeight="1">
      <c r="A33" s="140" t="s">
        <v>109</v>
      </c>
      <c r="B33" s="105">
        <v>11.0</v>
      </c>
      <c r="C33" s="105">
        <v>78.0</v>
      </c>
      <c r="D33" s="105">
        <v>196.0</v>
      </c>
      <c r="E33" s="105">
        <v>124.0</v>
      </c>
      <c r="F33" s="105">
        <v>293.0</v>
      </c>
      <c r="G33" s="105">
        <v>605.0</v>
      </c>
      <c r="H33" s="105">
        <v>221.0</v>
      </c>
      <c r="I33" s="105">
        <v>408.0</v>
      </c>
      <c r="J33" s="105">
        <v>488.0</v>
      </c>
      <c r="K33" s="105">
        <v>599.0</v>
      </c>
      <c r="L33" s="105">
        <v>504.0</v>
      </c>
      <c r="M33" s="105">
        <v>2123.0</v>
      </c>
      <c r="N33" s="105">
        <v>2557.0</v>
      </c>
      <c r="O33" s="105">
        <v>1130.0</v>
      </c>
      <c r="P33" s="105">
        <v>1166.0</v>
      </c>
      <c r="Q33" s="105">
        <v>1130.0</v>
      </c>
      <c r="R33" s="105">
        <v>1420.0</v>
      </c>
      <c r="S33" s="105">
        <v>868.0</v>
      </c>
      <c r="T33" s="105">
        <v>1851.0</v>
      </c>
      <c r="U33" s="187">
        <v>2185.0</v>
      </c>
    </row>
    <row r="34" ht="15.75" customHeight="1">
      <c r="A34" s="136" t="s">
        <v>110</v>
      </c>
      <c r="B34" s="107">
        <v>0.0</v>
      </c>
      <c r="C34" s="107">
        <v>0.0</v>
      </c>
      <c r="D34" s="107">
        <v>0.0</v>
      </c>
      <c r="E34" s="107">
        <v>7.0</v>
      </c>
      <c r="F34" s="107">
        <v>0.0</v>
      </c>
      <c r="G34" s="107">
        <v>1.0</v>
      </c>
      <c r="H34" s="107">
        <v>0.0</v>
      </c>
      <c r="I34" s="107">
        <v>2.0</v>
      </c>
      <c r="J34" s="107">
        <v>203.0</v>
      </c>
      <c r="K34" s="107">
        <v>3.0</v>
      </c>
      <c r="L34" s="107">
        <v>36.0</v>
      </c>
      <c r="M34" s="107">
        <v>655.0</v>
      </c>
      <c r="N34" s="107">
        <v>106.0</v>
      </c>
      <c r="O34" s="107">
        <v>587.0</v>
      </c>
      <c r="P34" s="107">
        <v>126.0</v>
      </c>
      <c r="Q34" s="107">
        <v>38.0</v>
      </c>
      <c r="R34" s="107">
        <v>81.0</v>
      </c>
      <c r="S34" s="107">
        <v>181.0</v>
      </c>
      <c r="T34" s="107">
        <v>386.0</v>
      </c>
      <c r="U34" s="184">
        <v>542.0</v>
      </c>
    </row>
    <row r="35" ht="15.75" customHeight="1">
      <c r="A35" s="140" t="s">
        <v>111</v>
      </c>
      <c r="B35" s="105">
        <v>0.0</v>
      </c>
      <c r="C35" s="105">
        <v>20.0</v>
      </c>
      <c r="D35" s="105">
        <v>0.0</v>
      </c>
      <c r="E35" s="105">
        <v>0.0</v>
      </c>
      <c r="F35" s="105">
        <v>4.0</v>
      </c>
      <c r="G35" s="105">
        <v>17.0</v>
      </c>
      <c r="H35" s="105">
        <v>26.0</v>
      </c>
      <c r="I35" s="105">
        <v>7449.0</v>
      </c>
      <c r="J35" s="105">
        <v>13197.0</v>
      </c>
      <c r="K35" s="105">
        <v>326.0</v>
      </c>
      <c r="L35" s="105">
        <v>882.0</v>
      </c>
      <c r="M35" s="105">
        <v>163.0</v>
      </c>
      <c r="N35" s="105">
        <v>686.0</v>
      </c>
      <c r="O35" s="105">
        <v>644.0</v>
      </c>
      <c r="P35" s="105">
        <v>232.0</v>
      </c>
      <c r="Q35" s="105">
        <v>791.0</v>
      </c>
      <c r="R35" s="105">
        <v>388.0</v>
      </c>
      <c r="S35" s="105">
        <v>399.0</v>
      </c>
      <c r="T35" s="105">
        <v>870.0</v>
      </c>
      <c r="U35" s="187">
        <v>529.0</v>
      </c>
    </row>
    <row r="36" ht="15.75" customHeight="1">
      <c r="A36" s="140" t="s">
        <v>8</v>
      </c>
      <c r="B36" s="105">
        <v>14452.0</v>
      </c>
      <c r="C36" s="105">
        <v>19819.0</v>
      </c>
      <c r="D36" s="105">
        <v>29048.0</v>
      </c>
      <c r="E36" s="105">
        <v>44391.0</v>
      </c>
      <c r="F36" s="105">
        <v>73497.0</v>
      </c>
      <c r="G36" s="105">
        <v>110121.0</v>
      </c>
      <c r="H36" s="105">
        <v>87792.0</v>
      </c>
      <c r="I36" s="105">
        <v>168869.0</v>
      </c>
      <c r="J36" s="105">
        <v>166042.0</v>
      </c>
      <c r="K36" s="105">
        <v>181796.0</v>
      </c>
      <c r="L36" s="105">
        <v>314680.0</v>
      </c>
      <c r="M36" s="105">
        <v>389525.0</v>
      </c>
      <c r="N36" s="105">
        <v>199902.0</v>
      </c>
      <c r="O36" s="105">
        <v>201139.0</v>
      </c>
      <c r="P36" s="105">
        <v>236585.0</v>
      </c>
      <c r="Q36" s="105">
        <v>252195.0</v>
      </c>
      <c r="R36" s="105">
        <v>293889.0</v>
      </c>
      <c r="S36" s="105">
        <v>282082.0</v>
      </c>
      <c r="T36" s="105">
        <v>385439.0</v>
      </c>
      <c r="U36" s="187">
        <v>299159.0</v>
      </c>
    </row>
    <row r="37" ht="15.75" customHeight="1">
      <c r="A37" s="140" t="s">
        <v>514</v>
      </c>
      <c r="B37" s="105">
        <v>0.0</v>
      </c>
      <c r="C37" s="105">
        <v>0.0</v>
      </c>
      <c r="D37" s="105">
        <v>0.0</v>
      </c>
      <c r="E37" s="105">
        <v>0.0</v>
      </c>
      <c r="F37" s="105">
        <v>0.0</v>
      </c>
      <c r="G37" s="105">
        <v>0.0</v>
      </c>
      <c r="H37" s="105">
        <v>0.0</v>
      </c>
      <c r="I37" s="105">
        <v>0.0</v>
      </c>
      <c r="J37" s="105">
        <v>2.0</v>
      </c>
      <c r="K37" s="105">
        <v>0.0</v>
      </c>
      <c r="L37" s="105">
        <v>0.0</v>
      </c>
      <c r="M37" s="105">
        <v>0.0</v>
      </c>
      <c r="N37" s="105">
        <v>0.0</v>
      </c>
      <c r="O37" s="105">
        <v>3.0</v>
      </c>
      <c r="P37" s="105">
        <v>0.0</v>
      </c>
      <c r="Q37" s="105">
        <v>15.0</v>
      </c>
      <c r="R37" s="105">
        <v>3.0</v>
      </c>
      <c r="S37" s="105">
        <v>0.0</v>
      </c>
      <c r="T37" s="105">
        <v>1.0</v>
      </c>
      <c r="U37" s="187">
        <v>1.0</v>
      </c>
    </row>
    <row r="38" ht="15.75" customHeight="1">
      <c r="A38" s="136" t="s">
        <v>112</v>
      </c>
      <c r="B38" s="107">
        <v>22.0</v>
      </c>
      <c r="C38" s="107">
        <v>3.0</v>
      </c>
      <c r="D38" s="107">
        <v>0.0</v>
      </c>
      <c r="E38" s="107">
        <v>3.0</v>
      </c>
      <c r="F38" s="107">
        <v>65.0</v>
      </c>
      <c r="G38" s="107">
        <v>33.0</v>
      </c>
      <c r="H38" s="107">
        <v>3.0</v>
      </c>
      <c r="I38" s="107">
        <v>10.0</v>
      </c>
      <c r="J38" s="107">
        <v>109.0</v>
      </c>
      <c r="K38" s="107">
        <v>4.0</v>
      </c>
      <c r="L38" s="107">
        <v>29.0</v>
      </c>
      <c r="M38" s="107">
        <v>1129.0</v>
      </c>
      <c r="N38" s="107">
        <v>460.0</v>
      </c>
      <c r="O38" s="107">
        <v>551.0</v>
      </c>
      <c r="P38" s="107">
        <v>671.0</v>
      </c>
      <c r="Q38" s="107">
        <v>4996.0</v>
      </c>
      <c r="R38" s="107">
        <v>1660.0</v>
      </c>
      <c r="S38" s="107">
        <v>489.0</v>
      </c>
      <c r="T38" s="107">
        <v>333.0</v>
      </c>
      <c r="U38" s="184">
        <v>496.0</v>
      </c>
    </row>
    <row r="39" ht="15.75" customHeight="1">
      <c r="A39" s="136" t="s">
        <v>81</v>
      </c>
      <c r="B39" s="107">
        <v>287.0</v>
      </c>
      <c r="C39" s="107">
        <v>128.0</v>
      </c>
      <c r="D39" s="107">
        <v>269.0</v>
      </c>
      <c r="E39" s="107">
        <v>368.0</v>
      </c>
      <c r="F39" s="107">
        <v>597.0</v>
      </c>
      <c r="G39" s="107">
        <v>1114.0</v>
      </c>
      <c r="H39" s="107">
        <v>546.0</v>
      </c>
      <c r="I39" s="107">
        <v>1517.0</v>
      </c>
      <c r="J39" s="107">
        <v>879.0</v>
      </c>
      <c r="K39" s="107">
        <v>1431.0</v>
      </c>
      <c r="L39" s="107">
        <v>1913.0</v>
      </c>
      <c r="M39" s="107">
        <v>2175.0</v>
      </c>
      <c r="N39" s="107">
        <v>2055.0</v>
      </c>
      <c r="O39" s="107">
        <v>2603.0</v>
      </c>
      <c r="P39" s="107">
        <v>2347.0</v>
      </c>
      <c r="Q39" s="107">
        <v>3155.0</v>
      </c>
      <c r="R39" s="107">
        <v>4284.0</v>
      </c>
      <c r="S39" s="107">
        <v>11500.0</v>
      </c>
      <c r="T39" s="107">
        <v>20893.0</v>
      </c>
      <c r="U39" s="184">
        <v>22637.0</v>
      </c>
    </row>
    <row r="40" ht="15.75" customHeight="1">
      <c r="A40" s="140" t="s">
        <v>65</v>
      </c>
      <c r="B40" s="105">
        <v>21.0</v>
      </c>
      <c r="C40" s="105">
        <v>13.0</v>
      </c>
      <c r="D40" s="105">
        <v>11.0</v>
      </c>
      <c r="E40" s="105">
        <v>0.0</v>
      </c>
      <c r="F40" s="105">
        <v>0.0</v>
      </c>
      <c r="G40" s="105">
        <v>14.0</v>
      </c>
      <c r="H40" s="105">
        <v>7.0</v>
      </c>
      <c r="I40" s="105">
        <v>726.0</v>
      </c>
      <c r="J40" s="105">
        <v>76.0</v>
      </c>
      <c r="K40" s="105">
        <v>55.0</v>
      </c>
      <c r="L40" s="105">
        <v>172.0</v>
      </c>
      <c r="M40" s="105">
        <v>133.0</v>
      </c>
      <c r="N40" s="105">
        <v>241.0</v>
      </c>
      <c r="O40" s="105">
        <v>311.0</v>
      </c>
      <c r="P40" s="105">
        <v>165.0</v>
      </c>
      <c r="Q40" s="105">
        <v>430.0</v>
      </c>
      <c r="R40" s="105">
        <v>1703.0</v>
      </c>
      <c r="S40" s="105">
        <v>1849.0</v>
      </c>
      <c r="T40" s="105">
        <v>4782.0</v>
      </c>
      <c r="U40" s="187">
        <v>2769.0</v>
      </c>
    </row>
    <row r="41" ht="15.75" customHeight="1">
      <c r="A41" s="136" t="s">
        <v>113</v>
      </c>
      <c r="B41" s="107">
        <v>0.0</v>
      </c>
      <c r="C41" s="107">
        <v>0.0</v>
      </c>
      <c r="D41" s="107">
        <v>0.0</v>
      </c>
      <c r="E41" s="107">
        <v>201.0</v>
      </c>
      <c r="F41" s="107">
        <v>0.0</v>
      </c>
      <c r="G41" s="107">
        <v>0.0</v>
      </c>
      <c r="H41" s="107">
        <v>0.0</v>
      </c>
      <c r="I41" s="107">
        <v>0.0</v>
      </c>
      <c r="J41" s="107">
        <v>12.0</v>
      </c>
      <c r="K41" s="107">
        <v>19.0</v>
      </c>
      <c r="L41" s="107">
        <v>1.0</v>
      </c>
      <c r="M41" s="107">
        <v>4.0</v>
      </c>
      <c r="N41" s="107">
        <v>255.0</v>
      </c>
      <c r="O41" s="107">
        <v>893.0</v>
      </c>
      <c r="P41" s="107">
        <v>1399.0</v>
      </c>
      <c r="Q41" s="107">
        <v>288.0</v>
      </c>
      <c r="R41" s="107">
        <v>1017.0</v>
      </c>
      <c r="S41" s="107">
        <v>501.0</v>
      </c>
      <c r="T41" s="107">
        <v>541.0</v>
      </c>
      <c r="U41" s="184">
        <v>312.0</v>
      </c>
    </row>
    <row r="42" ht="15.75" customHeight="1">
      <c r="A42" s="136" t="s">
        <v>114</v>
      </c>
      <c r="B42" s="107">
        <v>0.0</v>
      </c>
      <c r="C42" s="107">
        <v>0.0</v>
      </c>
      <c r="D42" s="107">
        <v>0.0</v>
      </c>
      <c r="E42" s="107">
        <v>14.0</v>
      </c>
      <c r="F42" s="107">
        <v>0.0</v>
      </c>
      <c r="G42" s="107">
        <v>0.0</v>
      </c>
      <c r="H42" s="107">
        <v>2.0</v>
      </c>
      <c r="I42" s="107">
        <v>0.0</v>
      </c>
      <c r="J42" s="107">
        <v>82.0</v>
      </c>
      <c r="K42" s="107">
        <v>0.0</v>
      </c>
      <c r="L42" s="107">
        <v>0.0</v>
      </c>
      <c r="M42" s="107">
        <v>36.0</v>
      </c>
      <c r="N42" s="107">
        <v>38.0</v>
      </c>
      <c r="O42" s="107">
        <v>4.0</v>
      </c>
      <c r="P42" s="107">
        <v>119.0</v>
      </c>
      <c r="Q42" s="107">
        <v>40.0</v>
      </c>
      <c r="R42" s="107">
        <v>16.0</v>
      </c>
      <c r="S42" s="107">
        <v>428.0</v>
      </c>
      <c r="T42" s="107">
        <v>41.0</v>
      </c>
      <c r="U42" s="184">
        <v>238.0</v>
      </c>
    </row>
    <row r="43" ht="15.75" customHeight="1">
      <c r="A43" s="136" t="s">
        <v>9</v>
      </c>
      <c r="B43" s="107">
        <v>802.0</v>
      </c>
      <c r="C43" s="107">
        <v>1163.0</v>
      </c>
      <c r="D43" s="107">
        <v>1693.0</v>
      </c>
      <c r="E43" s="107">
        <v>2304.0</v>
      </c>
      <c r="F43" s="107">
        <v>2810.0</v>
      </c>
      <c r="G43" s="107">
        <v>5007.0</v>
      </c>
      <c r="H43" s="107">
        <v>983.0</v>
      </c>
      <c r="I43" s="107">
        <v>1507.0</v>
      </c>
      <c r="J43" s="107">
        <v>4965.0</v>
      </c>
      <c r="K43" s="107">
        <v>6370.0</v>
      </c>
      <c r="L43" s="107">
        <v>4653.0</v>
      </c>
      <c r="M43" s="107">
        <v>4918.0</v>
      </c>
      <c r="N43" s="107">
        <v>6872.0</v>
      </c>
      <c r="O43" s="107">
        <v>5177.0</v>
      </c>
      <c r="P43" s="107">
        <v>7702.0</v>
      </c>
      <c r="Q43" s="107">
        <v>11451.0</v>
      </c>
      <c r="R43" s="107">
        <v>33084.0</v>
      </c>
      <c r="S43" s="107">
        <v>47019.0</v>
      </c>
      <c r="T43" s="107">
        <v>45366.0</v>
      </c>
      <c r="U43" s="184">
        <v>25261.0</v>
      </c>
    </row>
    <row r="44" ht="15.75" customHeight="1">
      <c r="A44" s="140" t="s">
        <v>69</v>
      </c>
      <c r="B44" s="105">
        <v>78.0</v>
      </c>
      <c r="C44" s="105">
        <v>55.0</v>
      </c>
      <c r="D44" s="105">
        <v>52.0</v>
      </c>
      <c r="E44" s="105">
        <v>93.0</v>
      </c>
      <c r="F44" s="105">
        <v>444.0</v>
      </c>
      <c r="G44" s="105">
        <v>240.0</v>
      </c>
      <c r="H44" s="105">
        <v>1512.0</v>
      </c>
      <c r="I44" s="105">
        <v>3760.0</v>
      </c>
      <c r="J44" s="105">
        <v>3886.0</v>
      </c>
      <c r="K44" s="105">
        <v>424.0</v>
      </c>
      <c r="L44" s="105">
        <v>1345.0</v>
      </c>
      <c r="M44" s="105">
        <v>1429.0</v>
      </c>
      <c r="N44" s="105">
        <v>2230.0</v>
      </c>
      <c r="O44" s="105">
        <v>26542.0</v>
      </c>
      <c r="P44" s="105">
        <v>16022.0</v>
      </c>
      <c r="Q44" s="105">
        <v>56915.0</v>
      </c>
      <c r="R44" s="105">
        <v>10645.0</v>
      </c>
      <c r="S44" s="105">
        <v>2991.0</v>
      </c>
      <c r="T44" s="105">
        <v>4030.0</v>
      </c>
      <c r="U44" s="187">
        <v>3399.0</v>
      </c>
    </row>
    <row r="45" ht="15.75" customHeight="1">
      <c r="A45" s="136" t="s">
        <v>10</v>
      </c>
      <c r="B45" s="107">
        <v>28209.0</v>
      </c>
      <c r="C45" s="107">
        <v>38596.0</v>
      </c>
      <c r="D45" s="107">
        <v>55306.0</v>
      </c>
      <c r="E45" s="107">
        <v>74233.0</v>
      </c>
      <c r="F45" s="107">
        <v>78533.0</v>
      </c>
      <c r="G45" s="107">
        <v>89896.0</v>
      </c>
      <c r="H45" s="107">
        <v>66719.0</v>
      </c>
      <c r="I45" s="107">
        <v>93047.0</v>
      </c>
      <c r="J45" s="107">
        <v>112907.0</v>
      </c>
      <c r="K45" s="107">
        <v>122994.0</v>
      </c>
      <c r="L45" s="107">
        <v>136755.0</v>
      </c>
      <c r="M45" s="107">
        <v>154439.0</v>
      </c>
      <c r="N45" s="107">
        <v>175639.0</v>
      </c>
      <c r="O45" s="107">
        <v>130394.0</v>
      </c>
      <c r="P45" s="107">
        <v>140247.0</v>
      </c>
      <c r="Q45" s="107">
        <v>166468.0</v>
      </c>
      <c r="R45" s="107">
        <v>168949.0</v>
      </c>
      <c r="S45" s="107">
        <v>169993.0</v>
      </c>
      <c r="T45" s="107">
        <v>168073.0</v>
      </c>
      <c r="U45" s="184">
        <v>189864.0</v>
      </c>
    </row>
    <row r="46" ht="15.75" customHeight="1">
      <c r="A46" s="136" t="s">
        <v>515</v>
      </c>
      <c r="B46" s="107">
        <v>0.0</v>
      </c>
      <c r="C46" s="107">
        <v>0.0</v>
      </c>
      <c r="D46" s="107">
        <v>0.0</v>
      </c>
      <c r="E46" s="107">
        <v>3.0</v>
      </c>
      <c r="F46" s="107">
        <v>0.0</v>
      </c>
      <c r="G46" s="107">
        <v>0.0</v>
      </c>
      <c r="H46" s="107">
        <v>1.0</v>
      </c>
      <c r="I46" s="107">
        <v>0.0</v>
      </c>
      <c r="J46" s="107">
        <v>0.0</v>
      </c>
      <c r="K46" s="107">
        <v>0.0</v>
      </c>
      <c r="L46" s="107">
        <v>0.0</v>
      </c>
      <c r="M46" s="107">
        <v>0.0</v>
      </c>
      <c r="N46" s="107">
        <v>0.0</v>
      </c>
      <c r="O46" s="107">
        <v>1.0</v>
      </c>
      <c r="P46" s="107">
        <v>0.0</v>
      </c>
      <c r="Q46" s="107">
        <v>5.0</v>
      </c>
      <c r="R46" s="107">
        <v>35.0</v>
      </c>
      <c r="S46" s="107">
        <v>81.0</v>
      </c>
      <c r="T46" s="107">
        <v>8.0</v>
      </c>
      <c r="U46" s="184">
        <v>2.0</v>
      </c>
    </row>
    <row r="47" ht="15.75" customHeight="1">
      <c r="A47" s="140" t="s">
        <v>115</v>
      </c>
      <c r="B47" s="105">
        <v>0.0</v>
      </c>
      <c r="C47" s="105">
        <v>0.0</v>
      </c>
      <c r="D47" s="105">
        <v>0.0</v>
      </c>
      <c r="E47" s="105">
        <v>0.0</v>
      </c>
      <c r="F47" s="105">
        <v>0.0</v>
      </c>
      <c r="G47" s="105">
        <v>4.0</v>
      </c>
      <c r="H47" s="105">
        <v>14.0</v>
      </c>
      <c r="I47" s="105">
        <v>22.0</v>
      </c>
      <c r="J47" s="105">
        <v>7.0</v>
      </c>
      <c r="K47" s="105">
        <v>696.0</v>
      </c>
      <c r="L47" s="105">
        <v>0.0</v>
      </c>
      <c r="M47" s="105">
        <v>0.0</v>
      </c>
      <c r="N47" s="105">
        <v>3.0</v>
      </c>
      <c r="O47" s="105">
        <v>0.0</v>
      </c>
      <c r="P47" s="105">
        <v>646.0</v>
      </c>
      <c r="Q47" s="105">
        <v>4.0</v>
      </c>
      <c r="R47" s="105">
        <v>369.0</v>
      </c>
      <c r="S47" s="105">
        <v>31.0</v>
      </c>
      <c r="T47" s="105">
        <v>1654.0</v>
      </c>
      <c r="U47" s="187">
        <v>1231.0</v>
      </c>
    </row>
    <row r="48" ht="15.75" customHeight="1">
      <c r="A48" s="136" t="s">
        <v>116</v>
      </c>
      <c r="B48" s="107">
        <v>0.0</v>
      </c>
      <c r="C48" s="107">
        <v>0.0</v>
      </c>
      <c r="D48" s="107">
        <v>0.0</v>
      </c>
      <c r="E48" s="107">
        <v>10.0</v>
      </c>
      <c r="F48" s="107">
        <v>0.0</v>
      </c>
      <c r="G48" s="107">
        <v>4.0</v>
      </c>
      <c r="H48" s="107">
        <v>994.0</v>
      </c>
      <c r="I48" s="107">
        <v>118.0</v>
      </c>
      <c r="J48" s="107">
        <v>339.0</v>
      </c>
      <c r="K48" s="107">
        <v>446.0</v>
      </c>
      <c r="L48" s="107">
        <v>2321.0</v>
      </c>
      <c r="M48" s="107">
        <v>804.0</v>
      </c>
      <c r="N48" s="107">
        <v>669.0</v>
      </c>
      <c r="O48" s="107">
        <v>141.0</v>
      </c>
      <c r="P48" s="107">
        <v>296.0</v>
      </c>
      <c r="Q48" s="107">
        <v>1468.0</v>
      </c>
      <c r="R48" s="107">
        <v>2740.0</v>
      </c>
      <c r="S48" s="107">
        <v>2841.0</v>
      </c>
      <c r="T48" s="107">
        <v>751.0</v>
      </c>
      <c r="U48" s="184">
        <v>2291.0</v>
      </c>
    </row>
    <row r="49" ht="15.75" customHeight="1">
      <c r="A49" s="23" t="s">
        <v>516</v>
      </c>
      <c r="B49" s="107"/>
      <c r="C49" s="107"/>
      <c r="D49" s="107"/>
      <c r="E49" s="107"/>
      <c r="F49" s="107"/>
      <c r="G49" s="107"/>
      <c r="H49" s="107"/>
      <c r="I49" s="107"/>
      <c r="J49" s="107"/>
      <c r="K49" s="107"/>
      <c r="L49" s="107"/>
      <c r="M49" s="107"/>
      <c r="N49" s="107"/>
      <c r="O49" s="107"/>
      <c r="P49" s="107"/>
      <c r="Q49" s="107"/>
      <c r="R49" s="107"/>
      <c r="S49" s="107"/>
      <c r="T49" s="107"/>
      <c r="U49" s="184"/>
    </row>
    <row r="50" ht="15.75" customHeight="1">
      <c r="A50" s="140" t="s">
        <v>11</v>
      </c>
      <c r="B50" s="105">
        <v>1483.0</v>
      </c>
      <c r="C50" s="105">
        <v>2322.0</v>
      </c>
      <c r="D50" s="105">
        <v>4464.0</v>
      </c>
      <c r="E50" s="105">
        <v>6043.0</v>
      </c>
      <c r="F50" s="105">
        <v>8618.0</v>
      </c>
      <c r="G50" s="105">
        <v>10591.0</v>
      </c>
      <c r="H50" s="105">
        <v>7286.0</v>
      </c>
      <c r="I50" s="105">
        <v>11462.0</v>
      </c>
      <c r="J50" s="105">
        <v>18039.0</v>
      </c>
      <c r="K50" s="105">
        <v>17541.0</v>
      </c>
      <c r="L50" s="105">
        <v>16819.0</v>
      </c>
      <c r="M50" s="105">
        <v>15804.0</v>
      </c>
      <c r="N50" s="105">
        <v>17367.0</v>
      </c>
      <c r="O50" s="105">
        <v>57993.0</v>
      </c>
      <c r="P50" s="105">
        <v>47862.0</v>
      </c>
      <c r="Q50" s="105">
        <v>20852.0</v>
      </c>
      <c r="R50" s="105">
        <v>17512.0</v>
      </c>
      <c r="S50" s="105">
        <v>157627.0</v>
      </c>
      <c r="T50" s="105">
        <v>72013.0</v>
      </c>
      <c r="U50" s="187">
        <v>30083.0</v>
      </c>
    </row>
    <row r="51" ht="15.75" customHeight="1">
      <c r="A51" s="136" t="s">
        <v>117</v>
      </c>
      <c r="B51" s="107">
        <v>2057.0</v>
      </c>
      <c r="C51" s="107">
        <v>2764.0</v>
      </c>
      <c r="D51" s="107">
        <v>3680.0</v>
      </c>
      <c r="E51" s="107">
        <v>5866.0</v>
      </c>
      <c r="F51" s="107">
        <v>7880.0</v>
      </c>
      <c r="G51" s="107">
        <v>9526.0</v>
      </c>
      <c r="H51" s="107">
        <v>7169.0</v>
      </c>
      <c r="I51" s="107">
        <v>12264.0</v>
      </c>
      <c r="J51" s="107">
        <v>17386.0</v>
      </c>
      <c r="K51" s="107">
        <v>16398.0</v>
      </c>
      <c r="L51" s="107">
        <v>21433.0</v>
      </c>
      <c r="M51" s="107">
        <v>22713.0</v>
      </c>
      <c r="N51" s="107">
        <v>24163.0</v>
      </c>
      <c r="O51" s="107">
        <v>29018.0</v>
      </c>
      <c r="P51" s="107">
        <v>26317.0</v>
      </c>
      <c r="Q51" s="107">
        <v>27546.0</v>
      </c>
      <c r="R51" s="107">
        <v>25146.0</v>
      </c>
      <c r="S51" s="107">
        <v>22676.0</v>
      </c>
      <c r="T51" s="107">
        <v>48601.0</v>
      </c>
      <c r="U51" s="184">
        <v>99588.0</v>
      </c>
    </row>
    <row r="52" ht="15.75" customHeight="1">
      <c r="A52" s="136" t="s">
        <v>62</v>
      </c>
      <c r="B52" s="107">
        <v>0.0</v>
      </c>
      <c r="C52" s="107">
        <v>0.0</v>
      </c>
      <c r="D52" s="107">
        <v>5.0</v>
      </c>
      <c r="E52" s="107">
        <v>0.0</v>
      </c>
      <c r="F52" s="107">
        <v>0.0</v>
      </c>
      <c r="G52" s="107">
        <v>0.0</v>
      </c>
      <c r="H52" s="107">
        <v>0.0</v>
      </c>
      <c r="I52" s="107">
        <v>0.0</v>
      </c>
      <c r="J52" s="107">
        <v>0.0</v>
      </c>
      <c r="K52" s="107">
        <v>3.0</v>
      </c>
      <c r="L52" s="107">
        <v>610.0</v>
      </c>
      <c r="M52" s="107">
        <v>30.0</v>
      </c>
      <c r="N52" s="107">
        <v>63.0</v>
      </c>
      <c r="O52" s="107">
        <v>620.0</v>
      </c>
      <c r="P52" s="107">
        <v>17.0</v>
      </c>
      <c r="Q52" s="107">
        <v>12.0</v>
      </c>
      <c r="R52" s="107">
        <v>449.0</v>
      </c>
      <c r="S52" s="107">
        <v>1732.0</v>
      </c>
      <c r="T52" s="107">
        <v>48.0</v>
      </c>
      <c r="U52" s="184">
        <v>77.0</v>
      </c>
    </row>
    <row r="53" ht="15.75" customHeight="1">
      <c r="A53" s="140" t="s">
        <v>118</v>
      </c>
      <c r="B53" s="105">
        <v>136.0</v>
      </c>
      <c r="C53" s="105">
        <v>311.0</v>
      </c>
      <c r="D53" s="105">
        <v>112.0</v>
      </c>
      <c r="E53" s="105">
        <v>32.0</v>
      </c>
      <c r="F53" s="105">
        <v>51.0</v>
      </c>
      <c r="G53" s="105">
        <v>100.0</v>
      </c>
      <c r="H53" s="105">
        <v>38.0</v>
      </c>
      <c r="I53" s="105">
        <v>179.0</v>
      </c>
      <c r="J53" s="105">
        <v>233.0</v>
      </c>
      <c r="K53" s="105">
        <v>470.0</v>
      </c>
      <c r="L53" s="105">
        <v>574.0</v>
      </c>
      <c r="M53" s="105">
        <v>985.0</v>
      </c>
      <c r="N53" s="105">
        <v>1097.0</v>
      </c>
      <c r="O53" s="105">
        <v>1287.0</v>
      </c>
      <c r="P53" s="105">
        <v>596.0</v>
      </c>
      <c r="Q53" s="105">
        <v>517.0</v>
      </c>
      <c r="R53" s="105">
        <v>451.0</v>
      </c>
      <c r="S53" s="105">
        <v>306.0</v>
      </c>
      <c r="T53" s="105">
        <v>733.0</v>
      </c>
      <c r="U53" s="187">
        <v>574.0</v>
      </c>
    </row>
    <row r="54" ht="15.75" customHeight="1">
      <c r="A54" s="136" t="s">
        <v>119</v>
      </c>
      <c r="B54" s="107">
        <v>8.0</v>
      </c>
      <c r="C54" s="107">
        <v>0.0</v>
      </c>
      <c r="D54" s="107">
        <v>0.0</v>
      </c>
      <c r="E54" s="107">
        <v>40.0</v>
      </c>
      <c r="F54" s="107">
        <v>56.0</v>
      </c>
      <c r="G54" s="107">
        <v>80.0</v>
      </c>
      <c r="H54" s="107">
        <v>353.0</v>
      </c>
      <c r="I54" s="107">
        <v>351.0</v>
      </c>
      <c r="J54" s="107">
        <v>395.0</v>
      </c>
      <c r="K54" s="107">
        <v>1310.0</v>
      </c>
      <c r="L54" s="107">
        <v>5153.0</v>
      </c>
      <c r="M54" s="107">
        <v>2032.0</v>
      </c>
      <c r="N54" s="107">
        <v>3375.0</v>
      </c>
      <c r="O54" s="107">
        <v>4091.0</v>
      </c>
      <c r="P54" s="107">
        <v>1494.0</v>
      </c>
      <c r="Q54" s="107">
        <v>13390.0</v>
      </c>
      <c r="R54" s="107">
        <v>4990.0</v>
      </c>
      <c r="S54" s="107">
        <v>5574.0</v>
      </c>
      <c r="T54" s="107">
        <v>5773.0</v>
      </c>
      <c r="U54" s="184">
        <v>14573.0</v>
      </c>
    </row>
    <row r="55" ht="15.75" customHeight="1">
      <c r="A55" s="136" t="s">
        <v>120</v>
      </c>
      <c r="B55" s="107">
        <v>513.0</v>
      </c>
      <c r="C55" s="107">
        <v>134.0</v>
      </c>
      <c r="D55" s="107">
        <v>203.0</v>
      </c>
      <c r="E55" s="107">
        <v>299.0</v>
      </c>
      <c r="F55" s="107">
        <v>480.0</v>
      </c>
      <c r="G55" s="107">
        <v>608.0</v>
      </c>
      <c r="H55" s="107">
        <v>480.0</v>
      </c>
      <c r="I55" s="107">
        <v>697.0</v>
      </c>
      <c r="J55" s="107">
        <v>683.0</v>
      </c>
      <c r="K55" s="107">
        <v>651.0</v>
      </c>
      <c r="L55" s="107">
        <v>553.0</v>
      </c>
      <c r="M55" s="107">
        <v>745.0</v>
      </c>
      <c r="N55" s="107">
        <v>2353.0</v>
      </c>
      <c r="O55" s="107">
        <v>23793.0</v>
      </c>
      <c r="P55" s="107">
        <v>1165.0</v>
      </c>
      <c r="Q55" s="107">
        <v>1429.0</v>
      </c>
      <c r="R55" s="107">
        <v>1289.0</v>
      </c>
      <c r="S55" s="107">
        <v>1731.0</v>
      </c>
      <c r="T55" s="107">
        <v>2330.0</v>
      </c>
      <c r="U55" s="184">
        <v>3279.0</v>
      </c>
    </row>
    <row r="56" ht="15.75" customHeight="1">
      <c r="A56" s="136" t="s">
        <v>121</v>
      </c>
      <c r="B56" s="107">
        <v>3.0</v>
      </c>
      <c r="C56" s="107">
        <v>1.0</v>
      </c>
      <c r="D56" s="107">
        <v>3.0</v>
      </c>
      <c r="E56" s="107">
        <v>10.0</v>
      </c>
      <c r="F56" s="107">
        <v>25.0</v>
      </c>
      <c r="G56" s="107">
        <v>31.0</v>
      </c>
      <c r="H56" s="107">
        <v>175.0</v>
      </c>
      <c r="I56" s="107">
        <v>1002.0</v>
      </c>
      <c r="J56" s="107">
        <v>1994.0</v>
      </c>
      <c r="K56" s="107">
        <v>2071.0</v>
      </c>
      <c r="L56" s="107">
        <v>3700.0</v>
      </c>
      <c r="M56" s="107">
        <v>4351.0</v>
      </c>
      <c r="N56" s="107">
        <v>5096.0</v>
      </c>
      <c r="O56" s="107">
        <v>3299.0</v>
      </c>
      <c r="P56" s="107">
        <v>3716.0</v>
      </c>
      <c r="Q56" s="107">
        <v>2684.0</v>
      </c>
      <c r="R56" s="107">
        <v>2981.0</v>
      </c>
      <c r="S56" s="107">
        <v>4842.0</v>
      </c>
      <c r="T56" s="107">
        <v>6175.0</v>
      </c>
      <c r="U56" s="184">
        <v>10444.0</v>
      </c>
    </row>
    <row r="57" ht="15.75" customHeight="1">
      <c r="A57" s="140" t="s">
        <v>122</v>
      </c>
      <c r="B57" s="105">
        <v>10.0</v>
      </c>
      <c r="C57" s="105">
        <v>16.0</v>
      </c>
      <c r="D57" s="105">
        <v>8.0</v>
      </c>
      <c r="E57" s="105">
        <v>285.0</v>
      </c>
      <c r="F57" s="105">
        <v>875.0</v>
      </c>
      <c r="G57" s="105">
        <v>2477.0</v>
      </c>
      <c r="H57" s="105">
        <v>1470.0</v>
      </c>
      <c r="I57" s="105">
        <v>1563.0</v>
      </c>
      <c r="J57" s="105">
        <v>2512.0</v>
      </c>
      <c r="K57" s="105">
        <v>1326.0</v>
      </c>
      <c r="L57" s="105">
        <v>1300.0</v>
      </c>
      <c r="M57" s="105">
        <v>1436.0</v>
      </c>
      <c r="N57" s="105">
        <v>1513.0</v>
      </c>
      <c r="O57" s="105">
        <v>1497.0</v>
      </c>
      <c r="P57" s="105">
        <v>1191.0</v>
      </c>
      <c r="Q57" s="105">
        <v>1614.0</v>
      </c>
      <c r="R57" s="105">
        <v>3104.0</v>
      </c>
      <c r="S57" s="105">
        <v>2083.0</v>
      </c>
      <c r="T57" s="105">
        <v>1825.0</v>
      </c>
      <c r="U57" s="187">
        <v>3428.0</v>
      </c>
    </row>
    <row r="58" ht="15.75" customHeight="1">
      <c r="A58" s="136" t="s">
        <v>56</v>
      </c>
      <c r="B58" s="107">
        <v>39.0</v>
      </c>
      <c r="C58" s="107">
        <v>254.0</v>
      </c>
      <c r="D58" s="107">
        <v>265.0</v>
      </c>
      <c r="E58" s="107">
        <v>263.0</v>
      </c>
      <c r="F58" s="107">
        <v>210.0</v>
      </c>
      <c r="G58" s="107">
        <v>948.0</v>
      </c>
      <c r="H58" s="107">
        <v>2332.0</v>
      </c>
      <c r="I58" s="107">
        <v>322.0</v>
      </c>
      <c r="J58" s="107">
        <v>1513.0</v>
      </c>
      <c r="K58" s="107">
        <v>1489.0</v>
      </c>
      <c r="L58" s="107">
        <v>2107.0</v>
      </c>
      <c r="M58" s="107">
        <v>2835.0</v>
      </c>
      <c r="N58" s="107">
        <v>5769.0</v>
      </c>
      <c r="O58" s="107">
        <v>6370.0</v>
      </c>
      <c r="P58" s="107">
        <v>5220.0</v>
      </c>
      <c r="Q58" s="107">
        <v>9447.0</v>
      </c>
      <c r="R58" s="107">
        <v>5552.0</v>
      </c>
      <c r="S58" s="107">
        <v>764.0</v>
      </c>
      <c r="T58" s="107">
        <v>4996.0</v>
      </c>
      <c r="U58" s="184">
        <v>719.0</v>
      </c>
    </row>
    <row r="59" ht="15.75" customHeight="1">
      <c r="A59" s="136" t="s">
        <v>518</v>
      </c>
      <c r="B59" s="107">
        <v>0.0</v>
      </c>
      <c r="C59" s="107">
        <v>0.0</v>
      </c>
      <c r="D59" s="107">
        <v>0.0</v>
      </c>
      <c r="E59" s="107">
        <v>0.0</v>
      </c>
      <c r="F59" s="107">
        <v>0.0</v>
      </c>
      <c r="G59" s="107">
        <v>0.0</v>
      </c>
      <c r="H59" s="107">
        <v>0.0</v>
      </c>
      <c r="I59" s="107">
        <v>0.0</v>
      </c>
      <c r="J59" s="107">
        <v>1.0</v>
      </c>
      <c r="K59" s="107">
        <v>19.0</v>
      </c>
      <c r="L59" s="107">
        <v>2.0</v>
      </c>
      <c r="M59" s="107">
        <v>21.0</v>
      </c>
      <c r="N59" s="107">
        <v>39.0</v>
      </c>
      <c r="O59" s="107">
        <v>25.0</v>
      </c>
      <c r="P59" s="107">
        <v>31.0</v>
      </c>
      <c r="Q59" s="107">
        <v>29.0</v>
      </c>
      <c r="R59" s="107">
        <v>63.0</v>
      </c>
      <c r="S59" s="107">
        <v>104.0</v>
      </c>
      <c r="T59" s="107">
        <v>229.0</v>
      </c>
      <c r="U59" s="184">
        <v>525.0</v>
      </c>
    </row>
    <row r="60" ht="15.75" customHeight="1">
      <c r="A60" s="140" t="s">
        <v>123</v>
      </c>
      <c r="B60" s="105">
        <v>1439.0</v>
      </c>
      <c r="C60" s="105">
        <v>3371.0</v>
      </c>
      <c r="D60" s="105">
        <v>2522.0</v>
      </c>
      <c r="E60" s="105">
        <v>3138.0</v>
      </c>
      <c r="F60" s="105">
        <v>5826.0</v>
      </c>
      <c r="G60" s="105">
        <v>8105.0</v>
      </c>
      <c r="H60" s="105">
        <v>7035.0</v>
      </c>
      <c r="I60" s="105">
        <v>16360.0</v>
      </c>
      <c r="J60" s="105">
        <v>20211.0</v>
      </c>
      <c r="K60" s="105">
        <v>23685.0</v>
      </c>
      <c r="L60" s="105">
        <v>29485.0</v>
      </c>
      <c r="M60" s="105">
        <v>44060.0</v>
      </c>
      <c r="N60" s="105">
        <v>58775.0</v>
      </c>
      <c r="O60" s="105">
        <v>106518.0</v>
      </c>
      <c r="P60" s="105">
        <v>133855.0</v>
      </c>
      <c r="Q60" s="105">
        <v>142526.0</v>
      </c>
      <c r="R60" s="105">
        <v>137087.0</v>
      </c>
      <c r="S60" s="105">
        <v>123513.0</v>
      </c>
      <c r="T60" s="105">
        <v>170022.0</v>
      </c>
      <c r="U60" s="187">
        <v>151482.0</v>
      </c>
    </row>
    <row r="61" ht="15.75" customHeight="1">
      <c r="A61" s="140" t="s">
        <v>124</v>
      </c>
      <c r="B61" s="105">
        <v>4164.0</v>
      </c>
      <c r="C61" s="105">
        <v>4651.0</v>
      </c>
      <c r="D61" s="105">
        <v>8326.0</v>
      </c>
      <c r="E61" s="105">
        <v>12653.0</v>
      </c>
      <c r="F61" s="105">
        <v>23921.0</v>
      </c>
      <c r="G61" s="105">
        <v>56269.0</v>
      </c>
      <c r="H61" s="105">
        <v>21964.0</v>
      </c>
      <c r="I61" s="105">
        <v>25226.0</v>
      </c>
      <c r="J61" s="105">
        <v>43698.0</v>
      </c>
      <c r="K61" s="105">
        <v>37872.0</v>
      </c>
      <c r="L61" s="105">
        <v>37580.0</v>
      </c>
      <c r="M61" s="105">
        <v>50133.0</v>
      </c>
      <c r="N61" s="105">
        <v>34568.0</v>
      </c>
      <c r="O61" s="105">
        <v>26189.0</v>
      </c>
      <c r="P61" s="105">
        <v>40925.0</v>
      </c>
      <c r="Q61" s="105">
        <v>49238.0</v>
      </c>
      <c r="R61" s="105">
        <v>50465.0</v>
      </c>
      <c r="S61" s="105">
        <v>57907.0</v>
      </c>
      <c r="T61" s="105">
        <v>96533.0</v>
      </c>
      <c r="U61" s="187">
        <v>87827.0</v>
      </c>
    </row>
    <row r="62" ht="15.75" customHeight="1">
      <c r="A62" s="140" t="s">
        <v>125</v>
      </c>
      <c r="B62" s="105">
        <v>166.0</v>
      </c>
      <c r="C62" s="105">
        <v>161.0</v>
      </c>
      <c r="D62" s="105">
        <v>422.0</v>
      </c>
      <c r="E62" s="105">
        <v>667.0</v>
      </c>
      <c r="F62" s="105">
        <v>404.0</v>
      </c>
      <c r="G62" s="105">
        <v>75.0</v>
      </c>
      <c r="H62" s="105">
        <v>146.0</v>
      </c>
      <c r="I62" s="105">
        <v>26.0</v>
      </c>
      <c r="J62" s="105">
        <v>198.0</v>
      </c>
      <c r="K62" s="105">
        <v>4517.0</v>
      </c>
      <c r="L62" s="105">
        <v>704.0</v>
      </c>
      <c r="M62" s="105">
        <v>2286.0</v>
      </c>
      <c r="N62" s="105">
        <v>4793.0</v>
      </c>
      <c r="O62" s="105">
        <v>5817.0</v>
      </c>
      <c r="P62" s="105">
        <v>2222.0</v>
      </c>
      <c r="Q62" s="105">
        <v>3769.0</v>
      </c>
      <c r="R62" s="105">
        <v>4545.0</v>
      </c>
      <c r="S62" s="105">
        <v>2721.0</v>
      </c>
      <c r="T62" s="105">
        <v>18591.0</v>
      </c>
      <c r="U62" s="187">
        <v>23346.0</v>
      </c>
    </row>
    <row r="63" ht="15.75" customHeight="1">
      <c r="A63" s="140" t="s">
        <v>126</v>
      </c>
      <c r="B63" s="105">
        <v>8.0</v>
      </c>
      <c r="C63" s="105">
        <v>82.0</v>
      </c>
      <c r="D63" s="105">
        <v>50.0</v>
      </c>
      <c r="E63" s="105">
        <v>57.0</v>
      </c>
      <c r="F63" s="105">
        <v>23.0</v>
      </c>
      <c r="G63" s="105">
        <v>24.0</v>
      </c>
      <c r="H63" s="105">
        <v>0.0</v>
      </c>
      <c r="I63" s="105">
        <v>0.0</v>
      </c>
      <c r="J63" s="105">
        <v>15.0</v>
      </c>
      <c r="K63" s="105">
        <v>6.0</v>
      </c>
      <c r="L63" s="105">
        <v>0.0</v>
      </c>
      <c r="M63" s="105">
        <v>21.0</v>
      </c>
      <c r="N63" s="105">
        <v>29.0</v>
      </c>
      <c r="O63" s="105">
        <v>26.0</v>
      </c>
      <c r="P63" s="105">
        <v>78.0</v>
      </c>
      <c r="Q63" s="105">
        <v>57.0</v>
      </c>
      <c r="R63" s="105">
        <v>213.0</v>
      </c>
      <c r="S63" s="105">
        <v>28.0</v>
      </c>
      <c r="T63" s="105">
        <v>94.0</v>
      </c>
      <c r="U63" s="187">
        <v>164.0</v>
      </c>
    </row>
    <row r="64" ht="15.75" customHeight="1">
      <c r="A64" s="140" t="s">
        <v>127</v>
      </c>
      <c r="B64" s="105">
        <v>130.0</v>
      </c>
      <c r="C64" s="105">
        <v>917.0</v>
      </c>
      <c r="D64" s="105">
        <v>190.0</v>
      </c>
      <c r="E64" s="105">
        <v>225.0</v>
      </c>
      <c r="F64" s="105">
        <v>460.0</v>
      </c>
      <c r="G64" s="105">
        <v>473.0</v>
      </c>
      <c r="H64" s="105">
        <v>475.0</v>
      </c>
      <c r="I64" s="105">
        <v>888.0</v>
      </c>
      <c r="J64" s="105">
        <v>750.0</v>
      </c>
      <c r="K64" s="105">
        <v>852.0</v>
      </c>
      <c r="L64" s="105">
        <v>1358.0</v>
      </c>
      <c r="M64" s="105">
        <v>1260.0</v>
      </c>
      <c r="N64" s="105">
        <v>1906.0</v>
      </c>
      <c r="O64" s="105">
        <v>2222.0</v>
      </c>
      <c r="P64" s="105">
        <v>1896.0</v>
      </c>
      <c r="Q64" s="105">
        <v>22142.0</v>
      </c>
      <c r="R64" s="105">
        <v>3361.0</v>
      </c>
      <c r="S64" s="105">
        <v>2988.0</v>
      </c>
      <c r="T64" s="105">
        <v>6987.0</v>
      </c>
      <c r="U64" s="187">
        <v>12109.0</v>
      </c>
    </row>
    <row r="65" ht="15.75" customHeight="1">
      <c r="A65" s="136" t="s">
        <v>128</v>
      </c>
      <c r="B65" s="107">
        <v>248.0</v>
      </c>
      <c r="C65" s="107">
        <v>364.0</v>
      </c>
      <c r="D65" s="107">
        <v>312.0</v>
      </c>
      <c r="E65" s="107">
        <v>522.0</v>
      </c>
      <c r="F65" s="107">
        <v>1389.0</v>
      </c>
      <c r="G65" s="107">
        <v>1260.0</v>
      </c>
      <c r="H65" s="107">
        <v>1832.0</v>
      </c>
      <c r="I65" s="107">
        <v>2485.0</v>
      </c>
      <c r="J65" s="107">
        <v>2554.0</v>
      </c>
      <c r="K65" s="107">
        <v>2751.0</v>
      </c>
      <c r="L65" s="107">
        <v>3733.0</v>
      </c>
      <c r="M65" s="107">
        <v>8687.0</v>
      </c>
      <c r="N65" s="107">
        <v>4187.0</v>
      </c>
      <c r="O65" s="107">
        <v>3481.0</v>
      </c>
      <c r="P65" s="107">
        <v>5117.0</v>
      </c>
      <c r="Q65" s="107">
        <v>5625.0</v>
      </c>
      <c r="R65" s="107">
        <v>5562.0</v>
      </c>
      <c r="S65" s="107">
        <v>4833.0</v>
      </c>
      <c r="T65" s="107">
        <v>9907.0</v>
      </c>
      <c r="U65" s="184">
        <v>10084.0</v>
      </c>
    </row>
    <row r="66" ht="15.75" customHeight="1">
      <c r="A66" s="140" t="s">
        <v>12</v>
      </c>
      <c r="B66" s="105">
        <v>10321.0</v>
      </c>
      <c r="C66" s="105">
        <v>12542.0</v>
      </c>
      <c r="D66" s="105">
        <v>18234.0</v>
      </c>
      <c r="E66" s="105">
        <v>26637.0</v>
      </c>
      <c r="F66" s="105">
        <v>46464.0</v>
      </c>
      <c r="G66" s="105">
        <v>60576.0</v>
      </c>
      <c r="H66" s="105">
        <v>57344.0</v>
      </c>
      <c r="I66" s="105">
        <v>42911.0</v>
      </c>
      <c r="J66" s="105">
        <v>35534.0</v>
      </c>
      <c r="K66" s="105">
        <v>37367.0</v>
      </c>
      <c r="L66" s="105">
        <v>38428.0</v>
      </c>
      <c r="M66" s="105">
        <v>46142.0</v>
      </c>
      <c r="N66" s="105">
        <v>82115.0</v>
      </c>
      <c r="O66" s="105">
        <v>115324.0</v>
      </c>
      <c r="P66" s="105">
        <v>86971.0</v>
      </c>
      <c r="Q66" s="105">
        <v>105585.0</v>
      </c>
      <c r="R66" s="105">
        <v>101888.0</v>
      </c>
      <c r="S66" s="105">
        <v>150536.0</v>
      </c>
      <c r="T66" s="105">
        <v>143931.0</v>
      </c>
      <c r="U66" s="187">
        <v>114902.0</v>
      </c>
    </row>
    <row r="67" ht="15.75" customHeight="1">
      <c r="A67" s="136" t="s">
        <v>129</v>
      </c>
      <c r="B67" s="107">
        <v>38.0</v>
      </c>
      <c r="C67" s="107">
        <v>51.0</v>
      </c>
      <c r="D67" s="107">
        <v>56.0</v>
      </c>
      <c r="E67" s="107">
        <v>73.0</v>
      </c>
      <c r="F67" s="107">
        <v>173.0</v>
      </c>
      <c r="G67" s="107">
        <v>110.0</v>
      </c>
      <c r="H67" s="107">
        <v>132.0</v>
      </c>
      <c r="I67" s="107">
        <v>190.0</v>
      </c>
      <c r="J67" s="107">
        <v>553.0</v>
      </c>
      <c r="K67" s="107">
        <v>271.0</v>
      </c>
      <c r="L67" s="107">
        <v>382.0</v>
      </c>
      <c r="M67" s="107">
        <v>658.0</v>
      </c>
      <c r="N67" s="107">
        <v>384.0</v>
      </c>
      <c r="O67" s="107">
        <v>475.0</v>
      </c>
      <c r="P67" s="107">
        <v>607.0</v>
      </c>
      <c r="Q67" s="107">
        <v>612.0</v>
      </c>
      <c r="R67" s="107">
        <v>422.0</v>
      </c>
      <c r="S67" s="107">
        <v>681.0</v>
      </c>
      <c r="T67" s="107">
        <v>905.0</v>
      </c>
      <c r="U67" s="184">
        <v>940.0</v>
      </c>
    </row>
    <row r="68" ht="15.75" customHeight="1">
      <c r="A68" s="136" t="s">
        <v>130</v>
      </c>
      <c r="B68" s="107">
        <v>0.0</v>
      </c>
      <c r="C68" s="107">
        <v>0.0</v>
      </c>
      <c r="D68" s="107">
        <v>5.0</v>
      </c>
      <c r="E68" s="107">
        <v>37.0</v>
      </c>
      <c r="F68" s="107">
        <v>2.0</v>
      </c>
      <c r="G68" s="107">
        <v>21.0</v>
      </c>
      <c r="H68" s="107">
        <v>28.0</v>
      </c>
      <c r="I68" s="107">
        <v>135.0</v>
      </c>
      <c r="J68" s="107">
        <v>26.0</v>
      </c>
      <c r="K68" s="107">
        <v>64.0</v>
      </c>
      <c r="L68" s="107">
        <v>83.0</v>
      </c>
      <c r="M68" s="107">
        <v>1371.0</v>
      </c>
      <c r="N68" s="107">
        <v>268.0</v>
      </c>
      <c r="O68" s="107">
        <v>108.0</v>
      </c>
      <c r="P68" s="107">
        <v>68.0</v>
      </c>
      <c r="Q68" s="107">
        <v>66.0</v>
      </c>
      <c r="R68" s="107">
        <v>38.0</v>
      </c>
      <c r="S68" s="107">
        <v>73.0</v>
      </c>
      <c r="T68" s="107">
        <v>49.0</v>
      </c>
      <c r="U68" s="184">
        <v>1367.0</v>
      </c>
    </row>
    <row r="69" ht="15.75" customHeight="1">
      <c r="A69" s="136" t="s">
        <v>131</v>
      </c>
      <c r="B69" s="107">
        <v>34.0</v>
      </c>
      <c r="C69" s="107">
        <v>11.0</v>
      </c>
      <c r="D69" s="107">
        <v>0.0</v>
      </c>
      <c r="E69" s="107">
        <v>0.0</v>
      </c>
      <c r="F69" s="107">
        <v>0.0</v>
      </c>
      <c r="G69" s="107">
        <v>426.0</v>
      </c>
      <c r="H69" s="107">
        <v>0.0</v>
      </c>
      <c r="I69" s="107">
        <v>0.0</v>
      </c>
      <c r="J69" s="107">
        <v>2307.0</v>
      </c>
      <c r="K69" s="107">
        <v>19.0</v>
      </c>
      <c r="L69" s="107">
        <v>827.0</v>
      </c>
      <c r="M69" s="107">
        <v>176.0</v>
      </c>
      <c r="N69" s="107">
        <v>88.0</v>
      </c>
      <c r="O69" s="107">
        <v>6261.0</v>
      </c>
      <c r="P69" s="107">
        <v>117.0</v>
      </c>
      <c r="Q69" s="107">
        <v>112.0</v>
      </c>
      <c r="R69" s="107">
        <v>78.0</v>
      </c>
      <c r="S69" s="107">
        <v>60.0</v>
      </c>
      <c r="T69" s="107">
        <v>187.0</v>
      </c>
      <c r="U69" s="184">
        <v>829.0</v>
      </c>
    </row>
    <row r="70" ht="15.75" customHeight="1">
      <c r="A70" s="136" t="s">
        <v>132</v>
      </c>
      <c r="B70" s="107">
        <v>0.0</v>
      </c>
      <c r="C70" s="107">
        <v>0.0</v>
      </c>
      <c r="D70" s="107">
        <v>0.0</v>
      </c>
      <c r="E70" s="107">
        <v>0.0</v>
      </c>
      <c r="F70" s="107">
        <v>0.0</v>
      </c>
      <c r="G70" s="107">
        <v>0.0</v>
      </c>
      <c r="H70" s="107">
        <v>0.0</v>
      </c>
      <c r="I70" s="107">
        <v>0.0</v>
      </c>
      <c r="J70" s="107">
        <v>0.0</v>
      </c>
      <c r="K70" s="107">
        <v>0.0</v>
      </c>
      <c r="L70" s="107">
        <v>0.0</v>
      </c>
      <c r="M70" s="107">
        <v>10.0</v>
      </c>
      <c r="N70" s="107">
        <v>1.0</v>
      </c>
      <c r="O70" s="107">
        <v>1.0</v>
      </c>
      <c r="P70" s="107">
        <v>107.0</v>
      </c>
      <c r="Q70" s="107">
        <v>223.0</v>
      </c>
      <c r="R70" s="107">
        <v>180.0</v>
      </c>
      <c r="S70" s="107">
        <v>259.0</v>
      </c>
      <c r="T70" s="107">
        <v>310.0</v>
      </c>
      <c r="U70" s="184">
        <v>443.0</v>
      </c>
    </row>
    <row r="71" ht="15.75" customHeight="1">
      <c r="A71" s="136" t="s">
        <v>75</v>
      </c>
      <c r="B71" s="107">
        <v>366.0</v>
      </c>
      <c r="C71" s="107">
        <v>615.0</v>
      </c>
      <c r="D71" s="107">
        <v>784.0</v>
      </c>
      <c r="E71" s="107">
        <v>899.0</v>
      </c>
      <c r="F71" s="107">
        <v>1790.0</v>
      </c>
      <c r="G71" s="107">
        <v>1775.0</v>
      </c>
      <c r="H71" s="107">
        <v>1452.0</v>
      </c>
      <c r="I71" s="107">
        <v>5424.0</v>
      </c>
      <c r="J71" s="107">
        <v>3332.0</v>
      </c>
      <c r="K71" s="107">
        <v>2393.0</v>
      </c>
      <c r="L71" s="107">
        <v>9465.0</v>
      </c>
      <c r="M71" s="107">
        <v>16327.0</v>
      </c>
      <c r="N71" s="107">
        <v>50444.0</v>
      </c>
      <c r="O71" s="107">
        <v>10552.0</v>
      </c>
      <c r="P71" s="107">
        <v>10311.0</v>
      </c>
      <c r="Q71" s="107">
        <v>5051.0</v>
      </c>
      <c r="R71" s="107">
        <v>6153.0</v>
      </c>
      <c r="S71" s="107">
        <v>6450.0</v>
      </c>
      <c r="T71" s="107">
        <v>5869.0</v>
      </c>
      <c r="U71" s="184">
        <v>7488.0</v>
      </c>
    </row>
    <row r="72" ht="15.75" customHeight="1">
      <c r="A72" s="136" t="s">
        <v>13</v>
      </c>
      <c r="B72" s="107">
        <f t="shared" ref="B72:U72" si="1">SUM(B213:B231)</f>
        <v>198852</v>
      </c>
      <c r="C72" s="107">
        <f t="shared" si="1"/>
        <v>277313</v>
      </c>
      <c r="D72" s="107">
        <f t="shared" si="1"/>
        <v>346281</v>
      </c>
      <c r="E72" s="107">
        <f t="shared" si="1"/>
        <v>615229</v>
      </c>
      <c r="F72" s="107">
        <f t="shared" si="1"/>
        <v>890989</v>
      </c>
      <c r="G72" s="107">
        <f t="shared" si="1"/>
        <v>1023965</v>
      </c>
      <c r="H72" s="107">
        <f t="shared" si="1"/>
        <v>728222</v>
      </c>
      <c r="I72" s="107">
        <f t="shared" si="1"/>
        <v>1063153</v>
      </c>
      <c r="J72" s="107">
        <f t="shared" si="1"/>
        <v>1396027</v>
      </c>
      <c r="K72" s="107">
        <f t="shared" si="1"/>
        <v>1358423</v>
      </c>
      <c r="L72" s="107">
        <f t="shared" si="1"/>
        <v>1511705</v>
      </c>
      <c r="M72" s="107">
        <f t="shared" si="1"/>
        <v>1686616</v>
      </c>
      <c r="N72" s="107">
        <f t="shared" si="1"/>
        <v>1673808</v>
      </c>
      <c r="O72" s="107">
        <f t="shared" si="1"/>
        <v>1609703</v>
      </c>
      <c r="P72" s="107">
        <f t="shared" si="1"/>
        <v>1744520</v>
      </c>
      <c r="Q72" s="107">
        <f t="shared" si="1"/>
        <v>1972687</v>
      </c>
      <c r="R72" s="107">
        <f t="shared" si="1"/>
        <v>1952489</v>
      </c>
      <c r="S72" s="107">
        <f t="shared" si="1"/>
        <v>1885765</v>
      </c>
      <c r="T72" s="107">
        <f t="shared" si="1"/>
        <v>2815252</v>
      </c>
      <c r="U72" s="107">
        <f t="shared" si="1"/>
        <v>3170508</v>
      </c>
    </row>
    <row r="73" ht="15.75" customHeight="1">
      <c r="A73" s="136" t="s">
        <v>519</v>
      </c>
      <c r="B73" s="107">
        <v>0.0</v>
      </c>
      <c r="C73" s="107">
        <v>0.0</v>
      </c>
      <c r="D73" s="107">
        <v>0.0</v>
      </c>
      <c r="E73" s="107">
        <v>0.0</v>
      </c>
      <c r="F73" s="107">
        <v>0.0</v>
      </c>
      <c r="G73" s="107">
        <v>4.0</v>
      </c>
      <c r="H73" s="107">
        <v>0.0</v>
      </c>
      <c r="I73" s="107">
        <v>0.0</v>
      </c>
      <c r="J73" s="107">
        <v>0.0</v>
      </c>
      <c r="K73" s="107">
        <v>0.0</v>
      </c>
      <c r="L73" s="107">
        <v>0.0</v>
      </c>
      <c r="M73" s="107">
        <v>0.0</v>
      </c>
      <c r="N73" s="107">
        <v>0.0</v>
      </c>
      <c r="O73" s="107">
        <v>0.0</v>
      </c>
      <c r="P73" s="107">
        <v>0.0</v>
      </c>
      <c r="Q73" s="107">
        <v>0.0</v>
      </c>
      <c r="R73" s="107">
        <v>0.0</v>
      </c>
      <c r="S73" s="107">
        <v>0.0</v>
      </c>
      <c r="T73" s="107"/>
      <c r="U73" s="184"/>
    </row>
    <row r="74" ht="15.75" customHeight="1">
      <c r="A74" s="140" t="s">
        <v>133</v>
      </c>
      <c r="B74" s="105">
        <v>7.0</v>
      </c>
      <c r="C74" s="105">
        <v>5.0</v>
      </c>
      <c r="D74" s="105">
        <v>3.0</v>
      </c>
      <c r="E74" s="105">
        <v>11.0</v>
      </c>
      <c r="F74" s="105">
        <v>31.0</v>
      </c>
      <c r="G74" s="105">
        <v>48.0</v>
      </c>
      <c r="H74" s="105">
        <v>28.0</v>
      </c>
      <c r="I74" s="105">
        <v>46.0</v>
      </c>
      <c r="J74" s="105">
        <v>75.0</v>
      </c>
      <c r="K74" s="105">
        <v>53.0</v>
      </c>
      <c r="L74" s="105">
        <v>173.0</v>
      </c>
      <c r="M74" s="105">
        <v>338.0</v>
      </c>
      <c r="N74" s="105">
        <v>1119.0</v>
      </c>
      <c r="O74" s="105">
        <v>682.0</v>
      </c>
      <c r="P74" s="105">
        <v>586.0</v>
      </c>
      <c r="Q74" s="105">
        <v>425.0</v>
      </c>
      <c r="R74" s="105">
        <v>497.0</v>
      </c>
      <c r="S74" s="105">
        <v>612.0</v>
      </c>
      <c r="T74" s="105">
        <v>777.0</v>
      </c>
      <c r="U74" s="187">
        <v>1640.0</v>
      </c>
    </row>
    <row r="75" ht="15.75" customHeight="1">
      <c r="A75" s="136" t="s">
        <v>520</v>
      </c>
      <c r="B75" s="107">
        <v>0.0</v>
      </c>
      <c r="C75" s="107">
        <v>0.0</v>
      </c>
      <c r="D75" s="107">
        <v>10.0</v>
      </c>
      <c r="E75" s="107">
        <v>2.0</v>
      </c>
      <c r="F75" s="107">
        <v>10.0</v>
      </c>
      <c r="G75" s="107">
        <v>21.0</v>
      </c>
      <c r="H75" s="107">
        <v>88.0</v>
      </c>
      <c r="I75" s="107">
        <v>90.0</v>
      </c>
      <c r="J75" s="107">
        <v>65.0</v>
      </c>
      <c r="K75" s="107">
        <v>120.0</v>
      </c>
      <c r="L75" s="107">
        <v>49.0</v>
      </c>
      <c r="M75" s="107">
        <v>98.0</v>
      </c>
      <c r="N75" s="107">
        <v>34.0</v>
      </c>
      <c r="O75" s="107">
        <v>42.0</v>
      </c>
      <c r="P75" s="107">
        <v>28.0</v>
      </c>
      <c r="Q75" s="107">
        <v>43.0</v>
      </c>
      <c r="R75" s="107">
        <v>86.0</v>
      </c>
      <c r="S75" s="107">
        <v>139.0</v>
      </c>
      <c r="T75" s="107">
        <v>253.0</v>
      </c>
      <c r="U75" s="184">
        <v>179.0</v>
      </c>
    </row>
    <row r="76" ht="15.75" customHeight="1">
      <c r="A76" s="136" t="s">
        <v>134</v>
      </c>
      <c r="B76" s="107">
        <v>0.0</v>
      </c>
      <c r="C76" s="107">
        <v>1.0</v>
      </c>
      <c r="D76" s="107">
        <v>3.0</v>
      </c>
      <c r="E76" s="107">
        <v>0.0</v>
      </c>
      <c r="F76" s="107">
        <v>47.0</v>
      </c>
      <c r="G76" s="107">
        <v>256.0</v>
      </c>
      <c r="H76" s="107">
        <v>17.0</v>
      </c>
      <c r="I76" s="107">
        <v>1383.0</v>
      </c>
      <c r="J76" s="107">
        <v>196.0</v>
      </c>
      <c r="K76" s="107">
        <v>252.0</v>
      </c>
      <c r="L76" s="107">
        <v>300.0</v>
      </c>
      <c r="M76" s="107">
        <v>614.0</v>
      </c>
      <c r="N76" s="107">
        <v>776.0</v>
      </c>
      <c r="O76" s="107">
        <v>1286.0</v>
      </c>
      <c r="P76" s="107">
        <v>426.0</v>
      </c>
      <c r="Q76" s="107">
        <v>854.0</v>
      </c>
      <c r="R76" s="107">
        <v>1256.0</v>
      </c>
      <c r="S76" s="107">
        <v>725.0</v>
      </c>
      <c r="T76" s="107">
        <v>1904.0</v>
      </c>
      <c r="U76" s="184">
        <v>1084.0</v>
      </c>
    </row>
    <row r="77" ht="15.75" customHeight="1">
      <c r="A77" s="140" t="s">
        <v>135</v>
      </c>
      <c r="B77" s="105">
        <v>0.0</v>
      </c>
      <c r="C77" s="105">
        <v>2.0</v>
      </c>
      <c r="D77" s="105">
        <v>4.0</v>
      </c>
      <c r="E77" s="105">
        <v>10.0</v>
      </c>
      <c r="F77" s="105">
        <v>24.0</v>
      </c>
      <c r="G77" s="105">
        <v>14.0</v>
      </c>
      <c r="H77" s="105">
        <v>38.0</v>
      </c>
      <c r="I77" s="105">
        <v>35.0</v>
      </c>
      <c r="J77" s="105">
        <v>32.0</v>
      </c>
      <c r="K77" s="105">
        <v>9.0</v>
      </c>
      <c r="L77" s="105">
        <v>11.0</v>
      </c>
      <c r="M77" s="105">
        <v>198.0</v>
      </c>
      <c r="N77" s="105">
        <v>142.0</v>
      </c>
      <c r="O77" s="105">
        <v>166.0</v>
      </c>
      <c r="P77" s="105">
        <v>379.0</v>
      </c>
      <c r="Q77" s="105">
        <v>60.0</v>
      </c>
      <c r="R77" s="105">
        <v>157.0</v>
      </c>
      <c r="S77" s="105">
        <v>1047.0</v>
      </c>
      <c r="T77" s="105">
        <v>712.0</v>
      </c>
      <c r="U77" s="187">
        <v>395.0</v>
      </c>
    </row>
    <row r="78" ht="15.75" customHeight="1">
      <c r="A78" s="136" t="s">
        <v>14</v>
      </c>
      <c r="B78" s="107">
        <v>0.0</v>
      </c>
      <c r="C78" s="107">
        <v>0.0</v>
      </c>
      <c r="D78" s="107">
        <v>0.0</v>
      </c>
      <c r="E78" s="107">
        <v>1.0</v>
      </c>
      <c r="F78" s="107">
        <v>0.0</v>
      </c>
      <c r="G78" s="107">
        <v>196.0</v>
      </c>
      <c r="H78" s="107">
        <v>473.0</v>
      </c>
      <c r="I78" s="107">
        <v>130.0</v>
      </c>
      <c r="J78" s="107">
        <v>1133.0</v>
      </c>
      <c r="K78" s="107">
        <v>864.0</v>
      </c>
      <c r="L78" s="107">
        <v>1301.0</v>
      </c>
      <c r="M78" s="107">
        <v>866.0</v>
      </c>
      <c r="N78" s="107">
        <v>820.0</v>
      </c>
      <c r="O78" s="107">
        <v>604.0</v>
      </c>
      <c r="P78" s="107">
        <v>971.0</v>
      </c>
      <c r="Q78" s="107">
        <v>890.0</v>
      </c>
      <c r="R78" s="107">
        <v>1736.0</v>
      </c>
      <c r="S78" s="107">
        <v>2030.0</v>
      </c>
      <c r="T78" s="107">
        <v>1807.0</v>
      </c>
      <c r="U78" s="184">
        <v>2145.0</v>
      </c>
    </row>
    <row r="79" ht="15.75" customHeight="1">
      <c r="A79" s="140" t="s">
        <v>136</v>
      </c>
      <c r="B79" s="105">
        <v>209.0</v>
      </c>
      <c r="C79" s="105">
        <v>374.0</v>
      </c>
      <c r="D79" s="105">
        <v>472.0</v>
      </c>
      <c r="E79" s="105">
        <v>757.0</v>
      </c>
      <c r="F79" s="105">
        <v>1101.0</v>
      </c>
      <c r="G79" s="105">
        <v>1657.0</v>
      </c>
      <c r="H79" s="105">
        <v>2373.0</v>
      </c>
      <c r="I79" s="105">
        <v>2066.0</v>
      </c>
      <c r="J79" s="105">
        <v>8651.0</v>
      </c>
      <c r="K79" s="105">
        <v>4018.0</v>
      </c>
      <c r="L79" s="105">
        <v>4046.0</v>
      </c>
      <c r="M79" s="105">
        <v>12226.0</v>
      </c>
      <c r="N79" s="105">
        <v>6187.0</v>
      </c>
      <c r="O79" s="105">
        <v>9875.0</v>
      </c>
      <c r="P79" s="105">
        <v>5621.0</v>
      </c>
      <c r="Q79" s="105">
        <v>5522.0</v>
      </c>
      <c r="R79" s="105">
        <v>5749.0</v>
      </c>
      <c r="S79" s="105">
        <v>10821.0</v>
      </c>
      <c r="T79" s="105">
        <v>11277.0</v>
      </c>
      <c r="U79" s="187">
        <v>11190.0</v>
      </c>
    </row>
    <row r="80" ht="15.75" customHeight="1">
      <c r="A80" s="140" t="s">
        <v>521</v>
      </c>
      <c r="B80" s="105">
        <v>0.0</v>
      </c>
      <c r="C80" s="105">
        <v>0.0</v>
      </c>
      <c r="D80" s="105">
        <v>0.0</v>
      </c>
      <c r="E80" s="105">
        <v>0.0</v>
      </c>
      <c r="F80" s="105">
        <v>0.0</v>
      </c>
      <c r="G80" s="105">
        <v>0.0</v>
      </c>
      <c r="H80" s="105">
        <v>0.0</v>
      </c>
      <c r="I80" s="105">
        <v>0.0</v>
      </c>
      <c r="J80" s="105">
        <v>0.0</v>
      </c>
      <c r="K80" s="105">
        <v>0.0</v>
      </c>
      <c r="L80" s="105">
        <v>0.0</v>
      </c>
      <c r="M80" s="105">
        <v>0.0</v>
      </c>
      <c r="N80" s="105">
        <v>0.0</v>
      </c>
      <c r="O80" s="105">
        <v>0.0</v>
      </c>
      <c r="P80" s="105">
        <v>0.0</v>
      </c>
      <c r="Q80" s="105">
        <v>0.0</v>
      </c>
      <c r="R80" s="105">
        <v>2.0</v>
      </c>
      <c r="S80" s="105">
        <v>1.0</v>
      </c>
      <c r="T80" s="105">
        <v>9.0</v>
      </c>
      <c r="U80" s="187"/>
    </row>
    <row r="81" ht="15.75" customHeight="1">
      <c r="A81" s="23" t="s">
        <v>522</v>
      </c>
      <c r="B81" s="105"/>
      <c r="C81" s="105"/>
      <c r="D81" s="105"/>
      <c r="E81" s="105"/>
      <c r="F81" s="105"/>
      <c r="G81" s="105"/>
      <c r="H81" s="105"/>
      <c r="I81" s="105"/>
      <c r="J81" s="105"/>
      <c r="K81" s="105"/>
      <c r="L81" s="105"/>
      <c r="M81" s="105"/>
      <c r="N81" s="105"/>
      <c r="O81" s="105"/>
      <c r="P81" s="105"/>
      <c r="Q81" s="105"/>
      <c r="R81" s="105"/>
      <c r="S81" s="105"/>
      <c r="T81" s="105"/>
      <c r="U81" s="187"/>
    </row>
    <row r="82" ht="15.75" customHeight="1">
      <c r="A82" s="140" t="s">
        <v>137</v>
      </c>
      <c r="B82" s="105">
        <v>0.0</v>
      </c>
      <c r="C82" s="105">
        <v>0.0</v>
      </c>
      <c r="D82" s="105">
        <v>0.0</v>
      </c>
      <c r="E82" s="105">
        <v>2.0</v>
      </c>
      <c r="F82" s="105">
        <v>0.0</v>
      </c>
      <c r="G82" s="105">
        <v>0.0</v>
      </c>
      <c r="H82" s="105">
        <v>0.0</v>
      </c>
      <c r="I82" s="105">
        <v>4.0</v>
      </c>
      <c r="J82" s="105">
        <v>0.0</v>
      </c>
      <c r="K82" s="105">
        <v>1.0</v>
      </c>
      <c r="L82" s="105">
        <v>0.0</v>
      </c>
      <c r="M82" s="105">
        <v>5.0</v>
      </c>
      <c r="N82" s="105">
        <v>9.0</v>
      </c>
      <c r="O82" s="105">
        <v>25.0</v>
      </c>
      <c r="P82" s="105">
        <v>65.0</v>
      </c>
      <c r="Q82" s="105">
        <v>74.0</v>
      </c>
      <c r="R82" s="105">
        <v>3.0</v>
      </c>
      <c r="S82" s="105">
        <v>12.0</v>
      </c>
      <c r="T82" s="105">
        <v>7.0</v>
      </c>
      <c r="U82" s="187">
        <v>10.0</v>
      </c>
    </row>
    <row r="83" ht="15.75" customHeight="1">
      <c r="A83" s="23" t="s">
        <v>523</v>
      </c>
      <c r="B83" s="105"/>
      <c r="C83" s="105"/>
      <c r="D83" s="105"/>
      <c r="E83" s="105"/>
      <c r="F83" s="105"/>
      <c r="G83" s="105"/>
      <c r="H83" s="105"/>
      <c r="I83" s="105"/>
      <c r="J83" s="105"/>
      <c r="K83" s="105"/>
      <c r="L83" s="105"/>
      <c r="M83" s="105"/>
      <c r="N83" s="105"/>
      <c r="O83" s="105"/>
      <c r="P83" s="105"/>
      <c r="Q83" s="105"/>
      <c r="R83" s="105"/>
      <c r="S83" s="105"/>
      <c r="T83" s="105"/>
      <c r="U83" s="187"/>
    </row>
    <row r="84" ht="15.75" customHeight="1">
      <c r="A84" s="140" t="s">
        <v>138</v>
      </c>
      <c r="B84" s="105">
        <v>56.0</v>
      </c>
      <c r="C84" s="105">
        <v>111.0</v>
      </c>
      <c r="D84" s="105">
        <v>295.0</v>
      </c>
      <c r="E84" s="105">
        <v>642.0</v>
      </c>
      <c r="F84" s="105">
        <v>581.0</v>
      </c>
      <c r="G84" s="105">
        <v>485.0</v>
      </c>
      <c r="H84" s="105">
        <v>251.0</v>
      </c>
      <c r="I84" s="105">
        <v>391.0</v>
      </c>
      <c r="J84" s="105">
        <v>906.0</v>
      </c>
      <c r="K84" s="105">
        <v>686.0</v>
      </c>
      <c r="L84" s="105">
        <v>1091.0</v>
      </c>
      <c r="M84" s="105">
        <v>6255.0</v>
      </c>
      <c r="N84" s="105">
        <v>3768.0</v>
      </c>
      <c r="O84" s="105">
        <v>2567.0</v>
      </c>
      <c r="P84" s="105">
        <v>2339.0</v>
      </c>
      <c r="Q84" s="105">
        <v>3280.0</v>
      </c>
      <c r="R84" s="105">
        <v>3048.0</v>
      </c>
      <c r="S84" s="105">
        <v>2137.0</v>
      </c>
      <c r="T84" s="105">
        <v>4307.0</v>
      </c>
      <c r="U84" s="187">
        <v>9152.0</v>
      </c>
    </row>
    <row r="85" ht="15.75" customHeight="1">
      <c r="A85" s="136" t="s">
        <v>139</v>
      </c>
      <c r="B85" s="107">
        <v>3.0</v>
      </c>
      <c r="C85" s="107">
        <v>0.0</v>
      </c>
      <c r="D85" s="107">
        <v>292.0</v>
      </c>
      <c r="E85" s="107">
        <v>20.0</v>
      </c>
      <c r="F85" s="107">
        <v>17.0</v>
      </c>
      <c r="G85" s="107">
        <v>8.0</v>
      </c>
      <c r="H85" s="107">
        <v>38.0</v>
      </c>
      <c r="I85" s="107">
        <v>170.0</v>
      </c>
      <c r="J85" s="107">
        <v>54.0</v>
      </c>
      <c r="K85" s="107">
        <v>394.0</v>
      </c>
      <c r="L85" s="107">
        <v>1246.0</v>
      </c>
      <c r="M85" s="107">
        <v>877.0</v>
      </c>
      <c r="N85" s="107">
        <v>10144.0</v>
      </c>
      <c r="O85" s="107">
        <v>1379.0</v>
      </c>
      <c r="P85" s="107">
        <v>2532.0</v>
      </c>
      <c r="Q85" s="107">
        <v>3576.0</v>
      </c>
      <c r="R85" s="107">
        <v>7563.0</v>
      </c>
      <c r="S85" s="107">
        <v>3317.0</v>
      </c>
      <c r="T85" s="107">
        <v>6775.0</v>
      </c>
      <c r="U85" s="184">
        <v>2820.0</v>
      </c>
    </row>
    <row r="86" ht="15.75" customHeight="1">
      <c r="A86" s="140" t="s">
        <v>140</v>
      </c>
      <c r="B86" s="105">
        <v>0.0</v>
      </c>
      <c r="C86" s="105">
        <v>0.0</v>
      </c>
      <c r="D86" s="105">
        <v>1.0</v>
      </c>
      <c r="E86" s="105">
        <v>3.0</v>
      </c>
      <c r="F86" s="105">
        <v>0.0</v>
      </c>
      <c r="G86" s="105">
        <v>1.0</v>
      </c>
      <c r="H86" s="105">
        <v>1.0</v>
      </c>
      <c r="I86" s="105">
        <v>0.0</v>
      </c>
      <c r="J86" s="105">
        <v>3.0</v>
      </c>
      <c r="K86" s="105">
        <v>170.0</v>
      </c>
      <c r="L86" s="105">
        <v>12.0</v>
      </c>
      <c r="M86" s="105">
        <v>856.0</v>
      </c>
      <c r="N86" s="105">
        <v>298.0</v>
      </c>
      <c r="O86" s="105">
        <v>299.0</v>
      </c>
      <c r="P86" s="105">
        <v>556.0</v>
      </c>
      <c r="Q86" s="105">
        <v>191.0</v>
      </c>
      <c r="R86" s="105">
        <v>43.0</v>
      </c>
      <c r="S86" s="105">
        <v>167.0</v>
      </c>
      <c r="T86" s="105">
        <v>2.0</v>
      </c>
      <c r="U86" s="187">
        <v>644.0</v>
      </c>
    </row>
    <row r="87" ht="15.75" customHeight="1">
      <c r="A87" s="140" t="s">
        <v>141</v>
      </c>
      <c r="B87" s="105">
        <v>12.0</v>
      </c>
      <c r="C87" s="105">
        <v>112.0</v>
      </c>
      <c r="D87" s="105">
        <v>41.0</v>
      </c>
      <c r="E87" s="105">
        <v>386.0</v>
      </c>
      <c r="F87" s="105">
        <v>51.0</v>
      </c>
      <c r="G87" s="105">
        <v>107.0</v>
      </c>
      <c r="H87" s="105">
        <v>520.0</v>
      </c>
      <c r="I87" s="105">
        <v>102.0</v>
      </c>
      <c r="J87" s="105">
        <v>1222.0</v>
      </c>
      <c r="K87" s="105">
        <v>159.0</v>
      </c>
      <c r="L87" s="105">
        <v>61.0</v>
      </c>
      <c r="M87" s="105">
        <v>1018.0</v>
      </c>
      <c r="N87" s="105">
        <v>254.0</v>
      </c>
      <c r="O87" s="105">
        <v>195.0</v>
      </c>
      <c r="P87" s="105">
        <v>175.0</v>
      </c>
      <c r="Q87" s="105">
        <v>311.0</v>
      </c>
      <c r="R87" s="105">
        <v>606.0</v>
      </c>
      <c r="S87" s="105">
        <v>277.0</v>
      </c>
      <c r="T87" s="105">
        <v>522.0</v>
      </c>
      <c r="U87" s="187">
        <v>1568.0</v>
      </c>
    </row>
    <row r="88" ht="15.75" customHeight="1">
      <c r="A88" s="140" t="s">
        <v>76</v>
      </c>
      <c r="B88" s="105">
        <v>0.0</v>
      </c>
      <c r="C88" s="105">
        <v>0.0</v>
      </c>
      <c r="D88" s="105">
        <v>0.0</v>
      </c>
      <c r="E88" s="105">
        <v>0.0</v>
      </c>
      <c r="F88" s="105">
        <v>0.0</v>
      </c>
      <c r="G88" s="105">
        <v>19.0</v>
      </c>
      <c r="H88" s="105">
        <v>6.0</v>
      </c>
      <c r="I88" s="105">
        <v>48.0</v>
      </c>
      <c r="J88" s="105">
        <v>390.0</v>
      </c>
      <c r="K88" s="105">
        <v>36.0</v>
      </c>
      <c r="L88" s="105">
        <v>213.0</v>
      </c>
      <c r="M88" s="105">
        <v>544.0</v>
      </c>
      <c r="N88" s="105">
        <v>550.0</v>
      </c>
      <c r="O88" s="105">
        <v>318.0</v>
      </c>
      <c r="P88" s="105">
        <v>546.0</v>
      </c>
      <c r="Q88" s="105">
        <v>201.0</v>
      </c>
      <c r="R88" s="105">
        <v>502.0</v>
      </c>
      <c r="S88" s="105">
        <v>593.0</v>
      </c>
      <c r="T88" s="105">
        <v>654.0</v>
      </c>
      <c r="U88" s="187">
        <v>478.0</v>
      </c>
    </row>
    <row r="89" ht="15.75" customHeight="1">
      <c r="A89" s="136" t="s">
        <v>142</v>
      </c>
      <c r="B89" s="107">
        <v>102.0</v>
      </c>
      <c r="C89" s="107">
        <v>138.0</v>
      </c>
      <c r="D89" s="107">
        <v>172.0</v>
      </c>
      <c r="E89" s="107">
        <v>156.0</v>
      </c>
      <c r="F89" s="107">
        <v>362.0</v>
      </c>
      <c r="G89" s="107">
        <v>562.0</v>
      </c>
      <c r="H89" s="107">
        <v>174.0</v>
      </c>
      <c r="I89" s="107">
        <v>314.0</v>
      </c>
      <c r="J89" s="107">
        <v>921.0</v>
      </c>
      <c r="K89" s="107">
        <v>576.0</v>
      </c>
      <c r="L89" s="107">
        <v>2058.0</v>
      </c>
      <c r="M89" s="107">
        <v>2053.0</v>
      </c>
      <c r="N89" s="107">
        <v>1115.0</v>
      </c>
      <c r="O89" s="107">
        <v>1705.0</v>
      </c>
      <c r="P89" s="107">
        <v>1035.0</v>
      </c>
      <c r="Q89" s="107">
        <v>1984.0</v>
      </c>
      <c r="R89" s="107">
        <v>1204.0</v>
      </c>
      <c r="S89" s="107">
        <v>737.0</v>
      </c>
      <c r="T89" s="107">
        <v>1755.0</v>
      </c>
      <c r="U89" s="184">
        <v>2353.0</v>
      </c>
    </row>
    <row r="90" ht="15.75" customHeight="1">
      <c r="A90" s="136" t="s">
        <v>15</v>
      </c>
      <c r="B90" s="107">
        <v>594115.0</v>
      </c>
      <c r="C90" s="107">
        <v>672461.0</v>
      </c>
      <c r="D90" s="107">
        <v>720872.0</v>
      </c>
      <c r="E90" s="107">
        <v>879944.0</v>
      </c>
      <c r="F90" s="107">
        <v>912408.0</v>
      </c>
      <c r="G90" s="107">
        <v>962654.0</v>
      </c>
      <c r="H90" s="107">
        <v>842332.0</v>
      </c>
      <c r="I90" s="107">
        <v>1154976.0</v>
      </c>
      <c r="J90" s="107">
        <v>1285112.0</v>
      </c>
      <c r="K90" s="107">
        <v>1399384.0</v>
      </c>
      <c r="L90" s="107">
        <v>1416944.0</v>
      </c>
      <c r="M90" s="107">
        <v>1294760.0</v>
      </c>
      <c r="N90" s="107">
        <v>1254466.0</v>
      </c>
      <c r="O90" s="107">
        <v>1060911.0</v>
      </c>
      <c r="P90" s="107">
        <v>935136.0</v>
      </c>
      <c r="Q90" s="107">
        <v>881913.0</v>
      </c>
      <c r="R90" s="107">
        <v>729500.0</v>
      </c>
      <c r="S90" s="107">
        <v>632677.0</v>
      </c>
      <c r="T90" s="107">
        <v>845494.0</v>
      </c>
      <c r="U90" s="184">
        <v>483254.0</v>
      </c>
    </row>
    <row r="91" ht="15.75" customHeight="1">
      <c r="A91" s="136" t="s">
        <v>16</v>
      </c>
      <c r="B91" s="107">
        <v>15679.0</v>
      </c>
      <c r="C91" s="107">
        <v>11060.0</v>
      </c>
      <c r="D91" s="107">
        <v>28451.0</v>
      </c>
      <c r="E91" s="107">
        <v>27416.0</v>
      </c>
      <c r="F91" s="107">
        <v>34317.0</v>
      </c>
      <c r="G91" s="107">
        <v>30719.0</v>
      </c>
      <c r="H91" s="107">
        <v>16796.0</v>
      </c>
      <c r="I91" s="107">
        <v>24872.0</v>
      </c>
      <c r="J91" s="107">
        <v>28927.0</v>
      </c>
      <c r="K91" s="107">
        <v>27159.0</v>
      </c>
      <c r="L91" s="107">
        <v>28706.0</v>
      </c>
      <c r="M91" s="107">
        <v>47536.0</v>
      </c>
      <c r="N91" s="107">
        <v>62858.0</v>
      </c>
      <c r="O91" s="107">
        <v>82526.0</v>
      </c>
      <c r="P91" s="107">
        <v>72306.0</v>
      </c>
      <c r="Q91" s="107">
        <v>59519.0</v>
      </c>
      <c r="R91" s="107">
        <v>61672.0</v>
      </c>
      <c r="S91" s="107">
        <v>64858.0</v>
      </c>
      <c r="T91" s="107">
        <v>106683.0</v>
      </c>
      <c r="U91" s="184">
        <v>118743.0</v>
      </c>
    </row>
    <row r="92" ht="15.75" customHeight="1">
      <c r="A92" s="136" t="s">
        <v>17</v>
      </c>
      <c r="B92" s="107">
        <v>12.0</v>
      </c>
      <c r="C92" s="107">
        <v>0.0</v>
      </c>
      <c r="D92" s="107">
        <v>9.0</v>
      </c>
      <c r="E92" s="107">
        <v>0.0</v>
      </c>
      <c r="F92" s="107">
        <v>3.0</v>
      </c>
      <c r="G92" s="107">
        <v>42.0</v>
      </c>
      <c r="H92" s="107">
        <v>0.0</v>
      </c>
      <c r="I92" s="107">
        <v>7.0</v>
      </c>
      <c r="J92" s="107">
        <v>34.0</v>
      </c>
      <c r="K92" s="107">
        <v>12.0</v>
      </c>
      <c r="L92" s="107">
        <v>42.0</v>
      </c>
      <c r="M92" s="107">
        <v>9.0</v>
      </c>
      <c r="N92" s="107">
        <v>85.0</v>
      </c>
      <c r="O92" s="107">
        <v>21.0</v>
      </c>
      <c r="P92" s="107">
        <v>18.0</v>
      </c>
      <c r="Q92" s="107">
        <v>19.0</v>
      </c>
      <c r="R92" s="107">
        <v>30.0</v>
      </c>
      <c r="S92" s="107">
        <v>22.0</v>
      </c>
      <c r="T92" s="107">
        <v>166.0</v>
      </c>
      <c r="U92" s="184">
        <v>51.0</v>
      </c>
    </row>
    <row r="93" ht="15.75" customHeight="1">
      <c r="A93" s="136" t="s">
        <v>143</v>
      </c>
      <c r="B93" s="107">
        <v>10920.0</v>
      </c>
      <c r="C93" s="107">
        <v>20388.0</v>
      </c>
      <c r="D93" s="107">
        <v>32670.0</v>
      </c>
      <c r="E93" s="107">
        <v>63717.0</v>
      </c>
      <c r="F93" s="107">
        <v>126208.0</v>
      </c>
      <c r="G93" s="107">
        <v>184253.0</v>
      </c>
      <c r="H93" s="107">
        <v>184242.0</v>
      </c>
      <c r="I93" s="107">
        <v>227334.0</v>
      </c>
      <c r="J93" s="107">
        <v>332095.0</v>
      </c>
      <c r="K93" s="107">
        <v>271527.0</v>
      </c>
      <c r="L93" s="107">
        <v>279860.0</v>
      </c>
      <c r="M93" s="107">
        <v>254928.0</v>
      </c>
      <c r="N93" s="107">
        <v>313619.0</v>
      </c>
      <c r="O93" s="107">
        <v>284058.0</v>
      </c>
      <c r="P93" s="107">
        <v>299838.0</v>
      </c>
      <c r="Q93" s="107">
        <v>348740.0</v>
      </c>
      <c r="R93" s="107">
        <v>395581.0</v>
      </c>
      <c r="S93" s="107">
        <v>354515.0</v>
      </c>
      <c r="T93" s="107">
        <v>551271.0</v>
      </c>
      <c r="U93" s="184">
        <v>701981.0</v>
      </c>
    </row>
    <row r="94" ht="15.75" customHeight="1">
      <c r="A94" s="140" t="s">
        <v>18</v>
      </c>
      <c r="B94" s="105">
        <v>38522.0</v>
      </c>
      <c r="C94" s="105">
        <v>40792.0</v>
      </c>
      <c r="D94" s="105">
        <v>48531.0</v>
      </c>
      <c r="E94" s="105">
        <v>53131.0</v>
      </c>
      <c r="F94" s="105">
        <v>91025.0</v>
      </c>
      <c r="G94" s="105">
        <v>142760.0</v>
      </c>
      <c r="H94" s="105">
        <v>104369.0</v>
      </c>
      <c r="I94" s="105">
        <v>130208.0</v>
      </c>
      <c r="J94" s="105">
        <v>187115.0</v>
      </c>
      <c r="K94" s="105">
        <v>189160.0</v>
      </c>
      <c r="L94" s="105">
        <v>235975.0</v>
      </c>
      <c r="M94" s="105">
        <v>218067.0</v>
      </c>
      <c r="N94" s="105">
        <v>213003.0</v>
      </c>
      <c r="O94" s="105">
        <v>236626.0</v>
      </c>
      <c r="P94" s="105">
        <v>203913.0</v>
      </c>
      <c r="Q94" s="105">
        <v>246130.0</v>
      </c>
      <c r="R94" s="105">
        <v>279972.0</v>
      </c>
      <c r="S94" s="105">
        <v>274128.0</v>
      </c>
      <c r="T94" s="105">
        <v>324668.0</v>
      </c>
      <c r="U94" s="187">
        <v>425899.0</v>
      </c>
    </row>
    <row r="95" ht="15.75" customHeight="1">
      <c r="A95" s="136" t="s">
        <v>144</v>
      </c>
      <c r="B95" s="107">
        <v>23986.0</v>
      </c>
      <c r="C95" s="107">
        <v>24216.0</v>
      </c>
      <c r="D95" s="107">
        <v>27583.0</v>
      </c>
      <c r="E95" s="107">
        <v>36527.0</v>
      </c>
      <c r="F95" s="107">
        <v>65475.0</v>
      </c>
      <c r="G95" s="107">
        <v>90372.0</v>
      </c>
      <c r="H95" s="107">
        <v>68652.0</v>
      </c>
      <c r="I95" s="107">
        <v>106767.0</v>
      </c>
      <c r="J95" s="107">
        <v>135994.0</v>
      </c>
      <c r="K95" s="107">
        <v>80605.0</v>
      </c>
      <c r="L95" s="107">
        <v>100073.0</v>
      </c>
      <c r="M95" s="107">
        <v>149800.0</v>
      </c>
      <c r="N95" s="107">
        <v>123665.0</v>
      </c>
      <c r="O95" s="107">
        <v>129953.0</v>
      </c>
      <c r="P95" s="107">
        <v>145585.0</v>
      </c>
      <c r="Q95" s="107">
        <v>98670.0</v>
      </c>
      <c r="R95" s="107">
        <v>91872.0</v>
      </c>
      <c r="S95" s="107">
        <v>135777.0</v>
      </c>
      <c r="T95" s="107">
        <v>144812.0</v>
      </c>
      <c r="U95" s="184">
        <v>127896.0</v>
      </c>
    </row>
    <row r="96" ht="15.75" customHeight="1">
      <c r="A96" s="136" t="s">
        <v>145</v>
      </c>
      <c r="B96" s="107">
        <v>0.0</v>
      </c>
      <c r="C96" s="107">
        <v>0.0</v>
      </c>
      <c r="D96" s="107">
        <v>848.0</v>
      </c>
      <c r="E96" s="107">
        <v>2970.0</v>
      </c>
      <c r="F96" s="107">
        <v>3730.0</v>
      </c>
      <c r="G96" s="107">
        <v>9434.0</v>
      </c>
      <c r="H96" s="107">
        <v>12079.0</v>
      </c>
      <c r="I96" s="107">
        <v>29438.0</v>
      </c>
      <c r="J96" s="107">
        <v>33804.0</v>
      </c>
      <c r="K96" s="107">
        <v>29159.0</v>
      </c>
      <c r="L96" s="107">
        <v>30370.0</v>
      </c>
      <c r="M96" s="107">
        <v>32047.0</v>
      </c>
      <c r="N96" s="107">
        <v>38351.0</v>
      </c>
      <c r="O96" s="107">
        <v>33170.0</v>
      </c>
      <c r="P96" s="107">
        <v>32940.0</v>
      </c>
      <c r="Q96" s="107">
        <v>23923.0</v>
      </c>
      <c r="R96" s="107">
        <v>32442.0</v>
      </c>
      <c r="S96" s="107">
        <v>40428.0</v>
      </c>
      <c r="T96" s="107">
        <v>40301.0</v>
      </c>
      <c r="U96" s="184">
        <v>45608.0</v>
      </c>
    </row>
    <row r="97" ht="15.75" customHeight="1">
      <c r="A97" s="23" t="s">
        <v>524</v>
      </c>
      <c r="B97" s="107"/>
      <c r="C97" s="107"/>
      <c r="D97" s="107"/>
      <c r="E97" s="107"/>
      <c r="F97" s="107"/>
      <c r="G97" s="107"/>
      <c r="H97" s="107"/>
      <c r="I97" s="107"/>
      <c r="J97" s="107"/>
      <c r="K97" s="107"/>
      <c r="L97" s="107"/>
      <c r="M97" s="107"/>
      <c r="N97" s="107"/>
      <c r="O97" s="107"/>
      <c r="P97" s="107"/>
      <c r="Q97" s="107"/>
      <c r="R97" s="107"/>
      <c r="S97" s="107"/>
      <c r="T97" s="107"/>
      <c r="U97" s="184"/>
    </row>
    <row r="98" ht="15.75" customHeight="1">
      <c r="A98" s="140" t="s">
        <v>146</v>
      </c>
      <c r="B98" s="105">
        <v>4765.0</v>
      </c>
      <c r="C98" s="105">
        <v>5606.0</v>
      </c>
      <c r="D98" s="105">
        <v>7608.0</v>
      </c>
      <c r="E98" s="105">
        <v>10535.0</v>
      </c>
      <c r="F98" s="105">
        <v>19956.0</v>
      </c>
      <c r="G98" s="105">
        <v>16942.0</v>
      </c>
      <c r="H98" s="105">
        <v>13976.0</v>
      </c>
      <c r="I98" s="105">
        <v>21569.0</v>
      </c>
      <c r="J98" s="105">
        <v>25498.0</v>
      </c>
      <c r="K98" s="105">
        <v>28067.0</v>
      </c>
      <c r="L98" s="105">
        <v>29621.0</v>
      </c>
      <c r="M98" s="105">
        <v>32793.0</v>
      </c>
      <c r="N98" s="105">
        <v>33960.0</v>
      </c>
      <c r="O98" s="105">
        <v>35125.0</v>
      </c>
      <c r="P98" s="105">
        <v>37832.0</v>
      </c>
      <c r="Q98" s="105">
        <v>36938.0</v>
      </c>
      <c r="R98" s="105">
        <v>36947.0</v>
      </c>
      <c r="S98" s="105">
        <v>41427.0</v>
      </c>
      <c r="T98" s="105">
        <v>64148.0</v>
      </c>
      <c r="U98" s="187">
        <v>65579.0</v>
      </c>
    </row>
    <row r="99" ht="15.75" customHeight="1">
      <c r="A99" s="136" t="s">
        <v>147</v>
      </c>
      <c r="B99" s="107">
        <v>4.0</v>
      </c>
      <c r="C99" s="107">
        <v>6.0</v>
      </c>
      <c r="D99" s="107">
        <v>8.0</v>
      </c>
      <c r="E99" s="107">
        <v>7.0</v>
      </c>
      <c r="F99" s="107">
        <v>47.0</v>
      </c>
      <c r="G99" s="107">
        <v>28.0</v>
      </c>
      <c r="H99" s="107">
        <v>25.0</v>
      </c>
      <c r="I99" s="107">
        <v>27.0</v>
      </c>
      <c r="J99" s="107">
        <v>17.0</v>
      </c>
      <c r="K99" s="107">
        <v>453.0</v>
      </c>
      <c r="L99" s="107">
        <v>350.0</v>
      </c>
      <c r="M99" s="107">
        <v>456.0</v>
      </c>
      <c r="N99" s="107">
        <v>564.0</v>
      </c>
      <c r="O99" s="107">
        <v>331.0</v>
      </c>
      <c r="P99" s="107">
        <v>333.0</v>
      </c>
      <c r="Q99" s="107">
        <v>711.0</v>
      </c>
      <c r="R99" s="107">
        <v>1095.0</v>
      </c>
      <c r="S99" s="107">
        <v>1219.0</v>
      </c>
      <c r="T99" s="107">
        <v>797.0</v>
      </c>
      <c r="U99" s="184">
        <v>3414.0</v>
      </c>
    </row>
    <row r="100" ht="15.75" customHeight="1">
      <c r="A100" s="136" t="s">
        <v>19</v>
      </c>
      <c r="B100" s="107">
        <v>470113.0</v>
      </c>
      <c r="C100" s="107">
        <v>565503.0</v>
      </c>
      <c r="D100" s="107">
        <v>562745.0</v>
      </c>
      <c r="E100" s="107">
        <v>634266.0</v>
      </c>
      <c r="F100" s="107">
        <v>678810.0</v>
      </c>
      <c r="G100" s="107">
        <v>765932.0</v>
      </c>
      <c r="H100" s="107">
        <v>600251.0</v>
      </c>
      <c r="I100" s="107">
        <v>842620.0</v>
      </c>
      <c r="J100" s="107">
        <v>983662.0</v>
      </c>
      <c r="K100" s="107">
        <v>1008803.0</v>
      </c>
      <c r="L100" s="107">
        <v>870441.0</v>
      </c>
      <c r="M100" s="107">
        <v>950820.0</v>
      </c>
      <c r="N100" s="107">
        <v>858183.0</v>
      </c>
      <c r="O100" s="107">
        <v>861216.0</v>
      </c>
      <c r="P100" s="107">
        <v>932820.0</v>
      </c>
      <c r="Q100" s="107">
        <v>902447.0</v>
      </c>
      <c r="R100" s="107">
        <v>895158.0</v>
      </c>
      <c r="S100" s="107">
        <v>700938.0</v>
      </c>
      <c r="T100" s="107">
        <v>863877.0</v>
      </c>
      <c r="U100" s="184">
        <v>923627.0</v>
      </c>
    </row>
    <row r="101" ht="15.75" customHeight="1">
      <c r="A101" s="136" t="s">
        <v>148</v>
      </c>
      <c r="B101" s="107">
        <v>748.0</v>
      </c>
      <c r="C101" s="107">
        <v>1399.0</v>
      </c>
      <c r="D101" s="107">
        <v>2318.0</v>
      </c>
      <c r="E101" s="107">
        <v>1898.0</v>
      </c>
      <c r="F101" s="107">
        <v>3975.0</v>
      </c>
      <c r="G101" s="107">
        <v>5605.0</v>
      </c>
      <c r="H101" s="107">
        <v>6470.0</v>
      </c>
      <c r="I101" s="107">
        <v>3604.0</v>
      </c>
      <c r="J101" s="107">
        <v>7065.0</v>
      </c>
      <c r="K101" s="107">
        <v>12281.0</v>
      </c>
      <c r="L101" s="107">
        <v>10770.0</v>
      </c>
      <c r="M101" s="107">
        <v>9254.0</v>
      </c>
      <c r="N101" s="107">
        <v>10277.0</v>
      </c>
      <c r="O101" s="107">
        <v>5742.0</v>
      </c>
      <c r="P101" s="107">
        <v>5907.0</v>
      </c>
      <c r="Q101" s="107">
        <v>5166.0</v>
      </c>
      <c r="R101" s="107">
        <v>8608.0</v>
      </c>
      <c r="S101" s="107">
        <v>5498.0</v>
      </c>
      <c r="T101" s="107">
        <v>7885.0</v>
      </c>
      <c r="U101" s="184">
        <v>11184.0</v>
      </c>
    </row>
    <row r="102" ht="15.75" customHeight="1">
      <c r="A102" s="136" t="s">
        <v>20</v>
      </c>
      <c r="B102" s="107">
        <v>102.0</v>
      </c>
      <c r="C102" s="107">
        <v>36.0</v>
      </c>
      <c r="D102" s="107">
        <v>166.0</v>
      </c>
      <c r="E102" s="107">
        <v>239.0</v>
      </c>
      <c r="F102" s="107">
        <v>623.0</v>
      </c>
      <c r="G102" s="107">
        <v>230.0</v>
      </c>
      <c r="H102" s="107">
        <v>2647.0</v>
      </c>
      <c r="I102" s="107">
        <v>6252.0</v>
      </c>
      <c r="J102" s="107">
        <v>4015.0</v>
      </c>
      <c r="K102" s="107">
        <v>8542.0</v>
      </c>
      <c r="L102" s="107">
        <v>13812.0</v>
      </c>
      <c r="M102" s="107">
        <v>14492.0</v>
      </c>
      <c r="N102" s="107">
        <v>9434.0</v>
      </c>
      <c r="O102" s="107">
        <v>8441.0</v>
      </c>
      <c r="P102" s="107">
        <v>12020.0</v>
      </c>
      <c r="Q102" s="107">
        <v>12046.0</v>
      </c>
      <c r="R102" s="107">
        <v>16321.0</v>
      </c>
      <c r="S102" s="107">
        <v>9474.0</v>
      </c>
      <c r="T102" s="107">
        <v>14469.0</v>
      </c>
      <c r="U102" s="184">
        <v>16042.0</v>
      </c>
    </row>
    <row r="103" ht="15.75" customHeight="1">
      <c r="A103" s="140" t="s">
        <v>149</v>
      </c>
      <c r="B103" s="105">
        <v>297.0</v>
      </c>
      <c r="C103" s="105">
        <v>519.0</v>
      </c>
      <c r="D103" s="105">
        <v>755.0</v>
      </c>
      <c r="E103" s="105">
        <v>793.0</v>
      </c>
      <c r="F103" s="105">
        <v>1037.0</v>
      </c>
      <c r="G103" s="105">
        <v>1776.0</v>
      </c>
      <c r="H103" s="105">
        <v>2021.0</v>
      </c>
      <c r="I103" s="105">
        <v>2113.0</v>
      </c>
      <c r="J103" s="105">
        <v>3595.0</v>
      </c>
      <c r="K103" s="105">
        <v>5361.0</v>
      </c>
      <c r="L103" s="105">
        <v>7080.0</v>
      </c>
      <c r="M103" s="105">
        <v>7965.0</v>
      </c>
      <c r="N103" s="105">
        <v>9580.0</v>
      </c>
      <c r="O103" s="105">
        <v>8677.0</v>
      </c>
      <c r="P103" s="105">
        <v>6891.0</v>
      </c>
      <c r="Q103" s="105">
        <v>8966.0</v>
      </c>
      <c r="R103" s="105">
        <v>10680.0</v>
      </c>
      <c r="S103" s="105">
        <v>16120.0</v>
      </c>
      <c r="T103" s="105">
        <v>17017.0</v>
      </c>
      <c r="U103" s="187">
        <v>17180.0</v>
      </c>
    </row>
    <row r="104" ht="15.75" customHeight="1">
      <c r="A104" s="140" t="s">
        <v>150</v>
      </c>
      <c r="B104" s="105">
        <v>0.0</v>
      </c>
      <c r="C104" s="105">
        <v>0.0</v>
      </c>
      <c r="D104" s="105">
        <v>0.0</v>
      </c>
      <c r="E104" s="105">
        <v>0.0</v>
      </c>
      <c r="F104" s="105">
        <v>0.0</v>
      </c>
      <c r="G104" s="105">
        <v>0.0</v>
      </c>
      <c r="H104" s="105">
        <v>0.0</v>
      </c>
      <c r="I104" s="105">
        <v>0.0</v>
      </c>
      <c r="J104" s="105">
        <v>2.0</v>
      </c>
      <c r="K104" s="105">
        <v>0.0</v>
      </c>
      <c r="L104" s="105">
        <v>0.0</v>
      </c>
      <c r="M104" s="105">
        <v>1.0</v>
      </c>
      <c r="N104" s="105">
        <v>0.0</v>
      </c>
      <c r="O104" s="105">
        <v>103.0</v>
      </c>
      <c r="P104" s="105">
        <v>3.0</v>
      </c>
      <c r="Q104" s="105">
        <v>6.0</v>
      </c>
      <c r="R104" s="105">
        <v>1.0</v>
      </c>
      <c r="S104" s="105">
        <v>13.0</v>
      </c>
      <c r="T104" s="105">
        <v>187.0</v>
      </c>
      <c r="U104" s="187">
        <v>206.0</v>
      </c>
    </row>
    <row r="105" ht="15.75" customHeight="1">
      <c r="A105" s="136" t="s">
        <v>525</v>
      </c>
      <c r="B105" s="107">
        <v>1113.0</v>
      </c>
      <c r="C105" s="107">
        <v>1179.0</v>
      </c>
      <c r="D105" s="107">
        <v>3889.0</v>
      </c>
      <c r="E105" s="107">
        <v>2693.0</v>
      </c>
      <c r="F105" s="107">
        <v>2036.0</v>
      </c>
      <c r="G105" s="107">
        <v>3549.0</v>
      </c>
      <c r="H105" s="107">
        <v>6117.0</v>
      </c>
      <c r="I105" s="107">
        <v>4424.0</v>
      </c>
      <c r="J105" s="107">
        <v>7502.0</v>
      </c>
      <c r="K105" s="107">
        <v>5307.0</v>
      </c>
      <c r="L105" s="107">
        <v>6479.0</v>
      </c>
      <c r="M105" s="107">
        <v>39442.0</v>
      </c>
      <c r="N105" s="107">
        <v>30603.0</v>
      </c>
      <c r="O105" s="107">
        <v>13811.0</v>
      </c>
      <c r="P105" s="107">
        <v>12845.0</v>
      </c>
      <c r="Q105" s="107">
        <v>774.0</v>
      </c>
      <c r="R105" s="107">
        <v>35.0</v>
      </c>
      <c r="S105" s="107">
        <v>12.0</v>
      </c>
      <c r="T105" s="107"/>
      <c r="U105" s="184"/>
    </row>
    <row r="106" ht="15.75" customHeight="1">
      <c r="A106" s="136" t="s">
        <v>21</v>
      </c>
      <c r="B106" s="107">
        <v>252329.0</v>
      </c>
      <c r="C106" s="107">
        <v>242660.0</v>
      </c>
      <c r="D106" s="107">
        <v>273431.0</v>
      </c>
      <c r="E106" s="107">
        <v>273988.0</v>
      </c>
      <c r="F106" s="107">
        <v>343165.0</v>
      </c>
      <c r="G106" s="107">
        <v>367611.0</v>
      </c>
      <c r="H106" s="107">
        <v>247507.0</v>
      </c>
      <c r="I106" s="107">
        <v>304453.0</v>
      </c>
      <c r="J106" s="107">
        <v>345951.0</v>
      </c>
      <c r="K106" s="107">
        <v>347093.0</v>
      </c>
      <c r="L106" s="107">
        <v>401178.0</v>
      </c>
      <c r="M106" s="107">
        <v>405892.0</v>
      </c>
      <c r="N106" s="107">
        <v>346732.0</v>
      </c>
      <c r="O106" s="107">
        <v>386114.0</v>
      </c>
      <c r="P106" s="107">
        <v>415485.0</v>
      </c>
      <c r="Q106" s="107">
        <v>502486.0</v>
      </c>
      <c r="R106" s="107">
        <v>555953.0</v>
      </c>
      <c r="S106" s="107">
        <v>546771.0</v>
      </c>
      <c r="T106" s="107">
        <v>706214.0</v>
      </c>
      <c r="U106" s="184">
        <v>752480.0</v>
      </c>
    </row>
    <row r="107" ht="15.75" customHeight="1">
      <c r="A107" s="23" t="s">
        <v>151</v>
      </c>
      <c r="B107" s="107"/>
      <c r="C107" s="107"/>
      <c r="D107" s="107"/>
      <c r="E107" s="107"/>
      <c r="F107" s="107"/>
      <c r="G107" s="107"/>
      <c r="H107" s="107"/>
      <c r="I107" s="107"/>
      <c r="J107" s="107"/>
      <c r="K107" s="107"/>
      <c r="L107" s="107"/>
      <c r="M107" s="107"/>
      <c r="N107" s="107"/>
      <c r="O107" s="107"/>
      <c r="P107" s="107"/>
      <c r="Q107" s="107"/>
      <c r="R107" s="107"/>
      <c r="S107" s="107"/>
      <c r="T107" s="107"/>
      <c r="U107" s="184"/>
    </row>
    <row r="108" ht="15.75" customHeight="1">
      <c r="A108" s="136" t="s">
        <v>152</v>
      </c>
      <c r="B108" s="107">
        <v>239.0</v>
      </c>
      <c r="C108" s="107">
        <v>286.0</v>
      </c>
      <c r="D108" s="107">
        <v>274.0</v>
      </c>
      <c r="E108" s="107">
        <v>566.0</v>
      </c>
      <c r="F108" s="107">
        <v>597.0</v>
      </c>
      <c r="G108" s="107">
        <v>749.0</v>
      </c>
      <c r="H108" s="107">
        <v>653.0</v>
      </c>
      <c r="I108" s="107">
        <v>1363.0</v>
      </c>
      <c r="J108" s="107">
        <v>2396.0</v>
      </c>
      <c r="K108" s="107">
        <v>912.0</v>
      </c>
      <c r="L108" s="107">
        <v>1982.0</v>
      </c>
      <c r="M108" s="107">
        <v>2357.0</v>
      </c>
      <c r="N108" s="107">
        <v>2189.0</v>
      </c>
      <c r="O108" s="107">
        <v>2743.0</v>
      </c>
      <c r="P108" s="107">
        <v>2856.0</v>
      </c>
      <c r="Q108" s="107">
        <v>2434.0</v>
      </c>
      <c r="R108" s="107">
        <v>2134.0</v>
      </c>
      <c r="S108" s="107">
        <v>2187.0</v>
      </c>
      <c r="T108" s="107">
        <v>3553.0</v>
      </c>
      <c r="U108" s="184">
        <v>8072.0</v>
      </c>
    </row>
    <row r="109" ht="15.75" customHeight="1">
      <c r="A109" s="140" t="s">
        <v>153</v>
      </c>
      <c r="B109" s="105">
        <v>0.0</v>
      </c>
      <c r="C109" s="105">
        <v>0.0</v>
      </c>
      <c r="D109" s="105">
        <v>26.0</v>
      </c>
      <c r="E109" s="105">
        <v>117.0</v>
      </c>
      <c r="F109" s="105">
        <v>228.0</v>
      </c>
      <c r="G109" s="105">
        <v>1411.0</v>
      </c>
      <c r="H109" s="105">
        <v>198.0</v>
      </c>
      <c r="I109" s="105">
        <v>519.0</v>
      </c>
      <c r="J109" s="105">
        <v>128.0</v>
      </c>
      <c r="K109" s="105">
        <v>763.0</v>
      </c>
      <c r="L109" s="105">
        <v>642.0</v>
      </c>
      <c r="M109" s="105">
        <v>1484.0</v>
      </c>
      <c r="N109" s="105">
        <v>663.0</v>
      </c>
      <c r="O109" s="105">
        <v>2541.0</v>
      </c>
      <c r="P109" s="105">
        <v>1403.0</v>
      </c>
      <c r="Q109" s="105">
        <v>2526.0</v>
      </c>
      <c r="R109" s="105">
        <v>2554.0</v>
      </c>
      <c r="S109" s="105">
        <v>1772.0</v>
      </c>
      <c r="T109" s="105">
        <v>4077.0</v>
      </c>
      <c r="U109" s="187">
        <v>8657.0</v>
      </c>
    </row>
    <row r="110" ht="15.75" customHeight="1">
      <c r="A110" s="140" t="s">
        <v>22</v>
      </c>
      <c r="B110" s="105">
        <v>7.0</v>
      </c>
      <c r="C110" s="105">
        <v>270.0</v>
      </c>
      <c r="D110" s="105">
        <v>197.0</v>
      </c>
      <c r="E110" s="105">
        <v>400.0</v>
      </c>
      <c r="F110" s="105">
        <v>1254.0</v>
      </c>
      <c r="G110" s="105">
        <v>410.0</v>
      </c>
      <c r="H110" s="105">
        <v>390.0</v>
      </c>
      <c r="I110" s="105">
        <v>96.0</v>
      </c>
      <c r="J110" s="105">
        <v>388.0</v>
      </c>
      <c r="K110" s="105">
        <v>1746.0</v>
      </c>
      <c r="L110" s="105">
        <v>1784.0</v>
      </c>
      <c r="M110" s="105">
        <v>2055.0</v>
      </c>
      <c r="N110" s="105">
        <v>2580.0</v>
      </c>
      <c r="O110" s="105">
        <v>1855.0</v>
      </c>
      <c r="P110" s="105">
        <v>5170.0</v>
      </c>
      <c r="Q110" s="105">
        <v>4000.0</v>
      </c>
      <c r="R110" s="105">
        <v>5486.0</v>
      </c>
      <c r="S110" s="105">
        <v>7291.0</v>
      </c>
      <c r="T110" s="105">
        <v>6931.0</v>
      </c>
      <c r="U110" s="187">
        <v>7413.0</v>
      </c>
    </row>
    <row r="111" ht="15.75" customHeight="1">
      <c r="A111" s="136" t="s">
        <v>154</v>
      </c>
      <c r="B111" s="107">
        <v>519.0</v>
      </c>
      <c r="C111" s="107">
        <v>655.0</v>
      </c>
      <c r="D111" s="107">
        <v>1421.0</v>
      </c>
      <c r="E111" s="107">
        <v>3980.0</v>
      </c>
      <c r="F111" s="107">
        <v>7536.0</v>
      </c>
      <c r="G111" s="107">
        <v>13538.0</v>
      </c>
      <c r="H111" s="107">
        <v>7520.0</v>
      </c>
      <c r="I111" s="107">
        <v>11101.0</v>
      </c>
      <c r="J111" s="107">
        <v>14819.0</v>
      </c>
      <c r="K111" s="107">
        <v>16060.0</v>
      </c>
      <c r="L111" s="107">
        <v>17258.0</v>
      </c>
      <c r="M111" s="107">
        <v>24078.0</v>
      </c>
      <c r="N111" s="107">
        <v>9037.0</v>
      </c>
      <c r="O111" s="107">
        <v>9273.0</v>
      </c>
      <c r="P111" s="107">
        <v>5661.0</v>
      </c>
      <c r="Q111" s="107">
        <v>7294.0</v>
      </c>
      <c r="R111" s="107">
        <v>5753.0</v>
      </c>
      <c r="S111" s="107">
        <v>3755.0</v>
      </c>
      <c r="T111" s="107">
        <v>12065.0</v>
      </c>
      <c r="U111" s="184">
        <v>20566.0</v>
      </c>
    </row>
    <row r="112" ht="15.75" customHeight="1">
      <c r="A112" s="136" t="s">
        <v>155</v>
      </c>
      <c r="B112" s="107">
        <v>0.0</v>
      </c>
      <c r="C112" s="107">
        <v>0.0</v>
      </c>
      <c r="D112" s="107">
        <v>0.0</v>
      </c>
      <c r="E112" s="107">
        <v>0.0</v>
      </c>
      <c r="F112" s="107">
        <v>0.0</v>
      </c>
      <c r="G112" s="107">
        <v>0.0</v>
      </c>
      <c r="H112" s="107">
        <v>0.0</v>
      </c>
      <c r="I112" s="107">
        <v>0.0</v>
      </c>
      <c r="J112" s="107">
        <v>12.0</v>
      </c>
      <c r="K112" s="107">
        <v>4.0</v>
      </c>
      <c r="L112" s="107">
        <v>69.0</v>
      </c>
      <c r="M112" s="107">
        <v>58.0</v>
      </c>
      <c r="N112" s="107">
        <v>19.0</v>
      </c>
      <c r="O112" s="107">
        <v>24.0</v>
      </c>
      <c r="P112" s="107">
        <v>8.0</v>
      </c>
      <c r="Q112" s="107">
        <v>40.0</v>
      </c>
      <c r="R112" s="107">
        <v>33.0</v>
      </c>
      <c r="S112" s="107">
        <v>18.0</v>
      </c>
      <c r="T112" s="107">
        <v>21.0</v>
      </c>
      <c r="U112" s="184">
        <v>25.0</v>
      </c>
    </row>
    <row r="113" ht="15.75" customHeight="1">
      <c r="A113" s="136" t="s">
        <v>156</v>
      </c>
      <c r="B113" s="107">
        <v>0.0</v>
      </c>
      <c r="C113" s="107">
        <v>0.0</v>
      </c>
      <c r="D113" s="107">
        <v>6.0</v>
      </c>
      <c r="E113" s="107">
        <v>0.0</v>
      </c>
      <c r="F113" s="107">
        <v>2.0</v>
      </c>
      <c r="G113" s="107">
        <v>1.0</v>
      </c>
      <c r="H113" s="107">
        <v>0.0</v>
      </c>
      <c r="I113" s="107">
        <v>26.0</v>
      </c>
      <c r="J113" s="107">
        <v>12.0</v>
      </c>
      <c r="K113" s="107">
        <v>39.0</v>
      </c>
      <c r="L113" s="107">
        <v>155.0</v>
      </c>
      <c r="M113" s="107">
        <v>782.0</v>
      </c>
      <c r="N113" s="107">
        <v>224.0</v>
      </c>
      <c r="O113" s="107">
        <v>247.0</v>
      </c>
      <c r="P113" s="107">
        <v>132.0</v>
      </c>
      <c r="Q113" s="107">
        <v>278.0</v>
      </c>
      <c r="R113" s="107">
        <v>856.0</v>
      </c>
      <c r="S113" s="107">
        <v>430.0</v>
      </c>
      <c r="T113" s="107">
        <v>778.0</v>
      </c>
      <c r="U113" s="184">
        <v>1023.0</v>
      </c>
    </row>
    <row r="114" ht="15.75" customHeight="1">
      <c r="A114" s="136" t="s">
        <v>157</v>
      </c>
      <c r="B114" s="107">
        <v>109.0</v>
      </c>
      <c r="C114" s="107">
        <v>81.0</v>
      </c>
      <c r="D114" s="107">
        <v>109.0</v>
      </c>
      <c r="E114" s="107">
        <v>497.0</v>
      </c>
      <c r="F114" s="107">
        <v>2299.0</v>
      </c>
      <c r="G114" s="107">
        <v>2049.0</v>
      </c>
      <c r="H114" s="107">
        <v>4024.0</v>
      </c>
      <c r="I114" s="107">
        <v>3476.0</v>
      </c>
      <c r="J114" s="107">
        <v>996.0</v>
      </c>
      <c r="K114" s="107">
        <v>4388.0</v>
      </c>
      <c r="L114" s="107">
        <v>6007.0</v>
      </c>
      <c r="M114" s="107">
        <v>6420.0</v>
      </c>
      <c r="N114" s="107">
        <v>4338.0</v>
      </c>
      <c r="O114" s="107">
        <v>3303.0</v>
      </c>
      <c r="P114" s="107">
        <v>2484.0</v>
      </c>
      <c r="Q114" s="107">
        <v>3160.0</v>
      </c>
      <c r="R114" s="107">
        <v>5186.0</v>
      </c>
      <c r="S114" s="107">
        <v>4081.0</v>
      </c>
      <c r="T114" s="107">
        <v>4593.0</v>
      </c>
      <c r="U114" s="184">
        <v>4137.0</v>
      </c>
      <c r="V114" s="214"/>
      <c r="W114" s="214"/>
      <c r="X114" s="214"/>
    </row>
    <row r="115" ht="15.75" customHeight="1">
      <c r="A115" s="23" t="s">
        <v>158</v>
      </c>
      <c r="B115" s="107"/>
      <c r="C115" s="107"/>
      <c r="D115" s="107"/>
      <c r="E115" s="107"/>
      <c r="F115" s="107"/>
      <c r="G115" s="107"/>
      <c r="H115" s="107"/>
      <c r="I115" s="107"/>
      <c r="J115" s="107"/>
      <c r="K115" s="107"/>
      <c r="L115" s="107"/>
      <c r="M115" s="107"/>
      <c r="N115" s="107"/>
      <c r="O115" s="107"/>
      <c r="P115" s="107"/>
      <c r="Q115" s="107"/>
      <c r="R115" s="107"/>
      <c r="S115" s="107"/>
      <c r="T115" s="107"/>
      <c r="U115" s="184"/>
      <c r="V115" s="214"/>
      <c r="W115" s="214"/>
      <c r="X115" s="214"/>
    </row>
    <row r="116" ht="15.75" customHeight="1">
      <c r="A116" s="140" t="s">
        <v>561</v>
      </c>
      <c r="B116" s="105">
        <v>5509.0</v>
      </c>
      <c r="C116" s="105">
        <v>887.0</v>
      </c>
      <c r="D116" s="105">
        <v>484.0</v>
      </c>
      <c r="E116" s="105">
        <v>8143.0</v>
      </c>
      <c r="F116" s="105">
        <v>9551.0</v>
      </c>
      <c r="G116" s="105">
        <v>3404.0</v>
      </c>
      <c r="H116" s="105">
        <v>175.0</v>
      </c>
      <c r="I116" s="105">
        <v>271.0</v>
      </c>
      <c r="J116" s="105">
        <v>6297.0</v>
      </c>
      <c r="K116" s="105">
        <v>2377.0</v>
      </c>
      <c r="L116" s="105">
        <v>352.0</v>
      </c>
      <c r="M116" s="105">
        <v>1840.0</v>
      </c>
      <c r="N116" s="105">
        <v>1622.0</v>
      </c>
      <c r="O116" s="105">
        <v>836.0</v>
      </c>
      <c r="P116" s="105">
        <v>548.0</v>
      </c>
      <c r="Q116" s="105">
        <v>2184.0</v>
      </c>
      <c r="R116" s="105">
        <v>1246.0</v>
      </c>
      <c r="S116" s="105">
        <v>876.0</v>
      </c>
      <c r="T116" s="105">
        <v>4463.0</v>
      </c>
      <c r="U116" s="187">
        <v>2302.0</v>
      </c>
      <c r="V116" s="214"/>
      <c r="W116" s="214"/>
      <c r="X116" s="214"/>
      <c r="Y116" s="214"/>
      <c r="Z116" s="214"/>
      <c r="AA116" s="214"/>
      <c r="AB116" s="214"/>
      <c r="AC116" s="214"/>
      <c r="AD116" s="214"/>
      <c r="AE116" s="214"/>
      <c r="AF116" s="214"/>
      <c r="AG116" s="214"/>
    </row>
    <row r="117" ht="15.75" customHeight="1">
      <c r="A117" s="136" t="s">
        <v>159</v>
      </c>
      <c r="B117" s="107">
        <v>274.0</v>
      </c>
      <c r="C117" s="107">
        <v>369.0</v>
      </c>
      <c r="D117" s="107">
        <v>110.0</v>
      </c>
      <c r="E117" s="107">
        <v>109.0</v>
      </c>
      <c r="F117" s="107">
        <v>352.0</v>
      </c>
      <c r="G117" s="107">
        <v>619.0</v>
      </c>
      <c r="H117" s="107">
        <v>215.0</v>
      </c>
      <c r="I117" s="107">
        <v>263.0</v>
      </c>
      <c r="J117" s="107">
        <v>380.0</v>
      </c>
      <c r="K117" s="107">
        <v>1484.0</v>
      </c>
      <c r="L117" s="107">
        <v>435.0</v>
      </c>
      <c r="M117" s="107">
        <v>1209.0</v>
      </c>
      <c r="N117" s="107">
        <v>812.0</v>
      </c>
      <c r="O117" s="107">
        <v>1196.0</v>
      </c>
      <c r="P117" s="107">
        <v>1571.0</v>
      </c>
      <c r="Q117" s="107">
        <v>1701.0</v>
      </c>
      <c r="R117" s="107">
        <v>2227.0</v>
      </c>
      <c r="S117" s="107">
        <v>693.0</v>
      </c>
      <c r="T117" s="107">
        <v>1304.0</v>
      </c>
      <c r="U117" s="184">
        <v>4757.0</v>
      </c>
      <c r="Y117" s="214"/>
      <c r="Z117" s="214"/>
      <c r="AA117" s="214"/>
      <c r="AB117" s="214"/>
      <c r="AC117" s="214"/>
      <c r="AD117" s="214"/>
      <c r="AE117" s="214"/>
      <c r="AF117" s="214"/>
      <c r="AG117" s="214"/>
    </row>
    <row r="118" ht="15.75" customHeight="1">
      <c r="A118" s="136" t="s">
        <v>54</v>
      </c>
      <c r="B118" s="107">
        <v>6.0</v>
      </c>
      <c r="C118" s="107">
        <v>12.0</v>
      </c>
      <c r="D118" s="107">
        <v>11.0</v>
      </c>
      <c r="E118" s="107">
        <v>36.0</v>
      </c>
      <c r="F118" s="107">
        <v>49.0</v>
      </c>
      <c r="G118" s="107">
        <v>127.0</v>
      </c>
      <c r="H118" s="107">
        <v>200.0</v>
      </c>
      <c r="I118" s="107">
        <v>258.0</v>
      </c>
      <c r="J118" s="107">
        <v>618.0</v>
      </c>
      <c r="K118" s="107">
        <v>1297.0</v>
      </c>
      <c r="L118" s="107">
        <v>1064.0</v>
      </c>
      <c r="M118" s="107">
        <v>568.0</v>
      </c>
      <c r="N118" s="107">
        <v>2070.0</v>
      </c>
      <c r="O118" s="107">
        <v>403.0</v>
      </c>
      <c r="P118" s="107">
        <v>567.0</v>
      </c>
      <c r="Q118" s="107">
        <v>1739.0</v>
      </c>
      <c r="R118" s="107">
        <v>829.0</v>
      </c>
      <c r="S118" s="107">
        <v>2154.0</v>
      </c>
      <c r="T118" s="107">
        <v>2029.0</v>
      </c>
      <c r="U118" s="184">
        <v>1197.0</v>
      </c>
    </row>
    <row r="119" ht="15.75" customHeight="1">
      <c r="A119" s="136" t="s">
        <v>24</v>
      </c>
      <c r="B119" s="107">
        <v>60735.0</v>
      </c>
      <c r="C119" s="107">
        <v>81074.0</v>
      </c>
      <c r="D119" s="107">
        <v>86937.0</v>
      </c>
      <c r="E119" s="107">
        <v>104750.0</v>
      </c>
      <c r="F119" s="107">
        <v>134262.0</v>
      </c>
      <c r="G119" s="107">
        <v>141017.0</v>
      </c>
      <c r="H119" s="107">
        <v>118172.0</v>
      </c>
      <c r="I119" s="107">
        <v>163857.0</v>
      </c>
      <c r="J119" s="107">
        <v>177189.0</v>
      </c>
      <c r="K119" s="107">
        <v>174062.0</v>
      </c>
      <c r="L119" s="107">
        <v>182230.0</v>
      </c>
      <c r="M119" s="107">
        <v>202797.0</v>
      </c>
      <c r="N119" s="107">
        <v>210331.0</v>
      </c>
      <c r="O119" s="107">
        <v>200276.0</v>
      </c>
      <c r="P119" s="107">
        <v>200444.0</v>
      </c>
      <c r="Q119" s="107">
        <v>201757.0</v>
      </c>
      <c r="R119" s="107">
        <v>213768.0</v>
      </c>
      <c r="S119" s="107">
        <v>249454.0</v>
      </c>
      <c r="T119" s="107">
        <v>324109.0</v>
      </c>
      <c r="U119" s="184">
        <v>358433.0</v>
      </c>
    </row>
    <row r="120" ht="15.75" customHeight="1">
      <c r="A120" s="140" t="s">
        <v>160</v>
      </c>
      <c r="B120" s="105">
        <v>0.0</v>
      </c>
      <c r="C120" s="105">
        <v>0.0</v>
      </c>
      <c r="D120" s="105">
        <v>31.0</v>
      </c>
      <c r="E120" s="105">
        <v>0.0</v>
      </c>
      <c r="F120" s="105">
        <v>26.0</v>
      </c>
      <c r="G120" s="105">
        <v>4.0</v>
      </c>
      <c r="H120" s="105">
        <v>0.0</v>
      </c>
      <c r="I120" s="105">
        <v>7.0</v>
      </c>
      <c r="J120" s="105">
        <v>26.0</v>
      </c>
      <c r="K120" s="105">
        <v>21.0</v>
      </c>
      <c r="L120" s="105">
        <v>13.0</v>
      </c>
      <c r="M120" s="105">
        <v>50.0</v>
      </c>
      <c r="N120" s="105">
        <v>82.0</v>
      </c>
      <c r="O120" s="105">
        <v>412.0</v>
      </c>
      <c r="P120" s="105">
        <v>227.0</v>
      </c>
      <c r="Q120" s="105">
        <v>2313.0</v>
      </c>
      <c r="R120" s="105">
        <v>332.0</v>
      </c>
      <c r="S120" s="105">
        <v>187.0</v>
      </c>
      <c r="T120" s="105">
        <v>293.0</v>
      </c>
      <c r="U120" s="187">
        <v>308.0</v>
      </c>
    </row>
    <row r="121" ht="15.75" customHeight="1">
      <c r="A121" s="136" t="s">
        <v>161</v>
      </c>
      <c r="B121" s="107">
        <v>12.0</v>
      </c>
      <c r="C121" s="107">
        <v>41.0</v>
      </c>
      <c r="D121" s="107">
        <v>81.0</v>
      </c>
      <c r="E121" s="107">
        <v>100.0</v>
      </c>
      <c r="F121" s="107">
        <v>81.0</v>
      </c>
      <c r="G121" s="107">
        <v>0.0</v>
      </c>
      <c r="H121" s="107">
        <v>6.0</v>
      </c>
      <c r="I121" s="107">
        <v>3854.0</v>
      </c>
      <c r="J121" s="107">
        <v>4630.0</v>
      </c>
      <c r="K121" s="107">
        <v>2107.0</v>
      </c>
      <c r="L121" s="107">
        <v>1702.0</v>
      </c>
      <c r="M121" s="107">
        <v>613.0</v>
      </c>
      <c r="N121" s="107">
        <v>985.0</v>
      </c>
      <c r="O121" s="107">
        <v>1709.0</v>
      </c>
      <c r="P121" s="107">
        <v>926.0</v>
      </c>
      <c r="Q121" s="107">
        <v>963.0</v>
      </c>
      <c r="R121" s="107">
        <v>6183.0</v>
      </c>
      <c r="S121" s="107">
        <v>5177.0</v>
      </c>
      <c r="T121" s="107">
        <v>1980.0</v>
      </c>
      <c r="U121" s="184">
        <v>3630.0</v>
      </c>
    </row>
    <row r="122" ht="15.75" customHeight="1">
      <c r="A122" s="140" t="s">
        <v>162</v>
      </c>
      <c r="B122" s="105">
        <v>0.0</v>
      </c>
      <c r="C122" s="105">
        <v>0.0</v>
      </c>
      <c r="D122" s="105">
        <v>0.0</v>
      </c>
      <c r="E122" s="105">
        <v>0.0</v>
      </c>
      <c r="F122" s="105">
        <v>0.0</v>
      </c>
      <c r="G122" s="105">
        <v>4.0</v>
      </c>
      <c r="H122" s="105">
        <v>0.0</v>
      </c>
      <c r="I122" s="105">
        <v>199.0</v>
      </c>
      <c r="J122" s="105">
        <v>2.0</v>
      </c>
      <c r="K122" s="105">
        <v>0.0</v>
      </c>
      <c r="L122" s="105">
        <v>118.0</v>
      </c>
      <c r="M122" s="105">
        <v>1.0</v>
      </c>
      <c r="N122" s="105">
        <v>105.0</v>
      </c>
      <c r="O122" s="105">
        <v>4.0</v>
      </c>
      <c r="P122" s="105">
        <v>46.0</v>
      </c>
      <c r="Q122" s="105">
        <v>172.0</v>
      </c>
      <c r="R122" s="105">
        <v>707.0</v>
      </c>
      <c r="S122" s="105">
        <v>267.0</v>
      </c>
      <c r="T122" s="105">
        <v>169.0</v>
      </c>
      <c r="U122" s="187">
        <v>519.0</v>
      </c>
    </row>
    <row r="123" ht="15.75" customHeight="1">
      <c r="A123" s="140" t="s">
        <v>163</v>
      </c>
      <c r="B123" s="105">
        <v>8.0</v>
      </c>
      <c r="C123" s="105">
        <v>0.0</v>
      </c>
      <c r="D123" s="105">
        <v>1.0</v>
      </c>
      <c r="E123" s="105">
        <v>1.0</v>
      </c>
      <c r="F123" s="105">
        <v>0.0</v>
      </c>
      <c r="G123" s="105">
        <v>73.0</v>
      </c>
      <c r="H123" s="105">
        <v>9.0</v>
      </c>
      <c r="I123" s="105">
        <v>63.0</v>
      </c>
      <c r="J123" s="105">
        <v>27.0</v>
      </c>
      <c r="K123" s="105">
        <v>270.0</v>
      </c>
      <c r="L123" s="105">
        <v>141.0</v>
      </c>
      <c r="M123" s="105">
        <v>208.0</v>
      </c>
      <c r="N123" s="105">
        <v>377.0</v>
      </c>
      <c r="O123" s="105">
        <v>309.0</v>
      </c>
      <c r="P123" s="105">
        <v>641.0</v>
      </c>
      <c r="Q123" s="105">
        <v>583.0</v>
      </c>
      <c r="R123" s="105">
        <v>725.0</v>
      </c>
      <c r="S123" s="105">
        <v>1016.0</v>
      </c>
      <c r="T123" s="105">
        <v>1099.0</v>
      </c>
      <c r="U123" s="187">
        <v>759.0</v>
      </c>
    </row>
    <row r="124" ht="15.75" customHeight="1">
      <c r="A124" s="136" t="s">
        <v>164</v>
      </c>
      <c r="B124" s="107">
        <v>41.0</v>
      </c>
      <c r="C124" s="107">
        <v>90.0</v>
      </c>
      <c r="D124" s="107">
        <v>45.0</v>
      </c>
      <c r="E124" s="107">
        <v>68.0</v>
      </c>
      <c r="F124" s="107">
        <v>190.0</v>
      </c>
      <c r="G124" s="107">
        <v>181.0</v>
      </c>
      <c r="H124" s="107">
        <v>240.0</v>
      </c>
      <c r="I124" s="107">
        <v>229.0</v>
      </c>
      <c r="J124" s="107">
        <v>323.0</v>
      </c>
      <c r="K124" s="107">
        <v>273.0</v>
      </c>
      <c r="L124" s="107">
        <v>276.0</v>
      </c>
      <c r="M124" s="107">
        <v>351.0</v>
      </c>
      <c r="N124" s="107">
        <v>516.0</v>
      </c>
      <c r="O124" s="107">
        <v>635.0</v>
      </c>
      <c r="P124" s="107">
        <v>450.0</v>
      </c>
      <c r="Q124" s="107">
        <v>711.0</v>
      </c>
      <c r="R124" s="107">
        <v>694.0</v>
      </c>
      <c r="S124" s="107">
        <v>477.0</v>
      </c>
      <c r="T124" s="107">
        <v>892.0</v>
      </c>
      <c r="U124" s="184">
        <v>1120.0</v>
      </c>
    </row>
    <row r="125" ht="15.75" customHeight="1">
      <c r="A125" s="140" t="s">
        <v>165</v>
      </c>
      <c r="B125" s="105">
        <v>13874.0</v>
      </c>
      <c r="C125" s="105">
        <v>19567.0</v>
      </c>
      <c r="D125" s="105">
        <v>21774.0</v>
      </c>
      <c r="E125" s="105">
        <v>33112.0</v>
      </c>
      <c r="F125" s="105">
        <v>54539.0</v>
      </c>
      <c r="G125" s="105">
        <v>70882.0</v>
      </c>
      <c r="H125" s="105">
        <v>46346.0</v>
      </c>
      <c r="I125" s="105">
        <v>93050.0</v>
      </c>
      <c r="J125" s="105">
        <v>123571.0</v>
      </c>
      <c r="K125" s="105">
        <v>147114.0</v>
      </c>
      <c r="L125" s="105">
        <v>176831.0</v>
      </c>
      <c r="M125" s="105">
        <v>209862.0</v>
      </c>
      <c r="N125" s="105">
        <v>229837.0</v>
      </c>
      <c r="O125" s="105">
        <v>356351.0</v>
      </c>
      <c r="P125" s="105">
        <v>307545.0</v>
      </c>
      <c r="Q125" s="105">
        <v>438671.0</v>
      </c>
      <c r="R125" s="105">
        <v>410437.0</v>
      </c>
      <c r="S125" s="105">
        <v>423784.0</v>
      </c>
      <c r="T125" s="105">
        <v>571884.0</v>
      </c>
      <c r="U125" s="187">
        <v>599551.0</v>
      </c>
    </row>
    <row r="126" ht="15.75" customHeight="1">
      <c r="A126" s="140" t="s">
        <v>166</v>
      </c>
      <c r="B126" s="105">
        <v>0.0</v>
      </c>
      <c r="C126" s="105">
        <v>0.0</v>
      </c>
      <c r="D126" s="105">
        <v>0.0</v>
      </c>
      <c r="E126" s="105">
        <v>0.0</v>
      </c>
      <c r="F126" s="105">
        <v>0.0</v>
      </c>
      <c r="G126" s="105">
        <v>0.0</v>
      </c>
      <c r="H126" s="105">
        <v>0.0</v>
      </c>
      <c r="I126" s="105">
        <v>1.0</v>
      </c>
      <c r="J126" s="105">
        <v>1.0</v>
      </c>
      <c r="K126" s="105">
        <v>4.0</v>
      </c>
      <c r="L126" s="105">
        <v>4.0</v>
      </c>
      <c r="M126" s="105">
        <v>271.0</v>
      </c>
      <c r="N126" s="105">
        <v>0.0</v>
      </c>
      <c r="O126" s="105">
        <v>48.0</v>
      </c>
      <c r="P126" s="105">
        <v>46.0</v>
      </c>
      <c r="Q126" s="105">
        <v>40.0</v>
      </c>
      <c r="R126" s="105">
        <v>29.0</v>
      </c>
      <c r="S126" s="105">
        <v>6.0</v>
      </c>
      <c r="T126" s="105">
        <v>5.0</v>
      </c>
      <c r="U126" s="187">
        <v>14.0</v>
      </c>
    </row>
    <row r="127" ht="15.75" customHeight="1">
      <c r="A127" s="136" t="s">
        <v>167</v>
      </c>
      <c r="B127" s="107">
        <v>0.0</v>
      </c>
      <c r="C127" s="107">
        <v>0.0</v>
      </c>
      <c r="D127" s="107">
        <v>0.0</v>
      </c>
      <c r="E127" s="107">
        <v>44.0</v>
      </c>
      <c r="F127" s="107">
        <v>306.0</v>
      </c>
      <c r="G127" s="107">
        <v>242.0</v>
      </c>
      <c r="H127" s="107">
        <v>62.0</v>
      </c>
      <c r="I127" s="107">
        <v>76.0</v>
      </c>
      <c r="J127" s="107">
        <v>14.0</v>
      </c>
      <c r="K127" s="107">
        <v>2.0</v>
      </c>
      <c r="L127" s="107">
        <v>116.0</v>
      </c>
      <c r="M127" s="107">
        <v>160.0</v>
      </c>
      <c r="N127" s="107">
        <v>45.0</v>
      </c>
      <c r="O127" s="107">
        <v>73.0</v>
      </c>
      <c r="P127" s="107">
        <v>108.0</v>
      </c>
      <c r="Q127" s="107">
        <v>142.0</v>
      </c>
      <c r="R127" s="107">
        <v>180.0</v>
      </c>
      <c r="S127" s="107">
        <v>112.0</v>
      </c>
      <c r="T127" s="107">
        <v>177.0</v>
      </c>
      <c r="U127" s="184">
        <v>305.0</v>
      </c>
    </row>
    <row r="128" ht="15.75" customHeight="1">
      <c r="A128" s="23" t="s">
        <v>168</v>
      </c>
      <c r="B128" s="107"/>
      <c r="C128" s="107"/>
      <c r="D128" s="107"/>
      <c r="E128" s="107"/>
      <c r="F128" s="107"/>
      <c r="G128" s="107"/>
      <c r="H128" s="107"/>
      <c r="I128" s="107"/>
      <c r="J128" s="107"/>
      <c r="K128" s="107"/>
      <c r="L128" s="107"/>
      <c r="M128" s="107"/>
      <c r="N128" s="107"/>
      <c r="O128" s="107"/>
      <c r="P128" s="107"/>
      <c r="Q128" s="107"/>
      <c r="R128" s="107"/>
      <c r="S128" s="107"/>
      <c r="T128" s="107"/>
      <c r="U128" s="184"/>
    </row>
    <row r="129" ht="15.75" customHeight="1">
      <c r="A129" s="140" t="s">
        <v>25</v>
      </c>
      <c r="B129" s="105">
        <v>81.0</v>
      </c>
      <c r="C129" s="105">
        <v>111.0</v>
      </c>
      <c r="D129" s="105">
        <v>154.0</v>
      </c>
      <c r="E129" s="105">
        <v>1427.0</v>
      </c>
      <c r="F129" s="105">
        <v>7194.0</v>
      </c>
      <c r="G129" s="105">
        <v>294.0</v>
      </c>
      <c r="H129" s="105">
        <v>3611.0</v>
      </c>
      <c r="I129" s="105">
        <v>1762.0</v>
      </c>
      <c r="J129" s="105">
        <v>4624.0</v>
      </c>
      <c r="K129" s="105">
        <v>4347.0</v>
      </c>
      <c r="L129" s="105">
        <v>3959.0</v>
      </c>
      <c r="M129" s="105">
        <v>2778.0</v>
      </c>
      <c r="N129" s="105">
        <v>3320.0</v>
      </c>
      <c r="O129" s="105">
        <v>684.0</v>
      </c>
      <c r="P129" s="105">
        <v>5372.0</v>
      </c>
      <c r="Q129" s="105">
        <v>2318.0</v>
      </c>
      <c r="R129" s="105">
        <v>5167.0</v>
      </c>
      <c r="S129" s="105">
        <v>4921.0</v>
      </c>
      <c r="T129" s="105">
        <v>3894.0</v>
      </c>
      <c r="U129" s="187">
        <v>3313.0</v>
      </c>
    </row>
    <row r="130" ht="15.75" customHeight="1">
      <c r="A130" s="136" t="s">
        <v>169</v>
      </c>
      <c r="B130" s="107">
        <v>0.0</v>
      </c>
      <c r="C130" s="107">
        <v>0.0</v>
      </c>
      <c r="D130" s="107">
        <v>0.0</v>
      </c>
      <c r="E130" s="107">
        <v>0.0</v>
      </c>
      <c r="F130" s="107">
        <v>0.0</v>
      </c>
      <c r="G130" s="107">
        <v>112.0</v>
      </c>
      <c r="H130" s="107">
        <v>143.0</v>
      </c>
      <c r="I130" s="107">
        <v>76.0</v>
      </c>
      <c r="J130" s="107">
        <v>102.0</v>
      </c>
      <c r="K130" s="107">
        <v>84.0</v>
      </c>
      <c r="L130" s="107">
        <v>17.0</v>
      </c>
      <c r="M130" s="107">
        <v>50.0</v>
      </c>
      <c r="N130" s="107">
        <v>16.0</v>
      </c>
      <c r="O130" s="107">
        <v>24.0</v>
      </c>
      <c r="P130" s="107">
        <v>61.0</v>
      </c>
      <c r="Q130" s="107">
        <v>28.0</v>
      </c>
      <c r="R130" s="107">
        <v>7.0</v>
      </c>
      <c r="S130" s="107">
        <v>14.0</v>
      </c>
      <c r="T130" s="107">
        <v>79.0</v>
      </c>
      <c r="U130" s="184">
        <v>17.0</v>
      </c>
    </row>
    <row r="131" ht="15.75" customHeight="1">
      <c r="A131" s="136" t="s">
        <v>26</v>
      </c>
      <c r="B131" s="107">
        <v>1168.0</v>
      </c>
      <c r="C131" s="107">
        <v>936.0</v>
      </c>
      <c r="D131" s="107">
        <v>1825.0</v>
      </c>
      <c r="E131" s="107">
        <v>2733.0</v>
      </c>
      <c r="F131" s="107">
        <v>4768.0</v>
      </c>
      <c r="G131" s="107">
        <v>6079.0</v>
      </c>
      <c r="H131" s="107">
        <v>7628.0</v>
      </c>
      <c r="I131" s="107">
        <v>7743.0</v>
      </c>
      <c r="J131" s="107">
        <v>8928.0</v>
      </c>
      <c r="K131" s="107">
        <v>10068.0</v>
      </c>
      <c r="L131" s="107">
        <v>13187.0</v>
      </c>
      <c r="M131" s="107">
        <v>17822.0</v>
      </c>
      <c r="N131" s="107">
        <v>12123.0</v>
      </c>
      <c r="O131" s="107">
        <v>18510.0</v>
      </c>
      <c r="P131" s="107">
        <v>16436.0</v>
      </c>
      <c r="Q131" s="107">
        <v>15315.0</v>
      </c>
      <c r="R131" s="107">
        <v>20993.0</v>
      </c>
      <c r="S131" s="107">
        <v>30840.0</v>
      </c>
      <c r="T131" s="107">
        <v>53872.0</v>
      </c>
      <c r="U131" s="184">
        <v>38127.0</v>
      </c>
    </row>
    <row r="132" ht="15.75" customHeight="1">
      <c r="A132" s="136" t="s">
        <v>170</v>
      </c>
      <c r="B132" s="107">
        <v>7.0</v>
      </c>
      <c r="C132" s="107">
        <v>6.0</v>
      </c>
      <c r="D132" s="107">
        <v>52.0</v>
      </c>
      <c r="E132" s="107">
        <v>26.0</v>
      </c>
      <c r="F132" s="107">
        <v>18.0</v>
      </c>
      <c r="G132" s="107">
        <v>104.0</v>
      </c>
      <c r="H132" s="107">
        <v>54.0</v>
      </c>
      <c r="I132" s="107">
        <v>79.0</v>
      </c>
      <c r="J132" s="107">
        <v>152.0</v>
      </c>
      <c r="K132" s="107">
        <v>1516.0</v>
      </c>
      <c r="L132" s="107">
        <v>1722.0</v>
      </c>
      <c r="M132" s="107">
        <v>1284.0</v>
      </c>
      <c r="N132" s="107">
        <v>4299.0</v>
      </c>
      <c r="O132" s="107">
        <v>2115.0</v>
      </c>
      <c r="P132" s="107">
        <v>991.0</v>
      </c>
      <c r="Q132" s="107">
        <v>1223.0</v>
      </c>
      <c r="R132" s="107">
        <v>3199.0</v>
      </c>
      <c r="S132" s="107">
        <v>4040.0</v>
      </c>
      <c r="T132" s="107">
        <v>7233.0</v>
      </c>
      <c r="U132" s="184">
        <v>7222.0</v>
      </c>
    </row>
    <row r="133" ht="15.75" customHeight="1">
      <c r="A133" s="136" t="s">
        <v>171</v>
      </c>
      <c r="B133" s="107">
        <v>6221.0</v>
      </c>
      <c r="C133" s="107">
        <v>4511.0</v>
      </c>
      <c r="D133" s="107">
        <v>6264.0</v>
      </c>
      <c r="E133" s="107">
        <v>4952.0</v>
      </c>
      <c r="F133" s="107">
        <v>8736.0</v>
      </c>
      <c r="G133" s="107">
        <v>13284.0</v>
      </c>
      <c r="H133" s="107">
        <v>13063.0</v>
      </c>
      <c r="I133" s="107">
        <v>16678.0</v>
      </c>
      <c r="J133" s="107">
        <v>16416.0</v>
      </c>
      <c r="K133" s="107">
        <v>25926.0</v>
      </c>
      <c r="L133" s="107">
        <v>23283.0</v>
      </c>
      <c r="M133" s="107">
        <v>40517.0</v>
      </c>
      <c r="N133" s="107">
        <v>57186.0</v>
      </c>
      <c r="O133" s="107">
        <v>43054.0</v>
      </c>
      <c r="P133" s="107">
        <v>57612.0</v>
      </c>
      <c r="Q133" s="107">
        <v>43290.0</v>
      </c>
      <c r="R133" s="107">
        <v>64010.0</v>
      </c>
      <c r="S133" s="107">
        <v>41894.0</v>
      </c>
      <c r="T133" s="107">
        <v>22923.0</v>
      </c>
      <c r="U133" s="184">
        <v>34059.0</v>
      </c>
    </row>
    <row r="134" ht="15.75" customHeight="1">
      <c r="A134" s="140" t="s">
        <v>79</v>
      </c>
      <c r="B134" s="105">
        <v>94.0</v>
      </c>
      <c r="C134" s="105">
        <v>0.0</v>
      </c>
      <c r="D134" s="105">
        <v>0.0</v>
      </c>
      <c r="E134" s="105">
        <v>0.0</v>
      </c>
      <c r="F134" s="105">
        <v>1.0</v>
      </c>
      <c r="G134" s="105">
        <v>5.0</v>
      </c>
      <c r="H134" s="105">
        <v>2.0</v>
      </c>
      <c r="I134" s="105">
        <v>4.0</v>
      </c>
      <c r="J134" s="105">
        <v>50.0</v>
      </c>
      <c r="K134" s="105">
        <v>2.0</v>
      </c>
      <c r="L134" s="105">
        <v>945.0</v>
      </c>
      <c r="M134" s="105">
        <v>1277.0</v>
      </c>
      <c r="N134" s="105">
        <v>1103.0</v>
      </c>
      <c r="O134" s="105">
        <v>447.0</v>
      </c>
      <c r="P134" s="105">
        <v>250.0</v>
      </c>
      <c r="Q134" s="105">
        <v>915.0</v>
      </c>
      <c r="R134" s="105">
        <v>261.0</v>
      </c>
      <c r="S134" s="105">
        <v>538.0</v>
      </c>
      <c r="T134" s="105">
        <v>1464.0</v>
      </c>
      <c r="U134" s="187">
        <v>3726.0</v>
      </c>
    </row>
    <row r="135" ht="15.75" customHeight="1">
      <c r="A135" s="140" t="s">
        <v>172</v>
      </c>
      <c r="B135" s="105">
        <v>0.0</v>
      </c>
      <c r="C135" s="105">
        <v>0.0</v>
      </c>
      <c r="D135" s="105">
        <v>0.0</v>
      </c>
      <c r="E135" s="105">
        <v>0.0</v>
      </c>
      <c r="F135" s="105">
        <v>0.0</v>
      </c>
      <c r="G135" s="105">
        <v>0.0</v>
      </c>
      <c r="H135" s="105">
        <v>0.0</v>
      </c>
      <c r="I135" s="105">
        <v>0.0</v>
      </c>
      <c r="J135" s="105">
        <v>0.0</v>
      </c>
      <c r="K135" s="105">
        <v>0.0</v>
      </c>
      <c r="L135" s="105">
        <v>14.0</v>
      </c>
      <c r="M135" s="105">
        <v>17.0</v>
      </c>
      <c r="N135" s="105">
        <v>0.0</v>
      </c>
      <c r="O135" s="105">
        <v>0.0</v>
      </c>
      <c r="P135" s="105">
        <v>19.0</v>
      </c>
      <c r="Q135" s="105">
        <v>0.0</v>
      </c>
      <c r="R135" s="105">
        <v>0.0</v>
      </c>
      <c r="S135" s="105">
        <v>2.0</v>
      </c>
      <c r="T135" s="105">
        <v>1.0</v>
      </c>
      <c r="U135" s="187">
        <v>33.0</v>
      </c>
    </row>
    <row r="136" ht="15.75" customHeight="1">
      <c r="A136" s="140" t="s">
        <v>173</v>
      </c>
      <c r="B136" s="105">
        <v>394.0</v>
      </c>
      <c r="C136" s="105">
        <v>269.0</v>
      </c>
      <c r="D136" s="105">
        <v>223.0</v>
      </c>
      <c r="E136" s="105">
        <v>502.0</v>
      </c>
      <c r="F136" s="105">
        <v>941.0</v>
      </c>
      <c r="G136" s="105">
        <v>1317.0</v>
      </c>
      <c r="H136" s="105">
        <v>1434.0</v>
      </c>
      <c r="I136" s="105">
        <v>1905.0</v>
      </c>
      <c r="J136" s="105">
        <v>2051.0</v>
      </c>
      <c r="K136" s="105">
        <v>2051.0</v>
      </c>
      <c r="L136" s="105">
        <v>3193.0</v>
      </c>
      <c r="M136" s="105">
        <v>3024.0</v>
      </c>
      <c r="N136" s="105">
        <v>1988.0</v>
      </c>
      <c r="O136" s="105">
        <v>4299.0</v>
      </c>
      <c r="P136" s="105">
        <v>1326.0</v>
      </c>
      <c r="Q136" s="105">
        <v>3897.0</v>
      </c>
      <c r="R136" s="105">
        <v>5897.0</v>
      </c>
      <c r="S136" s="105">
        <v>5784.0</v>
      </c>
      <c r="T136" s="105">
        <v>3331.0</v>
      </c>
      <c r="U136" s="187">
        <v>4023.0</v>
      </c>
    </row>
    <row r="137" ht="15.75" customHeight="1">
      <c r="A137" s="140" t="s">
        <v>67</v>
      </c>
      <c r="B137" s="105">
        <v>0.0</v>
      </c>
      <c r="C137" s="105">
        <v>1.0</v>
      </c>
      <c r="D137" s="105">
        <v>7.0</v>
      </c>
      <c r="E137" s="105">
        <v>14.0</v>
      </c>
      <c r="F137" s="105">
        <v>37.0</v>
      </c>
      <c r="G137" s="105">
        <v>201.0</v>
      </c>
      <c r="H137" s="105">
        <v>238.0</v>
      </c>
      <c r="I137" s="105">
        <v>83.0</v>
      </c>
      <c r="J137" s="105">
        <v>148.0</v>
      </c>
      <c r="K137" s="105">
        <v>173.0</v>
      </c>
      <c r="L137" s="105">
        <v>360.0</v>
      </c>
      <c r="M137" s="105">
        <v>164.0</v>
      </c>
      <c r="N137" s="105">
        <v>158.0</v>
      </c>
      <c r="O137" s="105">
        <v>236.0</v>
      </c>
      <c r="P137" s="105">
        <v>199.0</v>
      </c>
      <c r="Q137" s="105">
        <v>418.0</v>
      </c>
      <c r="R137" s="105">
        <v>283.0</v>
      </c>
      <c r="S137" s="105">
        <v>282.0</v>
      </c>
      <c r="T137" s="105">
        <v>286.0</v>
      </c>
      <c r="U137" s="187">
        <v>364.0</v>
      </c>
      <c r="V137" s="214"/>
      <c r="W137" s="214"/>
    </row>
    <row r="138" ht="15.75" customHeight="1">
      <c r="A138" s="140" t="s">
        <v>27</v>
      </c>
      <c r="B138" s="105">
        <v>1039.0</v>
      </c>
      <c r="C138" s="105">
        <v>943.0</v>
      </c>
      <c r="D138" s="105">
        <v>1158.0</v>
      </c>
      <c r="E138" s="105">
        <v>1862.0</v>
      </c>
      <c r="F138" s="105">
        <v>2250.0</v>
      </c>
      <c r="G138" s="105">
        <v>3006.0</v>
      </c>
      <c r="H138" s="105">
        <v>5078.0</v>
      </c>
      <c r="I138" s="105">
        <v>5369.0</v>
      </c>
      <c r="J138" s="105">
        <v>4761.0</v>
      </c>
      <c r="K138" s="105">
        <v>4897.0</v>
      </c>
      <c r="L138" s="105">
        <v>6708.0</v>
      </c>
      <c r="M138" s="105">
        <v>6317.0</v>
      </c>
      <c r="N138" s="105">
        <v>6840.0</v>
      </c>
      <c r="O138" s="105">
        <v>8823.0</v>
      </c>
      <c r="P138" s="105">
        <v>8467.0</v>
      </c>
      <c r="Q138" s="105">
        <v>8668.0</v>
      </c>
      <c r="R138" s="105">
        <v>7840.0</v>
      </c>
      <c r="S138" s="105">
        <v>7305.0</v>
      </c>
      <c r="T138" s="105">
        <v>10398.0</v>
      </c>
      <c r="U138" s="187">
        <v>13577.0</v>
      </c>
    </row>
    <row r="139" ht="15.75" customHeight="1">
      <c r="A139" s="140" t="s">
        <v>174</v>
      </c>
      <c r="B139" s="105">
        <v>3.0</v>
      </c>
      <c r="C139" s="105">
        <v>3.0</v>
      </c>
      <c r="D139" s="105">
        <v>0.0</v>
      </c>
      <c r="E139" s="105">
        <v>1.0</v>
      </c>
      <c r="F139" s="105">
        <v>15.0</v>
      </c>
      <c r="G139" s="105">
        <v>56.0</v>
      </c>
      <c r="H139" s="105">
        <v>21.0</v>
      </c>
      <c r="I139" s="105">
        <v>65.0</v>
      </c>
      <c r="J139" s="105">
        <v>222.0</v>
      </c>
      <c r="K139" s="105">
        <v>46.0</v>
      </c>
      <c r="L139" s="105">
        <v>46.0</v>
      </c>
      <c r="M139" s="105">
        <v>288.0</v>
      </c>
      <c r="N139" s="105">
        <v>146.0</v>
      </c>
      <c r="O139" s="105">
        <v>340.0</v>
      </c>
      <c r="P139" s="105">
        <v>329.0</v>
      </c>
      <c r="Q139" s="105">
        <v>344.0</v>
      </c>
      <c r="R139" s="105">
        <v>476.0</v>
      </c>
      <c r="S139" s="105">
        <v>458.0</v>
      </c>
      <c r="T139" s="105">
        <v>877.0</v>
      </c>
      <c r="U139" s="187">
        <v>843.0</v>
      </c>
    </row>
    <row r="140" ht="15.75" customHeight="1">
      <c r="A140" s="136" t="s">
        <v>61</v>
      </c>
      <c r="B140" s="107">
        <v>22.0</v>
      </c>
      <c r="C140" s="107">
        <v>0.0</v>
      </c>
      <c r="D140" s="107">
        <v>0.0</v>
      </c>
      <c r="E140" s="107">
        <v>1.0</v>
      </c>
      <c r="F140" s="107">
        <v>3.0</v>
      </c>
      <c r="G140" s="107">
        <v>79.0</v>
      </c>
      <c r="H140" s="107">
        <v>297.0</v>
      </c>
      <c r="I140" s="107">
        <v>471.0</v>
      </c>
      <c r="J140" s="107">
        <v>85.0</v>
      </c>
      <c r="K140" s="107">
        <v>170.0</v>
      </c>
      <c r="L140" s="107">
        <v>164.0</v>
      </c>
      <c r="M140" s="107">
        <v>5917.0</v>
      </c>
      <c r="N140" s="107">
        <v>393.0</v>
      </c>
      <c r="O140" s="107">
        <v>1143.0</v>
      </c>
      <c r="P140" s="107">
        <v>66.0</v>
      </c>
      <c r="Q140" s="107">
        <v>1385.0</v>
      </c>
      <c r="R140" s="107">
        <v>307.0</v>
      </c>
      <c r="S140" s="107">
        <v>348.0</v>
      </c>
      <c r="T140" s="107">
        <v>469.0</v>
      </c>
      <c r="U140" s="184">
        <v>3821.0</v>
      </c>
      <c r="X140" s="214"/>
    </row>
    <row r="141" ht="15.75" customHeight="1">
      <c r="A141" s="136" t="s">
        <v>28</v>
      </c>
      <c r="B141" s="107">
        <v>18157.0</v>
      </c>
      <c r="C141" s="107">
        <v>13866.0</v>
      </c>
      <c r="D141" s="107">
        <v>15019.0</v>
      </c>
      <c r="E141" s="107">
        <v>12899.0</v>
      </c>
      <c r="F141" s="107">
        <v>10997.0</v>
      </c>
      <c r="G141" s="107">
        <v>20887.0</v>
      </c>
      <c r="H141" s="107">
        <v>19279.0</v>
      </c>
      <c r="I141" s="107">
        <v>61570.0</v>
      </c>
      <c r="J141" s="107">
        <v>79907.0</v>
      </c>
      <c r="K141" s="107">
        <v>86447.0</v>
      </c>
      <c r="L141" s="107">
        <v>84033.0</v>
      </c>
      <c r="M141" s="107">
        <v>61020.0</v>
      </c>
      <c r="N141" s="107">
        <v>56148.0</v>
      </c>
      <c r="O141" s="107">
        <v>41048.0</v>
      </c>
      <c r="P141" s="107">
        <v>39305.0</v>
      </c>
      <c r="Q141" s="107">
        <v>43557.0</v>
      </c>
      <c r="R141" s="107">
        <v>65896.0</v>
      </c>
      <c r="S141" s="107">
        <v>45927.0</v>
      </c>
      <c r="T141" s="107">
        <v>65339.0</v>
      </c>
      <c r="U141" s="184">
        <v>71773.0</v>
      </c>
      <c r="Y141" s="214"/>
      <c r="Z141" s="214"/>
      <c r="AA141" s="214"/>
      <c r="AB141" s="214"/>
      <c r="AC141" s="214"/>
      <c r="AD141" s="214"/>
      <c r="AE141" s="214"/>
      <c r="AF141" s="214"/>
      <c r="AG141" s="214"/>
    </row>
    <row r="142" ht="15.75" customHeight="1">
      <c r="A142" s="136" t="s">
        <v>175</v>
      </c>
      <c r="B142" s="107">
        <v>0.0</v>
      </c>
      <c r="C142" s="107">
        <v>0.0</v>
      </c>
      <c r="D142" s="107">
        <v>0.0</v>
      </c>
      <c r="E142" s="107">
        <v>8.0</v>
      </c>
      <c r="F142" s="107">
        <v>0.0</v>
      </c>
      <c r="G142" s="107">
        <v>1.0</v>
      </c>
      <c r="H142" s="107">
        <v>15.0</v>
      </c>
      <c r="I142" s="107">
        <v>46.0</v>
      </c>
      <c r="J142" s="107">
        <v>89.0</v>
      </c>
      <c r="K142" s="107">
        <v>53.0</v>
      </c>
      <c r="L142" s="107">
        <v>15.0</v>
      </c>
      <c r="M142" s="107">
        <v>31.0</v>
      </c>
      <c r="N142" s="107">
        <v>98.0</v>
      </c>
      <c r="O142" s="107">
        <v>82.0</v>
      </c>
      <c r="P142" s="107">
        <v>229.0</v>
      </c>
      <c r="Q142" s="107">
        <v>221.0</v>
      </c>
      <c r="R142" s="107">
        <v>1228.0</v>
      </c>
      <c r="S142" s="107">
        <v>236.0</v>
      </c>
      <c r="T142" s="107">
        <v>525.0</v>
      </c>
      <c r="U142" s="184">
        <v>392.0</v>
      </c>
    </row>
    <row r="143" ht="15.75" customHeight="1">
      <c r="A143" s="23" t="s">
        <v>526</v>
      </c>
      <c r="B143" s="107"/>
      <c r="C143" s="107"/>
      <c r="D143" s="107"/>
      <c r="E143" s="107"/>
      <c r="F143" s="107"/>
      <c r="G143" s="107"/>
      <c r="H143" s="107"/>
      <c r="I143" s="107"/>
      <c r="J143" s="107"/>
      <c r="K143" s="107"/>
      <c r="L143" s="107"/>
      <c r="M143" s="107"/>
      <c r="N143" s="107"/>
      <c r="O143" s="107"/>
      <c r="P143" s="107"/>
      <c r="Q143" s="107"/>
      <c r="R143" s="107"/>
      <c r="S143" s="107"/>
      <c r="T143" s="107"/>
      <c r="U143" s="184"/>
    </row>
    <row r="144" ht="15.75" customHeight="1">
      <c r="A144" s="136" t="s">
        <v>176</v>
      </c>
      <c r="B144" s="107">
        <v>503.0</v>
      </c>
      <c r="C144" s="107">
        <v>975.0</v>
      </c>
      <c r="D144" s="107">
        <v>1908.0</v>
      </c>
      <c r="E144" s="107">
        <v>1704.0</v>
      </c>
      <c r="F144" s="107">
        <v>2658.0</v>
      </c>
      <c r="G144" s="107">
        <v>3673.0</v>
      </c>
      <c r="H144" s="107">
        <v>3470.0</v>
      </c>
      <c r="I144" s="107">
        <v>2794.0</v>
      </c>
      <c r="J144" s="107">
        <v>4289.0</v>
      </c>
      <c r="K144" s="107">
        <v>6862.0</v>
      </c>
      <c r="L144" s="107">
        <v>6872.0</v>
      </c>
      <c r="M144" s="107">
        <v>5002.0</v>
      </c>
      <c r="N144" s="107">
        <v>3756.0</v>
      </c>
      <c r="O144" s="107">
        <v>3795.0</v>
      </c>
      <c r="P144" s="107">
        <v>3731.0</v>
      </c>
      <c r="Q144" s="107">
        <v>4593.0</v>
      </c>
      <c r="R144" s="107">
        <v>6050.0</v>
      </c>
      <c r="S144" s="107">
        <v>6272.0</v>
      </c>
      <c r="T144" s="107">
        <v>8668.0</v>
      </c>
      <c r="U144" s="184">
        <v>11415.0</v>
      </c>
    </row>
    <row r="145" ht="15.75" customHeight="1">
      <c r="A145" s="140" t="s">
        <v>177</v>
      </c>
      <c r="B145" s="105">
        <v>1.0</v>
      </c>
      <c r="C145" s="105">
        <v>10.0</v>
      </c>
      <c r="D145" s="105">
        <v>711.0</v>
      </c>
      <c r="E145" s="105">
        <v>1573.0</v>
      </c>
      <c r="F145" s="105">
        <v>650.0</v>
      </c>
      <c r="G145" s="105">
        <v>2246.0</v>
      </c>
      <c r="H145" s="105">
        <v>1904.0</v>
      </c>
      <c r="I145" s="105">
        <v>1432.0</v>
      </c>
      <c r="J145" s="105">
        <v>3005.0</v>
      </c>
      <c r="K145" s="105">
        <v>29768.0</v>
      </c>
      <c r="L145" s="105">
        <v>3944.0</v>
      </c>
      <c r="M145" s="105">
        <v>2337.0</v>
      </c>
      <c r="N145" s="105">
        <v>3488.0</v>
      </c>
      <c r="O145" s="105">
        <v>7154.0</v>
      </c>
      <c r="P145" s="105">
        <v>6082.0</v>
      </c>
      <c r="Q145" s="105">
        <v>14412.0</v>
      </c>
      <c r="R145" s="105">
        <v>5072.0</v>
      </c>
      <c r="S145" s="105">
        <v>3644.0</v>
      </c>
      <c r="T145" s="105">
        <v>3391.0</v>
      </c>
      <c r="U145" s="187">
        <v>3873.0</v>
      </c>
    </row>
    <row r="146" ht="15.75" customHeight="1">
      <c r="A146" s="140" t="s">
        <v>29</v>
      </c>
      <c r="B146" s="105">
        <v>5237.0</v>
      </c>
      <c r="C146" s="105">
        <v>8973.0</v>
      </c>
      <c r="D146" s="105">
        <v>12689.0</v>
      </c>
      <c r="E146" s="105">
        <v>19563.0</v>
      </c>
      <c r="F146" s="105">
        <v>22697.0</v>
      </c>
      <c r="G146" s="105">
        <v>35842.0</v>
      </c>
      <c r="H146" s="105">
        <v>32740.0</v>
      </c>
      <c r="I146" s="105">
        <v>39674.0</v>
      </c>
      <c r="J146" s="105">
        <v>52646.0</v>
      </c>
      <c r="K146" s="105">
        <v>49093.0</v>
      </c>
      <c r="L146" s="105">
        <v>64934.0</v>
      </c>
      <c r="M146" s="105">
        <v>66752.0</v>
      </c>
      <c r="N146" s="105">
        <v>100552.0</v>
      </c>
      <c r="O146" s="105">
        <v>89581.0</v>
      </c>
      <c r="P146" s="105">
        <v>99516.0</v>
      </c>
      <c r="Q146" s="105">
        <v>95139.0</v>
      </c>
      <c r="R146" s="105">
        <v>73696.0</v>
      </c>
      <c r="S146" s="105">
        <v>70123.0</v>
      </c>
      <c r="T146" s="105">
        <v>102485.0</v>
      </c>
      <c r="U146" s="187">
        <v>104485.0</v>
      </c>
    </row>
    <row r="147" ht="15.75" customHeight="1">
      <c r="A147" s="136" t="s">
        <v>178</v>
      </c>
      <c r="B147" s="107">
        <v>0.0</v>
      </c>
      <c r="C147" s="107">
        <v>0.0</v>
      </c>
      <c r="D147" s="107">
        <v>0.0</v>
      </c>
      <c r="E147" s="107">
        <v>0.0</v>
      </c>
      <c r="F147" s="107">
        <v>0.0</v>
      </c>
      <c r="G147" s="107">
        <v>0.0</v>
      </c>
      <c r="H147" s="107">
        <v>0.0</v>
      </c>
      <c r="I147" s="107">
        <v>0.0</v>
      </c>
      <c r="J147" s="107">
        <v>0.0</v>
      </c>
      <c r="K147" s="107">
        <v>0.0</v>
      </c>
      <c r="L147" s="107">
        <v>0.0</v>
      </c>
      <c r="M147" s="107">
        <v>1.0</v>
      </c>
      <c r="N147" s="107">
        <v>68.0</v>
      </c>
      <c r="O147" s="107">
        <v>0.0</v>
      </c>
      <c r="P147" s="107">
        <v>29.0</v>
      </c>
      <c r="Q147" s="107">
        <v>2.0</v>
      </c>
      <c r="R147" s="107">
        <v>2.0</v>
      </c>
      <c r="S147" s="107">
        <v>0.0</v>
      </c>
      <c r="T147" s="107">
        <v>17.0</v>
      </c>
      <c r="U147" s="184">
        <v>4.0</v>
      </c>
    </row>
    <row r="148" ht="15.75" customHeight="1">
      <c r="A148" s="136" t="s">
        <v>179</v>
      </c>
      <c r="B148" s="107">
        <v>12.0</v>
      </c>
      <c r="C148" s="107">
        <v>141.0</v>
      </c>
      <c r="D148" s="107">
        <v>252.0</v>
      </c>
      <c r="E148" s="107">
        <v>391.0</v>
      </c>
      <c r="F148" s="107">
        <v>552.0</v>
      </c>
      <c r="G148" s="107">
        <v>490.0</v>
      </c>
      <c r="H148" s="107">
        <v>1102.0</v>
      </c>
      <c r="I148" s="107">
        <v>1657.0</v>
      </c>
      <c r="J148" s="107">
        <v>2310.0</v>
      </c>
      <c r="K148" s="107">
        <v>2317.0</v>
      </c>
      <c r="L148" s="107">
        <v>2420.0</v>
      </c>
      <c r="M148" s="107">
        <v>2433.0</v>
      </c>
      <c r="N148" s="107">
        <v>2885.0</v>
      </c>
      <c r="O148" s="107">
        <v>2944.0</v>
      </c>
      <c r="P148" s="107">
        <v>2682.0</v>
      </c>
      <c r="Q148" s="107">
        <v>2501.0</v>
      </c>
      <c r="R148" s="107">
        <v>3466.0</v>
      </c>
      <c r="S148" s="107">
        <v>4379.0</v>
      </c>
      <c r="T148" s="107">
        <v>7174.0</v>
      </c>
      <c r="U148" s="184">
        <v>8738.0</v>
      </c>
    </row>
    <row r="149" ht="15.75" customHeight="1">
      <c r="A149" s="136" t="s">
        <v>73</v>
      </c>
      <c r="B149" s="107">
        <v>5.0</v>
      </c>
      <c r="C149" s="107">
        <v>16.0</v>
      </c>
      <c r="D149" s="107">
        <v>16.0</v>
      </c>
      <c r="E149" s="107">
        <v>67.0</v>
      </c>
      <c r="F149" s="107">
        <v>108.0</v>
      </c>
      <c r="G149" s="107">
        <v>112.0</v>
      </c>
      <c r="H149" s="107">
        <v>546.0</v>
      </c>
      <c r="I149" s="107">
        <v>279.0</v>
      </c>
      <c r="J149" s="107">
        <v>92.0</v>
      </c>
      <c r="K149" s="107">
        <v>1376.0</v>
      </c>
      <c r="L149" s="107">
        <v>1515.0</v>
      </c>
      <c r="M149" s="107">
        <v>1063.0</v>
      </c>
      <c r="N149" s="107">
        <v>1659.0</v>
      </c>
      <c r="O149" s="107">
        <v>1584.0</v>
      </c>
      <c r="P149" s="107">
        <v>4529.0</v>
      </c>
      <c r="Q149" s="107">
        <v>4476.0</v>
      </c>
      <c r="R149" s="107">
        <v>979.0</v>
      </c>
      <c r="S149" s="107">
        <v>1542.0</v>
      </c>
      <c r="T149" s="107">
        <v>1903.0</v>
      </c>
      <c r="U149" s="184">
        <v>1602.0</v>
      </c>
    </row>
    <row r="150" ht="15.75" customHeight="1">
      <c r="A150" s="140" t="s">
        <v>180</v>
      </c>
      <c r="B150" s="105">
        <v>572.0</v>
      </c>
      <c r="C150" s="105">
        <v>59.0</v>
      </c>
      <c r="D150" s="105">
        <v>725.0</v>
      </c>
      <c r="E150" s="105">
        <v>547.0</v>
      </c>
      <c r="F150" s="105">
        <v>2833.0</v>
      </c>
      <c r="G150" s="105">
        <v>1911.0</v>
      </c>
      <c r="H150" s="105">
        <v>1631.0</v>
      </c>
      <c r="I150" s="105">
        <v>2527.0</v>
      </c>
      <c r="J150" s="105">
        <v>3211.0</v>
      </c>
      <c r="K150" s="105">
        <v>8651.0</v>
      </c>
      <c r="L150" s="105">
        <v>6726.0</v>
      </c>
      <c r="M150" s="105">
        <v>6217.0</v>
      </c>
      <c r="N150" s="105">
        <v>3620.0</v>
      </c>
      <c r="O150" s="105">
        <v>2104.0</v>
      </c>
      <c r="P150" s="105">
        <v>2889.0</v>
      </c>
      <c r="Q150" s="105">
        <v>3045.0</v>
      </c>
      <c r="R150" s="105">
        <v>2072.0</v>
      </c>
      <c r="S150" s="105">
        <v>1750.0</v>
      </c>
      <c r="T150" s="105">
        <v>3696.0</v>
      </c>
      <c r="U150" s="187">
        <v>2436.0</v>
      </c>
      <c r="X150" s="214"/>
    </row>
    <row r="151" ht="15.75" customHeight="1">
      <c r="A151" s="136" t="s">
        <v>181</v>
      </c>
      <c r="B151" s="107">
        <v>929.0</v>
      </c>
      <c r="C151" s="107">
        <v>1063.0</v>
      </c>
      <c r="D151" s="107">
        <v>1673.0</v>
      </c>
      <c r="E151" s="107">
        <v>2466.0</v>
      </c>
      <c r="F151" s="107">
        <v>3969.0</v>
      </c>
      <c r="G151" s="107">
        <v>5863.0</v>
      </c>
      <c r="H151" s="107">
        <v>5026.0</v>
      </c>
      <c r="I151" s="107">
        <v>8330.0</v>
      </c>
      <c r="J151" s="107">
        <v>11746.0</v>
      </c>
      <c r="K151" s="107">
        <v>8133.0</v>
      </c>
      <c r="L151" s="107">
        <v>13829.0</v>
      </c>
      <c r="M151" s="107">
        <v>7747.0</v>
      </c>
      <c r="N151" s="107">
        <v>8295.0</v>
      </c>
      <c r="O151" s="107">
        <v>10391.0</v>
      </c>
      <c r="P151" s="107">
        <v>11444.0</v>
      </c>
      <c r="Q151" s="107">
        <v>13979.0</v>
      </c>
      <c r="R151" s="107">
        <v>12820.0</v>
      </c>
      <c r="S151" s="107">
        <v>20082.0</v>
      </c>
      <c r="T151" s="107">
        <v>18916.0</v>
      </c>
      <c r="U151" s="184">
        <v>60624.0</v>
      </c>
      <c r="Y151" s="214"/>
      <c r="Z151" s="214"/>
      <c r="AA151" s="214"/>
      <c r="AB151" s="214"/>
      <c r="AC151" s="214"/>
      <c r="AD151" s="214"/>
    </row>
    <row r="152" ht="15.75" customHeight="1">
      <c r="A152" s="136" t="s">
        <v>182</v>
      </c>
      <c r="B152" s="107">
        <v>40924.0</v>
      </c>
      <c r="C152" s="107">
        <v>52087.0</v>
      </c>
      <c r="D152" s="107">
        <v>77504.0</v>
      </c>
      <c r="E152" s="107">
        <v>70958.0</v>
      </c>
      <c r="F152" s="107">
        <v>89554.0</v>
      </c>
      <c r="G152" s="107">
        <v>86562.0</v>
      </c>
      <c r="H152" s="107">
        <v>87016.0</v>
      </c>
      <c r="I152" s="107">
        <v>114562.0</v>
      </c>
      <c r="J152" s="107">
        <v>74334.0</v>
      </c>
      <c r="K152" s="107">
        <v>62094.0</v>
      </c>
      <c r="L152" s="107">
        <v>53398.0</v>
      </c>
      <c r="M152" s="107">
        <v>98534.0</v>
      </c>
      <c r="N152" s="107">
        <v>81074.0</v>
      </c>
      <c r="O152" s="107">
        <v>77387.0</v>
      </c>
      <c r="P152" s="107">
        <v>65256.0</v>
      </c>
      <c r="Q152" s="107">
        <v>76450.0</v>
      </c>
      <c r="R152" s="107">
        <v>85515.0</v>
      </c>
      <c r="S152" s="107">
        <v>71256.0</v>
      </c>
      <c r="T152" s="107">
        <v>95750.0</v>
      </c>
      <c r="U152" s="184">
        <v>165817.0</v>
      </c>
      <c r="AE152" s="214"/>
      <c r="AF152" s="214"/>
      <c r="AG152" s="214"/>
    </row>
    <row r="153" ht="15.75" customHeight="1">
      <c r="A153" s="136" t="s">
        <v>68</v>
      </c>
      <c r="B153" s="107">
        <v>2064.0</v>
      </c>
      <c r="C153" s="107">
        <v>3424.0</v>
      </c>
      <c r="D153" s="107">
        <v>6218.0</v>
      </c>
      <c r="E153" s="107">
        <v>8061.0</v>
      </c>
      <c r="F153" s="107">
        <v>14939.0</v>
      </c>
      <c r="G153" s="107">
        <v>17593.0</v>
      </c>
      <c r="H153" s="107">
        <v>32975.0</v>
      </c>
      <c r="I153" s="107">
        <v>41214.0</v>
      </c>
      <c r="J153" s="107">
        <v>66798.0</v>
      </c>
      <c r="K153" s="107">
        <v>96920.0</v>
      </c>
      <c r="L153" s="107">
        <v>106003.0</v>
      </c>
      <c r="M153" s="107">
        <v>126211.0</v>
      </c>
      <c r="N153" s="107">
        <v>119924.0</v>
      </c>
      <c r="O153" s="107">
        <v>113701.0</v>
      </c>
      <c r="P153" s="107">
        <v>126271.0</v>
      </c>
      <c r="Q153" s="107">
        <v>141213.0</v>
      </c>
      <c r="R153" s="107">
        <v>155841.0</v>
      </c>
      <c r="S153" s="107">
        <v>180774.0</v>
      </c>
      <c r="T153" s="107">
        <v>343648.0</v>
      </c>
      <c r="U153" s="184">
        <v>297572.0</v>
      </c>
    </row>
    <row r="154" ht="15.75" customHeight="1">
      <c r="A154" s="23" t="s">
        <v>82</v>
      </c>
      <c r="B154" s="107"/>
      <c r="C154" s="107"/>
      <c r="D154" s="107"/>
      <c r="E154" s="107"/>
      <c r="F154" s="107"/>
      <c r="G154" s="107"/>
      <c r="H154" s="107"/>
      <c r="I154" s="107"/>
      <c r="J154" s="107"/>
      <c r="K154" s="107"/>
      <c r="L154" s="107"/>
      <c r="M154" s="107"/>
      <c r="N154" s="107"/>
      <c r="O154" s="107"/>
      <c r="P154" s="107"/>
      <c r="Q154" s="107"/>
      <c r="R154" s="107"/>
      <c r="S154" s="107"/>
      <c r="T154" s="107"/>
      <c r="U154" s="184"/>
    </row>
    <row r="155" ht="15.75" customHeight="1">
      <c r="A155" s="140" t="s">
        <v>30</v>
      </c>
      <c r="B155" s="105">
        <v>2.0</v>
      </c>
      <c r="C155" s="105">
        <v>2.0</v>
      </c>
      <c r="D155" s="105">
        <v>522.0</v>
      </c>
      <c r="E155" s="105">
        <v>55.0</v>
      </c>
      <c r="F155" s="105">
        <v>61.0</v>
      </c>
      <c r="G155" s="105">
        <v>221.0</v>
      </c>
      <c r="H155" s="105">
        <v>20.0</v>
      </c>
      <c r="I155" s="105">
        <v>372.0</v>
      </c>
      <c r="J155" s="105">
        <v>313.0</v>
      </c>
      <c r="K155" s="105">
        <v>315.0</v>
      </c>
      <c r="L155" s="105">
        <v>295.0</v>
      </c>
      <c r="M155" s="105">
        <v>1518.0</v>
      </c>
      <c r="N155" s="105">
        <v>764.0</v>
      </c>
      <c r="O155" s="105">
        <v>1363.0</v>
      </c>
      <c r="P155" s="105">
        <v>671.0</v>
      </c>
      <c r="Q155" s="105">
        <v>1758.0</v>
      </c>
      <c r="R155" s="105">
        <v>963.0</v>
      </c>
      <c r="S155" s="105">
        <v>1819.0</v>
      </c>
      <c r="T155" s="105">
        <v>2409.0</v>
      </c>
      <c r="U155" s="187">
        <v>2896.0</v>
      </c>
    </row>
    <row r="156" ht="15.75" customHeight="1">
      <c r="A156" s="136" t="s">
        <v>183</v>
      </c>
      <c r="B156" s="107">
        <v>70.0</v>
      </c>
      <c r="C156" s="107">
        <v>106.0</v>
      </c>
      <c r="D156" s="107">
        <v>154.0</v>
      </c>
      <c r="E156" s="107">
        <v>427.0</v>
      </c>
      <c r="F156" s="107">
        <v>1389.0</v>
      </c>
      <c r="G156" s="107">
        <v>3120.0</v>
      </c>
      <c r="H156" s="107">
        <v>2973.0</v>
      </c>
      <c r="I156" s="107">
        <v>6184.0</v>
      </c>
      <c r="J156" s="107">
        <v>9705.0</v>
      </c>
      <c r="K156" s="107">
        <v>19047.0</v>
      </c>
      <c r="L156" s="107">
        <v>28631.0</v>
      </c>
      <c r="M156" s="107">
        <v>31475.0</v>
      </c>
      <c r="N156" s="107">
        <v>23526.0</v>
      </c>
      <c r="O156" s="107">
        <v>29467.0</v>
      </c>
      <c r="P156" s="107">
        <v>38025.0</v>
      </c>
      <c r="Q156" s="107">
        <v>52934.0</v>
      </c>
      <c r="R156" s="107">
        <v>59278.0</v>
      </c>
      <c r="S156" s="107">
        <v>68874.0</v>
      </c>
      <c r="T156" s="107">
        <v>116982.0</v>
      </c>
      <c r="U156" s="184">
        <v>106654.0</v>
      </c>
    </row>
    <row r="157" ht="15.75" customHeight="1">
      <c r="A157" s="140" t="s">
        <v>31</v>
      </c>
      <c r="B157" s="105">
        <v>618.0</v>
      </c>
      <c r="C157" s="105">
        <v>1291.0</v>
      </c>
      <c r="D157" s="105">
        <v>4130.0</v>
      </c>
      <c r="E157" s="105">
        <v>22479.0</v>
      </c>
      <c r="F157" s="105">
        <v>61448.0</v>
      </c>
      <c r="G157" s="105">
        <v>98217.0</v>
      </c>
      <c r="H157" s="105">
        <v>51621.0</v>
      </c>
      <c r="I157" s="105">
        <v>96046.0</v>
      </c>
      <c r="J157" s="105">
        <v>138349.0</v>
      </c>
      <c r="K157" s="105">
        <v>148270.0</v>
      </c>
      <c r="L157" s="105">
        <v>163094.0</v>
      </c>
      <c r="M157" s="105">
        <v>153769.0</v>
      </c>
      <c r="N157" s="105">
        <v>125148.0</v>
      </c>
      <c r="O157" s="105">
        <v>142995.0</v>
      </c>
      <c r="P157" s="105">
        <v>185363.0</v>
      </c>
      <c r="Q157" s="105">
        <v>207630.0</v>
      </c>
      <c r="R157" s="105">
        <v>218491.0</v>
      </c>
      <c r="S157" s="105">
        <v>233312.0</v>
      </c>
      <c r="T157" s="105">
        <v>284026.0</v>
      </c>
      <c r="U157" s="187">
        <v>345696.0</v>
      </c>
    </row>
    <row r="158" ht="15.75" customHeight="1">
      <c r="A158" s="140" t="s">
        <v>184</v>
      </c>
      <c r="B158" s="105">
        <v>56.0</v>
      </c>
      <c r="C158" s="105">
        <v>9.0</v>
      </c>
      <c r="D158" s="105">
        <v>6.0</v>
      </c>
      <c r="E158" s="105">
        <v>9.0</v>
      </c>
      <c r="F158" s="105">
        <v>7.0</v>
      </c>
      <c r="G158" s="105">
        <v>4.0</v>
      </c>
      <c r="H158" s="105">
        <v>2.0</v>
      </c>
      <c r="I158" s="105">
        <v>5.0</v>
      </c>
      <c r="J158" s="105">
        <v>6.0</v>
      </c>
      <c r="K158" s="105">
        <v>72.0</v>
      </c>
      <c r="L158" s="105">
        <v>528.0</v>
      </c>
      <c r="M158" s="105">
        <v>357.0</v>
      </c>
      <c r="N158" s="105">
        <v>456.0</v>
      </c>
      <c r="O158" s="105">
        <v>163.0</v>
      </c>
      <c r="P158" s="105">
        <v>703.0</v>
      </c>
      <c r="Q158" s="105">
        <v>551.0</v>
      </c>
      <c r="R158" s="105">
        <v>1185.0</v>
      </c>
      <c r="S158" s="105">
        <v>535.0</v>
      </c>
      <c r="T158" s="105">
        <v>3125.0</v>
      </c>
      <c r="U158" s="187">
        <v>7094.0</v>
      </c>
    </row>
    <row r="159" ht="15.75" customHeight="1">
      <c r="A159" s="136" t="s">
        <v>185</v>
      </c>
      <c r="B159" s="107">
        <v>0.0</v>
      </c>
      <c r="C159" s="107">
        <v>0.0</v>
      </c>
      <c r="D159" s="107">
        <v>0.0</v>
      </c>
      <c r="E159" s="107">
        <v>0.0</v>
      </c>
      <c r="F159" s="107">
        <v>28.0</v>
      </c>
      <c r="G159" s="107">
        <v>21.0</v>
      </c>
      <c r="H159" s="107">
        <v>14.0</v>
      </c>
      <c r="I159" s="107">
        <v>0.0</v>
      </c>
      <c r="J159" s="107">
        <v>0.0</v>
      </c>
      <c r="K159" s="107">
        <v>1.0</v>
      </c>
      <c r="L159" s="107">
        <v>1.0</v>
      </c>
      <c r="M159" s="107">
        <v>0.0</v>
      </c>
      <c r="N159" s="107">
        <v>1.0</v>
      </c>
      <c r="O159" s="107">
        <v>0.0</v>
      </c>
      <c r="P159" s="107">
        <v>4.0</v>
      </c>
      <c r="Q159" s="107">
        <v>5.0</v>
      </c>
      <c r="R159" s="107">
        <v>22.0</v>
      </c>
      <c r="S159" s="107">
        <v>10.0</v>
      </c>
      <c r="T159" s="107">
        <v>74.0</v>
      </c>
      <c r="U159" s="184">
        <v>64.0</v>
      </c>
    </row>
    <row r="160" ht="15.75" customHeight="1">
      <c r="A160" s="140" t="s">
        <v>57</v>
      </c>
      <c r="B160" s="105">
        <v>10.0</v>
      </c>
      <c r="C160" s="105">
        <v>0.0</v>
      </c>
      <c r="D160" s="105">
        <v>0.0</v>
      </c>
      <c r="E160" s="105">
        <v>0.0</v>
      </c>
      <c r="F160" s="105">
        <v>0.0</v>
      </c>
      <c r="G160" s="105">
        <v>0.0</v>
      </c>
      <c r="H160" s="105">
        <v>0.0</v>
      </c>
      <c r="I160" s="105">
        <v>0.0</v>
      </c>
      <c r="J160" s="105">
        <v>2.0</v>
      </c>
      <c r="K160" s="105">
        <v>1.0</v>
      </c>
      <c r="L160" s="105">
        <v>9.0</v>
      </c>
      <c r="M160" s="105">
        <v>9.0</v>
      </c>
      <c r="N160" s="105">
        <v>17.0</v>
      </c>
      <c r="O160" s="105">
        <v>6.0</v>
      </c>
      <c r="P160" s="105">
        <v>9.0</v>
      </c>
      <c r="Q160" s="105">
        <v>31.0</v>
      </c>
      <c r="R160" s="105">
        <v>43.0</v>
      </c>
      <c r="S160" s="105">
        <v>55.0</v>
      </c>
      <c r="T160" s="105">
        <v>97.0</v>
      </c>
      <c r="U160" s="187">
        <v>89.0</v>
      </c>
    </row>
    <row r="161" ht="15.75" customHeight="1">
      <c r="A161" s="23" t="s">
        <v>527</v>
      </c>
      <c r="B161" s="105"/>
      <c r="C161" s="105"/>
      <c r="D161" s="105"/>
      <c r="E161" s="105"/>
      <c r="F161" s="105"/>
      <c r="G161" s="105"/>
      <c r="H161" s="105"/>
      <c r="I161" s="105"/>
      <c r="J161" s="105"/>
      <c r="K161" s="105"/>
      <c r="L161" s="105"/>
      <c r="M161" s="105"/>
      <c r="N161" s="105"/>
      <c r="O161" s="105"/>
      <c r="P161" s="105"/>
      <c r="Q161" s="105"/>
      <c r="R161" s="105"/>
      <c r="S161" s="105"/>
      <c r="T161" s="105"/>
      <c r="U161" s="187"/>
    </row>
    <row r="162" ht="15.75" customHeight="1">
      <c r="A162" s="136" t="s">
        <v>186</v>
      </c>
      <c r="B162" s="107">
        <v>0.0</v>
      </c>
      <c r="C162" s="107">
        <v>0.0</v>
      </c>
      <c r="D162" s="107">
        <v>0.0</v>
      </c>
      <c r="E162" s="107">
        <v>0.0</v>
      </c>
      <c r="F162" s="107">
        <v>0.0</v>
      </c>
      <c r="G162" s="107">
        <v>0.0</v>
      </c>
      <c r="H162" s="107">
        <v>0.0</v>
      </c>
      <c r="I162" s="107">
        <v>0.0</v>
      </c>
      <c r="J162" s="107">
        <v>2.0</v>
      </c>
      <c r="K162" s="107">
        <v>0.0</v>
      </c>
      <c r="L162" s="107">
        <v>0.0</v>
      </c>
      <c r="M162" s="107">
        <v>0.0</v>
      </c>
      <c r="N162" s="107">
        <v>6.0</v>
      </c>
      <c r="O162" s="107">
        <v>22.0</v>
      </c>
      <c r="P162" s="107">
        <v>37.0</v>
      </c>
      <c r="Q162" s="107">
        <v>9.0</v>
      </c>
      <c r="R162" s="107">
        <v>8.0</v>
      </c>
      <c r="S162" s="107">
        <v>3.0</v>
      </c>
      <c r="T162" s="107">
        <v>1.0</v>
      </c>
      <c r="U162" s="184">
        <v>9.0</v>
      </c>
    </row>
    <row r="163" ht="15.75" customHeight="1">
      <c r="A163" s="140" t="s">
        <v>187</v>
      </c>
      <c r="B163" s="105">
        <v>0.0</v>
      </c>
      <c r="C163" s="105">
        <v>0.0</v>
      </c>
      <c r="D163" s="105">
        <v>0.0</v>
      </c>
      <c r="E163" s="105">
        <v>0.0</v>
      </c>
      <c r="F163" s="105">
        <v>0.0</v>
      </c>
      <c r="G163" s="105">
        <v>0.0</v>
      </c>
      <c r="H163" s="105">
        <v>1.0</v>
      </c>
      <c r="I163" s="105">
        <v>0.0</v>
      </c>
      <c r="J163" s="105">
        <v>1.0</v>
      </c>
      <c r="K163" s="105">
        <v>0.0</v>
      </c>
      <c r="L163" s="105">
        <v>3.0</v>
      </c>
      <c r="M163" s="105">
        <v>2.0</v>
      </c>
      <c r="N163" s="105">
        <v>10.0</v>
      </c>
      <c r="O163" s="105">
        <v>15.0</v>
      </c>
      <c r="P163" s="105">
        <v>4.0</v>
      </c>
      <c r="Q163" s="105">
        <v>8.0</v>
      </c>
      <c r="R163" s="105">
        <v>36.0</v>
      </c>
      <c r="S163" s="105">
        <v>15.0</v>
      </c>
      <c r="T163" s="105">
        <v>98.0</v>
      </c>
      <c r="U163" s="187">
        <v>26.0</v>
      </c>
    </row>
    <row r="164" ht="15.75" customHeight="1">
      <c r="A164" s="23" t="s">
        <v>188</v>
      </c>
      <c r="B164" s="105"/>
      <c r="C164" s="105"/>
      <c r="D164" s="105"/>
      <c r="E164" s="105"/>
      <c r="F164" s="105"/>
      <c r="G164" s="105"/>
      <c r="H164" s="105"/>
      <c r="I164" s="105"/>
      <c r="J164" s="105"/>
      <c r="K164" s="105"/>
      <c r="L164" s="105"/>
      <c r="M164" s="105"/>
      <c r="N164" s="105"/>
      <c r="O164" s="105"/>
      <c r="P164" s="105"/>
      <c r="Q164" s="105"/>
      <c r="R164" s="105"/>
      <c r="S164" s="105"/>
      <c r="T164" s="105"/>
      <c r="U164" s="187"/>
    </row>
    <row r="165" ht="15.75" customHeight="1">
      <c r="A165" s="140" t="s">
        <v>189</v>
      </c>
      <c r="B165" s="105">
        <v>0.0</v>
      </c>
      <c r="C165" s="105">
        <v>0.0</v>
      </c>
      <c r="D165" s="105">
        <v>0.0</v>
      </c>
      <c r="E165" s="105">
        <v>0.0</v>
      </c>
      <c r="F165" s="105">
        <v>0.0</v>
      </c>
      <c r="G165" s="105">
        <v>0.0</v>
      </c>
      <c r="H165" s="105">
        <v>0.0</v>
      </c>
      <c r="I165" s="105">
        <v>0.0</v>
      </c>
      <c r="J165" s="105">
        <v>0.0</v>
      </c>
      <c r="K165" s="105">
        <v>0.0</v>
      </c>
      <c r="L165" s="105">
        <v>397.0</v>
      </c>
      <c r="M165" s="105">
        <v>1.0</v>
      </c>
      <c r="N165" s="105">
        <v>6.0</v>
      </c>
      <c r="O165" s="105">
        <v>2.0</v>
      </c>
      <c r="P165" s="105">
        <v>116.0</v>
      </c>
      <c r="Q165" s="105">
        <v>0.0</v>
      </c>
      <c r="R165" s="105">
        <v>1.0</v>
      </c>
      <c r="S165" s="105">
        <v>1.0</v>
      </c>
      <c r="T165" s="105">
        <v>34.0</v>
      </c>
      <c r="U165" s="187">
        <v>1.0</v>
      </c>
    </row>
    <row r="166" ht="15.75" customHeight="1">
      <c r="A166" s="136" t="s">
        <v>190</v>
      </c>
      <c r="B166" s="107">
        <v>5682.0</v>
      </c>
      <c r="C166" s="107">
        <v>8845.0</v>
      </c>
      <c r="D166" s="107">
        <v>13945.0</v>
      </c>
      <c r="E166" s="107">
        <v>21438.0</v>
      </c>
      <c r="F166" s="107">
        <v>30018.0</v>
      </c>
      <c r="G166" s="107">
        <v>34156.0</v>
      </c>
      <c r="H166" s="107">
        <v>34341.0</v>
      </c>
      <c r="I166" s="107">
        <v>45743.0</v>
      </c>
      <c r="J166" s="107">
        <v>67193.0</v>
      </c>
      <c r="K166" s="107">
        <v>58369.0</v>
      </c>
      <c r="L166" s="107">
        <v>54244.0</v>
      </c>
      <c r="M166" s="107">
        <v>52253.0</v>
      </c>
      <c r="N166" s="107">
        <v>54294.0</v>
      </c>
      <c r="O166" s="107">
        <v>55434.0</v>
      </c>
      <c r="P166" s="107">
        <v>38072.0</v>
      </c>
      <c r="Q166" s="107">
        <v>26477.0</v>
      </c>
      <c r="R166" s="107">
        <v>34727.0</v>
      </c>
      <c r="S166" s="107">
        <v>43495.0</v>
      </c>
      <c r="T166" s="107">
        <v>45794.0</v>
      </c>
      <c r="U166" s="184">
        <v>64352.0</v>
      </c>
    </row>
    <row r="167" ht="15.75" customHeight="1">
      <c r="A167" s="140" t="s">
        <v>191</v>
      </c>
      <c r="B167" s="105">
        <v>0.0</v>
      </c>
      <c r="C167" s="105">
        <v>38.0</v>
      </c>
      <c r="D167" s="105">
        <v>36.0</v>
      </c>
      <c r="E167" s="105">
        <v>101.0</v>
      </c>
      <c r="F167" s="105">
        <v>182.0</v>
      </c>
      <c r="G167" s="105">
        <v>124.0</v>
      </c>
      <c r="H167" s="105">
        <v>235.0</v>
      </c>
      <c r="I167" s="105">
        <v>288.0</v>
      </c>
      <c r="J167" s="105">
        <v>2280.0</v>
      </c>
      <c r="K167" s="105">
        <v>419.0</v>
      </c>
      <c r="L167" s="105">
        <v>972.0</v>
      </c>
      <c r="M167" s="105">
        <v>1238.0</v>
      </c>
      <c r="N167" s="105">
        <v>1382.0</v>
      </c>
      <c r="O167" s="105">
        <v>3403.0</v>
      </c>
      <c r="P167" s="105">
        <v>1796.0</v>
      </c>
      <c r="Q167" s="105">
        <v>2109.0</v>
      </c>
      <c r="R167" s="105">
        <v>2880.0</v>
      </c>
      <c r="S167" s="105">
        <v>4137.0</v>
      </c>
      <c r="T167" s="105">
        <v>4562.0</v>
      </c>
      <c r="U167" s="187">
        <v>4691.0</v>
      </c>
    </row>
    <row r="168" ht="15.75" customHeight="1">
      <c r="A168" s="140" t="s">
        <v>32</v>
      </c>
      <c r="B168" s="107">
        <v>29.0</v>
      </c>
      <c r="C168" s="107">
        <v>39.0</v>
      </c>
      <c r="D168" s="107">
        <v>172.0</v>
      </c>
      <c r="E168" s="105">
        <v>119.0</v>
      </c>
      <c r="F168" s="105">
        <v>413.0</v>
      </c>
      <c r="G168" s="105">
        <v>600.0</v>
      </c>
      <c r="H168" s="105">
        <v>447.0</v>
      </c>
      <c r="I168" s="105">
        <v>196.0</v>
      </c>
      <c r="J168" s="105">
        <v>442.0</v>
      </c>
      <c r="K168" s="105">
        <v>718.0</v>
      </c>
      <c r="L168" s="105">
        <v>926.0</v>
      </c>
      <c r="M168" s="105">
        <v>1536.0</v>
      </c>
      <c r="N168" s="105">
        <v>6364.0</v>
      </c>
      <c r="O168" s="105">
        <v>5304.0</v>
      </c>
      <c r="P168" s="105">
        <v>3735.0</v>
      </c>
      <c r="Q168" s="105">
        <v>6389.0</v>
      </c>
      <c r="R168" s="105">
        <v>22699.0</v>
      </c>
      <c r="S168" s="105">
        <v>16866.0</v>
      </c>
      <c r="T168" s="105">
        <v>11162.0</v>
      </c>
      <c r="U168" s="187">
        <v>10153.0</v>
      </c>
    </row>
    <row r="169" ht="15.75" customHeight="1">
      <c r="A169" s="140" t="s">
        <v>192</v>
      </c>
      <c r="B169" s="105">
        <v>0.0</v>
      </c>
      <c r="C169" s="105">
        <v>0.0</v>
      </c>
      <c r="D169" s="105">
        <v>0.0</v>
      </c>
      <c r="E169" s="105">
        <v>0.0</v>
      </c>
      <c r="F169" s="105">
        <v>1.0</v>
      </c>
      <c r="G169" s="105">
        <v>1.0</v>
      </c>
      <c r="H169" s="105">
        <v>2.0</v>
      </c>
      <c r="I169" s="105">
        <v>3.0</v>
      </c>
      <c r="J169" s="105">
        <v>6.0</v>
      </c>
      <c r="K169" s="105">
        <v>5.0</v>
      </c>
      <c r="L169" s="105">
        <v>5.0</v>
      </c>
      <c r="M169" s="105">
        <v>5.0</v>
      </c>
      <c r="N169" s="105">
        <v>9.0</v>
      </c>
      <c r="O169" s="105">
        <v>6.0</v>
      </c>
      <c r="P169" s="105">
        <v>18.0</v>
      </c>
      <c r="Q169" s="105">
        <v>37.0</v>
      </c>
      <c r="R169" s="105">
        <v>29.0</v>
      </c>
      <c r="S169" s="105">
        <v>23.0</v>
      </c>
      <c r="T169" s="105">
        <v>9.0</v>
      </c>
      <c r="U169" s="187">
        <v>23.0</v>
      </c>
    </row>
    <row r="170" ht="15.75" customHeight="1">
      <c r="A170" s="140" t="s">
        <v>193</v>
      </c>
      <c r="B170" s="105">
        <v>0.0</v>
      </c>
      <c r="C170" s="105">
        <v>59.0</v>
      </c>
      <c r="D170" s="105">
        <v>55.0</v>
      </c>
      <c r="E170" s="105">
        <v>9.0</v>
      </c>
      <c r="F170" s="105">
        <v>485.0</v>
      </c>
      <c r="G170" s="105">
        <v>19.0</v>
      </c>
      <c r="H170" s="105">
        <v>40.0</v>
      </c>
      <c r="I170" s="105">
        <v>3.0</v>
      </c>
      <c r="J170" s="105">
        <v>82.0</v>
      </c>
      <c r="K170" s="105">
        <v>188.0</v>
      </c>
      <c r="L170" s="105">
        <v>256.0</v>
      </c>
      <c r="M170" s="105">
        <v>460.0</v>
      </c>
      <c r="N170" s="105">
        <v>110.0</v>
      </c>
      <c r="O170" s="105">
        <v>1150.0</v>
      </c>
      <c r="P170" s="105">
        <v>338.0</v>
      </c>
      <c r="Q170" s="105">
        <v>134.0</v>
      </c>
      <c r="R170" s="105">
        <v>1387.0</v>
      </c>
      <c r="S170" s="105">
        <v>517.0</v>
      </c>
      <c r="T170" s="105">
        <v>1267.0</v>
      </c>
      <c r="U170" s="187">
        <v>919.0</v>
      </c>
    </row>
    <row r="171" ht="15.75" customHeight="1">
      <c r="A171" s="140" t="s">
        <v>33</v>
      </c>
      <c r="B171" s="105">
        <v>72822.0</v>
      </c>
      <c r="C171" s="105">
        <v>87303.0</v>
      </c>
      <c r="D171" s="105">
        <v>113642.0</v>
      </c>
      <c r="E171" s="105">
        <v>115891.0</v>
      </c>
      <c r="F171" s="105">
        <v>137050.0</v>
      </c>
      <c r="G171" s="105">
        <v>155958.0</v>
      </c>
      <c r="H171" s="105">
        <v>96864.0</v>
      </c>
      <c r="I171" s="105">
        <v>115327.0</v>
      </c>
      <c r="J171" s="105">
        <v>108766.0</v>
      </c>
      <c r="K171" s="105">
        <v>96175.0</v>
      </c>
      <c r="L171" s="105">
        <v>109313.0</v>
      </c>
      <c r="M171" s="105">
        <v>102364.0</v>
      </c>
      <c r="N171" s="105">
        <v>104555.0</v>
      </c>
      <c r="O171" s="105">
        <v>79281.0</v>
      </c>
      <c r="P171" s="105">
        <v>84044.0</v>
      </c>
      <c r="Q171" s="105">
        <v>85310.0</v>
      </c>
      <c r="R171" s="105">
        <v>83982.0</v>
      </c>
      <c r="S171" s="105">
        <v>87474.0</v>
      </c>
      <c r="T171" s="105">
        <v>110962.0</v>
      </c>
      <c r="U171" s="187">
        <v>135988.0</v>
      </c>
    </row>
    <row r="172" ht="15.75" customHeight="1">
      <c r="A172" s="136" t="s">
        <v>194</v>
      </c>
      <c r="B172" s="107">
        <v>0.0</v>
      </c>
      <c r="C172" s="107">
        <v>0.0</v>
      </c>
      <c r="D172" s="107">
        <v>0.0</v>
      </c>
      <c r="E172" s="107">
        <v>0.0</v>
      </c>
      <c r="F172" s="107">
        <v>0.0</v>
      </c>
      <c r="G172" s="107">
        <v>0.0</v>
      </c>
      <c r="H172" s="107">
        <v>0.0</v>
      </c>
      <c r="I172" s="107">
        <v>0.0</v>
      </c>
      <c r="J172" s="107">
        <v>0.0</v>
      </c>
      <c r="K172" s="107">
        <v>0.0</v>
      </c>
      <c r="L172" s="107">
        <v>0.0</v>
      </c>
      <c r="M172" s="107">
        <v>0.0</v>
      </c>
      <c r="N172" s="107">
        <v>11.0</v>
      </c>
      <c r="O172" s="107">
        <v>23.0</v>
      </c>
      <c r="P172" s="107">
        <v>5.0</v>
      </c>
      <c r="Q172" s="107">
        <v>48.0</v>
      </c>
      <c r="R172" s="107">
        <v>50.0</v>
      </c>
      <c r="S172" s="107">
        <v>74.0</v>
      </c>
      <c r="T172" s="107">
        <v>15.0</v>
      </c>
      <c r="U172" s="184">
        <v>27.0</v>
      </c>
    </row>
    <row r="173" ht="15.75" customHeight="1">
      <c r="A173" s="140" t="s">
        <v>195</v>
      </c>
      <c r="B173" s="105">
        <v>5.0</v>
      </c>
      <c r="C173" s="105">
        <v>1.0</v>
      </c>
      <c r="D173" s="105">
        <v>0.0</v>
      </c>
      <c r="E173" s="105">
        <v>0.0</v>
      </c>
      <c r="F173" s="105">
        <v>2.0</v>
      </c>
      <c r="G173" s="105">
        <v>0.0</v>
      </c>
      <c r="H173" s="105">
        <v>1.0</v>
      </c>
      <c r="I173" s="105">
        <v>0.0</v>
      </c>
      <c r="J173" s="105">
        <v>0.0</v>
      </c>
      <c r="K173" s="105">
        <v>259.0</v>
      </c>
      <c r="L173" s="105">
        <v>1041.0</v>
      </c>
      <c r="M173" s="105">
        <v>667.0</v>
      </c>
      <c r="N173" s="105">
        <v>241.0</v>
      </c>
      <c r="O173" s="105">
        <v>689.0</v>
      </c>
      <c r="P173" s="105">
        <v>755.0</v>
      </c>
      <c r="Q173" s="105">
        <v>1522.0</v>
      </c>
      <c r="R173" s="105">
        <v>193.0</v>
      </c>
      <c r="S173" s="105">
        <v>277.0</v>
      </c>
      <c r="T173" s="105">
        <v>337.0</v>
      </c>
      <c r="U173" s="187">
        <v>288.0</v>
      </c>
    </row>
    <row r="174" ht="15.75" customHeight="1">
      <c r="A174" s="140" t="s">
        <v>196</v>
      </c>
      <c r="B174" s="105">
        <v>0.0</v>
      </c>
      <c r="C174" s="105">
        <v>0.0</v>
      </c>
      <c r="D174" s="105">
        <v>0.0</v>
      </c>
      <c r="E174" s="105">
        <v>0.0</v>
      </c>
      <c r="F174" s="105">
        <v>0.0</v>
      </c>
      <c r="G174" s="105">
        <v>0.0</v>
      </c>
      <c r="H174" s="105">
        <v>0.0</v>
      </c>
      <c r="I174" s="105">
        <v>0.0</v>
      </c>
      <c r="J174" s="105">
        <v>0.0</v>
      </c>
      <c r="K174" s="105">
        <v>255.0</v>
      </c>
      <c r="L174" s="105">
        <v>69.0</v>
      </c>
      <c r="M174" s="105">
        <v>4856.0</v>
      </c>
      <c r="N174" s="105">
        <v>536.0</v>
      </c>
      <c r="O174" s="105">
        <v>2940.0</v>
      </c>
      <c r="P174" s="105">
        <v>3792.0</v>
      </c>
      <c r="Q174" s="105">
        <v>3674.0</v>
      </c>
      <c r="R174" s="105">
        <v>3299.0</v>
      </c>
      <c r="S174" s="105">
        <v>3648.0</v>
      </c>
      <c r="T174" s="105">
        <v>3039.0</v>
      </c>
      <c r="U174" s="187">
        <v>1104.0</v>
      </c>
    </row>
    <row r="175" ht="15.75" customHeight="1">
      <c r="A175" s="136" t="s">
        <v>34</v>
      </c>
      <c r="B175" s="107">
        <v>6787.0</v>
      </c>
      <c r="C175" s="107">
        <v>8542.0</v>
      </c>
      <c r="D175" s="107">
        <v>15924.0</v>
      </c>
      <c r="E175" s="107">
        <v>22215.0</v>
      </c>
      <c r="F175" s="107">
        <v>38386.0</v>
      </c>
      <c r="G175" s="107">
        <v>60395.0</v>
      </c>
      <c r="H175" s="107">
        <v>30758.0</v>
      </c>
      <c r="I175" s="107">
        <v>47711.0</v>
      </c>
      <c r="J175" s="107">
        <v>65270.0</v>
      </c>
      <c r="K175" s="107">
        <v>63892.0</v>
      </c>
      <c r="L175" s="107">
        <v>64056.0</v>
      </c>
      <c r="M175" s="107">
        <v>68168.0</v>
      </c>
      <c r="N175" s="107">
        <v>79847.0</v>
      </c>
      <c r="O175" s="107">
        <v>58805.0</v>
      </c>
      <c r="P175" s="107">
        <v>82617.0</v>
      </c>
      <c r="Q175" s="107">
        <v>66576.0</v>
      </c>
      <c r="R175" s="107">
        <v>73728.0</v>
      </c>
      <c r="S175" s="107">
        <v>54959.0</v>
      </c>
      <c r="T175" s="107">
        <v>89222.0</v>
      </c>
      <c r="U175" s="184">
        <v>98496.0</v>
      </c>
    </row>
    <row r="176" ht="15.75" customHeight="1">
      <c r="A176" s="140" t="s">
        <v>63</v>
      </c>
      <c r="B176" s="105">
        <v>0.0</v>
      </c>
      <c r="C176" s="105">
        <v>0.0</v>
      </c>
      <c r="D176" s="105">
        <v>0.0</v>
      </c>
      <c r="E176" s="105">
        <v>0.0</v>
      </c>
      <c r="F176" s="105">
        <v>0.0</v>
      </c>
      <c r="G176" s="105">
        <v>0.0</v>
      </c>
      <c r="H176" s="105">
        <v>0.0</v>
      </c>
      <c r="I176" s="105">
        <v>0.0</v>
      </c>
      <c r="J176" s="105">
        <v>0.0</v>
      </c>
      <c r="K176" s="105">
        <v>71.0</v>
      </c>
      <c r="L176" s="105">
        <v>82.0</v>
      </c>
      <c r="M176" s="105">
        <v>239.0</v>
      </c>
      <c r="N176" s="105">
        <v>311.0</v>
      </c>
      <c r="O176" s="105">
        <v>397.0</v>
      </c>
      <c r="P176" s="105">
        <v>67.0</v>
      </c>
      <c r="Q176" s="105">
        <v>217.0</v>
      </c>
      <c r="R176" s="105">
        <v>3585.0</v>
      </c>
      <c r="S176" s="105">
        <v>2401.0</v>
      </c>
      <c r="T176" s="105">
        <v>5522.0</v>
      </c>
      <c r="U176" s="187">
        <v>6459.0</v>
      </c>
    </row>
    <row r="177" ht="15.75" customHeight="1">
      <c r="A177" s="140" t="s">
        <v>35</v>
      </c>
      <c r="B177" s="105">
        <v>1210.0</v>
      </c>
      <c r="C177" s="105">
        <v>1278.0</v>
      </c>
      <c r="D177" s="105">
        <v>1923.0</v>
      </c>
      <c r="E177" s="105">
        <v>2352.0</v>
      </c>
      <c r="F177" s="105">
        <v>2434.0</v>
      </c>
      <c r="G177" s="105">
        <v>4004.0</v>
      </c>
      <c r="H177" s="105">
        <v>2897.0</v>
      </c>
      <c r="I177" s="105">
        <v>4711.0</v>
      </c>
      <c r="J177" s="105">
        <v>7070.0</v>
      </c>
      <c r="K177" s="105">
        <v>7648.0</v>
      </c>
      <c r="L177" s="105">
        <v>6670.0</v>
      </c>
      <c r="M177" s="105">
        <v>6788.0</v>
      </c>
      <c r="N177" s="105">
        <v>9116.0</v>
      </c>
      <c r="O177" s="105">
        <v>9650.0</v>
      </c>
      <c r="P177" s="105">
        <v>8732.0</v>
      </c>
      <c r="Q177" s="105">
        <v>7228.0</v>
      </c>
      <c r="R177" s="105">
        <v>13165.0</v>
      </c>
      <c r="S177" s="105">
        <v>6829.0</v>
      </c>
      <c r="T177" s="105">
        <v>11982.0</v>
      </c>
      <c r="U177" s="187">
        <v>10896.0</v>
      </c>
    </row>
    <row r="178" ht="15.75" customHeight="1">
      <c r="A178" s="136" t="s">
        <v>197</v>
      </c>
      <c r="B178" s="105">
        <v>1866.0</v>
      </c>
      <c r="C178" s="105">
        <v>3376.0</v>
      </c>
      <c r="D178" s="105">
        <v>2997.0</v>
      </c>
      <c r="E178" s="105">
        <v>4675.0</v>
      </c>
      <c r="F178" s="105">
        <v>11743.0</v>
      </c>
      <c r="G178" s="105">
        <v>6096.0</v>
      </c>
      <c r="H178" s="105">
        <v>4439.0</v>
      </c>
      <c r="I178" s="105">
        <v>8107.0</v>
      </c>
      <c r="J178" s="105">
        <v>12053.0</v>
      </c>
      <c r="K178" s="107">
        <v>7029.0</v>
      </c>
      <c r="L178" s="107">
        <v>9345.0</v>
      </c>
      <c r="M178" s="107">
        <v>9180.0</v>
      </c>
      <c r="N178" s="107">
        <v>9341.0</v>
      </c>
      <c r="O178" s="107">
        <v>13900.0</v>
      </c>
      <c r="P178" s="107">
        <v>15079.0</v>
      </c>
      <c r="Q178" s="107">
        <v>14977.0</v>
      </c>
      <c r="R178" s="107">
        <v>14929.0</v>
      </c>
      <c r="S178" s="107">
        <v>12285.0</v>
      </c>
      <c r="T178" s="107">
        <v>10061.0</v>
      </c>
      <c r="U178" s="184">
        <v>7021.0</v>
      </c>
    </row>
    <row r="179" ht="15.75" customHeight="1">
      <c r="A179" s="140" t="s">
        <v>36</v>
      </c>
      <c r="B179" s="105">
        <v>13.0</v>
      </c>
      <c r="C179" s="105">
        <v>7.0</v>
      </c>
      <c r="D179" s="105">
        <v>13.0</v>
      </c>
      <c r="E179" s="105">
        <v>1.0</v>
      </c>
      <c r="F179" s="105">
        <v>30.0</v>
      </c>
      <c r="G179" s="105">
        <v>31.0</v>
      </c>
      <c r="H179" s="105">
        <v>47.0</v>
      </c>
      <c r="I179" s="105">
        <v>16.0</v>
      </c>
      <c r="J179" s="105">
        <v>68.0</v>
      </c>
      <c r="K179" s="105">
        <v>71.0</v>
      </c>
      <c r="L179" s="105">
        <v>74.0</v>
      </c>
      <c r="M179" s="105">
        <v>106.0</v>
      </c>
      <c r="N179" s="105">
        <v>189.0</v>
      </c>
      <c r="O179" s="105">
        <v>274.0</v>
      </c>
      <c r="P179" s="105">
        <v>244.0</v>
      </c>
      <c r="Q179" s="105">
        <v>212.0</v>
      </c>
      <c r="R179" s="105">
        <v>235.0</v>
      </c>
      <c r="S179" s="105">
        <v>408.0</v>
      </c>
      <c r="T179" s="105">
        <v>746.0</v>
      </c>
      <c r="U179" s="187">
        <v>615.0</v>
      </c>
    </row>
    <row r="180" ht="15.75" customHeight="1">
      <c r="A180" s="140" t="s">
        <v>198</v>
      </c>
      <c r="B180" s="105">
        <v>5862.0</v>
      </c>
      <c r="C180" s="105">
        <v>10051.0</v>
      </c>
      <c r="D180" s="105">
        <v>14013.0</v>
      </c>
      <c r="E180" s="105">
        <v>15375.0</v>
      </c>
      <c r="F180" s="105">
        <v>19414.0</v>
      </c>
      <c r="G180" s="105">
        <v>20608.0</v>
      </c>
      <c r="H180" s="105">
        <v>12970.0</v>
      </c>
      <c r="I180" s="105">
        <v>23717.0</v>
      </c>
      <c r="J180" s="105">
        <v>30305.0</v>
      </c>
      <c r="K180" s="105">
        <v>30683.0</v>
      </c>
      <c r="L180" s="105">
        <v>33363.0</v>
      </c>
      <c r="M180" s="105">
        <v>43830.0</v>
      </c>
      <c r="N180" s="105">
        <v>40446.0</v>
      </c>
      <c r="O180" s="105">
        <v>40281.0</v>
      </c>
      <c r="P180" s="105">
        <v>50006.0</v>
      </c>
      <c r="Q180" s="105">
        <v>54814.0</v>
      </c>
      <c r="R180" s="105">
        <v>52767.0</v>
      </c>
      <c r="S180" s="105">
        <v>52545.0</v>
      </c>
      <c r="T180" s="105">
        <v>145705.0</v>
      </c>
      <c r="U180" s="187">
        <v>292949.0</v>
      </c>
    </row>
    <row r="181" ht="15.75" customHeight="1">
      <c r="A181" s="140" t="s">
        <v>37</v>
      </c>
      <c r="B181" s="105">
        <v>22655.0</v>
      </c>
      <c r="C181" s="105">
        <v>18547.0</v>
      </c>
      <c r="D181" s="105">
        <v>18861.0</v>
      </c>
      <c r="E181" s="105">
        <v>18792.0</v>
      </c>
      <c r="F181" s="105">
        <v>9813.0</v>
      </c>
      <c r="G181" s="105">
        <v>5752.0</v>
      </c>
      <c r="H181" s="105">
        <v>4154.0</v>
      </c>
      <c r="I181" s="105">
        <v>12011.0</v>
      </c>
      <c r="J181" s="105">
        <v>15462.0</v>
      </c>
      <c r="K181" s="105">
        <v>11535.0</v>
      </c>
      <c r="L181" s="105">
        <v>10555.0</v>
      </c>
      <c r="M181" s="105">
        <v>16687.0</v>
      </c>
      <c r="N181" s="105">
        <v>21715.0</v>
      </c>
      <c r="O181" s="105">
        <v>25199.0</v>
      </c>
      <c r="P181" s="105">
        <v>27813.0</v>
      </c>
      <c r="Q181" s="105">
        <v>31272.0</v>
      </c>
      <c r="R181" s="105">
        <v>37234.0</v>
      </c>
      <c r="S181" s="105">
        <v>36538.0</v>
      </c>
      <c r="T181" s="105">
        <v>57066.0</v>
      </c>
      <c r="U181" s="187">
        <v>67537.0</v>
      </c>
    </row>
    <row r="182" ht="15.75" customHeight="1">
      <c r="A182" s="140" t="s">
        <v>199</v>
      </c>
      <c r="B182" s="105">
        <v>3962.0</v>
      </c>
      <c r="C182" s="105">
        <v>5966.0</v>
      </c>
      <c r="D182" s="105">
        <v>8601.0</v>
      </c>
      <c r="E182" s="105">
        <v>11597.0</v>
      </c>
      <c r="F182" s="105">
        <v>19253.0</v>
      </c>
      <c r="G182" s="105">
        <v>23231.0</v>
      </c>
      <c r="H182" s="105">
        <v>22943.0</v>
      </c>
      <c r="I182" s="105">
        <v>29826.0</v>
      </c>
      <c r="J182" s="105">
        <v>32791.0</v>
      </c>
      <c r="K182" s="105">
        <v>28127.0</v>
      </c>
      <c r="L182" s="105">
        <v>13695.0</v>
      </c>
      <c r="M182" s="105">
        <v>22687.0</v>
      </c>
      <c r="N182" s="105">
        <v>6406.0</v>
      </c>
      <c r="O182" s="105">
        <v>5796.0</v>
      </c>
      <c r="P182" s="105">
        <v>13254.0</v>
      </c>
      <c r="Q182" s="105">
        <v>10071.0</v>
      </c>
      <c r="R182" s="105">
        <v>13751.0</v>
      </c>
      <c r="S182" s="105">
        <v>7088.0</v>
      </c>
      <c r="T182" s="105">
        <v>7262.0</v>
      </c>
      <c r="U182" s="187">
        <v>7728.0</v>
      </c>
    </row>
    <row r="183" ht="15.75" customHeight="1">
      <c r="A183" s="136" t="s">
        <v>200</v>
      </c>
      <c r="B183" s="107">
        <v>40999.0</v>
      </c>
      <c r="C183" s="107">
        <v>36860.0</v>
      </c>
      <c r="D183" s="107">
        <v>28382.0</v>
      </c>
      <c r="E183" s="107">
        <v>30241.0</v>
      </c>
      <c r="F183" s="107">
        <v>44503.0</v>
      </c>
      <c r="G183" s="107">
        <v>56739.0</v>
      </c>
      <c r="H183" s="107">
        <v>49911.0</v>
      </c>
      <c r="I183" s="107">
        <v>64911.0</v>
      </c>
      <c r="J183" s="107">
        <v>76856.0</v>
      </c>
      <c r="K183" s="107">
        <v>76787.0</v>
      </c>
      <c r="L183" s="107">
        <v>104822.0</v>
      </c>
      <c r="M183" s="107">
        <v>162737.0</v>
      </c>
      <c r="N183" s="107">
        <v>255618.0</v>
      </c>
      <c r="O183" s="107">
        <v>116905.0</v>
      </c>
      <c r="P183" s="107">
        <v>118681.0</v>
      </c>
      <c r="Q183" s="107">
        <v>122732.0</v>
      </c>
      <c r="R183" s="107">
        <v>153016.0</v>
      </c>
      <c r="S183" s="107">
        <v>217283.0</v>
      </c>
      <c r="T183" s="107">
        <v>277326.0</v>
      </c>
      <c r="U183" s="184">
        <v>214800.0</v>
      </c>
    </row>
    <row r="184" ht="15.75" customHeight="1">
      <c r="A184" s="136" t="s">
        <v>38</v>
      </c>
      <c r="B184" s="107">
        <v>0.0</v>
      </c>
      <c r="C184" s="107">
        <v>0.0</v>
      </c>
      <c r="D184" s="107">
        <v>52.0</v>
      </c>
      <c r="E184" s="107">
        <v>20.0</v>
      </c>
      <c r="F184" s="107">
        <v>25.0</v>
      </c>
      <c r="G184" s="107">
        <v>175.0</v>
      </c>
      <c r="H184" s="107">
        <v>1059.0</v>
      </c>
      <c r="I184" s="107">
        <v>287.0</v>
      </c>
      <c r="J184" s="107">
        <v>722.0</v>
      </c>
      <c r="K184" s="107">
        <v>852.0</v>
      </c>
      <c r="L184" s="107">
        <v>3648.0</v>
      </c>
      <c r="M184" s="107">
        <v>1696.0</v>
      </c>
      <c r="N184" s="107">
        <v>3184.0</v>
      </c>
      <c r="O184" s="107">
        <v>1379.0</v>
      </c>
      <c r="P184" s="107">
        <v>2362.0</v>
      </c>
      <c r="Q184" s="107">
        <v>2735.0</v>
      </c>
      <c r="R184" s="107">
        <v>1802.0</v>
      </c>
      <c r="S184" s="107">
        <v>1093.0</v>
      </c>
      <c r="T184" s="107">
        <v>2632.0</v>
      </c>
      <c r="U184" s="184">
        <v>4393.0</v>
      </c>
    </row>
    <row r="185" ht="15.75" customHeight="1">
      <c r="A185" s="136" t="s">
        <v>201</v>
      </c>
      <c r="B185" s="107">
        <v>394.0</v>
      </c>
      <c r="C185" s="107">
        <v>555.0</v>
      </c>
      <c r="D185" s="107">
        <v>829.0</v>
      </c>
      <c r="E185" s="107">
        <v>782.0</v>
      </c>
      <c r="F185" s="107">
        <v>1659.0</v>
      </c>
      <c r="G185" s="107">
        <v>2027.0</v>
      </c>
      <c r="H185" s="107">
        <v>1841.0</v>
      </c>
      <c r="I185" s="107">
        <v>2155.0</v>
      </c>
      <c r="J185" s="107">
        <v>3091.0</v>
      </c>
      <c r="K185" s="107">
        <v>4835.0</v>
      </c>
      <c r="L185" s="107">
        <v>4853.0</v>
      </c>
      <c r="M185" s="107">
        <v>9894.0</v>
      </c>
      <c r="N185" s="107">
        <v>7783.0</v>
      </c>
      <c r="O185" s="107">
        <v>9262.0</v>
      </c>
      <c r="P185" s="107">
        <v>6422.0</v>
      </c>
      <c r="Q185" s="107">
        <v>5264.0</v>
      </c>
      <c r="R185" s="107">
        <v>6277.0</v>
      </c>
      <c r="S185" s="107">
        <v>7779.0</v>
      </c>
      <c r="T185" s="107">
        <v>11192.0</v>
      </c>
      <c r="U185" s="184">
        <v>12671.0</v>
      </c>
    </row>
    <row r="186" ht="15.75" customHeight="1">
      <c r="A186" s="136" t="s">
        <v>39</v>
      </c>
      <c r="B186" s="107">
        <v>45278.0</v>
      </c>
      <c r="C186" s="107">
        <v>84186.0</v>
      </c>
      <c r="D186" s="107">
        <v>95945.0</v>
      </c>
      <c r="E186" s="107">
        <v>120758.0</v>
      </c>
      <c r="F186" s="107">
        <v>166364.0</v>
      </c>
      <c r="G186" s="107">
        <v>212345.0</v>
      </c>
      <c r="H186" s="107">
        <v>174949.0</v>
      </c>
      <c r="I186" s="107">
        <v>229731.0</v>
      </c>
      <c r="J186" s="107">
        <v>286400.0</v>
      </c>
      <c r="K186" s="107">
        <v>342441.0</v>
      </c>
      <c r="L186" s="107">
        <v>319345.0</v>
      </c>
      <c r="M186" s="107">
        <v>332820.0</v>
      </c>
      <c r="N186" s="107">
        <v>327932.0</v>
      </c>
      <c r="O186" s="107">
        <v>377401.0</v>
      </c>
      <c r="P186" s="107">
        <v>355978.0</v>
      </c>
      <c r="Q186" s="107">
        <v>556634.0</v>
      </c>
      <c r="R186" s="107">
        <v>415215.0</v>
      </c>
      <c r="S186" s="107">
        <v>401768.0</v>
      </c>
      <c r="T186" s="107">
        <v>521975.0</v>
      </c>
      <c r="U186" s="184">
        <v>533540.0</v>
      </c>
    </row>
    <row r="187" ht="15.75" customHeight="1">
      <c r="A187" s="136" t="s">
        <v>74</v>
      </c>
      <c r="B187" s="107">
        <v>0.0</v>
      </c>
      <c r="C187" s="107">
        <v>0.0</v>
      </c>
      <c r="D187" s="107">
        <v>0.0</v>
      </c>
      <c r="E187" s="107">
        <v>0.0</v>
      </c>
      <c r="F187" s="107">
        <v>10.0</v>
      </c>
      <c r="G187" s="107">
        <v>0.0</v>
      </c>
      <c r="H187" s="107">
        <v>13.0</v>
      </c>
      <c r="I187" s="107">
        <v>20.0</v>
      </c>
      <c r="J187" s="107">
        <v>22.0</v>
      </c>
      <c r="K187" s="107">
        <v>1.0</v>
      </c>
      <c r="L187" s="107">
        <v>17.0</v>
      </c>
      <c r="M187" s="107">
        <v>5.0</v>
      </c>
      <c r="N187" s="107">
        <v>92.0</v>
      </c>
      <c r="O187" s="107">
        <v>302.0</v>
      </c>
      <c r="P187" s="107">
        <v>101.0</v>
      </c>
      <c r="Q187" s="107">
        <v>72.0</v>
      </c>
      <c r="R187" s="107">
        <v>126.0</v>
      </c>
      <c r="S187" s="107">
        <v>286.0</v>
      </c>
      <c r="T187" s="107">
        <v>144.0</v>
      </c>
      <c r="U187" s="184">
        <v>144.0</v>
      </c>
    </row>
    <row r="188" ht="15.75" customHeight="1">
      <c r="A188" s="140" t="s">
        <v>202</v>
      </c>
      <c r="B188" s="105">
        <v>2.0</v>
      </c>
      <c r="C188" s="105">
        <v>0.0</v>
      </c>
      <c r="D188" s="105">
        <v>27.0</v>
      </c>
      <c r="E188" s="105">
        <v>0.0</v>
      </c>
      <c r="F188" s="105">
        <v>9.0</v>
      </c>
      <c r="G188" s="105">
        <v>33.0</v>
      </c>
      <c r="H188" s="105">
        <v>23.0</v>
      </c>
      <c r="I188" s="105">
        <v>12.0</v>
      </c>
      <c r="J188" s="105">
        <v>8.0</v>
      </c>
      <c r="K188" s="105">
        <v>32.0</v>
      </c>
      <c r="L188" s="105">
        <v>1203.0</v>
      </c>
      <c r="M188" s="105">
        <v>1881.0</v>
      </c>
      <c r="N188" s="105">
        <v>839.0</v>
      </c>
      <c r="O188" s="105">
        <v>1002.0</v>
      </c>
      <c r="P188" s="105">
        <v>538.0</v>
      </c>
      <c r="Q188" s="105">
        <v>389.0</v>
      </c>
      <c r="R188" s="105">
        <v>859.0</v>
      </c>
      <c r="S188" s="105">
        <v>2044.0</v>
      </c>
      <c r="T188" s="105">
        <v>2058.0</v>
      </c>
      <c r="U188" s="187">
        <v>2525.0</v>
      </c>
    </row>
    <row r="189" ht="15.75" customHeight="1">
      <c r="A189" s="140" t="s">
        <v>203</v>
      </c>
      <c r="B189" s="105">
        <v>0.0</v>
      </c>
      <c r="C189" s="105">
        <v>0.0</v>
      </c>
      <c r="D189" s="105">
        <v>0.0</v>
      </c>
      <c r="E189" s="105">
        <v>0.0</v>
      </c>
      <c r="F189" s="105">
        <v>0.0</v>
      </c>
      <c r="G189" s="105">
        <v>0.0</v>
      </c>
      <c r="H189" s="105">
        <v>0.0</v>
      </c>
      <c r="I189" s="105">
        <v>0.0</v>
      </c>
      <c r="J189" s="105">
        <v>1.0</v>
      </c>
      <c r="K189" s="105">
        <v>3.0</v>
      </c>
      <c r="L189" s="105">
        <v>81.0</v>
      </c>
      <c r="M189" s="105">
        <v>30.0</v>
      </c>
      <c r="N189" s="105">
        <v>17.0</v>
      </c>
      <c r="O189" s="105">
        <v>6.0</v>
      </c>
      <c r="P189" s="105">
        <v>11.0</v>
      </c>
      <c r="Q189" s="105">
        <v>21.0</v>
      </c>
      <c r="R189" s="105">
        <v>18.0</v>
      </c>
      <c r="S189" s="105">
        <v>12.0</v>
      </c>
      <c r="T189" s="105">
        <v>14.0</v>
      </c>
      <c r="U189" s="187">
        <v>120.0</v>
      </c>
    </row>
    <row r="190" ht="15.75" customHeight="1">
      <c r="A190" s="140" t="s">
        <v>204</v>
      </c>
      <c r="B190" s="105">
        <v>313.0</v>
      </c>
      <c r="C190" s="105">
        <v>310.0</v>
      </c>
      <c r="D190" s="105">
        <v>331.0</v>
      </c>
      <c r="E190" s="105">
        <v>147.0</v>
      </c>
      <c r="F190" s="105">
        <v>94.0</v>
      </c>
      <c r="G190" s="105">
        <v>273.0</v>
      </c>
      <c r="H190" s="105">
        <v>272.0</v>
      </c>
      <c r="I190" s="105">
        <v>191.0</v>
      </c>
      <c r="J190" s="105">
        <v>112.0</v>
      </c>
      <c r="K190" s="105">
        <v>208.0</v>
      </c>
      <c r="L190" s="105">
        <v>220.0</v>
      </c>
      <c r="M190" s="105">
        <v>144.0</v>
      </c>
      <c r="N190" s="105">
        <v>341.0</v>
      </c>
      <c r="O190" s="105">
        <v>351.0</v>
      </c>
      <c r="P190" s="105">
        <v>235.0</v>
      </c>
      <c r="Q190" s="105">
        <v>371.0</v>
      </c>
      <c r="R190" s="105">
        <v>335.0</v>
      </c>
      <c r="S190" s="105">
        <v>967.0</v>
      </c>
      <c r="T190" s="105">
        <v>677.0</v>
      </c>
      <c r="U190" s="187">
        <v>1031.0</v>
      </c>
    </row>
    <row r="191" ht="15.75" customHeight="1">
      <c r="A191" s="136" t="s">
        <v>205</v>
      </c>
      <c r="B191" s="107">
        <v>406.0</v>
      </c>
      <c r="C191" s="107">
        <v>757.0</v>
      </c>
      <c r="D191" s="107">
        <v>139.0</v>
      </c>
      <c r="E191" s="107">
        <v>556.0</v>
      </c>
      <c r="F191" s="107">
        <v>816.0</v>
      </c>
      <c r="G191" s="107">
        <v>1505.0</v>
      </c>
      <c r="H191" s="107">
        <v>1533.0</v>
      </c>
      <c r="I191" s="107">
        <v>1929.0</v>
      </c>
      <c r="J191" s="107">
        <v>4239.0</v>
      </c>
      <c r="K191" s="107">
        <v>3914.0</v>
      </c>
      <c r="L191" s="107">
        <v>3212.0</v>
      </c>
      <c r="M191" s="107">
        <v>3908.0</v>
      </c>
      <c r="N191" s="107">
        <v>4963.0</v>
      </c>
      <c r="O191" s="107">
        <v>5705.0</v>
      </c>
      <c r="P191" s="107">
        <v>6247.0</v>
      </c>
      <c r="Q191" s="107">
        <v>7101.0</v>
      </c>
      <c r="R191" s="107">
        <v>9373.0</v>
      </c>
      <c r="S191" s="107">
        <v>6069.0</v>
      </c>
      <c r="T191" s="107">
        <v>9899.0</v>
      </c>
      <c r="U191" s="184">
        <v>9568.0</v>
      </c>
    </row>
    <row r="192" ht="15.75" customHeight="1">
      <c r="A192" s="136" t="s">
        <v>40</v>
      </c>
      <c r="B192" s="107">
        <v>12208.0</v>
      </c>
      <c r="C192" s="107">
        <v>17468.0</v>
      </c>
      <c r="D192" s="107">
        <v>27491.0</v>
      </c>
      <c r="E192" s="107">
        <v>48455.0</v>
      </c>
      <c r="F192" s="107">
        <v>83750.0</v>
      </c>
      <c r="G192" s="107">
        <v>107840.0</v>
      </c>
      <c r="H192" s="107">
        <v>116249.0</v>
      </c>
      <c r="I192" s="107">
        <v>167428.0</v>
      </c>
      <c r="J192" s="107">
        <v>213349.0</v>
      </c>
      <c r="K192" s="107">
        <v>246389.0</v>
      </c>
      <c r="L192" s="107">
        <v>261279.0</v>
      </c>
      <c r="M192" s="107">
        <v>241361.0</v>
      </c>
      <c r="N192" s="107">
        <v>222588.0</v>
      </c>
      <c r="O192" s="107">
        <v>241338.0</v>
      </c>
      <c r="P192" s="107">
        <v>250513.0</v>
      </c>
      <c r="Q192" s="107">
        <v>248171.0</v>
      </c>
      <c r="R192" s="107">
        <v>263962.0</v>
      </c>
      <c r="S192" s="107">
        <v>292718.0</v>
      </c>
      <c r="T192" s="107">
        <v>422868.0</v>
      </c>
      <c r="U192" s="184">
        <v>410210.0</v>
      </c>
    </row>
    <row r="193" ht="15.75" customHeight="1">
      <c r="A193" s="136" t="s">
        <v>206</v>
      </c>
      <c r="B193" s="107">
        <v>0.0</v>
      </c>
      <c r="C193" s="107">
        <v>51.0</v>
      </c>
      <c r="D193" s="107">
        <v>0.0</v>
      </c>
      <c r="E193" s="107">
        <v>0.0</v>
      </c>
      <c r="F193" s="107">
        <v>82.0</v>
      </c>
      <c r="G193" s="107">
        <v>861.0</v>
      </c>
      <c r="H193" s="107">
        <v>932.0</v>
      </c>
      <c r="I193" s="107">
        <v>775.0</v>
      </c>
      <c r="J193" s="107">
        <v>542.0</v>
      </c>
      <c r="K193" s="107">
        <v>2231.0</v>
      </c>
      <c r="L193" s="107">
        <v>1429.0</v>
      </c>
      <c r="M193" s="107">
        <v>837.0</v>
      </c>
      <c r="N193" s="107">
        <v>927.0</v>
      </c>
      <c r="O193" s="107">
        <v>371.0</v>
      </c>
      <c r="P193" s="107">
        <v>426.0</v>
      </c>
      <c r="Q193" s="107">
        <v>273.0</v>
      </c>
      <c r="R193" s="107">
        <v>234.0</v>
      </c>
      <c r="S193" s="107">
        <v>719.0</v>
      </c>
      <c r="T193" s="107">
        <v>563.0</v>
      </c>
      <c r="U193" s="184">
        <v>3724.0</v>
      </c>
    </row>
    <row r="194" ht="15.75" customHeight="1">
      <c r="A194" s="136" t="s">
        <v>529</v>
      </c>
      <c r="B194" s="107">
        <v>0.0</v>
      </c>
      <c r="C194" s="107">
        <v>0.0</v>
      </c>
      <c r="D194" s="107">
        <v>0.0</v>
      </c>
      <c r="E194" s="107">
        <v>0.0</v>
      </c>
      <c r="F194" s="107">
        <v>0.0</v>
      </c>
      <c r="G194" s="107">
        <v>0.0</v>
      </c>
      <c r="H194" s="107">
        <v>0.0</v>
      </c>
      <c r="I194" s="107">
        <v>3.0</v>
      </c>
      <c r="J194" s="107">
        <v>0.0</v>
      </c>
      <c r="K194" s="107">
        <v>0.0</v>
      </c>
      <c r="L194" s="107">
        <v>0.0</v>
      </c>
      <c r="M194" s="107">
        <v>0.0</v>
      </c>
      <c r="N194" s="107">
        <v>0.0</v>
      </c>
      <c r="O194" s="107">
        <v>0.0</v>
      </c>
      <c r="P194" s="107">
        <v>0.0</v>
      </c>
      <c r="Q194" s="107">
        <v>1.0</v>
      </c>
      <c r="R194" s="107">
        <v>0.0</v>
      </c>
      <c r="S194" s="107">
        <v>12.0</v>
      </c>
      <c r="T194" s="107">
        <v>9.0</v>
      </c>
      <c r="U194" s="184">
        <v>14.0</v>
      </c>
    </row>
    <row r="195" ht="15.75" customHeight="1">
      <c r="A195" s="140" t="s">
        <v>207</v>
      </c>
      <c r="B195" s="105">
        <v>0.0</v>
      </c>
      <c r="C195" s="105">
        <v>0.0</v>
      </c>
      <c r="D195" s="105">
        <v>0.0</v>
      </c>
      <c r="E195" s="105">
        <v>0.0</v>
      </c>
      <c r="F195" s="105">
        <v>0.0</v>
      </c>
      <c r="G195" s="105">
        <v>0.0</v>
      </c>
      <c r="H195" s="105">
        <v>0.0</v>
      </c>
      <c r="I195" s="105">
        <v>0.0</v>
      </c>
      <c r="J195" s="105">
        <v>0.0</v>
      </c>
      <c r="K195" s="105">
        <v>0.0</v>
      </c>
      <c r="L195" s="105">
        <v>0.0</v>
      </c>
      <c r="M195" s="105">
        <v>0.0</v>
      </c>
      <c r="N195" s="105">
        <v>0.0</v>
      </c>
      <c r="O195" s="105">
        <v>0.0</v>
      </c>
      <c r="P195" s="105">
        <v>0.0</v>
      </c>
      <c r="Q195" s="105">
        <v>7.0</v>
      </c>
      <c r="R195" s="105">
        <v>5.0</v>
      </c>
      <c r="S195" s="105">
        <v>0.0</v>
      </c>
      <c r="T195" s="105"/>
      <c r="U195" s="187">
        <v>6.0</v>
      </c>
    </row>
    <row r="196" ht="15.75" customHeight="1">
      <c r="A196" s="136" t="s">
        <v>208</v>
      </c>
      <c r="B196" s="107">
        <v>42.0</v>
      </c>
      <c r="C196" s="107">
        <v>94.0</v>
      </c>
      <c r="D196" s="107">
        <v>91.0</v>
      </c>
      <c r="E196" s="107">
        <v>169.0</v>
      </c>
      <c r="F196" s="107">
        <v>216.0</v>
      </c>
      <c r="G196" s="107">
        <v>555.0</v>
      </c>
      <c r="H196" s="107">
        <v>64.0</v>
      </c>
      <c r="I196" s="107">
        <v>675.0</v>
      </c>
      <c r="J196" s="107">
        <v>2543.0</v>
      </c>
      <c r="K196" s="107">
        <v>3461.0</v>
      </c>
      <c r="L196" s="107">
        <v>4349.0</v>
      </c>
      <c r="M196" s="107">
        <v>4450.0</v>
      </c>
      <c r="N196" s="107">
        <v>3957.0</v>
      </c>
      <c r="O196" s="107">
        <v>6348.0</v>
      </c>
      <c r="P196" s="107">
        <v>4668.0</v>
      </c>
      <c r="Q196" s="107">
        <v>1790.0</v>
      </c>
      <c r="R196" s="107">
        <v>4386.0</v>
      </c>
      <c r="S196" s="107">
        <v>4124.0</v>
      </c>
      <c r="T196" s="107">
        <v>4160.0</v>
      </c>
      <c r="U196" s="184">
        <v>3377.0</v>
      </c>
    </row>
    <row r="197" ht="15.75" customHeight="1">
      <c r="A197" s="136" t="s">
        <v>41</v>
      </c>
      <c r="B197" s="107">
        <v>809.0</v>
      </c>
      <c r="C197" s="107">
        <v>1403.0</v>
      </c>
      <c r="D197" s="107">
        <v>2222.0</v>
      </c>
      <c r="E197" s="107">
        <v>4196.0</v>
      </c>
      <c r="F197" s="107">
        <v>6753.0</v>
      </c>
      <c r="G197" s="107">
        <v>14481.0</v>
      </c>
      <c r="H197" s="107">
        <v>6228.0</v>
      </c>
      <c r="I197" s="107">
        <v>14017.0</v>
      </c>
      <c r="J197" s="107">
        <v>22448.0</v>
      </c>
      <c r="K197" s="107">
        <v>19936.0</v>
      </c>
      <c r="L197" s="107">
        <v>24598.0</v>
      </c>
      <c r="M197" s="107">
        <v>20092.0</v>
      </c>
      <c r="N197" s="107">
        <v>17205.0</v>
      </c>
      <c r="O197" s="107">
        <v>21334.0</v>
      </c>
      <c r="P197" s="107">
        <v>24052.0</v>
      </c>
      <c r="Q197" s="107">
        <v>36729.0</v>
      </c>
      <c r="R197" s="107">
        <v>27948.0</v>
      </c>
      <c r="S197" s="107">
        <v>29931.0</v>
      </c>
      <c r="T197" s="107">
        <v>42194.0</v>
      </c>
      <c r="U197" s="184">
        <v>18690.0</v>
      </c>
    </row>
    <row r="198" ht="15.75" customHeight="1">
      <c r="A198" s="136" t="s">
        <v>42</v>
      </c>
      <c r="B198" s="107">
        <v>9442.0</v>
      </c>
      <c r="C198" s="107">
        <v>12129.0</v>
      </c>
      <c r="D198" s="107">
        <v>20738.0</v>
      </c>
      <c r="E198" s="107">
        <v>28383.0</v>
      </c>
      <c r="F198" s="107">
        <v>39553.0</v>
      </c>
      <c r="G198" s="107">
        <v>45808.0</v>
      </c>
      <c r="H198" s="107">
        <v>44046.0</v>
      </c>
      <c r="I198" s="107">
        <v>47495.0</v>
      </c>
      <c r="J198" s="107">
        <v>56597.0</v>
      </c>
      <c r="K198" s="107">
        <v>54432.0</v>
      </c>
      <c r="L198" s="107">
        <v>63529.0</v>
      </c>
      <c r="M198" s="107">
        <v>81550.0</v>
      </c>
      <c r="N198" s="107">
        <v>79473.0</v>
      </c>
      <c r="O198" s="107">
        <v>53003.0</v>
      </c>
      <c r="P198" s="107">
        <v>46978.0</v>
      </c>
      <c r="Q198" s="107">
        <v>48850.0</v>
      </c>
      <c r="R198" s="107">
        <v>59398.0</v>
      </c>
      <c r="S198" s="107">
        <v>86425.0</v>
      </c>
      <c r="T198" s="107">
        <v>108479.0</v>
      </c>
      <c r="U198" s="184">
        <v>143284.0</v>
      </c>
    </row>
    <row r="199" ht="15.75" customHeight="1">
      <c r="A199" s="140" t="s">
        <v>43</v>
      </c>
      <c r="B199" s="105">
        <v>21550.0</v>
      </c>
      <c r="C199" s="105">
        <v>25910.0</v>
      </c>
      <c r="D199" s="105">
        <v>32094.0</v>
      </c>
      <c r="E199" s="105">
        <v>37100.0</v>
      </c>
      <c r="F199" s="105">
        <v>60882.0</v>
      </c>
      <c r="G199" s="105">
        <v>80810.0</v>
      </c>
      <c r="H199" s="105">
        <v>56327.0</v>
      </c>
      <c r="I199" s="105">
        <v>97916.0</v>
      </c>
      <c r="J199" s="105">
        <v>116476.0</v>
      </c>
      <c r="K199" s="105">
        <v>138384.0</v>
      </c>
      <c r="L199" s="105">
        <v>131013.0</v>
      </c>
      <c r="M199" s="105">
        <v>129374.0</v>
      </c>
      <c r="N199" s="105">
        <v>108020.0</v>
      </c>
      <c r="O199" s="105">
        <v>107094.0</v>
      </c>
      <c r="P199" s="105">
        <v>111370.0</v>
      </c>
      <c r="Q199" s="105">
        <v>136904.0</v>
      </c>
      <c r="R199" s="105">
        <v>116974.0</v>
      </c>
      <c r="S199" s="105">
        <v>138977.0</v>
      </c>
      <c r="T199" s="105">
        <v>200599.0</v>
      </c>
      <c r="U199" s="187">
        <v>211923.0</v>
      </c>
    </row>
    <row r="200" ht="15.75" customHeight="1">
      <c r="A200" s="140" t="s">
        <v>209</v>
      </c>
      <c r="B200" s="105">
        <v>319885.0</v>
      </c>
      <c r="C200" s="105">
        <v>405963.0</v>
      </c>
      <c r="D200" s="105">
        <v>531886.0</v>
      </c>
      <c r="E200" s="105">
        <v>722893.0</v>
      </c>
      <c r="F200" s="105">
        <v>949513.0</v>
      </c>
      <c r="G200" s="105">
        <v>1090935.0</v>
      </c>
      <c r="H200" s="105">
        <v>872116.0</v>
      </c>
      <c r="I200" s="105">
        <v>1136001.0</v>
      </c>
      <c r="J200" s="105">
        <v>1316841.0</v>
      </c>
      <c r="K200" s="105">
        <v>1573084.0</v>
      </c>
      <c r="L200" s="105">
        <v>1765092.0</v>
      </c>
      <c r="M200" s="105">
        <v>1941804.0</v>
      </c>
      <c r="N200" s="105">
        <v>2000638.0</v>
      </c>
      <c r="O200" s="105">
        <v>2069297.0</v>
      </c>
      <c r="P200" s="105">
        <v>2216406.0</v>
      </c>
      <c r="Q200" s="105">
        <v>2284781.0</v>
      </c>
      <c r="R200" s="105">
        <v>1869256.0</v>
      </c>
      <c r="S200" s="105">
        <v>1593367.0</v>
      </c>
      <c r="T200" s="105">
        <v>2059931.0</v>
      </c>
      <c r="U200" s="187">
        <v>2193265.0</v>
      </c>
    </row>
    <row r="201" ht="15.75" customHeight="1">
      <c r="A201" s="140" t="s">
        <v>210</v>
      </c>
      <c r="B201" s="105">
        <v>1306.0</v>
      </c>
      <c r="C201" s="105">
        <v>1403.0</v>
      </c>
      <c r="D201" s="105">
        <v>273.0</v>
      </c>
      <c r="E201" s="105">
        <v>82.0</v>
      </c>
      <c r="F201" s="105">
        <v>523.0</v>
      </c>
      <c r="G201" s="105">
        <v>899.0</v>
      </c>
      <c r="H201" s="105">
        <v>478.0</v>
      </c>
      <c r="I201" s="105">
        <v>750.0</v>
      </c>
      <c r="J201" s="105">
        <v>1271.0</v>
      </c>
      <c r="K201" s="105">
        <v>1823.0</v>
      </c>
      <c r="L201" s="105">
        <v>1643.0</v>
      </c>
      <c r="M201" s="105">
        <v>21804.0</v>
      </c>
      <c r="N201" s="105">
        <v>3026.0</v>
      </c>
      <c r="O201" s="105">
        <v>1096.0</v>
      </c>
      <c r="P201" s="105">
        <v>1303.0</v>
      </c>
      <c r="Q201" s="105">
        <v>1176.0</v>
      </c>
      <c r="R201" s="105">
        <v>1206.0</v>
      </c>
      <c r="S201" s="105">
        <v>1868.0</v>
      </c>
      <c r="T201" s="105">
        <v>2821.0</v>
      </c>
      <c r="U201" s="187">
        <v>3022.0</v>
      </c>
    </row>
    <row r="202" ht="15.75" customHeight="1">
      <c r="A202" s="140" t="s">
        <v>44</v>
      </c>
      <c r="B202" s="105">
        <v>0.0</v>
      </c>
      <c r="C202" s="105">
        <v>12.0</v>
      </c>
      <c r="D202" s="105">
        <v>0.0</v>
      </c>
      <c r="E202" s="105">
        <v>276.0</v>
      </c>
      <c r="F202" s="105">
        <v>76.0</v>
      </c>
      <c r="G202" s="105">
        <v>584.0</v>
      </c>
      <c r="H202" s="105">
        <v>7248.0</v>
      </c>
      <c r="I202" s="105">
        <v>6002.0</v>
      </c>
      <c r="J202" s="105">
        <v>5180.0</v>
      </c>
      <c r="K202" s="105">
        <v>5902.0</v>
      </c>
      <c r="L202" s="105">
        <v>4341.0</v>
      </c>
      <c r="M202" s="105">
        <v>5926.0</v>
      </c>
      <c r="N202" s="105">
        <v>6454.0</v>
      </c>
      <c r="O202" s="105">
        <v>6400.0</v>
      </c>
      <c r="P202" s="105">
        <v>7193.0</v>
      </c>
      <c r="Q202" s="105">
        <v>16316.0</v>
      </c>
      <c r="R202" s="105">
        <v>34747.0</v>
      </c>
      <c r="S202" s="105">
        <v>26914.0</v>
      </c>
      <c r="T202" s="105">
        <v>26981.0</v>
      </c>
      <c r="U202" s="187">
        <v>41143.0</v>
      </c>
    </row>
    <row r="203" ht="15.75" customHeight="1">
      <c r="A203" s="136" t="s">
        <v>72</v>
      </c>
      <c r="B203" s="107">
        <v>0.0</v>
      </c>
      <c r="C203" s="107">
        <v>0.0</v>
      </c>
      <c r="D203" s="107">
        <v>2.0</v>
      </c>
      <c r="E203" s="107">
        <v>3.0</v>
      </c>
      <c r="F203" s="107">
        <v>0.0</v>
      </c>
      <c r="G203" s="107">
        <v>0.0</v>
      </c>
      <c r="H203" s="107">
        <v>4.0</v>
      </c>
      <c r="I203" s="107">
        <v>2.0</v>
      </c>
      <c r="J203" s="107">
        <v>0.0</v>
      </c>
      <c r="K203" s="107">
        <v>160.0</v>
      </c>
      <c r="L203" s="107">
        <v>10.0</v>
      </c>
      <c r="M203" s="107">
        <v>49.0</v>
      </c>
      <c r="N203" s="107">
        <v>17.0</v>
      </c>
      <c r="O203" s="107">
        <v>70.0</v>
      </c>
      <c r="P203" s="107">
        <v>376.0</v>
      </c>
      <c r="Q203" s="107">
        <v>212.0</v>
      </c>
      <c r="R203" s="107">
        <v>37.0</v>
      </c>
      <c r="S203" s="107">
        <v>735.0</v>
      </c>
      <c r="T203" s="107">
        <v>182.0</v>
      </c>
      <c r="U203" s="184">
        <v>619.0</v>
      </c>
    </row>
    <row r="204" ht="15.75" customHeight="1">
      <c r="A204" s="136" t="s">
        <v>211</v>
      </c>
      <c r="B204" s="107">
        <v>1146.0</v>
      </c>
      <c r="C204" s="107">
        <v>1645.0</v>
      </c>
      <c r="D204" s="107">
        <v>2488.0</v>
      </c>
      <c r="E204" s="107">
        <v>2746.0</v>
      </c>
      <c r="F204" s="107">
        <v>4989.0</v>
      </c>
      <c r="G204" s="107">
        <v>8387.0</v>
      </c>
      <c r="H204" s="107">
        <v>8784.0</v>
      </c>
      <c r="I204" s="107">
        <v>12045.0</v>
      </c>
      <c r="J204" s="107">
        <v>11925.0</v>
      </c>
      <c r="K204" s="107">
        <v>19954.0</v>
      </c>
      <c r="L204" s="107">
        <v>5464.0</v>
      </c>
      <c r="M204" s="107">
        <v>4322.0</v>
      </c>
      <c r="N204" s="107">
        <v>7390.0</v>
      </c>
      <c r="O204" s="107">
        <v>5049.0</v>
      </c>
      <c r="P204" s="107">
        <v>2044.0</v>
      </c>
      <c r="Q204" s="107">
        <v>2440.0</v>
      </c>
      <c r="R204" s="107">
        <v>1282.0</v>
      </c>
      <c r="S204" s="107">
        <v>1491.0</v>
      </c>
      <c r="T204" s="107">
        <v>3688.0</v>
      </c>
      <c r="U204" s="184">
        <v>5179.0</v>
      </c>
    </row>
    <row r="205" ht="15.75" customHeight="1">
      <c r="A205" s="140" t="s">
        <v>212</v>
      </c>
      <c r="B205" s="105">
        <v>4165.0</v>
      </c>
      <c r="C205" s="105">
        <v>3756.0</v>
      </c>
      <c r="D205" s="105">
        <v>7407.0</v>
      </c>
      <c r="E205" s="105">
        <v>19453.0</v>
      </c>
      <c r="F205" s="105">
        <v>33995.0</v>
      </c>
      <c r="G205" s="105">
        <v>58641.0</v>
      </c>
      <c r="H205" s="105">
        <v>49813.0</v>
      </c>
      <c r="I205" s="105">
        <v>68167.0</v>
      </c>
      <c r="J205" s="105">
        <v>91045.0</v>
      </c>
      <c r="K205" s="105">
        <v>87533.0</v>
      </c>
      <c r="L205" s="105">
        <v>106698.0</v>
      </c>
      <c r="M205" s="105">
        <v>172130.0</v>
      </c>
      <c r="N205" s="105">
        <v>164619.0</v>
      </c>
      <c r="O205" s="105">
        <v>184001.0</v>
      </c>
      <c r="P205" s="105">
        <v>200433.0</v>
      </c>
      <c r="Q205" s="105">
        <v>242838.0</v>
      </c>
      <c r="R205" s="105">
        <v>303358.0</v>
      </c>
      <c r="S205" s="105">
        <v>451686.0</v>
      </c>
      <c r="T205" s="105">
        <v>782987.0</v>
      </c>
      <c r="U205" s="187">
        <v>529776.0</v>
      </c>
    </row>
    <row r="206" ht="15.75" customHeight="1">
      <c r="A206" s="23" t="s">
        <v>530</v>
      </c>
      <c r="B206" s="107"/>
      <c r="C206" s="107"/>
      <c r="D206" s="107"/>
      <c r="E206" s="107"/>
      <c r="F206" s="107"/>
      <c r="G206" s="107"/>
      <c r="H206" s="107"/>
      <c r="I206" s="107"/>
      <c r="J206" s="107"/>
      <c r="K206" s="107"/>
      <c r="L206" s="107"/>
      <c r="M206" s="107"/>
      <c r="N206" s="107"/>
      <c r="O206" s="107"/>
      <c r="P206" s="107"/>
      <c r="Q206" s="107"/>
      <c r="R206" s="107"/>
      <c r="S206" s="107"/>
      <c r="T206" s="107"/>
      <c r="U206" s="184"/>
    </row>
    <row r="207" ht="15.75" customHeight="1">
      <c r="A207" s="23" t="s">
        <v>213</v>
      </c>
      <c r="B207" s="107">
        <v>0.0</v>
      </c>
      <c r="C207" s="107">
        <v>19.0</v>
      </c>
      <c r="D207" s="107">
        <v>0.0</v>
      </c>
      <c r="E207" s="107">
        <v>200.0</v>
      </c>
      <c r="F207" s="107">
        <v>139.0</v>
      </c>
      <c r="G207" s="107">
        <v>21.0</v>
      </c>
      <c r="H207" s="107">
        <v>181.0</v>
      </c>
      <c r="I207" s="107">
        <v>23.0</v>
      </c>
      <c r="J207" s="107">
        <v>116.0</v>
      </c>
      <c r="K207" s="107">
        <v>114.0</v>
      </c>
      <c r="L207" s="107">
        <v>115.0</v>
      </c>
      <c r="M207" s="107">
        <v>82.0</v>
      </c>
      <c r="N207" s="107">
        <v>180.0</v>
      </c>
      <c r="O207" s="107">
        <v>11.0</v>
      </c>
      <c r="P207" s="107">
        <v>523.0</v>
      </c>
      <c r="Q207" s="107">
        <v>602.0</v>
      </c>
      <c r="R207" s="107">
        <v>304.0</v>
      </c>
      <c r="S207" s="107">
        <v>219.0</v>
      </c>
      <c r="T207" s="107">
        <v>159.0</v>
      </c>
      <c r="U207" s="184">
        <v>185.0</v>
      </c>
    </row>
    <row r="208" ht="15.75" customHeight="1">
      <c r="A208" s="140" t="s">
        <v>214</v>
      </c>
      <c r="B208" s="105">
        <v>359.0</v>
      </c>
      <c r="C208" s="105">
        <v>765.0</v>
      </c>
      <c r="D208" s="105">
        <v>1221.0</v>
      </c>
      <c r="E208" s="105">
        <v>1068.0</v>
      </c>
      <c r="F208" s="105">
        <v>2090.0</v>
      </c>
      <c r="G208" s="105">
        <v>3523.0</v>
      </c>
      <c r="H208" s="105">
        <v>2827.0</v>
      </c>
      <c r="I208" s="105">
        <v>2865.0</v>
      </c>
      <c r="J208" s="105">
        <v>3563.0</v>
      </c>
      <c r="K208" s="105">
        <v>5831.0</v>
      </c>
      <c r="L208" s="105">
        <v>5017.0</v>
      </c>
      <c r="M208" s="105">
        <v>8256.0</v>
      </c>
      <c r="N208" s="105">
        <v>5775.0</v>
      </c>
      <c r="O208" s="105">
        <v>7426.0</v>
      </c>
      <c r="P208" s="105">
        <v>4691.0</v>
      </c>
      <c r="Q208" s="105">
        <v>7282.0</v>
      </c>
      <c r="R208" s="105">
        <v>11155.0</v>
      </c>
      <c r="S208" s="105">
        <v>10747.0</v>
      </c>
      <c r="T208" s="105">
        <v>10276.0</v>
      </c>
      <c r="U208" s="187">
        <v>12720.0</v>
      </c>
    </row>
    <row r="209" ht="15.75" customHeight="1">
      <c r="A209" s="140" t="s">
        <v>215</v>
      </c>
      <c r="B209" s="105">
        <v>73.0</v>
      </c>
      <c r="C209" s="105">
        <v>117.0</v>
      </c>
      <c r="D209" s="105">
        <v>94.0</v>
      </c>
      <c r="E209" s="105">
        <v>85.0</v>
      </c>
      <c r="F209" s="105">
        <v>1857.0</v>
      </c>
      <c r="G209" s="105">
        <v>912.0</v>
      </c>
      <c r="H209" s="105">
        <v>439.0</v>
      </c>
      <c r="I209" s="105">
        <v>946.0</v>
      </c>
      <c r="J209" s="105">
        <v>1958.0</v>
      </c>
      <c r="K209" s="105">
        <v>2680.0</v>
      </c>
      <c r="L209" s="105">
        <v>4231.0</v>
      </c>
      <c r="M209" s="105">
        <v>2885.0</v>
      </c>
      <c r="N209" s="105">
        <v>3113.0</v>
      </c>
      <c r="O209" s="105">
        <v>1744.0</v>
      </c>
      <c r="P209" s="105">
        <v>5939.0</v>
      </c>
      <c r="Q209" s="105">
        <v>25708.0</v>
      </c>
      <c r="R209" s="105">
        <v>12397.0</v>
      </c>
      <c r="S209" s="105">
        <v>10439.0</v>
      </c>
      <c r="T209" s="105">
        <v>4022.0</v>
      </c>
      <c r="U209" s="187">
        <v>4187.0</v>
      </c>
    </row>
    <row r="210" ht="15.75" customHeight="1">
      <c r="A210" s="215" t="s">
        <v>216</v>
      </c>
      <c r="B210" s="216">
        <v>181.0</v>
      </c>
      <c r="C210" s="216">
        <v>481.0</v>
      </c>
      <c r="D210" s="216">
        <v>382.0</v>
      </c>
      <c r="E210" s="216">
        <v>111.0</v>
      </c>
      <c r="F210" s="216">
        <v>2419.0</v>
      </c>
      <c r="G210" s="216">
        <v>258.0</v>
      </c>
      <c r="H210" s="216">
        <v>184.0</v>
      </c>
      <c r="I210" s="216">
        <v>384.0</v>
      </c>
      <c r="J210" s="216">
        <v>724.0</v>
      </c>
      <c r="K210" s="216">
        <v>503.0</v>
      </c>
      <c r="L210" s="216">
        <v>1102.0</v>
      </c>
      <c r="M210" s="216">
        <v>1308.0</v>
      </c>
      <c r="N210" s="216">
        <v>3491.0</v>
      </c>
      <c r="O210" s="216">
        <v>1507.0</v>
      </c>
      <c r="P210" s="216">
        <v>1019.0</v>
      </c>
      <c r="Q210" s="216">
        <v>3704.0</v>
      </c>
      <c r="R210" s="216">
        <v>1718.0</v>
      </c>
      <c r="S210" s="216">
        <v>2342.0</v>
      </c>
      <c r="T210" s="216">
        <v>6225.0</v>
      </c>
      <c r="U210" s="217">
        <v>5020.0</v>
      </c>
    </row>
    <row r="211" ht="15.75" customHeight="1"/>
    <row r="212" ht="15.75" customHeight="1">
      <c r="A212" s="89" t="s">
        <v>443</v>
      </c>
      <c r="B212" s="89"/>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c r="AG212" s="89"/>
    </row>
    <row r="213" ht="15.75" customHeight="1">
      <c r="A213" s="145" t="s">
        <v>444</v>
      </c>
      <c r="B213" s="112">
        <v>8531.0</v>
      </c>
      <c r="C213" s="112">
        <v>9696.0</v>
      </c>
      <c r="D213" s="112">
        <v>11265.0</v>
      </c>
      <c r="E213" s="112">
        <v>14023.0</v>
      </c>
      <c r="F213" s="112">
        <v>16130.0</v>
      </c>
      <c r="G213" s="112">
        <v>12021.0</v>
      </c>
      <c r="H213" s="112">
        <v>10506.0</v>
      </c>
      <c r="I213" s="112">
        <v>23414.0</v>
      </c>
      <c r="J213" s="112">
        <v>37353.0</v>
      </c>
      <c r="K213" s="112">
        <v>38598.0</v>
      </c>
      <c r="L213" s="112">
        <v>43346.0</v>
      </c>
      <c r="M213" s="112">
        <v>53265.0</v>
      </c>
      <c r="N213" s="112">
        <v>53774.0</v>
      </c>
      <c r="O213" s="112">
        <v>71230.0</v>
      </c>
      <c r="P213" s="112">
        <v>77728.0</v>
      </c>
      <c r="Q213" s="112">
        <v>83248.0</v>
      </c>
      <c r="R213" s="112">
        <v>71949.0</v>
      </c>
      <c r="S213" s="112">
        <v>69976.0</v>
      </c>
      <c r="T213" s="112">
        <v>102064.0</v>
      </c>
      <c r="U213" s="146">
        <v>98799.0</v>
      </c>
      <c r="V213" s="89"/>
      <c r="W213" s="89"/>
      <c r="X213" s="89"/>
      <c r="Y213" s="89"/>
      <c r="Z213" s="89"/>
      <c r="AA213" s="89"/>
      <c r="AB213" s="89"/>
      <c r="AC213" s="89"/>
      <c r="AD213" s="89"/>
      <c r="AE213" s="89"/>
      <c r="AF213" s="89"/>
      <c r="AG213" s="89"/>
    </row>
    <row r="214" ht="15.75" customHeight="1">
      <c r="A214" s="145" t="s">
        <v>446</v>
      </c>
      <c r="B214" s="112">
        <v>7948.0</v>
      </c>
      <c r="C214" s="112">
        <v>13244.0</v>
      </c>
      <c r="D214" s="112">
        <v>10597.0</v>
      </c>
      <c r="E214" s="112">
        <v>15857.0</v>
      </c>
      <c r="F214" s="112">
        <v>28920.0</v>
      </c>
      <c r="G214" s="112">
        <v>37847.0</v>
      </c>
      <c r="H214" s="112">
        <v>26293.0</v>
      </c>
      <c r="I214" s="112">
        <v>31898.0</v>
      </c>
      <c r="J214" s="112">
        <v>40830.0</v>
      </c>
      <c r="K214" s="112">
        <v>24050.0</v>
      </c>
      <c r="L214" s="112">
        <v>23476.0</v>
      </c>
      <c r="M214" s="112">
        <v>28732.0</v>
      </c>
      <c r="N214" s="112">
        <v>36109.0</v>
      </c>
      <c r="O214" s="112">
        <v>33530.0</v>
      </c>
      <c r="P214" s="112">
        <v>33852.0</v>
      </c>
      <c r="Q214" s="112">
        <v>45688.0</v>
      </c>
      <c r="R214" s="112">
        <v>36072.0</v>
      </c>
      <c r="S214" s="112">
        <v>71501.0</v>
      </c>
      <c r="T214" s="112">
        <v>157849.0</v>
      </c>
      <c r="U214" s="146">
        <v>229557.0</v>
      </c>
      <c r="V214" s="89"/>
      <c r="W214" s="89"/>
      <c r="X214" s="89"/>
      <c r="Y214" s="89"/>
      <c r="Z214" s="89"/>
      <c r="AA214" s="89"/>
      <c r="AB214" s="89"/>
      <c r="AC214" s="89"/>
      <c r="AD214" s="89"/>
      <c r="AE214" s="89"/>
      <c r="AF214" s="89"/>
      <c r="AG214" s="89"/>
    </row>
    <row r="215" ht="15.75" customHeight="1">
      <c r="A215" s="145" t="s">
        <v>452</v>
      </c>
      <c r="B215" s="112">
        <v>235.0</v>
      </c>
      <c r="C215" s="112">
        <v>1788.0</v>
      </c>
      <c r="D215" s="112">
        <v>1277.0</v>
      </c>
      <c r="E215" s="112">
        <v>4693.0</v>
      </c>
      <c r="F215" s="112">
        <v>8951.0</v>
      </c>
      <c r="G215" s="112">
        <v>8969.0</v>
      </c>
      <c r="H215" s="112">
        <v>4592.0</v>
      </c>
      <c r="I215" s="112">
        <v>7444.0</v>
      </c>
      <c r="J215" s="112">
        <v>23494.0</v>
      </c>
      <c r="K215" s="112">
        <v>18733.0</v>
      </c>
      <c r="L215" s="112">
        <v>13074.0</v>
      </c>
      <c r="M215" s="112">
        <v>14238.0</v>
      </c>
      <c r="N215" s="112">
        <v>11456.0</v>
      </c>
      <c r="O215" s="112">
        <v>12480.0</v>
      </c>
      <c r="P215" s="112">
        <v>16123.0</v>
      </c>
      <c r="Q215" s="112">
        <v>12809.0</v>
      </c>
      <c r="R215" s="112">
        <v>15942.0</v>
      </c>
      <c r="S215" s="112">
        <v>20578.0</v>
      </c>
      <c r="T215" s="112">
        <v>21586.0</v>
      </c>
      <c r="U215" s="146">
        <v>119295.0</v>
      </c>
      <c r="V215" s="89"/>
      <c r="W215" s="89"/>
      <c r="X215" s="89"/>
      <c r="Y215" s="89"/>
      <c r="Z215" s="89"/>
      <c r="AA215" s="89"/>
      <c r="AB215" s="89"/>
      <c r="AC215" s="89"/>
      <c r="AD215" s="89"/>
      <c r="AE215" s="89"/>
      <c r="AF215" s="89"/>
      <c r="AG215" s="89"/>
    </row>
    <row r="216" ht="15.75" customHeight="1">
      <c r="A216" s="145" t="s">
        <v>454</v>
      </c>
      <c r="B216" s="112">
        <v>10051.0</v>
      </c>
      <c r="C216" s="112">
        <v>23659.0</v>
      </c>
      <c r="D216" s="112">
        <v>34619.0</v>
      </c>
      <c r="E216" s="112">
        <v>92572.0</v>
      </c>
      <c r="F216" s="112">
        <v>77991.0</v>
      </c>
      <c r="G216" s="112">
        <v>80418.0</v>
      </c>
      <c r="H216" s="112">
        <v>65134.0</v>
      </c>
      <c r="I216" s="112">
        <v>85073.0</v>
      </c>
      <c r="J216" s="112">
        <v>116340.0</v>
      </c>
      <c r="K216" s="112">
        <v>116332.0</v>
      </c>
      <c r="L216" s="112">
        <v>118555.0</v>
      </c>
      <c r="M216" s="112">
        <v>111236.0</v>
      </c>
      <c r="N216" s="112">
        <v>109511.0</v>
      </c>
      <c r="O216" s="112">
        <v>117582.0</v>
      </c>
      <c r="P216" s="112">
        <v>134020.0</v>
      </c>
      <c r="Q216" s="112">
        <v>160885.0</v>
      </c>
      <c r="R216" s="112">
        <v>135960.0</v>
      </c>
      <c r="S216" s="112">
        <v>162092.0</v>
      </c>
      <c r="T216" s="112">
        <v>263629.0</v>
      </c>
      <c r="U216" s="146">
        <v>320628.0</v>
      </c>
      <c r="V216" s="89"/>
      <c r="W216" s="89"/>
      <c r="X216" s="89"/>
      <c r="Y216" s="89"/>
      <c r="Z216" s="89"/>
      <c r="AA216" s="89"/>
      <c r="AB216" s="89"/>
      <c r="AC216" s="89"/>
      <c r="AD216" s="89"/>
      <c r="AE216" s="89"/>
      <c r="AF216" s="89"/>
      <c r="AG216" s="89"/>
    </row>
    <row r="217" ht="15.75" customHeight="1">
      <c r="A217" s="145" t="s">
        <v>456</v>
      </c>
      <c r="B217" s="112">
        <v>52464.0</v>
      </c>
      <c r="C217" s="112">
        <v>66179.0</v>
      </c>
      <c r="D217" s="112">
        <v>75117.0</v>
      </c>
      <c r="E217" s="112">
        <v>144712.0</v>
      </c>
      <c r="F217" s="112">
        <v>228953.0</v>
      </c>
      <c r="G217" s="112">
        <v>263720.0</v>
      </c>
      <c r="H217" s="112">
        <v>192644.0</v>
      </c>
      <c r="I217" s="112">
        <v>369475.0</v>
      </c>
      <c r="J217" s="112">
        <v>482535.0</v>
      </c>
      <c r="K217" s="112">
        <v>499754.0</v>
      </c>
      <c r="L217" s="112">
        <v>548327.0</v>
      </c>
      <c r="M217" s="112">
        <v>637651.0</v>
      </c>
      <c r="N217" s="112">
        <v>668985.0</v>
      </c>
      <c r="O217" s="112">
        <v>645278.0</v>
      </c>
      <c r="P217" s="112">
        <v>671929.0</v>
      </c>
      <c r="Q217" s="112">
        <v>653229.0</v>
      </c>
      <c r="R217" s="112">
        <v>623008.0</v>
      </c>
      <c r="S217" s="112">
        <v>608689.0</v>
      </c>
      <c r="T217" s="112">
        <v>850329.0</v>
      </c>
      <c r="U217" s="146">
        <v>843059.0</v>
      </c>
      <c r="V217" s="89"/>
      <c r="W217" s="89"/>
      <c r="X217" s="89"/>
      <c r="Y217" s="89"/>
      <c r="Z217" s="89"/>
      <c r="AA217" s="89"/>
      <c r="AB217" s="89"/>
      <c r="AC217" s="89"/>
      <c r="AD217" s="89"/>
      <c r="AE217" s="89"/>
      <c r="AF217" s="89"/>
      <c r="AG217" s="89"/>
    </row>
    <row r="218" ht="15.75" customHeight="1">
      <c r="A218" s="145" t="s">
        <v>458</v>
      </c>
      <c r="B218" s="112">
        <v>3822.0</v>
      </c>
      <c r="C218" s="112">
        <v>4568.0</v>
      </c>
      <c r="D218" s="112">
        <v>7078.0</v>
      </c>
      <c r="E218" s="112">
        <v>8889.0</v>
      </c>
      <c r="F218" s="112">
        <v>13531.0</v>
      </c>
      <c r="G218" s="112">
        <v>16814.0</v>
      </c>
      <c r="H218" s="112">
        <v>7262.0</v>
      </c>
      <c r="I218" s="112">
        <v>6949.0</v>
      </c>
      <c r="J218" s="112">
        <v>8725.0</v>
      </c>
      <c r="K218" s="112">
        <v>10002.0</v>
      </c>
      <c r="L218" s="112">
        <v>15927.0</v>
      </c>
      <c r="M218" s="112">
        <v>11498.0</v>
      </c>
      <c r="N218" s="112">
        <v>10789.0</v>
      </c>
      <c r="O218" s="112">
        <v>12400.0</v>
      </c>
      <c r="P218" s="112">
        <v>14705.0</v>
      </c>
      <c r="Q218" s="112">
        <v>18927.0</v>
      </c>
      <c r="R218" s="112">
        <v>23457.0</v>
      </c>
      <c r="S218" s="112">
        <v>21483.0</v>
      </c>
      <c r="T218" s="112">
        <v>28461.0</v>
      </c>
      <c r="U218" s="146">
        <v>37030.0</v>
      </c>
      <c r="V218" s="89"/>
      <c r="W218" s="89"/>
      <c r="X218" s="89"/>
      <c r="Y218" s="89"/>
      <c r="Z218" s="89"/>
      <c r="AA218" s="89"/>
      <c r="AB218" s="89"/>
      <c r="AC218" s="89"/>
      <c r="AD218" s="89"/>
      <c r="AE218" s="89"/>
      <c r="AF218" s="89"/>
      <c r="AG218" s="89"/>
    </row>
    <row r="219" ht="15.75" customHeight="1">
      <c r="A219" s="145" t="s">
        <v>460</v>
      </c>
      <c r="B219" s="112">
        <v>1207.0</v>
      </c>
      <c r="C219" s="112">
        <v>819.0</v>
      </c>
      <c r="D219" s="112">
        <v>1197.0</v>
      </c>
      <c r="E219" s="112">
        <v>2627.0</v>
      </c>
      <c r="F219" s="112">
        <v>3721.0</v>
      </c>
      <c r="G219" s="112">
        <v>3952.0</v>
      </c>
      <c r="H219" s="112">
        <v>1666.0</v>
      </c>
      <c r="I219" s="112">
        <v>2000.0</v>
      </c>
      <c r="J219" s="112">
        <v>2616.0</v>
      </c>
      <c r="K219" s="112">
        <v>3039.0</v>
      </c>
      <c r="L219" s="112">
        <v>4336.0</v>
      </c>
      <c r="M219" s="112">
        <v>6511.0</v>
      </c>
      <c r="N219" s="112">
        <v>4424.0</v>
      </c>
      <c r="O219" s="112">
        <v>5888.0</v>
      </c>
      <c r="P219" s="112">
        <v>7143.0</v>
      </c>
      <c r="Q219" s="112">
        <v>8250.0</v>
      </c>
      <c r="R219" s="112">
        <v>5150.0</v>
      </c>
      <c r="S219" s="112">
        <v>6533.0</v>
      </c>
      <c r="T219" s="112">
        <v>10373.0</v>
      </c>
      <c r="U219" s="146">
        <v>10078.0</v>
      </c>
      <c r="V219" s="89"/>
      <c r="W219" s="89"/>
      <c r="X219" s="89"/>
      <c r="Y219" s="89"/>
      <c r="Z219" s="89"/>
      <c r="AA219" s="89"/>
      <c r="AB219" s="89"/>
      <c r="AC219" s="89"/>
      <c r="AD219" s="89"/>
      <c r="AE219" s="89"/>
      <c r="AF219" s="89"/>
      <c r="AG219" s="89"/>
    </row>
    <row r="220" ht="15.75" customHeight="1">
      <c r="A220" s="145" t="s">
        <v>462</v>
      </c>
      <c r="B220" s="112">
        <v>60950.0</v>
      </c>
      <c r="C220" s="112">
        <v>86599.0</v>
      </c>
      <c r="D220" s="112">
        <v>119474.0</v>
      </c>
      <c r="E220" s="112">
        <v>209356.0</v>
      </c>
      <c r="F220" s="112">
        <v>327696.0</v>
      </c>
      <c r="G220" s="112">
        <v>360397.0</v>
      </c>
      <c r="H220" s="112">
        <v>218246.0</v>
      </c>
      <c r="I220" s="112">
        <v>310003.0</v>
      </c>
      <c r="J220" s="112">
        <v>393676.0</v>
      </c>
      <c r="K220" s="112">
        <v>361528.0</v>
      </c>
      <c r="L220" s="112">
        <v>385544.0</v>
      </c>
      <c r="M220" s="112">
        <v>402972.0</v>
      </c>
      <c r="N220" s="112">
        <v>375156.0</v>
      </c>
      <c r="O220" s="112">
        <v>327966.0</v>
      </c>
      <c r="P220" s="112">
        <v>356994.0</v>
      </c>
      <c r="Q220" s="112">
        <v>403126.0</v>
      </c>
      <c r="R220" s="112">
        <v>419260.0</v>
      </c>
      <c r="S220" s="112">
        <v>388284.0</v>
      </c>
      <c r="T220" s="112">
        <v>635019.0</v>
      </c>
      <c r="U220" s="146">
        <v>703927.0</v>
      </c>
      <c r="V220" s="89"/>
      <c r="W220" s="89"/>
      <c r="X220" s="89"/>
      <c r="Y220" s="89"/>
      <c r="Z220" s="89"/>
      <c r="AA220" s="89"/>
      <c r="AB220" s="89"/>
      <c r="AC220" s="89"/>
      <c r="AD220" s="89"/>
      <c r="AE220" s="89"/>
      <c r="AF220" s="89"/>
      <c r="AG220" s="89"/>
    </row>
    <row r="221" ht="15.75" customHeight="1">
      <c r="A221" s="145" t="s">
        <v>466</v>
      </c>
      <c r="B221" s="112">
        <v>677.0</v>
      </c>
      <c r="C221" s="112">
        <v>898.0</v>
      </c>
      <c r="D221" s="112">
        <v>796.0</v>
      </c>
      <c r="E221" s="112">
        <v>1558.0</v>
      </c>
      <c r="F221" s="112">
        <v>2731.0</v>
      </c>
      <c r="G221" s="112">
        <v>2276.0</v>
      </c>
      <c r="H221" s="112">
        <v>2049.0</v>
      </c>
      <c r="I221" s="112">
        <v>3202.0</v>
      </c>
      <c r="J221" s="112">
        <v>5556.0</v>
      </c>
      <c r="K221" s="112">
        <v>8441.0</v>
      </c>
      <c r="L221" s="112">
        <v>10341.0</v>
      </c>
      <c r="M221" s="112">
        <v>10514.0</v>
      </c>
      <c r="N221" s="112">
        <v>8518.0</v>
      </c>
      <c r="O221" s="112">
        <v>10974.0</v>
      </c>
      <c r="P221" s="112">
        <v>12983.0</v>
      </c>
      <c r="Q221" s="112">
        <v>13274.0</v>
      </c>
      <c r="R221" s="112">
        <v>12362.0</v>
      </c>
      <c r="S221" s="112">
        <v>13493.0</v>
      </c>
      <c r="T221" s="112">
        <v>19423.0</v>
      </c>
      <c r="U221" s="146">
        <v>13419.0</v>
      </c>
      <c r="V221" s="89"/>
      <c r="W221" s="89"/>
      <c r="X221" s="89"/>
      <c r="Y221" s="89"/>
      <c r="Z221" s="89"/>
      <c r="AA221" s="89"/>
      <c r="AB221" s="89"/>
      <c r="AC221" s="89"/>
      <c r="AD221" s="89"/>
      <c r="AE221" s="89"/>
      <c r="AF221" s="89"/>
      <c r="AG221" s="89"/>
    </row>
    <row r="222" ht="15.75" customHeight="1">
      <c r="A222" s="145" t="s">
        <v>470</v>
      </c>
      <c r="B222" s="112">
        <v>105.0</v>
      </c>
      <c r="C222" s="112">
        <v>159.0</v>
      </c>
      <c r="D222" s="112">
        <v>138.0</v>
      </c>
      <c r="E222" s="112">
        <v>61.0</v>
      </c>
      <c r="F222" s="112">
        <v>156.0</v>
      </c>
      <c r="G222" s="112">
        <v>3749.0</v>
      </c>
      <c r="H222" s="112">
        <v>3980.0</v>
      </c>
      <c r="I222" s="112">
        <v>5364.0</v>
      </c>
      <c r="J222" s="112">
        <v>10406.0</v>
      </c>
      <c r="K222" s="112">
        <v>11466.0</v>
      </c>
      <c r="L222" s="112">
        <v>6760.0</v>
      </c>
      <c r="M222" s="112">
        <v>8602.0</v>
      </c>
      <c r="N222" s="112">
        <v>6145.0</v>
      </c>
      <c r="O222" s="112">
        <v>8869.0</v>
      </c>
      <c r="P222" s="112">
        <v>10273.0</v>
      </c>
      <c r="Q222" s="112">
        <v>14331.0</v>
      </c>
      <c r="R222" s="112">
        <v>13233.0</v>
      </c>
      <c r="S222" s="112">
        <v>11799.0</v>
      </c>
      <c r="T222" s="112">
        <v>17935.0</v>
      </c>
      <c r="U222" s="146">
        <v>19846.0</v>
      </c>
      <c r="V222" s="89"/>
      <c r="W222" s="89"/>
      <c r="X222" s="89"/>
      <c r="Y222" s="89"/>
      <c r="Z222" s="89"/>
      <c r="AA222" s="89"/>
      <c r="AB222" s="89"/>
      <c r="AC222" s="89"/>
      <c r="AD222" s="89"/>
      <c r="AE222" s="89"/>
      <c r="AF222" s="89"/>
      <c r="AG222" s="89"/>
    </row>
    <row r="223" ht="15.75" customHeight="1">
      <c r="A223" s="145" t="s">
        <v>480</v>
      </c>
      <c r="B223" s="112">
        <v>38662.0</v>
      </c>
      <c r="C223" s="112">
        <v>45871.0</v>
      </c>
      <c r="D223" s="112">
        <v>48234.0</v>
      </c>
      <c r="E223" s="112">
        <v>67168.0</v>
      </c>
      <c r="F223" s="112">
        <v>98282.0</v>
      </c>
      <c r="G223" s="112">
        <v>119076.0</v>
      </c>
      <c r="H223" s="112">
        <v>84493.0</v>
      </c>
      <c r="I223" s="112">
        <v>110205.0</v>
      </c>
      <c r="J223" s="112">
        <v>113305.0</v>
      </c>
      <c r="K223" s="112">
        <v>101547.0</v>
      </c>
      <c r="L223" s="112">
        <v>148897.0</v>
      </c>
      <c r="M223" s="112">
        <v>170327.0</v>
      </c>
      <c r="N223" s="112">
        <v>152488.0</v>
      </c>
      <c r="O223" s="112">
        <v>142997.0</v>
      </c>
      <c r="P223" s="112">
        <v>180794.0</v>
      </c>
      <c r="Q223" s="112">
        <v>301429.0</v>
      </c>
      <c r="R223" s="112">
        <v>334717.0</v>
      </c>
      <c r="S223" s="112">
        <v>259651.0</v>
      </c>
      <c r="T223" s="112">
        <v>331858.0</v>
      </c>
      <c r="U223" s="146">
        <v>409638.0</v>
      </c>
      <c r="V223" s="89"/>
      <c r="W223" s="89"/>
      <c r="X223" s="89"/>
      <c r="Y223" s="89"/>
      <c r="Z223" s="89"/>
      <c r="AA223" s="89"/>
      <c r="AB223" s="89"/>
      <c r="AC223" s="89"/>
      <c r="AD223" s="89"/>
      <c r="AE223" s="89"/>
      <c r="AF223" s="89"/>
      <c r="AG223" s="89"/>
    </row>
    <row r="224" ht="15.75" customHeight="1">
      <c r="A224" s="145" t="s">
        <v>472</v>
      </c>
      <c r="B224" s="112">
        <v>1212.0</v>
      </c>
      <c r="C224" s="112">
        <v>1867.0</v>
      </c>
      <c r="D224" s="112">
        <v>2830.0</v>
      </c>
      <c r="E224" s="112">
        <v>4844.0</v>
      </c>
      <c r="F224" s="112">
        <v>7023.0</v>
      </c>
      <c r="G224" s="112">
        <v>11039.0</v>
      </c>
      <c r="H224" s="112">
        <v>10012.0</v>
      </c>
      <c r="I224" s="112">
        <v>9774.0</v>
      </c>
      <c r="J224" s="112">
        <v>11687.0</v>
      </c>
      <c r="K224" s="112">
        <v>10902.0</v>
      </c>
      <c r="L224" s="112">
        <v>13160.0</v>
      </c>
      <c r="M224" s="112">
        <v>20352.0</v>
      </c>
      <c r="N224" s="112">
        <v>15954.0</v>
      </c>
      <c r="O224" s="112">
        <v>19944.0</v>
      </c>
      <c r="P224" s="112">
        <v>24072.0</v>
      </c>
      <c r="Q224" s="112">
        <v>28865.0</v>
      </c>
      <c r="R224" s="112">
        <v>40350.0</v>
      </c>
      <c r="S224" s="112">
        <v>45060.0</v>
      </c>
      <c r="T224" s="112">
        <v>59556.0</v>
      </c>
      <c r="U224" s="146">
        <v>66990.0</v>
      </c>
      <c r="V224" s="89"/>
      <c r="W224" s="89"/>
      <c r="X224" s="89"/>
      <c r="Y224" s="89"/>
      <c r="Z224" s="89"/>
      <c r="AA224" s="89"/>
      <c r="AB224" s="89"/>
      <c r="AC224" s="89"/>
      <c r="AD224" s="89"/>
      <c r="AE224" s="89"/>
      <c r="AF224" s="89"/>
      <c r="AG224" s="89"/>
    </row>
    <row r="225" ht="15.75" customHeight="1">
      <c r="A225" s="145" t="s">
        <v>474</v>
      </c>
      <c r="B225" s="112">
        <v>96.0</v>
      </c>
      <c r="C225" s="112">
        <v>155.0</v>
      </c>
      <c r="D225" s="112">
        <v>346.0</v>
      </c>
      <c r="E225" s="112">
        <v>481.0</v>
      </c>
      <c r="F225" s="112">
        <v>3907.0</v>
      </c>
      <c r="G225" s="112">
        <v>4804.0</v>
      </c>
      <c r="H225" s="112">
        <v>3412.0</v>
      </c>
      <c r="I225" s="112">
        <v>5009.0</v>
      </c>
      <c r="J225" s="112">
        <v>17040.0</v>
      </c>
      <c r="K225" s="112">
        <v>17575.0</v>
      </c>
      <c r="L225" s="112">
        <v>36630.0</v>
      </c>
      <c r="M225" s="112">
        <v>34159.0</v>
      </c>
      <c r="N225" s="112">
        <v>35406.0</v>
      </c>
      <c r="O225" s="112">
        <v>35204.0</v>
      </c>
      <c r="P225" s="112">
        <v>36680.0</v>
      </c>
      <c r="Q225" s="112">
        <v>41951.0</v>
      </c>
      <c r="R225" s="112">
        <v>36800.0</v>
      </c>
      <c r="S225" s="112">
        <v>43928.0</v>
      </c>
      <c r="T225" s="112">
        <v>57767.0</v>
      </c>
      <c r="U225" s="146">
        <v>62328.0</v>
      </c>
      <c r="V225" s="89"/>
      <c r="W225" s="89"/>
      <c r="X225" s="89"/>
      <c r="Y225" s="89"/>
      <c r="Z225" s="89"/>
      <c r="AA225" s="89"/>
      <c r="AB225" s="89"/>
      <c r="AC225" s="89"/>
      <c r="AD225" s="89"/>
      <c r="AE225" s="89"/>
      <c r="AF225" s="89"/>
      <c r="AG225" s="89"/>
    </row>
    <row r="226" ht="15.75" customHeight="1">
      <c r="A226" s="145" t="s">
        <v>476</v>
      </c>
      <c r="B226" s="112">
        <v>75.0</v>
      </c>
      <c r="C226" s="112">
        <v>78.0</v>
      </c>
      <c r="D226" s="112">
        <v>49.0</v>
      </c>
      <c r="E226" s="112">
        <v>192.0</v>
      </c>
      <c r="F226" s="112">
        <v>2474.0</v>
      </c>
      <c r="G226" s="112">
        <v>18133.0</v>
      </c>
      <c r="H226" s="112">
        <v>14658.0</v>
      </c>
      <c r="I226" s="112">
        <v>14923.0</v>
      </c>
      <c r="J226" s="112">
        <v>17440.0</v>
      </c>
      <c r="K226" s="112">
        <v>20513.0</v>
      </c>
      <c r="L226" s="112">
        <v>29738.0</v>
      </c>
      <c r="M226" s="112">
        <v>39452.0</v>
      </c>
      <c r="N226" s="112">
        <v>43099.0</v>
      </c>
      <c r="O226" s="112">
        <v>37013.0</v>
      </c>
      <c r="P226" s="112">
        <v>42439.0</v>
      </c>
      <c r="Q226" s="112">
        <v>46024.0</v>
      </c>
      <c r="R226" s="112">
        <v>40391.0</v>
      </c>
      <c r="S226" s="112">
        <v>35225.0</v>
      </c>
      <c r="T226" s="112">
        <v>56676.0</v>
      </c>
      <c r="U226" s="146">
        <v>46781.0</v>
      </c>
      <c r="V226" s="89"/>
      <c r="W226" s="89"/>
      <c r="X226" s="89"/>
      <c r="Y226" s="89"/>
      <c r="Z226" s="89"/>
      <c r="AA226" s="89"/>
      <c r="AB226" s="89"/>
      <c r="AC226" s="89"/>
      <c r="AD226" s="89"/>
      <c r="AE226" s="89"/>
      <c r="AF226" s="89"/>
      <c r="AG226" s="89"/>
    </row>
    <row r="227" ht="15.75" customHeight="1">
      <c r="A227" s="145" t="s">
        <v>478</v>
      </c>
      <c r="B227" s="112">
        <v>12135.0</v>
      </c>
      <c r="C227" s="112">
        <v>21159.0</v>
      </c>
      <c r="D227" s="112">
        <v>31265.0</v>
      </c>
      <c r="E227" s="112">
        <v>44762.0</v>
      </c>
      <c r="F227" s="112">
        <v>69233.0</v>
      </c>
      <c r="G227" s="112">
        <v>79222.0</v>
      </c>
      <c r="H227" s="112">
        <v>82351.0</v>
      </c>
      <c r="I227" s="112">
        <v>75080.0</v>
      </c>
      <c r="J227" s="112">
        <v>112810.0</v>
      </c>
      <c r="K227" s="112">
        <v>112779.0</v>
      </c>
      <c r="L227" s="112">
        <v>109894.0</v>
      </c>
      <c r="M227" s="112">
        <v>130258.0</v>
      </c>
      <c r="N227" s="112">
        <v>136180.0</v>
      </c>
      <c r="O227" s="112">
        <v>123285.0</v>
      </c>
      <c r="P227" s="112">
        <v>121164.0</v>
      </c>
      <c r="Q227" s="112">
        <v>136405.0</v>
      </c>
      <c r="R227" s="112">
        <v>138159.0</v>
      </c>
      <c r="S227" s="112">
        <v>122409.0</v>
      </c>
      <c r="T227" s="112">
        <v>196831.0</v>
      </c>
      <c r="U227" s="146">
        <v>182553.0</v>
      </c>
      <c r="V227" s="89"/>
      <c r="W227" s="89"/>
      <c r="X227" s="89"/>
      <c r="Y227" s="89"/>
      <c r="Z227" s="89"/>
      <c r="AA227" s="89"/>
      <c r="AB227" s="89"/>
      <c r="AC227" s="89"/>
      <c r="AD227" s="89"/>
      <c r="AE227" s="89"/>
      <c r="AF227" s="89"/>
      <c r="AG227" s="89"/>
    </row>
    <row r="228" ht="15.75" customHeight="1">
      <c r="A228" s="145" t="s">
        <v>448</v>
      </c>
      <c r="B228" s="112">
        <v>129.0</v>
      </c>
      <c r="C228" s="112">
        <v>106.0</v>
      </c>
      <c r="D228" s="112">
        <v>146.0</v>
      </c>
      <c r="E228" s="112">
        <v>332.0</v>
      </c>
      <c r="F228" s="112">
        <v>447.0</v>
      </c>
      <c r="G228" s="112">
        <v>838.0</v>
      </c>
      <c r="H228" s="112">
        <v>381.0</v>
      </c>
      <c r="I228" s="112">
        <v>1523.0</v>
      </c>
      <c r="J228" s="112">
        <v>432.0</v>
      </c>
      <c r="K228" s="112">
        <v>451.0</v>
      </c>
      <c r="L228" s="112">
        <v>429.0</v>
      </c>
      <c r="M228" s="112">
        <v>594.0</v>
      </c>
      <c r="N228" s="112">
        <v>537.0</v>
      </c>
      <c r="O228" s="112">
        <v>705.0</v>
      </c>
      <c r="P228" s="112">
        <v>719.0</v>
      </c>
      <c r="Q228" s="112">
        <v>766.0</v>
      </c>
      <c r="R228" s="112">
        <v>1135.0</v>
      </c>
      <c r="S228" s="112">
        <v>742.0</v>
      </c>
      <c r="T228" s="112">
        <v>694.0</v>
      </c>
      <c r="U228" s="146">
        <v>940.0</v>
      </c>
      <c r="V228" s="89"/>
      <c r="W228" s="89"/>
      <c r="X228" s="89"/>
      <c r="Y228" s="89"/>
      <c r="Z228" s="89"/>
      <c r="AA228" s="89"/>
      <c r="AB228" s="89"/>
      <c r="AC228" s="89"/>
      <c r="AD228" s="89"/>
      <c r="AE228" s="89"/>
      <c r="AF228" s="89"/>
      <c r="AG228" s="89"/>
    </row>
    <row r="229" ht="15.75" customHeight="1">
      <c r="A229" s="145" t="s">
        <v>450</v>
      </c>
      <c r="B229" s="112">
        <v>536.0</v>
      </c>
      <c r="C229" s="112">
        <v>370.0</v>
      </c>
      <c r="D229" s="112">
        <v>1732.0</v>
      </c>
      <c r="E229" s="112">
        <v>2963.0</v>
      </c>
      <c r="F229" s="112">
        <v>560.0</v>
      </c>
      <c r="G229" s="112">
        <v>97.0</v>
      </c>
      <c r="H229" s="112">
        <v>126.0</v>
      </c>
      <c r="I229" s="112">
        <v>317.0</v>
      </c>
      <c r="J229" s="112">
        <v>645.0</v>
      </c>
      <c r="K229" s="112">
        <v>653.0</v>
      </c>
      <c r="L229" s="112">
        <v>693.0</v>
      </c>
      <c r="M229" s="112">
        <v>1014.0</v>
      </c>
      <c r="N229" s="112">
        <v>519.0</v>
      </c>
      <c r="O229" s="112">
        <v>587.0</v>
      </c>
      <c r="P229" s="112">
        <v>1074.0</v>
      </c>
      <c r="Q229" s="112">
        <v>1236.0</v>
      </c>
      <c r="R229" s="112">
        <v>1066.0</v>
      </c>
      <c r="S229" s="112">
        <v>1707.0</v>
      </c>
      <c r="T229" s="112">
        <v>2527.0</v>
      </c>
      <c r="U229" s="146">
        <v>2548.0</v>
      </c>
      <c r="V229" s="89"/>
      <c r="W229" s="89"/>
      <c r="X229" s="89"/>
      <c r="Y229" s="89"/>
      <c r="Z229" s="89"/>
      <c r="AA229" s="89"/>
      <c r="AB229" s="89"/>
      <c r="AC229" s="89"/>
      <c r="AD229" s="89"/>
      <c r="AE229" s="89"/>
      <c r="AF229" s="89"/>
      <c r="AG229" s="89"/>
    </row>
    <row r="230" ht="15.75" customHeight="1">
      <c r="A230" s="145" t="s">
        <v>464</v>
      </c>
      <c r="B230" s="112">
        <v>17.0</v>
      </c>
      <c r="C230" s="112">
        <v>98.0</v>
      </c>
      <c r="D230" s="112">
        <v>121.0</v>
      </c>
      <c r="E230" s="112">
        <v>138.0</v>
      </c>
      <c r="F230" s="112">
        <v>276.0</v>
      </c>
      <c r="G230" s="112">
        <v>583.0</v>
      </c>
      <c r="H230" s="112">
        <v>406.0</v>
      </c>
      <c r="I230" s="112">
        <v>1351.0</v>
      </c>
      <c r="J230" s="112">
        <v>985.0</v>
      </c>
      <c r="K230" s="112">
        <v>1671.0</v>
      </c>
      <c r="L230" s="112">
        <v>2082.0</v>
      </c>
      <c r="M230" s="112">
        <v>4970.0</v>
      </c>
      <c r="N230" s="112">
        <v>4480.0</v>
      </c>
      <c r="O230" s="112">
        <v>3493.0</v>
      </c>
      <c r="P230" s="112">
        <v>1600.0</v>
      </c>
      <c r="Q230" s="112">
        <v>1557.0</v>
      </c>
      <c r="R230" s="112">
        <v>2776.0</v>
      </c>
      <c r="S230" s="112">
        <v>1832.0</v>
      </c>
      <c r="T230" s="112">
        <v>2189.0</v>
      </c>
      <c r="U230" s="146">
        <v>2484.0</v>
      </c>
      <c r="V230" s="89"/>
      <c r="W230" s="89"/>
      <c r="X230" s="89"/>
      <c r="Y230" s="89"/>
      <c r="Z230" s="89"/>
      <c r="AA230" s="89"/>
      <c r="AB230" s="89"/>
      <c r="AC230" s="89"/>
      <c r="AD230" s="89"/>
      <c r="AE230" s="89"/>
      <c r="AF230" s="89"/>
      <c r="AG230" s="89"/>
    </row>
    <row r="231" ht="15.75" customHeight="1">
      <c r="A231" s="145" t="s">
        <v>468</v>
      </c>
      <c r="B231" s="112">
        <v>0.0</v>
      </c>
      <c r="C231" s="112">
        <v>0.0</v>
      </c>
      <c r="D231" s="112">
        <v>0.0</v>
      </c>
      <c r="E231" s="112">
        <v>1.0</v>
      </c>
      <c r="F231" s="112">
        <v>7.0</v>
      </c>
      <c r="G231" s="112">
        <v>10.0</v>
      </c>
      <c r="H231" s="112">
        <v>11.0</v>
      </c>
      <c r="I231" s="112">
        <v>149.0</v>
      </c>
      <c r="J231" s="112">
        <v>152.0</v>
      </c>
      <c r="K231" s="112">
        <v>389.0</v>
      </c>
      <c r="L231" s="112">
        <v>496.0</v>
      </c>
      <c r="M231" s="112">
        <v>271.0</v>
      </c>
      <c r="N231" s="112">
        <v>278.0</v>
      </c>
      <c r="O231" s="112">
        <v>278.0</v>
      </c>
      <c r="P231" s="112">
        <v>228.0</v>
      </c>
      <c r="Q231" s="112">
        <v>687.0</v>
      </c>
      <c r="R231" s="112">
        <v>702.0</v>
      </c>
      <c r="S231" s="112">
        <v>783.0</v>
      </c>
      <c r="T231" s="112">
        <v>486.0</v>
      </c>
      <c r="U231" s="146">
        <v>608.0</v>
      </c>
      <c r="V231" s="89"/>
      <c r="W231" s="89"/>
      <c r="X231" s="89"/>
      <c r="Y231" s="89"/>
      <c r="Z231" s="89"/>
      <c r="AA231" s="89"/>
      <c r="AB231" s="89"/>
      <c r="AC231" s="89"/>
      <c r="AD231" s="89"/>
      <c r="AE231" s="89"/>
      <c r="AF231" s="89"/>
      <c r="AG231" s="89"/>
    </row>
    <row r="232" ht="15.75" customHeight="1">
      <c r="AE232" s="3"/>
      <c r="AF232" s="3"/>
      <c r="AG232" s="3"/>
    </row>
    <row r="233" ht="15.75" customHeight="1">
      <c r="A233" s="98" t="s">
        <v>531</v>
      </c>
      <c r="AE233" s="3"/>
      <c r="AF233" s="3"/>
      <c r="AG233" s="3"/>
    </row>
    <row r="234" ht="15.75" customHeight="1">
      <c r="A234" s="99" t="s">
        <v>560</v>
      </c>
      <c r="B234" s="134" t="s">
        <v>491</v>
      </c>
      <c r="C234" s="134" t="s">
        <v>492</v>
      </c>
      <c r="D234" s="134" t="s">
        <v>493</v>
      </c>
      <c r="E234" s="134" t="s">
        <v>494</v>
      </c>
      <c r="F234" s="134" t="s">
        <v>495</v>
      </c>
      <c r="G234" s="134" t="s">
        <v>496</v>
      </c>
      <c r="H234" s="134" t="s">
        <v>497</v>
      </c>
      <c r="I234" s="134" t="s">
        <v>498</v>
      </c>
      <c r="J234" s="134" t="s">
        <v>499</v>
      </c>
      <c r="K234" s="134" t="s">
        <v>500</v>
      </c>
      <c r="L234" s="134" t="s">
        <v>501</v>
      </c>
      <c r="M234" s="134" t="s">
        <v>502</v>
      </c>
      <c r="N234" s="134" t="s">
        <v>503</v>
      </c>
      <c r="O234" s="134" t="s">
        <v>504</v>
      </c>
      <c r="P234" s="134" t="s">
        <v>505</v>
      </c>
      <c r="Q234" s="134" t="s">
        <v>506</v>
      </c>
      <c r="R234" s="134" t="s">
        <v>507</v>
      </c>
      <c r="S234" s="134" t="s">
        <v>508</v>
      </c>
      <c r="T234" s="134" t="s">
        <v>509</v>
      </c>
      <c r="U234" s="135" t="s">
        <v>510</v>
      </c>
      <c r="AG234" s="3"/>
    </row>
    <row r="235" ht="15.75" customHeight="1">
      <c r="A235" s="136" t="s">
        <v>511</v>
      </c>
      <c r="B235" s="120">
        <f t="shared" ref="B235:U235" si="2">B11/B$11</f>
        <v>1</v>
      </c>
      <c r="C235" s="120">
        <f t="shared" si="2"/>
        <v>1</v>
      </c>
      <c r="D235" s="120">
        <f t="shared" si="2"/>
        <v>1</v>
      </c>
      <c r="E235" s="120">
        <f t="shared" si="2"/>
        <v>1</v>
      </c>
      <c r="F235" s="120">
        <f t="shared" si="2"/>
        <v>1</v>
      </c>
      <c r="G235" s="120">
        <f t="shared" si="2"/>
        <v>1</v>
      </c>
      <c r="H235" s="120">
        <f t="shared" si="2"/>
        <v>1</v>
      </c>
      <c r="I235" s="120">
        <f t="shared" si="2"/>
        <v>1</v>
      </c>
      <c r="J235" s="120">
        <f t="shared" si="2"/>
        <v>1</v>
      </c>
      <c r="K235" s="120">
        <f t="shared" si="2"/>
        <v>1</v>
      </c>
      <c r="L235" s="120">
        <f t="shared" si="2"/>
        <v>1</v>
      </c>
      <c r="M235" s="120">
        <f t="shared" si="2"/>
        <v>1</v>
      </c>
      <c r="N235" s="120">
        <f t="shared" si="2"/>
        <v>1</v>
      </c>
      <c r="O235" s="120">
        <f t="shared" si="2"/>
        <v>1</v>
      </c>
      <c r="P235" s="120">
        <f t="shared" si="2"/>
        <v>1</v>
      </c>
      <c r="Q235" s="120">
        <f t="shared" si="2"/>
        <v>1</v>
      </c>
      <c r="R235" s="120">
        <f t="shared" si="2"/>
        <v>1</v>
      </c>
      <c r="S235" s="120">
        <f t="shared" si="2"/>
        <v>1</v>
      </c>
      <c r="T235" s="120">
        <f t="shared" si="2"/>
        <v>1</v>
      </c>
      <c r="U235" s="196">
        <f t="shared" si="2"/>
        <v>1</v>
      </c>
    </row>
    <row r="236" ht="15.75" customHeight="1">
      <c r="A236" s="140" t="s">
        <v>101</v>
      </c>
      <c r="B236" s="116">
        <f t="shared" ref="B236:U236" si="3">B12/B$11</f>
        <v>0.00003977635029</v>
      </c>
      <c r="C236" s="116">
        <f t="shared" si="3"/>
        <v>0.000007554382108</v>
      </c>
      <c r="D236" s="116">
        <f t="shared" si="3"/>
        <v>0.0001171074289</v>
      </c>
      <c r="E236" s="116">
        <f t="shared" si="3"/>
        <v>0.000004804838885</v>
      </c>
      <c r="F236" s="116">
        <f t="shared" si="3"/>
        <v>0.00004893915919</v>
      </c>
      <c r="G236" s="116">
        <f t="shared" si="3"/>
        <v>0.00003454448625</v>
      </c>
      <c r="H236" s="116">
        <f t="shared" si="3"/>
        <v>0.0001754087931</v>
      </c>
      <c r="I236" s="116">
        <f t="shared" si="3"/>
        <v>0.0002709121897</v>
      </c>
      <c r="J236" s="116">
        <f t="shared" si="3"/>
        <v>0.0003211890937</v>
      </c>
      <c r="K236" s="116">
        <f t="shared" si="3"/>
        <v>0.0005701929778</v>
      </c>
      <c r="L236" s="116">
        <f t="shared" si="3"/>
        <v>0.000510522078</v>
      </c>
      <c r="M236" s="116">
        <f t="shared" si="3"/>
        <v>0.0002341877363</v>
      </c>
      <c r="N236" s="116">
        <f t="shared" si="3"/>
        <v>0.000218113107</v>
      </c>
      <c r="O236" s="116">
        <f t="shared" si="3"/>
        <v>0.0004478663187</v>
      </c>
      <c r="P236" s="116">
        <f t="shared" si="3"/>
        <v>0.0003432872109</v>
      </c>
      <c r="Q236" s="116">
        <f t="shared" si="3"/>
        <v>0.0001756835258</v>
      </c>
      <c r="R236" s="116">
        <f t="shared" si="3"/>
        <v>0.00008935037903</v>
      </c>
      <c r="S236" s="116">
        <f t="shared" si="3"/>
        <v>0.0001614174214</v>
      </c>
      <c r="T236" s="116">
        <f t="shared" si="3"/>
        <v>0.00026799561</v>
      </c>
      <c r="U236" s="195">
        <f t="shared" si="3"/>
        <v>0.0001286013257</v>
      </c>
    </row>
    <row r="237" ht="15.75" customHeight="1">
      <c r="A237" s="136" t="s">
        <v>2</v>
      </c>
      <c r="B237" s="120">
        <f t="shared" ref="B237:U237" si="4">B13/B$11</f>
        <v>0.00002542405895</v>
      </c>
      <c r="C237" s="120">
        <f t="shared" si="4"/>
        <v>0.0001016407775</v>
      </c>
      <c r="D237" s="120">
        <f t="shared" si="4"/>
        <v>0.0001890154993</v>
      </c>
      <c r="E237" s="120">
        <f t="shared" si="4"/>
        <v>0.00001441451665</v>
      </c>
      <c r="F237" s="120">
        <f t="shared" si="4"/>
        <v>0.00002242303294</v>
      </c>
      <c r="G237" s="120">
        <f t="shared" si="4"/>
        <v>0.0001910552507</v>
      </c>
      <c r="H237" s="120">
        <f t="shared" si="4"/>
        <v>0.0001325099034</v>
      </c>
      <c r="I237" s="120">
        <f t="shared" si="4"/>
        <v>0.00004216319071</v>
      </c>
      <c r="J237" s="120">
        <f t="shared" si="4"/>
        <v>0.00008339766407</v>
      </c>
      <c r="K237" s="120">
        <f t="shared" si="4"/>
        <v>0.00003685658031</v>
      </c>
      <c r="L237" s="120">
        <f t="shared" si="4"/>
        <v>0.00007006370525</v>
      </c>
      <c r="M237" s="120">
        <f t="shared" si="4"/>
        <v>0.0000503429051</v>
      </c>
      <c r="N237" s="120">
        <f t="shared" si="4"/>
        <v>0.00006570810983</v>
      </c>
      <c r="O237" s="120">
        <f t="shared" si="4"/>
        <v>0.00009455379672</v>
      </c>
      <c r="P237" s="120">
        <f t="shared" si="4"/>
        <v>0.00008672519011</v>
      </c>
      <c r="Q237" s="120">
        <f t="shared" si="4"/>
        <v>0.00009793026909</v>
      </c>
      <c r="R237" s="120">
        <f t="shared" si="4"/>
        <v>0.0001548331911</v>
      </c>
      <c r="S237" s="120">
        <f t="shared" si="4"/>
        <v>0.00009857960691</v>
      </c>
      <c r="T237" s="120">
        <f t="shared" si="4"/>
        <v>0.0001398694346</v>
      </c>
      <c r="U237" s="196">
        <f t="shared" si="4"/>
        <v>0.0001894978358</v>
      </c>
    </row>
    <row r="238" ht="15.75" customHeight="1">
      <c r="A238" s="140" t="s">
        <v>70</v>
      </c>
      <c r="B238" s="116">
        <f t="shared" ref="B238:U238" si="5">B14/B$11</f>
        <v>0.000247679542</v>
      </c>
      <c r="C238" s="116">
        <f t="shared" si="5"/>
        <v>0.0001277377338</v>
      </c>
      <c r="D238" s="116">
        <f t="shared" si="5"/>
        <v>0.0002075061459</v>
      </c>
      <c r="E238" s="116">
        <f t="shared" si="5"/>
        <v>0.0003276442516</v>
      </c>
      <c r="F238" s="116">
        <f t="shared" si="5"/>
        <v>0.000608091298</v>
      </c>
      <c r="G238" s="116">
        <f t="shared" si="5"/>
        <v>0.0008027047727</v>
      </c>
      <c r="H238" s="116">
        <f t="shared" si="5"/>
        <v>0.001011460486</v>
      </c>
      <c r="I238" s="116">
        <f t="shared" si="5"/>
        <v>0.0009237571784</v>
      </c>
      <c r="J238" s="116">
        <f t="shared" si="5"/>
        <v>0.0009366024156</v>
      </c>
      <c r="K238" s="116">
        <f t="shared" si="5"/>
        <v>0.0009167532345</v>
      </c>
      <c r="L238" s="116">
        <f t="shared" si="5"/>
        <v>0.00103899101</v>
      </c>
      <c r="M238" s="116">
        <f t="shared" si="5"/>
        <v>0.001234426679</v>
      </c>
      <c r="N238" s="116">
        <f t="shared" si="5"/>
        <v>0.001611786844</v>
      </c>
      <c r="O238" s="116">
        <f t="shared" si="5"/>
        <v>0.002066253302</v>
      </c>
      <c r="P238" s="116">
        <f t="shared" si="5"/>
        <v>0.001352950028</v>
      </c>
      <c r="Q238" s="116">
        <f t="shared" si="5"/>
        <v>0.002151764395</v>
      </c>
      <c r="R238" s="116">
        <f t="shared" si="5"/>
        <v>0.001489493549</v>
      </c>
      <c r="S238" s="116">
        <f t="shared" si="5"/>
        <v>0.00220912799</v>
      </c>
      <c r="T238" s="116">
        <f t="shared" si="5"/>
        <v>0.001253248504</v>
      </c>
      <c r="U238" s="195">
        <f t="shared" si="5"/>
        <v>0.001413668984</v>
      </c>
    </row>
    <row r="239" ht="15.75" customHeight="1">
      <c r="A239" s="23" t="s">
        <v>512</v>
      </c>
      <c r="B239" s="116">
        <f t="shared" ref="B239:U239" si="6">B15/B$11</f>
        <v>0</v>
      </c>
      <c r="C239" s="116">
        <f t="shared" si="6"/>
        <v>0</v>
      </c>
      <c r="D239" s="116">
        <f t="shared" si="6"/>
        <v>0</v>
      </c>
      <c r="E239" s="116">
        <f t="shared" si="6"/>
        <v>0</v>
      </c>
      <c r="F239" s="116">
        <f t="shared" si="6"/>
        <v>0</v>
      </c>
      <c r="G239" s="116">
        <f t="shared" si="6"/>
        <v>0</v>
      </c>
      <c r="H239" s="116">
        <f t="shared" si="6"/>
        <v>0</v>
      </c>
      <c r="I239" s="116">
        <f t="shared" si="6"/>
        <v>0</v>
      </c>
      <c r="J239" s="116">
        <f t="shared" si="6"/>
        <v>0</v>
      </c>
      <c r="K239" s="116">
        <f t="shared" si="6"/>
        <v>0</v>
      </c>
      <c r="L239" s="116">
        <f t="shared" si="6"/>
        <v>0</v>
      </c>
      <c r="M239" s="116">
        <f t="shared" si="6"/>
        <v>0</v>
      </c>
      <c r="N239" s="116">
        <f t="shared" si="6"/>
        <v>0</v>
      </c>
      <c r="O239" s="116">
        <f t="shared" si="6"/>
        <v>0</v>
      </c>
      <c r="P239" s="116">
        <f t="shared" si="6"/>
        <v>0</v>
      </c>
      <c r="Q239" s="116">
        <f t="shared" si="6"/>
        <v>0</v>
      </c>
      <c r="R239" s="116">
        <f t="shared" si="6"/>
        <v>0</v>
      </c>
      <c r="S239" s="116">
        <f t="shared" si="6"/>
        <v>0</v>
      </c>
      <c r="T239" s="116">
        <f t="shared" si="6"/>
        <v>0</v>
      </c>
      <c r="U239" s="195">
        <f t="shared" si="6"/>
        <v>0</v>
      </c>
    </row>
    <row r="240" ht="15.75" customHeight="1">
      <c r="A240" s="136" t="s">
        <v>55</v>
      </c>
      <c r="B240" s="120">
        <f t="shared" ref="B240:U240" si="7">B16/B$11</f>
        <v>0</v>
      </c>
      <c r="C240" s="120">
        <f t="shared" si="7"/>
        <v>0</v>
      </c>
      <c r="D240" s="120">
        <f t="shared" si="7"/>
        <v>0</v>
      </c>
      <c r="E240" s="120">
        <f t="shared" si="7"/>
        <v>0</v>
      </c>
      <c r="F240" s="120">
        <f t="shared" si="7"/>
        <v>0</v>
      </c>
      <c r="G240" s="120">
        <f t="shared" si="7"/>
        <v>0</v>
      </c>
      <c r="H240" s="120">
        <f t="shared" si="7"/>
        <v>0</v>
      </c>
      <c r="I240" s="120">
        <f t="shared" si="7"/>
        <v>0</v>
      </c>
      <c r="J240" s="120">
        <f t="shared" si="7"/>
        <v>0</v>
      </c>
      <c r="K240" s="120">
        <f t="shared" si="7"/>
        <v>0</v>
      </c>
      <c r="L240" s="120">
        <f t="shared" si="7"/>
        <v>0</v>
      </c>
      <c r="M240" s="120">
        <f t="shared" si="7"/>
        <v>0</v>
      </c>
      <c r="N240" s="120">
        <f t="shared" si="7"/>
        <v>0</v>
      </c>
      <c r="O240" s="120">
        <f t="shared" si="7"/>
        <v>0.0000001908250186</v>
      </c>
      <c r="P240" s="120">
        <f t="shared" si="7"/>
        <v>0.0000001853102353</v>
      </c>
      <c r="Q240" s="120">
        <f t="shared" si="7"/>
        <v>0</v>
      </c>
      <c r="R240" s="120">
        <f t="shared" si="7"/>
        <v>0.00000008742698535</v>
      </c>
      <c r="S240" s="120">
        <f t="shared" si="7"/>
        <v>0</v>
      </c>
      <c r="T240" s="120">
        <f t="shared" si="7"/>
        <v>0.0000141050321</v>
      </c>
      <c r="U240" s="196">
        <f t="shared" si="7"/>
        <v>0.00002565722527</v>
      </c>
    </row>
    <row r="241" ht="15.75" customHeight="1">
      <c r="A241" s="136" t="s">
        <v>102</v>
      </c>
      <c r="B241" s="120">
        <f t="shared" ref="B241:U241" si="8">B17/B$11</f>
        <v>0.00004018641576</v>
      </c>
      <c r="C241" s="120">
        <f t="shared" si="8"/>
        <v>0.0000003433810049</v>
      </c>
      <c r="D241" s="120">
        <f t="shared" si="8"/>
        <v>0.00003052424212</v>
      </c>
      <c r="E241" s="120">
        <f t="shared" si="8"/>
        <v>0.00001876175184</v>
      </c>
      <c r="F241" s="120">
        <f t="shared" si="8"/>
        <v>0.00003612599751</v>
      </c>
      <c r="G241" s="120">
        <f t="shared" si="8"/>
        <v>0.0001269661381</v>
      </c>
      <c r="H241" s="120">
        <f t="shared" si="8"/>
        <v>0.0001872298204</v>
      </c>
      <c r="I241" s="120">
        <f t="shared" si="8"/>
        <v>0.001282691873</v>
      </c>
      <c r="J241" s="120">
        <f t="shared" si="8"/>
        <v>0.0001358483095</v>
      </c>
      <c r="K241" s="120">
        <f t="shared" si="8"/>
        <v>0.00008791378422</v>
      </c>
      <c r="L241" s="120">
        <f t="shared" si="8"/>
        <v>0.0002263128656</v>
      </c>
      <c r="M241" s="120">
        <f t="shared" si="8"/>
        <v>0.0004317370251</v>
      </c>
      <c r="N241" s="120">
        <f t="shared" si="8"/>
        <v>0.0004226118718</v>
      </c>
      <c r="O241" s="120">
        <f t="shared" si="8"/>
        <v>0.0001751773671</v>
      </c>
      <c r="P241" s="120">
        <f t="shared" si="8"/>
        <v>0.000221353076</v>
      </c>
      <c r="Q241" s="120">
        <f t="shared" si="8"/>
        <v>0.0001006317938</v>
      </c>
      <c r="R241" s="120">
        <f t="shared" si="8"/>
        <v>0.000179312747</v>
      </c>
      <c r="S241" s="120">
        <f t="shared" si="8"/>
        <v>0.0002590165802</v>
      </c>
      <c r="T241" s="120">
        <f t="shared" si="8"/>
        <v>0.0002022595999</v>
      </c>
      <c r="U241" s="196">
        <f t="shared" si="8"/>
        <v>0.0002462337148</v>
      </c>
    </row>
    <row r="242" ht="15.75" customHeight="1">
      <c r="A242" s="140" t="s">
        <v>78</v>
      </c>
      <c r="B242" s="116">
        <f t="shared" ref="B242:U242" si="9">B18/B$11</f>
        <v>0</v>
      </c>
      <c r="C242" s="116">
        <f t="shared" si="9"/>
        <v>0</v>
      </c>
      <c r="D242" s="116">
        <f t="shared" si="9"/>
        <v>0</v>
      </c>
      <c r="E242" s="116">
        <f t="shared" si="9"/>
        <v>0</v>
      </c>
      <c r="F242" s="116">
        <f t="shared" si="9"/>
        <v>0</v>
      </c>
      <c r="G242" s="116">
        <f t="shared" si="9"/>
        <v>0</v>
      </c>
      <c r="H242" s="116">
        <f t="shared" si="9"/>
        <v>0.0000003813234632</v>
      </c>
      <c r="I242" s="116">
        <f t="shared" si="9"/>
        <v>0.002131979001</v>
      </c>
      <c r="J242" s="116">
        <f t="shared" si="9"/>
        <v>0</v>
      </c>
      <c r="K242" s="116">
        <f t="shared" si="9"/>
        <v>0</v>
      </c>
      <c r="L242" s="116">
        <f t="shared" si="9"/>
        <v>0.0000006083679182</v>
      </c>
      <c r="M242" s="116">
        <f t="shared" si="9"/>
        <v>0</v>
      </c>
      <c r="N242" s="116">
        <f t="shared" si="9"/>
        <v>0.00001134528515</v>
      </c>
      <c r="O242" s="116">
        <f t="shared" si="9"/>
        <v>0.0000005724750558</v>
      </c>
      <c r="P242" s="116">
        <f t="shared" si="9"/>
        <v>0.0000003706204706</v>
      </c>
      <c r="Q242" s="116">
        <f t="shared" si="9"/>
        <v>0.000003967864351</v>
      </c>
      <c r="R242" s="116">
        <f t="shared" si="9"/>
        <v>0.000006469596916</v>
      </c>
      <c r="S242" s="116">
        <f t="shared" si="9"/>
        <v>0.00001078492987</v>
      </c>
      <c r="T242" s="116">
        <f t="shared" si="9"/>
        <v>0.000002164958416</v>
      </c>
      <c r="U242" s="195">
        <f t="shared" si="9"/>
        <v>0.000004034551394</v>
      </c>
    </row>
    <row r="243" ht="15.75" customHeight="1">
      <c r="A243" s="140" t="s">
        <v>4</v>
      </c>
      <c r="B243" s="116">
        <f t="shared" ref="B243:U243" si="10">B19/B$11</f>
        <v>0.0003731595749</v>
      </c>
      <c r="C243" s="116">
        <f t="shared" si="10"/>
        <v>0.0006136218558</v>
      </c>
      <c r="D243" s="116">
        <f t="shared" si="10"/>
        <v>0.001242395355</v>
      </c>
      <c r="E243" s="116">
        <f t="shared" si="10"/>
        <v>0.001361828621</v>
      </c>
      <c r="F243" s="116">
        <f t="shared" si="10"/>
        <v>0.002069147651</v>
      </c>
      <c r="G243" s="116">
        <f t="shared" si="10"/>
        <v>0.002350691685</v>
      </c>
      <c r="H243" s="116">
        <f t="shared" si="10"/>
        <v>0.002567260216</v>
      </c>
      <c r="I243" s="116">
        <f t="shared" si="10"/>
        <v>0.004160877213</v>
      </c>
      <c r="J243" s="116">
        <f t="shared" si="10"/>
        <v>0.005176912841</v>
      </c>
      <c r="K243" s="116">
        <f t="shared" si="10"/>
        <v>0.00470810293</v>
      </c>
      <c r="L243" s="116">
        <f t="shared" si="10"/>
        <v>0.004693457094</v>
      </c>
      <c r="M243" s="116">
        <f t="shared" si="10"/>
        <v>0.004782575985</v>
      </c>
      <c r="N243" s="116">
        <f t="shared" si="10"/>
        <v>0.005853788961</v>
      </c>
      <c r="O243" s="116">
        <f t="shared" si="10"/>
        <v>0.004143860692</v>
      </c>
      <c r="P243" s="116">
        <f t="shared" si="10"/>
        <v>0.004519994604</v>
      </c>
      <c r="Q243" s="116">
        <f t="shared" si="10"/>
        <v>0.004058618695</v>
      </c>
      <c r="R243" s="116">
        <f t="shared" si="10"/>
        <v>0.005446963468</v>
      </c>
      <c r="S243" s="116">
        <f t="shared" si="10"/>
        <v>0.003695665679</v>
      </c>
      <c r="T243" s="116">
        <f t="shared" si="10"/>
        <v>0.003700701191</v>
      </c>
      <c r="U243" s="195">
        <f t="shared" si="10"/>
        <v>0.004595038838</v>
      </c>
    </row>
    <row r="244" ht="15.75" customHeight="1">
      <c r="A244" s="136" t="s">
        <v>5</v>
      </c>
      <c r="B244" s="120">
        <f t="shared" ref="B244:U244" si="11">B20/B$11</f>
        <v>0</v>
      </c>
      <c r="C244" s="120">
        <f t="shared" si="11"/>
        <v>0</v>
      </c>
      <c r="D244" s="120">
        <f t="shared" si="11"/>
        <v>0</v>
      </c>
      <c r="E244" s="120">
        <f t="shared" si="11"/>
        <v>0</v>
      </c>
      <c r="F244" s="120">
        <f t="shared" si="11"/>
        <v>0</v>
      </c>
      <c r="G244" s="120">
        <f t="shared" si="11"/>
        <v>0.00001045425242</v>
      </c>
      <c r="H244" s="120">
        <f t="shared" si="11"/>
        <v>0.000006863822337</v>
      </c>
      <c r="I244" s="120">
        <f t="shared" si="11"/>
        <v>0.00005434671011</v>
      </c>
      <c r="J244" s="120">
        <f t="shared" si="11"/>
        <v>0.0000748644788</v>
      </c>
      <c r="K244" s="120">
        <f t="shared" si="11"/>
        <v>0.000005311683634</v>
      </c>
      <c r="L244" s="120">
        <f t="shared" si="11"/>
        <v>0.00001429664608</v>
      </c>
      <c r="M244" s="120">
        <f t="shared" si="11"/>
        <v>0.00001510287153</v>
      </c>
      <c r="N244" s="120">
        <f t="shared" si="11"/>
        <v>0.00001058893281</v>
      </c>
      <c r="O244" s="120">
        <f t="shared" si="11"/>
        <v>0.00001803296426</v>
      </c>
      <c r="P244" s="120">
        <f t="shared" si="11"/>
        <v>0.00001806774794</v>
      </c>
      <c r="Q244" s="120">
        <f t="shared" si="11"/>
        <v>0.00002093681615</v>
      </c>
      <c r="R244" s="120">
        <f t="shared" si="11"/>
        <v>0.00001870937487</v>
      </c>
      <c r="S244" s="120">
        <f t="shared" si="11"/>
        <v>0.00003734616211</v>
      </c>
      <c r="T244" s="120">
        <f t="shared" si="11"/>
        <v>0.00003614824507</v>
      </c>
      <c r="U244" s="196">
        <f t="shared" si="11"/>
        <v>0.00005610548032</v>
      </c>
    </row>
    <row r="245" ht="15.75" customHeight="1">
      <c r="A245" s="136" t="s">
        <v>103</v>
      </c>
      <c r="B245" s="120">
        <f t="shared" ref="B245:U245" si="12">B21/B$11</f>
        <v>0</v>
      </c>
      <c r="C245" s="120">
        <f t="shared" si="12"/>
        <v>0</v>
      </c>
      <c r="D245" s="120">
        <f t="shared" si="12"/>
        <v>0</v>
      </c>
      <c r="E245" s="120">
        <f t="shared" si="12"/>
        <v>0</v>
      </c>
      <c r="F245" s="120">
        <f t="shared" si="12"/>
        <v>0.0000007118423155</v>
      </c>
      <c r="G245" s="120">
        <f t="shared" si="12"/>
        <v>0.0000009090654277</v>
      </c>
      <c r="H245" s="120">
        <f t="shared" si="12"/>
        <v>0</v>
      </c>
      <c r="I245" s="120">
        <f t="shared" si="12"/>
        <v>0.000001916508669</v>
      </c>
      <c r="J245" s="120">
        <f t="shared" si="12"/>
        <v>0.0000007964306255</v>
      </c>
      <c r="K245" s="120">
        <f t="shared" si="12"/>
        <v>0.000002168034136</v>
      </c>
      <c r="L245" s="120">
        <f t="shared" si="12"/>
        <v>0.00000334602355</v>
      </c>
      <c r="M245" s="120">
        <f t="shared" si="12"/>
        <v>0.000001025503622</v>
      </c>
      <c r="N245" s="120">
        <f t="shared" si="12"/>
        <v>0.000002363601073</v>
      </c>
      <c r="O245" s="120">
        <f t="shared" si="12"/>
        <v>0.000004198150409</v>
      </c>
      <c r="P245" s="120">
        <f t="shared" si="12"/>
        <v>0.000001667792117</v>
      </c>
      <c r="Q245" s="120">
        <f t="shared" si="12"/>
        <v>0.000005571894621</v>
      </c>
      <c r="R245" s="120">
        <f t="shared" si="12"/>
        <v>0.000008830125521</v>
      </c>
      <c r="S245" s="120">
        <f t="shared" si="12"/>
        <v>0.000005437030761</v>
      </c>
      <c r="T245" s="120">
        <f t="shared" si="12"/>
        <v>0.00001023434888</v>
      </c>
      <c r="U245" s="196">
        <f t="shared" si="12"/>
        <v>0.00001809244141</v>
      </c>
    </row>
    <row r="246" ht="15.75" customHeight="1">
      <c r="A246" s="136" t="s">
        <v>6</v>
      </c>
      <c r="B246" s="120">
        <f t="shared" ref="B246:U246" si="13">B22/B$11</f>
        <v>0.006925595671</v>
      </c>
      <c r="C246" s="120">
        <f t="shared" si="13"/>
        <v>0.006871397289</v>
      </c>
      <c r="D246" s="120">
        <f t="shared" si="13"/>
        <v>0.00806984651</v>
      </c>
      <c r="E246" s="120">
        <f t="shared" si="13"/>
        <v>0.008110339235</v>
      </c>
      <c r="F246" s="120">
        <f t="shared" si="13"/>
        <v>0.008542997589</v>
      </c>
      <c r="G246" s="120">
        <f t="shared" si="13"/>
        <v>0.00841279449</v>
      </c>
      <c r="H246" s="120">
        <f t="shared" si="13"/>
        <v>0.008234489525</v>
      </c>
      <c r="I246" s="120">
        <f t="shared" si="13"/>
        <v>0.007313670867</v>
      </c>
      <c r="J246" s="120">
        <f t="shared" si="13"/>
        <v>0.007446512573</v>
      </c>
      <c r="K246" s="120">
        <f t="shared" si="13"/>
        <v>0.007769692335</v>
      </c>
      <c r="L246" s="120">
        <f t="shared" si="13"/>
        <v>0.006827104778</v>
      </c>
      <c r="M246" s="120">
        <f t="shared" si="13"/>
        <v>0.006664188677</v>
      </c>
      <c r="N246" s="120">
        <f t="shared" si="13"/>
        <v>0.007243113672</v>
      </c>
      <c r="O246" s="120">
        <f t="shared" si="13"/>
        <v>0.007048217475</v>
      </c>
      <c r="P246" s="120">
        <f t="shared" si="13"/>
        <v>0.007857709906</v>
      </c>
      <c r="Q246" s="120">
        <f t="shared" si="13"/>
        <v>0.01634549056</v>
      </c>
      <c r="R246" s="120">
        <f t="shared" si="13"/>
        <v>0.01387142778</v>
      </c>
      <c r="S246" s="120">
        <f t="shared" si="13"/>
        <v>0.01280456397</v>
      </c>
      <c r="T246" s="120">
        <f t="shared" si="13"/>
        <v>0.01234538015</v>
      </c>
      <c r="U246" s="196">
        <f t="shared" si="13"/>
        <v>0.01453661475</v>
      </c>
    </row>
    <row r="247" ht="15.75" customHeight="1">
      <c r="A247" s="136" t="s">
        <v>104</v>
      </c>
      <c r="B247" s="120">
        <f t="shared" ref="B247:U247" si="14">B23/B$11</f>
        <v>0.00001435229134</v>
      </c>
      <c r="C247" s="120">
        <f t="shared" si="14"/>
        <v>0.00002266314632</v>
      </c>
      <c r="D247" s="120">
        <f t="shared" si="14"/>
        <v>0</v>
      </c>
      <c r="E247" s="120">
        <f t="shared" si="14"/>
        <v>0.000005262442588</v>
      </c>
      <c r="F247" s="120">
        <f t="shared" si="14"/>
        <v>0.000001423684631</v>
      </c>
      <c r="G247" s="120">
        <f t="shared" si="14"/>
        <v>0.00001090878513</v>
      </c>
      <c r="H247" s="120">
        <f t="shared" si="14"/>
        <v>0.00009971608562</v>
      </c>
      <c r="I247" s="120">
        <f t="shared" si="14"/>
        <v>0.000367285197</v>
      </c>
      <c r="J247" s="120">
        <f t="shared" si="14"/>
        <v>0.001362010145</v>
      </c>
      <c r="K247" s="120">
        <f t="shared" si="14"/>
        <v>0.0009095987218</v>
      </c>
      <c r="L247" s="120">
        <f t="shared" si="14"/>
        <v>0.0003631956472</v>
      </c>
      <c r="M247" s="120">
        <f t="shared" si="14"/>
        <v>0.00005360587118</v>
      </c>
      <c r="N247" s="120">
        <f t="shared" si="14"/>
        <v>0.00008310421372</v>
      </c>
      <c r="O247" s="120">
        <f t="shared" si="14"/>
        <v>0.00001459811392</v>
      </c>
      <c r="P247" s="120">
        <f t="shared" si="14"/>
        <v>0.00007282692246</v>
      </c>
      <c r="Q247" s="120">
        <f t="shared" si="14"/>
        <v>0.00004305554934</v>
      </c>
      <c r="R247" s="120">
        <f t="shared" si="14"/>
        <v>0.0001187258461</v>
      </c>
      <c r="S247" s="120">
        <f t="shared" si="14"/>
        <v>0.00007968369672</v>
      </c>
      <c r="T247" s="120">
        <f t="shared" si="14"/>
        <v>0.00007505189176</v>
      </c>
      <c r="U247" s="196">
        <f t="shared" si="14"/>
        <v>0.0001135978377</v>
      </c>
    </row>
    <row r="248" ht="15.75" customHeight="1">
      <c r="A248" s="140" t="s">
        <v>80</v>
      </c>
      <c r="B248" s="116">
        <f t="shared" ref="B248:U248" si="15">B24/B$11</f>
        <v>0</v>
      </c>
      <c r="C248" s="116">
        <f t="shared" si="15"/>
        <v>0</v>
      </c>
      <c r="D248" s="116">
        <f t="shared" si="15"/>
        <v>0</v>
      </c>
      <c r="E248" s="116">
        <f t="shared" si="15"/>
        <v>0</v>
      </c>
      <c r="F248" s="116">
        <f t="shared" si="15"/>
        <v>0</v>
      </c>
      <c r="G248" s="116">
        <f t="shared" si="15"/>
        <v>0.00000196964176</v>
      </c>
      <c r="H248" s="116">
        <f t="shared" si="15"/>
        <v>0.0000007626469263</v>
      </c>
      <c r="I248" s="116">
        <f t="shared" si="15"/>
        <v>0.000007939821628</v>
      </c>
      <c r="J248" s="116">
        <f t="shared" si="15"/>
        <v>0.000001365309644</v>
      </c>
      <c r="K248" s="116">
        <f t="shared" si="15"/>
        <v>0.000004336068272</v>
      </c>
      <c r="L248" s="116">
        <f t="shared" si="15"/>
        <v>0.00001044364926</v>
      </c>
      <c r="M248" s="116">
        <f t="shared" si="15"/>
        <v>0.000002144234847</v>
      </c>
      <c r="N248" s="116">
        <f t="shared" si="15"/>
        <v>0.000004349025974</v>
      </c>
      <c r="O248" s="116">
        <f t="shared" si="15"/>
        <v>0.000004961450484</v>
      </c>
      <c r="P248" s="116">
        <f t="shared" si="15"/>
        <v>0.000004169480294</v>
      </c>
      <c r="Q248" s="116">
        <f t="shared" si="15"/>
        <v>0.00002321622759</v>
      </c>
      <c r="R248" s="116">
        <f t="shared" si="15"/>
        <v>0.000008130709638</v>
      </c>
      <c r="S248" s="116">
        <f t="shared" si="15"/>
        <v>0.00005410291265</v>
      </c>
      <c r="T248" s="116">
        <f t="shared" si="15"/>
        <v>0.00001266172649</v>
      </c>
      <c r="U248" s="195">
        <f t="shared" si="15"/>
        <v>0.00007085680885</v>
      </c>
    </row>
    <row r="249" ht="15.75" customHeight="1">
      <c r="A249" s="136" t="s">
        <v>52</v>
      </c>
      <c r="B249" s="120">
        <f t="shared" ref="B249:U249" si="16">B25/B$11</f>
        <v>0.00003690589203</v>
      </c>
      <c r="C249" s="120">
        <f t="shared" si="16"/>
        <v>0.0001260208288</v>
      </c>
      <c r="D249" s="120">
        <f t="shared" si="16"/>
        <v>0.00002905673048</v>
      </c>
      <c r="E249" s="120">
        <f t="shared" si="16"/>
        <v>0.000008236866659</v>
      </c>
      <c r="F249" s="120">
        <f t="shared" si="16"/>
        <v>0.00000960987126</v>
      </c>
      <c r="G249" s="120">
        <f t="shared" si="16"/>
        <v>0.00001106029604</v>
      </c>
      <c r="H249" s="120">
        <f t="shared" si="16"/>
        <v>0.00001735021757</v>
      </c>
      <c r="I249" s="120">
        <f t="shared" si="16"/>
        <v>0.0001138953723</v>
      </c>
      <c r="J249" s="120">
        <f t="shared" si="16"/>
        <v>0.0002020658273</v>
      </c>
      <c r="K249" s="120">
        <f t="shared" si="16"/>
        <v>0.0001309492618</v>
      </c>
      <c r="L249" s="120">
        <f t="shared" si="16"/>
        <v>0.0001733848567</v>
      </c>
      <c r="M249" s="120">
        <f t="shared" si="16"/>
        <v>0.00006302185898</v>
      </c>
      <c r="N249" s="120">
        <f t="shared" si="16"/>
        <v>0.0001286744424</v>
      </c>
      <c r="O249" s="120">
        <f t="shared" si="16"/>
        <v>0.0002249826969</v>
      </c>
      <c r="P249" s="120">
        <f t="shared" si="16"/>
        <v>0.0001919814037</v>
      </c>
      <c r="Q249" s="120">
        <f t="shared" si="16"/>
        <v>0.0001194580438</v>
      </c>
      <c r="R249" s="120">
        <f t="shared" si="16"/>
        <v>0.0001727557231</v>
      </c>
      <c r="S249" s="120">
        <f t="shared" si="16"/>
        <v>0.0002127572529</v>
      </c>
      <c r="T249" s="120">
        <f t="shared" si="16"/>
        <v>0.00007984104219</v>
      </c>
      <c r="U249" s="196">
        <f t="shared" si="16"/>
        <v>0.00009134476515</v>
      </c>
    </row>
    <row r="250" ht="15.75" customHeight="1">
      <c r="A250" s="136" t="s">
        <v>64</v>
      </c>
      <c r="B250" s="120">
        <f t="shared" ref="B250:U250" si="17">B26/B$11</f>
        <v>0.001139981998</v>
      </c>
      <c r="C250" s="120">
        <f t="shared" si="17"/>
        <v>0.002345979026</v>
      </c>
      <c r="D250" s="120">
        <f t="shared" si="17"/>
        <v>0.001367427346</v>
      </c>
      <c r="E250" s="120">
        <f t="shared" si="17"/>
        <v>0.001667050291</v>
      </c>
      <c r="F250" s="120">
        <f t="shared" si="17"/>
        <v>0.001154252315</v>
      </c>
      <c r="G250" s="120">
        <f t="shared" si="17"/>
        <v>0.001970550825</v>
      </c>
      <c r="H250" s="120">
        <f t="shared" si="17"/>
        <v>0.002545334117</v>
      </c>
      <c r="I250" s="120">
        <f t="shared" si="17"/>
        <v>0.0029167893</v>
      </c>
      <c r="J250" s="120">
        <f t="shared" si="17"/>
        <v>0.002757470377</v>
      </c>
      <c r="K250" s="120">
        <f t="shared" si="17"/>
        <v>0.002091610933</v>
      </c>
      <c r="L250" s="120">
        <f t="shared" si="17"/>
        <v>0.002518947365</v>
      </c>
      <c r="M250" s="120">
        <f t="shared" si="17"/>
        <v>0.00369069431</v>
      </c>
      <c r="N250" s="120">
        <f t="shared" si="17"/>
        <v>0.005946820299</v>
      </c>
      <c r="O250" s="120">
        <f t="shared" si="17"/>
        <v>0.006422883889</v>
      </c>
      <c r="P250" s="120">
        <f t="shared" si="17"/>
        <v>0.0063874585</v>
      </c>
      <c r="Q250" s="120">
        <f t="shared" si="17"/>
        <v>0.004887311386</v>
      </c>
      <c r="R250" s="120">
        <f t="shared" si="17"/>
        <v>0.007029042195</v>
      </c>
      <c r="S250" s="120">
        <f t="shared" si="17"/>
        <v>0.004807672167</v>
      </c>
      <c r="T250" s="120">
        <f t="shared" si="17"/>
        <v>0.004874567886</v>
      </c>
      <c r="U250" s="196">
        <f t="shared" si="17"/>
        <v>0.005121358676</v>
      </c>
    </row>
    <row r="251" ht="15.75" customHeight="1">
      <c r="A251" s="140" t="s">
        <v>105</v>
      </c>
      <c r="B251" s="116">
        <f t="shared" ref="B251:U251" si="18">B27/B$11</f>
        <v>0</v>
      </c>
      <c r="C251" s="116">
        <f t="shared" si="18"/>
        <v>0</v>
      </c>
      <c r="D251" s="116">
        <f t="shared" si="18"/>
        <v>0</v>
      </c>
      <c r="E251" s="116">
        <f t="shared" si="18"/>
        <v>0</v>
      </c>
      <c r="F251" s="116">
        <f t="shared" si="18"/>
        <v>0</v>
      </c>
      <c r="G251" s="116">
        <f t="shared" si="18"/>
        <v>0</v>
      </c>
      <c r="H251" s="116">
        <f t="shared" si="18"/>
        <v>0</v>
      </c>
      <c r="I251" s="116">
        <f t="shared" si="18"/>
        <v>0</v>
      </c>
      <c r="J251" s="116">
        <f t="shared" si="18"/>
        <v>0.00002355159135</v>
      </c>
      <c r="K251" s="116">
        <f t="shared" si="18"/>
        <v>0</v>
      </c>
      <c r="L251" s="116">
        <f t="shared" si="18"/>
        <v>0.0000002027893061</v>
      </c>
      <c r="M251" s="116">
        <f t="shared" si="18"/>
        <v>0.0000006525932143</v>
      </c>
      <c r="N251" s="116">
        <f t="shared" si="18"/>
        <v>0.000001039984472</v>
      </c>
      <c r="O251" s="116">
        <f t="shared" si="18"/>
        <v>0.0000006678875651</v>
      </c>
      <c r="P251" s="116">
        <f t="shared" si="18"/>
        <v>0.000001389826765</v>
      </c>
      <c r="Q251" s="116">
        <f t="shared" si="18"/>
        <v>0.0000003376905831</v>
      </c>
      <c r="R251" s="116">
        <f t="shared" si="18"/>
        <v>0.0000006119888975</v>
      </c>
      <c r="S251" s="116">
        <f t="shared" si="18"/>
        <v>0.0000172024088</v>
      </c>
      <c r="T251" s="116">
        <f t="shared" si="18"/>
        <v>0.000004854755236</v>
      </c>
      <c r="U251" s="195">
        <f t="shared" si="18"/>
        <v>0.000003215033142</v>
      </c>
    </row>
    <row r="252" ht="15.75" customHeight="1">
      <c r="A252" s="140" t="s">
        <v>7</v>
      </c>
      <c r="B252" s="116">
        <f t="shared" ref="B252:U252" si="19">B28/B$11</f>
        <v>0</v>
      </c>
      <c r="C252" s="116">
        <f t="shared" si="19"/>
        <v>0.0000003433810049</v>
      </c>
      <c r="D252" s="116">
        <f t="shared" si="19"/>
        <v>0</v>
      </c>
      <c r="E252" s="116">
        <f t="shared" si="19"/>
        <v>0.00005468364254</v>
      </c>
      <c r="F252" s="116">
        <f t="shared" si="19"/>
        <v>0.000174935249</v>
      </c>
      <c r="G252" s="116">
        <f t="shared" si="19"/>
        <v>0.0003624140838</v>
      </c>
      <c r="H252" s="116">
        <f t="shared" si="19"/>
        <v>0.0002175450357</v>
      </c>
      <c r="I252" s="116">
        <f t="shared" si="19"/>
        <v>0.0004622892696</v>
      </c>
      <c r="J252" s="116">
        <f t="shared" si="19"/>
        <v>0.0007339677093</v>
      </c>
      <c r="K252" s="116">
        <f t="shared" si="19"/>
        <v>0.00015306321</v>
      </c>
      <c r="L252" s="116">
        <f t="shared" si="19"/>
        <v>0.0003996977223</v>
      </c>
      <c r="M252" s="116">
        <f t="shared" si="19"/>
        <v>0.001020469332</v>
      </c>
      <c r="N252" s="116">
        <f t="shared" si="19"/>
        <v>0.00039216869</v>
      </c>
      <c r="O252" s="116">
        <f t="shared" si="19"/>
        <v>0.0003612317602</v>
      </c>
      <c r="P252" s="116">
        <f t="shared" si="19"/>
        <v>0.000468649585</v>
      </c>
      <c r="Q252" s="116">
        <f t="shared" si="19"/>
        <v>0.0005470587446</v>
      </c>
      <c r="R252" s="116">
        <f t="shared" si="19"/>
        <v>0.001022808302</v>
      </c>
      <c r="S252" s="116">
        <f t="shared" si="19"/>
        <v>0.0008151980875</v>
      </c>
      <c r="T252" s="116">
        <f t="shared" si="19"/>
        <v>0.0007747926938</v>
      </c>
      <c r="U252" s="195">
        <f t="shared" si="19"/>
        <v>0.000925866505</v>
      </c>
    </row>
    <row r="253" ht="15.75" customHeight="1">
      <c r="A253" s="140" t="s">
        <v>106</v>
      </c>
      <c r="B253" s="116">
        <f t="shared" ref="B253:U253" si="20">B29/B$11</f>
        <v>0.000001230196401</v>
      </c>
      <c r="C253" s="116">
        <f t="shared" si="20"/>
        <v>0.000001716905025</v>
      </c>
      <c r="D253" s="116">
        <f t="shared" si="20"/>
        <v>0.00000763106053</v>
      </c>
      <c r="E253" s="116">
        <f t="shared" si="20"/>
        <v>0.000006177649994</v>
      </c>
      <c r="F253" s="116">
        <f t="shared" si="20"/>
        <v>0.000004982896209</v>
      </c>
      <c r="G253" s="116">
        <f t="shared" si="20"/>
        <v>0.0001384809668</v>
      </c>
      <c r="H253" s="116">
        <f t="shared" si="20"/>
        <v>0.000002478602511</v>
      </c>
      <c r="I253" s="116">
        <f t="shared" si="20"/>
        <v>0</v>
      </c>
      <c r="J253" s="116">
        <f t="shared" si="20"/>
        <v>0.0000004551032146</v>
      </c>
      <c r="K253" s="116">
        <f t="shared" si="20"/>
        <v>0.00002200554648</v>
      </c>
      <c r="L253" s="116">
        <f t="shared" si="20"/>
        <v>0.0000006083679182</v>
      </c>
      <c r="M253" s="116">
        <f t="shared" si="20"/>
        <v>0.000001584869235</v>
      </c>
      <c r="N253" s="116">
        <f t="shared" si="20"/>
        <v>0.000009170772163</v>
      </c>
      <c r="O253" s="116">
        <f t="shared" si="20"/>
        <v>0.000002576137751</v>
      </c>
      <c r="P253" s="116">
        <f t="shared" si="20"/>
        <v>0.000002409033059</v>
      </c>
      <c r="Q253" s="116">
        <f t="shared" si="20"/>
        <v>0.000001688452915</v>
      </c>
      <c r="R253" s="116">
        <f t="shared" si="20"/>
        <v>0.000005507900077</v>
      </c>
      <c r="S253" s="116">
        <f t="shared" si="20"/>
        <v>0.000004367450939</v>
      </c>
      <c r="T253" s="116">
        <f t="shared" si="20"/>
        <v>0.00004382400673</v>
      </c>
      <c r="U253" s="195">
        <f t="shared" si="20"/>
        <v>0.00008661677524</v>
      </c>
    </row>
    <row r="254" ht="15.75" customHeight="1">
      <c r="A254" s="140" t="s">
        <v>107</v>
      </c>
      <c r="B254" s="116">
        <f t="shared" ref="B254:U254" si="21">B30/B$11</f>
        <v>0.0004551726683</v>
      </c>
      <c r="C254" s="116">
        <f t="shared" si="21"/>
        <v>0.00002197638431</v>
      </c>
      <c r="D254" s="116">
        <f t="shared" si="21"/>
        <v>0.00002700221418</v>
      </c>
      <c r="E254" s="116">
        <f t="shared" si="21"/>
        <v>0.00004713318144</v>
      </c>
      <c r="F254" s="116">
        <f t="shared" si="21"/>
        <v>0.00007456548255</v>
      </c>
      <c r="G254" s="116">
        <f t="shared" si="21"/>
        <v>0.00008939143372</v>
      </c>
      <c r="H254" s="116">
        <f t="shared" si="21"/>
        <v>0.0001876111439</v>
      </c>
      <c r="I254" s="116">
        <f t="shared" si="21"/>
        <v>0.0001284060808</v>
      </c>
      <c r="J254" s="116">
        <f t="shared" si="21"/>
        <v>0.00008863135104</v>
      </c>
      <c r="K254" s="116">
        <f t="shared" si="21"/>
        <v>0.00009528510028</v>
      </c>
      <c r="L254" s="116">
        <f t="shared" si="21"/>
        <v>0.0001276558682</v>
      </c>
      <c r="M254" s="116">
        <f t="shared" si="21"/>
        <v>0.00007225139159</v>
      </c>
      <c r="N254" s="116">
        <f t="shared" si="21"/>
        <v>0.0002163167702</v>
      </c>
      <c r="O254" s="116">
        <f t="shared" si="21"/>
        <v>0.000281943965</v>
      </c>
      <c r="P254" s="116">
        <f t="shared" si="21"/>
        <v>0.0001196177569</v>
      </c>
      <c r="Q254" s="116">
        <f t="shared" si="21"/>
        <v>0.00006449890137</v>
      </c>
      <c r="R254" s="116">
        <f t="shared" si="21"/>
        <v>0.0001595542483</v>
      </c>
      <c r="S254" s="116">
        <f t="shared" si="21"/>
        <v>0.0003723029096</v>
      </c>
      <c r="T254" s="116">
        <f t="shared" si="21"/>
        <v>0.0002203665248</v>
      </c>
      <c r="U254" s="195">
        <f t="shared" si="21"/>
        <v>0.0002293390308</v>
      </c>
    </row>
    <row r="255" ht="15.75" customHeight="1">
      <c r="A255" s="140" t="s">
        <v>513</v>
      </c>
      <c r="B255" s="116">
        <f t="shared" ref="B255:U255" si="22">B31/B$11</f>
        <v>0</v>
      </c>
      <c r="C255" s="116">
        <f t="shared" si="22"/>
        <v>0</v>
      </c>
      <c r="D255" s="116">
        <f t="shared" si="22"/>
        <v>0</v>
      </c>
      <c r="E255" s="116">
        <f t="shared" si="22"/>
        <v>0</v>
      </c>
      <c r="F255" s="116">
        <f t="shared" si="22"/>
        <v>0</v>
      </c>
      <c r="G255" s="116">
        <f t="shared" si="22"/>
        <v>0</v>
      </c>
      <c r="H255" s="116">
        <f t="shared" si="22"/>
        <v>0</v>
      </c>
      <c r="I255" s="116">
        <f t="shared" si="22"/>
        <v>0</v>
      </c>
      <c r="J255" s="116">
        <f t="shared" si="22"/>
        <v>0</v>
      </c>
      <c r="K255" s="116">
        <f t="shared" si="22"/>
        <v>0</v>
      </c>
      <c r="L255" s="116">
        <f t="shared" si="22"/>
        <v>0</v>
      </c>
      <c r="M255" s="116">
        <f t="shared" si="22"/>
        <v>0</v>
      </c>
      <c r="N255" s="116">
        <f t="shared" si="22"/>
        <v>0</v>
      </c>
      <c r="O255" s="116">
        <f t="shared" si="22"/>
        <v>0</v>
      </c>
      <c r="P255" s="116">
        <f t="shared" si="22"/>
        <v>0.0000006485858235</v>
      </c>
      <c r="Q255" s="116">
        <f t="shared" si="22"/>
        <v>0.0000003376905831</v>
      </c>
      <c r="R255" s="116">
        <f t="shared" si="22"/>
        <v>0.00000008742698535</v>
      </c>
      <c r="S255" s="116">
        <f t="shared" si="22"/>
        <v>0.0000008913165182</v>
      </c>
      <c r="T255" s="116">
        <f t="shared" si="22"/>
        <v>0.00000006560480049</v>
      </c>
      <c r="U255" s="195">
        <f t="shared" si="22"/>
        <v>0.0000001260797311</v>
      </c>
    </row>
    <row r="256" ht="15.75" customHeight="1">
      <c r="A256" s="140" t="s">
        <v>108</v>
      </c>
      <c r="B256" s="116">
        <f t="shared" ref="B256:U256" si="23">B32/B$11</f>
        <v>0</v>
      </c>
      <c r="C256" s="116">
        <f t="shared" si="23"/>
        <v>0</v>
      </c>
      <c r="D256" s="116">
        <f t="shared" si="23"/>
        <v>0</v>
      </c>
      <c r="E256" s="116">
        <f t="shared" si="23"/>
        <v>0</v>
      </c>
      <c r="F256" s="116">
        <f t="shared" si="23"/>
        <v>0</v>
      </c>
      <c r="G256" s="116">
        <f t="shared" si="23"/>
        <v>0</v>
      </c>
      <c r="H256" s="116">
        <f t="shared" si="23"/>
        <v>0</v>
      </c>
      <c r="I256" s="116">
        <f t="shared" si="23"/>
        <v>0</v>
      </c>
      <c r="J256" s="116">
        <f t="shared" si="23"/>
        <v>0.0000001137758036</v>
      </c>
      <c r="K256" s="116">
        <f t="shared" si="23"/>
        <v>0</v>
      </c>
      <c r="L256" s="116">
        <f t="shared" si="23"/>
        <v>0</v>
      </c>
      <c r="M256" s="116">
        <f t="shared" si="23"/>
        <v>0</v>
      </c>
      <c r="N256" s="116">
        <f t="shared" si="23"/>
        <v>0.000009832580463</v>
      </c>
      <c r="O256" s="116">
        <f t="shared" si="23"/>
        <v>0.0000002862375279</v>
      </c>
      <c r="P256" s="116">
        <f t="shared" si="23"/>
        <v>0</v>
      </c>
      <c r="Q256" s="116">
        <f t="shared" si="23"/>
        <v>0</v>
      </c>
      <c r="R256" s="116">
        <f t="shared" si="23"/>
        <v>0.00002797663531</v>
      </c>
      <c r="S256" s="116">
        <f t="shared" si="23"/>
        <v>0.0000006239215627</v>
      </c>
      <c r="T256" s="116">
        <f t="shared" si="23"/>
        <v>0.00001095600168</v>
      </c>
      <c r="U256" s="195">
        <f t="shared" si="23"/>
        <v>0.00002754842124</v>
      </c>
    </row>
    <row r="257" ht="15.75" customHeight="1">
      <c r="A257" s="140" t="s">
        <v>109</v>
      </c>
      <c r="B257" s="116">
        <f t="shared" ref="B257:U257" si="24">B33/B$11</f>
        <v>0.000004510720136</v>
      </c>
      <c r="C257" s="116">
        <f t="shared" si="24"/>
        <v>0.00002678371838</v>
      </c>
      <c r="D257" s="116">
        <f t="shared" si="24"/>
        <v>0.0000575264563</v>
      </c>
      <c r="E257" s="116">
        <f t="shared" si="24"/>
        <v>0.0000283714296</v>
      </c>
      <c r="F257" s="116">
        <f t="shared" si="24"/>
        <v>0.00005214244961</v>
      </c>
      <c r="G257" s="116">
        <f t="shared" si="24"/>
        <v>0.00009166409729</v>
      </c>
      <c r="H257" s="116">
        <f t="shared" si="24"/>
        <v>0.00004213624268</v>
      </c>
      <c r="I257" s="116">
        <f t="shared" si="24"/>
        <v>0.00005585253835</v>
      </c>
      <c r="J257" s="116">
        <f t="shared" si="24"/>
        <v>0.00005552259218</v>
      </c>
      <c r="K257" s="116">
        <f t="shared" si="24"/>
        <v>0.00006493262238</v>
      </c>
      <c r="L257" s="116">
        <f t="shared" si="24"/>
        <v>0.00005110290513</v>
      </c>
      <c r="M257" s="116">
        <f t="shared" si="24"/>
        <v>0.0001979221991</v>
      </c>
      <c r="N257" s="116">
        <f t="shared" si="24"/>
        <v>0.0002417491177</v>
      </c>
      <c r="O257" s="116">
        <f t="shared" si="24"/>
        <v>0.0001078161355</v>
      </c>
      <c r="P257" s="116">
        <f t="shared" si="24"/>
        <v>0.0001080358672</v>
      </c>
      <c r="Q257" s="116">
        <f t="shared" si="24"/>
        <v>0.00009539758972</v>
      </c>
      <c r="R257" s="116">
        <f t="shared" si="24"/>
        <v>0.0001241463192</v>
      </c>
      <c r="S257" s="116">
        <f t="shared" si="24"/>
        <v>0.00007736627378</v>
      </c>
      <c r="T257" s="116">
        <f t="shared" si="24"/>
        <v>0.0001214344857</v>
      </c>
      <c r="U257" s="195">
        <f t="shared" si="24"/>
        <v>0.0001377421062</v>
      </c>
    </row>
    <row r="258" ht="15.75" customHeight="1">
      <c r="A258" s="136" t="s">
        <v>110</v>
      </c>
      <c r="B258" s="120">
        <f t="shared" ref="B258:U258" si="25">B34/B$11</f>
        <v>0</v>
      </c>
      <c r="C258" s="120">
        <f t="shared" si="25"/>
        <v>0</v>
      </c>
      <c r="D258" s="120">
        <f t="shared" si="25"/>
        <v>0</v>
      </c>
      <c r="E258" s="120">
        <f t="shared" si="25"/>
        <v>0.000001601612962</v>
      </c>
      <c r="F258" s="120">
        <f t="shared" si="25"/>
        <v>0</v>
      </c>
      <c r="G258" s="120">
        <f t="shared" si="25"/>
        <v>0.0000001515109046</v>
      </c>
      <c r="H258" s="120">
        <f t="shared" si="25"/>
        <v>0</v>
      </c>
      <c r="I258" s="120">
        <f t="shared" si="25"/>
        <v>0.0000002737869527</v>
      </c>
      <c r="J258" s="120">
        <f t="shared" si="25"/>
        <v>0.00002309648814</v>
      </c>
      <c r="K258" s="120">
        <f t="shared" si="25"/>
        <v>0.0000003252051204</v>
      </c>
      <c r="L258" s="120">
        <f t="shared" si="25"/>
        <v>0.000003650207509</v>
      </c>
      <c r="M258" s="120">
        <f t="shared" si="25"/>
        <v>0.00006106407934</v>
      </c>
      <c r="N258" s="120">
        <f t="shared" si="25"/>
        <v>0.00001002166855</v>
      </c>
      <c r="O258" s="120">
        <f t="shared" si="25"/>
        <v>0.00005600714296</v>
      </c>
      <c r="P258" s="120">
        <f t="shared" si="25"/>
        <v>0.00001167454482</v>
      </c>
      <c r="Q258" s="120">
        <f t="shared" si="25"/>
        <v>0.000003208060539</v>
      </c>
      <c r="R258" s="120">
        <f t="shared" si="25"/>
        <v>0.000007081585814</v>
      </c>
      <c r="S258" s="120">
        <f t="shared" si="25"/>
        <v>0.00001613282898</v>
      </c>
      <c r="T258" s="120">
        <f t="shared" si="25"/>
        <v>0.00002532345299</v>
      </c>
      <c r="U258" s="196">
        <f t="shared" si="25"/>
        <v>0.00003416760712</v>
      </c>
    </row>
    <row r="259" ht="15.75" customHeight="1">
      <c r="A259" s="140" t="s">
        <v>111</v>
      </c>
      <c r="B259" s="116">
        <f t="shared" ref="B259:U259" si="26">B35/B$11</f>
        <v>0</v>
      </c>
      <c r="C259" s="116">
        <f t="shared" si="26"/>
        <v>0.000006867620098</v>
      </c>
      <c r="D259" s="116">
        <f t="shared" si="26"/>
        <v>0</v>
      </c>
      <c r="E259" s="116">
        <f t="shared" si="26"/>
        <v>0</v>
      </c>
      <c r="F259" s="116">
        <f t="shared" si="26"/>
        <v>0.0000007118423155</v>
      </c>
      <c r="G259" s="116">
        <f t="shared" si="26"/>
        <v>0.000002575685379</v>
      </c>
      <c r="H259" s="116">
        <f t="shared" si="26"/>
        <v>0.000004957205021</v>
      </c>
      <c r="I259" s="116">
        <f t="shared" si="26"/>
        <v>0.001019719505</v>
      </c>
      <c r="J259" s="116">
        <f t="shared" si="26"/>
        <v>0.001501499281</v>
      </c>
      <c r="K259" s="116">
        <f t="shared" si="26"/>
        <v>0.00003533895642</v>
      </c>
      <c r="L259" s="116">
        <f t="shared" si="26"/>
        <v>0.00008943008398</v>
      </c>
      <c r="M259" s="116">
        <f t="shared" si="26"/>
        <v>0.00001519609913</v>
      </c>
      <c r="N259" s="116">
        <f t="shared" si="26"/>
        <v>0.00006485721344</v>
      </c>
      <c r="O259" s="116">
        <f t="shared" si="26"/>
        <v>0.00006144565599</v>
      </c>
      <c r="P259" s="116">
        <f t="shared" si="26"/>
        <v>0.00002149598729</v>
      </c>
      <c r="Q259" s="116">
        <f t="shared" si="26"/>
        <v>0.0000667783128</v>
      </c>
      <c r="R259" s="116">
        <f t="shared" si="26"/>
        <v>0.00003392167032</v>
      </c>
      <c r="S259" s="116">
        <f t="shared" si="26"/>
        <v>0.00003556352908</v>
      </c>
      <c r="T259" s="116">
        <f t="shared" si="26"/>
        <v>0.00005707617642</v>
      </c>
      <c r="U259" s="195">
        <f t="shared" si="26"/>
        <v>0.00003334808886</v>
      </c>
    </row>
    <row r="260" ht="15.75" customHeight="1">
      <c r="A260" s="140" t="s">
        <v>8</v>
      </c>
      <c r="B260" s="116">
        <f t="shared" ref="B260:U260" si="27">B36/B$11</f>
        <v>0.005926266128</v>
      </c>
      <c r="C260" s="116">
        <f t="shared" si="27"/>
        <v>0.006805468136</v>
      </c>
      <c r="D260" s="116">
        <f t="shared" si="27"/>
        <v>0.008525655626</v>
      </c>
      <c r="E260" s="116">
        <f t="shared" si="27"/>
        <v>0.010156743</v>
      </c>
      <c r="F260" s="116">
        <f t="shared" si="27"/>
        <v>0.01307956867</v>
      </c>
      <c r="G260" s="116">
        <f t="shared" si="27"/>
        <v>0.01668453233</v>
      </c>
      <c r="H260" s="116">
        <f t="shared" si="27"/>
        <v>0.01673857474</v>
      </c>
      <c r="I260" s="116">
        <f t="shared" si="27"/>
        <v>0.02311706446</v>
      </c>
      <c r="J260" s="116">
        <f t="shared" si="27"/>
        <v>0.01889156199</v>
      </c>
      <c r="K260" s="116">
        <f t="shared" si="27"/>
        <v>0.01970699669</v>
      </c>
      <c r="L260" s="116">
        <f t="shared" si="27"/>
        <v>0.03190686942</v>
      </c>
      <c r="M260" s="116">
        <f t="shared" si="27"/>
        <v>0.03631448169</v>
      </c>
      <c r="N260" s="116">
        <f t="shared" si="27"/>
        <v>0.01889954327</v>
      </c>
      <c r="O260" s="116">
        <f t="shared" si="27"/>
        <v>0.01919117671</v>
      </c>
      <c r="P260" s="116">
        <f t="shared" si="27"/>
        <v>0.02192081101</v>
      </c>
      <c r="Q260" s="116">
        <f t="shared" si="27"/>
        <v>0.02129096915</v>
      </c>
      <c r="R260" s="116">
        <f t="shared" si="27"/>
        <v>0.0256938293</v>
      </c>
      <c r="S260" s="116">
        <f t="shared" si="27"/>
        <v>0.02514243461</v>
      </c>
      <c r="T260" s="116">
        <f t="shared" si="27"/>
        <v>0.02528664869</v>
      </c>
      <c r="U260" s="195">
        <f t="shared" si="27"/>
        <v>0.01885894313</v>
      </c>
    </row>
    <row r="261" ht="15.75" customHeight="1">
      <c r="A261" s="140" t="s">
        <v>514</v>
      </c>
      <c r="B261" s="116">
        <f t="shared" ref="B261:U261" si="28">B37/B$11</f>
        <v>0</v>
      </c>
      <c r="C261" s="116">
        <f t="shared" si="28"/>
        <v>0</v>
      </c>
      <c r="D261" s="116">
        <f t="shared" si="28"/>
        <v>0</v>
      </c>
      <c r="E261" s="116">
        <f t="shared" si="28"/>
        <v>0</v>
      </c>
      <c r="F261" s="116">
        <f t="shared" si="28"/>
        <v>0</v>
      </c>
      <c r="G261" s="116">
        <f t="shared" si="28"/>
        <v>0</v>
      </c>
      <c r="H261" s="116">
        <f t="shared" si="28"/>
        <v>0</v>
      </c>
      <c r="I261" s="116">
        <f t="shared" si="28"/>
        <v>0</v>
      </c>
      <c r="J261" s="116">
        <f t="shared" si="28"/>
        <v>0.0000002275516073</v>
      </c>
      <c r="K261" s="116">
        <f t="shared" si="28"/>
        <v>0</v>
      </c>
      <c r="L261" s="116">
        <f t="shared" si="28"/>
        <v>0</v>
      </c>
      <c r="M261" s="116">
        <f t="shared" si="28"/>
        <v>0</v>
      </c>
      <c r="N261" s="116">
        <f t="shared" si="28"/>
        <v>0</v>
      </c>
      <c r="O261" s="116">
        <f t="shared" si="28"/>
        <v>0.0000002862375279</v>
      </c>
      <c r="P261" s="116">
        <f t="shared" si="28"/>
        <v>0</v>
      </c>
      <c r="Q261" s="116">
        <f t="shared" si="28"/>
        <v>0.000001266339687</v>
      </c>
      <c r="R261" s="116">
        <f t="shared" si="28"/>
        <v>0.0000002622809561</v>
      </c>
      <c r="S261" s="116">
        <f t="shared" si="28"/>
        <v>0</v>
      </c>
      <c r="T261" s="116">
        <f t="shared" si="28"/>
        <v>0.00000006560480049</v>
      </c>
      <c r="U261" s="195">
        <f t="shared" si="28"/>
        <v>0.00000006303986553</v>
      </c>
    </row>
    <row r="262" ht="15.75" customHeight="1">
      <c r="A262" s="136" t="s">
        <v>112</v>
      </c>
      <c r="B262" s="120">
        <f t="shared" ref="B262:U262" si="29">B38/B$11</f>
        <v>0.000009021440273</v>
      </c>
      <c r="C262" s="120">
        <f t="shared" si="29"/>
        <v>0.000001030143015</v>
      </c>
      <c r="D262" s="120">
        <f t="shared" si="29"/>
        <v>0</v>
      </c>
      <c r="E262" s="120">
        <f t="shared" si="29"/>
        <v>0.0000006864055549</v>
      </c>
      <c r="F262" s="120">
        <f t="shared" si="29"/>
        <v>0.00001156743763</v>
      </c>
      <c r="G262" s="120">
        <f t="shared" si="29"/>
        <v>0.000004999859852</v>
      </c>
      <c r="H262" s="120">
        <f t="shared" si="29"/>
        <v>0.0000005719851947</v>
      </c>
      <c r="I262" s="120">
        <f t="shared" si="29"/>
        <v>0.000001368934763</v>
      </c>
      <c r="J262" s="120">
        <f t="shared" si="29"/>
        <v>0.0000124015626</v>
      </c>
      <c r="K262" s="120">
        <f t="shared" si="29"/>
        <v>0.0000004336068272</v>
      </c>
      <c r="L262" s="120">
        <f t="shared" si="29"/>
        <v>0.000002940444938</v>
      </c>
      <c r="M262" s="120">
        <f t="shared" si="29"/>
        <v>0.0001052539627</v>
      </c>
      <c r="N262" s="120">
        <f t="shared" si="29"/>
        <v>0.00004349025974</v>
      </c>
      <c r="O262" s="120">
        <f t="shared" si="29"/>
        <v>0.00005257229263</v>
      </c>
      <c r="P262" s="120">
        <f t="shared" si="29"/>
        <v>0.00006217158394</v>
      </c>
      <c r="Q262" s="120">
        <f t="shared" si="29"/>
        <v>0.0004217755383</v>
      </c>
      <c r="R262" s="120">
        <f t="shared" si="29"/>
        <v>0.0001451287957</v>
      </c>
      <c r="S262" s="120">
        <f t="shared" si="29"/>
        <v>0.00004358537774</v>
      </c>
      <c r="T262" s="120">
        <f t="shared" si="29"/>
        <v>0.00002184639856</v>
      </c>
      <c r="U262" s="196">
        <f t="shared" si="29"/>
        <v>0.0000312677733</v>
      </c>
    </row>
    <row r="263" ht="15.75" customHeight="1">
      <c r="A263" s="136" t="s">
        <v>81</v>
      </c>
      <c r="B263" s="120">
        <f t="shared" ref="B263:U263" si="30">B39/B$11</f>
        <v>0.000117688789</v>
      </c>
      <c r="C263" s="120">
        <f t="shared" si="30"/>
        <v>0.00004395276863</v>
      </c>
      <c r="D263" s="120">
        <f t="shared" si="30"/>
        <v>0.00007895212625</v>
      </c>
      <c r="E263" s="120">
        <f t="shared" si="30"/>
        <v>0.00008419908141</v>
      </c>
      <c r="F263" s="120">
        <f t="shared" si="30"/>
        <v>0.0001062424656</v>
      </c>
      <c r="G263" s="120">
        <f t="shared" si="30"/>
        <v>0.0001687831477</v>
      </c>
      <c r="H263" s="120">
        <f t="shared" si="30"/>
        <v>0.0001041013054</v>
      </c>
      <c r="I263" s="120">
        <f t="shared" si="30"/>
        <v>0.0002076674036</v>
      </c>
      <c r="J263" s="120">
        <f t="shared" si="30"/>
        <v>0.0001000089314</v>
      </c>
      <c r="K263" s="120">
        <f t="shared" si="30"/>
        <v>0.0001551228424</v>
      </c>
      <c r="L263" s="120">
        <f t="shared" si="30"/>
        <v>0.0001939679713</v>
      </c>
      <c r="M263" s="120">
        <f t="shared" si="30"/>
        <v>0.0002027700344</v>
      </c>
      <c r="N263" s="120">
        <f t="shared" si="30"/>
        <v>0.0001942880082</v>
      </c>
      <c r="O263" s="120">
        <f t="shared" si="30"/>
        <v>0.0002483587617</v>
      </c>
      <c r="P263" s="120">
        <f t="shared" si="30"/>
        <v>0.0002174615611</v>
      </c>
      <c r="Q263" s="120">
        <f t="shared" si="30"/>
        <v>0.0002663534474</v>
      </c>
      <c r="R263" s="120">
        <f t="shared" si="30"/>
        <v>0.0003745372053</v>
      </c>
      <c r="S263" s="120">
        <f t="shared" si="30"/>
        <v>0.001025013996</v>
      </c>
      <c r="T263" s="120">
        <f t="shared" si="30"/>
        <v>0.001370681097</v>
      </c>
      <c r="U263" s="196">
        <f t="shared" si="30"/>
        <v>0.001427033436</v>
      </c>
    </row>
    <row r="264" ht="15.75" customHeight="1">
      <c r="A264" s="140" t="s">
        <v>65</v>
      </c>
      <c r="B264" s="116">
        <f t="shared" ref="B264:U264" si="31">B40/B$11</f>
        <v>0.000008611374806</v>
      </c>
      <c r="C264" s="116">
        <f t="shared" si="31"/>
        <v>0.000004463953064</v>
      </c>
      <c r="D264" s="116">
        <f t="shared" si="31"/>
        <v>0.000003228525609</v>
      </c>
      <c r="E264" s="116">
        <f t="shared" si="31"/>
        <v>0</v>
      </c>
      <c r="F264" s="116">
        <f t="shared" si="31"/>
        <v>0</v>
      </c>
      <c r="G264" s="116">
        <f t="shared" si="31"/>
        <v>0.000002121152665</v>
      </c>
      <c r="H264" s="116">
        <f t="shared" si="31"/>
        <v>0.000001334632121</v>
      </c>
      <c r="I264" s="116">
        <f t="shared" si="31"/>
        <v>0.00009938466382</v>
      </c>
      <c r="J264" s="116">
        <f t="shared" si="31"/>
        <v>0.000008646961077</v>
      </c>
      <c r="K264" s="116">
        <f t="shared" si="31"/>
        <v>0.000005962093874</v>
      </c>
      <c r="L264" s="116">
        <f t="shared" si="31"/>
        <v>0.00001743988032</v>
      </c>
      <c r="M264" s="116">
        <f t="shared" si="31"/>
        <v>0.00001239927107</v>
      </c>
      <c r="N264" s="116">
        <f t="shared" si="31"/>
        <v>0.00002278511434</v>
      </c>
      <c r="O264" s="116">
        <f t="shared" si="31"/>
        <v>0.00002967329039</v>
      </c>
      <c r="P264" s="116">
        <f t="shared" si="31"/>
        <v>0.00001528809441</v>
      </c>
      <c r="Q264" s="116">
        <f t="shared" si="31"/>
        <v>0.00003630173768</v>
      </c>
      <c r="R264" s="116">
        <f t="shared" si="31"/>
        <v>0.0001488881561</v>
      </c>
      <c r="S264" s="116">
        <f t="shared" si="31"/>
        <v>0.0001648044242</v>
      </c>
      <c r="T264" s="116">
        <f t="shared" si="31"/>
        <v>0.0003137221559</v>
      </c>
      <c r="U264" s="195">
        <f t="shared" si="31"/>
        <v>0.0001745573876</v>
      </c>
    </row>
    <row r="265" ht="15.75" customHeight="1">
      <c r="A265" s="136" t="s">
        <v>113</v>
      </c>
      <c r="B265" s="120">
        <f t="shared" ref="B265:U265" si="32">B41/B$11</f>
        <v>0</v>
      </c>
      <c r="C265" s="120">
        <f t="shared" si="32"/>
        <v>0</v>
      </c>
      <c r="D265" s="120">
        <f t="shared" si="32"/>
        <v>0</v>
      </c>
      <c r="E265" s="120">
        <f t="shared" si="32"/>
        <v>0.00004598917218</v>
      </c>
      <c r="F265" s="120">
        <f t="shared" si="32"/>
        <v>0</v>
      </c>
      <c r="G265" s="120">
        <f t="shared" si="32"/>
        <v>0</v>
      </c>
      <c r="H265" s="120">
        <f t="shared" si="32"/>
        <v>0</v>
      </c>
      <c r="I265" s="120">
        <f t="shared" si="32"/>
        <v>0</v>
      </c>
      <c r="J265" s="120">
        <f t="shared" si="32"/>
        <v>0.000001365309644</v>
      </c>
      <c r="K265" s="120">
        <f t="shared" si="32"/>
        <v>0.000002059632429</v>
      </c>
      <c r="L265" s="120">
        <f t="shared" si="32"/>
        <v>0.000000101394653</v>
      </c>
      <c r="M265" s="120">
        <f t="shared" si="32"/>
        <v>0.0000003729104082</v>
      </c>
      <c r="N265" s="120">
        <f t="shared" si="32"/>
        <v>0.00002410873094</v>
      </c>
      <c r="O265" s="120">
        <f t="shared" si="32"/>
        <v>0.00008520337081</v>
      </c>
      <c r="P265" s="120">
        <f t="shared" si="32"/>
        <v>0.0001296245096</v>
      </c>
      <c r="Q265" s="120">
        <f t="shared" si="32"/>
        <v>0.00002431372198</v>
      </c>
      <c r="R265" s="120">
        <f t="shared" si="32"/>
        <v>0.0000889132441</v>
      </c>
      <c r="S265" s="120">
        <f t="shared" si="32"/>
        <v>0.00004465495756</v>
      </c>
      <c r="T265" s="120">
        <f t="shared" si="32"/>
        <v>0.00003549219706</v>
      </c>
      <c r="U265" s="196">
        <f t="shared" si="32"/>
        <v>0.00001966843804</v>
      </c>
    </row>
    <row r="266" ht="15.75" customHeight="1">
      <c r="A266" s="136" t="s">
        <v>114</v>
      </c>
      <c r="B266" s="120">
        <f t="shared" ref="B266:U266" si="33">B42/B$11</f>
        <v>0</v>
      </c>
      <c r="C266" s="120">
        <f t="shared" si="33"/>
        <v>0</v>
      </c>
      <c r="D266" s="120">
        <f t="shared" si="33"/>
        <v>0</v>
      </c>
      <c r="E266" s="120">
        <f t="shared" si="33"/>
        <v>0.000003203225923</v>
      </c>
      <c r="F266" s="120">
        <f t="shared" si="33"/>
        <v>0</v>
      </c>
      <c r="G266" s="120">
        <f t="shared" si="33"/>
        <v>0</v>
      </c>
      <c r="H266" s="120">
        <f t="shared" si="33"/>
        <v>0.0000003813234632</v>
      </c>
      <c r="I266" s="120">
        <f t="shared" si="33"/>
        <v>0</v>
      </c>
      <c r="J266" s="120">
        <f t="shared" si="33"/>
        <v>0.000009329615899</v>
      </c>
      <c r="K266" s="120">
        <f t="shared" si="33"/>
        <v>0</v>
      </c>
      <c r="L266" s="120">
        <f t="shared" si="33"/>
        <v>0</v>
      </c>
      <c r="M266" s="120">
        <f t="shared" si="33"/>
        <v>0.000003356193674</v>
      </c>
      <c r="N266" s="120">
        <f t="shared" si="33"/>
        <v>0.000003592673631</v>
      </c>
      <c r="O266" s="120">
        <f t="shared" si="33"/>
        <v>0.0000003816500372</v>
      </c>
      <c r="P266" s="120">
        <f t="shared" si="33"/>
        <v>0.000011025959</v>
      </c>
      <c r="Q266" s="120">
        <f t="shared" si="33"/>
        <v>0.000003376905831</v>
      </c>
      <c r="R266" s="120">
        <f t="shared" si="33"/>
        <v>0.000001398831766</v>
      </c>
      <c r="S266" s="120">
        <f t="shared" si="33"/>
        <v>0.00003814834698</v>
      </c>
      <c r="T266" s="120">
        <f t="shared" si="33"/>
        <v>0.00000268979682</v>
      </c>
      <c r="U266" s="196">
        <f t="shared" si="33"/>
        <v>0.000015003488</v>
      </c>
    </row>
    <row r="267" ht="15.75" customHeight="1">
      <c r="A267" s="136" t="s">
        <v>9</v>
      </c>
      <c r="B267" s="120">
        <f t="shared" ref="B267:U267" si="34">B43/B$11</f>
        <v>0.0003288725045</v>
      </c>
      <c r="C267" s="120">
        <f t="shared" si="34"/>
        <v>0.0003993521087</v>
      </c>
      <c r="D267" s="120">
        <f t="shared" si="34"/>
        <v>0.0004968994414</v>
      </c>
      <c r="E267" s="120">
        <f t="shared" si="34"/>
        <v>0.0005271594662</v>
      </c>
      <c r="F267" s="120">
        <f t="shared" si="34"/>
        <v>0.0005000692267</v>
      </c>
      <c r="G267" s="120">
        <f t="shared" si="34"/>
        <v>0.0007586150994</v>
      </c>
      <c r="H267" s="120">
        <f t="shared" si="34"/>
        <v>0.0001874204821</v>
      </c>
      <c r="I267" s="120">
        <f t="shared" si="34"/>
        <v>0.0002062984688</v>
      </c>
      <c r="J267" s="120">
        <f t="shared" si="34"/>
        <v>0.0005648968651</v>
      </c>
      <c r="K267" s="120">
        <f t="shared" si="34"/>
        <v>0.0006905188724</v>
      </c>
      <c r="L267" s="120">
        <f t="shared" si="34"/>
        <v>0.0004717893206</v>
      </c>
      <c r="M267" s="120">
        <f t="shared" si="34"/>
        <v>0.0004584933469</v>
      </c>
      <c r="N267" s="120">
        <f t="shared" si="34"/>
        <v>0.0006497066629</v>
      </c>
      <c r="O267" s="120">
        <f t="shared" si="34"/>
        <v>0.0004939505607</v>
      </c>
      <c r="P267" s="120">
        <f t="shared" si="34"/>
        <v>0.0007136297161</v>
      </c>
      <c r="Q267" s="120">
        <f t="shared" si="34"/>
        <v>0.0009667237167</v>
      </c>
      <c r="R267" s="120">
        <f t="shared" si="34"/>
        <v>0.002892434383</v>
      </c>
      <c r="S267" s="120">
        <f t="shared" si="34"/>
        <v>0.004190881137</v>
      </c>
      <c r="T267" s="120">
        <f t="shared" si="34"/>
        <v>0.002976227379</v>
      </c>
      <c r="U267" s="196">
        <f t="shared" si="34"/>
        <v>0.001592450043</v>
      </c>
    </row>
    <row r="268" ht="15.75" customHeight="1">
      <c r="A268" s="140" t="s">
        <v>69</v>
      </c>
      <c r="B268" s="116">
        <f t="shared" ref="B268:U268" si="35">B44/B$11</f>
        <v>0.00003198510642</v>
      </c>
      <c r="C268" s="116">
        <f t="shared" si="35"/>
        <v>0.00001888595527</v>
      </c>
      <c r="D268" s="116">
        <f t="shared" si="35"/>
        <v>0.00001526212106</v>
      </c>
      <c r="E268" s="116">
        <f t="shared" si="35"/>
        <v>0.0000212785722</v>
      </c>
      <c r="F268" s="116">
        <f t="shared" si="35"/>
        <v>0.00007901449702</v>
      </c>
      <c r="G268" s="116">
        <f t="shared" si="35"/>
        <v>0.00003636261711</v>
      </c>
      <c r="H268" s="116">
        <f t="shared" si="35"/>
        <v>0.0002882805381</v>
      </c>
      <c r="I268" s="116">
        <f t="shared" si="35"/>
        <v>0.000514719471</v>
      </c>
      <c r="J268" s="116">
        <f t="shared" si="35"/>
        <v>0.0004421327729</v>
      </c>
      <c r="K268" s="116">
        <f t="shared" si="35"/>
        <v>0.00004596232369</v>
      </c>
      <c r="L268" s="116">
        <f t="shared" si="35"/>
        <v>0.0001363758083</v>
      </c>
      <c r="M268" s="116">
        <f t="shared" si="35"/>
        <v>0.0001332222433</v>
      </c>
      <c r="N268" s="116">
        <f t="shared" si="35"/>
        <v>0.0002108332157</v>
      </c>
      <c r="O268" s="116">
        <f t="shared" si="35"/>
        <v>0.002532438822</v>
      </c>
      <c r="P268" s="116">
        <f t="shared" si="35"/>
        <v>0.001484520295</v>
      </c>
      <c r="Q268" s="116">
        <f t="shared" si="35"/>
        <v>0.004804914884</v>
      </c>
      <c r="R268" s="116">
        <f t="shared" si="35"/>
        <v>0.0009306602591</v>
      </c>
      <c r="S268" s="116">
        <f t="shared" si="35"/>
        <v>0.0002665927706</v>
      </c>
      <c r="T268" s="116">
        <f t="shared" si="35"/>
        <v>0.000264387346</v>
      </c>
      <c r="U268" s="195">
        <f t="shared" si="35"/>
        <v>0.0002142725029</v>
      </c>
    </row>
    <row r="269" ht="15.75" customHeight="1">
      <c r="A269" s="136" t="s">
        <v>10</v>
      </c>
      <c r="B269" s="120">
        <f t="shared" ref="B269:U269" si="36">B45/B$11</f>
        <v>0.01156753676</v>
      </c>
      <c r="C269" s="120">
        <f t="shared" si="36"/>
        <v>0.01325313327</v>
      </c>
      <c r="D269" s="120">
        <f t="shared" si="36"/>
        <v>0.01623243976</v>
      </c>
      <c r="E269" s="120">
        <f t="shared" si="36"/>
        <v>0.01698464785</v>
      </c>
      <c r="F269" s="120">
        <f t="shared" si="36"/>
        <v>0.01397577814</v>
      </c>
      <c r="G269" s="120">
        <f t="shared" si="36"/>
        <v>0.01362022428</v>
      </c>
      <c r="H269" s="120">
        <f t="shared" si="36"/>
        <v>0.01272076007</v>
      </c>
      <c r="I269" s="120">
        <f t="shared" si="36"/>
        <v>0.01273752729</v>
      </c>
      <c r="J269" s="120">
        <f t="shared" si="36"/>
        <v>0.01284608466</v>
      </c>
      <c r="K269" s="120">
        <f t="shared" si="36"/>
        <v>0.01333275953</v>
      </c>
      <c r="L269" s="120">
        <f t="shared" si="36"/>
        <v>0.01386622578</v>
      </c>
      <c r="M269" s="120">
        <f t="shared" si="36"/>
        <v>0.01439797763</v>
      </c>
      <c r="N269" s="120">
        <f t="shared" si="36"/>
        <v>0.01660562115</v>
      </c>
      <c r="O269" s="120">
        <f t="shared" si="36"/>
        <v>0.01244121874</v>
      </c>
      <c r="P269" s="120">
        <f t="shared" si="36"/>
        <v>0.01299460228</v>
      </c>
      <c r="Q269" s="120">
        <f t="shared" si="36"/>
        <v>0.014053669</v>
      </c>
      <c r="R269" s="120">
        <f t="shared" si="36"/>
        <v>0.01477070175</v>
      </c>
      <c r="S269" s="120">
        <f t="shared" si="36"/>
        <v>0.01515175689</v>
      </c>
      <c r="T269" s="120">
        <f t="shared" si="36"/>
        <v>0.01102639563</v>
      </c>
      <c r="U269" s="196">
        <f t="shared" si="36"/>
        <v>0.01196900103</v>
      </c>
    </row>
    <row r="270" ht="15.75" customHeight="1">
      <c r="A270" s="136" t="s">
        <v>515</v>
      </c>
      <c r="B270" s="120">
        <f t="shared" ref="B270:U270" si="37">B46/B$11</f>
        <v>0</v>
      </c>
      <c r="C270" s="120">
        <f t="shared" si="37"/>
        <v>0</v>
      </c>
      <c r="D270" s="120">
        <f t="shared" si="37"/>
        <v>0</v>
      </c>
      <c r="E270" s="120">
        <f t="shared" si="37"/>
        <v>0.0000006864055549</v>
      </c>
      <c r="F270" s="120">
        <f t="shared" si="37"/>
        <v>0</v>
      </c>
      <c r="G270" s="120">
        <f t="shared" si="37"/>
        <v>0</v>
      </c>
      <c r="H270" s="120">
        <f t="shared" si="37"/>
        <v>0.0000001906617316</v>
      </c>
      <c r="I270" s="120">
        <f t="shared" si="37"/>
        <v>0</v>
      </c>
      <c r="J270" s="120">
        <f t="shared" si="37"/>
        <v>0</v>
      </c>
      <c r="K270" s="120">
        <f t="shared" si="37"/>
        <v>0</v>
      </c>
      <c r="L270" s="120">
        <f t="shared" si="37"/>
        <v>0</v>
      </c>
      <c r="M270" s="120">
        <f t="shared" si="37"/>
        <v>0</v>
      </c>
      <c r="N270" s="120">
        <f t="shared" si="37"/>
        <v>0</v>
      </c>
      <c r="O270" s="120">
        <f t="shared" si="37"/>
        <v>0.00000009541250931</v>
      </c>
      <c r="P270" s="120">
        <f t="shared" si="37"/>
        <v>0</v>
      </c>
      <c r="Q270" s="120">
        <f t="shared" si="37"/>
        <v>0.0000004221132288</v>
      </c>
      <c r="R270" s="120">
        <f t="shared" si="37"/>
        <v>0.000003059944487</v>
      </c>
      <c r="S270" s="120">
        <f t="shared" si="37"/>
        <v>0.000007219663797</v>
      </c>
      <c r="T270" s="120">
        <f t="shared" si="37"/>
        <v>0.0000005248384039</v>
      </c>
      <c r="U270" s="196">
        <f t="shared" si="37"/>
        <v>0.0000001260797311</v>
      </c>
    </row>
    <row r="271" ht="15.75" customHeight="1">
      <c r="A271" s="140" t="s">
        <v>115</v>
      </c>
      <c r="B271" s="116">
        <f t="shared" ref="B271:U271" si="38">B47/B$11</f>
        <v>0</v>
      </c>
      <c r="C271" s="116">
        <f t="shared" si="38"/>
        <v>0</v>
      </c>
      <c r="D271" s="116">
        <f t="shared" si="38"/>
        <v>0</v>
      </c>
      <c r="E271" s="116">
        <f t="shared" si="38"/>
        <v>0</v>
      </c>
      <c r="F271" s="116">
        <f t="shared" si="38"/>
        <v>0</v>
      </c>
      <c r="G271" s="116">
        <f t="shared" si="38"/>
        <v>0.0000006060436185</v>
      </c>
      <c r="H271" s="116">
        <f t="shared" si="38"/>
        <v>0.000002669264242</v>
      </c>
      <c r="I271" s="116">
        <f t="shared" si="38"/>
        <v>0.00000301165648</v>
      </c>
      <c r="J271" s="116">
        <f t="shared" si="38"/>
        <v>0.0000007964306255</v>
      </c>
      <c r="K271" s="116">
        <f t="shared" si="38"/>
        <v>0.00007544758794</v>
      </c>
      <c r="L271" s="116">
        <f t="shared" si="38"/>
        <v>0</v>
      </c>
      <c r="M271" s="116">
        <f t="shared" si="38"/>
        <v>0</v>
      </c>
      <c r="N271" s="116">
        <f t="shared" si="38"/>
        <v>0.0000002836321288</v>
      </c>
      <c r="O271" s="116">
        <f t="shared" si="38"/>
        <v>0</v>
      </c>
      <c r="P271" s="116">
        <f t="shared" si="38"/>
        <v>0.00005985520599</v>
      </c>
      <c r="Q271" s="116">
        <f t="shared" si="38"/>
        <v>0.0000003376905831</v>
      </c>
      <c r="R271" s="116">
        <f t="shared" si="38"/>
        <v>0.0000322605576</v>
      </c>
      <c r="S271" s="116">
        <f t="shared" si="38"/>
        <v>0.000002763081206</v>
      </c>
      <c r="T271" s="116">
        <f t="shared" si="38"/>
        <v>0.00010851034</v>
      </c>
      <c r="U271" s="195">
        <f t="shared" si="38"/>
        <v>0.00007760207447</v>
      </c>
    </row>
    <row r="272" ht="15.75" customHeight="1">
      <c r="A272" s="136" t="s">
        <v>116</v>
      </c>
      <c r="B272" s="120">
        <f t="shared" ref="B272:U272" si="39">B48/B$11</f>
        <v>0</v>
      </c>
      <c r="C272" s="120">
        <f t="shared" si="39"/>
        <v>0</v>
      </c>
      <c r="D272" s="120">
        <f t="shared" si="39"/>
        <v>0</v>
      </c>
      <c r="E272" s="120">
        <f t="shared" si="39"/>
        <v>0.000002288018516</v>
      </c>
      <c r="F272" s="120">
        <f t="shared" si="39"/>
        <v>0</v>
      </c>
      <c r="G272" s="120">
        <f t="shared" si="39"/>
        <v>0.0000006060436185</v>
      </c>
      <c r="H272" s="120">
        <f t="shared" si="39"/>
        <v>0.0001895177612</v>
      </c>
      <c r="I272" s="120">
        <f t="shared" si="39"/>
        <v>0.00001615343021</v>
      </c>
      <c r="J272" s="120">
        <f t="shared" si="39"/>
        <v>0.00003856999743</v>
      </c>
      <c r="K272" s="120">
        <f t="shared" si="39"/>
        <v>0.00004834716124</v>
      </c>
      <c r="L272" s="120">
        <f t="shared" si="39"/>
        <v>0.0002353369897</v>
      </c>
      <c r="M272" s="120">
        <f t="shared" si="39"/>
        <v>0.00007495499204</v>
      </c>
      <c r="N272" s="120">
        <f t="shared" si="39"/>
        <v>0.00006324996471</v>
      </c>
      <c r="O272" s="120">
        <f t="shared" si="39"/>
        <v>0.00001345316381</v>
      </c>
      <c r="P272" s="120">
        <f t="shared" si="39"/>
        <v>0.00002742591482</v>
      </c>
      <c r="Q272" s="120">
        <f t="shared" si="39"/>
        <v>0.000123932444</v>
      </c>
      <c r="R272" s="120">
        <f t="shared" si="39"/>
        <v>0.0002395499399</v>
      </c>
      <c r="S272" s="120">
        <f t="shared" si="39"/>
        <v>0.0002532230228</v>
      </c>
      <c r="T272" s="120">
        <f t="shared" si="39"/>
        <v>0.00004926920517</v>
      </c>
      <c r="U272" s="196">
        <f t="shared" si="39"/>
        <v>0.0001444243319</v>
      </c>
    </row>
    <row r="273" ht="15.75" customHeight="1">
      <c r="A273" s="23" t="s">
        <v>516</v>
      </c>
      <c r="B273" s="120">
        <f t="shared" ref="B273:U273" si="40">B49/B$11</f>
        <v>0</v>
      </c>
      <c r="C273" s="120">
        <f t="shared" si="40"/>
        <v>0</v>
      </c>
      <c r="D273" s="120">
        <f t="shared" si="40"/>
        <v>0</v>
      </c>
      <c r="E273" s="120">
        <f t="shared" si="40"/>
        <v>0</v>
      </c>
      <c r="F273" s="120">
        <f t="shared" si="40"/>
        <v>0</v>
      </c>
      <c r="G273" s="120">
        <f t="shared" si="40"/>
        <v>0</v>
      </c>
      <c r="H273" s="120">
        <f t="shared" si="40"/>
        <v>0</v>
      </c>
      <c r="I273" s="120">
        <f t="shared" si="40"/>
        <v>0</v>
      </c>
      <c r="J273" s="120">
        <f t="shared" si="40"/>
        <v>0</v>
      </c>
      <c r="K273" s="120">
        <f t="shared" si="40"/>
        <v>0</v>
      </c>
      <c r="L273" s="120">
        <f t="shared" si="40"/>
        <v>0</v>
      </c>
      <c r="M273" s="120">
        <f t="shared" si="40"/>
        <v>0</v>
      </c>
      <c r="N273" s="120">
        <f t="shared" si="40"/>
        <v>0</v>
      </c>
      <c r="O273" s="120">
        <f t="shared" si="40"/>
        <v>0</v>
      </c>
      <c r="P273" s="120">
        <f t="shared" si="40"/>
        <v>0</v>
      </c>
      <c r="Q273" s="120">
        <f t="shared" si="40"/>
        <v>0</v>
      </c>
      <c r="R273" s="120">
        <f t="shared" si="40"/>
        <v>0</v>
      </c>
      <c r="S273" s="120">
        <f t="shared" si="40"/>
        <v>0</v>
      </c>
      <c r="T273" s="120">
        <f t="shared" si="40"/>
        <v>0</v>
      </c>
      <c r="U273" s="196">
        <f t="shared" si="40"/>
        <v>0</v>
      </c>
    </row>
    <row r="274" ht="15.75" customHeight="1">
      <c r="A274" s="140" t="s">
        <v>11</v>
      </c>
      <c r="B274" s="116">
        <f t="shared" ref="B274:U274" si="41">B50/B$11</f>
        <v>0.0006081270875</v>
      </c>
      <c r="C274" s="116">
        <f t="shared" si="41"/>
        <v>0.0007973306934</v>
      </c>
      <c r="D274" s="116">
        <f t="shared" si="41"/>
        <v>0.001310194392</v>
      </c>
      <c r="E274" s="116">
        <f t="shared" si="41"/>
        <v>0.00138264959</v>
      </c>
      <c r="F274" s="116">
        <f t="shared" si="41"/>
        <v>0.001533664269</v>
      </c>
      <c r="G274" s="116">
        <f t="shared" si="41"/>
        <v>0.001604651991</v>
      </c>
      <c r="H274" s="116">
        <f t="shared" si="41"/>
        <v>0.001389161376</v>
      </c>
      <c r="I274" s="116">
        <f t="shared" si="41"/>
        <v>0.001569073026</v>
      </c>
      <c r="J274" s="116">
        <f t="shared" si="41"/>
        <v>0.002052401722</v>
      </c>
      <c r="K274" s="116">
        <f t="shared" si="41"/>
        <v>0.001901474339</v>
      </c>
      <c r="L274" s="116">
        <f t="shared" si="41"/>
        <v>0.001705356669</v>
      </c>
      <c r="M274" s="116">
        <f t="shared" si="41"/>
        <v>0.001473369023</v>
      </c>
      <c r="N274" s="116">
        <f t="shared" si="41"/>
        <v>0.001641946393</v>
      </c>
      <c r="O274" s="116">
        <f t="shared" si="41"/>
        <v>0.005533257652</v>
      </c>
      <c r="P274" s="116">
        <f t="shared" si="41"/>
        <v>0.00443465924</v>
      </c>
      <c r="Q274" s="116">
        <f t="shared" si="41"/>
        <v>0.00176038101</v>
      </c>
      <c r="R274" s="116">
        <f t="shared" si="41"/>
        <v>0.001531021368</v>
      </c>
      <c r="S274" s="116">
        <f t="shared" si="41"/>
        <v>0.01404955488</v>
      </c>
      <c r="T274" s="116">
        <f t="shared" si="41"/>
        <v>0.004724398497</v>
      </c>
      <c r="U274" s="195">
        <f t="shared" si="41"/>
        <v>0.001896428275</v>
      </c>
    </row>
    <row r="275" ht="15.75" customHeight="1">
      <c r="A275" s="136" t="s">
        <v>117</v>
      </c>
      <c r="B275" s="120">
        <f t="shared" ref="B275:U275" si="42">B51/B$11</f>
        <v>0.0008435046655</v>
      </c>
      <c r="C275" s="120">
        <f t="shared" si="42"/>
        <v>0.0009491050976</v>
      </c>
      <c r="D275" s="120">
        <f t="shared" si="42"/>
        <v>0.001080088567</v>
      </c>
      <c r="E275" s="120">
        <f t="shared" si="42"/>
        <v>0.001342151662</v>
      </c>
      <c r="F275" s="120">
        <f t="shared" si="42"/>
        <v>0.001402329362</v>
      </c>
      <c r="G275" s="120">
        <f t="shared" si="42"/>
        <v>0.001443292877</v>
      </c>
      <c r="H275" s="120">
        <f t="shared" si="42"/>
        <v>0.001366853954</v>
      </c>
      <c r="I275" s="120">
        <f t="shared" si="42"/>
        <v>0.001678861594</v>
      </c>
      <c r="J275" s="120">
        <f t="shared" si="42"/>
        <v>0.001978106122</v>
      </c>
      <c r="K275" s="120">
        <f t="shared" si="42"/>
        <v>0.001777571188</v>
      </c>
      <c r="L275" s="120">
        <f t="shared" si="42"/>
        <v>0.002173191598</v>
      </c>
      <c r="M275" s="120">
        <f t="shared" si="42"/>
        <v>0.002117478525</v>
      </c>
      <c r="N275" s="120">
        <f t="shared" si="42"/>
        <v>0.002284467709</v>
      </c>
      <c r="O275" s="120">
        <f t="shared" si="42"/>
        <v>0.002768680195</v>
      </c>
      <c r="P275" s="120">
        <f t="shared" si="42"/>
        <v>0.002438404731</v>
      </c>
      <c r="Q275" s="120">
        <f t="shared" si="42"/>
        <v>0.0023255062</v>
      </c>
      <c r="R275" s="120">
        <f t="shared" si="42"/>
        <v>0.002198438974</v>
      </c>
      <c r="S275" s="120">
        <f t="shared" si="42"/>
        <v>0.002021149337</v>
      </c>
      <c r="T275" s="120">
        <f t="shared" si="42"/>
        <v>0.003188458908</v>
      </c>
      <c r="U275" s="196">
        <f t="shared" si="42"/>
        <v>0.006278014128</v>
      </c>
    </row>
    <row r="276" ht="15.75" customHeight="1">
      <c r="A276" s="136" t="s">
        <v>62</v>
      </c>
      <c r="B276" s="120">
        <f t="shared" ref="B276:U276" si="43">B52/B$11</f>
        <v>0</v>
      </c>
      <c r="C276" s="120">
        <f t="shared" si="43"/>
        <v>0</v>
      </c>
      <c r="D276" s="120">
        <f t="shared" si="43"/>
        <v>0.00000146751164</v>
      </c>
      <c r="E276" s="120">
        <f t="shared" si="43"/>
        <v>0</v>
      </c>
      <c r="F276" s="120">
        <f t="shared" si="43"/>
        <v>0</v>
      </c>
      <c r="G276" s="120">
        <f t="shared" si="43"/>
        <v>0</v>
      </c>
      <c r="H276" s="120">
        <f t="shared" si="43"/>
        <v>0</v>
      </c>
      <c r="I276" s="120">
        <f t="shared" si="43"/>
        <v>0</v>
      </c>
      <c r="J276" s="120">
        <f t="shared" si="43"/>
        <v>0</v>
      </c>
      <c r="K276" s="120">
        <f t="shared" si="43"/>
        <v>0.0000003252051204</v>
      </c>
      <c r="L276" s="120">
        <f t="shared" si="43"/>
        <v>0.00006185073835</v>
      </c>
      <c r="M276" s="120">
        <f t="shared" si="43"/>
        <v>0.000002796828061</v>
      </c>
      <c r="N276" s="120">
        <f t="shared" si="43"/>
        <v>0.000005956274704</v>
      </c>
      <c r="O276" s="120">
        <f t="shared" si="43"/>
        <v>0.00005915575577</v>
      </c>
      <c r="P276" s="120">
        <f t="shared" si="43"/>
        <v>0.000001575137</v>
      </c>
      <c r="Q276" s="120">
        <f t="shared" si="43"/>
        <v>0.000001013071749</v>
      </c>
      <c r="R276" s="120">
        <f t="shared" si="43"/>
        <v>0.00003925471642</v>
      </c>
      <c r="S276" s="120">
        <f t="shared" si="43"/>
        <v>0.0001543760209</v>
      </c>
      <c r="T276" s="120">
        <f t="shared" si="43"/>
        <v>0.000003149030423</v>
      </c>
      <c r="U276" s="196">
        <f t="shared" si="43"/>
        <v>0.000004854069646</v>
      </c>
    </row>
    <row r="277" ht="15.75" customHeight="1">
      <c r="A277" s="140" t="s">
        <v>118</v>
      </c>
      <c r="B277" s="116">
        <f t="shared" ref="B277:U277" si="44">B53/B$11</f>
        <v>0.00005576890351</v>
      </c>
      <c r="C277" s="116">
        <f t="shared" si="44"/>
        <v>0.0001067914925</v>
      </c>
      <c r="D277" s="116">
        <f t="shared" si="44"/>
        <v>0.00003287226074</v>
      </c>
      <c r="E277" s="116">
        <f t="shared" si="44"/>
        <v>0.000007321659253</v>
      </c>
      <c r="F277" s="116">
        <f t="shared" si="44"/>
        <v>0.000009075989523</v>
      </c>
      <c r="G277" s="116">
        <f t="shared" si="44"/>
        <v>0.00001515109046</v>
      </c>
      <c r="H277" s="116">
        <f t="shared" si="44"/>
        <v>0.0000072451458</v>
      </c>
      <c r="I277" s="116">
        <f t="shared" si="44"/>
        <v>0.00002450393227</v>
      </c>
      <c r="J277" s="116">
        <f t="shared" si="44"/>
        <v>0.00002650976225</v>
      </c>
      <c r="K277" s="116">
        <f t="shared" si="44"/>
        <v>0.0000509488022</v>
      </c>
      <c r="L277" s="116">
        <f t="shared" si="44"/>
        <v>0.00005820053084</v>
      </c>
      <c r="M277" s="116">
        <f t="shared" si="44"/>
        <v>0.00009182918801</v>
      </c>
      <c r="N277" s="116">
        <f t="shared" si="44"/>
        <v>0.0001037148151</v>
      </c>
      <c r="O277" s="116">
        <f t="shared" si="44"/>
        <v>0.0001227958995</v>
      </c>
      <c r="P277" s="116">
        <f t="shared" si="44"/>
        <v>0.00005522245011</v>
      </c>
      <c r="Q277" s="116">
        <f t="shared" si="44"/>
        <v>0.00004364650786</v>
      </c>
      <c r="R277" s="116">
        <f t="shared" si="44"/>
        <v>0.00003942957039</v>
      </c>
      <c r="S277" s="116">
        <f t="shared" si="44"/>
        <v>0.00002727428546</v>
      </c>
      <c r="T277" s="116">
        <f t="shared" si="44"/>
        <v>0.00004808831876</v>
      </c>
      <c r="U277" s="195">
        <f t="shared" si="44"/>
        <v>0.00003618488281</v>
      </c>
    </row>
    <row r="278" ht="15.75" customHeight="1">
      <c r="A278" s="136" t="s">
        <v>119</v>
      </c>
      <c r="B278" s="120">
        <f t="shared" ref="B278:U278" si="45">B54/B$11</f>
        <v>0.000003280523736</v>
      </c>
      <c r="C278" s="120">
        <f t="shared" si="45"/>
        <v>0</v>
      </c>
      <c r="D278" s="120">
        <f t="shared" si="45"/>
        <v>0</v>
      </c>
      <c r="E278" s="120">
        <f t="shared" si="45"/>
        <v>0.000009152074066</v>
      </c>
      <c r="F278" s="120">
        <f t="shared" si="45"/>
        <v>0.000009965792418</v>
      </c>
      <c r="G278" s="120">
        <f t="shared" si="45"/>
        <v>0.00001212087237</v>
      </c>
      <c r="H278" s="120">
        <f t="shared" si="45"/>
        <v>0.00006730359125</v>
      </c>
      <c r="I278" s="120">
        <f t="shared" si="45"/>
        <v>0.0000480496102</v>
      </c>
      <c r="J278" s="120">
        <f t="shared" si="45"/>
        <v>0.00004494144244</v>
      </c>
      <c r="K278" s="120">
        <f t="shared" si="45"/>
        <v>0.0001420062359</v>
      </c>
      <c r="L278" s="120">
        <f t="shared" si="45"/>
        <v>0.0005224866471</v>
      </c>
      <c r="M278" s="120">
        <f t="shared" si="45"/>
        <v>0.0001894384874</v>
      </c>
      <c r="N278" s="120">
        <f t="shared" si="45"/>
        <v>0.0003190861448</v>
      </c>
      <c r="O278" s="120">
        <f t="shared" si="45"/>
        <v>0.0003903325756</v>
      </c>
      <c r="P278" s="120">
        <f t="shared" si="45"/>
        <v>0.0001384267458</v>
      </c>
      <c r="Q278" s="120">
        <f t="shared" si="45"/>
        <v>0.001130419227</v>
      </c>
      <c r="R278" s="120">
        <f t="shared" si="45"/>
        <v>0.0004362606569</v>
      </c>
      <c r="S278" s="120">
        <f t="shared" si="45"/>
        <v>0.0004968198272</v>
      </c>
      <c r="T278" s="120">
        <f t="shared" si="45"/>
        <v>0.0003787365132</v>
      </c>
      <c r="U278" s="196">
        <f t="shared" si="45"/>
        <v>0.0009186799603</v>
      </c>
    </row>
    <row r="279" ht="15.75" customHeight="1">
      <c r="A279" s="136" t="s">
        <v>120</v>
      </c>
      <c r="B279" s="120">
        <f t="shared" ref="B279:U279" si="46">B55/B$11</f>
        <v>0.0002103635845</v>
      </c>
      <c r="C279" s="120">
        <f t="shared" si="46"/>
        <v>0.00004601305466</v>
      </c>
      <c r="D279" s="120">
        <f t="shared" si="46"/>
        <v>0.0000595809726</v>
      </c>
      <c r="E279" s="120">
        <f t="shared" si="46"/>
        <v>0.00006841175364</v>
      </c>
      <c r="F279" s="120">
        <f t="shared" si="46"/>
        <v>0.00008542107786</v>
      </c>
      <c r="G279" s="120">
        <f t="shared" si="46"/>
        <v>0.00009211863001</v>
      </c>
      <c r="H279" s="120">
        <f t="shared" si="46"/>
        <v>0.00009151763116</v>
      </c>
      <c r="I279" s="120">
        <f t="shared" si="46"/>
        <v>0.00009541475301</v>
      </c>
      <c r="J279" s="120">
        <f t="shared" si="46"/>
        <v>0.00007770887389</v>
      </c>
      <c r="K279" s="120">
        <f t="shared" si="46"/>
        <v>0.00007056951113</v>
      </c>
      <c r="L279" s="120">
        <f t="shared" si="46"/>
        <v>0.00005607124313</v>
      </c>
      <c r="M279" s="120">
        <f t="shared" si="46"/>
        <v>0.00006945456352</v>
      </c>
      <c r="N279" s="120">
        <f t="shared" si="46"/>
        <v>0.000222462133</v>
      </c>
      <c r="O279" s="120">
        <f t="shared" si="46"/>
        <v>0.002270149834</v>
      </c>
      <c r="P279" s="120">
        <f t="shared" si="46"/>
        <v>0.000107943212</v>
      </c>
      <c r="Q279" s="120">
        <f t="shared" si="46"/>
        <v>0.0001206399608</v>
      </c>
      <c r="R279" s="120">
        <f t="shared" si="46"/>
        <v>0.0001126933841</v>
      </c>
      <c r="S279" s="120">
        <f t="shared" si="46"/>
        <v>0.0001542868893</v>
      </c>
      <c r="T279" s="120">
        <f t="shared" si="46"/>
        <v>0.0001528591851</v>
      </c>
      <c r="U279" s="196">
        <f t="shared" si="46"/>
        <v>0.0002067077191</v>
      </c>
    </row>
    <row r="280" ht="15.75" customHeight="1">
      <c r="A280" s="136" t="s">
        <v>121</v>
      </c>
      <c r="B280" s="120">
        <f t="shared" ref="B280:U280" si="47">B56/B$11</f>
        <v>0.000001230196401</v>
      </c>
      <c r="C280" s="120">
        <f t="shared" si="47"/>
        <v>0.0000003433810049</v>
      </c>
      <c r="D280" s="120">
        <f t="shared" si="47"/>
        <v>0.0000008805069842</v>
      </c>
      <c r="E280" s="120">
        <f t="shared" si="47"/>
        <v>0.000002288018516</v>
      </c>
      <c r="F280" s="120">
        <f t="shared" si="47"/>
        <v>0.000004449014472</v>
      </c>
      <c r="G280" s="120">
        <f t="shared" si="47"/>
        <v>0.000004696838043</v>
      </c>
      <c r="H280" s="120">
        <f t="shared" si="47"/>
        <v>0.00003336580303</v>
      </c>
      <c r="I280" s="120">
        <f t="shared" si="47"/>
        <v>0.0001371672633</v>
      </c>
      <c r="J280" s="120">
        <f t="shared" si="47"/>
        <v>0.0002268689525</v>
      </c>
      <c r="K280" s="120">
        <f t="shared" si="47"/>
        <v>0.0002244999348</v>
      </c>
      <c r="L280" s="120">
        <f t="shared" si="47"/>
        <v>0.0003751602162</v>
      </c>
      <c r="M280" s="120">
        <f t="shared" si="47"/>
        <v>0.0004056332965</v>
      </c>
      <c r="N280" s="120">
        <f t="shared" si="47"/>
        <v>0.0004817964427</v>
      </c>
      <c r="O280" s="120">
        <f t="shared" si="47"/>
        <v>0.0003147658682</v>
      </c>
      <c r="P280" s="120">
        <f t="shared" si="47"/>
        <v>0.0003443064171</v>
      </c>
      <c r="Q280" s="120">
        <f t="shared" si="47"/>
        <v>0.0002265903812</v>
      </c>
      <c r="R280" s="120">
        <f t="shared" si="47"/>
        <v>0.0002606198433</v>
      </c>
      <c r="S280" s="120">
        <f t="shared" si="47"/>
        <v>0.0004315754581</v>
      </c>
      <c r="T280" s="120">
        <f t="shared" si="47"/>
        <v>0.000405109643</v>
      </c>
      <c r="U280" s="196">
        <f t="shared" si="47"/>
        <v>0.0006583883556</v>
      </c>
    </row>
    <row r="281" ht="15.75" customHeight="1">
      <c r="A281" s="140" t="s">
        <v>122</v>
      </c>
      <c r="B281" s="116">
        <f t="shared" ref="B281:U281" si="48">B57/B$11</f>
        <v>0.00000410065467</v>
      </c>
      <c r="C281" s="116">
        <f t="shared" si="48"/>
        <v>0.000005494096079</v>
      </c>
      <c r="D281" s="116">
        <f t="shared" si="48"/>
        <v>0.000002348018624</v>
      </c>
      <c r="E281" s="116">
        <f t="shared" si="48"/>
        <v>0.00006520852772</v>
      </c>
      <c r="F281" s="116">
        <f t="shared" si="48"/>
        <v>0.0001557155065</v>
      </c>
      <c r="G281" s="116">
        <f t="shared" si="48"/>
        <v>0.0003752925107</v>
      </c>
      <c r="H281" s="116">
        <f t="shared" si="48"/>
        <v>0.0002802727454</v>
      </c>
      <c r="I281" s="116">
        <f t="shared" si="48"/>
        <v>0.0002139645035</v>
      </c>
      <c r="J281" s="116">
        <f t="shared" si="48"/>
        <v>0.0002858048187</v>
      </c>
      <c r="K281" s="116">
        <f t="shared" si="48"/>
        <v>0.0001437406632</v>
      </c>
      <c r="L281" s="116">
        <f t="shared" si="48"/>
        <v>0.0001318130489</v>
      </c>
      <c r="M281" s="116">
        <f t="shared" si="48"/>
        <v>0.0001338748365</v>
      </c>
      <c r="N281" s="116">
        <f t="shared" si="48"/>
        <v>0.0001430451369</v>
      </c>
      <c r="O281" s="116">
        <f t="shared" si="48"/>
        <v>0.0001428325264</v>
      </c>
      <c r="P281" s="116">
        <f t="shared" si="48"/>
        <v>0.0001103522451</v>
      </c>
      <c r="Q281" s="116">
        <f t="shared" si="48"/>
        <v>0.0001362581503</v>
      </c>
      <c r="R281" s="116">
        <f t="shared" si="48"/>
        <v>0.0002713733625</v>
      </c>
      <c r="S281" s="116">
        <f t="shared" si="48"/>
        <v>0.0001856612307</v>
      </c>
      <c r="T281" s="116">
        <f t="shared" si="48"/>
        <v>0.0001197287609</v>
      </c>
      <c r="U281" s="195">
        <f t="shared" si="48"/>
        <v>0.000216100659</v>
      </c>
    </row>
    <row r="282" ht="15.75" customHeight="1">
      <c r="A282" s="136" t="s">
        <v>56</v>
      </c>
      <c r="B282" s="120">
        <f t="shared" ref="B282:U282" si="49">B58/B$11</f>
        <v>0.00001599255321</v>
      </c>
      <c r="C282" s="120">
        <f t="shared" si="49"/>
        <v>0.00008721877525</v>
      </c>
      <c r="D282" s="120">
        <f t="shared" si="49"/>
        <v>0.00007777811694</v>
      </c>
      <c r="E282" s="120">
        <f t="shared" si="49"/>
        <v>0.00006017488698</v>
      </c>
      <c r="F282" s="120">
        <f t="shared" si="49"/>
        <v>0.00003737172157</v>
      </c>
      <c r="G282" s="120">
        <f t="shared" si="49"/>
        <v>0.0001436323376</v>
      </c>
      <c r="H282" s="120">
        <f t="shared" si="49"/>
        <v>0.000444623158</v>
      </c>
      <c r="I282" s="120">
        <f t="shared" si="49"/>
        <v>0.00004407969938</v>
      </c>
      <c r="J282" s="120">
        <f t="shared" si="49"/>
        <v>0.0001721427909</v>
      </c>
      <c r="K282" s="120">
        <f t="shared" si="49"/>
        <v>0.0001614101414</v>
      </c>
      <c r="L282" s="120">
        <f t="shared" si="49"/>
        <v>0.0002136385339</v>
      </c>
      <c r="M282" s="120">
        <f t="shared" si="49"/>
        <v>0.0002643002518</v>
      </c>
      <c r="N282" s="120">
        <f t="shared" si="49"/>
        <v>0.0005454245836</v>
      </c>
      <c r="O282" s="120">
        <f t="shared" si="49"/>
        <v>0.0006077776843</v>
      </c>
      <c r="P282" s="120">
        <f t="shared" si="49"/>
        <v>0.0004836597141</v>
      </c>
      <c r="Q282" s="120">
        <f t="shared" si="49"/>
        <v>0.0007975407346</v>
      </c>
      <c r="R282" s="120">
        <f t="shared" si="49"/>
        <v>0.0004853946227</v>
      </c>
      <c r="S282" s="120">
        <f t="shared" si="49"/>
        <v>0.00006809658199</v>
      </c>
      <c r="T282" s="120">
        <f t="shared" si="49"/>
        <v>0.0003277615832</v>
      </c>
      <c r="U282" s="196">
        <f t="shared" si="49"/>
        <v>0.00004532566331</v>
      </c>
    </row>
    <row r="283" ht="15.75" customHeight="1">
      <c r="A283" s="136" t="s">
        <v>518</v>
      </c>
      <c r="B283" s="120">
        <f t="shared" ref="B283:U283" si="50">B59/B$11</f>
        <v>0</v>
      </c>
      <c r="C283" s="120">
        <f t="shared" si="50"/>
        <v>0</v>
      </c>
      <c r="D283" s="120">
        <f t="shared" si="50"/>
        <v>0</v>
      </c>
      <c r="E283" s="120">
        <f t="shared" si="50"/>
        <v>0</v>
      </c>
      <c r="F283" s="120">
        <f t="shared" si="50"/>
        <v>0</v>
      </c>
      <c r="G283" s="120">
        <f t="shared" si="50"/>
        <v>0</v>
      </c>
      <c r="H283" s="120">
        <f t="shared" si="50"/>
        <v>0</v>
      </c>
      <c r="I283" s="120">
        <f t="shared" si="50"/>
        <v>0</v>
      </c>
      <c r="J283" s="120">
        <f t="shared" si="50"/>
        <v>0.0000001137758036</v>
      </c>
      <c r="K283" s="120">
        <f t="shared" si="50"/>
        <v>0.000002059632429</v>
      </c>
      <c r="L283" s="120">
        <f t="shared" si="50"/>
        <v>0.0000002027893061</v>
      </c>
      <c r="M283" s="120">
        <f t="shared" si="50"/>
        <v>0.000001957779643</v>
      </c>
      <c r="N283" s="120">
        <f t="shared" si="50"/>
        <v>0.000003687217674</v>
      </c>
      <c r="O283" s="120">
        <f t="shared" si="50"/>
        <v>0.000002385312733</v>
      </c>
      <c r="P283" s="120">
        <f t="shared" si="50"/>
        <v>0.000002872308647</v>
      </c>
      <c r="Q283" s="120">
        <f t="shared" si="50"/>
        <v>0.000002448256727</v>
      </c>
      <c r="R283" s="120">
        <f t="shared" si="50"/>
        <v>0.000005507900077</v>
      </c>
      <c r="S283" s="120">
        <f t="shared" si="50"/>
        <v>0.000009269691789</v>
      </c>
      <c r="T283" s="120">
        <f t="shared" si="50"/>
        <v>0.00001502349931</v>
      </c>
      <c r="U283" s="196">
        <f t="shared" si="50"/>
        <v>0.0000330959294</v>
      </c>
    </row>
    <row r="284" ht="15.75" customHeight="1">
      <c r="A284" s="140" t="s">
        <v>123</v>
      </c>
      <c r="B284" s="116">
        <f t="shared" ref="B284:U284" si="51">B60/B$11</f>
        <v>0.0005900842069</v>
      </c>
      <c r="C284" s="116">
        <f t="shared" si="51"/>
        <v>0.001157537368</v>
      </c>
      <c r="D284" s="116">
        <f t="shared" si="51"/>
        <v>0.0007402128714</v>
      </c>
      <c r="E284" s="116">
        <f t="shared" si="51"/>
        <v>0.0007179802105</v>
      </c>
      <c r="F284" s="116">
        <f t="shared" si="51"/>
        <v>0.001036798333</v>
      </c>
      <c r="G284" s="116">
        <f t="shared" si="51"/>
        <v>0.001227995882</v>
      </c>
      <c r="H284" s="116">
        <f t="shared" si="51"/>
        <v>0.001341305282</v>
      </c>
      <c r="I284" s="116">
        <f t="shared" si="51"/>
        <v>0.002239577273</v>
      </c>
      <c r="J284" s="116">
        <f t="shared" si="51"/>
        <v>0.002299522767</v>
      </c>
      <c r="K284" s="116">
        <f t="shared" si="51"/>
        <v>0.002567494426</v>
      </c>
      <c r="L284" s="116">
        <f t="shared" si="51"/>
        <v>0.002989621345</v>
      </c>
      <c r="M284" s="116">
        <f t="shared" si="51"/>
        <v>0.004107608146</v>
      </c>
      <c r="N284" s="116">
        <f t="shared" si="51"/>
        <v>0.005556826122</v>
      </c>
      <c r="O284" s="116">
        <f t="shared" si="51"/>
        <v>0.01016314967</v>
      </c>
      <c r="P284" s="116">
        <f t="shared" si="51"/>
        <v>0.01240235077</v>
      </c>
      <c r="Q284" s="116">
        <f t="shared" si="51"/>
        <v>0.01203242201</v>
      </c>
      <c r="R284" s="116">
        <f t="shared" si="51"/>
        <v>0.01198510314</v>
      </c>
      <c r="S284" s="116">
        <f t="shared" si="51"/>
        <v>0.01100891771</v>
      </c>
      <c r="T284" s="116">
        <f t="shared" si="51"/>
        <v>0.01115425939</v>
      </c>
      <c r="U284" s="195">
        <f t="shared" si="51"/>
        <v>0.00954940491</v>
      </c>
    </row>
    <row r="285" ht="15.75" customHeight="1">
      <c r="A285" s="140" t="s">
        <v>124</v>
      </c>
      <c r="B285" s="116">
        <f t="shared" ref="B285:U285" si="52">B61/B$11</f>
        <v>0.001707512604</v>
      </c>
      <c r="C285" s="116">
        <f t="shared" si="52"/>
        <v>0.001597065054</v>
      </c>
      <c r="D285" s="116">
        <f t="shared" si="52"/>
        <v>0.002443700383</v>
      </c>
      <c r="E285" s="116">
        <f t="shared" si="52"/>
        <v>0.002895029829</v>
      </c>
      <c r="F285" s="116">
        <f t="shared" si="52"/>
        <v>0.004256995007</v>
      </c>
      <c r="G285" s="116">
        <f t="shared" si="52"/>
        <v>0.008525367092</v>
      </c>
      <c r="H285" s="116">
        <f t="shared" si="52"/>
        <v>0.004187694272</v>
      </c>
      <c r="I285" s="116">
        <f t="shared" si="52"/>
        <v>0.003453274834</v>
      </c>
      <c r="J285" s="116">
        <f t="shared" si="52"/>
        <v>0.004971775068</v>
      </c>
      <c r="K285" s="116">
        <f t="shared" si="52"/>
        <v>0.00410538944</v>
      </c>
      <c r="L285" s="116">
        <f t="shared" si="52"/>
        <v>0.003810411061</v>
      </c>
      <c r="M285" s="116">
        <f t="shared" si="52"/>
        <v>0.004673779373</v>
      </c>
      <c r="N285" s="116">
        <f t="shared" si="52"/>
        <v>0.003268198476</v>
      </c>
      <c r="O285" s="116">
        <f t="shared" si="52"/>
        <v>0.002498758206</v>
      </c>
      <c r="P285" s="116">
        <f t="shared" si="52"/>
        <v>0.003791910689</v>
      </c>
      <c r="Q285" s="116">
        <f t="shared" si="52"/>
        <v>0.004156802232</v>
      </c>
      <c r="R285" s="116">
        <f t="shared" si="52"/>
        <v>0.004412002816</v>
      </c>
      <c r="S285" s="116">
        <f t="shared" si="52"/>
        <v>0.005161346562</v>
      </c>
      <c r="T285" s="116">
        <f t="shared" si="52"/>
        <v>0.006333028205</v>
      </c>
      <c r="U285" s="195">
        <f t="shared" si="52"/>
        <v>0.00553660227</v>
      </c>
    </row>
    <row r="286" ht="15.75" customHeight="1">
      <c r="A286" s="140" t="s">
        <v>125</v>
      </c>
      <c r="B286" s="116">
        <f t="shared" ref="B286:U286" si="53">B62/B$11</f>
        <v>0.00006807086751</v>
      </c>
      <c r="C286" s="116">
        <f t="shared" si="53"/>
        <v>0.00005528434179</v>
      </c>
      <c r="D286" s="116">
        <f t="shared" si="53"/>
        <v>0.0001238579824</v>
      </c>
      <c r="E286" s="116">
        <f t="shared" si="53"/>
        <v>0.000152610835</v>
      </c>
      <c r="F286" s="116">
        <f t="shared" si="53"/>
        <v>0.00007189607387</v>
      </c>
      <c r="G286" s="116">
        <f t="shared" si="53"/>
        <v>0.00001136331785</v>
      </c>
      <c r="H286" s="116">
        <f t="shared" si="53"/>
        <v>0.00002783661281</v>
      </c>
      <c r="I286" s="116">
        <f t="shared" si="53"/>
        <v>0.000003559230385</v>
      </c>
      <c r="J286" s="116">
        <f t="shared" si="53"/>
        <v>0.00002252760912</v>
      </c>
      <c r="K286" s="116">
        <f t="shared" si="53"/>
        <v>0.0004896505096</v>
      </c>
      <c r="L286" s="116">
        <f t="shared" si="53"/>
        <v>0.00007138183574</v>
      </c>
      <c r="M286" s="116">
        <f t="shared" si="53"/>
        <v>0.0002131182983</v>
      </c>
      <c r="N286" s="116">
        <f t="shared" si="53"/>
        <v>0.0004531495977</v>
      </c>
      <c r="O286" s="116">
        <f t="shared" si="53"/>
        <v>0.0005550145666</v>
      </c>
      <c r="P286" s="116">
        <f t="shared" si="53"/>
        <v>0.0002058796714</v>
      </c>
      <c r="Q286" s="116">
        <f t="shared" si="53"/>
        <v>0.0003181889519</v>
      </c>
      <c r="R286" s="116">
        <f t="shared" si="53"/>
        <v>0.0003973556484</v>
      </c>
      <c r="S286" s="116">
        <f t="shared" si="53"/>
        <v>0.0002425272246</v>
      </c>
      <c r="T286" s="116">
        <f t="shared" si="53"/>
        <v>0.001219658846</v>
      </c>
      <c r="U286" s="195">
        <f t="shared" si="53"/>
        <v>0.001471728701</v>
      </c>
    </row>
    <row r="287" ht="15.75" customHeight="1">
      <c r="A287" s="140" t="s">
        <v>126</v>
      </c>
      <c r="B287" s="116">
        <f t="shared" ref="B287:U287" si="54">B63/B$11</f>
        <v>0.000003280523736</v>
      </c>
      <c r="C287" s="116">
        <f t="shared" si="54"/>
        <v>0.0000281572424</v>
      </c>
      <c r="D287" s="116">
        <f t="shared" si="54"/>
        <v>0.0000146751164</v>
      </c>
      <c r="E287" s="116">
        <f t="shared" si="54"/>
        <v>0.00001304170554</v>
      </c>
      <c r="F287" s="116">
        <f t="shared" si="54"/>
        <v>0.000004093093314</v>
      </c>
      <c r="G287" s="116">
        <f t="shared" si="54"/>
        <v>0.000003636261711</v>
      </c>
      <c r="H287" s="116">
        <f t="shared" si="54"/>
        <v>0</v>
      </c>
      <c r="I287" s="116">
        <f t="shared" si="54"/>
        <v>0</v>
      </c>
      <c r="J287" s="116">
        <f t="shared" si="54"/>
        <v>0.000001706637055</v>
      </c>
      <c r="K287" s="116">
        <f t="shared" si="54"/>
        <v>0.0000006504102408</v>
      </c>
      <c r="L287" s="116">
        <f t="shared" si="54"/>
        <v>0</v>
      </c>
      <c r="M287" s="116">
        <f t="shared" si="54"/>
        <v>0.000001957779643</v>
      </c>
      <c r="N287" s="116">
        <f t="shared" si="54"/>
        <v>0.000002741777245</v>
      </c>
      <c r="O287" s="116">
        <f t="shared" si="54"/>
        <v>0.000002480725242</v>
      </c>
      <c r="P287" s="116">
        <f t="shared" si="54"/>
        <v>0.000007227099176</v>
      </c>
      <c r="Q287" s="116">
        <f t="shared" si="54"/>
        <v>0.000004812090809</v>
      </c>
      <c r="R287" s="116">
        <f t="shared" si="54"/>
        <v>0.00001862194788</v>
      </c>
      <c r="S287" s="116">
        <f t="shared" si="54"/>
        <v>0.000002495686251</v>
      </c>
      <c r="T287" s="116">
        <f t="shared" si="54"/>
        <v>0.000006166851246</v>
      </c>
      <c r="U287" s="195">
        <f t="shared" si="54"/>
        <v>0.00001033853795</v>
      </c>
    </row>
    <row r="288" ht="15.75" customHeight="1">
      <c r="A288" s="140" t="s">
        <v>127</v>
      </c>
      <c r="B288" s="116">
        <f t="shared" ref="B288:U288" si="55">B64/B$11</f>
        <v>0.0000533085107</v>
      </c>
      <c r="C288" s="116">
        <f t="shared" si="55"/>
        <v>0.0003148803815</v>
      </c>
      <c r="D288" s="116">
        <f t="shared" si="55"/>
        <v>0.00005576544233</v>
      </c>
      <c r="E288" s="116">
        <f t="shared" si="55"/>
        <v>0.00005148041662</v>
      </c>
      <c r="F288" s="116">
        <f t="shared" si="55"/>
        <v>0.00008186186629</v>
      </c>
      <c r="G288" s="116">
        <f t="shared" si="55"/>
        <v>0.00007166465788</v>
      </c>
      <c r="H288" s="116">
        <f t="shared" si="55"/>
        <v>0.0000905643225</v>
      </c>
      <c r="I288" s="116">
        <f t="shared" si="55"/>
        <v>0.000121561407</v>
      </c>
      <c r="J288" s="116">
        <f t="shared" si="55"/>
        <v>0.00008533185273</v>
      </c>
      <c r="K288" s="116">
        <f t="shared" si="55"/>
        <v>0.0000923582542</v>
      </c>
      <c r="L288" s="116">
        <f t="shared" si="55"/>
        <v>0.0001376939388</v>
      </c>
      <c r="M288" s="116">
        <f t="shared" si="55"/>
        <v>0.0001174667786</v>
      </c>
      <c r="N288" s="116">
        <f t="shared" si="55"/>
        <v>0.0001802009458</v>
      </c>
      <c r="O288" s="116">
        <f t="shared" si="55"/>
        <v>0.0002120065957</v>
      </c>
      <c r="P288" s="116">
        <f t="shared" si="55"/>
        <v>0.000175674103</v>
      </c>
      <c r="Q288" s="116">
        <f t="shared" si="55"/>
        <v>0.001869286223</v>
      </c>
      <c r="R288" s="116">
        <f t="shared" si="55"/>
        <v>0.0002938420978</v>
      </c>
      <c r="S288" s="116">
        <f t="shared" si="55"/>
        <v>0.0002663253756</v>
      </c>
      <c r="T288" s="116">
        <f t="shared" si="55"/>
        <v>0.000458380741</v>
      </c>
      <c r="U288" s="195">
        <f t="shared" si="55"/>
        <v>0.0007633497317</v>
      </c>
    </row>
    <row r="289" ht="15.75" customHeight="1">
      <c r="A289" s="136" t="s">
        <v>128</v>
      </c>
      <c r="B289" s="120">
        <f t="shared" ref="B289:U289" si="56">B65/B$11</f>
        <v>0.0001016962358</v>
      </c>
      <c r="C289" s="120">
        <f t="shared" si="56"/>
        <v>0.0001249906858</v>
      </c>
      <c r="D289" s="120">
        <f t="shared" si="56"/>
        <v>0.00009157272635</v>
      </c>
      <c r="E289" s="120">
        <f t="shared" si="56"/>
        <v>0.0001194345666</v>
      </c>
      <c r="F289" s="120">
        <f t="shared" si="56"/>
        <v>0.0002471872441</v>
      </c>
      <c r="G289" s="120">
        <f t="shared" si="56"/>
        <v>0.0001909037398</v>
      </c>
      <c r="H289" s="120">
        <f t="shared" si="56"/>
        <v>0.0003492922923</v>
      </c>
      <c r="I289" s="120">
        <f t="shared" si="56"/>
        <v>0.0003401802887</v>
      </c>
      <c r="J289" s="120">
        <f t="shared" si="56"/>
        <v>0.0002905834025</v>
      </c>
      <c r="K289" s="120">
        <f t="shared" si="56"/>
        <v>0.0002982130954</v>
      </c>
      <c r="L289" s="120">
        <f t="shared" si="56"/>
        <v>0.0003785062398</v>
      </c>
      <c r="M289" s="120">
        <f t="shared" si="56"/>
        <v>0.000809868179</v>
      </c>
      <c r="N289" s="120">
        <f t="shared" si="56"/>
        <v>0.0003958559077</v>
      </c>
      <c r="O289" s="120">
        <f t="shared" si="56"/>
        <v>0.0003321309449</v>
      </c>
      <c r="P289" s="120">
        <f t="shared" si="56"/>
        <v>0.000474116237</v>
      </c>
      <c r="Q289" s="120">
        <f t="shared" si="56"/>
        <v>0.0004748773824</v>
      </c>
      <c r="R289" s="120">
        <f t="shared" si="56"/>
        <v>0.0004862688925</v>
      </c>
      <c r="S289" s="120">
        <f t="shared" si="56"/>
        <v>0.0004307732732</v>
      </c>
      <c r="T289" s="120">
        <f t="shared" si="56"/>
        <v>0.0006499467584</v>
      </c>
      <c r="U289" s="196">
        <f t="shared" si="56"/>
        <v>0.000635694004</v>
      </c>
    </row>
    <row r="290" ht="15.75" customHeight="1">
      <c r="A290" s="140" t="s">
        <v>12</v>
      </c>
      <c r="B290" s="116">
        <f t="shared" ref="B290:U290" si="57">B66/B$11</f>
        <v>0.004232285684</v>
      </c>
      <c r="C290" s="116">
        <f t="shared" si="57"/>
        <v>0.004306684564</v>
      </c>
      <c r="D290" s="116">
        <f t="shared" si="57"/>
        <v>0.00535172145</v>
      </c>
      <c r="E290" s="116">
        <f t="shared" si="57"/>
        <v>0.006094594922</v>
      </c>
      <c r="F290" s="116">
        <f t="shared" si="57"/>
        <v>0.008268760337</v>
      </c>
      <c r="G290" s="116">
        <f t="shared" si="57"/>
        <v>0.009177924558</v>
      </c>
      <c r="H290" s="116">
        <f t="shared" si="57"/>
        <v>0.01093330634</v>
      </c>
      <c r="I290" s="116">
        <f t="shared" si="57"/>
        <v>0.005874235963</v>
      </c>
      <c r="J290" s="116">
        <f t="shared" si="57"/>
        <v>0.004042909407</v>
      </c>
      <c r="K290" s="116">
        <f t="shared" si="57"/>
        <v>0.004050646578</v>
      </c>
      <c r="L290" s="116">
        <f t="shared" si="57"/>
        <v>0.003896393727</v>
      </c>
      <c r="M290" s="116">
        <f t="shared" si="57"/>
        <v>0.004301708014</v>
      </c>
      <c r="N290" s="116">
        <f t="shared" si="57"/>
        <v>0.007763484084</v>
      </c>
      <c r="O290" s="116">
        <f t="shared" si="57"/>
        <v>0.01100335222</v>
      </c>
      <c r="P290" s="116">
        <f t="shared" si="57"/>
        <v>0.008058308236</v>
      </c>
      <c r="Q290" s="116">
        <f t="shared" si="57"/>
        <v>0.008913765053</v>
      </c>
      <c r="R290" s="116">
        <f t="shared" si="57"/>
        <v>0.008907760684</v>
      </c>
      <c r="S290" s="116">
        <f t="shared" si="57"/>
        <v>0.01341752234</v>
      </c>
      <c r="T290" s="116">
        <f t="shared" si="57"/>
        <v>0.009442564539</v>
      </c>
      <c r="U290" s="195">
        <f t="shared" si="57"/>
        <v>0.007243406629</v>
      </c>
    </row>
    <row r="291" ht="15.75" customHeight="1">
      <c r="A291" s="136" t="s">
        <v>129</v>
      </c>
      <c r="B291" s="120">
        <f t="shared" ref="B291:U291" si="58">B67/B$11</f>
        <v>0.00001558248774</v>
      </c>
      <c r="C291" s="120">
        <f t="shared" si="58"/>
        <v>0.00001751243125</v>
      </c>
      <c r="D291" s="120">
        <f t="shared" si="58"/>
        <v>0.00001643613037</v>
      </c>
      <c r="E291" s="120">
        <f t="shared" si="58"/>
        <v>0.00001670253517</v>
      </c>
      <c r="F291" s="120">
        <f t="shared" si="58"/>
        <v>0.00003078718015</v>
      </c>
      <c r="G291" s="120">
        <f t="shared" si="58"/>
        <v>0.00001666619951</v>
      </c>
      <c r="H291" s="120">
        <f t="shared" si="58"/>
        <v>0.00002516734857</v>
      </c>
      <c r="I291" s="120">
        <f t="shared" si="58"/>
        <v>0.0000260097605</v>
      </c>
      <c r="J291" s="120">
        <f t="shared" si="58"/>
        <v>0.00006291801941</v>
      </c>
      <c r="K291" s="120">
        <f t="shared" si="58"/>
        <v>0.00002937686254</v>
      </c>
      <c r="L291" s="120">
        <f t="shared" si="58"/>
        <v>0.00003873275746</v>
      </c>
      <c r="M291" s="120">
        <f t="shared" si="58"/>
        <v>0.00006134376215</v>
      </c>
      <c r="N291" s="120">
        <f t="shared" si="58"/>
        <v>0.00003630491248</v>
      </c>
      <c r="O291" s="120">
        <f t="shared" si="58"/>
        <v>0.00004532094192</v>
      </c>
      <c r="P291" s="120">
        <f t="shared" si="58"/>
        <v>0.00005624165641</v>
      </c>
      <c r="Q291" s="120">
        <f t="shared" si="58"/>
        <v>0.00005166665921</v>
      </c>
      <c r="R291" s="120">
        <f t="shared" si="58"/>
        <v>0.00003689418782</v>
      </c>
      <c r="S291" s="120">
        <f t="shared" si="58"/>
        <v>0.00006069865489</v>
      </c>
      <c r="T291" s="120">
        <f t="shared" si="58"/>
        <v>0.00005937234444</v>
      </c>
      <c r="U291" s="196">
        <f t="shared" si="58"/>
        <v>0.0000592574736</v>
      </c>
    </row>
    <row r="292" ht="15.75" customHeight="1">
      <c r="A292" s="136" t="s">
        <v>130</v>
      </c>
      <c r="B292" s="120">
        <f t="shared" ref="B292:U292" si="59">B68/B$11</f>
        <v>0</v>
      </c>
      <c r="C292" s="120">
        <f t="shared" si="59"/>
        <v>0</v>
      </c>
      <c r="D292" s="120">
        <f t="shared" si="59"/>
        <v>0.00000146751164</v>
      </c>
      <c r="E292" s="120">
        <f t="shared" si="59"/>
        <v>0.000008465668511</v>
      </c>
      <c r="F292" s="120">
        <f t="shared" si="59"/>
        <v>0.0000003559211578</v>
      </c>
      <c r="G292" s="120">
        <f t="shared" si="59"/>
        <v>0.000003181728997</v>
      </c>
      <c r="H292" s="120">
        <f t="shared" si="59"/>
        <v>0.000005338528484</v>
      </c>
      <c r="I292" s="120">
        <f t="shared" si="59"/>
        <v>0.00001848061931</v>
      </c>
      <c r="J292" s="120">
        <f t="shared" si="59"/>
        <v>0.000002958170895</v>
      </c>
      <c r="K292" s="120">
        <f t="shared" si="59"/>
        <v>0.000006937709236</v>
      </c>
      <c r="L292" s="120">
        <f t="shared" si="59"/>
        <v>0.000008415756202</v>
      </c>
      <c r="M292" s="120">
        <f t="shared" si="59"/>
        <v>0.0001278150424</v>
      </c>
      <c r="N292" s="120">
        <f t="shared" si="59"/>
        <v>0.0000253378035</v>
      </c>
      <c r="O292" s="120">
        <f t="shared" si="59"/>
        <v>0.000010304551</v>
      </c>
      <c r="P292" s="120">
        <f t="shared" si="59"/>
        <v>0.000006300547999</v>
      </c>
      <c r="Q292" s="120">
        <f t="shared" si="59"/>
        <v>0.000005571894621</v>
      </c>
      <c r="R292" s="120">
        <f t="shared" si="59"/>
        <v>0.000003322225443</v>
      </c>
      <c r="S292" s="120">
        <f t="shared" si="59"/>
        <v>0.000006506610583</v>
      </c>
      <c r="T292" s="120">
        <f t="shared" si="59"/>
        <v>0.000003214635224</v>
      </c>
      <c r="U292" s="196">
        <f t="shared" si="59"/>
        <v>0.00008617549618</v>
      </c>
    </row>
    <row r="293" ht="15.75" customHeight="1">
      <c r="A293" s="136" t="s">
        <v>131</v>
      </c>
      <c r="B293" s="120">
        <f t="shared" ref="B293:U293" si="60">B69/B$11</f>
        <v>0.00001394222588</v>
      </c>
      <c r="C293" s="120">
        <f t="shared" si="60"/>
        <v>0.000003777191054</v>
      </c>
      <c r="D293" s="120">
        <f t="shared" si="60"/>
        <v>0</v>
      </c>
      <c r="E293" s="120">
        <f t="shared" si="60"/>
        <v>0</v>
      </c>
      <c r="F293" s="120">
        <f t="shared" si="60"/>
        <v>0</v>
      </c>
      <c r="G293" s="120">
        <f t="shared" si="60"/>
        <v>0.00006454364537</v>
      </c>
      <c r="H293" s="120">
        <f t="shared" si="60"/>
        <v>0</v>
      </c>
      <c r="I293" s="120">
        <f t="shared" si="60"/>
        <v>0</v>
      </c>
      <c r="J293" s="120">
        <f t="shared" si="60"/>
        <v>0.000262480779</v>
      </c>
      <c r="K293" s="120">
        <f t="shared" si="60"/>
        <v>0.000002059632429</v>
      </c>
      <c r="L293" s="120">
        <f t="shared" si="60"/>
        <v>0.00008385337806</v>
      </c>
      <c r="M293" s="120">
        <f t="shared" si="60"/>
        <v>0.00001640805796</v>
      </c>
      <c r="N293" s="120">
        <f t="shared" si="60"/>
        <v>0.000008319875777</v>
      </c>
      <c r="O293" s="120">
        <f t="shared" si="60"/>
        <v>0.0005973777208</v>
      </c>
      <c r="P293" s="120">
        <f t="shared" si="60"/>
        <v>0.00001084064876</v>
      </c>
      <c r="Q293" s="120">
        <f t="shared" si="60"/>
        <v>0.000009455336326</v>
      </c>
      <c r="R293" s="120">
        <f t="shared" si="60"/>
        <v>0.000006819304858</v>
      </c>
      <c r="S293" s="120">
        <f t="shared" si="60"/>
        <v>0.000005347899109</v>
      </c>
      <c r="T293" s="120">
        <f t="shared" si="60"/>
        <v>0.00001226809769</v>
      </c>
      <c r="U293" s="196">
        <f t="shared" si="60"/>
        <v>0.00005226004852</v>
      </c>
    </row>
    <row r="294" ht="15.75" customHeight="1">
      <c r="A294" s="136" t="s">
        <v>132</v>
      </c>
      <c r="B294" s="120">
        <f t="shared" ref="B294:U294" si="61">B70/B$11</f>
        <v>0</v>
      </c>
      <c r="C294" s="120">
        <f t="shared" si="61"/>
        <v>0</v>
      </c>
      <c r="D294" s="120">
        <f t="shared" si="61"/>
        <v>0</v>
      </c>
      <c r="E294" s="120">
        <f t="shared" si="61"/>
        <v>0</v>
      </c>
      <c r="F294" s="120">
        <f t="shared" si="61"/>
        <v>0</v>
      </c>
      <c r="G294" s="120">
        <f t="shared" si="61"/>
        <v>0</v>
      </c>
      <c r="H294" s="120">
        <f t="shared" si="61"/>
        <v>0</v>
      </c>
      <c r="I294" s="120">
        <f t="shared" si="61"/>
        <v>0</v>
      </c>
      <c r="J294" s="120">
        <f t="shared" si="61"/>
        <v>0</v>
      </c>
      <c r="K294" s="120">
        <f t="shared" si="61"/>
        <v>0</v>
      </c>
      <c r="L294" s="120">
        <f t="shared" si="61"/>
        <v>0</v>
      </c>
      <c r="M294" s="120">
        <f t="shared" si="61"/>
        <v>0.0000009322760205</v>
      </c>
      <c r="N294" s="120">
        <f t="shared" si="61"/>
        <v>0.00000009454404292</v>
      </c>
      <c r="O294" s="120">
        <f t="shared" si="61"/>
        <v>0.00000009541250931</v>
      </c>
      <c r="P294" s="120">
        <f t="shared" si="61"/>
        <v>0.000009914097587</v>
      </c>
      <c r="Q294" s="120">
        <f t="shared" si="61"/>
        <v>0.00001882625001</v>
      </c>
      <c r="R294" s="120">
        <f t="shared" si="61"/>
        <v>0.00001573685736</v>
      </c>
      <c r="S294" s="120">
        <f t="shared" si="61"/>
        <v>0.00002308509782</v>
      </c>
      <c r="T294" s="120">
        <f t="shared" si="61"/>
        <v>0.00002033748815</v>
      </c>
      <c r="U294" s="196">
        <f t="shared" si="61"/>
        <v>0.00002792666043</v>
      </c>
    </row>
    <row r="295" ht="15.75" customHeight="1">
      <c r="A295" s="136" t="s">
        <v>75</v>
      </c>
      <c r="B295" s="120">
        <f t="shared" ref="B295:U295" si="62">B71/B$11</f>
        <v>0.0001500839609</v>
      </c>
      <c r="C295" s="120">
        <f t="shared" si="62"/>
        <v>0.000211179318</v>
      </c>
      <c r="D295" s="120">
        <f t="shared" si="62"/>
        <v>0.0002301058252</v>
      </c>
      <c r="E295" s="120">
        <f t="shared" si="62"/>
        <v>0.0002056928646</v>
      </c>
      <c r="F295" s="120">
        <f t="shared" si="62"/>
        <v>0.0003185494362</v>
      </c>
      <c r="G295" s="120">
        <f t="shared" si="62"/>
        <v>0.0002689318557</v>
      </c>
      <c r="H295" s="120">
        <f t="shared" si="62"/>
        <v>0.0002768408343</v>
      </c>
      <c r="I295" s="120">
        <f t="shared" si="62"/>
        <v>0.0007425102157</v>
      </c>
      <c r="J295" s="120">
        <f t="shared" si="62"/>
        <v>0.0003791009777</v>
      </c>
      <c r="K295" s="120">
        <f t="shared" si="62"/>
        <v>0.0002594052844</v>
      </c>
      <c r="L295" s="120">
        <f t="shared" si="62"/>
        <v>0.000959700391</v>
      </c>
      <c r="M295" s="120">
        <f t="shared" si="62"/>
        <v>0.001522127059</v>
      </c>
      <c r="N295" s="120">
        <f t="shared" si="62"/>
        <v>0.004769179701</v>
      </c>
      <c r="O295" s="120">
        <f t="shared" si="62"/>
        <v>0.001006792798</v>
      </c>
      <c r="P295" s="120">
        <f t="shared" si="62"/>
        <v>0.000955366918</v>
      </c>
      <c r="Q295" s="120">
        <f t="shared" si="62"/>
        <v>0.0004264187838</v>
      </c>
      <c r="R295" s="120">
        <f t="shared" si="62"/>
        <v>0.0005379382409</v>
      </c>
      <c r="S295" s="120">
        <f t="shared" si="62"/>
        <v>0.0005748991542</v>
      </c>
      <c r="T295" s="120">
        <f t="shared" si="62"/>
        <v>0.0003850345741</v>
      </c>
      <c r="U295" s="196">
        <f t="shared" si="62"/>
        <v>0.0004720425131</v>
      </c>
    </row>
    <row r="296" ht="15.75" customHeight="1">
      <c r="A296" s="136" t="s">
        <v>13</v>
      </c>
      <c r="B296" s="120">
        <f t="shared" ref="B296:U296" si="63">B72/B$11</f>
        <v>0.08154233823</v>
      </c>
      <c r="C296" s="120">
        <f t="shared" si="63"/>
        <v>0.09522401662</v>
      </c>
      <c r="D296" s="120">
        <f t="shared" si="63"/>
        <v>0.1016342797</v>
      </c>
      <c r="E296" s="120">
        <f t="shared" si="63"/>
        <v>0.1407655344</v>
      </c>
      <c r="F296" s="120">
        <f t="shared" si="63"/>
        <v>0.1585609182</v>
      </c>
      <c r="G296" s="120">
        <f t="shared" si="63"/>
        <v>0.1551418634</v>
      </c>
      <c r="H296" s="120">
        <f t="shared" si="63"/>
        <v>0.1388440675</v>
      </c>
      <c r="I296" s="120">
        <f t="shared" si="63"/>
        <v>0.1455387101</v>
      </c>
      <c r="J296" s="120">
        <f t="shared" si="63"/>
        <v>0.1588340938</v>
      </c>
      <c r="K296" s="120">
        <f t="shared" si="63"/>
        <v>0.1472553718</v>
      </c>
      <c r="L296" s="120">
        <f t="shared" si="63"/>
        <v>0.153278804</v>
      </c>
      <c r="M296" s="120">
        <f t="shared" si="63"/>
        <v>0.1572391653</v>
      </c>
      <c r="N296" s="120">
        <f t="shared" si="63"/>
        <v>0.1582485754</v>
      </c>
      <c r="O296" s="120">
        <f t="shared" si="63"/>
        <v>0.1535858025</v>
      </c>
      <c r="P296" s="120">
        <f t="shared" si="63"/>
        <v>0.1616387058</v>
      </c>
      <c r="Q296" s="120">
        <f t="shared" si="63"/>
        <v>0.1665394558</v>
      </c>
      <c r="R296" s="120">
        <f t="shared" si="63"/>
        <v>0.1707002272</v>
      </c>
      <c r="S296" s="120">
        <f t="shared" si="63"/>
        <v>0.1680813494</v>
      </c>
      <c r="T296" s="120">
        <f t="shared" si="63"/>
        <v>0.1846940458</v>
      </c>
      <c r="U296" s="120">
        <f t="shared" si="63"/>
        <v>0.199868398</v>
      </c>
    </row>
    <row r="297" ht="15.75" customHeight="1">
      <c r="A297" s="136" t="s">
        <v>519</v>
      </c>
      <c r="B297" s="120">
        <f t="shared" ref="B297:U297" si="64">B73/B$11</f>
        <v>0</v>
      </c>
      <c r="C297" s="120">
        <f t="shared" si="64"/>
        <v>0</v>
      </c>
      <c r="D297" s="120">
        <f t="shared" si="64"/>
        <v>0</v>
      </c>
      <c r="E297" s="120">
        <f t="shared" si="64"/>
        <v>0</v>
      </c>
      <c r="F297" s="120">
        <f t="shared" si="64"/>
        <v>0</v>
      </c>
      <c r="G297" s="120">
        <f t="shared" si="64"/>
        <v>0.0000006060436185</v>
      </c>
      <c r="H297" s="120">
        <f t="shared" si="64"/>
        <v>0</v>
      </c>
      <c r="I297" s="120">
        <f t="shared" si="64"/>
        <v>0</v>
      </c>
      <c r="J297" s="120">
        <f t="shared" si="64"/>
        <v>0</v>
      </c>
      <c r="K297" s="120">
        <f t="shared" si="64"/>
        <v>0</v>
      </c>
      <c r="L297" s="120">
        <f t="shared" si="64"/>
        <v>0</v>
      </c>
      <c r="M297" s="120">
        <f t="shared" si="64"/>
        <v>0</v>
      </c>
      <c r="N297" s="120">
        <f t="shared" si="64"/>
        <v>0</v>
      </c>
      <c r="O297" s="120">
        <f t="shared" si="64"/>
        <v>0</v>
      </c>
      <c r="P297" s="120">
        <f t="shared" si="64"/>
        <v>0</v>
      </c>
      <c r="Q297" s="120">
        <f t="shared" si="64"/>
        <v>0</v>
      </c>
      <c r="R297" s="120">
        <f t="shared" si="64"/>
        <v>0</v>
      </c>
      <c r="S297" s="120">
        <f t="shared" si="64"/>
        <v>0</v>
      </c>
      <c r="T297" s="120">
        <f t="shared" si="64"/>
        <v>0</v>
      </c>
      <c r="U297" s="196">
        <f t="shared" si="64"/>
        <v>0</v>
      </c>
    </row>
    <row r="298" ht="15.75" customHeight="1">
      <c r="A298" s="140" t="s">
        <v>133</v>
      </c>
      <c r="B298" s="116">
        <f t="shared" ref="B298:U298" si="65">B74/B$11</f>
        <v>0.000002870458269</v>
      </c>
      <c r="C298" s="116">
        <f t="shared" si="65"/>
        <v>0.000001716905025</v>
      </c>
      <c r="D298" s="116">
        <f t="shared" si="65"/>
        <v>0.0000008805069842</v>
      </c>
      <c r="E298" s="116">
        <f t="shared" si="65"/>
        <v>0.000002516820368</v>
      </c>
      <c r="F298" s="116">
        <f t="shared" si="65"/>
        <v>0.000005516777945</v>
      </c>
      <c r="G298" s="116">
        <f t="shared" si="65"/>
        <v>0.000007272523422</v>
      </c>
      <c r="H298" s="116">
        <f t="shared" si="65"/>
        <v>0.000005338528484</v>
      </c>
      <c r="I298" s="116">
        <f t="shared" si="65"/>
        <v>0.000006297099912</v>
      </c>
      <c r="J298" s="116">
        <f t="shared" si="65"/>
        <v>0.000008533185273</v>
      </c>
      <c r="K298" s="116">
        <f t="shared" si="65"/>
        <v>0.000005745290461</v>
      </c>
      <c r="L298" s="116">
        <f t="shared" si="65"/>
        <v>0.00001754127497</v>
      </c>
      <c r="M298" s="116">
        <f t="shared" si="65"/>
        <v>0.00003151092949</v>
      </c>
      <c r="N298" s="116">
        <f t="shared" si="65"/>
        <v>0.000105794784</v>
      </c>
      <c r="O298" s="116">
        <f t="shared" si="65"/>
        <v>0.00006507133135</v>
      </c>
      <c r="P298" s="116">
        <f t="shared" si="65"/>
        <v>0.00005429589894</v>
      </c>
      <c r="Q298" s="116">
        <f t="shared" si="65"/>
        <v>0.00003587962445</v>
      </c>
      <c r="R298" s="116">
        <f t="shared" si="65"/>
        <v>0.00004345121172</v>
      </c>
      <c r="S298" s="116">
        <f t="shared" si="65"/>
        <v>0.00005454857091</v>
      </c>
      <c r="T298" s="116">
        <f t="shared" si="65"/>
        <v>0.00005097492998</v>
      </c>
      <c r="U298" s="195">
        <f t="shared" si="65"/>
        <v>0.0001033853795</v>
      </c>
    </row>
    <row r="299" ht="15.75" customHeight="1">
      <c r="A299" s="136" t="s">
        <v>520</v>
      </c>
      <c r="B299" s="120">
        <f t="shared" ref="B299:U299" si="66">B75/B$11</f>
        <v>0</v>
      </c>
      <c r="C299" s="120">
        <f t="shared" si="66"/>
        <v>0</v>
      </c>
      <c r="D299" s="120">
        <f t="shared" si="66"/>
        <v>0.000002935023281</v>
      </c>
      <c r="E299" s="120">
        <f t="shared" si="66"/>
        <v>0.0000004576037033</v>
      </c>
      <c r="F299" s="120">
        <f t="shared" si="66"/>
        <v>0.000001779605789</v>
      </c>
      <c r="G299" s="120">
        <f t="shared" si="66"/>
        <v>0.000003181728997</v>
      </c>
      <c r="H299" s="120">
        <f t="shared" si="66"/>
        <v>0.00001677823238</v>
      </c>
      <c r="I299" s="120">
        <f t="shared" si="66"/>
        <v>0.00001232041287</v>
      </c>
      <c r="J299" s="120">
        <f t="shared" si="66"/>
        <v>0.000007395427237</v>
      </c>
      <c r="K299" s="120">
        <f t="shared" si="66"/>
        <v>0.00001300820482</v>
      </c>
      <c r="L299" s="120">
        <f t="shared" si="66"/>
        <v>0.000004968337999</v>
      </c>
      <c r="M299" s="120">
        <f t="shared" si="66"/>
        <v>0.000009136305</v>
      </c>
      <c r="N299" s="120">
        <f t="shared" si="66"/>
        <v>0.000003214497459</v>
      </c>
      <c r="O299" s="120">
        <f t="shared" si="66"/>
        <v>0.000004007325391</v>
      </c>
      <c r="P299" s="120">
        <f t="shared" si="66"/>
        <v>0.000002594343294</v>
      </c>
      <c r="Q299" s="120">
        <f t="shared" si="66"/>
        <v>0.000003630173768</v>
      </c>
      <c r="R299" s="120">
        <f t="shared" si="66"/>
        <v>0.00000751872074</v>
      </c>
      <c r="S299" s="120">
        <f t="shared" si="66"/>
        <v>0.0000123892996</v>
      </c>
      <c r="T299" s="120">
        <f t="shared" si="66"/>
        <v>0.00001659801452</v>
      </c>
      <c r="U299" s="196">
        <f t="shared" si="66"/>
        <v>0.00001128413593</v>
      </c>
    </row>
    <row r="300" ht="15.75" customHeight="1">
      <c r="A300" s="136" t="s">
        <v>134</v>
      </c>
      <c r="B300" s="120">
        <f t="shared" ref="B300:U300" si="67">B76/B$11</f>
        <v>0</v>
      </c>
      <c r="C300" s="120">
        <f t="shared" si="67"/>
        <v>0.0000003433810049</v>
      </c>
      <c r="D300" s="120">
        <f t="shared" si="67"/>
        <v>0.0000008805069842</v>
      </c>
      <c r="E300" s="120">
        <f t="shared" si="67"/>
        <v>0</v>
      </c>
      <c r="F300" s="120">
        <f t="shared" si="67"/>
        <v>0.000008364147208</v>
      </c>
      <c r="G300" s="120">
        <f t="shared" si="67"/>
        <v>0.00003878679158</v>
      </c>
      <c r="H300" s="120">
        <f t="shared" si="67"/>
        <v>0.000003241249437</v>
      </c>
      <c r="I300" s="120">
        <f t="shared" si="67"/>
        <v>0.0001893236778</v>
      </c>
      <c r="J300" s="120">
        <f t="shared" si="67"/>
        <v>0.00002230005751</v>
      </c>
      <c r="K300" s="120">
        <f t="shared" si="67"/>
        <v>0.00002731723012</v>
      </c>
      <c r="L300" s="120">
        <f t="shared" si="67"/>
        <v>0.00003041839591</v>
      </c>
      <c r="M300" s="120">
        <f t="shared" si="67"/>
        <v>0.00005724174766</v>
      </c>
      <c r="N300" s="120">
        <f t="shared" si="67"/>
        <v>0.0000733661773</v>
      </c>
      <c r="O300" s="120">
        <f t="shared" si="67"/>
        <v>0.000122700487</v>
      </c>
      <c r="P300" s="120">
        <f t="shared" si="67"/>
        <v>0.00003947108011</v>
      </c>
      <c r="Q300" s="120">
        <f t="shared" si="67"/>
        <v>0.00007209693948</v>
      </c>
      <c r="R300" s="120">
        <f t="shared" si="67"/>
        <v>0.0001098082936</v>
      </c>
      <c r="S300" s="120">
        <f t="shared" si="67"/>
        <v>0.00006462044757</v>
      </c>
      <c r="T300" s="120">
        <f t="shared" si="67"/>
        <v>0.0001249115401</v>
      </c>
      <c r="U300" s="196">
        <f t="shared" si="67"/>
        <v>0.00006833521423</v>
      </c>
    </row>
    <row r="301" ht="15.75" customHeight="1">
      <c r="A301" s="140" t="s">
        <v>135</v>
      </c>
      <c r="B301" s="116">
        <f t="shared" ref="B301:U301" si="68">B77/B$11</f>
        <v>0</v>
      </c>
      <c r="C301" s="116">
        <f t="shared" si="68"/>
        <v>0.0000006867620098</v>
      </c>
      <c r="D301" s="116">
        <f t="shared" si="68"/>
        <v>0.000001174009312</v>
      </c>
      <c r="E301" s="116">
        <f t="shared" si="68"/>
        <v>0.000002288018516</v>
      </c>
      <c r="F301" s="116">
        <f t="shared" si="68"/>
        <v>0.000004271053893</v>
      </c>
      <c r="G301" s="116">
        <f t="shared" si="68"/>
        <v>0.000002121152665</v>
      </c>
      <c r="H301" s="116">
        <f t="shared" si="68"/>
        <v>0.0000072451458</v>
      </c>
      <c r="I301" s="116">
        <f t="shared" si="68"/>
        <v>0.000004791271672</v>
      </c>
      <c r="J301" s="116">
        <f t="shared" si="68"/>
        <v>0.000003640825717</v>
      </c>
      <c r="K301" s="116">
        <f t="shared" si="68"/>
        <v>0.0000009756153613</v>
      </c>
      <c r="L301" s="116">
        <f t="shared" si="68"/>
        <v>0.000001115341183</v>
      </c>
      <c r="M301" s="116">
        <f t="shared" si="68"/>
        <v>0.0000184590652</v>
      </c>
      <c r="N301" s="116">
        <f t="shared" si="68"/>
        <v>0.00001342525409</v>
      </c>
      <c r="O301" s="116">
        <f t="shared" si="68"/>
        <v>0.00001583847654</v>
      </c>
      <c r="P301" s="116">
        <f t="shared" si="68"/>
        <v>0.00003511628959</v>
      </c>
      <c r="Q301" s="116">
        <f t="shared" si="68"/>
        <v>0.000005065358746</v>
      </c>
      <c r="R301" s="116">
        <f t="shared" si="68"/>
        <v>0.0000137260367</v>
      </c>
      <c r="S301" s="116">
        <f t="shared" si="68"/>
        <v>0.00009332083945</v>
      </c>
      <c r="T301" s="116">
        <f t="shared" si="68"/>
        <v>0.00004671061795</v>
      </c>
      <c r="U301" s="195">
        <f t="shared" si="68"/>
        <v>0.00002490074688</v>
      </c>
    </row>
    <row r="302" ht="15.75" customHeight="1">
      <c r="A302" s="136" t="s">
        <v>14</v>
      </c>
      <c r="B302" s="120">
        <f t="shared" ref="B302:U302" si="69">B78/B$11</f>
        <v>0</v>
      </c>
      <c r="C302" s="120">
        <f t="shared" si="69"/>
        <v>0</v>
      </c>
      <c r="D302" s="120">
        <f t="shared" si="69"/>
        <v>0</v>
      </c>
      <c r="E302" s="120">
        <f t="shared" si="69"/>
        <v>0.0000002288018516</v>
      </c>
      <c r="F302" s="120">
        <f t="shared" si="69"/>
        <v>0</v>
      </c>
      <c r="G302" s="120">
        <f t="shared" si="69"/>
        <v>0.00002969613731</v>
      </c>
      <c r="H302" s="120">
        <f t="shared" si="69"/>
        <v>0.00009018299904</v>
      </c>
      <c r="I302" s="120">
        <f t="shared" si="69"/>
        <v>0.00001779615192</v>
      </c>
      <c r="J302" s="120">
        <f t="shared" si="69"/>
        <v>0.0001289079855</v>
      </c>
      <c r="K302" s="120">
        <f t="shared" si="69"/>
        <v>0.00009365907468</v>
      </c>
      <c r="L302" s="120">
        <f t="shared" si="69"/>
        <v>0.0001319144436</v>
      </c>
      <c r="M302" s="120">
        <f t="shared" si="69"/>
        <v>0.00008073510337</v>
      </c>
      <c r="N302" s="120">
        <f t="shared" si="69"/>
        <v>0.00007752611519</v>
      </c>
      <c r="O302" s="120">
        <f t="shared" si="69"/>
        <v>0.00005762915562</v>
      </c>
      <c r="P302" s="120">
        <f t="shared" si="69"/>
        <v>0.00008996811923</v>
      </c>
      <c r="Q302" s="120">
        <f t="shared" si="69"/>
        <v>0.00007513615473</v>
      </c>
      <c r="R302" s="120">
        <f t="shared" si="69"/>
        <v>0.0001517732466</v>
      </c>
      <c r="S302" s="120">
        <f t="shared" si="69"/>
        <v>0.0001809372532</v>
      </c>
      <c r="T302" s="120">
        <f t="shared" si="69"/>
        <v>0.0001185478745</v>
      </c>
      <c r="U302" s="196">
        <f t="shared" si="69"/>
        <v>0.0001352205116</v>
      </c>
    </row>
    <row r="303" ht="15.75" customHeight="1">
      <c r="A303" s="140" t="s">
        <v>136</v>
      </c>
      <c r="B303" s="116">
        <f t="shared" ref="B303:U303" si="70">B79/B$11</f>
        <v>0.00008570368259</v>
      </c>
      <c r="C303" s="116">
        <f t="shared" si="70"/>
        <v>0.0001284244958</v>
      </c>
      <c r="D303" s="116">
        <f t="shared" si="70"/>
        <v>0.0001385330988</v>
      </c>
      <c r="E303" s="116">
        <f t="shared" si="70"/>
        <v>0.0001732030017</v>
      </c>
      <c r="F303" s="116">
        <f t="shared" si="70"/>
        <v>0.0001959345974</v>
      </c>
      <c r="G303" s="116">
        <f t="shared" si="70"/>
        <v>0.000251053569</v>
      </c>
      <c r="H303" s="116">
        <f t="shared" si="70"/>
        <v>0.000452440289</v>
      </c>
      <c r="I303" s="116">
        <f t="shared" si="70"/>
        <v>0.0002828219221</v>
      </c>
      <c r="J303" s="116">
        <f t="shared" si="70"/>
        <v>0.0009842744773</v>
      </c>
      <c r="K303" s="116">
        <f t="shared" si="70"/>
        <v>0.0004355580579</v>
      </c>
      <c r="L303" s="116">
        <f t="shared" si="70"/>
        <v>0.0004102427662</v>
      </c>
      <c r="M303" s="116">
        <f t="shared" si="70"/>
        <v>0.001139800663</v>
      </c>
      <c r="N303" s="116">
        <f t="shared" si="70"/>
        <v>0.0005849439935</v>
      </c>
      <c r="O303" s="116">
        <f t="shared" si="70"/>
        <v>0.0009421985294</v>
      </c>
      <c r="P303" s="116">
        <f t="shared" si="70"/>
        <v>0.0005208144162</v>
      </c>
      <c r="Q303" s="116">
        <f t="shared" si="70"/>
        <v>0.0004661818499</v>
      </c>
      <c r="R303" s="116">
        <f t="shared" si="70"/>
        <v>0.0005026177388</v>
      </c>
      <c r="S303" s="116">
        <f t="shared" si="70"/>
        <v>0.0009644936043</v>
      </c>
      <c r="T303" s="116">
        <f t="shared" si="70"/>
        <v>0.0007398253351</v>
      </c>
      <c r="U303" s="195">
        <f t="shared" si="70"/>
        <v>0.0007054160953</v>
      </c>
    </row>
    <row r="304" ht="15.75" customHeight="1">
      <c r="A304" s="140" t="s">
        <v>521</v>
      </c>
      <c r="B304" s="116">
        <f t="shared" ref="B304:U304" si="71">B80/B$11</f>
        <v>0</v>
      </c>
      <c r="C304" s="116">
        <f t="shared" si="71"/>
        <v>0</v>
      </c>
      <c r="D304" s="116">
        <f t="shared" si="71"/>
        <v>0</v>
      </c>
      <c r="E304" s="116">
        <f t="shared" si="71"/>
        <v>0</v>
      </c>
      <c r="F304" s="116">
        <f t="shared" si="71"/>
        <v>0</v>
      </c>
      <c r="G304" s="116">
        <f t="shared" si="71"/>
        <v>0</v>
      </c>
      <c r="H304" s="116">
        <f t="shared" si="71"/>
        <v>0</v>
      </c>
      <c r="I304" s="116">
        <f t="shared" si="71"/>
        <v>0</v>
      </c>
      <c r="J304" s="116">
        <f t="shared" si="71"/>
        <v>0</v>
      </c>
      <c r="K304" s="116">
        <f t="shared" si="71"/>
        <v>0</v>
      </c>
      <c r="L304" s="116">
        <f t="shared" si="71"/>
        <v>0</v>
      </c>
      <c r="M304" s="116">
        <f t="shared" si="71"/>
        <v>0</v>
      </c>
      <c r="N304" s="116">
        <f t="shared" si="71"/>
        <v>0</v>
      </c>
      <c r="O304" s="116">
        <f t="shared" si="71"/>
        <v>0</v>
      </c>
      <c r="P304" s="116">
        <f t="shared" si="71"/>
        <v>0</v>
      </c>
      <c r="Q304" s="116">
        <f t="shared" si="71"/>
        <v>0</v>
      </c>
      <c r="R304" s="116">
        <f t="shared" si="71"/>
        <v>0.0000001748539707</v>
      </c>
      <c r="S304" s="116">
        <f t="shared" si="71"/>
        <v>0.00000008913165182</v>
      </c>
      <c r="T304" s="116">
        <f t="shared" si="71"/>
        <v>0.0000005904432044</v>
      </c>
      <c r="U304" s="195">
        <f t="shared" si="71"/>
        <v>0</v>
      </c>
    </row>
    <row r="305" ht="15.75" customHeight="1">
      <c r="A305" s="23" t="s">
        <v>522</v>
      </c>
      <c r="B305" s="116">
        <f t="shared" ref="B305:U305" si="72">B81/B$11</f>
        <v>0</v>
      </c>
      <c r="C305" s="116">
        <f t="shared" si="72"/>
        <v>0</v>
      </c>
      <c r="D305" s="116">
        <f t="shared" si="72"/>
        <v>0</v>
      </c>
      <c r="E305" s="116">
        <f t="shared" si="72"/>
        <v>0</v>
      </c>
      <c r="F305" s="116">
        <f t="shared" si="72"/>
        <v>0</v>
      </c>
      <c r="G305" s="116">
        <f t="shared" si="72"/>
        <v>0</v>
      </c>
      <c r="H305" s="116">
        <f t="shared" si="72"/>
        <v>0</v>
      </c>
      <c r="I305" s="116">
        <f t="shared" si="72"/>
        <v>0</v>
      </c>
      <c r="J305" s="116">
        <f t="shared" si="72"/>
        <v>0</v>
      </c>
      <c r="K305" s="116">
        <f t="shared" si="72"/>
        <v>0</v>
      </c>
      <c r="L305" s="116">
        <f t="shared" si="72"/>
        <v>0</v>
      </c>
      <c r="M305" s="116">
        <f t="shared" si="72"/>
        <v>0</v>
      </c>
      <c r="N305" s="116">
        <f t="shared" si="72"/>
        <v>0</v>
      </c>
      <c r="O305" s="116">
        <f t="shared" si="72"/>
        <v>0</v>
      </c>
      <c r="P305" s="116">
        <f t="shared" si="72"/>
        <v>0</v>
      </c>
      <c r="Q305" s="116">
        <f t="shared" si="72"/>
        <v>0</v>
      </c>
      <c r="R305" s="116">
        <f t="shared" si="72"/>
        <v>0</v>
      </c>
      <c r="S305" s="116">
        <f t="shared" si="72"/>
        <v>0</v>
      </c>
      <c r="T305" s="116">
        <f t="shared" si="72"/>
        <v>0</v>
      </c>
      <c r="U305" s="195">
        <f t="shared" si="72"/>
        <v>0</v>
      </c>
    </row>
    <row r="306" ht="15.75" customHeight="1">
      <c r="A306" s="140" t="s">
        <v>137</v>
      </c>
      <c r="B306" s="116">
        <f t="shared" ref="B306:U306" si="73">B82/B$11</f>
        <v>0</v>
      </c>
      <c r="C306" s="116">
        <f t="shared" si="73"/>
        <v>0</v>
      </c>
      <c r="D306" s="116">
        <f t="shared" si="73"/>
        <v>0</v>
      </c>
      <c r="E306" s="116">
        <f t="shared" si="73"/>
        <v>0.0000004576037033</v>
      </c>
      <c r="F306" s="116">
        <f t="shared" si="73"/>
        <v>0</v>
      </c>
      <c r="G306" s="116">
        <f t="shared" si="73"/>
        <v>0</v>
      </c>
      <c r="H306" s="116">
        <f t="shared" si="73"/>
        <v>0</v>
      </c>
      <c r="I306" s="116">
        <f t="shared" si="73"/>
        <v>0.0000005475739054</v>
      </c>
      <c r="J306" s="116">
        <f t="shared" si="73"/>
        <v>0</v>
      </c>
      <c r="K306" s="116">
        <f t="shared" si="73"/>
        <v>0.0000001084017068</v>
      </c>
      <c r="L306" s="116">
        <f t="shared" si="73"/>
        <v>0</v>
      </c>
      <c r="M306" s="116">
        <f t="shared" si="73"/>
        <v>0.0000004661380102</v>
      </c>
      <c r="N306" s="116">
        <f t="shared" si="73"/>
        <v>0.0000008508963863</v>
      </c>
      <c r="O306" s="116">
        <f t="shared" si="73"/>
        <v>0.000002385312733</v>
      </c>
      <c r="P306" s="116">
        <f t="shared" si="73"/>
        <v>0.000006022582647</v>
      </c>
      <c r="Q306" s="116">
        <f t="shared" si="73"/>
        <v>0.000006247275787</v>
      </c>
      <c r="R306" s="116">
        <f t="shared" si="73"/>
        <v>0.0000002622809561</v>
      </c>
      <c r="S306" s="116">
        <f t="shared" si="73"/>
        <v>0.000001069579822</v>
      </c>
      <c r="T306" s="116">
        <f t="shared" si="73"/>
        <v>0.0000004592336034</v>
      </c>
      <c r="U306" s="195">
        <f t="shared" si="73"/>
        <v>0.0000006303986553</v>
      </c>
    </row>
    <row r="307" ht="15.75" customHeight="1">
      <c r="A307" s="23" t="s">
        <v>523</v>
      </c>
      <c r="B307" s="116">
        <f t="shared" ref="B307:U307" si="74">B83/B$11</f>
        <v>0</v>
      </c>
      <c r="C307" s="116">
        <f t="shared" si="74"/>
        <v>0</v>
      </c>
      <c r="D307" s="116">
        <f t="shared" si="74"/>
        <v>0</v>
      </c>
      <c r="E307" s="116">
        <f t="shared" si="74"/>
        <v>0</v>
      </c>
      <c r="F307" s="116">
        <f t="shared" si="74"/>
        <v>0</v>
      </c>
      <c r="G307" s="116">
        <f t="shared" si="74"/>
        <v>0</v>
      </c>
      <c r="H307" s="116">
        <f t="shared" si="74"/>
        <v>0</v>
      </c>
      <c r="I307" s="116">
        <f t="shared" si="74"/>
        <v>0</v>
      </c>
      <c r="J307" s="116">
        <f t="shared" si="74"/>
        <v>0</v>
      </c>
      <c r="K307" s="116">
        <f t="shared" si="74"/>
        <v>0</v>
      </c>
      <c r="L307" s="116">
        <f t="shared" si="74"/>
        <v>0</v>
      </c>
      <c r="M307" s="116">
        <f t="shared" si="74"/>
        <v>0</v>
      </c>
      <c r="N307" s="116">
        <f t="shared" si="74"/>
        <v>0</v>
      </c>
      <c r="O307" s="116">
        <f t="shared" si="74"/>
        <v>0</v>
      </c>
      <c r="P307" s="116">
        <f t="shared" si="74"/>
        <v>0</v>
      </c>
      <c r="Q307" s="116">
        <f t="shared" si="74"/>
        <v>0</v>
      </c>
      <c r="R307" s="116">
        <f t="shared" si="74"/>
        <v>0</v>
      </c>
      <c r="S307" s="116">
        <f t="shared" si="74"/>
        <v>0</v>
      </c>
      <c r="T307" s="116">
        <f t="shared" si="74"/>
        <v>0</v>
      </c>
      <c r="U307" s="195">
        <f t="shared" si="74"/>
        <v>0</v>
      </c>
    </row>
    <row r="308" ht="15.75" customHeight="1">
      <c r="A308" s="140" t="s">
        <v>138</v>
      </c>
      <c r="B308" s="116">
        <f t="shared" ref="B308:U308" si="75">B84/B$11</f>
        <v>0.00002296366615</v>
      </c>
      <c r="C308" s="116">
        <f t="shared" si="75"/>
        <v>0.00003811529155</v>
      </c>
      <c r="D308" s="116">
        <f t="shared" si="75"/>
        <v>0.00008658318678</v>
      </c>
      <c r="E308" s="116">
        <f t="shared" si="75"/>
        <v>0.0001468907888</v>
      </c>
      <c r="F308" s="116">
        <f t="shared" si="75"/>
        <v>0.0001033950963</v>
      </c>
      <c r="G308" s="116">
        <f t="shared" si="75"/>
        <v>0.00007348278874</v>
      </c>
      <c r="H308" s="116">
        <f t="shared" si="75"/>
        <v>0.00004785609463</v>
      </c>
      <c r="I308" s="116">
        <f t="shared" si="75"/>
        <v>0.00005352534925</v>
      </c>
      <c r="J308" s="116">
        <f t="shared" si="75"/>
        <v>0.0001030808781</v>
      </c>
      <c r="K308" s="116">
        <f t="shared" si="75"/>
        <v>0.00007436357087</v>
      </c>
      <c r="L308" s="116">
        <f t="shared" si="75"/>
        <v>0.0001106215665</v>
      </c>
      <c r="M308" s="116">
        <f t="shared" si="75"/>
        <v>0.0005831386508</v>
      </c>
      <c r="N308" s="116">
        <f t="shared" si="75"/>
        <v>0.0003562419537</v>
      </c>
      <c r="O308" s="116">
        <f t="shared" si="75"/>
        <v>0.0002449239114</v>
      </c>
      <c r="P308" s="116">
        <f t="shared" si="75"/>
        <v>0.0002167203202</v>
      </c>
      <c r="Q308" s="116">
        <f t="shared" si="75"/>
        <v>0.0002769062781</v>
      </c>
      <c r="R308" s="116">
        <f t="shared" si="75"/>
        <v>0.0002664774514</v>
      </c>
      <c r="S308" s="116">
        <f t="shared" si="75"/>
        <v>0.0001904743399</v>
      </c>
      <c r="T308" s="116">
        <f t="shared" si="75"/>
        <v>0.0002825598757</v>
      </c>
      <c r="U308" s="195">
        <f t="shared" si="75"/>
        <v>0.0005769408493</v>
      </c>
    </row>
    <row r="309" ht="15.75" customHeight="1">
      <c r="A309" s="136" t="s">
        <v>139</v>
      </c>
      <c r="B309" s="120">
        <f t="shared" ref="B309:U309" si="76">B85/B$11</f>
        <v>0.000001230196401</v>
      </c>
      <c r="C309" s="120">
        <f t="shared" si="76"/>
        <v>0</v>
      </c>
      <c r="D309" s="120">
        <f t="shared" si="76"/>
        <v>0.00008570267979</v>
      </c>
      <c r="E309" s="120">
        <f t="shared" si="76"/>
        <v>0.000004576037033</v>
      </c>
      <c r="F309" s="120">
        <f t="shared" si="76"/>
        <v>0.000003025329841</v>
      </c>
      <c r="G309" s="120">
        <f t="shared" si="76"/>
        <v>0.000001212087237</v>
      </c>
      <c r="H309" s="120">
        <f t="shared" si="76"/>
        <v>0.0000072451458</v>
      </c>
      <c r="I309" s="120">
        <f t="shared" si="76"/>
        <v>0.00002327189098</v>
      </c>
      <c r="J309" s="120">
        <f t="shared" si="76"/>
        <v>0.000006143893397</v>
      </c>
      <c r="K309" s="120">
        <f t="shared" si="76"/>
        <v>0.00004271027248</v>
      </c>
      <c r="L309" s="120">
        <f t="shared" si="76"/>
        <v>0.0001263377377</v>
      </c>
      <c r="M309" s="120">
        <f t="shared" si="76"/>
        <v>0.00008176060699</v>
      </c>
      <c r="N309" s="120">
        <f t="shared" si="76"/>
        <v>0.0009590547713</v>
      </c>
      <c r="O309" s="120">
        <f t="shared" si="76"/>
        <v>0.0001315738503</v>
      </c>
      <c r="P309" s="120">
        <f t="shared" si="76"/>
        <v>0.0002346027579</v>
      </c>
      <c r="Q309" s="120">
        <f t="shared" si="76"/>
        <v>0.0003018953813</v>
      </c>
      <c r="R309" s="120">
        <f t="shared" si="76"/>
        <v>0.0006612102902</v>
      </c>
      <c r="S309" s="120">
        <f t="shared" si="76"/>
        <v>0.0002956496891</v>
      </c>
      <c r="T309" s="120">
        <f t="shared" si="76"/>
        <v>0.0004444725233</v>
      </c>
      <c r="U309" s="196">
        <f t="shared" si="76"/>
        <v>0.0001777724208</v>
      </c>
    </row>
    <row r="310" ht="15.75" customHeight="1">
      <c r="A310" s="140" t="s">
        <v>140</v>
      </c>
      <c r="B310" s="116">
        <f t="shared" ref="B310:U310" si="77">B86/B$11</f>
        <v>0</v>
      </c>
      <c r="C310" s="116">
        <f t="shared" si="77"/>
        <v>0</v>
      </c>
      <c r="D310" s="116">
        <f t="shared" si="77"/>
        <v>0.0000002935023281</v>
      </c>
      <c r="E310" s="116">
        <f t="shared" si="77"/>
        <v>0.0000006864055549</v>
      </c>
      <c r="F310" s="116">
        <f t="shared" si="77"/>
        <v>0</v>
      </c>
      <c r="G310" s="116">
        <f t="shared" si="77"/>
        <v>0.0000001515109046</v>
      </c>
      <c r="H310" s="116">
        <f t="shared" si="77"/>
        <v>0.0000001906617316</v>
      </c>
      <c r="I310" s="116">
        <f t="shared" si="77"/>
        <v>0</v>
      </c>
      <c r="J310" s="116">
        <f t="shared" si="77"/>
        <v>0.0000003413274109</v>
      </c>
      <c r="K310" s="116">
        <f t="shared" si="77"/>
        <v>0.00001842829016</v>
      </c>
      <c r="L310" s="116">
        <f t="shared" si="77"/>
        <v>0.000001216735836</v>
      </c>
      <c r="M310" s="116">
        <f t="shared" si="77"/>
        <v>0.00007980282735</v>
      </c>
      <c r="N310" s="116">
        <f t="shared" si="77"/>
        <v>0.00002817412479</v>
      </c>
      <c r="O310" s="116">
        <f t="shared" si="77"/>
        <v>0.00002852834028</v>
      </c>
      <c r="P310" s="116">
        <f t="shared" si="77"/>
        <v>0.00005151624541</v>
      </c>
      <c r="Q310" s="116">
        <f t="shared" si="77"/>
        <v>0.00001612472534</v>
      </c>
      <c r="R310" s="116">
        <f t="shared" si="77"/>
        <v>0.00000375936037</v>
      </c>
      <c r="S310" s="116">
        <f t="shared" si="77"/>
        <v>0.00001488498585</v>
      </c>
      <c r="T310" s="116">
        <f t="shared" si="77"/>
        <v>0.000000131209601</v>
      </c>
      <c r="U310" s="195">
        <f t="shared" si="77"/>
        <v>0.0000405976734</v>
      </c>
    </row>
    <row r="311" ht="15.75" customHeight="1">
      <c r="A311" s="140" t="s">
        <v>141</v>
      </c>
      <c r="B311" s="116">
        <f t="shared" ref="B311:U311" si="78">B87/B$11</f>
        <v>0.000004920785603</v>
      </c>
      <c r="C311" s="116">
        <f t="shared" si="78"/>
        <v>0.00003845867255</v>
      </c>
      <c r="D311" s="116">
        <f t="shared" si="78"/>
        <v>0.00001203359545</v>
      </c>
      <c r="E311" s="116">
        <f t="shared" si="78"/>
        <v>0.00008831751474</v>
      </c>
      <c r="F311" s="116">
        <f t="shared" si="78"/>
        <v>0.000009075989523</v>
      </c>
      <c r="G311" s="116">
        <f t="shared" si="78"/>
        <v>0.00001621166679</v>
      </c>
      <c r="H311" s="116">
        <f t="shared" si="78"/>
        <v>0.00009914410042</v>
      </c>
      <c r="I311" s="116">
        <f t="shared" si="78"/>
        <v>0.00001396313459</v>
      </c>
      <c r="J311" s="116">
        <f t="shared" si="78"/>
        <v>0.000139034032</v>
      </c>
      <c r="K311" s="116">
        <f t="shared" si="78"/>
        <v>0.00001723587138</v>
      </c>
      <c r="L311" s="116">
        <f t="shared" si="78"/>
        <v>0.000006185073835</v>
      </c>
      <c r="M311" s="116">
        <f t="shared" si="78"/>
        <v>0.00009490569888</v>
      </c>
      <c r="N311" s="116">
        <f t="shared" si="78"/>
        <v>0.0000240141869</v>
      </c>
      <c r="O311" s="116">
        <f t="shared" si="78"/>
        <v>0.00001860543931</v>
      </c>
      <c r="P311" s="116">
        <f t="shared" si="78"/>
        <v>0.00001621464559</v>
      </c>
      <c r="Q311" s="116">
        <f t="shared" si="78"/>
        <v>0.00002625544283</v>
      </c>
      <c r="R311" s="116">
        <f t="shared" si="78"/>
        <v>0.00005298075312</v>
      </c>
      <c r="S311" s="116">
        <f t="shared" si="78"/>
        <v>0.00002468946755</v>
      </c>
      <c r="T311" s="116">
        <f t="shared" si="78"/>
        <v>0.00003424570585</v>
      </c>
      <c r="U311" s="195">
        <f t="shared" si="78"/>
        <v>0.00009884650915</v>
      </c>
    </row>
    <row r="312" ht="15.75" customHeight="1">
      <c r="A312" s="140" t="s">
        <v>76</v>
      </c>
      <c r="B312" s="116">
        <f t="shared" ref="B312:U312" si="79">B88/B$11</f>
        <v>0</v>
      </c>
      <c r="C312" s="116">
        <f t="shared" si="79"/>
        <v>0</v>
      </c>
      <c r="D312" s="116">
        <f t="shared" si="79"/>
        <v>0</v>
      </c>
      <c r="E312" s="116">
        <f t="shared" si="79"/>
        <v>0</v>
      </c>
      <c r="F312" s="116">
        <f t="shared" si="79"/>
        <v>0</v>
      </c>
      <c r="G312" s="116">
        <f t="shared" si="79"/>
        <v>0.000002878707188</v>
      </c>
      <c r="H312" s="116">
        <f t="shared" si="79"/>
        <v>0.000001143970389</v>
      </c>
      <c r="I312" s="116">
        <f t="shared" si="79"/>
        <v>0.000006570886864</v>
      </c>
      <c r="J312" s="116">
        <f t="shared" si="79"/>
        <v>0.00004437256342</v>
      </c>
      <c r="K312" s="116">
        <f t="shared" si="79"/>
        <v>0.000003902461445</v>
      </c>
      <c r="L312" s="116">
        <f t="shared" si="79"/>
        <v>0.0000215970611</v>
      </c>
      <c r="M312" s="116">
        <f t="shared" si="79"/>
        <v>0.00005071581551</v>
      </c>
      <c r="N312" s="116">
        <f t="shared" si="79"/>
        <v>0.0000519992236</v>
      </c>
      <c r="O312" s="116">
        <f t="shared" si="79"/>
        <v>0.00003034117796</v>
      </c>
      <c r="P312" s="116">
        <f t="shared" si="79"/>
        <v>0.00005058969423</v>
      </c>
      <c r="Q312" s="116">
        <f t="shared" si="79"/>
        <v>0.0000169689518</v>
      </c>
      <c r="R312" s="116">
        <f t="shared" si="79"/>
        <v>0.00004388834665</v>
      </c>
      <c r="S312" s="116">
        <f t="shared" si="79"/>
        <v>0.00005285506953</v>
      </c>
      <c r="T312" s="116">
        <f t="shared" si="79"/>
        <v>0.00004290553952</v>
      </c>
      <c r="U312" s="195">
        <f t="shared" si="79"/>
        <v>0.00003013305572</v>
      </c>
    </row>
    <row r="313" ht="15.75" customHeight="1">
      <c r="A313" s="136" t="s">
        <v>142</v>
      </c>
      <c r="B313" s="120">
        <f t="shared" ref="B313:U313" si="80">B89/B$11</f>
        <v>0.00004182667763</v>
      </c>
      <c r="C313" s="120">
        <f t="shared" si="80"/>
        <v>0.00004738657868</v>
      </c>
      <c r="D313" s="120">
        <f t="shared" si="80"/>
        <v>0.00005048240043</v>
      </c>
      <c r="E313" s="120">
        <f t="shared" si="80"/>
        <v>0.00003569308886</v>
      </c>
      <c r="F313" s="120">
        <f t="shared" si="80"/>
        <v>0.00006442172956</v>
      </c>
      <c r="G313" s="120">
        <f t="shared" si="80"/>
        <v>0.0000851491284</v>
      </c>
      <c r="H313" s="120">
        <f t="shared" si="80"/>
        <v>0.00003317514129</v>
      </c>
      <c r="I313" s="120">
        <f t="shared" si="80"/>
        <v>0.00004298455157</v>
      </c>
      <c r="J313" s="120">
        <f t="shared" si="80"/>
        <v>0.0001047875152</v>
      </c>
      <c r="K313" s="120">
        <f t="shared" si="80"/>
        <v>0.00006243938312</v>
      </c>
      <c r="L313" s="120">
        <f t="shared" si="80"/>
        <v>0.0002086701959</v>
      </c>
      <c r="M313" s="120">
        <f t="shared" si="80"/>
        <v>0.000191396267</v>
      </c>
      <c r="N313" s="120">
        <f t="shared" si="80"/>
        <v>0.0001054166079</v>
      </c>
      <c r="O313" s="120">
        <f t="shared" si="80"/>
        <v>0.0001626783284</v>
      </c>
      <c r="P313" s="120">
        <f t="shared" si="80"/>
        <v>0.00009589804676</v>
      </c>
      <c r="Q313" s="120">
        <f t="shared" si="80"/>
        <v>0.0001674945292</v>
      </c>
      <c r="R313" s="120">
        <f t="shared" si="80"/>
        <v>0.0001052620904</v>
      </c>
      <c r="S313" s="120">
        <f t="shared" si="80"/>
        <v>0.00006569002739</v>
      </c>
      <c r="T313" s="120">
        <f t="shared" si="80"/>
        <v>0.0001151364249</v>
      </c>
      <c r="U313" s="196">
        <f t="shared" si="80"/>
        <v>0.0001483328036</v>
      </c>
    </row>
    <row r="314" ht="15.75" customHeight="1">
      <c r="A314" s="136" t="s">
        <v>15</v>
      </c>
      <c r="B314" s="120">
        <f t="shared" ref="B314:U314" si="81">B90/B$11</f>
        <v>0.2436260449</v>
      </c>
      <c r="C314" s="120">
        <f t="shared" si="81"/>
        <v>0.2309103339</v>
      </c>
      <c r="D314" s="120">
        <f t="shared" si="81"/>
        <v>0.2115776102</v>
      </c>
      <c r="E314" s="120">
        <f t="shared" si="81"/>
        <v>0.2013328165</v>
      </c>
      <c r="F314" s="120">
        <f t="shared" si="81"/>
        <v>0.1623726559</v>
      </c>
      <c r="G314" s="120">
        <f t="shared" si="81"/>
        <v>0.1458525784</v>
      </c>
      <c r="H314" s="120">
        <f t="shared" si="81"/>
        <v>0.1606004777</v>
      </c>
      <c r="I314" s="120">
        <f t="shared" si="81"/>
        <v>0.1581086797</v>
      </c>
      <c r="J314" s="120">
        <f t="shared" si="81"/>
        <v>0.1462146506</v>
      </c>
      <c r="K314" s="120">
        <f t="shared" si="81"/>
        <v>0.1516956141</v>
      </c>
      <c r="L314" s="120">
        <f t="shared" si="81"/>
        <v>0.1436705452</v>
      </c>
      <c r="M314" s="120">
        <f t="shared" si="81"/>
        <v>0.12070737</v>
      </c>
      <c r="N314" s="120">
        <f t="shared" si="81"/>
        <v>0.1186022873</v>
      </c>
      <c r="O314" s="120">
        <f t="shared" si="81"/>
        <v>0.1012241807</v>
      </c>
      <c r="P314" s="120">
        <f t="shared" si="81"/>
        <v>0.08664513609</v>
      </c>
      <c r="Q314" s="120">
        <f t="shared" si="81"/>
        <v>0.0744534288</v>
      </c>
      <c r="R314" s="120">
        <f t="shared" si="81"/>
        <v>0.06377798582</v>
      </c>
      <c r="S314" s="120">
        <f t="shared" si="81"/>
        <v>0.05639154608</v>
      </c>
      <c r="T314" s="120">
        <f t="shared" si="81"/>
        <v>0.05546846518</v>
      </c>
      <c r="U314" s="196">
        <f t="shared" si="81"/>
        <v>0.03046426718</v>
      </c>
    </row>
    <row r="315" ht="15.75" customHeight="1">
      <c r="A315" s="136" t="s">
        <v>16</v>
      </c>
      <c r="B315" s="120">
        <f t="shared" ref="B315:U315" si="82">B91/B$11</f>
        <v>0.006429416456</v>
      </c>
      <c r="C315" s="120">
        <f t="shared" si="82"/>
        <v>0.003797793914</v>
      </c>
      <c r="D315" s="120">
        <f t="shared" si="82"/>
        <v>0.008350434736</v>
      </c>
      <c r="E315" s="120">
        <f t="shared" si="82"/>
        <v>0.006272831565</v>
      </c>
      <c r="F315" s="120">
        <f t="shared" si="82"/>
        <v>0.006107073186</v>
      </c>
      <c r="G315" s="120">
        <f t="shared" si="82"/>
        <v>0.004654263479</v>
      </c>
      <c r="H315" s="120">
        <f t="shared" si="82"/>
        <v>0.003202354444</v>
      </c>
      <c r="I315" s="120">
        <f t="shared" si="82"/>
        <v>0.003404814544</v>
      </c>
      <c r="J315" s="120">
        <f t="shared" si="82"/>
        <v>0.003291192672</v>
      </c>
      <c r="K315" s="120">
        <f t="shared" si="82"/>
        <v>0.002944081955</v>
      </c>
      <c r="L315" s="120">
        <f t="shared" si="82"/>
        <v>0.00291063491</v>
      </c>
      <c r="M315" s="120">
        <f t="shared" si="82"/>
        <v>0.004431667291</v>
      </c>
      <c r="N315" s="120">
        <f t="shared" si="82"/>
        <v>0.00594284945</v>
      </c>
      <c r="O315" s="120">
        <f t="shared" si="82"/>
        <v>0.007874012743</v>
      </c>
      <c r="P315" s="120">
        <f t="shared" si="82"/>
        <v>0.006699520936</v>
      </c>
      <c r="Q315" s="120">
        <f t="shared" si="82"/>
        <v>0.005024751453</v>
      </c>
      <c r="R315" s="120">
        <f t="shared" si="82"/>
        <v>0.005391797041</v>
      </c>
      <c r="S315" s="120">
        <f t="shared" si="82"/>
        <v>0.005780900674</v>
      </c>
      <c r="T315" s="120">
        <f t="shared" si="82"/>
        <v>0.00699891693</v>
      </c>
      <c r="U315" s="196">
        <f t="shared" si="82"/>
        <v>0.007485542752</v>
      </c>
    </row>
    <row r="316" ht="15.75" customHeight="1">
      <c r="A316" s="136" t="s">
        <v>17</v>
      </c>
      <c r="B316" s="120">
        <f t="shared" ref="B316:U316" si="83">B92/B$11</f>
        <v>0.000004920785603</v>
      </c>
      <c r="C316" s="120">
        <f t="shared" si="83"/>
        <v>0</v>
      </c>
      <c r="D316" s="120">
        <f t="shared" si="83"/>
        <v>0.000002641520953</v>
      </c>
      <c r="E316" s="120">
        <f t="shared" si="83"/>
        <v>0</v>
      </c>
      <c r="F316" s="120">
        <f t="shared" si="83"/>
        <v>0.0000005338817367</v>
      </c>
      <c r="G316" s="120">
        <f t="shared" si="83"/>
        <v>0.000006363457994</v>
      </c>
      <c r="H316" s="120">
        <f t="shared" si="83"/>
        <v>0</v>
      </c>
      <c r="I316" s="120">
        <f t="shared" si="83"/>
        <v>0.0000009582543344</v>
      </c>
      <c r="J316" s="120">
        <f t="shared" si="83"/>
        <v>0.000003868377324</v>
      </c>
      <c r="K316" s="120">
        <f t="shared" si="83"/>
        <v>0.000001300820482</v>
      </c>
      <c r="L316" s="120">
        <f t="shared" si="83"/>
        <v>0.000004258575427</v>
      </c>
      <c r="M316" s="120">
        <f t="shared" si="83"/>
        <v>0.0000008390484184</v>
      </c>
      <c r="N316" s="120">
        <f t="shared" si="83"/>
        <v>0.000008036243648</v>
      </c>
      <c r="O316" s="120">
        <f t="shared" si="83"/>
        <v>0.000002003662695</v>
      </c>
      <c r="P316" s="120">
        <f t="shared" si="83"/>
        <v>0.000001667792117</v>
      </c>
      <c r="Q316" s="120">
        <f t="shared" si="83"/>
        <v>0.00000160403027</v>
      </c>
      <c r="R316" s="120">
        <f t="shared" si="83"/>
        <v>0.000002622809561</v>
      </c>
      <c r="S316" s="120">
        <f t="shared" si="83"/>
        <v>0.00000196089634</v>
      </c>
      <c r="T316" s="120">
        <f t="shared" si="83"/>
        <v>0.00001089039688</v>
      </c>
      <c r="U316" s="196">
        <f t="shared" si="83"/>
        <v>0.000003215033142</v>
      </c>
    </row>
    <row r="317" ht="15.75" customHeight="1">
      <c r="A317" s="136" t="s">
        <v>143</v>
      </c>
      <c r="B317" s="120">
        <f t="shared" ref="B317:U317" si="84">B93/B$11</f>
        <v>0.004477914899</v>
      </c>
      <c r="C317" s="120">
        <f t="shared" si="84"/>
        <v>0.007000851928</v>
      </c>
      <c r="D317" s="120">
        <f t="shared" si="84"/>
        <v>0.009588721058</v>
      </c>
      <c r="E317" s="120">
        <f t="shared" si="84"/>
        <v>0.01457856758</v>
      </c>
      <c r="F317" s="120">
        <f t="shared" si="84"/>
        <v>0.02246004874</v>
      </c>
      <c r="G317" s="120">
        <f t="shared" si="84"/>
        <v>0.02791633871</v>
      </c>
      <c r="H317" s="120">
        <f t="shared" si="84"/>
        <v>0.03512789875</v>
      </c>
      <c r="I317" s="120">
        <f t="shared" si="84"/>
        <v>0.03112054155</v>
      </c>
      <c r="J317" s="120">
        <f t="shared" si="84"/>
        <v>0.03778437551</v>
      </c>
      <c r="K317" s="120">
        <f t="shared" si="84"/>
        <v>0.02943399024</v>
      </c>
      <c r="L317" s="120">
        <f t="shared" si="84"/>
        <v>0.0283763076</v>
      </c>
      <c r="M317" s="120">
        <f t="shared" si="84"/>
        <v>0.02376632613</v>
      </c>
      <c r="N317" s="120">
        <f t="shared" si="84"/>
        <v>0.0296508082</v>
      </c>
      <c r="O317" s="120">
        <f t="shared" si="84"/>
        <v>0.02710268657</v>
      </c>
      <c r="P317" s="120">
        <f t="shared" si="84"/>
        <v>0.02778152516</v>
      </c>
      <c r="Q317" s="120">
        <f t="shared" si="84"/>
        <v>0.02944155348</v>
      </c>
      <c r="R317" s="120">
        <f t="shared" si="84"/>
        <v>0.03458445429</v>
      </c>
      <c r="S317" s="120">
        <f t="shared" si="84"/>
        <v>0.03159850754</v>
      </c>
      <c r="T317" s="120">
        <f t="shared" si="84"/>
        <v>0.03616602397</v>
      </c>
      <c r="U317" s="196">
        <f t="shared" si="84"/>
        <v>0.04425278784</v>
      </c>
    </row>
    <row r="318" ht="15.75" customHeight="1">
      <c r="A318" s="140" t="s">
        <v>18</v>
      </c>
      <c r="B318" s="116">
        <f t="shared" ref="B318:U318" si="85">B94/B$11</f>
        <v>0.01579654192</v>
      </c>
      <c r="C318" s="116">
        <f t="shared" si="85"/>
        <v>0.01400719795</v>
      </c>
      <c r="D318" s="116">
        <f t="shared" si="85"/>
        <v>0.01424396148</v>
      </c>
      <c r="E318" s="116">
        <f t="shared" si="85"/>
        <v>0.01215647118</v>
      </c>
      <c r="F318" s="116">
        <f t="shared" si="85"/>
        <v>0.01619886169</v>
      </c>
      <c r="G318" s="116">
        <f t="shared" si="85"/>
        <v>0.02162969674</v>
      </c>
      <c r="H318" s="116">
        <f t="shared" si="85"/>
        <v>0.01989917426</v>
      </c>
      <c r="I318" s="116">
        <f t="shared" si="85"/>
        <v>0.01782462577</v>
      </c>
      <c r="J318" s="116">
        <f t="shared" si="85"/>
        <v>0.0212891595</v>
      </c>
      <c r="K318" s="116">
        <f t="shared" si="85"/>
        <v>0.02050526686</v>
      </c>
      <c r="L318" s="116">
        <f t="shared" si="85"/>
        <v>0.02392660325</v>
      </c>
      <c r="M318" s="116">
        <f t="shared" si="85"/>
        <v>0.0203298635</v>
      </c>
      <c r="N318" s="116">
        <f t="shared" si="85"/>
        <v>0.02013816477</v>
      </c>
      <c r="O318" s="116">
        <f t="shared" si="85"/>
        <v>0.02257708043</v>
      </c>
      <c r="P318" s="116">
        <f t="shared" si="85"/>
        <v>0.018893583</v>
      </c>
      <c r="Q318" s="116">
        <f t="shared" si="85"/>
        <v>0.0207789458</v>
      </c>
      <c r="R318" s="116">
        <f t="shared" si="85"/>
        <v>0.02447710794</v>
      </c>
      <c r="S318" s="116">
        <f t="shared" si="85"/>
        <v>0.02443348145</v>
      </c>
      <c r="T318" s="116">
        <f t="shared" si="85"/>
        <v>0.02129977936</v>
      </c>
      <c r="U318" s="195">
        <f t="shared" si="85"/>
        <v>0.02684861569</v>
      </c>
    </row>
    <row r="319" ht="15.75" customHeight="1">
      <c r="A319" s="136" t="s">
        <v>144</v>
      </c>
      <c r="B319" s="120">
        <f t="shared" ref="B319:U319" si="86">B95/B$11</f>
        <v>0.00983583029</v>
      </c>
      <c r="C319" s="120">
        <f t="shared" si="86"/>
        <v>0.008315314415</v>
      </c>
      <c r="D319" s="120">
        <f t="shared" si="86"/>
        <v>0.008095674715</v>
      </c>
      <c r="E319" s="120">
        <f t="shared" si="86"/>
        <v>0.008357445235</v>
      </c>
      <c r="F319" s="120">
        <f t="shared" si="86"/>
        <v>0.0116519689</v>
      </c>
      <c r="G319" s="120">
        <f t="shared" si="86"/>
        <v>0.01369234347</v>
      </c>
      <c r="H319" s="120">
        <f t="shared" si="86"/>
        <v>0.0130893092</v>
      </c>
      <c r="I319" s="120">
        <f t="shared" si="86"/>
        <v>0.01461570579</v>
      </c>
      <c r="J319" s="120">
        <f t="shared" si="86"/>
        <v>0.01547282664</v>
      </c>
      <c r="K319" s="120">
        <f t="shared" si="86"/>
        <v>0.008737719577</v>
      </c>
      <c r="L319" s="120">
        <f t="shared" si="86"/>
        <v>0.01014686711</v>
      </c>
      <c r="M319" s="120">
        <f t="shared" si="86"/>
        <v>0.01396549479</v>
      </c>
      <c r="N319" s="120">
        <f t="shared" si="86"/>
        <v>0.01169178907</v>
      </c>
      <c r="O319" s="120">
        <f t="shared" si="86"/>
        <v>0.01239914182</v>
      </c>
      <c r="P319" s="120">
        <f t="shared" si="86"/>
        <v>0.0134891953</v>
      </c>
      <c r="Q319" s="120">
        <f t="shared" si="86"/>
        <v>0.008329982458</v>
      </c>
      <c r="R319" s="120">
        <f t="shared" si="86"/>
        <v>0.008032091998</v>
      </c>
      <c r="S319" s="120">
        <f t="shared" si="86"/>
        <v>0.01210202829</v>
      </c>
      <c r="T319" s="120">
        <f t="shared" si="86"/>
        <v>0.009500362368</v>
      </c>
      <c r="U319" s="196">
        <f t="shared" si="86"/>
        <v>0.008062546642</v>
      </c>
    </row>
    <row r="320" ht="15.75" customHeight="1">
      <c r="A320" s="136" t="s">
        <v>145</v>
      </c>
      <c r="B320" s="120">
        <f t="shared" ref="B320:U320" si="87">B96/B$11</f>
        <v>0</v>
      </c>
      <c r="C320" s="120">
        <f t="shared" si="87"/>
        <v>0</v>
      </c>
      <c r="D320" s="120">
        <f t="shared" si="87"/>
        <v>0.0002488899742</v>
      </c>
      <c r="E320" s="120">
        <f t="shared" si="87"/>
        <v>0.0006795414994</v>
      </c>
      <c r="F320" s="120">
        <f t="shared" si="87"/>
        <v>0.0006637929592</v>
      </c>
      <c r="G320" s="120">
        <f t="shared" si="87"/>
        <v>0.001429353874</v>
      </c>
      <c r="H320" s="120">
        <f t="shared" si="87"/>
        <v>0.002303003056</v>
      </c>
      <c r="I320" s="120">
        <f t="shared" si="87"/>
        <v>0.004029870157</v>
      </c>
      <c r="J320" s="120">
        <f t="shared" si="87"/>
        <v>0.003846077266</v>
      </c>
      <c r="K320" s="120">
        <f t="shared" si="87"/>
        <v>0.003160885369</v>
      </c>
      <c r="L320" s="120">
        <f t="shared" si="87"/>
        <v>0.003079355613</v>
      </c>
      <c r="M320" s="120">
        <f t="shared" si="87"/>
        <v>0.002987664963</v>
      </c>
      <c r="N320" s="120">
        <f t="shared" si="87"/>
        <v>0.00362585859</v>
      </c>
      <c r="O320" s="120">
        <f t="shared" si="87"/>
        <v>0.003164832934</v>
      </c>
      <c r="P320" s="120">
        <f t="shared" si="87"/>
        <v>0.003052059575</v>
      </c>
      <c r="Q320" s="120">
        <f t="shared" si="87"/>
        <v>0.002019642955</v>
      </c>
      <c r="R320" s="120">
        <f t="shared" si="87"/>
        <v>0.002836306259</v>
      </c>
      <c r="S320" s="120">
        <f t="shared" si="87"/>
        <v>0.00360341442</v>
      </c>
      <c r="T320" s="120">
        <f t="shared" si="87"/>
        <v>0.002643939064</v>
      </c>
      <c r="U320" s="196">
        <f t="shared" si="87"/>
        <v>0.002875122187</v>
      </c>
    </row>
    <row r="321" ht="15.75" customHeight="1">
      <c r="A321" s="23" t="s">
        <v>524</v>
      </c>
      <c r="B321" s="120">
        <f t="shared" ref="B321:U321" si="88">B97/B$11</f>
        <v>0</v>
      </c>
      <c r="C321" s="120">
        <f t="shared" si="88"/>
        <v>0</v>
      </c>
      <c r="D321" s="120">
        <f t="shared" si="88"/>
        <v>0</v>
      </c>
      <c r="E321" s="120">
        <f t="shared" si="88"/>
        <v>0</v>
      </c>
      <c r="F321" s="120">
        <f t="shared" si="88"/>
        <v>0</v>
      </c>
      <c r="G321" s="120">
        <f t="shared" si="88"/>
        <v>0</v>
      </c>
      <c r="H321" s="120">
        <f t="shared" si="88"/>
        <v>0</v>
      </c>
      <c r="I321" s="120">
        <f t="shared" si="88"/>
        <v>0</v>
      </c>
      <c r="J321" s="120">
        <f t="shared" si="88"/>
        <v>0</v>
      </c>
      <c r="K321" s="120">
        <f t="shared" si="88"/>
        <v>0</v>
      </c>
      <c r="L321" s="120">
        <f t="shared" si="88"/>
        <v>0</v>
      </c>
      <c r="M321" s="120">
        <f t="shared" si="88"/>
        <v>0</v>
      </c>
      <c r="N321" s="120">
        <f t="shared" si="88"/>
        <v>0</v>
      </c>
      <c r="O321" s="120">
        <f t="shared" si="88"/>
        <v>0</v>
      </c>
      <c r="P321" s="120">
        <f t="shared" si="88"/>
        <v>0</v>
      </c>
      <c r="Q321" s="120">
        <f t="shared" si="88"/>
        <v>0</v>
      </c>
      <c r="R321" s="120">
        <f t="shared" si="88"/>
        <v>0</v>
      </c>
      <c r="S321" s="120">
        <f t="shared" si="88"/>
        <v>0</v>
      </c>
      <c r="T321" s="120">
        <f t="shared" si="88"/>
        <v>0</v>
      </c>
      <c r="U321" s="196">
        <f t="shared" si="88"/>
        <v>0</v>
      </c>
    </row>
    <row r="322" ht="15.75" customHeight="1">
      <c r="A322" s="140" t="s">
        <v>146</v>
      </c>
      <c r="B322" s="116">
        <f t="shared" ref="B322:U322" si="89">B98/B$11</f>
        <v>0.00195396195</v>
      </c>
      <c r="C322" s="116">
        <f t="shared" si="89"/>
        <v>0.001924993914</v>
      </c>
      <c r="D322" s="116">
        <f t="shared" si="89"/>
        <v>0.002232965712</v>
      </c>
      <c r="E322" s="116">
        <f t="shared" si="89"/>
        <v>0.002410427507</v>
      </c>
      <c r="F322" s="116">
        <f t="shared" si="89"/>
        <v>0.003551381312</v>
      </c>
      <c r="G322" s="116">
        <f t="shared" si="89"/>
        <v>0.002566897746</v>
      </c>
      <c r="H322" s="116">
        <f t="shared" si="89"/>
        <v>0.002664688361</v>
      </c>
      <c r="I322" s="116">
        <f t="shared" si="89"/>
        <v>0.002952655391</v>
      </c>
      <c r="J322" s="116">
        <f t="shared" si="89"/>
        <v>0.002901055441</v>
      </c>
      <c r="K322" s="116">
        <f t="shared" si="89"/>
        <v>0.003042510705</v>
      </c>
      <c r="L322" s="116">
        <f t="shared" si="89"/>
        <v>0.003003411018</v>
      </c>
      <c r="M322" s="116">
        <f t="shared" si="89"/>
        <v>0.003057212754</v>
      </c>
      <c r="N322" s="116">
        <f t="shared" si="89"/>
        <v>0.003210715697</v>
      </c>
      <c r="O322" s="116">
        <f t="shared" si="89"/>
        <v>0.003351364389</v>
      </c>
      <c r="P322" s="116">
        <f t="shared" si="89"/>
        <v>0.003505328411</v>
      </c>
      <c r="Q322" s="116">
        <f t="shared" si="89"/>
        <v>0.003118403689</v>
      </c>
      <c r="R322" s="116">
        <f t="shared" si="89"/>
        <v>0.003230164828</v>
      </c>
      <c r="S322" s="116">
        <f t="shared" si="89"/>
        <v>0.00369245694</v>
      </c>
      <c r="T322" s="116">
        <f t="shared" si="89"/>
        <v>0.004208416742</v>
      </c>
      <c r="U322" s="195">
        <f t="shared" si="89"/>
        <v>0.004134091341</v>
      </c>
    </row>
    <row r="323" ht="15.75" customHeight="1">
      <c r="A323" s="136" t="s">
        <v>147</v>
      </c>
      <c r="B323" s="120">
        <f t="shared" ref="B323:U323" si="90">B99/B$11</f>
        <v>0.000001640261868</v>
      </c>
      <c r="C323" s="120">
        <f t="shared" si="90"/>
        <v>0.00000206028603</v>
      </c>
      <c r="D323" s="120">
        <f t="shared" si="90"/>
        <v>0.000002348018624</v>
      </c>
      <c r="E323" s="120">
        <f t="shared" si="90"/>
        <v>0.000001601612962</v>
      </c>
      <c r="F323" s="120">
        <f t="shared" si="90"/>
        <v>0.000008364147208</v>
      </c>
      <c r="G323" s="120">
        <f t="shared" si="90"/>
        <v>0.000004242305329</v>
      </c>
      <c r="H323" s="120">
        <f t="shared" si="90"/>
        <v>0.000004766543289</v>
      </c>
      <c r="I323" s="120">
        <f t="shared" si="90"/>
        <v>0.000003696123861</v>
      </c>
      <c r="J323" s="120">
        <f t="shared" si="90"/>
        <v>0.000001934188662</v>
      </c>
      <c r="K323" s="120">
        <f t="shared" si="90"/>
        <v>0.00004910597318</v>
      </c>
      <c r="L323" s="120">
        <f t="shared" si="90"/>
        <v>0.00003548812856</v>
      </c>
      <c r="M323" s="120">
        <f t="shared" si="90"/>
        <v>0.00004251178653</v>
      </c>
      <c r="N323" s="120">
        <f t="shared" si="90"/>
        <v>0.00005332284021</v>
      </c>
      <c r="O323" s="120">
        <f t="shared" si="90"/>
        <v>0.00003158154058</v>
      </c>
      <c r="P323" s="120">
        <f t="shared" si="90"/>
        <v>0.00003085415417</v>
      </c>
      <c r="Q323" s="120">
        <f t="shared" si="90"/>
        <v>0.00006002450114</v>
      </c>
      <c r="R323" s="120">
        <f t="shared" si="90"/>
        <v>0.00009573254896</v>
      </c>
      <c r="S323" s="120">
        <f t="shared" si="90"/>
        <v>0.0001086514836</v>
      </c>
      <c r="T323" s="120">
        <f t="shared" si="90"/>
        <v>0.00005228702599</v>
      </c>
      <c r="U323" s="196">
        <f t="shared" si="90"/>
        <v>0.0002152181009</v>
      </c>
    </row>
    <row r="324" ht="15.75" customHeight="1">
      <c r="A324" s="136" t="s">
        <v>19</v>
      </c>
      <c r="B324" s="120">
        <f t="shared" ref="B324:U324" si="91">B100/B$11</f>
        <v>0.1927771069</v>
      </c>
      <c r="C324" s="120">
        <f t="shared" si="91"/>
        <v>0.1941829884</v>
      </c>
      <c r="D324" s="120">
        <f t="shared" si="91"/>
        <v>0.1651669676</v>
      </c>
      <c r="E324" s="120">
        <f t="shared" si="91"/>
        <v>0.1451212352</v>
      </c>
      <c r="F324" s="120">
        <f t="shared" si="91"/>
        <v>0.1208014206</v>
      </c>
      <c r="G324" s="120">
        <f t="shared" si="91"/>
        <v>0.1160470502</v>
      </c>
      <c r="H324" s="120">
        <f t="shared" si="91"/>
        <v>0.114444895</v>
      </c>
      <c r="I324" s="120">
        <f t="shared" si="91"/>
        <v>0.115349181</v>
      </c>
      <c r="J324" s="120">
        <f t="shared" si="91"/>
        <v>0.1119169346</v>
      </c>
      <c r="K324" s="120">
        <f t="shared" si="91"/>
        <v>0.109355967</v>
      </c>
      <c r="L324" s="120">
        <f t="shared" si="91"/>
        <v>0.08825806318</v>
      </c>
      <c r="M324" s="120">
        <f t="shared" si="91"/>
        <v>0.08864266858</v>
      </c>
      <c r="N324" s="120">
        <f t="shared" si="91"/>
        <v>0.08113609038</v>
      </c>
      <c r="O324" s="120">
        <f t="shared" si="91"/>
        <v>0.08217077961</v>
      </c>
      <c r="P324" s="120">
        <f t="shared" si="91"/>
        <v>0.08643054684</v>
      </c>
      <c r="Q324" s="120">
        <f t="shared" si="91"/>
        <v>0.0761869634</v>
      </c>
      <c r="R324" s="120">
        <f t="shared" si="91"/>
        <v>0.07826096535</v>
      </c>
      <c r="S324" s="120">
        <f t="shared" si="91"/>
        <v>0.06247576176</v>
      </c>
      <c r="T324" s="120">
        <f t="shared" si="91"/>
        <v>0.05667447823</v>
      </c>
      <c r="U324" s="196">
        <f t="shared" si="91"/>
        <v>0.05822532188</v>
      </c>
    </row>
    <row r="325" ht="15.75" customHeight="1">
      <c r="A325" s="136" t="s">
        <v>148</v>
      </c>
      <c r="B325" s="120">
        <f t="shared" ref="B325:U325" si="92">B101/B$11</f>
        <v>0.0003067289693</v>
      </c>
      <c r="C325" s="120">
        <f t="shared" si="92"/>
        <v>0.0004803900259</v>
      </c>
      <c r="D325" s="120">
        <f t="shared" si="92"/>
        <v>0.0006803383964</v>
      </c>
      <c r="E325" s="120">
        <f t="shared" si="92"/>
        <v>0.0004342659144</v>
      </c>
      <c r="F325" s="120">
        <f t="shared" si="92"/>
        <v>0.0007073933011</v>
      </c>
      <c r="G325" s="120">
        <f t="shared" si="92"/>
        <v>0.0008492186204</v>
      </c>
      <c r="H325" s="120">
        <f t="shared" si="92"/>
        <v>0.001233581403</v>
      </c>
      <c r="I325" s="120">
        <f t="shared" si="92"/>
        <v>0.0004933640887</v>
      </c>
      <c r="J325" s="120">
        <f t="shared" si="92"/>
        <v>0.0008038260527</v>
      </c>
      <c r="K325" s="120">
        <f t="shared" si="92"/>
        <v>0.001331281361</v>
      </c>
      <c r="L325" s="120">
        <f t="shared" si="92"/>
        <v>0.001092020413</v>
      </c>
      <c r="M325" s="120">
        <f t="shared" si="92"/>
        <v>0.0008627282293</v>
      </c>
      <c r="N325" s="120">
        <f t="shared" si="92"/>
        <v>0.0009716291291</v>
      </c>
      <c r="O325" s="120">
        <f t="shared" si="92"/>
        <v>0.0005478586284</v>
      </c>
      <c r="P325" s="120">
        <f t="shared" si="92"/>
        <v>0.0005473137799</v>
      </c>
      <c r="Q325" s="120">
        <f t="shared" si="92"/>
        <v>0.000436127388</v>
      </c>
      <c r="R325" s="120">
        <f t="shared" si="92"/>
        <v>0.0007525714899</v>
      </c>
      <c r="S325" s="120">
        <f t="shared" si="92"/>
        <v>0.0004900458217</v>
      </c>
      <c r="T325" s="120">
        <f t="shared" si="92"/>
        <v>0.0005172938518</v>
      </c>
      <c r="U325" s="196">
        <f t="shared" si="92"/>
        <v>0.0007050378561</v>
      </c>
    </row>
    <row r="326" ht="15.75" customHeight="1">
      <c r="A326" s="136" t="s">
        <v>20</v>
      </c>
      <c r="B326" s="120">
        <f t="shared" ref="B326:U326" si="93">B102/B$11</f>
        <v>0.00004182667763</v>
      </c>
      <c r="C326" s="120">
        <f t="shared" si="93"/>
        <v>0.00001236171618</v>
      </c>
      <c r="D326" s="120">
        <f t="shared" si="93"/>
        <v>0.00004872138646</v>
      </c>
      <c r="E326" s="120">
        <f t="shared" si="93"/>
        <v>0.00005468364254</v>
      </c>
      <c r="F326" s="120">
        <f t="shared" si="93"/>
        <v>0.0001108694406</v>
      </c>
      <c r="G326" s="120">
        <f t="shared" si="93"/>
        <v>0.00003484750806</v>
      </c>
      <c r="H326" s="120">
        <f t="shared" si="93"/>
        <v>0.0005046816035</v>
      </c>
      <c r="I326" s="120">
        <f t="shared" si="93"/>
        <v>0.0008558580141</v>
      </c>
      <c r="J326" s="120">
        <f t="shared" si="93"/>
        <v>0.0004568098516</v>
      </c>
      <c r="K326" s="120">
        <f t="shared" si="93"/>
        <v>0.0009259673795</v>
      </c>
      <c r="L326" s="120">
        <f t="shared" si="93"/>
        <v>0.001400462948</v>
      </c>
      <c r="M326" s="120">
        <f t="shared" si="93"/>
        <v>0.001351054409</v>
      </c>
      <c r="N326" s="120">
        <f t="shared" si="93"/>
        <v>0.0008919285009</v>
      </c>
      <c r="O326" s="120">
        <f t="shared" si="93"/>
        <v>0.000805376991</v>
      </c>
      <c r="P326" s="120">
        <f t="shared" si="93"/>
        <v>0.001113714514</v>
      </c>
      <c r="Q326" s="120">
        <f t="shared" si="93"/>
        <v>0.001016955191</v>
      </c>
      <c r="R326" s="120">
        <f t="shared" si="93"/>
        <v>0.001426895828</v>
      </c>
      <c r="S326" s="120">
        <f t="shared" si="93"/>
        <v>0.0008444332693</v>
      </c>
      <c r="T326" s="120">
        <f t="shared" si="93"/>
        <v>0.0009492358582</v>
      </c>
      <c r="U326" s="196">
        <f t="shared" si="93"/>
        <v>0.001011285523</v>
      </c>
    </row>
    <row r="327" ht="15.75" customHeight="1">
      <c r="A327" s="140" t="s">
        <v>149</v>
      </c>
      <c r="B327" s="116">
        <f t="shared" ref="B327:U327" si="94">B103/B$11</f>
        <v>0.0001217894437</v>
      </c>
      <c r="C327" s="116">
        <f t="shared" si="94"/>
        <v>0.0001782147416</v>
      </c>
      <c r="D327" s="116">
        <f t="shared" si="94"/>
        <v>0.0002215942577</v>
      </c>
      <c r="E327" s="116">
        <f t="shared" si="94"/>
        <v>0.0001814398684</v>
      </c>
      <c r="F327" s="116">
        <f t="shared" si="94"/>
        <v>0.0001845451203</v>
      </c>
      <c r="G327" s="116">
        <f t="shared" si="94"/>
        <v>0.0002690833666</v>
      </c>
      <c r="H327" s="116">
        <f t="shared" si="94"/>
        <v>0.0003853273595</v>
      </c>
      <c r="I327" s="116">
        <f t="shared" si="94"/>
        <v>0.0002892559155</v>
      </c>
      <c r="J327" s="116">
        <f t="shared" si="94"/>
        <v>0.0004090240141</v>
      </c>
      <c r="K327" s="116">
        <f t="shared" si="94"/>
        <v>0.0005811415502</v>
      </c>
      <c r="L327" s="116">
        <f t="shared" si="94"/>
        <v>0.0007178741435</v>
      </c>
      <c r="M327" s="116">
        <f t="shared" si="94"/>
        <v>0.0007425578503</v>
      </c>
      <c r="N327" s="116">
        <f t="shared" si="94"/>
        <v>0.0009057319311</v>
      </c>
      <c r="O327" s="116">
        <f t="shared" si="94"/>
        <v>0.0008278943432</v>
      </c>
      <c r="P327" s="116">
        <f t="shared" si="94"/>
        <v>0.0006384864156</v>
      </c>
      <c r="Q327" s="116">
        <f t="shared" si="94"/>
        <v>0.0007569334419</v>
      </c>
      <c r="R327" s="116">
        <f t="shared" si="94"/>
        <v>0.0009337202036</v>
      </c>
      <c r="S327" s="116">
        <f t="shared" si="94"/>
        <v>0.001436802227</v>
      </c>
      <c r="T327" s="116">
        <f t="shared" si="94"/>
        <v>0.00111639689</v>
      </c>
      <c r="U327" s="195">
        <f t="shared" si="94"/>
        <v>0.00108302489</v>
      </c>
    </row>
    <row r="328" ht="15.75" customHeight="1">
      <c r="A328" s="140" t="s">
        <v>150</v>
      </c>
      <c r="B328" s="116">
        <f t="shared" ref="B328:U328" si="95">B104/B$11</f>
        <v>0</v>
      </c>
      <c r="C328" s="116">
        <f t="shared" si="95"/>
        <v>0</v>
      </c>
      <c r="D328" s="116">
        <f t="shared" si="95"/>
        <v>0</v>
      </c>
      <c r="E328" s="116">
        <f t="shared" si="95"/>
        <v>0</v>
      </c>
      <c r="F328" s="116">
        <f t="shared" si="95"/>
        <v>0</v>
      </c>
      <c r="G328" s="116">
        <f t="shared" si="95"/>
        <v>0</v>
      </c>
      <c r="H328" s="116">
        <f t="shared" si="95"/>
        <v>0</v>
      </c>
      <c r="I328" s="116">
        <f t="shared" si="95"/>
        <v>0</v>
      </c>
      <c r="J328" s="116">
        <f t="shared" si="95"/>
        <v>0.0000002275516073</v>
      </c>
      <c r="K328" s="116">
        <f t="shared" si="95"/>
        <v>0</v>
      </c>
      <c r="L328" s="116">
        <f t="shared" si="95"/>
        <v>0</v>
      </c>
      <c r="M328" s="116">
        <f t="shared" si="95"/>
        <v>0.00000009322760205</v>
      </c>
      <c r="N328" s="116">
        <f t="shared" si="95"/>
        <v>0</v>
      </c>
      <c r="O328" s="116">
        <f t="shared" si="95"/>
        <v>0.000009827488458</v>
      </c>
      <c r="P328" s="116">
        <f t="shared" si="95"/>
        <v>0.0000002779653529</v>
      </c>
      <c r="Q328" s="116">
        <f t="shared" si="95"/>
        <v>0.0000005065358746</v>
      </c>
      <c r="R328" s="116">
        <f t="shared" si="95"/>
        <v>0.00000008742698535</v>
      </c>
      <c r="S328" s="116">
        <f t="shared" si="95"/>
        <v>0.000001158711474</v>
      </c>
      <c r="T328" s="116">
        <f t="shared" si="95"/>
        <v>0.00001226809769</v>
      </c>
      <c r="U328" s="195">
        <f t="shared" si="95"/>
        <v>0.0000129862123</v>
      </c>
    </row>
    <row r="329" ht="15.75" customHeight="1">
      <c r="A329" s="136" t="s">
        <v>525</v>
      </c>
      <c r="B329" s="120">
        <f t="shared" ref="B329:U329" si="96">B105/B$11</f>
        <v>0.0004564028647</v>
      </c>
      <c r="C329" s="120">
        <f t="shared" si="96"/>
        <v>0.0004048462048</v>
      </c>
      <c r="D329" s="120">
        <f t="shared" si="96"/>
        <v>0.001141430554</v>
      </c>
      <c r="E329" s="120">
        <f t="shared" si="96"/>
        <v>0.0006161633865</v>
      </c>
      <c r="F329" s="120">
        <f t="shared" si="96"/>
        <v>0.0003623277386</v>
      </c>
      <c r="G329" s="120">
        <f t="shared" si="96"/>
        <v>0.0005377122005</v>
      </c>
      <c r="H329" s="120">
        <f t="shared" si="96"/>
        <v>0.001166277812</v>
      </c>
      <c r="I329" s="120">
        <f t="shared" si="96"/>
        <v>0.0006056167393</v>
      </c>
      <c r="J329" s="120">
        <f t="shared" si="96"/>
        <v>0.0008535460789</v>
      </c>
      <c r="K329" s="120">
        <f t="shared" si="96"/>
        <v>0.000575287858</v>
      </c>
      <c r="L329" s="120">
        <f t="shared" si="96"/>
        <v>0.000656935957</v>
      </c>
      <c r="M329" s="120">
        <f t="shared" si="96"/>
        <v>0.00367708308</v>
      </c>
      <c r="N329" s="120">
        <f t="shared" si="96"/>
        <v>0.002893331345</v>
      </c>
      <c r="O329" s="120">
        <f t="shared" si="96"/>
        <v>0.001317742166</v>
      </c>
      <c r="P329" s="120">
        <f t="shared" si="96"/>
        <v>0.001190154986</v>
      </c>
      <c r="Q329" s="120">
        <f t="shared" si="96"/>
        <v>0.00006534312782</v>
      </c>
      <c r="R329" s="120">
        <f t="shared" si="96"/>
        <v>0.000003059944487</v>
      </c>
      <c r="S329" s="120">
        <f t="shared" si="96"/>
        <v>0.000001069579822</v>
      </c>
      <c r="T329" s="120">
        <f t="shared" si="96"/>
        <v>0</v>
      </c>
      <c r="U329" s="196">
        <f t="shared" si="96"/>
        <v>0</v>
      </c>
    </row>
    <row r="330" ht="15.75" customHeight="1">
      <c r="A330" s="136" t="s">
        <v>21</v>
      </c>
      <c r="B330" s="120">
        <f t="shared" ref="B330:U330" si="97">B106/B$11</f>
        <v>0.1034714092</v>
      </c>
      <c r="C330" s="120">
        <f t="shared" si="97"/>
        <v>0.08332483465</v>
      </c>
      <c r="D330" s="120">
        <f t="shared" si="97"/>
        <v>0.08025263506</v>
      </c>
      <c r="E330" s="120">
        <f t="shared" si="97"/>
        <v>0.06268896173</v>
      </c>
      <c r="F330" s="120">
        <f t="shared" si="97"/>
        <v>0.06106984205</v>
      </c>
      <c r="G330" s="120">
        <f t="shared" si="97"/>
        <v>0.05569707516</v>
      </c>
      <c r="H330" s="120">
        <f t="shared" si="97"/>
        <v>0.0471901132</v>
      </c>
      <c r="I330" s="120">
        <f t="shared" si="97"/>
        <v>0.04167762955</v>
      </c>
      <c r="J330" s="120">
        <f t="shared" si="97"/>
        <v>0.03936085305</v>
      </c>
      <c r="K330" s="120">
        <f t="shared" si="97"/>
        <v>0.03762547362</v>
      </c>
      <c r="L330" s="120">
        <f t="shared" si="97"/>
        <v>0.04067730411</v>
      </c>
      <c r="M330" s="120">
        <f t="shared" si="97"/>
        <v>0.03784033785</v>
      </c>
      <c r="N330" s="120">
        <f t="shared" si="97"/>
        <v>0.03278144509</v>
      </c>
      <c r="O330" s="120">
        <f t="shared" si="97"/>
        <v>0.03684010562</v>
      </c>
      <c r="P330" s="120">
        <f t="shared" si="97"/>
        <v>0.03849681155</v>
      </c>
      <c r="Q330" s="120">
        <f t="shared" si="97"/>
        <v>0.04242119758</v>
      </c>
      <c r="R330" s="120">
        <f t="shared" si="97"/>
        <v>0.04860529479</v>
      </c>
      <c r="S330" s="120">
        <f t="shared" si="97"/>
        <v>0.0487346024</v>
      </c>
      <c r="T330" s="120">
        <f t="shared" si="97"/>
        <v>0.04633102857</v>
      </c>
      <c r="U330" s="196">
        <f t="shared" si="97"/>
        <v>0.04743623801</v>
      </c>
    </row>
    <row r="331" ht="15.75" customHeight="1">
      <c r="A331" s="23" t="s">
        <v>151</v>
      </c>
      <c r="B331" s="120">
        <f t="shared" ref="B331:U331" si="98">B107/B$11</f>
        <v>0</v>
      </c>
      <c r="C331" s="120">
        <f t="shared" si="98"/>
        <v>0</v>
      </c>
      <c r="D331" s="120">
        <f t="shared" si="98"/>
        <v>0</v>
      </c>
      <c r="E331" s="120">
        <f t="shared" si="98"/>
        <v>0</v>
      </c>
      <c r="F331" s="120">
        <f t="shared" si="98"/>
        <v>0</v>
      </c>
      <c r="G331" s="120">
        <f t="shared" si="98"/>
        <v>0</v>
      </c>
      <c r="H331" s="120">
        <f t="shared" si="98"/>
        <v>0</v>
      </c>
      <c r="I331" s="120">
        <f t="shared" si="98"/>
        <v>0</v>
      </c>
      <c r="J331" s="120">
        <f t="shared" si="98"/>
        <v>0</v>
      </c>
      <c r="K331" s="120">
        <f t="shared" si="98"/>
        <v>0</v>
      </c>
      <c r="L331" s="120">
        <f t="shared" si="98"/>
        <v>0</v>
      </c>
      <c r="M331" s="120">
        <f t="shared" si="98"/>
        <v>0</v>
      </c>
      <c r="N331" s="120">
        <f t="shared" si="98"/>
        <v>0</v>
      </c>
      <c r="O331" s="120">
        <f t="shared" si="98"/>
        <v>0</v>
      </c>
      <c r="P331" s="120">
        <f t="shared" si="98"/>
        <v>0</v>
      </c>
      <c r="Q331" s="120">
        <f t="shared" si="98"/>
        <v>0</v>
      </c>
      <c r="R331" s="120">
        <f t="shared" si="98"/>
        <v>0</v>
      </c>
      <c r="S331" s="120">
        <f t="shared" si="98"/>
        <v>0</v>
      </c>
      <c r="T331" s="120">
        <f t="shared" si="98"/>
        <v>0</v>
      </c>
      <c r="U331" s="196">
        <f t="shared" si="98"/>
        <v>0</v>
      </c>
    </row>
    <row r="332" ht="15.75" customHeight="1">
      <c r="A332" s="136" t="s">
        <v>152</v>
      </c>
      <c r="B332" s="120">
        <f t="shared" ref="B332:U332" si="99">B108/B$11</f>
        <v>0.0000980056466</v>
      </c>
      <c r="C332" s="120">
        <f t="shared" si="99"/>
        <v>0.00009820696741</v>
      </c>
      <c r="D332" s="120">
        <f t="shared" si="99"/>
        <v>0.00008041963789</v>
      </c>
      <c r="E332" s="120">
        <f t="shared" si="99"/>
        <v>0.000129501848</v>
      </c>
      <c r="F332" s="120">
        <f t="shared" si="99"/>
        <v>0.0001062424656</v>
      </c>
      <c r="G332" s="120">
        <f t="shared" si="99"/>
        <v>0.0001134816676</v>
      </c>
      <c r="H332" s="120">
        <f t="shared" si="99"/>
        <v>0.0001245021107</v>
      </c>
      <c r="I332" s="120">
        <f t="shared" si="99"/>
        <v>0.0001865858083</v>
      </c>
      <c r="J332" s="120">
        <f t="shared" si="99"/>
        <v>0.0002726068255</v>
      </c>
      <c r="K332" s="120">
        <f t="shared" si="99"/>
        <v>0.00009886235661</v>
      </c>
      <c r="L332" s="120">
        <f t="shared" si="99"/>
        <v>0.0002009642023</v>
      </c>
      <c r="M332" s="120">
        <f t="shared" si="99"/>
        <v>0.000219737458</v>
      </c>
      <c r="N332" s="120">
        <f t="shared" si="99"/>
        <v>0.0002069569099</v>
      </c>
      <c r="O332" s="120">
        <f t="shared" si="99"/>
        <v>0.000261716513</v>
      </c>
      <c r="P332" s="120">
        <f t="shared" si="99"/>
        <v>0.000264623016</v>
      </c>
      <c r="Q332" s="120">
        <f t="shared" si="99"/>
        <v>0.0002054847198</v>
      </c>
      <c r="R332" s="120">
        <f t="shared" si="99"/>
        <v>0.0001865691867</v>
      </c>
      <c r="S332" s="120">
        <f t="shared" si="99"/>
        <v>0.0001949309225</v>
      </c>
      <c r="T332" s="120">
        <f t="shared" si="99"/>
        <v>0.0002330938561</v>
      </c>
      <c r="U332" s="196">
        <f t="shared" si="99"/>
        <v>0.0005088577945</v>
      </c>
    </row>
    <row r="333" ht="15.75" customHeight="1">
      <c r="A333" s="140" t="s">
        <v>153</v>
      </c>
      <c r="B333" s="116">
        <f t="shared" ref="B333:U333" si="100">B109/B$11</f>
        <v>0</v>
      </c>
      <c r="C333" s="116">
        <f t="shared" si="100"/>
        <v>0</v>
      </c>
      <c r="D333" s="116">
        <f t="shared" si="100"/>
        <v>0.00000763106053</v>
      </c>
      <c r="E333" s="116">
        <f t="shared" si="100"/>
        <v>0.00002676981664</v>
      </c>
      <c r="F333" s="116">
        <f t="shared" si="100"/>
        <v>0.00004057501199</v>
      </c>
      <c r="G333" s="116">
        <f t="shared" si="100"/>
        <v>0.0002137818864</v>
      </c>
      <c r="H333" s="116">
        <f t="shared" si="100"/>
        <v>0.00003775102285</v>
      </c>
      <c r="I333" s="116">
        <f t="shared" si="100"/>
        <v>0.00007104771422</v>
      </c>
      <c r="J333" s="116">
        <f t="shared" si="100"/>
        <v>0.00001456330287</v>
      </c>
      <c r="K333" s="116">
        <f t="shared" si="100"/>
        <v>0.00008271050229</v>
      </c>
      <c r="L333" s="116">
        <f t="shared" si="100"/>
        <v>0.00006509536725</v>
      </c>
      <c r="M333" s="116">
        <f t="shared" si="100"/>
        <v>0.0001383497614</v>
      </c>
      <c r="N333" s="116">
        <f t="shared" si="100"/>
        <v>0.00006268270045</v>
      </c>
      <c r="O333" s="116">
        <f t="shared" si="100"/>
        <v>0.0002424431861</v>
      </c>
      <c r="P333" s="116">
        <f t="shared" si="100"/>
        <v>0.00012999513</v>
      </c>
      <c r="Q333" s="116">
        <f t="shared" si="100"/>
        <v>0.0002132516032</v>
      </c>
      <c r="R333" s="116">
        <f t="shared" si="100"/>
        <v>0.0002232885206</v>
      </c>
      <c r="S333" s="116">
        <f t="shared" si="100"/>
        <v>0.000157941287</v>
      </c>
      <c r="T333" s="116">
        <f t="shared" si="100"/>
        <v>0.0002674707716</v>
      </c>
      <c r="U333" s="195">
        <f t="shared" si="100"/>
        <v>0.0005457361159</v>
      </c>
    </row>
    <row r="334" ht="15.75" customHeight="1">
      <c r="A334" s="140" t="s">
        <v>22</v>
      </c>
      <c r="B334" s="116">
        <f t="shared" ref="B334:U334" si="101">B110/B$11</f>
        <v>0.000002870458269</v>
      </c>
      <c r="C334" s="116">
        <f t="shared" si="101"/>
        <v>0.00009271287133</v>
      </c>
      <c r="D334" s="116">
        <f t="shared" si="101"/>
        <v>0.00005781995863</v>
      </c>
      <c r="E334" s="116">
        <f t="shared" si="101"/>
        <v>0.00009152074066</v>
      </c>
      <c r="F334" s="116">
        <f t="shared" si="101"/>
        <v>0.0002231625659</v>
      </c>
      <c r="G334" s="116">
        <f t="shared" si="101"/>
        <v>0.00006211947089</v>
      </c>
      <c r="H334" s="116">
        <f t="shared" si="101"/>
        <v>0.00007435807532</v>
      </c>
      <c r="I334" s="116">
        <f t="shared" si="101"/>
        <v>0.00001314177373</v>
      </c>
      <c r="J334" s="116">
        <f t="shared" si="101"/>
        <v>0.00004414501181</v>
      </c>
      <c r="K334" s="116">
        <f t="shared" si="101"/>
        <v>0.0001892693801</v>
      </c>
      <c r="L334" s="116">
        <f t="shared" si="101"/>
        <v>0.000180888061</v>
      </c>
      <c r="M334" s="116">
        <f t="shared" si="101"/>
        <v>0.0001915827222</v>
      </c>
      <c r="N334" s="116">
        <f t="shared" si="101"/>
        <v>0.0002439236307</v>
      </c>
      <c r="O334" s="116">
        <f t="shared" si="101"/>
        <v>0.0001769902048</v>
      </c>
      <c r="P334" s="116">
        <f t="shared" si="101"/>
        <v>0.0004790269582</v>
      </c>
      <c r="Q334" s="116">
        <f t="shared" si="101"/>
        <v>0.0003376905831</v>
      </c>
      <c r="R334" s="116">
        <f t="shared" si="101"/>
        <v>0.0004796244416</v>
      </c>
      <c r="S334" s="116">
        <f t="shared" si="101"/>
        <v>0.0006498588734</v>
      </c>
      <c r="T334" s="116">
        <f t="shared" si="101"/>
        <v>0.0004547068722</v>
      </c>
      <c r="U334" s="195">
        <f t="shared" si="101"/>
        <v>0.0004673145232</v>
      </c>
    </row>
    <row r="335" ht="15.75" customHeight="1">
      <c r="A335" s="136" t="s">
        <v>154</v>
      </c>
      <c r="B335" s="120">
        <f t="shared" ref="B335:U335" si="102">B111/B$11</f>
        <v>0.0002128239773</v>
      </c>
      <c r="C335" s="120">
        <f t="shared" si="102"/>
        <v>0.0002249145582</v>
      </c>
      <c r="D335" s="120">
        <f t="shared" si="102"/>
        <v>0.0004170668082</v>
      </c>
      <c r="E335" s="120">
        <f t="shared" si="102"/>
        <v>0.0009106313696</v>
      </c>
      <c r="F335" s="120">
        <f t="shared" si="102"/>
        <v>0.001341110922</v>
      </c>
      <c r="G335" s="120">
        <f t="shared" si="102"/>
        <v>0.002051154627</v>
      </c>
      <c r="H335" s="120">
        <f t="shared" si="102"/>
        <v>0.001433776221</v>
      </c>
      <c r="I335" s="120">
        <f t="shared" si="102"/>
        <v>0.001519654481</v>
      </c>
      <c r="J335" s="120">
        <f t="shared" si="102"/>
        <v>0.001686043634</v>
      </c>
      <c r="K335" s="120">
        <f t="shared" si="102"/>
        <v>0.001740931411</v>
      </c>
      <c r="L335" s="120">
        <f t="shared" si="102"/>
        <v>0.001749868922</v>
      </c>
      <c r="M335" s="120">
        <f t="shared" si="102"/>
        <v>0.002244734202</v>
      </c>
      <c r="N335" s="120">
        <f t="shared" si="102"/>
        <v>0.0008543945158</v>
      </c>
      <c r="O335" s="120">
        <f t="shared" si="102"/>
        <v>0.0008847601988</v>
      </c>
      <c r="P335" s="120">
        <f t="shared" si="102"/>
        <v>0.000524520621</v>
      </c>
      <c r="Q335" s="120">
        <f t="shared" si="102"/>
        <v>0.0006157787782</v>
      </c>
      <c r="R335" s="120">
        <f t="shared" si="102"/>
        <v>0.0005029674467</v>
      </c>
      <c r="S335" s="120">
        <f t="shared" si="102"/>
        <v>0.0003346893526</v>
      </c>
      <c r="T335" s="120">
        <f t="shared" si="102"/>
        <v>0.0007915219179</v>
      </c>
      <c r="U335" s="196">
        <f t="shared" si="102"/>
        <v>0.001296477874</v>
      </c>
    </row>
    <row r="336" ht="15.75" customHeight="1">
      <c r="A336" s="136" t="s">
        <v>155</v>
      </c>
      <c r="B336" s="120">
        <f t="shared" ref="B336:U336" si="103">B112/B$11</f>
        <v>0</v>
      </c>
      <c r="C336" s="120">
        <f t="shared" si="103"/>
        <v>0</v>
      </c>
      <c r="D336" s="120">
        <f t="shared" si="103"/>
        <v>0</v>
      </c>
      <c r="E336" s="120">
        <f t="shared" si="103"/>
        <v>0</v>
      </c>
      <c r="F336" s="120">
        <f t="shared" si="103"/>
        <v>0</v>
      </c>
      <c r="G336" s="120">
        <f t="shared" si="103"/>
        <v>0</v>
      </c>
      <c r="H336" s="120">
        <f t="shared" si="103"/>
        <v>0</v>
      </c>
      <c r="I336" s="120">
        <f t="shared" si="103"/>
        <v>0</v>
      </c>
      <c r="J336" s="120">
        <f t="shared" si="103"/>
        <v>0.000001365309644</v>
      </c>
      <c r="K336" s="120">
        <f t="shared" si="103"/>
        <v>0.0000004336068272</v>
      </c>
      <c r="L336" s="120">
        <f t="shared" si="103"/>
        <v>0.000006996231059</v>
      </c>
      <c r="M336" s="120">
        <f t="shared" si="103"/>
        <v>0.000005407200919</v>
      </c>
      <c r="N336" s="120">
        <f t="shared" si="103"/>
        <v>0.000001796336815</v>
      </c>
      <c r="O336" s="120">
        <f t="shared" si="103"/>
        <v>0.000002289900223</v>
      </c>
      <c r="P336" s="120">
        <f t="shared" si="103"/>
        <v>0.0000007412409411</v>
      </c>
      <c r="Q336" s="120">
        <f t="shared" si="103"/>
        <v>0.000003376905831</v>
      </c>
      <c r="R336" s="120">
        <f t="shared" si="103"/>
        <v>0.000002885090517</v>
      </c>
      <c r="S336" s="120">
        <f t="shared" si="103"/>
        <v>0.000001604369733</v>
      </c>
      <c r="T336" s="120">
        <f t="shared" si="103"/>
        <v>0.00000137770081</v>
      </c>
      <c r="U336" s="196">
        <f t="shared" si="103"/>
        <v>0.000001575996638</v>
      </c>
    </row>
    <row r="337" ht="15.75" customHeight="1">
      <c r="A337" s="136" t="s">
        <v>156</v>
      </c>
      <c r="B337" s="120">
        <f t="shared" ref="B337:U337" si="104">B113/B$11</f>
        <v>0</v>
      </c>
      <c r="C337" s="120">
        <f t="shared" si="104"/>
        <v>0</v>
      </c>
      <c r="D337" s="120">
        <f t="shared" si="104"/>
        <v>0.000001761013968</v>
      </c>
      <c r="E337" s="120">
        <f t="shared" si="104"/>
        <v>0</v>
      </c>
      <c r="F337" s="120">
        <f t="shared" si="104"/>
        <v>0.0000003559211578</v>
      </c>
      <c r="G337" s="120">
        <f t="shared" si="104"/>
        <v>0.0000001515109046</v>
      </c>
      <c r="H337" s="120">
        <f t="shared" si="104"/>
        <v>0</v>
      </c>
      <c r="I337" s="120">
        <f t="shared" si="104"/>
        <v>0.000003559230385</v>
      </c>
      <c r="J337" s="120">
        <f t="shared" si="104"/>
        <v>0.000001365309644</v>
      </c>
      <c r="K337" s="120">
        <f t="shared" si="104"/>
        <v>0.000004227666565</v>
      </c>
      <c r="L337" s="120">
        <f t="shared" si="104"/>
        <v>0.00001571617122</v>
      </c>
      <c r="M337" s="120">
        <f t="shared" si="104"/>
        <v>0.0000729039848</v>
      </c>
      <c r="N337" s="120">
        <f t="shared" si="104"/>
        <v>0.00002117786561</v>
      </c>
      <c r="O337" s="120">
        <f t="shared" si="104"/>
        <v>0.0000235668898</v>
      </c>
      <c r="P337" s="120">
        <f t="shared" si="104"/>
        <v>0.00001223047553</v>
      </c>
      <c r="Q337" s="120">
        <f t="shared" si="104"/>
        <v>0.00002346949552</v>
      </c>
      <c r="R337" s="120">
        <f t="shared" si="104"/>
        <v>0.00007483749946</v>
      </c>
      <c r="S337" s="120">
        <f t="shared" si="104"/>
        <v>0.00003832661028</v>
      </c>
      <c r="T337" s="120">
        <f t="shared" si="104"/>
        <v>0.00005104053478</v>
      </c>
      <c r="U337" s="196">
        <f t="shared" si="104"/>
        <v>0.00006448978244</v>
      </c>
    </row>
    <row r="338" ht="15.75" customHeight="1">
      <c r="A338" s="136" t="s">
        <v>157</v>
      </c>
      <c r="B338" s="120">
        <f t="shared" ref="B338:U338" si="105">B114/B$11</f>
        <v>0.0000446971359</v>
      </c>
      <c r="C338" s="120">
        <f t="shared" si="105"/>
        <v>0.0000278138614</v>
      </c>
      <c r="D338" s="120">
        <f t="shared" si="105"/>
        <v>0.00003199175376</v>
      </c>
      <c r="E338" s="120">
        <f t="shared" si="105"/>
        <v>0.0001137145203</v>
      </c>
      <c r="F338" s="120">
        <f t="shared" si="105"/>
        <v>0.0004091313709</v>
      </c>
      <c r="G338" s="120">
        <f t="shared" si="105"/>
        <v>0.0003104458436</v>
      </c>
      <c r="H338" s="120">
        <f t="shared" si="105"/>
        <v>0.0007672228079</v>
      </c>
      <c r="I338" s="120">
        <f t="shared" si="105"/>
        <v>0.0004758417238</v>
      </c>
      <c r="J338" s="120">
        <f t="shared" si="105"/>
        <v>0.0001133207004</v>
      </c>
      <c r="K338" s="120">
        <f t="shared" si="105"/>
        <v>0.0004756666895</v>
      </c>
      <c r="L338" s="120">
        <f t="shared" si="105"/>
        <v>0.0006090776808</v>
      </c>
      <c r="M338" s="120">
        <f t="shared" si="105"/>
        <v>0.0005985212051</v>
      </c>
      <c r="N338" s="120">
        <f t="shared" si="105"/>
        <v>0.0004101320582</v>
      </c>
      <c r="O338" s="120">
        <f t="shared" si="105"/>
        <v>0.0003151475182</v>
      </c>
      <c r="P338" s="120">
        <f t="shared" si="105"/>
        <v>0.0002301553122</v>
      </c>
      <c r="Q338" s="120">
        <f t="shared" si="105"/>
        <v>0.0002667755606</v>
      </c>
      <c r="R338" s="120">
        <f t="shared" si="105"/>
        <v>0.000453396346</v>
      </c>
      <c r="S338" s="120">
        <f t="shared" si="105"/>
        <v>0.0003637462711</v>
      </c>
      <c r="T338" s="120">
        <f t="shared" si="105"/>
        <v>0.0003013228486</v>
      </c>
      <c r="U338" s="196">
        <f t="shared" si="105"/>
        <v>0.0002607959237</v>
      </c>
    </row>
    <row r="339" ht="15.75" customHeight="1">
      <c r="A339" s="23" t="s">
        <v>158</v>
      </c>
      <c r="B339" s="120">
        <f t="shared" ref="B339:U339" si="106">B115/B$11</f>
        <v>0</v>
      </c>
      <c r="C339" s="120">
        <f t="shared" si="106"/>
        <v>0</v>
      </c>
      <c r="D339" s="120">
        <f t="shared" si="106"/>
        <v>0</v>
      </c>
      <c r="E339" s="120">
        <f t="shared" si="106"/>
        <v>0</v>
      </c>
      <c r="F339" s="120">
        <f t="shared" si="106"/>
        <v>0</v>
      </c>
      <c r="G339" s="120">
        <f t="shared" si="106"/>
        <v>0</v>
      </c>
      <c r="H339" s="120">
        <f t="shared" si="106"/>
        <v>0</v>
      </c>
      <c r="I339" s="120">
        <f t="shared" si="106"/>
        <v>0</v>
      </c>
      <c r="J339" s="120">
        <f t="shared" si="106"/>
        <v>0</v>
      </c>
      <c r="K339" s="120">
        <f t="shared" si="106"/>
        <v>0</v>
      </c>
      <c r="L339" s="120">
        <f t="shared" si="106"/>
        <v>0</v>
      </c>
      <c r="M339" s="120">
        <f t="shared" si="106"/>
        <v>0</v>
      </c>
      <c r="N339" s="120">
        <f t="shared" si="106"/>
        <v>0</v>
      </c>
      <c r="O339" s="120">
        <f t="shared" si="106"/>
        <v>0</v>
      </c>
      <c r="P339" s="120">
        <f t="shared" si="106"/>
        <v>0</v>
      </c>
      <c r="Q339" s="120">
        <f t="shared" si="106"/>
        <v>0</v>
      </c>
      <c r="R339" s="120">
        <f t="shared" si="106"/>
        <v>0</v>
      </c>
      <c r="S339" s="120">
        <f t="shared" si="106"/>
        <v>0</v>
      </c>
      <c r="T339" s="120">
        <f t="shared" si="106"/>
        <v>0</v>
      </c>
      <c r="U339" s="196">
        <f t="shared" si="106"/>
        <v>0</v>
      </c>
    </row>
    <row r="340" ht="15.75" customHeight="1">
      <c r="A340" s="140" t="s">
        <v>561</v>
      </c>
      <c r="B340" s="116">
        <f t="shared" ref="B340:U340" si="107">B116/B$11</f>
        <v>0.002259050657</v>
      </c>
      <c r="C340" s="116">
        <f t="shared" si="107"/>
        <v>0.0003045789514</v>
      </c>
      <c r="D340" s="116">
        <f t="shared" si="107"/>
        <v>0.0001420551268</v>
      </c>
      <c r="E340" s="116">
        <f t="shared" si="107"/>
        <v>0.001863133478</v>
      </c>
      <c r="F340" s="116">
        <f t="shared" si="107"/>
        <v>0.001699701489</v>
      </c>
      <c r="G340" s="116">
        <f t="shared" si="107"/>
        <v>0.0005157431193</v>
      </c>
      <c r="H340" s="116">
        <f t="shared" si="107"/>
        <v>0.00003336580303</v>
      </c>
      <c r="I340" s="116">
        <f t="shared" si="107"/>
        <v>0.00003709813209</v>
      </c>
      <c r="J340" s="116">
        <f t="shared" si="107"/>
        <v>0.0007164462355</v>
      </c>
      <c r="K340" s="116">
        <f t="shared" si="107"/>
        <v>0.0002576708571</v>
      </c>
      <c r="L340" s="116">
        <f t="shared" si="107"/>
        <v>0.00003569091787</v>
      </c>
      <c r="M340" s="116">
        <f t="shared" si="107"/>
        <v>0.0001715387878</v>
      </c>
      <c r="N340" s="116">
        <f t="shared" si="107"/>
        <v>0.0001533504376</v>
      </c>
      <c r="O340" s="116">
        <f t="shared" si="107"/>
        <v>0.00007976485778</v>
      </c>
      <c r="P340" s="116">
        <f t="shared" si="107"/>
        <v>0.00005077500447</v>
      </c>
      <c r="Q340" s="116">
        <f t="shared" si="107"/>
        <v>0.0001843790584</v>
      </c>
      <c r="R340" s="116">
        <f t="shared" si="107"/>
        <v>0.0001089340238</v>
      </c>
      <c r="S340" s="116">
        <f t="shared" si="107"/>
        <v>0.00007807932699</v>
      </c>
      <c r="T340" s="116">
        <f t="shared" si="107"/>
        <v>0.0002927942246</v>
      </c>
      <c r="U340" s="195">
        <f t="shared" si="107"/>
        <v>0.0001451177704</v>
      </c>
    </row>
    <row r="341" ht="15.75" customHeight="1">
      <c r="A341" s="136" t="s">
        <v>159</v>
      </c>
      <c r="B341" s="120">
        <f t="shared" ref="B341:U341" si="108">B117/B$11</f>
        <v>0.0001123579379</v>
      </c>
      <c r="C341" s="120">
        <f t="shared" si="108"/>
        <v>0.0001267075908</v>
      </c>
      <c r="D341" s="120">
        <f t="shared" si="108"/>
        <v>0.00003228525609</v>
      </c>
      <c r="E341" s="120">
        <f t="shared" si="108"/>
        <v>0.00002493940183</v>
      </c>
      <c r="F341" s="120">
        <f t="shared" si="108"/>
        <v>0.00006264212377</v>
      </c>
      <c r="G341" s="120">
        <f t="shared" si="108"/>
        <v>0.00009378524996</v>
      </c>
      <c r="H341" s="120">
        <f t="shared" si="108"/>
        <v>0.00004099227229</v>
      </c>
      <c r="I341" s="120">
        <f t="shared" si="108"/>
        <v>0.00003600298428</v>
      </c>
      <c r="J341" s="120">
        <f t="shared" si="108"/>
        <v>0.00004323480538</v>
      </c>
      <c r="K341" s="120">
        <f t="shared" si="108"/>
        <v>0.0001608681329</v>
      </c>
      <c r="L341" s="120">
        <f t="shared" si="108"/>
        <v>0.00004410667407</v>
      </c>
      <c r="M341" s="120">
        <f t="shared" si="108"/>
        <v>0.0001127121709</v>
      </c>
      <c r="N341" s="120">
        <f t="shared" si="108"/>
        <v>0.00007676976285</v>
      </c>
      <c r="O341" s="120">
        <f t="shared" si="108"/>
        <v>0.0001141133611</v>
      </c>
      <c r="P341" s="120">
        <f t="shared" si="108"/>
        <v>0.0001455611898</v>
      </c>
      <c r="Q341" s="120">
        <f t="shared" si="108"/>
        <v>0.0001436029204</v>
      </c>
      <c r="R341" s="120">
        <f t="shared" si="108"/>
        <v>0.0001946998964</v>
      </c>
      <c r="S341" s="120">
        <f t="shared" si="108"/>
        <v>0.00006176823471</v>
      </c>
      <c r="T341" s="120">
        <f t="shared" si="108"/>
        <v>0.00008554865983</v>
      </c>
      <c r="U341" s="196">
        <f t="shared" si="108"/>
        <v>0.0002998806403</v>
      </c>
    </row>
    <row r="342" ht="15.75" customHeight="1">
      <c r="A342" s="136" t="s">
        <v>54</v>
      </c>
      <c r="B342" s="120">
        <f t="shared" ref="B342:U342" si="109">B118/B$11</f>
        <v>0.000002460392802</v>
      </c>
      <c r="C342" s="120">
        <f t="shared" si="109"/>
        <v>0.000004120572059</v>
      </c>
      <c r="D342" s="120">
        <f t="shared" si="109"/>
        <v>0.000003228525609</v>
      </c>
      <c r="E342" s="120">
        <f t="shared" si="109"/>
        <v>0.000008236866659</v>
      </c>
      <c r="F342" s="120">
        <f t="shared" si="109"/>
        <v>0.000008720068365</v>
      </c>
      <c r="G342" s="120">
        <f t="shared" si="109"/>
        <v>0.00001924188489</v>
      </c>
      <c r="H342" s="120">
        <f t="shared" si="109"/>
        <v>0.00003813234632</v>
      </c>
      <c r="I342" s="120">
        <f t="shared" si="109"/>
        <v>0.0000353185169</v>
      </c>
      <c r="J342" s="120">
        <f t="shared" si="109"/>
        <v>0.00007031344665</v>
      </c>
      <c r="K342" s="120">
        <f t="shared" si="109"/>
        <v>0.0001405970137</v>
      </c>
      <c r="L342" s="120">
        <f t="shared" si="109"/>
        <v>0.0001078839108</v>
      </c>
      <c r="M342" s="120">
        <f t="shared" si="109"/>
        <v>0.00005295327796</v>
      </c>
      <c r="N342" s="120">
        <f t="shared" si="109"/>
        <v>0.0001957061688</v>
      </c>
      <c r="O342" s="120">
        <f t="shared" si="109"/>
        <v>0.00003845124125</v>
      </c>
      <c r="P342" s="120">
        <f t="shared" si="109"/>
        <v>0.0000525354517</v>
      </c>
      <c r="Q342" s="120">
        <f t="shared" si="109"/>
        <v>0.000146810981</v>
      </c>
      <c r="R342" s="120">
        <f t="shared" si="109"/>
        <v>0.00007247697086</v>
      </c>
      <c r="S342" s="120">
        <f t="shared" si="109"/>
        <v>0.000191989578</v>
      </c>
      <c r="T342" s="120">
        <f t="shared" si="109"/>
        <v>0.0001331121402</v>
      </c>
      <c r="U342" s="196">
        <f t="shared" si="109"/>
        <v>0.00007545871904</v>
      </c>
    </row>
    <row r="343" ht="15.75" customHeight="1">
      <c r="A343" s="136" t="s">
        <v>24</v>
      </c>
      <c r="B343" s="120">
        <f t="shared" ref="B343:U343" si="110">B119/B$11</f>
        <v>0.02490532614</v>
      </c>
      <c r="C343" s="120">
        <f t="shared" si="110"/>
        <v>0.02783927159</v>
      </c>
      <c r="D343" s="120">
        <f t="shared" si="110"/>
        <v>0.02551621189</v>
      </c>
      <c r="E343" s="120">
        <f t="shared" si="110"/>
        <v>0.02396699396</v>
      </c>
      <c r="F343" s="120">
        <f t="shared" si="110"/>
        <v>0.02389334324</v>
      </c>
      <c r="G343" s="120">
        <f t="shared" si="110"/>
        <v>0.02136561324</v>
      </c>
      <c r="H343" s="120">
        <f t="shared" si="110"/>
        <v>0.02253087814</v>
      </c>
      <c r="I343" s="120">
        <f t="shared" si="110"/>
        <v>0.02243095435</v>
      </c>
      <c r="J343" s="120">
        <f t="shared" si="110"/>
        <v>0.02015982087</v>
      </c>
      <c r="K343" s="120">
        <f t="shared" si="110"/>
        <v>0.01886861789</v>
      </c>
      <c r="L343" s="120">
        <f t="shared" si="110"/>
        <v>0.01847714762</v>
      </c>
      <c r="M343" s="120">
        <f t="shared" si="110"/>
        <v>0.01890627801</v>
      </c>
      <c r="N343" s="120">
        <f t="shared" si="110"/>
        <v>0.01988554309</v>
      </c>
      <c r="O343" s="120">
        <f t="shared" si="110"/>
        <v>0.01910883571</v>
      </c>
      <c r="P343" s="120">
        <f t="shared" si="110"/>
        <v>0.0185721624</v>
      </c>
      <c r="Q343" s="120">
        <f t="shared" si="110"/>
        <v>0.01703285974</v>
      </c>
      <c r="R343" s="120">
        <f t="shared" si="110"/>
        <v>0.0186890918</v>
      </c>
      <c r="S343" s="120">
        <f t="shared" si="110"/>
        <v>0.02223424707</v>
      </c>
      <c r="T343" s="120">
        <f t="shared" si="110"/>
        <v>0.02126310628</v>
      </c>
      <c r="U343" s="196">
        <f t="shared" si="110"/>
        <v>0.02259556812</v>
      </c>
    </row>
    <row r="344" ht="15.75" customHeight="1">
      <c r="A344" s="140" t="s">
        <v>160</v>
      </c>
      <c r="B344" s="116">
        <f t="shared" ref="B344:U344" si="111">B120/B$11</f>
        <v>0</v>
      </c>
      <c r="C344" s="116">
        <f t="shared" si="111"/>
        <v>0</v>
      </c>
      <c r="D344" s="116">
        <f t="shared" si="111"/>
        <v>0.00000909857217</v>
      </c>
      <c r="E344" s="116">
        <f t="shared" si="111"/>
        <v>0</v>
      </c>
      <c r="F344" s="116">
        <f t="shared" si="111"/>
        <v>0.000004626975051</v>
      </c>
      <c r="G344" s="116">
        <f t="shared" si="111"/>
        <v>0.0000006060436185</v>
      </c>
      <c r="H344" s="116">
        <f t="shared" si="111"/>
        <v>0</v>
      </c>
      <c r="I344" s="116">
        <f t="shared" si="111"/>
        <v>0.0000009582543344</v>
      </c>
      <c r="J344" s="116">
        <f t="shared" si="111"/>
        <v>0.000002958170895</v>
      </c>
      <c r="K344" s="116">
        <f t="shared" si="111"/>
        <v>0.000002276435843</v>
      </c>
      <c r="L344" s="116">
        <f t="shared" si="111"/>
        <v>0.000001318130489</v>
      </c>
      <c r="M344" s="116">
        <f t="shared" si="111"/>
        <v>0.000004661380102</v>
      </c>
      <c r="N344" s="116">
        <f t="shared" si="111"/>
        <v>0.000007752611519</v>
      </c>
      <c r="O344" s="116">
        <f t="shared" si="111"/>
        <v>0.00003930995383</v>
      </c>
      <c r="P344" s="116">
        <f t="shared" si="111"/>
        <v>0.0000210327117</v>
      </c>
      <c r="Q344" s="116">
        <f t="shared" si="111"/>
        <v>0.0001952695797</v>
      </c>
      <c r="R344" s="116">
        <f t="shared" si="111"/>
        <v>0.00002902575914</v>
      </c>
      <c r="S344" s="116">
        <f t="shared" si="111"/>
        <v>0.00001666761889</v>
      </c>
      <c r="T344" s="116">
        <f t="shared" si="111"/>
        <v>0.00001922220654</v>
      </c>
      <c r="U344" s="195">
        <f t="shared" si="111"/>
        <v>0.00001941627858</v>
      </c>
    </row>
    <row r="345" ht="15.75" customHeight="1">
      <c r="A345" s="136" t="s">
        <v>161</v>
      </c>
      <c r="B345" s="120">
        <f t="shared" ref="B345:U345" si="112">B121/B$11</f>
        <v>0.000004920785603</v>
      </c>
      <c r="C345" s="120">
        <f t="shared" si="112"/>
        <v>0.0000140786212</v>
      </c>
      <c r="D345" s="120">
        <f t="shared" si="112"/>
        <v>0.00002377368857</v>
      </c>
      <c r="E345" s="120">
        <f t="shared" si="112"/>
        <v>0.00002288018516</v>
      </c>
      <c r="F345" s="120">
        <f t="shared" si="112"/>
        <v>0.00001441480689</v>
      </c>
      <c r="G345" s="120">
        <f t="shared" si="112"/>
        <v>0</v>
      </c>
      <c r="H345" s="120">
        <f t="shared" si="112"/>
        <v>0.000001143970389</v>
      </c>
      <c r="I345" s="120">
        <f t="shared" si="112"/>
        <v>0.0005275874578</v>
      </c>
      <c r="J345" s="120">
        <f t="shared" si="112"/>
        <v>0.0005267819709</v>
      </c>
      <c r="K345" s="120">
        <f t="shared" si="112"/>
        <v>0.0002284023962</v>
      </c>
      <c r="L345" s="120">
        <f t="shared" si="112"/>
        <v>0.0001725736995</v>
      </c>
      <c r="M345" s="120">
        <f t="shared" si="112"/>
        <v>0.00005714852005</v>
      </c>
      <c r="N345" s="120">
        <f t="shared" si="112"/>
        <v>0.00009312588227</v>
      </c>
      <c r="O345" s="120">
        <f t="shared" si="112"/>
        <v>0.0001630599784</v>
      </c>
      <c r="P345" s="120">
        <f t="shared" si="112"/>
        <v>0.00008579863893</v>
      </c>
      <c r="Q345" s="120">
        <f t="shared" si="112"/>
        <v>0.00008129900787</v>
      </c>
      <c r="R345" s="120">
        <f t="shared" si="112"/>
        <v>0.0005405610504</v>
      </c>
      <c r="S345" s="120">
        <f t="shared" si="112"/>
        <v>0.0004614345615</v>
      </c>
      <c r="T345" s="120">
        <f t="shared" si="112"/>
        <v>0.000129897505</v>
      </c>
      <c r="U345" s="196">
        <f t="shared" si="112"/>
        <v>0.0002288347119</v>
      </c>
    </row>
    <row r="346" ht="15.75" customHeight="1">
      <c r="A346" s="140" t="s">
        <v>162</v>
      </c>
      <c r="B346" s="116">
        <f t="shared" ref="B346:U346" si="113">B122/B$11</f>
        <v>0</v>
      </c>
      <c r="C346" s="116">
        <f t="shared" si="113"/>
        <v>0</v>
      </c>
      <c r="D346" s="116">
        <f t="shared" si="113"/>
        <v>0</v>
      </c>
      <c r="E346" s="116">
        <f t="shared" si="113"/>
        <v>0</v>
      </c>
      <c r="F346" s="116">
        <f t="shared" si="113"/>
        <v>0</v>
      </c>
      <c r="G346" s="116">
        <f t="shared" si="113"/>
        <v>0.0000006060436185</v>
      </c>
      <c r="H346" s="116">
        <f t="shared" si="113"/>
        <v>0</v>
      </c>
      <c r="I346" s="116">
        <f t="shared" si="113"/>
        <v>0.00002724180179</v>
      </c>
      <c r="J346" s="116">
        <f t="shared" si="113"/>
        <v>0.0000002275516073</v>
      </c>
      <c r="K346" s="116">
        <f t="shared" si="113"/>
        <v>0</v>
      </c>
      <c r="L346" s="116">
        <f t="shared" si="113"/>
        <v>0.00001196456906</v>
      </c>
      <c r="M346" s="116">
        <f t="shared" si="113"/>
        <v>0.00000009322760205</v>
      </c>
      <c r="N346" s="116">
        <f t="shared" si="113"/>
        <v>0.000009927124506</v>
      </c>
      <c r="O346" s="116">
        <f t="shared" si="113"/>
        <v>0.0000003816500372</v>
      </c>
      <c r="P346" s="116">
        <f t="shared" si="113"/>
        <v>0.000004262135411</v>
      </c>
      <c r="Q346" s="116">
        <f t="shared" si="113"/>
        <v>0.00001452069507</v>
      </c>
      <c r="R346" s="116">
        <f t="shared" si="113"/>
        <v>0.00006181087864</v>
      </c>
      <c r="S346" s="116">
        <f t="shared" si="113"/>
        <v>0.00002379815104</v>
      </c>
      <c r="T346" s="116">
        <f t="shared" si="113"/>
        <v>0.00001108721128</v>
      </c>
      <c r="U346" s="195">
        <f t="shared" si="113"/>
        <v>0.00003271769021</v>
      </c>
    </row>
    <row r="347" ht="15.75" customHeight="1">
      <c r="A347" s="140" t="s">
        <v>163</v>
      </c>
      <c r="B347" s="116">
        <f t="shared" ref="B347:U347" si="114">B123/B$11</f>
        <v>0.000003280523736</v>
      </c>
      <c r="C347" s="116">
        <f t="shared" si="114"/>
        <v>0</v>
      </c>
      <c r="D347" s="116">
        <f t="shared" si="114"/>
        <v>0.0000002935023281</v>
      </c>
      <c r="E347" s="116">
        <f t="shared" si="114"/>
        <v>0.0000002288018516</v>
      </c>
      <c r="F347" s="116">
        <f t="shared" si="114"/>
        <v>0</v>
      </c>
      <c r="G347" s="116">
        <f t="shared" si="114"/>
        <v>0.00001106029604</v>
      </c>
      <c r="H347" s="116">
        <f t="shared" si="114"/>
        <v>0.000001715955584</v>
      </c>
      <c r="I347" s="116">
        <f t="shared" si="114"/>
        <v>0.00000862428901</v>
      </c>
      <c r="J347" s="116">
        <f t="shared" si="114"/>
        <v>0.000003071946698</v>
      </c>
      <c r="K347" s="116">
        <f t="shared" si="114"/>
        <v>0.00002926846084</v>
      </c>
      <c r="L347" s="116">
        <f t="shared" si="114"/>
        <v>0.00001429664608</v>
      </c>
      <c r="M347" s="116">
        <f t="shared" si="114"/>
        <v>0.00001939134123</v>
      </c>
      <c r="N347" s="116">
        <f t="shared" si="114"/>
        <v>0.00003564310418</v>
      </c>
      <c r="O347" s="116">
        <f t="shared" si="114"/>
        <v>0.00002948246538</v>
      </c>
      <c r="P347" s="116">
        <f t="shared" si="114"/>
        <v>0.00005939193041</v>
      </c>
      <c r="Q347" s="116">
        <f t="shared" si="114"/>
        <v>0.00004921840248</v>
      </c>
      <c r="R347" s="116">
        <f t="shared" si="114"/>
        <v>0.00006338456438</v>
      </c>
      <c r="S347" s="116">
        <f t="shared" si="114"/>
        <v>0.00009055775825</v>
      </c>
      <c r="T347" s="116">
        <f t="shared" si="114"/>
        <v>0.00007209967574</v>
      </c>
      <c r="U347" s="195">
        <f t="shared" si="114"/>
        <v>0.00004784725794</v>
      </c>
    </row>
    <row r="348" ht="15.75" customHeight="1">
      <c r="A348" s="136" t="s">
        <v>164</v>
      </c>
      <c r="B348" s="120">
        <f t="shared" ref="B348:U348" si="115">B124/B$11</f>
        <v>0.00001681268415</v>
      </c>
      <c r="C348" s="120">
        <f t="shared" si="115"/>
        <v>0.00003090429044</v>
      </c>
      <c r="D348" s="120">
        <f t="shared" si="115"/>
        <v>0.00001320760476</v>
      </c>
      <c r="E348" s="120">
        <f t="shared" si="115"/>
        <v>0.00001555852591</v>
      </c>
      <c r="F348" s="120">
        <f t="shared" si="115"/>
        <v>0.00003381250999</v>
      </c>
      <c r="G348" s="120">
        <f t="shared" si="115"/>
        <v>0.00002742347374</v>
      </c>
      <c r="H348" s="120">
        <f t="shared" si="115"/>
        <v>0.00004575881558</v>
      </c>
      <c r="I348" s="120">
        <f t="shared" si="115"/>
        <v>0.00003134860608</v>
      </c>
      <c r="J348" s="120">
        <f t="shared" si="115"/>
        <v>0.00003674958458</v>
      </c>
      <c r="K348" s="120">
        <f t="shared" si="115"/>
        <v>0.00002959366596</v>
      </c>
      <c r="L348" s="120">
        <f t="shared" si="115"/>
        <v>0.00002798492424</v>
      </c>
      <c r="M348" s="120">
        <f t="shared" si="115"/>
        <v>0.00003272288832</v>
      </c>
      <c r="N348" s="120">
        <f t="shared" si="115"/>
        <v>0.00004878472615</v>
      </c>
      <c r="O348" s="120">
        <f t="shared" si="115"/>
        <v>0.00006058694341</v>
      </c>
      <c r="P348" s="120">
        <f t="shared" si="115"/>
        <v>0.00004169480294</v>
      </c>
      <c r="Q348" s="120">
        <f t="shared" si="115"/>
        <v>0.00006002450114</v>
      </c>
      <c r="R348" s="120">
        <f t="shared" si="115"/>
        <v>0.00006067432784</v>
      </c>
      <c r="S348" s="120">
        <f t="shared" si="115"/>
        <v>0.00004251579792</v>
      </c>
      <c r="T348" s="120">
        <f t="shared" si="115"/>
        <v>0.00005851948203</v>
      </c>
      <c r="U348" s="196">
        <f t="shared" si="115"/>
        <v>0.00007060464939</v>
      </c>
    </row>
    <row r="349" ht="15.75" customHeight="1">
      <c r="A349" s="140" t="s">
        <v>165</v>
      </c>
      <c r="B349" s="116">
        <f t="shared" ref="B349:U349" si="116">B125/B$11</f>
        <v>0.005689248288</v>
      </c>
      <c r="C349" s="116">
        <f t="shared" si="116"/>
        <v>0.006718936123</v>
      </c>
      <c r="D349" s="116">
        <f t="shared" si="116"/>
        <v>0.006390719691</v>
      </c>
      <c r="E349" s="116">
        <f t="shared" si="116"/>
        <v>0.007576086912</v>
      </c>
      <c r="F349" s="116">
        <f t="shared" si="116"/>
        <v>0.009705792012</v>
      </c>
      <c r="G349" s="116">
        <f t="shared" si="116"/>
        <v>0.01073939594</v>
      </c>
      <c r="H349" s="116">
        <f t="shared" si="116"/>
        <v>0.008836408612</v>
      </c>
      <c r="I349" s="116">
        <f t="shared" si="116"/>
        <v>0.01273793797</v>
      </c>
      <c r="J349" s="116">
        <f t="shared" si="116"/>
        <v>0.01405938983</v>
      </c>
      <c r="K349" s="116">
        <f t="shared" si="116"/>
        <v>0.0159474087</v>
      </c>
      <c r="L349" s="116">
        <f t="shared" si="116"/>
        <v>0.01792971789</v>
      </c>
      <c r="M349" s="116">
        <f t="shared" si="116"/>
        <v>0.01956493102</v>
      </c>
      <c r="N349" s="116">
        <f t="shared" si="116"/>
        <v>0.02172971919</v>
      </c>
      <c r="O349" s="116">
        <f t="shared" si="116"/>
        <v>0.0340003431</v>
      </c>
      <c r="P349" s="116">
        <f t="shared" si="116"/>
        <v>0.02849561815</v>
      </c>
      <c r="Q349" s="116">
        <f t="shared" si="116"/>
        <v>0.03703376644</v>
      </c>
      <c r="R349" s="116">
        <f t="shared" si="116"/>
        <v>0.03588326959</v>
      </c>
      <c r="S349" s="116">
        <f t="shared" si="116"/>
        <v>0.03777256793</v>
      </c>
      <c r="T349" s="116">
        <f t="shared" si="116"/>
        <v>0.03751833572</v>
      </c>
      <c r="U349" s="195">
        <f t="shared" si="116"/>
        <v>0.03779561442</v>
      </c>
    </row>
    <row r="350" ht="15.75" customHeight="1">
      <c r="A350" s="140" t="s">
        <v>166</v>
      </c>
      <c r="B350" s="116">
        <f t="shared" ref="B350:U350" si="117">B126/B$11</f>
        <v>0</v>
      </c>
      <c r="C350" s="116">
        <f t="shared" si="117"/>
        <v>0</v>
      </c>
      <c r="D350" s="116">
        <f t="shared" si="117"/>
        <v>0</v>
      </c>
      <c r="E350" s="116">
        <f t="shared" si="117"/>
        <v>0</v>
      </c>
      <c r="F350" s="116">
        <f t="shared" si="117"/>
        <v>0</v>
      </c>
      <c r="G350" s="116">
        <f t="shared" si="117"/>
        <v>0</v>
      </c>
      <c r="H350" s="116">
        <f t="shared" si="117"/>
        <v>0</v>
      </c>
      <c r="I350" s="116">
        <f t="shared" si="117"/>
        <v>0.0000001368934763</v>
      </c>
      <c r="J350" s="116">
        <f t="shared" si="117"/>
        <v>0.0000001137758036</v>
      </c>
      <c r="K350" s="116">
        <f t="shared" si="117"/>
        <v>0.0000004336068272</v>
      </c>
      <c r="L350" s="116">
        <f t="shared" si="117"/>
        <v>0.0000004055786121</v>
      </c>
      <c r="M350" s="116">
        <f t="shared" si="117"/>
        <v>0.00002526468015</v>
      </c>
      <c r="N350" s="116">
        <f t="shared" si="117"/>
        <v>0</v>
      </c>
      <c r="O350" s="116">
        <f t="shared" si="117"/>
        <v>0.000004579800447</v>
      </c>
      <c r="P350" s="116">
        <f t="shared" si="117"/>
        <v>0.000004262135411</v>
      </c>
      <c r="Q350" s="116">
        <f t="shared" si="117"/>
        <v>0.000003376905831</v>
      </c>
      <c r="R350" s="116">
        <f t="shared" si="117"/>
        <v>0.000002535382575</v>
      </c>
      <c r="S350" s="116">
        <f t="shared" si="117"/>
        <v>0.0000005347899109</v>
      </c>
      <c r="T350" s="116">
        <f t="shared" si="117"/>
        <v>0.0000003280240024</v>
      </c>
      <c r="U350" s="195">
        <f t="shared" si="117"/>
        <v>0.0000008825581174</v>
      </c>
    </row>
    <row r="351" ht="15.75" customHeight="1">
      <c r="A351" s="136" t="s">
        <v>167</v>
      </c>
      <c r="B351" s="120">
        <f t="shared" ref="B351:U351" si="118">B127/B$11</f>
        <v>0</v>
      </c>
      <c r="C351" s="120">
        <f t="shared" si="118"/>
        <v>0</v>
      </c>
      <c r="D351" s="120">
        <f t="shared" si="118"/>
        <v>0</v>
      </c>
      <c r="E351" s="120">
        <f t="shared" si="118"/>
        <v>0.00001006728147</v>
      </c>
      <c r="F351" s="120">
        <f t="shared" si="118"/>
        <v>0.00005445593714</v>
      </c>
      <c r="G351" s="120">
        <f t="shared" si="118"/>
        <v>0.00003666563892</v>
      </c>
      <c r="H351" s="120">
        <f t="shared" si="118"/>
        <v>0.00001182102736</v>
      </c>
      <c r="I351" s="120">
        <f t="shared" si="118"/>
        <v>0.0000104039042</v>
      </c>
      <c r="J351" s="120">
        <f t="shared" si="118"/>
        <v>0.000001592861251</v>
      </c>
      <c r="K351" s="120">
        <f t="shared" si="118"/>
        <v>0.0000002168034136</v>
      </c>
      <c r="L351" s="120">
        <f t="shared" si="118"/>
        <v>0.00001176177975</v>
      </c>
      <c r="M351" s="120">
        <f t="shared" si="118"/>
        <v>0.00001491641633</v>
      </c>
      <c r="N351" s="120">
        <f t="shared" si="118"/>
        <v>0.000004254481931</v>
      </c>
      <c r="O351" s="120">
        <f t="shared" si="118"/>
        <v>0.000006965113179</v>
      </c>
      <c r="P351" s="120">
        <f t="shared" si="118"/>
        <v>0.0000100067527</v>
      </c>
      <c r="Q351" s="120">
        <f t="shared" si="118"/>
        <v>0.0000119880157</v>
      </c>
      <c r="R351" s="120">
        <f t="shared" si="118"/>
        <v>0.00001573685736</v>
      </c>
      <c r="S351" s="120">
        <f t="shared" si="118"/>
        <v>0.000009982745004</v>
      </c>
      <c r="T351" s="120">
        <f t="shared" si="118"/>
        <v>0.00001161204969</v>
      </c>
      <c r="U351" s="196">
        <f t="shared" si="118"/>
        <v>0.00001922715899</v>
      </c>
    </row>
    <row r="352" ht="15.75" customHeight="1">
      <c r="A352" s="23" t="s">
        <v>168</v>
      </c>
      <c r="B352" s="120">
        <f t="shared" ref="B352:U352" si="119">B128/B$11</f>
        <v>0</v>
      </c>
      <c r="C352" s="120">
        <f t="shared" si="119"/>
        <v>0</v>
      </c>
      <c r="D352" s="120">
        <f t="shared" si="119"/>
        <v>0</v>
      </c>
      <c r="E352" s="120">
        <f t="shared" si="119"/>
        <v>0</v>
      </c>
      <c r="F352" s="120">
        <f t="shared" si="119"/>
        <v>0</v>
      </c>
      <c r="G352" s="120">
        <f t="shared" si="119"/>
        <v>0</v>
      </c>
      <c r="H352" s="120">
        <f t="shared" si="119"/>
        <v>0</v>
      </c>
      <c r="I352" s="120">
        <f t="shared" si="119"/>
        <v>0</v>
      </c>
      <c r="J352" s="120">
        <f t="shared" si="119"/>
        <v>0</v>
      </c>
      <c r="K352" s="120">
        <f t="shared" si="119"/>
        <v>0</v>
      </c>
      <c r="L352" s="120">
        <f t="shared" si="119"/>
        <v>0</v>
      </c>
      <c r="M352" s="120">
        <f t="shared" si="119"/>
        <v>0</v>
      </c>
      <c r="N352" s="120">
        <f t="shared" si="119"/>
        <v>0</v>
      </c>
      <c r="O352" s="120">
        <f t="shared" si="119"/>
        <v>0</v>
      </c>
      <c r="P352" s="120">
        <f t="shared" si="119"/>
        <v>0</v>
      </c>
      <c r="Q352" s="120">
        <f t="shared" si="119"/>
        <v>0</v>
      </c>
      <c r="R352" s="120">
        <f t="shared" si="119"/>
        <v>0</v>
      </c>
      <c r="S352" s="120">
        <f t="shared" si="119"/>
        <v>0</v>
      </c>
      <c r="T352" s="120">
        <f t="shared" si="119"/>
        <v>0</v>
      </c>
      <c r="U352" s="196">
        <f t="shared" si="119"/>
        <v>0</v>
      </c>
    </row>
    <row r="353" ht="15.75" customHeight="1">
      <c r="A353" s="140" t="s">
        <v>25</v>
      </c>
      <c r="B353" s="116">
        <f t="shared" ref="B353:U353" si="120">B129/B$11</f>
        <v>0.00003321530282</v>
      </c>
      <c r="C353" s="116">
        <f t="shared" si="120"/>
        <v>0.00003811529155</v>
      </c>
      <c r="D353" s="116">
        <f t="shared" si="120"/>
        <v>0.00004519935852</v>
      </c>
      <c r="E353" s="116">
        <f t="shared" si="120"/>
        <v>0.0003265002423</v>
      </c>
      <c r="F353" s="116">
        <f t="shared" si="120"/>
        <v>0.001280248404</v>
      </c>
      <c r="G353" s="116">
        <f t="shared" si="120"/>
        <v>0.00004454420596</v>
      </c>
      <c r="H353" s="116">
        <f t="shared" si="120"/>
        <v>0.0006884795127</v>
      </c>
      <c r="I353" s="116">
        <f t="shared" si="120"/>
        <v>0.0002412063053</v>
      </c>
      <c r="J353" s="116">
        <f t="shared" si="120"/>
        <v>0.000526099316</v>
      </c>
      <c r="K353" s="116">
        <f t="shared" si="120"/>
        <v>0.0004712222195</v>
      </c>
      <c r="L353" s="116">
        <f t="shared" si="120"/>
        <v>0.0004014214314</v>
      </c>
      <c r="M353" s="116">
        <f t="shared" si="120"/>
        <v>0.0002589862785</v>
      </c>
      <c r="N353" s="116">
        <f t="shared" si="120"/>
        <v>0.0003138862225</v>
      </c>
      <c r="O353" s="116">
        <f t="shared" si="120"/>
        <v>0.00006526215636</v>
      </c>
      <c r="P353" s="116">
        <f t="shared" si="120"/>
        <v>0.000497743292</v>
      </c>
      <c r="Q353" s="116">
        <f t="shared" si="120"/>
        <v>0.0001956916929</v>
      </c>
      <c r="R353" s="116">
        <f t="shared" si="120"/>
        <v>0.0004517352333</v>
      </c>
      <c r="S353" s="116">
        <f t="shared" si="120"/>
        <v>0.0004386168586</v>
      </c>
      <c r="T353" s="116">
        <f t="shared" si="120"/>
        <v>0.0002554650931</v>
      </c>
      <c r="U353" s="195">
        <f t="shared" si="120"/>
        <v>0.0002088510745</v>
      </c>
    </row>
    <row r="354" ht="15.75" customHeight="1">
      <c r="A354" s="136" t="s">
        <v>169</v>
      </c>
      <c r="B354" s="120">
        <f t="shared" ref="B354:U354" si="121">B130/B$11</f>
        <v>0</v>
      </c>
      <c r="C354" s="120">
        <f t="shared" si="121"/>
        <v>0</v>
      </c>
      <c r="D354" s="120">
        <f t="shared" si="121"/>
        <v>0</v>
      </c>
      <c r="E354" s="120">
        <f t="shared" si="121"/>
        <v>0</v>
      </c>
      <c r="F354" s="120">
        <f t="shared" si="121"/>
        <v>0</v>
      </c>
      <c r="G354" s="120">
        <f t="shared" si="121"/>
        <v>0.00001696922132</v>
      </c>
      <c r="H354" s="120">
        <f t="shared" si="121"/>
        <v>0.00002726462762</v>
      </c>
      <c r="I354" s="120">
        <f t="shared" si="121"/>
        <v>0.0000104039042</v>
      </c>
      <c r="J354" s="120">
        <f t="shared" si="121"/>
        <v>0.00001160513197</v>
      </c>
      <c r="K354" s="120">
        <f t="shared" si="121"/>
        <v>0.000009105743372</v>
      </c>
      <c r="L354" s="120">
        <f t="shared" si="121"/>
        <v>0.000001723709102</v>
      </c>
      <c r="M354" s="120">
        <f t="shared" si="121"/>
        <v>0.000004661380102</v>
      </c>
      <c r="N354" s="120">
        <f t="shared" si="121"/>
        <v>0.000001512704687</v>
      </c>
      <c r="O354" s="120">
        <f t="shared" si="121"/>
        <v>0.000002289900223</v>
      </c>
      <c r="P354" s="120">
        <f t="shared" si="121"/>
        <v>0.000005651962176</v>
      </c>
      <c r="Q354" s="120">
        <f t="shared" si="121"/>
        <v>0.000002363834081</v>
      </c>
      <c r="R354" s="120">
        <f t="shared" si="121"/>
        <v>0.0000006119888975</v>
      </c>
      <c r="S354" s="120">
        <f t="shared" si="121"/>
        <v>0.000001247843125</v>
      </c>
      <c r="T354" s="120">
        <f t="shared" si="121"/>
        <v>0.000005182779238</v>
      </c>
      <c r="U354" s="196">
        <f t="shared" si="121"/>
        <v>0.000001071677714</v>
      </c>
    </row>
    <row r="355" ht="15.75" customHeight="1">
      <c r="A355" s="136" t="s">
        <v>26</v>
      </c>
      <c r="B355" s="120">
        <f t="shared" ref="B355:U355" si="122">B131/B$11</f>
        <v>0.0004789564654</v>
      </c>
      <c r="C355" s="120">
        <f t="shared" si="122"/>
        <v>0.0003214046206</v>
      </c>
      <c r="D355" s="120">
        <f t="shared" si="122"/>
        <v>0.0005356417487</v>
      </c>
      <c r="E355" s="120">
        <f t="shared" si="122"/>
        <v>0.0006253154606</v>
      </c>
      <c r="F355" s="120">
        <f t="shared" si="122"/>
        <v>0.0008485160401</v>
      </c>
      <c r="G355" s="120">
        <f t="shared" si="122"/>
        <v>0.0009210347892</v>
      </c>
      <c r="H355" s="120">
        <f t="shared" si="122"/>
        <v>0.001454367688</v>
      </c>
      <c r="I355" s="120">
        <f t="shared" si="122"/>
        <v>0.001059966187</v>
      </c>
      <c r="J355" s="120">
        <f t="shared" si="122"/>
        <v>0.001015790375</v>
      </c>
      <c r="K355" s="120">
        <f t="shared" si="122"/>
        <v>0.001091388384</v>
      </c>
      <c r="L355" s="120">
        <f t="shared" si="122"/>
        <v>0.00133709129</v>
      </c>
      <c r="M355" s="120">
        <f t="shared" si="122"/>
        <v>0.001661502324</v>
      </c>
      <c r="N355" s="120">
        <f t="shared" si="122"/>
        <v>0.001146157432</v>
      </c>
      <c r="O355" s="120">
        <f t="shared" si="122"/>
        <v>0.001766085547</v>
      </c>
      <c r="P355" s="120">
        <f t="shared" si="122"/>
        <v>0.001522879514</v>
      </c>
      <c r="Q355" s="120">
        <f t="shared" si="122"/>
        <v>0.00129293282</v>
      </c>
      <c r="R355" s="120">
        <f t="shared" si="122"/>
        <v>0.001835354704</v>
      </c>
      <c r="S355" s="120">
        <f t="shared" si="122"/>
        <v>0.002748820142</v>
      </c>
      <c r="T355" s="120">
        <f t="shared" si="122"/>
        <v>0.003534261812</v>
      </c>
      <c r="U355" s="196">
        <f t="shared" si="122"/>
        <v>0.002403520953</v>
      </c>
    </row>
    <row r="356" ht="15.75" customHeight="1">
      <c r="A356" s="136" t="s">
        <v>170</v>
      </c>
      <c r="B356" s="120">
        <f t="shared" ref="B356:U356" si="123">B132/B$11</f>
        <v>0.000002870458269</v>
      </c>
      <c r="C356" s="120">
        <f t="shared" si="123"/>
        <v>0.00000206028603</v>
      </c>
      <c r="D356" s="120">
        <f t="shared" si="123"/>
        <v>0.00001526212106</v>
      </c>
      <c r="E356" s="120">
        <f t="shared" si="123"/>
        <v>0.000005948848143</v>
      </c>
      <c r="F356" s="120">
        <f t="shared" si="123"/>
        <v>0.00000320329042</v>
      </c>
      <c r="G356" s="120">
        <f t="shared" si="123"/>
        <v>0.00001575713408</v>
      </c>
      <c r="H356" s="120">
        <f t="shared" si="123"/>
        <v>0.00001029573351</v>
      </c>
      <c r="I356" s="120">
        <f t="shared" si="123"/>
        <v>0.00001081458463</v>
      </c>
      <c r="J356" s="120">
        <f t="shared" si="123"/>
        <v>0.00001729392215</v>
      </c>
      <c r="K356" s="120">
        <f t="shared" si="123"/>
        <v>0.0001643369875</v>
      </c>
      <c r="L356" s="120">
        <f t="shared" si="123"/>
        <v>0.0001746015925</v>
      </c>
      <c r="M356" s="120">
        <f t="shared" si="123"/>
        <v>0.000119704241</v>
      </c>
      <c r="N356" s="120">
        <f t="shared" si="123"/>
        <v>0.0004064448405</v>
      </c>
      <c r="O356" s="120">
        <f t="shared" si="123"/>
        <v>0.0002017974572</v>
      </c>
      <c r="P356" s="120">
        <f t="shared" si="123"/>
        <v>0.00009182122158</v>
      </c>
      <c r="Q356" s="120">
        <f t="shared" si="123"/>
        <v>0.0001032488958</v>
      </c>
      <c r="R356" s="120">
        <f t="shared" si="123"/>
        <v>0.0002796789261</v>
      </c>
      <c r="S356" s="120">
        <f t="shared" si="123"/>
        <v>0.0003600918733</v>
      </c>
      <c r="T356" s="120">
        <f t="shared" si="123"/>
        <v>0.0004745195219</v>
      </c>
      <c r="U356" s="196">
        <f t="shared" si="123"/>
        <v>0.0004552739088</v>
      </c>
    </row>
    <row r="357" ht="15.75" customHeight="1">
      <c r="A357" s="136" t="s">
        <v>171</v>
      </c>
      <c r="B357" s="120">
        <f t="shared" ref="B357:U357" si="124">B133/B$11</f>
        <v>0.00255101727</v>
      </c>
      <c r="C357" s="120">
        <f t="shared" si="124"/>
        <v>0.001548991713</v>
      </c>
      <c r="D357" s="120">
        <f t="shared" si="124"/>
        <v>0.001838498583</v>
      </c>
      <c r="E357" s="120">
        <f t="shared" si="124"/>
        <v>0.001133026769</v>
      </c>
      <c r="F357" s="120">
        <f t="shared" si="124"/>
        <v>0.001554663617</v>
      </c>
      <c r="G357" s="120">
        <f t="shared" si="124"/>
        <v>0.002012670857</v>
      </c>
      <c r="H357" s="120">
        <f t="shared" si="124"/>
        <v>0.0024906142</v>
      </c>
      <c r="I357" s="120">
        <f t="shared" si="124"/>
        <v>0.002283109398</v>
      </c>
      <c r="J357" s="120">
        <f t="shared" si="124"/>
        <v>0.001867743593</v>
      </c>
      <c r="K357" s="120">
        <f t="shared" si="124"/>
        <v>0.002810422651</v>
      </c>
      <c r="L357" s="120">
        <f t="shared" si="124"/>
        <v>0.002360771707</v>
      </c>
      <c r="M357" s="120">
        <f t="shared" si="124"/>
        <v>0.003777302752</v>
      </c>
      <c r="N357" s="120">
        <f t="shared" si="124"/>
        <v>0.005406595638</v>
      </c>
      <c r="O357" s="120">
        <f t="shared" si="124"/>
        <v>0.004107890176</v>
      </c>
      <c r="P357" s="120">
        <f t="shared" si="124"/>
        <v>0.005338046637</v>
      </c>
      <c r="Q357" s="120">
        <f t="shared" si="124"/>
        <v>0.003654656335</v>
      </c>
      <c r="R357" s="120">
        <f t="shared" si="124"/>
        <v>0.005596201332</v>
      </c>
      <c r="S357" s="120">
        <f t="shared" si="124"/>
        <v>0.003734081421</v>
      </c>
      <c r="T357" s="120">
        <f t="shared" si="124"/>
        <v>0.001503858842</v>
      </c>
      <c r="U357" s="196">
        <f t="shared" si="124"/>
        <v>0.00214707478</v>
      </c>
    </row>
    <row r="358" ht="15.75" customHeight="1">
      <c r="A358" s="140" t="s">
        <v>79</v>
      </c>
      <c r="B358" s="116">
        <f t="shared" ref="B358:U358" si="125">B134/B$11</f>
        <v>0.00003854615389</v>
      </c>
      <c r="C358" s="116">
        <f t="shared" si="125"/>
        <v>0</v>
      </c>
      <c r="D358" s="116">
        <f t="shared" si="125"/>
        <v>0</v>
      </c>
      <c r="E358" s="116">
        <f t="shared" si="125"/>
        <v>0</v>
      </c>
      <c r="F358" s="116">
        <f t="shared" si="125"/>
        <v>0.0000001779605789</v>
      </c>
      <c r="G358" s="116">
        <f t="shared" si="125"/>
        <v>0.0000007575545231</v>
      </c>
      <c r="H358" s="116">
        <f t="shared" si="125"/>
        <v>0.0000003813234632</v>
      </c>
      <c r="I358" s="116">
        <f t="shared" si="125"/>
        <v>0.0000005475739054</v>
      </c>
      <c r="J358" s="116">
        <f t="shared" si="125"/>
        <v>0.000005688790182</v>
      </c>
      <c r="K358" s="116">
        <f t="shared" si="125"/>
        <v>0.0000002168034136</v>
      </c>
      <c r="L358" s="116">
        <f t="shared" si="125"/>
        <v>0.00009581794712</v>
      </c>
      <c r="M358" s="116">
        <f t="shared" si="125"/>
        <v>0.0001190516478</v>
      </c>
      <c r="N358" s="116">
        <f t="shared" si="125"/>
        <v>0.0001042820793</v>
      </c>
      <c r="O358" s="116">
        <f t="shared" si="125"/>
        <v>0.00004264939166</v>
      </c>
      <c r="P358" s="116">
        <f t="shared" si="125"/>
        <v>0.00002316377941</v>
      </c>
      <c r="Q358" s="116">
        <f t="shared" si="125"/>
        <v>0.00007724672088</v>
      </c>
      <c r="R358" s="116">
        <f t="shared" si="125"/>
        <v>0.00002281844318</v>
      </c>
      <c r="S358" s="116">
        <f t="shared" si="125"/>
        <v>0.00004795282868</v>
      </c>
      <c r="T358" s="116">
        <f t="shared" si="125"/>
        <v>0.00009604542791</v>
      </c>
      <c r="U358" s="195">
        <f t="shared" si="125"/>
        <v>0.000234886539</v>
      </c>
    </row>
    <row r="359" ht="15.75" customHeight="1">
      <c r="A359" s="140" t="s">
        <v>172</v>
      </c>
      <c r="B359" s="116">
        <f t="shared" ref="B359:U359" si="126">B135/B$11</f>
        <v>0</v>
      </c>
      <c r="C359" s="116">
        <f t="shared" si="126"/>
        <v>0</v>
      </c>
      <c r="D359" s="116">
        <f t="shared" si="126"/>
        <v>0</v>
      </c>
      <c r="E359" s="116">
        <f t="shared" si="126"/>
        <v>0</v>
      </c>
      <c r="F359" s="116">
        <f t="shared" si="126"/>
        <v>0</v>
      </c>
      <c r="G359" s="116">
        <f t="shared" si="126"/>
        <v>0</v>
      </c>
      <c r="H359" s="116">
        <f t="shared" si="126"/>
        <v>0</v>
      </c>
      <c r="I359" s="116">
        <f t="shared" si="126"/>
        <v>0</v>
      </c>
      <c r="J359" s="116">
        <f t="shared" si="126"/>
        <v>0</v>
      </c>
      <c r="K359" s="116">
        <f t="shared" si="126"/>
        <v>0</v>
      </c>
      <c r="L359" s="116">
        <f t="shared" si="126"/>
        <v>0.000001419525142</v>
      </c>
      <c r="M359" s="116">
        <f t="shared" si="126"/>
        <v>0.000001584869235</v>
      </c>
      <c r="N359" s="116">
        <f t="shared" si="126"/>
        <v>0</v>
      </c>
      <c r="O359" s="116">
        <f t="shared" si="126"/>
        <v>0</v>
      </c>
      <c r="P359" s="116">
        <f t="shared" si="126"/>
        <v>0.000001760447235</v>
      </c>
      <c r="Q359" s="116">
        <f t="shared" si="126"/>
        <v>0</v>
      </c>
      <c r="R359" s="116">
        <f t="shared" si="126"/>
        <v>0</v>
      </c>
      <c r="S359" s="116">
        <f t="shared" si="126"/>
        <v>0.0000001782633036</v>
      </c>
      <c r="T359" s="116">
        <f t="shared" si="126"/>
        <v>0.00000006560480049</v>
      </c>
      <c r="U359" s="195">
        <f t="shared" si="126"/>
        <v>0.000002080315562</v>
      </c>
    </row>
    <row r="360" ht="15.75" customHeight="1">
      <c r="A360" s="140" t="s">
        <v>173</v>
      </c>
      <c r="B360" s="116">
        <f t="shared" ref="B360:U360" si="127">B136/B$11</f>
        <v>0.000161565794</v>
      </c>
      <c r="C360" s="116">
        <f t="shared" si="127"/>
        <v>0.00009236949032</v>
      </c>
      <c r="D360" s="116">
        <f t="shared" si="127"/>
        <v>0.00006545101916</v>
      </c>
      <c r="E360" s="116">
        <f t="shared" si="127"/>
        <v>0.0001148585295</v>
      </c>
      <c r="F360" s="116">
        <f t="shared" si="127"/>
        <v>0.0001674609047</v>
      </c>
      <c r="G360" s="116">
        <f t="shared" si="127"/>
        <v>0.0001995398614</v>
      </c>
      <c r="H360" s="116">
        <f t="shared" si="127"/>
        <v>0.0002734089231</v>
      </c>
      <c r="I360" s="116">
        <f t="shared" si="127"/>
        <v>0.0002607820724</v>
      </c>
      <c r="J360" s="116">
        <f t="shared" si="127"/>
        <v>0.0002333541733</v>
      </c>
      <c r="K360" s="116">
        <f t="shared" si="127"/>
        <v>0.0002223319007</v>
      </c>
      <c r="L360" s="116">
        <f t="shared" si="127"/>
        <v>0.0003237531271</v>
      </c>
      <c r="M360" s="116">
        <f t="shared" si="127"/>
        <v>0.0002819202686</v>
      </c>
      <c r="N360" s="116">
        <f t="shared" si="127"/>
        <v>0.0001879535573</v>
      </c>
      <c r="O360" s="116">
        <f t="shared" si="127"/>
        <v>0.0004101783775</v>
      </c>
      <c r="P360" s="116">
        <f t="shared" si="127"/>
        <v>0.000122860686</v>
      </c>
      <c r="Q360" s="116">
        <f t="shared" si="127"/>
        <v>0.0003289950506</v>
      </c>
      <c r="R360" s="116">
        <f t="shared" si="127"/>
        <v>0.0005155569326</v>
      </c>
      <c r="S360" s="116">
        <f t="shared" si="127"/>
        <v>0.0005155374741</v>
      </c>
      <c r="T360" s="116">
        <f t="shared" si="127"/>
        <v>0.0002185295904</v>
      </c>
      <c r="U360" s="195">
        <f t="shared" si="127"/>
        <v>0.000253609379</v>
      </c>
    </row>
    <row r="361" ht="15.75" customHeight="1">
      <c r="A361" s="140" t="s">
        <v>67</v>
      </c>
      <c r="B361" s="116">
        <f t="shared" ref="B361:U361" si="128">B137/B$11</f>
        <v>0</v>
      </c>
      <c r="C361" s="116">
        <f t="shared" si="128"/>
        <v>0.0000003433810049</v>
      </c>
      <c r="D361" s="116">
        <f t="shared" si="128"/>
        <v>0.000002054516296</v>
      </c>
      <c r="E361" s="116">
        <f t="shared" si="128"/>
        <v>0.000003203225923</v>
      </c>
      <c r="F361" s="116">
        <f t="shared" si="128"/>
        <v>0.000006584541419</v>
      </c>
      <c r="G361" s="116">
        <f t="shared" si="128"/>
        <v>0.00003045369183</v>
      </c>
      <c r="H361" s="116">
        <f t="shared" si="128"/>
        <v>0.00004537749212</v>
      </c>
      <c r="I361" s="116">
        <f t="shared" si="128"/>
        <v>0.00001136215854</v>
      </c>
      <c r="J361" s="116">
        <f t="shared" si="128"/>
        <v>0.00001683881894</v>
      </c>
      <c r="K361" s="116">
        <f t="shared" si="128"/>
        <v>0.00001875349528</v>
      </c>
      <c r="L361" s="116">
        <f t="shared" si="128"/>
        <v>0.00003650207509</v>
      </c>
      <c r="M361" s="116">
        <f t="shared" si="128"/>
        <v>0.00001528932674</v>
      </c>
      <c r="N361" s="116">
        <f t="shared" si="128"/>
        <v>0.00001493795878</v>
      </c>
      <c r="O361" s="116">
        <f t="shared" si="128"/>
        <v>0.0000225173522</v>
      </c>
      <c r="P361" s="116">
        <f t="shared" si="128"/>
        <v>0.00001843836841</v>
      </c>
      <c r="Q361" s="116">
        <f t="shared" si="128"/>
        <v>0.00003528866593</v>
      </c>
      <c r="R361" s="116">
        <f t="shared" si="128"/>
        <v>0.00002474183685</v>
      </c>
      <c r="S361" s="116">
        <f t="shared" si="128"/>
        <v>0.00002513512581</v>
      </c>
      <c r="T361" s="116">
        <f t="shared" si="128"/>
        <v>0.00001876297294</v>
      </c>
      <c r="U361" s="195">
        <f t="shared" si="128"/>
        <v>0.00002294651105</v>
      </c>
    </row>
    <row r="362" ht="15.75" customHeight="1">
      <c r="A362" s="140" t="s">
        <v>27</v>
      </c>
      <c r="B362" s="116">
        <f t="shared" ref="B362:U362" si="129">B138/B$11</f>
        <v>0.0004260580202</v>
      </c>
      <c r="C362" s="116">
        <f t="shared" si="129"/>
        <v>0.0003238082876</v>
      </c>
      <c r="D362" s="116">
        <f t="shared" si="129"/>
        <v>0.0003398756959</v>
      </c>
      <c r="E362" s="116">
        <f t="shared" si="129"/>
        <v>0.0004260290478</v>
      </c>
      <c r="F362" s="116">
        <f t="shared" si="129"/>
        <v>0.0004004113025</v>
      </c>
      <c r="G362" s="116">
        <f t="shared" si="129"/>
        <v>0.0004554417793</v>
      </c>
      <c r="H362" s="116">
        <f t="shared" si="129"/>
        <v>0.000968180273</v>
      </c>
      <c r="I362" s="116">
        <f t="shared" si="129"/>
        <v>0.0007349810745</v>
      </c>
      <c r="J362" s="116">
        <f t="shared" si="129"/>
        <v>0.0005416866011</v>
      </c>
      <c r="K362" s="116">
        <f t="shared" si="129"/>
        <v>0.0005308431582</v>
      </c>
      <c r="L362" s="116">
        <f t="shared" si="129"/>
        <v>0.0006801553326</v>
      </c>
      <c r="M362" s="116">
        <f t="shared" si="129"/>
        <v>0.0005889187621</v>
      </c>
      <c r="N362" s="116">
        <f t="shared" si="129"/>
        <v>0.0006466812536</v>
      </c>
      <c r="O362" s="116">
        <f t="shared" si="129"/>
        <v>0.0008418245696</v>
      </c>
      <c r="P362" s="116">
        <f t="shared" si="129"/>
        <v>0.000784510881</v>
      </c>
      <c r="Q362" s="116">
        <f t="shared" si="129"/>
        <v>0.0007317754935</v>
      </c>
      <c r="R362" s="116">
        <f t="shared" si="129"/>
        <v>0.0006854275652</v>
      </c>
      <c r="S362" s="116">
        <f t="shared" si="129"/>
        <v>0.0006511067165</v>
      </c>
      <c r="T362" s="116">
        <f t="shared" si="129"/>
        <v>0.0006821587155</v>
      </c>
      <c r="U362" s="195">
        <f t="shared" si="129"/>
        <v>0.0008558922543</v>
      </c>
    </row>
    <row r="363" ht="15.75" customHeight="1">
      <c r="A363" s="140" t="s">
        <v>174</v>
      </c>
      <c r="B363" s="116">
        <f t="shared" ref="B363:U363" si="130">B139/B$11</f>
        <v>0.000001230196401</v>
      </c>
      <c r="C363" s="116">
        <f t="shared" si="130"/>
        <v>0.000001030143015</v>
      </c>
      <c r="D363" s="116">
        <f t="shared" si="130"/>
        <v>0</v>
      </c>
      <c r="E363" s="116">
        <f t="shared" si="130"/>
        <v>0.0000002288018516</v>
      </c>
      <c r="F363" s="116">
        <f t="shared" si="130"/>
        <v>0.000002669408683</v>
      </c>
      <c r="G363" s="116">
        <f t="shared" si="130"/>
        <v>0.000008484610659</v>
      </c>
      <c r="H363" s="116">
        <f t="shared" si="130"/>
        <v>0.000004003896363</v>
      </c>
      <c r="I363" s="116">
        <f t="shared" si="130"/>
        <v>0.000008898075962</v>
      </c>
      <c r="J363" s="116">
        <f t="shared" si="130"/>
        <v>0.00002525822841</v>
      </c>
      <c r="K363" s="116">
        <f t="shared" si="130"/>
        <v>0.000004986478513</v>
      </c>
      <c r="L363" s="116">
        <f t="shared" si="130"/>
        <v>0.00000466415404</v>
      </c>
      <c r="M363" s="116">
        <f t="shared" si="130"/>
        <v>0.00002684954939</v>
      </c>
      <c r="N363" s="116">
        <f t="shared" si="130"/>
        <v>0.00001380343027</v>
      </c>
      <c r="O363" s="116">
        <f t="shared" si="130"/>
        <v>0.00003244025316</v>
      </c>
      <c r="P363" s="116">
        <f t="shared" si="130"/>
        <v>0.0000304835337</v>
      </c>
      <c r="Q363" s="116">
        <f t="shared" si="130"/>
        <v>0.00002904139014</v>
      </c>
      <c r="R363" s="116">
        <f t="shared" si="130"/>
        <v>0.00004161524503</v>
      </c>
      <c r="S363" s="116">
        <f t="shared" si="130"/>
        <v>0.00004082229653</v>
      </c>
      <c r="T363" s="116">
        <f t="shared" si="130"/>
        <v>0.00005753541003</v>
      </c>
      <c r="U363" s="195">
        <f t="shared" si="130"/>
        <v>0.00005314260664</v>
      </c>
    </row>
    <row r="364" ht="15.75" customHeight="1">
      <c r="A364" s="136" t="s">
        <v>61</v>
      </c>
      <c r="B364" s="120">
        <f t="shared" ref="B364:U364" si="131">B140/B$11</f>
        <v>0.000009021440273</v>
      </c>
      <c r="C364" s="120">
        <f t="shared" si="131"/>
        <v>0</v>
      </c>
      <c r="D364" s="120">
        <f t="shared" si="131"/>
        <v>0</v>
      </c>
      <c r="E364" s="120">
        <f t="shared" si="131"/>
        <v>0.0000002288018516</v>
      </c>
      <c r="F364" s="120">
        <f t="shared" si="131"/>
        <v>0.0000005338817367</v>
      </c>
      <c r="G364" s="120">
        <f t="shared" si="131"/>
        <v>0.00001196936146</v>
      </c>
      <c r="H364" s="120">
        <f t="shared" si="131"/>
        <v>0.00005662653428</v>
      </c>
      <c r="I364" s="120">
        <f t="shared" si="131"/>
        <v>0.00006447682736</v>
      </c>
      <c r="J364" s="120">
        <f t="shared" si="131"/>
        <v>0.000009670943309</v>
      </c>
      <c r="K364" s="120">
        <f t="shared" si="131"/>
        <v>0.00001842829016</v>
      </c>
      <c r="L364" s="120">
        <f t="shared" si="131"/>
        <v>0.0000166287231</v>
      </c>
      <c r="M364" s="120">
        <f t="shared" si="131"/>
        <v>0.0005516277213</v>
      </c>
      <c r="N364" s="120">
        <f t="shared" si="131"/>
        <v>0.00003715580887</v>
      </c>
      <c r="O364" s="120">
        <f t="shared" si="131"/>
        <v>0.0001090564981</v>
      </c>
      <c r="P364" s="120">
        <f t="shared" si="131"/>
        <v>0.000006115237764</v>
      </c>
      <c r="Q364" s="120">
        <f t="shared" si="131"/>
        <v>0.0001169253644</v>
      </c>
      <c r="R364" s="120">
        <f t="shared" si="131"/>
        <v>0.0000268400845</v>
      </c>
      <c r="S364" s="120">
        <f t="shared" si="131"/>
        <v>0.00003101781483</v>
      </c>
      <c r="T364" s="120">
        <f t="shared" si="131"/>
        <v>0.00003076865143</v>
      </c>
      <c r="U364" s="196">
        <f t="shared" si="131"/>
        <v>0.0002408753262</v>
      </c>
    </row>
    <row r="365" ht="15.75" customHeight="1">
      <c r="A365" s="136" t="s">
        <v>28</v>
      </c>
      <c r="B365" s="120">
        <f t="shared" ref="B365:U365" si="132">B141/B$11</f>
        <v>0.007445558683</v>
      </c>
      <c r="C365" s="120">
        <f t="shared" si="132"/>
        <v>0.004761321014</v>
      </c>
      <c r="D365" s="120">
        <f t="shared" si="132"/>
        <v>0.004408111465</v>
      </c>
      <c r="E365" s="120">
        <f t="shared" si="132"/>
        <v>0.002951315084</v>
      </c>
      <c r="F365" s="120">
        <f t="shared" si="132"/>
        <v>0.001957032486</v>
      </c>
      <c r="G365" s="120">
        <f t="shared" si="132"/>
        <v>0.003164608265</v>
      </c>
      <c r="H365" s="120">
        <f t="shared" si="132"/>
        <v>0.003675767523</v>
      </c>
      <c r="I365" s="120">
        <f t="shared" si="132"/>
        <v>0.008428531338</v>
      </c>
      <c r="J365" s="120">
        <f t="shared" si="132"/>
        <v>0.009091483142</v>
      </c>
      <c r="K365" s="120">
        <f t="shared" si="132"/>
        <v>0.009371002348</v>
      </c>
      <c r="L365" s="120">
        <f t="shared" si="132"/>
        <v>0.008520496878</v>
      </c>
      <c r="M365" s="120">
        <f t="shared" si="132"/>
        <v>0.005688748277</v>
      </c>
      <c r="N365" s="120">
        <f t="shared" si="132"/>
        <v>0.005308458922</v>
      </c>
      <c r="O365" s="120">
        <f t="shared" si="132"/>
        <v>0.003916492682</v>
      </c>
      <c r="P365" s="120">
        <f t="shared" si="132"/>
        <v>0.003641809399</v>
      </c>
      <c r="Q365" s="120">
        <f t="shared" si="132"/>
        <v>0.003677197182</v>
      </c>
      <c r="R365" s="120">
        <f t="shared" si="132"/>
        <v>0.005761088627</v>
      </c>
      <c r="S365" s="120">
        <f t="shared" si="132"/>
        <v>0.004093549373</v>
      </c>
      <c r="T365" s="120">
        <f t="shared" si="132"/>
        <v>0.004286552059</v>
      </c>
      <c r="U365" s="196">
        <f t="shared" si="132"/>
        <v>0.004524560269</v>
      </c>
    </row>
    <row r="366" ht="15.75" customHeight="1">
      <c r="A366" s="136" t="s">
        <v>175</v>
      </c>
      <c r="B366" s="120">
        <f t="shared" ref="B366:U366" si="133">B142/B$11</f>
        <v>0</v>
      </c>
      <c r="C366" s="120">
        <f t="shared" si="133"/>
        <v>0</v>
      </c>
      <c r="D366" s="120">
        <f t="shared" si="133"/>
        <v>0</v>
      </c>
      <c r="E366" s="120">
        <f t="shared" si="133"/>
        <v>0.000001830414813</v>
      </c>
      <c r="F366" s="120">
        <f t="shared" si="133"/>
        <v>0</v>
      </c>
      <c r="G366" s="120">
        <f t="shared" si="133"/>
        <v>0.0000001515109046</v>
      </c>
      <c r="H366" s="120">
        <f t="shared" si="133"/>
        <v>0.000002859925974</v>
      </c>
      <c r="I366" s="120">
        <f t="shared" si="133"/>
        <v>0.000006297099912</v>
      </c>
      <c r="J366" s="120">
        <f t="shared" si="133"/>
        <v>0.00001012604652</v>
      </c>
      <c r="K366" s="120">
        <f t="shared" si="133"/>
        <v>0.000005745290461</v>
      </c>
      <c r="L366" s="120">
        <f t="shared" si="133"/>
        <v>0.000001520919796</v>
      </c>
      <c r="M366" s="120">
        <f t="shared" si="133"/>
        <v>0.000002890055663</v>
      </c>
      <c r="N366" s="120">
        <f t="shared" si="133"/>
        <v>0.000009265316206</v>
      </c>
      <c r="O366" s="120">
        <f t="shared" si="133"/>
        <v>0.000007823825763</v>
      </c>
      <c r="P366" s="120">
        <f t="shared" si="133"/>
        <v>0.00002121802194</v>
      </c>
      <c r="Q366" s="120">
        <f t="shared" si="133"/>
        <v>0.00001865740471</v>
      </c>
      <c r="R366" s="120">
        <f t="shared" si="133"/>
        <v>0.000107360338</v>
      </c>
      <c r="S366" s="120">
        <f t="shared" si="133"/>
        <v>0.00002103506983</v>
      </c>
      <c r="T366" s="120">
        <f t="shared" si="133"/>
        <v>0.00003444252026</v>
      </c>
      <c r="U366" s="196">
        <f t="shared" si="133"/>
        <v>0.00002471162729</v>
      </c>
    </row>
    <row r="367" ht="15.75" customHeight="1">
      <c r="A367" s="23" t="s">
        <v>526</v>
      </c>
      <c r="B367" s="120">
        <f t="shared" ref="B367:U367" si="134">B143/B$11</f>
        <v>0</v>
      </c>
      <c r="C367" s="120">
        <f t="shared" si="134"/>
        <v>0</v>
      </c>
      <c r="D367" s="120">
        <f t="shared" si="134"/>
        <v>0</v>
      </c>
      <c r="E367" s="120">
        <f t="shared" si="134"/>
        <v>0</v>
      </c>
      <c r="F367" s="120">
        <f t="shared" si="134"/>
        <v>0</v>
      </c>
      <c r="G367" s="120">
        <f t="shared" si="134"/>
        <v>0</v>
      </c>
      <c r="H367" s="120">
        <f t="shared" si="134"/>
        <v>0</v>
      </c>
      <c r="I367" s="120">
        <f t="shared" si="134"/>
        <v>0</v>
      </c>
      <c r="J367" s="120">
        <f t="shared" si="134"/>
        <v>0</v>
      </c>
      <c r="K367" s="120">
        <f t="shared" si="134"/>
        <v>0</v>
      </c>
      <c r="L367" s="120">
        <f t="shared" si="134"/>
        <v>0</v>
      </c>
      <c r="M367" s="120">
        <f t="shared" si="134"/>
        <v>0</v>
      </c>
      <c r="N367" s="120">
        <f t="shared" si="134"/>
        <v>0</v>
      </c>
      <c r="O367" s="120">
        <f t="shared" si="134"/>
        <v>0</v>
      </c>
      <c r="P367" s="120">
        <f t="shared" si="134"/>
        <v>0</v>
      </c>
      <c r="Q367" s="120">
        <f t="shared" si="134"/>
        <v>0</v>
      </c>
      <c r="R367" s="120">
        <f t="shared" si="134"/>
        <v>0</v>
      </c>
      <c r="S367" s="120">
        <f t="shared" si="134"/>
        <v>0</v>
      </c>
      <c r="T367" s="120">
        <f t="shared" si="134"/>
        <v>0</v>
      </c>
      <c r="U367" s="196">
        <f t="shared" si="134"/>
        <v>0</v>
      </c>
    </row>
    <row r="368" ht="15.75" customHeight="1">
      <c r="A368" s="136" t="s">
        <v>176</v>
      </c>
      <c r="B368" s="120">
        <f t="shared" ref="B368:U368" si="135">B144/B$11</f>
        <v>0.0002062629299</v>
      </c>
      <c r="C368" s="120">
        <f t="shared" si="135"/>
        <v>0.0003347964798</v>
      </c>
      <c r="D368" s="120">
        <f t="shared" si="135"/>
        <v>0.0005600024419</v>
      </c>
      <c r="E368" s="120">
        <f t="shared" si="135"/>
        <v>0.0003898783552</v>
      </c>
      <c r="F368" s="120">
        <f t="shared" si="135"/>
        <v>0.0004730192187</v>
      </c>
      <c r="G368" s="120">
        <f t="shared" si="135"/>
        <v>0.0005564995527</v>
      </c>
      <c r="H368" s="120">
        <f t="shared" si="135"/>
        <v>0.0006615962086</v>
      </c>
      <c r="I368" s="120">
        <f t="shared" si="135"/>
        <v>0.0003824803729</v>
      </c>
      <c r="J368" s="120">
        <f t="shared" si="135"/>
        <v>0.0004879844218</v>
      </c>
      <c r="K368" s="120">
        <f t="shared" si="135"/>
        <v>0.0007438525121</v>
      </c>
      <c r="L368" s="120">
        <f t="shared" si="135"/>
        <v>0.0006967840557</v>
      </c>
      <c r="M368" s="120">
        <f t="shared" si="135"/>
        <v>0.0004663244654</v>
      </c>
      <c r="N368" s="120">
        <f t="shared" si="135"/>
        <v>0.0003551074252</v>
      </c>
      <c r="O368" s="120">
        <f t="shared" si="135"/>
        <v>0.0003620904728</v>
      </c>
      <c r="P368" s="120">
        <f t="shared" si="135"/>
        <v>0.0003456962439</v>
      </c>
      <c r="Q368" s="120">
        <f t="shared" si="135"/>
        <v>0.000387753212</v>
      </c>
      <c r="R368" s="120">
        <f t="shared" si="135"/>
        <v>0.0005289332614</v>
      </c>
      <c r="S368" s="120">
        <f t="shared" si="135"/>
        <v>0.0005590337202</v>
      </c>
      <c r="T368" s="120">
        <f t="shared" si="135"/>
        <v>0.0005686624106</v>
      </c>
      <c r="U368" s="196">
        <f t="shared" si="135"/>
        <v>0.000719600065</v>
      </c>
    </row>
    <row r="369" ht="15.75" customHeight="1">
      <c r="A369" s="140" t="s">
        <v>177</v>
      </c>
      <c r="B369" s="116">
        <f t="shared" ref="B369:U369" si="136">B145/B$11</f>
        <v>0.000000410065467</v>
      </c>
      <c r="C369" s="116">
        <f t="shared" si="136"/>
        <v>0.000003433810049</v>
      </c>
      <c r="D369" s="116">
        <f t="shared" si="136"/>
        <v>0.0002086801553</v>
      </c>
      <c r="E369" s="116">
        <f t="shared" si="136"/>
        <v>0.0003599053126</v>
      </c>
      <c r="F369" s="116">
        <f t="shared" si="136"/>
        <v>0.0001156743763</v>
      </c>
      <c r="G369" s="116">
        <f t="shared" si="136"/>
        <v>0.0003402934918</v>
      </c>
      <c r="H369" s="116">
        <f t="shared" si="136"/>
        <v>0.0003630199369</v>
      </c>
      <c r="I369" s="116">
        <f t="shared" si="136"/>
        <v>0.0001960314581</v>
      </c>
      <c r="J369" s="116">
        <f t="shared" si="136"/>
        <v>0.0003418962899</v>
      </c>
      <c r="K369" s="116">
        <f t="shared" si="136"/>
        <v>0.003226902008</v>
      </c>
      <c r="L369" s="116">
        <f t="shared" si="136"/>
        <v>0.0003999005116</v>
      </c>
      <c r="M369" s="116">
        <f t="shared" si="136"/>
        <v>0.000217872906</v>
      </c>
      <c r="N369" s="116">
        <f t="shared" si="136"/>
        <v>0.0003297696217</v>
      </c>
      <c r="O369" s="116">
        <f t="shared" si="136"/>
        <v>0.0006825810916</v>
      </c>
      <c r="P369" s="116">
        <f t="shared" si="136"/>
        <v>0.0005635284255</v>
      </c>
      <c r="Q369" s="116">
        <f t="shared" si="136"/>
        <v>0.001216699171</v>
      </c>
      <c r="R369" s="116">
        <f t="shared" si="136"/>
        <v>0.0004434296697</v>
      </c>
      <c r="S369" s="116">
        <f t="shared" si="136"/>
        <v>0.0003247957392</v>
      </c>
      <c r="T369" s="116">
        <f t="shared" si="136"/>
        <v>0.0002224658785</v>
      </c>
      <c r="U369" s="195">
        <f t="shared" si="136"/>
        <v>0.0002441533992</v>
      </c>
    </row>
    <row r="370" ht="15.75" customHeight="1">
      <c r="A370" s="140" t="s">
        <v>29</v>
      </c>
      <c r="B370" s="116">
        <f t="shared" ref="B370:U370" si="137">B146/B$11</f>
        <v>0.00214751285</v>
      </c>
      <c r="C370" s="116">
        <f t="shared" si="137"/>
        <v>0.003081157757</v>
      </c>
      <c r="D370" s="116">
        <f t="shared" si="137"/>
        <v>0.003724251041</v>
      </c>
      <c r="E370" s="116">
        <f t="shared" si="137"/>
        <v>0.004476050624</v>
      </c>
      <c r="F370" s="116">
        <f t="shared" si="137"/>
        <v>0.004039171259</v>
      </c>
      <c r="G370" s="116">
        <f t="shared" si="137"/>
        <v>0.005430453843</v>
      </c>
      <c r="H370" s="116">
        <f t="shared" si="137"/>
        <v>0.006242265092</v>
      </c>
      <c r="I370" s="116">
        <f t="shared" si="137"/>
        <v>0.00543111178</v>
      </c>
      <c r="J370" s="116">
        <f t="shared" si="137"/>
        <v>0.005989840958</v>
      </c>
      <c r="K370" s="116">
        <f t="shared" si="137"/>
        <v>0.005321764992</v>
      </c>
      <c r="L370" s="116">
        <f t="shared" si="137"/>
        <v>0.0065839604</v>
      </c>
      <c r="M370" s="116">
        <f t="shared" si="137"/>
        <v>0.006223128892</v>
      </c>
      <c r="N370" s="116">
        <f t="shared" si="137"/>
        <v>0.009506592603</v>
      </c>
      <c r="O370" s="116">
        <f t="shared" si="137"/>
        <v>0.008547147996</v>
      </c>
      <c r="P370" s="116">
        <f t="shared" si="137"/>
        <v>0.009220666687</v>
      </c>
      <c r="Q370" s="116">
        <f t="shared" si="137"/>
        <v>0.008031886096</v>
      </c>
      <c r="R370" s="116">
        <f t="shared" si="137"/>
        <v>0.006443019113</v>
      </c>
      <c r="S370" s="116">
        <f t="shared" si="137"/>
        <v>0.00625017882</v>
      </c>
      <c r="T370" s="116">
        <f t="shared" si="137"/>
        <v>0.006723507978</v>
      </c>
      <c r="U370" s="195">
        <f t="shared" si="137"/>
        <v>0.00658672035</v>
      </c>
    </row>
    <row r="371" ht="15.75" customHeight="1">
      <c r="A371" s="136" t="s">
        <v>178</v>
      </c>
      <c r="B371" s="120">
        <f t="shared" ref="B371:U371" si="138">B147/B$11</f>
        <v>0</v>
      </c>
      <c r="C371" s="120">
        <f t="shared" si="138"/>
        <v>0</v>
      </c>
      <c r="D371" s="120">
        <f t="shared" si="138"/>
        <v>0</v>
      </c>
      <c r="E371" s="120">
        <f t="shared" si="138"/>
        <v>0</v>
      </c>
      <c r="F371" s="120">
        <f t="shared" si="138"/>
        <v>0</v>
      </c>
      <c r="G371" s="120">
        <f t="shared" si="138"/>
        <v>0</v>
      </c>
      <c r="H371" s="120">
        <f t="shared" si="138"/>
        <v>0</v>
      </c>
      <c r="I371" s="120">
        <f t="shared" si="138"/>
        <v>0</v>
      </c>
      <c r="J371" s="120">
        <f t="shared" si="138"/>
        <v>0</v>
      </c>
      <c r="K371" s="120">
        <f t="shared" si="138"/>
        <v>0</v>
      </c>
      <c r="L371" s="120">
        <f t="shared" si="138"/>
        <v>0</v>
      </c>
      <c r="M371" s="120">
        <f t="shared" si="138"/>
        <v>0.00000009322760205</v>
      </c>
      <c r="N371" s="120">
        <f t="shared" si="138"/>
        <v>0.000006428994918</v>
      </c>
      <c r="O371" s="120">
        <f t="shared" si="138"/>
        <v>0</v>
      </c>
      <c r="P371" s="120">
        <f t="shared" si="138"/>
        <v>0.000002686998412</v>
      </c>
      <c r="Q371" s="120">
        <f t="shared" si="138"/>
        <v>0.0000001688452915</v>
      </c>
      <c r="R371" s="120">
        <f t="shared" si="138"/>
        <v>0.0000001748539707</v>
      </c>
      <c r="S371" s="120">
        <f t="shared" si="138"/>
        <v>0</v>
      </c>
      <c r="T371" s="120">
        <f t="shared" si="138"/>
        <v>0.000001115281608</v>
      </c>
      <c r="U371" s="196">
        <f t="shared" si="138"/>
        <v>0.0000002521594621</v>
      </c>
    </row>
    <row r="372" ht="15.75" customHeight="1">
      <c r="A372" s="136" t="s">
        <v>179</v>
      </c>
      <c r="B372" s="120">
        <f t="shared" ref="B372:U372" si="139">B148/B$11</f>
        <v>0.000004920785603</v>
      </c>
      <c r="C372" s="120">
        <f t="shared" si="139"/>
        <v>0.00004841672169</v>
      </c>
      <c r="D372" s="120">
        <f t="shared" si="139"/>
        <v>0.00007396258667</v>
      </c>
      <c r="E372" s="120">
        <f t="shared" si="139"/>
        <v>0.00008946152399</v>
      </c>
      <c r="F372" s="120">
        <f t="shared" si="139"/>
        <v>0.00009823423954</v>
      </c>
      <c r="G372" s="120">
        <f t="shared" si="139"/>
        <v>0.00007424034326</v>
      </c>
      <c r="H372" s="120">
        <f t="shared" si="139"/>
        <v>0.0002101092282</v>
      </c>
      <c r="I372" s="120">
        <f t="shared" si="139"/>
        <v>0.0002268324903</v>
      </c>
      <c r="J372" s="120">
        <f t="shared" si="139"/>
        <v>0.0002628221064</v>
      </c>
      <c r="K372" s="120">
        <f t="shared" si="139"/>
        <v>0.0002511667547</v>
      </c>
      <c r="L372" s="120">
        <f t="shared" si="139"/>
        <v>0.0002453750603</v>
      </c>
      <c r="M372" s="120">
        <f t="shared" si="139"/>
        <v>0.0002268227558</v>
      </c>
      <c r="N372" s="120">
        <f t="shared" si="139"/>
        <v>0.0002727595638</v>
      </c>
      <c r="O372" s="120">
        <f t="shared" si="139"/>
        <v>0.0002808944274</v>
      </c>
      <c r="P372" s="120">
        <f t="shared" si="139"/>
        <v>0.0002485010255</v>
      </c>
      <c r="Q372" s="120">
        <f t="shared" si="139"/>
        <v>0.0002111410371</v>
      </c>
      <c r="R372" s="120">
        <f t="shared" si="139"/>
        <v>0.0003030219312</v>
      </c>
      <c r="S372" s="120">
        <f t="shared" si="139"/>
        <v>0.0003903075033</v>
      </c>
      <c r="T372" s="120">
        <f t="shared" si="139"/>
        <v>0.0004706488387</v>
      </c>
      <c r="U372" s="196">
        <f t="shared" si="139"/>
        <v>0.000550842345</v>
      </c>
    </row>
    <row r="373" ht="15.75" customHeight="1">
      <c r="A373" s="136" t="s">
        <v>73</v>
      </c>
      <c r="B373" s="120">
        <f t="shared" ref="B373:U373" si="140">B149/B$11</f>
        <v>0.000002050327335</v>
      </c>
      <c r="C373" s="120">
        <f t="shared" si="140"/>
        <v>0.000005494096079</v>
      </c>
      <c r="D373" s="120">
        <f t="shared" si="140"/>
        <v>0.000004696037249</v>
      </c>
      <c r="E373" s="120">
        <f t="shared" si="140"/>
        <v>0.00001532972406</v>
      </c>
      <c r="F373" s="120">
        <f t="shared" si="140"/>
        <v>0.00001921974252</v>
      </c>
      <c r="G373" s="120">
        <f t="shared" si="140"/>
        <v>0.00001696922132</v>
      </c>
      <c r="H373" s="120">
        <f t="shared" si="140"/>
        <v>0.0001041013054</v>
      </c>
      <c r="I373" s="120">
        <f t="shared" si="140"/>
        <v>0.0000381932799</v>
      </c>
      <c r="J373" s="120">
        <f t="shared" si="140"/>
        <v>0.00001046737393</v>
      </c>
      <c r="K373" s="120">
        <f t="shared" si="140"/>
        <v>0.0001491607486</v>
      </c>
      <c r="L373" s="120">
        <f t="shared" si="140"/>
        <v>0.0001536128993</v>
      </c>
      <c r="M373" s="120">
        <f t="shared" si="140"/>
        <v>0.00009910094097</v>
      </c>
      <c r="N373" s="120">
        <f t="shared" si="140"/>
        <v>0.0001568485672</v>
      </c>
      <c r="O373" s="120">
        <f t="shared" si="140"/>
        <v>0.0001511334147</v>
      </c>
      <c r="P373" s="120">
        <f t="shared" si="140"/>
        <v>0.0004196350278</v>
      </c>
      <c r="Q373" s="120">
        <f t="shared" si="140"/>
        <v>0.0003778757625</v>
      </c>
      <c r="R373" s="120">
        <f t="shared" si="140"/>
        <v>0.00008559101866</v>
      </c>
      <c r="S373" s="120">
        <f t="shared" si="140"/>
        <v>0.0001374410071</v>
      </c>
      <c r="T373" s="120">
        <f t="shared" si="140"/>
        <v>0.0001248459353</v>
      </c>
      <c r="U373" s="196">
        <f t="shared" si="140"/>
        <v>0.0001009898646</v>
      </c>
    </row>
    <row r="374" ht="15.75" customHeight="1">
      <c r="A374" s="140" t="s">
        <v>180</v>
      </c>
      <c r="B374" s="116">
        <f t="shared" ref="B374:U374" si="141">B150/B$11</f>
        <v>0.0002345574471</v>
      </c>
      <c r="C374" s="116">
        <f t="shared" si="141"/>
        <v>0.00002025947929</v>
      </c>
      <c r="D374" s="116">
        <f t="shared" si="141"/>
        <v>0.0002127891878</v>
      </c>
      <c r="E374" s="116">
        <f t="shared" si="141"/>
        <v>0.0001251546129</v>
      </c>
      <c r="F374" s="116">
        <f t="shared" si="141"/>
        <v>0.00050416232</v>
      </c>
      <c r="G374" s="116">
        <f t="shared" si="141"/>
        <v>0.0002895373387</v>
      </c>
      <c r="H374" s="116">
        <f t="shared" si="141"/>
        <v>0.0003109692842</v>
      </c>
      <c r="I374" s="116">
        <f t="shared" si="141"/>
        <v>0.0003459298147</v>
      </c>
      <c r="J374" s="116">
        <f t="shared" si="141"/>
        <v>0.0003653341055</v>
      </c>
      <c r="K374" s="116">
        <f t="shared" si="141"/>
        <v>0.0009377831656</v>
      </c>
      <c r="L374" s="116">
        <f t="shared" si="141"/>
        <v>0.0006819804363</v>
      </c>
      <c r="M374" s="116">
        <f t="shared" si="141"/>
        <v>0.0005795960019</v>
      </c>
      <c r="N374" s="116">
        <f t="shared" si="141"/>
        <v>0.0003422494354</v>
      </c>
      <c r="O374" s="116">
        <f t="shared" si="141"/>
        <v>0.0002007479196</v>
      </c>
      <c r="P374" s="116">
        <f t="shared" si="141"/>
        <v>0.0002676806349</v>
      </c>
      <c r="Q374" s="116">
        <f t="shared" si="141"/>
        <v>0.0002570669564</v>
      </c>
      <c r="R374" s="116">
        <f t="shared" si="141"/>
        <v>0.0001811487137</v>
      </c>
      <c r="S374" s="116">
        <f t="shared" si="141"/>
        <v>0.0001559803907</v>
      </c>
      <c r="T374" s="116">
        <f t="shared" si="141"/>
        <v>0.0002424753426</v>
      </c>
      <c r="U374" s="195">
        <f t="shared" si="141"/>
        <v>0.0001535651124</v>
      </c>
    </row>
    <row r="375" ht="15.75" customHeight="1">
      <c r="A375" s="136" t="s">
        <v>181</v>
      </c>
      <c r="B375" s="120">
        <f t="shared" ref="B375:U375" si="142">B151/B$11</f>
        <v>0.0003809508188</v>
      </c>
      <c r="C375" s="120">
        <f t="shared" si="142"/>
        <v>0.0003650140082</v>
      </c>
      <c r="D375" s="120">
        <f t="shared" si="142"/>
        <v>0.0004910293948</v>
      </c>
      <c r="E375" s="120">
        <f t="shared" si="142"/>
        <v>0.0005642253662</v>
      </c>
      <c r="F375" s="120">
        <f t="shared" si="142"/>
        <v>0.0007063255376</v>
      </c>
      <c r="G375" s="120">
        <f t="shared" si="142"/>
        <v>0.0008883084338</v>
      </c>
      <c r="H375" s="120">
        <f t="shared" si="142"/>
        <v>0.0009582658629</v>
      </c>
      <c r="I375" s="120">
        <f t="shared" si="142"/>
        <v>0.001140322658</v>
      </c>
      <c r="J375" s="120">
        <f t="shared" si="142"/>
        <v>0.00133641059</v>
      </c>
      <c r="K375" s="120">
        <f t="shared" si="142"/>
        <v>0.0008816310815</v>
      </c>
      <c r="L375" s="120">
        <f t="shared" si="142"/>
        <v>0.001402186657</v>
      </c>
      <c r="M375" s="120">
        <f t="shared" si="142"/>
        <v>0.000722234233</v>
      </c>
      <c r="N375" s="120">
        <f t="shared" si="142"/>
        <v>0.000784242836</v>
      </c>
      <c r="O375" s="120">
        <f t="shared" si="142"/>
        <v>0.0009914313842</v>
      </c>
      <c r="P375" s="120">
        <f t="shared" si="142"/>
        <v>0.001060345166</v>
      </c>
      <c r="Q375" s="120">
        <f t="shared" si="142"/>
        <v>0.001180144165</v>
      </c>
      <c r="R375" s="120">
        <f t="shared" si="142"/>
        <v>0.001120813952</v>
      </c>
      <c r="S375" s="120">
        <f t="shared" si="142"/>
        <v>0.001789941832</v>
      </c>
      <c r="T375" s="120">
        <f t="shared" si="142"/>
        <v>0.001240980406</v>
      </c>
      <c r="U375" s="196">
        <f t="shared" si="142"/>
        <v>0.003821728808</v>
      </c>
    </row>
    <row r="376" ht="15.75" customHeight="1">
      <c r="A376" s="136" t="s">
        <v>182</v>
      </c>
      <c r="B376" s="120">
        <f t="shared" ref="B376:U376" si="143">B152/B$11</f>
        <v>0.01678151917</v>
      </c>
      <c r="C376" s="120">
        <f t="shared" si="143"/>
        <v>0.0178856864</v>
      </c>
      <c r="D376" s="120">
        <f t="shared" si="143"/>
        <v>0.02274760443</v>
      </c>
      <c r="E376" s="120">
        <f t="shared" si="143"/>
        <v>0.01623532179</v>
      </c>
      <c r="F376" s="120">
        <f t="shared" si="143"/>
        <v>0.01593708168</v>
      </c>
      <c r="G376" s="120">
        <f t="shared" si="143"/>
        <v>0.01311508693</v>
      </c>
      <c r="H376" s="120">
        <f t="shared" si="143"/>
        <v>0.01659062124</v>
      </c>
      <c r="I376" s="120">
        <f t="shared" si="143"/>
        <v>0.01568279044</v>
      </c>
      <c r="J376" s="120">
        <f t="shared" si="143"/>
        <v>0.008457410588</v>
      </c>
      <c r="K376" s="120">
        <f t="shared" si="143"/>
        <v>0.006731095582</v>
      </c>
      <c r="L376" s="120">
        <f t="shared" si="143"/>
        <v>0.005414271683</v>
      </c>
      <c r="M376" s="120">
        <f t="shared" si="143"/>
        <v>0.00918608854</v>
      </c>
      <c r="N376" s="120">
        <f t="shared" si="143"/>
        <v>0.007665063735</v>
      </c>
      <c r="O376" s="120">
        <f t="shared" si="143"/>
        <v>0.007383687858</v>
      </c>
      <c r="P376" s="120">
        <f t="shared" si="143"/>
        <v>0.006046302357</v>
      </c>
      <c r="Q376" s="120">
        <f t="shared" si="143"/>
        <v>0.006454111269</v>
      </c>
      <c r="R376" s="120">
        <f t="shared" si="143"/>
        <v>0.007476318652</v>
      </c>
      <c r="S376" s="120">
        <f t="shared" si="143"/>
        <v>0.006351164982</v>
      </c>
      <c r="T376" s="120">
        <f t="shared" si="143"/>
        <v>0.006281659647</v>
      </c>
      <c r="U376" s="196">
        <f t="shared" si="143"/>
        <v>0.01045308138</v>
      </c>
    </row>
    <row r="377" ht="15.75" customHeight="1">
      <c r="A377" s="136" t="s">
        <v>68</v>
      </c>
      <c r="B377" s="120">
        <f t="shared" ref="B377:U377" si="144">B153/B$11</f>
        <v>0.0008463751238</v>
      </c>
      <c r="C377" s="120">
        <f t="shared" si="144"/>
        <v>0.001175736561</v>
      </c>
      <c r="D377" s="120">
        <f t="shared" si="144"/>
        <v>0.001824997476</v>
      </c>
      <c r="E377" s="120">
        <f t="shared" si="144"/>
        <v>0.001844371726</v>
      </c>
      <c r="F377" s="120">
        <f t="shared" si="144"/>
        <v>0.002658553088</v>
      </c>
      <c r="G377" s="120">
        <f t="shared" si="144"/>
        <v>0.002665531345</v>
      </c>
      <c r="H377" s="120">
        <f t="shared" si="144"/>
        <v>0.006287070599</v>
      </c>
      <c r="I377" s="120">
        <f t="shared" si="144"/>
        <v>0.005641927734</v>
      </c>
      <c r="J377" s="120">
        <f t="shared" si="144"/>
        <v>0.007599996132</v>
      </c>
      <c r="K377" s="120">
        <f t="shared" si="144"/>
        <v>0.01050629342</v>
      </c>
      <c r="L377" s="120">
        <f t="shared" si="144"/>
        <v>0.01074813741</v>
      </c>
      <c r="M377" s="120">
        <f t="shared" si="144"/>
        <v>0.01176634888</v>
      </c>
      <c r="N377" s="120">
        <f t="shared" si="144"/>
        <v>0.0113380998</v>
      </c>
      <c r="O377" s="120">
        <f t="shared" si="144"/>
        <v>0.01084849772</v>
      </c>
      <c r="P377" s="120">
        <f t="shared" si="144"/>
        <v>0.01169965436</v>
      </c>
      <c r="Q377" s="120">
        <f t="shared" si="144"/>
        <v>0.01192157508</v>
      </c>
      <c r="R377" s="120">
        <f t="shared" si="144"/>
        <v>0.01362470882</v>
      </c>
      <c r="S377" s="120">
        <f t="shared" si="144"/>
        <v>0.01611268523</v>
      </c>
      <c r="T377" s="120">
        <f t="shared" si="144"/>
        <v>0.02254495848</v>
      </c>
      <c r="U377" s="196">
        <f t="shared" si="144"/>
        <v>0.01875889887</v>
      </c>
    </row>
    <row r="378" ht="15.75" customHeight="1">
      <c r="A378" s="23" t="s">
        <v>82</v>
      </c>
      <c r="B378" s="120">
        <f t="shared" ref="B378:U378" si="145">B154/B$11</f>
        <v>0</v>
      </c>
      <c r="C378" s="120">
        <f t="shared" si="145"/>
        <v>0</v>
      </c>
      <c r="D378" s="120">
        <f t="shared" si="145"/>
        <v>0</v>
      </c>
      <c r="E378" s="120">
        <f t="shared" si="145"/>
        <v>0</v>
      </c>
      <c r="F378" s="120">
        <f t="shared" si="145"/>
        <v>0</v>
      </c>
      <c r="G378" s="120">
        <f t="shared" si="145"/>
        <v>0</v>
      </c>
      <c r="H378" s="120">
        <f t="shared" si="145"/>
        <v>0</v>
      </c>
      <c r="I378" s="120">
        <f t="shared" si="145"/>
        <v>0</v>
      </c>
      <c r="J378" s="120">
        <f t="shared" si="145"/>
        <v>0</v>
      </c>
      <c r="K378" s="120">
        <f t="shared" si="145"/>
        <v>0</v>
      </c>
      <c r="L378" s="120">
        <f t="shared" si="145"/>
        <v>0</v>
      </c>
      <c r="M378" s="120">
        <f t="shared" si="145"/>
        <v>0</v>
      </c>
      <c r="N378" s="120">
        <f t="shared" si="145"/>
        <v>0</v>
      </c>
      <c r="O378" s="120">
        <f t="shared" si="145"/>
        <v>0</v>
      </c>
      <c r="P378" s="120">
        <f t="shared" si="145"/>
        <v>0</v>
      </c>
      <c r="Q378" s="120">
        <f t="shared" si="145"/>
        <v>0</v>
      </c>
      <c r="R378" s="120">
        <f t="shared" si="145"/>
        <v>0</v>
      </c>
      <c r="S378" s="120">
        <f t="shared" si="145"/>
        <v>0</v>
      </c>
      <c r="T378" s="120">
        <f t="shared" si="145"/>
        <v>0</v>
      </c>
      <c r="U378" s="196">
        <f t="shared" si="145"/>
        <v>0</v>
      </c>
    </row>
    <row r="379" ht="15.75" customHeight="1">
      <c r="A379" s="140" t="s">
        <v>30</v>
      </c>
      <c r="B379" s="116">
        <f t="shared" ref="B379:U379" si="146">B155/B$11</f>
        <v>0.0000008201309339</v>
      </c>
      <c r="C379" s="116">
        <f t="shared" si="146"/>
        <v>0.0000006867620098</v>
      </c>
      <c r="D379" s="116">
        <f t="shared" si="146"/>
        <v>0.0001532082152</v>
      </c>
      <c r="E379" s="116">
        <f t="shared" si="146"/>
        <v>0.00001258410184</v>
      </c>
      <c r="F379" s="116">
        <f t="shared" si="146"/>
        <v>0.00001085559531</v>
      </c>
      <c r="G379" s="116">
        <f t="shared" si="146"/>
        <v>0.00003348390992</v>
      </c>
      <c r="H379" s="116">
        <f t="shared" si="146"/>
        <v>0.000003813234632</v>
      </c>
      <c r="I379" s="116">
        <f t="shared" si="146"/>
        <v>0.0000509243732</v>
      </c>
      <c r="J379" s="116">
        <f t="shared" si="146"/>
        <v>0.00003561182654</v>
      </c>
      <c r="K379" s="116">
        <f t="shared" si="146"/>
        <v>0.00003414653764</v>
      </c>
      <c r="L379" s="116">
        <f t="shared" si="146"/>
        <v>0.00002991142265</v>
      </c>
      <c r="M379" s="116">
        <f t="shared" si="146"/>
        <v>0.0001415194999</v>
      </c>
      <c r="N379" s="116">
        <f t="shared" si="146"/>
        <v>0.00007223164879</v>
      </c>
      <c r="O379" s="116">
        <f t="shared" si="146"/>
        <v>0.0001300472502</v>
      </c>
      <c r="P379" s="116">
        <f t="shared" si="146"/>
        <v>0.00006217158394</v>
      </c>
      <c r="Q379" s="116">
        <f t="shared" si="146"/>
        <v>0.0001484150113</v>
      </c>
      <c r="R379" s="116">
        <f t="shared" si="146"/>
        <v>0.0000841921869</v>
      </c>
      <c r="S379" s="116">
        <f t="shared" si="146"/>
        <v>0.0001621304747</v>
      </c>
      <c r="T379" s="116">
        <f t="shared" si="146"/>
        <v>0.0001580419644</v>
      </c>
      <c r="U379" s="195">
        <f t="shared" si="146"/>
        <v>0.0001825634506</v>
      </c>
    </row>
    <row r="380" ht="15.75" customHeight="1">
      <c r="A380" s="136" t="s">
        <v>183</v>
      </c>
      <c r="B380" s="120">
        <f t="shared" ref="B380:U380" si="147">B156/B$11</f>
        <v>0.00002870458269</v>
      </c>
      <c r="C380" s="120">
        <f t="shared" si="147"/>
        <v>0.00003639838652</v>
      </c>
      <c r="D380" s="120">
        <f t="shared" si="147"/>
        <v>0.00004519935852</v>
      </c>
      <c r="E380" s="120">
        <f t="shared" si="147"/>
        <v>0.00009769839065</v>
      </c>
      <c r="F380" s="120">
        <f t="shared" si="147"/>
        <v>0.0002471872441</v>
      </c>
      <c r="G380" s="120">
        <f t="shared" si="147"/>
        <v>0.0004727140224</v>
      </c>
      <c r="H380" s="120">
        <f t="shared" si="147"/>
        <v>0.000566837328</v>
      </c>
      <c r="I380" s="120">
        <f t="shared" si="147"/>
        <v>0.0008465492577</v>
      </c>
      <c r="J380" s="120">
        <f t="shared" si="147"/>
        <v>0.001104194174</v>
      </c>
      <c r="K380" s="120">
        <f t="shared" si="147"/>
        <v>0.00206472731</v>
      </c>
      <c r="L380" s="120">
        <f t="shared" si="147"/>
        <v>0.002903030311</v>
      </c>
      <c r="M380" s="120">
        <f t="shared" si="147"/>
        <v>0.002934338774</v>
      </c>
      <c r="N380" s="120">
        <f t="shared" si="147"/>
        <v>0.002224243154</v>
      </c>
      <c r="O380" s="120">
        <f t="shared" si="147"/>
        <v>0.002811520412</v>
      </c>
      <c r="P380" s="120">
        <f t="shared" si="147"/>
        <v>0.003523210848</v>
      </c>
      <c r="Q380" s="120">
        <f t="shared" si="147"/>
        <v>0.004468828331</v>
      </c>
      <c r="R380" s="120">
        <f t="shared" si="147"/>
        <v>0.005182496838</v>
      </c>
      <c r="S380" s="120">
        <f t="shared" si="147"/>
        <v>0.006138853387</v>
      </c>
      <c r="T380" s="120">
        <f t="shared" si="147"/>
        <v>0.007674580771</v>
      </c>
      <c r="U380" s="196">
        <f t="shared" si="147"/>
        <v>0.006723453818</v>
      </c>
    </row>
    <row r="381" ht="15.75" customHeight="1">
      <c r="A381" s="140" t="s">
        <v>31</v>
      </c>
      <c r="B381" s="116">
        <f t="shared" ref="B381:U381" si="148">B157/B$11</f>
        <v>0.0002534204586</v>
      </c>
      <c r="C381" s="116">
        <f t="shared" si="148"/>
        <v>0.0004433048773</v>
      </c>
      <c r="D381" s="116">
        <f t="shared" si="148"/>
        <v>0.001212164615</v>
      </c>
      <c r="E381" s="116">
        <f t="shared" si="148"/>
        <v>0.005143236823</v>
      </c>
      <c r="F381" s="116">
        <f t="shared" si="148"/>
        <v>0.01093532165</v>
      </c>
      <c r="G381" s="116">
        <f t="shared" si="148"/>
        <v>0.01488094652</v>
      </c>
      <c r="H381" s="116">
        <f t="shared" si="148"/>
        <v>0.009842149246</v>
      </c>
      <c r="I381" s="116">
        <f t="shared" si="148"/>
        <v>0.01314807083</v>
      </c>
      <c r="J381" s="116">
        <f t="shared" si="148"/>
        <v>0.01574076866</v>
      </c>
      <c r="K381" s="116">
        <f t="shared" si="148"/>
        <v>0.01607272107</v>
      </c>
      <c r="L381" s="116">
        <f t="shared" si="148"/>
        <v>0.01653685954</v>
      </c>
      <c r="M381" s="116">
        <f t="shared" si="148"/>
        <v>0.01433551514</v>
      </c>
      <c r="N381" s="116">
        <f t="shared" si="148"/>
        <v>0.01183199788</v>
      </c>
      <c r="O381" s="116">
        <f t="shared" si="148"/>
        <v>0.01364351177</v>
      </c>
      <c r="P381" s="116">
        <f t="shared" si="148"/>
        <v>0.01717483057</v>
      </c>
      <c r="Q381" s="116">
        <f t="shared" si="148"/>
        <v>0.01752867394</v>
      </c>
      <c r="R381" s="116">
        <f t="shared" si="148"/>
        <v>0.01910200946</v>
      </c>
      <c r="S381" s="116">
        <f t="shared" si="148"/>
        <v>0.02079548395</v>
      </c>
      <c r="T381" s="116">
        <f t="shared" si="148"/>
        <v>0.01863346906</v>
      </c>
      <c r="U381" s="195">
        <f t="shared" si="148"/>
        <v>0.02179262935</v>
      </c>
    </row>
    <row r="382" ht="15.75" customHeight="1">
      <c r="A382" s="140" t="s">
        <v>184</v>
      </c>
      <c r="B382" s="116">
        <f t="shared" ref="B382:U382" si="149">B158/B$11</f>
        <v>0.00002296366615</v>
      </c>
      <c r="C382" s="116">
        <f t="shared" si="149"/>
        <v>0.000003090429044</v>
      </c>
      <c r="D382" s="116">
        <f t="shared" si="149"/>
        <v>0.000001761013968</v>
      </c>
      <c r="E382" s="116">
        <f t="shared" si="149"/>
        <v>0.000002059216665</v>
      </c>
      <c r="F382" s="116">
        <f t="shared" si="149"/>
        <v>0.000001245724052</v>
      </c>
      <c r="G382" s="116">
        <f t="shared" si="149"/>
        <v>0.0000006060436185</v>
      </c>
      <c r="H382" s="116">
        <f t="shared" si="149"/>
        <v>0.0000003813234632</v>
      </c>
      <c r="I382" s="116">
        <f t="shared" si="149"/>
        <v>0.0000006844673817</v>
      </c>
      <c r="J382" s="116">
        <f t="shared" si="149"/>
        <v>0.0000006826548218</v>
      </c>
      <c r="K382" s="116">
        <f t="shared" si="149"/>
        <v>0.00000780492289</v>
      </c>
      <c r="L382" s="116">
        <f t="shared" si="149"/>
        <v>0.0000535363768</v>
      </c>
      <c r="M382" s="116">
        <f t="shared" si="149"/>
        <v>0.00003328225393</v>
      </c>
      <c r="N382" s="116">
        <f t="shared" si="149"/>
        <v>0.00004311208357</v>
      </c>
      <c r="O382" s="116">
        <f t="shared" si="149"/>
        <v>0.00001555223902</v>
      </c>
      <c r="P382" s="116">
        <f t="shared" si="149"/>
        <v>0.0000651365477</v>
      </c>
      <c r="Q382" s="116">
        <f t="shared" si="149"/>
        <v>0.00004651687782</v>
      </c>
      <c r="R382" s="116">
        <f t="shared" si="149"/>
        <v>0.0001036009776</v>
      </c>
      <c r="S382" s="116">
        <f t="shared" si="149"/>
        <v>0.00004768543372</v>
      </c>
      <c r="T382" s="116">
        <f t="shared" si="149"/>
        <v>0.0002050150015</v>
      </c>
      <c r="U382" s="195">
        <f t="shared" si="149"/>
        <v>0.0004472048061</v>
      </c>
    </row>
    <row r="383" ht="15.75" customHeight="1">
      <c r="A383" s="136" t="s">
        <v>185</v>
      </c>
      <c r="B383" s="120">
        <f t="shared" ref="B383:U383" si="150">B159/B$11</f>
        <v>0</v>
      </c>
      <c r="C383" s="120">
        <f t="shared" si="150"/>
        <v>0</v>
      </c>
      <c r="D383" s="120">
        <f t="shared" si="150"/>
        <v>0</v>
      </c>
      <c r="E383" s="120">
        <f t="shared" si="150"/>
        <v>0</v>
      </c>
      <c r="F383" s="120">
        <f t="shared" si="150"/>
        <v>0.000004982896209</v>
      </c>
      <c r="G383" s="120">
        <f t="shared" si="150"/>
        <v>0.000003181728997</v>
      </c>
      <c r="H383" s="120">
        <f t="shared" si="150"/>
        <v>0.000002669264242</v>
      </c>
      <c r="I383" s="120">
        <f t="shared" si="150"/>
        <v>0</v>
      </c>
      <c r="J383" s="120">
        <f t="shared" si="150"/>
        <v>0</v>
      </c>
      <c r="K383" s="120">
        <f t="shared" si="150"/>
        <v>0.0000001084017068</v>
      </c>
      <c r="L383" s="120">
        <f t="shared" si="150"/>
        <v>0.000000101394653</v>
      </c>
      <c r="M383" s="120">
        <f t="shared" si="150"/>
        <v>0</v>
      </c>
      <c r="N383" s="120">
        <f t="shared" si="150"/>
        <v>0.00000009454404292</v>
      </c>
      <c r="O383" s="120">
        <f t="shared" si="150"/>
        <v>0</v>
      </c>
      <c r="P383" s="120">
        <f t="shared" si="150"/>
        <v>0.0000003706204706</v>
      </c>
      <c r="Q383" s="120">
        <f t="shared" si="150"/>
        <v>0.0000004221132288</v>
      </c>
      <c r="R383" s="120">
        <f t="shared" si="150"/>
        <v>0.000001923393678</v>
      </c>
      <c r="S383" s="120">
        <f t="shared" si="150"/>
        <v>0.0000008913165182</v>
      </c>
      <c r="T383" s="120">
        <f t="shared" si="150"/>
        <v>0.000004854755236</v>
      </c>
      <c r="U383" s="196">
        <f t="shared" si="150"/>
        <v>0.000004034551394</v>
      </c>
    </row>
    <row r="384" ht="15.75" customHeight="1">
      <c r="A384" s="140" t="s">
        <v>57</v>
      </c>
      <c r="B384" s="116">
        <f t="shared" ref="B384:U384" si="151">B160/B$11</f>
        <v>0.00000410065467</v>
      </c>
      <c r="C384" s="116">
        <f t="shared" si="151"/>
        <v>0</v>
      </c>
      <c r="D384" s="116">
        <f t="shared" si="151"/>
        <v>0</v>
      </c>
      <c r="E384" s="116">
        <f t="shared" si="151"/>
        <v>0</v>
      </c>
      <c r="F384" s="116">
        <f t="shared" si="151"/>
        <v>0</v>
      </c>
      <c r="G384" s="116">
        <f t="shared" si="151"/>
        <v>0</v>
      </c>
      <c r="H384" s="116">
        <f t="shared" si="151"/>
        <v>0</v>
      </c>
      <c r="I384" s="116">
        <f t="shared" si="151"/>
        <v>0</v>
      </c>
      <c r="J384" s="116">
        <f t="shared" si="151"/>
        <v>0.0000002275516073</v>
      </c>
      <c r="K384" s="116">
        <f t="shared" si="151"/>
        <v>0.0000001084017068</v>
      </c>
      <c r="L384" s="116">
        <f t="shared" si="151"/>
        <v>0.0000009125518773</v>
      </c>
      <c r="M384" s="116">
        <f t="shared" si="151"/>
        <v>0.0000008390484184</v>
      </c>
      <c r="N384" s="116">
        <f t="shared" si="151"/>
        <v>0.00000160724873</v>
      </c>
      <c r="O384" s="116">
        <f t="shared" si="151"/>
        <v>0.0000005724750558</v>
      </c>
      <c r="P384" s="116">
        <f t="shared" si="151"/>
        <v>0.0000008338960587</v>
      </c>
      <c r="Q384" s="116">
        <f t="shared" si="151"/>
        <v>0.000002617102019</v>
      </c>
      <c r="R384" s="116">
        <f t="shared" si="151"/>
        <v>0.00000375936037</v>
      </c>
      <c r="S384" s="116">
        <f t="shared" si="151"/>
        <v>0.00000490224085</v>
      </c>
      <c r="T384" s="116">
        <f t="shared" si="151"/>
        <v>0.000006363665647</v>
      </c>
      <c r="U384" s="195">
        <f t="shared" si="151"/>
        <v>0.000005610548032</v>
      </c>
    </row>
    <row r="385" ht="15.75" customHeight="1">
      <c r="A385" s="23" t="s">
        <v>527</v>
      </c>
      <c r="B385" s="116">
        <f t="shared" ref="B385:U385" si="152">B161/B$11</f>
        <v>0</v>
      </c>
      <c r="C385" s="116">
        <f t="shared" si="152"/>
        <v>0</v>
      </c>
      <c r="D385" s="116">
        <f t="shared" si="152"/>
        <v>0</v>
      </c>
      <c r="E385" s="116">
        <f t="shared" si="152"/>
        <v>0</v>
      </c>
      <c r="F385" s="116">
        <f t="shared" si="152"/>
        <v>0</v>
      </c>
      <c r="G385" s="116">
        <f t="shared" si="152"/>
        <v>0</v>
      </c>
      <c r="H385" s="116">
        <f t="shared" si="152"/>
        <v>0</v>
      </c>
      <c r="I385" s="116">
        <f t="shared" si="152"/>
        <v>0</v>
      </c>
      <c r="J385" s="116">
        <f t="shared" si="152"/>
        <v>0</v>
      </c>
      <c r="K385" s="116">
        <f t="shared" si="152"/>
        <v>0</v>
      </c>
      <c r="L385" s="116">
        <f t="shared" si="152"/>
        <v>0</v>
      </c>
      <c r="M385" s="116">
        <f t="shared" si="152"/>
        <v>0</v>
      </c>
      <c r="N385" s="116">
        <f t="shared" si="152"/>
        <v>0</v>
      </c>
      <c r="O385" s="116">
        <f t="shared" si="152"/>
        <v>0</v>
      </c>
      <c r="P385" s="116">
        <f t="shared" si="152"/>
        <v>0</v>
      </c>
      <c r="Q385" s="116">
        <f t="shared" si="152"/>
        <v>0</v>
      </c>
      <c r="R385" s="116">
        <f t="shared" si="152"/>
        <v>0</v>
      </c>
      <c r="S385" s="116">
        <f t="shared" si="152"/>
        <v>0</v>
      </c>
      <c r="T385" s="116">
        <f t="shared" si="152"/>
        <v>0</v>
      </c>
      <c r="U385" s="195">
        <f t="shared" si="152"/>
        <v>0</v>
      </c>
    </row>
    <row r="386" ht="15.75" customHeight="1">
      <c r="A386" s="136" t="s">
        <v>186</v>
      </c>
      <c r="B386" s="120">
        <f t="shared" ref="B386:U386" si="153">B162/B$11</f>
        <v>0</v>
      </c>
      <c r="C386" s="120">
        <f t="shared" si="153"/>
        <v>0</v>
      </c>
      <c r="D386" s="120">
        <f t="shared" si="153"/>
        <v>0</v>
      </c>
      <c r="E386" s="120">
        <f t="shared" si="153"/>
        <v>0</v>
      </c>
      <c r="F386" s="120">
        <f t="shared" si="153"/>
        <v>0</v>
      </c>
      <c r="G386" s="120">
        <f t="shared" si="153"/>
        <v>0</v>
      </c>
      <c r="H386" s="120">
        <f t="shared" si="153"/>
        <v>0</v>
      </c>
      <c r="I386" s="120">
        <f t="shared" si="153"/>
        <v>0</v>
      </c>
      <c r="J386" s="120">
        <f t="shared" si="153"/>
        <v>0.0000002275516073</v>
      </c>
      <c r="K386" s="120">
        <f t="shared" si="153"/>
        <v>0</v>
      </c>
      <c r="L386" s="120">
        <f t="shared" si="153"/>
        <v>0</v>
      </c>
      <c r="M386" s="120">
        <f t="shared" si="153"/>
        <v>0</v>
      </c>
      <c r="N386" s="120">
        <f t="shared" si="153"/>
        <v>0.0000005672642575</v>
      </c>
      <c r="O386" s="120">
        <f t="shared" si="153"/>
        <v>0.000002099075205</v>
      </c>
      <c r="P386" s="120">
        <f t="shared" si="153"/>
        <v>0.000003428239353</v>
      </c>
      <c r="Q386" s="120">
        <f t="shared" si="153"/>
        <v>0.0000007598038119</v>
      </c>
      <c r="R386" s="120">
        <f t="shared" si="153"/>
        <v>0.0000006994158828</v>
      </c>
      <c r="S386" s="120">
        <f t="shared" si="153"/>
        <v>0.0000002673949555</v>
      </c>
      <c r="T386" s="120">
        <f t="shared" si="153"/>
        <v>0.00000006560480049</v>
      </c>
      <c r="U386" s="196">
        <f t="shared" si="153"/>
        <v>0.0000005673587898</v>
      </c>
    </row>
    <row r="387" ht="15.75" customHeight="1">
      <c r="A387" s="140" t="s">
        <v>187</v>
      </c>
      <c r="B387" s="116">
        <f t="shared" ref="B387:U387" si="154">B163/B$11</f>
        <v>0</v>
      </c>
      <c r="C387" s="116">
        <f t="shared" si="154"/>
        <v>0</v>
      </c>
      <c r="D387" s="116">
        <f t="shared" si="154"/>
        <v>0</v>
      </c>
      <c r="E387" s="116">
        <f t="shared" si="154"/>
        <v>0</v>
      </c>
      <c r="F387" s="116">
        <f t="shared" si="154"/>
        <v>0</v>
      </c>
      <c r="G387" s="116">
        <f t="shared" si="154"/>
        <v>0</v>
      </c>
      <c r="H387" s="116">
        <f t="shared" si="154"/>
        <v>0.0000001906617316</v>
      </c>
      <c r="I387" s="116">
        <f t="shared" si="154"/>
        <v>0</v>
      </c>
      <c r="J387" s="116">
        <f t="shared" si="154"/>
        <v>0.0000001137758036</v>
      </c>
      <c r="K387" s="116">
        <f t="shared" si="154"/>
        <v>0</v>
      </c>
      <c r="L387" s="116">
        <f t="shared" si="154"/>
        <v>0.0000003041839591</v>
      </c>
      <c r="M387" s="116">
        <f t="shared" si="154"/>
        <v>0.0000001864552041</v>
      </c>
      <c r="N387" s="116">
        <f t="shared" si="154"/>
        <v>0.0000009454404292</v>
      </c>
      <c r="O387" s="116">
        <f t="shared" si="154"/>
        <v>0.00000143118764</v>
      </c>
      <c r="P387" s="116">
        <f t="shared" si="154"/>
        <v>0.0000003706204706</v>
      </c>
      <c r="Q387" s="116">
        <f t="shared" si="154"/>
        <v>0.0000006753811661</v>
      </c>
      <c r="R387" s="116">
        <f t="shared" si="154"/>
        <v>0.000003147371473</v>
      </c>
      <c r="S387" s="116">
        <f t="shared" si="154"/>
        <v>0.000001336974777</v>
      </c>
      <c r="T387" s="116">
        <f t="shared" si="154"/>
        <v>0.000006429270448</v>
      </c>
      <c r="U387" s="195">
        <f t="shared" si="154"/>
        <v>0.000001639036504</v>
      </c>
    </row>
    <row r="388" ht="15.75" customHeight="1">
      <c r="A388" s="23" t="s">
        <v>188</v>
      </c>
      <c r="B388" s="116">
        <f t="shared" ref="B388:U388" si="155">B164/B$11</f>
        <v>0</v>
      </c>
      <c r="C388" s="116">
        <f t="shared" si="155"/>
        <v>0</v>
      </c>
      <c r="D388" s="116">
        <f t="shared" si="155"/>
        <v>0</v>
      </c>
      <c r="E388" s="116">
        <f t="shared" si="155"/>
        <v>0</v>
      </c>
      <c r="F388" s="116">
        <f t="shared" si="155"/>
        <v>0</v>
      </c>
      <c r="G388" s="116">
        <f t="shared" si="155"/>
        <v>0</v>
      </c>
      <c r="H388" s="116">
        <f t="shared" si="155"/>
        <v>0</v>
      </c>
      <c r="I388" s="116">
        <f t="shared" si="155"/>
        <v>0</v>
      </c>
      <c r="J388" s="116">
        <f t="shared" si="155"/>
        <v>0</v>
      </c>
      <c r="K388" s="116">
        <f t="shared" si="155"/>
        <v>0</v>
      </c>
      <c r="L388" s="116">
        <f t="shared" si="155"/>
        <v>0</v>
      </c>
      <c r="M388" s="116">
        <f t="shared" si="155"/>
        <v>0</v>
      </c>
      <c r="N388" s="116">
        <f t="shared" si="155"/>
        <v>0</v>
      </c>
      <c r="O388" s="116">
        <f t="shared" si="155"/>
        <v>0</v>
      </c>
      <c r="P388" s="116">
        <f t="shared" si="155"/>
        <v>0</v>
      </c>
      <c r="Q388" s="116">
        <f t="shared" si="155"/>
        <v>0</v>
      </c>
      <c r="R388" s="116">
        <f t="shared" si="155"/>
        <v>0</v>
      </c>
      <c r="S388" s="116">
        <f t="shared" si="155"/>
        <v>0</v>
      </c>
      <c r="T388" s="116">
        <f t="shared" si="155"/>
        <v>0</v>
      </c>
      <c r="U388" s="195">
        <f t="shared" si="155"/>
        <v>0</v>
      </c>
    </row>
    <row r="389" ht="15.75" customHeight="1">
      <c r="A389" s="140" t="s">
        <v>189</v>
      </c>
      <c r="B389" s="116">
        <f t="shared" ref="B389:U389" si="156">B165/B$11</f>
        <v>0</v>
      </c>
      <c r="C389" s="116">
        <f t="shared" si="156"/>
        <v>0</v>
      </c>
      <c r="D389" s="116">
        <f t="shared" si="156"/>
        <v>0</v>
      </c>
      <c r="E389" s="116">
        <f t="shared" si="156"/>
        <v>0</v>
      </c>
      <c r="F389" s="116">
        <f t="shared" si="156"/>
        <v>0</v>
      </c>
      <c r="G389" s="116">
        <f t="shared" si="156"/>
        <v>0</v>
      </c>
      <c r="H389" s="116">
        <f t="shared" si="156"/>
        <v>0</v>
      </c>
      <c r="I389" s="116">
        <f t="shared" si="156"/>
        <v>0</v>
      </c>
      <c r="J389" s="116">
        <f t="shared" si="156"/>
        <v>0</v>
      </c>
      <c r="K389" s="116">
        <f t="shared" si="156"/>
        <v>0</v>
      </c>
      <c r="L389" s="116">
        <f t="shared" si="156"/>
        <v>0.00004025367725</v>
      </c>
      <c r="M389" s="116">
        <f t="shared" si="156"/>
        <v>0.00000009322760205</v>
      </c>
      <c r="N389" s="116">
        <f t="shared" si="156"/>
        <v>0.0000005672642575</v>
      </c>
      <c r="O389" s="116">
        <f t="shared" si="156"/>
        <v>0.0000001908250186</v>
      </c>
      <c r="P389" s="116">
        <f t="shared" si="156"/>
        <v>0.00001074799365</v>
      </c>
      <c r="Q389" s="116">
        <f t="shared" si="156"/>
        <v>0</v>
      </c>
      <c r="R389" s="116">
        <f t="shared" si="156"/>
        <v>0.00000008742698535</v>
      </c>
      <c r="S389" s="116">
        <f t="shared" si="156"/>
        <v>0.00000008913165182</v>
      </c>
      <c r="T389" s="116">
        <f t="shared" si="156"/>
        <v>0.000002230563217</v>
      </c>
      <c r="U389" s="195">
        <f t="shared" si="156"/>
        <v>0.00000006303986553</v>
      </c>
    </row>
    <row r="390" ht="15.75" customHeight="1">
      <c r="A390" s="136" t="s">
        <v>190</v>
      </c>
      <c r="B390" s="120">
        <f t="shared" ref="B390:U390" si="157">B166/B$11</f>
        <v>0.002329991983</v>
      </c>
      <c r="C390" s="120">
        <f t="shared" si="157"/>
        <v>0.003037204989</v>
      </c>
      <c r="D390" s="120">
        <f t="shared" si="157"/>
        <v>0.004092889965</v>
      </c>
      <c r="E390" s="120">
        <f t="shared" si="157"/>
        <v>0.004905054096</v>
      </c>
      <c r="F390" s="120">
        <f t="shared" si="157"/>
        <v>0.005342020657</v>
      </c>
      <c r="G390" s="120">
        <f t="shared" si="157"/>
        <v>0.005175006458</v>
      </c>
      <c r="H390" s="120">
        <f t="shared" si="157"/>
        <v>0.006547514524</v>
      </c>
      <c r="I390" s="120">
        <f t="shared" si="157"/>
        <v>0.006261918288</v>
      </c>
      <c r="J390" s="120">
        <f t="shared" si="157"/>
        <v>0.007644937574</v>
      </c>
      <c r="K390" s="120">
        <f t="shared" si="157"/>
        <v>0.006327299225</v>
      </c>
      <c r="L390" s="120">
        <f t="shared" si="157"/>
        <v>0.005500051559</v>
      </c>
      <c r="M390" s="120">
        <f t="shared" si="157"/>
        <v>0.00487142189</v>
      </c>
      <c r="N390" s="120">
        <f t="shared" si="157"/>
        <v>0.005133174266</v>
      </c>
      <c r="O390" s="120">
        <f t="shared" si="157"/>
        <v>0.005289097041</v>
      </c>
      <c r="P390" s="120">
        <f t="shared" si="157"/>
        <v>0.003527565639</v>
      </c>
      <c r="Q390" s="120">
        <f t="shared" si="157"/>
        <v>0.002235258392</v>
      </c>
      <c r="R390" s="120">
        <f t="shared" si="157"/>
        <v>0.00303607692</v>
      </c>
      <c r="S390" s="120">
        <f t="shared" si="157"/>
        <v>0.003876781196</v>
      </c>
      <c r="T390" s="120">
        <f t="shared" si="157"/>
        <v>0.003004306233</v>
      </c>
      <c r="U390" s="196">
        <f t="shared" si="157"/>
        <v>0.004056741426</v>
      </c>
    </row>
    <row r="391" ht="15.75" customHeight="1">
      <c r="A391" s="140" t="s">
        <v>191</v>
      </c>
      <c r="B391" s="116">
        <f t="shared" ref="B391:U391" si="158">B167/B$11</f>
        <v>0</v>
      </c>
      <c r="C391" s="116">
        <f t="shared" si="158"/>
        <v>0.00001304847819</v>
      </c>
      <c r="D391" s="116">
        <f t="shared" si="158"/>
        <v>0.00001056608381</v>
      </c>
      <c r="E391" s="116">
        <f t="shared" si="158"/>
        <v>0.00002310898702</v>
      </c>
      <c r="F391" s="116">
        <f t="shared" si="158"/>
        <v>0.00003238882536</v>
      </c>
      <c r="G391" s="116">
        <f t="shared" si="158"/>
        <v>0.00001878735217</v>
      </c>
      <c r="H391" s="116">
        <f t="shared" si="158"/>
        <v>0.00004480550692</v>
      </c>
      <c r="I391" s="116">
        <f t="shared" si="158"/>
        <v>0.00003942532119</v>
      </c>
      <c r="J391" s="116">
        <f t="shared" si="158"/>
        <v>0.0002594088323</v>
      </c>
      <c r="K391" s="116">
        <f t="shared" si="158"/>
        <v>0.00004542031515</v>
      </c>
      <c r="L391" s="116">
        <f t="shared" si="158"/>
        <v>0.00009855560275</v>
      </c>
      <c r="M391" s="116">
        <f t="shared" si="158"/>
        <v>0.0001154157713</v>
      </c>
      <c r="N391" s="116">
        <f t="shared" si="158"/>
        <v>0.0001306598673</v>
      </c>
      <c r="O391" s="116">
        <f t="shared" si="158"/>
        <v>0.0003246887692</v>
      </c>
      <c r="P391" s="116">
        <f t="shared" si="158"/>
        <v>0.0001664085913</v>
      </c>
      <c r="Q391" s="116">
        <f t="shared" si="158"/>
        <v>0.0001780473599</v>
      </c>
      <c r="R391" s="116">
        <f t="shared" si="158"/>
        <v>0.0002517897178</v>
      </c>
      <c r="S391" s="116">
        <f t="shared" si="158"/>
        <v>0.0003687376436</v>
      </c>
      <c r="T391" s="116">
        <f t="shared" si="158"/>
        <v>0.0002992890998</v>
      </c>
      <c r="U391" s="195">
        <f t="shared" si="158"/>
        <v>0.0002957200092</v>
      </c>
    </row>
    <row r="392" ht="15.75" customHeight="1">
      <c r="A392" s="140" t="s">
        <v>32</v>
      </c>
      <c r="B392" s="120">
        <f t="shared" ref="B392:U392" si="159">B168/B$11</f>
        <v>0.00001189189854</v>
      </c>
      <c r="C392" s="120">
        <f t="shared" si="159"/>
        <v>0.00001339185919</v>
      </c>
      <c r="D392" s="120">
        <f t="shared" si="159"/>
        <v>0.00005048240043</v>
      </c>
      <c r="E392" s="116">
        <f t="shared" si="159"/>
        <v>0.00002722742035</v>
      </c>
      <c r="F392" s="116">
        <f t="shared" si="159"/>
        <v>0.00007349771908</v>
      </c>
      <c r="G392" s="116">
        <f t="shared" si="159"/>
        <v>0.00009090654277</v>
      </c>
      <c r="H392" s="116">
        <f t="shared" si="159"/>
        <v>0.00008522579402</v>
      </c>
      <c r="I392" s="116">
        <f t="shared" si="159"/>
        <v>0.00002683112136</v>
      </c>
      <c r="J392" s="116">
        <f t="shared" si="159"/>
        <v>0.00005028890521</v>
      </c>
      <c r="K392" s="116">
        <f t="shared" si="159"/>
        <v>0.00007783242549</v>
      </c>
      <c r="L392" s="116">
        <f t="shared" si="159"/>
        <v>0.00009389144871</v>
      </c>
      <c r="M392" s="116">
        <f t="shared" si="159"/>
        <v>0.0001431975967</v>
      </c>
      <c r="N392" s="116">
        <f t="shared" si="159"/>
        <v>0.0006016782891</v>
      </c>
      <c r="O392" s="116">
        <f t="shared" si="159"/>
        <v>0.0005060679494</v>
      </c>
      <c r="P392" s="116">
        <f t="shared" si="159"/>
        <v>0.0003460668644</v>
      </c>
      <c r="Q392" s="116">
        <f t="shared" si="159"/>
        <v>0.0005393762838</v>
      </c>
      <c r="R392" s="116">
        <f t="shared" si="159"/>
        <v>0.001984505141</v>
      </c>
      <c r="S392" s="116">
        <f t="shared" si="159"/>
        <v>0.00150329444</v>
      </c>
      <c r="T392" s="116">
        <f t="shared" si="159"/>
        <v>0.000732280783</v>
      </c>
      <c r="U392" s="195">
        <f t="shared" si="159"/>
        <v>0.0006400437547</v>
      </c>
    </row>
    <row r="393" ht="15.75" customHeight="1">
      <c r="A393" s="140" t="s">
        <v>192</v>
      </c>
      <c r="B393" s="116">
        <f t="shared" ref="B393:U393" si="160">B169/B$11</f>
        <v>0</v>
      </c>
      <c r="C393" s="116">
        <f t="shared" si="160"/>
        <v>0</v>
      </c>
      <c r="D393" s="116">
        <f t="shared" si="160"/>
        <v>0</v>
      </c>
      <c r="E393" s="116">
        <f t="shared" si="160"/>
        <v>0</v>
      </c>
      <c r="F393" s="116">
        <f t="shared" si="160"/>
        <v>0.0000001779605789</v>
      </c>
      <c r="G393" s="116">
        <f t="shared" si="160"/>
        <v>0.0000001515109046</v>
      </c>
      <c r="H393" s="116">
        <f t="shared" si="160"/>
        <v>0.0000003813234632</v>
      </c>
      <c r="I393" s="116">
        <f t="shared" si="160"/>
        <v>0.000000410680429</v>
      </c>
      <c r="J393" s="116">
        <f t="shared" si="160"/>
        <v>0.0000006826548218</v>
      </c>
      <c r="K393" s="116">
        <f t="shared" si="160"/>
        <v>0.000000542008534</v>
      </c>
      <c r="L393" s="116">
        <f t="shared" si="160"/>
        <v>0.0000005069732652</v>
      </c>
      <c r="M393" s="116">
        <f t="shared" si="160"/>
        <v>0.0000004661380102</v>
      </c>
      <c r="N393" s="116">
        <f t="shared" si="160"/>
        <v>0.0000008508963863</v>
      </c>
      <c r="O393" s="116">
        <f t="shared" si="160"/>
        <v>0.0000005724750558</v>
      </c>
      <c r="P393" s="116">
        <f t="shared" si="160"/>
        <v>0.000001667792117</v>
      </c>
      <c r="Q393" s="116">
        <f t="shared" si="160"/>
        <v>0.000003123637893</v>
      </c>
      <c r="R393" s="116">
        <f t="shared" si="160"/>
        <v>0.000002535382575</v>
      </c>
      <c r="S393" s="116">
        <f t="shared" si="160"/>
        <v>0.000002050027992</v>
      </c>
      <c r="T393" s="116">
        <f t="shared" si="160"/>
        <v>0.0000005904432044</v>
      </c>
      <c r="U393" s="195">
        <f t="shared" si="160"/>
        <v>0.000001449916907</v>
      </c>
    </row>
    <row r="394" ht="15.75" customHeight="1">
      <c r="A394" s="140" t="s">
        <v>193</v>
      </c>
      <c r="B394" s="116">
        <f t="shared" ref="B394:U394" si="161">B170/B$11</f>
        <v>0</v>
      </c>
      <c r="C394" s="116">
        <f t="shared" si="161"/>
        <v>0.00002025947929</v>
      </c>
      <c r="D394" s="116">
        <f t="shared" si="161"/>
        <v>0.00001614262804</v>
      </c>
      <c r="E394" s="116">
        <f t="shared" si="161"/>
        <v>0.000002059216665</v>
      </c>
      <c r="F394" s="116">
        <f t="shared" si="161"/>
        <v>0.00008631088076</v>
      </c>
      <c r="G394" s="116">
        <f t="shared" si="161"/>
        <v>0.000002878707188</v>
      </c>
      <c r="H394" s="116">
        <f t="shared" si="161"/>
        <v>0.000007626469263</v>
      </c>
      <c r="I394" s="116">
        <f t="shared" si="161"/>
        <v>0.000000410680429</v>
      </c>
      <c r="J394" s="116">
        <f t="shared" si="161"/>
        <v>0.000009329615899</v>
      </c>
      <c r="K394" s="116">
        <f t="shared" si="161"/>
        <v>0.00002037952088</v>
      </c>
      <c r="L394" s="116">
        <f t="shared" si="161"/>
        <v>0.00002595703118</v>
      </c>
      <c r="M394" s="116">
        <f t="shared" si="161"/>
        <v>0.00004288469694</v>
      </c>
      <c r="N394" s="116">
        <f t="shared" si="161"/>
        <v>0.00001039984472</v>
      </c>
      <c r="O394" s="116">
        <f t="shared" si="161"/>
        <v>0.0001097243857</v>
      </c>
      <c r="P394" s="116">
        <f t="shared" si="161"/>
        <v>0.00003131742976</v>
      </c>
      <c r="Q394" s="116">
        <f t="shared" si="161"/>
        <v>0.00001131263453</v>
      </c>
      <c r="R394" s="116">
        <f t="shared" si="161"/>
        <v>0.0001212612287</v>
      </c>
      <c r="S394" s="116">
        <f t="shared" si="161"/>
        <v>0.00004608106399</v>
      </c>
      <c r="T394" s="116">
        <f t="shared" si="161"/>
        <v>0.00008312128222</v>
      </c>
      <c r="U394" s="195">
        <f t="shared" si="161"/>
        <v>0.00005793363642</v>
      </c>
    </row>
    <row r="395" ht="15.75" customHeight="1">
      <c r="A395" s="140" t="s">
        <v>33</v>
      </c>
      <c r="B395" s="116">
        <f t="shared" ref="B395:U395" si="162">B171/B$11</f>
        <v>0.02986178743</v>
      </c>
      <c r="C395" s="116">
        <f t="shared" si="162"/>
        <v>0.02997819187</v>
      </c>
      <c r="D395" s="116">
        <f t="shared" si="162"/>
        <v>0.03335419157</v>
      </c>
      <c r="E395" s="116">
        <f t="shared" si="162"/>
        <v>0.02651607539</v>
      </c>
      <c r="F395" s="116">
        <f t="shared" si="162"/>
        <v>0.02438949734</v>
      </c>
      <c r="G395" s="116">
        <f t="shared" si="162"/>
        <v>0.02362933766</v>
      </c>
      <c r="H395" s="116">
        <f t="shared" si="162"/>
        <v>0.01846825797</v>
      </c>
      <c r="I395" s="116">
        <f t="shared" si="162"/>
        <v>0.01578751395</v>
      </c>
      <c r="J395" s="116">
        <f t="shared" si="162"/>
        <v>0.01237493906</v>
      </c>
      <c r="K395" s="116">
        <f t="shared" si="162"/>
        <v>0.01042553415</v>
      </c>
      <c r="L395" s="116">
        <f t="shared" si="162"/>
        <v>0.01108375371</v>
      </c>
      <c r="M395" s="116">
        <f t="shared" si="162"/>
        <v>0.009543150256</v>
      </c>
      <c r="N395" s="116">
        <f t="shared" si="162"/>
        <v>0.009885052407</v>
      </c>
      <c r="O395" s="116">
        <f t="shared" si="162"/>
        <v>0.00756439915</v>
      </c>
      <c r="P395" s="116">
        <f t="shared" si="162"/>
        <v>0.007787106707</v>
      </c>
      <c r="Q395" s="116">
        <f t="shared" si="162"/>
        <v>0.00720209591</v>
      </c>
      <c r="R395" s="116">
        <f t="shared" si="162"/>
        <v>0.007342293084</v>
      </c>
      <c r="S395" s="116">
        <f t="shared" si="162"/>
        <v>0.007796702111</v>
      </c>
      <c r="T395" s="116">
        <f t="shared" si="162"/>
        <v>0.007279639872</v>
      </c>
      <c r="U395" s="195">
        <f t="shared" si="162"/>
        <v>0.008572665233</v>
      </c>
    </row>
    <row r="396" ht="15.75" customHeight="1">
      <c r="A396" s="136" t="s">
        <v>194</v>
      </c>
      <c r="B396" s="120">
        <f t="shared" ref="B396:U396" si="163">B172/B$11</f>
        <v>0</v>
      </c>
      <c r="C396" s="120">
        <f t="shared" si="163"/>
        <v>0</v>
      </c>
      <c r="D396" s="120">
        <f t="shared" si="163"/>
        <v>0</v>
      </c>
      <c r="E396" s="120">
        <f t="shared" si="163"/>
        <v>0</v>
      </c>
      <c r="F396" s="120">
        <f t="shared" si="163"/>
        <v>0</v>
      </c>
      <c r="G396" s="120">
        <f t="shared" si="163"/>
        <v>0</v>
      </c>
      <c r="H396" s="120">
        <f t="shared" si="163"/>
        <v>0</v>
      </c>
      <c r="I396" s="120">
        <f t="shared" si="163"/>
        <v>0</v>
      </c>
      <c r="J396" s="120">
        <f t="shared" si="163"/>
        <v>0</v>
      </c>
      <c r="K396" s="120">
        <f t="shared" si="163"/>
        <v>0</v>
      </c>
      <c r="L396" s="120">
        <f t="shared" si="163"/>
        <v>0</v>
      </c>
      <c r="M396" s="120">
        <f t="shared" si="163"/>
        <v>0</v>
      </c>
      <c r="N396" s="120">
        <f t="shared" si="163"/>
        <v>0.000001039984472</v>
      </c>
      <c r="O396" s="120">
        <f t="shared" si="163"/>
        <v>0.000002194487714</v>
      </c>
      <c r="P396" s="120">
        <f t="shared" si="163"/>
        <v>0.0000004632755882</v>
      </c>
      <c r="Q396" s="120">
        <f t="shared" si="163"/>
        <v>0.000004052286997</v>
      </c>
      <c r="R396" s="120">
        <f t="shared" si="163"/>
        <v>0.000004371349268</v>
      </c>
      <c r="S396" s="120">
        <f t="shared" si="163"/>
        <v>0.000006595742234</v>
      </c>
      <c r="T396" s="120">
        <f t="shared" si="163"/>
        <v>0.0000009840720073</v>
      </c>
      <c r="U396" s="196">
        <f t="shared" si="163"/>
        <v>0.000001702076369</v>
      </c>
    </row>
    <row r="397" ht="15.75" customHeight="1">
      <c r="A397" s="140" t="s">
        <v>195</v>
      </c>
      <c r="B397" s="116">
        <f t="shared" ref="B397:U397" si="164">B173/B$11</f>
        <v>0.000002050327335</v>
      </c>
      <c r="C397" s="116">
        <f t="shared" si="164"/>
        <v>0.0000003433810049</v>
      </c>
      <c r="D397" s="116">
        <f t="shared" si="164"/>
        <v>0</v>
      </c>
      <c r="E397" s="116">
        <f t="shared" si="164"/>
        <v>0</v>
      </c>
      <c r="F397" s="116">
        <f t="shared" si="164"/>
        <v>0.0000003559211578</v>
      </c>
      <c r="G397" s="116">
        <f t="shared" si="164"/>
        <v>0</v>
      </c>
      <c r="H397" s="116">
        <f t="shared" si="164"/>
        <v>0.0000001906617316</v>
      </c>
      <c r="I397" s="116">
        <f t="shared" si="164"/>
        <v>0</v>
      </c>
      <c r="J397" s="116">
        <f t="shared" si="164"/>
        <v>0</v>
      </c>
      <c r="K397" s="116">
        <f t="shared" si="164"/>
        <v>0.00002807604206</v>
      </c>
      <c r="L397" s="116">
        <f t="shared" si="164"/>
        <v>0.0001055518338</v>
      </c>
      <c r="M397" s="116">
        <f t="shared" si="164"/>
        <v>0.00006218281056</v>
      </c>
      <c r="N397" s="116">
        <f t="shared" si="164"/>
        <v>0.00002278511434</v>
      </c>
      <c r="O397" s="116">
        <f t="shared" si="164"/>
        <v>0.00006573921891</v>
      </c>
      <c r="P397" s="116">
        <f t="shared" si="164"/>
        <v>0.00006995461382</v>
      </c>
      <c r="Q397" s="116">
        <f t="shared" si="164"/>
        <v>0.0001284912669</v>
      </c>
      <c r="R397" s="116">
        <f t="shared" si="164"/>
        <v>0.00001687340817</v>
      </c>
      <c r="S397" s="116">
        <f t="shared" si="164"/>
        <v>0.00002468946755</v>
      </c>
      <c r="T397" s="116">
        <f t="shared" si="164"/>
        <v>0.00002210881776</v>
      </c>
      <c r="U397" s="195">
        <f t="shared" si="164"/>
        <v>0.00001815548127</v>
      </c>
    </row>
    <row r="398" ht="15.75" customHeight="1">
      <c r="A398" s="140" t="s">
        <v>196</v>
      </c>
      <c r="B398" s="116">
        <f t="shared" ref="B398:U398" si="165">B174/B$11</f>
        <v>0</v>
      </c>
      <c r="C398" s="116">
        <f t="shared" si="165"/>
        <v>0</v>
      </c>
      <c r="D398" s="116">
        <f t="shared" si="165"/>
        <v>0</v>
      </c>
      <c r="E398" s="116">
        <f t="shared" si="165"/>
        <v>0</v>
      </c>
      <c r="F398" s="116">
        <f t="shared" si="165"/>
        <v>0</v>
      </c>
      <c r="G398" s="116">
        <f t="shared" si="165"/>
        <v>0</v>
      </c>
      <c r="H398" s="116">
        <f t="shared" si="165"/>
        <v>0</v>
      </c>
      <c r="I398" s="116">
        <f t="shared" si="165"/>
        <v>0</v>
      </c>
      <c r="J398" s="116">
        <f t="shared" si="165"/>
        <v>0</v>
      </c>
      <c r="K398" s="116">
        <f t="shared" si="165"/>
        <v>0.00002764243524</v>
      </c>
      <c r="L398" s="116">
        <f t="shared" si="165"/>
        <v>0.000006996231059</v>
      </c>
      <c r="M398" s="116">
        <f t="shared" si="165"/>
        <v>0.0004527132355</v>
      </c>
      <c r="N398" s="116">
        <f t="shared" si="165"/>
        <v>0.000050675607</v>
      </c>
      <c r="O398" s="116">
        <f t="shared" si="165"/>
        <v>0.0002805127774</v>
      </c>
      <c r="P398" s="116">
        <f t="shared" si="165"/>
        <v>0.0003513482061</v>
      </c>
      <c r="Q398" s="116">
        <f t="shared" si="165"/>
        <v>0.0003101688005</v>
      </c>
      <c r="R398" s="116">
        <f t="shared" si="165"/>
        <v>0.0002884216247</v>
      </c>
      <c r="S398" s="116">
        <f t="shared" si="165"/>
        <v>0.0003251522658</v>
      </c>
      <c r="T398" s="116">
        <f t="shared" si="165"/>
        <v>0.0001993729887</v>
      </c>
      <c r="U398" s="195">
        <f t="shared" si="165"/>
        <v>0.00006959601154</v>
      </c>
    </row>
    <row r="399" ht="15.75" customHeight="1">
      <c r="A399" s="136" t="s">
        <v>34</v>
      </c>
      <c r="B399" s="120">
        <f t="shared" ref="B399:U399" si="166">B175/B$11</f>
        <v>0.002783114324</v>
      </c>
      <c r="C399" s="120">
        <f t="shared" si="166"/>
        <v>0.002933160544</v>
      </c>
      <c r="D399" s="120">
        <f t="shared" si="166"/>
        <v>0.004673731072</v>
      </c>
      <c r="E399" s="120">
        <f t="shared" si="166"/>
        <v>0.005082833134</v>
      </c>
      <c r="F399" s="120">
        <f t="shared" si="166"/>
        <v>0.006831194781</v>
      </c>
      <c r="G399" s="120">
        <f t="shared" si="166"/>
        <v>0.009150501084</v>
      </c>
      <c r="H399" s="120">
        <f t="shared" si="166"/>
        <v>0.00586437354</v>
      </c>
      <c r="I399" s="120">
        <f t="shared" si="166"/>
        <v>0.00653132465</v>
      </c>
      <c r="J399" s="120">
        <f t="shared" si="166"/>
        <v>0.007426146704</v>
      </c>
      <c r="K399" s="120">
        <f t="shared" si="166"/>
        <v>0.006926001851</v>
      </c>
      <c r="L399" s="120">
        <f t="shared" si="166"/>
        <v>0.006494935895</v>
      </c>
      <c r="M399" s="120">
        <f t="shared" si="166"/>
        <v>0.006355139176</v>
      </c>
      <c r="N399" s="120">
        <f t="shared" si="166"/>
        <v>0.007549058195</v>
      </c>
      <c r="O399" s="120">
        <f t="shared" si="166"/>
        <v>0.00561073261</v>
      </c>
      <c r="P399" s="120">
        <f t="shared" si="166"/>
        <v>0.007654887854</v>
      </c>
      <c r="Q399" s="120">
        <f t="shared" si="166"/>
        <v>0.005620522065</v>
      </c>
      <c r="R399" s="120">
        <f t="shared" si="166"/>
        <v>0.006445816776</v>
      </c>
      <c r="S399" s="120">
        <f t="shared" si="166"/>
        <v>0.004898586452</v>
      </c>
      <c r="T399" s="120">
        <f t="shared" si="166"/>
        <v>0.005853391509</v>
      </c>
      <c r="U399" s="196">
        <f t="shared" si="166"/>
        <v>0.006209174595</v>
      </c>
    </row>
    <row r="400" ht="15.75" customHeight="1">
      <c r="A400" s="140" t="s">
        <v>63</v>
      </c>
      <c r="B400" s="116">
        <f t="shared" ref="B400:U400" si="167">B176/B$11</f>
        <v>0</v>
      </c>
      <c r="C400" s="116">
        <f t="shared" si="167"/>
        <v>0</v>
      </c>
      <c r="D400" s="116">
        <f t="shared" si="167"/>
        <v>0</v>
      </c>
      <c r="E400" s="116">
        <f t="shared" si="167"/>
        <v>0</v>
      </c>
      <c r="F400" s="116">
        <f t="shared" si="167"/>
        <v>0</v>
      </c>
      <c r="G400" s="116">
        <f t="shared" si="167"/>
        <v>0</v>
      </c>
      <c r="H400" s="116">
        <f t="shared" si="167"/>
        <v>0</v>
      </c>
      <c r="I400" s="116">
        <f t="shared" si="167"/>
        <v>0</v>
      </c>
      <c r="J400" s="116">
        <f t="shared" si="167"/>
        <v>0</v>
      </c>
      <c r="K400" s="116">
        <f t="shared" si="167"/>
        <v>0.000007696521183</v>
      </c>
      <c r="L400" s="116">
        <f t="shared" si="167"/>
        <v>0.000008314361549</v>
      </c>
      <c r="M400" s="116">
        <f t="shared" si="167"/>
        <v>0.00002228139689</v>
      </c>
      <c r="N400" s="116">
        <f t="shared" si="167"/>
        <v>0.00002940319735</v>
      </c>
      <c r="O400" s="116">
        <f t="shared" si="167"/>
        <v>0.00003787876619</v>
      </c>
      <c r="P400" s="116">
        <f t="shared" si="167"/>
        <v>0.000006207892882</v>
      </c>
      <c r="Q400" s="116">
        <f t="shared" si="167"/>
        <v>0.00001831971413</v>
      </c>
      <c r="R400" s="116">
        <f t="shared" si="167"/>
        <v>0.0003134257425</v>
      </c>
      <c r="S400" s="116">
        <f t="shared" si="167"/>
        <v>0.000214005096</v>
      </c>
      <c r="T400" s="116">
        <f t="shared" si="167"/>
        <v>0.0003622697083</v>
      </c>
      <c r="U400" s="195">
        <f t="shared" si="167"/>
        <v>0.0004071744914</v>
      </c>
    </row>
    <row r="401" ht="15.75" customHeight="1">
      <c r="A401" s="140" t="s">
        <v>35</v>
      </c>
      <c r="B401" s="116">
        <f t="shared" ref="B401:U401" si="168">B177/B$11</f>
        <v>0.000496179215</v>
      </c>
      <c r="C401" s="116">
        <f t="shared" si="168"/>
        <v>0.0004388409243</v>
      </c>
      <c r="D401" s="116">
        <f t="shared" si="168"/>
        <v>0.0005644049769</v>
      </c>
      <c r="E401" s="116">
        <f t="shared" si="168"/>
        <v>0.0005381419551</v>
      </c>
      <c r="F401" s="116">
        <f t="shared" si="168"/>
        <v>0.000433156049</v>
      </c>
      <c r="G401" s="116">
        <f t="shared" si="168"/>
        <v>0.0006066496621</v>
      </c>
      <c r="H401" s="116">
        <f t="shared" si="168"/>
        <v>0.0005523470364</v>
      </c>
      <c r="I401" s="116">
        <f t="shared" si="168"/>
        <v>0.000644905167</v>
      </c>
      <c r="J401" s="116">
        <f t="shared" si="168"/>
        <v>0.0008043949317</v>
      </c>
      <c r="K401" s="116">
        <f t="shared" si="168"/>
        <v>0.0008290562537</v>
      </c>
      <c r="L401" s="116">
        <f t="shared" si="168"/>
        <v>0.0006763023357</v>
      </c>
      <c r="M401" s="116">
        <f t="shared" si="168"/>
        <v>0.0006328289627</v>
      </c>
      <c r="N401" s="116">
        <f t="shared" si="168"/>
        <v>0.0008618634952</v>
      </c>
      <c r="O401" s="116">
        <f t="shared" si="168"/>
        <v>0.0009207307148</v>
      </c>
      <c r="P401" s="116">
        <f t="shared" si="168"/>
        <v>0.0008090644872</v>
      </c>
      <c r="Q401" s="116">
        <f t="shared" si="168"/>
        <v>0.0006102068836</v>
      </c>
      <c r="R401" s="116">
        <f t="shared" si="168"/>
        <v>0.001150976262</v>
      </c>
      <c r="S401" s="116">
        <f t="shared" si="168"/>
        <v>0.0006086800503</v>
      </c>
      <c r="T401" s="116">
        <f t="shared" si="168"/>
        <v>0.0007860767194</v>
      </c>
      <c r="U401" s="195">
        <f t="shared" si="168"/>
        <v>0.0006868823748</v>
      </c>
    </row>
    <row r="402" ht="15.75" customHeight="1">
      <c r="A402" s="136" t="s">
        <v>197</v>
      </c>
      <c r="B402" s="116">
        <f t="shared" ref="B402:U402" si="169">B178/B$11</f>
        <v>0.0007651821613</v>
      </c>
      <c r="C402" s="116">
        <f t="shared" si="169"/>
        <v>0.001159254273</v>
      </c>
      <c r="D402" s="116">
        <f t="shared" si="169"/>
        <v>0.0008796264772</v>
      </c>
      <c r="E402" s="116">
        <f t="shared" si="169"/>
        <v>0.001069648656</v>
      </c>
      <c r="F402" s="116">
        <f t="shared" si="169"/>
        <v>0.002089791078</v>
      </c>
      <c r="G402" s="116">
        <f t="shared" si="169"/>
        <v>0.0009236104746</v>
      </c>
      <c r="H402" s="116">
        <f t="shared" si="169"/>
        <v>0.0008463474265</v>
      </c>
      <c r="I402" s="116">
        <f t="shared" si="169"/>
        <v>0.001109795413</v>
      </c>
      <c r="J402" s="116">
        <f t="shared" si="169"/>
        <v>0.001371339761</v>
      </c>
      <c r="K402" s="120">
        <f t="shared" si="169"/>
        <v>0.0007619555971</v>
      </c>
      <c r="L402" s="120">
        <f t="shared" si="169"/>
        <v>0.0009475330326</v>
      </c>
      <c r="M402" s="120">
        <f t="shared" si="169"/>
        <v>0.0008558293868</v>
      </c>
      <c r="N402" s="120">
        <f t="shared" si="169"/>
        <v>0.0008831359049</v>
      </c>
      <c r="O402" s="120">
        <f t="shared" si="169"/>
        <v>0.001326233879</v>
      </c>
      <c r="P402" s="120">
        <f t="shared" si="169"/>
        <v>0.001397146519</v>
      </c>
      <c r="Q402" s="120">
        <f t="shared" si="169"/>
        <v>0.001264397966</v>
      </c>
      <c r="R402" s="120">
        <f t="shared" si="169"/>
        <v>0.001305197464</v>
      </c>
      <c r="S402" s="120">
        <f t="shared" si="169"/>
        <v>0.001094982343</v>
      </c>
      <c r="T402" s="120">
        <f t="shared" si="169"/>
        <v>0.0006600498977</v>
      </c>
      <c r="U402" s="196">
        <f t="shared" si="169"/>
        <v>0.0004426028959</v>
      </c>
    </row>
    <row r="403" ht="15.75" customHeight="1">
      <c r="A403" s="140" t="s">
        <v>36</v>
      </c>
      <c r="B403" s="116">
        <f t="shared" ref="B403:U403" si="170">B179/B$11</f>
        <v>0.00000533085107</v>
      </c>
      <c r="C403" s="116">
        <f t="shared" si="170"/>
        <v>0.000002403667034</v>
      </c>
      <c r="D403" s="116">
        <f t="shared" si="170"/>
        <v>0.000003815530265</v>
      </c>
      <c r="E403" s="116">
        <f t="shared" si="170"/>
        <v>0.0000002288018516</v>
      </c>
      <c r="F403" s="116">
        <f t="shared" si="170"/>
        <v>0.000005338817367</v>
      </c>
      <c r="G403" s="116">
        <f t="shared" si="170"/>
        <v>0.000004696838043</v>
      </c>
      <c r="H403" s="116">
        <f t="shared" si="170"/>
        <v>0.000008961101384</v>
      </c>
      <c r="I403" s="116">
        <f t="shared" si="170"/>
        <v>0.000002190295621</v>
      </c>
      <c r="J403" s="116">
        <f t="shared" si="170"/>
        <v>0.000007736754648</v>
      </c>
      <c r="K403" s="116">
        <f t="shared" si="170"/>
        <v>0.000007696521183</v>
      </c>
      <c r="L403" s="116">
        <f t="shared" si="170"/>
        <v>0.000007503204325</v>
      </c>
      <c r="M403" s="116">
        <f t="shared" si="170"/>
        <v>0.000009882125817</v>
      </c>
      <c r="N403" s="116">
        <f t="shared" si="170"/>
        <v>0.00001786882411</v>
      </c>
      <c r="O403" s="116">
        <f t="shared" si="170"/>
        <v>0.00002614302755</v>
      </c>
      <c r="P403" s="116">
        <f t="shared" si="170"/>
        <v>0.0000226078487</v>
      </c>
      <c r="Q403" s="116">
        <f t="shared" si="170"/>
        <v>0.0000178976009</v>
      </c>
      <c r="R403" s="116">
        <f t="shared" si="170"/>
        <v>0.00002054534156</v>
      </c>
      <c r="S403" s="116">
        <f t="shared" si="170"/>
        <v>0.00003636571394</v>
      </c>
      <c r="T403" s="116">
        <f t="shared" si="170"/>
        <v>0.00004894118116</v>
      </c>
      <c r="U403" s="195">
        <f t="shared" si="170"/>
        <v>0.0000387695173</v>
      </c>
    </row>
    <row r="404" ht="15.75" customHeight="1">
      <c r="A404" s="140" t="s">
        <v>198</v>
      </c>
      <c r="B404" s="116">
        <f t="shared" ref="B404:U404" si="171">B180/B$11</f>
        <v>0.002403803767</v>
      </c>
      <c r="C404" s="116">
        <f t="shared" si="171"/>
        <v>0.00345132248</v>
      </c>
      <c r="D404" s="116">
        <f t="shared" si="171"/>
        <v>0.004112848123</v>
      </c>
      <c r="E404" s="116">
        <f t="shared" si="171"/>
        <v>0.003517828469</v>
      </c>
      <c r="F404" s="116">
        <f t="shared" si="171"/>
        <v>0.003454926678</v>
      </c>
      <c r="G404" s="116">
        <f t="shared" si="171"/>
        <v>0.003122336722</v>
      </c>
      <c r="H404" s="116">
        <f t="shared" si="171"/>
        <v>0.002472882659</v>
      </c>
      <c r="I404" s="116">
        <f t="shared" si="171"/>
        <v>0.003246702578</v>
      </c>
      <c r="J404" s="116">
        <f t="shared" si="171"/>
        <v>0.003447975729</v>
      </c>
      <c r="K404" s="116">
        <f t="shared" si="171"/>
        <v>0.00332608957</v>
      </c>
      <c r="L404" s="116">
        <f t="shared" si="171"/>
        <v>0.003382829809</v>
      </c>
      <c r="M404" s="116">
        <f t="shared" si="171"/>
        <v>0.004086165798</v>
      </c>
      <c r="N404" s="116">
        <f t="shared" si="171"/>
        <v>0.00382392836</v>
      </c>
      <c r="O404" s="116">
        <f t="shared" si="171"/>
        <v>0.003843311287</v>
      </c>
      <c r="P404" s="116">
        <f t="shared" si="171"/>
        <v>0.004633311813</v>
      </c>
      <c r="Q404" s="116">
        <f t="shared" si="171"/>
        <v>0.004627542905</v>
      </c>
      <c r="R404" s="116">
        <f t="shared" si="171"/>
        <v>0.004613259736</v>
      </c>
      <c r="S404" s="116">
        <f t="shared" si="171"/>
        <v>0.004683422645</v>
      </c>
      <c r="T404" s="116">
        <f t="shared" si="171"/>
        <v>0.009558947455</v>
      </c>
      <c r="U404" s="195">
        <f t="shared" si="171"/>
        <v>0.01846746557</v>
      </c>
    </row>
    <row r="405" ht="15.75" customHeight="1">
      <c r="A405" s="140" t="s">
        <v>37</v>
      </c>
      <c r="B405" s="116">
        <f t="shared" ref="B405:U405" si="172">B181/B$11</f>
        <v>0.009290033154</v>
      </c>
      <c r="C405" s="116">
        <f t="shared" si="172"/>
        <v>0.006368687498</v>
      </c>
      <c r="D405" s="116">
        <f t="shared" si="172"/>
        <v>0.00553574741</v>
      </c>
      <c r="E405" s="116">
        <f t="shared" si="172"/>
        <v>0.004299644396</v>
      </c>
      <c r="F405" s="116">
        <f t="shared" si="172"/>
        <v>0.001746327161</v>
      </c>
      <c r="G405" s="116">
        <f t="shared" si="172"/>
        <v>0.0008714907234</v>
      </c>
      <c r="H405" s="116">
        <f t="shared" si="172"/>
        <v>0.000792008833</v>
      </c>
      <c r="I405" s="116">
        <f t="shared" si="172"/>
        <v>0.001644227544</v>
      </c>
      <c r="J405" s="116">
        <f t="shared" si="172"/>
        <v>0.001759201476</v>
      </c>
      <c r="K405" s="116">
        <f t="shared" si="172"/>
        <v>0.001250413688</v>
      </c>
      <c r="L405" s="116">
        <f t="shared" si="172"/>
        <v>0.001070220563</v>
      </c>
      <c r="M405" s="116">
        <f t="shared" si="172"/>
        <v>0.001555688995</v>
      </c>
      <c r="N405" s="116">
        <f t="shared" si="172"/>
        <v>0.002053023892</v>
      </c>
      <c r="O405" s="116">
        <f t="shared" si="172"/>
        <v>0.002404299822</v>
      </c>
      <c r="P405" s="116">
        <f t="shared" si="172"/>
        <v>0.002577016787</v>
      </c>
      <c r="Q405" s="116">
        <f t="shared" si="172"/>
        <v>0.002640064978</v>
      </c>
      <c r="R405" s="116">
        <f t="shared" si="172"/>
        <v>0.003255256373</v>
      </c>
      <c r="S405" s="116">
        <f t="shared" si="172"/>
        <v>0.003256692294</v>
      </c>
      <c r="T405" s="116">
        <f t="shared" si="172"/>
        <v>0.003743803545</v>
      </c>
      <c r="U405" s="195">
        <f t="shared" si="172"/>
        <v>0.004257523398</v>
      </c>
    </row>
    <row r="406" ht="15.75" customHeight="1">
      <c r="A406" s="140" t="s">
        <v>199</v>
      </c>
      <c r="B406" s="116">
        <f t="shared" ref="B406:U406" si="173">B182/B$11</f>
        <v>0.00162467938</v>
      </c>
      <c r="C406" s="116">
        <f t="shared" si="173"/>
        <v>0.002048611075</v>
      </c>
      <c r="D406" s="116">
        <f t="shared" si="173"/>
        <v>0.002524413524</v>
      </c>
      <c r="E406" s="116">
        <f t="shared" si="173"/>
        <v>0.002653415074</v>
      </c>
      <c r="F406" s="116">
        <f t="shared" si="173"/>
        <v>0.003426275025</v>
      </c>
      <c r="G406" s="116">
        <f t="shared" si="173"/>
        <v>0.003519749825</v>
      </c>
      <c r="H406" s="116">
        <f t="shared" si="173"/>
        <v>0.004374352108</v>
      </c>
      <c r="I406" s="116">
        <f t="shared" si="173"/>
        <v>0.004082984825</v>
      </c>
      <c r="J406" s="116">
        <f t="shared" si="173"/>
        <v>0.003730822377</v>
      </c>
      <c r="K406" s="116">
        <f t="shared" si="173"/>
        <v>0.003049014807</v>
      </c>
      <c r="L406" s="116">
        <f t="shared" si="173"/>
        <v>0.001388599773</v>
      </c>
      <c r="M406" s="116">
        <f t="shared" si="173"/>
        <v>0.002115054608</v>
      </c>
      <c r="N406" s="116">
        <f t="shared" si="173"/>
        <v>0.0006056491389</v>
      </c>
      <c r="O406" s="116">
        <f t="shared" si="173"/>
        <v>0.0005530109039</v>
      </c>
      <c r="P406" s="116">
        <f t="shared" si="173"/>
        <v>0.001228050929</v>
      </c>
      <c r="Q406" s="116">
        <f t="shared" si="173"/>
        <v>0.0008502204655</v>
      </c>
      <c r="R406" s="116">
        <f t="shared" si="173"/>
        <v>0.001202208476</v>
      </c>
      <c r="S406" s="116">
        <f t="shared" si="173"/>
        <v>0.0006317651481</v>
      </c>
      <c r="T406" s="116">
        <f t="shared" si="173"/>
        <v>0.0004764220611</v>
      </c>
      <c r="U406" s="195">
        <f t="shared" si="173"/>
        <v>0.0004871720808</v>
      </c>
    </row>
    <row r="407" ht="15.75" customHeight="1">
      <c r="A407" s="136" t="s">
        <v>200</v>
      </c>
      <c r="B407" s="120">
        <f t="shared" ref="B407:U407" si="174">B183/B$11</f>
        <v>0.01681227408</v>
      </c>
      <c r="C407" s="120">
        <f t="shared" si="174"/>
        <v>0.01265702384</v>
      </c>
      <c r="D407" s="120">
        <f t="shared" si="174"/>
        <v>0.008330183075</v>
      </c>
      <c r="E407" s="120">
        <f t="shared" si="174"/>
        <v>0.006919196796</v>
      </c>
      <c r="F407" s="120">
        <f t="shared" si="174"/>
        <v>0.007919779642</v>
      </c>
      <c r="G407" s="120">
        <f t="shared" si="174"/>
        <v>0.008596577217</v>
      </c>
      <c r="H407" s="120">
        <f t="shared" si="174"/>
        <v>0.009516117685</v>
      </c>
      <c r="I407" s="120">
        <f t="shared" si="174"/>
        <v>0.008885892443</v>
      </c>
      <c r="J407" s="120">
        <f t="shared" si="174"/>
        <v>0.008744353165</v>
      </c>
      <c r="K407" s="120">
        <f t="shared" si="174"/>
        <v>0.008323841861</v>
      </c>
      <c r="L407" s="120">
        <f t="shared" si="174"/>
        <v>0.01062839032</v>
      </c>
      <c r="M407" s="120">
        <f t="shared" si="174"/>
        <v>0.01517158027</v>
      </c>
      <c r="N407" s="120">
        <f t="shared" si="174"/>
        <v>0.02416715916</v>
      </c>
      <c r="O407" s="120">
        <f t="shared" si="174"/>
        <v>0.0111541994</v>
      </c>
      <c r="P407" s="120">
        <f t="shared" si="174"/>
        <v>0.01099640202</v>
      </c>
      <c r="Q407" s="120">
        <f t="shared" si="174"/>
        <v>0.01036136016</v>
      </c>
      <c r="R407" s="120">
        <f t="shared" si="174"/>
        <v>0.01337772759</v>
      </c>
      <c r="S407" s="120">
        <f t="shared" si="174"/>
        <v>0.0193667927</v>
      </c>
      <c r="T407" s="120">
        <f t="shared" si="174"/>
        <v>0.0181939169</v>
      </c>
      <c r="U407" s="196">
        <f t="shared" si="174"/>
        <v>0.01354096312</v>
      </c>
    </row>
    <row r="408" ht="15.75" customHeight="1">
      <c r="A408" s="136" t="s">
        <v>38</v>
      </c>
      <c r="B408" s="120">
        <f t="shared" ref="B408:U408" si="175">B184/B$11</f>
        <v>0</v>
      </c>
      <c r="C408" s="120">
        <f t="shared" si="175"/>
        <v>0</v>
      </c>
      <c r="D408" s="120">
        <f t="shared" si="175"/>
        <v>0.00001526212106</v>
      </c>
      <c r="E408" s="120">
        <f t="shared" si="175"/>
        <v>0.000004576037033</v>
      </c>
      <c r="F408" s="120">
        <f t="shared" si="175"/>
        <v>0.000004449014472</v>
      </c>
      <c r="G408" s="120">
        <f t="shared" si="175"/>
        <v>0.00002651440831</v>
      </c>
      <c r="H408" s="120">
        <f t="shared" si="175"/>
        <v>0.0002019107737</v>
      </c>
      <c r="I408" s="120">
        <f t="shared" si="175"/>
        <v>0.00003928842771</v>
      </c>
      <c r="J408" s="120">
        <f t="shared" si="175"/>
        <v>0.00008214613023</v>
      </c>
      <c r="K408" s="120">
        <f t="shared" si="175"/>
        <v>0.0000923582542</v>
      </c>
      <c r="L408" s="120">
        <f t="shared" si="175"/>
        <v>0.0003698876943</v>
      </c>
      <c r="M408" s="120">
        <f t="shared" si="175"/>
        <v>0.0001581140131</v>
      </c>
      <c r="N408" s="120">
        <f t="shared" si="175"/>
        <v>0.0003010282326</v>
      </c>
      <c r="O408" s="120">
        <f t="shared" si="175"/>
        <v>0.0001315738503</v>
      </c>
      <c r="P408" s="120">
        <f t="shared" si="175"/>
        <v>0.0002188513879</v>
      </c>
      <c r="Q408" s="120">
        <f t="shared" si="175"/>
        <v>0.0002308959362</v>
      </c>
      <c r="R408" s="120">
        <f t="shared" si="175"/>
        <v>0.0001575434276</v>
      </c>
      <c r="S408" s="120">
        <f t="shared" si="175"/>
        <v>0.00009742089544</v>
      </c>
      <c r="T408" s="120">
        <f t="shared" si="175"/>
        <v>0.0001726718349</v>
      </c>
      <c r="U408" s="196">
        <f t="shared" si="175"/>
        <v>0.0002769341293</v>
      </c>
    </row>
    <row r="409" ht="15.75" customHeight="1">
      <c r="A409" s="136" t="s">
        <v>201</v>
      </c>
      <c r="B409" s="120">
        <f t="shared" ref="B409:U409" si="176">B185/B$11</f>
        <v>0.000161565794</v>
      </c>
      <c r="C409" s="120">
        <f t="shared" si="176"/>
        <v>0.0001905764577</v>
      </c>
      <c r="D409" s="120">
        <f t="shared" si="176"/>
        <v>0.00024331343</v>
      </c>
      <c r="E409" s="120">
        <f t="shared" si="176"/>
        <v>0.000178923048</v>
      </c>
      <c r="F409" s="120">
        <f t="shared" si="176"/>
        <v>0.0002952366004</v>
      </c>
      <c r="G409" s="120">
        <f t="shared" si="176"/>
        <v>0.0003071126037</v>
      </c>
      <c r="H409" s="120">
        <f t="shared" si="176"/>
        <v>0.0003510082478</v>
      </c>
      <c r="I409" s="120">
        <f t="shared" si="176"/>
        <v>0.0002950054415</v>
      </c>
      <c r="J409" s="120">
        <f t="shared" si="176"/>
        <v>0.0003516810091</v>
      </c>
      <c r="K409" s="120">
        <f t="shared" si="176"/>
        <v>0.0005241222524</v>
      </c>
      <c r="L409" s="120">
        <f t="shared" si="176"/>
        <v>0.0004920682512</v>
      </c>
      <c r="M409" s="120">
        <f t="shared" si="176"/>
        <v>0.0009223938946</v>
      </c>
      <c r="N409" s="120">
        <f t="shared" si="176"/>
        <v>0.000735836286</v>
      </c>
      <c r="O409" s="120">
        <f t="shared" si="176"/>
        <v>0.0008837106612</v>
      </c>
      <c r="P409" s="120">
        <f t="shared" si="176"/>
        <v>0.0005950311655</v>
      </c>
      <c r="Q409" s="120">
        <f t="shared" si="176"/>
        <v>0.0004444008073</v>
      </c>
      <c r="R409" s="120">
        <f t="shared" si="176"/>
        <v>0.0005487791871</v>
      </c>
      <c r="S409" s="120">
        <f t="shared" si="176"/>
        <v>0.0006933551195</v>
      </c>
      <c r="T409" s="120">
        <f t="shared" si="176"/>
        <v>0.000734248927</v>
      </c>
      <c r="U409" s="196">
        <f t="shared" si="176"/>
        <v>0.0007987781361</v>
      </c>
    </row>
    <row r="410" ht="15.75" customHeight="1">
      <c r="A410" s="136" t="s">
        <v>39</v>
      </c>
      <c r="B410" s="120">
        <f t="shared" ref="B410:U410" si="177">B186/B$11</f>
        <v>0.01856694421</v>
      </c>
      <c r="C410" s="120">
        <f t="shared" si="177"/>
        <v>0.02890787328</v>
      </c>
      <c r="D410" s="120">
        <f t="shared" si="177"/>
        <v>0.02816008087</v>
      </c>
      <c r="E410" s="120">
        <f t="shared" si="177"/>
        <v>0.027629654</v>
      </c>
      <c r="F410" s="120">
        <f t="shared" si="177"/>
        <v>0.02960623375</v>
      </c>
      <c r="G410" s="120">
        <f t="shared" si="177"/>
        <v>0.03217258304</v>
      </c>
      <c r="H410" s="120">
        <f t="shared" si="177"/>
        <v>0.03335607928</v>
      </c>
      <c r="I410" s="120">
        <f t="shared" si="177"/>
        <v>0.03144867521</v>
      </c>
      <c r="J410" s="120">
        <f t="shared" si="177"/>
        <v>0.03258539016</v>
      </c>
      <c r="K410" s="120">
        <f t="shared" si="177"/>
        <v>0.03712118888</v>
      </c>
      <c r="L410" s="120">
        <f t="shared" si="177"/>
        <v>0.03237987547</v>
      </c>
      <c r="M410" s="120">
        <f t="shared" si="177"/>
        <v>0.03102801051</v>
      </c>
      <c r="N410" s="120">
        <f t="shared" si="177"/>
        <v>0.03100401708</v>
      </c>
      <c r="O410" s="120">
        <f t="shared" si="177"/>
        <v>0.03600877642</v>
      </c>
      <c r="P410" s="120">
        <f t="shared" si="177"/>
        <v>0.03298318347</v>
      </c>
      <c r="Q410" s="120">
        <f t="shared" si="177"/>
        <v>0.046992515</v>
      </c>
      <c r="R410" s="120">
        <f t="shared" si="177"/>
        <v>0.03630099572</v>
      </c>
      <c r="S410" s="120">
        <f t="shared" si="177"/>
        <v>0.03581024549</v>
      </c>
      <c r="T410" s="120">
        <f t="shared" si="177"/>
        <v>0.03424406573</v>
      </c>
      <c r="U410" s="196">
        <f t="shared" si="177"/>
        <v>0.03363428985</v>
      </c>
    </row>
    <row r="411" ht="15.75" customHeight="1">
      <c r="A411" s="136" t="s">
        <v>74</v>
      </c>
      <c r="B411" s="120">
        <f t="shared" ref="B411:U411" si="178">B187/B$11</f>
        <v>0</v>
      </c>
      <c r="C411" s="120">
        <f t="shared" si="178"/>
        <v>0</v>
      </c>
      <c r="D411" s="120">
        <f t="shared" si="178"/>
        <v>0</v>
      </c>
      <c r="E411" s="120">
        <f t="shared" si="178"/>
        <v>0</v>
      </c>
      <c r="F411" s="120">
        <f t="shared" si="178"/>
        <v>0.000001779605789</v>
      </c>
      <c r="G411" s="120">
        <f t="shared" si="178"/>
        <v>0</v>
      </c>
      <c r="H411" s="120">
        <f t="shared" si="178"/>
        <v>0.000002478602511</v>
      </c>
      <c r="I411" s="120">
        <f t="shared" si="178"/>
        <v>0.000002737869527</v>
      </c>
      <c r="J411" s="120">
        <f t="shared" si="178"/>
        <v>0.00000250306768</v>
      </c>
      <c r="K411" s="120">
        <f t="shared" si="178"/>
        <v>0.0000001084017068</v>
      </c>
      <c r="L411" s="120">
        <f t="shared" si="178"/>
        <v>0.000001723709102</v>
      </c>
      <c r="M411" s="120">
        <f t="shared" si="178"/>
        <v>0.0000004661380102</v>
      </c>
      <c r="N411" s="120">
        <f t="shared" si="178"/>
        <v>0.000008698051948</v>
      </c>
      <c r="O411" s="120">
        <f t="shared" si="178"/>
        <v>0.00002881457781</v>
      </c>
      <c r="P411" s="120">
        <f t="shared" si="178"/>
        <v>0.000009358166882</v>
      </c>
      <c r="Q411" s="120">
        <f t="shared" si="178"/>
        <v>0.000006078430495</v>
      </c>
      <c r="R411" s="120">
        <f t="shared" si="178"/>
        <v>0.00001101580015</v>
      </c>
      <c r="S411" s="120">
        <f t="shared" si="178"/>
        <v>0.00002549165242</v>
      </c>
      <c r="T411" s="120">
        <f t="shared" si="178"/>
        <v>0.00000944709127</v>
      </c>
      <c r="U411" s="196">
        <f t="shared" si="178"/>
        <v>0.000009077740636</v>
      </c>
    </row>
    <row r="412" ht="15.75" customHeight="1">
      <c r="A412" s="140" t="s">
        <v>202</v>
      </c>
      <c r="B412" s="116">
        <f t="shared" ref="B412:U412" si="179">B188/B$11</f>
        <v>0.0000008201309339</v>
      </c>
      <c r="C412" s="116">
        <f t="shared" si="179"/>
        <v>0</v>
      </c>
      <c r="D412" s="116">
        <f t="shared" si="179"/>
        <v>0.000007924562858</v>
      </c>
      <c r="E412" s="116">
        <f t="shared" si="179"/>
        <v>0</v>
      </c>
      <c r="F412" s="116">
        <f t="shared" si="179"/>
        <v>0.00000160164521</v>
      </c>
      <c r="G412" s="116">
        <f t="shared" si="179"/>
        <v>0.000004999859852</v>
      </c>
      <c r="H412" s="116">
        <f t="shared" si="179"/>
        <v>0.000004385219826</v>
      </c>
      <c r="I412" s="116">
        <f t="shared" si="179"/>
        <v>0.000001642721716</v>
      </c>
      <c r="J412" s="116">
        <f t="shared" si="179"/>
        <v>0.0000009102064291</v>
      </c>
      <c r="K412" s="116">
        <f t="shared" si="179"/>
        <v>0.000003468854618</v>
      </c>
      <c r="L412" s="116">
        <f t="shared" si="179"/>
        <v>0.0001219777676</v>
      </c>
      <c r="M412" s="116">
        <f t="shared" si="179"/>
        <v>0.0001753611194</v>
      </c>
      <c r="N412" s="116">
        <f t="shared" si="179"/>
        <v>0.00007932245201</v>
      </c>
      <c r="O412" s="116">
        <f t="shared" si="179"/>
        <v>0.00009560333432</v>
      </c>
      <c r="P412" s="116">
        <f t="shared" si="179"/>
        <v>0.00004984845329</v>
      </c>
      <c r="Q412" s="116">
        <f t="shared" si="179"/>
        <v>0.0000328404092</v>
      </c>
      <c r="R412" s="116">
        <f t="shared" si="179"/>
        <v>0.00007509978042</v>
      </c>
      <c r="S412" s="116">
        <f t="shared" si="179"/>
        <v>0.0001821850963</v>
      </c>
      <c r="T412" s="116">
        <f t="shared" si="179"/>
        <v>0.0001350146794</v>
      </c>
      <c r="U412" s="195">
        <f t="shared" si="179"/>
        <v>0.0001591756605</v>
      </c>
    </row>
    <row r="413" ht="15.75" customHeight="1">
      <c r="A413" s="140" t="s">
        <v>203</v>
      </c>
      <c r="B413" s="116">
        <f t="shared" ref="B413:U413" si="180">B189/B$11</f>
        <v>0</v>
      </c>
      <c r="C413" s="116">
        <f t="shared" si="180"/>
        <v>0</v>
      </c>
      <c r="D413" s="116">
        <f t="shared" si="180"/>
        <v>0</v>
      </c>
      <c r="E413" s="116">
        <f t="shared" si="180"/>
        <v>0</v>
      </c>
      <c r="F413" s="116">
        <f t="shared" si="180"/>
        <v>0</v>
      </c>
      <c r="G413" s="116">
        <f t="shared" si="180"/>
        <v>0</v>
      </c>
      <c r="H413" s="116">
        <f t="shared" si="180"/>
        <v>0</v>
      </c>
      <c r="I413" s="116">
        <f t="shared" si="180"/>
        <v>0</v>
      </c>
      <c r="J413" s="116">
        <f t="shared" si="180"/>
        <v>0.0000001137758036</v>
      </c>
      <c r="K413" s="116">
        <f t="shared" si="180"/>
        <v>0.0000003252051204</v>
      </c>
      <c r="L413" s="116">
        <f t="shared" si="180"/>
        <v>0.000008212966896</v>
      </c>
      <c r="M413" s="116">
        <f t="shared" si="180"/>
        <v>0.000002796828061</v>
      </c>
      <c r="N413" s="116">
        <f t="shared" si="180"/>
        <v>0.00000160724873</v>
      </c>
      <c r="O413" s="116">
        <f t="shared" si="180"/>
        <v>0.0000005724750558</v>
      </c>
      <c r="P413" s="116">
        <f t="shared" si="180"/>
        <v>0.000001019206294</v>
      </c>
      <c r="Q413" s="116">
        <f t="shared" si="180"/>
        <v>0.000001772875561</v>
      </c>
      <c r="R413" s="116">
        <f t="shared" si="180"/>
        <v>0.000001573685736</v>
      </c>
      <c r="S413" s="116">
        <f t="shared" si="180"/>
        <v>0.000001069579822</v>
      </c>
      <c r="T413" s="116">
        <f t="shared" si="180"/>
        <v>0.0000009184672068</v>
      </c>
      <c r="U413" s="195">
        <f t="shared" si="180"/>
        <v>0.000007564783863</v>
      </c>
    </row>
    <row r="414" ht="15.75" customHeight="1">
      <c r="A414" s="140" t="s">
        <v>204</v>
      </c>
      <c r="B414" s="116">
        <f t="shared" ref="B414:U414" si="181">B190/B$11</f>
        <v>0.0001283504912</v>
      </c>
      <c r="C414" s="116">
        <f t="shared" si="181"/>
        <v>0.0001064481115</v>
      </c>
      <c r="D414" s="116">
        <f t="shared" si="181"/>
        <v>0.00009714927059</v>
      </c>
      <c r="E414" s="116">
        <f t="shared" si="181"/>
        <v>0.00003363387219</v>
      </c>
      <c r="F414" s="116">
        <f t="shared" si="181"/>
        <v>0.00001672829442</v>
      </c>
      <c r="G414" s="116">
        <f t="shared" si="181"/>
        <v>0.00004136247696</v>
      </c>
      <c r="H414" s="116">
        <f t="shared" si="181"/>
        <v>0.00005185999099</v>
      </c>
      <c r="I414" s="116">
        <f t="shared" si="181"/>
        <v>0.00002614665398</v>
      </c>
      <c r="J414" s="116">
        <f t="shared" si="181"/>
        <v>0.00001274289001</v>
      </c>
      <c r="K414" s="116">
        <f t="shared" si="181"/>
        <v>0.00002254755502</v>
      </c>
      <c r="L414" s="116">
        <f t="shared" si="181"/>
        <v>0.00002230682367</v>
      </c>
      <c r="M414" s="116">
        <f t="shared" si="181"/>
        <v>0.00001342477469</v>
      </c>
      <c r="N414" s="116">
        <f t="shared" si="181"/>
        <v>0.00003223951863</v>
      </c>
      <c r="O414" s="116">
        <f t="shared" si="181"/>
        <v>0.00003348979077</v>
      </c>
      <c r="P414" s="116">
        <f t="shared" si="181"/>
        <v>0.00002177395265</v>
      </c>
      <c r="Q414" s="116">
        <f t="shared" si="181"/>
        <v>0.00003132080158</v>
      </c>
      <c r="R414" s="116">
        <f t="shared" si="181"/>
        <v>0.00002928804009</v>
      </c>
      <c r="S414" s="116">
        <f t="shared" si="181"/>
        <v>0.00008619030731</v>
      </c>
      <c r="T414" s="116">
        <f t="shared" si="181"/>
        <v>0.00004441444993</v>
      </c>
      <c r="U414" s="195">
        <f t="shared" si="181"/>
        <v>0.00006499410136</v>
      </c>
    </row>
    <row r="415" ht="15.75" customHeight="1">
      <c r="A415" s="136" t="s">
        <v>205</v>
      </c>
      <c r="B415" s="120">
        <f t="shared" ref="B415:U415" si="182">B191/B$11</f>
        <v>0.0001664865796</v>
      </c>
      <c r="C415" s="120">
        <f t="shared" si="182"/>
        <v>0.0002599394207</v>
      </c>
      <c r="D415" s="120">
        <f t="shared" si="182"/>
        <v>0.0000407968236</v>
      </c>
      <c r="E415" s="120">
        <f t="shared" si="182"/>
        <v>0.0001272138295</v>
      </c>
      <c r="F415" s="120">
        <f t="shared" si="182"/>
        <v>0.0001452158324</v>
      </c>
      <c r="G415" s="120">
        <f t="shared" si="182"/>
        <v>0.0002280239115</v>
      </c>
      <c r="H415" s="120">
        <f t="shared" si="182"/>
        <v>0.0002922844345</v>
      </c>
      <c r="I415" s="120">
        <f t="shared" si="182"/>
        <v>0.0002640675159</v>
      </c>
      <c r="J415" s="120">
        <f t="shared" si="182"/>
        <v>0.0004822956316</v>
      </c>
      <c r="K415" s="120">
        <f t="shared" si="182"/>
        <v>0.0004242842804</v>
      </c>
      <c r="L415" s="120">
        <f t="shared" si="182"/>
        <v>0.0003256796255</v>
      </c>
      <c r="M415" s="120">
        <f t="shared" si="182"/>
        <v>0.0003643334688</v>
      </c>
      <c r="N415" s="120">
        <f t="shared" si="182"/>
        <v>0.000469222085</v>
      </c>
      <c r="O415" s="120">
        <f t="shared" si="182"/>
        <v>0.0005443283656</v>
      </c>
      <c r="P415" s="120">
        <f t="shared" si="182"/>
        <v>0.0005788165199</v>
      </c>
      <c r="Q415" s="120">
        <f t="shared" si="182"/>
        <v>0.0005994852076</v>
      </c>
      <c r="R415" s="120">
        <f t="shared" si="182"/>
        <v>0.0008194531337</v>
      </c>
      <c r="S415" s="120">
        <f t="shared" si="182"/>
        <v>0.0005409399949</v>
      </c>
      <c r="T415" s="120">
        <f t="shared" si="182"/>
        <v>0.00064942192</v>
      </c>
      <c r="U415" s="196">
        <f t="shared" si="182"/>
        <v>0.0006031654334</v>
      </c>
    </row>
    <row r="416" ht="15.75" customHeight="1">
      <c r="A416" s="136" t="s">
        <v>40</v>
      </c>
      <c r="B416" s="120">
        <f t="shared" ref="B416:U416" si="183">B192/B$11</f>
        <v>0.005006079221</v>
      </c>
      <c r="C416" s="120">
        <f t="shared" si="183"/>
        <v>0.005998179394</v>
      </c>
      <c r="D416" s="120">
        <f t="shared" si="183"/>
        <v>0.008068672501</v>
      </c>
      <c r="E416" s="120">
        <f t="shared" si="183"/>
        <v>0.01108659372</v>
      </c>
      <c r="F416" s="120">
        <f t="shared" si="183"/>
        <v>0.01490419848</v>
      </c>
      <c r="G416" s="120">
        <f t="shared" si="183"/>
        <v>0.01633893595</v>
      </c>
      <c r="H416" s="120">
        <f t="shared" si="183"/>
        <v>0.02216423563</v>
      </c>
      <c r="I416" s="120">
        <f t="shared" si="183"/>
        <v>0.02291980096</v>
      </c>
      <c r="J416" s="120">
        <f t="shared" si="183"/>
        <v>0.02427395393</v>
      </c>
      <c r="K416" s="120">
        <f t="shared" si="183"/>
        <v>0.02670898814</v>
      </c>
      <c r="L416" s="120">
        <f t="shared" si="183"/>
        <v>0.02649229355</v>
      </c>
      <c r="M416" s="120">
        <f t="shared" si="183"/>
        <v>0.02250150726</v>
      </c>
      <c r="N416" s="120">
        <f t="shared" si="183"/>
        <v>0.02104436942</v>
      </c>
      <c r="O416" s="120">
        <f t="shared" si="183"/>
        <v>0.02302666417</v>
      </c>
      <c r="P416" s="120">
        <f t="shared" si="183"/>
        <v>0.02321131149</v>
      </c>
      <c r="Q416" s="120">
        <f t="shared" si="183"/>
        <v>0.02095125242</v>
      </c>
      <c r="R416" s="120">
        <f t="shared" si="183"/>
        <v>0.02307740191</v>
      </c>
      <c r="S416" s="120">
        <f t="shared" si="183"/>
        <v>0.02609043886</v>
      </c>
      <c r="T416" s="120">
        <f t="shared" si="183"/>
        <v>0.02774217077</v>
      </c>
      <c r="U416" s="196">
        <f t="shared" si="183"/>
        <v>0.02585958324</v>
      </c>
    </row>
    <row r="417" ht="15.75" customHeight="1">
      <c r="A417" s="136" t="s">
        <v>206</v>
      </c>
      <c r="B417" s="120">
        <f t="shared" ref="B417:U417" si="184">B193/B$11</f>
        <v>0</v>
      </c>
      <c r="C417" s="120">
        <f t="shared" si="184"/>
        <v>0.00001751243125</v>
      </c>
      <c r="D417" s="120">
        <f t="shared" si="184"/>
        <v>0</v>
      </c>
      <c r="E417" s="120">
        <f t="shared" si="184"/>
        <v>0</v>
      </c>
      <c r="F417" s="120">
        <f t="shared" si="184"/>
        <v>0.00001459276747</v>
      </c>
      <c r="G417" s="120">
        <f t="shared" si="184"/>
        <v>0.0001304508889</v>
      </c>
      <c r="H417" s="120">
        <f t="shared" si="184"/>
        <v>0.0001776967338</v>
      </c>
      <c r="I417" s="120">
        <f t="shared" si="184"/>
        <v>0.0001060924442</v>
      </c>
      <c r="J417" s="120">
        <f t="shared" si="184"/>
        <v>0.00006166648557</v>
      </c>
      <c r="K417" s="120">
        <f t="shared" si="184"/>
        <v>0.0002418442079</v>
      </c>
      <c r="L417" s="120">
        <f t="shared" si="184"/>
        <v>0.0001448929592</v>
      </c>
      <c r="M417" s="120">
        <f t="shared" si="184"/>
        <v>0.00007803150291</v>
      </c>
      <c r="N417" s="120">
        <f t="shared" si="184"/>
        <v>0.00008764232778</v>
      </c>
      <c r="O417" s="120">
        <f t="shared" si="184"/>
        <v>0.00003539804095</v>
      </c>
      <c r="P417" s="120">
        <f t="shared" si="184"/>
        <v>0.00003947108011</v>
      </c>
      <c r="Q417" s="120">
        <f t="shared" si="184"/>
        <v>0.00002304738229</v>
      </c>
      <c r="R417" s="120">
        <f t="shared" si="184"/>
        <v>0.00002045791457</v>
      </c>
      <c r="S417" s="120">
        <f t="shared" si="184"/>
        <v>0.00006408565766</v>
      </c>
      <c r="T417" s="120">
        <f t="shared" si="184"/>
        <v>0.00003693550267</v>
      </c>
      <c r="U417" s="196">
        <f t="shared" si="184"/>
        <v>0.0002347604592</v>
      </c>
    </row>
    <row r="418" ht="15.75" customHeight="1">
      <c r="A418" s="136" t="s">
        <v>529</v>
      </c>
      <c r="B418" s="120">
        <f t="shared" ref="B418:U418" si="185">B194/B$11</f>
        <v>0</v>
      </c>
      <c r="C418" s="120">
        <f t="shared" si="185"/>
        <v>0</v>
      </c>
      <c r="D418" s="120">
        <f t="shared" si="185"/>
        <v>0</v>
      </c>
      <c r="E418" s="120">
        <f t="shared" si="185"/>
        <v>0</v>
      </c>
      <c r="F418" s="120">
        <f t="shared" si="185"/>
        <v>0</v>
      </c>
      <c r="G418" s="120">
        <f t="shared" si="185"/>
        <v>0</v>
      </c>
      <c r="H418" s="120">
        <f t="shared" si="185"/>
        <v>0</v>
      </c>
      <c r="I418" s="120">
        <f t="shared" si="185"/>
        <v>0.000000410680429</v>
      </c>
      <c r="J418" s="120">
        <f t="shared" si="185"/>
        <v>0</v>
      </c>
      <c r="K418" s="120">
        <f t="shared" si="185"/>
        <v>0</v>
      </c>
      <c r="L418" s="120">
        <f t="shared" si="185"/>
        <v>0</v>
      </c>
      <c r="M418" s="120">
        <f t="shared" si="185"/>
        <v>0</v>
      </c>
      <c r="N418" s="120">
        <f t="shared" si="185"/>
        <v>0</v>
      </c>
      <c r="O418" s="120">
        <f t="shared" si="185"/>
        <v>0</v>
      </c>
      <c r="P418" s="120">
        <f t="shared" si="185"/>
        <v>0</v>
      </c>
      <c r="Q418" s="120">
        <f t="shared" si="185"/>
        <v>0.00000008442264577</v>
      </c>
      <c r="R418" s="120">
        <f t="shared" si="185"/>
        <v>0</v>
      </c>
      <c r="S418" s="120">
        <f t="shared" si="185"/>
        <v>0.000001069579822</v>
      </c>
      <c r="T418" s="120">
        <f t="shared" si="185"/>
        <v>0.0000005904432044</v>
      </c>
      <c r="U418" s="196">
        <f t="shared" si="185"/>
        <v>0.0000008825581174</v>
      </c>
    </row>
    <row r="419" ht="15.75" customHeight="1">
      <c r="A419" s="140" t="s">
        <v>207</v>
      </c>
      <c r="B419" s="116">
        <f t="shared" ref="B419:U419" si="186">B195/B$11</f>
        <v>0</v>
      </c>
      <c r="C419" s="116">
        <f t="shared" si="186"/>
        <v>0</v>
      </c>
      <c r="D419" s="116">
        <f t="shared" si="186"/>
        <v>0</v>
      </c>
      <c r="E419" s="116">
        <f t="shared" si="186"/>
        <v>0</v>
      </c>
      <c r="F419" s="116">
        <f t="shared" si="186"/>
        <v>0</v>
      </c>
      <c r="G419" s="116">
        <f t="shared" si="186"/>
        <v>0</v>
      </c>
      <c r="H419" s="116">
        <f t="shared" si="186"/>
        <v>0</v>
      </c>
      <c r="I419" s="116">
        <f t="shared" si="186"/>
        <v>0</v>
      </c>
      <c r="J419" s="116">
        <f t="shared" si="186"/>
        <v>0</v>
      </c>
      <c r="K419" s="116">
        <f t="shared" si="186"/>
        <v>0</v>
      </c>
      <c r="L419" s="116">
        <f t="shared" si="186"/>
        <v>0</v>
      </c>
      <c r="M419" s="116">
        <f t="shared" si="186"/>
        <v>0</v>
      </c>
      <c r="N419" s="116">
        <f t="shared" si="186"/>
        <v>0</v>
      </c>
      <c r="O419" s="116">
        <f t="shared" si="186"/>
        <v>0</v>
      </c>
      <c r="P419" s="116">
        <f t="shared" si="186"/>
        <v>0</v>
      </c>
      <c r="Q419" s="116">
        <f t="shared" si="186"/>
        <v>0.0000005909585204</v>
      </c>
      <c r="R419" s="116">
        <f t="shared" si="186"/>
        <v>0.0000004371349268</v>
      </c>
      <c r="S419" s="116">
        <f t="shared" si="186"/>
        <v>0</v>
      </c>
      <c r="T419" s="116">
        <f t="shared" si="186"/>
        <v>0</v>
      </c>
      <c r="U419" s="195">
        <f t="shared" si="186"/>
        <v>0.0000003782391932</v>
      </c>
    </row>
    <row r="420" ht="15.75" customHeight="1">
      <c r="A420" s="136" t="s">
        <v>208</v>
      </c>
      <c r="B420" s="120">
        <f t="shared" ref="B420:U420" si="187">B196/B$11</f>
        <v>0.00001722274961</v>
      </c>
      <c r="C420" s="120">
        <f t="shared" si="187"/>
        <v>0.00003227781446</v>
      </c>
      <c r="D420" s="120">
        <f t="shared" si="187"/>
        <v>0.00002670871185</v>
      </c>
      <c r="E420" s="120">
        <f t="shared" si="187"/>
        <v>0.00003866751293</v>
      </c>
      <c r="F420" s="120">
        <f t="shared" si="187"/>
        <v>0.00003843948504</v>
      </c>
      <c r="G420" s="120">
        <f t="shared" si="187"/>
        <v>0.00008408855206</v>
      </c>
      <c r="H420" s="120">
        <f t="shared" si="187"/>
        <v>0.00001220235082</v>
      </c>
      <c r="I420" s="120">
        <f t="shared" si="187"/>
        <v>0.00009240309653</v>
      </c>
      <c r="J420" s="120">
        <f t="shared" si="187"/>
        <v>0.0002893318687</v>
      </c>
      <c r="K420" s="120">
        <f t="shared" si="187"/>
        <v>0.0003751783073</v>
      </c>
      <c r="L420" s="120">
        <f t="shared" si="187"/>
        <v>0.000440965346</v>
      </c>
      <c r="M420" s="120">
        <f t="shared" si="187"/>
        <v>0.0004148628291</v>
      </c>
      <c r="N420" s="120">
        <f t="shared" si="187"/>
        <v>0.0003741107778</v>
      </c>
      <c r="O420" s="120">
        <f t="shared" si="187"/>
        <v>0.0006056786091</v>
      </c>
      <c r="P420" s="120">
        <f t="shared" si="187"/>
        <v>0.0004325140891</v>
      </c>
      <c r="Q420" s="120">
        <f t="shared" si="187"/>
        <v>0.0001511165359</v>
      </c>
      <c r="R420" s="120">
        <f t="shared" si="187"/>
        <v>0.0003834547578</v>
      </c>
      <c r="S420" s="120">
        <f t="shared" si="187"/>
        <v>0.0003675789321</v>
      </c>
      <c r="T420" s="120">
        <f t="shared" si="187"/>
        <v>0.00027291597</v>
      </c>
      <c r="U420" s="196">
        <f t="shared" si="187"/>
        <v>0.0002128856259</v>
      </c>
    </row>
    <row r="421" ht="15.75" customHeight="1">
      <c r="A421" s="136" t="s">
        <v>41</v>
      </c>
      <c r="B421" s="120">
        <f t="shared" ref="B421:U421" si="188">B197/B$11</f>
        <v>0.0003317429628</v>
      </c>
      <c r="C421" s="120">
        <f t="shared" si="188"/>
        <v>0.0004817635499</v>
      </c>
      <c r="D421" s="120">
        <f t="shared" si="188"/>
        <v>0.000652162173</v>
      </c>
      <c r="E421" s="120">
        <f t="shared" si="188"/>
        <v>0.0009600525695</v>
      </c>
      <c r="F421" s="120">
        <f t="shared" si="188"/>
        <v>0.001201767789</v>
      </c>
      <c r="G421" s="120">
        <f t="shared" si="188"/>
        <v>0.00219402941</v>
      </c>
      <c r="H421" s="120">
        <f t="shared" si="188"/>
        <v>0.001187441264</v>
      </c>
      <c r="I421" s="120">
        <f t="shared" si="188"/>
        <v>0.001918835858</v>
      </c>
      <c r="J421" s="120">
        <f t="shared" si="188"/>
        <v>0.00255403924</v>
      </c>
      <c r="K421" s="120">
        <f t="shared" si="188"/>
        <v>0.002161096427</v>
      </c>
      <c r="L421" s="120">
        <f t="shared" si="188"/>
        <v>0.002494105675</v>
      </c>
      <c r="M421" s="120">
        <f t="shared" si="188"/>
        <v>0.00187312898</v>
      </c>
      <c r="N421" s="120">
        <f t="shared" si="188"/>
        <v>0.001626630258</v>
      </c>
      <c r="O421" s="120">
        <f t="shared" si="188"/>
        <v>0.002035530474</v>
      </c>
      <c r="P421" s="120">
        <f t="shared" si="188"/>
        <v>0.002228540889</v>
      </c>
      <c r="Q421" s="120">
        <f t="shared" si="188"/>
        <v>0.003100759356</v>
      </c>
      <c r="R421" s="120">
        <f t="shared" si="188"/>
        <v>0.002443409387</v>
      </c>
      <c r="S421" s="120">
        <f t="shared" si="188"/>
        <v>0.002667799471</v>
      </c>
      <c r="T421" s="120">
        <f t="shared" si="188"/>
        <v>0.002768128952</v>
      </c>
      <c r="U421" s="196">
        <f t="shared" si="188"/>
        <v>0.001178215087</v>
      </c>
    </row>
    <row r="422" ht="15.75" customHeight="1">
      <c r="A422" s="136" t="s">
        <v>42</v>
      </c>
      <c r="B422" s="120">
        <f t="shared" ref="B422:U422" si="189">B198/B$11</f>
        <v>0.003871838139</v>
      </c>
      <c r="C422" s="120">
        <f t="shared" si="189"/>
        <v>0.004164868209</v>
      </c>
      <c r="D422" s="120">
        <f t="shared" si="189"/>
        <v>0.006086651279</v>
      </c>
      <c r="E422" s="120">
        <f t="shared" si="189"/>
        <v>0.006494082955</v>
      </c>
      <c r="F422" s="120">
        <f t="shared" si="189"/>
        <v>0.007038874777</v>
      </c>
      <c r="G422" s="120">
        <f t="shared" si="189"/>
        <v>0.006940411519</v>
      </c>
      <c r="H422" s="120">
        <f t="shared" si="189"/>
        <v>0.008397886629</v>
      </c>
      <c r="I422" s="120">
        <f t="shared" si="189"/>
        <v>0.006501755659</v>
      </c>
      <c r="J422" s="120">
        <f t="shared" si="189"/>
        <v>0.006439369159</v>
      </c>
      <c r="K422" s="120">
        <f t="shared" si="189"/>
        <v>0.005900521705</v>
      </c>
      <c r="L422" s="120">
        <f t="shared" si="189"/>
        <v>0.006441500913</v>
      </c>
      <c r="M422" s="120">
        <f t="shared" si="189"/>
        <v>0.007602710947</v>
      </c>
      <c r="N422" s="120">
        <f t="shared" si="189"/>
        <v>0.007513698723</v>
      </c>
      <c r="O422" s="120">
        <f t="shared" si="189"/>
        <v>0.005057149231</v>
      </c>
      <c r="P422" s="120">
        <f t="shared" si="189"/>
        <v>0.004352752116</v>
      </c>
      <c r="Q422" s="120">
        <f t="shared" si="189"/>
        <v>0.004124046246</v>
      </c>
      <c r="R422" s="120">
        <f t="shared" si="189"/>
        <v>0.005192988076</v>
      </c>
      <c r="S422" s="120">
        <f t="shared" si="189"/>
        <v>0.007703203008</v>
      </c>
      <c r="T422" s="120">
        <f t="shared" si="189"/>
        <v>0.007116743152</v>
      </c>
      <c r="U422" s="196">
        <f t="shared" si="189"/>
        <v>0.009032604092</v>
      </c>
    </row>
    <row r="423" ht="15.75" customHeight="1">
      <c r="A423" s="140" t="s">
        <v>43</v>
      </c>
      <c r="B423" s="116">
        <f t="shared" ref="B423:U423" si="190">B199/B$11</f>
        <v>0.008836910813</v>
      </c>
      <c r="C423" s="116">
        <f t="shared" si="190"/>
        <v>0.008897001837</v>
      </c>
      <c r="D423" s="116">
        <f t="shared" si="190"/>
        <v>0.009419663717</v>
      </c>
      <c r="E423" s="116">
        <f t="shared" si="190"/>
        <v>0.008488548696</v>
      </c>
      <c r="F423" s="116">
        <f t="shared" si="190"/>
        <v>0.01083459596</v>
      </c>
      <c r="G423" s="116">
        <f t="shared" si="190"/>
        <v>0.0122435962</v>
      </c>
      <c r="H423" s="116">
        <f t="shared" si="190"/>
        <v>0.01073940335</v>
      </c>
      <c r="I423" s="116">
        <f t="shared" si="190"/>
        <v>0.01340406163</v>
      </c>
      <c r="J423" s="116">
        <f t="shared" si="190"/>
        <v>0.0132521505</v>
      </c>
      <c r="K423" s="116">
        <f t="shared" si="190"/>
        <v>0.01500106179</v>
      </c>
      <c r="L423" s="116">
        <f t="shared" si="190"/>
        <v>0.01328401768</v>
      </c>
      <c r="M423" s="116">
        <f t="shared" si="190"/>
        <v>0.01206122779</v>
      </c>
      <c r="N423" s="116">
        <f t="shared" si="190"/>
        <v>0.01021264752</v>
      </c>
      <c r="O423" s="116">
        <f t="shared" si="190"/>
        <v>0.01021810727</v>
      </c>
      <c r="P423" s="116">
        <f t="shared" si="190"/>
        <v>0.01031900045</v>
      </c>
      <c r="Q423" s="116">
        <f t="shared" si="190"/>
        <v>0.0115577979</v>
      </c>
      <c r="R423" s="116">
        <f t="shared" si="190"/>
        <v>0.01022668418</v>
      </c>
      <c r="S423" s="116">
        <f t="shared" si="190"/>
        <v>0.01238724957</v>
      </c>
      <c r="T423" s="116">
        <f t="shared" si="190"/>
        <v>0.01316025737</v>
      </c>
      <c r="U423" s="195">
        <f t="shared" si="190"/>
        <v>0.01335959742</v>
      </c>
    </row>
    <row r="424" ht="15.75" customHeight="1">
      <c r="A424" s="140" t="s">
        <v>209</v>
      </c>
      <c r="B424" s="116">
        <f t="shared" ref="B424:U424" si="191">B200/B$11</f>
        <v>0.1311737919</v>
      </c>
      <c r="C424" s="116">
        <f t="shared" si="191"/>
        <v>0.1393999829</v>
      </c>
      <c r="D424" s="116">
        <f t="shared" si="191"/>
        <v>0.1561097793</v>
      </c>
      <c r="E424" s="116">
        <f t="shared" si="191"/>
        <v>0.1653992569</v>
      </c>
      <c r="F424" s="116">
        <f t="shared" si="191"/>
        <v>0.1689758831</v>
      </c>
      <c r="G424" s="116">
        <f t="shared" si="191"/>
        <v>0.1652885487</v>
      </c>
      <c r="H424" s="116">
        <f t="shared" si="191"/>
        <v>0.1662791467</v>
      </c>
      <c r="I424" s="116">
        <f t="shared" si="191"/>
        <v>0.155511126</v>
      </c>
      <c r="J424" s="116">
        <f t="shared" si="191"/>
        <v>0.149824643</v>
      </c>
      <c r="K424" s="116">
        <f t="shared" si="191"/>
        <v>0.1705249906</v>
      </c>
      <c r="L424" s="116">
        <f t="shared" si="191"/>
        <v>0.1789708909</v>
      </c>
      <c r="M424" s="116">
        <f t="shared" si="191"/>
        <v>0.1810297306</v>
      </c>
      <c r="N424" s="116">
        <f t="shared" si="191"/>
        <v>0.1891484049</v>
      </c>
      <c r="O424" s="116">
        <f t="shared" si="191"/>
        <v>0.1974368193</v>
      </c>
      <c r="P424" s="116">
        <f t="shared" si="191"/>
        <v>0.2053613587</v>
      </c>
      <c r="Q424" s="116">
        <f t="shared" si="191"/>
        <v>0.192887257</v>
      </c>
      <c r="R424" s="116">
        <f t="shared" si="191"/>
        <v>0.1634234169</v>
      </c>
      <c r="S424" s="116">
        <f t="shared" si="191"/>
        <v>0.1420194327</v>
      </c>
      <c r="T424" s="116">
        <f t="shared" si="191"/>
        <v>0.1351413623</v>
      </c>
      <c r="U424" s="195">
        <f t="shared" si="191"/>
        <v>0.1382631307</v>
      </c>
    </row>
    <row r="425" ht="15.75" customHeight="1">
      <c r="A425" s="140" t="s">
        <v>210</v>
      </c>
      <c r="B425" s="116">
        <f t="shared" ref="B425:U425" si="192">B201/B$11</f>
        <v>0.0005355454998</v>
      </c>
      <c r="C425" s="116">
        <f t="shared" si="192"/>
        <v>0.0004817635499</v>
      </c>
      <c r="D425" s="116">
        <f t="shared" si="192"/>
        <v>0.00008012613556</v>
      </c>
      <c r="E425" s="116">
        <f t="shared" si="192"/>
        <v>0.00001876175184</v>
      </c>
      <c r="F425" s="116">
        <f t="shared" si="192"/>
        <v>0.00009307338276</v>
      </c>
      <c r="G425" s="116">
        <f t="shared" si="192"/>
        <v>0.0001362083033</v>
      </c>
      <c r="H425" s="116">
        <f t="shared" si="192"/>
        <v>0.00009113630769</v>
      </c>
      <c r="I425" s="116">
        <f t="shared" si="192"/>
        <v>0.0001026701073</v>
      </c>
      <c r="J425" s="116">
        <f t="shared" si="192"/>
        <v>0.0001446090464</v>
      </c>
      <c r="K425" s="116">
        <f t="shared" si="192"/>
        <v>0.0001976163115</v>
      </c>
      <c r="L425" s="116">
        <f t="shared" si="192"/>
        <v>0.0001665914149</v>
      </c>
      <c r="M425" s="116">
        <f t="shared" si="192"/>
        <v>0.002032734635</v>
      </c>
      <c r="N425" s="116">
        <f t="shared" si="192"/>
        <v>0.0002860902739</v>
      </c>
      <c r="O425" s="116">
        <f t="shared" si="192"/>
        <v>0.0001045721102</v>
      </c>
      <c r="P425" s="116">
        <f t="shared" si="192"/>
        <v>0.0001207296183</v>
      </c>
      <c r="Q425" s="116">
        <f t="shared" si="192"/>
        <v>0.00009928103142</v>
      </c>
      <c r="R425" s="116">
        <f t="shared" si="192"/>
        <v>0.0001054369443</v>
      </c>
      <c r="S425" s="116">
        <f t="shared" si="192"/>
        <v>0.0001664979256</v>
      </c>
      <c r="T425" s="116">
        <f t="shared" si="192"/>
        <v>0.0001850711422</v>
      </c>
      <c r="U425" s="195">
        <f t="shared" si="192"/>
        <v>0.0001905064736</v>
      </c>
    </row>
    <row r="426" ht="15.75" customHeight="1">
      <c r="A426" s="140" t="s">
        <v>44</v>
      </c>
      <c r="B426" s="116">
        <f t="shared" ref="B426:U426" si="193">B202/B$11</f>
        <v>0</v>
      </c>
      <c r="C426" s="116">
        <f t="shared" si="193"/>
        <v>0.000004120572059</v>
      </c>
      <c r="D426" s="116">
        <f t="shared" si="193"/>
        <v>0</v>
      </c>
      <c r="E426" s="116">
        <f t="shared" si="193"/>
        <v>0.00006314931105</v>
      </c>
      <c r="F426" s="116">
        <f t="shared" si="193"/>
        <v>0.000013525004</v>
      </c>
      <c r="G426" s="116">
        <f t="shared" si="193"/>
        <v>0.0000884823683</v>
      </c>
      <c r="H426" s="116">
        <f t="shared" si="193"/>
        <v>0.00138191623</v>
      </c>
      <c r="I426" s="116">
        <f t="shared" si="193"/>
        <v>0.000821634645</v>
      </c>
      <c r="J426" s="116">
        <f t="shared" si="193"/>
        <v>0.0005893586629</v>
      </c>
      <c r="K426" s="116">
        <f t="shared" si="193"/>
        <v>0.0006397868736</v>
      </c>
      <c r="L426" s="116">
        <f t="shared" si="193"/>
        <v>0.0004401541888</v>
      </c>
      <c r="M426" s="116">
        <f t="shared" si="193"/>
        <v>0.0005524667697</v>
      </c>
      <c r="N426" s="116">
        <f t="shared" si="193"/>
        <v>0.000610187253</v>
      </c>
      <c r="O426" s="116">
        <f t="shared" si="193"/>
        <v>0.0006106400596</v>
      </c>
      <c r="P426" s="116">
        <f t="shared" si="193"/>
        <v>0.0006664682612</v>
      </c>
      <c r="Q426" s="116">
        <f t="shared" si="193"/>
        <v>0.001377439888</v>
      </c>
      <c r="R426" s="116">
        <f t="shared" si="193"/>
        <v>0.00303782546</v>
      </c>
      <c r="S426" s="116">
        <f t="shared" si="193"/>
        <v>0.002398889277</v>
      </c>
      <c r="T426" s="116">
        <f t="shared" si="193"/>
        <v>0.001770083122</v>
      </c>
      <c r="U426" s="195">
        <f t="shared" si="193"/>
        <v>0.002593649187</v>
      </c>
    </row>
    <row r="427" ht="15.75" customHeight="1">
      <c r="A427" s="136" t="s">
        <v>72</v>
      </c>
      <c r="B427" s="120">
        <f t="shared" ref="B427:U427" si="194">B203/B$11</f>
        <v>0</v>
      </c>
      <c r="C427" s="120">
        <f t="shared" si="194"/>
        <v>0</v>
      </c>
      <c r="D427" s="120">
        <f t="shared" si="194"/>
        <v>0.0000005870046561</v>
      </c>
      <c r="E427" s="120">
        <f t="shared" si="194"/>
        <v>0.0000006864055549</v>
      </c>
      <c r="F427" s="120">
        <f t="shared" si="194"/>
        <v>0</v>
      </c>
      <c r="G427" s="120">
        <f t="shared" si="194"/>
        <v>0</v>
      </c>
      <c r="H427" s="120">
        <f t="shared" si="194"/>
        <v>0.0000007626469263</v>
      </c>
      <c r="I427" s="120">
        <f t="shared" si="194"/>
        <v>0.0000002737869527</v>
      </c>
      <c r="J427" s="120">
        <f t="shared" si="194"/>
        <v>0</v>
      </c>
      <c r="K427" s="120">
        <f t="shared" si="194"/>
        <v>0.00001734427309</v>
      </c>
      <c r="L427" s="120">
        <f t="shared" si="194"/>
        <v>0.00000101394653</v>
      </c>
      <c r="M427" s="120">
        <f t="shared" si="194"/>
        <v>0.0000045681525</v>
      </c>
      <c r="N427" s="120">
        <f t="shared" si="194"/>
        <v>0.00000160724873</v>
      </c>
      <c r="O427" s="120">
        <f t="shared" si="194"/>
        <v>0.000006678875651</v>
      </c>
      <c r="P427" s="120">
        <f t="shared" si="194"/>
        <v>0.00003483832423</v>
      </c>
      <c r="Q427" s="120">
        <f t="shared" si="194"/>
        <v>0.0000178976009</v>
      </c>
      <c r="R427" s="120">
        <f t="shared" si="194"/>
        <v>0.000003234798458</v>
      </c>
      <c r="S427" s="120">
        <f t="shared" si="194"/>
        <v>0.00006551176409</v>
      </c>
      <c r="T427" s="120">
        <f t="shared" si="194"/>
        <v>0.00001194007369</v>
      </c>
      <c r="U427" s="196">
        <f t="shared" si="194"/>
        <v>0.00003902167676</v>
      </c>
    </row>
    <row r="428" ht="15.75" customHeight="1">
      <c r="A428" s="136" t="s">
        <v>211</v>
      </c>
      <c r="B428" s="120">
        <f t="shared" ref="B428:U428" si="195">B204/B$11</f>
        <v>0.0004699350251</v>
      </c>
      <c r="C428" s="120">
        <f t="shared" si="195"/>
        <v>0.0005648617531</v>
      </c>
      <c r="D428" s="120">
        <f t="shared" si="195"/>
        <v>0.0007302337922</v>
      </c>
      <c r="E428" s="120">
        <f t="shared" si="195"/>
        <v>0.0006282898846</v>
      </c>
      <c r="F428" s="120">
        <f t="shared" si="195"/>
        <v>0.0008878453281</v>
      </c>
      <c r="G428" s="120">
        <f t="shared" si="195"/>
        <v>0.001270721957</v>
      </c>
      <c r="H428" s="120">
        <f t="shared" si="195"/>
        <v>0.00167477265</v>
      </c>
      <c r="I428" s="120">
        <f t="shared" si="195"/>
        <v>0.001648881923</v>
      </c>
      <c r="J428" s="120">
        <f t="shared" si="195"/>
        <v>0.001356776458</v>
      </c>
      <c r="K428" s="120">
        <f t="shared" si="195"/>
        <v>0.002163047658</v>
      </c>
      <c r="L428" s="120">
        <f t="shared" si="195"/>
        <v>0.0005540203842</v>
      </c>
      <c r="M428" s="120">
        <f t="shared" si="195"/>
        <v>0.000402929696</v>
      </c>
      <c r="N428" s="120">
        <f t="shared" si="195"/>
        <v>0.0006986804772</v>
      </c>
      <c r="O428" s="120">
        <f t="shared" si="195"/>
        <v>0.0004817377595</v>
      </c>
      <c r="P428" s="120">
        <f t="shared" si="195"/>
        <v>0.0001893870605</v>
      </c>
      <c r="Q428" s="120">
        <f t="shared" si="195"/>
        <v>0.0002059912557</v>
      </c>
      <c r="R428" s="120">
        <f t="shared" si="195"/>
        <v>0.0001120813952</v>
      </c>
      <c r="S428" s="120">
        <f t="shared" si="195"/>
        <v>0.0001328952929</v>
      </c>
      <c r="T428" s="120">
        <f t="shared" si="195"/>
        <v>0.0002419505042</v>
      </c>
      <c r="U428" s="196">
        <f t="shared" si="195"/>
        <v>0.0003264834636</v>
      </c>
    </row>
    <row r="429" ht="15.75" customHeight="1">
      <c r="A429" s="140" t="s">
        <v>212</v>
      </c>
      <c r="B429" s="116">
        <f t="shared" ref="B429:U429" si="196">B205/B$11</f>
        <v>0.00170792267</v>
      </c>
      <c r="C429" s="116">
        <f t="shared" si="196"/>
        <v>0.001289739054</v>
      </c>
      <c r="D429" s="116">
        <f t="shared" si="196"/>
        <v>0.002173971744</v>
      </c>
      <c r="E429" s="116">
        <f t="shared" si="196"/>
        <v>0.00445088242</v>
      </c>
      <c r="F429" s="116">
        <f t="shared" si="196"/>
        <v>0.006049769879</v>
      </c>
      <c r="G429" s="116">
        <f t="shared" si="196"/>
        <v>0.008884750958</v>
      </c>
      <c r="H429" s="116">
        <f t="shared" si="196"/>
        <v>0.009497432835</v>
      </c>
      <c r="I429" s="116">
        <f t="shared" si="196"/>
        <v>0.009331617602</v>
      </c>
      <c r="J429" s="116">
        <f t="shared" si="196"/>
        <v>0.01035871804</v>
      </c>
      <c r="K429" s="116">
        <f t="shared" si="196"/>
        <v>0.009488726602</v>
      </c>
      <c r="L429" s="116">
        <f t="shared" si="196"/>
        <v>0.01081860669</v>
      </c>
      <c r="M429" s="116">
        <f t="shared" si="196"/>
        <v>0.01604726714</v>
      </c>
      <c r="N429" s="116">
        <f t="shared" si="196"/>
        <v>0.0155637458</v>
      </c>
      <c r="O429" s="116">
        <f t="shared" si="196"/>
        <v>0.01755599712</v>
      </c>
      <c r="P429" s="116">
        <f t="shared" si="196"/>
        <v>0.01857114319</v>
      </c>
      <c r="Q429" s="116">
        <f t="shared" si="196"/>
        <v>0.02050102645</v>
      </c>
      <c r="R429" s="116">
        <f t="shared" si="196"/>
        <v>0.02652167542</v>
      </c>
      <c r="S429" s="116">
        <f t="shared" si="196"/>
        <v>0.04025951928</v>
      </c>
      <c r="T429" s="116">
        <f t="shared" si="196"/>
        <v>0.05136770592</v>
      </c>
      <c r="U429" s="195">
        <f t="shared" si="196"/>
        <v>0.0333970078</v>
      </c>
    </row>
    <row r="430" ht="15.75" customHeight="1">
      <c r="A430" s="23" t="s">
        <v>530</v>
      </c>
      <c r="B430" s="120">
        <f t="shared" ref="B430:U430" si="197">B206/B$11</f>
        <v>0</v>
      </c>
      <c r="C430" s="120">
        <f t="shared" si="197"/>
        <v>0</v>
      </c>
      <c r="D430" s="120">
        <f t="shared" si="197"/>
        <v>0</v>
      </c>
      <c r="E430" s="120">
        <f t="shared" si="197"/>
        <v>0</v>
      </c>
      <c r="F430" s="120">
        <f t="shared" si="197"/>
        <v>0</v>
      </c>
      <c r="G430" s="120">
        <f t="shared" si="197"/>
        <v>0</v>
      </c>
      <c r="H430" s="120">
        <f t="shared" si="197"/>
        <v>0</v>
      </c>
      <c r="I430" s="120">
        <f t="shared" si="197"/>
        <v>0</v>
      </c>
      <c r="J430" s="120">
        <f t="shared" si="197"/>
        <v>0</v>
      </c>
      <c r="K430" s="120">
        <f t="shared" si="197"/>
        <v>0</v>
      </c>
      <c r="L430" s="120">
        <f t="shared" si="197"/>
        <v>0</v>
      </c>
      <c r="M430" s="120">
        <f t="shared" si="197"/>
        <v>0</v>
      </c>
      <c r="N430" s="120">
        <f t="shared" si="197"/>
        <v>0</v>
      </c>
      <c r="O430" s="120">
        <f t="shared" si="197"/>
        <v>0</v>
      </c>
      <c r="P430" s="120">
        <f t="shared" si="197"/>
        <v>0</v>
      </c>
      <c r="Q430" s="120">
        <f t="shared" si="197"/>
        <v>0</v>
      </c>
      <c r="R430" s="120">
        <f t="shared" si="197"/>
        <v>0</v>
      </c>
      <c r="S430" s="120">
        <f t="shared" si="197"/>
        <v>0</v>
      </c>
      <c r="T430" s="120">
        <f t="shared" si="197"/>
        <v>0</v>
      </c>
      <c r="U430" s="196">
        <f t="shared" si="197"/>
        <v>0</v>
      </c>
    </row>
    <row r="431" ht="15.75" customHeight="1">
      <c r="A431" s="23" t="s">
        <v>213</v>
      </c>
      <c r="B431" s="120">
        <f t="shared" ref="B431:U431" si="198">B207/B$11</f>
        <v>0</v>
      </c>
      <c r="C431" s="120">
        <f t="shared" si="198"/>
        <v>0.000006524239093</v>
      </c>
      <c r="D431" s="120">
        <f t="shared" si="198"/>
        <v>0</v>
      </c>
      <c r="E431" s="120">
        <f t="shared" si="198"/>
        <v>0.00004576037033</v>
      </c>
      <c r="F431" s="120">
        <f t="shared" si="198"/>
        <v>0.00002473652046</v>
      </c>
      <c r="G431" s="120">
        <f t="shared" si="198"/>
        <v>0.000003181728997</v>
      </c>
      <c r="H431" s="120">
        <f t="shared" si="198"/>
        <v>0.00003450977342</v>
      </c>
      <c r="I431" s="120">
        <f t="shared" si="198"/>
        <v>0.000003148549956</v>
      </c>
      <c r="J431" s="120">
        <f t="shared" si="198"/>
        <v>0.00001319799322</v>
      </c>
      <c r="K431" s="120">
        <f t="shared" si="198"/>
        <v>0.00001235779458</v>
      </c>
      <c r="L431" s="120">
        <f t="shared" si="198"/>
        <v>0.0000116603851</v>
      </c>
      <c r="M431" s="120">
        <f t="shared" si="198"/>
        <v>0.000007644663368</v>
      </c>
      <c r="N431" s="120">
        <f t="shared" si="198"/>
        <v>0.00001701792773</v>
      </c>
      <c r="O431" s="120">
        <f t="shared" si="198"/>
        <v>0.000001049537602</v>
      </c>
      <c r="P431" s="120">
        <f t="shared" si="198"/>
        <v>0.00004845862653</v>
      </c>
      <c r="Q431" s="120">
        <f t="shared" si="198"/>
        <v>0.00005082243275</v>
      </c>
      <c r="R431" s="120">
        <f t="shared" si="198"/>
        <v>0.00002657780355</v>
      </c>
      <c r="S431" s="120">
        <f t="shared" si="198"/>
        <v>0.00001951983175</v>
      </c>
      <c r="T431" s="120">
        <f t="shared" si="198"/>
        <v>0.00001043116328</v>
      </c>
      <c r="U431" s="196">
        <f t="shared" si="198"/>
        <v>0.00001166237512</v>
      </c>
    </row>
    <row r="432" ht="15.75" customHeight="1">
      <c r="A432" s="140" t="s">
        <v>214</v>
      </c>
      <c r="B432" s="116">
        <f t="shared" ref="B432:U432" si="199">B208/B$11</f>
        <v>0.0001472135026</v>
      </c>
      <c r="C432" s="116">
        <f t="shared" si="199"/>
        <v>0.0002626864688</v>
      </c>
      <c r="D432" s="116">
        <f t="shared" si="199"/>
        <v>0.0003583663426</v>
      </c>
      <c r="E432" s="116">
        <f t="shared" si="199"/>
        <v>0.0002443603776</v>
      </c>
      <c r="F432" s="116">
        <f t="shared" si="199"/>
        <v>0.0003719376099</v>
      </c>
      <c r="G432" s="116">
        <f t="shared" si="199"/>
        <v>0.000533772917</v>
      </c>
      <c r="H432" s="116">
        <f t="shared" si="199"/>
        <v>0.0005390007152</v>
      </c>
      <c r="I432" s="116">
        <f t="shared" si="199"/>
        <v>0.0003921998097</v>
      </c>
      <c r="J432" s="116">
        <f t="shared" si="199"/>
        <v>0.0004053831884</v>
      </c>
      <c r="K432" s="116">
        <f t="shared" si="199"/>
        <v>0.0006320903524</v>
      </c>
      <c r="L432" s="116">
        <f t="shared" si="199"/>
        <v>0.0005086969743</v>
      </c>
      <c r="M432" s="116">
        <f t="shared" si="199"/>
        <v>0.0007696870825</v>
      </c>
      <c r="N432" s="116">
        <f t="shared" si="199"/>
        <v>0.0005459918478</v>
      </c>
      <c r="O432" s="116">
        <f t="shared" si="199"/>
        <v>0.0007085332941</v>
      </c>
      <c r="P432" s="116">
        <f t="shared" si="199"/>
        <v>0.0004346451568</v>
      </c>
      <c r="Q432" s="116">
        <f t="shared" si="199"/>
        <v>0.0006147657065</v>
      </c>
      <c r="R432" s="116">
        <f t="shared" si="199"/>
        <v>0.0009752480216</v>
      </c>
      <c r="S432" s="116">
        <f t="shared" si="199"/>
        <v>0.0009578978621</v>
      </c>
      <c r="T432" s="116">
        <f t="shared" si="199"/>
        <v>0.0006741549298</v>
      </c>
      <c r="U432" s="195">
        <f t="shared" si="199"/>
        <v>0.0008018670895</v>
      </c>
    </row>
    <row r="433" ht="15.75" customHeight="1">
      <c r="A433" s="140" t="s">
        <v>215</v>
      </c>
      <c r="B433" s="116">
        <f t="shared" ref="B433:U433" si="200">B209/B$11</f>
        <v>0.00002993477909</v>
      </c>
      <c r="C433" s="116">
        <f t="shared" si="200"/>
        <v>0.00004017557758</v>
      </c>
      <c r="D433" s="116">
        <f t="shared" si="200"/>
        <v>0.00002758921884</v>
      </c>
      <c r="E433" s="116">
        <f t="shared" si="200"/>
        <v>0.00001944815739</v>
      </c>
      <c r="F433" s="116">
        <f t="shared" si="200"/>
        <v>0.000330472795</v>
      </c>
      <c r="G433" s="116">
        <f t="shared" si="200"/>
        <v>0.000138177945</v>
      </c>
      <c r="H433" s="116">
        <f t="shared" si="200"/>
        <v>0.00008370050016</v>
      </c>
      <c r="I433" s="116">
        <f t="shared" si="200"/>
        <v>0.0001295012286</v>
      </c>
      <c r="J433" s="116">
        <f t="shared" si="200"/>
        <v>0.0002227730235</v>
      </c>
      <c r="K433" s="116">
        <f t="shared" si="200"/>
        <v>0.0002905165742</v>
      </c>
      <c r="L433" s="116">
        <f t="shared" si="200"/>
        <v>0.000429000777</v>
      </c>
      <c r="M433" s="116">
        <f t="shared" si="200"/>
        <v>0.0002689616319</v>
      </c>
      <c r="N433" s="116">
        <f t="shared" si="200"/>
        <v>0.0002943156056</v>
      </c>
      <c r="O433" s="116">
        <f t="shared" si="200"/>
        <v>0.0001663994162</v>
      </c>
      <c r="P433" s="116">
        <f t="shared" si="200"/>
        <v>0.0005502787437</v>
      </c>
      <c r="Q433" s="116">
        <f t="shared" si="200"/>
        <v>0.002170337377</v>
      </c>
      <c r="R433" s="116">
        <f t="shared" si="200"/>
        <v>0.001083832337</v>
      </c>
      <c r="S433" s="116">
        <f t="shared" si="200"/>
        <v>0.0009304453133</v>
      </c>
      <c r="T433" s="116">
        <f t="shared" si="200"/>
        <v>0.0002638625076</v>
      </c>
      <c r="U433" s="195">
        <f t="shared" si="200"/>
        <v>0.000263947917</v>
      </c>
    </row>
    <row r="434" ht="15.75" customHeight="1">
      <c r="A434" s="215" t="s">
        <v>216</v>
      </c>
      <c r="B434" s="218">
        <f t="shared" ref="B434:U434" si="201">B210/B$11</f>
        <v>0.00007422184952</v>
      </c>
      <c r="C434" s="218">
        <f t="shared" si="201"/>
        <v>0.0001651662634</v>
      </c>
      <c r="D434" s="218">
        <f t="shared" si="201"/>
        <v>0.0001121178893</v>
      </c>
      <c r="E434" s="218">
        <f t="shared" si="201"/>
        <v>0.00002539700553</v>
      </c>
      <c r="F434" s="218">
        <f t="shared" si="201"/>
        <v>0.0004304866403</v>
      </c>
      <c r="G434" s="218">
        <f t="shared" si="201"/>
        <v>0.00003908981339</v>
      </c>
      <c r="H434" s="218">
        <f t="shared" si="201"/>
        <v>0.00003508175861</v>
      </c>
      <c r="I434" s="218">
        <f t="shared" si="201"/>
        <v>0.00005256709492</v>
      </c>
      <c r="J434" s="218">
        <f t="shared" si="201"/>
        <v>0.00008237368184</v>
      </c>
      <c r="K434" s="218">
        <f t="shared" si="201"/>
        <v>0.00005452605852</v>
      </c>
      <c r="L434" s="218">
        <f t="shared" si="201"/>
        <v>0.0001117369076</v>
      </c>
      <c r="M434" s="218">
        <f t="shared" si="201"/>
        <v>0.0001219417035</v>
      </c>
      <c r="N434" s="218">
        <f t="shared" si="201"/>
        <v>0.0003300532538</v>
      </c>
      <c r="O434" s="218">
        <f t="shared" si="201"/>
        <v>0.0001437866515</v>
      </c>
      <c r="P434" s="218">
        <f t="shared" si="201"/>
        <v>0.00009441556487</v>
      </c>
      <c r="Q434" s="218">
        <f t="shared" si="201"/>
        <v>0.0003127014799</v>
      </c>
      <c r="R434" s="218">
        <f t="shared" si="201"/>
        <v>0.0001501995608</v>
      </c>
      <c r="S434" s="218">
        <f t="shared" si="201"/>
        <v>0.0002087463286</v>
      </c>
      <c r="T434" s="218">
        <f t="shared" si="201"/>
        <v>0.000408389883</v>
      </c>
      <c r="U434" s="219">
        <f t="shared" si="201"/>
        <v>0.000316460125</v>
      </c>
    </row>
    <row r="435" ht="15.75" customHeight="1">
      <c r="B435" s="161">
        <f t="shared" ref="B435:U435" si="202">B211/B$11</f>
        <v>0</v>
      </c>
      <c r="C435" s="161">
        <f t="shared" si="202"/>
        <v>0</v>
      </c>
      <c r="D435" s="161">
        <f t="shared" si="202"/>
        <v>0</v>
      </c>
      <c r="E435" s="161">
        <f t="shared" si="202"/>
        <v>0</v>
      </c>
      <c r="F435" s="161">
        <f t="shared" si="202"/>
        <v>0</v>
      </c>
      <c r="G435" s="161">
        <f t="shared" si="202"/>
        <v>0</v>
      </c>
      <c r="H435" s="161">
        <f t="shared" si="202"/>
        <v>0</v>
      </c>
      <c r="I435" s="161">
        <f t="shared" si="202"/>
        <v>0</v>
      </c>
      <c r="J435" s="161">
        <f t="shared" si="202"/>
        <v>0</v>
      </c>
      <c r="K435" s="161">
        <f t="shared" si="202"/>
        <v>0</v>
      </c>
      <c r="L435" s="161">
        <f t="shared" si="202"/>
        <v>0</v>
      </c>
      <c r="M435" s="161">
        <f t="shared" si="202"/>
        <v>0</v>
      </c>
      <c r="N435" s="161">
        <f t="shared" si="202"/>
        <v>0</v>
      </c>
      <c r="O435" s="161">
        <f t="shared" si="202"/>
        <v>0</v>
      </c>
      <c r="P435" s="161">
        <f t="shared" si="202"/>
        <v>0</v>
      </c>
      <c r="Q435" s="161">
        <f t="shared" si="202"/>
        <v>0</v>
      </c>
      <c r="R435" s="161">
        <f t="shared" si="202"/>
        <v>0</v>
      </c>
      <c r="S435" s="161">
        <f t="shared" si="202"/>
        <v>0</v>
      </c>
      <c r="T435" s="161">
        <f t="shared" si="202"/>
        <v>0</v>
      </c>
      <c r="U435" s="161">
        <f t="shared" si="202"/>
        <v>0</v>
      </c>
    </row>
    <row r="436" ht="15.75" customHeight="1">
      <c r="A436" s="89" t="s">
        <v>443</v>
      </c>
      <c r="B436" s="127">
        <f t="shared" ref="B436:U436" si="203">B212/B$11</f>
        <v>0</v>
      </c>
      <c r="C436" s="127">
        <f t="shared" si="203"/>
        <v>0</v>
      </c>
      <c r="D436" s="127">
        <f t="shared" si="203"/>
        <v>0</v>
      </c>
      <c r="E436" s="127">
        <f t="shared" si="203"/>
        <v>0</v>
      </c>
      <c r="F436" s="127">
        <f t="shared" si="203"/>
        <v>0</v>
      </c>
      <c r="G436" s="127">
        <f t="shared" si="203"/>
        <v>0</v>
      </c>
      <c r="H436" s="127">
        <f t="shared" si="203"/>
        <v>0</v>
      </c>
      <c r="I436" s="127">
        <f t="shared" si="203"/>
        <v>0</v>
      </c>
      <c r="J436" s="127">
        <f t="shared" si="203"/>
        <v>0</v>
      </c>
      <c r="K436" s="127">
        <f t="shared" si="203"/>
        <v>0</v>
      </c>
      <c r="L436" s="127">
        <f t="shared" si="203"/>
        <v>0</v>
      </c>
      <c r="M436" s="127">
        <f t="shared" si="203"/>
        <v>0</v>
      </c>
      <c r="N436" s="127">
        <f t="shared" si="203"/>
        <v>0</v>
      </c>
      <c r="O436" s="127">
        <f t="shared" si="203"/>
        <v>0</v>
      </c>
      <c r="P436" s="127">
        <f t="shared" si="203"/>
        <v>0</v>
      </c>
      <c r="Q436" s="127">
        <f t="shared" si="203"/>
        <v>0</v>
      </c>
      <c r="R436" s="127">
        <f t="shared" si="203"/>
        <v>0</v>
      </c>
      <c r="S436" s="127">
        <f t="shared" si="203"/>
        <v>0</v>
      </c>
      <c r="T436" s="127">
        <f t="shared" si="203"/>
        <v>0</v>
      </c>
      <c r="U436" s="127">
        <f t="shared" si="203"/>
        <v>0</v>
      </c>
    </row>
    <row r="437" ht="15.75" customHeight="1">
      <c r="A437" s="145" t="s">
        <v>444</v>
      </c>
      <c r="B437" s="128">
        <f t="shared" ref="B437:U437" si="204">B213/B$11</f>
        <v>0.003498268499</v>
      </c>
      <c r="C437" s="128">
        <f t="shared" si="204"/>
        <v>0.003329422224</v>
      </c>
      <c r="D437" s="128">
        <f t="shared" si="204"/>
        <v>0.003306303726</v>
      </c>
      <c r="E437" s="128">
        <f t="shared" si="204"/>
        <v>0.003208488366</v>
      </c>
      <c r="F437" s="128">
        <f t="shared" si="204"/>
        <v>0.002870504137</v>
      </c>
      <c r="G437" s="128">
        <f t="shared" si="204"/>
        <v>0.001821312584</v>
      </c>
      <c r="H437" s="128">
        <f t="shared" si="204"/>
        <v>0.002003092152</v>
      </c>
      <c r="I437" s="128">
        <f t="shared" si="204"/>
        <v>0.003205223855</v>
      </c>
      <c r="J437" s="128">
        <f t="shared" si="204"/>
        <v>0.004249867593</v>
      </c>
      <c r="K437" s="128">
        <f t="shared" si="204"/>
        <v>0.004184089079</v>
      </c>
      <c r="L437" s="128">
        <f t="shared" si="204"/>
        <v>0.00439505263</v>
      </c>
      <c r="M437" s="128">
        <f t="shared" si="204"/>
        <v>0.004965768223</v>
      </c>
      <c r="N437" s="128">
        <f t="shared" si="204"/>
        <v>0.005084011364</v>
      </c>
      <c r="O437" s="128">
        <f t="shared" si="204"/>
        <v>0.006796233038</v>
      </c>
      <c r="P437" s="128">
        <f t="shared" si="204"/>
        <v>0.007201896984</v>
      </c>
      <c r="Q437" s="128">
        <f t="shared" si="204"/>
        <v>0.007028016415</v>
      </c>
      <c r="R437" s="128">
        <f t="shared" si="204"/>
        <v>0.006290284169</v>
      </c>
      <c r="S437" s="128">
        <f t="shared" si="204"/>
        <v>0.006237076468</v>
      </c>
      <c r="T437" s="128">
        <f t="shared" si="204"/>
        <v>0.006695888357</v>
      </c>
      <c r="U437" s="157">
        <f t="shared" si="204"/>
        <v>0.006228275674</v>
      </c>
    </row>
    <row r="438" ht="15.75" customHeight="1">
      <c r="A438" s="145" t="s">
        <v>446</v>
      </c>
      <c r="B438" s="128">
        <f t="shared" ref="B438:U438" si="205">B214/B$11</f>
        <v>0.003259200331</v>
      </c>
      <c r="C438" s="128">
        <f t="shared" si="205"/>
        <v>0.004547738029</v>
      </c>
      <c r="D438" s="128">
        <f t="shared" si="205"/>
        <v>0.00311024417</v>
      </c>
      <c r="E438" s="128">
        <f t="shared" si="205"/>
        <v>0.003628110962</v>
      </c>
      <c r="F438" s="128">
        <f t="shared" si="205"/>
        <v>0.005146619941</v>
      </c>
      <c r="G438" s="128">
        <f t="shared" si="205"/>
        <v>0.005734233207</v>
      </c>
      <c r="H438" s="128">
        <f t="shared" si="205"/>
        <v>0.005013068908</v>
      </c>
      <c r="I438" s="128">
        <f t="shared" si="205"/>
        <v>0.004366628108</v>
      </c>
      <c r="J438" s="128">
        <f t="shared" si="205"/>
        <v>0.004645466063</v>
      </c>
      <c r="K438" s="128">
        <f t="shared" si="205"/>
        <v>0.002607061049</v>
      </c>
      <c r="L438" s="128">
        <f t="shared" si="205"/>
        <v>0.002380340875</v>
      </c>
      <c r="M438" s="128">
        <f t="shared" si="205"/>
        <v>0.002678615462</v>
      </c>
      <c r="N438" s="128">
        <f t="shared" si="205"/>
        <v>0.003413890846</v>
      </c>
      <c r="O438" s="128">
        <f t="shared" si="205"/>
        <v>0.003199181437</v>
      </c>
      <c r="P438" s="128">
        <f t="shared" si="205"/>
        <v>0.003136561042</v>
      </c>
      <c r="Q438" s="128">
        <f t="shared" si="205"/>
        <v>0.00385710184</v>
      </c>
      <c r="R438" s="128">
        <f t="shared" si="205"/>
        <v>0.003153666216</v>
      </c>
      <c r="S438" s="128">
        <f t="shared" si="205"/>
        <v>0.006373002237</v>
      </c>
      <c r="T438" s="128">
        <f t="shared" si="205"/>
        <v>0.01035565215</v>
      </c>
      <c r="U438" s="157">
        <f t="shared" si="205"/>
        <v>0.01447124241</v>
      </c>
    </row>
    <row r="439" ht="15.75" customHeight="1">
      <c r="A439" s="145" t="s">
        <v>452</v>
      </c>
      <c r="B439" s="128">
        <f t="shared" ref="B439:U439" si="206">B215/B$11</f>
        <v>0.00009636538473</v>
      </c>
      <c r="C439" s="128">
        <f t="shared" si="206"/>
        <v>0.0006139652368</v>
      </c>
      <c r="D439" s="128">
        <f t="shared" si="206"/>
        <v>0.0003748024729</v>
      </c>
      <c r="E439" s="128">
        <f t="shared" si="206"/>
        <v>0.00107376709</v>
      </c>
      <c r="F439" s="128">
        <f t="shared" si="206"/>
        <v>0.001592925142</v>
      </c>
      <c r="G439" s="128">
        <f t="shared" si="206"/>
        <v>0.001358901304</v>
      </c>
      <c r="H439" s="128">
        <f t="shared" si="206"/>
        <v>0.0008755186714</v>
      </c>
      <c r="I439" s="128">
        <f t="shared" si="206"/>
        <v>0.001019035038</v>
      </c>
      <c r="J439" s="128">
        <f t="shared" si="206"/>
        <v>0.002673048731</v>
      </c>
      <c r="K439" s="128">
        <f t="shared" si="206"/>
        <v>0.002030689174</v>
      </c>
      <c r="L439" s="128">
        <f t="shared" si="206"/>
        <v>0.001325633694</v>
      </c>
      <c r="M439" s="128">
        <f t="shared" si="206"/>
        <v>0.001327374598</v>
      </c>
      <c r="N439" s="128">
        <f t="shared" si="206"/>
        <v>0.001083096556</v>
      </c>
      <c r="O439" s="128">
        <f t="shared" si="206"/>
        <v>0.001190748116</v>
      </c>
      <c r="P439" s="128">
        <f t="shared" si="206"/>
        <v>0.001493878462</v>
      </c>
      <c r="Q439" s="128">
        <f t="shared" si="206"/>
        <v>0.00108136967</v>
      </c>
      <c r="R439" s="128">
        <f t="shared" si="206"/>
        <v>0.001393761001</v>
      </c>
      <c r="S439" s="128">
        <f t="shared" si="206"/>
        <v>0.001834151131</v>
      </c>
      <c r="T439" s="128">
        <f t="shared" si="206"/>
        <v>0.001416145223</v>
      </c>
      <c r="U439" s="157">
        <f t="shared" si="206"/>
        <v>0.007520340758</v>
      </c>
    </row>
    <row r="440" ht="15.75" customHeight="1">
      <c r="A440" s="145" t="s">
        <v>454</v>
      </c>
      <c r="B440" s="128">
        <f t="shared" ref="B440:U440" si="207">B216/B$11</f>
        <v>0.004121568008</v>
      </c>
      <c r="C440" s="128">
        <f t="shared" si="207"/>
        <v>0.008124051195</v>
      </c>
      <c r="D440" s="128">
        <f t="shared" si="207"/>
        <v>0.0101607571</v>
      </c>
      <c r="E440" s="128">
        <f t="shared" si="207"/>
        <v>0.02118064501</v>
      </c>
      <c r="F440" s="128">
        <f t="shared" si="207"/>
        <v>0.01387932351</v>
      </c>
      <c r="G440" s="128">
        <f t="shared" si="207"/>
        <v>0.01218420393</v>
      </c>
      <c r="H440" s="128">
        <f t="shared" si="207"/>
        <v>0.01241856122</v>
      </c>
      <c r="I440" s="128">
        <f t="shared" si="207"/>
        <v>0.01164593871</v>
      </c>
      <c r="J440" s="128">
        <f t="shared" si="207"/>
        <v>0.013236677</v>
      </c>
      <c r="K440" s="128">
        <f t="shared" si="207"/>
        <v>0.01261058736</v>
      </c>
      <c r="L440" s="128">
        <f t="shared" si="207"/>
        <v>0.01202084309</v>
      </c>
      <c r="M440" s="128">
        <f t="shared" si="207"/>
        <v>0.01037026554</v>
      </c>
      <c r="N440" s="128">
        <f t="shared" si="207"/>
        <v>0.01035361268</v>
      </c>
      <c r="O440" s="128">
        <f t="shared" si="207"/>
        <v>0.01121879367</v>
      </c>
      <c r="P440" s="128">
        <f t="shared" si="207"/>
        <v>0.01241763887</v>
      </c>
      <c r="Q440" s="128">
        <f t="shared" si="207"/>
        <v>0.01358233736</v>
      </c>
      <c r="R440" s="128">
        <f t="shared" si="207"/>
        <v>0.01188657293</v>
      </c>
      <c r="S440" s="128">
        <f t="shared" si="207"/>
        <v>0.01444752771</v>
      </c>
      <c r="T440" s="128">
        <f t="shared" si="207"/>
        <v>0.01729532795</v>
      </c>
      <c r="U440" s="157">
        <f t="shared" si="207"/>
        <v>0.020212346</v>
      </c>
    </row>
    <row r="441" ht="15.75" customHeight="1">
      <c r="A441" s="145" t="s">
        <v>456</v>
      </c>
      <c r="B441" s="128">
        <f t="shared" ref="B441:U441" si="208">B217/B$11</f>
        <v>0.02151367466</v>
      </c>
      <c r="C441" s="128">
        <f t="shared" si="208"/>
        <v>0.02272461152</v>
      </c>
      <c r="D441" s="128">
        <f t="shared" si="208"/>
        <v>0.02204701438</v>
      </c>
      <c r="E441" s="128">
        <f t="shared" si="208"/>
        <v>0.03311037356</v>
      </c>
      <c r="F441" s="128">
        <f t="shared" si="208"/>
        <v>0.04074460842</v>
      </c>
      <c r="G441" s="128">
        <f t="shared" si="208"/>
        <v>0.03995645577</v>
      </c>
      <c r="H441" s="128">
        <f t="shared" si="208"/>
        <v>0.03672983862</v>
      </c>
      <c r="I441" s="128">
        <f t="shared" si="208"/>
        <v>0.05057871717</v>
      </c>
      <c r="J441" s="128">
        <f t="shared" si="208"/>
        <v>0.05490080741</v>
      </c>
      <c r="K441" s="128">
        <f t="shared" si="208"/>
        <v>0.05417418658</v>
      </c>
      <c r="L441" s="128">
        <f t="shared" si="208"/>
        <v>0.05559742591</v>
      </c>
      <c r="M441" s="128">
        <f t="shared" si="208"/>
        <v>0.05944667367</v>
      </c>
      <c r="N441" s="128">
        <f t="shared" si="208"/>
        <v>0.06324854655</v>
      </c>
      <c r="O441" s="128">
        <f t="shared" si="208"/>
        <v>0.06156759318</v>
      </c>
      <c r="P441" s="128">
        <f t="shared" si="208"/>
        <v>0.06225766054</v>
      </c>
      <c r="Q441" s="128">
        <f t="shared" si="208"/>
        <v>0.05514732047</v>
      </c>
      <c r="R441" s="128">
        <f t="shared" si="208"/>
        <v>0.05446771129</v>
      </c>
      <c r="S441" s="128">
        <f t="shared" si="208"/>
        <v>0.05425345601</v>
      </c>
      <c r="T441" s="128">
        <f t="shared" si="208"/>
        <v>0.05578566439</v>
      </c>
      <c r="U441" s="157">
        <f t="shared" si="208"/>
        <v>0.05314632599</v>
      </c>
    </row>
    <row r="442" ht="15.75" customHeight="1">
      <c r="A442" s="145" t="s">
        <v>458</v>
      </c>
      <c r="B442" s="128">
        <f t="shared" ref="B442:U442" si="209">B218/B$11</f>
        <v>0.001567270215</v>
      </c>
      <c r="C442" s="128">
        <f t="shared" si="209"/>
        <v>0.00156856443</v>
      </c>
      <c r="D442" s="128">
        <f t="shared" si="209"/>
        <v>0.002077409478</v>
      </c>
      <c r="E442" s="128">
        <f t="shared" si="209"/>
        <v>0.002033819659</v>
      </c>
      <c r="F442" s="128">
        <f t="shared" si="209"/>
        <v>0.002407984593</v>
      </c>
      <c r="G442" s="128">
        <f t="shared" si="209"/>
        <v>0.00254750435</v>
      </c>
      <c r="H442" s="128">
        <f t="shared" si="209"/>
        <v>0.001384585495</v>
      </c>
      <c r="I442" s="128">
        <f t="shared" si="209"/>
        <v>0.0009512727671</v>
      </c>
      <c r="J442" s="128">
        <f t="shared" si="209"/>
        <v>0.0009926938868</v>
      </c>
      <c r="K442" s="128">
        <f t="shared" si="209"/>
        <v>0.001084233871</v>
      </c>
      <c r="L442" s="128">
        <f t="shared" si="209"/>
        <v>0.001614912639</v>
      </c>
      <c r="M442" s="128">
        <f t="shared" si="209"/>
        <v>0.001071930968</v>
      </c>
      <c r="N442" s="128">
        <f t="shared" si="209"/>
        <v>0.001020035679</v>
      </c>
      <c r="O442" s="128">
        <f t="shared" si="209"/>
        <v>0.001183115115</v>
      </c>
      <c r="P442" s="128">
        <f t="shared" si="209"/>
        <v>0.001362493505</v>
      </c>
      <c r="Q442" s="128">
        <f t="shared" si="209"/>
        <v>0.001597867416</v>
      </c>
      <c r="R442" s="128">
        <f t="shared" si="209"/>
        <v>0.002050774795</v>
      </c>
      <c r="S442" s="128">
        <f t="shared" si="209"/>
        <v>0.001914815276</v>
      </c>
      <c r="T442" s="128">
        <f t="shared" si="209"/>
        <v>0.001867178227</v>
      </c>
      <c r="U442" s="157">
        <f t="shared" si="209"/>
        <v>0.002334366221</v>
      </c>
    </row>
    <row r="443" ht="15.75" customHeight="1">
      <c r="A443" s="145" t="s">
        <v>460</v>
      </c>
      <c r="B443" s="128">
        <f t="shared" ref="B443:U443" si="210">B219/B$11</f>
        <v>0.0004949490186</v>
      </c>
      <c r="C443" s="128">
        <f t="shared" si="210"/>
        <v>0.000281229043</v>
      </c>
      <c r="D443" s="128">
        <f t="shared" si="210"/>
        <v>0.0003513222867</v>
      </c>
      <c r="E443" s="128">
        <f t="shared" si="210"/>
        <v>0.0006010624643</v>
      </c>
      <c r="F443" s="128">
        <f t="shared" si="210"/>
        <v>0.000662191314</v>
      </c>
      <c r="G443" s="128">
        <f t="shared" si="210"/>
        <v>0.0005987710951</v>
      </c>
      <c r="H443" s="128">
        <f t="shared" si="210"/>
        <v>0.0003176424448</v>
      </c>
      <c r="I443" s="128">
        <f t="shared" si="210"/>
        <v>0.0002737869527</v>
      </c>
      <c r="J443" s="128">
        <f t="shared" si="210"/>
        <v>0.0002976375023</v>
      </c>
      <c r="K443" s="128">
        <f t="shared" si="210"/>
        <v>0.000329432787</v>
      </c>
      <c r="L443" s="128">
        <f t="shared" si="210"/>
        <v>0.0004396472156</v>
      </c>
      <c r="M443" s="128">
        <f t="shared" si="210"/>
        <v>0.0006070049169</v>
      </c>
      <c r="N443" s="128">
        <f t="shared" si="210"/>
        <v>0.0004182628459</v>
      </c>
      <c r="O443" s="128">
        <f t="shared" si="210"/>
        <v>0.0005617888548</v>
      </c>
      <c r="P443" s="128">
        <f t="shared" si="210"/>
        <v>0.0006618355053</v>
      </c>
      <c r="Q443" s="128">
        <f t="shared" si="210"/>
        <v>0.0006964868276</v>
      </c>
      <c r="R443" s="128">
        <f t="shared" si="210"/>
        <v>0.0004502489746</v>
      </c>
      <c r="S443" s="128">
        <f t="shared" si="210"/>
        <v>0.0005822970813</v>
      </c>
      <c r="T443" s="128">
        <f t="shared" si="210"/>
        <v>0.0006805185955</v>
      </c>
      <c r="U443" s="157">
        <f t="shared" si="210"/>
        <v>0.0006353157648</v>
      </c>
    </row>
    <row r="444" ht="15.75" customHeight="1">
      <c r="A444" s="145" t="s">
        <v>462</v>
      </c>
      <c r="B444" s="128">
        <f t="shared" ref="B444:U444" si="211">B220/B$11</f>
        <v>0.02499349021</v>
      </c>
      <c r="C444" s="128">
        <f t="shared" si="211"/>
        <v>0.02973645164</v>
      </c>
      <c r="D444" s="128">
        <f t="shared" si="211"/>
        <v>0.03506589714</v>
      </c>
      <c r="E444" s="128">
        <f t="shared" si="211"/>
        <v>0.04790104045</v>
      </c>
      <c r="F444" s="128">
        <f t="shared" si="211"/>
        <v>0.05831696986</v>
      </c>
      <c r="G444" s="128">
        <f t="shared" si="211"/>
        <v>0.05460407549</v>
      </c>
      <c r="H444" s="128">
        <f t="shared" si="211"/>
        <v>0.04161116027</v>
      </c>
      <c r="I444" s="128">
        <f t="shared" si="211"/>
        <v>0.04243738835</v>
      </c>
      <c r="J444" s="128">
        <f t="shared" si="211"/>
        <v>0.04479080327</v>
      </c>
      <c r="K444" s="128">
        <f t="shared" si="211"/>
        <v>0.03919025226</v>
      </c>
      <c r="L444" s="128">
        <f t="shared" si="211"/>
        <v>0.03909210011</v>
      </c>
      <c r="M444" s="128">
        <f t="shared" si="211"/>
        <v>0.03756811325</v>
      </c>
      <c r="N444" s="128">
        <f t="shared" si="211"/>
        <v>0.03546876496</v>
      </c>
      <c r="O444" s="128">
        <f t="shared" si="211"/>
        <v>0.03129205903</v>
      </c>
      <c r="P444" s="128">
        <f t="shared" si="211"/>
        <v>0.03307732107</v>
      </c>
      <c r="Q444" s="128">
        <f t="shared" si="211"/>
        <v>0.0340329635</v>
      </c>
      <c r="R444" s="128">
        <f t="shared" si="211"/>
        <v>0.03665463788</v>
      </c>
      <c r="S444" s="128">
        <f t="shared" si="211"/>
        <v>0.03460839429</v>
      </c>
      <c r="T444" s="128">
        <f t="shared" si="211"/>
        <v>0.0416602948</v>
      </c>
      <c r="U444" s="157">
        <f t="shared" si="211"/>
        <v>0.04437546342</v>
      </c>
    </row>
    <row r="445" ht="15.75" customHeight="1">
      <c r="A445" s="145" t="s">
        <v>466</v>
      </c>
      <c r="B445" s="128">
        <f t="shared" ref="B445:U445" si="212">B221/B$11</f>
        <v>0.0002776143211</v>
      </c>
      <c r="C445" s="128">
        <f t="shared" si="212"/>
        <v>0.0003083561424</v>
      </c>
      <c r="D445" s="128">
        <f t="shared" si="212"/>
        <v>0.0002336278531</v>
      </c>
      <c r="E445" s="128">
        <f t="shared" si="212"/>
        <v>0.0003564732849</v>
      </c>
      <c r="F445" s="128">
        <f t="shared" si="212"/>
        <v>0.0004860103409</v>
      </c>
      <c r="G445" s="128">
        <f t="shared" si="212"/>
        <v>0.0003448388189</v>
      </c>
      <c r="H445" s="128">
        <f t="shared" si="212"/>
        <v>0.000390665888</v>
      </c>
      <c r="I445" s="128">
        <f t="shared" si="212"/>
        <v>0.0004383329112</v>
      </c>
      <c r="J445" s="128">
        <f t="shared" si="212"/>
        <v>0.000632138365</v>
      </c>
      <c r="K445" s="128">
        <f t="shared" si="212"/>
        <v>0.0009150188072</v>
      </c>
      <c r="L445" s="128">
        <f t="shared" si="212"/>
        <v>0.001048522107</v>
      </c>
      <c r="M445" s="128">
        <f t="shared" si="212"/>
        <v>0.0009801950079</v>
      </c>
      <c r="N445" s="128">
        <f t="shared" si="212"/>
        <v>0.0008053261576</v>
      </c>
      <c r="O445" s="128">
        <f t="shared" si="212"/>
        <v>0.001047056877</v>
      </c>
      <c r="P445" s="128">
        <f t="shared" si="212"/>
        <v>0.001202941392</v>
      </c>
      <c r="Q445" s="128">
        <f t="shared" si="212"/>
        <v>0.0011206262</v>
      </c>
      <c r="R445" s="128">
        <f t="shared" si="212"/>
        <v>0.001080772393</v>
      </c>
      <c r="S445" s="128">
        <f t="shared" si="212"/>
        <v>0.001202653378</v>
      </c>
      <c r="T445" s="128">
        <f t="shared" si="212"/>
        <v>0.00127424204</v>
      </c>
      <c r="U445" s="157">
        <f t="shared" si="212"/>
        <v>0.0008459319555</v>
      </c>
    </row>
    <row r="446" ht="15.75" customHeight="1">
      <c r="A446" s="145" t="s">
        <v>470</v>
      </c>
      <c r="B446" s="128">
        <f t="shared" ref="B446:U446" si="213">B222/B$11</f>
        <v>0.00004305687403</v>
      </c>
      <c r="C446" s="128">
        <f t="shared" si="213"/>
        <v>0.00005459757978</v>
      </c>
      <c r="D446" s="128">
        <f t="shared" si="213"/>
        <v>0.00004050332127</v>
      </c>
      <c r="E446" s="128">
        <f t="shared" si="213"/>
        <v>0.00001395691295</v>
      </c>
      <c r="F446" s="128">
        <f t="shared" si="213"/>
        <v>0.00002776185031</v>
      </c>
      <c r="G446" s="128">
        <f t="shared" si="213"/>
        <v>0.0005680143814</v>
      </c>
      <c r="H446" s="128">
        <f t="shared" si="213"/>
        <v>0.0007588336917</v>
      </c>
      <c r="I446" s="128">
        <f t="shared" si="213"/>
        <v>0.0007342966071</v>
      </c>
      <c r="J446" s="128">
        <f t="shared" si="213"/>
        <v>0.001183951013</v>
      </c>
      <c r="K446" s="128">
        <f t="shared" si="213"/>
        <v>0.00124293397</v>
      </c>
      <c r="L446" s="128">
        <f t="shared" si="213"/>
        <v>0.0006854278545</v>
      </c>
      <c r="M446" s="128">
        <f t="shared" si="213"/>
        <v>0.0008019438328</v>
      </c>
      <c r="N446" s="128">
        <f t="shared" si="213"/>
        <v>0.0005809731437</v>
      </c>
      <c r="O446" s="128">
        <f t="shared" si="213"/>
        <v>0.000846213545</v>
      </c>
      <c r="P446" s="128">
        <f t="shared" si="213"/>
        <v>0.0009518460235</v>
      </c>
      <c r="Q446" s="128">
        <f t="shared" si="213"/>
        <v>0.001209860936</v>
      </c>
      <c r="R446" s="128">
        <f t="shared" si="213"/>
        <v>0.001156921297</v>
      </c>
      <c r="S446" s="128">
        <f t="shared" si="213"/>
        <v>0.00105166436</v>
      </c>
      <c r="T446" s="128">
        <f t="shared" si="213"/>
        <v>0.001176622097</v>
      </c>
      <c r="U446" s="157">
        <f t="shared" si="213"/>
        <v>0.001251089171</v>
      </c>
    </row>
    <row r="447" ht="15.75" customHeight="1">
      <c r="A447" s="145" t="s">
        <v>480</v>
      </c>
      <c r="B447" s="128">
        <f t="shared" ref="B447:U447" si="214">B223/B$11</f>
        <v>0.01585395108</v>
      </c>
      <c r="C447" s="128">
        <f t="shared" si="214"/>
        <v>0.01575123008</v>
      </c>
      <c r="D447" s="128">
        <f t="shared" si="214"/>
        <v>0.01415679129</v>
      </c>
      <c r="E447" s="128">
        <f t="shared" si="214"/>
        <v>0.01536816277</v>
      </c>
      <c r="F447" s="128">
        <f t="shared" si="214"/>
        <v>0.01749032161</v>
      </c>
      <c r="G447" s="128">
        <f t="shared" si="214"/>
        <v>0.01804131248</v>
      </c>
      <c r="H447" s="128">
        <f t="shared" si="214"/>
        <v>0.01610958169</v>
      </c>
      <c r="I447" s="128">
        <f t="shared" si="214"/>
        <v>0.01508634556</v>
      </c>
      <c r="J447" s="128">
        <f t="shared" si="214"/>
        <v>0.01289136743</v>
      </c>
      <c r="K447" s="128">
        <f t="shared" si="214"/>
        <v>0.01100786812</v>
      </c>
      <c r="L447" s="128">
        <f t="shared" si="214"/>
        <v>0.01509735965</v>
      </c>
      <c r="M447" s="128">
        <f t="shared" si="214"/>
        <v>0.01587917777</v>
      </c>
      <c r="N447" s="128">
        <f t="shared" si="214"/>
        <v>0.01441683202</v>
      </c>
      <c r="O447" s="128">
        <f t="shared" si="214"/>
        <v>0.01364370259</v>
      </c>
      <c r="P447" s="128">
        <f t="shared" si="214"/>
        <v>0.01675148934</v>
      </c>
      <c r="Q447" s="128">
        <f t="shared" si="214"/>
        <v>0.02544743369</v>
      </c>
      <c r="R447" s="128">
        <f t="shared" si="214"/>
        <v>0.02926329826</v>
      </c>
      <c r="S447" s="128">
        <f t="shared" si="214"/>
        <v>0.02314312253</v>
      </c>
      <c r="T447" s="128">
        <f t="shared" si="214"/>
        <v>0.02177147788</v>
      </c>
      <c r="U447" s="157">
        <f t="shared" si="214"/>
        <v>0.02582352444</v>
      </c>
    </row>
    <row r="448" ht="15.75" customHeight="1">
      <c r="A448" s="145" t="s">
        <v>472</v>
      </c>
      <c r="B448" s="128">
        <f t="shared" ref="B448:U448" si="215">B224/B$11</f>
        <v>0.0004969993459</v>
      </c>
      <c r="C448" s="128">
        <f t="shared" si="215"/>
        <v>0.0006410923362</v>
      </c>
      <c r="D448" s="128">
        <f t="shared" si="215"/>
        <v>0.0008306115884</v>
      </c>
      <c r="E448" s="128">
        <f t="shared" si="215"/>
        <v>0.001108316169</v>
      </c>
      <c r="F448" s="128">
        <f t="shared" si="215"/>
        <v>0.001249817146</v>
      </c>
      <c r="G448" s="128">
        <f t="shared" si="215"/>
        <v>0.001672528876</v>
      </c>
      <c r="H448" s="128">
        <f t="shared" si="215"/>
        <v>0.001908905257</v>
      </c>
      <c r="I448" s="128">
        <f t="shared" si="215"/>
        <v>0.001337996838</v>
      </c>
      <c r="J448" s="128">
        <f t="shared" si="215"/>
        <v>0.001329697817</v>
      </c>
      <c r="K448" s="128">
        <f t="shared" si="215"/>
        <v>0.001181795408</v>
      </c>
      <c r="L448" s="128">
        <f t="shared" si="215"/>
        <v>0.001334353634</v>
      </c>
      <c r="M448" s="128">
        <f t="shared" si="215"/>
        <v>0.001897368157</v>
      </c>
      <c r="N448" s="128">
        <f t="shared" si="215"/>
        <v>0.001508355661</v>
      </c>
      <c r="O448" s="128">
        <f t="shared" si="215"/>
        <v>0.001902907086</v>
      </c>
      <c r="P448" s="128">
        <f t="shared" si="215"/>
        <v>0.002230393992</v>
      </c>
      <c r="Q448" s="128">
        <f t="shared" si="215"/>
        <v>0.00243685967</v>
      </c>
      <c r="R448" s="128">
        <f t="shared" si="215"/>
        <v>0.003527678859</v>
      </c>
      <c r="S448" s="128">
        <f t="shared" si="215"/>
        <v>0.004016272231</v>
      </c>
      <c r="T448" s="128">
        <f t="shared" si="215"/>
        <v>0.003907159498</v>
      </c>
      <c r="U448" s="157">
        <f t="shared" si="215"/>
        <v>0.004223040592</v>
      </c>
    </row>
    <row r="449" ht="15.75" customHeight="1">
      <c r="A449" s="145" t="s">
        <v>474</v>
      </c>
      <c r="B449" s="128">
        <f t="shared" ref="B449:U449" si="216">B225/B$11</f>
        <v>0.00003936628483</v>
      </c>
      <c r="C449" s="128">
        <f t="shared" si="216"/>
        <v>0.00005322405576</v>
      </c>
      <c r="D449" s="128">
        <f t="shared" si="216"/>
        <v>0.0001015518055</v>
      </c>
      <c r="E449" s="128">
        <f t="shared" si="216"/>
        <v>0.0001100536906</v>
      </c>
      <c r="F449" s="128">
        <f t="shared" si="216"/>
        <v>0.0006952919817</v>
      </c>
      <c r="G449" s="128">
        <f t="shared" si="216"/>
        <v>0.0007278583858</v>
      </c>
      <c r="H449" s="128">
        <f t="shared" si="216"/>
        <v>0.0006505378281</v>
      </c>
      <c r="I449" s="128">
        <f t="shared" si="216"/>
        <v>0.000685699423</v>
      </c>
      <c r="J449" s="128">
        <f t="shared" si="216"/>
        <v>0.001938739694</v>
      </c>
      <c r="K449" s="128">
        <f t="shared" si="216"/>
        <v>0.001905159997</v>
      </c>
      <c r="L449" s="128">
        <f t="shared" si="216"/>
        <v>0.003714086141</v>
      </c>
      <c r="M449" s="128">
        <f t="shared" si="216"/>
        <v>0.003184561658</v>
      </c>
      <c r="N449" s="128">
        <f t="shared" si="216"/>
        <v>0.003347426384</v>
      </c>
      <c r="O449" s="128">
        <f t="shared" si="216"/>
        <v>0.003358901978</v>
      </c>
      <c r="P449" s="128">
        <f t="shared" si="216"/>
        <v>0.003398589715</v>
      </c>
      <c r="Q449" s="128">
        <f t="shared" si="216"/>
        <v>0.003541614413</v>
      </c>
      <c r="R449" s="128">
        <f t="shared" si="216"/>
        <v>0.003217313061</v>
      </c>
      <c r="S449" s="128">
        <f t="shared" si="216"/>
        <v>0.003915375201</v>
      </c>
      <c r="T449" s="128">
        <f t="shared" si="216"/>
        <v>0.00378979251</v>
      </c>
      <c r="U449" s="157">
        <f t="shared" si="216"/>
        <v>0.003929148739</v>
      </c>
    </row>
    <row r="450" ht="15.75" customHeight="1">
      <c r="A450" s="145" t="s">
        <v>476</v>
      </c>
      <c r="B450" s="128">
        <f t="shared" ref="B450:U450" si="217">B226/B$11</f>
        <v>0.00003075491002</v>
      </c>
      <c r="C450" s="128">
        <f t="shared" si="217"/>
        <v>0.00002678371838</v>
      </c>
      <c r="D450" s="128">
        <f t="shared" si="217"/>
        <v>0.00001438161407</v>
      </c>
      <c r="E450" s="128">
        <f t="shared" si="217"/>
        <v>0.00004392995552</v>
      </c>
      <c r="F450" s="128">
        <f t="shared" si="217"/>
        <v>0.0004402744722</v>
      </c>
      <c r="G450" s="128">
        <f t="shared" si="217"/>
        <v>0.002747347233</v>
      </c>
      <c r="H450" s="128">
        <f t="shared" si="217"/>
        <v>0.002794719661</v>
      </c>
      <c r="I450" s="128">
        <f t="shared" si="217"/>
        <v>0.002042861347</v>
      </c>
      <c r="J450" s="128">
        <f t="shared" si="217"/>
        <v>0.001984250016</v>
      </c>
      <c r="K450" s="128">
        <f t="shared" si="217"/>
        <v>0.002223644212</v>
      </c>
      <c r="L450" s="128">
        <f t="shared" si="217"/>
        <v>0.003015274192</v>
      </c>
      <c r="M450" s="128">
        <f t="shared" si="217"/>
        <v>0.003678015356</v>
      </c>
      <c r="N450" s="128">
        <f t="shared" si="217"/>
        <v>0.004074753706</v>
      </c>
      <c r="O450" s="128">
        <f t="shared" si="217"/>
        <v>0.003531503207</v>
      </c>
      <c r="P450" s="128">
        <f t="shared" si="217"/>
        <v>0.003932190537</v>
      </c>
      <c r="Q450" s="128">
        <f t="shared" si="217"/>
        <v>0.003885467849</v>
      </c>
      <c r="R450" s="128">
        <f t="shared" si="217"/>
        <v>0.003531263365</v>
      </c>
      <c r="S450" s="128">
        <f t="shared" si="217"/>
        <v>0.003139662435</v>
      </c>
      <c r="T450" s="128">
        <f t="shared" si="217"/>
        <v>0.003718217672</v>
      </c>
      <c r="U450" s="157">
        <f t="shared" si="217"/>
        <v>0.002949067949</v>
      </c>
    </row>
    <row r="451" ht="15.75" customHeight="1">
      <c r="A451" s="145" t="s">
        <v>478</v>
      </c>
      <c r="B451" s="128">
        <f t="shared" ref="B451:U451" si="218">B227/B$11</f>
        <v>0.004976144441</v>
      </c>
      <c r="C451" s="128">
        <f t="shared" si="218"/>
        <v>0.007265598683</v>
      </c>
      <c r="D451" s="128">
        <f t="shared" si="218"/>
        <v>0.009176350287</v>
      </c>
      <c r="E451" s="128">
        <f t="shared" si="218"/>
        <v>0.01024162848</v>
      </c>
      <c r="F451" s="128">
        <f t="shared" si="218"/>
        <v>0.01232074476</v>
      </c>
      <c r="G451" s="128">
        <f t="shared" si="218"/>
        <v>0.01200299689</v>
      </c>
      <c r="H451" s="128">
        <f t="shared" si="218"/>
        <v>0.01570118426</v>
      </c>
      <c r="I451" s="128">
        <f t="shared" si="218"/>
        <v>0.0102779622</v>
      </c>
      <c r="J451" s="128">
        <f t="shared" si="218"/>
        <v>0.01283504841</v>
      </c>
      <c r="K451" s="128">
        <f t="shared" si="218"/>
        <v>0.01222543609</v>
      </c>
      <c r="L451" s="128">
        <f t="shared" si="218"/>
        <v>0.011142664</v>
      </c>
      <c r="M451" s="128">
        <f t="shared" si="218"/>
        <v>0.01214364099</v>
      </c>
      <c r="N451" s="128">
        <f t="shared" si="218"/>
        <v>0.01287500776</v>
      </c>
      <c r="O451" s="128">
        <f t="shared" si="218"/>
        <v>0.01176293121</v>
      </c>
      <c r="P451" s="128">
        <f t="shared" si="218"/>
        <v>0.01122646467</v>
      </c>
      <c r="Q451" s="128">
        <f t="shared" si="218"/>
        <v>0.011515671</v>
      </c>
      <c r="R451" s="128">
        <f t="shared" si="218"/>
        <v>0.01207882487</v>
      </c>
      <c r="S451" s="128">
        <f t="shared" si="218"/>
        <v>0.01091051637</v>
      </c>
      <c r="T451" s="128">
        <f t="shared" si="218"/>
        <v>0.01291305848</v>
      </c>
      <c r="U451" s="157">
        <f t="shared" si="218"/>
        <v>0.01150811657</v>
      </c>
    </row>
    <row r="452" ht="15.75" customHeight="1">
      <c r="A452" s="145" t="s">
        <v>448</v>
      </c>
      <c r="B452" s="128">
        <f t="shared" ref="B452:U452" si="219">B228/B$11</f>
        <v>0.00005289844524</v>
      </c>
      <c r="C452" s="128">
        <f t="shared" si="219"/>
        <v>0.00003639838652</v>
      </c>
      <c r="D452" s="128">
        <f t="shared" si="219"/>
        <v>0.0000428513399</v>
      </c>
      <c r="E452" s="128">
        <f t="shared" si="219"/>
        <v>0.00007596221475</v>
      </c>
      <c r="F452" s="128">
        <f t="shared" si="219"/>
        <v>0.00007954837876</v>
      </c>
      <c r="G452" s="128">
        <f t="shared" si="219"/>
        <v>0.0001269661381</v>
      </c>
      <c r="H452" s="128">
        <f t="shared" si="219"/>
        <v>0.00007264211973</v>
      </c>
      <c r="I452" s="128">
        <f t="shared" si="219"/>
        <v>0.0002084887645</v>
      </c>
      <c r="J452" s="128">
        <f t="shared" si="219"/>
        <v>0.00004915114717</v>
      </c>
      <c r="K452" s="128">
        <f t="shared" si="219"/>
        <v>0.00004888916977</v>
      </c>
      <c r="L452" s="128">
        <f t="shared" si="219"/>
        <v>0.00004349830615</v>
      </c>
      <c r="M452" s="128">
        <f t="shared" si="219"/>
        <v>0.00005537719561</v>
      </c>
      <c r="N452" s="128">
        <f t="shared" si="219"/>
        <v>0.00005077015105</v>
      </c>
      <c r="O452" s="128">
        <f t="shared" si="219"/>
        <v>0.00006726581906</v>
      </c>
      <c r="P452" s="128">
        <f t="shared" si="219"/>
        <v>0.00006661902958</v>
      </c>
      <c r="Q452" s="128">
        <f t="shared" si="219"/>
        <v>0.00006466774666</v>
      </c>
      <c r="R452" s="128">
        <f t="shared" si="219"/>
        <v>0.00009922962838</v>
      </c>
      <c r="S452" s="128">
        <f t="shared" si="219"/>
        <v>0.00006613568565</v>
      </c>
      <c r="T452" s="128">
        <f t="shared" si="219"/>
        <v>0.00004552973154</v>
      </c>
      <c r="U452" s="157">
        <f t="shared" si="219"/>
        <v>0.0000592574736</v>
      </c>
    </row>
    <row r="453" ht="15.75" customHeight="1">
      <c r="A453" s="145" t="s">
        <v>450</v>
      </c>
      <c r="B453" s="128">
        <f t="shared" ref="B453:U453" si="220">B229/B$11</f>
        <v>0.0002197950903</v>
      </c>
      <c r="C453" s="128">
        <f t="shared" si="220"/>
        <v>0.0001270509718</v>
      </c>
      <c r="D453" s="128">
        <f t="shared" si="220"/>
        <v>0.0005083460322</v>
      </c>
      <c r="E453" s="128">
        <f t="shared" si="220"/>
        <v>0.0006779398864</v>
      </c>
      <c r="F453" s="128">
        <f t="shared" si="220"/>
        <v>0.00009965792418</v>
      </c>
      <c r="G453" s="128">
        <f t="shared" si="220"/>
        <v>0.00001469655775</v>
      </c>
      <c r="H453" s="128">
        <f t="shared" si="220"/>
        <v>0.00002402337818</v>
      </c>
      <c r="I453" s="128">
        <f t="shared" si="220"/>
        <v>0.000043395232</v>
      </c>
      <c r="J453" s="128">
        <f t="shared" si="220"/>
        <v>0.00007338539335</v>
      </c>
      <c r="K453" s="128">
        <f t="shared" si="220"/>
        <v>0.00007078631454</v>
      </c>
      <c r="L453" s="128">
        <f t="shared" si="220"/>
        <v>0.00007026649455</v>
      </c>
      <c r="M453" s="128">
        <f t="shared" si="220"/>
        <v>0.00009453278847</v>
      </c>
      <c r="N453" s="128">
        <f t="shared" si="220"/>
        <v>0.00004906835827</v>
      </c>
      <c r="O453" s="128">
        <f t="shared" si="220"/>
        <v>0.00005600714296</v>
      </c>
      <c r="P453" s="128">
        <f t="shared" si="220"/>
        <v>0.00009951159634</v>
      </c>
      <c r="Q453" s="128">
        <f t="shared" si="220"/>
        <v>0.0001043463902</v>
      </c>
      <c r="R453" s="128">
        <f t="shared" si="220"/>
        <v>0.00009319716639</v>
      </c>
      <c r="S453" s="128">
        <f t="shared" si="220"/>
        <v>0.0001521477297</v>
      </c>
      <c r="T453" s="128">
        <f t="shared" si="220"/>
        <v>0.0001657833308</v>
      </c>
      <c r="U453" s="157">
        <f t="shared" si="220"/>
        <v>0.0001606255774</v>
      </c>
    </row>
    <row r="454" ht="15.75" customHeight="1">
      <c r="A454" s="145" t="s">
        <v>464</v>
      </c>
      <c r="B454" s="128">
        <f t="shared" ref="B454:U454" si="221">B230/B$11</f>
        <v>0.000006971112938</v>
      </c>
      <c r="C454" s="128">
        <f t="shared" si="221"/>
        <v>0.00003365133848</v>
      </c>
      <c r="D454" s="128">
        <f t="shared" si="221"/>
        <v>0.0000355137817</v>
      </c>
      <c r="E454" s="128">
        <f t="shared" si="221"/>
        <v>0.00003157465553</v>
      </c>
      <c r="F454" s="128">
        <f t="shared" si="221"/>
        <v>0.00004911711977</v>
      </c>
      <c r="G454" s="128">
        <f t="shared" si="221"/>
        <v>0.00008833085739</v>
      </c>
      <c r="H454" s="128">
        <f t="shared" si="221"/>
        <v>0.00007740866302</v>
      </c>
      <c r="I454" s="128">
        <f t="shared" si="221"/>
        <v>0.0001849430865</v>
      </c>
      <c r="J454" s="128">
        <f t="shared" si="221"/>
        <v>0.0001120691666</v>
      </c>
      <c r="K454" s="128">
        <f t="shared" si="221"/>
        <v>0.0001811392521</v>
      </c>
      <c r="L454" s="128">
        <f t="shared" si="221"/>
        <v>0.0002111036676</v>
      </c>
      <c r="M454" s="128">
        <f t="shared" si="221"/>
        <v>0.0004633411822</v>
      </c>
      <c r="N454" s="128">
        <f t="shared" si="221"/>
        <v>0.0004235573123</v>
      </c>
      <c r="O454" s="128">
        <f t="shared" si="221"/>
        <v>0.000333275895</v>
      </c>
      <c r="P454" s="128">
        <f t="shared" si="221"/>
        <v>0.0001482481882</v>
      </c>
      <c r="Q454" s="128">
        <f t="shared" si="221"/>
        <v>0.0001314460595</v>
      </c>
      <c r="R454" s="128">
        <f t="shared" si="221"/>
        <v>0.0002426973113</v>
      </c>
      <c r="S454" s="128">
        <f t="shared" si="221"/>
        <v>0.0001632891861</v>
      </c>
      <c r="T454" s="128">
        <f t="shared" si="221"/>
        <v>0.0001436089083</v>
      </c>
      <c r="U454" s="157">
        <f t="shared" si="221"/>
        <v>0.000156591026</v>
      </c>
    </row>
    <row r="455" ht="15.75" customHeight="1">
      <c r="A455" s="145" t="s">
        <v>468</v>
      </c>
      <c r="B455" s="128">
        <f t="shared" ref="B455:U455" si="222">B231/B$11</f>
        <v>0</v>
      </c>
      <c r="C455" s="128">
        <f t="shared" si="222"/>
        <v>0</v>
      </c>
      <c r="D455" s="128">
        <f t="shared" si="222"/>
        <v>0</v>
      </c>
      <c r="E455" s="128">
        <f t="shared" si="222"/>
        <v>0.0000002288018516</v>
      </c>
      <c r="F455" s="128">
        <f t="shared" si="222"/>
        <v>0.000001245724052</v>
      </c>
      <c r="G455" s="128">
        <f t="shared" si="222"/>
        <v>0.000001515109046</v>
      </c>
      <c r="H455" s="128">
        <f t="shared" si="222"/>
        <v>0.000002097279047</v>
      </c>
      <c r="I455" s="128">
        <f t="shared" si="222"/>
        <v>0.00002039712797</v>
      </c>
      <c r="J455" s="128">
        <f t="shared" si="222"/>
        <v>0.00001729392215</v>
      </c>
      <c r="K455" s="128">
        <f t="shared" si="222"/>
        <v>0.00004216826395</v>
      </c>
      <c r="L455" s="128">
        <f t="shared" si="222"/>
        <v>0.0000502917479</v>
      </c>
      <c r="M455" s="128">
        <f t="shared" si="222"/>
        <v>0.00002526468015</v>
      </c>
      <c r="N455" s="128">
        <f t="shared" si="222"/>
        <v>0.00002628324393</v>
      </c>
      <c r="O455" s="128">
        <f t="shared" si="222"/>
        <v>0.00002652467759</v>
      </c>
      <c r="P455" s="128">
        <f t="shared" si="222"/>
        <v>0.00002112536682</v>
      </c>
      <c r="Q455" s="128">
        <f t="shared" si="222"/>
        <v>0.00005799835764</v>
      </c>
      <c r="R455" s="128">
        <f t="shared" si="222"/>
        <v>0.00006137374372</v>
      </c>
      <c r="S455" s="128">
        <f t="shared" si="222"/>
        <v>0.00006979008337</v>
      </c>
      <c r="T455" s="128">
        <f t="shared" si="222"/>
        <v>0.00003188393304</v>
      </c>
      <c r="U455" s="157">
        <f t="shared" si="222"/>
        <v>0.00003832823824</v>
      </c>
    </row>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A4"/>
    <hyperlink r:id="rId2" ref="A5"/>
  </hyperlinks>
  <printOptions/>
  <pageMargins bottom="0.75" footer="0.0" header="0.0" left="0.7" right="0.7" top="0.75"/>
  <pageSetup paperSize="9" orientation="portrait"/>
  <drawing r:id="rId3"/>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6.57"/>
    <col customWidth="1" min="2" max="21" width="16.29"/>
    <col customWidth="1" min="22" max="31" width="8.71"/>
  </cols>
  <sheetData>
    <row r="1">
      <c r="A1" s="174" t="s">
        <v>556</v>
      </c>
      <c r="B1" s="174"/>
      <c r="C1" s="174"/>
      <c r="D1" s="174"/>
      <c r="E1" s="174"/>
      <c r="F1" s="174"/>
    </row>
    <row r="2">
      <c r="A2" s="175" t="s">
        <v>563</v>
      </c>
      <c r="B2" s="175"/>
      <c r="C2" s="175"/>
      <c r="D2" s="175"/>
      <c r="E2" s="175"/>
      <c r="F2" s="175"/>
    </row>
    <row r="3">
      <c r="A3" s="97"/>
    </row>
    <row r="4">
      <c r="A4" s="213" t="s">
        <v>558</v>
      </c>
    </row>
    <row r="5">
      <c r="A5" s="213" t="s">
        <v>559</v>
      </c>
    </row>
    <row r="6">
      <c r="A6" s="97"/>
    </row>
    <row r="7">
      <c r="A7" s="96" t="s">
        <v>488</v>
      </c>
    </row>
    <row r="8">
      <c r="A8" s="97"/>
    </row>
    <row r="9">
      <c r="A9" s="98" t="s">
        <v>489</v>
      </c>
    </row>
    <row r="10">
      <c r="A10" s="99" t="s">
        <v>560</v>
      </c>
      <c r="B10" s="134" t="s">
        <v>491</v>
      </c>
      <c r="C10" s="134" t="s">
        <v>492</v>
      </c>
      <c r="D10" s="134" t="s">
        <v>493</v>
      </c>
      <c r="E10" s="134" t="s">
        <v>494</v>
      </c>
      <c r="F10" s="134" t="s">
        <v>495</v>
      </c>
      <c r="G10" s="134" t="s">
        <v>496</v>
      </c>
      <c r="H10" s="134" t="s">
        <v>497</v>
      </c>
      <c r="I10" s="134" t="s">
        <v>498</v>
      </c>
      <c r="J10" s="134" t="s">
        <v>499</v>
      </c>
      <c r="K10" s="134" t="s">
        <v>500</v>
      </c>
      <c r="L10" s="134" t="s">
        <v>501</v>
      </c>
      <c r="M10" s="134" t="s">
        <v>502</v>
      </c>
      <c r="N10" s="134" t="s">
        <v>503</v>
      </c>
      <c r="O10" s="134" t="s">
        <v>504</v>
      </c>
      <c r="P10" s="134" t="s">
        <v>505</v>
      </c>
      <c r="Q10" s="134" t="s">
        <v>506</v>
      </c>
      <c r="R10" s="134" t="s">
        <v>507</v>
      </c>
      <c r="S10" s="134" t="s">
        <v>508</v>
      </c>
      <c r="T10" s="134" t="s">
        <v>509</v>
      </c>
      <c r="U10" s="135" t="s">
        <v>510</v>
      </c>
    </row>
    <row r="11">
      <c r="A11" s="136" t="s">
        <v>511</v>
      </c>
      <c r="B11" s="107">
        <v>414069.0</v>
      </c>
      <c r="C11" s="107">
        <v>530733.0</v>
      </c>
      <c r="D11" s="107">
        <v>684065.0</v>
      </c>
      <c r="E11" s="107">
        <v>941981.0</v>
      </c>
      <c r="F11" s="107">
        <v>1255374.0</v>
      </c>
      <c r="G11" s="107">
        <v>1826357.0</v>
      </c>
      <c r="H11" s="107">
        <v>1911016.0</v>
      </c>
      <c r="I11" s="107">
        <v>2497580.0</v>
      </c>
      <c r="J11" s="107">
        <v>3355535.0</v>
      </c>
      <c r="K11" s="107">
        <v>3732730.0</v>
      </c>
      <c r="L11" s="107">
        <v>3724825.0</v>
      </c>
      <c r="M11" s="107">
        <v>4215491.0</v>
      </c>
      <c r="N11" s="107">
        <v>3987130.0</v>
      </c>
      <c r="O11" s="107">
        <v>3825568.0</v>
      </c>
      <c r="P11" s="107">
        <v>4277076.0</v>
      </c>
      <c r="Q11" s="107">
        <v>4793922.0</v>
      </c>
      <c r="R11" s="107">
        <v>5383743.0</v>
      </c>
      <c r="S11" s="107">
        <v>4994912.0</v>
      </c>
      <c r="T11" s="107">
        <v>7840041.0</v>
      </c>
      <c r="U11" s="107">
        <v>7438906.0</v>
      </c>
    </row>
    <row r="12">
      <c r="A12" s="136" t="s">
        <v>101</v>
      </c>
      <c r="B12" s="107">
        <v>13.0</v>
      </c>
      <c r="C12" s="107">
        <v>7.0</v>
      </c>
      <c r="D12" s="107">
        <v>11.0</v>
      </c>
      <c r="E12" s="107">
        <v>37.0</v>
      </c>
      <c r="F12" s="107">
        <v>4.0</v>
      </c>
      <c r="G12" s="107">
        <v>239.0</v>
      </c>
      <c r="H12" s="107">
        <v>107.0</v>
      </c>
      <c r="I12" s="107">
        <v>52.0</v>
      </c>
      <c r="J12" s="107">
        <v>373.0</v>
      </c>
      <c r="K12" s="107">
        <v>1237.0</v>
      </c>
      <c r="L12" s="107">
        <v>1328.0</v>
      </c>
      <c r="M12" s="107">
        <v>1211.0</v>
      </c>
      <c r="N12" s="107">
        <v>185.0</v>
      </c>
      <c r="O12" s="107">
        <v>136.0</v>
      </c>
      <c r="P12" s="107">
        <v>145.0</v>
      </c>
      <c r="Q12" s="107">
        <v>110.0</v>
      </c>
      <c r="R12" s="107">
        <v>259.0</v>
      </c>
      <c r="S12" s="107">
        <v>337.0</v>
      </c>
      <c r="T12" s="107">
        <v>273.0</v>
      </c>
      <c r="U12" s="107">
        <v>135.0</v>
      </c>
    </row>
    <row r="13">
      <c r="A13" s="136" t="s">
        <v>2</v>
      </c>
      <c r="B13" s="107">
        <v>1.0</v>
      </c>
      <c r="C13" s="107">
        <v>0.0</v>
      </c>
      <c r="D13" s="107">
        <v>560.0</v>
      </c>
      <c r="E13" s="107">
        <v>75.0</v>
      </c>
      <c r="F13" s="107">
        <v>8.0</v>
      </c>
      <c r="G13" s="107">
        <v>65.0</v>
      </c>
      <c r="H13" s="107">
        <v>137.0</v>
      </c>
      <c r="I13" s="107">
        <v>47.0</v>
      </c>
      <c r="J13" s="107">
        <v>9.0</v>
      </c>
      <c r="K13" s="107">
        <v>48.0</v>
      </c>
      <c r="L13" s="107">
        <v>30.0</v>
      </c>
      <c r="M13" s="107">
        <v>39.0</v>
      </c>
      <c r="N13" s="107">
        <v>90.0</v>
      </c>
      <c r="O13" s="107">
        <v>39.0</v>
      </c>
      <c r="P13" s="107">
        <v>48.0</v>
      </c>
      <c r="Q13" s="107">
        <v>74.0</v>
      </c>
      <c r="R13" s="107">
        <v>33.0</v>
      </c>
      <c r="S13" s="107">
        <v>9131.0</v>
      </c>
      <c r="T13" s="107">
        <v>150.0</v>
      </c>
      <c r="U13" s="107">
        <v>208.0</v>
      </c>
    </row>
    <row r="14">
      <c r="A14" s="136" t="s">
        <v>70</v>
      </c>
      <c r="B14" s="107">
        <v>95.0</v>
      </c>
      <c r="C14" s="107">
        <v>521.0</v>
      </c>
      <c r="D14" s="107">
        <v>91.0</v>
      </c>
      <c r="E14" s="107">
        <v>356.0</v>
      </c>
      <c r="F14" s="107">
        <v>438.0</v>
      </c>
      <c r="G14" s="107">
        <v>1106.0</v>
      </c>
      <c r="H14" s="107">
        <v>834.0</v>
      </c>
      <c r="I14" s="107">
        <v>871.0</v>
      </c>
      <c r="J14" s="107">
        <v>1553.0</v>
      </c>
      <c r="K14" s="107">
        <v>1092.0</v>
      </c>
      <c r="L14" s="107">
        <v>1202.0</v>
      </c>
      <c r="M14" s="107">
        <v>3005.0</v>
      </c>
      <c r="N14" s="107">
        <v>2416.0</v>
      </c>
      <c r="O14" s="107">
        <v>1093.0</v>
      </c>
      <c r="P14" s="107">
        <v>1134.0</v>
      </c>
      <c r="Q14" s="107">
        <v>1280.0</v>
      </c>
      <c r="R14" s="107">
        <v>1439.0</v>
      </c>
      <c r="S14" s="107">
        <v>1106.0</v>
      </c>
      <c r="T14" s="107">
        <v>1454.0</v>
      </c>
      <c r="U14" s="107">
        <v>1306.0</v>
      </c>
    </row>
    <row r="15">
      <c r="A15" s="136" t="s">
        <v>512</v>
      </c>
      <c r="B15" s="107"/>
      <c r="C15" s="107"/>
      <c r="D15" s="107"/>
      <c r="E15" s="107"/>
      <c r="F15" s="107"/>
      <c r="G15" s="107"/>
      <c r="H15" s="107"/>
      <c r="I15" s="107"/>
      <c r="J15" s="107"/>
      <c r="K15" s="107"/>
      <c r="L15" s="107"/>
      <c r="M15" s="107"/>
      <c r="N15" s="107"/>
      <c r="O15" s="107"/>
      <c r="P15" s="107"/>
      <c r="Q15" s="107"/>
      <c r="R15" s="107"/>
      <c r="S15" s="107"/>
      <c r="T15" s="107"/>
      <c r="U15" s="107"/>
    </row>
    <row r="16">
      <c r="A16" s="136" t="s">
        <v>55</v>
      </c>
      <c r="B16" s="107">
        <v>0.0</v>
      </c>
      <c r="C16" s="107">
        <v>0.0</v>
      </c>
      <c r="D16" s="107">
        <v>0.0</v>
      </c>
      <c r="E16" s="107">
        <v>0.0</v>
      </c>
      <c r="F16" s="107">
        <v>0.0</v>
      </c>
      <c r="G16" s="107">
        <v>0.0</v>
      </c>
      <c r="H16" s="107">
        <v>0.0</v>
      </c>
      <c r="I16" s="107">
        <v>0.0</v>
      </c>
      <c r="J16" s="107">
        <v>0.0</v>
      </c>
      <c r="K16" s="107">
        <v>0.0</v>
      </c>
      <c r="L16" s="107">
        <v>0.0</v>
      </c>
      <c r="M16" s="107">
        <v>0.0</v>
      </c>
      <c r="N16" s="107">
        <v>1.0</v>
      </c>
      <c r="O16" s="107">
        <v>0.0</v>
      </c>
      <c r="P16" s="107">
        <v>0.0</v>
      </c>
      <c r="Q16" s="107">
        <v>0.0</v>
      </c>
      <c r="R16" s="107">
        <v>0.0</v>
      </c>
      <c r="S16" s="107">
        <v>0.0</v>
      </c>
      <c r="T16" s="107"/>
      <c r="U16" s="107"/>
    </row>
    <row r="17">
      <c r="A17" s="136" t="s">
        <v>102</v>
      </c>
      <c r="B17" s="107">
        <v>29.0</v>
      </c>
      <c r="C17" s="107">
        <v>35.0</v>
      </c>
      <c r="D17" s="107">
        <v>216.0</v>
      </c>
      <c r="E17" s="107">
        <v>487.0</v>
      </c>
      <c r="F17" s="107">
        <v>924.0</v>
      </c>
      <c r="G17" s="107">
        <v>2246.0</v>
      </c>
      <c r="H17" s="107">
        <v>2248.0</v>
      </c>
      <c r="I17" s="107">
        <v>1745.0</v>
      </c>
      <c r="J17" s="107">
        <v>2877.0</v>
      </c>
      <c r="K17" s="107">
        <v>3998.0</v>
      </c>
      <c r="L17" s="107">
        <v>4145.0</v>
      </c>
      <c r="M17" s="107">
        <v>8758.0</v>
      </c>
      <c r="N17" s="107">
        <v>1796.0</v>
      </c>
      <c r="O17" s="107">
        <v>922.0</v>
      </c>
      <c r="P17" s="107">
        <v>778.0</v>
      </c>
      <c r="Q17" s="107">
        <v>1277.0</v>
      </c>
      <c r="R17" s="107">
        <v>492.0</v>
      </c>
      <c r="S17" s="107">
        <v>328.0</v>
      </c>
      <c r="T17" s="107">
        <v>425.0</v>
      </c>
      <c r="U17" s="107">
        <v>523.0</v>
      </c>
    </row>
    <row r="18">
      <c r="A18" s="136" t="s">
        <v>78</v>
      </c>
      <c r="B18" s="107">
        <v>0.0</v>
      </c>
      <c r="C18" s="107">
        <v>0.0</v>
      </c>
      <c r="D18" s="107">
        <v>0.0</v>
      </c>
      <c r="E18" s="107">
        <v>0.0</v>
      </c>
      <c r="F18" s="107">
        <v>0.0</v>
      </c>
      <c r="G18" s="107">
        <v>0.0</v>
      </c>
      <c r="H18" s="107">
        <v>0.0</v>
      </c>
      <c r="I18" s="107">
        <v>467.0</v>
      </c>
      <c r="J18" s="107">
        <v>1.0</v>
      </c>
      <c r="K18" s="107">
        <v>5.0</v>
      </c>
      <c r="L18" s="107">
        <v>0.0</v>
      </c>
      <c r="M18" s="107">
        <v>0.0</v>
      </c>
      <c r="N18" s="107">
        <v>0.0</v>
      </c>
      <c r="O18" s="107">
        <v>564.0</v>
      </c>
      <c r="P18" s="107">
        <v>30.0</v>
      </c>
      <c r="Q18" s="107">
        <v>378.0</v>
      </c>
      <c r="R18" s="107">
        <v>2.0</v>
      </c>
      <c r="S18" s="107">
        <v>16.0</v>
      </c>
      <c r="T18" s="107">
        <v>1.0</v>
      </c>
      <c r="U18" s="107">
        <v>5.0</v>
      </c>
    </row>
    <row r="19">
      <c r="A19" s="136" t="s">
        <v>4</v>
      </c>
      <c r="B19" s="107">
        <v>103.0</v>
      </c>
      <c r="C19" s="107">
        <v>121.0</v>
      </c>
      <c r="D19" s="107">
        <v>204.0</v>
      </c>
      <c r="E19" s="107">
        <v>319.0</v>
      </c>
      <c r="F19" s="107">
        <v>790.0</v>
      </c>
      <c r="G19" s="107">
        <v>1532.0</v>
      </c>
      <c r="H19" s="107">
        <v>1549.0</v>
      </c>
      <c r="I19" s="107">
        <v>3062.0</v>
      </c>
      <c r="J19" s="107">
        <v>5039.0</v>
      </c>
      <c r="K19" s="107">
        <v>6020.0</v>
      </c>
      <c r="L19" s="107">
        <v>4613.0</v>
      </c>
      <c r="M19" s="107">
        <v>6247.0</v>
      </c>
      <c r="N19" s="107">
        <v>6231.0</v>
      </c>
      <c r="O19" s="107">
        <v>3980.0</v>
      </c>
      <c r="P19" s="107">
        <v>36864.0</v>
      </c>
      <c r="Q19" s="107">
        <v>103635.0</v>
      </c>
      <c r="R19" s="107">
        <v>91819.0</v>
      </c>
      <c r="S19" s="107">
        <v>11633.0</v>
      </c>
      <c r="T19" s="107">
        <v>12044.0</v>
      </c>
      <c r="U19" s="107">
        <v>15984.0</v>
      </c>
    </row>
    <row r="20">
      <c r="A20" s="136" t="s">
        <v>5</v>
      </c>
      <c r="B20" s="107">
        <v>0.0</v>
      </c>
      <c r="C20" s="107">
        <v>0.0</v>
      </c>
      <c r="D20" s="107">
        <v>0.0</v>
      </c>
      <c r="E20" s="107">
        <v>0.0</v>
      </c>
      <c r="F20" s="107">
        <v>0.0</v>
      </c>
      <c r="G20" s="107">
        <v>0.0</v>
      </c>
      <c r="H20" s="107">
        <v>0.0</v>
      </c>
      <c r="I20" s="107">
        <v>2.0</v>
      </c>
      <c r="J20" s="107">
        <v>6.0</v>
      </c>
      <c r="K20" s="107">
        <v>0.0</v>
      </c>
      <c r="L20" s="107">
        <v>1.0</v>
      </c>
      <c r="M20" s="107">
        <v>2.0</v>
      </c>
      <c r="N20" s="107">
        <v>6.0</v>
      </c>
      <c r="O20" s="107">
        <v>3.0</v>
      </c>
      <c r="P20" s="107">
        <v>10.0</v>
      </c>
      <c r="Q20" s="107">
        <v>7.0</v>
      </c>
      <c r="R20" s="107">
        <v>57.0</v>
      </c>
      <c r="S20" s="107">
        <v>55.0</v>
      </c>
      <c r="T20" s="107">
        <v>35.0</v>
      </c>
      <c r="U20" s="107">
        <v>78.0</v>
      </c>
    </row>
    <row r="21" ht="15.75" customHeight="1">
      <c r="A21" s="136" t="s">
        <v>103</v>
      </c>
      <c r="B21" s="107">
        <v>0.0</v>
      </c>
      <c r="C21" s="107">
        <v>0.0</v>
      </c>
      <c r="D21" s="107">
        <v>0.0</v>
      </c>
      <c r="E21" s="107">
        <v>0.0</v>
      </c>
      <c r="F21" s="107">
        <v>5.0</v>
      </c>
      <c r="G21" s="107">
        <v>4.0</v>
      </c>
      <c r="H21" s="107">
        <v>37.0</v>
      </c>
      <c r="I21" s="107">
        <v>1.0</v>
      </c>
      <c r="J21" s="107">
        <v>10.0</v>
      </c>
      <c r="K21" s="107">
        <v>10.0</v>
      </c>
      <c r="L21" s="107">
        <v>3.0</v>
      </c>
      <c r="M21" s="107">
        <v>2.0</v>
      </c>
      <c r="N21" s="107">
        <v>0.0</v>
      </c>
      <c r="O21" s="107">
        <v>5.0</v>
      </c>
      <c r="P21" s="107">
        <v>6.0</v>
      </c>
      <c r="Q21" s="107">
        <v>1.0</v>
      </c>
      <c r="R21" s="107">
        <v>0.0</v>
      </c>
      <c r="S21" s="107">
        <v>1.0</v>
      </c>
      <c r="T21" s="107"/>
      <c r="U21" s="107">
        <v>31.0</v>
      </c>
    </row>
    <row r="22" ht="15.75" customHeight="1">
      <c r="A22" s="136" t="s">
        <v>6</v>
      </c>
      <c r="B22" s="107">
        <v>727.0</v>
      </c>
      <c r="C22" s="107">
        <v>1480.0</v>
      </c>
      <c r="D22" s="107">
        <v>1757.0</v>
      </c>
      <c r="E22" s="107">
        <v>2582.0</v>
      </c>
      <c r="F22" s="107">
        <v>2309.0</v>
      </c>
      <c r="G22" s="107">
        <v>7171.0</v>
      </c>
      <c r="H22" s="107">
        <v>4843.0</v>
      </c>
      <c r="I22" s="107">
        <v>13527.0</v>
      </c>
      <c r="J22" s="107">
        <v>8469.0</v>
      </c>
      <c r="K22" s="107">
        <v>12004.0</v>
      </c>
      <c r="L22" s="107">
        <v>81095.0</v>
      </c>
      <c r="M22" s="107">
        <v>65056.0</v>
      </c>
      <c r="N22" s="107">
        <v>6025.0</v>
      </c>
      <c r="O22" s="107">
        <v>13985.0</v>
      </c>
      <c r="P22" s="107">
        <v>41452.0</v>
      </c>
      <c r="Q22" s="107">
        <v>79752.0</v>
      </c>
      <c r="R22" s="107">
        <v>139411.0</v>
      </c>
      <c r="S22" s="107">
        <v>85783.0</v>
      </c>
      <c r="T22" s="107">
        <v>69201.0</v>
      </c>
      <c r="U22" s="107">
        <v>186109.0</v>
      </c>
    </row>
    <row r="23" ht="15.75" customHeight="1">
      <c r="A23" s="136" t="s">
        <v>104</v>
      </c>
      <c r="B23" s="107">
        <v>0.0</v>
      </c>
      <c r="C23" s="107">
        <v>107.0</v>
      </c>
      <c r="D23" s="107">
        <v>0.0</v>
      </c>
      <c r="E23" s="107">
        <v>0.0</v>
      </c>
      <c r="F23" s="107">
        <v>0.0</v>
      </c>
      <c r="G23" s="107">
        <v>1576.0</v>
      </c>
      <c r="H23" s="107">
        <v>16257.0</v>
      </c>
      <c r="I23" s="107">
        <v>2578.0</v>
      </c>
      <c r="J23" s="107">
        <v>300.0</v>
      </c>
      <c r="K23" s="107">
        <v>59.0</v>
      </c>
      <c r="L23" s="107">
        <v>7.0</v>
      </c>
      <c r="M23" s="107">
        <v>20.0</v>
      </c>
      <c r="N23" s="107">
        <v>5.0</v>
      </c>
      <c r="O23" s="107">
        <v>45.0</v>
      </c>
      <c r="P23" s="107">
        <v>63.0</v>
      </c>
      <c r="Q23" s="107">
        <v>77.0</v>
      </c>
      <c r="R23" s="107">
        <v>91.0</v>
      </c>
      <c r="S23" s="107">
        <v>211.0</v>
      </c>
      <c r="T23" s="107">
        <v>126.0</v>
      </c>
      <c r="U23" s="107">
        <v>142.0</v>
      </c>
    </row>
    <row r="24" ht="15.75" customHeight="1">
      <c r="A24" s="136" t="s">
        <v>80</v>
      </c>
      <c r="B24" s="107">
        <v>0.0</v>
      </c>
      <c r="C24" s="107">
        <v>0.0</v>
      </c>
      <c r="D24" s="107">
        <v>12.0</v>
      </c>
      <c r="E24" s="107">
        <v>86.0</v>
      </c>
      <c r="F24" s="107">
        <v>25.0</v>
      </c>
      <c r="G24" s="107">
        <v>10.0</v>
      </c>
      <c r="H24" s="107">
        <v>2.0</v>
      </c>
      <c r="I24" s="107">
        <v>100.0</v>
      </c>
      <c r="J24" s="107">
        <v>1.0</v>
      </c>
      <c r="K24" s="107">
        <v>2.0</v>
      </c>
      <c r="L24" s="107">
        <v>7.0</v>
      </c>
      <c r="M24" s="107">
        <v>6.0</v>
      </c>
      <c r="N24" s="107">
        <v>3.0</v>
      </c>
      <c r="O24" s="107">
        <v>3.0</v>
      </c>
      <c r="P24" s="107">
        <v>19.0</v>
      </c>
      <c r="Q24" s="107">
        <v>46.0</v>
      </c>
      <c r="R24" s="107">
        <v>61.0</v>
      </c>
      <c r="S24" s="107">
        <v>103.0</v>
      </c>
      <c r="T24" s="107">
        <v>35.0</v>
      </c>
      <c r="U24" s="107">
        <v>10.0</v>
      </c>
    </row>
    <row r="25" ht="15.75" customHeight="1">
      <c r="A25" s="136" t="s">
        <v>52</v>
      </c>
      <c r="B25" s="107">
        <v>0.0</v>
      </c>
      <c r="C25" s="107">
        <v>0.0</v>
      </c>
      <c r="D25" s="107">
        <v>0.0</v>
      </c>
      <c r="E25" s="107">
        <v>10.0</v>
      </c>
      <c r="F25" s="107">
        <v>44.0</v>
      </c>
      <c r="G25" s="107">
        <v>3.0</v>
      </c>
      <c r="H25" s="107">
        <v>50.0</v>
      </c>
      <c r="I25" s="107">
        <v>31.0</v>
      </c>
      <c r="J25" s="107">
        <v>179.0</v>
      </c>
      <c r="K25" s="107">
        <v>8.0</v>
      </c>
      <c r="L25" s="107">
        <v>5.0</v>
      </c>
      <c r="M25" s="107">
        <v>167.0</v>
      </c>
      <c r="N25" s="107">
        <v>13.0</v>
      </c>
      <c r="O25" s="107">
        <v>47.0</v>
      </c>
      <c r="P25" s="107">
        <v>1046.0</v>
      </c>
      <c r="Q25" s="107">
        <v>31.0</v>
      </c>
      <c r="R25" s="107">
        <v>25.0</v>
      </c>
      <c r="S25" s="107">
        <v>49.0</v>
      </c>
      <c r="T25" s="107">
        <v>16.0</v>
      </c>
      <c r="U25" s="107">
        <v>180.0</v>
      </c>
    </row>
    <row r="26" ht="15.75" customHeight="1">
      <c r="A26" s="136" t="s">
        <v>64</v>
      </c>
      <c r="B26" s="107">
        <v>308.0</v>
      </c>
      <c r="C26" s="107">
        <v>396.0</v>
      </c>
      <c r="D26" s="107">
        <v>104.0</v>
      </c>
      <c r="E26" s="107">
        <v>420.0</v>
      </c>
      <c r="F26" s="107">
        <v>287.0</v>
      </c>
      <c r="G26" s="107">
        <v>570.0</v>
      </c>
      <c r="H26" s="107">
        <v>706.0</v>
      </c>
      <c r="I26" s="107">
        <v>1001.0</v>
      </c>
      <c r="J26" s="107">
        <v>3254.0</v>
      </c>
      <c r="K26" s="107">
        <v>2053.0</v>
      </c>
      <c r="L26" s="107">
        <v>8731.0</v>
      </c>
      <c r="M26" s="107">
        <v>10772.0</v>
      </c>
      <c r="N26" s="107">
        <v>4083.0</v>
      </c>
      <c r="O26" s="107">
        <v>7088.0</v>
      </c>
      <c r="P26" s="107">
        <v>5844.0</v>
      </c>
      <c r="Q26" s="107">
        <v>5754.0</v>
      </c>
      <c r="R26" s="107">
        <v>7074.0</v>
      </c>
      <c r="S26" s="107">
        <v>20012.0</v>
      </c>
      <c r="T26" s="107">
        <v>38571.0</v>
      </c>
      <c r="U26" s="107">
        <v>56863.0</v>
      </c>
    </row>
    <row r="27" ht="15.75" customHeight="1">
      <c r="A27" s="136" t="s">
        <v>105</v>
      </c>
      <c r="B27" s="107">
        <v>0.0</v>
      </c>
      <c r="C27" s="107">
        <v>0.0</v>
      </c>
      <c r="D27" s="107">
        <v>2.0</v>
      </c>
      <c r="E27" s="107">
        <v>2.0</v>
      </c>
      <c r="F27" s="107">
        <v>1.0</v>
      </c>
      <c r="G27" s="107">
        <v>0.0</v>
      </c>
      <c r="H27" s="107">
        <v>12.0</v>
      </c>
      <c r="I27" s="107">
        <v>13.0</v>
      </c>
      <c r="J27" s="107">
        <v>2.0</v>
      </c>
      <c r="K27" s="107">
        <v>12.0</v>
      </c>
      <c r="L27" s="107">
        <v>22.0</v>
      </c>
      <c r="M27" s="107">
        <v>3.0</v>
      </c>
      <c r="N27" s="107">
        <v>30.0</v>
      </c>
      <c r="O27" s="107">
        <v>41.0</v>
      </c>
      <c r="P27" s="107">
        <v>0.0</v>
      </c>
      <c r="Q27" s="107">
        <v>3.0</v>
      </c>
      <c r="R27" s="107">
        <v>4.0</v>
      </c>
      <c r="S27" s="107">
        <v>1.0</v>
      </c>
      <c r="T27" s="107"/>
      <c r="U27" s="107">
        <v>17.0</v>
      </c>
    </row>
    <row r="28" ht="15.75" customHeight="1">
      <c r="A28" s="136" t="s">
        <v>7</v>
      </c>
      <c r="B28" s="107">
        <v>0.0</v>
      </c>
      <c r="C28" s="107">
        <v>0.0</v>
      </c>
      <c r="D28" s="107">
        <v>1.0</v>
      </c>
      <c r="E28" s="107">
        <v>2.0</v>
      </c>
      <c r="F28" s="107">
        <v>517.0</v>
      </c>
      <c r="G28" s="107">
        <v>1334.0</v>
      </c>
      <c r="H28" s="107">
        <v>798.0</v>
      </c>
      <c r="I28" s="107">
        <v>24353.0</v>
      </c>
      <c r="J28" s="107">
        <v>2832.0</v>
      </c>
      <c r="K28" s="107">
        <v>15122.0</v>
      </c>
      <c r="L28" s="107">
        <v>518.0</v>
      </c>
      <c r="M28" s="107">
        <v>801.0</v>
      </c>
      <c r="N28" s="107">
        <v>1819.0</v>
      </c>
      <c r="O28" s="107">
        <v>361.0</v>
      </c>
      <c r="P28" s="107">
        <v>1160.0</v>
      </c>
      <c r="Q28" s="107">
        <v>525.0</v>
      </c>
      <c r="R28" s="107">
        <v>725.0</v>
      </c>
      <c r="S28" s="107">
        <v>757.0</v>
      </c>
      <c r="T28" s="107">
        <v>1361.0</v>
      </c>
      <c r="U28" s="107">
        <v>1985.0</v>
      </c>
    </row>
    <row r="29" ht="15.75" customHeight="1">
      <c r="A29" s="136" t="s">
        <v>106</v>
      </c>
      <c r="B29" s="107">
        <v>0.0</v>
      </c>
      <c r="C29" s="107">
        <v>1.0</v>
      </c>
      <c r="D29" s="107">
        <v>4.0</v>
      </c>
      <c r="E29" s="107">
        <v>1.0</v>
      </c>
      <c r="F29" s="107">
        <v>6.0</v>
      </c>
      <c r="G29" s="107">
        <v>1.0</v>
      </c>
      <c r="H29" s="107">
        <v>6.0</v>
      </c>
      <c r="I29" s="107">
        <v>2.0</v>
      </c>
      <c r="J29" s="107">
        <v>2.0</v>
      </c>
      <c r="K29" s="107">
        <v>17.0</v>
      </c>
      <c r="L29" s="107">
        <v>42.0</v>
      </c>
      <c r="M29" s="107">
        <v>0.0</v>
      </c>
      <c r="N29" s="107">
        <v>8.0</v>
      </c>
      <c r="O29" s="107">
        <v>9.0</v>
      </c>
      <c r="P29" s="107">
        <v>6.0</v>
      </c>
      <c r="Q29" s="107">
        <v>12.0</v>
      </c>
      <c r="R29" s="107">
        <v>34.0</v>
      </c>
      <c r="S29" s="107">
        <v>5.0</v>
      </c>
      <c r="T29" s="107">
        <v>5.0</v>
      </c>
      <c r="U29" s="107">
        <v>43.0</v>
      </c>
    </row>
    <row r="30" ht="15.75" customHeight="1">
      <c r="A30" s="136" t="s">
        <v>107</v>
      </c>
      <c r="B30" s="107">
        <v>0.0</v>
      </c>
      <c r="C30" s="107">
        <v>41.0</v>
      </c>
      <c r="D30" s="107">
        <v>104.0</v>
      </c>
      <c r="E30" s="107">
        <v>286.0</v>
      </c>
      <c r="F30" s="107">
        <v>102.0</v>
      </c>
      <c r="G30" s="107">
        <v>48.0</v>
      </c>
      <c r="H30" s="107">
        <v>18.0</v>
      </c>
      <c r="I30" s="107">
        <v>245.0</v>
      </c>
      <c r="J30" s="107">
        <v>17.0</v>
      </c>
      <c r="K30" s="107">
        <v>119.0</v>
      </c>
      <c r="L30" s="107">
        <v>370.0</v>
      </c>
      <c r="M30" s="107">
        <v>477.0</v>
      </c>
      <c r="N30" s="107">
        <v>227.0</v>
      </c>
      <c r="O30" s="107">
        <v>234.0</v>
      </c>
      <c r="P30" s="107">
        <v>291.0</v>
      </c>
      <c r="Q30" s="107">
        <v>198.0</v>
      </c>
      <c r="R30" s="107">
        <v>223.0</v>
      </c>
      <c r="S30" s="107">
        <v>125.0</v>
      </c>
      <c r="T30" s="107">
        <v>19.0</v>
      </c>
      <c r="U30" s="107">
        <v>279.0</v>
      </c>
    </row>
    <row r="31" ht="15.75" customHeight="1">
      <c r="A31" s="136" t="s">
        <v>513</v>
      </c>
      <c r="B31" s="107">
        <v>0.0</v>
      </c>
      <c r="C31" s="107">
        <v>0.0</v>
      </c>
      <c r="D31" s="107">
        <v>0.0</v>
      </c>
      <c r="E31" s="107">
        <v>0.0</v>
      </c>
      <c r="F31" s="107">
        <v>0.0</v>
      </c>
      <c r="G31" s="107">
        <v>0.0</v>
      </c>
      <c r="H31" s="107">
        <v>1.0</v>
      </c>
      <c r="I31" s="107">
        <v>6.0</v>
      </c>
      <c r="J31" s="107">
        <v>0.0</v>
      </c>
      <c r="K31" s="107">
        <v>0.0</v>
      </c>
      <c r="L31" s="107">
        <v>0.0</v>
      </c>
      <c r="M31" s="107">
        <v>0.0</v>
      </c>
      <c r="N31" s="107">
        <v>0.0</v>
      </c>
      <c r="O31" s="107">
        <v>0.0</v>
      </c>
      <c r="P31" s="107">
        <v>5.0</v>
      </c>
      <c r="Q31" s="107">
        <v>0.0</v>
      </c>
      <c r="R31" s="107">
        <v>45.0</v>
      </c>
      <c r="S31" s="107">
        <v>8.0</v>
      </c>
      <c r="T31" s="107">
        <v>29.0</v>
      </c>
      <c r="U31" s="107">
        <v>1.0</v>
      </c>
    </row>
    <row r="32" ht="15.75" customHeight="1">
      <c r="A32" s="136" t="s">
        <v>108</v>
      </c>
      <c r="B32" s="107">
        <v>0.0</v>
      </c>
      <c r="C32" s="107">
        <v>0.0</v>
      </c>
      <c r="D32" s="107">
        <v>0.0</v>
      </c>
      <c r="E32" s="107">
        <v>0.0</v>
      </c>
      <c r="F32" s="107">
        <v>0.0</v>
      </c>
      <c r="G32" s="107">
        <v>0.0</v>
      </c>
      <c r="H32" s="107">
        <v>0.0</v>
      </c>
      <c r="I32" s="107">
        <v>0.0</v>
      </c>
      <c r="J32" s="107">
        <v>0.0</v>
      </c>
      <c r="K32" s="107">
        <v>0.0</v>
      </c>
      <c r="L32" s="107">
        <v>0.0</v>
      </c>
      <c r="M32" s="107">
        <v>0.0</v>
      </c>
      <c r="N32" s="107">
        <v>0.0</v>
      </c>
      <c r="O32" s="107">
        <v>3.0</v>
      </c>
      <c r="P32" s="107">
        <v>0.0</v>
      </c>
      <c r="Q32" s="107">
        <v>0.0</v>
      </c>
      <c r="R32" s="107">
        <v>0.0</v>
      </c>
      <c r="S32" s="107">
        <v>711.0</v>
      </c>
      <c r="T32" s="107"/>
      <c r="U32" s="107"/>
    </row>
    <row r="33" ht="15.75" customHeight="1">
      <c r="A33" s="136" t="s">
        <v>109</v>
      </c>
      <c r="B33" s="107">
        <v>1.0</v>
      </c>
      <c r="C33" s="107">
        <v>4.0</v>
      </c>
      <c r="D33" s="107">
        <v>3.0</v>
      </c>
      <c r="E33" s="107">
        <v>6.0</v>
      </c>
      <c r="F33" s="107">
        <v>12.0</v>
      </c>
      <c r="G33" s="107">
        <v>9.0</v>
      </c>
      <c r="H33" s="107">
        <v>21.0</v>
      </c>
      <c r="I33" s="107">
        <v>22.0</v>
      </c>
      <c r="J33" s="107">
        <v>23.0</v>
      </c>
      <c r="K33" s="107">
        <v>23.0</v>
      </c>
      <c r="L33" s="107">
        <v>1711.0</v>
      </c>
      <c r="M33" s="107">
        <v>31.0</v>
      </c>
      <c r="N33" s="107">
        <v>64.0</v>
      </c>
      <c r="O33" s="107">
        <v>82.0</v>
      </c>
      <c r="P33" s="107">
        <v>4342.0</v>
      </c>
      <c r="Q33" s="107">
        <v>186.0</v>
      </c>
      <c r="R33" s="107">
        <v>12281.0</v>
      </c>
      <c r="S33" s="107">
        <v>219.0</v>
      </c>
      <c r="T33" s="107">
        <v>164.0</v>
      </c>
      <c r="U33" s="107">
        <v>192.0</v>
      </c>
    </row>
    <row r="34" ht="15.75" customHeight="1">
      <c r="A34" s="136" t="s">
        <v>110</v>
      </c>
      <c r="B34" s="107">
        <v>3.0</v>
      </c>
      <c r="C34" s="107">
        <v>0.0</v>
      </c>
      <c r="D34" s="107">
        <v>0.0</v>
      </c>
      <c r="E34" s="107">
        <v>0.0</v>
      </c>
      <c r="F34" s="107">
        <v>0.0</v>
      </c>
      <c r="G34" s="107">
        <v>0.0</v>
      </c>
      <c r="H34" s="107">
        <v>0.0</v>
      </c>
      <c r="I34" s="107">
        <v>2.0</v>
      </c>
      <c r="J34" s="107">
        <v>8.0</v>
      </c>
      <c r="K34" s="107">
        <v>0.0</v>
      </c>
      <c r="L34" s="107">
        <v>2.0</v>
      </c>
      <c r="M34" s="107">
        <v>12443.0</v>
      </c>
      <c r="N34" s="107">
        <v>6.0</v>
      </c>
      <c r="O34" s="107">
        <v>111.0</v>
      </c>
      <c r="P34" s="107">
        <v>8.0</v>
      </c>
      <c r="Q34" s="107">
        <v>12.0</v>
      </c>
      <c r="R34" s="107">
        <v>65.0</v>
      </c>
      <c r="S34" s="107">
        <v>133.0</v>
      </c>
      <c r="T34" s="107">
        <v>11.0</v>
      </c>
      <c r="U34" s="107">
        <v>5497.0</v>
      </c>
    </row>
    <row r="35" ht="15.75" customHeight="1">
      <c r="A35" s="136" t="s">
        <v>111</v>
      </c>
      <c r="B35" s="107">
        <v>48.0</v>
      </c>
      <c r="C35" s="107">
        <v>0.0</v>
      </c>
      <c r="D35" s="107">
        <v>1.0</v>
      </c>
      <c r="E35" s="107">
        <v>0.0</v>
      </c>
      <c r="F35" s="107">
        <v>0.0</v>
      </c>
      <c r="G35" s="107">
        <v>10.0</v>
      </c>
      <c r="H35" s="107">
        <v>20.0</v>
      </c>
      <c r="I35" s="107">
        <v>197.0</v>
      </c>
      <c r="J35" s="107">
        <v>167.0</v>
      </c>
      <c r="K35" s="107">
        <v>400.0</v>
      </c>
      <c r="L35" s="107">
        <v>14.0</v>
      </c>
      <c r="M35" s="107">
        <v>142.0</v>
      </c>
      <c r="N35" s="107">
        <v>37.0</v>
      </c>
      <c r="O35" s="107">
        <v>64.0</v>
      </c>
      <c r="P35" s="107">
        <v>23.0</v>
      </c>
      <c r="Q35" s="107">
        <v>17.0</v>
      </c>
      <c r="R35" s="107">
        <v>101.0</v>
      </c>
      <c r="S35" s="107">
        <v>35.0</v>
      </c>
      <c r="T35" s="107">
        <v>41.0</v>
      </c>
      <c r="U35" s="107">
        <v>40.0</v>
      </c>
    </row>
    <row r="36" ht="15.75" customHeight="1">
      <c r="A36" s="136" t="s">
        <v>8</v>
      </c>
      <c r="B36" s="107">
        <v>496.0</v>
      </c>
      <c r="C36" s="107">
        <v>1241.0</v>
      </c>
      <c r="D36" s="107">
        <v>2607.0</v>
      </c>
      <c r="E36" s="107">
        <v>3588.0</v>
      </c>
      <c r="F36" s="107">
        <v>8223.0</v>
      </c>
      <c r="G36" s="107">
        <v>17683.0</v>
      </c>
      <c r="H36" s="107">
        <v>24170.0</v>
      </c>
      <c r="I36" s="107">
        <v>38630.0</v>
      </c>
      <c r="J36" s="107">
        <v>49597.0</v>
      </c>
      <c r="K36" s="107">
        <v>96322.0</v>
      </c>
      <c r="L36" s="107">
        <v>145005.0</v>
      </c>
      <c r="M36" s="107">
        <v>120878.0</v>
      </c>
      <c r="N36" s="107">
        <v>98467.0</v>
      </c>
      <c r="O36" s="107">
        <v>48442.0</v>
      </c>
      <c r="P36" s="107">
        <v>42295.0</v>
      </c>
      <c r="Q36" s="107">
        <v>71222.0</v>
      </c>
      <c r="R36" s="107">
        <v>101798.0</v>
      </c>
      <c r="S36" s="107">
        <v>120514.0</v>
      </c>
      <c r="T36" s="107">
        <v>143349.0</v>
      </c>
      <c r="U36" s="107">
        <v>170667.0</v>
      </c>
    </row>
    <row r="37" ht="15.75" customHeight="1">
      <c r="A37" s="136" t="s">
        <v>514</v>
      </c>
      <c r="B37" s="107">
        <v>0.0</v>
      </c>
      <c r="C37" s="107">
        <v>0.0</v>
      </c>
      <c r="D37" s="107">
        <v>0.0</v>
      </c>
      <c r="E37" s="107">
        <v>0.0</v>
      </c>
      <c r="F37" s="107">
        <v>0.0</v>
      </c>
      <c r="G37" s="107">
        <v>0.0</v>
      </c>
      <c r="H37" s="107">
        <v>0.0</v>
      </c>
      <c r="I37" s="107">
        <v>0.0</v>
      </c>
      <c r="J37" s="107">
        <v>9.0</v>
      </c>
      <c r="K37" s="107">
        <v>0.0</v>
      </c>
      <c r="L37" s="107">
        <v>0.0</v>
      </c>
      <c r="M37" s="107">
        <v>0.0</v>
      </c>
      <c r="N37" s="107">
        <v>0.0</v>
      </c>
      <c r="O37" s="107">
        <v>0.0</v>
      </c>
      <c r="P37" s="107">
        <v>1.0</v>
      </c>
      <c r="Q37" s="107">
        <v>4.0</v>
      </c>
      <c r="R37" s="107">
        <v>0.0</v>
      </c>
      <c r="S37" s="107">
        <v>0.0</v>
      </c>
      <c r="T37" s="107">
        <v>3.0</v>
      </c>
      <c r="U37" s="107"/>
    </row>
    <row r="38" ht="15.75" customHeight="1">
      <c r="A38" s="136" t="s">
        <v>112</v>
      </c>
      <c r="B38" s="107">
        <v>1.0</v>
      </c>
      <c r="C38" s="107">
        <v>0.0</v>
      </c>
      <c r="D38" s="107">
        <v>0.0</v>
      </c>
      <c r="E38" s="107">
        <v>0.0</v>
      </c>
      <c r="F38" s="107">
        <v>12.0</v>
      </c>
      <c r="G38" s="107">
        <v>0.0</v>
      </c>
      <c r="H38" s="107">
        <v>1.0</v>
      </c>
      <c r="I38" s="107">
        <v>12.0</v>
      </c>
      <c r="J38" s="107">
        <v>100.0</v>
      </c>
      <c r="K38" s="107">
        <v>1.0</v>
      </c>
      <c r="L38" s="107">
        <v>2.0</v>
      </c>
      <c r="M38" s="107">
        <v>11.0</v>
      </c>
      <c r="N38" s="107">
        <v>9.0</v>
      </c>
      <c r="O38" s="107">
        <v>25.0</v>
      </c>
      <c r="P38" s="107">
        <v>165.0</v>
      </c>
      <c r="Q38" s="107">
        <v>2416.0</v>
      </c>
      <c r="R38" s="107">
        <v>92.0</v>
      </c>
      <c r="S38" s="107">
        <v>310.0</v>
      </c>
      <c r="T38" s="107">
        <v>58.0</v>
      </c>
      <c r="U38" s="107">
        <v>101.0</v>
      </c>
    </row>
    <row r="39" ht="15.75" customHeight="1">
      <c r="A39" s="136" t="s">
        <v>81</v>
      </c>
      <c r="B39" s="107">
        <v>12.0</v>
      </c>
      <c r="C39" s="107">
        <v>10.0</v>
      </c>
      <c r="D39" s="107">
        <v>41.0</v>
      </c>
      <c r="E39" s="107">
        <v>178.0</v>
      </c>
      <c r="F39" s="107">
        <v>4466.0</v>
      </c>
      <c r="G39" s="107">
        <v>2774.0</v>
      </c>
      <c r="H39" s="107">
        <v>1688.0</v>
      </c>
      <c r="I39" s="107">
        <v>1833.0</v>
      </c>
      <c r="J39" s="107">
        <v>2681.0</v>
      </c>
      <c r="K39" s="107">
        <v>1514.0</v>
      </c>
      <c r="L39" s="107">
        <v>1773.0</v>
      </c>
      <c r="M39" s="107">
        <v>1600.0</v>
      </c>
      <c r="N39" s="107">
        <v>1015.0</v>
      </c>
      <c r="O39" s="107">
        <v>848.0</v>
      </c>
      <c r="P39" s="107">
        <v>831.0</v>
      </c>
      <c r="Q39" s="107">
        <v>1020.0</v>
      </c>
      <c r="R39" s="107">
        <v>1236.0</v>
      </c>
      <c r="S39" s="107">
        <v>550.0</v>
      </c>
      <c r="T39" s="107">
        <v>1218.0</v>
      </c>
      <c r="U39" s="107">
        <v>1344.0</v>
      </c>
    </row>
    <row r="40" ht="15.75" customHeight="1">
      <c r="A40" s="136" t="s">
        <v>65</v>
      </c>
      <c r="B40" s="107">
        <v>0.0</v>
      </c>
      <c r="C40" s="107">
        <v>0.0</v>
      </c>
      <c r="D40" s="107">
        <v>0.0</v>
      </c>
      <c r="E40" s="107">
        <v>1.0</v>
      </c>
      <c r="F40" s="107">
        <v>0.0</v>
      </c>
      <c r="G40" s="107">
        <v>1.0</v>
      </c>
      <c r="H40" s="107">
        <v>0.0</v>
      </c>
      <c r="I40" s="107">
        <v>4.0</v>
      </c>
      <c r="J40" s="107">
        <v>4.0</v>
      </c>
      <c r="K40" s="107">
        <v>3.0</v>
      </c>
      <c r="L40" s="107">
        <v>3.0</v>
      </c>
      <c r="M40" s="107">
        <v>2.0</v>
      </c>
      <c r="N40" s="107">
        <v>29.0</v>
      </c>
      <c r="O40" s="107">
        <v>0.0</v>
      </c>
      <c r="P40" s="107">
        <v>5.0</v>
      </c>
      <c r="Q40" s="107">
        <v>31.0</v>
      </c>
      <c r="R40" s="107">
        <v>18.0</v>
      </c>
      <c r="S40" s="107">
        <v>60.0</v>
      </c>
      <c r="T40" s="107">
        <v>36.0</v>
      </c>
      <c r="U40" s="107">
        <v>36.0</v>
      </c>
    </row>
    <row r="41" ht="15.75" customHeight="1">
      <c r="A41" s="136" t="s">
        <v>113</v>
      </c>
      <c r="B41" s="107">
        <v>0.0</v>
      </c>
      <c r="C41" s="107">
        <v>0.0</v>
      </c>
      <c r="D41" s="107">
        <v>0.0</v>
      </c>
      <c r="E41" s="107">
        <v>0.0</v>
      </c>
      <c r="F41" s="107">
        <v>0.0</v>
      </c>
      <c r="G41" s="107">
        <v>9.0</v>
      </c>
      <c r="H41" s="107">
        <v>0.0</v>
      </c>
      <c r="I41" s="107">
        <v>0.0</v>
      </c>
      <c r="J41" s="107">
        <v>1.0</v>
      </c>
      <c r="K41" s="107">
        <v>16.0</v>
      </c>
      <c r="L41" s="107">
        <v>3.0</v>
      </c>
      <c r="M41" s="107">
        <v>2.0</v>
      </c>
      <c r="N41" s="107">
        <v>59.0</v>
      </c>
      <c r="O41" s="107">
        <v>6.0</v>
      </c>
      <c r="P41" s="107">
        <v>4.0</v>
      </c>
      <c r="Q41" s="107">
        <v>2.0</v>
      </c>
      <c r="R41" s="107">
        <v>144.0</v>
      </c>
      <c r="S41" s="107">
        <v>634.0</v>
      </c>
      <c r="T41" s="107">
        <v>35.0</v>
      </c>
      <c r="U41" s="107">
        <v>28.0</v>
      </c>
    </row>
    <row r="42" ht="15.75" customHeight="1">
      <c r="A42" s="136" t="s">
        <v>114</v>
      </c>
      <c r="B42" s="107">
        <v>0.0</v>
      </c>
      <c r="C42" s="107">
        <v>0.0</v>
      </c>
      <c r="D42" s="107">
        <v>0.0</v>
      </c>
      <c r="E42" s="107">
        <v>1.0</v>
      </c>
      <c r="F42" s="107">
        <v>0.0</v>
      </c>
      <c r="G42" s="107">
        <v>1.0</v>
      </c>
      <c r="H42" s="107">
        <v>0.0</v>
      </c>
      <c r="I42" s="107">
        <v>0.0</v>
      </c>
      <c r="J42" s="107">
        <v>0.0</v>
      </c>
      <c r="K42" s="107">
        <v>0.0</v>
      </c>
      <c r="L42" s="107">
        <v>0.0</v>
      </c>
      <c r="M42" s="107">
        <v>2.0</v>
      </c>
      <c r="N42" s="107">
        <v>2.0</v>
      </c>
      <c r="O42" s="107">
        <v>0.0</v>
      </c>
      <c r="P42" s="107">
        <v>31.0</v>
      </c>
      <c r="Q42" s="107">
        <v>3.0</v>
      </c>
      <c r="R42" s="107">
        <v>0.0</v>
      </c>
      <c r="S42" s="107">
        <v>4.0</v>
      </c>
      <c r="T42" s="107"/>
      <c r="U42" s="107">
        <v>2.0</v>
      </c>
    </row>
    <row r="43" ht="15.75" customHeight="1">
      <c r="A43" s="136" t="s">
        <v>9</v>
      </c>
      <c r="B43" s="107">
        <v>65.0</v>
      </c>
      <c r="C43" s="107">
        <v>140.0</v>
      </c>
      <c r="D43" s="107">
        <v>100.0</v>
      </c>
      <c r="E43" s="107">
        <v>106.0</v>
      </c>
      <c r="F43" s="107">
        <v>655.0</v>
      </c>
      <c r="G43" s="107">
        <v>192.0</v>
      </c>
      <c r="H43" s="107">
        <v>279.0</v>
      </c>
      <c r="I43" s="107">
        <v>1102.0</v>
      </c>
      <c r="J43" s="107">
        <v>1942.0</v>
      </c>
      <c r="K43" s="107">
        <v>9813.0</v>
      </c>
      <c r="L43" s="107">
        <v>16898.0</v>
      </c>
      <c r="M43" s="107">
        <v>6345.0</v>
      </c>
      <c r="N43" s="107">
        <v>3342.0</v>
      </c>
      <c r="O43" s="107">
        <v>3431.0</v>
      </c>
      <c r="P43" s="107">
        <v>15771.0</v>
      </c>
      <c r="Q43" s="107">
        <v>4554.0</v>
      </c>
      <c r="R43" s="107">
        <v>2033.0</v>
      </c>
      <c r="S43" s="107">
        <v>6998.0</v>
      </c>
      <c r="T43" s="107">
        <v>29079.0</v>
      </c>
      <c r="U43" s="107">
        <v>19600.0</v>
      </c>
    </row>
    <row r="44" ht="15.75" customHeight="1">
      <c r="A44" s="136" t="s">
        <v>69</v>
      </c>
      <c r="B44" s="107">
        <v>1.0</v>
      </c>
      <c r="C44" s="107">
        <v>0.0</v>
      </c>
      <c r="D44" s="107">
        <v>53.0</v>
      </c>
      <c r="E44" s="107">
        <v>47.0</v>
      </c>
      <c r="F44" s="107">
        <v>15.0</v>
      </c>
      <c r="G44" s="107">
        <v>292.0</v>
      </c>
      <c r="H44" s="107">
        <v>440.0</v>
      </c>
      <c r="I44" s="107">
        <v>388.0</v>
      </c>
      <c r="J44" s="107">
        <v>240.0</v>
      </c>
      <c r="K44" s="107">
        <v>323.0</v>
      </c>
      <c r="L44" s="107">
        <v>503.0</v>
      </c>
      <c r="M44" s="107">
        <v>1179.0</v>
      </c>
      <c r="N44" s="107">
        <v>114.0</v>
      </c>
      <c r="O44" s="107">
        <v>739.0</v>
      </c>
      <c r="P44" s="107">
        <v>267.0</v>
      </c>
      <c r="Q44" s="107">
        <v>94.0</v>
      </c>
      <c r="R44" s="107">
        <v>216.0</v>
      </c>
      <c r="S44" s="107">
        <v>476.0</v>
      </c>
      <c r="T44" s="107">
        <v>4529.0</v>
      </c>
      <c r="U44" s="107">
        <v>8753.0</v>
      </c>
    </row>
    <row r="45" ht="15.75" customHeight="1">
      <c r="A45" s="136" t="s">
        <v>10</v>
      </c>
      <c r="B45" s="107">
        <v>2331.0</v>
      </c>
      <c r="C45" s="107">
        <v>3618.0</v>
      </c>
      <c r="D45" s="107">
        <v>4822.0</v>
      </c>
      <c r="E45" s="107">
        <v>5020.0</v>
      </c>
      <c r="F45" s="107">
        <v>5583.0</v>
      </c>
      <c r="G45" s="107">
        <v>8241.0</v>
      </c>
      <c r="H45" s="107">
        <v>13621.0</v>
      </c>
      <c r="I45" s="107">
        <v>10162.0</v>
      </c>
      <c r="J45" s="107">
        <v>25613.0</v>
      </c>
      <c r="K45" s="107">
        <v>25153.0</v>
      </c>
      <c r="L45" s="107">
        <v>39599.0</v>
      </c>
      <c r="M45" s="107">
        <v>28486.0</v>
      </c>
      <c r="N45" s="107">
        <v>32296.0</v>
      </c>
      <c r="O45" s="107">
        <v>52154.0</v>
      </c>
      <c r="P45" s="107">
        <v>33369.0</v>
      </c>
      <c r="Q45" s="107">
        <v>26783.0</v>
      </c>
      <c r="R45" s="107">
        <v>36743.0</v>
      </c>
      <c r="S45" s="107">
        <v>19809.0</v>
      </c>
      <c r="T45" s="107">
        <v>21822.0</v>
      </c>
      <c r="U45" s="107">
        <v>81366.0</v>
      </c>
    </row>
    <row r="46" ht="15.75" customHeight="1">
      <c r="A46" s="136" t="s">
        <v>515</v>
      </c>
      <c r="B46" s="107">
        <v>0.0</v>
      </c>
      <c r="C46" s="107">
        <v>0.0</v>
      </c>
      <c r="D46" s="107">
        <v>0.0</v>
      </c>
      <c r="E46" s="107">
        <v>12.0</v>
      </c>
      <c r="F46" s="107">
        <v>9.0</v>
      </c>
      <c r="G46" s="107">
        <v>6.0</v>
      </c>
      <c r="H46" s="107">
        <v>0.0</v>
      </c>
      <c r="I46" s="107">
        <v>0.0</v>
      </c>
      <c r="J46" s="107">
        <v>0.0</v>
      </c>
      <c r="K46" s="107">
        <v>0.0</v>
      </c>
      <c r="L46" s="107">
        <v>0.0</v>
      </c>
      <c r="M46" s="107">
        <v>0.0</v>
      </c>
      <c r="N46" s="107">
        <v>0.0</v>
      </c>
      <c r="O46" s="107">
        <v>24.0</v>
      </c>
      <c r="P46" s="107">
        <v>0.0</v>
      </c>
      <c r="Q46" s="107">
        <v>0.0</v>
      </c>
      <c r="R46" s="107">
        <v>0.0</v>
      </c>
      <c r="S46" s="107">
        <v>2.0</v>
      </c>
      <c r="T46" s="107">
        <v>38.0</v>
      </c>
      <c r="U46" s="107"/>
    </row>
    <row r="47" ht="15.75" customHeight="1">
      <c r="A47" s="136" t="s">
        <v>115</v>
      </c>
      <c r="B47" s="107">
        <v>0.0</v>
      </c>
      <c r="C47" s="107">
        <v>0.0</v>
      </c>
      <c r="D47" s="107">
        <v>0.0</v>
      </c>
      <c r="E47" s="107">
        <v>0.0</v>
      </c>
      <c r="F47" s="107">
        <v>0.0</v>
      </c>
      <c r="G47" s="107">
        <v>0.0</v>
      </c>
      <c r="H47" s="107">
        <v>4.0</v>
      </c>
      <c r="I47" s="107">
        <v>0.0</v>
      </c>
      <c r="J47" s="107">
        <v>0.0</v>
      </c>
      <c r="K47" s="107">
        <v>0.0</v>
      </c>
      <c r="L47" s="107">
        <v>0.0</v>
      </c>
      <c r="M47" s="107">
        <v>0.0</v>
      </c>
      <c r="N47" s="107">
        <v>0.0</v>
      </c>
      <c r="O47" s="107">
        <v>0.0</v>
      </c>
      <c r="P47" s="107">
        <v>0.0</v>
      </c>
      <c r="Q47" s="107">
        <v>2.0</v>
      </c>
      <c r="R47" s="107">
        <v>1.0</v>
      </c>
      <c r="S47" s="107">
        <v>5.0</v>
      </c>
      <c r="T47" s="107">
        <v>1.0</v>
      </c>
      <c r="U47" s="107">
        <v>26.0</v>
      </c>
    </row>
    <row r="48" ht="15.75" customHeight="1">
      <c r="A48" s="136" t="s">
        <v>116</v>
      </c>
      <c r="B48" s="107">
        <v>0.0</v>
      </c>
      <c r="C48" s="107">
        <v>4.0</v>
      </c>
      <c r="D48" s="107">
        <v>2.0</v>
      </c>
      <c r="E48" s="107">
        <v>12.0</v>
      </c>
      <c r="F48" s="107">
        <v>16.0</v>
      </c>
      <c r="G48" s="107">
        <v>106.0</v>
      </c>
      <c r="H48" s="107">
        <v>128.0</v>
      </c>
      <c r="I48" s="107">
        <v>322.0</v>
      </c>
      <c r="J48" s="107">
        <v>169.0</v>
      </c>
      <c r="K48" s="107">
        <v>465.0</v>
      </c>
      <c r="L48" s="107">
        <v>301.0</v>
      </c>
      <c r="M48" s="107">
        <v>434.0</v>
      </c>
      <c r="N48" s="107">
        <v>56.0</v>
      </c>
      <c r="O48" s="107">
        <v>9.0</v>
      </c>
      <c r="P48" s="107">
        <v>58.0</v>
      </c>
      <c r="Q48" s="107">
        <v>95.0</v>
      </c>
      <c r="R48" s="107">
        <v>45.0</v>
      </c>
      <c r="S48" s="107">
        <v>295.0</v>
      </c>
      <c r="T48" s="107">
        <v>191.0</v>
      </c>
      <c r="U48" s="107">
        <v>166.0</v>
      </c>
    </row>
    <row r="49" ht="15.75" customHeight="1">
      <c r="A49" s="136" t="s">
        <v>516</v>
      </c>
      <c r="B49" s="107"/>
      <c r="C49" s="107"/>
      <c r="D49" s="107"/>
      <c r="E49" s="107"/>
      <c r="F49" s="107"/>
      <c r="G49" s="107"/>
      <c r="H49" s="107"/>
      <c r="I49" s="107"/>
      <c r="J49" s="107"/>
      <c r="K49" s="107"/>
      <c r="L49" s="107"/>
      <c r="M49" s="107"/>
      <c r="N49" s="107"/>
      <c r="O49" s="107"/>
      <c r="P49" s="107"/>
      <c r="Q49" s="107"/>
      <c r="R49" s="107"/>
      <c r="S49" s="107"/>
      <c r="T49" s="107"/>
      <c r="U49" s="107"/>
    </row>
    <row r="50" ht="15.75" customHeight="1">
      <c r="A50" s="136" t="s">
        <v>11</v>
      </c>
      <c r="B50" s="107">
        <v>14.0</v>
      </c>
      <c r="C50" s="107">
        <v>1731.0</v>
      </c>
      <c r="D50" s="107">
        <v>128.0</v>
      </c>
      <c r="E50" s="107">
        <v>208.0</v>
      </c>
      <c r="F50" s="107">
        <v>335.0</v>
      </c>
      <c r="G50" s="107">
        <v>1400.0</v>
      </c>
      <c r="H50" s="107">
        <v>5312.0</v>
      </c>
      <c r="I50" s="107">
        <v>1156.0</v>
      </c>
      <c r="J50" s="107">
        <v>1184.0</v>
      </c>
      <c r="K50" s="107">
        <v>1209.0</v>
      </c>
      <c r="L50" s="107">
        <v>33328.0</v>
      </c>
      <c r="M50" s="107">
        <v>13886.0</v>
      </c>
      <c r="N50" s="107">
        <v>38961.0</v>
      </c>
      <c r="O50" s="107">
        <v>24206.0</v>
      </c>
      <c r="P50" s="107">
        <v>18816.0</v>
      </c>
      <c r="Q50" s="107">
        <v>33779.0</v>
      </c>
      <c r="R50" s="107">
        <v>8937.0</v>
      </c>
      <c r="S50" s="107">
        <v>107753.0</v>
      </c>
      <c r="T50" s="107">
        <v>56814.0</v>
      </c>
      <c r="U50" s="107">
        <v>80125.0</v>
      </c>
    </row>
    <row r="51" ht="15.75" customHeight="1">
      <c r="A51" s="136" t="s">
        <v>117</v>
      </c>
      <c r="B51" s="107">
        <v>200.0</v>
      </c>
      <c r="C51" s="107">
        <v>188.0</v>
      </c>
      <c r="D51" s="107">
        <v>188.0</v>
      </c>
      <c r="E51" s="107">
        <v>448.0</v>
      </c>
      <c r="F51" s="107">
        <v>641.0</v>
      </c>
      <c r="G51" s="107">
        <v>507.0</v>
      </c>
      <c r="H51" s="107">
        <v>661.0</v>
      </c>
      <c r="I51" s="107">
        <v>739.0</v>
      </c>
      <c r="J51" s="107">
        <v>816.0</v>
      </c>
      <c r="K51" s="107">
        <v>6798.0</v>
      </c>
      <c r="L51" s="107">
        <v>1411.0</v>
      </c>
      <c r="M51" s="107">
        <v>1987.0</v>
      </c>
      <c r="N51" s="107">
        <v>2191.0</v>
      </c>
      <c r="O51" s="107">
        <v>2132.0</v>
      </c>
      <c r="P51" s="107">
        <v>1870.0</v>
      </c>
      <c r="Q51" s="107">
        <v>3551.0</v>
      </c>
      <c r="R51" s="107">
        <v>3287.0</v>
      </c>
      <c r="S51" s="107">
        <v>1570.0</v>
      </c>
      <c r="T51" s="107">
        <v>10818.0</v>
      </c>
      <c r="U51" s="107">
        <v>71657.0</v>
      </c>
    </row>
    <row r="52" ht="15.75" customHeight="1">
      <c r="A52" s="136" t="s">
        <v>62</v>
      </c>
      <c r="B52" s="107">
        <v>0.0</v>
      </c>
      <c r="C52" s="107">
        <v>0.0</v>
      </c>
      <c r="D52" s="107">
        <v>0.0</v>
      </c>
      <c r="E52" s="107">
        <v>0.0</v>
      </c>
      <c r="F52" s="107">
        <v>0.0</v>
      </c>
      <c r="G52" s="107">
        <v>0.0</v>
      </c>
      <c r="H52" s="107">
        <v>0.0</v>
      </c>
      <c r="I52" s="107">
        <v>16.0</v>
      </c>
      <c r="J52" s="107">
        <v>92.0</v>
      </c>
      <c r="K52" s="107">
        <v>22.0</v>
      </c>
      <c r="L52" s="107">
        <v>0.0</v>
      </c>
      <c r="M52" s="107">
        <v>0.0</v>
      </c>
      <c r="N52" s="107">
        <v>6.0</v>
      </c>
      <c r="O52" s="107">
        <v>11.0</v>
      </c>
      <c r="P52" s="107">
        <v>185.0</v>
      </c>
      <c r="Q52" s="107">
        <v>3.0</v>
      </c>
      <c r="R52" s="107">
        <v>12.0</v>
      </c>
      <c r="S52" s="107">
        <v>0.0</v>
      </c>
      <c r="T52" s="107">
        <v>5.0</v>
      </c>
      <c r="U52" s="107">
        <v>153.0</v>
      </c>
    </row>
    <row r="53" ht="15.75" customHeight="1">
      <c r="A53" s="136" t="s">
        <v>118</v>
      </c>
      <c r="B53" s="107">
        <v>22.0</v>
      </c>
      <c r="C53" s="107">
        <v>0.0</v>
      </c>
      <c r="D53" s="107">
        <v>65.0</v>
      </c>
      <c r="E53" s="107">
        <v>238.0</v>
      </c>
      <c r="F53" s="107">
        <v>796.0</v>
      </c>
      <c r="G53" s="107">
        <v>262.0</v>
      </c>
      <c r="H53" s="107">
        <v>348.0</v>
      </c>
      <c r="I53" s="107">
        <v>125.0</v>
      </c>
      <c r="J53" s="107">
        <v>332.0</v>
      </c>
      <c r="K53" s="107">
        <v>340.0</v>
      </c>
      <c r="L53" s="107">
        <v>1105.0</v>
      </c>
      <c r="M53" s="107">
        <v>607.0</v>
      </c>
      <c r="N53" s="107">
        <v>190.0</v>
      </c>
      <c r="O53" s="107">
        <v>222.0</v>
      </c>
      <c r="P53" s="107">
        <v>162.0</v>
      </c>
      <c r="Q53" s="107">
        <v>120.0</v>
      </c>
      <c r="R53" s="107">
        <v>64.0</v>
      </c>
      <c r="S53" s="107">
        <v>220.0</v>
      </c>
      <c r="T53" s="107">
        <v>165.0</v>
      </c>
      <c r="U53" s="107">
        <v>1188.0</v>
      </c>
    </row>
    <row r="54" ht="15.75" customHeight="1">
      <c r="A54" s="136" t="s">
        <v>119</v>
      </c>
      <c r="B54" s="107">
        <v>0.0</v>
      </c>
      <c r="C54" s="107">
        <v>0.0</v>
      </c>
      <c r="D54" s="107">
        <v>1.0</v>
      </c>
      <c r="E54" s="107">
        <v>0.0</v>
      </c>
      <c r="F54" s="107">
        <v>6.0</v>
      </c>
      <c r="G54" s="107">
        <v>84.0</v>
      </c>
      <c r="H54" s="107">
        <v>93.0</v>
      </c>
      <c r="I54" s="107">
        <v>158.0</v>
      </c>
      <c r="J54" s="107">
        <v>405.0</v>
      </c>
      <c r="K54" s="107">
        <v>226.0</v>
      </c>
      <c r="L54" s="107">
        <v>263.0</v>
      </c>
      <c r="M54" s="107">
        <v>4785.0</v>
      </c>
      <c r="N54" s="107">
        <v>229.0</v>
      </c>
      <c r="O54" s="107">
        <v>415.0</v>
      </c>
      <c r="P54" s="107">
        <v>245.0</v>
      </c>
      <c r="Q54" s="107">
        <v>549.0</v>
      </c>
      <c r="R54" s="107">
        <v>2886.0</v>
      </c>
      <c r="S54" s="107">
        <v>3353.0</v>
      </c>
      <c r="T54" s="107">
        <v>769.0</v>
      </c>
      <c r="U54" s="107">
        <v>3372.0</v>
      </c>
    </row>
    <row r="55" ht="15.75" customHeight="1">
      <c r="A55" s="136" t="s">
        <v>120</v>
      </c>
      <c r="B55" s="107">
        <v>1.0</v>
      </c>
      <c r="C55" s="107">
        <v>18.0</v>
      </c>
      <c r="D55" s="107">
        <v>7.0</v>
      </c>
      <c r="E55" s="107">
        <v>11.0</v>
      </c>
      <c r="F55" s="107">
        <v>30.0</v>
      </c>
      <c r="G55" s="107">
        <v>25.0</v>
      </c>
      <c r="H55" s="107">
        <v>73.0</v>
      </c>
      <c r="I55" s="107">
        <v>342.0</v>
      </c>
      <c r="J55" s="107">
        <v>171.0</v>
      </c>
      <c r="K55" s="107">
        <v>36.0</v>
      </c>
      <c r="L55" s="107">
        <v>2108.0</v>
      </c>
      <c r="M55" s="107">
        <v>4846.0</v>
      </c>
      <c r="N55" s="107">
        <v>29.0</v>
      </c>
      <c r="O55" s="107">
        <v>4186.0</v>
      </c>
      <c r="P55" s="107">
        <v>54.0</v>
      </c>
      <c r="Q55" s="107">
        <v>196.0</v>
      </c>
      <c r="R55" s="107">
        <v>197.0</v>
      </c>
      <c r="S55" s="107">
        <v>63.0</v>
      </c>
      <c r="T55" s="107">
        <v>177.0</v>
      </c>
      <c r="U55" s="107">
        <v>270.0</v>
      </c>
    </row>
    <row r="56" ht="15.75" customHeight="1">
      <c r="A56" s="136" t="s">
        <v>121</v>
      </c>
      <c r="B56" s="107">
        <v>2.0</v>
      </c>
      <c r="C56" s="107">
        <v>0.0</v>
      </c>
      <c r="D56" s="107">
        <v>5.0</v>
      </c>
      <c r="E56" s="107">
        <v>0.0</v>
      </c>
      <c r="F56" s="107">
        <v>1.0</v>
      </c>
      <c r="G56" s="107">
        <v>7.0</v>
      </c>
      <c r="H56" s="107">
        <v>928.0</v>
      </c>
      <c r="I56" s="107">
        <v>18.0</v>
      </c>
      <c r="J56" s="107">
        <v>15.0</v>
      </c>
      <c r="K56" s="107">
        <v>29.0</v>
      </c>
      <c r="L56" s="107">
        <v>15.0</v>
      </c>
      <c r="M56" s="107">
        <v>147.0</v>
      </c>
      <c r="N56" s="107">
        <v>12319.0</v>
      </c>
      <c r="O56" s="107">
        <v>6591.0</v>
      </c>
      <c r="P56" s="107">
        <v>35.0</v>
      </c>
      <c r="Q56" s="107">
        <v>59.0</v>
      </c>
      <c r="R56" s="107">
        <v>42.0</v>
      </c>
      <c r="S56" s="107">
        <v>273.0</v>
      </c>
      <c r="T56" s="107">
        <v>345.0</v>
      </c>
      <c r="U56" s="107">
        <v>5336.0</v>
      </c>
    </row>
    <row r="57" ht="15.75" customHeight="1">
      <c r="A57" s="136" t="s">
        <v>122</v>
      </c>
      <c r="B57" s="107">
        <v>8.0</v>
      </c>
      <c r="C57" s="107">
        <v>62.0</v>
      </c>
      <c r="D57" s="107">
        <v>110.0</v>
      </c>
      <c r="E57" s="107">
        <v>158.0</v>
      </c>
      <c r="F57" s="107">
        <v>46.0</v>
      </c>
      <c r="G57" s="107">
        <v>240.0</v>
      </c>
      <c r="H57" s="107">
        <v>130.0</v>
      </c>
      <c r="I57" s="107">
        <v>308.0</v>
      </c>
      <c r="J57" s="107">
        <v>220.0</v>
      </c>
      <c r="K57" s="107">
        <v>264.0</v>
      </c>
      <c r="L57" s="107">
        <v>289.0</v>
      </c>
      <c r="M57" s="107">
        <v>397.0</v>
      </c>
      <c r="N57" s="107">
        <v>4803.0</v>
      </c>
      <c r="O57" s="107">
        <v>4049.0</v>
      </c>
      <c r="P57" s="107">
        <v>272.0</v>
      </c>
      <c r="Q57" s="107">
        <v>4158.0</v>
      </c>
      <c r="R57" s="107">
        <v>8216.0</v>
      </c>
      <c r="S57" s="107">
        <v>3566.0</v>
      </c>
      <c r="T57" s="107">
        <v>30190.0</v>
      </c>
      <c r="U57" s="107">
        <v>6273.0</v>
      </c>
    </row>
    <row r="58" ht="15.75" customHeight="1">
      <c r="A58" s="136" t="s">
        <v>56</v>
      </c>
      <c r="B58" s="107">
        <v>80.0</v>
      </c>
      <c r="C58" s="107">
        <v>0.0</v>
      </c>
      <c r="D58" s="107">
        <v>339.0</v>
      </c>
      <c r="E58" s="107">
        <v>145.0</v>
      </c>
      <c r="F58" s="107">
        <v>8.0</v>
      </c>
      <c r="G58" s="107">
        <v>13.0</v>
      </c>
      <c r="H58" s="107">
        <v>501.0</v>
      </c>
      <c r="I58" s="107">
        <v>1120.0</v>
      </c>
      <c r="J58" s="107">
        <v>81.0</v>
      </c>
      <c r="K58" s="107">
        <v>254.0</v>
      </c>
      <c r="L58" s="107">
        <v>468.0</v>
      </c>
      <c r="M58" s="107">
        <v>263.0</v>
      </c>
      <c r="N58" s="107">
        <v>790.0</v>
      </c>
      <c r="O58" s="107">
        <v>2763.0</v>
      </c>
      <c r="P58" s="107">
        <v>3223.0</v>
      </c>
      <c r="Q58" s="107">
        <v>4169.0</v>
      </c>
      <c r="R58" s="107">
        <v>884.0</v>
      </c>
      <c r="S58" s="107">
        <v>20.0</v>
      </c>
      <c r="T58" s="107">
        <v>138.0</v>
      </c>
      <c r="U58" s="107">
        <v>248.0</v>
      </c>
    </row>
    <row r="59" ht="15.75" customHeight="1">
      <c r="A59" s="136" t="s">
        <v>518</v>
      </c>
      <c r="B59" s="107">
        <v>0.0</v>
      </c>
      <c r="C59" s="107">
        <v>0.0</v>
      </c>
      <c r="D59" s="107">
        <v>0.0</v>
      </c>
      <c r="E59" s="107">
        <v>0.0</v>
      </c>
      <c r="F59" s="107">
        <v>0.0</v>
      </c>
      <c r="G59" s="107">
        <v>0.0</v>
      </c>
      <c r="H59" s="107">
        <v>0.0</v>
      </c>
      <c r="I59" s="107">
        <v>0.0</v>
      </c>
      <c r="J59" s="107">
        <v>2.0</v>
      </c>
      <c r="K59" s="107">
        <v>1.0</v>
      </c>
      <c r="L59" s="107">
        <v>0.0</v>
      </c>
      <c r="M59" s="107">
        <v>1.0</v>
      </c>
      <c r="N59" s="107">
        <v>4.0</v>
      </c>
      <c r="O59" s="107">
        <v>3.0</v>
      </c>
      <c r="P59" s="107">
        <v>1.0</v>
      </c>
      <c r="Q59" s="107">
        <v>10.0</v>
      </c>
      <c r="R59" s="107">
        <v>0.0</v>
      </c>
      <c r="S59" s="107">
        <v>5.0</v>
      </c>
      <c r="T59" s="107">
        <v>45.0</v>
      </c>
      <c r="U59" s="107">
        <v>34.0</v>
      </c>
    </row>
    <row r="60" ht="15.75" customHeight="1">
      <c r="A60" s="136" t="s">
        <v>123</v>
      </c>
      <c r="B60" s="107">
        <v>45.0</v>
      </c>
      <c r="C60" s="107">
        <v>138.0</v>
      </c>
      <c r="D60" s="107">
        <v>231.0</v>
      </c>
      <c r="E60" s="107">
        <v>1647.0</v>
      </c>
      <c r="F60" s="107">
        <v>2237.0</v>
      </c>
      <c r="G60" s="107">
        <v>3137.0</v>
      </c>
      <c r="H60" s="107">
        <v>1493.0</v>
      </c>
      <c r="I60" s="107">
        <v>6046.0</v>
      </c>
      <c r="J60" s="107">
        <v>7307.0</v>
      </c>
      <c r="K60" s="107">
        <v>10391.0</v>
      </c>
      <c r="L60" s="107">
        <v>11860.0</v>
      </c>
      <c r="M60" s="107">
        <v>15415.0</v>
      </c>
      <c r="N60" s="107">
        <v>14524.0</v>
      </c>
      <c r="O60" s="107">
        <v>23887.0</v>
      </c>
      <c r="P60" s="107">
        <v>28024.0</v>
      </c>
      <c r="Q60" s="107">
        <v>33662.0</v>
      </c>
      <c r="R60" s="107">
        <v>36420.0</v>
      </c>
      <c r="S60" s="107">
        <v>33559.0</v>
      </c>
      <c r="T60" s="107">
        <v>65496.0</v>
      </c>
      <c r="U60" s="107">
        <v>110007.0</v>
      </c>
    </row>
    <row r="61" ht="15.75" customHeight="1">
      <c r="A61" s="136" t="s">
        <v>124</v>
      </c>
      <c r="B61" s="107">
        <v>227.0</v>
      </c>
      <c r="C61" s="107">
        <v>205.0</v>
      </c>
      <c r="D61" s="107">
        <v>236.0</v>
      </c>
      <c r="E61" s="107">
        <v>1454.0</v>
      </c>
      <c r="F61" s="107">
        <v>10226.0</v>
      </c>
      <c r="G61" s="107">
        <v>29661.0</v>
      </c>
      <c r="H61" s="107">
        <v>28583.0</v>
      </c>
      <c r="I61" s="107">
        <v>19041.0</v>
      </c>
      <c r="J61" s="107">
        <v>28097.0</v>
      </c>
      <c r="K61" s="107">
        <v>47228.0</v>
      </c>
      <c r="L61" s="107">
        <v>50718.0</v>
      </c>
      <c r="M61" s="107">
        <v>60502.0</v>
      </c>
      <c r="N61" s="107">
        <v>64180.0</v>
      </c>
      <c r="O61" s="107">
        <v>95120.0</v>
      </c>
      <c r="P61" s="107">
        <v>135293.0</v>
      </c>
      <c r="Q61" s="107">
        <v>88111.0</v>
      </c>
      <c r="R61" s="107">
        <v>228960.0</v>
      </c>
      <c r="S61" s="107">
        <v>192314.0</v>
      </c>
      <c r="T61" s="107">
        <v>149307.0</v>
      </c>
      <c r="U61" s="107">
        <v>133623.0</v>
      </c>
    </row>
    <row r="62" ht="15.75" customHeight="1">
      <c r="A62" s="136" t="s">
        <v>125</v>
      </c>
      <c r="B62" s="107">
        <v>0.0</v>
      </c>
      <c r="C62" s="107">
        <v>2.0</v>
      </c>
      <c r="D62" s="107">
        <v>36.0</v>
      </c>
      <c r="E62" s="107">
        <v>28.0</v>
      </c>
      <c r="F62" s="107">
        <v>17.0</v>
      </c>
      <c r="G62" s="107">
        <v>25.0</v>
      </c>
      <c r="H62" s="107">
        <v>187.0</v>
      </c>
      <c r="I62" s="107">
        <v>28.0</v>
      </c>
      <c r="J62" s="107">
        <v>238.0</v>
      </c>
      <c r="K62" s="107">
        <v>299.0</v>
      </c>
      <c r="L62" s="107">
        <v>156.0</v>
      </c>
      <c r="M62" s="107">
        <v>5823.0</v>
      </c>
      <c r="N62" s="107">
        <v>1309.0</v>
      </c>
      <c r="O62" s="107">
        <v>378.0</v>
      </c>
      <c r="P62" s="107">
        <v>175.0</v>
      </c>
      <c r="Q62" s="107">
        <v>250.0</v>
      </c>
      <c r="R62" s="107">
        <v>156.0</v>
      </c>
      <c r="S62" s="107">
        <v>538.0</v>
      </c>
      <c r="T62" s="107">
        <v>4571.0</v>
      </c>
      <c r="U62" s="107">
        <v>1761.0</v>
      </c>
    </row>
    <row r="63" ht="15.75" customHeight="1">
      <c r="A63" s="136" t="s">
        <v>126</v>
      </c>
      <c r="B63" s="107">
        <v>3.0</v>
      </c>
      <c r="C63" s="107">
        <v>10.0</v>
      </c>
      <c r="D63" s="107">
        <v>96.0</v>
      </c>
      <c r="E63" s="107">
        <v>11.0</v>
      </c>
      <c r="F63" s="107">
        <v>10.0</v>
      </c>
      <c r="G63" s="107">
        <v>35.0</v>
      </c>
      <c r="H63" s="107">
        <v>0.0</v>
      </c>
      <c r="I63" s="107">
        <v>0.0</v>
      </c>
      <c r="J63" s="107">
        <v>0.0</v>
      </c>
      <c r="K63" s="107">
        <v>0.0</v>
      </c>
      <c r="L63" s="107">
        <v>11.0</v>
      </c>
      <c r="M63" s="107">
        <v>5.0</v>
      </c>
      <c r="N63" s="107">
        <v>0.0</v>
      </c>
      <c r="O63" s="107">
        <v>0.0</v>
      </c>
      <c r="P63" s="107">
        <v>0.0</v>
      </c>
      <c r="Q63" s="107">
        <v>3573.0</v>
      </c>
      <c r="R63" s="107">
        <v>10.0</v>
      </c>
      <c r="S63" s="107">
        <v>0.0</v>
      </c>
      <c r="T63" s="107"/>
      <c r="U63" s="107">
        <v>5.0</v>
      </c>
    </row>
    <row r="64" ht="15.75" customHeight="1">
      <c r="A64" s="136" t="s">
        <v>127</v>
      </c>
      <c r="B64" s="107">
        <v>42.0</v>
      </c>
      <c r="C64" s="107">
        <v>27.0</v>
      </c>
      <c r="D64" s="107">
        <v>50.0</v>
      </c>
      <c r="E64" s="107">
        <v>99.0</v>
      </c>
      <c r="F64" s="107">
        <v>22.0</v>
      </c>
      <c r="G64" s="107">
        <v>294.0</v>
      </c>
      <c r="H64" s="107">
        <v>172.0</v>
      </c>
      <c r="I64" s="107">
        <v>422.0</v>
      </c>
      <c r="J64" s="107">
        <v>305.0</v>
      </c>
      <c r="K64" s="107">
        <v>378.0</v>
      </c>
      <c r="L64" s="107">
        <v>358.0</v>
      </c>
      <c r="M64" s="107">
        <v>441.0</v>
      </c>
      <c r="N64" s="107">
        <v>4832.0</v>
      </c>
      <c r="O64" s="107">
        <v>1014.0</v>
      </c>
      <c r="P64" s="107">
        <v>130.0</v>
      </c>
      <c r="Q64" s="107">
        <v>8889.0</v>
      </c>
      <c r="R64" s="107">
        <v>8143.0</v>
      </c>
      <c r="S64" s="107">
        <v>886.0</v>
      </c>
      <c r="T64" s="107">
        <v>6598.0</v>
      </c>
      <c r="U64" s="107">
        <v>482.0</v>
      </c>
    </row>
    <row r="65" ht="15.75" customHeight="1">
      <c r="A65" s="136" t="s">
        <v>128</v>
      </c>
      <c r="B65" s="107">
        <v>19.0</v>
      </c>
      <c r="C65" s="107">
        <v>23.0</v>
      </c>
      <c r="D65" s="107">
        <v>35.0</v>
      </c>
      <c r="E65" s="107">
        <v>193.0</v>
      </c>
      <c r="F65" s="107">
        <v>317.0</v>
      </c>
      <c r="G65" s="107">
        <v>205.0</v>
      </c>
      <c r="H65" s="107">
        <v>308.0</v>
      </c>
      <c r="I65" s="107">
        <v>463.0</v>
      </c>
      <c r="J65" s="107">
        <v>671.0</v>
      </c>
      <c r="K65" s="107">
        <v>4728.0</v>
      </c>
      <c r="L65" s="107">
        <v>11154.0</v>
      </c>
      <c r="M65" s="107">
        <v>36168.0</v>
      </c>
      <c r="N65" s="107">
        <v>25407.0</v>
      </c>
      <c r="O65" s="107">
        <v>14928.0</v>
      </c>
      <c r="P65" s="107">
        <v>4882.0</v>
      </c>
      <c r="Q65" s="107">
        <v>623.0</v>
      </c>
      <c r="R65" s="107">
        <v>454.0</v>
      </c>
      <c r="S65" s="107">
        <v>1974.0</v>
      </c>
      <c r="T65" s="107">
        <v>1242.0</v>
      </c>
      <c r="U65" s="107">
        <v>1561.0</v>
      </c>
    </row>
    <row r="66" ht="15.75" customHeight="1">
      <c r="A66" s="136" t="s">
        <v>12</v>
      </c>
      <c r="B66" s="107">
        <v>3223.0</v>
      </c>
      <c r="C66" s="107">
        <v>4214.0</v>
      </c>
      <c r="D66" s="107">
        <v>4027.0</v>
      </c>
      <c r="E66" s="107">
        <v>3559.0</v>
      </c>
      <c r="F66" s="107">
        <v>3793.0</v>
      </c>
      <c r="G66" s="107">
        <v>7826.0</v>
      </c>
      <c r="H66" s="107">
        <v>4689.0</v>
      </c>
      <c r="I66" s="107">
        <v>9112.0</v>
      </c>
      <c r="J66" s="107">
        <v>9146.0</v>
      </c>
      <c r="K66" s="107">
        <v>6654.0</v>
      </c>
      <c r="L66" s="107">
        <v>5868.0</v>
      </c>
      <c r="M66" s="107">
        <v>18143.0</v>
      </c>
      <c r="N66" s="107">
        <v>8802.0</v>
      </c>
      <c r="O66" s="107">
        <v>5543.0</v>
      </c>
      <c r="P66" s="107">
        <v>6658.0</v>
      </c>
      <c r="Q66" s="107">
        <v>10355.0</v>
      </c>
      <c r="R66" s="107">
        <v>11779.0</v>
      </c>
      <c r="S66" s="107">
        <v>10838.0</v>
      </c>
      <c r="T66" s="107">
        <v>17138.0</v>
      </c>
      <c r="U66" s="107">
        <v>19848.0</v>
      </c>
    </row>
    <row r="67" ht="15.75" customHeight="1">
      <c r="A67" s="136" t="s">
        <v>129</v>
      </c>
      <c r="B67" s="107">
        <v>5.0</v>
      </c>
      <c r="C67" s="107">
        <v>0.0</v>
      </c>
      <c r="D67" s="107">
        <v>2.0</v>
      </c>
      <c r="E67" s="107">
        <v>0.0</v>
      </c>
      <c r="F67" s="107">
        <v>4.0</v>
      </c>
      <c r="G67" s="107">
        <v>1.0</v>
      </c>
      <c r="H67" s="107">
        <v>2.0</v>
      </c>
      <c r="I67" s="107">
        <v>15.0</v>
      </c>
      <c r="J67" s="107">
        <v>15.0</v>
      </c>
      <c r="K67" s="107">
        <v>9.0</v>
      </c>
      <c r="L67" s="107">
        <v>202.0</v>
      </c>
      <c r="M67" s="107">
        <v>358.0</v>
      </c>
      <c r="N67" s="107">
        <v>2452.0</v>
      </c>
      <c r="O67" s="107">
        <v>464.0</v>
      </c>
      <c r="P67" s="107">
        <v>444.0</v>
      </c>
      <c r="Q67" s="107">
        <v>27.0</v>
      </c>
      <c r="R67" s="107">
        <v>598.0</v>
      </c>
      <c r="S67" s="107">
        <v>10786.0</v>
      </c>
      <c r="T67" s="107">
        <v>574.0</v>
      </c>
      <c r="U67" s="107">
        <v>376.0</v>
      </c>
    </row>
    <row r="68" ht="15.75" customHeight="1">
      <c r="A68" s="136" t="s">
        <v>130</v>
      </c>
      <c r="B68" s="107">
        <v>6.0</v>
      </c>
      <c r="C68" s="107">
        <v>13.0</v>
      </c>
      <c r="D68" s="107">
        <v>15.0</v>
      </c>
      <c r="E68" s="107">
        <v>11.0</v>
      </c>
      <c r="F68" s="107">
        <v>30.0</v>
      </c>
      <c r="G68" s="107">
        <v>534.0</v>
      </c>
      <c r="H68" s="107">
        <v>324.0</v>
      </c>
      <c r="I68" s="107">
        <v>499.0</v>
      </c>
      <c r="J68" s="107">
        <v>381.0</v>
      </c>
      <c r="K68" s="107">
        <v>271.0</v>
      </c>
      <c r="L68" s="107">
        <v>1631.0</v>
      </c>
      <c r="M68" s="107">
        <v>317.0</v>
      </c>
      <c r="N68" s="107">
        <v>56.0</v>
      </c>
      <c r="O68" s="107">
        <v>37.0</v>
      </c>
      <c r="P68" s="107">
        <v>132.0</v>
      </c>
      <c r="Q68" s="107">
        <v>23.0</v>
      </c>
      <c r="R68" s="107">
        <v>8.0</v>
      </c>
      <c r="S68" s="107">
        <v>1.0</v>
      </c>
      <c r="T68" s="107">
        <v>13.0</v>
      </c>
      <c r="U68" s="107">
        <v>5.0</v>
      </c>
    </row>
    <row r="69" ht="15.75" customHeight="1">
      <c r="A69" s="136" t="s">
        <v>131</v>
      </c>
      <c r="B69" s="107">
        <v>0.0</v>
      </c>
      <c r="C69" s="107">
        <v>0.0</v>
      </c>
      <c r="D69" s="107">
        <v>0.0</v>
      </c>
      <c r="E69" s="107">
        <v>1.0</v>
      </c>
      <c r="F69" s="107">
        <v>0.0</v>
      </c>
      <c r="G69" s="107">
        <v>0.0</v>
      </c>
      <c r="H69" s="107">
        <v>0.0</v>
      </c>
      <c r="I69" s="107">
        <v>0.0</v>
      </c>
      <c r="J69" s="107">
        <v>22.0</v>
      </c>
      <c r="K69" s="107">
        <v>0.0</v>
      </c>
      <c r="L69" s="107">
        <v>1.0</v>
      </c>
      <c r="M69" s="107">
        <v>137.0</v>
      </c>
      <c r="N69" s="107">
        <v>735.0</v>
      </c>
      <c r="O69" s="107">
        <v>172.0</v>
      </c>
      <c r="P69" s="107">
        <v>1.0</v>
      </c>
      <c r="Q69" s="107">
        <v>29.0</v>
      </c>
      <c r="R69" s="107">
        <v>4.0</v>
      </c>
      <c r="S69" s="107">
        <v>9.0</v>
      </c>
      <c r="T69" s="107">
        <v>82.0</v>
      </c>
      <c r="U69" s="107">
        <v>80.0</v>
      </c>
    </row>
    <row r="70" ht="15.75" customHeight="1">
      <c r="A70" s="136" t="s">
        <v>132</v>
      </c>
      <c r="B70" s="107">
        <v>0.0</v>
      </c>
      <c r="C70" s="107">
        <v>0.0</v>
      </c>
      <c r="D70" s="107">
        <v>0.0</v>
      </c>
      <c r="E70" s="107">
        <v>0.0</v>
      </c>
      <c r="F70" s="107">
        <v>0.0</v>
      </c>
      <c r="G70" s="107">
        <v>0.0</v>
      </c>
      <c r="H70" s="107">
        <v>2.0</v>
      </c>
      <c r="I70" s="107">
        <v>0.0</v>
      </c>
      <c r="J70" s="107">
        <v>0.0</v>
      </c>
      <c r="K70" s="107">
        <v>0.0</v>
      </c>
      <c r="L70" s="107">
        <v>0.0</v>
      </c>
      <c r="M70" s="107">
        <v>0.0</v>
      </c>
      <c r="N70" s="107">
        <v>0.0</v>
      </c>
      <c r="O70" s="107">
        <v>0.0</v>
      </c>
      <c r="P70" s="107">
        <v>14.0</v>
      </c>
      <c r="Q70" s="107">
        <v>19.0</v>
      </c>
      <c r="R70" s="107">
        <v>16.0</v>
      </c>
      <c r="S70" s="107">
        <v>8.0</v>
      </c>
      <c r="T70" s="107">
        <v>2.0</v>
      </c>
      <c r="U70" s="107">
        <v>1.0</v>
      </c>
    </row>
    <row r="71" ht="15.75" customHeight="1">
      <c r="A71" s="136" t="s">
        <v>75</v>
      </c>
      <c r="B71" s="107">
        <v>14.0</v>
      </c>
      <c r="C71" s="107">
        <v>9.0</v>
      </c>
      <c r="D71" s="107">
        <v>13.0</v>
      </c>
      <c r="E71" s="107">
        <v>1156.0</v>
      </c>
      <c r="F71" s="107">
        <v>1413.0</v>
      </c>
      <c r="G71" s="107">
        <v>567.0</v>
      </c>
      <c r="H71" s="107">
        <v>573.0</v>
      </c>
      <c r="I71" s="107">
        <v>780.0</v>
      </c>
      <c r="J71" s="107">
        <v>22198.0</v>
      </c>
      <c r="K71" s="107">
        <v>26102.0</v>
      </c>
      <c r="L71" s="107">
        <v>43465.0</v>
      </c>
      <c r="M71" s="107">
        <v>48317.0</v>
      </c>
      <c r="N71" s="107">
        <v>50932.0</v>
      </c>
      <c r="O71" s="107">
        <v>26680.0</v>
      </c>
      <c r="P71" s="107">
        <v>19069.0</v>
      </c>
      <c r="Q71" s="107">
        <v>9901.0</v>
      </c>
      <c r="R71" s="107">
        <v>3394.0</v>
      </c>
      <c r="S71" s="107">
        <v>5287.0</v>
      </c>
      <c r="T71" s="107">
        <v>7943.0</v>
      </c>
      <c r="U71" s="107">
        <v>13759.0</v>
      </c>
    </row>
    <row r="72" ht="15.75" customHeight="1">
      <c r="A72" s="136" t="s">
        <v>13</v>
      </c>
      <c r="B72" s="107">
        <f t="shared" ref="B72:U72" si="1">SUM(B213:B231)</f>
        <v>30100</v>
      </c>
      <c r="C72" s="107">
        <f t="shared" si="1"/>
        <v>48529</v>
      </c>
      <c r="D72" s="107">
        <f t="shared" si="1"/>
        <v>76859</v>
      </c>
      <c r="E72" s="107">
        <f t="shared" si="1"/>
        <v>100779</v>
      </c>
      <c r="F72" s="107">
        <f t="shared" si="1"/>
        <v>163892</v>
      </c>
      <c r="G72" s="107">
        <f t="shared" si="1"/>
        <v>273808</v>
      </c>
      <c r="H72" s="107">
        <f t="shared" si="1"/>
        <v>234573</v>
      </c>
      <c r="I72" s="107">
        <f t="shared" si="1"/>
        <v>310057</v>
      </c>
      <c r="J72" s="107">
        <f t="shared" si="1"/>
        <v>366751</v>
      </c>
      <c r="K72" s="107">
        <f t="shared" si="1"/>
        <v>378006</v>
      </c>
      <c r="L72" s="107">
        <f t="shared" si="1"/>
        <v>461952</v>
      </c>
      <c r="M72" s="107">
        <f t="shared" si="1"/>
        <v>551937</v>
      </c>
      <c r="N72" s="107">
        <f t="shared" si="1"/>
        <v>596242</v>
      </c>
      <c r="O72" s="107">
        <f t="shared" si="1"/>
        <v>604741</v>
      </c>
      <c r="P72" s="107">
        <f t="shared" si="1"/>
        <v>735590</v>
      </c>
      <c r="Q72" s="107">
        <f t="shared" si="1"/>
        <v>822938</v>
      </c>
      <c r="R72" s="107">
        <f t="shared" si="1"/>
        <v>1011037</v>
      </c>
      <c r="S72" s="107">
        <f t="shared" si="1"/>
        <v>1091774</v>
      </c>
      <c r="T72" s="107">
        <f t="shared" si="1"/>
        <v>1430867</v>
      </c>
      <c r="U72" s="107">
        <f t="shared" si="1"/>
        <v>1653736</v>
      </c>
    </row>
    <row r="73" ht="15.75" customHeight="1">
      <c r="A73" s="136" t="s">
        <v>519</v>
      </c>
      <c r="B73" s="107"/>
      <c r="C73" s="107"/>
      <c r="D73" s="107"/>
      <c r="E73" s="107"/>
      <c r="F73" s="107"/>
      <c r="G73" s="107"/>
      <c r="H73" s="107"/>
      <c r="I73" s="107"/>
      <c r="J73" s="107"/>
      <c r="K73" s="107"/>
      <c r="L73" s="107"/>
      <c r="M73" s="107"/>
      <c r="N73" s="107"/>
      <c r="O73" s="107"/>
      <c r="P73" s="107"/>
      <c r="Q73" s="107"/>
      <c r="R73" s="107"/>
      <c r="S73" s="107"/>
      <c r="T73" s="107"/>
      <c r="U73" s="107"/>
    </row>
    <row r="74" ht="15.75" customHeight="1">
      <c r="A74" s="136" t="s">
        <v>133</v>
      </c>
      <c r="B74" s="107">
        <v>0.0</v>
      </c>
      <c r="C74" s="107">
        <v>1.0</v>
      </c>
      <c r="D74" s="107">
        <v>4.0</v>
      </c>
      <c r="E74" s="107">
        <v>9.0</v>
      </c>
      <c r="F74" s="107">
        <v>9.0</v>
      </c>
      <c r="G74" s="107">
        <v>16.0</v>
      </c>
      <c r="H74" s="107">
        <v>101.0</v>
      </c>
      <c r="I74" s="107">
        <v>26.0</v>
      </c>
      <c r="J74" s="107">
        <v>623.0</v>
      </c>
      <c r="K74" s="107">
        <v>11.0</v>
      </c>
      <c r="L74" s="107">
        <v>64.0</v>
      </c>
      <c r="M74" s="107">
        <v>84.0</v>
      </c>
      <c r="N74" s="107">
        <v>66.0</v>
      </c>
      <c r="O74" s="107">
        <v>30.0</v>
      </c>
      <c r="P74" s="107">
        <v>88.0</v>
      </c>
      <c r="Q74" s="107">
        <v>55.0</v>
      </c>
      <c r="R74" s="107">
        <v>76.0</v>
      </c>
      <c r="S74" s="107">
        <v>148.0</v>
      </c>
      <c r="T74" s="107">
        <v>101.0</v>
      </c>
      <c r="U74" s="107">
        <v>249.0</v>
      </c>
    </row>
    <row r="75" ht="15.75" customHeight="1">
      <c r="A75" s="136" t="s">
        <v>520</v>
      </c>
      <c r="B75" s="107">
        <v>0.0</v>
      </c>
      <c r="C75" s="107">
        <v>0.0</v>
      </c>
      <c r="D75" s="107">
        <v>10.0</v>
      </c>
      <c r="E75" s="107">
        <v>25.0</v>
      </c>
      <c r="F75" s="107">
        <v>17.0</v>
      </c>
      <c r="G75" s="107">
        <v>10.0</v>
      </c>
      <c r="H75" s="107">
        <v>17.0</v>
      </c>
      <c r="I75" s="107">
        <v>8.0</v>
      </c>
      <c r="J75" s="107">
        <v>9.0</v>
      </c>
      <c r="K75" s="107">
        <v>22.0</v>
      </c>
      <c r="L75" s="107">
        <v>14.0</v>
      </c>
      <c r="M75" s="107">
        <v>17.0</v>
      </c>
      <c r="N75" s="107">
        <v>6.0</v>
      </c>
      <c r="O75" s="107">
        <v>2.0</v>
      </c>
      <c r="P75" s="107">
        <v>9.0</v>
      </c>
      <c r="Q75" s="107">
        <v>5.0</v>
      </c>
      <c r="R75" s="107">
        <v>2.0</v>
      </c>
      <c r="S75" s="107">
        <v>5.0</v>
      </c>
      <c r="T75" s="107">
        <v>9.0</v>
      </c>
      <c r="U75" s="107">
        <v>9.0</v>
      </c>
    </row>
    <row r="76" ht="15.75" customHeight="1">
      <c r="A76" s="136" t="s">
        <v>134</v>
      </c>
      <c r="B76" s="107">
        <v>0.0</v>
      </c>
      <c r="C76" s="107">
        <v>14.0</v>
      </c>
      <c r="D76" s="107">
        <v>0.0</v>
      </c>
      <c r="E76" s="107">
        <v>1.0</v>
      </c>
      <c r="F76" s="107">
        <v>7.0</v>
      </c>
      <c r="G76" s="107">
        <v>32.0</v>
      </c>
      <c r="H76" s="107">
        <v>71.0</v>
      </c>
      <c r="I76" s="107">
        <v>328.0</v>
      </c>
      <c r="J76" s="107">
        <v>248.0</v>
      </c>
      <c r="K76" s="107">
        <v>38.0</v>
      </c>
      <c r="L76" s="107">
        <v>289.0</v>
      </c>
      <c r="M76" s="107">
        <v>296.0</v>
      </c>
      <c r="N76" s="107">
        <v>206.0</v>
      </c>
      <c r="O76" s="107">
        <v>383.0</v>
      </c>
      <c r="P76" s="107">
        <v>194.0</v>
      </c>
      <c r="Q76" s="107">
        <v>222.0</v>
      </c>
      <c r="R76" s="107">
        <v>297.0</v>
      </c>
      <c r="S76" s="107">
        <v>31.0</v>
      </c>
      <c r="T76" s="107">
        <v>21.0</v>
      </c>
      <c r="U76" s="107">
        <v>44.0</v>
      </c>
    </row>
    <row r="77" ht="15.75" customHeight="1">
      <c r="A77" s="136" t="s">
        <v>135</v>
      </c>
      <c r="B77" s="107">
        <v>0.0</v>
      </c>
      <c r="C77" s="107">
        <v>0.0</v>
      </c>
      <c r="D77" s="107">
        <v>0.0</v>
      </c>
      <c r="E77" s="107">
        <v>66.0</v>
      </c>
      <c r="F77" s="107">
        <v>0.0</v>
      </c>
      <c r="G77" s="107">
        <v>0.0</v>
      </c>
      <c r="H77" s="107">
        <v>0.0</v>
      </c>
      <c r="I77" s="107">
        <v>0.0</v>
      </c>
      <c r="J77" s="107">
        <v>1.0</v>
      </c>
      <c r="K77" s="107">
        <v>4.0</v>
      </c>
      <c r="L77" s="107">
        <v>8.0</v>
      </c>
      <c r="M77" s="107">
        <v>1.0</v>
      </c>
      <c r="N77" s="107">
        <v>7.0</v>
      </c>
      <c r="O77" s="107">
        <v>17.0</v>
      </c>
      <c r="P77" s="107">
        <v>23.0</v>
      </c>
      <c r="Q77" s="107">
        <v>1.0</v>
      </c>
      <c r="R77" s="107">
        <v>115.0</v>
      </c>
      <c r="S77" s="107">
        <v>534.0</v>
      </c>
      <c r="T77" s="107">
        <v>976.0</v>
      </c>
      <c r="U77" s="107">
        <v>1367.0</v>
      </c>
    </row>
    <row r="78" ht="15.75" customHeight="1">
      <c r="A78" s="136" t="s">
        <v>14</v>
      </c>
      <c r="B78" s="107">
        <v>23.0</v>
      </c>
      <c r="C78" s="107">
        <v>0.0</v>
      </c>
      <c r="D78" s="107">
        <v>45.0</v>
      </c>
      <c r="E78" s="107">
        <v>2.0</v>
      </c>
      <c r="F78" s="107">
        <v>0.0</v>
      </c>
      <c r="G78" s="107">
        <v>11.0</v>
      </c>
      <c r="H78" s="107">
        <v>2.0</v>
      </c>
      <c r="I78" s="107">
        <v>1.0</v>
      </c>
      <c r="J78" s="107">
        <v>27.0</v>
      </c>
      <c r="K78" s="107">
        <v>411.0</v>
      </c>
      <c r="L78" s="107">
        <v>883.0</v>
      </c>
      <c r="M78" s="107">
        <v>184.0</v>
      </c>
      <c r="N78" s="107">
        <v>5049.0</v>
      </c>
      <c r="O78" s="107">
        <v>2813.0</v>
      </c>
      <c r="P78" s="107">
        <v>1648.0</v>
      </c>
      <c r="Q78" s="107">
        <v>354.0</v>
      </c>
      <c r="R78" s="107">
        <v>170.0</v>
      </c>
      <c r="S78" s="107">
        <v>331.0</v>
      </c>
      <c r="T78" s="107">
        <v>525.0</v>
      </c>
      <c r="U78" s="107">
        <v>493.0</v>
      </c>
    </row>
    <row r="79" ht="15.75" customHeight="1">
      <c r="A79" s="136" t="s">
        <v>136</v>
      </c>
      <c r="B79" s="107">
        <v>81.0</v>
      </c>
      <c r="C79" s="107">
        <v>7.0</v>
      </c>
      <c r="D79" s="107">
        <v>61.0</v>
      </c>
      <c r="E79" s="107">
        <v>33.0</v>
      </c>
      <c r="F79" s="107">
        <v>1087.0</v>
      </c>
      <c r="G79" s="107">
        <v>169.0</v>
      </c>
      <c r="H79" s="107">
        <v>143.0</v>
      </c>
      <c r="I79" s="107">
        <v>240.0</v>
      </c>
      <c r="J79" s="107">
        <v>822.0</v>
      </c>
      <c r="K79" s="107">
        <v>19408.0</v>
      </c>
      <c r="L79" s="107">
        <v>757.0</v>
      </c>
      <c r="M79" s="107">
        <v>1740.0</v>
      </c>
      <c r="N79" s="107">
        <v>3271.0</v>
      </c>
      <c r="O79" s="107">
        <v>2014.0</v>
      </c>
      <c r="P79" s="107">
        <v>562.0</v>
      </c>
      <c r="Q79" s="107">
        <v>2604.0</v>
      </c>
      <c r="R79" s="107">
        <v>695.0</v>
      </c>
      <c r="S79" s="107">
        <v>853.0</v>
      </c>
      <c r="T79" s="107">
        <v>1066.0</v>
      </c>
      <c r="U79" s="107">
        <v>2099.0</v>
      </c>
    </row>
    <row r="80" ht="15.75" customHeight="1">
      <c r="A80" s="136" t="s">
        <v>521</v>
      </c>
      <c r="B80" s="107">
        <v>0.0</v>
      </c>
      <c r="C80" s="107">
        <v>0.0</v>
      </c>
      <c r="D80" s="107">
        <v>0.0</v>
      </c>
      <c r="E80" s="107">
        <v>0.0</v>
      </c>
      <c r="F80" s="107">
        <v>0.0</v>
      </c>
      <c r="G80" s="107">
        <v>0.0</v>
      </c>
      <c r="H80" s="107">
        <v>0.0</v>
      </c>
      <c r="I80" s="107">
        <v>0.0</v>
      </c>
      <c r="J80" s="107">
        <v>0.0</v>
      </c>
      <c r="K80" s="107">
        <v>0.0</v>
      </c>
      <c r="L80" s="107">
        <v>0.0</v>
      </c>
      <c r="M80" s="107">
        <v>0.0</v>
      </c>
      <c r="N80" s="107">
        <v>0.0</v>
      </c>
      <c r="O80" s="107">
        <v>0.0</v>
      </c>
      <c r="P80" s="107">
        <v>3.0</v>
      </c>
      <c r="Q80" s="107">
        <v>0.0</v>
      </c>
      <c r="R80" s="107">
        <v>0.0</v>
      </c>
      <c r="S80" s="107">
        <v>0.0</v>
      </c>
      <c r="T80" s="107"/>
      <c r="U80" s="107">
        <v>2.0</v>
      </c>
    </row>
    <row r="81" ht="15.75" customHeight="1">
      <c r="A81" s="136" t="s">
        <v>522</v>
      </c>
      <c r="B81" s="107"/>
      <c r="C81" s="107"/>
      <c r="D81" s="107"/>
      <c r="E81" s="107"/>
      <c r="F81" s="107"/>
      <c r="G81" s="107"/>
      <c r="H81" s="107"/>
      <c r="I81" s="107"/>
      <c r="J81" s="107"/>
      <c r="K81" s="107"/>
      <c r="L81" s="107"/>
      <c r="M81" s="107"/>
      <c r="N81" s="107"/>
      <c r="O81" s="107"/>
      <c r="P81" s="107"/>
      <c r="Q81" s="107"/>
      <c r="R81" s="107"/>
      <c r="S81" s="107"/>
      <c r="T81" s="107"/>
      <c r="U81" s="107"/>
    </row>
    <row r="82" ht="15.75" customHeight="1">
      <c r="A82" s="136" t="s">
        <v>137</v>
      </c>
      <c r="B82" s="107">
        <v>0.0</v>
      </c>
      <c r="C82" s="107">
        <v>0.0</v>
      </c>
      <c r="D82" s="107">
        <v>0.0</v>
      </c>
      <c r="E82" s="107">
        <v>0.0</v>
      </c>
      <c r="F82" s="107">
        <v>0.0</v>
      </c>
      <c r="G82" s="107">
        <v>0.0</v>
      </c>
      <c r="H82" s="107">
        <v>0.0</v>
      </c>
      <c r="I82" s="107">
        <v>0.0</v>
      </c>
      <c r="J82" s="107">
        <v>0.0</v>
      </c>
      <c r="K82" s="107">
        <v>0.0</v>
      </c>
      <c r="L82" s="107">
        <v>3.0</v>
      </c>
      <c r="M82" s="107">
        <v>1.0</v>
      </c>
      <c r="N82" s="107">
        <v>0.0</v>
      </c>
      <c r="O82" s="107">
        <v>0.0</v>
      </c>
      <c r="P82" s="107">
        <v>0.0</v>
      </c>
      <c r="Q82" s="107">
        <v>0.0</v>
      </c>
      <c r="R82" s="107">
        <v>0.0</v>
      </c>
      <c r="S82" s="107">
        <v>2.0</v>
      </c>
      <c r="T82" s="107"/>
      <c r="U82" s="107"/>
    </row>
    <row r="83" ht="15.75" customHeight="1">
      <c r="A83" s="136" t="s">
        <v>523</v>
      </c>
      <c r="B83" s="107"/>
      <c r="C83" s="107"/>
      <c r="D83" s="107"/>
      <c r="E83" s="107"/>
      <c r="F83" s="107"/>
      <c r="G83" s="107"/>
      <c r="H83" s="107"/>
      <c r="I83" s="107"/>
      <c r="J83" s="107"/>
      <c r="K83" s="107"/>
      <c r="L83" s="107"/>
      <c r="M83" s="107"/>
      <c r="N83" s="107"/>
      <c r="O83" s="107"/>
      <c r="P83" s="107"/>
      <c r="Q83" s="107"/>
      <c r="R83" s="107"/>
      <c r="S83" s="107"/>
      <c r="T83" s="107"/>
      <c r="U83" s="107"/>
    </row>
    <row r="84" ht="15.75" customHeight="1">
      <c r="A84" s="136" t="s">
        <v>138</v>
      </c>
      <c r="B84" s="107">
        <v>3.0</v>
      </c>
      <c r="C84" s="107">
        <v>25.0</v>
      </c>
      <c r="D84" s="107">
        <v>32.0</v>
      </c>
      <c r="E84" s="107">
        <v>127.0</v>
      </c>
      <c r="F84" s="107">
        <v>66.0</v>
      </c>
      <c r="G84" s="107">
        <v>116.0</v>
      </c>
      <c r="H84" s="107">
        <v>173.0</v>
      </c>
      <c r="I84" s="107">
        <v>156.0</v>
      </c>
      <c r="J84" s="107">
        <v>234.0</v>
      </c>
      <c r="K84" s="107">
        <v>102.0</v>
      </c>
      <c r="L84" s="107">
        <v>4527.0</v>
      </c>
      <c r="M84" s="107">
        <v>127.0</v>
      </c>
      <c r="N84" s="107">
        <v>1786.0</v>
      </c>
      <c r="O84" s="107">
        <v>288.0</v>
      </c>
      <c r="P84" s="107">
        <v>2413.0</v>
      </c>
      <c r="Q84" s="107">
        <v>122.0</v>
      </c>
      <c r="R84" s="107">
        <v>129.0</v>
      </c>
      <c r="S84" s="107">
        <v>1296.0</v>
      </c>
      <c r="T84" s="107">
        <v>249.0</v>
      </c>
      <c r="U84" s="107">
        <v>1554.0</v>
      </c>
    </row>
    <row r="85" ht="15.75" customHeight="1">
      <c r="A85" s="136" t="s">
        <v>139</v>
      </c>
      <c r="B85" s="107">
        <v>27.0</v>
      </c>
      <c r="C85" s="107">
        <v>56.0</v>
      </c>
      <c r="D85" s="107">
        <v>40.0</v>
      </c>
      <c r="E85" s="107">
        <v>26.0</v>
      </c>
      <c r="F85" s="107">
        <v>56.0</v>
      </c>
      <c r="G85" s="107">
        <v>10.0</v>
      </c>
      <c r="H85" s="107">
        <v>45.0</v>
      </c>
      <c r="I85" s="107">
        <v>103.0</v>
      </c>
      <c r="J85" s="107">
        <v>283.0</v>
      </c>
      <c r="K85" s="107">
        <v>312.0</v>
      </c>
      <c r="L85" s="107">
        <v>77.0</v>
      </c>
      <c r="M85" s="107">
        <v>38.0</v>
      </c>
      <c r="N85" s="107">
        <v>150.0</v>
      </c>
      <c r="O85" s="107">
        <v>626.0</v>
      </c>
      <c r="P85" s="107">
        <v>539.0</v>
      </c>
      <c r="Q85" s="107">
        <v>1024.0</v>
      </c>
      <c r="R85" s="107">
        <v>1979.0</v>
      </c>
      <c r="S85" s="107">
        <v>3151.0</v>
      </c>
      <c r="T85" s="107">
        <v>3686.0</v>
      </c>
      <c r="U85" s="107">
        <v>1760.0</v>
      </c>
    </row>
    <row r="86" ht="15.75" customHeight="1">
      <c r="A86" s="136" t="s">
        <v>140</v>
      </c>
      <c r="B86" s="107">
        <v>0.0</v>
      </c>
      <c r="C86" s="107">
        <v>0.0</v>
      </c>
      <c r="D86" s="107">
        <v>0.0</v>
      </c>
      <c r="E86" s="107">
        <v>0.0</v>
      </c>
      <c r="F86" s="107">
        <v>1.0</v>
      </c>
      <c r="G86" s="107">
        <v>0.0</v>
      </c>
      <c r="H86" s="107">
        <v>0.0</v>
      </c>
      <c r="I86" s="107">
        <v>1.0</v>
      </c>
      <c r="J86" s="107">
        <v>1.0</v>
      </c>
      <c r="K86" s="107">
        <v>0.0</v>
      </c>
      <c r="L86" s="107">
        <v>5.0</v>
      </c>
      <c r="M86" s="107">
        <v>0.0</v>
      </c>
      <c r="N86" s="107">
        <v>0.0</v>
      </c>
      <c r="O86" s="107">
        <v>0.0</v>
      </c>
      <c r="P86" s="107">
        <v>0.0</v>
      </c>
      <c r="Q86" s="107">
        <v>0.0</v>
      </c>
      <c r="R86" s="107">
        <v>3.0</v>
      </c>
      <c r="S86" s="107">
        <v>2.0</v>
      </c>
      <c r="T86" s="107"/>
      <c r="U86" s="107">
        <v>2.0</v>
      </c>
    </row>
    <row r="87" ht="15.75" customHeight="1">
      <c r="A87" s="136" t="s">
        <v>141</v>
      </c>
      <c r="B87" s="107">
        <v>9.0</v>
      </c>
      <c r="C87" s="107">
        <v>35.0</v>
      </c>
      <c r="D87" s="107">
        <v>13.0</v>
      </c>
      <c r="E87" s="107">
        <v>23.0</v>
      </c>
      <c r="F87" s="107">
        <v>15.0</v>
      </c>
      <c r="G87" s="107">
        <v>20.0</v>
      </c>
      <c r="H87" s="107">
        <v>18.0</v>
      </c>
      <c r="I87" s="107">
        <v>11.0</v>
      </c>
      <c r="J87" s="107">
        <v>52.0</v>
      </c>
      <c r="K87" s="107">
        <v>1024.0</v>
      </c>
      <c r="L87" s="107">
        <v>65.0</v>
      </c>
      <c r="M87" s="107">
        <v>50.0</v>
      </c>
      <c r="N87" s="107">
        <v>30.0</v>
      </c>
      <c r="O87" s="107">
        <v>21.0</v>
      </c>
      <c r="P87" s="107">
        <v>65.0</v>
      </c>
      <c r="Q87" s="107">
        <v>65.0</v>
      </c>
      <c r="R87" s="107">
        <v>74.0</v>
      </c>
      <c r="S87" s="107">
        <v>56.0</v>
      </c>
      <c r="T87" s="107">
        <v>147.0</v>
      </c>
      <c r="U87" s="107">
        <v>327.0</v>
      </c>
    </row>
    <row r="88" ht="15.75" customHeight="1">
      <c r="A88" s="136" t="s">
        <v>76</v>
      </c>
      <c r="B88" s="107">
        <v>4.0</v>
      </c>
      <c r="C88" s="107">
        <v>18.0</v>
      </c>
      <c r="D88" s="107">
        <v>2.0</v>
      </c>
      <c r="E88" s="107">
        <v>44.0</v>
      </c>
      <c r="F88" s="107">
        <v>68.0</v>
      </c>
      <c r="G88" s="107">
        <v>31.0</v>
      </c>
      <c r="H88" s="107">
        <v>35.0</v>
      </c>
      <c r="I88" s="107">
        <v>29.0</v>
      </c>
      <c r="J88" s="107">
        <v>55.0</v>
      </c>
      <c r="K88" s="107">
        <v>31.0</v>
      </c>
      <c r="L88" s="107">
        <v>31.0</v>
      </c>
      <c r="M88" s="107">
        <v>29.0</v>
      </c>
      <c r="N88" s="107">
        <v>45.0</v>
      </c>
      <c r="O88" s="107">
        <v>34.0</v>
      </c>
      <c r="P88" s="107">
        <v>65.0</v>
      </c>
      <c r="Q88" s="107">
        <v>66.0</v>
      </c>
      <c r="R88" s="107">
        <v>156.0</v>
      </c>
      <c r="S88" s="107">
        <v>55.0</v>
      </c>
      <c r="T88" s="107">
        <v>182.0</v>
      </c>
      <c r="U88" s="107">
        <v>127.0</v>
      </c>
    </row>
    <row r="89" ht="15.75" customHeight="1">
      <c r="A89" s="136" t="s">
        <v>142</v>
      </c>
      <c r="B89" s="107">
        <v>1.0</v>
      </c>
      <c r="C89" s="107">
        <v>6.0</v>
      </c>
      <c r="D89" s="107">
        <v>6.0</v>
      </c>
      <c r="E89" s="107">
        <v>16.0</v>
      </c>
      <c r="F89" s="107">
        <v>7.0</v>
      </c>
      <c r="G89" s="107">
        <v>25.0</v>
      </c>
      <c r="H89" s="107">
        <v>30.0</v>
      </c>
      <c r="I89" s="107">
        <v>36.0</v>
      </c>
      <c r="J89" s="107">
        <v>62.0</v>
      </c>
      <c r="K89" s="107">
        <v>4900.0</v>
      </c>
      <c r="L89" s="107">
        <v>3151.0</v>
      </c>
      <c r="M89" s="107">
        <v>2303.0</v>
      </c>
      <c r="N89" s="107">
        <v>35.0</v>
      </c>
      <c r="O89" s="107">
        <v>87.0</v>
      </c>
      <c r="P89" s="107">
        <v>11540.0</v>
      </c>
      <c r="Q89" s="107">
        <v>35.0</v>
      </c>
      <c r="R89" s="107">
        <v>79.0</v>
      </c>
      <c r="S89" s="107">
        <v>46.0</v>
      </c>
      <c r="T89" s="107">
        <v>155.0</v>
      </c>
      <c r="U89" s="107">
        <v>147.0</v>
      </c>
    </row>
    <row r="90" ht="15.75" customHeight="1">
      <c r="A90" s="136" t="s">
        <v>15</v>
      </c>
      <c r="B90" s="107">
        <v>64450.0</v>
      </c>
      <c r="C90" s="107">
        <v>99040.0</v>
      </c>
      <c r="D90" s="107">
        <v>104008.0</v>
      </c>
      <c r="E90" s="107">
        <v>141484.0</v>
      </c>
      <c r="F90" s="107">
        <v>183053.0</v>
      </c>
      <c r="G90" s="107">
        <v>165339.0</v>
      </c>
      <c r="H90" s="107">
        <v>160050.0</v>
      </c>
      <c r="I90" s="107">
        <v>228266.0</v>
      </c>
      <c r="J90" s="107">
        <v>249026.0</v>
      </c>
      <c r="K90" s="107">
        <v>238150.0</v>
      </c>
      <c r="L90" s="107">
        <v>240525.0</v>
      </c>
      <c r="M90" s="107">
        <v>229969.0</v>
      </c>
      <c r="N90" s="107">
        <v>198511.0</v>
      </c>
      <c r="O90" s="107">
        <v>157684.0</v>
      </c>
      <c r="P90" s="107">
        <v>203155.0</v>
      </c>
      <c r="Q90" s="107">
        <v>181433.0</v>
      </c>
      <c r="R90" s="107">
        <v>168221.0</v>
      </c>
      <c r="S90" s="107">
        <v>122646.0</v>
      </c>
      <c r="T90" s="107">
        <v>209456.0</v>
      </c>
      <c r="U90" s="107">
        <v>122837.0</v>
      </c>
    </row>
    <row r="91" ht="15.75" customHeight="1">
      <c r="A91" s="136" t="s">
        <v>16</v>
      </c>
      <c r="B91" s="107">
        <v>8.0</v>
      </c>
      <c r="C91" s="107">
        <v>13.0</v>
      </c>
      <c r="D91" s="107">
        <v>148.0</v>
      </c>
      <c r="E91" s="107">
        <v>935.0</v>
      </c>
      <c r="F91" s="107">
        <v>497.0</v>
      </c>
      <c r="G91" s="107">
        <v>1726.0</v>
      </c>
      <c r="H91" s="107">
        <v>4659.0</v>
      </c>
      <c r="I91" s="107">
        <v>6224.0</v>
      </c>
      <c r="J91" s="107">
        <v>7105.0</v>
      </c>
      <c r="K91" s="107">
        <v>5939.0</v>
      </c>
      <c r="L91" s="107">
        <v>5258.0</v>
      </c>
      <c r="M91" s="107">
        <v>7108.0</v>
      </c>
      <c r="N91" s="107">
        <v>8313.0</v>
      </c>
      <c r="O91" s="107">
        <v>11827.0</v>
      </c>
      <c r="P91" s="107">
        <v>13246.0</v>
      </c>
      <c r="Q91" s="107">
        <v>15005.0</v>
      </c>
      <c r="R91" s="107">
        <v>19881.0</v>
      </c>
      <c r="S91" s="107">
        <v>32441.0</v>
      </c>
      <c r="T91" s="107">
        <v>47566.0</v>
      </c>
      <c r="U91" s="107">
        <v>62956.0</v>
      </c>
    </row>
    <row r="92" ht="15.75" customHeight="1">
      <c r="A92" s="136" t="s">
        <v>17</v>
      </c>
      <c r="B92" s="107">
        <v>0.0</v>
      </c>
      <c r="C92" s="107">
        <v>0.0</v>
      </c>
      <c r="D92" s="107">
        <v>0.0</v>
      </c>
      <c r="E92" s="107">
        <v>1.0</v>
      </c>
      <c r="F92" s="107">
        <v>2.0</v>
      </c>
      <c r="G92" s="107">
        <v>3.0</v>
      </c>
      <c r="H92" s="107">
        <v>6.0</v>
      </c>
      <c r="I92" s="107">
        <v>2.0</v>
      </c>
      <c r="J92" s="107">
        <v>8.0</v>
      </c>
      <c r="K92" s="107">
        <v>4.0</v>
      </c>
      <c r="L92" s="107">
        <v>0.0</v>
      </c>
      <c r="M92" s="107">
        <v>4.0</v>
      </c>
      <c r="N92" s="107">
        <v>23.0</v>
      </c>
      <c r="O92" s="107">
        <v>2.0</v>
      </c>
      <c r="P92" s="107">
        <v>2.0</v>
      </c>
      <c r="Q92" s="107">
        <v>0.0</v>
      </c>
      <c r="R92" s="107">
        <v>1.0</v>
      </c>
      <c r="S92" s="107">
        <v>45.0</v>
      </c>
      <c r="T92" s="107"/>
      <c r="U92" s="107"/>
    </row>
    <row r="93" ht="15.75" customHeight="1">
      <c r="A93" s="136" t="s">
        <v>143</v>
      </c>
      <c r="B93" s="107">
        <v>1465.0</v>
      </c>
      <c r="C93" s="107">
        <v>9359.0</v>
      </c>
      <c r="D93" s="107">
        <v>19151.0</v>
      </c>
      <c r="E93" s="107">
        <v>65832.0</v>
      </c>
      <c r="F93" s="107">
        <v>80029.0</v>
      </c>
      <c r="G93" s="107">
        <v>162477.0</v>
      </c>
      <c r="H93" s="107">
        <v>216438.0</v>
      </c>
      <c r="I93" s="107">
        <v>324753.0</v>
      </c>
      <c r="J93" s="107">
        <v>495778.0</v>
      </c>
      <c r="K93" s="107">
        <v>316921.0</v>
      </c>
      <c r="L93" s="107">
        <v>225651.0</v>
      </c>
      <c r="M93" s="107">
        <v>222496.0</v>
      </c>
      <c r="N93" s="107">
        <v>175156.0</v>
      </c>
      <c r="O93" s="107">
        <v>283750.0</v>
      </c>
      <c r="P93" s="107">
        <v>171109.0</v>
      </c>
      <c r="Q93" s="107">
        <v>226376.0</v>
      </c>
      <c r="R93" s="107">
        <v>325086.0</v>
      </c>
      <c r="S93" s="107">
        <v>209902.0</v>
      </c>
      <c r="T93" s="107">
        <v>284765.0</v>
      </c>
      <c r="U93" s="107">
        <v>553007.0</v>
      </c>
    </row>
    <row r="94" ht="15.75" customHeight="1">
      <c r="A94" s="136" t="s">
        <v>18</v>
      </c>
      <c r="B94" s="107">
        <v>7808.0</v>
      </c>
      <c r="C94" s="107">
        <v>6609.0</v>
      </c>
      <c r="D94" s="107">
        <v>17715.0</v>
      </c>
      <c r="E94" s="107">
        <v>6831.0</v>
      </c>
      <c r="F94" s="107">
        <v>9687.0</v>
      </c>
      <c r="G94" s="107">
        <v>18613.0</v>
      </c>
      <c r="H94" s="107">
        <v>88483.0</v>
      </c>
      <c r="I94" s="107">
        <v>88823.0</v>
      </c>
      <c r="J94" s="107">
        <v>78382.0</v>
      </c>
      <c r="K94" s="107">
        <v>81620.0</v>
      </c>
      <c r="L94" s="107">
        <v>79089.0</v>
      </c>
      <c r="M94" s="107">
        <v>78273.0</v>
      </c>
      <c r="N94" s="107">
        <v>68112.0</v>
      </c>
      <c r="O94" s="107">
        <v>66399.0</v>
      </c>
      <c r="P94" s="107">
        <v>87350.0</v>
      </c>
      <c r="Q94" s="107">
        <v>187021.0</v>
      </c>
      <c r="R94" s="107">
        <v>115967.0</v>
      </c>
      <c r="S94" s="107">
        <v>84636.0</v>
      </c>
      <c r="T94" s="107">
        <v>108861.0</v>
      </c>
      <c r="U94" s="107">
        <v>106896.0</v>
      </c>
    </row>
    <row r="95" ht="15.75" customHeight="1">
      <c r="A95" s="136" t="s">
        <v>144</v>
      </c>
      <c r="B95" s="107">
        <v>3054.0</v>
      </c>
      <c r="C95" s="107">
        <v>2543.0</v>
      </c>
      <c r="D95" s="107">
        <v>5408.0</v>
      </c>
      <c r="E95" s="107">
        <v>7576.0</v>
      </c>
      <c r="F95" s="107">
        <v>6951.0</v>
      </c>
      <c r="G95" s="107">
        <v>7593.0</v>
      </c>
      <c r="H95" s="107">
        <v>9465.0</v>
      </c>
      <c r="I95" s="107">
        <v>23706.0</v>
      </c>
      <c r="J95" s="107">
        <v>36995.0</v>
      </c>
      <c r="K95" s="107">
        <v>33635.0</v>
      </c>
      <c r="L95" s="107">
        <v>37258.0</v>
      </c>
      <c r="M95" s="107">
        <v>41719.0</v>
      </c>
      <c r="N95" s="107">
        <v>39622.0</v>
      </c>
      <c r="O95" s="107">
        <v>24006.0</v>
      </c>
      <c r="P95" s="107">
        <v>26759.0</v>
      </c>
      <c r="Q95" s="107">
        <v>25169.0</v>
      </c>
      <c r="R95" s="107">
        <v>22256.0</v>
      </c>
      <c r="S95" s="107">
        <v>21582.0</v>
      </c>
      <c r="T95" s="107">
        <v>15515.0</v>
      </c>
      <c r="U95" s="107">
        <v>15285.0</v>
      </c>
    </row>
    <row r="96" ht="15.75" customHeight="1">
      <c r="A96" s="136" t="s">
        <v>145</v>
      </c>
      <c r="B96" s="107">
        <v>0.0</v>
      </c>
      <c r="C96" s="107">
        <v>0.0</v>
      </c>
      <c r="D96" s="107">
        <v>911.0</v>
      </c>
      <c r="E96" s="107">
        <v>649.0</v>
      </c>
      <c r="F96" s="107">
        <v>2022.0</v>
      </c>
      <c r="G96" s="107">
        <v>2946.0</v>
      </c>
      <c r="H96" s="107">
        <v>6755.0</v>
      </c>
      <c r="I96" s="107">
        <v>11079.0</v>
      </c>
      <c r="J96" s="107">
        <v>15973.0</v>
      </c>
      <c r="K96" s="107">
        <v>25996.0</v>
      </c>
      <c r="L96" s="107">
        <v>26433.0</v>
      </c>
      <c r="M96" s="107">
        <v>78026.0</v>
      </c>
      <c r="N96" s="107">
        <v>31642.0</v>
      </c>
      <c r="O96" s="107">
        <v>7589.0</v>
      </c>
      <c r="P96" s="107">
        <v>6781.0</v>
      </c>
      <c r="Q96" s="107">
        <v>4645.0</v>
      </c>
      <c r="R96" s="107">
        <v>6195.0</v>
      </c>
      <c r="S96" s="107">
        <v>4863.0</v>
      </c>
      <c r="T96" s="107">
        <v>9811.0</v>
      </c>
      <c r="U96" s="107">
        <v>5876.0</v>
      </c>
    </row>
    <row r="97" ht="15.75" customHeight="1">
      <c r="A97" s="136" t="s">
        <v>524</v>
      </c>
      <c r="B97" s="107"/>
      <c r="C97" s="107"/>
      <c r="D97" s="107"/>
      <c r="E97" s="107"/>
      <c r="F97" s="107"/>
      <c r="G97" s="107"/>
      <c r="H97" s="107"/>
      <c r="I97" s="107"/>
      <c r="J97" s="107"/>
      <c r="K97" s="107"/>
      <c r="L97" s="107"/>
      <c r="M97" s="107"/>
      <c r="N97" s="107"/>
      <c r="O97" s="107"/>
      <c r="P97" s="107"/>
      <c r="Q97" s="107"/>
      <c r="R97" s="107"/>
      <c r="S97" s="107"/>
      <c r="T97" s="107"/>
      <c r="U97" s="107"/>
    </row>
    <row r="98" ht="15.75" customHeight="1">
      <c r="A98" s="136" t="s">
        <v>146</v>
      </c>
      <c r="B98" s="107">
        <v>701.0</v>
      </c>
      <c r="C98" s="107">
        <v>960.0</v>
      </c>
      <c r="D98" s="107">
        <v>1435.0</v>
      </c>
      <c r="E98" s="107">
        <v>953.0</v>
      </c>
      <c r="F98" s="107">
        <v>607.0</v>
      </c>
      <c r="G98" s="107">
        <v>1267.0</v>
      </c>
      <c r="H98" s="107">
        <v>1020.0</v>
      </c>
      <c r="I98" s="107">
        <v>1960.0</v>
      </c>
      <c r="J98" s="107">
        <v>2625.0</v>
      </c>
      <c r="K98" s="107">
        <v>1745.0</v>
      </c>
      <c r="L98" s="107">
        <v>1764.0</v>
      </c>
      <c r="M98" s="107">
        <v>2894.0</v>
      </c>
      <c r="N98" s="107">
        <v>3063.0</v>
      </c>
      <c r="O98" s="107">
        <v>3254.0</v>
      </c>
      <c r="P98" s="107">
        <v>3358.0</v>
      </c>
      <c r="Q98" s="107">
        <v>3787.0</v>
      </c>
      <c r="R98" s="107">
        <v>4313.0</v>
      </c>
      <c r="S98" s="107">
        <v>10228.0</v>
      </c>
      <c r="T98" s="107">
        <v>4772.0</v>
      </c>
      <c r="U98" s="107">
        <v>5067.0</v>
      </c>
    </row>
    <row r="99" ht="15.75" customHeight="1">
      <c r="A99" s="136" t="s">
        <v>147</v>
      </c>
      <c r="B99" s="107">
        <v>0.0</v>
      </c>
      <c r="C99" s="107">
        <v>0.0</v>
      </c>
      <c r="D99" s="107">
        <v>9.0</v>
      </c>
      <c r="E99" s="107">
        <v>2.0</v>
      </c>
      <c r="F99" s="107">
        <v>17.0</v>
      </c>
      <c r="G99" s="107">
        <v>12.0</v>
      </c>
      <c r="H99" s="107">
        <v>29.0</v>
      </c>
      <c r="I99" s="107">
        <v>37.0</v>
      </c>
      <c r="J99" s="107">
        <v>170.0</v>
      </c>
      <c r="K99" s="107">
        <v>61.0</v>
      </c>
      <c r="L99" s="107">
        <v>103.0</v>
      </c>
      <c r="M99" s="107">
        <v>38.0</v>
      </c>
      <c r="N99" s="107">
        <v>2930.0</v>
      </c>
      <c r="O99" s="107">
        <v>31.0</v>
      </c>
      <c r="P99" s="107">
        <v>47.0</v>
      </c>
      <c r="Q99" s="107">
        <v>76.0</v>
      </c>
      <c r="R99" s="107">
        <v>42.0</v>
      </c>
      <c r="S99" s="107">
        <v>47.0</v>
      </c>
      <c r="T99" s="107">
        <v>61.0</v>
      </c>
      <c r="U99" s="107">
        <v>150.0</v>
      </c>
    </row>
    <row r="100" ht="15.75" customHeight="1">
      <c r="A100" s="136" t="s">
        <v>19</v>
      </c>
      <c r="B100" s="107">
        <v>105473.0</v>
      </c>
      <c r="C100" s="107">
        <v>104750.0</v>
      </c>
      <c r="D100" s="107">
        <v>140007.0</v>
      </c>
      <c r="E100" s="107">
        <v>164787.0</v>
      </c>
      <c r="F100" s="107">
        <v>174181.0</v>
      </c>
      <c r="G100" s="107">
        <v>200649.0</v>
      </c>
      <c r="H100" s="107">
        <v>149366.0</v>
      </c>
      <c r="I100" s="107">
        <v>177309.0</v>
      </c>
      <c r="J100" s="107">
        <v>209550.0</v>
      </c>
      <c r="K100" s="107">
        <v>250162.0</v>
      </c>
      <c r="L100" s="107">
        <v>237058.0</v>
      </c>
      <c r="M100" s="107">
        <v>276102.0</v>
      </c>
      <c r="N100" s="107">
        <v>215690.0</v>
      </c>
      <c r="O100" s="107">
        <v>206059.0</v>
      </c>
      <c r="P100" s="107">
        <v>206214.0</v>
      </c>
      <c r="Q100" s="107">
        <v>239989.0</v>
      </c>
      <c r="R100" s="107">
        <v>273442.0</v>
      </c>
      <c r="S100" s="107">
        <v>251867.0</v>
      </c>
      <c r="T100" s="107">
        <v>313548.0</v>
      </c>
      <c r="U100" s="107">
        <v>493011.0</v>
      </c>
    </row>
    <row r="101" ht="15.75" customHeight="1">
      <c r="A101" s="136" t="s">
        <v>148</v>
      </c>
      <c r="B101" s="107">
        <v>84.0</v>
      </c>
      <c r="C101" s="107">
        <v>71.0</v>
      </c>
      <c r="D101" s="107">
        <v>1666.0</v>
      </c>
      <c r="E101" s="107">
        <v>64.0</v>
      </c>
      <c r="F101" s="107">
        <v>1515.0</v>
      </c>
      <c r="G101" s="107">
        <v>224.0</v>
      </c>
      <c r="H101" s="107">
        <v>870.0</v>
      </c>
      <c r="I101" s="107">
        <v>162.0</v>
      </c>
      <c r="J101" s="107">
        <v>1490.0</v>
      </c>
      <c r="K101" s="107">
        <v>718.0</v>
      </c>
      <c r="L101" s="107">
        <v>548.0</v>
      </c>
      <c r="M101" s="107">
        <v>526.0</v>
      </c>
      <c r="N101" s="107">
        <v>322.0</v>
      </c>
      <c r="O101" s="107">
        <v>250.0</v>
      </c>
      <c r="P101" s="107">
        <v>257.0</v>
      </c>
      <c r="Q101" s="107">
        <v>212.0</v>
      </c>
      <c r="R101" s="107">
        <v>29729.0</v>
      </c>
      <c r="S101" s="107">
        <v>192.0</v>
      </c>
      <c r="T101" s="107">
        <v>871.0</v>
      </c>
      <c r="U101" s="107">
        <v>1720.0</v>
      </c>
    </row>
    <row r="102" ht="15.75" customHeight="1">
      <c r="A102" s="136" t="s">
        <v>20</v>
      </c>
      <c r="B102" s="107">
        <v>47.0</v>
      </c>
      <c r="C102" s="107">
        <v>65.0</v>
      </c>
      <c r="D102" s="107">
        <v>159.0</v>
      </c>
      <c r="E102" s="107">
        <v>106.0</v>
      </c>
      <c r="F102" s="107">
        <v>165.0</v>
      </c>
      <c r="G102" s="107">
        <v>457.0</v>
      </c>
      <c r="H102" s="107">
        <v>636.0</v>
      </c>
      <c r="I102" s="107">
        <v>1210.0</v>
      </c>
      <c r="J102" s="107">
        <v>13678.0</v>
      </c>
      <c r="K102" s="107">
        <v>2390.0</v>
      </c>
      <c r="L102" s="107">
        <v>2395.0</v>
      </c>
      <c r="M102" s="107">
        <v>9967.0</v>
      </c>
      <c r="N102" s="107">
        <v>19225.0</v>
      </c>
      <c r="O102" s="107">
        <v>684.0</v>
      </c>
      <c r="P102" s="107">
        <v>1019.0</v>
      </c>
      <c r="Q102" s="107">
        <v>2589.0</v>
      </c>
      <c r="R102" s="107">
        <v>41857.0</v>
      </c>
      <c r="S102" s="107">
        <v>20002.0</v>
      </c>
      <c r="T102" s="107">
        <v>56699.0</v>
      </c>
      <c r="U102" s="107">
        <v>151677.0</v>
      </c>
    </row>
    <row r="103" ht="15.75" customHeight="1">
      <c r="A103" s="136" t="s">
        <v>149</v>
      </c>
      <c r="B103" s="107">
        <v>37.0</v>
      </c>
      <c r="C103" s="107">
        <v>82.0</v>
      </c>
      <c r="D103" s="107">
        <v>30.0</v>
      </c>
      <c r="E103" s="107">
        <v>84.0</v>
      </c>
      <c r="F103" s="107">
        <v>77.0</v>
      </c>
      <c r="G103" s="107">
        <v>132.0</v>
      </c>
      <c r="H103" s="107">
        <v>197.0</v>
      </c>
      <c r="I103" s="107">
        <v>247.0</v>
      </c>
      <c r="J103" s="107">
        <v>1850.0</v>
      </c>
      <c r="K103" s="107">
        <v>453.0</v>
      </c>
      <c r="L103" s="107">
        <v>2872.0</v>
      </c>
      <c r="M103" s="107">
        <v>25875.0</v>
      </c>
      <c r="N103" s="107">
        <v>7332.0</v>
      </c>
      <c r="O103" s="107">
        <v>17139.0</v>
      </c>
      <c r="P103" s="107">
        <v>2032.0</v>
      </c>
      <c r="Q103" s="107">
        <v>580.0</v>
      </c>
      <c r="R103" s="107">
        <v>92565.0</v>
      </c>
      <c r="S103" s="107">
        <v>8378.0</v>
      </c>
      <c r="T103" s="107">
        <v>1194.0</v>
      </c>
      <c r="U103" s="107">
        <v>2681.0</v>
      </c>
    </row>
    <row r="104" ht="15.75" customHeight="1">
      <c r="A104" s="136" t="s">
        <v>150</v>
      </c>
      <c r="B104" s="107">
        <v>0.0</v>
      </c>
      <c r="C104" s="107">
        <v>0.0</v>
      </c>
      <c r="D104" s="107">
        <v>0.0</v>
      </c>
      <c r="E104" s="107">
        <v>0.0</v>
      </c>
      <c r="F104" s="107">
        <v>0.0</v>
      </c>
      <c r="G104" s="107">
        <v>0.0</v>
      </c>
      <c r="H104" s="107">
        <v>3.0</v>
      </c>
      <c r="I104" s="107">
        <v>24.0</v>
      </c>
      <c r="J104" s="107">
        <v>0.0</v>
      </c>
      <c r="K104" s="107">
        <v>0.0</v>
      </c>
      <c r="L104" s="107">
        <v>3.0</v>
      </c>
      <c r="M104" s="107">
        <v>0.0</v>
      </c>
      <c r="N104" s="107">
        <v>0.0</v>
      </c>
      <c r="O104" s="107">
        <v>9.0</v>
      </c>
      <c r="P104" s="107">
        <v>3.0</v>
      </c>
      <c r="Q104" s="107">
        <v>0.0</v>
      </c>
      <c r="R104" s="107">
        <v>4.0</v>
      </c>
      <c r="S104" s="107">
        <v>0.0</v>
      </c>
      <c r="T104" s="107"/>
      <c r="U104" s="107">
        <v>4.0</v>
      </c>
    </row>
    <row r="105" ht="15.75" customHeight="1">
      <c r="A105" s="136" t="s">
        <v>525</v>
      </c>
      <c r="B105" s="107">
        <v>661.0</v>
      </c>
      <c r="C105" s="107">
        <v>7.0</v>
      </c>
      <c r="D105" s="107">
        <v>235.0</v>
      </c>
      <c r="E105" s="107">
        <v>27.0</v>
      </c>
      <c r="F105" s="107">
        <v>26.0</v>
      </c>
      <c r="G105" s="107">
        <v>121.0</v>
      </c>
      <c r="H105" s="107">
        <v>63.0</v>
      </c>
      <c r="I105" s="107">
        <v>109.0</v>
      </c>
      <c r="J105" s="107">
        <v>82.0</v>
      </c>
      <c r="K105" s="107">
        <v>150.0</v>
      </c>
      <c r="L105" s="107">
        <v>238.0</v>
      </c>
      <c r="M105" s="107">
        <v>81.0</v>
      </c>
      <c r="N105" s="107">
        <v>499.0</v>
      </c>
      <c r="O105" s="107">
        <v>63.0</v>
      </c>
      <c r="P105" s="107">
        <v>31.0</v>
      </c>
      <c r="Q105" s="107">
        <v>0.0</v>
      </c>
      <c r="R105" s="107">
        <v>0.0</v>
      </c>
      <c r="S105" s="107">
        <v>0.0</v>
      </c>
      <c r="T105" s="107"/>
      <c r="U105" s="107"/>
    </row>
    <row r="106" ht="15.75" customHeight="1">
      <c r="A106" s="136" t="s">
        <v>21</v>
      </c>
      <c r="B106" s="107">
        <v>42224.0</v>
      </c>
      <c r="C106" s="107">
        <v>43796.0</v>
      </c>
      <c r="D106" s="107">
        <v>50759.0</v>
      </c>
      <c r="E106" s="107">
        <v>66757.0</v>
      </c>
      <c r="F106" s="107">
        <v>77046.0</v>
      </c>
      <c r="G106" s="107">
        <v>105594.0</v>
      </c>
      <c r="H106" s="107">
        <v>70213.0</v>
      </c>
      <c r="I106" s="107">
        <v>93338.0</v>
      </c>
      <c r="J106" s="107">
        <v>130398.0</v>
      </c>
      <c r="K106" s="107">
        <v>125313.0</v>
      </c>
      <c r="L106" s="107">
        <v>144677.0</v>
      </c>
      <c r="M106" s="107">
        <v>169758.0</v>
      </c>
      <c r="N106" s="107">
        <v>135533.0</v>
      </c>
      <c r="O106" s="107">
        <v>117340.0</v>
      </c>
      <c r="P106" s="107">
        <v>142814.0</v>
      </c>
      <c r="Q106" s="107">
        <v>163092.0</v>
      </c>
      <c r="R106" s="107">
        <v>146539.0</v>
      </c>
      <c r="S106" s="107">
        <v>140581.0</v>
      </c>
      <c r="T106" s="107">
        <v>204877.0</v>
      </c>
      <c r="U106" s="107">
        <v>201415.0</v>
      </c>
    </row>
    <row r="107" ht="15.75" customHeight="1">
      <c r="A107" s="136" t="s">
        <v>151</v>
      </c>
      <c r="B107" s="107"/>
      <c r="C107" s="107"/>
      <c r="D107" s="107"/>
      <c r="E107" s="107"/>
      <c r="F107" s="107"/>
      <c r="G107" s="107"/>
      <c r="H107" s="107"/>
      <c r="I107" s="107"/>
      <c r="J107" s="107"/>
      <c r="K107" s="107"/>
      <c r="L107" s="107"/>
      <c r="M107" s="107"/>
      <c r="N107" s="107"/>
      <c r="O107" s="107"/>
      <c r="P107" s="107"/>
      <c r="Q107" s="107"/>
      <c r="R107" s="107"/>
      <c r="S107" s="107"/>
      <c r="T107" s="107"/>
      <c r="U107" s="107"/>
    </row>
    <row r="108" ht="15.75" customHeight="1">
      <c r="A108" s="136" t="s">
        <v>152</v>
      </c>
      <c r="B108" s="107">
        <v>15.0</v>
      </c>
      <c r="C108" s="107">
        <v>44.0</v>
      </c>
      <c r="D108" s="107">
        <v>62.0</v>
      </c>
      <c r="E108" s="107">
        <v>137.0</v>
      </c>
      <c r="F108" s="107">
        <v>28.0</v>
      </c>
      <c r="G108" s="107">
        <v>555.0</v>
      </c>
      <c r="H108" s="107">
        <v>81.0</v>
      </c>
      <c r="I108" s="107">
        <v>487.0</v>
      </c>
      <c r="J108" s="107">
        <v>496.0</v>
      </c>
      <c r="K108" s="107">
        <v>567.0</v>
      </c>
      <c r="L108" s="107">
        <v>346.0</v>
      </c>
      <c r="M108" s="107">
        <v>805.0</v>
      </c>
      <c r="N108" s="107">
        <v>942.0</v>
      </c>
      <c r="O108" s="107">
        <v>1032.0</v>
      </c>
      <c r="P108" s="107">
        <v>631.0</v>
      </c>
      <c r="Q108" s="107">
        <v>381.0</v>
      </c>
      <c r="R108" s="107">
        <v>703.0</v>
      </c>
      <c r="S108" s="107">
        <v>409.0</v>
      </c>
      <c r="T108" s="107">
        <v>809.0</v>
      </c>
      <c r="U108" s="107">
        <v>780.0</v>
      </c>
    </row>
    <row r="109" ht="15.75" customHeight="1">
      <c r="A109" s="136" t="s">
        <v>153</v>
      </c>
      <c r="B109" s="107">
        <v>3.0</v>
      </c>
      <c r="C109" s="107">
        <v>0.0</v>
      </c>
      <c r="D109" s="107">
        <v>0.0</v>
      </c>
      <c r="E109" s="107">
        <v>0.0</v>
      </c>
      <c r="F109" s="107">
        <v>0.0</v>
      </c>
      <c r="G109" s="107">
        <v>32.0</v>
      </c>
      <c r="H109" s="107">
        <v>24.0</v>
      </c>
      <c r="I109" s="107">
        <v>2.0</v>
      </c>
      <c r="J109" s="107">
        <v>272.0</v>
      </c>
      <c r="K109" s="107">
        <v>4.0</v>
      </c>
      <c r="L109" s="107">
        <v>15.0</v>
      </c>
      <c r="M109" s="107">
        <v>136.0</v>
      </c>
      <c r="N109" s="107">
        <v>150.0</v>
      </c>
      <c r="O109" s="107">
        <v>2981.0</v>
      </c>
      <c r="P109" s="107">
        <v>173.0</v>
      </c>
      <c r="Q109" s="107">
        <v>244.0</v>
      </c>
      <c r="R109" s="107">
        <v>52.0</v>
      </c>
      <c r="S109" s="107">
        <v>1532.0</v>
      </c>
      <c r="T109" s="107">
        <v>15230.0</v>
      </c>
      <c r="U109" s="107">
        <v>1134.0</v>
      </c>
    </row>
    <row r="110" ht="15.75" customHeight="1">
      <c r="A110" s="136" t="s">
        <v>22</v>
      </c>
      <c r="B110" s="107">
        <v>11.0</v>
      </c>
      <c r="C110" s="107">
        <v>418.0</v>
      </c>
      <c r="D110" s="107">
        <v>38.0</v>
      </c>
      <c r="E110" s="107">
        <v>1.0</v>
      </c>
      <c r="F110" s="107">
        <v>330.0</v>
      </c>
      <c r="G110" s="107">
        <v>756.0</v>
      </c>
      <c r="H110" s="107">
        <v>5388.0</v>
      </c>
      <c r="I110" s="107">
        <v>97.0</v>
      </c>
      <c r="J110" s="107">
        <v>7.0</v>
      </c>
      <c r="K110" s="107">
        <v>7308.0</v>
      </c>
      <c r="L110" s="107">
        <v>29135.0</v>
      </c>
      <c r="M110" s="107">
        <v>7201.0</v>
      </c>
      <c r="N110" s="107">
        <v>39895.0</v>
      </c>
      <c r="O110" s="107">
        <v>21311.0</v>
      </c>
      <c r="P110" s="107">
        <v>34195.0</v>
      </c>
      <c r="Q110" s="107">
        <v>40019.0</v>
      </c>
      <c r="R110" s="107">
        <v>31739.0</v>
      </c>
      <c r="S110" s="107">
        <v>16777.0</v>
      </c>
      <c r="T110" s="107">
        <v>7189.0</v>
      </c>
      <c r="U110" s="107">
        <v>9507.0</v>
      </c>
    </row>
    <row r="111" ht="15.75" customHeight="1">
      <c r="A111" s="136" t="s">
        <v>154</v>
      </c>
      <c r="B111" s="107">
        <v>109.0</v>
      </c>
      <c r="C111" s="107">
        <v>158.0</v>
      </c>
      <c r="D111" s="107">
        <v>87.0</v>
      </c>
      <c r="E111" s="107">
        <v>182.0</v>
      </c>
      <c r="F111" s="107">
        <v>201.0</v>
      </c>
      <c r="G111" s="107">
        <v>347.0</v>
      </c>
      <c r="H111" s="107">
        <v>463.0</v>
      </c>
      <c r="I111" s="107">
        <v>221.0</v>
      </c>
      <c r="J111" s="107">
        <v>326.0</v>
      </c>
      <c r="K111" s="107">
        <v>1782.0</v>
      </c>
      <c r="L111" s="107">
        <v>802.0</v>
      </c>
      <c r="M111" s="107">
        <v>567.0</v>
      </c>
      <c r="N111" s="107">
        <v>524.0</v>
      </c>
      <c r="O111" s="107">
        <v>1263.0</v>
      </c>
      <c r="P111" s="107">
        <v>692.0</v>
      </c>
      <c r="Q111" s="107">
        <v>733.0</v>
      </c>
      <c r="R111" s="107">
        <v>964.0</v>
      </c>
      <c r="S111" s="107">
        <v>499.0</v>
      </c>
      <c r="T111" s="107">
        <v>771.0</v>
      </c>
      <c r="U111" s="107">
        <v>1446.0</v>
      </c>
    </row>
    <row r="112" ht="15.75" customHeight="1">
      <c r="A112" s="136" t="s">
        <v>155</v>
      </c>
      <c r="B112" s="107">
        <v>0.0</v>
      </c>
      <c r="C112" s="107">
        <v>0.0</v>
      </c>
      <c r="D112" s="107">
        <v>0.0</v>
      </c>
      <c r="E112" s="107">
        <v>0.0</v>
      </c>
      <c r="F112" s="107">
        <v>0.0</v>
      </c>
      <c r="G112" s="107">
        <v>9.0</v>
      </c>
      <c r="H112" s="107">
        <v>14.0</v>
      </c>
      <c r="I112" s="107">
        <v>0.0</v>
      </c>
      <c r="J112" s="107">
        <v>1.0</v>
      </c>
      <c r="K112" s="107">
        <v>4.0</v>
      </c>
      <c r="L112" s="107">
        <v>0.0</v>
      </c>
      <c r="M112" s="107">
        <v>0.0</v>
      </c>
      <c r="N112" s="107">
        <v>3.0</v>
      </c>
      <c r="O112" s="107">
        <v>24.0</v>
      </c>
      <c r="P112" s="107">
        <v>0.0</v>
      </c>
      <c r="Q112" s="107">
        <v>2.0</v>
      </c>
      <c r="R112" s="107">
        <v>0.0</v>
      </c>
      <c r="S112" s="107">
        <v>2.0</v>
      </c>
      <c r="T112" s="107">
        <v>10.0</v>
      </c>
      <c r="U112" s="107"/>
    </row>
    <row r="113" ht="15.75" customHeight="1">
      <c r="A113" s="136" t="s">
        <v>156</v>
      </c>
      <c r="B113" s="107">
        <v>21.0</v>
      </c>
      <c r="C113" s="107">
        <v>22.0</v>
      </c>
      <c r="D113" s="107">
        <v>65.0</v>
      </c>
      <c r="E113" s="107">
        <v>55.0</v>
      </c>
      <c r="F113" s="107">
        <v>470.0</v>
      </c>
      <c r="G113" s="107">
        <v>697.0</v>
      </c>
      <c r="H113" s="107">
        <v>385.0</v>
      </c>
      <c r="I113" s="107">
        <v>408.0</v>
      </c>
      <c r="J113" s="107">
        <v>252.0</v>
      </c>
      <c r="K113" s="107">
        <v>204.0</v>
      </c>
      <c r="L113" s="107">
        <v>303.0</v>
      </c>
      <c r="M113" s="107">
        <v>308.0</v>
      </c>
      <c r="N113" s="107">
        <v>383.0</v>
      </c>
      <c r="O113" s="107">
        <v>194.0</v>
      </c>
      <c r="P113" s="107">
        <v>1043.0</v>
      </c>
      <c r="Q113" s="107">
        <v>698.0</v>
      </c>
      <c r="R113" s="107">
        <v>543.0</v>
      </c>
      <c r="S113" s="107">
        <v>527.0</v>
      </c>
      <c r="T113" s="107">
        <v>733.0</v>
      </c>
      <c r="U113" s="107">
        <v>836.0</v>
      </c>
    </row>
    <row r="114" ht="15.75" customHeight="1">
      <c r="A114" s="136" t="s">
        <v>157</v>
      </c>
      <c r="B114" s="107">
        <v>22.0</v>
      </c>
      <c r="C114" s="107">
        <v>56.0</v>
      </c>
      <c r="D114" s="107">
        <v>4.0</v>
      </c>
      <c r="E114" s="107">
        <v>15.0</v>
      </c>
      <c r="F114" s="107">
        <v>17.0</v>
      </c>
      <c r="G114" s="107">
        <v>132.0</v>
      </c>
      <c r="H114" s="107">
        <v>1000.0</v>
      </c>
      <c r="I114" s="107">
        <v>1552.0</v>
      </c>
      <c r="J114" s="107">
        <v>227.0</v>
      </c>
      <c r="K114" s="107">
        <v>734.0</v>
      </c>
      <c r="L114" s="107">
        <v>488.0</v>
      </c>
      <c r="M114" s="107">
        <v>658.0</v>
      </c>
      <c r="N114" s="107">
        <v>2653.0</v>
      </c>
      <c r="O114" s="107">
        <v>1275.0</v>
      </c>
      <c r="P114" s="107">
        <v>1806.0</v>
      </c>
      <c r="Q114" s="107">
        <v>973.0</v>
      </c>
      <c r="R114" s="107">
        <v>2591.0</v>
      </c>
      <c r="S114" s="107">
        <v>2981.0</v>
      </c>
      <c r="T114" s="107">
        <v>2627.0</v>
      </c>
      <c r="U114" s="107">
        <v>2773.0</v>
      </c>
    </row>
    <row r="115" ht="15.75" customHeight="1">
      <c r="A115" s="136" t="s">
        <v>158</v>
      </c>
      <c r="B115" s="107"/>
      <c r="C115" s="107"/>
      <c r="D115" s="107"/>
      <c r="E115" s="107"/>
      <c r="F115" s="107"/>
      <c r="G115" s="107"/>
      <c r="H115" s="107"/>
      <c r="I115" s="107"/>
      <c r="J115" s="107"/>
      <c r="K115" s="107"/>
      <c r="L115" s="107"/>
      <c r="M115" s="107"/>
      <c r="N115" s="107"/>
      <c r="O115" s="107"/>
      <c r="P115" s="107"/>
      <c r="Q115" s="107"/>
      <c r="R115" s="107"/>
      <c r="S115" s="107"/>
      <c r="T115" s="107"/>
      <c r="U115" s="107"/>
    </row>
    <row r="116" ht="15.75" customHeight="1">
      <c r="A116" s="136" t="s">
        <v>561</v>
      </c>
      <c r="B116" s="107">
        <v>180.0</v>
      </c>
      <c r="C116" s="107">
        <v>1052.0</v>
      </c>
      <c r="D116" s="107">
        <v>556.0</v>
      </c>
      <c r="E116" s="107">
        <v>1354.0</v>
      </c>
      <c r="F116" s="107">
        <v>1391.0</v>
      </c>
      <c r="G116" s="107">
        <v>851.0</v>
      </c>
      <c r="H116" s="107">
        <v>1180.0</v>
      </c>
      <c r="I116" s="107">
        <v>952.0</v>
      </c>
      <c r="J116" s="107">
        <v>212.0</v>
      </c>
      <c r="K116" s="107">
        <v>402.0</v>
      </c>
      <c r="L116" s="107">
        <v>1922.0</v>
      </c>
      <c r="M116" s="107">
        <v>3692.0</v>
      </c>
      <c r="N116" s="107">
        <v>683.0</v>
      </c>
      <c r="O116" s="107">
        <v>91.0</v>
      </c>
      <c r="P116" s="107">
        <v>54.0</v>
      </c>
      <c r="Q116" s="107">
        <v>11.0</v>
      </c>
      <c r="R116" s="107">
        <v>34.0</v>
      </c>
      <c r="S116" s="107">
        <v>35.0</v>
      </c>
      <c r="T116" s="107">
        <v>1282.0</v>
      </c>
      <c r="U116" s="107">
        <v>1784.0</v>
      </c>
    </row>
    <row r="117" ht="15.75" customHeight="1">
      <c r="A117" s="136" t="s">
        <v>159</v>
      </c>
      <c r="B117" s="107">
        <v>0.0</v>
      </c>
      <c r="C117" s="107">
        <v>14.0</v>
      </c>
      <c r="D117" s="107">
        <v>71.0</v>
      </c>
      <c r="E117" s="107">
        <v>125.0</v>
      </c>
      <c r="F117" s="107">
        <v>49.0</v>
      </c>
      <c r="G117" s="107">
        <v>749.0</v>
      </c>
      <c r="H117" s="107">
        <v>219.0</v>
      </c>
      <c r="I117" s="107">
        <v>92.0</v>
      </c>
      <c r="J117" s="107">
        <v>33.0</v>
      </c>
      <c r="K117" s="107">
        <v>77.0</v>
      </c>
      <c r="L117" s="107">
        <v>92.0</v>
      </c>
      <c r="M117" s="107">
        <v>70.0</v>
      </c>
      <c r="N117" s="107">
        <v>153.0</v>
      </c>
      <c r="O117" s="107">
        <v>101.0</v>
      </c>
      <c r="P117" s="107">
        <v>170.0</v>
      </c>
      <c r="Q117" s="107">
        <v>113.0</v>
      </c>
      <c r="R117" s="107">
        <v>121.0</v>
      </c>
      <c r="S117" s="107">
        <v>72.0</v>
      </c>
      <c r="T117" s="107">
        <v>1316.0</v>
      </c>
      <c r="U117" s="107">
        <v>179.0</v>
      </c>
    </row>
    <row r="118" ht="15.75" customHeight="1">
      <c r="A118" s="136" t="s">
        <v>54</v>
      </c>
      <c r="B118" s="107">
        <v>0.0</v>
      </c>
      <c r="C118" s="107">
        <v>0.0</v>
      </c>
      <c r="D118" s="107">
        <v>0.0</v>
      </c>
      <c r="E118" s="107">
        <v>0.0</v>
      </c>
      <c r="F118" s="107">
        <v>1.0</v>
      </c>
      <c r="G118" s="107">
        <v>0.0</v>
      </c>
      <c r="H118" s="107">
        <v>4.0</v>
      </c>
      <c r="I118" s="107">
        <v>4.0</v>
      </c>
      <c r="J118" s="107">
        <v>106.0</v>
      </c>
      <c r="K118" s="107">
        <v>1122.0</v>
      </c>
      <c r="L118" s="107">
        <v>1187.0</v>
      </c>
      <c r="M118" s="107">
        <v>9.0</v>
      </c>
      <c r="N118" s="107">
        <v>144.0</v>
      </c>
      <c r="O118" s="107">
        <v>18.0</v>
      </c>
      <c r="P118" s="107">
        <v>244.0</v>
      </c>
      <c r="Q118" s="107">
        <v>30.0</v>
      </c>
      <c r="R118" s="107">
        <v>19.0</v>
      </c>
      <c r="S118" s="107">
        <v>43.0</v>
      </c>
      <c r="T118" s="107">
        <v>26.0</v>
      </c>
      <c r="U118" s="107">
        <v>26.0</v>
      </c>
    </row>
    <row r="119" ht="15.75" customHeight="1">
      <c r="A119" s="136" t="s">
        <v>24</v>
      </c>
      <c r="B119" s="107">
        <v>4015.0</v>
      </c>
      <c r="C119" s="107">
        <v>4607.0</v>
      </c>
      <c r="D119" s="107">
        <v>5746.0</v>
      </c>
      <c r="E119" s="107">
        <v>7680.0</v>
      </c>
      <c r="F119" s="107">
        <v>9861.0</v>
      </c>
      <c r="G119" s="107">
        <v>10515.0</v>
      </c>
      <c r="H119" s="107">
        <v>18970.0</v>
      </c>
      <c r="I119" s="107">
        <v>23018.0</v>
      </c>
      <c r="J119" s="107">
        <v>37882.0</v>
      </c>
      <c r="K119" s="107">
        <v>54592.0</v>
      </c>
      <c r="L119" s="107">
        <v>50606.0</v>
      </c>
      <c r="M119" s="107">
        <v>40877.0</v>
      </c>
      <c r="N119" s="107">
        <v>34620.0</v>
      </c>
      <c r="O119" s="107">
        <v>59238.0</v>
      </c>
      <c r="P119" s="107">
        <v>46664.0</v>
      </c>
      <c r="Q119" s="107">
        <v>60441.0</v>
      </c>
      <c r="R119" s="107">
        <v>67846.0</v>
      </c>
      <c r="S119" s="107">
        <v>73746.0</v>
      </c>
      <c r="T119" s="107">
        <v>89258.0</v>
      </c>
      <c r="U119" s="107">
        <v>101662.0</v>
      </c>
    </row>
    <row r="120" ht="15.75" customHeight="1">
      <c r="A120" s="136" t="s">
        <v>160</v>
      </c>
      <c r="B120" s="107">
        <v>0.0</v>
      </c>
      <c r="C120" s="107">
        <v>3.0</v>
      </c>
      <c r="D120" s="107">
        <v>2.0</v>
      </c>
      <c r="E120" s="107">
        <v>12.0</v>
      </c>
      <c r="F120" s="107">
        <v>3.0</v>
      </c>
      <c r="G120" s="107">
        <v>10.0</v>
      </c>
      <c r="H120" s="107">
        <v>30.0</v>
      </c>
      <c r="I120" s="107">
        <v>49.0</v>
      </c>
      <c r="J120" s="107">
        <v>19.0</v>
      </c>
      <c r="K120" s="107">
        <v>34.0</v>
      </c>
      <c r="L120" s="107">
        <v>76.0</v>
      </c>
      <c r="M120" s="107">
        <v>51.0</v>
      </c>
      <c r="N120" s="107">
        <v>203.0</v>
      </c>
      <c r="O120" s="107">
        <v>175.0</v>
      </c>
      <c r="P120" s="107">
        <v>221.0</v>
      </c>
      <c r="Q120" s="107">
        <v>630.0</v>
      </c>
      <c r="R120" s="107">
        <v>445.0</v>
      </c>
      <c r="S120" s="107">
        <v>374.0</v>
      </c>
      <c r="T120" s="107">
        <v>171.0</v>
      </c>
      <c r="U120" s="107">
        <v>374.0</v>
      </c>
    </row>
    <row r="121" ht="15.75" customHeight="1">
      <c r="A121" s="136" t="s">
        <v>161</v>
      </c>
      <c r="B121" s="107">
        <v>27.0</v>
      </c>
      <c r="C121" s="107">
        <v>0.0</v>
      </c>
      <c r="D121" s="107">
        <v>7.0</v>
      </c>
      <c r="E121" s="107">
        <v>9.0</v>
      </c>
      <c r="F121" s="107">
        <v>1014.0</v>
      </c>
      <c r="G121" s="107">
        <v>2.0</v>
      </c>
      <c r="H121" s="107">
        <v>28.0</v>
      </c>
      <c r="I121" s="107">
        <v>172.0</v>
      </c>
      <c r="J121" s="107">
        <v>3073.0</v>
      </c>
      <c r="K121" s="107">
        <v>4500.0</v>
      </c>
      <c r="L121" s="107">
        <v>30.0</v>
      </c>
      <c r="M121" s="107">
        <v>68.0</v>
      </c>
      <c r="N121" s="107">
        <v>6.0</v>
      </c>
      <c r="O121" s="107">
        <v>2.0</v>
      </c>
      <c r="P121" s="107">
        <v>42.0</v>
      </c>
      <c r="Q121" s="107">
        <v>32.0</v>
      </c>
      <c r="R121" s="107">
        <v>30.0</v>
      </c>
      <c r="S121" s="107">
        <v>77.0</v>
      </c>
      <c r="T121" s="107">
        <v>288.0</v>
      </c>
      <c r="U121" s="107">
        <v>171.0</v>
      </c>
    </row>
    <row r="122" ht="15.75" customHeight="1">
      <c r="A122" s="136" t="s">
        <v>162</v>
      </c>
      <c r="B122" s="107">
        <v>0.0</v>
      </c>
      <c r="C122" s="107">
        <v>0.0</v>
      </c>
      <c r="D122" s="107">
        <v>0.0</v>
      </c>
      <c r="E122" s="107">
        <v>0.0</v>
      </c>
      <c r="F122" s="107">
        <v>129.0</v>
      </c>
      <c r="G122" s="107">
        <v>4.0</v>
      </c>
      <c r="H122" s="107">
        <v>11.0</v>
      </c>
      <c r="I122" s="107">
        <v>182.0</v>
      </c>
      <c r="J122" s="107">
        <v>2.0</v>
      </c>
      <c r="K122" s="107">
        <v>0.0</v>
      </c>
      <c r="L122" s="107">
        <v>0.0</v>
      </c>
      <c r="M122" s="107">
        <v>11.0</v>
      </c>
      <c r="N122" s="107">
        <v>33.0</v>
      </c>
      <c r="O122" s="107">
        <v>126.0</v>
      </c>
      <c r="P122" s="107">
        <v>307.0</v>
      </c>
      <c r="Q122" s="107">
        <v>181.0</v>
      </c>
      <c r="R122" s="107">
        <v>493.0</v>
      </c>
      <c r="S122" s="107">
        <v>281.0</v>
      </c>
      <c r="T122" s="107">
        <v>291.0</v>
      </c>
      <c r="U122" s="107">
        <v>348.0</v>
      </c>
    </row>
    <row r="123" ht="15.75" customHeight="1">
      <c r="A123" s="136" t="s">
        <v>163</v>
      </c>
      <c r="B123" s="107">
        <v>0.0</v>
      </c>
      <c r="C123" s="107">
        <v>20.0</v>
      </c>
      <c r="D123" s="107">
        <v>1.0</v>
      </c>
      <c r="E123" s="107">
        <v>9.0</v>
      </c>
      <c r="F123" s="107">
        <v>21.0</v>
      </c>
      <c r="G123" s="107">
        <v>0.0</v>
      </c>
      <c r="H123" s="107">
        <v>52.0</v>
      </c>
      <c r="I123" s="107">
        <v>95.0</v>
      </c>
      <c r="J123" s="107">
        <v>32.0</v>
      </c>
      <c r="K123" s="107">
        <v>120.0</v>
      </c>
      <c r="L123" s="107">
        <v>138.0</v>
      </c>
      <c r="M123" s="107">
        <v>81.0</v>
      </c>
      <c r="N123" s="107">
        <v>219.0</v>
      </c>
      <c r="O123" s="107">
        <v>27.0</v>
      </c>
      <c r="P123" s="107">
        <v>74.0</v>
      </c>
      <c r="Q123" s="107">
        <v>77.0</v>
      </c>
      <c r="R123" s="107">
        <v>144.0</v>
      </c>
      <c r="S123" s="107">
        <v>76.0</v>
      </c>
      <c r="T123" s="107">
        <v>92.0</v>
      </c>
      <c r="U123" s="107">
        <v>102.0</v>
      </c>
    </row>
    <row r="124" ht="15.75" customHeight="1">
      <c r="A124" s="136" t="s">
        <v>164</v>
      </c>
      <c r="B124" s="107">
        <v>1.0</v>
      </c>
      <c r="C124" s="107">
        <v>13.0</v>
      </c>
      <c r="D124" s="107">
        <v>5.0</v>
      </c>
      <c r="E124" s="107">
        <v>8.0</v>
      </c>
      <c r="F124" s="107">
        <v>14.0</v>
      </c>
      <c r="G124" s="107">
        <v>30.0</v>
      </c>
      <c r="H124" s="107">
        <v>36.0</v>
      </c>
      <c r="I124" s="107">
        <v>43.0</v>
      </c>
      <c r="J124" s="107">
        <v>56.0</v>
      </c>
      <c r="K124" s="107">
        <v>63.0</v>
      </c>
      <c r="L124" s="107">
        <v>41.0</v>
      </c>
      <c r="M124" s="107">
        <v>24.0</v>
      </c>
      <c r="N124" s="107">
        <v>28.0</v>
      </c>
      <c r="O124" s="107">
        <v>102.0</v>
      </c>
      <c r="P124" s="107">
        <v>77.0</v>
      </c>
      <c r="Q124" s="107">
        <v>227.0</v>
      </c>
      <c r="R124" s="107">
        <v>101.0</v>
      </c>
      <c r="S124" s="107">
        <v>111.0</v>
      </c>
      <c r="T124" s="107">
        <v>35.0</v>
      </c>
      <c r="U124" s="107">
        <v>207.0</v>
      </c>
    </row>
    <row r="125" ht="15.75" customHeight="1">
      <c r="A125" s="136" t="s">
        <v>165</v>
      </c>
      <c r="B125" s="107">
        <v>1862.0</v>
      </c>
      <c r="C125" s="107">
        <v>2492.0</v>
      </c>
      <c r="D125" s="107">
        <v>3528.0</v>
      </c>
      <c r="E125" s="107">
        <v>6225.0</v>
      </c>
      <c r="F125" s="107">
        <v>10454.0</v>
      </c>
      <c r="G125" s="107">
        <v>17936.0</v>
      </c>
      <c r="H125" s="107">
        <v>18083.0</v>
      </c>
      <c r="I125" s="107">
        <v>52536.0</v>
      </c>
      <c r="J125" s="107">
        <v>74516.0</v>
      </c>
      <c r="K125" s="107">
        <v>69744.0</v>
      </c>
      <c r="L125" s="107">
        <v>75134.0</v>
      </c>
      <c r="M125" s="107">
        <v>103265.0</v>
      </c>
      <c r="N125" s="107">
        <v>123580.0</v>
      </c>
      <c r="O125" s="107">
        <v>90945.0</v>
      </c>
      <c r="P125" s="107">
        <v>118060.0</v>
      </c>
      <c r="Q125" s="107">
        <v>227898.0</v>
      </c>
      <c r="R125" s="107">
        <v>210388.0</v>
      </c>
      <c r="S125" s="107">
        <v>150104.0</v>
      </c>
      <c r="T125" s="107">
        <v>260019.0</v>
      </c>
      <c r="U125" s="107">
        <v>301740.0</v>
      </c>
    </row>
    <row r="126" ht="15.75" customHeight="1">
      <c r="A126" s="136" t="s">
        <v>166</v>
      </c>
      <c r="B126" s="107">
        <v>0.0</v>
      </c>
      <c r="C126" s="107">
        <v>0.0</v>
      </c>
      <c r="D126" s="107">
        <v>0.0</v>
      </c>
      <c r="E126" s="107">
        <v>0.0</v>
      </c>
      <c r="F126" s="107">
        <v>0.0</v>
      </c>
      <c r="G126" s="107">
        <v>0.0</v>
      </c>
      <c r="H126" s="107">
        <v>0.0</v>
      </c>
      <c r="I126" s="107">
        <v>0.0</v>
      </c>
      <c r="J126" s="107">
        <v>11.0</v>
      </c>
      <c r="K126" s="107">
        <v>6.0</v>
      </c>
      <c r="L126" s="107">
        <v>0.0</v>
      </c>
      <c r="M126" s="107">
        <v>4.0</v>
      </c>
      <c r="N126" s="107">
        <v>0.0</v>
      </c>
      <c r="O126" s="107">
        <v>0.0</v>
      </c>
      <c r="P126" s="107">
        <v>0.0</v>
      </c>
      <c r="Q126" s="107">
        <v>19.0</v>
      </c>
      <c r="R126" s="107">
        <v>0.0</v>
      </c>
      <c r="S126" s="107">
        <v>2.0</v>
      </c>
      <c r="T126" s="107"/>
      <c r="U126" s="107"/>
    </row>
    <row r="127" ht="15.75" customHeight="1">
      <c r="A127" s="136" t="s">
        <v>167</v>
      </c>
      <c r="B127" s="107">
        <v>0.0</v>
      </c>
      <c r="C127" s="107">
        <v>0.0</v>
      </c>
      <c r="D127" s="107">
        <v>0.0</v>
      </c>
      <c r="E127" s="107">
        <v>0.0</v>
      </c>
      <c r="F127" s="107">
        <v>0.0</v>
      </c>
      <c r="G127" s="107">
        <v>1.0</v>
      </c>
      <c r="H127" s="107">
        <v>0.0</v>
      </c>
      <c r="I127" s="107">
        <v>11.0</v>
      </c>
      <c r="J127" s="107">
        <v>1.0</v>
      </c>
      <c r="K127" s="107">
        <v>26.0</v>
      </c>
      <c r="L127" s="107">
        <v>16.0</v>
      </c>
      <c r="M127" s="107">
        <v>5.0</v>
      </c>
      <c r="N127" s="107">
        <v>6.0</v>
      </c>
      <c r="O127" s="107">
        <v>2.0</v>
      </c>
      <c r="P127" s="107">
        <v>2.0</v>
      </c>
      <c r="Q127" s="107">
        <v>6.0</v>
      </c>
      <c r="R127" s="107">
        <v>5.0</v>
      </c>
      <c r="S127" s="107">
        <v>6.0</v>
      </c>
      <c r="T127" s="107">
        <v>2.0</v>
      </c>
      <c r="U127" s="107">
        <v>17.0</v>
      </c>
    </row>
    <row r="128" ht="15.75" customHeight="1">
      <c r="A128" s="136" t="s">
        <v>25</v>
      </c>
      <c r="B128" s="107">
        <v>3.0</v>
      </c>
      <c r="C128" s="107">
        <v>38.0</v>
      </c>
      <c r="D128" s="107">
        <v>23.0</v>
      </c>
      <c r="E128" s="107">
        <v>35.0</v>
      </c>
      <c r="F128" s="107">
        <v>821.0</v>
      </c>
      <c r="G128" s="107">
        <v>635.0</v>
      </c>
      <c r="H128" s="107">
        <v>760.0</v>
      </c>
      <c r="I128" s="107">
        <v>353.0</v>
      </c>
      <c r="J128" s="107">
        <v>32.0</v>
      </c>
      <c r="K128" s="107">
        <v>45016.0</v>
      </c>
      <c r="L128" s="107">
        <v>1907.0</v>
      </c>
      <c r="M128" s="107">
        <v>52.0</v>
      </c>
      <c r="N128" s="107">
        <v>144.0</v>
      </c>
      <c r="O128" s="107">
        <v>38.0</v>
      </c>
      <c r="P128" s="107">
        <v>8845.0</v>
      </c>
      <c r="Q128" s="107">
        <v>11203.0</v>
      </c>
      <c r="R128" s="107">
        <v>411.0</v>
      </c>
      <c r="S128" s="107">
        <v>74.0</v>
      </c>
      <c r="T128" s="107">
        <v>62.0</v>
      </c>
      <c r="U128" s="107">
        <v>222.0</v>
      </c>
    </row>
    <row r="129" ht="15.75" customHeight="1">
      <c r="A129" s="136" t="s">
        <v>25</v>
      </c>
      <c r="B129" s="107"/>
      <c r="C129" s="107"/>
      <c r="D129" s="107"/>
      <c r="E129" s="107"/>
      <c r="F129" s="107"/>
      <c r="G129" s="107"/>
      <c r="H129" s="107"/>
      <c r="I129" s="107"/>
      <c r="J129" s="107"/>
      <c r="K129" s="107"/>
      <c r="L129" s="107"/>
      <c r="M129" s="107"/>
      <c r="N129" s="107"/>
      <c r="O129" s="107"/>
      <c r="P129" s="107"/>
      <c r="Q129" s="107"/>
      <c r="R129" s="107"/>
      <c r="S129" s="107"/>
      <c r="T129" s="107"/>
      <c r="U129" s="107"/>
    </row>
    <row r="130" ht="15.75" customHeight="1">
      <c r="A130" s="136" t="s">
        <v>169</v>
      </c>
      <c r="B130" s="107">
        <v>0.0</v>
      </c>
      <c r="C130" s="107">
        <v>0.0</v>
      </c>
      <c r="D130" s="107">
        <v>0.0</v>
      </c>
      <c r="E130" s="107">
        <v>0.0</v>
      </c>
      <c r="F130" s="107">
        <v>9.0</v>
      </c>
      <c r="G130" s="107">
        <v>7.0</v>
      </c>
      <c r="H130" s="107">
        <v>0.0</v>
      </c>
      <c r="I130" s="107">
        <v>6.0</v>
      </c>
      <c r="J130" s="107">
        <v>25.0</v>
      </c>
      <c r="K130" s="107">
        <v>4.0</v>
      </c>
      <c r="L130" s="107">
        <v>6.0</v>
      </c>
      <c r="M130" s="107">
        <v>1.0</v>
      </c>
      <c r="N130" s="107">
        <v>8.0</v>
      </c>
      <c r="O130" s="107">
        <v>6042.0</v>
      </c>
      <c r="P130" s="107">
        <v>6.0</v>
      </c>
      <c r="Q130" s="107">
        <v>32865.0</v>
      </c>
      <c r="R130" s="107">
        <v>445.0</v>
      </c>
      <c r="S130" s="107">
        <v>81.0</v>
      </c>
      <c r="T130" s="107">
        <v>7.0</v>
      </c>
      <c r="U130" s="107">
        <v>253.0</v>
      </c>
    </row>
    <row r="131" ht="15.75" customHeight="1">
      <c r="A131" s="136" t="s">
        <v>26</v>
      </c>
      <c r="B131" s="107">
        <v>69.0</v>
      </c>
      <c r="C131" s="107">
        <v>140.0</v>
      </c>
      <c r="D131" s="107">
        <v>58.0</v>
      </c>
      <c r="E131" s="107">
        <v>63.0</v>
      </c>
      <c r="F131" s="107">
        <v>184.0</v>
      </c>
      <c r="G131" s="107">
        <v>100.0</v>
      </c>
      <c r="H131" s="107">
        <v>180.0</v>
      </c>
      <c r="I131" s="107">
        <v>203.0</v>
      </c>
      <c r="J131" s="107">
        <v>237.0</v>
      </c>
      <c r="K131" s="107">
        <v>502.0</v>
      </c>
      <c r="L131" s="107">
        <v>1068.0</v>
      </c>
      <c r="M131" s="107">
        <v>535.0</v>
      </c>
      <c r="N131" s="107">
        <v>13014.0</v>
      </c>
      <c r="O131" s="107">
        <v>11777.0</v>
      </c>
      <c r="P131" s="107">
        <v>1257.0</v>
      </c>
      <c r="Q131" s="107">
        <v>1958.0</v>
      </c>
      <c r="R131" s="107">
        <v>7253.0</v>
      </c>
      <c r="S131" s="107">
        <v>483.0</v>
      </c>
      <c r="T131" s="107">
        <v>6860.0</v>
      </c>
      <c r="U131" s="107">
        <v>7847.0</v>
      </c>
    </row>
    <row r="132" ht="15.75" customHeight="1">
      <c r="A132" s="136" t="s">
        <v>170</v>
      </c>
      <c r="B132" s="107">
        <v>2.0</v>
      </c>
      <c r="C132" s="107">
        <v>22.0</v>
      </c>
      <c r="D132" s="107">
        <v>17.0</v>
      </c>
      <c r="E132" s="107">
        <v>7.0</v>
      </c>
      <c r="F132" s="107">
        <v>9.0</v>
      </c>
      <c r="G132" s="107">
        <v>81.0</v>
      </c>
      <c r="H132" s="107">
        <v>50.0</v>
      </c>
      <c r="I132" s="107">
        <v>53.0</v>
      </c>
      <c r="J132" s="107">
        <v>41.0</v>
      </c>
      <c r="K132" s="107">
        <v>212.0</v>
      </c>
      <c r="L132" s="107">
        <v>102.0</v>
      </c>
      <c r="M132" s="107">
        <v>83.0</v>
      </c>
      <c r="N132" s="107">
        <v>242.0</v>
      </c>
      <c r="O132" s="107">
        <v>237.0</v>
      </c>
      <c r="P132" s="107">
        <v>121.0</v>
      </c>
      <c r="Q132" s="107">
        <v>192.0</v>
      </c>
      <c r="R132" s="107">
        <v>244.0</v>
      </c>
      <c r="S132" s="107">
        <v>301.0</v>
      </c>
      <c r="T132" s="107">
        <v>474.0</v>
      </c>
      <c r="U132" s="107">
        <v>360.0</v>
      </c>
    </row>
    <row r="133" ht="15.75" customHeight="1">
      <c r="A133" s="136" t="s">
        <v>171</v>
      </c>
      <c r="B133" s="107">
        <v>20520.0</v>
      </c>
      <c r="C133" s="107">
        <v>20111.0</v>
      </c>
      <c r="D133" s="107">
        <v>955.0</v>
      </c>
      <c r="E133" s="107">
        <v>530.0</v>
      </c>
      <c r="F133" s="107">
        <v>1858.0</v>
      </c>
      <c r="G133" s="107">
        <v>32292.0</v>
      </c>
      <c r="H133" s="107">
        <v>13177.0</v>
      </c>
      <c r="I133" s="107">
        <v>23079.0</v>
      </c>
      <c r="J133" s="107">
        <v>10908.0</v>
      </c>
      <c r="K133" s="107">
        <v>14995.0</v>
      </c>
      <c r="L133" s="107">
        <v>9924.0</v>
      </c>
      <c r="M133" s="107">
        <v>1504.0</v>
      </c>
      <c r="N133" s="107">
        <v>1884.0</v>
      </c>
      <c r="O133" s="107">
        <v>4630.0</v>
      </c>
      <c r="P133" s="107">
        <v>7301.0</v>
      </c>
      <c r="Q133" s="107">
        <v>1884.0</v>
      </c>
      <c r="R133" s="107">
        <v>9429.0</v>
      </c>
      <c r="S133" s="107">
        <v>14444.0</v>
      </c>
      <c r="T133" s="107">
        <v>2168.0</v>
      </c>
      <c r="U133" s="107">
        <v>4423.0</v>
      </c>
    </row>
    <row r="134" ht="15.75" customHeight="1">
      <c r="A134" s="136" t="s">
        <v>79</v>
      </c>
      <c r="B134" s="107">
        <v>0.0</v>
      </c>
      <c r="C134" s="107">
        <v>0.0</v>
      </c>
      <c r="D134" s="107">
        <v>8.0</v>
      </c>
      <c r="E134" s="107">
        <v>17.0</v>
      </c>
      <c r="F134" s="107">
        <v>137.0</v>
      </c>
      <c r="G134" s="107">
        <v>58.0</v>
      </c>
      <c r="H134" s="107">
        <v>37.0</v>
      </c>
      <c r="I134" s="107">
        <v>29.0</v>
      </c>
      <c r="J134" s="107">
        <v>7.0</v>
      </c>
      <c r="K134" s="107">
        <v>102.0</v>
      </c>
      <c r="L134" s="107">
        <v>43.0</v>
      </c>
      <c r="M134" s="107">
        <v>18.0</v>
      </c>
      <c r="N134" s="107">
        <v>35.0</v>
      </c>
      <c r="O134" s="107">
        <v>193.0</v>
      </c>
      <c r="P134" s="107">
        <v>52.0</v>
      </c>
      <c r="Q134" s="107">
        <v>219.0</v>
      </c>
      <c r="R134" s="107">
        <v>62.0</v>
      </c>
      <c r="S134" s="107">
        <v>42.0</v>
      </c>
      <c r="T134" s="107">
        <v>40.0</v>
      </c>
      <c r="U134" s="107">
        <v>15.0</v>
      </c>
    </row>
    <row r="135" ht="15.75" customHeight="1">
      <c r="A135" s="136" t="s">
        <v>172</v>
      </c>
      <c r="B135" s="107"/>
      <c r="C135" s="107"/>
      <c r="D135" s="107"/>
      <c r="E135" s="107"/>
      <c r="F135" s="107"/>
      <c r="G135" s="107"/>
      <c r="H135" s="107"/>
      <c r="I135" s="107"/>
      <c r="J135" s="107"/>
      <c r="K135" s="107"/>
      <c r="L135" s="107"/>
      <c r="M135" s="107"/>
      <c r="N135" s="107"/>
      <c r="O135" s="107"/>
      <c r="P135" s="107"/>
      <c r="Q135" s="107"/>
      <c r="R135" s="107"/>
      <c r="S135" s="107"/>
      <c r="T135" s="107"/>
      <c r="U135" s="107"/>
    </row>
    <row r="136" ht="15.75" customHeight="1">
      <c r="A136" s="136" t="s">
        <v>173</v>
      </c>
      <c r="B136" s="107">
        <v>6.0</v>
      </c>
      <c r="C136" s="107">
        <v>35.0</v>
      </c>
      <c r="D136" s="107">
        <v>63.0</v>
      </c>
      <c r="E136" s="107">
        <v>4.0</v>
      </c>
      <c r="F136" s="107">
        <v>65.0</v>
      </c>
      <c r="G136" s="107">
        <v>235.0</v>
      </c>
      <c r="H136" s="107">
        <v>100.0</v>
      </c>
      <c r="I136" s="107">
        <v>104.0</v>
      </c>
      <c r="J136" s="107">
        <v>213.0</v>
      </c>
      <c r="K136" s="107">
        <v>1878.0</v>
      </c>
      <c r="L136" s="107">
        <v>1249.0</v>
      </c>
      <c r="M136" s="107">
        <v>1950.0</v>
      </c>
      <c r="N136" s="107">
        <v>3067.0</v>
      </c>
      <c r="O136" s="107">
        <v>3184.0</v>
      </c>
      <c r="P136" s="107">
        <v>62.0</v>
      </c>
      <c r="Q136" s="107">
        <v>2278.0</v>
      </c>
      <c r="R136" s="107">
        <v>2462.0</v>
      </c>
      <c r="S136" s="107">
        <v>615.0</v>
      </c>
      <c r="T136" s="107">
        <v>4160.0</v>
      </c>
      <c r="U136" s="107">
        <v>4793.0</v>
      </c>
    </row>
    <row r="137" ht="15.75" customHeight="1">
      <c r="A137" s="136" t="s">
        <v>67</v>
      </c>
      <c r="B137" s="107">
        <v>1.0</v>
      </c>
      <c r="C137" s="107">
        <v>1.0</v>
      </c>
      <c r="D137" s="107">
        <v>8.0</v>
      </c>
      <c r="E137" s="107">
        <v>30.0</v>
      </c>
      <c r="F137" s="107">
        <v>4.0</v>
      </c>
      <c r="G137" s="107">
        <v>10.0</v>
      </c>
      <c r="H137" s="107">
        <v>14.0</v>
      </c>
      <c r="I137" s="107">
        <v>25.0</v>
      </c>
      <c r="J137" s="107">
        <v>29.0</v>
      </c>
      <c r="K137" s="107">
        <v>12.0</v>
      </c>
      <c r="L137" s="107">
        <v>14.0</v>
      </c>
      <c r="M137" s="107">
        <v>17.0</v>
      </c>
      <c r="N137" s="107">
        <v>35.0</v>
      </c>
      <c r="O137" s="107">
        <v>24.0</v>
      </c>
      <c r="P137" s="107">
        <v>26.0</v>
      </c>
      <c r="Q137" s="107">
        <v>33.0</v>
      </c>
      <c r="R137" s="107">
        <v>2459.0</v>
      </c>
      <c r="S137" s="107">
        <v>26.0</v>
      </c>
      <c r="T137" s="107">
        <v>14.0</v>
      </c>
      <c r="U137" s="107">
        <v>11.0</v>
      </c>
    </row>
    <row r="138" ht="15.75" customHeight="1">
      <c r="A138" s="136" t="s">
        <v>27</v>
      </c>
      <c r="B138" s="107">
        <v>282.0</v>
      </c>
      <c r="C138" s="107">
        <v>359.0</v>
      </c>
      <c r="D138" s="107">
        <v>265.0</v>
      </c>
      <c r="E138" s="107">
        <v>266.0</v>
      </c>
      <c r="F138" s="107">
        <v>189.0</v>
      </c>
      <c r="G138" s="107">
        <v>218.0</v>
      </c>
      <c r="H138" s="107">
        <v>192.0</v>
      </c>
      <c r="I138" s="107">
        <v>197.0</v>
      </c>
      <c r="J138" s="107">
        <v>1896.0</v>
      </c>
      <c r="K138" s="107">
        <v>2897.0</v>
      </c>
      <c r="L138" s="107">
        <v>377.0</v>
      </c>
      <c r="M138" s="107">
        <v>5225.0</v>
      </c>
      <c r="N138" s="107">
        <v>2163.0</v>
      </c>
      <c r="O138" s="107">
        <v>969.0</v>
      </c>
      <c r="P138" s="107">
        <v>600.0</v>
      </c>
      <c r="Q138" s="107">
        <v>1198.0</v>
      </c>
      <c r="R138" s="107">
        <v>1591.0</v>
      </c>
      <c r="S138" s="107">
        <v>24916.0</v>
      </c>
      <c r="T138" s="107">
        <v>1418.0</v>
      </c>
      <c r="U138" s="107">
        <v>1844.0</v>
      </c>
    </row>
    <row r="139" ht="15.75" customHeight="1">
      <c r="A139" s="136" t="s">
        <v>174</v>
      </c>
      <c r="B139" s="107">
        <v>102.0</v>
      </c>
      <c r="C139" s="107">
        <v>209.0</v>
      </c>
      <c r="D139" s="107">
        <v>187.0</v>
      </c>
      <c r="E139" s="107">
        <v>18.0</v>
      </c>
      <c r="F139" s="107">
        <v>27.0</v>
      </c>
      <c r="G139" s="107">
        <v>9.0</v>
      </c>
      <c r="H139" s="107">
        <v>22.0</v>
      </c>
      <c r="I139" s="107">
        <v>90.0</v>
      </c>
      <c r="J139" s="107">
        <v>85.0</v>
      </c>
      <c r="K139" s="107">
        <v>5694.0</v>
      </c>
      <c r="L139" s="107">
        <v>126.0</v>
      </c>
      <c r="M139" s="107">
        <v>24.0</v>
      </c>
      <c r="N139" s="107">
        <v>107.0</v>
      </c>
      <c r="O139" s="107">
        <v>65.0</v>
      </c>
      <c r="P139" s="107">
        <v>37.0</v>
      </c>
      <c r="Q139" s="107">
        <v>24.0</v>
      </c>
      <c r="R139" s="107">
        <v>25.0</v>
      </c>
      <c r="S139" s="107">
        <v>36.0</v>
      </c>
      <c r="T139" s="107">
        <v>57.0</v>
      </c>
      <c r="U139" s="107">
        <v>61.0</v>
      </c>
    </row>
    <row r="140" ht="15.75" customHeight="1">
      <c r="A140" s="136" t="s">
        <v>61</v>
      </c>
      <c r="B140" s="107">
        <v>1.0</v>
      </c>
      <c r="C140" s="107">
        <v>1.0</v>
      </c>
      <c r="D140" s="107">
        <v>0.0</v>
      </c>
      <c r="E140" s="107">
        <v>0.0</v>
      </c>
      <c r="F140" s="107">
        <v>8.0</v>
      </c>
      <c r="G140" s="107">
        <v>36.0</v>
      </c>
      <c r="H140" s="107">
        <v>390.0</v>
      </c>
      <c r="I140" s="107">
        <v>86.0</v>
      </c>
      <c r="J140" s="107">
        <v>471.0</v>
      </c>
      <c r="K140" s="107">
        <v>110.0</v>
      </c>
      <c r="L140" s="107">
        <v>250.0</v>
      </c>
      <c r="M140" s="107">
        <v>424.0</v>
      </c>
      <c r="N140" s="107">
        <v>219.0</v>
      </c>
      <c r="O140" s="107">
        <v>119.0</v>
      </c>
      <c r="P140" s="107">
        <v>36.0</v>
      </c>
      <c r="Q140" s="107">
        <v>44.0</v>
      </c>
      <c r="R140" s="107">
        <v>90.0</v>
      </c>
      <c r="S140" s="107">
        <v>65.0</v>
      </c>
      <c r="T140" s="107">
        <v>222.0</v>
      </c>
      <c r="U140" s="107">
        <v>1008.0</v>
      </c>
    </row>
    <row r="141" ht="15.75" customHeight="1">
      <c r="A141" s="136" t="s">
        <v>28</v>
      </c>
      <c r="B141" s="107">
        <v>1345.0</v>
      </c>
      <c r="C141" s="107">
        <v>2467.0</v>
      </c>
      <c r="D141" s="107">
        <v>1942.0</v>
      </c>
      <c r="E141" s="107">
        <v>7494.0</v>
      </c>
      <c r="F141" s="107">
        <v>2122.0</v>
      </c>
      <c r="G141" s="107">
        <v>4529.0</v>
      </c>
      <c r="H141" s="107">
        <v>15811.0</v>
      </c>
      <c r="I141" s="107">
        <v>20208.0</v>
      </c>
      <c r="J141" s="107">
        <v>29999.0</v>
      </c>
      <c r="K141" s="107">
        <v>21880.0</v>
      </c>
      <c r="L141" s="107">
        <v>41859.0</v>
      </c>
      <c r="M141" s="107">
        <v>44260.0</v>
      </c>
      <c r="N141" s="107">
        <v>32449.0</v>
      </c>
      <c r="O141" s="107">
        <v>19070.0</v>
      </c>
      <c r="P141" s="107">
        <v>22150.0</v>
      </c>
      <c r="Q141" s="107">
        <v>24947.0</v>
      </c>
      <c r="R141" s="107">
        <v>32447.0</v>
      </c>
      <c r="S141" s="107">
        <v>34552.0</v>
      </c>
      <c r="T141" s="107">
        <v>33555.0</v>
      </c>
      <c r="U141" s="107">
        <v>33852.0</v>
      </c>
    </row>
    <row r="142" ht="15.75" customHeight="1">
      <c r="A142" s="136" t="s">
        <v>175</v>
      </c>
      <c r="B142" s="107">
        <v>3.0</v>
      </c>
      <c r="C142" s="107">
        <v>5.0</v>
      </c>
      <c r="D142" s="107">
        <v>1.0</v>
      </c>
      <c r="E142" s="107">
        <v>1.0</v>
      </c>
      <c r="F142" s="107">
        <v>2.0</v>
      </c>
      <c r="G142" s="107">
        <v>5.0</v>
      </c>
      <c r="H142" s="107">
        <v>2.0</v>
      </c>
      <c r="I142" s="107">
        <v>5.0</v>
      </c>
      <c r="J142" s="107">
        <v>7.0</v>
      </c>
      <c r="K142" s="107">
        <v>3.0</v>
      </c>
      <c r="L142" s="107">
        <v>11.0</v>
      </c>
      <c r="M142" s="107">
        <v>18.0</v>
      </c>
      <c r="N142" s="107">
        <v>9.0</v>
      </c>
      <c r="O142" s="107">
        <v>15.0</v>
      </c>
      <c r="P142" s="107">
        <v>28.0</v>
      </c>
      <c r="Q142" s="107">
        <v>22.0</v>
      </c>
      <c r="R142" s="107">
        <v>6.0</v>
      </c>
      <c r="S142" s="107">
        <v>8.0</v>
      </c>
      <c r="T142" s="107">
        <v>9.0</v>
      </c>
      <c r="U142" s="107">
        <v>19.0</v>
      </c>
    </row>
    <row r="143" ht="15.75" customHeight="1">
      <c r="A143" s="136" t="s">
        <v>526</v>
      </c>
      <c r="B143" s="107"/>
      <c r="C143" s="107"/>
      <c r="D143" s="107"/>
      <c r="E143" s="107"/>
      <c r="F143" s="107"/>
      <c r="G143" s="107"/>
      <c r="H143" s="107"/>
      <c r="I143" s="107"/>
      <c r="J143" s="107"/>
      <c r="K143" s="107"/>
      <c r="L143" s="107"/>
      <c r="M143" s="107"/>
      <c r="N143" s="107"/>
      <c r="O143" s="107"/>
      <c r="P143" s="107"/>
      <c r="Q143" s="107"/>
      <c r="R143" s="107"/>
      <c r="S143" s="107"/>
      <c r="T143" s="107"/>
      <c r="U143" s="107"/>
    </row>
    <row r="144" ht="15.75" customHeight="1">
      <c r="A144" s="136" t="s">
        <v>176</v>
      </c>
      <c r="B144" s="107">
        <v>12.0</v>
      </c>
      <c r="C144" s="107">
        <v>22.0</v>
      </c>
      <c r="D144" s="107">
        <v>34.0</v>
      </c>
      <c r="E144" s="107">
        <v>73.0</v>
      </c>
      <c r="F144" s="107">
        <v>133.0</v>
      </c>
      <c r="G144" s="107">
        <v>1203.0</v>
      </c>
      <c r="H144" s="107">
        <v>978.0</v>
      </c>
      <c r="I144" s="107">
        <v>762.0</v>
      </c>
      <c r="J144" s="107">
        <v>2269.0</v>
      </c>
      <c r="K144" s="107">
        <v>2436.0</v>
      </c>
      <c r="L144" s="107">
        <v>2858.0</v>
      </c>
      <c r="M144" s="107">
        <v>2768.0</v>
      </c>
      <c r="N144" s="107">
        <v>1869.0</v>
      </c>
      <c r="O144" s="107">
        <v>2798.0</v>
      </c>
      <c r="P144" s="107">
        <v>12633.0</v>
      </c>
      <c r="Q144" s="107">
        <v>7652.0</v>
      </c>
      <c r="R144" s="107">
        <v>74668.0</v>
      </c>
      <c r="S144" s="107">
        <v>28328.0</v>
      </c>
      <c r="T144" s="107">
        <v>9351.0</v>
      </c>
      <c r="U144" s="107">
        <v>5398.0</v>
      </c>
    </row>
    <row r="145" ht="15.75" customHeight="1">
      <c r="A145" s="136" t="s">
        <v>177</v>
      </c>
      <c r="B145" s="107">
        <v>4.0</v>
      </c>
      <c r="C145" s="107">
        <v>1.0</v>
      </c>
      <c r="D145" s="107">
        <v>18.0</v>
      </c>
      <c r="E145" s="107">
        <v>23.0</v>
      </c>
      <c r="F145" s="107">
        <v>27.0</v>
      </c>
      <c r="G145" s="107">
        <v>43.0</v>
      </c>
      <c r="H145" s="107">
        <v>145.0</v>
      </c>
      <c r="I145" s="107">
        <v>45.0</v>
      </c>
      <c r="J145" s="107">
        <v>6708.0</v>
      </c>
      <c r="K145" s="107">
        <v>893.0</v>
      </c>
      <c r="L145" s="107">
        <v>182.0</v>
      </c>
      <c r="M145" s="107">
        <v>29.0</v>
      </c>
      <c r="N145" s="107">
        <v>52.0</v>
      </c>
      <c r="O145" s="107">
        <v>82.0</v>
      </c>
      <c r="P145" s="107">
        <v>67.0</v>
      </c>
      <c r="Q145" s="107">
        <v>3594.0</v>
      </c>
      <c r="R145" s="107">
        <v>372.0</v>
      </c>
      <c r="S145" s="107">
        <v>141.0</v>
      </c>
      <c r="T145" s="107">
        <v>497.0</v>
      </c>
      <c r="U145" s="107">
        <v>273.0</v>
      </c>
    </row>
    <row r="146" ht="15.75" customHeight="1">
      <c r="A146" s="136" t="s">
        <v>29</v>
      </c>
      <c r="B146" s="107">
        <v>3213.0</v>
      </c>
      <c r="C146" s="107">
        <v>1907.0</v>
      </c>
      <c r="D146" s="107">
        <v>1585.0</v>
      </c>
      <c r="E146" s="107">
        <v>1525.0</v>
      </c>
      <c r="F146" s="107">
        <v>2614.0</v>
      </c>
      <c r="G146" s="107">
        <v>7035.0</v>
      </c>
      <c r="H146" s="107">
        <v>6540.0</v>
      </c>
      <c r="I146" s="107">
        <v>10918.0</v>
      </c>
      <c r="J146" s="107">
        <v>11415.0</v>
      </c>
      <c r="K146" s="107">
        <v>26124.0</v>
      </c>
      <c r="L146" s="107">
        <v>54208.0</v>
      </c>
      <c r="M146" s="107">
        <v>56445.0</v>
      </c>
      <c r="N146" s="107">
        <v>146462.0</v>
      </c>
      <c r="O146" s="107">
        <v>186734.0</v>
      </c>
      <c r="P146" s="107">
        <v>340593.0</v>
      </c>
      <c r="Q146" s="107">
        <v>214367.0</v>
      </c>
      <c r="R146" s="107">
        <v>43230.0</v>
      </c>
      <c r="S146" s="107">
        <v>121377.0</v>
      </c>
      <c r="T146" s="107">
        <v>391772.0</v>
      </c>
      <c r="U146" s="107">
        <v>20242.0</v>
      </c>
    </row>
    <row r="147" ht="15.75" customHeight="1">
      <c r="A147" s="136" t="s">
        <v>178</v>
      </c>
      <c r="B147" s="107">
        <v>0.0</v>
      </c>
      <c r="C147" s="107">
        <v>0.0</v>
      </c>
      <c r="D147" s="107">
        <v>0.0</v>
      </c>
      <c r="E147" s="107">
        <v>0.0</v>
      </c>
      <c r="F147" s="107">
        <v>0.0</v>
      </c>
      <c r="G147" s="107">
        <v>0.0</v>
      </c>
      <c r="H147" s="107">
        <v>0.0</v>
      </c>
      <c r="I147" s="107">
        <v>0.0</v>
      </c>
      <c r="J147" s="107">
        <v>0.0</v>
      </c>
      <c r="K147" s="107">
        <v>0.0</v>
      </c>
      <c r="L147" s="107">
        <v>0.0</v>
      </c>
      <c r="M147" s="107">
        <v>0.0</v>
      </c>
      <c r="N147" s="107">
        <v>0.0</v>
      </c>
      <c r="O147" s="107">
        <v>77.0</v>
      </c>
      <c r="P147" s="107">
        <v>0.0</v>
      </c>
      <c r="Q147" s="107">
        <v>0.0</v>
      </c>
      <c r="R147" s="107">
        <v>0.0</v>
      </c>
      <c r="S147" s="107">
        <v>0.0</v>
      </c>
      <c r="T147" s="107"/>
      <c r="U147" s="107"/>
      <c r="V147" s="214"/>
      <c r="W147" s="214"/>
      <c r="X147" s="214"/>
      <c r="Y147" s="214"/>
    </row>
    <row r="148" ht="15.75" customHeight="1">
      <c r="A148" s="136" t="s">
        <v>179</v>
      </c>
      <c r="B148" s="107">
        <v>18.0</v>
      </c>
      <c r="C148" s="107">
        <v>119.0</v>
      </c>
      <c r="D148" s="107">
        <v>128.0</v>
      </c>
      <c r="E148" s="107">
        <v>79.0</v>
      </c>
      <c r="F148" s="107">
        <v>82.0</v>
      </c>
      <c r="G148" s="107">
        <v>244.0</v>
      </c>
      <c r="H148" s="107">
        <v>263.0</v>
      </c>
      <c r="I148" s="107">
        <v>858.0</v>
      </c>
      <c r="J148" s="107">
        <v>4143.0</v>
      </c>
      <c r="K148" s="107">
        <v>1054.0</v>
      </c>
      <c r="L148" s="107">
        <v>25131.0</v>
      </c>
      <c r="M148" s="107">
        <v>77065.0</v>
      </c>
      <c r="N148" s="107">
        <v>1675.0</v>
      </c>
      <c r="O148" s="107">
        <v>375.0</v>
      </c>
      <c r="P148" s="107">
        <v>1691.0</v>
      </c>
      <c r="Q148" s="107">
        <v>1467.0</v>
      </c>
      <c r="R148" s="107">
        <v>7466.0</v>
      </c>
      <c r="S148" s="107">
        <v>1701.0</v>
      </c>
      <c r="T148" s="107">
        <v>1469.0</v>
      </c>
      <c r="U148" s="107">
        <v>2070.0</v>
      </c>
    </row>
    <row r="149" ht="15.75" customHeight="1">
      <c r="A149" s="136" t="s">
        <v>73</v>
      </c>
      <c r="B149" s="107">
        <v>0.0</v>
      </c>
      <c r="C149" s="107">
        <v>26.0</v>
      </c>
      <c r="D149" s="107">
        <v>23.0</v>
      </c>
      <c r="E149" s="107">
        <v>68.0</v>
      </c>
      <c r="F149" s="107">
        <v>15.0</v>
      </c>
      <c r="G149" s="107">
        <v>67.0</v>
      </c>
      <c r="H149" s="107">
        <v>87.0</v>
      </c>
      <c r="I149" s="107">
        <v>130.0</v>
      </c>
      <c r="J149" s="107">
        <v>83.0</v>
      </c>
      <c r="K149" s="107">
        <v>173.0</v>
      </c>
      <c r="L149" s="107">
        <v>236.0</v>
      </c>
      <c r="M149" s="107">
        <v>169.0</v>
      </c>
      <c r="N149" s="107">
        <v>273.0</v>
      </c>
      <c r="O149" s="107">
        <v>345.0</v>
      </c>
      <c r="P149" s="107">
        <v>165.0</v>
      </c>
      <c r="Q149" s="107">
        <v>206.0</v>
      </c>
      <c r="R149" s="107">
        <v>483.0</v>
      </c>
      <c r="S149" s="107">
        <v>1464.0</v>
      </c>
      <c r="T149" s="107">
        <v>205.0</v>
      </c>
      <c r="U149" s="107">
        <v>1648.0</v>
      </c>
      <c r="Z149" s="214"/>
    </row>
    <row r="150" ht="15.75" customHeight="1">
      <c r="A150" s="136" t="s">
        <v>180</v>
      </c>
      <c r="B150" s="107">
        <v>2.0</v>
      </c>
      <c r="C150" s="107">
        <v>17.0</v>
      </c>
      <c r="D150" s="107">
        <v>29.0</v>
      </c>
      <c r="E150" s="107">
        <v>9.0</v>
      </c>
      <c r="F150" s="107">
        <v>17.0</v>
      </c>
      <c r="G150" s="107">
        <v>6.0</v>
      </c>
      <c r="H150" s="107">
        <v>34.0</v>
      </c>
      <c r="I150" s="107">
        <v>53.0</v>
      </c>
      <c r="J150" s="107">
        <v>162.0</v>
      </c>
      <c r="K150" s="107">
        <v>50.0</v>
      </c>
      <c r="L150" s="107">
        <v>154.0</v>
      </c>
      <c r="M150" s="107">
        <v>88.0</v>
      </c>
      <c r="N150" s="107">
        <v>103.0</v>
      </c>
      <c r="O150" s="107">
        <v>108.0</v>
      </c>
      <c r="P150" s="107">
        <v>237.0</v>
      </c>
      <c r="Q150" s="107">
        <v>155.0</v>
      </c>
      <c r="R150" s="107">
        <v>79.0</v>
      </c>
      <c r="S150" s="107">
        <v>182.0</v>
      </c>
      <c r="T150" s="107">
        <v>338.0</v>
      </c>
      <c r="U150" s="107">
        <v>235.0</v>
      </c>
      <c r="AA150" s="214"/>
      <c r="AB150" s="214"/>
      <c r="AC150" s="214"/>
      <c r="AD150" s="214"/>
      <c r="AE150" s="214"/>
    </row>
    <row r="151" ht="15.75" customHeight="1">
      <c r="A151" s="136" t="s">
        <v>181</v>
      </c>
      <c r="B151" s="107">
        <v>20.0</v>
      </c>
      <c r="C151" s="107">
        <v>32.0</v>
      </c>
      <c r="D151" s="107">
        <v>190.0</v>
      </c>
      <c r="E151" s="107">
        <v>193.0</v>
      </c>
      <c r="F151" s="107">
        <v>330.0</v>
      </c>
      <c r="G151" s="107">
        <v>198.0</v>
      </c>
      <c r="H151" s="107">
        <v>289.0</v>
      </c>
      <c r="I151" s="107">
        <v>538.0</v>
      </c>
      <c r="J151" s="107">
        <v>591.0</v>
      </c>
      <c r="K151" s="107">
        <v>12453.0</v>
      </c>
      <c r="L151" s="107">
        <v>16974.0</v>
      </c>
      <c r="M151" s="107">
        <v>6555.0</v>
      </c>
      <c r="N151" s="107">
        <v>7912.0</v>
      </c>
      <c r="O151" s="107">
        <v>884.0</v>
      </c>
      <c r="P151" s="107">
        <v>1936.0</v>
      </c>
      <c r="Q151" s="107">
        <v>1228.0</v>
      </c>
      <c r="R151" s="107">
        <v>1441.0</v>
      </c>
      <c r="S151" s="107">
        <v>1281.0</v>
      </c>
      <c r="T151" s="107">
        <v>2467.0</v>
      </c>
      <c r="U151" s="107">
        <v>37931.0</v>
      </c>
    </row>
    <row r="152" ht="15.75" customHeight="1">
      <c r="A152" s="136" t="s">
        <v>182</v>
      </c>
      <c r="B152" s="107">
        <v>1737.0</v>
      </c>
      <c r="C152" s="107">
        <v>3086.0</v>
      </c>
      <c r="D152" s="107">
        <v>4631.0</v>
      </c>
      <c r="E152" s="107">
        <v>5454.0</v>
      </c>
      <c r="F152" s="107">
        <v>4104.0</v>
      </c>
      <c r="G152" s="107">
        <v>3498.0</v>
      </c>
      <c r="H152" s="107">
        <v>6752.0</v>
      </c>
      <c r="I152" s="107">
        <v>9879.0</v>
      </c>
      <c r="J152" s="107">
        <v>15458.0</v>
      </c>
      <c r="K152" s="107">
        <v>14237.0</v>
      </c>
      <c r="L152" s="107">
        <v>11345.0</v>
      </c>
      <c r="M152" s="107">
        <v>40482.0</v>
      </c>
      <c r="N152" s="107">
        <v>7052.0</v>
      </c>
      <c r="O152" s="107">
        <v>8944.0</v>
      </c>
      <c r="P152" s="107">
        <v>14560.0</v>
      </c>
      <c r="Q152" s="107">
        <v>16588.0</v>
      </c>
      <c r="R152" s="107">
        <v>20861.0</v>
      </c>
      <c r="S152" s="107">
        <v>21219.0</v>
      </c>
      <c r="T152" s="107">
        <v>30019.0</v>
      </c>
      <c r="U152" s="107">
        <v>40544.0</v>
      </c>
    </row>
    <row r="153" ht="15.75" customHeight="1">
      <c r="A153" s="136" t="s">
        <v>68</v>
      </c>
      <c r="B153" s="107">
        <v>180.0</v>
      </c>
      <c r="C153" s="107">
        <v>462.0</v>
      </c>
      <c r="D153" s="107">
        <v>898.0</v>
      </c>
      <c r="E153" s="107">
        <v>1535.0</v>
      </c>
      <c r="F153" s="107">
        <v>860.0</v>
      </c>
      <c r="G153" s="107">
        <v>1467.0</v>
      </c>
      <c r="H153" s="107">
        <v>3394.0</v>
      </c>
      <c r="I153" s="107">
        <v>4783.0</v>
      </c>
      <c r="J153" s="107">
        <v>8258.0</v>
      </c>
      <c r="K153" s="107">
        <v>26872.0</v>
      </c>
      <c r="L153" s="107">
        <v>14174.0</v>
      </c>
      <c r="M153" s="107">
        <v>27136.0</v>
      </c>
      <c r="N153" s="107">
        <v>40701.0</v>
      </c>
      <c r="O153" s="107">
        <v>37943.0</v>
      </c>
      <c r="P153" s="107">
        <v>46518.0</v>
      </c>
      <c r="Q153" s="107">
        <v>76387.0</v>
      </c>
      <c r="R153" s="107">
        <v>91005.0</v>
      </c>
      <c r="S153" s="107">
        <v>80324.0</v>
      </c>
      <c r="T153" s="107">
        <v>124380.0</v>
      </c>
      <c r="U153" s="107">
        <v>157422.0</v>
      </c>
    </row>
    <row r="154" ht="15.75" customHeight="1">
      <c r="A154" s="136" t="s">
        <v>82</v>
      </c>
      <c r="B154" s="107"/>
      <c r="C154" s="107"/>
      <c r="D154" s="107"/>
      <c r="E154" s="107"/>
      <c r="F154" s="107"/>
      <c r="G154" s="107"/>
      <c r="H154" s="107"/>
      <c r="I154" s="107"/>
      <c r="J154" s="107"/>
      <c r="K154" s="107"/>
      <c r="L154" s="107"/>
      <c r="M154" s="107"/>
      <c r="N154" s="107"/>
      <c r="O154" s="107"/>
      <c r="P154" s="107"/>
      <c r="Q154" s="107"/>
      <c r="R154" s="107"/>
      <c r="S154" s="107"/>
      <c r="T154" s="107"/>
      <c r="U154" s="107"/>
    </row>
    <row r="155" ht="15.75" customHeight="1">
      <c r="A155" s="136" t="s">
        <v>30</v>
      </c>
      <c r="B155" s="107">
        <v>4.0</v>
      </c>
      <c r="C155" s="107">
        <v>1.0</v>
      </c>
      <c r="D155" s="107">
        <v>1.0</v>
      </c>
      <c r="E155" s="107">
        <v>676.0</v>
      </c>
      <c r="F155" s="107">
        <v>345.0</v>
      </c>
      <c r="G155" s="107">
        <v>251.0</v>
      </c>
      <c r="H155" s="107">
        <v>497.0</v>
      </c>
      <c r="I155" s="107">
        <v>32.0</v>
      </c>
      <c r="J155" s="107">
        <v>127.0</v>
      </c>
      <c r="K155" s="107">
        <v>101.0</v>
      </c>
      <c r="L155" s="107">
        <v>109.0</v>
      </c>
      <c r="M155" s="107">
        <v>114.0</v>
      </c>
      <c r="N155" s="107">
        <v>102.0</v>
      </c>
      <c r="O155" s="107">
        <v>95.0</v>
      </c>
      <c r="P155" s="107">
        <v>92.0</v>
      </c>
      <c r="Q155" s="107">
        <v>170.0</v>
      </c>
      <c r="R155" s="107">
        <v>133.0</v>
      </c>
      <c r="S155" s="107">
        <v>386.0</v>
      </c>
      <c r="T155" s="107">
        <v>233.0</v>
      </c>
      <c r="U155" s="107">
        <v>663.0</v>
      </c>
    </row>
    <row r="156" ht="15.75" customHeight="1">
      <c r="A156" s="136" t="s">
        <v>183</v>
      </c>
      <c r="B156" s="107">
        <v>0.0</v>
      </c>
      <c r="C156" s="107">
        <v>8.0</v>
      </c>
      <c r="D156" s="107">
        <v>39.0</v>
      </c>
      <c r="E156" s="107">
        <v>141.0</v>
      </c>
      <c r="F156" s="107">
        <v>3805.0</v>
      </c>
      <c r="G156" s="107">
        <v>5548.0</v>
      </c>
      <c r="H156" s="107">
        <v>35919.0</v>
      </c>
      <c r="I156" s="107">
        <v>29687.0</v>
      </c>
      <c r="J156" s="107">
        <v>21416.0</v>
      </c>
      <c r="K156" s="107">
        <v>19586.0</v>
      </c>
      <c r="L156" s="107">
        <v>51699.0</v>
      </c>
      <c r="M156" s="107">
        <v>33573.0</v>
      </c>
      <c r="N156" s="107">
        <v>7835.0</v>
      </c>
      <c r="O156" s="107">
        <v>7811.0</v>
      </c>
      <c r="P156" s="107">
        <v>12780.0</v>
      </c>
      <c r="Q156" s="107">
        <v>28719.0</v>
      </c>
      <c r="R156" s="107">
        <v>24613.0</v>
      </c>
      <c r="S156" s="107">
        <v>30076.0</v>
      </c>
      <c r="T156" s="107">
        <v>43240.0</v>
      </c>
      <c r="U156" s="107">
        <v>45241.0</v>
      </c>
    </row>
    <row r="157" ht="15.75" customHeight="1">
      <c r="A157" s="136" t="s">
        <v>31</v>
      </c>
      <c r="B157" s="107">
        <v>151.0</v>
      </c>
      <c r="C157" s="107">
        <v>49.0</v>
      </c>
      <c r="D157" s="107">
        <v>292.0</v>
      </c>
      <c r="E157" s="107">
        <v>901.0</v>
      </c>
      <c r="F157" s="107">
        <v>3770.0</v>
      </c>
      <c r="G157" s="107">
        <v>5503.0</v>
      </c>
      <c r="H157" s="107">
        <v>3113.0</v>
      </c>
      <c r="I157" s="107">
        <v>13070.0</v>
      </c>
      <c r="J157" s="107">
        <v>22718.0</v>
      </c>
      <c r="K157" s="107">
        <v>27399.0</v>
      </c>
      <c r="L157" s="107">
        <v>49308.0</v>
      </c>
      <c r="M157" s="107">
        <v>40899.0</v>
      </c>
      <c r="N157" s="107">
        <v>28783.0</v>
      </c>
      <c r="O157" s="107">
        <v>28767.0</v>
      </c>
      <c r="P157" s="107">
        <v>54464.0</v>
      </c>
      <c r="Q157" s="107">
        <v>35804.0</v>
      </c>
      <c r="R157" s="107">
        <v>36768.0</v>
      </c>
      <c r="S157" s="107">
        <v>47980.0</v>
      </c>
      <c r="T157" s="107">
        <v>60231.0</v>
      </c>
      <c r="U157" s="107">
        <v>33021.0</v>
      </c>
    </row>
    <row r="158" ht="15.75" customHeight="1">
      <c r="A158" s="136" t="s">
        <v>184</v>
      </c>
      <c r="B158" s="107">
        <v>0.0</v>
      </c>
      <c r="C158" s="107">
        <v>0.0</v>
      </c>
      <c r="D158" s="107">
        <v>2.0</v>
      </c>
      <c r="E158" s="107">
        <v>0.0</v>
      </c>
      <c r="F158" s="107">
        <v>2.0</v>
      </c>
      <c r="G158" s="107">
        <v>0.0</v>
      </c>
      <c r="H158" s="107">
        <v>10.0</v>
      </c>
      <c r="I158" s="107">
        <v>43.0</v>
      </c>
      <c r="J158" s="107">
        <v>258.0</v>
      </c>
      <c r="K158" s="107">
        <v>102.0</v>
      </c>
      <c r="L158" s="107">
        <v>26.0</v>
      </c>
      <c r="M158" s="107">
        <v>121.0</v>
      </c>
      <c r="N158" s="107">
        <v>303.0</v>
      </c>
      <c r="O158" s="107">
        <v>539.0</v>
      </c>
      <c r="P158" s="107">
        <v>118.0</v>
      </c>
      <c r="Q158" s="107">
        <v>48.0</v>
      </c>
      <c r="R158" s="107">
        <v>50.0</v>
      </c>
      <c r="S158" s="107">
        <v>33.0</v>
      </c>
      <c r="T158" s="107">
        <v>7.0</v>
      </c>
      <c r="U158" s="107">
        <v>36.0</v>
      </c>
    </row>
    <row r="159" ht="15.75" customHeight="1">
      <c r="A159" s="136" t="s">
        <v>185</v>
      </c>
      <c r="B159" s="107">
        <v>0.0</v>
      </c>
      <c r="C159" s="107">
        <v>0.0</v>
      </c>
      <c r="D159" s="107">
        <v>0.0</v>
      </c>
      <c r="E159" s="107">
        <v>0.0</v>
      </c>
      <c r="F159" s="107">
        <v>0.0</v>
      </c>
      <c r="G159" s="107">
        <v>0.0</v>
      </c>
      <c r="H159" s="107">
        <v>0.0</v>
      </c>
      <c r="I159" s="107">
        <v>0.0</v>
      </c>
      <c r="J159" s="107">
        <v>0.0</v>
      </c>
      <c r="K159" s="107">
        <v>0.0</v>
      </c>
      <c r="L159" s="107">
        <v>0.0</v>
      </c>
      <c r="M159" s="107">
        <v>0.0</v>
      </c>
      <c r="N159" s="107">
        <v>0.0</v>
      </c>
      <c r="O159" s="107">
        <v>0.0</v>
      </c>
      <c r="P159" s="107">
        <v>2.0</v>
      </c>
      <c r="Q159" s="107">
        <v>0.0</v>
      </c>
      <c r="R159" s="107">
        <v>0.0</v>
      </c>
      <c r="S159" s="107">
        <v>0.0</v>
      </c>
      <c r="T159" s="107"/>
      <c r="U159" s="107">
        <v>2.0</v>
      </c>
    </row>
    <row r="160" ht="15.75" customHeight="1">
      <c r="A160" s="136" t="s">
        <v>57</v>
      </c>
      <c r="B160" s="107">
        <v>0.0</v>
      </c>
      <c r="C160" s="107">
        <v>0.0</v>
      </c>
      <c r="D160" s="107">
        <v>0.0</v>
      </c>
      <c r="E160" s="107">
        <v>0.0</v>
      </c>
      <c r="F160" s="107">
        <v>0.0</v>
      </c>
      <c r="G160" s="107">
        <v>3.0</v>
      </c>
      <c r="H160" s="107">
        <v>0.0</v>
      </c>
      <c r="I160" s="107">
        <v>3.0</v>
      </c>
      <c r="J160" s="107">
        <v>0.0</v>
      </c>
      <c r="K160" s="107">
        <v>0.0</v>
      </c>
      <c r="L160" s="107">
        <v>2.0</v>
      </c>
      <c r="M160" s="107">
        <v>0.0</v>
      </c>
      <c r="N160" s="107">
        <v>0.0</v>
      </c>
      <c r="O160" s="107">
        <v>0.0</v>
      </c>
      <c r="P160" s="107">
        <v>0.0</v>
      </c>
      <c r="Q160" s="107">
        <v>4.0</v>
      </c>
      <c r="R160" s="107">
        <v>0.0</v>
      </c>
      <c r="S160" s="107">
        <v>0.0</v>
      </c>
      <c r="T160" s="107">
        <v>2.0</v>
      </c>
      <c r="U160" s="107">
        <v>1.0</v>
      </c>
    </row>
    <row r="161" ht="15.75" customHeight="1">
      <c r="A161" s="136" t="s">
        <v>527</v>
      </c>
      <c r="B161" s="107"/>
      <c r="C161" s="107"/>
      <c r="D161" s="107"/>
      <c r="E161" s="107"/>
      <c r="F161" s="107"/>
      <c r="G161" s="107"/>
      <c r="H161" s="107"/>
      <c r="I161" s="107"/>
      <c r="J161" s="107"/>
      <c r="K161" s="107"/>
      <c r="L161" s="107"/>
      <c r="M161" s="107"/>
      <c r="N161" s="107"/>
      <c r="O161" s="107"/>
      <c r="P161" s="107"/>
      <c r="Q161" s="107"/>
      <c r="R161" s="107"/>
      <c r="S161" s="107"/>
      <c r="T161" s="107"/>
      <c r="U161" s="107"/>
    </row>
    <row r="162" ht="15.75" customHeight="1">
      <c r="A162" s="136" t="s">
        <v>186</v>
      </c>
      <c r="B162" s="107">
        <v>4.0</v>
      </c>
      <c r="C162" s="107">
        <v>0.0</v>
      </c>
      <c r="D162" s="107">
        <v>0.0</v>
      </c>
      <c r="E162" s="107">
        <v>0.0</v>
      </c>
      <c r="F162" s="107">
        <v>0.0</v>
      </c>
      <c r="G162" s="107">
        <v>1.0</v>
      </c>
      <c r="H162" s="107">
        <v>3.0</v>
      </c>
      <c r="I162" s="107">
        <v>6.0</v>
      </c>
      <c r="J162" s="107">
        <v>5.0</v>
      </c>
      <c r="K162" s="107">
        <v>0.0</v>
      </c>
      <c r="L162" s="107">
        <v>3.0</v>
      </c>
      <c r="M162" s="107">
        <v>5.0</v>
      </c>
      <c r="N162" s="107">
        <v>0.0</v>
      </c>
      <c r="O162" s="107">
        <v>2.0</v>
      </c>
      <c r="P162" s="107">
        <v>0.0</v>
      </c>
      <c r="Q162" s="107">
        <v>9.0</v>
      </c>
      <c r="R162" s="107">
        <v>0.0</v>
      </c>
      <c r="S162" s="107">
        <v>0.0</v>
      </c>
      <c r="T162" s="107"/>
      <c r="U162" s="107"/>
    </row>
    <row r="163" ht="15.75" customHeight="1">
      <c r="A163" s="136" t="s">
        <v>187</v>
      </c>
      <c r="B163" s="107">
        <v>0.0</v>
      </c>
      <c r="C163" s="107">
        <v>0.0</v>
      </c>
      <c r="D163" s="107">
        <v>0.0</v>
      </c>
      <c r="E163" s="107">
        <v>0.0</v>
      </c>
      <c r="F163" s="107">
        <v>0.0</v>
      </c>
      <c r="G163" s="107">
        <v>0.0</v>
      </c>
      <c r="H163" s="107">
        <v>2.0</v>
      </c>
      <c r="I163" s="107">
        <v>1.0</v>
      </c>
      <c r="J163" s="107">
        <v>100.0</v>
      </c>
      <c r="K163" s="107">
        <v>45.0</v>
      </c>
      <c r="L163" s="107">
        <v>4.0</v>
      </c>
      <c r="M163" s="107">
        <v>64.0</v>
      </c>
      <c r="N163" s="107">
        <v>0.0</v>
      </c>
      <c r="O163" s="107">
        <v>28.0</v>
      </c>
      <c r="P163" s="107">
        <v>0.0</v>
      </c>
      <c r="Q163" s="107">
        <v>4.0</v>
      </c>
      <c r="R163" s="107">
        <v>6.0</v>
      </c>
      <c r="S163" s="107">
        <v>3.0</v>
      </c>
      <c r="T163" s="107">
        <v>6.0</v>
      </c>
      <c r="U163" s="107">
        <v>2.0</v>
      </c>
    </row>
    <row r="164" ht="15.75" customHeight="1">
      <c r="A164" s="136" t="s">
        <v>188</v>
      </c>
      <c r="B164" s="107"/>
      <c r="C164" s="107"/>
      <c r="D164" s="107"/>
      <c r="E164" s="107"/>
      <c r="F164" s="107"/>
      <c r="G164" s="107"/>
      <c r="H164" s="107"/>
      <c r="I164" s="107"/>
      <c r="J164" s="107"/>
      <c r="K164" s="107"/>
      <c r="L164" s="107"/>
      <c r="M164" s="107"/>
      <c r="N164" s="107"/>
      <c r="O164" s="107"/>
      <c r="P164" s="107"/>
      <c r="Q164" s="107"/>
      <c r="R164" s="107"/>
      <c r="S164" s="107"/>
      <c r="T164" s="107"/>
      <c r="U164" s="107"/>
    </row>
    <row r="165" ht="15.75" customHeight="1">
      <c r="A165" s="136" t="s">
        <v>189</v>
      </c>
      <c r="B165" s="107">
        <v>0.0</v>
      </c>
      <c r="C165" s="107">
        <v>0.0</v>
      </c>
      <c r="D165" s="107">
        <v>0.0</v>
      </c>
      <c r="E165" s="107">
        <v>0.0</v>
      </c>
      <c r="F165" s="107">
        <v>0.0</v>
      </c>
      <c r="G165" s="107">
        <v>0.0</v>
      </c>
      <c r="H165" s="107">
        <v>0.0</v>
      </c>
      <c r="I165" s="107">
        <v>0.0</v>
      </c>
      <c r="J165" s="107">
        <v>0.0</v>
      </c>
      <c r="K165" s="107">
        <v>0.0</v>
      </c>
      <c r="L165" s="107">
        <v>0.0</v>
      </c>
      <c r="M165" s="107">
        <v>0.0</v>
      </c>
      <c r="N165" s="107">
        <v>6.0</v>
      </c>
      <c r="O165" s="107">
        <v>0.0</v>
      </c>
      <c r="P165" s="107">
        <v>0.0</v>
      </c>
      <c r="Q165" s="107">
        <v>0.0</v>
      </c>
      <c r="R165" s="107">
        <v>0.0</v>
      </c>
      <c r="S165" s="107">
        <v>1.0</v>
      </c>
      <c r="T165" s="107"/>
      <c r="U165" s="107"/>
    </row>
    <row r="166" ht="15.75" customHeight="1">
      <c r="A166" s="136" t="s">
        <v>190</v>
      </c>
      <c r="B166" s="107">
        <v>221.0</v>
      </c>
      <c r="C166" s="107">
        <v>1005.0</v>
      </c>
      <c r="D166" s="107">
        <v>247.0</v>
      </c>
      <c r="E166" s="107">
        <v>855.0</v>
      </c>
      <c r="F166" s="107">
        <v>5954.0</v>
      </c>
      <c r="G166" s="107">
        <v>5487.0</v>
      </c>
      <c r="H166" s="107">
        <v>3054.0</v>
      </c>
      <c r="I166" s="107">
        <v>3997.0</v>
      </c>
      <c r="J166" s="107">
        <v>48390.0</v>
      </c>
      <c r="K166" s="107">
        <v>9097.0</v>
      </c>
      <c r="L166" s="107">
        <v>7199.0</v>
      </c>
      <c r="M166" s="107">
        <v>3197.0</v>
      </c>
      <c r="N166" s="107">
        <v>5528.0</v>
      </c>
      <c r="O166" s="107">
        <v>8095.0</v>
      </c>
      <c r="P166" s="107">
        <v>9689.0</v>
      </c>
      <c r="Q166" s="107">
        <v>8165.0</v>
      </c>
      <c r="R166" s="107">
        <v>3551.0</v>
      </c>
      <c r="S166" s="107">
        <v>36814.0</v>
      </c>
      <c r="T166" s="107">
        <v>12265.0</v>
      </c>
      <c r="U166" s="107">
        <v>8820.0</v>
      </c>
    </row>
    <row r="167" ht="15.75" customHeight="1">
      <c r="A167" s="136" t="s">
        <v>191</v>
      </c>
      <c r="B167" s="107">
        <v>0.0</v>
      </c>
      <c r="C167" s="107">
        <v>23.0</v>
      </c>
      <c r="D167" s="107">
        <v>6.0</v>
      </c>
      <c r="E167" s="107">
        <v>16.0</v>
      </c>
      <c r="F167" s="107">
        <v>34.0</v>
      </c>
      <c r="G167" s="107">
        <v>27.0</v>
      </c>
      <c r="H167" s="107">
        <v>19.0</v>
      </c>
      <c r="I167" s="107">
        <v>40.0</v>
      </c>
      <c r="J167" s="107">
        <v>504.0</v>
      </c>
      <c r="K167" s="107">
        <v>70.0</v>
      </c>
      <c r="L167" s="107">
        <v>18.0</v>
      </c>
      <c r="M167" s="107">
        <v>107.0</v>
      </c>
      <c r="N167" s="107">
        <v>152.0</v>
      </c>
      <c r="O167" s="107">
        <v>103.0</v>
      </c>
      <c r="P167" s="107">
        <v>209.0</v>
      </c>
      <c r="Q167" s="107">
        <v>570.0</v>
      </c>
      <c r="R167" s="107">
        <v>1104.0</v>
      </c>
      <c r="S167" s="107">
        <v>853.0</v>
      </c>
      <c r="T167" s="107">
        <v>1155.0</v>
      </c>
      <c r="U167" s="107">
        <v>1712.0</v>
      </c>
    </row>
    <row r="168" ht="15.75" customHeight="1">
      <c r="A168" s="136" t="s">
        <v>32</v>
      </c>
      <c r="B168" s="107">
        <v>38.0</v>
      </c>
      <c r="C168" s="107">
        <v>35.0</v>
      </c>
      <c r="D168" s="107">
        <v>3.0</v>
      </c>
      <c r="E168" s="107">
        <v>27.0</v>
      </c>
      <c r="F168" s="107">
        <v>17.0</v>
      </c>
      <c r="G168" s="107">
        <v>24.0</v>
      </c>
      <c r="H168" s="107">
        <v>16.0</v>
      </c>
      <c r="I168" s="107">
        <v>55.0</v>
      </c>
      <c r="J168" s="107">
        <v>36.0</v>
      </c>
      <c r="K168" s="107">
        <v>115.0</v>
      </c>
      <c r="L168" s="107">
        <v>357.0</v>
      </c>
      <c r="M168" s="107">
        <v>282.0</v>
      </c>
      <c r="N168" s="107">
        <v>493.0</v>
      </c>
      <c r="O168" s="107">
        <v>10602.0</v>
      </c>
      <c r="P168" s="107">
        <v>12578.0</v>
      </c>
      <c r="Q168" s="107">
        <v>7938.0</v>
      </c>
      <c r="R168" s="107">
        <v>19338.0</v>
      </c>
      <c r="S168" s="107">
        <v>18451.0</v>
      </c>
      <c r="T168" s="107">
        <v>32180.0</v>
      </c>
      <c r="U168" s="107">
        <v>40915.0</v>
      </c>
    </row>
    <row r="169" ht="15.75" customHeight="1">
      <c r="A169" s="136" t="s">
        <v>192</v>
      </c>
      <c r="B169" s="107">
        <v>0.0</v>
      </c>
      <c r="C169" s="107">
        <v>0.0</v>
      </c>
      <c r="D169" s="107">
        <v>0.0</v>
      </c>
      <c r="E169" s="107">
        <v>0.0</v>
      </c>
      <c r="F169" s="107">
        <v>0.0</v>
      </c>
      <c r="G169" s="107">
        <v>0.0</v>
      </c>
      <c r="H169" s="107">
        <v>0.0</v>
      </c>
      <c r="I169" s="107">
        <v>0.0</v>
      </c>
      <c r="J169" s="107">
        <v>0.0</v>
      </c>
      <c r="K169" s="107">
        <v>736.0</v>
      </c>
      <c r="L169" s="107">
        <v>0.0</v>
      </c>
      <c r="M169" s="107">
        <v>4.0</v>
      </c>
      <c r="N169" s="107">
        <v>1.0</v>
      </c>
      <c r="O169" s="107">
        <v>0.0</v>
      </c>
      <c r="P169" s="107">
        <v>0.0</v>
      </c>
      <c r="Q169" s="107">
        <v>19.0</v>
      </c>
      <c r="R169" s="107">
        <v>1.0</v>
      </c>
      <c r="S169" s="107">
        <v>16.0</v>
      </c>
      <c r="T169" s="107">
        <v>16.0</v>
      </c>
      <c r="U169" s="107">
        <v>1.0</v>
      </c>
    </row>
    <row r="170" ht="15.75" customHeight="1">
      <c r="A170" s="136" t="s">
        <v>193</v>
      </c>
      <c r="B170" s="107">
        <v>3.0</v>
      </c>
      <c r="C170" s="107">
        <v>17.0</v>
      </c>
      <c r="D170" s="107">
        <v>23.0</v>
      </c>
      <c r="E170" s="107">
        <v>29.0</v>
      </c>
      <c r="F170" s="107">
        <v>40.0</v>
      </c>
      <c r="G170" s="107">
        <v>70.0</v>
      </c>
      <c r="H170" s="107">
        <v>10.0</v>
      </c>
      <c r="I170" s="107">
        <v>49.0</v>
      </c>
      <c r="J170" s="107">
        <v>239.0</v>
      </c>
      <c r="K170" s="107">
        <v>67.0</v>
      </c>
      <c r="L170" s="107">
        <v>133.0</v>
      </c>
      <c r="M170" s="107">
        <v>37.0</v>
      </c>
      <c r="N170" s="107">
        <v>50.0</v>
      </c>
      <c r="O170" s="107">
        <v>60.0</v>
      </c>
      <c r="P170" s="107">
        <v>46.0</v>
      </c>
      <c r="Q170" s="107">
        <v>93.0</v>
      </c>
      <c r="R170" s="107">
        <v>63.0</v>
      </c>
      <c r="S170" s="107">
        <v>110.0</v>
      </c>
      <c r="T170" s="107">
        <v>141.0</v>
      </c>
      <c r="U170" s="107">
        <v>110.0</v>
      </c>
    </row>
    <row r="171" ht="15.75" customHeight="1">
      <c r="A171" s="136" t="s">
        <v>33</v>
      </c>
      <c r="B171" s="107">
        <v>7448.0</v>
      </c>
      <c r="C171" s="107">
        <v>8256.0</v>
      </c>
      <c r="D171" s="107">
        <v>12899.0</v>
      </c>
      <c r="E171" s="107">
        <v>11471.0</v>
      </c>
      <c r="F171" s="107">
        <v>13169.0</v>
      </c>
      <c r="G171" s="107">
        <v>14210.0</v>
      </c>
      <c r="H171" s="107">
        <v>9541.0</v>
      </c>
      <c r="I171" s="107">
        <v>14342.0</v>
      </c>
      <c r="J171" s="107">
        <v>14967.0</v>
      </c>
      <c r="K171" s="107">
        <v>20171.0</v>
      </c>
      <c r="L171" s="107">
        <v>16025.0</v>
      </c>
      <c r="M171" s="107">
        <v>17576.0</v>
      </c>
      <c r="N171" s="107">
        <v>12360.0</v>
      </c>
      <c r="O171" s="107">
        <v>14623.0</v>
      </c>
      <c r="P171" s="107">
        <v>18435.0</v>
      </c>
      <c r="Q171" s="107">
        <v>16725.0</v>
      </c>
      <c r="R171" s="107">
        <v>26054.0</v>
      </c>
      <c r="S171" s="107">
        <v>18484.0</v>
      </c>
      <c r="T171" s="107">
        <v>29207.0</v>
      </c>
      <c r="U171" s="107">
        <v>26633.0</v>
      </c>
    </row>
    <row r="172" ht="15.75" customHeight="1">
      <c r="A172" s="136" t="s">
        <v>194</v>
      </c>
      <c r="B172" s="107">
        <v>0.0</v>
      </c>
      <c r="C172" s="107">
        <v>0.0</v>
      </c>
      <c r="D172" s="107">
        <v>0.0</v>
      </c>
      <c r="E172" s="107">
        <v>0.0</v>
      </c>
      <c r="F172" s="107">
        <v>0.0</v>
      </c>
      <c r="G172" s="107">
        <v>0.0</v>
      </c>
      <c r="H172" s="107">
        <v>0.0</v>
      </c>
      <c r="I172" s="107">
        <v>0.0</v>
      </c>
      <c r="J172" s="107">
        <v>0.0</v>
      </c>
      <c r="K172" s="107">
        <v>0.0</v>
      </c>
      <c r="L172" s="107">
        <v>0.0</v>
      </c>
      <c r="M172" s="107">
        <v>0.0</v>
      </c>
      <c r="N172" s="107">
        <v>1.0</v>
      </c>
      <c r="O172" s="107">
        <v>0.0</v>
      </c>
      <c r="P172" s="107">
        <v>1.0</v>
      </c>
      <c r="Q172" s="107">
        <v>0.0</v>
      </c>
      <c r="R172" s="107">
        <v>3.0</v>
      </c>
      <c r="S172" s="107">
        <v>1.0</v>
      </c>
      <c r="T172" s="107"/>
      <c r="U172" s="107">
        <v>7.0</v>
      </c>
    </row>
    <row r="173" ht="15.75" customHeight="1">
      <c r="A173" s="136" t="s">
        <v>195</v>
      </c>
      <c r="B173" s="107">
        <v>0.0</v>
      </c>
      <c r="C173" s="107">
        <v>0.0</v>
      </c>
      <c r="D173" s="107">
        <v>0.0</v>
      </c>
      <c r="E173" s="107">
        <v>0.0</v>
      </c>
      <c r="F173" s="107">
        <v>8.0</v>
      </c>
      <c r="G173" s="107">
        <v>0.0</v>
      </c>
      <c r="H173" s="107">
        <v>1.0</v>
      </c>
      <c r="I173" s="107">
        <v>8.0</v>
      </c>
      <c r="J173" s="107">
        <v>1.0</v>
      </c>
      <c r="K173" s="107">
        <v>23.0</v>
      </c>
      <c r="L173" s="107">
        <v>58.0</v>
      </c>
      <c r="M173" s="107">
        <v>6.0</v>
      </c>
      <c r="N173" s="107">
        <v>71.0</v>
      </c>
      <c r="O173" s="107">
        <v>83.0</v>
      </c>
      <c r="P173" s="107">
        <v>30.0</v>
      </c>
      <c r="Q173" s="107">
        <v>29.0</v>
      </c>
      <c r="R173" s="107">
        <v>10.0</v>
      </c>
      <c r="S173" s="107">
        <v>8.0</v>
      </c>
      <c r="T173" s="107">
        <v>26.0</v>
      </c>
      <c r="U173" s="107">
        <v>5.0</v>
      </c>
    </row>
    <row r="174" ht="15.75" customHeight="1">
      <c r="A174" s="136" t="s">
        <v>196</v>
      </c>
      <c r="B174" s="107">
        <v>0.0</v>
      </c>
      <c r="C174" s="107">
        <v>0.0</v>
      </c>
      <c r="D174" s="107">
        <v>0.0</v>
      </c>
      <c r="E174" s="107">
        <v>0.0</v>
      </c>
      <c r="F174" s="107">
        <v>0.0</v>
      </c>
      <c r="G174" s="107">
        <v>0.0</v>
      </c>
      <c r="H174" s="107">
        <v>0.0</v>
      </c>
      <c r="I174" s="107">
        <v>0.0</v>
      </c>
      <c r="J174" s="107">
        <v>1.0</v>
      </c>
      <c r="K174" s="107">
        <v>0.0</v>
      </c>
      <c r="L174" s="107">
        <v>17.0</v>
      </c>
      <c r="M174" s="107">
        <v>15.0</v>
      </c>
      <c r="N174" s="107">
        <v>6.0</v>
      </c>
      <c r="O174" s="107">
        <v>3.0</v>
      </c>
      <c r="P174" s="107">
        <v>12.0</v>
      </c>
      <c r="Q174" s="107">
        <v>16.0</v>
      </c>
      <c r="R174" s="107">
        <v>276.0</v>
      </c>
      <c r="S174" s="107">
        <v>280.0</v>
      </c>
      <c r="T174" s="107">
        <v>165.0</v>
      </c>
      <c r="U174" s="107">
        <v>18.0</v>
      </c>
    </row>
    <row r="175" ht="15.75" customHeight="1">
      <c r="A175" s="136" t="s">
        <v>34</v>
      </c>
      <c r="B175" s="107">
        <v>390.0</v>
      </c>
      <c r="C175" s="107">
        <v>466.0</v>
      </c>
      <c r="D175" s="107">
        <v>729.0</v>
      </c>
      <c r="E175" s="107">
        <v>963.0</v>
      </c>
      <c r="F175" s="107">
        <v>1466.0</v>
      </c>
      <c r="G175" s="107">
        <v>3331.0</v>
      </c>
      <c r="H175" s="107">
        <v>10312.0</v>
      </c>
      <c r="I175" s="107">
        <v>20651.0</v>
      </c>
      <c r="J175" s="107">
        <v>30113.0</v>
      </c>
      <c r="K175" s="107">
        <v>19868.0</v>
      </c>
      <c r="L175" s="107">
        <v>77031.0</v>
      </c>
      <c r="M175" s="107">
        <v>17983.0</v>
      </c>
      <c r="N175" s="107">
        <v>23635.0</v>
      </c>
      <c r="O175" s="107">
        <v>38400.0</v>
      </c>
      <c r="P175" s="107">
        <v>21238.0</v>
      </c>
      <c r="Q175" s="107">
        <v>8253.0</v>
      </c>
      <c r="R175" s="107">
        <v>59573.0</v>
      </c>
      <c r="S175" s="107">
        <v>32826.0</v>
      </c>
      <c r="T175" s="107">
        <v>11110.0</v>
      </c>
      <c r="U175" s="107">
        <v>21820.0</v>
      </c>
    </row>
    <row r="176" ht="15.75" customHeight="1">
      <c r="A176" s="136" t="s">
        <v>63</v>
      </c>
      <c r="B176" s="107">
        <v>0.0</v>
      </c>
      <c r="C176" s="107">
        <v>0.0</v>
      </c>
      <c r="D176" s="107">
        <v>0.0</v>
      </c>
      <c r="E176" s="107">
        <v>0.0</v>
      </c>
      <c r="F176" s="107">
        <v>0.0</v>
      </c>
      <c r="G176" s="107">
        <v>0.0</v>
      </c>
      <c r="H176" s="107">
        <v>0.0</v>
      </c>
      <c r="I176" s="107">
        <v>0.0</v>
      </c>
      <c r="J176" s="107">
        <v>0.0</v>
      </c>
      <c r="K176" s="107">
        <v>9.0</v>
      </c>
      <c r="L176" s="107">
        <v>5.0</v>
      </c>
      <c r="M176" s="107">
        <v>1.0</v>
      </c>
      <c r="N176" s="107">
        <v>23.0</v>
      </c>
      <c r="O176" s="107">
        <v>41.0</v>
      </c>
      <c r="P176" s="107">
        <v>107.0</v>
      </c>
      <c r="Q176" s="107">
        <v>11.0</v>
      </c>
      <c r="R176" s="107">
        <v>1150.0</v>
      </c>
      <c r="S176" s="107">
        <v>440.0</v>
      </c>
      <c r="T176" s="107">
        <v>2579.0</v>
      </c>
      <c r="U176" s="107">
        <v>588.0</v>
      </c>
    </row>
    <row r="177" ht="15.75" customHeight="1">
      <c r="A177" s="136" t="s">
        <v>35</v>
      </c>
      <c r="B177" s="107">
        <v>27.0</v>
      </c>
      <c r="C177" s="107">
        <v>59.0</v>
      </c>
      <c r="D177" s="107">
        <v>60.0</v>
      </c>
      <c r="E177" s="107">
        <v>74.0</v>
      </c>
      <c r="F177" s="107">
        <v>846.0</v>
      </c>
      <c r="G177" s="107">
        <v>868.0</v>
      </c>
      <c r="H177" s="107">
        <v>9065.0</v>
      </c>
      <c r="I177" s="107">
        <v>535.0</v>
      </c>
      <c r="J177" s="107">
        <v>1420.0</v>
      </c>
      <c r="K177" s="107">
        <v>13731.0</v>
      </c>
      <c r="L177" s="107">
        <v>4251.0</v>
      </c>
      <c r="M177" s="107">
        <v>2098.0</v>
      </c>
      <c r="N177" s="107">
        <v>2561.0</v>
      </c>
      <c r="O177" s="107">
        <v>4082.0</v>
      </c>
      <c r="P177" s="107">
        <v>3715.0</v>
      </c>
      <c r="Q177" s="107">
        <v>2462.0</v>
      </c>
      <c r="R177" s="107">
        <v>7272.0</v>
      </c>
      <c r="S177" s="107">
        <v>7485.0</v>
      </c>
      <c r="T177" s="107">
        <v>4262.0</v>
      </c>
      <c r="U177" s="107">
        <v>5443.0</v>
      </c>
    </row>
    <row r="178" ht="15.75" customHeight="1">
      <c r="A178" s="136" t="s">
        <v>197</v>
      </c>
      <c r="B178" s="107">
        <v>299.0</v>
      </c>
      <c r="C178" s="107">
        <v>1803.0</v>
      </c>
      <c r="D178" s="107">
        <v>2206.0</v>
      </c>
      <c r="E178" s="107">
        <v>1950.0</v>
      </c>
      <c r="F178" s="107">
        <v>3962.0</v>
      </c>
      <c r="G178" s="107">
        <v>6804.0</v>
      </c>
      <c r="H178" s="107">
        <v>1762.0</v>
      </c>
      <c r="I178" s="107">
        <v>891.0</v>
      </c>
      <c r="J178" s="107">
        <v>2554.0</v>
      </c>
      <c r="K178" s="107">
        <v>1637.0</v>
      </c>
      <c r="L178" s="107">
        <v>1796.0</v>
      </c>
      <c r="M178" s="107">
        <v>9664.0</v>
      </c>
      <c r="N178" s="107">
        <v>919.0</v>
      </c>
      <c r="O178" s="107">
        <v>7701.0</v>
      </c>
      <c r="P178" s="107">
        <v>3115.0</v>
      </c>
      <c r="Q178" s="107">
        <v>1399.0</v>
      </c>
      <c r="R178" s="107">
        <v>1462.0</v>
      </c>
      <c r="S178" s="107">
        <v>1349.0</v>
      </c>
      <c r="T178" s="107">
        <v>631.0</v>
      </c>
      <c r="U178" s="107">
        <v>334.0</v>
      </c>
    </row>
    <row r="179" ht="15.75" customHeight="1">
      <c r="A179" s="136" t="s">
        <v>36</v>
      </c>
      <c r="B179" s="107">
        <v>1.0</v>
      </c>
      <c r="C179" s="107">
        <v>2.0</v>
      </c>
      <c r="D179" s="107">
        <v>1.0</v>
      </c>
      <c r="E179" s="107">
        <v>4.0</v>
      </c>
      <c r="F179" s="107">
        <v>15.0</v>
      </c>
      <c r="G179" s="107">
        <v>17.0</v>
      </c>
      <c r="H179" s="107">
        <v>19.0</v>
      </c>
      <c r="I179" s="107">
        <v>32.0</v>
      </c>
      <c r="J179" s="107">
        <v>31.0</v>
      </c>
      <c r="K179" s="107">
        <v>32.0</v>
      </c>
      <c r="L179" s="107">
        <v>17.0</v>
      </c>
      <c r="M179" s="107">
        <v>24.0</v>
      </c>
      <c r="N179" s="107">
        <v>35.0</v>
      </c>
      <c r="O179" s="107">
        <v>3.0</v>
      </c>
      <c r="P179" s="107">
        <v>38.0</v>
      </c>
      <c r="Q179" s="107">
        <v>38.0</v>
      </c>
      <c r="R179" s="107">
        <v>58.0</v>
      </c>
      <c r="S179" s="107">
        <v>15.0</v>
      </c>
      <c r="T179" s="107">
        <v>67.0</v>
      </c>
      <c r="U179" s="107">
        <v>34.0</v>
      </c>
    </row>
    <row r="180" ht="15.75" customHeight="1">
      <c r="A180" s="136" t="s">
        <v>198</v>
      </c>
      <c r="B180" s="107">
        <v>102.0</v>
      </c>
      <c r="C180" s="107">
        <v>207.0</v>
      </c>
      <c r="D180" s="107">
        <v>643.0</v>
      </c>
      <c r="E180" s="107">
        <v>1249.0</v>
      </c>
      <c r="F180" s="107">
        <v>1779.0</v>
      </c>
      <c r="G180" s="107">
        <v>5084.0</v>
      </c>
      <c r="H180" s="107">
        <v>4888.0</v>
      </c>
      <c r="I180" s="107">
        <v>8075.0</v>
      </c>
      <c r="J180" s="107">
        <v>10621.0</v>
      </c>
      <c r="K180" s="107">
        <v>58625.0</v>
      </c>
      <c r="L180" s="107">
        <v>21673.0</v>
      </c>
      <c r="M180" s="107">
        <v>14627.0</v>
      </c>
      <c r="N180" s="107">
        <v>76596.0</v>
      </c>
      <c r="O180" s="107">
        <v>28707.0</v>
      </c>
      <c r="P180" s="107">
        <v>15383.0</v>
      </c>
      <c r="Q180" s="107">
        <v>72659.0</v>
      </c>
      <c r="R180" s="107">
        <v>166553.0</v>
      </c>
      <c r="S180" s="107">
        <v>44882.0</v>
      </c>
      <c r="T180" s="107">
        <v>58343.0</v>
      </c>
      <c r="U180" s="107">
        <v>20541.0</v>
      </c>
    </row>
    <row r="181" ht="15.75" customHeight="1">
      <c r="A181" s="136" t="s">
        <v>37</v>
      </c>
      <c r="B181" s="107">
        <v>466.0</v>
      </c>
      <c r="C181" s="107">
        <v>1116.0</v>
      </c>
      <c r="D181" s="107">
        <v>444.0</v>
      </c>
      <c r="E181" s="107">
        <v>735.0</v>
      </c>
      <c r="F181" s="107">
        <v>1042.0</v>
      </c>
      <c r="G181" s="107">
        <v>3968.0</v>
      </c>
      <c r="H181" s="107">
        <v>2033.0</v>
      </c>
      <c r="I181" s="107">
        <v>3021.0</v>
      </c>
      <c r="J181" s="107">
        <v>5757.0</v>
      </c>
      <c r="K181" s="107">
        <v>2412.0</v>
      </c>
      <c r="L181" s="107">
        <v>4452.0</v>
      </c>
      <c r="M181" s="107">
        <v>3852.0</v>
      </c>
      <c r="N181" s="107">
        <v>3559.0</v>
      </c>
      <c r="O181" s="107">
        <v>3867.0</v>
      </c>
      <c r="P181" s="107">
        <v>6125.0</v>
      </c>
      <c r="Q181" s="107">
        <v>5475.0</v>
      </c>
      <c r="R181" s="107">
        <v>6838.0</v>
      </c>
      <c r="S181" s="107">
        <v>8083.0</v>
      </c>
      <c r="T181" s="107">
        <v>11660.0</v>
      </c>
      <c r="U181" s="107">
        <v>18720.0</v>
      </c>
    </row>
    <row r="182" ht="15.75" customHeight="1">
      <c r="A182" s="136" t="s">
        <v>199</v>
      </c>
      <c r="B182" s="107">
        <v>259.0</v>
      </c>
      <c r="C182" s="107">
        <v>791.0</v>
      </c>
      <c r="D182" s="107">
        <v>349.0</v>
      </c>
      <c r="E182" s="107">
        <v>851.0</v>
      </c>
      <c r="F182" s="107">
        <v>376.0</v>
      </c>
      <c r="G182" s="107">
        <v>534.0</v>
      </c>
      <c r="H182" s="107">
        <v>652.0</v>
      </c>
      <c r="I182" s="107">
        <v>742.0</v>
      </c>
      <c r="J182" s="107">
        <v>1418.0</v>
      </c>
      <c r="K182" s="107">
        <v>1072.0</v>
      </c>
      <c r="L182" s="107">
        <v>633.0</v>
      </c>
      <c r="M182" s="107">
        <v>1524.0</v>
      </c>
      <c r="N182" s="107">
        <v>1522.0</v>
      </c>
      <c r="O182" s="107">
        <v>1336.0</v>
      </c>
      <c r="P182" s="107">
        <v>1740.0</v>
      </c>
      <c r="Q182" s="107">
        <v>624.0</v>
      </c>
      <c r="R182" s="107">
        <v>444.0</v>
      </c>
      <c r="S182" s="107">
        <v>625.0</v>
      </c>
      <c r="T182" s="107">
        <v>775.0</v>
      </c>
      <c r="U182" s="107">
        <v>513.0</v>
      </c>
    </row>
    <row r="183" ht="15.75" customHeight="1">
      <c r="A183" s="136" t="s">
        <v>200</v>
      </c>
      <c r="B183" s="107">
        <v>25778.0</v>
      </c>
      <c r="C183" s="107">
        <v>34690.0</v>
      </c>
      <c r="D183" s="107">
        <v>38568.0</v>
      </c>
      <c r="E183" s="107">
        <v>43839.0</v>
      </c>
      <c r="F183" s="107">
        <v>51051.0</v>
      </c>
      <c r="G183" s="107">
        <v>68584.0</v>
      </c>
      <c r="H183" s="107">
        <v>46011.0</v>
      </c>
      <c r="I183" s="107">
        <v>78915.0</v>
      </c>
      <c r="J183" s="107">
        <v>90182.0</v>
      </c>
      <c r="K183" s="107">
        <v>71558.0</v>
      </c>
      <c r="L183" s="107">
        <v>77502.0</v>
      </c>
      <c r="M183" s="107">
        <v>83395.0</v>
      </c>
      <c r="N183" s="107">
        <v>87905.0</v>
      </c>
      <c r="O183" s="107">
        <v>81416.0</v>
      </c>
      <c r="P183" s="107">
        <v>84795.0</v>
      </c>
      <c r="Q183" s="107">
        <v>95974.0</v>
      </c>
      <c r="R183" s="107">
        <v>95418.0</v>
      </c>
      <c r="S183" s="107">
        <v>133098.0</v>
      </c>
      <c r="T183" s="107">
        <v>200298.0</v>
      </c>
      <c r="U183" s="107">
        <v>177252.0</v>
      </c>
    </row>
    <row r="184" ht="15.75" customHeight="1">
      <c r="A184" s="136" t="s">
        <v>38</v>
      </c>
      <c r="B184" s="107">
        <v>0.0</v>
      </c>
      <c r="C184" s="107">
        <v>0.0</v>
      </c>
      <c r="D184" s="107">
        <v>1.0</v>
      </c>
      <c r="E184" s="107">
        <v>1.0</v>
      </c>
      <c r="F184" s="107">
        <v>0.0</v>
      </c>
      <c r="G184" s="107">
        <v>82.0</v>
      </c>
      <c r="H184" s="107">
        <v>3.0</v>
      </c>
      <c r="I184" s="107">
        <v>1546.0</v>
      </c>
      <c r="J184" s="107">
        <v>1420.0</v>
      </c>
      <c r="K184" s="107">
        <v>2249.0</v>
      </c>
      <c r="L184" s="107">
        <v>254.0</v>
      </c>
      <c r="M184" s="107">
        <v>77.0</v>
      </c>
      <c r="N184" s="107">
        <v>29.0</v>
      </c>
      <c r="O184" s="107">
        <v>3155.0</v>
      </c>
      <c r="P184" s="107">
        <v>158.0</v>
      </c>
      <c r="Q184" s="107">
        <v>98.0</v>
      </c>
      <c r="R184" s="107">
        <v>215.0</v>
      </c>
      <c r="S184" s="107">
        <v>122.0</v>
      </c>
      <c r="T184" s="107">
        <v>473.0</v>
      </c>
      <c r="U184" s="107">
        <v>1108.0</v>
      </c>
    </row>
    <row r="185" ht="15.75" customHeight="1">
      <c r="A185" s="136" t="s">
        <v>201</v>
      </c>
      <c r="B185" s="107">
        <v>57.0</v>
      </c>
      <c r="C185" s="107">
        <v>78.0</v>
      </c>
      <c r="D185" s="107">
        <v>142.0</v>
      </c>
      <c r="E185" s="107">
        <v>67.0</v>
      </c>
      <c r="F185" s="107">
        <v>87.0</v>
      </c>
      <c r="G185" s="107">
        <v>412.0</v>
      </c>
      <c r="H185" s="107">
        <v>526.0</v>
      </c>
      <c r="I185" s="107">
        <v>364.0</v>
      </c>
      <c r="J185" s="107">
        <v>407.0</v>
      </c>
      <c r="K185" s="107">
        <v>1302.0</v>
      </c>
      <c r="L185" s="107">
        <v>320.0</v>
      </c>
      <c r="M185" s="107">
        <v>444.0</v>
      </c>
      <c r="N185" s="107">
        <v>1742.0</v>
      </c>
      <c r="O185" s="107">
        <v>2010.0</v>
      </c>
      <c r="P185" s="107">
        <v>1209.0</v>
      </c>
      <c r="Q185" s="107">
        <v>1917.0</v>
      </c>
      <c r="R185" s="107">
        <v>460.0</v>
      </c>
      <c r="S185" s="107">
        <v>576.0</v>
      </c>
      <c r="T185" s="107">
        <v>2255.0</v>
      </c>
      <c r="U185" s="107">
        <v>35036.0</v>
      </c>
    </row>
    <row r="186" ht="15.75" customHeight="1">
      <c r="A186" s="136" t="s">
        <v>39</v>
      </c>
      <c r="B186" s="107">
        <v>5995.0</v>
      </c>
      <c r="C186" s="107">
        <v>12977.0</v>
      </c>
      <c r="D186" s="107">
        <v>22730.0</v>
      </c>
      <c r="E186" s="107">
        <v>32998.0</v>
      </c>
      <c r="F186" s="107">
        <v>36087.0</v>
      </c>
      <c r="G186" s="107">
        <v>26253.0</v>
      </c>
      <c r="H186" s="107">
        <v>34767.0</v>
      </c>
      <c r="I186" s="107">
        <v>40602.0</v>
      </c>
      <c r="J186" s="107">
        <v>51149.0</v>
      </c>
      <c r="K186" s="107">
        <v>78545.0</v>
      </c>
      <c r="L186" s="107">
        <v>62744.0</v>
      </c>
      <c r="M186" s="107">
        <v>79755.0</v>
      </c>
      <c r="N186" s="107">
        <v>129945.0</v>
      </c>
      <c r="O186" s="107">
        <v>169802.0</v>
      </c>
      <c r="P186" s="107">
        <v>239511.0</v>
      </c>
      <c r="Q186" s="107">
        <v>220768.0</v>
      </c>
      <c r="R186" s="107">
        <v>69382.0</v>
      </c>
      <c r="S186" s="107">
        <v>83987.0</v>
      </c>
      <c r="T186" s="107">
        <v>119487.0</v>
      </c>
      <c r="U186" s="107">
        <v>118187.0</v>
      </c>
    </row>
    <row r="187" ht="15.75" customHeight="1">
      <c r="A187" s="136" t="s">
        <v>74</v>
      </c>
      <c r="B187" s="107">
        <v>0.0</v>
      </c>
      <c r="C187" s="107">
        <v>0.0</v>
      </c>
      <c r="D187" s="107">
        <v>0.0</v>
      </c>
      <c r="E187" s="107">
        <v>0.0</v>
      </c>
      <c r="F187" s="107">
        <v>129.0</v>
      </c>
      <c r="G187" s="107">
        <v>80.0</v>
      </c>
      <c r="H187" s="107">
        <v>25.0</v>
      </c>
      <c r="I187" s="107">
        <v>36.0</v>
      </c>
      <c r="J187" s="107">
        <v>55.0</v>
      </c>
      <c r="K187" s="107">
        <v>44.0</v>
      </c>
      <c r="L187" s="107">
        <v>0.0</v>
      </c>
      <c r="M187" s="107">
        <v>1.0</v>
      </c>
      <c r="N187" s="107">
        <v>34.0</v>
      </c>
      <c r="O187" s="107">
        <v>117.0</v>
      </c>
      <c r="P187" s="107">
        <v>15.0</v>
      </c>
      <c r="Q187" s="107">
        <v>21.0</v>
      </c>
      <c r="R187" s="107">
        <v>8.0</v>
      </c>
      <c r="S187" s="107">
        <v>62.0</v>
      </c>
      <c r="T187" s="107">
        <v>8.0</v>
      </c>
      <c r="U187" s="107">
        <v>6.0</v>
      </c>
    </row>
    <row r="188" ht="15.75" customHeight="1">
      <c r="A188" s="136" t="s">
        <v>202</v>
      </c>
      <c r="B188" s="107">
        <v>0.0</v>
      </c>
      <c r="C188" s="107">
        <v>0.0</v>
      </c>
      <c r="D188" s="107">
        <v>8.0</v>
      </c>
      <c r="E188" s="107">
        <v>14.0</v>
      </c>
      <c r="F188" s="107">
        <v>26.0</v>
      </c>
      <c r="G188" s="107">
        <v>21.0</v>
      </c>
      <c r="H188" s="107">
        <v>84.0</v>
      </c>
      <c r="I188" s="107">
        <v>18.0</v>
      </c>
      <c r="J188" s="107">
        <v>282.0</v>
      </c>
      <c r="K188" s="107">
        <v>378.0</v>
      </c>
      <c r="L188" s="107">
        <v>45.0</v>
      </c>
      <c r="M188" s="107">
        <v>369.0</v>
      </c>
      <c r="N188" s="107">
        <v>66.0</v>
      </c>
      <c r="O188" s="107">
        <v>65.0</v>
      </c>
      <c r="P188" s="107">
        <v>228.0</v>
      </c>
      <c r="Q188" s="107">
        <v>121.0</v>
      </c>
      <c r="R188" s="107">
        <v>107.0</v>
      </c>
      <c r="S188" s="107">
        <v>205.0</v>
      </c>
      <c r="T188" s="107">
        <v>128.0</v>
      </c>
      <c r="U188" s="107">
        <v>217.0</v>
      </c>
    </row>
    <row r="189" ht="15.75" customHeight="1">
      <c r="A189" s="136" t="s">
        <v>203</v>
      </c>
      <c r="B189" s="107">
        <v>0.0</v>
      </c>
      <c r="C189" s="107">
        <v>0.0</v>
      </c>
      <c r="D189" s="107">
        <v>0.0</v>
      </c>
      <c r="E189" s="107">
        <v>0.0</v>
      </c>
      <c r="F189" s="107">
        <v>0.0</v>
      </c>
      <c r="G189" s="107">
        <v>0.0</v>
      </c>
      <c r="H189" s="107">
        <v>0.0</v>
      </c>
      <c r="I189" s="107">
        <v>0.0</v>
      </c>
      <c r="J189" s="107">
        <v>1.0</v>
      </c>
      <c r="K189" s="107">
        <v>0.0</v>
      </c>
      <c r="L189" s="107">
        <v>13.0</v>
      </c>
      <c r="M189" s="107">
        <v>0.0</v>
      </c>
      <c r="N189" s="107">
        <v>10.0</v>
      </c>
      <c r="O189" s="107">
        <v>0.0</v>
      </c>
      <c r="P189" s="107">
        <v>130.0</v>
      </c>
      <c r="Q189" s="107">
        <v>0.0</v>
      </c>
      <c r="R189" s="107">
        <v>0.0</v>
      </c>
      <c r="S189" s="107">
        <v>0.0</v>
      </c>
      <c r="T189" s="107"/>
      <c r="U189" s="107"/>
    </row>
    <row r="190" ht="15.75" customHeight="1">
      <c r="A190" s="136" t="s">
        <v>204</v>
      </c>
      <c r="B190" s="107">
        <v>4.0</v>
      </c>
      <c r="C190" s="107">
        <v>4.0</v>
      </c>
      <c r="D190" s="107">
        <v>22.0</v>
      </c>
      <c r="E190" s="107">
        <v>11.0</v>
      </c>
      <c r="F190" s="107">
        <v>7.0</v>
      </c>
      <c r="G190" s="107">
        <v>28.0</v>
      </c>
      <c r="H190" s="107">
        <v>24.0</v>
      </c>
      <c r="I190" s="107">
        <v>48.0</v>
      </c>
      <c r="J190" s="107">
        <v>13.0</v>
      </c>
      <c r="K190" s="107">
        <v>19.0</v>
      </c>
      <c r="L190" s="107">
        <v>10.0</v>
      </c>
      <c r="M190" s="107">
        <v>26.0</v>
      </c>
      <c r="N190" s="107">
        <v>54.0</v>
      </c>
      <c r="O190" s="107">
        <v>69.0</v>
      </c>
      <c r="P190" s="107">
        <v>231.0</v>
      </c>
      <c r="Q190" s="107">
        <v>145.0</v>
      </c>
      <c r="R190" s="107">
        <v>251.0</v>
      </c>
      <c r="S190" s="107">
        <v>106.0</v>
      </c>
      <c r="T190" s="107">
        <v>2.0</v>
      </c>
      <c r="U190" s="107">
        <v>20.0</v>
      </c>
    </row>
    <row r="191" ht="15.75" customHeight="1">
      <c r="A191" s="136" t="s">
        <v>205</v>
      </c>
      <c r="B191" s="107">
        <v>22.0</v>
      </c>
      <c r="C191" s="107">
        <v>29.0</v>
      </c>
      <c r="D191" s="107">
        <v>58.0</v>
      </c>
      <c r="E191" s="107">
        <v>38.0</v>
      </c>
      <c r="F191" s="107">
        <v>52.0</v>
      </c>
      <c r="G191" s="107">
        <v>69.0</v>
      </c>
      <c r="H191" s="107">
        <v>5111.0</v>
      </c>
      <c r="I191" s="107">
        <v>134.0</v>
      </c>
      <c r="J191" s="107">
        <v>134.0</v>
      </c>
      <c r="K191" s="107">
        <v>442.0</v>
      </c>
      <c r="L191" s="107">
        <v>521.0</v>
      </c>
      <c r="M191" s="107">
        <v>1029.0</v>
      </c>
      <c r="N191" s="107">
        <v>1945.0</v>
      </c>
      <c r="O191" s="107">
        <v>687.0</v>
      </c>
      <c r="P191" s="107">
        <v>215.0</v>
      </c>
      <c r="Q191" s="107">
        <v>1097.0</v>
      </c>
      <c r="R191" s="107">
        <v>1406.0</v>
      </c>
      <c r="S191" s="107">
        <v>382.0</v>
      </c>
      <c r="T191" s="107">
        <v>548.0</v>
      </c>
      <c r="U191" s="107">
        <v>482.0</v>
      </c>
    </row>
    <row r="192" ht="15.75" customHeight="1">
      <c r="A192" s="136" t="s">
        <v>40</v>
      </c>
      <c r="B192" s="107">
        <v>1200.0</v>
      </c>
      <c r="C192" s="107">
        <v>1368.0</v>
      </c>
      <c r="D192" s="107">
        <v>2496.0</v>
      </c>
      <c r="E192" s="107">
        <v>2088.0</v>
      </c>
      <c r="F192" s="107">
        <v>17946.0</v>
      </c>
      <c r="G192" s="107">
        <v>4495.0</v>
      </c>
      <c r="H192" s="107">
        <v>48346.0</v>
      </c>
      <c r="I192" s="107">
        <v>13387.0</v>
      </c>
      <c r="J192" s="107">
        <v>23616.0</v>
      </c>
      <c r="K192" s="107">
        <v>38039.0</v>
      </c>
      <c r="L192" s="107">
        <v>68553.0</v>
      </c>
      <c r="M192" s="107">
        <v>28992.0</v>
      </c>
      <c r="N192" s="107">
        <v>41755.0</v>
      </c>
      <c r="O192" s="107">
        <v>31200.0</v>
      </c>
      <c r="P192" s="107">
        <v>35143.0</v>
      </c>
      <c r="Q192" s="107">
        <v>33926.0</v>
      </c>
      <c r="R192" s="107">
        <v>34417.0</v>
      </c>
      <c r="S192" s="107">
        <v>38699.0</v>
      </c>
      <c r="T192" s="107">
        <v>85144.0</v>
      </c>
      <c r="U192" s="107">
        <v>59985.0</v>
      </c>
    </row>
    <row r="193" ht="15.75" customHeight="1">
      <c r="A193" s="136" t="s">
        <v>206</v>
      </c>
      <c r="B193" s="107">
        <v>37.0</v>
      </c>
      <c r="C193" s="107">
        <v>0.0</v>
      </c>
      <c r="D193" s="107">
        <v>0.0</v>
      </c>
      <c r="E193" s="107">
        <v>0.0</v>
      </c>
      <c r="F193" s="107">
        <v>0.0</v>
      </c>
      <c r="G193" s="107">
        <v>34.0</v>
      </c>
      <c r="H193" s="107">
        <v>871.0</v>
      </c>
      <c r="I193" s="107">
        <v>929.0</v>
      </c>
      <c r="J193" s="107">
        <v>1039.0</v>
      </c>
      <c r="K193" s="107">
        <v>5766.0</v>
      </c>
      <c r="L193" s="107">
        <v>942.0</v>
      </c>
      <c r="M193" s="107">
        <v>207.0</v>
      </c>
      <c r="N193" s="107">
        <v>119.0</v>
      </c>
      <c r="O193" s="107">
        <v>38.0</v>
      </c>
      <c r="P193" s="107">
        <v>23.0</v>
      </c>
      <c r="Q193" s="107">
        <v>36.0</v>
      </c>
      <c r="R193" s="107">
        <v>112.0</v>
      </c>
      <c r="S193" s="107">
        <v>106.0</v>
      </c>
      <c r="T193" s="107">
        <v>351.0</v>
      </c>
      <c r="U193" s="107">
        <v>872.0</v>
      </c>
    </row>
    <row r="194" ht="15.75" customHeight="1">
      <c r="A194" s="136" t="s">
        <v>529</v>
      </c>
      <c r="B194" s="107">
        <v>0.0</v>
      </c>
      <c r="C194" s="107">
        <v>0.0</v>
      </c>
      <c r="D194" s="107">
        <v>0.0</v>
      </c>
      <c r="E194" s="107">
        <v>0.0</v>
      </c>
      <c r="F194" s="107">
        <v>0.0</v>
      </c>
      <c r="G194" s="107">
        <v>0.0</v>
      </c>
      <c r="H194" s="107">
        <v>0.0</v>
      </c>
      <c r="I194" s="107">
        <v>0.0</v>
      </c>
      <c r="J194" s="107">
        <v>0.0</v>
      </c>
      <c r="K194" s="107">
        <v>0.0</v>
      </c>
      <c r="L194" s="107">
        <v>0.0</v>
      </c>
      <c r="M194" s="107">
        <v>0.0</v>
      </c>
      <c r="N194" s="107">
        <v>0.0</v>
      </c>
      <c r="O194" s="107">
        <v>0.0</v>
      </c>
      <c r="P194" s="107">
        <v>0.0</v>
      </c>
      <c r="Q194" s="107">
        <v>0.0</v>
      </c>
      <c r="R194" s="107">
        <v>0.0</v>
      </c>
      <c r="S194" s="107">
        <v>0.0</v>
      </c>
      <c r="T194" s="107">
        <v>12.0</v>
      </c>
      <c r="U194" s="107"/>
    </row>
    <row r="195" ht="15.75" customHeight="1">
      <c r="A195" s="136" t="s">
        <v>207</v>
      </c>
      <c r="B195" s="107">
        <v>0.0</v>
      </c>
      <c r="C195" s="107">
        <v>0.0</v>
      </c>
      <c r="D195" s="107">
        <v>0.0</v>
      </c>
      <c r="E195" s="107">
        <v>0.0</v>
      </c>
      <c r="F195" s="107">
        <v>0.0</v>
      </c>
      <c r="G195" s="107">
        <v>0.0</v>
      </c>
      <c r="H195" s="107">
        <v>0.0</v>
      </c>
      <c r="I195" s="107">
        <v>6.0</v>
      </c>
      <c r="J195" s="107">
        <v>299.0</v>
      </c>
      <c r="K195" s="107">
        <v>0.0</v>
      </c>
      <c r="L195" s="107">
        <v>0.0</v>
      </c>
      <c r="M195" s="107">
        <v>0.0</v>
      </c>
      <c r="N195" s="107">
        <v>0.0</v>
      </c>
      <c r="O195" s="107">
        <v>0.0</v>
      </c>
      <c r="P195" s="107">
        <v>0.0</v>
      </c>
      <c r="Q195" s="107">
        <v>0.0</v>
      </c>
      <c r="R195" s="107">
        <v>0.0</v>
      </c>
      <c r="S195" s="107">
        <v>3.0</v>
      </c>
      <c r="T195" s="107">
        <v>6.0</v>
      </c>
      <c r="U195" s="107"/>
    </row>
    <row r="196" ht="15.75" customHeight="1">
      <c r="A196" s="136" t="s">
        <v>208</v>
      </c>
      <c r="B196" s="107">
        <v>1.0</v>
      </c>
      <c r="C196" s="107">
        <v>0.0</v>
      </c>
      <c r="D196" s="107">
        <v>0.0</v>
      </c>
      <c r="E196" s="107">
        <v>29.0</v>
      </c>
      <c r="F196" s="107">
        <v>10.0</v>
      </c>
      <c r="G196" s="107">
        <v>5.0</v>
      </c>
      <c r="H196" s="107">
        <v>21.0</v>
      </c>
      <c r="I196" s="107">
        <v>8.0</v>
      </c>
      <c r="J196" s="107">
        <v>26.0</v>
      </c>
      <c r="K196" s="107">
        <v>142.0</v>
      </c>
      <c r="L196" s="107">
        <v>47.0</v>
      </c>
      <c r="M196" s="107">
        <v>119.0</v>
      </c>
      <c r="N196" s="107">
        <v>62.0</v>
      </c>
      <c r="O196" s="107">
        <v>6864.0</v>
      </c>
      <c r="P196" s="107">
        <v>15201.0</v>
      </c>
      <c r="Q196" s="107">
        <v>21232.0</v>
      </c>
      <c r="R196" s="107">
        <v>3344.0</v>
      </c>
      <c r="S196" s="107">
        <v>154.0</v>
      </c>
      <c r="T196" s="107">
        <v>150.0</v>
      </c>
      <c r="U196" s="107">
        <v>183.0</v>
      </c>
    </row>
    <row r="197" ht="15.75" customHeight="1">
      <c r="A197" s="136" t="s">
        <v>41</v>
      </c>
      <c r="B197" s="107">
        <v>72.0</v>
      </c>
      <c r="C197" s="107">
        <v>235.0</v>
      </c>
      <c r="D197" s="107">
        <v>25.0</v>
      </c>
      <c r="E197" s="107">
        <v>102.0</v>
      </c>
      <c r="F197" s="107">
        <v>306.0</v>
      </c>
      <c r="G197" s="107">
        <v>751.0</v>
      </c>
      <c r="H197" s="107">
        <v>344.0</v>
      </c>
      <c r="I197" s="107">
        <v>856.0</v>
      </c>
      <c r="J197" s="107">
        <v>1455.0</v>
      </c>
      <c r="K197" s="107">
        <v>1346.0</v>
      </c>
      <c r="L197" s="107">
        <v>2076.0</v>
      </c>
      <c r="M197" s="107">
        <v>1505.0</v>
      </c>
      <c r="N197" s="107">
        <v>1281.0</v>
      </c>
      <c r="O197" s="107">
        <v>1974.0</v>
      </c>
      <c r="P197" s="107">
        <v>3122.0</v>
      </c>
      <c r="Q197" s="107">
        <v>11436.0</v>
      </c>
      <c r="R197" s="107">
        <v>14343.0</v>
      </c>
      <c r="S197" s="107">
        <v>7620.0</v>
      </c>
      <c r="T197" s="107">
        <v>35706.0</v>
      </c>
      <c r="U197" s="107">
        <v>19379.0</v>
      </c>
    </row>
    <row r="198" ht="15.75" customHeight="1">
      <c r="A198" s="136" t="s">
        <v>42</v>
      </c>
      <c r="B198" s="107">
        <v>2357.0</v>
      </c>
      <c r="C198" s="107">
        <v>2869.0</v>
      </c>
      <c r="D198" s="107">
        <v>8172.0</v>
      </c>
      <c r="E198" s="107">
        <v>9973.0</v>
      </c>
      <c r="F198" s="107">
        <v>7200.0</v>
      </c>
      <c r="G198" s="107">
        <v>8406.0</v>
      </c>
      <c r="H198" s="107">
        <v>7069.0</v>
      </c>
      <c r="I198" s="107">
        <v>8614.0</v>
      </c>
      <c r="J198" s="107">
        <v>9769.0</v>
      </c>
      <c r="K198" s="107">
        <v>11085.0</v>
      </c>
      <c r="L198" s="107">
        <v>18850.0</v>
      </c>
      <c r="M198" s="107">
        <v>15430.0</v>
      </c>
      <c r="N198" s="107">
        <v>11541.0</v>
      </c>
      <c r="O198" s="107">
        <v>9981.0</v>
      </c>
      <c r="P198" s="107">
        <v>12538.0</v>
      </c>
      <c r="Q198" s="107">
        <v>15493.0</v>
      </c>
      <c r="R198" s="107">
        <v>20268.0</v>
      </c>
      <c r="S198" s="107">
        <v>26120.0</v>
      </c>
      <c r="T198" s="107">
        <v>27573.0</v>
      </c>
      <c r="U198" s="107">
        <v>39077.0</v>
      </c>
    </row>
    <row r="199" ht="15.75" customHeight="1">
      <c r="A199" s="136" t="s">
        <v>43</v>
      </c>
      <c r="B199" s="107">
        <v>4649.0</v>
      </c>
      <c r="C199" s="107">
        <v>6197.0</v>
      </c>
      <c r="D199" s="107">
        <v>6886.0</v>
      </c>
      <c r="E199" s="107">
        <v>12573.0</v>
      </c>
      <c r="F199" s="107">
        <v>18553.0</v>
      </c>
      <c r="G199" s="107">
        <v>25293.0</v>
      </c>
      <c r="H199" s="107">
        <v>21900.0</v>
      </c>
      <c r="I199" s="107">
        <v>24656.0</v>
      </c>
      <c r="J199" s="107">
        <v>28956.0</v>
      </c>
      <c r="K199" s="107">
        <v>45262.0</v>
      </c>
      <c r="L199" s="107">
        <v>41377.0</v>
      </c>
      <c r="M199" s="107">
        <v>54983.0</v>
      </c>
      <c r="N199" s="107">
        <v>56795.0</v>
      </c>
      <c r="O199" s="107">
        <v>74164.0</v>
      </c>
      <c r="P199" s="107">
        <v>48251.0</v>
      </c>
      <c r="Q199" s="107">
        <v>64278.0</v>
      </c>
      <c r="R199" s="107">
        <v>53490.0</v>
      </c>
      <c r="S199" s="107">
        <v>50078.0</v>
      </c>
      <c r="T199" s="107">
        <v>255995.0</v>
      </c>
      <c r="U199" s="107">
        <v>380192.0</v>
      </c>
    </row>
    <row r="200" ht="15.75" customHeight="1">
      <c r="A200" s="136" t="s">
        <v>209</v>
      </c>
      <c r="B200" s="107">
        <v>61073.0</v>
      </c>
      <c r="C200" s="107">
        <v>82176.0</v>
      </c>
      <c r="D200" s="107">
        <v>122036.0</v>
      </c>
      <c r="E200" s="107">
        <v>194062.0</v>
      </c>
      <c r="F200" s="107">
        <v>254568.0</v>
      </c>
      <c r="G200" s="107">
        <v>477389.0</v>
      </c>
      <c r="H200" s="107">
        <v>416210.0</v>
      </c>
      <c r="I200" s="107">
        <v>504735.0</v>
      </c>
      <c r="J200" s="107">
        <v>760020.0</v>
      </c>
      <c r="K200" s="107">
        <v>1045011.0</v>
      </c>
      <c r="L200" s="107">
        <v>721768.0</v>
      </c>
      <c r="M200" s="107">
        <v>791163.0</v>
      </c>
      <c r="N200" s="107">
        <v>834178.0</v>
      </c>
      <c r="O200" s="107">
        <v>796686.0</v>
      </c>
      <c r="P200" s="107">
        <v>767577.0</v>
      </c>
      <c r="Q200" s="107">
        <v>820496.0</v>
      </c>
      <c r="R200" s="107">
        <v>808623.0</v>
      </c>
      <c r="S200" s="107">
        <v>690269.0</v>
      </c>
      <c r="T200" s="107">
        <v>771886.0</v>
      </c>
      <c r="U200" s="107">
        <v>739549.0</v>
      </c>
    </row>
    <row r="201" ht="15.75" customHeight="1">
      <c r="A201" s="136" t="s">
        <v>210</v>
      </c>
      <c r="B201" s="107">
        <v>0.0</v>
      </c>
      <c r="C201" s="107">
        <v>0.0</v>
      </c>
      <c r="D201" s="107">
        <v>1.0</v>
      </c>
      <c r="E201" s="107">
        <v>9.0</v>
      </c>
      <c r="F201" s="107">
        <v>37.0</v>
      </c>
      <c r="G201" s="107">
        <v>45.0</v>
      </c>
      <c r="H201" s="107">
        <v>65.0</v>
      </c>
      <c r="I201" s="107">
        <v>113.0</v>
      </c>
      <c r="J201" s="107">
        <v>373.0</v>
      </c>
      <c r="K201" s="107">
        <v>141.0</v>
      </c>
      <c r="L201" s="107">
        <v>14469.0</v>
      </c>
      <c r="M201" s="107">
        <v>15614.0</v>
      </c>
      <c r="N201" s="107">
        <v>12891.0</v>
      </c>
      <c r="O201" s="107">
        <v>23398.0</v>
      </c>
      <c r="P201" s="107">
        <v>483.0</v>
      </c>
      <c r="Q201" s="107">
        <v>313.0</v>
      </c>
      <c r="R201" s="107">
        <v>107.0</v>
      </c>
      <c r="S201" s="107">
        <v>191.0</v>
      </c>
      <c r="T201" s="107">
        <v>997.0</v>
      </c>
      <c r="U201" s="107">
        <v>229.0</v>
      </c>
    </row>
    <row r="202" ht="15.75" customHeight="1">
      <c r="A202" s="136" t="s">
        <v>44</v>
      </c>
      <c r="B202" s="107">
        <v>0.0</v>
      </c>
      <c r="C202" s="107">
        <v>252.0</v>
      </c>
      <c r="D202" s="107">
        <v>1.0</v>
      </c>
      <c r="E202" s="107">
        <v>0.0</v>
      </c>
      <c r="F202" s="107">
        <v>29.0</v>
      </c>
      <c r="G202" s="107">
        <v>43.0</v>
      </c>
      <c r="H202" s="107">
        <v>444.0</v>
      </c>
      <c r="I202" s="107">
        <v>495.0</v>
      </c>
      <c r="J202" s="107">
        <v>367.0</v>
      </c>
      <c r="K202" s="107">
        <v>827.0</v>
      </c>
      <c r="L202" s="107">
        <v>217.0</v>
      </c>
      <c r="M202" s="107">
        <v>753.0</v>
      </c>
      <c r="N202" s="107">
        <v>5529.0</v>
      </c>
      <c r="O202" s="107">
        <v>688.0</v>
      </c>
      <c r="P202" s="107">
        <v>465.0</v>
      </c>
      <c r="Q202" s="107">
        <v>4869.0</v>
      </c>
      <c r="R202" s="107">
        <v>12933.0</v>
      </c>
      <c r="S202" s="107">
        <v>4383.0</v>
      </c>
      <c r="T202" s="107">
        <v>5866.0</v>
      </c>
      <c r="U202" s="107">
        <v>13462.0</v>
      </c>
    </row>
    <row r="203" ht="15.75" customHeight="1">
      <c r="A203" s="136" t="s">
        <v>72</v>
      </c>
      <c r="B203" s="107">
        <v>0.0</v>
      </c>
      <c r="C203" s="107">
        <v>1.0</v>
      </c>
      <c r="D203" s="107">
        <v>5.0</v>
      </c>
      <c r="E203" s="107">
        <v>7.0</v>
      </c>
      <c r="F203" s="107">
        <v>9.0</v>
      </c>
      <c r="G203" s="107">
        <v>15.0</v>
      </c>
      <c r="H203" s="107">
        <v>3.0</v>
      </c>
      <c r="I203" s="107">
        <v>9.0</v>
      </c>
      <c r="J203" s="107">
        <v>106.0</v>
      </c>
      <c r="K203" s="107">
        <v>0.0</v>
      </c>
      <c r="L203" s="107">
        <v>4.0</v>
      </c>
      <c r="M203" s="107">
        <v>80.0</v>
      </c>
      <c r="N203" s="107">
        <v>8.0</v>
      </c>
      <c r="O203" s="107">
        <v>5.0</v>
      </c>
      <c r="P203" s="107">
        <v>4.0</v>
      </c>
      <c r="Q203" s="107">
        <v>8.0</v>
      </c>
      <c r="R203" s="107">
        <v>19.0</v>
      </c>
      <c r="S203" s="107">
        <v>17.0</v>
      </c>
      <c r="T203" s="107">
        <v>5.0</v>
      </c>
      <c r="U203" s="107">
        <v>28.0</v>
      </c>
    </row>
    <row r="204" ht="15.75" customHeight="1">
      <c r="A204" s="136" t="s">
        <v>211</v>
      </c>
      <c r="B204" s="107">
        <v>194.0</v>
      </c>
      <c r="C204" s="107">
        <v>277.0</v>
      </c>
      <c r="D204" s="107">
        <v>660.0</v>
      </c>
      <c r="E204" s="107">
        <v>614.0</v>
      </c>
      <c r="F204" s="107">
        <v>1779.0</v>
      </c>
      <c r="G204" s="107">
        <v>1663.0</v>
      </c>
      <c r="H204" s="107">
        <v>1113.0</v>
      </c>
      <c r="I204" s="107">
        <v>1718.0</v>
      </c>
      <c r="J204" s="107">
        <v>1802.0</v>
      </c>
      <c r="K204" s="107">
        <v>4735.0</v>
      </c>
      <c r="L204" s="107">
        <v>7511.0</v>
      </c>
      <c r="M204" s="107">
        <v>45163.0</v>
      </c>
      <c r="N204" s="107">
        <v>25464.0</v>
      </c>
      <c r="O204" s="107">
        <v>954.0</v>
      </c>
      <c r="P204" s="107">
        <v>1131.0</v>
      </c>
      <c r="Q204" s="107">
        <v>467.0</v>
      </c>
      <c r="R204" s="107">
        <v>617.0</v>
      </c>
      <c r="S204" s="107">
        <v>316.0</v>
      </c>
      <c r="T204" s="107">
        <v>368.0</v>
      </c>
      <c r="U204" s="107">
        <v>828.0</v>
      </c>
    </row>
    <row r="205" ht="15.75" customHeight="1">
      <c r="A205" s="136" t="s">
        <v>212</v>
      </c>
      <c r="B205" s="107">
        <v>5014.0</v>
      </c>
      <c r="C205" s="107">
        <v>7346.0</v>
      </c>
      <c r="D205" s="107">
        <v>7873.0</v>
      </c>
      <c r="E205" s="107">
        <v>11889.0</v>
      </c>
      <c r="F205" s="107">
        <v>46909.0</v>
      </c>
      <c r="G205" s="107">
        <v>44072.0</v>
      </c>
      <c r="H205" s="107">
        <v>95512.0</v>
      </c>
      <c r="I205" s="107">
        <v>162630.0</v>
      </c>
      <c r="J205" s="107">
        <v>221887.0</v>
      </c>
      <c r="K205" s="107">
        <v>160687.0</v>
      </c>
      <c r="L205" s="107">
        <v>180005.0</v>
      </c>
      <c r="M205" s="107">
        <v>335322.0</v>
      </c>
      <c r="N205" s="107">
        <v>241790.0</v>
      </c>
      <c r="O205" s="107">
        <v>146072.0</v>
      </c>
      <c r="P205" s="107">
        <v>217811.0</v>
      </c>
      <c r="Q205" s="107">
        <v>195204.0</v>
      </c>
      <c r="R205" s="107">
        <v>308833.0</v>
      </c>
      <c r="S205" s="107">
        <v>459486.0</v>
      </c>
      <c r="T205" s="107">
        <v>1699717.0</v>
      </c>
      <c r="U205" s="107">
        <v>495672.0</v>
      </c>
    </row>
    <row r="206" ht="15.75" customHeight="1">
      <c r="A206" s="136" t="s">
        <v>530</v>
      </c>
      <c r="B206" s="107"/>
      <c r="C206" s="107"/>
      <c r="D206" s="107"/>
      <c r="E206" s="107"/>
      <c r="F206" s="107"/>
      <c r="G206" s="107"/>
      <c r="H206" s="107"/>
      <c r="I206" s="107"/>
      <c r="J206" s="107"/>
      <c r="K206" s="107"/>
      <c r="L206" s="107"/>
      <c r="M206" s="107"/>
      <c r="N206" s="107"/>
      <c r="O206" s="107"/>
      <c r="P206" s="107"/>
      <c r="Q206" s="107"/>
      <c r="R206" s="107"/>
      <c r="S206" s="107"/>
      <c r="T206" s="107"/>
      <c r="U206" s="107"/>
    </row>
    <row r="207" ht="15.75" customHeight="1">
      <c r="A207" s="136" t="s">
        <v>213</v>
      </c>
      <c r="B207" s="107">
        <v>0.0</v>
      </c>
      <c r="C207" s="107">
        <v>0.0</v>
      </c>
      <c r="D207" s="107">
        <v>0.0</v>
      </c>
      <c r="E207" s="107">
        <v>11.0</v>
      </c>
      <c r="F207" s="107">
        <v>1.0</v>
      </c>
      <c r="G207" s="107">
        <v>34.0</v>
      </c>
      <c r="H207" s="107">
        <v>6.0</v>
      </c>
      <c r="I207" s="107">
        <v>0.0</v>
      </c>
      <c r="J207" s="107">
        <v>8.0</v>
      </c>
      <c r="K207" s="107">
        <v>0.0</v>
      </c>
      <c r="L207" s="107">
        <v>0.0</v>
      </c>
      <c r="M207" s="107">
        <v>14.0</v>
      </c>
      <c r="N207" s="107">
        <v>252.0</v>
      </c>
      <c r="O207" s="107">
        <v>169.0</v>
      </c>
      <c r="P207" s="107">
        <v>108.0</v>
      </c>
      <c r="Q207" s="107">
        <v>104.0</v>
      </c>
      <c r="R207" s="107">
        <v>0.0</v>
      </c>
      <c r="S207" s="107">
        <v>30.0</v>
      </c>
      <c r="T207" s="107">
        <v>8.0</v>
      </c>
      <c r="U207" s="107">
        <v>55.0</v>
      </c>
    </row>
    <row r="208" ht="15.75" customHeight="1">
      <c r="A208" s="136" t="s">
        <v>214</v>
      </c>
      <c r="B208" s="107">
        <v>8.0</v>
      </c>
      <c r="C208" s="107">
        <v>76.0</v>
      </c>
      <c r="D208" s="107">
        <v>174.0</v>
      </c>
      <c r="E208" s="107">
        <v>127.0</v>
      </c>
      <c r="F208" s="107">
        <v>242.0</v>
      </c>
      <c r="G208" s="107">
        <v>297.0</v>
      </c>
      <c r="H208" s="107">
        <v>507.0</v>
      </c>
      <c r="I208" s="107">
        <v>488.0</v>
      </c>
      <c r="J208" s="107">
        <v>1143.0</v>
      </c>
      <c r="K208" s="107">
        <v>1706.0</v>
      </c>
      <c r="L208" s="107">
        <v>1388.0</v>
      </c>
      <c r="M208" s="107">
        <v>2305.0</v>
      </c>
      <c r="N208" s="107">
        <v>1110.0</v>
      </c>
      <c r="O208" s="107">
        <v>1936.0</v>
      </c>
      <c r="P208" s="107">
        <v>1486.0</v>
      </c>
      <c r="Q208" s="107">
        <v>784.0</v>
      </c>
      <c r="R208" s="107">
        <v>677.0</v>
      </c>
      <c r="S208" s="107">
        <v>824.0</v>
      </c>
      <c r="T208" s="107">
        <v>794.0</v>
      </c>
      <c r="U208" s="107">
        <v>1008.0</v>
      </c>
    </row>
    <row r="209" ht="15.75" customHeight="1">
      <c r="A209" s="136" t="s">
        <v>215</v>
      </c>
      <c r="B209" s="107">
        <v>3.0</v>
      </c>
      <c r="C209" s="107">
        <v>6.0</v>
      </c>
      <c r="D209" s="107">
        <v>12.0</v>
      </c>
      <c r="E209" s="107">
        <v>20.0</v>
      </c>
      <c r="F209" s="107">
        <v>535.0</v>
      </c>
      <c r="G209" s="107">
        <v>68.0</v>
      </c>
      <c r="H209" s="107">
        <v>45.0</v>
      </c>
      <c r="I209" s="107">
        <v>57.0</v>
      </c>
      <c r="J209" s="107">
        <v>49.0</v>
      </c>
      <c r="K209" s="107">
        <v>844.0</v>
      </c>
      <c r="L209" s="107">
        <v>428.0</v>
      </c>
      <c r="M209" s="107">
        <v>9935.0</v>
      </c>
      <c r="N209" s="107">
        <v>168.0</v>
      </c>
      <c r="O209" s="107">
        <v>964.0</v>
      </c>
      <c r="P209" s="107">
        <v>1114.0</v>
      </c>
      <c r="Q209" s="107">
        <v>5432.0</v>
      </c>
      <c r="R209" s="107">
        <v>18439.0</v>
      </c>
      <c r="S209" s="107">
        <v>919.0</v>
      </c>
      <c r="T209" s="107">
        <v>244.0</v>
      </c>
      <c r="U209" s="107">
        <v>237.0</v>
      </c>
    </row>
    <row r="210" ht="15.75" customHeight="1">
      <c r="A210" s="136" t="s">
        <v>216</v>
      </c>
      <c r="B210" s="107">
        <v>0.0</v>
      </c>
      <c r="C210" s="107">
        <v>2.0</v>
      </c>
      <c r="D210" s="107">
        <v>25.0</v>
      </c>
      <c r="E210" s="107">
        <v>82.0</v>
      </c>
      <c r="F210" s="107">
        <v>85.0</v>
      </c>
      <c r="G210" s="107">
        <v>432.0</v>
      </c>
      <c r="H210" s="107">
        <v>74.0</v>
      </c>
      <c r="I210" s="107">
        <v>180.0</v>
      </c>
      <c r="J210" s="107">
        <v>288.0</v>
      </c>
      <c r="K210" s="107">
        <v>215.0</v>
      </c>
      <c r="L210" s="107">
        <v>386.0</v>
      </c>
      <c r="M210" s="107">
        <v>51.0</v>
      </c>
      <c r="N210" s="107">
        <v>111.0</v>
      </c>
      <c r="O210" s="107">
        <v>205.0</v>
      </c>
      <c r="P210" s="107">
        <v>92.0</v>
      </c>
      <c r="Q210" s="107">
        <v>104.0</v>
      </c>
      <c r="R210" s="107">
        <v>258.0</v>
      </c>
      <c r="S210" s="107">
        <v>9440.0</v>
      </c>
      <c r="T210" s="107">
        <v>985.0</v>
      </c>
      <c r="U210" s="107">
        <v>658.0</v>
      </c>
    </row>
    <row r="211" ht="15.75" customHeight="1"/>
    <row r="212" ht="15.75" customHeight="1">
      <c r="A212" s="89" t="s">
        <v>443</v>
      </c>
      <c r="B212" s="89"/>
      <c r="C212" s="89"/>
      <c r="D212" s="89"/>
      <c r="E212" s="89"/>
      <c r="F212" s="89"/>
      <c r="G212" s="89"/>
      <c r="H212" s="89"/>
      <c r="I212" s="89"/>
      <c r="J212" s="89"/>
      <c r="K212" s="89"/>
      <c r="L212" s="89"/>
      <c r="M212" s="89"/>
      <c r="N212" s="89"/>
      <c r="O212" s="89"/>
      <c r="P212" s="89"/>
      <c r="Q212" s="89"/>
      <c r="R212" s="89"/>
      <c r="S212" s="89"/>
      <c r="T212" s="89"/>
      <c r="U212" s="89"/>
      <c r="V212" s="3"/>
      <c r="W212" s="3"/>
      <c r="X212" s="3"/>
    </row>
    <row r="213" ht="15.75" customHeight="1">
      <c r="A213" s="145" t="s">
        <v>456</v>
      </c>
      <c r="B213" s="112">
        <v>5663.0</v>
      </c>
      <c r="C213" s="112">
        <v>9608.0</v>
      </c>
      <c r="D213" s="112">
        <v>16264.0</v>
      </c>
      <c r="E213" s="112">
        <v>21430.0</v>
      </c>
      <c r="F213" s="112">
        <v>31154.0</v>
      </c>
      <c r="G213" s="112">
        <v>54096.0</v>
      </c>
      <c r="H213" s="112">
        <v>59498.0</v>
      </c>
      <c r="I213" s="112">
        <v>80488.0</v>
      </c>
      <c r="J213" s="112">
        <v>102035.0</v>
      </c>
      <c r="K213" s="112">
        <v>113754.0</v>
      </c>
      <c r="L213" s="112">
        <v>168129.0</v>
      </c>
      <c r="M213" s="112">
        <v>213056.0</v>
      </c>
      <c r="N213" s="112">
        <v>287644.0</v>
      </c>
      <c r="O213" s="112">
        <v>264785.0</v>
      </c>
      <c r="P213" s="112">
        <v>280785.0</v>
      </c>
      <c r="Q213" s="112">
        <v>333618.0</v>
      </c>
      <c r="R213" s="112">
        <v>462234.0</v>
      </c>
      <c r="S213" s="112">
        <v>534723.0</v>
      </c>
      <c r="T213" s="112">
        <v>658117.0</v>
      </c>
      <c r="U213" s="146">
        <v>740739.0</v>
      </c>
      <c r="V213" s="3"/>
      <c r="W213" s="3"/>
      <c r="X213" s="3"/>
      <c r="Y213" s="3"/>
    </row>
    <row r="214" ht="15.75" customHeight="1">
      <c r="A214" s="145" t="s">
        <v>462</v>
      </c>
      <c r="B214" s="112">
        <v>5508.0</v>
      </c>
      <c r="C214" s="112">
        <v>4742.0</v>
      </c>
      <c r="D214" s="112">
        <v>10437.0</v>
      </c>
      <c r="E214" s="112">
        <v>25391.0</v>
      </c>
      <c r="F214" s="112">
        <v>46980.0</v>
      </c>
      <c r="G214" s="112">
        <v>62568.0</v>
      </c>
      <c r="H214" s="112">
        <v>42947.0</v>
      </c>
      <c r="I214" s="112">
        <v>64650.0</v>
      </c>
      <c r="J214" s="112">
        <v>75120.0</v>
      </c>
      <c r="K214" s="112">
        <v>74461.0</v>
      </c>
      <c r="L214" s="112">
        <v>86767.0</v>
      </c>
      <c r="M214" s="112">
        <v>96236.0</v>
      </c>
      <c r="N214" s="112">
        <v>93176.0</v>
      </c>
      <c r="O214" s="112">
        <v>101102.0</v>
      </c>
      <c r="P214" s="112">
        <v>124246.0</v>
      </c>
      <c r="Q214" s="112">
        <v>149726.0</v>
      </c>
      <c r="R214" s="112">
        <v>146309.0</v>
      </c>
      <c r="S214" s="112">
        <v>154302.0</v>
      </c>
      <c r="T214" s="112">
        <v>234395.0</v>
      </c>
      <c r="U214" s="146">
        <v>284783.0</v>
      </c>
      <c r="V214" s="3"/>
      <c r="W214" s="3"/>
      <c r="X214" s="3"/>
      <c r="Y214" s="3"/>
    </row>
    <row r="215" ht="15.75" customHeight="1">
      <c r="A215" s="145" t="s">
        <v>454</v>
      </c>
      <c r="B215" s="112">
        <v>9624.0</v>
      </c>
      <c r="C215" s="112">
        <v>15571.0</v>
      </c>
      <c r="D215" s="112">
        <v>23654.0</v>
      </c>
      <c r="E215" s="112">
        <v>13075.0</v>
      </c>
      <c r="F215" s="112">
        <v>17298.0</v>
      </c>
      <c r="G215" s="112">
        <v>32844.0</v>
      </c>
      <c r="H215" s="112">
        <v>32217.0</v>
      </c>
      <c r="I215" s="112">
        <v>52010.0</v>
      </c>
      <c r="J215" s="112">
        <v>75096.0</v>
      </c>
      <c r="K215" s="112">
        <v>68635.0</v>
      </c>
      <c r="L215" s="112">
        <v>60202.0</v>
      </c>
      <c r="M215" s="112">
        <v>67065.0</v>
      </c>
      <c r="N215" s="112">
        <v>50841.0</v>
      </c>
      <c r="O215" s="112">
        <v>53846.0</v>
      </c>
      <c r="P215" s="112">
        <v>83835.0</v>
      </c>
      <c r="Q215" s="112">
        <v>75665.0</v>
      </c>
      <c r="R215" s="112">
        <v>84264.0</v>
      </c>
      <c r="S215" s="112">
        <v>94974.0</v>
      </c>
      <c r="T215" s="112">
        <v>112304.0</v>
      </c>
      <c r="U215" s="146">
        <v>214052.0</v>
      </c>
      <c r="V215" s="3"/>
      <c r="W215" s="3"/>
      <c r="X215" s="3"/>
      <c r="Y215" s="3"/>
    </row>
    <row r="216" ht="15.75" customHeight="1">
      <c r="A216" s="145" t="s">
        <v>478</v>
      </c>
      <c r="B216" s="112">
        <v>1089.0</v>
      </c>
      <c r="C216" s="112">
        <v>2395.0</v>
      </c>
      <c r="D216" s="112">
        <v>8237.0</v>
      </c>
      <c r="E216" s="112">
        <v>10958.0</v>
      </c>
      <c r="F216" s="112">
        <v>24245.0</v>
      </c>
      <c r="G216" s="112">
        <v>59126.0</v>
      </c>
      <c r="H216" s="112">
        <v>32013.0</v>
      </c>
      <c r="I216" s="112">
        <v>18753.0</v>
      </c>
      <c r="J216" s="112">
        <v>25788.0</v>
      </c>
      <c r="K216" s="112">
        <v>32561.0</v>
      </c>
      <c r="L216" s="112">
        <v>34969.0</v>
      </c>
      <c r="M216" s="112">
        <v>44931.0</v>
      </c>
      <c r="N216" s="112">
        <v>61860.0</v>
      </c>
      <c r="O216" s="112">
        <v>70602.0</v>
      </c>
      <c r="P216" s="112">
        <v>109445.0</v>
      </c>
      <c r="Q216" s="112">
        <v>112694.0</v>
      </c>
      <c r="R216" s="112">
        <v>153661.0</v>
      </c>
      <c r="S216" s="112">
        <v>127786.0</v>
      </c>
      <c r="T216" s="112">
        <v>176379.0</v>
      </c>
      <c r="U216" s="146">
        <v>170388.0</v>
      </c>
      <c r="V216" s="3"/>
      <c r="W216" s="3"/>
      <c r="X216" s="3"/>
      <c r="Y216" s="3"/>
      <c r="Z216" s="3"/>
    </row>
    <row r="217" ht="15.75" customHeight="1">
      <c r="A217" s="145" t="s">
        <v>452</v>
      </c>
      <c r="B217" s="112">
        <v>150.0</v>
      </c>
      <c r="C217" s="112">
        <v>1759.0</v>
      </c>
      <c r="D217" s="112">
        <v>3157.0</v>
      </c>
      <c r="E217" s="112">
        <v>6457.0</v>
      </c>
      <c r="F217" s="112">
        <v>11115.0</v>
      </c>
      <c r="G217" s="112">
        <v>19690.0</v>
      </c>
      <c r="H217" s="112">
        <v>10616.0</v>
      </c>
      <c r="I217" s="112">
        <v>16967.0</v>
      </c>
      <c r="J217" s="112">
        <v>18330.0</v>
      </c>
      <c r="K217" s="112">
        <v>19617.0</v>
      </c>
      <c r="L217" s="112">
        <v>25542.0</v>
      </c>
      <c r="M217" s="112">
        <v>42660.0</v>
      </c>
      <c r="N217" s="112">
        <v>20498.0</v>
      </c>
      <c r="O217" s="112">
        <v>22100.0</v>
      </c>
      <c r="P217" s="112">
        <v>16937.0</v>
      </c>
      <c r="Q217" s="112">
        <v>16204.0</v>
      </c>
      <c r="R217" s="112">
        <v>36631.0</v>
      </c>
      <c r="S217" s="112">
        <v>25422.0</v>
      </c>
      <c r="T217" s="112">
        <v>31046.0</v>
      </c>
      <c r="U217" s="146">
        <v>67968.0</v>
      </c>
      <c r="V217" s="3"/>
      <c r="W217" s="3"/>
      <c r="X217" s="3"/>
      <c r="Y217" s="3"/>
      <c r="Z217" s="3"/>
      <c r="AA217" s="3"/>
      <c r="AB217" s="3"/>
    </row>
    <row r="218" ht="15.75" customHeight="1">
      <c r="A218" s="145" t="s">
        <v>476</v>
      </c>
      <c r="B218" s="112">
        <v>0.0</v>
      </c>
      <c r="C218" s="112">
        <v>191.0</v>
      </c>
      <c r="D218" s="112">
        <v>795.0</v>
      </c>
      <c r="E218" s="112">
        <v>2798.0</v>
      </c>
      <c r="F218" s="112">
        <v>4682.0</v>
      </c>
      <c r="G218" s="112">
        <v>6528.0</v>
      </c>
      <c r="H218" s="112">
        <v>4347.0</v>
      </c>
      <c r="I218" s="112">
        <v>10500.0</v>
      </c>
      <c r="J218" s="112">
        <v>14720.0</v>
      </c>
      <c r="K218" s="112">
        <v>10499.0</v>
      </c>
      <c r="L218" s="112">
        <v>11647.0</v>
      </c>
      <c r="M218" s="112">
        <v>12033.0</v>
      </c>
      <c r="N218" s="112">
        <v>12110.0</v>
      </c>
      <c r="O218" s="112">
        <v>14605.0</v>
      </c>
      <c r="P218" s="112">
        <v>17548.0</v>
      </c>
      <c r="Q218" s="112">
        <v>18381.0</v>
      </c>
      <c r="R218" s="112">
        <v>11736.0</v>
      </c>
      <c r="S218" s="112">
        <v>10365.0</v>
      </c>
      <c r="T218" s="112">
        <v>17606.0</v>
      </c>
      <c r="U218" s="146">
        <v>35704.0</v>
      </c>
      <c r="V218" s="3"/>
      <c r="W218" s="3"/>
      <c r="X218" s="3"/>
      <c r="Y218" s="3"/>
      <c r="Z218" s="3"/>
      <c r="AA218" s="3"/>
      <c r="AB218" s="3"/>
      <c r="AC218" s="3"/>
      <c r="AD218" s="3"/>
      <c r="AE218" s="3"/>
    </row>
    <row r="219" ht="15.75" customHeight="1">
      <c r="A219" s="145" t="s">
        <v>480</v>
      </c>
      <c r="B219" s="112">
        <v>7171.0</v>
      </c>
      <c r="C219" s="112">
        <v>10238.0</v>
      </c>
      <c r="D219" s="112">
        <v>9528.0</v>
      </c>
      <c r="E219" s="112">
        <v>13601.0</v>
      </c>
      <c r="F219" s="112">
        <v>14976.0</v>
      </c>
      <c r="G219" s="112">
        <v>22297.0</v>
      </c>
      <c r="H219" s="112">
        <v>32576.0</v>
      </c>
      <c r="I219" s="112">
        <v>37572.0</v>
      </c>
      <c r="J219" s="112">
        <v>23387.0</v>
      </c>
      <c r="K219" s="112">
        <v>25904.0</v>
      </c>
      <c r="L219" s="112">
        <v>21978.0</v>
      </c>
      <c r="M219" s="112">
        <v>30386.0</v>
      </c>
      <c r="N219" s="112">
        <v>21687.0</v>
      </c>
      <c r="O219" s="112">
        <v>32424.0</v>
      </c>
      <c r="P219" s="112">
        <v>37378.0</v>
      </c>
      <c r="Q219" s="112">
        <v>35505.0</v>
      </c>
      <c r="R219" s="112">
        <v>40341.0</v>
      </c>
      <c r="S219" s="112">
        <v>58181.0</v>
      </c>
      <c r="T219" s="112">
        <v>73005.0</v>
      </c>
      <c r="U219" s="146">
        <v>34797.0</v>
      </c>
      <c r="V219" s="3"/>
      <c r="W219" s="3"/>
      <c r="X219" s="3"/>
      <c r="Y219" s="3"/>
      <c r="Z219" s="3"/>
      <c r="AA219" s="3"/>
      <c r="AB219" s="3"/>
      <c r="AC219" s="3"/>
      <c r="AD219" s="3"/>
      <c r="AE219" s="3"/>
    </row>
    <row r="220" ht="15.75" customHeight="1">
      <c r="A220" s="145" t="s">
        <v>446</v>
      </c>
      <c r="B220" s="112">
        <v>205.0</v>
      </c>
      <c r="C220" s="112">
        <v>2846.0</v>
      </c>
      <c r="D220" s="112">
        <v>3275.0</v>
      </c>
      <c r="E220" s="112">
        <v>3595.0</v>
      </c>
      <c r="F220" s="112">
        <v>7166.0</v>
      </c>
      <c r="G220" s="112">
        <v>2974.0</v>
      </c>
      <c r="H220" s="112">
        <v>5036.0</v>
      </c>
      <c r="I220" s="112">
        <v>11037.0</v>
      </c>
      <c r="J220" s="112">
        <v>13120.0</v>
      </c>
      <c r="K220" s="112">
        <v>5902.0</v>
      </c>
      <c r="L220" s="112">
        <v>13303.0</v>
      </c>
      <c r="M220" s="112">
        <v>7017.0</v>
      </c>
      <c r="N220" s="112">
        <v>7888.0</v>
      </c>
      <c r="O220" s="112">
        <v>6833.0</v>
      </c>
      <c r="P220" s="112">
        <v>12439.0</v>
      </c>
      <c r="Q220" s="112">
        <v>20745.0</v>
      </c>
      <c r="R220" s="112">
        <v>17438.0</v>
      </c>
      <c r="S220" s="112">
        <v>25360.0</v>
      </c>
      <c r="T220" s="112">
        <v>27829.0</v>
      </c>
      <c r="U220" s="146">
        <v>24433.0</v>
      </c>
      <c r="V220" s="3"/>
      <c r="W220" s="3"/>
      <c r="X220" s="3"/>
      <c r="Y220" s="3"/>
      <c r="Z220" s="3"/>
      <c r="AA220" s="3"/>
      <c r="AB220" s="3"/>
      <c r="AC220" s="3"/>
      <c r="AD220" s="3"/>
      <c r="AE220" s="3"/>
    </row>
    <row r="221" ht="15.75" customHeight="1">
      <c r="A221" s="145" t="s">
        <v>472</v>
      </c>
      <c r="B221" s="112">
        <v>59.0</v>
      </c>
      <c r="C221" s="112">
        <v>52.0</v>
      </c>
      <c r="D221" s="112">
        <v>180.0</v>
      </c>
      <c r="E221" s="112">
        <v>240.0</v>
      </c>
      <c r="F221" s="112">
        <v>572.0</v>
      </c>
      <c r="G221" s="112">
        <v>1925.0</v>
      </c>
      <c r="H221" s="112">
        <v>3062.0</v>
      </c>
      <c r="I221" s="112">
        <v>2287.0</v>
      </c>
      <c r="J221" s="112">
        <v>1976.0</v>
      </c>
      <c r="K221" s="112">
        <v>2334.0</v>
      </c>
      <c r="L221" s="112">
        <v>1229.0</v>
      </c>
      <c r="M221" s="112">
        <v>7336.0</v>
      </c>
      <c r="N221" s="112">
        <v>2505.0</v>
      </c>
      <c r="O221" s="112">
        <v>6682.0</v>
      </c>
      <c r="P221" s="112">
        <v>8536.0</v>
      </c>
      <c r="Q221" s="112">
        <v>8111.0</v>
      </c>
      <c r="R221" s="112">
        <v>9976.0</v>
      </c>
      <c r="S221" s="112">
        <v>14151.0</v>
      </c>
      <c r="T221" s="112">
        <v>23055.0</v>
      </c>
      <c r="U221" s="146">
        <v>23621.0</v>
      </c>
      <c r="V221" s="3"/>
      <c r="W221" s="3"/>
      <c r="X221" s="3"/>
      <c r="Y221" s="3"/>
      <c r="Z221" s="3"/>
      <c r="AA221" s="3"/>
      <c r="AB221" s="3"/>
      <c r="AC221" s="3"/>
      <c r="AD221" s="3"/>
      <c r="AE221" s="3"/>
    </row>
    <row r="222" ht="15.75" customHeight="1">
      <c r="A222" s="145" t="s">
        <v>444</v>
      </c>
      <c r="B222" s="112">
        <v>219.0</v>
      </c>
      <c r="C222" s="112">
        <v>215.0</v>
      </c>
      <c r="D222" s="112">
        <v>350.0</v>
      </c>
      <c r="E222" s="112">
        <v>1082.0</v>
      </c>
      <c r="F222" s="112">
        <v>2566.0</v>
      </c>
      <c r="G222" s="112">
        <v>4215.0</v>
      </c>
      <c r="H222" s="112">
        <v>2374.0</v>
      </c>
      <c r="I222" s="112">
        <v>3386.0</v>
      </c>
      <c r="J222" s="112">
        <v>3166.0</v>
      </c>
      <c r="K222" s="112">
        <v>5536.0</v>
      </c>
      <c r="L222" s="112">
        <v>7942.0</v>
      </c>
      <c r="M222" s="112">
        <v>5488.0</v>
      </c>
      <c r="N222" s="112">
        <v>9884.0</v>
      </c>
      <c r="O222" s="112">
        <v>10694.0</v>
      </c>
      <c r="P222" s="112">
        <v>14098.0</v>
      </c>
      <c r="Q222" s="112">
        <v>17257.0</v>
      </c>
      <c r="R222" s="112">
        <v>21094.0</v>
      </c>
      <c r="S222" s="112">
        <v>11590.0</v>
      </c>
      <c r="T222" s="112">
        <v>20943.0</v>
      </c>
      <c r="U222" s="146">
        <v>18624.0</v>
      </c>
      <c r="V222" s="3"/>
      <c r="W222" s="3"/>
      <c r="X222" s="3"/>
      <c r="Y222" s="3"/>
      <c r="Z222" s="3"/>
      <c r="AA222" s="3"/>
      <c r="AB222" s="3"/>
      <c r="AC222" s="3"/>
      <c r="AD222" s="3"/>
      <c r="AE222" s="3"/>
    </row>
    <row r="223" ht="15.75" customHeight="1">
      <c r="A223" s="145" t="s">
        <v>458</v>
      </c>
      <c r="B223" s="112">
        <v>314.0</v>
      </c>
      <c r="C223" s="112">
        <v>413.0</v>
      </c>
      <c r="D223" s="112">
        <v>374.0</v>
      </c>
      <c r="E223" s="112">
        <v>588.0</v>
      </c>
      <c r="F223" s="112">
        <v>864.0</v>
      </c>
      <c r="G223" s="112">
        <v>791.0</v>
      </c>
      <c r="H223" s="112">
        <v>3257.0</v>
      </c>
      <c r="I223" s="112">
        <v>590.0</v>
      </c>
      <c r="J223" s="112">
        <v>698.0</v>
      </c>
      <c r="K223" s="112">
        <v>354.0</v>
      </c>
      <c r="L223" s="112">
        <v>740.0</v>
      </c>
      <c r="M223" s="112">
        <v>330.0</v>
      </c>
      <c r="N223" s="112">
        <v>495.0</v>
      </c>
      <c r="O223" s="112">
        <v>515.0</v>
      </c>
      <c r="P223" s="112">
        <v>450.0</v>
      </c>
      <c r="Q223" s="112">
        <v>12486.0</v>
      </c>
      <c r="R223" s="112">
        <v>8047.0</v>
      </c>
      <c r="S223" s="112">
        <v>18316.0</v>
      </c>
      <c r="T223" s="112">
        <v>21623.0</v>
      </c>
      <c r="U223" s="146">
        <v>13513.0</v>
      </c>
      <c r="V223" s="3"/>
      <c r="W223" s="3"/>
      <c r="X223" s="3"/>
      <c r="Y223" s="3"/>
      <c r="Z223" s="3"/>
      <c r="AA223" s="3"/>
      <c r="AB223" s="3"/>
      <c r="AC223" s="3"/>
      <c r="AD223" s="3"/>
      <c r="AE223" s="3"/>
    </row>
    <row r="224" ht="15.75" customHeight="1">
      <c r="A224" s="145" t="s">
        <v>474</v>
      </c>
      <c r="B224" s="112">
        <v>2.0</v>
      </c>
      <c r="C224" s="112">
        <v>304.0</v>
      </c>
      <c r="D224" s="112">
        <v>353.0</v>
      </c>
      <c r="E224" s="112">
        <v>411.0</v>
      </c>
      <c r="F224" s="112">
        <v>692.0</v>
      </c>
      <c r="G224" s="112">
        <v>1438.0</v>
      </c>
      <c r="H224" s="112">
        <v>1142.0</v>
      </c>
      <c r="I224" s="112">
        <v>1553.0</v>
      </c>
      <c r="J224" s="112">
        <v>1703.0</v>
      </c>
      <c r="K224" s="112">
        <v>1910.0</v>
      </c>
      <c r="L224" s="112">
        <v>6219.0</v>
      </c>
      <c r="M224" s="112">
        <v>7504.0</v>
      </c>
      <c r="N224" s="112">
        <v>7660.0</v>
      </c>
      <c r="O224" s="112">
        <v>6811.0</v>
      </c>
      <c r="P224" s="112">
        <v>7299.0</v>
      </c>
      <c r="Q224" s="112">
        <v>8438.0</v>
      </c>
      <c r="R224" s="112">
        <v>6541.0</v>
      </c>
      <c r="S224" s="112">
        <v>5564.0</v>
      </c>
      <c r="T224" s="112">
        <v>8823.0</v>
      </c>
      <c r="U224" s="146">
        <v>12651.0</v>
      </c>
      <c r="V224" s="3"/>
      <c r="W224" s="3"/>
      <c r="X224" s="3"/>
      <c r="Y224" s="3"/>
      <c r="Z224" s="3"/>
      <c r="AA224" s="3"/>
      <c r="AB224" s="3"/>
      <c r="AC224" s="3"/>
      <c r="AD224" s="3"/>
      <c r="AE224" s="3"/>
    </row>
    <row r="225" ht="15.75" customHeight="1">
      <c r="A225" s="145" t="s">
        <v>450</v>
      </c>
      <c r="B225" s="112">
        <v>6.0</v>
      </c>
      <c r="C225" s="112">
        <v>0.0</v>
      </c>
      <c r="D225" s="112">
        <v>15.0</v>
      </c>
      <c r="E225" s="112">
        <v>70.0</v>
      </c>
      <c r="F225" s="112">
        <v>195.0</v>
      </c>
      <c r="G225" s="112">
        <v>4139.0</v>
      </c>
      <c r="H225" s="112">
        <v>4087.0</v>
      </c>
      <c r="I225" s="112">
        <v>8320.0</v>
      </c>
      <c r="J225" s="112">
        <v>8118.0</v>
      </c>
      <c r="K225" s="112">
        <v>10767.0</v>
      </c>
      <c r="L225" s="112">
        <v>8991.0</v>
      </c>
      <c r="M225" s="112">
        <v>8563.0</v>
      </c>
      <c r="N225" s="112">
        <v>7299.0</v>
      </c>
      <c r="O225" s="112">
        <v>6651.0</v>
      </c>
      <c r="P225" s="112">
        <v>8685.0</v>
      </c>
      <c r="Q225" s="112">
        <v>7656.0</v>
      </c>
      <c r="R225" s="112">
        <v>7738.0</v>
      </c>
      <c r="S225" s="112">
        <v>6699.0</v>
      </c>
      <c r="T225" s="112">
        <v>8754.0</v>
      </c>
      <c r="U225" s="146">
        <v>9121.0</v>
      </c>
      <c r="V225" s="3"/>
      <c r="W225" s="3"/>
      <c r="X225" s="3"/>
      <c r="Y225" s="3"/>
      <c r="Z225" s="3"/>
      <c r="AA225" s="3"/>
      <c r="AB225" s="3"/>
      <c r="AC225" s="3"/>
      <c r="AD225" s="3"/>
      <c r="AE225" s="3"/>
    </row>
    <row r="226" ht="15.75" customHeight="1">
      <c r="A226" s="145" t="s">
        <v>470</v>
      </c>
      <c r="B226" s="112">
        <v>10.0</v>
      </c>
      <c r="C226" s="112">
        <v>4.0</v>
      </c>
      <c r="D226" s="112">
        <v>4.0</v>
      </c>
      <c r="E226" s="112">
        <v>11.0</v>
      </c>
      <c r="F226" s="112">
        <v>7.0</v>
      </c>
      <c r="G226" s="112">
        <v>138.0</v>
      </c>
      <c r="H226" s="112">
        <v>323.0</v>
      </c>
      <c r="I226" s="112">
        <v>475.0</v>
      </c>
      <c r="J226" s="112">
        <v>1214.0</v>
      </c>
      <c r="K226" s="112">
        <v>933.0</v>
      </c>
      <c r="L226" s="112">
        <v>2135.0</v>
      </c>
      <c r="M226" s="112">
        <v>3182.0</v>
      </c>
      <c r="N226" s="112">
        <v>2303.0</v>
      </c>
      <c r="O226" s="112">
        <v>1839.0</v>
      </c>
      <c r="P226" s="112">
        <v>1043.0</v>
      </c>
      <c r="Q226" s="112">
        <v>1724.0</v>
      </c>
      <c r="R226" s="112">
        <v>1404.0</v>
      </c>
      <c r="S226" s="112">
        <v>2371.0</v>
      </c>
      <c r="T226" s="112">
        <v>2039.0</v>
      </c>
      <c r="U226" s="146">
        <v>1553.0</v>
      </c>
      <c r="V226" s="3"/>
      <c r="W226" s="3"/>
      <c r="X226" s="3"/>
      <c r="Y226" s="3"/>
      <c r="Z226" s="3"/>
      <c r="AA226" s="3"/>
      <c r="AB226" s="3"/>
      <c r="AC226" s="3"/>
      <c r="AD226" s="3"/>
      <c r="AE226" s="3"/>
    </row>
    <row r="227" ht="15.75" customHeight="1">
      <c r="A227" s="145" t="s">
        <v>460</v>
      </c>
      <c r="B227" s="112">
        <v>35.0</v>
      </c>
      <c r="C227" s="112">
        <v>125.0</v>
      </c>
      <c r="D227" s="112">
        <v>155.0</v>
      </c>
      <c r="E227" s="112">
        <v>461.0</v>
      </c>
      <c r="F227" s="112">
        <v>233.0</v>
      </c>
      <c r="G227" s="112">
        <v>383.0</v>
      </c>
      <c r="H227" s="112">
        <v>500.0</v>
      </c>
      <c r="I227" s="112">
        <v>744.0</v>
      </c>
      <c r="J227" s="112">
        <v>936.0</v>
      </c>
      <c r="K227" s="112">
        <v>1132.0</v>
      </c>
      <c r="L227" s="112">
        <v>11137.0</v>
      </c>
      <c r="M227" s="112">
        <v>5545.0</v>
      </c>
      <c r="N227" s="112">
        <v>1105.0</v>
      </c>
      <c r="O227" s="112">
        <v>3220.0</v>
      </c>
      <c r="P227" s="112">
        <v>12239.0</v>
      </c>
      <c r="Q227" s="112">
        <v>3329.0</v>
      </c>
      <c r="R227" s="112">
        <v>1493.0</v>
      </c>
      <c r="S227" s="112">
        <v>560.0</v>
      </c>
      <c r="T227" s="112">
        <v>5376.0</v>
      </c>
      <c r="U227" s="146">
        <v>1020.0</v>
      </c>
      <c r="V227" s="3"/>
      <c r="W227" s="3"/>
      <c r="X227" s="3"/>
      <c r="Y227" s="3"/>
      <c r="Z227" s="3"/>
      <c r="AA227" s="3"/>
      <c r="AB227" s="3"/>
      <c r="AC227" s="3"/>
      <c r="AD227" s="3"/>
      <c r="AE227" s="3"/>
    </row>
    <row r="228" ht="15.75" customHeight="1">
      <c r="A228" s="145" t="s">
        <v>466</v>
      </c>
      <c r="B228" s="112">
        <v>4.0</v>
      </c>
      <c r="C228" s="112">
        <v>20.0</v>
      </c>
      <c r="D228" s="112">
        <v>28.0</v>
      </c>
      <c r="E228" s="112">
        <v>161.0</v>
      </c>
      <c r="F228" s="112">
        <v>360.0</v>
      </c>
      <c r="G228" s="112">
        <v>406.0</v>
      </c>
      <c r="H228" s="112">
        <v>409.0</v>
      </c>
      <c r="I228" s="112">
        <v>143.0</v>
      </c>
      <c r="J228" s="112">
        <v>255.0</v>
      </c>
      <c r="K228" s="112">
        <v>1914.0</v>
      </c>
      <c r="L228" s="112">
        <v>656.0</v>
      </c>
      <c r="M228" s="112">
        <v>181.0</v>
      </c>
      <c r="N228" s="112">
        <v>9011.0</v>
      </c>
      <c r="O228" s="112">
        <v>1294.0</v>
      </c>
      <c r="P228" s="112">
        <v>306.0</v>
      </c>
      <c r="Q228" s="112">
        <v>280.0</v>
      </c>
      <c r="R228" s="112">
        <v>390.0</v>
      </c>
      <c r="S228" s="112">
        <v>484.0</v>
      </c>
      <c r="T228" s="112">
        <v>9479.0</v>
      </c>
      <c r="U228" s="146">
        <v>474.0</v>
      </c>
      <c r="V228" s="3"/>
      <c r="W228" s="3"/>
      <c r="X228" s="3"/>
      <c r="Y228" s="3"/>
      <c r="Z228" s="3"/>
      <c r="AA228" s="3"/>
      <c r="AB228" s="3"/>
      <c r="AC228" s="3"/>
      <c r="AD228" s="3"/>
      <c r="AE228" s="3"/>
    </row>
    <row r="229" ht="15.75" customHeight="1">
      <c r="A229" s="145" t="s">
        <v>448</v>
      </c>
      <c r="B229" s="112">
        <v>20.0</v>
      </c>
      <c r="C229" s="112">
        <v>44.0</v>
      </c>
      <c r="D229" s="112">
        <v>46.0</v>
      </c>
      <c r="E229" s="112">
        <v>36.0</v>
      </c>
      <c r="F229" s="112">
        <v>64.0</v>
      </c>
      <c r="G229" s="112">
        <v>67.0</v>
      </c>
      <c r="H229" s="112">
        <v>54.0</v>
      </c>
      <c r="I229" s="112">
        <v>78.0</v>
      </c>
      <c r="J229" s="112">
        <v>40.0</v>
      </c>
      <c r="K229" s="112">
        <v>37.0</v>
      </c>
      <c r="L229" s="112">
        <v>23.0</v>
      </c>
      <c r="M229" s="112">
        <v>40.0</v>
      </c>
      <c r="N229" s="112">
        <v>22.0</v>
      </c>
      <c r="O229" s="112">
        <v>20.0</v>
      </c>
      <c r="P229" s="112">
        <v>48.0</v>
      </c>
      <c r="Q229" s="112">
        <v>72.0</v>
      </c>
      <c r="R229" s="112">
        <v>135.0</v>
      </c>
      <c r="S229" s="112">
        <v>82.0</v>
      </c>
      <c r="T229" s="112">
        <v>61.0</v>
      </c>
      <c r="U229" s="146">
        <v>214.0</v>
      </c>
      <c r="V229" s="3"/>
      <c r="W229" s="3"/>
      <c r="X229" s="3"/>
      <c r="Y229" s="3"/>
      <c r="Z229" s="3"/>
      <c r="AA229" s="3"/>
      <c r="AB229" s="3"/>
      <c r="AC229" s="3"/>
      <c r="AD229" s="3"/>
      <c r="AE229" s="3"/>
    </row>
    <row r="230" ht="15.75" customHeight="1">
      <c r="A230" s="145" t="s">
        <v>468</v>
      </c>
      <c r="B230" s="112">
        <v>0.0</v>
      </c>
      <c r="C230" s="112">
        <v>0.0</v>
      </c>
      <c r="D230" s="112">
        <v>0.0</v>
      </c>
      <c r="E230" s="112">
        <v>190.0</v>
      </c>
      <c r="F230" s="112">
        <v>6.0</v>
      </c>
      <c r="G230" s="112">
        <v>1.0</v>
      </c>
      <c r="H230" s="112">
        <v>22.0</v>
      </c>
      <c r="I230" s="112">
        <v>41.0</v>
      </c>
      <c r="J230" s="112">
        <v>131.0</v>
      </c>
      <c r="K230" s="112">
        <v>692.0</v>
      </c>
      <c r="L230" s="112">
        <v>125.0</v>
      </c>
      <c r="M230" s="112">
        <v>156.0</v>
      </c>
      <c r="N230" s="112">
        <v>121.0</v>
      </c>
      <c r="O230" s="112">
        <v>195.0</v>
      </c>
      <c r="P230" s="112">
        <v>126.0</v>
      </c>
      <c r="Q230" s="112">
        <v>167.0</v>
      </c>
      <c r="R230" s="112">
        <v>81.0</v>
      </c>
      <c r="S230" s="112">
        <v>5.0</v>
      </c>
      <c r="T230" s="112">
        <v>5.0</v>
      </c>
      <c r="U230" s="146">
        <v>5.0</v>
      </c>
      <c r="V230" s="3"/>
      <c r="W230" s="3"/>
      <c r="X230" s="3"/>
      <c r="Y230" s="3"/>
      <c r="Z230" s="3"/>
      <c r="AA230" s="3"/>
      <c r="AB230" s="3"/>
      <c r="AC230" s="3"/>
      <c r="AD230" s="3"/>
      <c r="AE230" s="3"/>
    </row>
    <row r="231" ht="15.75" customHeight="1">
      <c r="A231" s="145" t="s">
        <v>464</v>
      </c>
      <c r="B231" s="112">
        <v>21.0</v>
      </c>
      <c r="C231" s="112">
        <v>2.0</v>
      </c>
      <c r="D231" s="112">
        <v>7.0</v>
      </c>
      <c r="E231" s="112">
        <v>224.0</v>
      </c>
      <c r="F231" s="112">
        <v>717.0</v>
      </c>
      <c r="G231" s="112">
        <v>182.0</v>
      </c>
      <c r="H231" s="112">
        <v>93.0</v>
      </c>
      <c r="I231" s="112">
        <v>463.0</v>
      </c>
      <c r="J231" s="112">
        <v>918.0</v>
      </c>
      <c r="K231" s="112">
        <v>1064.0</v>
      </c>
      <c r="L231" s="112">
        <v>218.0</v>
      </c>
      <c r="M231" s="112">
        <v>228.0</v>
      </c>
      <c r="N231" s="112">
        <v>133.0</v>
      </c>
      <c r="O231" s="112">
        <v>523.0</v>
      </c>
      <c r="P231" s="112">
        <v>147.0</v>
      </c>
      <c r="Q231" s="112">
        <v>880.0</v>
      </c>
      <c r="R231" s="112">
        <v>1524.0</v>
      </c>
      <c r="S231" s="112">
        <v>839.0</v>
      </c>
      <c r="T231" s="112">
        <v>28.0</v>
      </c>
      <c r="U231" s="146">
        <v>76.0</v>
      </c>
      <c r="Y231" s="3"/>
      <c r="Z231" s="3"/>
      <c r="AA231" s="3"/>
      <c r="AB231" s="3"/>
      <c r="AC231" s="3"/>
      <c r="AD231" s="3"/>
      <c r="AE231" s="3"/>
    </row>
    <row r="232" ht="15.75" customHeight="1">
      <c r="Z232" s="3"/>
      <c r="AA232" s="3"/>
      <c r="AB232" s="3"/>
      <c r="AC232" s="3"/>
      <c r="AD232" s="3"/>
      <c r="AE232" s="3"/>
    </row>
    <row r="233" ht="15.75" customHeight="1">
      <c r="A233" s="98" t="s">
        <v>531</v>
      </c>
    </row>
    <row r="234" ht="15.75" customHeight="1">
      <c r="A234" s="99" t="s">
        <v>560</v>
      </c>
      <c r="B234" s="134" t="s">
        <v>491</v>
      </c>
      <c r="C234" s="134" t="s">
        <v>492</v>
      </c>
      <c r="D234" s="134" t="s">
        <v>493</v>
      </c>
      <c r="E234" s="134" t="s">
        <v>494</v>
      </c>
      <c r="F234" s="134" t="s">
        <v>495</v>
      </c>
      <c r="G234" s="134" t="s">
        <v>496</v>
      </c>
      <c r="H234" s="134" t="s">
        <v>497</v>
      </c>
      <c r="I234" s="134" t="s">
        <v>498</v>
      </c>
      <c r="J234" s="134" t="s">
        <v>499</v>
      </c>
      <c r="K234" s="134" t="s">
        <v>500</v>
      </c>
      <c r="L234" s="134" t="s">
        <v>501</v>
      </c>
      <c r="M234" s="134" t="s">
        <v>502</v>
      </c>
      <c r="N234" s="134" t="s">
        <v>503</v>
      </c>
      <c r="O234" s="134" t="s">
        <v>504</v>
      </c>
      <c r="P234" s="134" t="s">
        <v>505</v>
      </c>
      <c r="Q234" s="134" t="s">
        <v>506</v>
      </c>
      <c r="R234" s="134" t="s">
        <v>507</v>
      </c>
      <c r="S234" s="134" t="s">
        <v>508</v>
      </c>
      <c r="T234" s="134" t="s">
        <v>509</v>
      </c>
      <c r="U234" s="135" t="s">
        <v>510</v>
      </c>
    </row>
    <row r="235" ht="15.75" customHeight="1">
      <c r="A235" s="136" t="s">
        <v>511</v>
      </c>
      <c r="B235" s="120">
        <f t="shared" ref="B235:U235" si="2">B11/B$11</f>
        <v>1</v>
      </c>
      <c r="C235" s="120">
        <f t="shared" si="2"/>
        <v>1</v>
      </c>
      <c r="D235" s="120">
        <f t="shared" si="2"/>
        <v>1</v>
      </c>
      <c r="E235" s="120">
        <f t="shared" si="2"/>
        <v>1</v>
      </c>
      <c r="F235" s="120">
        <f t="shared" si="2"/>
        <v>1</v>
      </c>
      <c r="G235" s="120">
        <f t="shared" si="2"/>
        <v>1</v>
      </c>
      <c r="H235" s="120">
        <f t="shared" si="2"/>
        <v>1</v>
      </c>
      <c r="I235" s="120">
        <f t="shared" si="2"/>
        <v>1</v>
      </c>
      <c r="J235" s="120">
        <f t="shared" si="2"/>
        <v>1</v>
      </c>
      <c r="K235" s="120">
        <f t="shared" si="2"/>
        <v>1</v>
      </c>
      <c r="L235" s="120">
        <f t="shared" si="2"/>
        <v>1</v>
      </c>
      <c r="M235" s="120">
        <f t="shared" si="2"/>
        <v>1</v>
      </c>
      <c r="N235" s="120">
        <f t="shared" si="2"/>
        <v>1</v>
      </c>
      <c r="O235" s="120">
        <f t="shared" si="2"/>
        <v>1</v>
      </c>
      <c r="P235" s="120">
        <f t="shared" si="2"/>
        <v>1</v>
      </c>
      <c r="Q235" s="120">
        <f t="shared" si="2"/>
        <v>1</v>
      </c>
      <c r="R235" s="120">
        <f t="shared" si="2"/>
        <v>1</v>
      </c>
      <c r="S235" s="120">
        <f t="shared" si="2"/>
        <v>1</v>
      </c>
      <c r="T235" s="120">
        <f t="shared" si="2"/>
        <v>1</v>
      </c>
      <c r="U235" s="120">
        <f t="shared" si="2"/>
        <v>1</v>
      </c>
    </row>
    <row r="236" ht="15.75" customHeight="1">
      <c r="A236" s="136" t="s">
        <v>101</v>
      </c>
      <c r="B236" s="120">
        <f t="shared" ref="B236:U236" si="3">B12/B$11</f>
        <v>0.00003139573356</v>
      </c>
      <c r="C236" s="120">
        <f t="shared" si="3"/>
        <v>0.00001318930611</v>
      </c>
      <c r="D236" s="120">
        <f t="shared" si="3"/>
        <v>0.00001608034324</v>
      </c>
      <c r="E236" s="120">
        <f t="shared" si="3"/>
        <v>0.00003927892388</v>
      </c>
      <c r="F236" s="120">
        <f t="shared" si="3"/>
        <v>0.000003186301453</v>
      </c>
      <c r="G236" s="120">
        <f t="shared" si="3"/>
        <v>0.0001308616004</v>
      </c>
      <c r="H236" s="120">
        <f t="shared" si="3"/>
        <v>0.00005599115863</v>
      </c>
      <c r="I236" s="120">
        <f t="shared" si="3"/>
        <v>0.00002082015391</v>
      </c>
      <c r="J236" s="120">
        <f t="shared" si="3"/>
        <v>0.0001111596213</v>
      </c>
      <c r="K236" s="120">
        <f t="shared" si="3"/>
        <v>0.0003313928412</v>
      </c>
      <c r="L236" s="120">
        <f t="shared" si="3"/>
        <v>0.0003565268167</v>
      </c>
      <c r="M236" s="120">
        <f t="shared" si="3"/>
        <v>0.0002872737719</v>
      </c>
      <c r="N236" s="120">
        <f t="shared" si="3"/>
        <v>0.00004639928971</v>
      </c>
      <c r="O236" s="120">
        <f t="shared" si="3"/>
        <v>0.00003555027646</v>
      </c>
      <c r="P236" s="120">
        <f t="shared" si="3"/>
        <v>0.00003390166553</v>
      </c>
      <c r="Q236" s="120">
        <f t="shared" si="3"/>
        <v>0.00002294572169</v>
      </c>
      <c r="R236" s="120">
        <f t="shared" si="3"/>
        <v>0.00004810779415</v>
      </c>
      <c r="S236" s="120">
        <f t="shared" si="3"/>
        <v>0.0000674686561</v>
      </c>
      <c r="T236" s="120">
        <f t="shared" si="3"/>
        <v>0.00003482124647</v>
      </c>
      <c r="U236" s="120">
        <f t="shared" si="3"/>
        <v>0.0000181478298</v>
      </c>
    </row>
    <row r="237" ht="15.75" customHeight="1">
      <c r="A237" s="136" t="s">
        <v>2</v>
      </c>
      <c r="B237" s="120">
        <f t="shared" ref="B237:U237" si="4">B13/B$11</f>
        <v>0.000002415056428</v>
      </c>
      <c r="C237" s="120">
        <f t="shared" si="4"/>
        <v>0</v>
      </c>
      <c r="D237" s="120">
        <f t="shared" si="4"/>
        <v>0.000818635656</v>
      </c>
      <c r="E237" s="120">
        <f t="shared" si="4"/>
        <v>0.00007961944031</v>
      </c>
      <c r="F237" s="120">
        <f t="shared" si="4"/>
        <v>0.000006372602906</v>
      </c>
      <c r="G237" s="120">
        <f t="shared" si="4"/>
        <v>0.00003558997502</v>
      </c>
      <c r="H237" s="120">
        <f t="shared" si="4"/>
        <v>0.00007168961432</v>
      </c>
      <c r="I237" s="120">
        <f t="shared" si="4"/>
        <v>0.00001881821603</v>
      </c>
      <c r="J237" s="120">
        <f t="shared" si="4"/>
        <v>0.000002682135636</v>
      </c>
      <c r="K237" s="120">
        <f t="shared" si="4"/>
        <v>0.000012859221</v>
      </c>
      <c r="L237" s="120">
        <f t="shared" si="4"/>
        <v>0.000008054069654</v>
      </c>
      <c r="M237" s="120">
        <f t="shared" si="4"/>
        <v>0.000009251591333</v>
      </c>
      <c r="N237" s="120">
        <f t="shared" si="4"/>
        <v>0.00002257262743</v>
      </c>
      <c r="O237" s="120">
        <f t="shared" si="4"/>
        <v>0.00001019456457</v>
      </c>
      <c r="P237" s="120">
        <f t="shared" si="4"/>
        <v>0.00001122262031</v>
      </c>
      <c r="Q237" s="120">
        <f t="shared" si="4"/>
        <v>0.00001543621277</v>
      </c>
      <c r="R237" s="120">
        <f t="shared" si="4"/>
        <v>0.000006129564506</v>
      </c>
      <c r="S237" s="120">
        <f t="shared" si="4"/>
        <v>0.001828060234</v>
      </c>
      <c r="T237" s="120">
        <f t="shared" si="4"/>
        <v>0.00001913255301</v>
      </c>
      <c r="U237" s="120">
        <f t="shared" si="4"/>
        <v>0.00002796110073</v>
      </c>
    </row>
    <row r="238" ht="15.75" customHeight="1">
      <c r="A238" s="136" t="s">
        <v>70</v>
      </c>
      <c r="B238" s="120">
        <f t="shared" ref="B238:U238" si="5">B14/B$11</f>
        <v>0.0002294303606</v>
      </c>
      <c r="C238" s="120">
        <f t="shared" si="5"/>
        <v>0.0009816612119</v>
      </c>
      <c r="D238" s="120">
        <f t="shared" si="5"/>
        <v>0.0001330282941</v>
      </c>
      <c r="E238" s="120">
        <f t="shared" si="5"/>
        <v>0.0003779269433</v>
      </c>
      <c r="F238" s="120">
        <f t="shared" si="5"/>
        <v>0.0003489000091</v>
      </c>
      <c r="G238" s="120">
        <f t="shared" si="5"/>
        <v>0.0006055771133</v>
      </c>
      <c r="H238" s="120">
        <f t="shared" si="5"/>
        <v>0.0004364170682</v>
      </c>
      <c r="I238" s="120">
        <f t="shared" si="5"/>
        <v>0.000348737578</v>
      </c>
      <c r="J238" s="120">
        <f t="shared" si="5"/>
        <v>0.0004628174047</v>
      </c>
      <c r="K238" s="120">
        <f t="shared" si="5"/>
        <v>0.0002925472777</v>
      </c>
      <c r="L238" s="120">
        <f t="shared" si="5"/>
        <v>0.0003226997241</v>
      </c>
      <c r="M238" s="120">
        <f t="shared" si="5"/>
        <v>0.0007128469732</v>
      </c>
      <c r="N238" s="120">
        <f t="shared" si="5"/>
        <v>0.000605949643</v>
      </c>
      <c r="O238" s="120">
        <f t="shared" si="5"/>
        <v>0.0002857092071</v>
      </c>
      <c r="P238" s="120">
        <f t="shared" si="5"/>
        <v>0.0002651344049</v>
      </c>
      <c r="Q238" s="120">
        <f t="shared" si="5"/>
        <v>0.0002670047614</v>
      </c>
      <c r="R238" s="120">
        <f t="shared" si="5"/>
        <v>0.0002672861613</v>
      </c>
      <c r="S238" s="120">
        <f t="shared" si="5"/>
        <v>0.0002214253224</v>
      </c>
      <c r="T238" s="120">
        <f t="shared" si="5"/>
        <v>0.0001854582138</v>
      </c>
      <c r="U238" s="120">
        <f t="shared" si="5"/>
        <v>0.0001755634498</v>
      </c>
    </row>
    <row r="239" ht="15.75" customHeight="1">
      <c r="A239" s="136" t="s">
        <v>512</v>
      </c>
      <c r="B239" s="120">
        <f t="shared" ref="B239:U239" si="6">B15/B$11</f>
        <v>0</v>
      </c>
      <c r="C239" s="120">
        <f t="shared" si="6"/>
        <v>0</v>
      </c>
      <c r="D239" s="120">
        <f t="shared" si="6"/>
        <v>0</v>
      </c>
      <c r="E239" s="120">
        <f t="shared" si="6"/>
        <v>0</v>
      </c>
      <c r="F239" s="120">
        <f t="shared" si="6"/>
        <v>0</v>
      </c>
      <c r="G239" s="120">
        <f t="shared" si="6"/>
        <v>0</v>
      </c>
      <c r="H239" s="120">
        <f t="shared" si="6"/>
        <v>0</v>
      </c>
      <c r="I239" s="120">
        <f t="shared" si="6"/>
        <v>0</v>
      </c>
      <c r="J239" s="120">
        <f t="shared" si="6"/>
        <v>0</v>
      </c>
      <c r="K239" s="120">
        <f t="shared" si="6"/>
        <v>0</v>
      </c>
      <c r="L239" s="120">
        <f t="shared" si="6"/>
        <v>0</v>
      </c>
      <c r="M239" s="120">
        <f t="shared" si="6"/>
        <v>0</v>
      </c>
      <c r="N239" s="120">
        <f t="shared" si="6"/>
        <v>0</v>
      </c>
      <c r="O239" s="120">
        <f t="shared" si="6"/>
        <v>0</v>
      </c>
      <c r="P239" s="120">
        <f t="shared" si="6"/>
        <v>0</v>
      </c>
      <c r="Q239" s="120">
        <f t="shared" si="6"/>
        <v>0</v>
      </c>
      <c r="R239" s="120">
        <f t="shared" si="6"/>
        <v>0</v>
      </c>
      <c r="S239" s="120">
        <f t="shared" si="6"/>
        <v>0</v>
      </c>
      <c r="T239" s="120">
        <f t="shared" si="6"/>
        <v>0</v>
      </c>
      <c r="U239" s="120">
        <f t="shared" si="6"/>
        <v>0</v>
      </c>
    </row>
    <row r="240" ht="15.75" customHeight="1">
      <c r="A240" s="136" t="s">
        <v>55</v>
      </c>
      <c r="B240" s="120">
        <f t="shared" ref="B240:U240" si="7">B16/B$11</f>
        <v>0</v>
      </c>
      <c r="C240" s="120">
        <f t="shared" si="7"/>
        <v>0</v>
      </c>
      <c r="D240" s="120">
        <f t="shared" si="7"/>
        <v>0</v>
      </c>
      <c r="E240" s="120">
        <f t="shared" si="7"/>
        <v>0</v>
      </c>
      <c r="F240" s="120">
        <f t="shared" si="7"/>
        <v>0</v>
      </c>
      <c r="G240" s="120">
        <f t="shared" si="7"/>
        <v>0</v>
      </c>
      <c r="H240" s="120">
        <f t="shared" si="7"/>
        <v>0</v>
      </c>
      <c r="I240" s="120">
        <f t="shared" si="7"/>
        <v>0</v>
      </c>
      <c r="J240" s="120">
        <f t="shared" si="7"/>
        <v>0</v>
      </c>
      <c r="K240" s="120">
        <f t="shared" si="7"/>
        <v>0</v>
      </c>
      <c r="L240" s="120">
        <f t="shared" si="7"/>
        <v>0</v>
      </c>
      <c r="M240" s="120">
        <f t="shared" si="7"/>
        <v>0</v>
      </c>
      <c r="N240" s="120">
        <f t="shared" si="7"/>
        <v>0.0000002508069714</v>
      </c>
      <c r="O240" s="120">
        <f t="shared" si="7"/>
        <v>0</v>
      </c>
      <c r="P240" s="120">
        <f t="shared" si="7"/>
        <v>0</v>
      </c>
      <c r="Q240" s="120">
        <f t="shared" si="7"/>
        <v>0</v>
      </c>
      <c r="R240" s="120">
        <f t="shared" si="7"/>
        <v>0</v>
      </c>
      <c r="S240" s="120">
        <f t="shared" si="7"/>
        <v>0</v>
      </c>
      <c r="T240" s="120">
        <f t="shared" si="7"/>
        <v>0</v>
      </c>
      <c r="U240" s="120">
        <f t="shared" si="7"/>
        <v>0</v>
      </c>
    </row>
    <row r="241" ht="15.75" customHeight="1">
      <c r="A241" s="136" t="s">
        <v>102</v>
      </c>
      <c r="B241" s="120">
        <f t="shared" ref="B241:U241" si="8">B17/B$11</f>
        <v>0.00007003663641</v>
      </c>
      <c r="C241" s="120">
        <f t="shared" si="8"/>
        <v>0.00006594653055</v>
      </c>
      <c r="D241" s="120">
        <f t="shared" si="8"/>
        <v>0.0003157594673</v>
      </c>
      <c r="E241" s="120">
        <f t="shared" si="8"/>
        <v>0.0005169955657</v>
      </c>
      <c r="F241" s="120">
        <f t="shared" si="8"/>
        <v>0.0007360356356</v>
      </c>
      <c r="G241" s="120">
        <f t="shared" si="8"/>
        <v>0.001229770521</v>
      </c>
      <c r="H241" s="120">
        <f t="shared" si="8"/>
        <v>0.001176337613</v>
      </c>
      <c r="I241" s="120">
        <f t="shared" si="8"/>
        <v>0.0006986763187</v>
      </c>
      <c r="J241" s="120">
        <f t="shared" si="8"/>
        <v>0.0008573893582</v>
      </c>
      <c r="K241" s="120">
        <f t="shared" si="8"/>
        <v>0.001071065949</v>
      </c>
      <c r="L241" s="120">
        <f t="shared" si="8"/>
        <v>0.001112803957</v>
      </c>
      <c r="M241" s="120">
        <f t="shared" si="8"/>
        <v>0.002077575305</v>
      </c>
      <c r="N241" s="120">
        <f t="shared" si="8"/>
        <v>0.0004504493207</v>
      </c>
      <c r="O241" s="120">
        <f t="shared" si="8"/>
        <v>0.0002410099624</v>
      </c>
      <c r="P241" s="120">
        <f t="shared" si="8"/>
        <v>0.0001818999709</v>
      </c>
      <c r="Q241" s="120">
        <f t="shared" si="8"/>
        <v>0.000266378969</v>
      </c>
      <c r="R241" s="120">
        <f t="shared" si="8"/>
        <v>0.00009138623445</v>
      </c>
      <c r="S241" s="120">
        <f t="shared" si="8"/>
        <v>0.00006566682256</v>
      </c>
      <c r="T241" s="120">
        <f t="shared" si="8"/>
        <v>0.00005420890018</v>
      </c>
      <c r="U241" s="120">
        <f t="shared" si="8"/>
        <v>0.00007030603694</v>
      </c>
    </row>
    <row r="242" ht="15.75" customHeight="1">
      <c r="A242" s="136" t="s">
        <v>78</v>
      </c>
      <c r="B242" s="120">
        <f t="shared" ref="B242:U242" si="9">B18/B$11</f>
        <v>0</v>
      </c>
      <c r="C242" s="120">
        <f t="shared" si="9"/>
        <v>0</v>
      </c>
      <c r="D242" s="120">
        <f t="shared" si="9"/>
        <v>0</v>
      </c>
      <c r="E242" s="120">
        <f t="shared" si="9"/>
        <v>0</v>
      </c>
      <c r="F242" s="120">
        <f t="shared" si="9"/>
        <v>0</v>
      </c>
      <c r="G242" s="120">
        <f t="shared" si="9"/>
        <v>0</v>
      </c>
      <c r="H242" s="120">
        <f t="shared" si="9"/>
        <v>0</v>
      </c>
      <c r="I242" s="120">
        <f t="shared" si="9"/>
        <v>0.0001869809976</v>
      </c>
      <c r="J242" s="120">
        <f t="shared" si="9"/>
        <v>0.0000002980150706</v>
      </c>
      <c r="K242" s="120">
        <f t="shared" si="9"/>
        <v>0.000001339502187</v>
      </c>
      <c r="L242" s="120">
        <f t="shared" si="9"/>
        <v>0</v>
      </c>
      <c r="M242" s="120">
        <f t="shared" si="9"/>
        <v>0</v>
      </c>
      <c r="N242" s="120">
        <f t="shared" si="9"/>
        <v>0</v>
      </c>
      <c r="O242" s="120">
        <f t="shared" si="9"/>
        <v>0.0001474290877</v>
      </c>
      <c r="P242" s="120">
        <f t="shared" si="9"/>
        <v>0.000007014137696</v>
      </c>
      <c r="Q242" s="120">
        <f t="shared" si="9"/>
        <v>0.00007884984361</v>
      </c>
      <c r="R242" s="120">
        <f t="shared" si="9"/>
        <v>0.0000003714887579</v>
      </c>
      <c r="S242" s="120">
        <f t="shared" si="9"/>
        <v>0.000003203259637</v>
      </c>
      <c r="T242" s="120">
        <f t="shared" si="9"/>
        <v>0.0000001275503534</v>
      </c>
      <c r="U242" s="120">
        <f t="shared" si="9"/>
        <v>0.0000006721418445</v>
      </c>
    </row>
    <row r="243" ht="15.75" customHeight="1">
      <c r="A243" s="136" t="s">
        <v>4</v>
      </c>
      <c r="B243" s="120">
        <f t="shared" ref="B243:U243" si="10">B19/B$11</f>
        <v>0.0002487508121</v>
      </c>
      <c r="C243" s="120">
        <f t="shared" si="10"/>
        <v>0.0002279865771</v>
      </c>
      <c r="D243" s="120">
        <f t="shared" si="10"/>
        <v>0.0002982172747</v>
      </c>
      <c r="E243" s="120">
        <f t="shared" si="10"/>
        <v>0.0003386480194</v>
      </c>
      <c r="F243" s="120">
        <f t="shared" si="10"/>
        <v>0.0006292945369</v>
      </c>
      <c r="G243" s="120">
        <f t="shared" si="10"/>
        <v>0.0008388283342</v>
      </c>
      <c r="H243" s="120">
        <f t="shared" si="10"/>
        <v>0.0008105635955</v>
      </c>
      <c r="I243" s="120">
        <f t="shared" si="10"/>
        <v>0.001225986755</v>
      </c>
      <c r="J243" s="120">
        <f t="shared" si="10"/>
        <v>0.001501697941</v>
      </c>
      <c r="K243" s="120">
        <f t="shared" si="10"/>
        <v>0.001612760634</v>
      </c>
      <c r="L243" s="120">
        <f t="shared" si="10"/>
        <v>0.001238447444</v>
      </c>
      <c r="M243" s="120">
        <f t="shared" si="10"/>
        <v>0.001481915155</v>
      </c>
      <c r="N243" s="120">
        <f t="shared" si="10"/>
        <v>0.001562778239</v>
      </c>
      <c r="O243" s="120">
        <f t="shared" si="10"/>
        <v>0.001040368385</v>
      </c>
      <c r="P243" s="120">
        <f t="shared" si="10"/>
        <v>0.008618972401</v>
      </c>
      <c r="Q243" s="120">
        <f t="shared" si="10"/>
        <v>0.02161799879</v>
      </c>
      <c r="R243" s="120">
        <f t="shared" si="10"/>
        <v>0.01705486313</v>
      </c>
      <c r="S243" s="120">
        <f t="shared" si="10"/>
        <v>0.00232896996</v>
      </c>
      <c r="T243" s="120">
        <f t="shared" si="10"/>
        <v>0.001536216456</v>
      </c>
      <c r="U243" s="120">
        <f t="shared" si="10"/>
        <v>0.002148703049</v>
      </c>
    </row>
    <row r="244" ht="15.75" customHeight="1">
      <c r="A244" s="136" t="s">
        <v>5</v>
      </c>
      <c r="B244" s="120">
        <f t="shared" ref="B244:U244" si="11">B20/B$11</f>
        <v>0</v>
      </c>
      <c r="C244" s="120">
        <f t="shared" si="11"/>
        <v>0</v>
      </c>
      <c r="D244" s="120">
        <f t="shared" si="11"/>
        <v>0</v>
      </c>
      <c r="E244" s="120">
        <f t="shared" si="11"/>
        <v>0</v>
      </c>
      <c r="F244" s="120">
        <f t="shared" si="11"/>
        <v>0</v>
      </c>
      <c r="G244" s="120">
        <f t="shared" si="11"/>
        <v>0</v>
      </c>
      <c r="H244" s="120">
        <f t="shared" si="11"/>
        <v>0</v>
      </c>
      <c r="I244" s="120">
        <f t="shared" si="11"/>
        <v>0.0000008007751503</v>
      </c>
      <c r="J244" s="120">
        <f t="shared" si="11"/>
        <v>0.000001788090424</v>
      </c>
      <c r="K244" s="120">
        <f t="shared" si="11"/>
        <v>0</v>
      </c>
      <c r="L244" s="120">
        <f t="shared" si="11"/>
        <v>0.0000002684689885</v>
      </c>
      <c r="M244" s="120">
        <f t="shared" si="11"/>
        <v>0.0000004744405812</v>
      </c>
      <c r="N244" s="120">
        <f t="shared" si="11"/>
        <v>0.000001504841829</v>
      </c>
      <c r="O244" s="120">
        <f t="shared" si="11"/>
        <v>0.0000007841972748</v>
      </c>
      <c r="P244" s="120">
        <f t="shared" si="11"/>
        <v>0.000002338045899</v>
      </c>
      <c r="Q244" s="120">
        <f t="shared" si="11"/>
        <v>0.000001460182289</v>
      </c>
      <c r="R244" s="120">
        <f t="shared" si="11"/>
        <v>0.0000105874296</v>
      </c>
      <c r="S244" s="120">
        <f t="shared" si="11"/>
        <v>0.000011011205</v>
      </c>
      <c r="T244" s="120">
        <f t="shared" si="11"/>
        <v>0.000004464262368</v>
      </c>
      <c r="U244" s="120">
        <f t="shared" si="11"/>
        <v>0.00001048541277</v>
      </c>
    </row>
    <row r="245" ht="15.75" customHeight="1">
      <c r="A245" s="136" t="s">
        <v>103</v>
      </c>
      <c r="B245" s="120">
        <f t="shared" ref="B245:U245" si="12">B21/B$11</f>
        <v>0</v>
      </c>
      <c r="C245" s="120">
        <f t="shared" si="12"/>
        <v>0</v>
      </c>
      <c r="D245" s="120">
        <f t="shared" si="12"/>
        <v>0</v>
      </c>
      <c r="E245" s="120">
        <f t="shared" si="12"/>
        <v>0</v>
      </c>
      <c r="F245" s="120">
        <f t="shared" si="12"/>
        <v>0.000003982876816</v>
      </c>
      <c r="G245" s="120">
        <f t="shared" si="12"/>
        <v>0.000002190152309</v>
      </c>
      <c r="H245" s="120">
        <f t="shared" si="12"/>
        <v>0.00001936142869</v>
      </c>
      <c r="I245" s="120">
        <f t="shared" si="12"/>
        <v>0.0000004003875752</v>
      </c>
      <c r="J245" s="120">
        <f t="shared" si="12"/>
        <v>0.000002980150706</v>
      </c>
      <c r="K245" s="120">
        <f t="shared" si="12"/>
        <v>0.000002679004375</v>
      </c>
      <c r="L245" s="120">
        <f t="shared" si="12"/>
        <v>0.0000008054069654</v>
      </c>
      <c r="M245" s="120">
        <f t="shared" si="12"/>
        <v>0.0000004744405812</v>
      </c>
      <c r="N245" s="120">
        <f t="shared" si="12"/>
        <v>0</v>
      </c>
      <c r="O245" s="120">
        <f t="shared" si="12"/>
        <v>0.000001306995458</v>
      </c>
      <c r="P245" s="120">
        <f t="shared" si="12"/>
        <v>0.000001402827539</v>
      </c>
      <c r="Q245" s="120">
        <f t="shared" si="12"/>
        <v>0.0000002085974699</v>
      </c>
      <c r="R245" s="120">
        <f t="shared" si="12"/>
        <v>0</v>
      </c>
      <c r="S245" s="120">
        <f t="shared" si="12"/>
        <v>0.0000002002037273</v>
      </c>
      <c r="T245" s="120">
        <f t="shared" si="12"/>
        <v>0</v>
      </c>
      <c r="U245" s="120">
        <f t="shared" si="12"/>
        <v>0.000004167279436</v>
      </c>
    </row>
    <row r="246" ht="15.75" customHeight="1">
      <c r="A246" s="136" t="s">
        <v>6</v>
      </c>
      <c r="B246" s="120">
        <f t="shared" ref="B246:U246" si="13">B22/B$11</f>
        <v>0.001755746023</v>
      </c>
      <c r="C246" s="120">
        <f t="shared" si="13"/>
        <v>0.002788596149</v>
      </c>
      <c r="D246" s="120">
        <f t="shared" si="13"/>
        <v>0.002568469371</v>
      </c>
      <c r="E246" s="120">
        <f t="shared" si="13"/>
        <v>0.002741031932</v>
      </c>
      <c r="F246" s="120">
        <f t="shared" si="13"/>
        <v>0.001839292514</v>
      </c>
      <c r="G246" s="120">
        <f t="shared" si="13"/>
        <v>0.003926395551</v>
      </c>
      <c r="H246" s="120">
        <f t="shared" si="13"/>
        <v>0.00253425403</v>
      </c>
      <c r="I246" s="120">
        <f t="shared" si="13"/>
        <v>0.005416042729</v>
      </c>
      <c r="J246" s="120">
        <f t="shared" si="13"/>
        <v>0.002523889633</v>
      </c>
      <c r="K246" s="120">
        <f t="shared" si="13"/>
        <v>0.003215876852</v>
      </c>
      <c r="L246" s="120">
        <f t="shared" si="13"/>
        <v>0.02177149262</v>
      </c>
      <c r="M246" s="120">
        <f t="shared" si="13"/>
        <v>0.01543260322</v>
      </c>
      <c r="N246" s="120">
        <f t="shared" si="13"/>
        <v>0.001511112003</v>
      </c>
      <c r="O246" s="120">
        <f t="shared" si="13"/>
        <v>0.003655666296</v>
      </c>
      <c r="P246" s="120">
        <f t="shared" si="13"/>
        <v>0.009691667859</v>
      </c>
      <c r="Q246" s="120">
        <f t="shared" si="13"/>
        <v>0.01663606542</v>
      </c>
      <c r="R246" s="120">
        <f t="shared" si="13"/>
        <v>0.02589480961</v>
      </c>
      <c r="S246" s="120">
        <f t="shared" si="13"/>
        <v>0.01717407634</v>
      </c>
      <c r="T246" s="120">
        <f t="shared" si="13"/>
        <v>0.008826612004</v>
      </c>
      <c r="U246" s="120">
        <f t="shared" si="13"/>
        <v>0.02501832931</v>
      </c>
    </row>
    <row r="247" ht="15.75" customHeight="1">
      <c r="A247" s="136" t="s">
        <v>104</v>
      </c>
      <c r="B247" s="120">
        <f t="shared" ref="B247:U247" si="14">B23/B$11</f>
        <v>0</v>
      </c>
      <c r="C247" s="120">
        <f t="shared" si="14"/>
        <v>0.0002016079648</v>
      </c>
      <c r="D247" s="120">
        <f t="shared" si="14"/>
        <v>0</v>
      </c>
      <c r="E247" s="120">
        <f t="shared" si="14"/>
        <v>0</v>
      </c>
      <c r="F247" s="120">
        <f t="shared" si="14"/>
        <v>0</v>
      </c>
      <c r="G247" s="120">
        <f t="shared" si="14"/>
        <v>0.0008629200096</v>
      </c>
      <c r="H247" s="120">
        <f t="shared" si="14"/>
        <v>0.008506993139</v>
      </c>
      <c r="I247" s="120">
        <f t="shared" si="14"/>
        <v>0.001032199169</v>
      </c>
      <c r="J247" s="120">
        <f t="shared" si="14"/>
        <v>0.00008940452119</v>
      </c>
      <c r="K247" s="120">
        <f t="shared" si="14"/>
        <v>0.00001580612581</v>
      </c>
      <c r="L247" s="120">
        <f t="shared" si="14"/>
        <v>0.000001879282919</v>
      </c>
      <c r="M247" s="120">
        <f t="shared" si="14"/>
        <v>0.000004744405812</v>
      </c>
      <c r="N247" s="120">
        <f t="shared" si="14"/>
        <v>0.000001254034857</v>
      </c>
      <c r="O247" s="120">
        <f t="shared" si="14"/>
        <v>0.00001176295912</v>
      </c>
      <c r="P247" s="120">
        <f t="shared" si="14"/>
        <v>0.00001472968916</v>
      </c>
      <c r="Q247" s="120">
        <f t="shared" si="14"/>
        <v>0.00001606200518</v>
      </c>
      <c r="R247" s="120">
        <f t="shared" si="14"/>
        <v>0.00001690273849</v>
      </c>
      <c r="S247" s="120">
        <f t="shared" si="14"/>
        <v>0.00004224298646</v>
      </c>
      <c r="T247" s="120">
        <f t="shared" si="14"/>
        <v>0.00001607134452</v>
      </c>
      <c r="U247" s="120">
        <f t="shared" si="14"/>
        <v>0.00001908882838</v>
      </c>
    </row>
    <row r="248" ht="15.75" customHeight="1">
      <c r="A248" s="136" t="s">
        <v>80</v>
      </c>
      <c r="B248" s="120">
        <f t="shared" ref="B248:U248" si="15">B24/B$11</f>
        <v>0</v>
      </c>
      <c r="C248" s="120">
        <f t="shared" si="15"/>
        <v>0</v>
      </c>
      <c r="D248" s="120">
        <f t="shared" si="15"/>
        <v>0.00001754219263</v>
      </c>
      <c r="E248" s="120">
        <f t="shared" si="15"/>
        <v>0.00009129695822</v>
      </c>
      <c r="F248" s="120">
        <f t="shared" si="15"/>
        <v>0.00001991438408</v>
      </c>
      <c r="G248" s="120">
        <f t="shared" si="15"/>
        <v>0.000005475380772</v>
      </c>
      <c r="H248" s="120">
        <f t="shared" si="15"/>
        <v>0.000001046563713</v>
      </c>
      <c r="I248" s="120">
        <f t="shared" si="15"/>
        <v>0.00004003875752</v>
      </c>
      <c r="J248" s="120">
        <f t="shared" si="15"/>
        <v>0.0000002980150706</v>
      </c>
      <c r="K248" s="120">
        <f t="shared" si="15"/>
        <v>0.000000535800875</v>
      </c>
      <c r="L248" s="120">
        <f t="shared" si="15"/>
        <v>0.000001879282919</v>
      </c>
      <c r="M248" s="120">
        <f t="shared" si="15"/>
        <v>0.000001423321744</v>
      </c>
      <c r="N248" s="120">
        <f t="shared" si="15"/>
        <v>0.0000007524209143</v>
      </c>
      <c r="O248" s="120">
        <f t="shared" si="15"/>
        <v>0.0000007841972748</v>
      </c>
      <c r="P248" s="120">
        <f t="shared" si="15"/>
        <v>0.000004442287207</v>
      </c>
      <c r="Q248" s="120">
        <f t="shared" si="15"/>
        <v>0.000009595483614</v>
      </c>
      <c r="R248" s="120">
        <f t="shared" si="15"/>
        <v>0.00001133040712</v>
      </c>
      <c r="S248" s="120">
        <f t="shared" si="15"/>
        <v>0.00002062098391</v>
      </c>
      <c r="T248" s="120">
        <f t="shared" si="15"/>
        <v>0.000004464262368</v>
      </c>
      <c r="U248" s="120">
        <f t="shared" si="15"/>
        <v>0.000001344283689</v>
      </c>
    </row>
    <row r="249" ht="15.75" customHeight="1">
      <c r="A249" s="136" t="s">
        <v>52</v>
      </c>
      <c r="B249" s="120">
        <f t="shared" ref="B249:U249" si="16">B25/B$11</f>
        <v>0</v>
      </c>
      <c r="C249" s="120">
        <f t="shared" si="16"/>
        <v>0</v>
      </c>
      <c r="D249" s="120">
        <f t="shared" si="16"/>
        <v>0</v>
      </c>
      <c r="E249" s="120">
        <f t="shared" si="16"/>
        <v>0.00001061592537</v>
      </c>
      <c r="F249" s="120">
        <f t="shared" si="16"/>
        <v>0.00003504931598</v>
      </c>
      <c r="G249" s="120">
        <f t="shared" si="16"/>
        <v>0.000001642614232</v>
      </c>
      <c r="H249" s="120">
        <f t="shared" si="16"/>
        <v>0.00002616409282</v>
      </c>
      <c r="I249" s="120">
        <f t="shared" si="16"/>
        <v>0.00001241201483</v>
      </c>
      <c r="J249" s="120">
        <f t="shared" si="16"/>
        <v>0.00005334469764</v>
      </c>
      <c r="K249" s="120">
        <f t="shared" si="16"/>
        <v>0.0000021432035</v>
      </c>
      <c r="L249" s="120">
        <f t="shared" si="16"/>
        <v>0.000001342344942</v>
      </c>
      <c r="M249" s="120">
        <f t="shared" si="16"/>
        <v>0.00003961578853</v>
      </c>
      <c r="N249" s="120">
        <f t="shared" si="16"/>
        <v>0.000003260490629</v>
      </c>
      <c r="O249" s="120">
        <f t="shared" si="16"/>
        <v>0.0000122857573</v>
      </c>
      <c r="P249" s="120">
        <f t="shared" si="16"/>
        <v>0.000244559601</v>
      </c>
      <c r="Q249" s="120">
        <f t="shared" si="16"/>
        <v>0.000006466521566</v>
      </c>
      <c r="R249" s="120">
        <f t="shared" si="16"/>
        <v>0.000004643609474</v>
      </c>
      <c r="S249" s="120">
        <f t="shared" si="16"/>
        <v>0.000009809982638</v>
      </c>
      <c r="T249" s="120">
        <f t="shared" si="16"/>
        <v>0.000002040805654</v>
      </c>
      <c r="U249" s="120">
        <f t="shared" si="16"/>
        <v>0.0000241971064</v>
      </c>
    </row>
    <row r="250" ht="15.75" customHeight="1">
      <c r="A250" s="136" t="s">
        <v>64</v>
      </c>
      <c r="B250" s="120">
        <f t="shared" ref="B250:U250" si="17">B26/B$11</f>
        <v>0.0007438373798</v>
      </c>
      <c r="C250" s="120">
        <f t="shared" si="17"/>
        <v>0.0007461378885</v>
      </c>
      <c r="D250" s="120">
        <f t="shared" si="17"/>
        <v>0.0001520323361</v>
      </c>
      <c r="E250" s="120">
        <f t="shared" si="17"/>
        <v>0.0004458688657</v>
      </c>
      <c r="F250" s="120">
        <f t="shared" si="17"/>
        <v>0.0002286171292</v>
      </c>
      <c r="G250" s="120">
        <f t="shared" si="17"/>
        <v>0.000312096704</v>
      </c>
      <c r="H250" s="120">
        <f t="shared" si="17"/>
        <v>0.0003694369906</v>
      </c>
      <c r="I250" s="120">
        <f t="shared" si="17"/>
        <v>0.0004007879627</v>
      </c>
      <c r="J250" s="120">
        <f t="shared" si="17"/>
        <v>0.0009697410398</v>
      </c>
      <c r="K250" s="120">
        <f t="shared" si="17"/>
        <v>0.0005499995981</v>
      </c>
      <c r="L250" s="120">
        <f t="shared" si="17"/>
        <v>0.002344002738</v>
      </c>
      <c r="M250" s="120">
        <f t="shared" si="17"/>
        <v>0.00255533697</v>
      </c>
      <c r="N250" s="120">
        <f t="shared" si="17"/>
        <v>0.001024044864</v>
      </c>
      <c r="O250" s="120">
        <f t="shared" si="17"/>
        <v>0.001852796761</v>
      </c>
      <c r="P250" s="120">
        <f t="shared" si="17"/>
        <v>0.001366354023</v>
      </c>
      <c r="Q250" s="120">
        <f t="shared" si="17"/>
        <v>0.001200269842</v>
      </c>
      <c r="R250" s="120">
        <f t="shared" si="17"/>
        <v>0.001313955737</v>
      </c>
      <c r="S250" s="120">
        <f t="shared" si="17"/>
        <v>0.004006476991</v>
      </c>
      <c r="T250" s="120">
        <f t="shared" si="17"/>
        <v>0.00491974468</v>
      </c>
      <c r="U250" s="120">
        <f t="shared" si="17"/>
        <v>0.007644000341</v>
      </c>
    </row>
    <row r="251" ht="15.75" customHeight="1">
      <c r="A251" s="136" t="s">
        <v>105</v>
      </c>
      <c r="B251" s="120">
        <f t="shared" ref="B251:U251" si="18">B27/B$11</f>
        <v>0</v>
      </c>
      <c r="C251" s="120">
        <f t="shared" si="18"/>
        <v>0</v>
      </c>
      <c r="D251" s="120">
        <f t="shared" si="18"/>
        <v>0.000002923698771</v>
      </c>
      <c r="E251" s="120">
        <f t="shared" si="18"/>
        <v>0.000002123185075</v>
      </c>
      <c r="F251" s="120">
        <f t="shared" si="18"/>
        <v>0.0000007965753632</v>
      </c>
      <c r="G251" s="120">
        <f t="shared" si="18"/>
        <v>0</v>
      </c>
      <c r="H251" s="120">
        <f t="shared" si="18"/>
        <v>0.000006279382276</v>
      </c>
      <c r="I251" s="120">
        <f t="shared" si="18"/>
        <v>0.000005205038477</v>
      </c>
      <c r="J251" s="120">
        <f t="shared" si="18"/>
        <v>0.0000005960301412</v>
      </c>
      <c r="K251" s="120">
        <f t="shared" si="18"/>
        <v>0.00000321480525</v>
      </c>
      <c r="L251" s="120">
        <f t="shared" si="18"/>
        <v>0.000005906317746</v>
      </c>
      <c r="M251" s="120">
        <f t="shared" si="18"/>
        <v>0.0000007116608718</v>
      </c>
      <c r="N251" s="120">
        <f t="shared" si="18"/>
        <v>0.000007524209143</v>
      </c>
      <c r="O251" s="120">
        <f t="shared" si="18"/>
        <v>0.00001071736276</v>
      </c>
      <c r="P251" s="120">
        <f t="shared" si="18"/>
        <v>0</v>
      </c>
      <c r="Q251" s="120">
        <f t="shared" si="18"/>
        <v>0.0000006257924096</v>
      </c>
      <c r="R251" s="120">
        <f t="shared" si="18"/>
        <v>0.0000007429775158</v>
      </c>
      <c r="S251" s="120">
        <f t="shared" si="18"/>
        <v>0.0000002002037273</v>
      </c>
      <c r="T251" s="120">
        <f t="shared" si="18"/>
        <v>0</v>
      </c>
      <c r="U251" s="120">
        <f t="shared" si="18"/>
        <v>0.000002285282271</v>
      </c>
    </row>
    <row r="252" ht="15.75" customHeight="1">
      <c r="A252" s="136" t="s">
        <v>7</v>
      </c>
      <c r="B252" s="120">
        <f t="shared" ref="B252:U252" si="19">B28/B$11</f>
        <v>0</v>
      </c>
      <c r="C252" s="120">
        <f t="shared" si="19"/>
        <v>0</v>
      </c>
      <c r="D252" s="120">
        <f t="shared" si="19"/>
        <v>0.000001461849386</v>
      </c>
      <c r="E252" s="120">
        <f t="shared" si="19"/>
        <v>0.000002123185075</v>
      </c>
      <c r="F252" s="120">
        <f t="shared" si="19"/>
        <v>0.0004118294628</v>
      </c>
      <c r="G252" s="120">
        <f t="shared" si="19"/>
        <v>0.0007304157949</v>
      </c>
      <c r="H252" s="120">
        <f t="shared" si="19"/>
        <v>0.0004175789214</v>
      </c>
      <c r="I252" s="120">
        <f t="shared" si="19"/>
        <v>0.009750638618</v>
      </c>
      <c r="J252" s="120">
        <f t="shared" si="19"/>
        <v>0.00084397868</v>
      </c>
      <c r="K252" s="120">
        <f t="shared" si="19"/>
        <v>0.004051190416</v>
      </c>
      <c r="L252" s="120">
        <f t="shared" si="19"/>
        <v>0.000139066936</v>
      </c>
      <c r="M252" s="120">
        <f t="shared" si="19"/>
        <v>0.0001900134528</v>
      </c>
      <c r="N252" s="120">
        <f t="shared" si="19"/>
        <v>0.000456217881</v>
      </c>
      <c r="O252" s="120">
        <f t="shared" si="19"/>
        <v>0.00009436507206</v>
      </c>
      <c r="P252" s="120">
        <f t="shared" si="19"/>
        <v>0.0002712133242</v>
      </c>
      <c r="Q252" s="120">
        <f t="shared" si="19"/>
        <v>0.0001095136717</v>
      </c>
      <c r="R252" s="120">
        <f t="shared" si="19"/>
        <v>0.0001346646747</v>
      </c>
      <c r="S252" s="120">
        <f t="shared" si="19"/>
        <v>0.0001515542216</v>
      </c>
      <c r="T252" s="120">
        <f t="shared" si="19"/>
        <v>0.0001735960309</v>
      </c>
      <c r="U252" s="120">
        <f t="shared" si="19"/>
        <v>0.0002668403123</v>
      </c>
    </row>
    <row r="253" ht="15.75" customHeight="1">
      <c r="A253" s="136" t="s">
        <v>106</v>
      </c>
      <c r="B253" s="120">
        <f t="shared" ref="B253:U253" si="20">B29/B$11</f>
        <v>0</v>
      </c>
      <c r="C253" s="120">
        <f t="shared" si="20"/>
        <v>0.000001884186587</v>
      </c>
      <c r="D253" s="120">
        <f t="shared" si="20"/>
        <v>0.000005847397543</v>
      </c>
      <c r="E253" s="120">
        <f t="shared" si="20"/>
        <v>0.000001061592537</v>
      </c>
      <c r="F253" s="120">
        <f t="shared" si="20"/>
        <v>0.000004779452179</v>
      </c>
      <c r="G253" s="120">
        <f t="shared" si="20"/>
        <v>0.0000005475380772</v>
      </c>
      <c r="H253" s="120">
        <f t="shared" si="20"/>
        <v>0.000003139691138</v>
      </c>
      <c r="I253" s="120">
        <f t="shared" si="20"/>
        <v>0.0000008007751503</v>
      </c>
      <c r="J253" s="120">
        <f t="shared" si="20"/>
        <v>0.0000005960301412</v>
      </c>
      <c r="K253" s="120">
        <f t="shared" si="20"/>
        <v>0.000004554307437</v>
      </c>
      <c r="L253" s="120">
        <f t="shared" si="20"/>
        <v>0.00001127569752</v>
      </c>
      <c r="M253" s="120">
        <f t="shared" si="20"/>
        <v>0</v>
      </c>
      <c r="N253" s="120">
        <f t="shared" si="20"/>
        <v>0.000002006455771</v>
      </c>
      <c r="O253" s="120">
        <f t="shared" si="20"/>
        <v>0.000002352591824</v>
      </c>
      <c r="P253" s="120">
        <f t="shared" si="20"/>
        <v>0.000001402827539</v>
      </c>
      <c r="Q253" s="120">
        <f t="shared" si="20"/>
        <v>0.000002503169639</v>
      </c>
      <c r="R253" s="120">
        <f t="shared" si="20"/>
        <v>0.000006315308885</v>
      </c>
      <c r="S253" s="120">
        <f t="shared" si="20"/>
        <v>0.000001001018637</v>
      </c>
      <c r="T253" s="120">
        <f t="shared" si="20"/>
        <v>0.0000006377517669</v>
      </c>
      <c r="U253" s="120">
        <f t="shared" si="20"/>
        <v>0.000005780419863</v>
      </c>
    </row>
    <row r="254" ht="15.75" customHeight="1">
      <c r="A254" s="136" t="s">
        <v>107</v>
      </c>
      <c r="B254" s="120">
        <f t="shared" ref="B254:U254" si="21">B30/B$11</f>
        <v>0</v>
      </c>
      <c r="C254" s="120">
        <f t="shared" si="21"/>
        <v>0.00007725165008</v>
      </c>
      <c r="D254" s="120">
        <f t="shared" si="21"/>
        <v>0.0001520323361</v>
      </c>
      <c r="E254" s="120">
        <f t="shared" si="21"/>
        <v>0.0003036154657</v>
      </c>
      <c r="F254" s="120">
        <f t="shared" si="21"/>
        <v>0.00008125068705</v>
      </c>
      <c r="G254" s="120">
        <f t="shared" si="21"/>
        <v>0.0000262818277</v>
      </c>
      <c r="H254" s="120">
        <f t="shared" si="21"/>
        <v>0.000009419073414</v>
      </c>
      <c r="I254" s="120">
        <f t="shared" si="21"/>
        <v>0.00009809495592</v>
      </c>
      <c r="J254" s="120">
        <f t="shared" si="21"/>
        <v>0.000005066256201</v>
      </c>
      <c r="K254" s="120">
        <f t="shared" si="21"/>
        <v>0.00003188015206</v>
      </c>
      <c r="L254" s="120">
        <f t="shared" si="21"/>
        <v>0.00009933352574</v>
      </c>
      <c r="M254" s="120">
        <f t="shared" si="21"/>
        <v>0.0001131540786</v>
      </c>
      <c r="N254" s="120">
        <f t="shared" si="21"/>
        <v>0.00005693318251</v>
      </c>
      <c r="O254" s="120">
        <f t="shared" si="21"/>
        <v>0.00006116738743</v>
      </c>
      <c r="P254" s="120">
        <f t="shared" si="21"/>
        <v>0.00006803713565</v>
      </c>
      <c r="Q254" s="120">
        <f t="shared" si="21"/>
        <v>0.00004130229904</v>
      </c>
      <c r="R254" s="120">
        <f t="shared" si="21"/>
        <v>0.00004142099651</v>
      </c>
      <c r="S254" s="120">
        <f t="shared" si="21"/>
        <v>0.00002502546591</v>
      </c>
      <c r="T254" s="120">
        <f t="shared" si="21"/>
        <v>0.000002423456714</v>
      </c>
      <c r="U254" s="120">
        <f t="shared" si="21"/>
        <v>0.00003750551492</v>
      </c>
    </row>
    <row r="255" ht="15.75" customHeight="1">
      <c r="A255" s="136" t="s">
        <v>513</v>
      </c>
      <c r="B255" s="120">
        <f t="shared" ref="B255:U255" si="22">B31/B$11</f>
        <v>0</v>
      </c>
      <c r="C255" s="120">
        <f t="shared" si="22"/>
        <v>0</v>
      </c>
      <c r="D255" s="120">
        <f t="shared" si="22"/>
        <v>0</v>
      </c>
      <c r="E255" s="120">
        <f t="shared" si="22"/>
        <v>0</v>
      </c>
      <c r="F255" s="120">
        <f t="shared" si="22"/>
        <v>0</v>
      </c>
      <c r="G255" s="120">
        <f t="shared" si="22"/>
        <v>0</v>
      </c>
      <c r="H255" s="120">
        <f t="shared" si="22"/>
        <v>0.0000005232818564</v>
      </c>
      <c r="I255" s="120">
        <f t="shared" si="22"/>
        <v>0.000002402325451</v>
      </c>
      <c r="J255" s="120">
        <f t="shared" si="22"/>
        <v>0</v>
      </c>
      <c r="K255" s="120">
        <f t="shared" si="22"/>
        <v>0</v>
      </c>
      <c r="L255" s="120">
        <f t="shared" si="22"/>
        <v>0</v>
      </c>
      <c r="M255" s="120">
        <f t="shared" si="22"/>
        <v>0</v>
      </c>
      <c r="N255" s="120">
        <f t="shared" si="22"/>
        <v>0</v>
      </c>
      <c r="O255" s="120">
        <f t="shared" si="22"/>
        <v>0</v>
      </c>
      <c r="P255" s="120">
        <f t="shared" si="22"/>
        <v>0.000001169022949</v>
      </c>
      <c r="Q255" s="120">
        <f t="shared" si="22"/>
        <v>0</v>
      </c>
      <c r="R255" s="120">
        <f t="shared" si="22"/>
        <v>0.000008358497053</v>
      </c>
      <c r="S255" s="120">
        <f t="shared" si="22"/>
        <v>0.000001601629819</v>
      </c>
      <c r="T255" s="120">
        <f t="shared" si="22"/>
        <v>0.000003698960248</v>
      </c>
      <c r="U255" s="120">
        <f t="shared" si="22"/>
        <v>0.0000001344283689</v>
      </c>
    </row>
    <row r="256" ht="15.75" customHeight="1">
      <c r="A256" s="136" t="s">
        <v>108</v>
      </c>
      <c r="B256" s="120">
        <f t="shared" ref="B256:U256" si="23">B32/B$11</f>
        <v>0</v>
      </c>
      <c r="C256" s="120">
        <f t="shared" si="23"/>
        <v>0</v>
      </c>
      <c r="D256" s="120">
        <f t="shared" si="23"/>
        <v>0</v>
      </c>
      <c r="E256" s="120">
        <f t="shared" si="23"/>
        <v>0</v>
      </c>
      <c r="F256" s="120">
        <f t="shared" si="23"/>
        <v>0</v>
      </c>
      <c r="G256" s="120">
        <f t="shared" si="23"/>
        <v>0</v>
      </c>
      <c r="H256" s="120">
        <f t="shared" si="23"/>
        <v>0</v>
      </c>
      <c r="I256" s="120">
        <f t="shared" si="23"/>
        <v>0</v>
      </c>
      <c r="J256" s="120">
        <f t="shared" si="23"/>
        <v>0</v>
      </c>
      <c r="K256" s="120">
        <f t="shared" si="23"/>
        <v>0</v>
      </c>
      <c r="L256" s="120">
        <f t="shared" si="23"/>
        <v>0</v>
      </c>
      <c r="M256" s="120">
        <f t="shared" si="23"/>
        <v>0</v>
      </c>
      <c r="N256" s="120">
        <f t="shared" si="23"/>
        <v>0</v>
      </c>
      <c r="O256" s="120">
        <f t="shared" si="23"/>
        <v>0.0000007841972748</v>
      </c>
      <c r="P256" s="120">
        <f t="shared" si="23"/>
        <v>0</v>
      </c>
      <c r="Q256" s="120">
        <f t="shared" si="23"/>
        <v>0</v>
      </c>
      <c r="R256" s="120">
        <f t="shared" si="23"/>
        <v>0</v>
      </c>
      <c r="S256" s="120">
        <f t="shared" si="23"/>
        <v>0.0001423448501</v>
      </c>
      <c r="T256" s="120">
        <f t="shared" si="23"/>
        <v>0</v>
      </c>
      <c r="U256" s="120">
        <f t="shared" si="23"/>
        <v>0</v>
      </c>
    </row>
    <row r="257" ht="15.75" customHeight="1">
      <c r="A257" s="136" t="s">
        <v>109</v>
      </c>
      <c r="B257" s="120">
        <f t="shared" ref="B257:U257" si="24">B33/B$11</f>
        <v>0.000002415056428</v>
      </c>
      <c r="C257" s="120">
        <f t="shared" si="24"/>
        <v>0.000007536746349</v>
      </c>
      <c r="D257" s="120">
        <f t="shared" si="24"/>
        <v>0.000004385548157</v>
      </c>
      <c r="E257" s="120">
        <f t="shared" si="24"/>
        <v>0.000006369555225</v>
      </c>
      <c r="F257" s="120">
        <f t="shared" si="24"/>
        <v>0.000009558904358</v>
      </c>
      <c r="G257" s="120">
        <f t="shared" si="24"/>
        <v>0.000004927842695</v>
      </c>
      <c r="H257" s="120">
        <f t="shared" si="24"/>
        <v>0.00001098891898</v>
      </c>
      <c r="I257" s="120">
        <f t="shared" si="24"/>
        <v>0.000008808526654</v>
      </c>
      <c r="J257" s="120">
        <f t="shared" si="24"/>
        <v>0.000006854346624</v>
      </c>
      <c r="K257" s="120">
        <f t="shared" si="24"/>
        <v>0.000006161710062</v>
      </c>
      <c r="L257" s="120">
        <f t="shared" si="24"/>
        <v>0.0004593504393</v>
      </c>
      <c r="M257" s="120">
        <f t="shared" si="24"/>
        <v>0.000007353829008</v>
      </c>
      <c r="N257" s="120">
        <f t="shared" si="24"/>
        <v>0.00001605164617</v>
      </c>
      <c r="O257" s="120">
        <f t="shared" si="24"/>
        <v>0.00002143472551</v>
      </c>
      <c r="P257" s="120">
        <f t="shared" si="24"/>
        <v>0.001015179529</v>
      </c>
      <c r="Q257" s="120">
        <f t="shared" si="24"/>
        <v>0.0000387991294</v>
      </c>
      <c r="R257" s="120">
        <f t="shared" si="24"/>
        <v>0.002281126718</v>
      </c>
      <c r="S257" s="120">
        <f t="shared" si="24"/>
        <v>0.00004384461628</v>
      </c>
      <c r="T257" s="120">
        <f t="shared" si="24"/>
        <v>0.00002091825795</v>
      </c>
      <c r="U257" s="120">
        <f t="shared" si="24"/>
        <v>0.00002581024683</v>
      </c>
    </row>
    <row r="258" ht="15.75" customHeight="1">
      <c r="A258" s="136" t="s">
        <v>110</v>
      </c>
      <c r="B258" s="120">
        <f t="shared" ref="B258:U258" si="25">B34/B$11</f>
        <v>0.000007245169283</v>
      </c>
      <c r="C258" s="120">
        <f t="shared" si="25"/>
        <v>0</v>
      </c>
      <c r="D258" s="120">
        <f t="shared" si="25"/>
        <v>0</v>
      </c>
      <c r="E258" s="120">
        <f t="shared" si="25"/>
        <v>0</v>
      </c>
      <c r="F258" s="120">
        <f t="shared" si="25"/>
        <v>0</v>
      </c>
      <c r="G258" s="120">
        <f t="shared" si="25"/>
        <v>0</v>
      </c>
      <c r="H258" s="120">
        <f t="shared" si="25"/>
        <v>0</v>
      </c>
      <c r="I258" s="120">
        <f t="shared" si="25"/>
        <v>0.0000008007751503</v>
      </c>
      <c r="J258" s="120">
        <f t="shared" si="25"/>
        <v>0.000002384120565</v>
      </c>
      <c r="K258" s="120">
        <f t="shared" si="25"/>
        <v>0</v>
      </c>
      <c r="L258" s="120">
        <f t="shared" si="25"/>
        <v>0.000000536937977</v>
      </c>
      <c r="M258" s="120">
        <f t="shared" si="25"/>
        <v>0.002951732076</v>
      </c>
      <c r="N258" s="120">
        <f t="shared" si="25"/>
        <v>0.000001504841829</v>
      </c>
      <c r="O258" s="120">
        <f t="shared" si="25"/>
        <v>0.00002901529917</v>
      </c>
      <c r="P258" s="120">
        <f t="shared" si="25"/>
        <v>0.000001870436719</v>
      </c>
      <c r="Q258" s="120">
        <f t="shared" si="25"/>
        <v>0.000002503169639</v>
      </c>
      <c r="R258" s="120">
        <f t="shared" si="25"/>
        <v>0.00001207338463</v>
      </c>
      <c r="S258" s="120">
        <f t="shared" si="25"/>
        <v>0.00002662709573</v>
      </c>
      <c r="T258" s="120">
        <f t="shared" si="25"/>
        <v>0.000001403053887</v>
      </c>
      <c r="U258" s="120">
        <f t="shared" si="25"/>
        <v>0.0007389527439</v>
      </c>
    </row>
    <row r="259" ht="15.75" customHeight="1">
      <c r="A259" s="136" t="s">
        <v>111</v>
      </c>
      <c r="B259" s="120">
        <f t="shared" ref="B259:U259" si="26">B35/B$11</f>
        <v>0.0001159227085</v>
      </c>
      <c r="C259" s="120">
        <f t="shared" si="26"/>
        <v>0</v>
      </c>
      <c r="D259" s="120">
        <f t="shared" si="26"/>
        <v>0.000001461849386</v>
      </c>
      <c r="E259" s="120">
        <f t="shared" si="26"/>
        <v>0</v>
      </c>
      <c r="F259" s="120">
        <f t="shared" si="26"/>
        <v>0</v>
      </c>
      <c r="G259" s="120">
        <f t="shared" si="26"/>
        <v>0.000005475380772</v>
      </c>
      <c r="H259" s="120">
        <f t="shared" si="26"/>
        <v>0.00001046563713</v>
      </c>
      <c r="I259" s="120">
        <f t="shared" si="26"/>
        <v>0.00007887635231</v>
      </c>
      <c r="J259" s="120">
        <f t="shared" si="26"/>
        <v>0.00004976851679</v>
      </c>
      <c r="K259" s="120">
        <f t="shared" si="26"/>
        <v>0.000107160175</v>
      </c>
      <c r="L259" s="120">
        <f t="shared" si="26"/>
        <v>0.000003758565839</v>
      </c>
      <c r="M259" s="120">
        <f t="shared" si="26"/>
        <v>0.00003368528126</v>
      </c>
      <c r="N259" s="120">
        <f t="shared" si="26"/>
        <v>0.000009279857943</v>
      </c>
      <c r="O259" s="120">
        <f t="shared" si="26"/>
        <v>0.00001672954186</v>
      </c>
      <c r="P259" s="120">
        <f t="shared" si="26"/>
        <v>0.000005377505567</v>
      </c>
      <c r="Q259" s="120">
        <f t="shared" si="26"/>
        <v>0.000003546156988</v>
      </c>
      <c r="R259" s="120">
        <f t="shared" si="26"/>
        <v>0.00001876018227</v>
      </c>
      <c r="S259" s="120">
        <f t="shared" si="26"/>
        <v>0.000007007130456</v>
      </c>
      <c r="T259" s="120">
        <f t="shared" si="26"/>
        <v>0.000005229564488</v>
      </c>
      <c r="U259" s="120">
        <f t="shared" si="26"/>
        <v>0.000005377134756</v>
      </c>
    </row>
    <row r="260" ht="15.75" customHeight="1">
      <c r="A260" s="136" t="s">
        <v>8</v>
      </c>
      <c r="B260" s="120">
        <f t="shared" ref="B260:U260" si="27">B36/B$11</f>
        <v>0.001197867988</v>
      </c>
      <c r="C260" s="120">
        <f t="shared" si="27"/>
        <v>0.002338275555</v>
      </c>
      <c r="D260" s="120">
        <f t="shared" si="27"/>
        <v>0.003811041348</v>
      </c>
      <c r="E260" s="120">
        <f t="shared" si="27"/>
        <v>0.003808994024</v>
      </c>
      <c r="F260" s="120">
        <f t="shared" si="27"/>
        <v>0.006550239212</v>
      </c>
      <c r="G260" s="120">
        <f t="shared" si="27"/>
        <v>0.009682115819</v>
      </c>
      <c r="H260" s="120">
        <f t="shared" si="27"/>
        <v>0.01264772247</v>
      </c>
      <c r="I260" s="120">
        <f t="shared" si="27"/>
        <v>0.01546697203</v>
      </c>
      <c r="J260" s="120">
        <f t="shared" si="27"/>
        <v>0.01478065346</v>
      </c>
      <c r="K260" s="120">
        <f t="shared" si="27"/>
        <v>0.02580470594</v>
      </c>
      <c r="L260" s="120">
        <f t="shared" si="27"/>
        <v>0.03892934567</v>
      </c>
      <c r="M260" s="120">
        <f t="shared" si="27"/>
        <v>0.02867471429</v>
      </c>
      <c r="N260" s="120">
        <f t="shared" si="27"/>
        <v>0.02469621006</v>
      </c>
      <c r="O260" s="120">
        <f t="shared" si="27"/>
        <v>0.01266269479</v>
      </c>
      <c r="P260" s="120">
        <f t="shared" si="27"/>
        <v>0.009888765128</v>
      </c>
      <c r="Q260" s="120">
        <f t="shared" si="27"/>
        <v>0.014856729</v>
      </c>
      <c r="R260" s="120">
        <f t="shared" si="27"/>
        <v>0.01890840629</v>
      </c>
      <c r="S260" s="120">
        <f t="shared" si="27"/>
        <v>0.02412735199</v>
      </c>
      <c r="T260" s="120">
        <f t="shared" si="27"/>
        <v>0.01828421561</v>
      </c>
      <c r="U260" s="120">
        <f t="shared" si="27"/>
        <v>0.02294248644</v>
      </c>
    </row>
    <row r="261" ht="15.75" customHeight="1">
      <c r="A261" s="136" t="s">
        <v>514</v>
      </c>
      <c r="B261" s="120">
        <f t="shared" ref="B261:U261" si="28">B37/B$11</f>
        <v>0</v>
      </c>
      <c r="C261" s="120">
        <f t="shared" si="28"/>
        <v>0</v>
      </c>
      <c r="D261" s="120">
        <f t="shared" si="28"/>
        <v>0</v>
      </c>
      <c r="E261" s="120">
        <f t="shared" si="28"/>
        <v>0</v>
      </c>
      <c r="F261" s="120">
        <f t="shared" si="28"/>
        <v>0</v>
      </c>
      <c r="G261" s="120">
        <f t="shared" si="28"/>
        <v>0</v>
      </c>
      <c r="H261" s="120">
        <f t="shared" si="28"/>
        <v>0</v>
      </c>
      <c r="I261" s="120">
        <f t="shared" si="28"/>
        <v>0</v>
      </c>
      <c r="J261" s="120">
        <f t="shared" si="28"/>
        <v>0.000002682135636</v>
      </c>
      <c r="K261" s="120">
        <f t="shared" si="28"/>
        <v>0</v>
      </c>
      <c r="L261" s="120">
        <f t="shared" si="28"/>
        <v>0</v>
      </c>
      <c r="M261" s="120">
        <f t="shared" si="28"/>
        <v>0</v>
      </c>
      <c r="N261" s="120">
        <f t="shared" si="28"/>
        <v>0</v>
      </c>
      <c r="O261" s="120">
        <f t="shared" si="28"/>
        <v>0</v>
      </c>
      <c r="P261" s="120">
        <f t="shared" si="28"/>
        <v>0.0000002338045899</v>
      </c>
      <c r="Q261" s="120">
        <f t="shared" si="28"/>
        <v>0.0000008343898795</v>
      </c>
      <c r="R261" s="120">
        <f t="shared" si="28"/>
        <v>0</v>
      </c>
      <c r="S261" s="120">
        <f t="shared" si="28"/>
        <v>0</v>
      </c>
      <c r="T261" s="120">
        <f t="shared" si="28"/>
        <v>0.0000003826510601</v>
      </c>
      <c r="U261" s="120">
        <f t="shared" si="28"/>
        <v>0</v>
      </c>
    </row>
    <row r="262" ht="15.75" customHeight="1">
      <c r="A262" s="136" t="s">
        <v>112</v>
      </c>
      <c r="B262" s="120">
        <f t="shared" ref="B262:U262" si="29">B38/B$11</f>
        <v>0.000002415056428</v>
      </c>
      <c r="C262" s="120">
        <f t="shared" si="29"/>
        <v>0</v>
      </c>
      <c r="D262" s="120">
        <f t="shared" si="29"/>
        <v>0</v>
      </c>
      <c r="E262" s="120">
        <f t="shared" si="29"/>
        <v>0</v>
      </c>
      <c r="F262" s="120">
        <f t="shared" si="29"/>
        <v>0.000009558904358</v>
      </c>
      <c r="G262" s="120">
        <f t="shared" si="29"/>
        <v>0</v>
      </c>
      <c r="H262" s="120">
        <f t="shared" si="29"/>
        <v>0.0000005232818564</v>
      </c>
      <c r="I262" s="120">
        <f t="shared" si="29"/>
        <v>0.000004804650902</v>
      </c>
      <c r="J262" s="120">
        <f t="shared" si="29"/>
        <v>0.00002980150706</v>
      </c>
      <c r="K262" s="120">
        <f t="shared" si="29"/>
        <v>0.0000002679004375</v>
      </c>
      <c r="L262" s="120">
        <f t="shared" si="29"/>
        <v>0.000000536937977</v>
      </c>
      <c r="M262" s="120">
        <f t="shared" si="29"/>
        <v>0.000002609423196</v>
      </c>
      <c r="N262" s="120">
        <f t="shared" si="29"/>
        <v>0.000002257262743</v>
      </c>
      <c r="O262" s="120">
        <f t="shared" si="29"/>
        <v>0.00000653497729</v>
      </c>
      <c r="P262" s="120">
        <f t="shared" si="29"/>
        <v>0.00003857775733</v>
      </c>
      <c r="Q262" s="120">
        <f t="shared" si="29"/>
        <v>0.0005039714872</v>
      </c>
      <c r="R262" s="120">
        <f t="shared" si="29"/>
        <v>0.00001708848286</v>
      </c>
      <c r="S262" s="120">
        <f t="shared" si="29"/>
        <v>0.00006206315547</v>
      </c>
      <c r="T262" s="120">
        <f t="shared" si="29"/>
        <v>0.000007397920496</v>
      </c>
      <c r="U262" s="120">
        <f t="shared" si="29"/>
        <v>0.00001357726526</v>
      </c>
    </row>
    <row r="263" ht="15.75" customHeight="1">
      <c r="A263" s="136" t="s">
        <v>81</v>
      </c>
      <c r="B263" s="120">
        <f t="shared" ref="B263:U263" si="30">B39/B$11</f>
        <v>0.00002898067713</v>
      </c>
      <c r="C263" s="120">
        <f t="shared" si="30"/>
        <v>0.00001884186587</v>
      </c>
      <c r="D263" s="120">
        <f t="shared" si="30"/>
        <v>0.00005993582481</v>
      </c>
      <c r="E263" s="120">
        <f t="shared" si="30"/>
        <v>0.0001889634717</v>
      </c>
      <c r="F263" s="120">
        <f t="shared" si="30"/>
        <v>0.003557505572</v>
      </c>
      <c r="G263" s="120">
        <f t="shared" si="30"/>
        <v>0.001518870626</v>
      </c>
      <c r="H263" s="120">
        <f t="shared" si="30"/>
        <v>0.0008832997735</v>
      </c>
      <c r="I263" s="120">
        <f t="shared" si="30"/>
        <v>0.0007339104253</v>
      </c>
      <c r="J263" s="120">
        <f t="shared" si="30"/>
        <v>0.0007989784043</v>
      </c>
      <c r="K263" s="120">
        <f t="shared" si="30"/>
        <v>0.0004056012623</v>
      </c>
      <c r="L263" s="120">
        <f t="shared" si="30"/>
        <v>0.0004759955166</v>
      </c>
      <c r="M263" s="120">
        <f t="shared" si="30"/>
        <v>0.0003795524649</v>
      </c>
      <c r="N263" s="120">
        <f t="shared" si="30"/>
        <v>0.000254569076</v>
      </c>
      <c r="O263" s="120">
        <f t="shared" si="30"/>
        <v>0.0002216664297</v>
      </c>
      <c r="P263" s="120">
        <f t="shared" si="30"/>
        <v>0.0001942916142</v>
      </c>
      <c r="Q263" s="120">
        <f t="shared" si="30"/>
        <v>0.0002127694193</v>
      </c>
      <c r="R263" s="120">
        <f t="shared" si="30"/>
        <v>0.0002295800524</v>
      </c>
      <c r="S263" s="120">
        <f t="shared" si="30"/>
        <v>0.00011011205</v>
      </c>
      <c r="T263" s="120">
        <f t="shared" si="30"/>
        <v>0.0001553563304</v>
      </c>
      <c r="U263" s="120">
        <f t="shared" si="30"/>
        <v>0.0001806717278</v>
      </c>
    </row>
    <row r="264" ht="15.75" customHeight="1">
      <c r="A264" s="136" t="s">
        <v>65</v>
      </c>
      <c r="B264" s="120">
        <f t="shared" ref="B264:U264" si="31">B40/B$11</f>
        <v>0</v>
      </c>
      <c r="C264" s="120">
        <f t="shared" si="31"/>
        <v>0</v>
      </c>
      <c r="D264" s="120">
        <f t="shared" si="31"/>
        <v>0</v>
      </c>
      <c r="E264" s="120">
        <f t="shared" si="31"/>
        <v>0.000001061592537</v>
      </c>
      <c r="F264" s="120">
        <f t="shared" si="31"/>
        <v>0</v>
      </c>
      <c r="G264" s="120">
        <f t="shared" si="31"/>
        <v>0.0000005475380772</v>
      </c>
      <c r="H264" s="120">
        <f t="shared" si="31"/>
        <v>0</v>
      </c>
      <c r="I264" s="120">
        <f t="shared" si="31"/>
        <v>0.000001601550301</v>
      </c>
      <c r="J264" s="120">
        <f t="shared" si="31"/>
        <v>0.000001192060282</v>
      </c>
      <c r="K264" s="120">
        <f t="shared" si="31"/>
        <v>0.0000008037013124</v>
      </c>
      <c r="L264" s="120">
        <f t="shared" si="31"/>
        <v>0.0000008054069654</v>
      </c>
      <c r="M264" s="120">
        <f t="shared" si="31"/>
        <v>0.0000004744405812</v>
      </c>
      <c r="N264" s="120">
        <f t="shared" si="31"/>
        <v>0.000007273402171</v>
      </c>
      <c r="O264" s="120">
        <f t="shared" si="31"/>
        <v>0</v>
      </c>
      <c r="P264" s="120">
        <f t="shared" si="31"/>
        <v>0.000001169022949</v>
      </c>
      <c r="Q264" s="120">
        <f t="shared" si="31"/>
        <v>0.000006466521566</v>
      </c>
      <c r="R264" s="120">
        <f t="shared" si="31"/>
        <v>0.000003343398821</v>
      </c>
      <c r="S264" s="120">
        <f t="shared" si="31"/>
        <v>0.00001201222364</v>
      </c>
      <c r="T264" s="120">
        <f t="shared" si="31"/>
        <v>0.000004591812721</v>
      </c>
      <c r="U264" s="120">
        <f t="shared" si="31"/>
        <v>0.00000483942128</v>
      </c>
    </row>
    <row r="265" ht="15.75" customHeight="1">
      <c r="A265" s="136" t="s">
        <v>113</v>
      </c>
      <c r="B265" s="120">
        <f t="shared" ref="B265:U265" si="32">B41/B$11</f>
        <v>0</v>
      </c>
      <c r="C265" s="120">
        <f t="shared" si="32"/>
        <v>0</v>
      </c>
      <c r="D265" s="120">
        <f t="shared" si="32"/>
        <v>0</v>
      </c>
      <c r="E265" s="120">
        <f t="shared" si="32"/>
        <v>0</v>
      </c>
      <c r="F265" s="120">
        <f t="shared" si="32"/>
        <v>0</v>
      </c>
      <c r="G265" s="120">
        <f t="shared" si="32"/>
        <v>0.000004927842695</v>
      </c>
      <c r="H265" s="120">
        <f t="shared" si="32"/>
        <v>0</v>
      </c>
      <c r="I265" s="120">
        <f t="shared" si="32"/>
        <v>0</v>
      </c>
      <c r="J265" s="120">
        <f t="shared" si="32"/>
        <v>0.0000002980150706</v>
      </c>
      <c r="K265" s="120">
        <f t="shared" si="32"/>
        <v>0.000004286407</v>
      </c>
      <c r="L265" s="120">
        <f t="shared" si="32"/>
        <v>0.0000008054069654</v>
      </c>
      <c r="M265" s="120">
        <f t="shared" si="32"/>
        <v>0.0000004744405812</v>
      </c>
      <c r="N265" s="120">
        <f t="shared" si="32"/>
        <v>0.00001479761131</v>
      </c>
      <c r="O265" s="120">
        <f t="shared" si="32"/>
        <v>0.00000156839455</v>
      </c>
      <c r="P265" s="120">
        <f t="shared" si="32"/>
        <v>0.0000009352183595</v>
      </c>
      <c r="Q265" s="120">
        <f t="shared" si="32"/>
        <v>0.0000004171949398</v>
      </c>
      <c r="R265" s="120">
        <f t="shared" si="32"/>
        <v>0.00002674719057</v>
      </c>
      <c r="S265" s="120">
        <f t="shared" si="32"/>
        <v>0.0001269291631</v>
      </c>
      <c r="T265" s="120">
        <f t="shared" si="32"/>
        <v>0.000004464262368</v>
      </c>
      <c r="U265" s="120">
        <f t="shared" si="32"/>
        <v>0.000003763994329</v>
      </c>
    </row>
    <row r="266" ht="15.75" customHeight="1">
      <c r="A266" s="136" t="s">
        <v>114</v>
      </c>
      <c r="B266" s="120">
        <f t="shared" ref="B266:U266" si="33">B42/B$11</f>
        <v>0</v>
      </c>
      <c r="C266" s="120">
        <f t="shared" si="33"/>
        <v>0</v>
      </c>
      <c r="D266" s="120">
        <f t="shared" si="33"/>
        <v>0</v>
      </c>
      <c r="E266" s="120">
        <f t="shared" si="33"/>
        <v>0.000001061592537</v>
      </c>
      <c r="F266" s="120">
        <f t="shared" si="33"/>
        <v>0</v>
      </c>
      <c r="G266" s="120">
        <f t="shared" si="33"/>
        <v>0.0000005475380772</v>
      </c>
      <c r="H266" s="120">
        <f t="shared" si="33"/>
        <v>0</v>
      </c>
      <c r="I266" s="120">
        <f t="shared" si="33"/>
        <v>0</v>
      </c>
      <c r="J266" s="120">
        <f t="shared" si="33"/>
        <v>0</v>
      </c>
      <c r="K266" s="120">
        <f t="shared" si="33"/>
        <v>0</v>
      </c>
      <c r="L266" s="120">
        <f t="shared" si="33"/>
        <v>0</v>
      </c>
      <c r="M266" s="120">
        <f t="shared" si="33"/>
        <v>0.0000004744405812</v>
      </c>
      <c r="N266" s="120">
        <f t="shared" si="33"/>
        <v>0.0000005016139429</v>
      </c>
      <c r="O266" s="120">
        <f t="shared" si="33"/>
        <v>0</v>
      </c>
      <c r="P266" s="120">
        <f t="shared" si="33"/>
        <v>0.000007247942286</v>
      </c>
      <c r="Q266" s="120">
        <f t="shared" si="33"/>
        <v>0.0000006257924096</v>
      </c>
      <c r="R266" s="120">
        <f t="shared" si="33"/>
        <v>0</v>
      </c>
      <c r="S266" s="120">
        <f t="shared" si="33"/>
        <v>0.0000008008149093</v>
      </c>
      <c r="T266" s="120">
        <f t="shared" si="33"/>
        <v>0</v>
      </c>
      <c r="U266" s="120">
        <f t="shared" si="33"/>
        <v>0.0000002688567378</v>
      </c>
    </row>
    <row r="267" ht="15.75" customHeight="1">
      <c r="A267" s="136" t="s">
        <v>9</v>
      </c>
      <c r="B267" s="120">
        <f t="shared" ref="B267:U267" si="34">B43/B$11</f>
        <v>0.0001569786678</v>
      </c>
      <c r="C267" s="120">
        <f t="shared" si="34"/>
        <v>0.0002637861222</v>
      </c>
      <c r="D267" s="120">
        <f t="shared" si="34"/>
        <v>0.0001461849386</v>
      </c>
      <c r="E267" s="120">
        <f t="shared" si="34"/>
        <v>0.000112528809</v>
      </c>
      <c r="F267" s="120">
        <f t="shared" si="34"/>
        <v>0.0005217568629</v>
      </c>
      <c r="G267" s="120">
        <f t="shared" si="34"/>
        <v>0.0001051273108</v>
      </c>
      <c r="H267" s="120">
        <f t="shared" si="34"/>
        <v>0.0001459956379</v>
      </c>
      <c r="I267" s="120">
        <f t="shared" si="34"/>
        <v>0.0004412271078</v>
      </c>
      <c r="J267" s="120">
        <f t="shared" si="34"/>
        <v>0.0005787452671</v>
      </c>
      <c r="K267" s="120">
        <f t="shared" si="34"/>
        <v>0.002628906993</v>
      </c>
      <c r="L267" s="120">
        <f t="shared" si="34"/>
        <v>0.004536588967</v>
      </c>
      <c r="M267" s="120">
        <f t="shared" si="34"/>
        <v>0.001505162744</v>
      </c>
      <c r="N267" s="120">
        <f t="shared" si="34"/>
        <v>0.0008381968985</v>
      </c>
      <c r="O267" s="120">
        <f t="shared" si="34"/>
        <v>0.0008968602832</v>
      </c>
      <c r="P267" s="120">
        <f t="shared" si="34"/>
        <v>0.003687332187</v>
      </c>
      <c r="Q267" s="120">
        <f t="shared" si="34"/>
        <v>0.0009499528778</v>
      </c>
      <c r="R267" s="120">
        <f t="shared" si="34"/>
        <v>0.0003776183224</v>
      </c>
      <c r="S267" s="120">
        <f t="shared" si="34"/>
        <v>0.001401025684</v>
      </c>
      <c r="T267" s="120">
        <f t="shared" si="34"/>
        <v>0.003709036726</v>
      </c>
      <c r="U267" s="120">
        <f t="shared" si="34"/>
        <v>0.00263479603</v>
      </c>
    </row>
    <row r="268" ht="15.75" customHeight="1">
      <c r="A268" s="136" t="s">
        <v>69</v>
      </c>
      <c r="B268" s="120">
        <f t="shared" ref="B268:U268" si="35">B44/B$11</f>
        <v>0.000002415056428</v>
      </c>
      <c r="C268" s="120">
        <f t="shared" si="35"/>
        <v>0</v>
      </c>
      <c r="D268" s="120">
        <f t="shared" si="35"/>
        <v>0.00007747801744</v>
      </c>
      <c r="E268" s="120">
        <f t="shared" si="35"/>
        <v>0.00004989484926</v>
      </c>
      <c r="F268" s="120">
        <f t="shared" si="35"/>
        <v>0.00001194863045</v>
      </c>
      <c r="G268" s="120">
        <f t="shared" si="35"/>
        <v>0.0001598811185</v>
      </c>
      <c r="H268" s="120">
        <f t="shared" si="35"/>
        <v>0.0002302440168</v>
      </c>
      <c r="I268" s="120">
        <f t="shared" si="35"/>
        <v>0.0001553503792</v>
      </c>
      <c r="J268" s="120">
        <f t="shared" si="35"/>
        <v>0.00007152361695</v>
      </c>
      <c r="K268" s="120">
        <f t="shared" si="35"/>
        <v>0.00008653184131</v>
      </c>
      <c r="L268" s="120">
        <f t="shared" si="35"/>
        <v>0.0001350399012</v>
      </c>
      <c r="M268" s="120">
        <f t="shared" si="35"/>
        <v>0.0002796827226</v>
      </c>
      <c r="N268" s="120">
        <f t="shared" si="35"/>
        <v>0.00002859199474</v>
      </c>
      <c r="O268" s="120">
        <f t="shared" si="35"/>
        <v>0.0001931739287</v>
      </c>
      <c r="P268" s="120">
        <f t="shared" si="35"/>
        <v>0.00006242582549</v>
      </c>
      <c r="Q268" s="120">
        <f t="shared" si="35"/>
        <v>0.00001960816217</v>
      </c>
      <c r="R268" s="120">
        <f t="shared" si="35"/>
        <v>0.00004012078585</v>
      </c>
      <c r="S268" s="120">
        <f t="shared" si="35"/>
        <v>0.0000952969742</v>
      </c>
      <c r="T268" s="120">
        <f t="shared" si="35"/>
        <v>0.0005776755504</v>
      </c>
      <c r="U268" s="120">
        <f t="shared" si="35"/>
        <v>0.001176651513</v>
      </c>
    </row>
    <row r="269" ht="15.75" customHeight="1">
      <c r="A269" s="136" t="s">
        <v>10</v>
      </c>
      <c r="B269" s="120">
        <f t="shared" ref="B269:U269" si="36">B45/B$11</f>
        <v>0.005629496533</v>
      </c>
      <c r="C269" s="120">
        <f t="shared" si="36"/>
        <v>0.006816987073</v>
      </c>
      <c r="D269" s="120">
        <f t="shared" si="36"/>
        <v>0.007049037738</v>
      </c>
      <c r="E269" s="120">
        <f t="shared" si="36"/>
        <v>0.005329194538</v>
      </c>
      <c r="F269" s="120">
        <f t="shared" si="36"/>
        <v>0.004447280253</v>
      </c>
      <c r="G269" s="120">
        <f t="shared" si="36"/>
        <v>0.004512261294</v>
      </c>
      <c r="H269" s="120">
        <f t="shared" si="36"/>
        <v>0.007127622165</v>
      </c>
      <c r="I269" s="120">
        <f t="shared" si="36"/>
        <v>0.004068738539</v>
      </c>
      <c r="J269" s="120">
        <f t="shared" si="36"/>
        <v>0.007633060004</v>
      </c>
      <c r="K269" s="120">
        <f t="shared" si="36"/>
        <v>0.006738499704</v>
      </c>
      <c r="L269" s="120">
        <f t="shared" si="36"/>
        <v>0.01063110347</v>
      </c>
      <c r="M269" s="120">
        <f t="shared" si="36"/>
        <v>0.006757457198</v>
      </c>
      <c r="N269" s="120">
        <f t="shared" si="36"/>
        <v>0.008100061949</v>
      </c>
      <c r="O269" s="120">
        <f t="shared" si="36"/>
        <v>0.01363300822</v>
      </c>
      <c r="P269" s="120">
        <f t="shared" si="36"/>
        <v>0.007801825359</v>
      </c>
      <c r="Q269" s="120">
        <f t="shared" si="36"/>
        <v>0.005586866036</v>
      </c>
      <c r="R269" s="120">
        <f t="shared" si="36"/>
        <v>0.006824805716</v>
      </c>
      <c r="S269" s="120">
        <f t="shared" si="36"/>
        <v>0.003965835634</v>
      </c>
      <c r="T269" s="120">
        <f t="shared" si="36"/>
        <v>0.002783403811</v>
      </c>
      <c r="U269" s="120">
        <f t="shared" si="36"/>
        <v>0.01093789866</v>
      </c>
    </row>
    <row r="270" ht="15.75" customHeight="1">
      <c r="A270" s="136" t="s">
        <v>515</v>
      </c>
      <c r="B270" s="120">
        <f t="shared" ref="B270:U270" si="37">B46/B$11</f>
        <v>0</v>
      </c>
      <c r="C270" s="120">
        <f t="shared" si="37"/>
        <v>0</v>
      </c>
      <c r="D270" s="120">
        <f t="shared" si="37"/>
        <v>0</v>
      </c>
      <c r="E270" s="120">
        <f t="shared" si="37"/>
        <v>0.00001273911045</v>
      </c>
      <c r="F270" s="120">
        <f t="shared" si="37"/>
        <v>0.000007169178269</v>
      </c>
      <c r="G270" s="120">
        <f t="shared" si="37"/>
        <v>0.000003285228463</v>
      </c>
      <c r="H270" s="120">
        <f t="shared" si="37"/>
        <v>0</v>
      </c>
      <c r="I270" s="120">
        <f t="shared" si="37"/>
        <v>0</v>
      </c>
      <c r="J270" s="120">
        <f t="shared" si="37"/>
        <v>0</v>
      </c>
      <c r="K270" s="120">
        <f t="shared" si="37"/>
        <v>0</v>
      </c>
      <c r="L270" s="120">
        <f t="shared" si="37"/>
        <v>0</v>
      </c>
      <c r="M270" s="120">
        <f t="shared" si="37"/>
        <v>0</v>
      </c>
      <c r="N270" s="120">
        <f t="shared" si="37"/>
        <v>0</v>
      </c>
      <c r="O270" s="120">
        <f t="shared" si="37"/>
        <v>0.000006273578198</v>
      </c>
      <c r="P270" s="120">
        <f t="shared" si="37"/>
        <v>0</v>
      </c>
      <c r="Q270" s="120">
        <f t="shared" si="37"/>
        <v>0</v>
      </c>
      <c r="R270" s="120">
        <f t="shared" si="37"/>
        <v>0</v>
      </c>
      <c r="S270" s="120">
        <f t="shared" si="37"/>
        <v>0.0000004004074546</v>
      </c>
      <c r="T270" s="120">
        <f t="shared" si="37"/>
        <v>0.000004846913428</v>
      </c>
      <c r="U270" s="120">
        <f t="shared" si="37"/>
        <v>0</v>
      </c>
    </row>
    <row r="271" ht="15.75" customHeight="1">
      <c r="A271" s="136" t="s">
        <v>115</v>
      </c>
      <c r="B271" s="120">
        <f t="shared" ref="B271:U271" si="38">B47/B$11</f>
        <v>0</v>
      </c>
      <c r="C271" s="120">
        <f t="shared" si="38"/>
        <v>0</v>
      </c>
      <c r="D271" s="120">
        <f t="shared" si="38"/>
        <v>0</v>
      </c>
      <c r="E271" s="120">
        <f t="shared" si="38"/>
        <v>0</v>
      </c>
      <c r="F271" s="120">
        <f t="shared" si="38"/>
        <v>0</v>
      </c>
      <c r="G271" s="120">
        <f t="shared" si="38"/>
        <v>0</v>
      </c>
      <c r="H271" s="120">
        <f t="shared" si="38"/>
        <v>0.000002093127425</v>
      </c>
      <c r="I271" s="120">
        <f t="shared" si="38"/>
        <v>0</v>
      </c>
      <c r="J271" s="120">
        <f t="shared" si="38"/>
        <v>0</v>
      </c>
      <c r="K271" s="120">
        <f t="shared" si="38"/>
        <v>0</v>
      </c>
      <c r="L271" s="120">
        <f t="shared" si="38"/>
        <v>0</v>
      </c>
      <c r="M271" s="120">
        <f t="shared" si="38"/>
        <v>0</v>
      </c>
      <c r="N271" s="120">
        <f t="shared" si="38"/>
        <v>0</v>
      </c>
      <c r="O271" s="120">
        <f t="shared" si="38"/>
        <v>0</v>
      </c>
      <c r="P271" s="120">
        <f t="shared" si="38"/>
        <v>0</v>
      </c>
      <c r="Q271" s="120">
        <f t="shared" si="38"/>
        <v>0.0000004171949398</v>
      </c>
      <c r="R271" s="120">
        <f t="shared" si="38"/>
        <v>0.000000185744379</v>
      </c>
      <c r="S271" s="120">
        <f t="shared" si="38"/>
        <v>0.000001001018637</v>
      </c>
      <c r="T271" s="120">
        <f t="shared" si="38"/>
        <v>0.0000001275503534</v>
      </c>
      <c r="U271" s="120">
        <f t="shared" si="38"/>
        <v>0.000003495137591</v>
      </c>
    </row>
    <row r="272" ht="15.75" customHeight="1">
      <c r="A272" s="136" t="s">
        <v>116</v>
      </c>
      <c r="B272" s="120">
        <f t="shared" ref="B272:U272" si="39">B48/B$11</f>
        <v>0</v>
      </c>
      <c r="C272" s="120">
        <f t="shared" si="39"/>
        <v>0.000007536746349</v>
      </c>
      <c r="D272" s="120">
        <f t="shared" si="39"/>
        <v>0.000002923698771</v>
      </c>
      <c r="E272" s="120">
        <f t="shared" si="39"/>
        <v>0.00001273911045</v>
      </c>
      <c r="F272" s="120">
        <f t="shared" si="39"/>
        <v>0.00001274520581</v>
      </c>
      <c r="G272" s="120">
        <f t="shared" si="39"/>
        <v>0.00005803903618</v>
      </c>
      <c r="H272" s="120">
        <f t="shared" si="39"/>
        <v>0.00006698007761</v>
      </c>
      <c r="I272" s="120">
        <f t="shared" si="39"/>
        <v>0.0001289247992</v>
      </c>
      <c r="J272" s="120">
        <f t="shared" si="39"/>
        <v>0.00005036454694</v>
      </c>
      <c r="K272" s="120">
        <f t="shared" si="39"/>
        <v>0.0001245737034</v>
      </c>
      <c r="L272" s="120">
        <f t="shared" si="39"/>
        <v>0.00008080916553</v>
      </c>
      <c r="M272" s="120">
        <f t="shared" si="39"/>
        <v>0.0001029536061</v>
      </c>
      <c r="N272" s="120">
        <f t="shared" si="39"/>
        <v>0.0000140451904</v>
      </c>
      <c r="O272" s="120">
        <f t="shared" si="39"/>
        <v>0.000002352591824</v>
      </c>
      <c r="P272" s="120">
        <f t="shared" si="39"/>
        <v>0.00001356066621</v>
      </c>
      <c r="Q272" s="120">
        <f t="shared" si="39"/>
        <v>0.00001981675964</v>
      </c>
      <c r="R272" s="120">
        <f t="shared" si="39"/>
        <v>0.000008358497053</v>
      </c>
      <c r="S272" s="120">
        <f t="shared" si="39"/>
        <v>0.00005906009956</v>
      </c>
      <c r="T272" s="120">
        <f t="shared" si="39"/>
        <v>0.00002436211749</v>
      </c>
      <c r="U272" s="120">
        <f t="shared" si="39"/>
        <v>0.00002231510924</v>
      </c>
    </row>
    <row r="273" ht="15.75" customHeight="1">
      <c r="A273" s="136" t="s">
        <v>516</v>
      </c>
      <c r="B273" s="120">
        <f t="shared" ref="B273:U273" si="40">B49/B$11</f>
        <v>0</v>
      </c>
      <c r="C273" s="120">
        <f t="shared" si="40"/>
        <v>0</v>
      </c>
      <c r="D273" s="120">
        <f t="shared" si="40"/>
        <v>0</v>
      </c>
      <c r="E273" s="120">
        <f t="shared" si="40"/>
        <v>0</v>
      </c>
      <c r="F273" s="120">
        <f t="shared" si="40"/>
        <v>0</v>
      </c>
      <c r="G273" s="120">
        <f t="shared" si="40"/>
        <v>0</v>
      </c>
      <c r="H273" s="120">
        <f t="shared" si="40"/>
        <v>0</v>
      </c>
      <c r="I273" s="120">
        <f t="shared" si="40"/>
        <v>0</v>
      </c>
      <c r="J273" s="120">
        <f t="shared" si="40"/>
        <v>0</v>
      </c>
      <c r="K273" s="120">
        <f t="shared" si="40"/>
        <v>0</v>
      </c>
      <c r="L273" s="120">
        <f t="shared" si="40"/>
        <v>0</v>
      </c>
      <c r="M273" s="120">
        <f t="shared" si="40"/>
        <v>0</v>
      </c>
      <c r="N273" s="120">
        <f t="shared" si="40"/>
        <v>0</v>
      </c>
      <c r="O273" s="120">
        <f t="shared" si="40"/>
        <v>0</v>
      </c>
      <c r="P273" s="120">
        <f t="shared" si="40"/>
        <v>0</v>
      </c>
      <c r="Q273" s="120">
        <f t="shared" si="40"/>
        <v>0</v>
      </c>
      <c r="R273" s="120">
        <f t="shared" si="40"/>
        <v>0</v>
      </c>
      <c r="S273" s="120">
        <f t="shared" si="40"/>
        <v>0</v>
      </c>
      <c r="T273" s="120">
        <f t="shared" si="40"/>
        <v>0</v>
      </c>
      <c r="U273" s="120">
        <f t="shared" si="40"/>
        <v>0</v>
      </c>
    </row>
    <row r="274" ht="15.75" customHeight="1">
      <c r="A274" s="136" t="s">
        <v>11</v>
      </c>
      <c r="B274" s="120">
        <f t="shared" ref="B274:U274" si="41">B50/B$11</f>
        <v>0.00003381078999</v>
      </c>
      <c r="C274" s="120">
        <f t="shared" si="41"/>
        <v>0.003261526982</v>
      </c>
      <c r="D274" s="120">
        <f t="shared" si="41"/>
        <v>0.0001871167214</v>
      </c>
      <c r="E274" s="120">
        <f t="shared" si="41"/>
        <v>0.0002208112478</v>
      </c>
      <c r="F274" s="120">
        <f t="shared" si="41"/>
        <v>0.0002668527467</v>
      </c>
      <c r="G274" s="120">
        <f t="shared" si="41"/>
        <v>0.000766553308</v>
      </c>
      <c r="H274" s="120">
        <f t="shared" si="41"/>
        <v>0.002779673221</v>
      </c>
      <c r="I274" s="120">
        <f t="shared" si="41"/>
        <v>0.0004628480369</v>
      </c>
      <c r="J274" s="120">
        <f t="shared" si="41"/>
        <v>0.0003528498436</v>
      </c>
      <c r="K274" s="120">
        <f t="shared" si="41"/>
        <v>0.0003238916289</v>
      </c>
      <c r="L274" s="120">
        <f t="shared" si="41"/>
        <v>0.008947534448</v>
      </c>
      <c r="M274" s="120">
        <f t="shared" si="41"/>
        <v>0.003294040955</v>
      </c>
      <c r="N274" s="120">
        <f t="shared" si="41"/>
        <v>0.009771690414</v>
      </c>
      <c r="O274" s="120">
        <f t="shared" si="41"/>
        <v>0.006327426411</v>
      </c>
      <c r="P274" s="120">
        <f t="shared" si="41"/>
        <v>0.004399267163</v>
      </c>
      <c r="Q274" s="120">
        <f t="shared" si="41"/>
        <v>0.007046213935</v>
      </c>
      <c r="R274" s="120">
        <f t="shared" si="41"/>
        <v>0.001659997515</v>
      </c>
      <c r="S274" s="120">
        <f t="shared" si="41"/>
        <v>0.02157255223</v>
      </c>
      <c r="T274" s="120">
        <f t="shared" si="41"/>
        <v>0.007246645776</v>
      </c>
      <c r="U274" s="120">
        <f t="shared" si="41"/>
        <v>0.01077107306</v>
      </c>
    </row>
    <row r="275" ht="15.75" customHeight="1">
      <c r="A275" s="136" t="s">
        <v>117</v>
      </c>
      <c r="B275" s="120">
        <f t="shared" ref="B275:U275" si="42">B51/B$11</f>
        <v>0.0004830112856</v>
      </c>
      <c r="C275" s="120">
        <f t="shared" si="42"/>
        <v>0.0003542270784</v>
      </c>
      <c r="D275" s="120">
        <f t="shared" si="42"/>
        <v>0.0002748276845</v>
      </c>
      <c r="E275" s="120">
        <f t="shared" si="42"/>
        <v>0.0004755934568</v>
      </c>
      <c r="F275" s="120">
        <f t="shared" si="42"/>
        <v>0.0005106048078</v>
      </c>
      <c r="G275" s="120">
        <f t="shared" si="42"/>
        <v>0.0002776018051</v>
      </c>
      <c r="H275" s="120">
        <f t="shared" si="42"/>
        <v>0.000345889307</v>
      </c>
      <c r="I275" s="120">
        <f t="shared" si="42"/>
        <v>0.0002958864181</v>
      </c>
      <c r="J275" s="120">
        <f t="shared" si="42"/>
        <v>0.0002431802976</v>
      </c>
      <c r="K275" s="120">
        <f t="shared" si="42"/>
        <v>0.001821187174</v>
      </c>
      <c r="L275" s="120">
        <f t="shared" si="42"/>
        <v>0.0003788097427</v>
      </c>
      <c r="M275" s="120">
        <f t="shared" si="42"/>
        <v>0.0004713567174</v>
      </c>
      <c r="N275" s="120">
        <f t="shared" si="42"/>
        <v>0.0005495180744</v>
      </c>
      <c r="O275" s="120">
        <f t="shared" si="42"/>
        <v>0.0005573028633</v>
      </c>
      <c r="P275" s="120">
        <f t="shared" si="42"/>
        <v>0.000437214583</v>
      </c>
      <c r="Q275" s="120">
        <f t="shared" si="42"/>
        <v>0.0007407296155</v>
      </c>
      <c r="R275" s="120">
        <f t="shared" si="42"/>
        <v>0.0006105417736</v>
      </c>
      <c r="S275" s="120">
        <f t="shared" si="42"/>
        <v>0.0003143198519</v>
      </c>
      <c r="T275" s="120">
        <f t="shared" si="42"/>
        <v>0.001379839723</v>
      </c>
      <c r="U275" s="120">
        <f t="shared" si="42"/>
        <v>0.00963273363</v>
      </c>
    </row>
    <row r="276" ht="15.75" customHeight="1">
      <c r="A276" s="136" t="s">
        <v>62</v>
      </c>
      <c r="B276" s="120">
        <f t="shared" ref="B276:U276" si="43">B52/B$11</f>
        <v>0</v>
      </c>
      <c r="C276" s="120">
        <f t="shared" si="43"/>
        <v>0</v>
      </c>
      <c r="D276" s="120">
        <f t="shared" si="43"/>
        <v>0</v>
      </c>
      <c r="E276" s="120">
        <f t="shared" si="43"/>
        <v>0</v>
      </c>
      <c r="F276" s="120">
        <f t="shared" si="43"/>
        <v>0</v>
      </c>
      <c r="G276" s="120">
        <f t="shared" si="43"/>
        <v>0</v>
      </c>
      <c r="H276" s="120">
        <f t="shared" si="43"/>
        <v>0</v>
      </c>
      <c r="I276" s="120">
        <f t="shared" si="43"/>
        <v>0.000006406201203</v>
      </c>
      <c r="J276" s="120">
        <f t="shared" si="43"/>
        <v>0.0000274173865</v>
      </c>
      <c r="K276" s="120">
        <f t="shared" si="43"/>
        <v>0.000005893809625</v>
      </c>
      <c r="L276" s="120">
        <f t="shared" si="43"/>
        <v>0</v>
      </c>
      <c r="M276" s="120">
        <f t="shared" si="43"/>
        <v>0</v>
      </c>
      <c r="N276" s="120">
        <f t="shared" si="43"/>
        <v>0.000001504841829</v>
      </c>
      <c r="O276" s="120">
        <f t="shared" si="43"/>
        <v>0.000002875390007</v>
      </c>
      <c r="P276" s="120">
        <f t="shared" si="43"/>
        <v>0.00004325384912</v>
      </c>
      <c r="Q276" s="120">
        <f t="shared" si="43"/>
        <v>0.0000006257924096</v>
      </c>
      <c r="R276" s="120">
        <f t="shared" si="43"/>
        <v>0.000002228932547</v>
      </c>
      <c r="S276" s="120">
        <f t="shared" si="43"/>
        <v>0</v>
      </c>
      <c r="T276" s="120">
        <f t="shared" si="43"/>
        <v>0.0000006377517669</v>
      </c>
      <c r="U276" s="120">
        <f t="shared" si="43"/>
        <v>0.00002056754044</v>
      </c>
    </row>
    <row r="277" ht="15.75" customHeight="1">
      <c r="A277" s="136" t="s">
        <v>118</v>
      </c>
      <c r="B277" s="120">
        <f t="shared" ref="B277:U277" si="44">B53/B$11</f>
        <v>0.00005313124141</v>
      </c>
      <c r="C277" s="120">
        <f t="shared" si="44"/>
        <v>0</v>
      </c>
      <c r="D277" s="120">
        <f t="shared" si="44"/>
        <v>0.00009502021007</v>
      </c>
      <c r="E277" s="120">
        <f t="shared" si="44"/>
        <v>0.0002526590239</v>
      </c>
      <c r="F277" s="120">
        <f t="shared" si="44"/>
        <v>0.0006340739891</v>
      </c>
      <c r="G277" s="120">
        <f t="shared" si="44"/>
        <v>0.0001434549762</v>
      </c>
      <c r="H277" s="120">
        <f t="shared" si="44"/>
        <v>0.000182102086</v>
      </c>
      <c r="I277" s="120">
        <f t="shared" si="44"/>
        <v>0.0000500484469</v>
      </c>
      <c r="J277" s="120">
        <f t="shared" si="44"/>
        <v>0.00009894100345</v>
      </c>
      <c r="K277" s="120">
        <f t="shared" si="44"/>
        <v>0.00009108614874</v>
      </c>
      <c r="L277" s="120">
        <f t="shared" si="44"/>
        <v>0.0002966582323</v>
      </c>
      <c r="M277" s="120">
        <f t="shared" si="44"/>
        <v>0.0001439927164</v>
      </c>
      <c r="N277" s="120">
        <f t="shared" si="44"/>
        <v>0.00004765332457</v>
      </c>
      <c r="O277" s="120">
        <f t="shared" si="44"/>
        <v>0.00005803059833</v>
      </c>
      <c r="P277" s="120">
        <f t="shared" si="44"/>
        <v>0.00003787634356</v>
      </c>
      <c r="Q277" s="120">
        <f t="shared" si="44"/>
        <v>0.00002503169639</v>
      </c>
      <c r="R277" s="120">
        <f t="shared" si="44"/>
        <v>0.00001188764025</v>
      </c>
      <c r="S277" s="120">
        <f t="shared" si="44"/>
        <v>0.00004404482001</v>
      </c>
      <c r="T277" s="120">
        <f t="shared" si="44"/>
        <v>0.00002104580831</v>
      </c>
      <c r="U277" s="120">
        <f t="shared" si="44"/>
        <v>0.0001597009023</v>
      </c>
    </row>
    <row r="278" ht="15.75" customHeight="1">
      <c r="A278" s="136" t="s">
        <v>119</v>
      </c>
      <c r="B278" s="120">
        <f t="shared" ref="B278:U278" si="45">B54/B$11</f>
        <v>0</v>
      </c>
      <c r="C278" s="120">
        <f t="shared" si="45"/>
        <v>0</v>
      </c>
      <c r="D278" s="120">
        <f t="shared" si="45"/>
        <v>0.000001461849386</v>
      </c>
      <c r="E278" s="120">
        <f t="shared" si="45"/>
        <v>0</v>
      </c>
      <c r="F278" s="120">
        <f t="shared" si="45"/>
        <v>0.000004779452179</v>
      </c>
      <c r="G278" s="120">
        <f t="shared" si="45"/>
        <v>0.00004599319848</v>
      </c>
      <c r="H278" s="120">
        <f t="shared" si="45"/>
        <v>0.00004866521264</v>
      </c>
      <c r="I278" s="120">
        <f t="shared" si="45"/>
        <v>0.00006326123688</v>
      </c>
      <c r="J278" s="120">
        <f t="shared" si="45"/>
        <v>0.0001206961036</v>
      </c>
      <c r="K278" s="120">
        <f t="shared" si="45"/>
        <v>0.00006054549887</v>
      </c>
      <c r="L278" s="120">
        <f t="shared" si="45"/>
        <v>0.00007060734397</v>
      </c>
      <c r="M278" s="120">
        <f t="shared" si="45"/>
        <v>0.00113509909</v>
      </c>
      <c r="N278" s="120">
        <f t="shared" si="45"/>
        <v>0.00005743479646</v>
      </c>
      <c r="O278" s="120">
        <f t="shared" si="45"/>
        <v>0.000108480623</v>
      </c>
      <c r="P278" s="120">
        <f t="shared" si="45"/>
        <v>0.00005728212452</v>
      </c>
      <c r="Q278" s="120">
        <f t="shared" si="45"/>
        <v>0.000114520011</v>
      </c>
      <c r="R278" s="120">
        <f t="shared" si="45"/>
        <v>0.0005360582777</v>
      </c>
      <c r="S278" s="120">
        <f t="shared" si="45"/>
        <v>0.0006712830977</v>
      </c>
      <c r="T278" s="120">
        <f t="shared" si="45"/>
        <v>0.00009808622174</v>
      </c>
      <c r="U278" s="120">
        <f t="shared" si="45"/>
        <v>0.0004532924599</v>
      </c>
    </row>
    <row r="279" ht="15.75" customHeight="1">
      <c r="A279" s="136" t="s">
        <v>120</v>
      </c>
      <c r="B279" s="120">
        <f t="shared" ref="B279:U279" si="46">B55/B$11</f>
        <v>0.000002415056428</v>
      </c>
      <c r="C279" s="120">
        <f t="shared" si="46"/>
        <v>0.00003391535857</v>
      </c>
      <c r="D279" s="120">
        <f t="shared" si="46"/>
        <v>0.0000102329457</v>
      </c>
      <c r="E279" s="120">
        <f t="shared" si="46"/>
        <v>0.00001167751791</v>
      </c>
      <c r="F279" s="120">
        <f t="shared" si="46"/>
        <v>0.0000238972609</v>
      </c>
      <c r="G279" s="120">
        <f t="shared" si="46"/>
        <v>0.00001368845193</v>
      </c>
      <c r="H279" s="120">
        <f t="shared" si="46"/>
        <v>0.00003819957551</v>
      </c>
      <c r="I279" s="120">
        <f t="shared" si="46"/>
        <v>0.0001369325507</v>
      </c>
      <c r="J279" s="120">
        <f t="shared" si="46"/>
        <v>0.00005096057708</v>
      </c>
      <c r="K279" s="120">
        <f t="shared" si="46"/>
        <v>0.000009644415749</v>
      </c>
      <c r="L279" s="120">
        <f t="shared" si="46"/>
        <v>0.0005659326277</v>
      </c>
      <c r="M279" s="120">
        <f t="shared" si="46"/>
        <v>0.001149569528</v>
      </c>
      <c r="N279" s="120">
        <f t="shared" si="46"/>
        <v>0.000007273402171</v>
      </c>
      <c r="O279" s="120">
        <f t="shared" si="46"/>
        <v>0.001094216597</v>
      </c>
      <c r="P279" s="120">
        <f t="shared" si="46"/>
        <v>0.00001262544785</v>
      </c>
      <c r="Q279" s="120">
        <f t="shared" si="46"/>
        <v>0.0000408851041</v>
      </c>
      <c r="R279" s="120">
        <f t="shared" si="46"/>
        <v>0.00003659164265</v>
      </c>
      <c r="S279" s="120">
        <f t="shared" si="46"/>
        <v>0.00001261283482</v>
      </c>
      <c r="T279" s="120">
        <f t="shared" si="46"/>
        <v>0.00002257641255</v>
      </c>
      <c r="U279" s="120">
        <f t="shared" si="46"/>
        <v>0.0000362956596</v>
      </c>
    </row>
    <row r="280" ht="15.75" customHeight="1">
      <c r="A280" s="136" t="s">
        <v>121</v>
      </c>
      <c r="B280" s="120">
        <f t="shared" ref="B280:U280" si="47">B56/B$11</f>
        <v>0.000004830112856</v>
      </c>
      <c r="C280" s="120">
        <f t="shared" si="47"/>
        <v>0</v>
      </c>
      <c r="D280" s="120">
        <f t="shared" si="47"/>
        <v>0.000007309246928</v>
      </c>
      <c r="E280" s="120">
        <f t="shared" si="47"/>
        <v>0</v>
      </c>
      <c r="F280" s="120">
        <f t="shared" si="47"/>
        <v>0.0000007965753632</v>
      </c>
      <c r="G280" s="120">
        <f t="shared" si="47"/>
        <v>0.00000383276654</v>
      </c>
      <c r="H280" s="120">
        <f t="shared" si="47"/>
        <v>0.0004856055627</v>
      </c>
      <c r="I280" s="120">
        <f t="shared" si="47"/>
        <v>0.000007206976353</v>
      </c>
      <c r="J280" s="120">
        <f t="shared" si="47"/>
        <v>0.000004470226059</v>
      </c>
      <c r="K280" s="120">
        <f t="shared" si="47"/>
        <v>0.000007769112687</v>
      </c>
      <c r="L280" s="120">
        <f t="shared" si="47"/>
        <v>0.000004027034827</v>
      </c>
      <c r="M280" s="120">
        <f t="shared" si="47"/>
        <v>0.00003487138272</v>
      </c>
      <c r="N280" s="120">
        <f t="shared" si="47"/>
        <v>0.003089691081</v>
      </c>
      <c r="O280" s="120">
        <f t="shared" si="47"/>
        <v>0.001722881413</v>
      </c>
      <c r="P280" s="120">
        <f t="shared" si="47"/>
        <v>0.000008183160645</v>
      </c>
      <c r="Q280" s="120">
        <f t="shared" si="47"/>
        <v>0.00001230725072</v>
      </c>
      <c r="R280" s="120">
        <f t="shared" si="47"/>
        <v>0.000007801263916</v>
      </c>
      <c r="S280" s="120">
        <f t="shared" si="47"/>
        <v>0.00005465561756</v>
      </c>
      <c r="T280" s="120">
        <f t="shared" si="47"/>
        <v>0.00004400487191</v>
      </c>
      <c r="U280" s="120">
        <f t="shared" si="47"/>
        <v>0.0007173097765</v>
      </c>
    </row>
    <row r="281" ht="15.75" customHeight="1">
      <c r="A281" s="136" t="s">
        <v>122</v>
      </c>
      <c r="B281" s="120">
        <f t="shared" ref="B281:U281" si="48">B57/B$11</f>
        <v>0.00001932045142</v>
      </c>
      <c r="C281" s="120">
        <f t="shared" si="48"/>
        <v>0.0001168195684</v>
      </c>
      <c r="D281" s="120">
        <f t="shared" si="48"/>
        <v>0.0001608034324</v>
      </c>
      <c r="E281" s="120">
        <f t="shared" si="48"/>
        <v>0.0001677316209</v>
      </c>
      <c r="F281" s="120">
        <f t="shared" si="48"/>
        <v>0.00003664246671</v>
      </c>
      <c r="G281" s="120">
        <f t="shared" si="48"/>
        <v>0.0001314091385</v>
      </c>
      <c r="H281" s="120">
        <f t="shared" si="48"/>
        <v>0.00006802664133</v>
      </c>
      <c r="I281" s="120">
        <f t="shared" si="48"/>
        <v>0.0001233193732</v>
      </c>
      <c r="J281" s="120">
        <f t="shared" si="48"/>
        <v>0.00006556331554</v>
      </c>
      <c r="K281" s="120">
        <f t="shared" si="48"/>
        <v>0.0000707257155</v>
      </c>
      <c r="L281" s="120">
        <f t="shared" si="48"/>
        <v>0.00007758753767</v>
      </c>
      <c r="M281" s="120">
        <f t="shared" si="48"/>
        <v>0.00009417645536</v>
      </c>
      <c r="N281" s="120">
        <f t="shared" si="48"/>
        <v>0.001204625884</v>
      </c>
      <c r="O281" s="120">
        <f t="shared" si="48"/>
        <v>0.001058404922</v>
      </c>
      <c r="P281" s="120">
        <f t="shared" si="48"/>
        <v>0.00006359484844</v>
      </c>
      <c r="Q281" s="120">
        <f t="shared" si="48"/>
        <v>0.0008673482798</v>
      </c>
      <c r="R281" s="120">
        <f t="shared" si="48"/>
        <v>0.001526075818</v>
      </c>
      <c r="S281" s="120">
        <f t="shared" si="48"/>
        <v>0.0007139264916</v>
      </c>
      <c r="T281" s="120">
        <f t="shared" si="48"/>
        <v>0.003850745168</v>
      </c>
      <c r="U281" s="120">
        <f t="shared" si="48"/>
        <v>0.0008432691581</v>
      </c>
    </row>
    <row r="282" ht="15.75" customHeight="1">
      <c r="A282" s="136" t="s">
        <v>56</v>
      </c>
      <c r="B282" s="120">
        <f t="shared" ref="B282:U282" si="49">B58/B$11</f>
        <v>0.0001932045142</v>
      </c>
      <c r="C282" s="120">
        <f t="shared" si="49"/>
        <v>0</v>
      </c>
      <c r="D282" s="120">
        <f t="shared" si="49"/>
        <v>0.0004955669417</v>
      </c>
      <c r="E282" s="120">
        <f t="shared" si="49"/>
        <v>0.0001539309179</v>
      </c>
      <c r="F282" s="120">
        <f t="shared" si="49"/>
        <v>0.000006372602906</v>
      </c>
      <c r="G282" s="120">
        <f t="shared" si="49"/>
        <v>0.000007117995003</v>
      </c>
      <c r="H282" s="120">
        <f t="shared" si="49"/>
        <v>0.00026216421</v>
      </c>
      <c r="I282" s="120">
        <f t="shared" si="49"/>
        <v>0.0004484340842</v>
      </c>
      <c r="J282" s="120">
        <f t="shared" si="49"/>
        <v>0.00002413922072</v>
      </c>
      <c r="K282" s="120">
        <f t="shared" si="49"/>
        <v>0.00006804671112</v>
      </c>
      <c r="L282" s="120">
        <f t="shared" si="49"/>
        <v>0.0001256434866</v>
      </c>
      <c r="M282" s="120">
        <f t="shared" si="49"/>
        <v>0.00006238893643</v>
      </c>
      <c r="N282" s="120">
        <f t="shared" si="49"/>
        <v>0.0001981375074</v>
      </c>
      <c r="O282" s="120">
        <f t="shared" si="49"/>
        <v>0.0007222456901</v>
      </c>
      <c r="P282" s="120">
        <f t="shared" si="49"/>
        <v>0.0007535521931</v>
      </c>
      <c r="Q282" s="120">
        <f t="shared" si="49"/>
        <v>0.0008696428519</v>
      </c>
      <c r="R282" s="120">
        <f t="shared" si="49"/>
        <v>0.000164198031</v>
      </c>
      <c r="S282" s="120">
        <f t="shared" si="49"/>
        <v>0.000004004074546</v>
      </c>
      <c r="T282" s="120">
        <f t="shared" si="49"/>
        <v>0.00001760194877</v>
      </c>
      <c r="U282" s="120">
        <f t="shared" si="49"/>
        <v>0.00003333823549</v>
      </c>
    </row>
    <row r="283" ht="15.75" customHeight="1">
      <c r="A283" s="136" t="s">
        <v>518</v>
      </c>
      <c r="B283" s="120">
        <f t="shared" ref="B283:U283" si="50">B59/B$11</f>
        <v>0</v>
      </c>
      <c r="C283" s="120">
        <f t="shared" si="50"/>
        <v>0</v>
      </c>
      <c r="D283" s="120">
        <f t="shared" si="50"/>
        <v>0</v>
      </c>
      <c r="E283" s="120">
        <f t="shared" si="50"/>
        <v>0</v>
      </c>
      <c r="F283" s="120">
        <f t="shared" si="50"/>
        <v>0</v>
      </c>
      <c r="G283" s="120">
        <f t="shared" si="50"/>
        <v>0</v>
      </c>
      <c r="H283" s="120">
        <f t="shared" si="50"/>
        <v>0</v>
      </c>
      <c r="I283" s="120">
        <f t="shared" si="50"/>
        <v>0</v>
      </c>
      <c r="J283" s="120">
        <f t="shared" si="50"/>
        <v>0.0000005960301412</v>
      </c>
      <c r="K283" s="120">
        <f t="shared" si="50"/>
        <v>0.0000002679004375</v>
      </c>
      <c r="L283" s="120">
        <f t="shared" si="50"/>
        <v>0</v>
      </c>
      <c r="M283" s="120">
        <f t="shared" si="50"/>
        <v>0.0000002372202906</v>
      </c>
      <c r="N283" s="120">
        <f t="shared" si="50"/>
        <v>0.000001003227886</v>
      </c>
      <c r="O283" s="120">
        <f t="shared" si="50"/>
        <v>0.0000007841972748</v>
      </c>
      <c r="P283" s="120">
        <f t="shared" si="50"/>
        <v>0.0000002338045899</v>
      </c>
      <c r="Q283" s="120">
        <f t="shared" si="50"/>
        <v>0.000002085974699</v>
      </c>
      <c r="R283" s="120">
        <f t="shared" si="50"/>
        <v>0</v>
      </c>
      <c r="S283" s="120">
        <f t="shared" si="50"/>
        <v>0.000001001018637</v>
      </c>
      <c r="T283" s="120">
        <f t="shared" si="50"/>
        <v>0.000005739765902</v>
      </c>
      <c r="U283" s="120">
        <f t="shared" si="50"/>
        <v>0.000004570564543</v>
      </c>
    </row>
    <row r="284" ht="15.75" customHeight="1">
      <c r="A284" s="136" t="s">
        <v>123</v>
      </c>
      <c r="B284" s="120">
        <f t="shared" ref="B284:U284" si="51">B60/B$11</f>
        <v>0.0001086775393</v>
      </c>
      <c r="C284" s="120">
        <f t="shared" si="51"/>
        <v>0.000260017749</v>
      </c>
      <c r="D284" s="120">
        <f t="shared" si="51"/>
        <v>0.0003376872081</v>
      </c>
      <c r="E284" s="120">
        <f t="shared" si="51"/>
        <v>0.001748442909</v>
      </c>
      <c r="F284" s="120">
        <f t="shared" si="51"/>
        <v>0.001781939087</v>
      </c>
      <c r="G284" s="120">
        <f t="shared" si="51"/>
        <v>0.001717626948</v>
      </c>
      <c r="H284" s="120">
        <f t="shared" si="51"/>
        <v>0.0007812598115</v>
      </c>
      <c r="I284" s="120">
        <f t="shared" si="51"/>
        <v>0.002420743279</v>
      </c>
      <c r="J284" s="120">
        <f t="shared" si="51"/>
        <v>0.002177596121</v>
      </c>
      <c r="K284" s="120">
        <f t="shared" si="51"/>
        <v>0.002783753446</v>
      </c>
      <c r="L284" s="120">
        <f t="shared" si="51"/>
        <v>0.003184042203</v>
      </c>
      <c r="M284" s="120">
        <f t="shared" si="51"/>
        <v>0.003656750779</v>
      </c>
      <c r="N284" s="120">
        <f t="shared" si="51"/>
        <v>0.003642720453</v>
      </c>
      <c r="O284" s="120">
        <f t="shared" si="51"/>
        <v>0.006244040101</v>
      </c>
      <c r="P284" s="120">
        <f t="shared" si="51"/>
        <v>0.006552139826</v>
      </c>
      <c r="Q284" s="120">
        <f t="shared" si="51"/>
        <v>0.007021808031</v>
      </c>
      <c r="R284" s="120">
        <f t="shared" si="51"/>
        <v>0.006764810282</v>
      </c>
      <c r="S284" s="120">
        <f t="shared" si="51"/>
        <v>0.006718636885</v>
      </c>
      <c r="T284" s="120">
        <f t="shared" si="51"/>
        <v>0.008354037944</v>
      </c>
      <c r="U284" s="120">
        <f t="shared" si="51"/>
        <v>0.01478806158</v>
      </c>
    </row>
    <row r="285" ht="15.75" customHeight="1">
      <c r="A285" s="136" t="s">
        <v>124</v>
      </c>
      <c r="B285" s="120">
        <f t="shared" ref="B285:U285" si="52">B61/B$11</f>
        <v>0.0005482178091</v>
      </c>
      <c r="C285" s="120">
        <f t="shared" si="52"/>
        <v>0.0003862582504</v>
      </c>
      <c r="D285" s="120">
        <f t="shared" si="52"/>
        <v>0.000344996455</v>
      </c>
      <c r="E285" s="120">
        <f t="shared" si="52"/>
        <v>0.001543555549</v>
      </c>
      <c r="F285" s="120">
        <f t="shared" si="52"/>
        <v>0.008145779664</v>
      </c>
      <c r="G285" s="120">
        <f t="shared" si="52"/>
        <v>0.01624052691</v>
      </c>
      <c r="H285" s="120">
        <f t="shared" si="52"/>
        <v>0.0149569653</v>
      </c>
      <c r="I285" s="120">
        <f t="shared" si="52"/>
        <v>0.007623779819</v>
      </c>
      <c r="J285" s="120">
        <f t="shared" si="52"/>
        <v>0.008373329439</v>
      </c>
      <c r="K285" s="120">
        <f t="shared" si="52"/>
        <v>0.01265240186</v>
      </c>
      <c r="L285" s="120">
        <f t="shared" si="52"/>
        <v>0.01361621016</v>
      </c>
      <c r="M285" s="120">
        <f t="shared" si="52"/>
        <v>0.01435230202</v>
      </c>
      <c r="N285" s="120">
        <f t="shared" si="52"/>
        <v>0.01609679143</v>
      </c>
      <c r="O285" s="120">
        <f t="shared" si="52"/>
        <v>0.02486428159</v>
      </c>
      <c r="P285" s="120">
        <f t="shared" si="52"/>
        <v>0.03163212438</v>
      </c>
      <c r="Q285" s="120">
        <f t="shared" si="52"/>
        <v>0.01837973167</v>
      </c>
      <c r="R285" s="120">
        <f t="shared" si="52"/>
        <v>0.04252803301</v>
      </c>
      <c r="S285" s="120">
        <f t="shared" si="52"/>
        <v>0.03850197961</v>
      </c>
      <c r="T285" s="120">
        <f t="shared" si="52"/>
        <v>0.01904416061</v>
      </c>
      <c r="U285" s="120">
        <f t="shared" si="52"/>
        <v>0.01796272194</v>
      </c>
    </row>
    <row r="286" ht="15.75" customHeight="1">
      <c r="A286" s="136" t="s">
        <v>125</v>
      </c>
      <c r="B286" s="120">
        <f t="shared" ref="B286:U286" si="53">B62/B$11</f>
        <v>0</v>
      </c>
      <c r="C286" s="120">
        <f t="shared" si="53"/>
        <v>0.000003768373174</v>
      </c>
      <c r="D286" s="120">
        <f t="shared" si="53"/>
        <v>0.00005262657788</v>
      </c>
      <c r="E286" s="120">
        <f t="shared" si="53"/>
        <v>0.00002972459105</v>
      </c>
      <c r="F286" s="120">
        <f t="shared" si="53"/>
        <v>0.00001354178117</v>
      </c>
      <c r="G286" s="120">
        <f t="shared" si="53"/>
        <v>0.00001368845193</v>
      </c>
      <c r="H286" s="120">
        <f t="shared" si="53"/>
        <v>0.00009785370714</v>
      </c>
      <c r="I286" s="120">
        <f t="shared" si="53"/>
        <v>0.0000112108521</v>
      </c>
      <c r="J286" s="120">
        <f t="shared" si="53"/>
        <v>0.00007092758681</v>
      </c>
      <c r="K286" s="120">
        <f t="shared" si="53"/>
        <v>0.00008010223081</v>
      </c>
      <c r="L286" s="120">
        <f t="shared" si="53"/>
        <v>0.0000418811622</v>
      </c>
      <c r="M286" s="120">
        <f t="shared" si="53"/>
        <v>0.001381333752</v>
      </c>
      <c r="N286" s="120">
        <f t="shared" si="53"/>
        <v>0.0003283063256</v>
      </c>
      <c r="O286" s="120">
        <f t="shared" si="53"/>
        <v>0.00009880885662</v>
      </c>
      <c r="P286" s="120">
        <f t="shared" si="53"/>
        <v>0.00004091580323</v>
      </c>
      <c r="Q286" s="120">
        <f t="shared" si="53"/>
        <v>0.00005214936747</v>
      </c>
      <c r="R286" s="120">
        <f t="shared" si="53"/>
        <v>0.00002897612312</v>
      </c>
      <c r="S286" s="120">
        <f t="shared" si="53"/>
        <v>0.0001077096053</v>
      </c>
      <c r="T286" s="120">
        <f t="shared" si="53"/>
        <v>0.0005830326653</v>
      </c>
      <c r="U286" s="120">
        <f t="shared" si="53"/>
        <v>0.0002367283576</v>
      </c>
    </row>
    <row r="287" ht="15.75" customHeight="1">
      <c r="A287" s="136" t="s">
        <v>126</v>
      </c>
      <c r="B287" s="120">
        <f t="shared" ref="B287:U287" si="54">B63/B$11</f>
        <v>0.000007245169283</v>
      </c>
      <c r="C287" s="120">
        <f t="shared" si="54"/>
        <v>0.00001884186587</v>
      </c>
      <c r="D287" s="120">
        <f t="shared" si="54"/>
        <v>0.000140337541</v>
      </c>
      <c r="E287" s="120">
        <f t="shared" si="54"/>
        <v>0.00001167751791</v>
      </c>
      <c r="F287" s="120">
        <f t="shared" si="54"/>
        <v>0.000007965753632</v>
      </c>
      <c r="G287" s="120">
        <f t="shared" si="54"/>
        <v>0.0000191638327</v>
      </c>
      <c r="H287" s="120">
        <f t="shared" si="54"/>
        <v>0</v>
      </c>
      <c r="I287" s="120">
        <f t="shared" si="54"/>
        <v>0</v>
      </c>
      <c r="J287" s="120">
        <f t="shared" si="54"/>
        <v>0</v>
      </c>
      <c r="K287" s="120">
        <f t="shared" si="54"/>
        <v>0</v>
      </c>
      <c r="L287" s="120">
        <f t="shared" si="54"/>
        <v>0.000002953158873</v>
      </c>
      <c r="M287" s="120">
        <f t="shared" si="54"/>
        <v>0.000001186101453</v>
      </c>
      <c r="N287" s="120">
        <f t="shared" si="54"/>
        <v>0</v>
      </c>
      <c r="O287" s="120">
        <f t="shared" si="54"/>
        <v>0</v>
      </c>
      <c r="P287" s="120">
        <f t="shared" si="54"/>
        <v>0</v>
      </c>
      <c r="Q287" s="120">
        <f t="shared" si="54"/>
        <v>0.0007453187599</v>
      </c>
      <c r="R287" s="120">
        <f t="shared" si="54"/>
        <v>0.00000185744379</v>
      </c>
      <c r="S287" s="120">
        <f t="shared" si="54"/>
        <v>0</v>
      </c>
      <c r="T287" s="120">
        <f t="shared" si="54"/>
        <v>0</v>
      </c>
      <c r="U287" s="120">
        <f t="shared" si="54"/>
        <v>0.0000006721418445</v>
      </c>
    </row>
    <row r="288" ht="15.75" customHeight="1">
      <c r="A288" s="136" t="s">
        <v>127</v>
      </c>
      <c r="B288" s="120">
        <f t="shared" ref="B288:U288" si="55">B64/B$11</f>
        <v>0.00010143237</v>
      </c>
      <c r="C288" s="120">
        <f t="shared" si="55"/>
        <v>0.00005087303786</v>
      </c>
      <c r="D288" s="120">
        <f t="shared" si="55"/>
        <v>0.00007309246928</v>
      </c>
      <c r="E288" s="120">
        <f t="shared" si="55"/>
        <v>0.0001050976612</v>
      </c>
      <c r="F288" s="120">
        <f t="shared" si="55"/>
        <v>0.00001752465799</v>
      </c>
      <c r="G288" s="120">
        <f t="shared" si="55"/>
        <v>0.0001609761947</v>
      </c>
      <c r="H288" s="120">
        <f t="shared" si="55"/>
        <v>0.00009000447929</v>
      </c>
      <c r="I288" s="120">
        <f t="shared" si="55"/>
        <v>0.0001689635567</v>
      </c>
      <c r="J288" s="120">
        <f t="shared" si="55"/>
        <v>0.00009089459654</v>
      </c>
      <c r="K288" s="120">
        <f t="shared" si="55"/>
        <v>0.0001012663654</v>
      </c>
      <c r="L288" s="120">
        <f t="shared" si="55"/>
        <v>0.00009611189787</v>
      </c>
      <c r="M288" s="120">
        <f t="shared" si="55"/>
        <v>0.0001046141482</v>
      </c>
      <c r="N288" s="120">
        <f t="shared" si="55"/>
        <v>0.001211899286</v>
      </c>
      <c r="O288" s="120">
        <f t="shared" si="55"/>
        <v>0.0002650586789</v>
      </c>
      <c r="P288" s="120">
        <f t="shared" si="55"/>
        <v>0.00003039459668</v>
      </c>
      <c r="Q288" s="120">
        <f t="shared" si="55"/>
        <v>0.00185422291</v>
      </c>
      <c r="R288" s="120">
        <f t="shared" si="55"/>
        <v>0.001512516478</v>
      </c>
      <c r="S288" s="120">
        <f t="shared" si="55"/>
        <v>0.0001773805024</v>
      </c>
      <c r="T288" s="120">
        <f t="shared" si="55"/>
        <v>0.0008415772315</v>
      </c>
      <c r="U288" s="120">
        <f t="shared" si="55"/>
        <v>0.00006479447381</v>
      </c>
    </row>
    <row r="289" ht="15.75" customHeight="1">
      <c r="A289" s="136" t="s">
        <v>128</v>
      </c>
      <c r="B289" s="120">
        <f t="shared" ref="B289:U289" si="56">B65/B$11</f>
        <v>0.00004588607213</v>
      </c>
      <c r="C289" s="120">
        <f t="shared" si="56"/>
        <v>0.00004333629151</v>
      </c>
      <c r="D289" s="120">
        <f t="shared" si="56"/>
        <v>0.0000511647285</v>
      </c>
      <c r="E289" s="120">
        <f t="shared" si="56"/>
        <v>0.0002048873597</v>
      </c>
      <c r="F289" s="120">
        <f t="shared" si="56"/>
        <v>0.0002525143901</v>
      </c>
      <c r="G289" s="120">
        <f t="shared" si="56"/>
        <v>0.0001122453058</v>
      </c>
      <c r="H289" s="120">
        <f t="shared" si="56"/>
        <v>0.0001611708118</v>
      </c>
      <c r="I289" s="120">
        <f t="shared" si="56"/>
        <v>0.0001853794473</v>
      </c>
      <c r="J289" s="120">
        <f t="shared" si="56"/>
        <v>0.0001999681124</v>
      </c>
      <c r="K289" s="120">
        <f t="shared" si="56"/>
        <v>0.001266633268</v>
      </c>
      <c r="L289" s="120">
        <f t="shared" si="56"/>
        <v>0.002994503097</v>
      </c>
      <c r="M289" s="120">
        <f t="shared" si="56"/>
        <v>0.00857978347</v>
      </c>
      <c r="N289" s="120">
        <f t="shared" si="56"/>
        <v>0.006372252723</v>
      </c>
      <c r="O289" s="120">
        <f t="shared" si="56"/>
        <v>0.003902165639</v>
      </c>
      <c r="P289" s="120">
        <f t="shared" si="56"/>
        <v>0.001141434008</v>
      </c>
      <c r="Q289" s="120">
        <f t="shared" si="56"/>
        <v>0.0001299562237</v>
      </c>
      <c r="R289" s="120">
        <f t="shared" si="56"/>
        <v>0.00008432794805</v>
      </c>
      <c r="S289" s="120">
        <f t="shared" si="56"/>
        <v>0.0003952021577</v>
      </c>
      <c r="T289" s="120">
        <f t="shared" si="56"/>
        <v>0.0001584175389</v>
      </c>
      <c r="U289" s="120">
        <f t="shared" si="56"/>
        <v>0.0002098426839</v>
      </c>
    </row>
    <row r="290" ht="15.75" customHeight="1">
      <c r="A290" s="136" t="s">
        <v>12</v>
      </c>
      <c r="B290" s="120">
        <f t="shared" ref="B290:U290" si="57">B66/B$11</f>
        <v>0.007783726867</v>
      </c>
      <c r="C290" s="120">
        <f t="shared" si="57"/>
        <v>0.007939962279</v>
      </c>
      <c r="D290" s="120">
        <f t="shared" si="57"/>
        <v>0.005886867476</v>
      </c>
      <c r="E290" s="120">
        <f t="shared" si="57"/>
        <v>0.003778207841</v>
      </c>
      <c r="F290" s="120">
        <f t="shared" si="57"/>
        <v>0.003021410353</v>
      </c>
      <c r="G290" s="120">
        <f t="shared" si="57"/>
        <v>0.004285032992</v>
      </c>
      <c r="H290" s="120">
        <f t="shared" si="57"/>
        <v>0.002453668624</v>
      </c>
      <c r="I290" s="120">
        <f t="shared" si="57"/>
        <v>0.003648331585</v>
      </c>
      <c r="J290" s="120">
        <f t="shared" si="57"/>
        <v>0.002725645836</v>
      </c>
      <c r="K290" s="120">
        <f t="shared" si="57"/>
        <v>0.001782609511</v>
      </c>
      <c r="L290" s="120">
        <f t="shared" si="57"/>
        <v>0.001575376024</v>
      </c>
      <c r="M290" s="120">
        <f t="shared" si="57"/>
        <v>0.004303887732</v>
      </c>
      <c r="N290" s="120">
        <f t="shared" si="57"/>
        <v>0.002207602963</v>
      </c>
      <c r="O290" s="120">
        <f t="shared" si="57"/>
        <v>0.001448935165</v>
      </c>
      <c r="P290" s="120">
        <f t="shared" si="57"/>
        <v>0.001556670959</v>
      </c>
      <c r="Q290" s="120">
        <f t="shared" si="57"/>
        <v>0.002160026801</v>
      </c>
      <c r="R290" s="120">
        <f t="shared" si="57"/>
        <v>0.00218788304</v>
      </c>
      <c r="S290" s="120">
        <f t="shared" si="57"/>
        <v>0.002169807997</v>
      </c>
      <c r="T290" s="120">
        <f t="shared" si="57"/>
        <v>0.002185957956</v>
      </c>
      <c r="U290" s="120">
        <f t="shared" si="57"/>
        <v>0.002668134266</v>
      </c>
    </row>
    <row r="291" ht="15.75" customHeight="1">
      <c r="A291" s="136" t="s">
        <v>129</v>
      </c>
      <c r="B291" s="120">
        <f t="shared" ref="B291:U291" si="58">B67/B$11</f>
        <v>0.00001207528214</v>
      </c>
      <c r="C291" s="120">
        <f t="shared" si="58"/>
        <v>0</v>
      </c>
      <c r="D291" s="120">
        <f t="shared" si="58"/>
        <v>0.000002923698771</v>
      </c>
      <c r="E291" s="120">
        <f t="shared" si="58"/>
        <v>0</v>
      </c>
      <c r="F291" s="120">
        <f t="shared" si="58"/>
        <v>0.000003186301453</v>
      </c>
      <c r="G291" s="120">
        <f t="shared" si="58"/>
        <v>0.0000005475380772</v>
      </c>
      <c r="H291" s="120">
        <f t="shared" si="58"/>
        <v>0.000001046563713</v>
      </c>
      <c r="I291" s="120">
        <f t="shared" si="58"/>
        <v>0.000006005813628</v>
      </c>
      <c r="J291" s="120">
        <f t="shared" si="58"/>
        <v>0.000004470226059</v>
      </c>
      <c r="K291" s="120">
        <f t="shared" si="58"/>
        <v>0.000002411103937</v>
      </c>
      <c r="L291" s="120">
        <f t="shared" si="58"/>
        <v>0.00005423073567</v>
      </c>
      <c r="M291" s="120">
        <f t="shared" si="58"/>
        <v>0.00008492486403</v>
      </c>
      <c r="N291" s="120">
        <f t="shared" si="58"/>
        <v>0.0006149786939</v>
      </c>
      <c r="O291" s="120">
        <f t="shared" si="58"/>
        <v>0.0001212891785</v>
      </c>
      <c r="P291" s="120">
        <f t="shared" si="58"/>
        <v>0.0001038092379</v>
      </c>
      <c r="Q291" s="120">
        <f t="shared" si="58"/>
        <v>0.000005632131687</v>
      </c>
      <c r="R291" s="120">
        <f t="shared" si="58"/>
        <v>0.0001110751386</v>
      </c>
      <c r="S291" s="120">
        <f t="shared" si="58"/>
        <v>0.002159397403</v>
      </c>
      <c r="T291" s="120">
        <f t="shared" si="58"/>
        <v>0.00007321390284</v>
      </c>
      <c r="U291" s="120">
        <f t="shared" si="58"/>
        <v>0.00005054506671</v>
      </c>
    </row>
    <row r="292" ht="15.75" customHeight="1">
      <c r="A292" s="136" t="s">
        <v>130</v>
      </c>
      <c r="B292" s="120">
        <f t="shared" ref="B292:U292" si="59">B68/B$11</f>
        <v>0.00001449033857</v>
      </c>
      <c r="C292" s="120">
        <f t="shared" si="59"/>
        <v>0.00002449442563</v>
      </c>
      <c r="D292" s="120">
        <f t="shared" si="59"/>
        <v>0.00002192774078</v>
      </c>
      <c r="E292" s="120">
        <f t="shared" si="59"/>
        <v>0.00001167751791</v>
      </c>
      <c r="F292" s="120">
        <f t="shared" si="59"/>
        <v>0.0000238972609</v>
      </c>
      <c r="G292" s="120">
        <f t="shared" si="59"/>
        <v>0.0002923853332</v>
      </c>
      <c r="H292" s="120">
        <f t="shared" si="59"/>
        <v>0.0001695433215</v>
      </c>
      <c r="I292" s="120">
        <f t="shared" si="59"/>
        <v>0.0001997934</v>
      </c>
      <c r="J292" s="120">
        <f t="shared" si="59"/>
        <v>0.0001135437419</v>
      </c>
      <c r="K292" s="120">
        <f t="shared" si="59"/>
        <v>0.00007260101856</v>
      </c>
      <c r="L292" s="120">
        <f t="shared" si="59"/>
        <v>0.0004378729202</v>
      </c>
      <c r="M292" s="120">
        <f t="shared" si="59"/>
        <v>0.00007519883212</v>
      </c>
      <c r="N292" s="120">
        <f t="shared" si="59"/>
        <v>0.0000140451904</v>
      </c>
      <c r="O292" s="120">
        <f t="shared" si="59"/>
        <v>0.000009671766389</v>
      </c>
      <c r="P292" s="120">
        <f t="shared" si="59"/>
        <v>0.00003086220586</v>
      </c>
      <c r="Q292" s="120">
        <f t="shared" si="59"/>
        <v>0.000004797741807</v>
      </c>
      <c r="R292" s="120">
        <f t="shared" si="59"/>
        <v>0.000001485955032</v>
      </c>
      <c r="S292" s="120">
        <f t="shared" si="59"/>
        <v>0.0000002002037273</v>
      </c>
      <c r="T292" s="120">
        <f t="shared" si="59"/>
        <v>0.000001658154594</v>
      </c>
      <c r="U292" s="120">
        <f t="shared" si="59"/>
        <v>0.0000006721418445</v>
      </c>
    </row>
    <row r="293" ht="15.75" customHeight="1">
      <c r="A293" s="136" t="s">
        <v>131</v>
      </c>
      <c r="B293" s="120">
        <f t="shared" ref="B293:U293" si="60">B69/B$11</f>
        <v>0</v>
      </c>
      <c r="C293" s="120">
        <f t="shared" si="60"/>
        <v>0</v>
      </c>
      <c r="D293" s="120">
        <f t="shared" si="60"/>
        <v>0</v>
      </c>
      <c r="E293" s="120">
        <f t="shared" si="60"/>
        <v>0.000001061592537</v>
      </c>
      <c r="F293" s="120">
        <f t="shared" si="60"/>
        <v>0</v>
      </c>
      <c r="G293" s="120">
        <f t="shared" si="60"/>
        <v>0</v>
      </c>
      <c r="H293" s="120">
        <f t="shared" si="60"/>
        <v>0</v>
      </c>
      <c r="I293" s="120">
        <f t="shared" si="60"/>
        <v>0</v>
      </c>
      <c r="J293" s="120">
        <f t="shared" si="60"/>
        <v>0.000006556331554</v>
      </c>
      <c r="K293" s="120">
        <f t="shared" si="60"/>
        <v>0</v>
      </c>
      <c r="L293" s="120">
        <f t="shared" si="60"/>
        <v>0.0000002684689885</v>
      </c>
      <c r="M293" s="120">
        <f t="shared" si="60"/>
        <v>0.00003249917981</v>
      </c>
      <c r="N293" s="120">
        <f t="shared" si="60"/>
        <v>0.000184343124</v>
      </c>
      <c r="O293" s="120">
        <f t="shared" si="60"/>
        <v>0.00004496064375</v>
      </c>
      <c r="P293" s="120">
        <f t="shared" si="60"/>
        <v>0.0000002338045899</v>
      </c>
      <c r="Q293" s="120">
        <f t="shared" si="60"/>
        <v>0.000006049326627</v>
      </c>
      <c r="R293" s="120">
        <f t="shared" si="60"/>
        <v>0.0000007429775158</v>
      </c>
      <c r="S293" s="120">
        <f t="shared" si="60"/>
        <v>0.000001801833546</v>
      </c>
      <c r="T293" s="120">
        <f t="shared" si="60"/>
        <v>0.00001045912898</v>
      </c>
      <c r="U293" s="120">
        <f t="shared" si="60"/>
        <v>0.00001075426951</v>
      </c>
    </row>
    <row r="294" ht="15.75" customHeight="1">
      <c r="A294" s="136" t="s">
        <v>132</v>
      </c>
      <c r="B294" s="120">
        <f t="shared" ref="B294:U294" si="61">B70/B$11</f>
        <v>0</v>
      </c>
      <c r="C294" s="120">
        <f t="shared" si="61"/>
        <v>0</v>
      </c>
      <c r="D294" s="120">
        <f t="shared" si="61"/>
        <v>0</v>
      </c>
      <c r="E294" s="120">
        <f t="shared" si="61"/>
        <v>0</v>
      </c>
      <c r="F294" s="120">
        <f t="shared" si="61"/>
        <v>0</v>
      </c>
      <c r="G294" s="120">
        <f t="shared" si="61"/>
        <v>0</v>
      </c>
      <c r="H294" s="120">
        <f t="shared" si="61"/>
        <v>0.000001046563713</v>
      </c>
      <c r="I294" s="120">
        <f t="shared" si="61"/>
        <v>0</v>
      </c>
      <c r="J294" s="120">
        <f t="shared" si="61"/>
        <v>0</v>
      </c>
      <c r="K294" s="120">
        <f t="shared" si="61"/>
        <v>0</v>
      </c>
      <c r="L294" s="120">
        <f t="shared" si="61"/>
        <v>0</v>
      </c>
      <c r="M294" s="120">
        <f t="shared" si="61"/>
        <v>0</v>
      </c>
      <c r="N294" s="120">
        <f t="shared" si="61"/>
        <v>0</v>
      </c>
      <c r="O294" s="120">
        <f t="shared" si="61"/>
        <v>0</v>
      </c>
      <c r="P294" s="120">
        <f t="shared" si="61"/>
        <v>0.000003273264258</v>
      </c>
      <c r="Q294" s="120">
        <f t="shared" si="61"/>
        <v>0.000003963351928</v>
      </c>
      <c r="R294" s="120">
        <f t="shared" si="61"/>
        <v>0.000002971910063</v>
      </c>
      <c r="S294" s="120">
        <f t="shared" si="61"/>
        <v>0.000001601629819</v>
      </c>
      <c r="T294" s="120">
        <f t="shared" si="61"/>
        <v>0.0000002551007067</v>
      </c>
      <c r="U294" s="120">
        <f t="shared" si="61"/>
        <v>0.0000001344283689</v>
      </c>
    </row>
    <row r="295" ht="15.75" customHeight="1">
      <c r="A295" s="136" t="s">
        <v>75</v>
      </c>
      <c r="B295" s="120">
        <f t="shared" ref="B295:U295" si="62">B71/B$11</f>
        <v>0.00003381078999</v>
      </c>
      <c r="C295" s="120">
        <f t="shared" si="62"/>
        <v>0.00001695767929</v>
      </c>
      <c r="D295" s="120">
        <f t="shared" si="62"/>
        <v>0.00001900404201</v>
      </c>
      <c r="E295" s="120">
        <f t="shared" si="62"/>
        <v>0.001227200973</v>
      </c>
      <c r="F295" s="120">
        <f t="shared" si="62"/>
        <v>0.001125560988</v>
      </c>
      <c r="G295" s="120">
        <f t="shared" si="62"/>
        <v>0.0003104540898</v>
      </c>
      <c r="H295" s="120">
        <f t="shared" si="62"/>
        <v>0.0002998405037</v>
      </c>
      <c r="I295" s="120">
        <f t="shared" si="62"/>
        <v>0.0003123023086</v>
      </c>
      <c r="J295" s="120">
        <f t="shared" si="62"/>
        <v>0.006615338538</v>
      </c>
      <c r="K295" s="120">
        <f t="shared" si="62"/>
        <v>0.006992737219</v>
      </c>
      <c r="L295" s="120">
        <f t="shared" si="62"/>
        <v>0.01166900458</v>
      </c>
      <c r="M295" s="120">
        <f t="shared" si="62"/>
        <v>0.01146177278</v>
      </c>
      <c r="N295" s="120">
        <f t="shared" si="62"/>
        <v>0.01277410067</v>
      </c>
      <c r="O295" s="120">
        <f t="shared" si="62"/>
        <v>0.006974127764</v>
      </c>
      <c r="P295" s="120">
        <f t="shared" si="62"/>
        <v>0.004458419724</v>
      </c>
      <c r="Q295" s="120">
        <f t="shared" si="62"/>
        <v>0.002065323549</v>
      </c>
      <c r="R295" s="120">
        <f t="shared" si="62"/>
        <v>0.0006304164222</v>
      </c>
      <c r="S295" s="120">
        <f t="shared" si="62"/>
        <v>0.001058477106</v>
      </c>
      <c r="T295" s="120">
        <f t="shared" si="62"/>
        <v>0.001013132457</v>
      </c>
      <c r="U295" s="120">
        <f t="shared" si="62"/>
        <v>0.001849599928</v>
      </c>
    </row>
    <row r="296" ht="15.75" customHeight="1">
      <c r="A296" s="136" t="s">
        <v>13</v>
      </c>
      <c r="B296" s="120">
        <f t="shared" ref="B296:U296" si="63">B72/B$11</f>
        <v>0.07269319848</v>
      </c>
      <c r="C296" s="120">
        <f t="shared" si="63"/>
        <v>0.09143769089</v>
      </c>
      <c r="D296" s="120">
        <f t="shared" si="63"/>
        <v>0.1123562819</v>
      </c>
      <c r="E296" s="120">
        <f t="shared" si="63"/>
        <v>0.1069862343</v>
      </c>
      <c r="F296" s="120">
        <f t="shared" si="63"/>
        <v>0.1305523294</v>
      </c>
      <c r="G296" s="120">
        <f t="shared" si="63"/>
        <v>0.1499203058</v>
      </c>
      <c r="H296" s="120">
        <f t="shared" si="63"/>
        <v>0.1227477949</v>
      </c>
      <c r="I296" s="120">
        <f t="shared" si="63"/>
        <v>0.1241429704</v>
      </c>
      <c r="J296" s="120">
        <f t="shared" si="63"/>
        <v>0.1092973252</v>
      </c>
      <c r="K296" s="120">
        <f t="shared" si="63"/>
        <v>0.1012679728</v>
      </c>
      <c r="L296" s="120">
        <f t="shared" si="63"/>
        <v>0.1240197862</v>
      </c>
      <c r="M296" s="120">
        <f t="shared" si="63"/>
        <v>0.1309306555</v>
      </c>
      <c r="N296" s="120">
        <f t="shared" si="63"/>
        <v>0.1495416503</v>
      </c>
      <c r="O296" s="120">
        <f t="shared" si="63"/>
        <v>0.158078748</v>
      </c>
      <c r="P296" s="120">
        <f t="shared" si="63"/>
        <v>0.1719843183</v>
      </c>
      <c r="Q296" s="120">
        <f t="shared" si="63"/>
        <v>0.1716627847</v>
      </c>
      <c r="R296" s="120">
        <f t="shared" si="63"/>
        <v>0.1877944397</v>
      </c>
      <c r="S296" s="120">
        <f t="shared" si="63"/>
        <v>0.2185772242</v>
      </c>
      <c r="T296" s="120">
        <f t="shared" si="63"/>
        <v>0.1825075915</v>
      </c>
      <c r="U296" s="120">
        <f t="shared" si="63"/>
        <v>0.2223090331</v>
      </c>
    </row>
    <row r="297" ht="15.75" customHeight="1">
      <c r="A297" s="136" t="s">
        <v>519</v>
      </c>
      <c r="B297" s="120">
        <f t="shared" ref="B297:U297" si="64">B73/B$11</f>
        <v>0</v>
      </c>
      <c r="C297" s="120">
        <f t="shared" si="64"/>
        <v>0</v>
      </c>
      <c r="D297" s="120">
        <f t="shared" si="64"/>
        <v>0</v>
      </c>
      <c r="E297" s="120">
        <f t="shared" si="64"/>
        <v>0</v>
      </c>
      <c r="F297" s="120">
        <f t="shared" si="64"/>
        <v>0</v>
      </c>
      <c r="G297" s="120">
        <f t="shared" si="64"/>
        <v>0</v>
      </c>
      <c r="H297" s="120">
        <f t="shared" si="64"/>
        <v>0</v>
      </c>
      <c r="I297" s="120">
        <f t="shared" si="64"/>
        <v>0</v>
      </c>
      <c r="J297" s="120">
        <f t="shared" si="64"/>
        <v>0</v>
      </c>
      <c r="K297" s="120">
        <f t="shared" si="64"/>
        <v>0</v>
      </c>
      <c r="L297" s="120">
        <f t="shared" si="64"/>
        <v>0</v>
      </c>
      <c r="M297" s="120">
        <f t="shared" si="64"/>
        <v>0</v>
      </c>
      <c r="N297" s="120">
        <f t="shared" si="64"/>
        <v>0</v>
      </c>
      <c r="O297" s="120">
        <f t="shared" si="64"/>
        <v>0</v>
      </c>
      <c r="P297" s="120">
        <f t="shared" si="64"/>
        <v>0</v>
      </c>
      <c r="Q297" s="120">
        <f t="shared" si="64"/>
        <v>0</v>
      </c>
      <c r="R297" s="120">
        <f t="shared" si="64"/>
        <v>0</v>
      </c>
      <c r="S297" s="120">
        <f t="shared" si="64"/>
        <v>0</v>
      </c>
      <c r="T297" s="120">
        <f t="shared" si="64"/>
        <v>0</v>
      </c>
      <c r="U297" s="120">
        <f t="shared" si="64"/>
        <v>0</v>
      </c>
    </row>
    <row r="298" ht="15.75" customHeight="1">
      <c r="A298" s="136" t="s">
        <v>133</v>
      </c>
      <c r="B298" s="120">
        <f t="shared" ref="B298:U298" si="65">B74/B$11</f>
        <v>0</v>
      </c>
      <c r="C298" s="120">
        <f t="shared" si="65"/>
        <v>0.000001884186587</v>
      </c>
      <c r="D298" s="120">
        <f t="shared" si="65"/>
        <v>0.000005847397543</v>
      </c>
      <c r="E298" s="120">
        <f t="shared" si="65"/>
        <v>0.000009554332837</v>
      </c>
      <c r="F298" s="120">
        <f t="shared" si="65"/>
        <v>0.000007169178269</v>
      </c>
      <c r="G298" s="120">
        <f t="shared" si="65"/>
        <v>0.000008760609235</v>
      </c>
      <c r="H298" s="120">
        <f t="shared" si="65"/>
        <v>0.00005285146749</v>
      </c>
      <c r="I298" s="120">
        <f t="shared" si="65"/>
        <v>0.00001041007695</v>
      </c>
      <c r="J298" s="120">
        <f t="shared" si="65"/>
        <v>0.000185663389</v>
      </c>
      <c r="K298" s="120">
        <f t="shared" si="65"/>
        <v>0.000002946904812</v>
      </c>
      <c r="L298" s="120">
        <f t="shared" si="65"/>
        <v>0.00001718201526</v>
      </c>
      <c r="M298" s="120">
        <f t="shared" si="65"/>
        <v>0.00001992650441</v>
      </c>
      <c r="N298" s="120">
        <f t="shared" si="65"/>
        <v>0.00001655326011</v>
      </c>
      <c r="O298" s="120">
        <f t="shared" si="65"/>
        <v>0.000007841972748</v>
      </c>
      <c r="P298" s="120">
        <f t="shared" si="65"/>
        <v>0.00002057480391</v>
      </c>
      <c r="Q298" s="120">
        <f t="shared" si="65"/>
        <v>0.00001147286084</v>
      </c>
      <c r="R298" s="120">
        <f t="shared" si="65"/>
        <v>0.0000141165728</v>
      </c>
      <c r="S298" s="120">
        <f t="shared" si="65"/>
        <v>0.00002963015164</v>
      </c>
      <c r="T298" s="120">
        <f t="shared" si="65"/>
        <v>0.00001288258569</v>
      </c>
      <c r="U298" s="120">
        <f t="shared" si="65"/>
        <v>0.00003347266386</v>
      </c>
    </row>
    <row r="299" ht="15.75" customHeight="1">
      <c r="A299" s="136" t="s">
        <v>520</v>
      </c>
      <c r="B299" s="120">
        <f t="shared" ref="B299:U299" si="66">B75/B$11</f>
        <v>0</v>
      </c>
      <c r="C299" s="120">
        <f t="shared" si="66"/>
        <v>0</v>
      </c>
      <c r="D299" s="120">
        <f t="shared" si="66"/>
        <v>0.00001461849386</v>
      </c>
      <c r="E299" s="120">
        <f t="shared" si="66"/>
        <v>0.00002653981344</v>
      </c>
      <c r="F299" s="120">
        <f t="shared" si="66"/>
        <v>0.00001354178117</v>
      </c>
      <c r="G299" s="120">
        <f t="shared" si="66"/>
        <v>0.000005475380772</v>
      </c>
      <c r="H299" s="120">
        <f t="shared" si="66"/>
        <v>0.000008895791558</v>
      </c>
      <c r="I299" s="120">
        <f t="shared" si="66"/>
        <v>0.000003203100601</v>
      </c>
      <c r="J299" s="120">
        <f t="shared" si="66"/>
        <v>0.000002682135636</v>
      </c>
      <c r="K299" s="120">
        <f t="shared" si="66"/>
        <v>0.000005893809625</v>
      </c>
      <c r="L299" s="120">
        <f t="shared" si="66"/>
        <v>0.000003758565839</v>
      </c>
      <c r="M299" s="120">
        <f t="shared" si="66"/>
        <v>0.00000403274494</v>
      </c>
      <c r="N299" s="120">
        <f t="shared" si="66"/>
        <v>0.000001504841829</v>
      </c>
      <c r="O299" s="120">
        <f t="shared" si="66"/>
        <v>0.0000005227981832</v>
      </c>
      <c r="P299" s="120">
        <f t="shared" si="66"/>
        <v>0.000002104241309</v>
      </c>
      <c r="Q299" s="120">
        <f t="shared" si="66"/>
        <v>0.000001042987349</v>
      </c>
      <c r="R299" s="120">
        <f t="shared" si="66"/>
        <v>0.0000003714887579</v>
      </c>
      <c r="S299" s="120">
        <f t="shared" si="66"/>
        <v>0.000001001018637</v>
      </c>
      <c r="T299" s="120">
        <f t="shared" si="66"/>
        <v>0.00000114795318</v>
      </c>
      <c r="U299" s="120">
        <f t="shared" si="66"/>
        <v>0.00000120985532</v>
      </c>
    </row>
    <row r="300" ht="15.75" customHeight="1">
      <c r="A300" s="136" t="s">
        <v>134</v>
      </c>
      <c r="B300" s="120">
        <f t="shared" ref="B300:U300" si="67">B76/B$11</f>
        <v>0</v>
      </c>
      <c r="C300" s="120">
        <f t="shared" si="67"/>
        <v>0.00002637861222</v>
      </c>
      <c r="D300" s="120">
        <f t="shared" si="67"/>
        <v>0</v>
      </c>
      <c r="E300" s="120">
        <f t="shared" si="67"/>
        <v>0.000001061592537</v>
      </c>
      <c r="F300" s="120">
        <f t="shared" si="67"/>
        <v>0.000005576027542</v>
      </c>
      <c r="G300" s="120">
        <f t="shared" si="67"/>
        <v>0.00001752121847</v>
      </c>
      <c r="H300" s="120">
        <f t="shared" si="67"/>
        <v>0.0000371530118</v>
      </c>
      <c r="I300" s="120">
        <f t="shared" si="67"/>
        <v>0.0001313271247</v>
      </c>
      <c r="J300" s="120">
        <f t="shared" si="67"/>
        <v>0.00007390773751</v>
      </c>
      <c r="K300" s="120">
        <f t="shared" si="67"/>
        <v>0.00001018021662</v>
      </c>
      <c r="L300" s="120">
        <f t="shared" si="67"/>
        <v>0.00007758753767</v>
      </c>
      <c r="M300" s="120">
        <f t="shared" si="67"/>
        <v>0.00007021720601</v>
      </c>
      <c r="N300" s="120">
        <f t="shared" si="67"/>
        <v>0.00005166623611</v>
      </c>
      <c r="O300" s="120">
        <f t="shared" si="67"/>
        <v>0.0001001158521</v>
      </c>
      <c r="P300" s="120">
        <f t="shared" si="67"/>
        <v>0.00004535809043</v>
      </c>
      <c r="Q300" s="120">
        <f t="shared" si="67"/>
        <v>0.00004630863831</v>
      </c>
      <c r="R300" s="120">
        <f t="shared" si="67"/>
        <v>0.00005516608055</v>
      </c>
      <c r="S300" s="120">
        <f t="shared" si="67"/>
        <v>0.000006206315547</v>
      </c>
      <c r="T300" s="120">
        <f t="shared" si="67"/>
        <v>0.000002678557421</v>
      </c>
      <c r="U300" s="120">
        <f t="shared" si="67"/>
        <v>0.000005914848232</v>
      </c>
    </row>
    <row r="301" ht="15.75" customHeight="1">
      <c r="A301" s="136" t="s">
        <v>135</v>
      </c>
      <c r="B301" s="120">
        <f t="shared" ref="B301:U301" si="68">B77/B$11</f>
        <v>0</v>
      </c>
      <c r="C301" s="120">
        <f t="shared" si="68"/>
        <v>0</v>
      </c>
      <c r="D301" s="120">
        <f t="shared" si="68"/>
        <v>0</v>
      </c>
      <c r="E301" s="120">
        <f t="shared" si="68"/>
        <v>0.00007006510747</v>
      </c>
      <c r="F301" s="120">
        <f t="shared" si="68"/>
        <v>0</v>
      </c>
      <c r="G301" s="120">
        <f t="shared" si="68"/>
        <v>0</v>
      </c>
      <c r="H301" s="120">
        <f t="shared" si="68"/>
        <v>0</v>
      </c>
      <c r="I301" s="120">
        <f t="shared" si="68"/>
        <v>0</v>
      </c>
      <c r="J301" s="120">
        <f t="shared" si="68"/>
        <v>0.0000002980150706</v>
      </c>
      <c r="K301" s="120">
        <f t="shared" si="68"/>
        <v>0.00000107160175</v>
      </c>
      <c r="L301" s="120">
        <f t="shared" si="68"/>
        <v>0.000002147751908</v>
      </c>
      <c r="M301" s="120">
        <f t="shared" si="68"/>
        <v>0.0000002372202906</v>
      </c>
      <c r="N301" s="120">
        <f t="shared" si="68"/>
        <v>0.0000017556488</v>
      </c>
      <c r="O301" s="120">
        <f t="shared" si="68"/>
        <v>0.000004443784557</v>
      </c>
      <c r="P301" s="120">
        <f t="shared" si="68"/>
        <v>0.000005377505567</v>
      </c>
      <c r="Q301" s="120">
        <f t="shared" si="68"/>
        <v>0.0000002085974699</v>
      </c>
      <c r="R301" s="120">
        <f t="shared" si="68"/>
        <v>0.00002136060358</v>
      </c>
      <c r="S301" s="120">
        <f t="shared" si="68"/>
        <v>0.0001069087904</v>
      </c>
      <c r="T301" s="120">
        <f t="shared" si="68"/>
        <v>0.0001244891449</v>
      </c>
      <c r="U301" s="120">
        <f t="shared" si="68"/>
        <v>0.0001837635803</v>
      </c>
    </row>
    <row r="302" ht="15.75" customHeight="1">
      <c r="A302" s="136" t="s">
        <v>14</v>
      </c>
      <c r="B302" s="120">
        <f t="shared" ref="B302:U302" si="69">B78/B$11</f>
        <v>0.00005554629784</v>
      </c>
      <c r="C302" s="120">
        <f t="shared" si="69"/>
        <v>0</v>
      </c>
      <c r="D302" s="120">
        <f t="shared" si="69"/>
        <v>0.00006578322235</v>
      </c>
      <c r="E302" s="120">
        <f t="shared" si="69"/>
        <v>0.000002123185075</v>
      </c>
      <c r="F302" s="120">
        <f t="shared" si="69"/>
        <v>0</v>
      </c>
      <c r="G302" s="120">
        <f t="shared" si="69"/>
        <v>0.000006022918849</v>
      </c>
      <c r="H302" s="120">
        <f t="shared" si="69"/>
        <v>0.000001046563713</v>
      </c>
      <c r="I302" s="120">
        <f t="shared" si="69"/>
        <v>0.0000004003875752</v>
      </c>
      <c r="J302" s="120">
        <f t="shared" si="69"/>
        <v>0.000008046406907</v>
      </c>
      <c r="K302" s="120">
        <f t="shared" si="69"/>
        <v>0.0001101070798</v>
      </c>
      <c r="L302" s="120">
        <f t="shared" si="69"/>
        <v>0.0002370581168</v>
      </c>
      <c r="M302" s="120">
        <f t="shared" si="69"/>
        <v>0.00004364853347</v>
      </c>
      <c r="N302" s="120">
        <f t="shared" si="69"/>
        <v>0.001266324399</v>
      </c>
      <c r="O302" s="120">
        <f t="shared" si="69"/>
        <v>0.0007353156446</v>
      </c>
      <c r="P302" s="120">
        <f t="shared" si="69"/>
        <v>0.0003853099641</v>
      </c>
      <c r="Q302" s="120">
        <f t="shared" si="69"/>
        <v>0.00007384350434</v>
      </c>
      <c r="R302" s="120">
        <f t="shared" si="69"/>
        <v>0.00003157654442</v>
      </c>
      <c r="S302" s="120">
        <f t="shared" si="69"/>
        <v>0.00006626743374</v>
      </c>
      <c r="T302" s="120">
        <f t="shared" si="69"/>
        <v>0.00006696393552</v>
      </c>
      <c r="U302" s="120">
        <f t="shared" si="69"/>
        <v>0.00006627318587</v>
      </c>
    </row>
    <row r="303" ht="15.75" customHeight="1">
      <c r="A303" s="136" t="s">
        <v>136</v>
      </c>
      <c r="B303" s="120">
        <f t="shared" ref="B303:U303" si="70">B79/B$11</f>
        <v>0.0001956195707</v>
      </c>
      <c r="C303" s="120">
        <f t="shared" si="70"/>
        <v>0.00001318930611</v>
      </c>
      <c r="D303" s="120">
        <f t="shared" si="70"/>
        <v>0.00008917281253</v>
      </c>
      <c r="E303" s="120">
        <f t="shared" si="70"/>
        <v>0.00003503255374</v>
      </c>
      <c r="F303" s="120">
        <f t="shared" si="70"/>
        <v>0.0008658774198</v>
      </c>
      <c r="G303" s="120">
        <f t="shared" si="70"/>
        <v>0.00009253393504</v>
      </c>
      <c r="H303" s="120">
        <f t="shared" si="70"/>
        <v>0.00007482930546</v>
      </c>
      <c r="I303" s="120">
        <f t="shared" si="70"/>
        <v>0.00009609301804</v>
      </c>
      <c r="J303" s="120">
        <f t="shared" si="70"/>
        <v>0.0002449683881</v>
      </c>
      <c r="K303" s="120">
        <f t="shared" si="70"/>
        <v>0.005199411691</v>
      </c>
      <c r="L303" s="120">
        <f t="shared" si="70"/>
        <v>0.0002032310243</v>
      </c>
      <c r="M303" s="120">
        <f t="shared" si="70"/>
        <v>0.0004127633056</v>
      </c>
      <c r="N303" s="120">
        <f t="shared" si="70"/>
        <v>0.0008203896035</v>
      </c>
      <c r="O303" s="120">
        <f t="shared" si="70"/>
        <v>0.0005264577705</v>
      </c>
      <c r="P303" s="120">
        <f t="shared" si="70"/>
        <v>0.0001313981795</v>
      </c>
      <c r="Q303" s="120">
        <f t="shared" si="70"/>
        <v>0.0005431878116</v>
      </c>
      <c r="R303" s="120">
        <f t="shared" si="70"/>
        <v>0.0001290923434</v>
      </c>
      <c r="S303" s="120">
        <f t="shared" si="70"/>
        <v>0.0001707737794</v>
      </c>
      <c r="T303" s="120">
        <f t="shared" si="70"/>
        <v>0.0001359686767</v>
      </c>
      <c r="U303" s="120">
        <f t="shared" si="70"/>
        <v>0.0002821651463</v>
      </c>
    </row>
    <row r="304" ht="15.75" customHeight="1">
      <c r="A304" s="136" t="s">
        <v>521</v>
      </c>
      <c r="B304" s="120">
        <f t="shared" ref="B304:U304" si="71">B80/B$11</f>
        <v>0</v>
      </c>
      <c r="C304" s="120">
        <f t="shared" si="71"/>
        <v>0</v>
      </c>
      <c r="D304" s="120">
        <f t="shared" si="71"/>
        <v>0</v>
      </c>
      <c r="E304" s="120">
        <f t="shared" si="71"/>
        <v>0</v>
      </c>
      <c r="F304" s="120">
        <f t="shared" si="71"/>
        <v>0</v>
      </c>
      <c r="G304" s="120">
        <f t="shared" si="71"/>
        <v>0</v>
      </c>
      <c r="H304" s="120">
        <f t="shared" si="71"/>
        <v>0</v>
      </c>
      <c r="I304" s="120">
        <f t="shared" si="71"/>
        <v>0</v>
      </c>
      <c r="J304" s="120">
        <f t="shared" si="71"/>
        <v>0</v>
      </c>
      <c r="K304" s="120">
        <f t="shared" si="71"/>
        <v>0</v>
      </c>
      <c r="L304" s="120">
        <f t="shared" si="71"/>
        <v>0</v>
      </c>
      <c r="M304" s="120">
        <f t="shared" si="71"/>
        <v>0</v>
      </c>
      <c r="N304" s="120">
        <f t="shared" si="71"/>
        <v>0</v>
      </c>
      <c r="O304" s="120">
        <f t="shared" si="71"/>
        <v>0</v>
      </c>
      <c r="P304" s="120">
        <f t="shared" si="71"/>
        <v>0.0000007014137696</v>
      </c>
      <c r="Q304" s="120">
        <f t="shared" si="71"/>
        <v>0</v>
      </c>
      <c r="R304" s="120">
        <f t="shared" si="71"/>
        <v>0</v>
      </c>
      <c r="S304" s="120">
        <f t="shared" si="71"/>
        <v>0</v>
      </c>
      <c r="T304" s="120">
        <f t="shared" si="71"/>
        <v>0</v>
      </c>
      <c r="U304" s="120">
        <f t="shared" si="71"/>
        <v>0.0000002688567378</v>
      </c>
    </row>
    <row r="305" ht="15.75" customHeight="1">
      <c r="A305" s="136" t="s">
        <v>522</v>
      </c>
      <c r="B305" s="120">
        <f t="shared" ref="B305:U305" si="72">B81/B$11</f>
        <v>0</v>
      </c>
      <c r="C305" s="120">
        <f t="shared" si="72"/>
        <v>0</v>
      </c>
      <c r="D305" s="120">
        <f t="shared" si="72"/>
        <v>0</v>
      </c>
      <c r="E305" s="120">
        <f t="shared" si="72"/>
        <v>0</v>
      </c>
      <c r="F305" s="120">
        <f t="shared" si="72"/>
        <v>0</v>
      </c>
      <c r="G305" s="120">
        <f t="shared" si="72"/>
        <v>0</v>
      </c>
      <c r="H305" s="120">
        <f t="shared" si="72"/>
        <v>0</v>
      </c>
      <c r="I305" s="120">
        <f t="shared" si="72"/>
        <v>0</v>
      </c>
      <c r="J305" s="120">
        <f t="shared" si="72"/>
        <v>0</v>
      </c>
      <c r="K305" s="120">
        <f t="shared" si="72"/>
        <v>0</v>
      </c>
      <c r="L305" s="120">
        <f t="shared" si="72"/>
        <v>0</v>
      </c>
      <c r="M305" s="120">
        <f t="shared" si="72"/>
        <v>0</v>
      </c>
      <c r="N305" s="120">
        <f t="shared" si="72"/>
        <v>0</v>
      </c>
      <c r="O305" s="120">
        <f t="shared" si="72"/>
        <v>0</v>
      </c>
      <c r="P305" s="120">
        <f t="shared" si="72"/>
        <v>0</v>
      </c>
      <c r="Q305" s="120">
        <f t="shared" si="72"/>
        <v>0</v>
      </c>
      <c r="R305" s="120">
        <f t="shared" si="72"/>
        <v>0</v>
      </c>
      <c r="S305" s="120">
        <f t="shared" si="72"/>
        <v>0</v>
      </c>
      <c r="T305" s="120">
        <f t="shared" si="72"/>
        <v>0</v>
      </c>
      <c r="U305" s="120">
        <f t="shared" si="72"/>
        <v>0</v>
      </c>
    </row>
    <row r="306" ht="15.75" customHeight="1">
      <c r="A306" s="136" t="s">
        <v>137</v>
      </c>
      <c r="B306" s="120">
        <f t="shared" ref="B306:U306" si="73">B82/B$11</f>
        <v>0</v>
      </c>
      <c r="C306" s="120">
        <f t="shared" si="73"/>
        <v>0</v>
      </c>
      <c r="D306" s="120">
        <f t="shared" si="73"/>
        <v>0</v>
      </c>
      <c r="E306" s="120">
        <f t="shared" si="73"/>
        <v>0</v>
      </c>
      <c r="F306" s="120">
        <f t="shared" si="73"/>
        <v>0</v>
      </c>
      <c r="G306" s="120">
        <f t="shared" si="73"/>
        <v>0</v>
      </c>
      <c r="H306" s="120">
        <f t="shared" si="73"/>
        <v>0</v>
      </c>
      <c r="I306" s="120">
        <f t="shared" si="73"/>
        <v>0</v>
      </c>
      <c r="J306" s="120">
        <f t="shared" si="73"/>
        <v>0</v>
      </c>
      <c r="K306" s="120">
        <f t="shared" si="73"/>
        <v>0</v>
      </c>
      <c r="L306" s="120">
        <f t="shared" si="73"/>
        <v>0.0000008054069654</v>
      </c>
      <c r="M306" s="120">
        <f t="shared" si="73"/>
        <v>0.0000002372202906</v>
      </c>
      <c r="N306" s="120">
        <f t="shared" si="73"/>
        <v>0</v>
      </c>
      <c r="O306" s="120">
        <f t="shared" si="73"/>
        <v>0</v>
      </c>
      <c r="P306" s="120">
        <f t="shared" si="73"/>
        <v>0</v>
      </c>
      <c r="Q306" s="120">
        <f t="shared" si="73"/>
        <v>0</v>
      </c>
      <c r="R306" s="120">
        <f t="shared" si="73"/>
        <v>0</v>
      </c>
      <c r="S306" s="120">
        <f t="shared" si="73"/>
        <v>0.0000004004074546</v>
      </c>
      <c r="T306" s="120">
        <f t="shared" si="73"/>
        <v>0</v>
      </c>
      <c r="U306" s="120">
        <f t="shared" si="73"/>
        <v>0</v>
      </c>
    </row>
    <row r="307" ht="15.75" customHeight="1">
      <c r="A307" s="136" t="s">
        <v>523</v>
      </c>
      <c r="B307" s="120">
        <f t="shared" ref="B307:U307" si="74">B83/B$11</f>
        <v>0</v>
      </c>
      <c r="C307" s="120">
        <f t="shared" si="74"/>
        <v>0</v>
      </c>
      <c r="D307" s="120">
        <f t="shared" si="74"/>
        <v>0</v>
      </c>
      <c r="E307" s="120">
        <f t="shared" si="74"/>
        <v>0</v>
      </c>
      <c r="F307" s="120">
        <f t="shared" si="74"/>
        <v>0</v>
      </c>
      <c r="G307" s="120">
        <f t="shared" si="74"/>
        <v>0</v>
      </c>
      <c r="H307" s="120">
        <f t="shared" si="74"/>
        <v>0</v>
      </c>
      <c r="I307" s="120">
        <f t="shared" si="74"/>
        <v>0</v>
      </c>
      <c r="J307" s="120">
        <f t="shared" si="74"/>
        <v>0</v>
      </c>
      <c r="K307" s="120">
        <f t="shared" si="74"/>
        <v>0</v>
      </c>
      <c r="L307" s="120">
        <f t="shared" si="74"/>
        <v>0</v>
      </c>
      <c r="M307" s="120">
        <f t="shared" si="74"/>
        <v>0</v>
      </c>
      <c r="N307" s="120">
        <f t="shared" si="74"/>
        <v>0</v>
      </c>
      <c r="O307" s="120">
        <f t="shared" si="74"/>
        <v>0</v>
      </c>
      <c r="P307" s="120">
        <f t="shared" si="74"/>
        <v>0</v>
      </c>
      <c r="Q307" s="120">
        <f t="shared" si="74"/>
        <v>0</v>
      </c>
      <c r="R307" s="120">
        <f t="shared" si="74"/>
        <v>0</v>
      </c>
      <c r="S307" s="120">
        <f t="shared" si="74"/>
        <v>0</v>
      </c>
      <c r="T307" s="120">
        <f t="shared" si="74"/>
        <v>0</v>
      </c>
      <c r="U307" s="120">
        <f t="shared" si="74"/>
        <v>0</v>
      </c>
    </row>
    <row r="308" ht="15.75" customHeight="1">
      <c r="A308" s="136" t="s">
        <v>138</v>
      </c>
      <c r="B308" s="120">
        <f t="shared" ref="B308:U308" si="75">B84/B$11</f>
        <v>0.000007245169283</v>
      </c>
      <c r="C308" s="120">
        <f t="shared" si="75"/>
        <v>0.00004710466468</v>
      </c>
      <c r="D308" s="120">
        <f t="shared" si="75"/>
        <v>0.00004677918034</v>
      </c>
      <c r="E308" s="120">
        <f t="shared" si="75"/>
        <v>0.0001348222523</v>
      </c>
      <c r="F308" s="120">
        <f t="shared" si="75"/>
        <v>0.00005257397397</v>
      </c>
      <c r="G308" s="120">
        <f t="shared" si="75"/>
        <v>0.00006351441695</v>
      </c>
      <c r="H308" s="120">
        <f t="shared" si="75"/>
        <v>0.00009052776115</v>
      </c>
      <c r="I308" s="120">
        <f t="shared" si="75"/>
        <v>0.00006246046173</v>
      </c>
      <c r="J308" s="120">
        <f t="shared" si="75"/>
        <v>0.00006973552653</v>
      </c>
      <c r="K308" s="120">
        <f t="shared" si="75"/>
        <v>0.00002732584462</v>
      </c>
      <c r="L308" s="120">
        <f t="shared" si="75"/>
        <v>0.001215359111</v>
      </c>
      <c r="M308" s="120">
        <f t="shared" si="75"/>
        <v>0.0000301269769</v>
      </c>
      <c r="N308" s="120">
        <f t="shared" si="75"/>
        <v>0.000447941251</v>
      </c>
      <c r="O308" s="120">
        <f t="shared" si="75"/>
        <v>0.00007528293838</v>
      </c>
      <c r="P308" s="120">
        <f t="shared" si="75"/>
        <v>0.0005641704753</v>
      </c>
      <c r="Q308" s="120">
        <f t="shared" si="75"/>
        <v>0.00002544889133</v>
      </c>
      <c r="R308" s="120">
        <f t="shared" si="75"/>
        <v>0.00002396102489</v>
      </c>
      <c r="S308" s="120">
        <f t="shared" si="75"/>
        <v>0.0002594640306</v>
      </c>
      <c r="T308" s="120">
        <f t="shared" si="75"/>
        <v>0.00003176003799</v>
      </c>
      <c r="U308" s="120">
        <f t="shared" si="75"/>
        <v>0.0002089016853</v>
      </c>
    </row>
    <row r="309" ht="15.75" customHeight="1">
      <c r="A309" s="136" t="s">
        <v>139</v>
      </c>
      <c r="B309" s="120">
        <f t="shared" ref="B309:U309" si="76">B85/B$11</f>
        <v>0.00006520652355</v>
      </c>
      <c r="C309" s="120">
        <f t="shared" si="76"/>
        <v>0.0001055144489</v>
      </c>
      <c r="D309" s="120">
        <f t="shared" si="76"/>
        <v>0.00005847397543</v>
      </c>
      <c r="E309" s="120">
        <f t="shared" si="76"/>
        <v>0.00002760140597</v>
      </c>
      <c r="F309" s="120">
        <f t="shared" si="76"/>
        <v>0.00004460822034</v>
      </c>
      <c r="G309" s="120">
        <f t="shared" si="76"/>
        <v>0.000005475380772</v>
      </c>
      <c r="H309" s="120">
        <f t="shared" si="76"/>
        <v>0.00002354768354</v>
      </c>
      <c r="I309" s="120">
        <f t="shared" si="76"/>
        <v>0.00004123992024</v>
      </c>
      <c r="J309" s="120">
        <f t="shared" si="76"/>
        <v>0.00008433826499</v>
      </c>
      <c r="K309" s="120">
        <f t="shared" si="76"/>
        <v>0.00008358493649</v>
      </c>
      <c r="L309" s="120">
        <f t="shared" si="76"/>
        <v>0.00002067211211</v>
      </c>
      <c r="M309" s="120">
        <f t="shared" si="76"/>
        <v>0.000009014371042</v>
      </c>
      <c r="N309" s="120">
        <f t="shared" si="76"/>
        <v>0.00003762104571</v>
      </c>
      <c r="O309" s="120">
        <f t="shared" si="76"/>
        <v>0.0001636358313</v>
      </c>
      <c r="P309" s="120">
        <f t="shared" si="76"/>
        <v>0.0001260206739</v>
      </c>
      <c r="Q309" s="120">
        <f t="shared" si="76"/>
        <v>0.0002136038092</v>
      </c>
      <c r="R309" s="120">
        <f t="shared" si="76"/>
        <v>0.000367588126</v>
      </c>
      <c r="S309" s="120">
        <f t="shared" si="76"/>
        <v>0.0006308419448</v>
      </c>
      <c r="T309" s="120">
        <f t="shared" si="76"/>
        <v>0.0004701506025</v>
      </c>
      <c r="U309" s="120">
        <f t="shared" si="76"/>
        <v>0.0002365939293</v>
      </c>
    </row>
    <row r="310" ht="15.75" customHeight="1">
      <c r="A310" s="136" t="s">
        <v>140</v>
      </c>
      <c r="B310" s="120">
        <f t="shared" ref="B310:U310" si="77">B86/B$11</f>
        <v>0</v>
      </c>
      <c r="C310" s="120">
        <f t="shared" si="77"/>
        <v>0</v>
      </c>
      <c r="D310" s="120">
        <f t="shared" si="77"/>
        <v>0</v>
      </c>
      <c r="E310" s="120">
        <f t="shared" si="77"/>
        <v>0</v>
      </c>
      <c r="F310" s="120">
        <f t="shared" si="77"/>
        <v>0.0000007965753632</v>
      </c>
      <c r="G310" s="120">
        <f t="shared" si="77"/>
        <v>0</v>
      </c>
      <c r="H310" s="120">
        <f t="shared" si="77"/>
        <v>0</v>
      </c>
      <c r="I310" s="120">
        <f t="shared" si="77"/>
        <v>0.0000004003875752</v>
      </c>
      <c r="J310" s="120">
        <f t="shared" si="77"/>
        <v>0.0000002980150706</v>
      </c>
      <c r="K310" s="120">
        <f t="shared" si="77"/>
        <v>0</v>
      </c>
      <c r="L310" s="120">
        <f t="shared" si="77"/>
        <v>0.000001342344942</v>
      </c>
      <c r="M310" s="120">
        <f t="shared" si="77"/>
        <v>0</v>
      </c>
      <c r="N310" s="120">
        <f t="shared" si="77"/>
        <v>0</v>
      </c>
      <c r="O310" s="120">
        <f t="shared" si="77"/>
        <v>0</v>
      </c>
      <c r="P310" s="120">
        <f t="shared" si="77"/>
        <v>0</v>
      </c>
      <c r="Q310" s="120">
        <f t="shared" si="77"/>
        <v>0</v>
      </c>
      <c r="R310" s="120">
        <f t="shared" si="77"/>
        <v>0.0000005572331369</v>
      </c>
      <c r="S310" s="120">
        <f t="shared" si="77"/>
        <v>0.0000004004074546</v>
      </c>
      <c r="T310" s="120">
        <f t="shared" si="77"/>
        <v>0</v>
      </c>
      <c r="U310" s="120">
        <f t="shared" si="77"/>
        <v>0.0000002688567378</v>
      </c>
    </row>
    <row r="311" ht="15.75" customHeight="1">
      <c r="A311" s="136" t="s">
        <v>141</v>
      </c>
      <c r="B311" s="120">
        <f t="shared" ref="B311:U311" si="78">B87/B$11</f>
        <v>0.00002173550785</v>
      </c>
      <c r="C311" s="120">
        <f t="shared" si="78"/>
        <v>0.00006594653055</v>
      </c>
      <c r="D311" s="120">
        <f t="shared" si="78"/>
        <v>0.00001900404201</v>
      </c>
      <c r="E311" s="120">
        <f t="shared" si="78"/>
        <v>0.00002441662836</v>
      </c>
      <c r="F311" s="120">
        <f t="shared" si="78"/>
        <v>0.00001194863045</v>
      </c>
      <c r="G311" s="120">
        <f t="shared" si="78"/>
        <v>0.00001095076154</v>
      </c>
      <c r="H311" s="120">
        <f t="shared" si="78"/>
        <v>0.000009419073414</v>
      </c>
      <c r="I311" s="120">
        <f t="shared" si="78"/>
        <v>0.000004404263327</v>
      </c>
      <c r="J311" s="120">
        <f t="shared" si="78"/>
        <v>0.00001549678367</v>
      </c>
      <c r="K311" s="120">
        <f t="shared" si="78"/>
        <v>0.000274330048</v>
      </c>
      <c r="L311" s="120">
        <f t="shared" si="78"/>
        <v>0.00001745048425</v>
      </c>
      <c r="M311" s="120">
        <f t="shared" si="78"/>
        <v>0.00001186101453</v>
      </c>
      <c r="N311" s="120">
        <f t="shared" si="78"/>
        <v>0.000007524209143</v>
      </c>
      <c r="O311" s="120">
        <f t="shared" si="78"/>
        <v>0.000005489380923</v>
      </c>
      <c r="P311" s="120">
        <f t="shared" si="78"/>
        <v>0.00001519729834</v>
      </c>
      <c r="Q311" s="120">
        <f t="shared" si="78"/>
        <v>0.00001355883554</v>
      </c>
      <c r="R311" s="120">
        <f t="shared" si="78"/>
        <v>0.00001374508404</v>
      </c>
      <c r="S311" s="120">
        <f t="shared" si="78"/>
        <v>0.00001121140873</v>
      </c>
      <c r="T311" s="120">
        <f t="shared" si="78"/>
        <v>0.00001874990195</v>
      </c>
      <c r="U311" s="120">
        <f t="shared" si="78"/>
        <v>0.00004395807663</v>
      </c>
    </row>
    <row r="312" ht="15.75" customHeight="1">
      <c r="A312" s="136" t="s">
        <v>76</v>
      </c>
      <c r="B312" s="120">
        <f t="shared" ref="B312:U312" si="79">B88/B$11</f>
        <v>0.000009660225711</v>
      </c>
      <c r="C312" s="120">
        <f t="shared" si="79"/>
        <v>0.00003391535857</v>
      </c>
      <c r="D312" s="120">
        <f t="shared" si="79"/>
        <v>0.000002923698771</v>
      </c>
      <c r="E312" s="120">
        <f t="shared" si="79"/>
        <v>0.00004671007165</v>
      </c>
      <c r="F312" s="120">
        <f t="shared" si="79"/>
        <v>0.0000541671247</v>
      </c>
      <c r="G312" s="120">
        <f t="shared" si="79"/>
        <v>0.00001697368039</v>
      </c>
      <c r="H312" s="120">
        <f t="shared" si="79"/>
        <v>0.00001831486497</v>
      </c>
      <c r="I312" s="120">
        <f t="shared" si="79"/>
        <v>0.00001161123968</v>
      </c>
      <c r="J312" s="120">
        <f t="shared" si="79"/>
        <v>0.00001639082888</v>
      </c>
      <c r="K312" s="120">
        <f t="shared" si="79"/>
        <v>0.000008304913562</v>
      </c>
      <c r="L312" s="120">
        <f t="shared" si="79"/>
        <v>0.000008322538643</v>
      </c>
      <c r="M312" s="120">
        <f t="shared" si="79"/>
        <v>0.000006879388427</v>
      </c>
      <c r="N312" s="120">
        <f t="shared" si="79"/>
        <v>0.00001128631371</v>
      </c>
      <c r="O312" s="120">
        <f t="shared" si="79"/>
        <v>0.000008887569114</v>
      </c>
      <c r="P312" s="120">
        <f t="shared" si="79"/>
        <v>0.00001519729834</v>
      </c>
      <c r="Q312" s="120">
        <f t="shared" si="79"/>
        <v>0.00001376743301</v>
      </c>
      <c r="R312" s="120">
        <f t="shared" si="79"/>
        <v>0.00002897612312</v>
      </c>
      <c r="S312" s="120">
        <f t="shared" si="79"/>
        <v>0.000011011205</v>
      </c>
      <c r="T312" s="120">
        <f t="shared" si="79"/>
        <v>0.00002321416431</v>
      </c>
      <c r="U312" s="120">
        <f t="shared" si="79"/>
        <v>0.00001707240285</v>
      </c>
    </row>
    <row r="313" ht="15.75" customHeight="1">
      <c r="A313" s="136" t="s">
        <v>142</v>
      </c>
      <c r="B313" s="120">
        <f t="shared" ref="B313:U313" si="80">B89/B$11</f>
        <v>0.000002415056428</v>
      </c>
      <c r="C313" s="120">
        <f t="shared" si="80"/>
        <v>0.00001130511952</v>
      </c>
      <c r="D313" s="120">
        <f t="shared" si="80"/>
        <v>0.000008771096314</v>
      </c>
      <c r="E313" s="120">
        <f t="shared" si="80"/>
        <v>0.0000169854806</v>
      </c>
      <c r="F313" s="120">
        <f t="shared" si="80"/>
        <v>0.000005576027542</v>
      </c>
      <c r="G313" s="120">
        <f t="shared" si="80"/>
        <v>0.00001368845193</v>
      </c>
      <c r="H313" s="120">
        <f t="shared" si="80"/>
        <v>0.00001569845569</v>
      </c>
      <c r="I313" s="120">
        <f t="shared" si="80"/>
        <v>0.00001441395271</v>
      </c>
      <c r="J313" s="120">
        <f t="shared" si="80"/>
        <v>0.00001847693438</v>
      </c>
      <c r="K313" s="120">
        <f t="shared" si="80"/>
        <v>0.001312712144</v>
      </c>
      <c r="L313" s="120">
        <f t="shared" si="80"/>
        <v>0.0008459457827</v>
      </c>
      <c r="M313" s="120">
        <f t="shared" si="80"/>
        <v>0.0005463183292</v>
      </c>
      <c r="N313" s="120">
        <f t="shared" si="80"/>
        <v>0.000008778244</v>
      </c>
      <c r="O313" s="120">
        <f t="shared" si="80"/>
        <v>0.00002274172097</v>
      </c>
      <c r="P313" s="120">
        <f t="shared" si="80"/>
        <v>0.002698104967</v>
      </c>
      <c r="Q313" s="120">
        <f t="shared" si="80"/>
        <v>0.000007300911446</v>
      </c>
      <c r="R313" s="120">
        <f t="shared" si="80"/>
        <v>0.00001467380594</v>
      </c>
      <c r="S313" s="120">
        <f t="shared" si="80"/>
        <v>0.000009209371456</v>
      </c>
      <c r="T313" s="120">
        <f t="shared" si="80"/>
        <v>0.00001977030477</v>
      </c>
      <c r="U313" s="120">
        <f t="shared" si="80"/>
        <v>0.00001976097023</v>
      </c>
    </row>
    <row r="314" ht="15.75" customHeight="1">
      <c r="A314" s="136" t="s">
        <v>15</v>
      </c>
      <c r="B314" s="120">
        <f t="shared" ref="B314:U314" si="81">B90/B$11</f>
        <v>0.1556503868</v>
      </c>
      <c r="C314" s="120">
        <f t="shared" si="81"/>
        <v>0.1866098396</v>
      </c>
      <c r="D314" s="120">
        <f t="shared" si="81"/>
        <v>0.1520440309</v>
      </c>
      <c r="E314" s="120">
        <f t="shared" si="81"/>
        <v>0.1501983586</v>
      </c>
      <c r="F314" s="120">
        <f t="shared" si="81"/>
        <v>0.14581551</v>
      </c>
      <c r="G314" s="120">
        <f t="shared" si="81"/>
        <v>0.09052939814</v>
      </c>
      <c r="H314" s="120">
        <f t="shared" si="81"/>
        <v>0.08375126111</v>
      </c>
      <c r="I314" s="120">
        <f t="shared" si="81"/>
        <v>0.09139487023</v>
      </c>
      <c r="J314" s="120">
        <f t="shared" si="81"/>
        <v>0.07421350098</v>
      </c>
      <c r="K314" s="120">
        <f t="shared" si="81"/>
        <v>0.06380048919</v>
      </c>
      <c r="L314" s="120">
        <f t="shared" si="81"/>
        <v>0.06457350345</v>
      </c>
      <c r="M314" s="120">
        <f t="shared" si="81"/>
        <v>0.05455331301</v>
      </c>
      <c r="N314" s="120">
        <f t="shared" si="81"/>
        <v>0.04978794271</v>
      </c>
      <c r="O314" s="120">
        <f t="shared" si="81"/>
        <v>0.04121845436</v>
      </c>
      <c r="P314" s="120">
        <f t="shared" si="81"/>
        <v>0.04749857145</v>
      </c>
      <c r="Q314" s="120">
        <f t="shared" si="81"/>
        <v>0.03784646475</v>
      </c>
      <c r="R314" s="120">
        <f t="shared" si="81"/>
        <v>0.03124610517</v>
      </c>
      <c r="S314" s="120">
        <f t="shared" si="81"/>
        <v>0.02455418634</v>
      </c>
      <c r="T314" s="120">
        <f t="shared" si="81"/>
        <v>0.02671618682</v>
      </c>
      <c r="U314" s="120">
        <f t="shared" si="81"/>
        <v>0.01651277755</v>
      </c>
    </row>
    <row r="315" ht="15.75" customHeight="1">
      <c r="A315" s="136" t="s">
        <v>16</v>
      </c>
      <c r="B315" s="120">
        <f t="shared" ref="B315:U315" si="82">B91/B$11</f>
        <v>0.00001932045142</v>
      </c>
      <c r="C315" s="120">
        <f t="shared" si="82"/>
        <v>0.00002449442563</v>
      </c>
      <c r="D315" s="120">
        <f t="shared" si="82"/>
        <v>0.0002163537091</v>
      </c>
      <c r="E315" s="120">
        <f t="shared" si="82"/>
        <v>0.0009925890225</v>
      </c>
      <c r="F315" s="120">
        <f t="shared" si="82"/>
        <v>0.0003958979555</v>
      </c>
      <c r="G315" s="120">
        <f t="shared" si="82"/>
        <v>0.0009450507212</v>
      </c>
      <c r="H315" s="120">
        <f t="shared" si="82"/>
        <v>0.002437970169</v>
      </c>
      <c r="I315" s="120">
        <f t="shared" si="82"/>
        <v>0.002492012268</v>
      </c>
      <c r="J315" s="120">
        <f t="shared" si="82"/>
        <v>0.002117397077</v>
      </c>
      <c r="K315" s="120">
        <f t="shared" si="82"/>
        <v>0.001591060698</v>
      </c>
      <c r="L315" s="120">
        <f t="shared" si="82"/>
        <v>0.001411609941</v>
      </c>
      <c r="M315" s="120">
        <f t="shared" si="82"/>
        <v>0.001686161826</v>
      </c>
      <c r="N315" s="120">
        <f t="shared" si="82"/>
        <v>0.002084958354</v>
      </c>
      <c r="O315" s="120">
        <f t="shared" si="82"/>
        <v>0.003091567056</v>
      </c>
      <c r="P315" s="120">
        <f t="shared" si="82"/>
        <v>0.003096975597</v>
      </c>
      <c r="Q315" s="120">
        <f t="shared" si="82"/>
        <v>0.003130005036</v>
      </c>
      <c r="R315" s="120">
        <f t="shared" si="82"/>
        <v>0.003692783998</v>
      </c>
      <c r="S315" s="120">
        <f t="shared" si="82"/>
        <v>0.006494809118</v>
      </c>
      <c r="T315" s="120">
        <f t="shared" si="82"/>
        <v>0.006067060108</v>
      </c>
      <c r="U315" s="120">
        <f t="shared" si="82"/>
        <v>0.008463072393</v>
      </c>
    </row>
    <row r="316" ht="15.75" customHeight="1">
      <c r="A316" s="136" t="s">
        <v>17</v>
      </c>
      <c r="B316" s="120">
        <f t="shared" ref="B316:U316" si="83">B92/B$11</f>
        <v>0</v>
      </c>
      <c r="C316" s="120">
        <f t="shared" si="83"/>
        <v>0</v>
      </c>
      <c r="D316" s="120">
        <f t="shared" si="83"/>
        <v>0</v>
      </c>
      <c r="E316" s="120">
        <f t="shared" si="83"/>
        <v>0.000001061592537</v>
      </c>
      <c r="F316" s="120">
        <f t="shared" si="83"/>
        <v>0.000001593150726</v>
      </c>
      <c r="G316" s="120">
        <f t="shared" si="83"/>
        <v>0.000001642614232</v>
      </c>
      <c r="H316" s="120">
        <f t="shared" si="83"/>
        <v>0.000003139691138</v>
      </c>
      <c r="I316" s="120">
        <f t="shared" si="83"/>
        <v>0.0000008007751503</v>
      </c>
      <c r="J316" s="120">
        <f t="shared" si="83"/>
        <v>0.000002384120565</v>
      </c>
      <c r="K316" s="120">
        <f t="shared" si="83"/>
        <v>0.00000107160175</v>
      </c>
      <c r="L316" s="120">
        <f t="shared" si="83"/>
        <v>0</v>
      </c>
      <c r="M316" s="120">
        <f t="shared" si="83"/>
        <v>0.0000009488811624</v>
      </c>
      <c r="N316" s="120">
        <f t="shared" si="83"/>
        <v>0.000005768560343</v>
      </c>
      <c r="O316" s="120">
        <f t="shared" si="83"/>
        <v>0.0000005227981832</v>
      </c>
      <c r="P316" s="120">
        <f t="shared" si="83"/>
        <v>0.0000004676091797</v>
      </c>
      <c r="Q316" s="120">
        <f t="shared" si="83"/>
        <v>0</v>
      </c>
      <c r="R316" s="120">
        <f t="shared" si="83"/>
        <v>0.000000185744379</v>
      </c>
      <c r="S316" s="120">
        <f t="shared" si="83"/>
        <v>0.000009009167729</v>
      </c>
      <c r="T316" s="120">
        <f t="shared" si="83"/>
        <v>0</v>
      </c>
      <c r="U316" s="120">
        <f t="shared" si="83"/>
        <v>0</v>
      </c>
    </row>
    <row r="317" ht="15.75" customHeight="1">
      <c r="A317" s="136" t="s">
        <v>143</v>
      </c>
      <c r="B317" s="120">
        <f t="shared" ref="B317:U317" si="84">B93/B$11</f>
        <v>0.003538057667</v>
      </c>
      <c r="C317" s="120">
        <f t="shared" si="84"/>
        <v>0.01763410227</v>
      </c>
      <c r="D317" s="120">
        <f t="shared" si="84"/>
        <v>0.02799587758</v>
      </c>
      <c r="E317" s="120">
        <f t="shared" si="84"/>
        <v>0.06988675992</v>
      </c>
      <c r="F317" s="120">
        <f t="shared" si="84"/>
        <v>0.06374912974</v>
      </c>
      <c r="G317" s="120">
        <f t="shared" si="84"/>
        <v>0.08896234416</v>
      </c>
      <c r="H317" s="120">
        <f t="shared" si="84"/>
        <v>0.1132580784</v>
      </c>
      <c r="I317" s="120">
        <f t="shared" si="84"/>
        <v>0.1300270662</v>
      </c>
      <c r="J317" s="120">
        <f t="shared" si="84"/>
        <v>0.1477493157</v>
      </c>
      <c r="K317" s="120">
        <f t="shared" si="84"/>
        <v>0.08490327455</v>
      </c>
      <c r="L317" s="120">
        <f t="shared" si="84"/>
        <v>0.06058029572</v>
      </c>
      <c r="M317" s="120">
        <f t="shared" si="84"/>
        <v>0.05278056578</v>
      </c>
      <c r="N317" s="120">
        <f t="shared" si="84"/>
        <v>0.04393034589</v>
      </c>
      <c r="O317" s="120">
        <f t="shared" si="84"/>
        <v>0.07417199224</v>
      </c>
      <c r="P317" s="120">
        <f t="shared" si="84"/>
        <v>0.04000606957</v>
      </c>
      <c r="Q317" s="120">
        <f t="shared" si="84"/>
        <v>0.04722146084</v>
      </c>
      <c r="R317" s="120">
        <f t="shared" si="84"/>
        <v>0.06038289718</v>
      </c>
      <c r="S317" s="120">
        <f t="shared" si="84"/>
        <v>0.04202316277</v>
      </c>
      <c r="T317" s="120">
        <f t="shared" si="84"/>
        <v>0.03632187638</v>
      </c>
      <c r="U317" s="120">
        <f t="shared" si="84"/>
        <v>0.074339829</v>
      </c>
    </row>
    <row r="318" ht="15.75" customHeight="1">
      <c r="A318" s="136" t="s">
        <v>18</v>
      </c>
      <c r="B318" s="120">
        <f t="shared" ref="B318:U318" si="85">B94/B$11</f>
        <v>0.01885676059</v>
      </c>
      <c r="C318" s="120">
        <f t="shared" si="85"/>
        <v>0.01245258915</v>
      </c>
      <c r="D318" s="120">
        <f t="shared" si="85"/>
        <v>0.02589666187</v>
      </c>
      <c r="E318" s="120">
        <f t="shared" si="85"/>
        <v>0.007251738623</v>
      </c>
      <c r="F318" s="120">
        <f t="shared" si="85"/>
        <v>0.007716425543</v>
      </c>
      <c r="G318" s="120">
        <f t="shared" si="85"/>
        <v>0.01019132623</v>
      </c>
      <c r="H318" s="120">
        <f t="shared" si="85"/>
        <v>0.0463015485</v>
      </c>
      <c r="I318" s="120">
        <f t="shared" si="85"/>
        <v>0.03556362559</v>
      </c>
      <c r="J318" s="120">
        <f t="shared" si="85"/>
        <v>0.02335901727</v>
      </c>
      <c r="K318" s="120">
        <f t="shared" si="85"/>
        <v>0.02186603371</v>
      </c>
      <c r="L318" s="120">
        <f t="shared" si="85"/>
        <v>0.02123294383</v>
      </c>
      <c r="M318" s="120">
        <f t="shared" si="85"/>
        <v>0.01856794381</v>
      </c>
      <c r="N318" s="120">
        <f t="shared" si="85"/>
        <v>0.01708296444</v>
      </c>
      <c r="O318" s="120">
        <f t="shared" si="85"/>
        <v>0.01735663828</v>
      </c>
      <c r="P318" s="120">
        <f t="shared" si="85"/>
        <v>0.02042283092</v>
      </c>
      <c r="Q318" s="120">
        <f t="shared" si="85"/>
        <v>0.03901210741</v>
      </c>
      <c r="R318" s="120">
        <f t="shared" si="85"/>
        <v>0.02154021839</v>
      </c>
      <c r="S318" s="120">
        <f t="shared" si="85"/>
        <v>0.01694444266</v>
      </c>
      <c r="T318" s="120">
        <f t="shared" si="85"/>
        <v>0.01388525902</v>
      </c>
      <c r="U318" s="120">
        <f t="shared" si="85"/>
        <v>0.01436985492</v>
      </c>
    </row>
    <row r="319" ht="15.75" customHeight="1">
      <c r="A319" s="136" t="s">
        <v>144</v>
      </c>
      <c r="B319" s="120">
        <f t="shared" ref="B319:U319" si="86">B95/B$11</f>
        <v>0.00737558233</v>
      </c>
      <c r="C319" s="120">
        <f t="shared" si="86"/>
        <v>0.004791486491</v>
      </c>
      <c r="D319" s="120">
        <f t="shared" si="86"/>
        <v>0.007905681478</v>
      </c>
      <c r="E319" s="120">
        <f t="shared" si="86"/>
        <v>0.008042625064</v>
      </c>
      <c r="F319" s="120">
        <f t="shared" si="86"/>
        <v>0.00553699535</v>
      </c>
      <c r="G319" s="120">
        <f t="shared" si="86"/>
        <v>0.00415745662</v>
      </c>
      <c r="H319" s="120">
        <f t="shared" si="86"/>
        <v>0.00495286277</v>
      </c>
      <c r="I319" s="120">
        <f t="shared" si="86"/>
        <v>0.009491587857</v>
      </c>
      <c r="J319" s="120">
        <f t="shared" si="86"/>
        <v>0.01102506754</v>
      </c>
      <c r="K319" s="120">
        <f t="shared" si="86"/>
        <v>0.009010831215</v>
      </c>
      <c r="L319" s="120">
        <f t="shared" si="86"/>
        <v>0.01000261757</v>
      </c>
      <c r="M319" s="120">
        <f t="shared" si="86"/>
        <v>0.009896593303</v>
      </c>
      <c r="N319" s="120">
        <f t="shared" si="86"/>
        <v>0.009937473822</v>
      </c>
      <c r="O319" s="120">
        <f t="shared" si="86"/>
        <v>0.006275146593</v>
      </c>
      <c r="P319" s="120">
        <f t="shared" si="86"/>
        <v>0.00625637702</v>
      </c>
      <c r="Q319" s="120">
        <f t="shared" si="86"/>
        <v>0.005250189719</v>
      </c>
      <c r="R319" s="120">
        <f t="shared" si="86"/>
        <v>0.004133926898</v>
      </c>
      <c r="S319" s="120">
        <f t="shared" si="86"/>
        <v>0.004320796843</v>
      </c>
      <c r="T319" s="120">
        <f t="shared" si="86"/>
        <v>0.001978943733</v>
      </c>
      <c r="U319" s="120">
        <f t="shared" si="86"/>
        <v>0.002054737619</v>
      </c>
    </row>
    <row r="320" ht="15.75" customHeight="1">
      <c r="A320" s="136" t="s">
        <v>145</v>
      </c>
      <c r="B320" s="120">
        <f t="shared" ref="B320:U320" si="87">B96/B$11</f>
        <v>0</v>
      </c>
      <c r="C320" s="120">
        <f t="shared" si="87"/>
        <v>0</v>
      </c>
      <c r="D320" s="120">
        <f t="shared" si="87"/>
        <v>0.00133174479</v>
      </c>
      <c r="E320" s="120">
        <f t="shared" si="87"/>
        <v>0.0006889735568</v>
      </c>
      <c r="F320" s="120">
        <f t="shared" si="87"/>
        <v>0.001610675384</v>
      </c>
      <c r="G320" s="120">
        <f t="shared" si="87"/>
        <v>0.001613047175</v>
      </c>
      <c r="H320" s="120">
        <f t="shared" si="87"/>
        <v>0.00353476894</v>
      </c>
      <c r="I320" s="120">
        <f t="shared" si="87"/>
        <v>0.004435893945</v>
      </c>
      <c r="J320" s="120">
        <f t="shared" si="87"/>
        <v>0.004760194723</v>
      </c>
      <c r="K320" s="120">
        <f t="shared" si="87"/>
        <v>0.006964339773</v>
      </c>
      <c r="L320" s="120">
        <f t="shared" si="87"/>
        <v>0.007096440772</v>
      </c>
      <c r="M320" s="120">
        <f t="shared" si="87"/>
        <v>0.01850935039</v>
      </c>
      <c r="N320" s="120">
        <f t="shared" si="87"/>
        <v>0.00793603419</v>
      </c>
      <c r="O320" s="120">
        <f t="shared" si="87"/>
        <v>0.001983757706</v>
      </c>
      <c r="P320" s="120">
        <f t="shared" si="87"/>
        <v>0.001585428924</v>
      </c>
      <c r="Q320" s="120">
        <f t="shared" si="87"/>
        <v>0.0009689352476</v>
      </c>
      <c r="R320" s="120">
        <f t="shared" si="87"/>
        <v>0.001150686428</v>
      </c>
      <c r="S320" s="120">
        <f t="shared" si="87"/>
        <v>0.0009735907259</v>
      </c>
      <c r="T320" s="120">
        <f t="shared" si="87"/>
        <v>0.001251396517</v>
      </c>
      <c r="U320" s="120">
        <f t="shared" si="87"/>
        <v>0.0007899010957</v>
      </c>
    </row>
    <row r="321" ht="15.75" customHeight="1">
      <c r="A321" s="136" t="s">
        <v>524</v>
      </c>
      <c r="B321" s="120">
        <f t="shared" ref="B321:U321" si="88">B97/B$11</f>
        <v>0</v>
      </c>
      <c r="C321" s="120">
        <f t="shared" si="88"/>
        <v>0</v>
      </c>
      <c r="D321" s="120">
        <f t="shared" si="88"/>
        <v>0</v>
      </c>
      <c r="E321" s="120">
        <f t="shared" si="88"/>
        <v>0</v>
      </c>
      <c r="F321" s="120">
        <f t="shared" si="88"/>
        <v>0</v>
      </c>
      <c r="G321" s="120">
        <f t="shared" si="88"/>
        <v>0</v>
      </c>
      <c r="H321" s="120">
        <f t="shared" si="88"/>
        <v>0</v>
      </c>
      <c r="I321" s="120">
        <f t="shared" si="88"/>
        <v>0</v>
      </c>
      <c r="J321" s="120">
        <f t="shared" si="88"/>
        <v>0</v>
      </c>
      <c r="K321" s="120">
        <f t="shared" si="88"/>
        <v>0</v>
      </c>
      <c r="L321" s="120">
        <f t="shared" si="88"/>
        <v>0</v>
      </c>
      <c r="M321" s="120">
        <f t="shared" si="88"/>
        <v>0</v>
      </c>
      <c r="N321" s="120">
        <f t="shared" si="88"/>
        <v>0</v>
      </c>
      <c r="O321" s="120">
        <f t="shared" si="88"/>
        <v>0</v>
      </c>
      <c r="P321" s="120">
        <f t="shared" si="88"/>
        <v>0</v>
      </c>
      <c r="Q321" s="120">
        <f t="shared" si="88"/>
        <v>0</v>
      </c>
      <c r="R321" s="120">
        <f t="shared" si="88"/>
        <v>0</v>
      </c>
      <c r="S321" s="120">
        <f t="shared" si="88"/>
        <v>0</v>
      </c>
      <c r="T321" s="120">
        <f t="shared" si="88"/>
        <v>0</v>
      </c>
      <c r="U321" s="120">
        <f t="shared" si="88"/>
        <v>0</v>
      </c>
    </row>
    <row r="322" ht="15.75" customHeight="1">
      <c r="A322" s="136" t="s">
        <v>146</v>
      </c>
      <c r="B322" s="120">
        <f t="shared" ref="B322:U322" si="89">B98/B$11</f>
        <v>0.001692954556</v>
      </c>
      <c r="C322" s="120">
        <f t="shared" si="89"/>
        <v>0.001808819124</v>
      </c>
      <c r="D322" s="120">
        <f t="shared" si="89"/>
        <v>0.002097753868</v>
      </c>
      <c r="E322" s="120">
        <f t="shared" si="89"/>
        <v>0.001011697688</v>
      </c>
      <c r="F322" s="120">
        <f t="shared" si="89"/>
        <v>0.0004835212455</v>
      </c>
      <c r="G322" s="120">
        <f t="shared" si="89"/>
        <v>0.0006937307438</v>
      </c>
      <c r="H322" s="120">
        <f t="shared" si="89"/>
        <v>0.0005337474935</v>
      </c>
      <c r="I322" s="120">
        <f t="shared" si="89"/>
        <v>0.0007847596473</v>
      </c>
      <c r="J322" s="120">
        <f t="shared" si="89"/>
        <v>0.0007822895604</v>
      </c>
      <c r="K322" s="120">
        <f t="shared" si="89"/>
        <v>0.0004674862634</v>
      </c>
      <c r="L322" s="120">
        <f t="shared" si="89"/>
        <v>0.0004735792957</v>
      </c>
      <c r="M322" s="120">
        <f t="shared" si="89"/>
        <v>0.000686515521</v>
      </c>
      <c r="N322" s="120">
        <f t="shared" si="89"/>
        <v>0.0007682217535</v>
      </c>
      <c r="O322" s="120">
        <f t="shared" si="89"/>
        <v>0.000850592644</v>
      </c>
      <c r="P322" s="120">
        <f t="shared" si="89"/>
        <v>0.0007851158128</v>
      </c>
      <c r="Q322" s="120">
        <f t="shared" si="89"/>
        <v>0.0007899586184</v>
      </c>
      <c r="R322" s="120">
        <f t="shared" si="89"/>
        <v>0.0008011155064</v>
      </c>
      <c r="S322" s="120">
        <f t="shared" si="89"/>
        <v>0.002047683723</v>
      </c>
      <c r="T322" s="120">
        <f t="shared" si="89"/>
        <v>0.0006086702863</v>
      </c>
      <c r="U322" s="120">
        <f t="shared" si="89"/>
        <v>0.0006811485452</v>
      </c>
    </row>
    <row r="323" ht="15.75" customHeight="1">
      <c r="A323" s="136" t="s">
        <v>147</v>
      </c>
      <c r="B323" s="120">
        <f t="shared" ref="B323:U323" si="90">B99/B$11</f>
        <v>0</v>
      </c>
      <c r="C323" s="120">
        <f t="shared" si="90"/>
        <v>0</v>
      </c>
      <c r="D323" s="120">
        <f t="shared" si="90"/>
        <v>0.00001315664447</v>
      </c>
      <c r="E323" s="120">
        <f t="shared" si="90"/>
        <v>0.000002123185075</v>
      </c>
      <c r="F323" s="120">
        <f t="shared" si="90"/>
        <v>0.00001354178117</v>
      </c>
      <c r="G323" s="120">
        <f t="shared" si="90"/>
        <v>0.000006570456926</v>
      </c>
      <c r="H323" s="120">
        <f t="shared" si="90"/>
        <v>0.00001517517383</v>
      </c>
      <c r="I323" s="120">
        <f t="shared" si="90"/>
        <v>0.00001481434028</v>
      </c>
      <c r="J323" s="120">
        <f t="shared" si="90"/>
        <v>0.00005066256201</v>
      </c>
      <c r="K323" s="120">
        <f t="shared" si="90"/>
        <v>0.00001634192669</v>
      </c>
      <c r="L323" s="120">
        <f t="shared" si="90"/>
        <v>0.00002765230581</v>
      </c>
      <c r="M323" s="120">
        <f t="shared" si="90"/>
        <v>0.000009014371042</v>
      </c>
      <c r="N323" s="120">
        <f t="shared" si="90"/>
        <v>0.0007348644263</v>
      </c>
      <c r="O323" s="120">
        <f t="shared" si="90"/>
        <v>0.000008103371839</v>
      </c>
      <c r="P323" s="120">
        <f t="shared" si="90"/>
        <v>0.00001098881572</v>
      </c>
      <c r="Q323" s="120">
        <f t="shared" si="90"/>
        <v>0.00001585340771</v>
      </c>
      <c r="R323" s="120">
        <f t="shared" si="90"/>
        <v>0.000007801263916</v>
      </c>
      <c r="S323" s="120">
        <f t="shared" si="90"/>
        <v>0.000009409575184</v>
      </c>
      <c r="T323" s="120">
        <f t="shared" si="90"/>
        <v>0.000007780571556</v>
      </c>
      <c r="U323" s="120">
        <f t="shared" si="90"/>
        <v>0.00002016425534</v>
      </c>
    </row>
    <row r="324" ht="15.75" customHeight="1">
      <c r="A324" s="136" t="s">
        <v>19</v>
      </c>
      <c r="B324" s="120">
        <f t="shared" ref="B324:U324" si="91">B100/B$11</f>
        <v>0.2547232466</v>
      </c>
      <c r="C324" s="120">
        <f t="shared" si="91"/>
        <v>0.197368545</v>
      </c>
      <c r="D324" s="120">
        <f t="shared" si="91"/>
        <v>0.2046691469</v>
      </c>
      <c r="E324" s="120">
        <f t="shared" si="91"/>
        <v>0.1749366495</v>
      </c>
      <c r="F324" s="120">
        <f t="shared" si="91"/>
        <v>0.1387482933</v>
      </c>
      <c r="G324" s="120">
        <f t="shared" si="91"/>
        <v>0.1098629676</v>
      </c>
      <c r="H324" s="120">
        <f t="shared" si="91"/>
        <v>0.07816051776</v>
      </c>
      <c r="I324" s="120">
        <f t="shared" si="91"/>
        <v>0.07099232057</v>
      </c>
      <c r="J324" s="120">
        <f t="shared" si="91"/>
        <v>0.06244905805</v>
      </c>
      <c r="K324" s="120">
        <f t="shared" si="91"/>
        <v>0.06701850924</v>
      </c>
      <c r="L324" s="120">
        <f t="shared" si="91"/>
        <v>0.06364272147</v>
      </c>
      <c r="M324" s="120">
        <f t="shared" si="91"/>
        <v>0.06549699667</v>
      </c>
      <c r="N324" s="120">
        <f t="shared" si="91"/>
        <v>0.05409655567</v>
      </c>
      <c r="O324" s="120">
        <f t="shared" si="91"/>
        <v>0.05386363541</v>
      </c>
      <c r="P324" s="120">
        <f t="shared" si="91"/>
        <v>0.04821377969</v>
      </c>
      <c r="Q324" s="120">
        <f t="shared" si="91"/>
        <v>0.0500610982</v>
      </c>
      <c r="R324" s="120">
        <f t="shared" si="91"/>
        <v>0.05079031447</v>
      </c>
      <c r="S324" s="120">
        <f t="shared" si="91"/>
        <v>0.05042471219</v>
      </c>
      <c r="T324" s="120">
        <f t="shared" si="91"/>
        <v>0.0399931582</v>
      </c>
      <c r="U324" s="120">
        <f t="shared" si="91"/>
        <v>0.06627466458</v>
      </c>
    </row>
    <row r="325" ht="15.75" customHeight="1">
      <c r="A325" s="136" t="s">
        <v>148</v>
      </c>
      <c r="B325" s="120">
        <f t="shared" ref="B325:U325" si="92">B101/B$11</f>
        <v>0.0002028647399</v>
      </c>
      <c r="C325" s="120">
        <f t="shared" si="92"/>
        <v>0.0001337772477</v>
      </c>
      <c r="D325" s="120">
        <f t="shared" si="92"/>
        <v>0.002435441077</v>
      </c>
      <c r="E325" s="120">
        <f t="shared" si="92"/>
        <v>0.0000679419224</v>
      </c>
      <c r="F325" s="120">
        <f t="shared" si="92"/>
        <v>0.001206811675</v>
      </c>
      <c r="G325" s="120">
        <f t="shared" si="92"/>
        <v>0.0001226485293</v>
      </c>
      <c r="H325" s="120">
        <f t="shared" si="92"/>
        <v>0.000455255215</v>
      </c>
      <c r="I325" s="120">
        <f t="shared" si="92"/>
        <v>0.00006486278718</v>
      </c>
      <c r="J325" s="120">
        <f t="shared" si="92"/>
        <v>0.0004440424552</v>
      </c>
      <c r="K325" s="120">
        <f t="shared" si="92"/>
        <v>0.0001923525141</v>
      </c>
      <c r="L325" s="120">
        <f t="shared" si="92"/>
        <v>0.0001471210057</v>
      </c>
      <c r="M325" s="120">
        <f t="shared" si="92"/>
        <v>0.0001247778729</v>
      </c>
      <c r="N325" s="120">
        <f t="shared" si="92"/>
        <v>0.0000807598448</v>
      </c>
      <c r="O325" s="120">
        <f t="shared" si="92"/>
        <v>0.0000653497729</v>
      </c>
      <c r="P325" s="120">
        <f t="shared" si="92"/>
        <v>0.0000600877796</v>
      </c>
      <c r="Q325" s="120">
        <f t="shared" si="92"/>
        <v>0.00004422266361</v>
      </c>
      <c r="R325" s="120">
        <f t="shared" si="92"/>
        <v>0.005521994642</v>
      </c>
      <c r="S325" s="120">
        <f t="shared" si="92"/>
        <v>0.00003843911564</v>
      </c>
      <c r="T325" s="120">
        <f t="shared" si="92"/>
        <v>0.0001110963578</v>
      </c>
      <c r="U325" s="120">
        <f t="shared" si="92"/>
        <v>0.0002312167945</v>
      </c>
    </row>
    <row r="326" ht="15.75" customHeight="1">
      <c r="A326" s="136" t="s">
        <v>20</v>
      </c>
      <c r="B326" s="120">
        <f t="shared" ref="B326:U326" si="93">B102/B$11</f>
        <v>0.0001135076521</v>
      </c>
      <c r="C326" s="120">
        <f t="shared" si="93"/>
        <v>0.0001224721282</v>
      </c>
      <c r="D326" s="120">
        <f t="shared" si="93"/>
        <v>0.0002324340523</v>
      </c>
      <c r="E326" s="120">
        <f t="shared" si="93"/>
        <v>0.000112528809</v>
      </c>
      <c r="F326" s="120">
        <f t="shared" si="93"/>
        <v>0.0001314349349</v>
      </c>
      <c r="G326" s="120">
        <f t="shared" si="93"/>
        <v>0.0002502249013</v>
      </c>
      <c r="H326" s="120">
        <f t="shared" si="93"/>
        <v>0.0003328072606</v>
      </c>
      <c r="I326" s="120">
        <f t="shared" si="93"/>
        <v>0.000484468966</v>
      </c>
      <c r="J326" s="120">
        <f t="shared" si="93"/>
        <v>0.004076250136</v>
      </c>
      <c r="K326" s="120">
        <f t="shared" si="93"/>
        <v>0.0006402820456</v>
      </c>
      <c r="L326" s="120">
        <f t="shared" si="93"/>
        <v>0.0006429832274</v>
      </c>
      <c r="M326" s="120">
        <f t="shared" si="93"/>
        <v>0.002364374636</v>
      </c>
      <c r="N326" s="120">
        <f t="shared" si="93"/>
        <v>0.004821764026</v>
      </c>
      <c r="O326" s="120">
        <f t="shared" si="93"/>
        <v>0.0001787969786</v>
      </c>
      <c r="P326" s="120">
        <f t="shared" si="93"/>
        <v>0.0002382468771</v>
      </c>
      <c r="Q326" s="120">
        <f t="shared" si="93"/>
        <v>0.0005400588495</v>
      </c>
      <c r="R326" s="120">
        <f t="shared" si="93"/>
        <v>0.00777470247</v>
      </c>
      <c r="S326" s="120">
        <f t="shared" si="93"/>
        <v>0.004004474954</v>
      </c>
      <c r="T326" s="120">
        <f t="shared" si="93"/>
        <v>0.007231977486</v>
      </c>
      <c r="U326" s="120">
        <f t="shared" si="93"/>
        <v>0.02038969171</v>
      </c>
    </row>
    <row r="327" ht="15.75" customHeight="1">
      <c r="A327" s="136" t="s">
        <v>149</v>
      </c>
      <c r="B327" s="120">
        <f t="shared" ref="B327:U327" si="94">B103/B$11</f>
        <v>0.00008935708783</v>
      </c>
      <c r="C327" s="120">
        <f t="shared" si="94"/>
        <v>0.0001545033002</v>
      </c>
      <c r="D327" s="120">
        <f t="shared" si="94"/>
        <v>0.00004385548157</v>
      </c>
      <c r="E327" s="120">
        <f t="shared" si="94"/>
        <v>0.00008917377314</v>
      </c>
      <c r="F327" s="120">
        <f t="shared" si="94"/>
        <v>0.00006133630297</v>
      </c>
      <c r="G327" s="120">
        <f t="shared" si="94"/>
        <v>0.00007227502619</v>
      </c>
      <c r="H327" s="120">
        <f t="shared" si="94"/>
        <v>0.0001030865257</v>
      </c>
      <c r="I327" s="120">
        <f t="shared" si="94"/>
        <v>0.00009889573107</v>
      </c>
      <c r="J327" s="120">
        <f t="shared" si="94"/>
        <v>0.0005513278807</v>
      </c>
      <c r="K327" s="120">
        <f t="shared" si="94"/>
        <v>0.0001213588982</v>
      </c>
      <c r="L327" s="120">
        <f t="shared" si="94"/>
        <v>0.0007710429349</v>
      </c>
      <c r="M327" s="120">
        <f t="shared" si="94"/>
        <v>0.006138075019</v>
      </c>
      <c r="N327" s="120">
        <f t="shared" si="94"/>
        <v>0.001838916715</v>
      </c>
      <c r="O327" s="120">
        <f t="shared" si="94"/>
        <v>0.004480119031</v>
      </c>
      <c r="P327" s="120">
        <f t="shared" si="94"/>
        <v>0.0004750909266</v>
      </c>
      <c r="Q327" s="120">
        <f t="shared" si="94"/>
        <v>0.0001209865325</v>
      </c>
      <c r="R327" s="120">
        <f t="shared" si="94"/>
        <v>0.01719342844</v>
      </c>
      <c r="S327" s="120">
        <f t="shared" si="94"/>
        <v>0.001677306827</v>
      </c>
      <c r="T327" s="120">
        <f t="shared" si="94"/>
        <v>0.0001522951219</v>
      </c>
      <c r="U327" s="120">
        <f t="shared" si="94"/>
        <v>0.000360402457</v>
      </c>
    </row>
    <row r="328" ht="15.75" customHeight="1">
      <c r="A328" s="136" t="s">
        <v>150</v>
      </c>
      <c r="B328" s="120">
        <f t="shared" ref="B328:U328" si="95">B104/B$11</f>
        <v>0</v>
      </c>
      <c r="C328" s="120">
        <f t="shared" si="95"/>
        <v>0</v>
      </c>
      <c r="D328" s="120">
        <f t="shared" si="95"/>
        <v>0</v>
      </c>
      <c r="E328" s="120">
        <f t="shared" si="95"/>
        <v>0</v>
      </c>
      <c r="F328" s="120">
        <f t="shared" si="95"/>
        <v>0</v>
      </c>
      <c r="G328" s="120">
        <f t="shared" si="95"/>
        <v>0</v>
      </c>
      <c r="H328" s="120">
        <f t="shared" si="95"/>
        <v>0.000001569845569</v>
      </c>
      <c r="I328" s="120">
        <f t="shared" si="95"/>
        <v>0.000009609301804</v>
      </c>
      <c r="J328" s="120">
        <f t="shared" si="95"/>
        <v>0</v>
      </c>
      <c r="K328" s="120">
        <f t="shared" si="95"/>
        <v>0</v>
      </c>
      <c r="L328" s="120">
        <f t="shared" si="95"/>
        <v>0.0000008054069654</v>
      </c>
      <c r="M328" s="120">
        <f t="shared" si="95"/>
        <v>0</v>
      </c>
      <c r="N328" s="120">
        <f t="shared" si="95"/>
        <v>0</v>
      </c>
      <c r="O328" s="120">
        <f t="shared" si="95"/>
        <v>0.000002352591824</v>
      </c>
      <c r="P328" s="120">
        <f t="shared" si="95"/>
        <v>0.0000007014137696</v>
      </c>
      <c r="Q328" s="120">
        <f t="shared" si="95"/>
        <v>0</v>
      </c>
      <c r="R328" s="120">
        <f t="shared" si="95"/>
        <v>0.0000007429775158</v>
      </c>
      <c r="S328" s="120">
        <f t="shared" si="95"/>
        <v>0</v>
      </c>
      <c r="T328" s="120">
        <f t="shared" si="95"/>
        <v>0</v>
      </c>
      <c r="U328" s="120">
        <f t="shared" si="95"/>
        <v>0.0000005377134756</v>
      </c>
    </row>
    <row r="329" ht="15.75" customHeight="1">
      <c r="A329" s="136" t="s">
        <v>525</v>
      </c>
      <c r="B329" s="120">
        <f t="shared" ref="B329:U329" si="96">B105/B$11</f>
        <v>0.001596352299</v>
      </c>
      <c r="C329" s="120">
        <f t="shared" si="96"/>
        <v>0.00001318930611</v>
      </c>
      <c r="D329" s="120">
        <f t="shared" si="96"/>
        <v>0.0003435346056</v>
      </c>
      <c r="E329" s="120">
        <f t="shared" si="96"/>
        <v>0.00002866299851</v>
      </c>
      <c r="F329" s="120">
        <f t="shared" si="96"/>
        <v>0.00002071095944</v>
      </c>
      <c r="G329" s="120">
        <f t="shared" si="96"/>
        <v>0.00006625210734</v>
      </c>
      <c r="H329" s="120">
        <f t="shared" si="96"/>
        <v>0.00003296675695</v>
      </c>
      <c r="I329" s="120">
        <f t="shared" si="96"/>
        <v>0.00004364224569</v>
      </c>
      <c r="J329" s="120">
        <f t="shared" si="96"/>
        <v>0.00002443723579</v>
      </c>
      <c r="K329" s="120">
        <f t="shared" si="96"/>
        <v>0.00004018506562</v>
      </c>
      <c r="L329" s="120">
        <f t="shared" si="96"/>
        <v>0.00006389561926</v>
      </c>
      <c r="M329" s="120">
        <f t="shared" si="96"/>
        <v>0.00001921484354</v>
      </c>
      <c r="N329" s="120">
        <f t="shared" si="96"/>
        <v>0.0001251526787</v>
      </c>
      <c r="O329" s="120">
        <f t="shared" si="96"/>
        <v>0.00001646814277</v>
      </c>
      <c r="P329" s="120">
        <f t="shared" si="96"/>
        <v>0.000007247942286</v>
      </c>
      <c r="Q329" s="120">
        <f t="shared" si="96"/>
        <v>0</v>
      </c>
      <c r="R329" s="120">
        <f t="shared" si="96"/>
        <v>0</v>
      </c>
      <c r="S329" s="120">
        <f t="shared" si="96"/>
        <v>0</v>
      </c>
      <c r="T329" s="120">
        <f t="shared" si="96"/>
        <v>0</v>
      </c>
      <c r="U329" s="120">
        <f t="shared" si="96"/>
        <v>0</v>
      </c>
    </row>
    <row r="330" ht="15.75" customHeight="1">
      <c r="A330" s="136" t="s">
        <v>21</v>
      </c>
      <c r="B330" s="120">
        <f t="shared" ref="B330:U330" si="97">B106/B$11</f>
        <v>0.1019733426</v>
      </c>
      <c r="C330" s="120">
        <f t="shared" si="97"/>
        <v>0.08251983577</v>
      </c>
      <c r="D330" s="120">
        <f t="shared" si="97"/>
        <v>0.07420201297</v>
      </c>
      <c r="E330" s="120">
        <f t="shared" si="97"/>
        <v>0.07086873302</v>
      </c>
      <c r="F330" s="120">
        <f t="shared" si="97"/>
        <v>0.06137294543</v>
      </c>
      <c r="G330" s="120">
        <f t="shared" si="97"/>
        <v>0.05781673572</v>
      </c>
      <c r="H330" s="120">
        <f t="shared" si="97"/>
        <v>0.03674118898</v>
      </c>
      <c r="I330" s="120">
        <f t="shared" si="97"/>
        <v>0.03737137549</v>
      </c>
      <c r="J330" s="120">
        <f t="shared" si="97"/>
        <v>0.03886056918</v>
      </c>
      <c r="K330" s="120">
        <f t="shared" si="97"/>
        <v>0.03357140752</v>
      </c>
      <c r="L330" s="120">
        <f t="shared" si="97"/>
        <v>0.03884128785</v>
      </c>
      <c r="M330" s="120">
        <f t="shared" si="97"/>
        <v>0.04027004209</v>
      </c>
      <c r="N330" s="120">
        <f t="shared" si="97"/>
        <v>0.03399262126</v>
      </c>
      <c r="O330" s="120">
        <f t="shared" si="97"/>
        <v>0.03067256941</v>
      </c>
      <c r="P330" s="120">
        <f t="shared" si="97"/>
        <v>0.0333905687</v>
      </c>
      <c r="Q330" s="120">
        <f t="shared" si="97"/>
        <v>0.03402057856</v>
      </c>
      <c r="R330" s="120">
        <f t="shared" si="97"/>
        <v>0.02721879555</v>
      </c>
      <c r="S330" s="120">
        <f t="shared" si="97"/>
        <v>0.02814484019</v>
      </c>
      <c r="T330" s="120">
        <f t="shared" si="97"/>
        <v>0.02613213375</v>
      </c>
      <c r="U330" s="120">
        <f t="shared" si="97"/>
        <v>0.02707588992</v>
      </c>
    </row>
    <row r="331" ht="15.75" customHeight="1">
      <c r="A331" s="136" t="s">
        <v>151</v>
      </c>
      <c r="B331" s="120">
        <f t="shared" ref="B331:U331" si="98">B107/B$11</f>
        <v>0</v>
      </c>
      <c r="C331" s="120">
        <f t="shared" si="98"/>
        <v>0</v>
      </c>
      <c r="D331" s="120">
        <f t="shared" si="98"/>
        <v>0</v>
      </c>
      <c r="E331" s="120">
        <f t="shared" si="98"/>
        <v>0</v>
      </c>
      <c r="F331" s="120">
        <f t="shared" si="98"/>
        <v>0</v>
      </c>
      <c r="G331" s="120">
        <f t="shared" si="98"/>
        <v>0</v>
      </c>
      <c r="H331" s="120">
        <f t="shared" si="98"/>
        <v>0</v>
      </c>
      <c r="I331" s="120">
        <f t="shared" si="98"/>
        <v>0</v>
      </c>
      <c r="J331" s="120">
        <f t="shared" si="98"/>
        <v>0</v>
      </c>
      <c r="K331" s="120">
        <f t="shared" si="98"/>
        <v>0</v>
      </c>
      <c r="L331" s="120">
        <f t="shared" si="98"/>
        <v>0</v>
      </c>
      <c r="M331" s="120">
        <f t="shared" si="98"/>
        <v>0</v>
      </c>
      <c r="N331" s="120">
        <f t="shared" si="98"/>
        <v>0</v>
      </c>
      <c r="O331" s="120">
        <f t="shared" si="98"/>
        <v>0</v>
      </c>
      <c r="P331" s="120">
        <f t="shared" si="98"/>
        <v>0</v>
      </c>
      <c r="Q331" s="120">
        <f t="shared" si="98"/>
        <v>0</v>
      </c>
      <c r="R331" s="120">
        <f t="shared" si="98"/>
        <v>0</v>
      </c>
      <c r="S331" s="120">
        <f t="shared" si="98"/>
        <v>0</v>
      </c>
      <c r="T331" s="120">
        <f t="shared" si="98"/>
        <v>0</v>
      </c>
      <c r="U331" s="120">
        <f t="shared" si="98"/>
        <v>0</v>
      </c>
    </row>
    <row r="332" ht="15.75" customHeight="1">
      <c r="A332" s="136" t="s">
        <v>152</v>
      </c>
      <c r="B332" s="120">
        <f t="shared" ref="B332:U332" si="99">B108/B$11</f>
        <v>0.00003622584642</v>
      </c>
      <c r="C332" s="120">
        <f t="shared" si="99"/>
        <v>0.00008290420984</v>
      </c>
      <c r="D332" s="120">
        <f t="shared" si="99"/>
        <v>0.00009063466191</v>
      </c>
      <c r="E332" s="120">
        <f t="shared" si="99"/>
        <v>0.0001454381776</v>
      </c>
      <c r="F332" s="120">
        <f t="shared" si="99"/>
        <v>0.00002230411017</v>
      </c>
      <c r="G332" s="120">
        <f t="shared" si="99"/>
        <v>0.0003038836328</v>
      </c>
      <c r="H332" s="120">
        <f t="shared" si="99"/>
        <v>0.00004238583036</v>
      </c>
      <c r="I332" s="120">
        <f t="shared" si="99"/>
        <v>0.0001949887491</v>
      </c>
      <c r="J332" s="120">
        <f t="shared" si="99"/>
        <v>0.000147815475</v>
      </c>
      <c r="K332" s="120">
        <f t="shared" si="99"/>
        <v>0.0001518995481</v>
      </c>
      <c r="L332" s="120">
        <f t="shared" si="99"/>
        <v>0.00009289027001</v>
      </c>
      <c r="M332" s="120">
        <f t="shared" si="99"/>
        <v>0.0001909623339</v>
      </c>
      <c r="N332" s="120">
        <f t="shared" si="99"/>
        <v>0.0002362601671</v>
      </c>
      <c r="O332" s="120">
        <f t="shared" si="99"/>
        <v>0.0002697638625</v>
      </c>
      <c r="P332" s="120">
        <f t="shared" si="99"/>
        <v>0.0001475306962</v>
      </c>
      <c r="Q332" s="120">
        <f t="shared" si="99"/>
        <v>0.00007947563602</v>
      </c>
      <c r="R332" s="120">
        <f t="shared" si="99"/>
        <v>0.0001305782984</v>
      </c>
      <c r="S332" s="120">
        <f t="shared" si="99"/>
        <v>0.00008188332447</v>
      </c>
      <c r="T332" s="120">
        <f t="shared" si="99"/>
        <v>0.0001031882359</v>
      </c>
      <c r="U332" s="120">
        <f t="shared" si="99"/>
        <v>0.0001048541277</v>
      </c>
    </row>
    <row r="333" ht="15.75" customHeight="1">
      <c r="A333" s="136" t="s">
        <v>153</v>
      </c>
      <c r="B333" s="120">
        <f t="shared" ref="B333:U333" si="100">B109/B$11</f>
        <v>0.000007245169283</v>
      </c>
      <c r="C333" s="120">
        <f t="shared" si="100"/>
        <v>0</v>
      </c>
      <c r="D333" s="120">
        <f t="shared" si="100"/>
        <v>0</v>
      </c>
      <c r="E333" s="120">
        <f t="shared" si="100"/>
        <v>0</v>
      </c>
      <c r="F333" s="120">
        <f t="shared" si="100"/>
        <v>0</v>
      </c>
      <c r="G333" s="120">
        <f t="shared" si="100"/>
        <v>0.00001752121847</v>
      </c>
      <c r="H333" s="120">
        <f t="shared" si="100"/>
        <v>0.00001255876455</v>
      </c>
      <c r="I333" s="120">
        <f t="shared" si="100"/>
        <v>0.0000008007751503</v>
      </c>
      <c r="J333" s="120">
        <f t="shared" si="100"/>
        <v>0.00008106009921</v>
      </c>
      <c r="K333" s="120">
        <f t="shared" si="100"/>
        <v>0.00000107160175</v>
      </c>
      <c r="L333" s="120">
        <f t="shared" si="100"/>
        <v>0.000004027034827</v>
      </c>
      <c r="M333" s="120">
        <f t="shared" si="100"/>
        <v>0.00003226195952</v>
      </c>
      <c r="N333" s="120">
        <f t="shared" si="100"/>
        <v>0.00003762104571</v>
      </c>
      <c r="O333" s="120">
        <f t="shared" si="100"/>
        <v>0.000779230692</v>
      </c>
      <c r="P333" s="120">
        <f t="shared" si="100"/>
        <v>0.00004044819405</v>
      </c>
      <c r="Q333" s="120">
        <f t="shared" si="100"/>
        <v>0.00005089778265</v>
      </c>
      <c r="R333" s="120">
        <f t="shared" si="100"/>
        <v>0.000009658707706</v>
      </c>
      <c r="S333" s="120">
        <f t="shared" si="100"/>
        <v>0.0003067121102</v>
      </c>
      <c r="T333" s="120">
        <f t="shared" si="100"/>
        <v>0.001942591882</v>
      </c>
      <c r="U333" s="120">
        <f t="shared" si="100"/>
        <v>0.0001524417703</v>
      </c>
    </row>
    <row r="334" ht="15.75" customHeight="1">
      <c r="A334" s="136" t="s">
        <v>22</v>
      </c>
      <c r="B334" s="120">
        <f t="shared" ref="B334:U334" si="101">B110/B$11</f>
        <v>0.00002656562071</v>
      </c>
      <c r="C334" s="120">
        <f t="shared" si="101"/>
        <v>0.0007875899935</v>
      </c>
      <c r="D334" s="120">
        <f t="shared" si="101"/>
        <v>0.00005555027665</v>
      </c>
      <c r="E334" s="120">
        <f t="shared" si="101"/>
        <v>0.000001061592537</v>
      </c>
      <c r="F334" s="120">
        <f t="shared" si="101"/>
        <v>0.0002628698699</v>
      </c>
      <c r="G334" s="120">
        <f t="shared" si="101"/>
        <v>0.0004139387863</v>
      </c>
      <c r="H334" s="120">
        <f t="shared" si="101"/>
        <v>0.002819442642</v>
      </c>
      <c r="I334" s="120">
        <f t="shared" si="101"/>
        <v>0.00003883759479</v>
      </c>
      <c r="J334" s="120">
        <f t="shared" si="101"/>
        <v>0.000002086105494</v>
      </c>
      <c r="K334" s="120">
        <f t="shared" si="101"/>
        <v>0.001957816397</v>
      </c>
      <c r="L334" s="120">
        <f t="shared" si="101"/>
        <v>0.007821843979</v>
      </c>
      <c r="M334" s="120">
        <f t="shared" si="101"/>
        <v>0.001708223313</v>
      </c>
      <c r="N334" s="120">
        <f t="shared" si="101"/>
        <v>0.01000594413</v>
      </c>
      <c r="O334" s="120">
        <f t="shared" si="101"/>
        <v>0.005570676041</v>
      </c>
      <c r="P334" s="120">
        <f t="shared" si="101"/>
        <v>0.00799494795</v>
      </c>
      <c r="Q334" s="120">
        <f t="shared" si="101"/>
        <v>0.008347862147</v>
      </c>
      <c r="R334" s="120">
        <f t="shared" si="101"/>
        <v>0.005895340844</v>
      </c>
      <c r="S334" s="120">
        <f t="shared" si="101"/>
        <v>0.003358817933</v>
      </c>
      <c r="T334" s="120">
        <f t="shared" si="101"/>
        <v>0.0009169594904</v>
      </c>
      <c r="U334" s="120">
        <f t="shared" si="101"/>
        <v>0.001278010503</v>
      </c>
    </row>
    <row r="335" ht="15.75" customHeight="1">
      <c r="A335" s="136" t="s">
        <v>154</v>
      </c>
      <c r="B335" s="120">
        <f t="shared" ref="B335:U335" si="102">B111/B$11</f>
        <v>0.0002632411506</v>
      </c>
      <c r="C335" s="120">
        <f t="shared" si="102"/>
        <v>0.0002977014808</v>
      </c>
      <c r="D335" s="120">
        <f t="shared" si="102"/>
        <v>0.0001271808966</v>
      </c>
      <c r="E335" s="120">
        <f t="shared" si="102"/>
        <v>0.0001932098418</v>
      </c>
      <c r="F335" s="120">
        <f t="shared" si="102"/>
        <v>0.000160111648</v>
      </c>
      <c r="G335" s="120">
        <f t="shared" si="102"/>
        <v>0.0001899957128</v>
      </c>
      <c r="H335" s="120">
        <f t="shared" si="102"/>
        <v>0.0002422794995</v>
      </c>
      <c r="I335" s="120">
        <f t="shared" si="102"/>
        <v>0.00008848565411</v>
      </c>
      <c r="J335" s="120">
        <f t="shared" si="102"/>
        <v>0.00009715291302</v>
      </c>
      <c r="K335" s="120">
        <f t="shared" si="102"/>
        <v>0.0004773985796</v>
      </c>
      <c r="L335" s="120">
        <f t="shared" si="102"/>
        <v>0.0002153121288</v>
      </c>
      <c r="M335" s="120">
        <f t="shared" si="102"/>
        <v>0.0001345039048</v>
      </c>
      <c r="N335" s="120">
        <f t="shared" si="102"/>
        <v>0.000131422853</v>
      </c>
      <c r="O335" s="120">
        <f t="shared" si="102"/>
        <v>0.0003301470527</v>
      </c>
      <c r="P335" s="120">
        <f t="shared" si="102"/>
        <v>0.0001617927762</v>
      </c>
      <c r="Q335" s="120">
        <f t="shared" si="102"/>
        <v>0.0001529019454</v>
      </c>
      <c r="R335" s="120">
        <f t="shared" si="102"/>
        <v>0.0001790575813</v>
      </c>
      <c r="S335" s="120">
        <f t="shared" si="102"/>
        <v>0.00009990165993</v>
      </c>
      <c r="T335" s="120">
        <f t="shared" si="102"/>
        <v>0.00009834132245</v>
      </c>
      <c r="U335" s="120">
        <f t="shared" si="102"/>
        <v>0.0001943834214</v>
      </c>
    </row>
    <row r="336" ht="15.75" customHeight="1">
      <c r="A336" s="136" t="s">
        <v>155</v>
      </c>
      <c r="B336" s="120">
        <f t="shared" ref="B336:U336" si="103">B112/B$11</f>
        <v>0</v>
      </c>
      <c r="C336" s="120">
        <f t="shared" si="103"/>
        <v>0</v>
      </c>
      <c r="D336" s="120">
        <f t="shared" si="103"/>
        <v>0</v>
      </c>
      <c r="E336" s="120">
        <f t="shared" si="103"/>
        <v>0</v>
      </c>
      <c r="F336" s="120">
        <f t="shared" si="103"/>
        <v>0</v>
      </c>
      <c r="G336" s="120">
        <f t="shared" si="103"/>
        <v>0.000004927842695</v>
      </c>
      <c r="H336" s="120">
        <f t="shared" si="103"/>
        <v>0.000007325945989</v>
      </c>
      <c r="I336" s="120">
        <f t="shared" si="103"/>
        <v>0</v>
      </c>
      <c r="J336" s="120">
        <f t="shared" si="103"/>
        <v>0.0000002980150706</v>
      </c>
      <c r="K336" s="120">
        <f t="shared" si="103"/>
        <v>0.00000107160175</v>
      </c>
      <c r="L336" s="120">
        <f t="shared" si="103"/>
        <v>0</v>
      </c>
      <c r="M336" s="120">
        <f t="shared" si="103"/>
        <v>0</v>
      </c>
      <c r="N336" s="120">
        <f t="shared" si="103"/>
        <v>0.0000007524209143</v>
      </c>
      <c r="O336" s="120">
        <f t="shared" si="103"/>
        <v>0.000006273578198</v>
      </c>
      <c r="P336" s="120">
        <f t="shared" si="103"/>
        <v>0</v>
      </c>
      <c r="Q336" s="120">
        <f t="shared" si="103"/>
        <v>0.0000004171949398</v>
      </c>
      <c r="R336" s="120">
        <f t="shared" si="103"/>
        <v>0</v>
      </c>
      <c r="S336" s="120">
        <f t="shared" si="103"/>
        <v>0.0000004004074546</v>
      </c>
      <c r="T336" s="120">
        <f t="shared" si="103"/>
        <v>0.000001275503534</v>
      </c>
      <c r="U336" s="120">
        <f t="shared" si="103"/>
        <v>0</v>
      </c>
    </row>
    <row r="337" ht="15.75" customHeight="1">
      <c r="A337" s="136" t="s">
        <v>156</v>
      </c>
      <c r="B337" s="120">
        <f t="shared" ref="B337:U337" si="104">B113/B$11</f>
        <v>0.00005071618498</v>
      </c>
      <c r="C337" s="120">
        <f t="shared" si="104"/>
        <v>0.00004145210492</v>
      </c>
      <c r="D337" s="120">
        <f t="shared" si="104"/>
        <v>0.00009502021007</v>
      </c>
      <c r="E337" s="120">
        <f t="shared" si="104"/>
        <v>0.00005838758956</v>
      </c>
      <c r="F337" s="120">
        <f t="shared" si="104"/>
        <v>0.0003743904207</v>
      </c>
      <c r="G337" s="120">
        <f t="shared" si="104"/>
        <v>0.0003816340398</v>
      </c>
      <c r="H337" s="120">
        <f t="shared" si="104"/>
        <v>0.0002014635147</v>
      </c>
      <c r="I337" s="120">
        <f t="shared" si="104"/>
        <v>0.0001633581307</v>
      </c>
      <c r="J337" s="120">
        <f t="shared" si="104"/>
        <v>0.0000750997978</v>
      </c>
      <c r="K337" s="120">
        <f t="shared" si="104"/>
        <v>0.00005465168925</v>
      </c>
      <c r="L337" s="120">
        <f t="shared" si="104"/>
        <v>0.00008134610351</v>
      </c>
      <c r="M337" s="120">
        <f t="shared" si="104"/>
        <v>0.0000730638495</v>
      </c>
      <c r="N337" s="120">
        <f t="shared" si="104"/>
        <v>0.00009605907006</v>
      </c>
      <c r="O337" s="120">
        <f t="shared" si="104"/>
        <v>0.00005071142377</v>
      </c>
      <c r="P337" s="120">
        <f t="shared" si="104"/>
        <v>0.0002438581872</v>
      </c>
      <c r="Q337" s="120">
        <f t="shared" si="104"/>
        <v>0.000145601034</v>
      </c>
      <c r="R337" s="120">
        <f t="shared" si="104"/>
        <v>0.0001008591978</v>
      </c>
      <c r="S337" s="120">
        <f t="shared" si="104"/>
        <v>0.0001055073643</v>
      </c>
      <c r="T337" s="120">
        <f t="shared" si="104"/>
        <v>0.00009349440902</v>
      </c>
      <c r="U337" s="120">
        <f t="shared" si="104"/>
        <v>0.0001123821164</v>
      </c>
    </row>
    <row r="338" ht="15.75" customHeight="1">
      <c r="A338" s="136" t="s">
        <v>157</v>
      </c>
      <c r="B338" s="120">
        <f t="shared" ref="B338:U338" si="105">B114/B$11</f>
        <v>0.00005313124141</v>
      </c>
      <c r="C338" s="120">
        <f t="shared" si="105"/>
        <v>0.0001055144489</v>
      </c>
      <c r="D338" s="120">
        <f t="shared" si="105"/>
        <v>0.000005847397543</v>
      </c>
      <c r="E338" s="120">
        <f t="shared" si="105"/>
        <v>0.00001592388806</v>
      </c>
      <c r="F338" s="120">
        <f t="shared" si="105"/>
        <v>0.00001354178117</v>
      </c>
      <c r="G338" s="120">
        <f t="shared" si="105"/>
        <v>0.00007227502619</v>
      </c>
      <c r="H338" s="120">
        <f t="shared" si="105"/>
        <v>0.0005232818564</v>
      </c>
      <c r="I338" s="120">
        <f t="shared" si="105"/>
        <v>0.0006214015167</v>
      </c>
      <c r="J338" s="120">
        <f t="shared" si="105"/>
        <v>0.00006764942103</v>
      </c>
      <c r="K338" s="120">
        <f t="shared" si="105"/>
        <v>0.0001966389211</v>
      </c>
      <c r="L338" s="120">
        <f t="shared" si="105"/>
        <v>0.0001310128664</v>
      </c>
      <c r="M338" s="120">
        <f t="shared" si="105"/>
        <v>0.0001560909512</v>
      </c>
      <c r="N338" s="120">
        <f t="shared" si="105"/>
        <v>0.0006653908952</v>
      </c>
      <c r="O338" s="120">
        <f t="shared" si="105"/>
        <v>0.0003332838418</v>
      </c>
      <c r="P338" s="120">
        <f t="shared" si="105"/>
        <v>0.0004222510893</v>
      </c>
      <c r="Q338" s="120">
        <f t="shared" si="105"/>
        <v>0.0002029653382</v>
      </c>
      <c r="R338" s="120">
        <f t="shared" si="105"/>
        <v>0.0004812636859</v>
      </c>
      <c r="S338" s="120">
        <f t="shared" si="105"/>
        <v>0.0005968073111</v>
      </c>
      <c r="T338" s="120">
        <f t="shared" si="105"/>
        <v>0.0003350747783</v>
      </c>
      <c r="U338" s="120">
        <f t="shared" si="105"/>
        <v>0.000372769867</v>
      </c>
    </row>
    <row r="339" ht="15.75" customHeight="1">
      <c r="A339" s="136" t="s">
        <v>158</v>
      </c>
      <c r="B339" s="120">
        <f t="shared" ref="B339:U339" si="106">B115/B$11</f>
        <v>0</v>
      </c>
      <c r="C339" s="120">
        <f t="shared" si="106"/>
        <v>0</v>
      </c>
      <c r="D339" s="120">
        <f t="shared" si="106"/>
        <v>0</v>
      </c>
      <c r="E339" s="120">
        <f t="shared" si="106"/>
        <v>0</v>
      </c>
      <c r="F339" s="120">
        <f t="shared" si="106"/>
        <v>0</v>
      </c>
      <c r="G339" s="120">
        <f t="shared" si="106"/>
        <v>0</v>
      </c>
      <c r="H339" s="120">
        <f t="shared" si="106"/>
        <v>0</v>
      </c>
      <c r="I339" s="120">
        <f t="shared" si="106"/>
        <v>0</v>
      </c>
      <c r="J339" s="120">
        <f t="shared" si="106"/>
        <v>0</v>
      </c>
      <c r="K339" s="120">
        <f t="shared" si="106"/>
        <v>0</v>
      </c>
      <c r="L339" s="120">
        <f t="shared" si="106"/>
        <v>0</v>
      </c>
      <c r="M339" s="120">
        <f t="shared" si="106"/>
        <v>0</v>
      </c>
      <c r="N339" s="120">
        <f t="shared" si="106"/>
        <v>0</v>
      </c>
      <c r="O339" s="120">
        <f t="shared" si="106"/>
        <v>0</v>
      </c>
      <c r="P339" s="120">
        <f t="shared" si="106"/>
        <v>0</v>
      </c>
      <c r="Q339" s="120">
        <f t="shared" si="106"/>
        <v>0</v>
      </c>
      <c r="R339" s="120">
        <f t="shared" si="106"/>
        <v>0</v>
      </c>
      <c r="S339" s="120">
        <f t="shared" si="106"/>
        <v>0</v>
      </c>
      <c r="T339" s="120">
        <f t="shared" si="106"/>
        <v>0</v>
      </c>
      <c r="U339" s="120">
        <f t="shared" si="106"/>
        <v>0</v>
      </c>
    </row>
    <row r="340" ht="15.75" customHeight="1">
      <c r="A340" s="136" t="s">
        <v>561</v>
      </c>
      <c r="B340" s="120">
        <f t="shared" ref="B340:U340" si="107">B116/B$11</f>
        <v>0.000434710157</v>
      </c>
      <c r="C340" s="120">
        <f t="shared" si="107"/>
        <v>0.00198216429</v>
      </c>
      <c r="D340" s="120">
        <f t="shared" si="107"/>
        <v>0.0008127882584</v>
      </c>
      <c r="E340" s="120">
        <f t="shared" si="107"/>
        <v>0.001437396296</v>
      </c>
      <c r="F340" s="120">
        <f t="shared" si="107"/>
        <v>0.00110803633</v>
      </c>
      <c r="G340" s="120">
        <f t="shared" si="107"/>
        <v>0.0004659549037</v>
      </c>
      <c r="H340" s="120">
        <f t="shared" si="107"/>
        <v>0.0006174725905</v>
      </c>
      <c r="I340" s="120">
        <f t="shared" si="107"/>
        <v>0.0003811689716</v>
      </c>
      <c r="J340" s="120">
        <f t="shared" si="107"/>
        <v>0.00006317919497</v>
      </c>
      <c r="K340" s="120">
        <f t="shared" si="107"/>
        <v>0.0001076959759</v>
      </c>
      <c r="L340" s="120">
        <f t="shared" si="107"/>
        <v>0.0005159973959</v>
      </c>
      <c r="M340" s="120">
        <f t="shared" si="107"/>
        <v>0.0008758173129</v>
      </c>
      <c r="N340" s="120">
        <f t="shared" si="107"/>
        <v>0.0001713011615</v>
      </c>
      <c r="O340" s="120">
        <f t="shared" si="107"/>
        <v>0.00002378731733</v>
      </c>
      <c r="P340" s="120">
        <f t="shared" si="107"/>
        <v>0.00001262544785</v>
      </c>
      <c r="Q340" s="120">
        <f t="shared" si="107"/>
        <v>0.000002294572169</v>
      </c>
      <c r="R340" s="120">
        <f t="shared" si="107"/>
        <v>0.000006315308885</v>
      </c>
      <c r="S340" s="120">
        <f t="shared" si="107"/>
        <v>0.000007007130456</v>
      </c>
      <c r="T340" s="120">
        <f t="shared" si="107"/>
        <v>0.000163519553</v>
      </c>
      <c r="U340" s="120">
        <f t="shared" si="107"/>
        <v>0.0002398202101</v>
      </c>
    </row>
    <row r="341" ht="15.75" customHeight="1">
      <c r="A341" s="136" t="s">
        <v>159</v>
      </c>
      <c r="B341" s="120">
        <f t="shared" ref="B341:U341" si="108">B117/B$11</f>
        <v>0</v>
      </c>
      <c r="C341" s="120">
        <f t="shared" si="108"/>
        <v>0.00002637861222</v>
      </c>
      <c r="D341" s="120">
        <f t="shared" si="108"/>
        <v>0.0001037913064</v>
      </c>
      <c r="E341" s="120">
        <f t="shared" si="108"/>
        <v>0.0001326990672</v>
      </c>
      <c r="F341" s="120">
        <f t="shared" si="108"/>
        <v>0.0000390321928</v>
      </c>
      <c r="G341" s="120">
        <f t="shared" si="108"/>
        <v>0.0004101060198</v>
      </c>
      <c r="H341" s="120">
        <f t="shared" si="108"/>
        <v>0.0001145987265</v>
      </c>
      <c r="I341" s="120">
        <f t="shared" si="108"/>
        <v>0.00003683565692</v>
      </c>
      <c r="J341" s="120">
        <f t="shared" si="108"/>
        <v>0.000009834497331</v>
      </c>
      <c r="K341" s="120">
        <f t="shared" si="108"/>
        <v>0.00002062833369</v>
      </c>
      <c r="L341" s="120">
        <f t="shared" si="108"/>
        <v>0.00002469914694</v>
      </c>
      <c r="M341" s="120">
        <f t="shared" si="108"/>
        <v>0.00001660542034</v>
      </c>
      <c r="N341" s="120">
        <f t="shared" si="108"/>
        <v>0.00003837346663</v>
      </c>
      <c r="O341" s="120">
        <f t="shared" si="108"/>
        <v>0.00002640130825</v>
      </c>
      <c r="P341" s="120">
        <f t="shared" si="108"/>
        <v>0.00003974678028</v>
      </c>
      <c r="Q341" s="120">
        <f t="shared" si="108"/>
        <v>0.0000235715141</v>
      </c>
      <c r="R341" s="120">
        <f t="shared" si="108"/>
        <v>0.00002247506985</v>
      </c>
      <c r="S341" s="120">
        <f t="shared" si="108"/>
        <v>0.00001441466837</v>
      </c>
      <c r="T341" s="120">
        <f t="shared" si="108"/>
        <v>0.000167856265</v>
      </c>
      <c r="U341" s="120">
        <f t="shared" si="108"/>
        <v>0.00002406267803</v>
      </c>
    </row>
    <row r="342" ht="15.75" customHeight="1">
      <c r="A342" s="136" t="s">
        <v>54</v>
      </c>
      <c r="B342" s="120">
        <f t="shared" ref="B342:U342" si="109">B118/B$11</f>
        <v>0</v>
      </c>
      <c r="C342" s="120">
        <f t="shared" si="109"/>
        <v>0</v>
      </c>
      <c r="D342" s="120">
        <f t="shared" si="109"/>
        <v>0</v>
      </c>
      <c r="E342" s="120">
        <f t="shared" si="109"/>
        <v>0</v>
      </c>
      <c r="F342" s="120">
        <f t="shared" si="109"/>
        <v>0.0000007965753632</v>
      </c>
      <c r="G342" s="120">
        <f t="shared" si="109"/>
        <v>0</v>
      </c>
      <c r="H342" s="120">
        <f t="shared" si="109"/>
        <v>0.000002093127425</v>
      </c>
      <c r="I342" s="120">
        <f t="shared" si="109"/>
        <v>0.000001601550301</v>
      </c>
      <c r="J342" s="120">
        <f t="shared" si="109"/>
        <v>0.00003158959749</v>
      </c>
      <c r="K342" s="120">
        <f t="shared" si="109"/>
        <v>0.0003005842909</v>
      </c>
      <c r="L342" s="120">
        <f t="shared" si="109"/>
        <v>0.0003186726893</v>
      </c>
      <c r="M342" s="120">
        <f t="shared" si="109"/>
        <v>0.000002134982615</v>
      </c>
      <c r="N342" s="120">
        <f t="shared" si="109"/>
        <v>0.00003611620389</v>
      </c>
      <c r="O342" s="120">
        <f t="shared" si="109"/>
        <v>0.000004705183649</v>
      </c>
      <c r="P342" s="120">
        <f t="shared" si="109"/>
        <v>0.00005704831993</v>
      </c>
      <c r="Q342" s="120">
        <f t="shared" si="109"/>
        <v>0.000006257924096</v>
      </c>
      <c r="R342" s="120">
        <f t="shared" si="109"/>
        <v>0.0000035291432</v>
      </c>
      <c r="S342" s="120">
        <f t="shared" si="109"/>
        <v>0.000008608760274</v>
      </c>
      <c r="T342" s="120">
        <f t="shared" si="109"/>
        <v>0.000003316309188</v>
      </c>
      <c r="U342" s="120">
        <f t="shared" si="109"/>
        <v>0.000003495137591</v>
      </c>
    </row>
    <row r="343" ht="15.75" customHeight="1">
      <c r="A343" s="136" t="s">
        <v>24</v>
      </c>
      <c r="B343" s="120">
        <f t="shared" ref="B343:U343" si="110">B119/B$11</f>
        <v>0.009696451558</v>
      </c>
      <c r="C343" s="120">
        <f t="shared" si="110"/>
        <v>0.008680447607</v>
      </c>
      <c r="D343" s="120">
        <f t="shared" si="110"/>
        <v>0.00839978657</v>
      </c>
      <c r="E343" s="120">
        <f t="shared" si="110"/>
        <v>0.008153030687</v>
      </c>
      <c r="F343" s="120">
        <f t="shared" si="110"/>
        <v>0.007855029657</v>
      </c>
      <c r="G343" s="120">
        <f t="shared" si="110"/>
        <v>0.005757362881</v>
      </c>
      <c r="H343" s="120">
        <f t="shared" si="110"/>
        <v>0.009926656815</v>
      </c>
      <c r="I343" s="120">
        <f t="shared" si="110"/>
        <v>0.009216121205</v>
      </c>
      <c r="J343" s="120">
        <f t="shared" si="110"/>
        <v>0.01128940691</v>
      </c>
      <c r="K343" s="120">
        <f t="shared" si="110"/>
        <v>0.01462522068</v>
      </c>
      <c r="L343" s="120">
        <f t="shared" si="110"/>
        <v>0.01358614163</v>
      </c>
      <c r="M343" s="120">
        <f t="shared" si="110"/>
        <v>0.009696853818</v>
      </c>
      <c r="N343" s="120">
        <f t="shared" si="110"/>
        <v>0.008682937351</v>
      </c>
      <c r="O343" s="120">
        <f t="shared" si="110"/>
        <v>0.01548475939</v>
      </c>
      <c r="P343" s="120">
        <f t="shared" si="110"/>
        <v>0.01091025738</v>
      </c>
      <c r="Q343" s="120">
        <f t="shared" si="110"/>
        <v>0.01260783968</v>
      </c>
      <c r="R343" s="120">
        <f t="shared" si="110"/>
        <v>0.01260201313</v>
      </c>
      <c r="S343" s="120">
        <f t="shared" si="110"/>
        <v>0.01476422407</v>
      </c>
      <c r="T343" s="120">
        <f t="shared" si="110"/>
        <v>0.01138488944</v>
      </c>
      <c r="U343" s="120">
        <f t="shared" si="110"/>
        <v>0.01366625684</v>
      </c>
    </row>
    <row r="344" ht="15.75" customHeight="1">
      <c r="A344" s="136" t="s">
        <v>160</v>
      </c>
      <c r="B344" s="120">
        <f t="shared" ref="B344:U344" si="111">B120/B$11</f>
        <v>0</v>
      </c>
      <c r="C344" s="120">
        <f t="shared" si="111"/>
        <v>0.000005652559762</v>
      </c>
      <c r="D344" s="120">
        <f t="shared" si="111"/>
        <v>0.000002923698771</v>
      </c>
      <c r="E344" s="120">
        <f t="shared" si="111"/>
        <v>0.00001273911045</v>
      </c>
      <c r="F344" s="120">
        <f t="shared" si="111"/>
        <v>0.00000238972609</v>
      </c>
      <c r="G344" s="120">
        <f t="shared" si="111"/>
        <v>0.000005475380772</v>
      </c>
      <c r="H344" s="120">
        <f t="shared" si="111"/>
        <v>0.00001569845569</v>
      </c>
      <c r="I344" s="120">
        <f t="shared" si="111"/>
        <v>0.00001961899118</v>
      </c>
      <c r="J344" s="120">
        <f t="shared" si="111"/>
        <v>0.000005662286342</v>
      </c>
      <c r="K344" s="120">
        <f t="shared" si="111"/>
        <v>0.000009108614874</v>
      </c>
      <c r="L344" s="120">
        <f t="shared" si="111"/>
        <v>0.00002040364312</v>
      </c>
      <c r="M344" s="120">
        <f t="shared" si="111"/>
        <v>0.00001209823482</v>
      </c>
      <c r="N344" s="120">
        <f t="shared" si="111"/>
        <v>0.0000509138152</v>
      </c>
      <c r="O344" s="120">
        <f t="shared" si="111"/>
        <v>0.00004574484103</v>
      </c>
      <c r="P344" s="120">
        <f t="shared" si="111"/>
        <v>0.00005167081436</v>
      </c>
      <c r="Q344" s="120">
        <f t="shared" si="111"/>
        <v>0.000131416406</v>
      </c>
      <c r="R344" s="120">
        <f t="shared" si="111"/>
        <v>0.00008265624864</v>
      </c>
      <c r="S344" s="120">
        <f t="shared" si="111"/>
        <v>0.00007487619402</v>
      </c>
      <c r="T344" s="120">
        <f t="shared" si="111"/>
        <v>0.00002181111043</v>
      </c>
      <c r="U344" s="120">
        <f t="shared" si="111"/>
        <v>0.00005027620997</v>
      </c>
    </row>
    <row r="345" ht="15.75" customHeight="1">
      <c r="A345" s="136" t="s">
        <v>161</v>
      </c>
      <c r="B345" s="120">
        <f t="shared" ref="B345:U345" si="112">B121/B$11</f>
        <v>0.00006520652355</v>
      </c>
      <c r="C345" s="120">
        <f t="shared" si="112"/>
        <v>0</v>
      </c>
      <c r="D345" s="120">
        <f t="shared" si="112"/>
        <v>0.0000102329457</v>
      </c>
      <c r="E345" s="120">
        <f t="shared" si="112"/>
        <v>0.000009554332837</v>
      </c>
      <c r="F345" s="120">
        <f t="shared" si="112"/>
        <v>0.0008077274183</v>
      </c>
      <c r="G345" s="120">
        <f t="shared" si="112"/>
        <v>0.000001095076154</v>
      </c>
      <c r="H345" s="120">
        <f t="shared" si="112"/>
        <v>0.00001465189198</v>
      </c>
      <c r="I345" s="120">
        <f t="shared" si="112"/>
        <v>0.00006886666293</v>
      </c>
      <c r="J345" s="120">
        <f t="shared" si="112"/>
        <v>0.000915800312</v>
      </c>
      <c r="K345" s="120">
        <f t="shared" si="112"/>
        <v>0.001205551969</v>
      </c>
      <c r="L345" s="120">
        <f t="shared" si="112"/>
        <v>0.000008054069654</v>
      </c>
      <c r="M345" s="120">
        <f t="shared" si="112"/>
        <v>0.00001613097976</v>
      </c>
      <c r="N345" s="120">
        <f t="shared" si="112"/>
        <v>0.000001504841829</v>
      </c>
      <c r="O345" s="120">
        <f t="shared" si="112"/>
        <v>0.0000005227981832</v>
      </c>
      <c r="P345" s="120">
        <f t="shared" si="112"/>
        <v>0.000009819792774</v>
      </c>
      <c r="Q345" s="120">
        <f t="shared" si="112"/>
        <v>0.000006675119036</v>
      </c>
      <c r="R345" s="120">
        <f t="shared" si="112"/>
        <v>0.000005572331369</v>
      </c>
      <c r="S345" s="120">
        <f t="shared" si="112"/>
        <v>0.000015415687</v>
      </c>
      <c r="T345" s="120">
        <f t="shared" si="112"/>
        <v>0.00003673450177</v>
      </c>
      <c r="U345" s="120">
        <f t="shared" si="112"/>
        <v>0.00002298725108</v>
      </c>
    </row>
    <row r="346" ht="15.75" customHeight="1">
      <c r="A346" s="136" t="s">
        <v>162</v>
      </c>
      <c r="B346" s="120">
        <f t="shared" ref="B346:U346" si="113">B122/B$11</f>
        <v>0</v>
      </c>
      <c r="C346" s="120">
        <f t="shared" si="113"/>
        <v>0</v>
      </c>
      <c r="D346" s="120">
        <f t="shared" si="113"/>
        <v>0</v>
      </c>
      <c r="E346" s="120">
        <f t="shared" si="113"/>
        <v>0</v>
      </c>
      <c r="F346" s="120">
        <f t="shared" si="113"/>
        <v>0.0001027582219</v>
      </c>
      <c r="G346" s="120">
        <f t="shared" si="113"/>
        <v>0.000002190152309</v>
      </c>
      <c r="H346" s="120">
        <f t="shared" si="113"/>
        <v>0.00000575610042</v>
      </c>
      <c r="I346" s="120">
        <f t="shared" si="113"/>
        <v>0.00007287053868</v>
      </c>
      <c r="J346" s="120">
        <f t="shared" si="113"/>
        <v>0.0000005960301412</v>
      </c>
      <c r="K346" s="120">
        <f t="shared" si="113"/>
        <v>0</v>
      </c>
      <c r="L346" s="120">
        <f t="shared" si="113"/>
        <v>0</v>
      </c>
      <c r="M346" s="120">
        <f t="shared" si="113"/>
        <v>0.000002609423196</v>
      </c>
      <c r="N346" s="120">
        <f t="shared" si="113"/>
        <v>0.000008276630057</v>
      </c>
      <c r="O346" s="120">
        <f t="shared" si="113"/>
        <v>0.00003293628554</v>
      </c>
      <c r="P346" s="120">
        <f t="shared" si="113"/>
        <v>0.00007177800909</v>
      </c>
      <c r="Q346" s="120">
        <f t="shared" si="113"/>
        <v>0.00003775614205</v>
      </c>
      <c r="R346" s="120">
        <f t="shared" si="113"/>
        <v>0.00009157197883</v>
      </c>
      <c r="S346" s="120">
        <f t="shared" si="113"/>
        <v>0.00005625724737</v>
      </c>
      <c r="T346" s="120">
        <f t="shared" si="113"/>
        <v>0.00003711715283</v>
      </c>
      <c r="U346" s="120">
        <f t="shared" si="113"/>
        <v>0.00004678107238</v>
      </c>
    </row>
    <row r="347" ht="15.75" customHeight="1">
      <c r="A347" s="136" t="s">
        <v>163</v>
      </c>
      <c r="B347" s="120">
        <f t="shared" ref="B347:U347" si="114">B123/B$11</f>
        <v>0</v>
      </c>
      <c r="C347" s="120">
        <f t="shared" si="114"/>
        <v>0.00003768373174</v>
      </c>
      <c r="D347" s="120">
        <f t="shared" si="114"/>
        <v>0.000001461849386</v>
      </c>
      <c r="E347" s="120">
        <f t="shared" si="114"/>
        <v>0.000009554332837</v>
      </c>
      <c r="F347" s="120">
        <f t="shared" si="114"/>
        <v>0.00001672808263</v>
      </c>
      <c r="G347" s="120">
        <f t="shared" si="114"/>
        <v>0</v>
      </c>
      <c r="H347" s="120">
        <f t="shared" si="114"/>
        <v>0.00002721065653</v>
      </c>
      <c r="I347" s="120">
        <f t="shared" si="114"/>
        <v>0.00003803681964</v>
      </c>
      <c r="J347" s="120">
        <f t="shared" si="114"/>
        <v>0.00000953648226</v>
      </c>
      <c r="K347" s="120">
        <f t="shared" si="114"/>
        <v>0.0000321480525</v>
      </c>
      <c r="L347" s="120">
        <f t="shared" si="114"/>
        <v>0.00003704872041</v>
      </c>
      <c r="M347" s="120">
        <f t="shared" si="114"/>
        <v>0.00001921484354</v>
      </c>
      <c r="N347" s="120">
        <f t="shared" si="114"/>
        <v>0.00005492672674</v>
      </c>
      <c r="O347" s="120">
        <f t="shared" si="114"/>
        <v>0.000007057775473</v>
      </c>
      <c r="P347" s="120">
        <f t="shared" si="114"/>
        <v>0.00001730153965</v>
      </c>
      <c r="Q347" s="120">
        <f t="shared" si="114"/>
        <v>0.00001606200518</v>
      </c>
      <c r="R347" s="120">
        <f t="shared" si="114"/>
        <v>0.00002674719057</v>
      </c>
      <c r="S347" s="120">
        <f t="shared" si="114"/>
        <v>0.00001521548328</v>
      </c>
      <c r="T347" s="120">
        <f t="shared" si="114"/>
        <v>0.00001173463251</v>
      </c>
      <c r="U347" s="120">
        <f t="shared" si="114"/>
        <v>0.00001371169363</v>
      </c>
    </row>
    <row r="348" ht="15.75" customHeight="1">
      <c r="A348" s="136" t="s">
        <v>164</v>
      </c>
      <c r="B348" s="120">
        <f t="shared" ref="B348:U348" si="115">B124/B$11</f>
        <v>0.000002415056428</v>
      </c>
      <c r="C348" s="120">
        <f t="shared" si="115"/>
        <v>0.00002449442563</v>
      </c>
      <c r="D348" s="120">
        <f t="shared" si="115"/>
        <v>0.000007309246928</v>
      </c>
      <c r="E348" s="120">
        <f t="shared" si="115"/>
        <v>0.000008492740299</v>
      </c>
      <c r="F348" s="120">
        <f t="shared" si="115"/>
        <v>0.00001115205508</v>
      </c>
      <c r="G348" s="120">
        <f t="shared" si="115"/>
        <v>0.00001642614232</v>
      </c>
      <c r="H348" s="120">
        <f t="shared" si="115"/>
        <v>0.00001883814683</v>
      </c>
      <c r="I348" s="120">
        <f t="shared" si="115"/>
        <v>0.00001721666573</v>
      </c>
      <c r="J348" s="120">
        <f t="shared" si="115"/>
        <v>0.00001668884395</v>
      </c>
      <c r="K348" s="120">
        <f t="shared" si="115"/>
        <v>0.00001687772756</v>
      </c>
      <c r="L348" s="120">
        <f t="shared" si="115"/>
        <v>0.00001100722853</v>
      </c>
      <c r="M348" s="120">
        <f t="shared" si="115"/>
        <v>0.000005693286974</v>
      </c>
      <c r="N348" s="120">
        <f t="shared" si="115"/>
        <v>0.0000070225952</v>
      </c>
      <c r="O348" s="120">
        <f t="shared" si="115"/>
        <v>0.00002666270734</v>
      </c>
      <c r="P348" s="120">
        <f t="shared" si="115"/>
        <v>0.00001800295342</v>
      </c>
      <c r="Q348" s="120">
        <f t="shared" si="115"/>
        <v>0.00004735162566</v>
      </c>
      <c r="R348" s="120">
        <f t="shared" si="115"/>
        <v>0.00001876018227</v>
      </c>
      <c r="S348" s="120">
        <f t="shared" si="115"/>
        <v>0.00002222261373</v>
      </c>
      <c r="T348" s="120">
        <f t="shared" si="115"/>
        <v>0.000004464262368</v>
      </c>
      <c r="U348" s="120">
        <f t="shared" si="115"/>
        <v>0.00002782667236</v>
      </c>
    </row>
    <row r="349" ht="15.75" customHeight="1">
      <c r="A349" s="136" t="s">
        <v>165</v>
      </c>
      <c r="B349" s="120">
        <f t="shared" ref="B349:U349" si="116">B125/B$11</f>
        <v>0.004496835069</v>
      </c>
      <c r="C349" s="120">
        <f t="shared" si="116"/>
        <v>0.004695392975</v>
      </c>
      <c r="D349" s="120">
        <f t="shared" si="116"/>
        <v>0.005157404633</v>
      </c>
      <c r="E349" s="120">
        <f t="shared" si="116"/>
        <v>0.006608413545</v>
      </c>
      <c r="F349" s="120">
        <f t="shared" si="116"/>
        <v>0.008327398847</v>
      </c>
      <c r="G349" s="120">
        <f t="shared" si="116"/>
        <v>0.009820642952</v>
      </c>
      <c r="H349" s="120">
        <f t="shared" si="116"/>
        <v>0.009462505808</v>
      </c>
      <c r="I349" s="120">
        <f t="shared" si="116"/>
        <v>0.02103476165</v>
      </c>
      <c r="J349" s="120">
        <f t="shared" si="116"/>
        <v>0.022206891</v>
      </c>
      <c r="K349" s="120">
        <f t="shared" si="116"/>
        <v>0.01868444811</v>
      </c>
      <c r="L349" s="120">
        <f t="shared" si="116"/>
        <v>0.02017114898</v>
      </c>
      <c r="M349" s="120">
        <f t="shared" si="116"/>
        <v>0.02449655331</v>
      </c>
      <c r="N349" s="120">
        <f t="shared" si="116"/>
        <v>0.03099472553</v>
      </c>
      <c r="O349" s="120">
        <f t="shared" si="116"/>
        <v>0.02377294038</v>
      </c>
      <c r="P349" s="120">
        <f t="shared" si="116"/>
        <v>0.02760296988</v>
      </c>
      <c r="Q349" s="120">
        <f t="shared" si="116"/>
        <v>0.04753894619</v>
      </c>
      <c r="R349" s="120">
        <f t="shared" si="116"/>
        <v>0.0390783884</v>
      </c>
      <c r="S349" s="120">
        <f t="shared" si="116"/>
        <v>0.03005138028</v>
      </c>
      <c r="T349" s="120">
        <f t="shared" si="116"/>
        <v>0.03316551533</v>
      </c>
      <c r="U349" s="120">
        <f t="shared" si="116"/>
        <v>0.04056241603</v>
      </c>
    </row>
    <row r="350" ht="15.75" customHeight="1">
      <c r="A350" s="136" t="s">
        <v>166</v>
      </c>
      <c r="B350" s="120">
        <f t="shared" ref="B350:U350" si="117">B126/B$11</f>
        <v>0</v>
      </c>
      <c r="C350" s="120">
        <f t="shared" si="117"/>
        <v>0</v>
      </c>
      <c r="D350" s="120">
        <f t="shared" si="117"/>
        <v>0</v>
      </c>
      <c r="E350" s="120">
        <f t="shared" si="117"/>
        <v>0</v>
      </c>
      <c r="F350" s="120">
        <f t="shared" si="117"/>
        <v>0</v>
      </c>
      <c r="G350" s="120">
        <f t="shared" si="117"/>
        <v>0</v>
      </c>
      <c r="H350" s="120">
        <f t="shared" si="117"/>
        <v>0</v>
      </c>
      <c r="I350" s="120">
        <f t="shared" si="117"/>
        <v>0</v>
      </c>
      <c r="J350" s="120">
        <f t="shared" si="117"/>
        <v>0.000003278165777</v>
      </c>
      <c r="K350" s="120">
        <f t="shared" si="117"/>
        <v>0.000001607402625</v>
      </c>
      <c r="L350" s="120">
        <f t="shared" si="117"/>
        <v>0</v>
      </c>
      <c r="M350" s="120">
        <f t="shared" si="117"/>
        <v>0.0000009488811624</v>
      </c>
      <c r="N350" s="120">
        <f t="shared" si="117"/>
        <v>0</v>
      </c>
      <c r="O350" s="120">
        <f t="shared" si="117"/>
        <v>0</v>
      </c>
      <c r="P350" s="120">
        <f t="shared" si="117"/>
        <v>0</v>
      </c>
      <c r="Q350" s="120">
        <f t="shared" si="117"/>
        <v>0.000003963351928</v>
      </c>
      <c r="R350" s="120">
        <f t="shared" si="117"/>
        <v>0</v>
      </c>
      <c r="S350" s="120">
        <f t="shared" si="117"/>
        <v>0.0000004004074546</v>
      </c>
      <c r="T350" s="120">
        <f t="shared" si="117"/>
        <v>0</v>
      </c>
      <c r="U350" s="120">
        <f t="shared" si="117"/>
        <v>0</v>
      </c>
    </row>
    <row r="351" ht="15.75" customHeight="1">
      <c r="A351" s="136" t="s">
        <v>167</v>
      </c>
      <c r="B351" s="120">
        <f t="shared" ref="B351:U351" si="118">B127/B$11</f>
        <v>0</v>
      </c>
      <c r="C351" s="120">
        <f t="shared" si="118"/>
        <v>0</v>
      </c>
      <c r="D351" s="120">
        <f t="shared" si="118"/>
        <v>0</v>
      </c>
      <c r="E351" s="120">
        <f t="shared" si="118"/>
        <v>0</v>
      </c>
      <c r="F351" s="120">
        <f t="shared" si="118"/>
        <v>0</v>
      </c>
      <c r="G351" s="120">
        <f t="shared" si="118"/>
        <v>0.0000005475380772</v>
      </c>
      <c r="H351" s="120">
        <f t="shared" si="118"/>
        <v>0</v>
      </c>
      <c r="I351" s="120">
        <f t="shared" si="118"/>
        <v>0.000004404263327</v>
      </c>
      <c r="J351" s="120">
        <f t="shared" si="118"/>
        <v>0.0000002980150706</v>
      </c>
      <c r="K351" s="120">
        <f t="shared" si="118"/>
        <v>0.000006965411375</v>
      </c>
      <c r="L351" s="120">
        <f t="shared" si="118"/>
        <v>0.000004295503816</v>
      </c>
      <c r="M351" s="120">
        <f t="shared" si="118"/>
        <v>0.000001186101453</v>
      </c>
      <c r="N351" s="120">
        <f t="shared" si="118"/>
        <v>0.000001504841829</v>
      </c>
      <c r="O351" s="120">
        <f t="shared" si="118"/>
        <v>0.0000005227981832</v>
      </c>
      <c r="P351" s="120">
        <f t="shared" si="118"/>
        <v>0.0000004676091797</v>
      </c>
      <c r="Q351" s="120">
        <f t="shared" si="118"/>
        <v>0.000001251584819</v>
      </c>
      <c r="R351" s="120">
        <f t="shared" si="118"/>
        <v>0.0000009287218948</v>
      </c>
      <c r="S351" s="120">
        <f t="shared" si="118"/>
        <v>0.000001201222364</v>
      </c>
      <c r="T351" s="120">
        <f t="shared" si="118"/>
        <v>0.0000002551007067</v>
      </c>
      <c r="U351" s="120">
        <f t="shared" si="118"/>
        <v>0.000002285282271</v>
      </c>
    </row>
    <row r="352" ht="15.75" customHeight="1">
      <c r="A352" s="136" t="s">
        <v>25</v>
      </c>
      <c r="B352" s="120">
        <f t="shared" ref="B352:U352" si="119">B128/B$11</f>
        <v>0.000007245169283</v>
      </c>
      <c r="C352" s="120">
        <f t="shared" si="119"/>
        <v>0.00007159909031</v>
      </c>
      <c r="D352" s="120">
        <f t="shared" si="119"/>
        <v>0.00003362253587</v>
      </c>
      <c r="E352" s="120">
        <f t="shared" si="119"/>
        <v>0.00003715573881</v>
      </c>
      <c r="F352" s="120">
        <f t="shared" si="119"/>
        <v>0.0006539883732</v>
      </c>
      <c r="G352" s="120">
        <f t="shared" si="119"/>
        <v>0.000347686679</v>
      </c>
      <c r="H352" s="120">
        <f t="shared" si="119"/>
        <v>0.0003976942108</v>
      </c>
      <c r="I352" s="120">
        <f t="shared" si="119"/>
        <v>0.000141336814</v>
      </c>
      <c r="J352" s="120">
        <f t="shared" si="119"/>
        <v>0.00000953648226</v>
      </c>
      <c r="K352" s="120">
        <f t="shared" si="119"/>
        <v>0.01205980609</v>
      </c>
      <c r="L352" s="120">
        <f t="shared" si="119"/>
        <v>0.000511970361</v>
      </c>
      <c r="M352" s="120">
        <f t="shared" si="119"/>
        <v>0.00001233545511</v>
      </c>
      <c r="N352" s="120">
        <f t="shared" si="119"/>
        <v>0.00003611620389</v>
      </c>
      <c r="O352" s="120">
        <f t="shared" si="119"/>
        <v>0.00000993316548</v>
      </c>
      <c r="P352" s="120">
        <f t="shared" si="119"/>
        <v>0.002068001597</v>
      </c>
      <c r="Q352" s="120">
        <f t="shared" si="119"/>
        <v>0.002336917455</v>
      </c>
      <c r="R352" s="120">
        <f t="shared" si="119"/>
        <v>0.00007634093975</v>
      </c>
      <c r="S352" s="120">
        <f t="shared" si="119"/>
        <v>0.00001481507582</v>
      </c>
      <c r="T352" s="120">
        <f t="shared" si="119"/>
        <v>0.000007908121909</v>
      </c>
      <c r="U352" s="120">
        <f t="shared" si="119"/>
        <v>0.0000298430979</v>
      </c>
    </row>
    <row r="353" ht="15.75" customHeight="1">
      <c r="A353" s="136" t="s">
        <v>25</v>
      </c>
      <c r="B353" s="120">
        <f t="shared" ref="B353:U353" si="120">B129/B$11</f>
        <v>0</v>
      </c>
      <c r="C353" s="120">
        <f t="shared" si="120"/>
        <v>0</v>
      </c>
      <c r="D353" s="120">
        <f t="shared" si="120"/>
        <v>0</v>
      </c>
      <c r="E353" s="120">
        <f t="shared" si="120"/>
        <v>0</v>
      </c>
      <c r="F353" s="120">
        <f t="shared" si="120"/>
        <v>0</v>
      </c>
      <c r="G353" s="120">
        <f t="shared" si="120"/>
        <v>0</v>
      </c>
      <c r="H353" s="120">
        <f t="shared" si="120"/>
        <v>0</v>
      </c>
      <c r="I353" s="120">
        <f t="shared" si="120"/>
        <v>0</v>
      </c>
      <c r="J353" s="120">
        <f t="shared" si="120"/>
        <v>0</v>
      </c>
      <c r="K353" s="120">
        <f t="shared" si="120"/>
        <v>0</v>
      </c>
      <c r="L353" s="120">
        <f t="shared" si="120"/>
        <v>0</v>
      </c>
      <c r="M353" s="120">
        <f t="shared" si="120"/>
        <v>0</v>
      </c>
      <c r="N353" s="120">
        <f t="shared" si="120"/>
        <v>0</v>
      </c>
      <c r="O353" s="120">
        <f t="shared" si="120"/>
        <v>0</v>
      </c>
      <c r="P353" s="120">
        <f t="shared" si="120"/>
        <v>0</v>
      </c>
      <c r="Q353" s="120">
        <f t="shared" si="120"/>
        <v>0</v>
      </c>
      <c r="R353" s="120">
        <f t="shared" si="120"/>
        <v>0</v>
      </c>
      <c r="S353" s="120">
        <f t="shared" si="120"/>
        <v>0</v>
      </c>
      <c r="T353" s="120">
        <f t="shared" si="120"/>
        <v>0</v>
      </c>
      <c r="U353" s="120">
        <f t="shared" si="120"/>
        <v>0</v>
      </c>
    </row>
    <row r="354" ht="15.75" customHeight="1">
      <c r="A354" s="136" t="s">
        <v>169</v>
      </c>
      <c r="B354" s="120">
        <f t="shared" ref="B354:U354" si="121">B130/B$11</f>
        <v>0</v>
      </c>
      <c r="C354" s="120">
        <f t="shared" si="121"/>
        <v>0</v>
      </c>
      <c r="D354" s="120">
        <f t="shared" si="121"/>
        <v>0</v>
      </c>
      <c r="E354" s="120">
        <f t="shared" si="121"/>
        <v>0</v>
      </c>
      <c r="F354" s="120">
        <f t="shared" si="121"/>
        <v>0.000007169178269</v>
      </c>
      <c r="G354" s="120">
        <f t="shared" si="121"/>
        <v>0.00000383276654</v>
      </c>
      <c r="H354" s="120">
        <f t="shared" si="121"/>
        <v>0</v>
      </c>
      <c r="I354" s="120">
        <f t="shared" si="121"/>
        <v>0.000002402325451</v>
      </c>
      <c r="J354" s="120">
        <f t="shared" si="121"/>
        <v>0.000007450376766</v>
      </c>
      <c r="K354" s="120">
        <f t="shared" si="121"/>
        <v>0.00000107160175</v>
      </c>
      <c r="L354" s="120">
        <f t="shared" si="121"/>
        <v>0.000001610813931</v>
      </c>
      <c r="M354" s="120">
        <f t="shared" si="121"/>
        <v>0.0000002372202906</v>
      </c>
      <c r="N354" s="120">
        <f t="shared" si="121"/>
        <v>0.000002006455771</v>
      </c>
      <c r="O354" s="120">
        <f t="shared" si="121"/>
        <v>0.001579373311</v>
      </c>
      <c r="P354" s="120">
        <f t="shared" si="121"/>
        <v>0.000001402827539</v>
      </c>
      <c r="Q354" s="120">
        <f t="shared" si="121"/>
        <v>0.006855555848</v>
      </c>
      <c r="R354" s="120">
        <f t="shared" si="121"/>
        <v>0.00008265624864</v>
      </c>
      <c r="S354" s="120">
        <f t="shared" si="121"/>
        <v>0.00001621650191</v>
      </c>
      <c r="T354" s="120">
        <f t="shared" si="121"/>
        <v>0.0000008928524736</v>
      </c>
      <c r="U354" s="120">
        <f t="shared" si="121"/>
        <v>0.00003401037733</v>
      </c>
    </row>
    <row r="355" ht="15.75" customHeight="1">
      <c r="A355" s="136" t="s">
        <v>26</v>
      </c>
      <c r="B355" s="120">
        <f t="shared" ref="B355:U355" si="122">B131/B$11</f>
        <v>0.0001666388935</v>
      </c>
      <c r="C355" s="120">
        <f t="shared" si="122"/>
        <v>0.0002637861222</v>
      </c>
      <c r="D355" s="120">
        <f t="shared" si="122"/>
        <v>0.00008478726437</v>
      </c>
      <c r="E355" s="120">
        <f t="shared" si="122"/>
        <v>0.00006688032986</v>
      </c>
      <c r="F355" s="120">
        <f t="shared" si="122"/>
        <v>0.0001465698668</v>
      </c>
      <c r="G355" s="120">
        <f t="shared" si="122"/>
        <v>0.00005475380772</v>
      </c>
      <c r="H355" s="120">
        <f t="shared" si="122"/>
        <v>0.00009419073414</v>
      </c>
      <c r="I355" s="120">
        <f t="shared" si="122"/>
        <v>0.00008127867776</v>
      </c>
      <c r="J355" s="120">
        <f t="shared" si="122"/>
        <v>0.00007062957174</v>
      </c>
      <c r="K355" s="120">
        <f t="shared" si="122"/>
        <v>0.0001344860196</v>
      </c>
      <c r="L355" s="120">
        <f t="shared" si="122"/>
        <v>0.0002867248797</v>
      </c>
      <c r="M355" s="120">
        <f t="shared" si="122"/>
        <v>0.0001269128555</v>
      </c>
      <c r="N355" s="120">
        <f t="shared" si="122"/>
        <v>0.003264001926</v>
      </c>
      <c r="O355" s="120">
        <f t="shared" si="122"/>
        <v>0.003078497102</v>
      </c>
      <c r="P355" s="120">
        <f t="shared" si="122"/>
        <v>0.0002938923695</v>
      </c>
      <c r="Q355" s="120">
        <f t="shared" si="122"/>
        <v>0.000408433846</v>
      </c>
      <c r="R355" s="120">
        <f t="shared" si="122"/>
        <v>0.001347203981</v>
      </c>
      <c r="S355" s="120">
        <f t="shared" si="122"/>
        <v>0.00009669840029</v>
      </c>
      <c r="T355" s="120">
        <f t="shared" si="122"/>
        <v>0.0008749954241</v>
      </c>
      <c r="U355" s="120">
        <f t="shared" si="122"/>
        <v>0.001054859411</v>
      </c>
    </row>
    <row r="356" ht="15.75" customHeight="1">
      <c r="A356" s="136" t="s">
        <v>170</v>
      </c>
      <c r="B356" s="120">
        <f t="shared" ref="B356:U356" si="123">B132/B$11</f>
        <v>0.000004830112856</v>
      </c>
      <c r="C356" s="120">
        <f t="shared" si="123"/>
        <v>0.00004145210492</v>
      </c>
      <c r="D356" s="120">
        <f t="shared" si="123"/>
        <v>0.00002485143956</v>
      </c>
      <c r="E356" s="120">
        <f t="shared" si="123"/>
        <v>0.000007431147762</v>
      </c>
      <c r="F356" s="120">
        <f t="shared" si="123"/>
        <v>0.000007169178269</v>
      </c>
      <c r="G356" s="120">
        <f t="shared" si="123"/>
        <v>0.00004435058425</v>
      </c>
      <c r="H356" s="120">
        <f t="shared" si="123"/>
        <v>0.00002616409282</v>
      </c>
      <c r="I356" s="120">
        <f t="shared" si="123"/>
        <v>0.00002122054148</v>
      </c>
      <c r="J356" s="120">
        <f t="shared" si="123"/>
        <v>0.0000122186179</v>
      </c>
      <c r="K356" s="120">
        <f t="shared" si="123"/>
        <v>0.00005679489275</v>
      </c>
      <c r="L356" s="120">
        <f t="shared" si="123"/>
        <v>0.00002738383682</v>
      </c>
      <c r="M356" s="120">
        <f t="shared" si="123"/>
        <v>0.00001968928412</v>
      </c>
      <c r="N356" s="120">
        <f t="shared" si="123"/>
        <v>0.00006069528709</v>
      </c>
      <c r="O356" s="120">
        <f t="shared" si="123"/>
        <v>0.00006195158471</v>
      </c>
      <c r="P356" s="120">
        <f t="shared" si="123"/>
        <v>0.00002829035537</v>
      </c>
      <c r="Q356" s="120">
        <f t="shared" si="123"/>
        <v>0.00004005071422</v>
      </c>
      <c r="R356" s="120">
        <f t="shared" si="123"/>
        <v>0.00004532162847</v>
      </c>
      <c r="S356" s="120">
        <f t="shared" si="123"/>
        <v>0.00006026132192</v>
      </c>
      <c r="T356" s="120">
        <f t="shared" si="123"/>
        <v>0.0000604588675</v>
      </c>
      <c r="U356" s="120">
        <f t="shared" si="123"/>
        <v>0.0000483942128</v>
      </c>
    </row>
    <row r="357" ht="15.75" customHeight="1">
      <c r="A357" s="136" t="s">
        <v>171</v>
      </c>
      <c r="B357" s="120">
        <f t="shared" ref="B357:U357" si="124">B133/B$11</f>
        <v>0.0495569579</v>
      </c>
      <c r="C357" s="120">
        <f t="shared" si="124"/>
        <v>0.03789287646</v>
      </c>
      <c r="D357" s="120">
        <f t="shared" si="124"/>
        <v>0.001396066163</v>
      </c>
      <c r="E357" s="120">
        <f t="shared" si="124"/>
        <v>0.0005626440448</v>
      </c>
      <c r="F357" s="120">
        <f t="shared" si="124"/>
        <v>0.001480037025</v>
      </c>
      <c r="G357" s="120">
        <f t="shared" si="124"/>
        <v>0.01768109959</v>
      </c>
      <c r="H357" s="120">
        <f t="shared" si="124"/>
        <v>0.006895285021</v>
      </c>
      <c r="I357" s="120">
        <f t="shared" si="124"/>
        <v>0.009240544847</v>
      </c>
      <c r="J357" s="120">
        <f t="shared" si="124"/>
        <v>0.00325074839</v>
      </c>
      <c r="K357" s="120">
        <f t="shared" si="124"/>
        <v>0.00401716706</v>
      </c>
      <c r="L357" s="120">
        <f t="shared" si="124"/>
        <v>0.002664286242</v>
      </c>
      <c r="M357" s="120">
        <f t="shared" si="124"/>
        <v>0.000356779317</v>
      </c>
      <c r="N357" s="120">
        <f t="shared" si="124"/>
        <v>0.0004725203342</v>
      </c>
      <c r="O357" s="120">
        <f t="shared" si="124"/>
        <v>0.001210277794</v>
      </c>
      <c r="P357" s="120">
        <f t="shared" si="124"/>
        <v>0.001707007311</v>
      </c>
      <c r="Q357" s="120">
        <f t="shared" si="124"/>
        <v>0.0003929976333</v>
      </c>
      <c r="R357" s="120">
        <f t="shared" si="124"/>
        <v>0.001751383749</v>
      </c>
      <c r="S357" s="120">
        <f t="shared" si="124"/>
        <v>0.002891742637</v>
      </c>
      <c r="T357" s="120">
        <f t="shared" si="124"/>
        <v>0.0002765291661</v>
      </c>
      <c r="U357" s="120">
        <f t="shared" si="124"/>
        <v>0.0005945766757</v>
      </c>
    </row>
    <row r="358" ht="15.75" customHeight="1">
      <c r="A358" s="136" t="s">
        <v>79</v>
      </c>
      <c r="B358" s="120">
        <f t="shared" ref="B358:U358" si="125">B134/B$11</f>
        <v>0</v>
      </c>
      <c r="C358" s="120">
        <f t="shared" si="125"/>
        <v>0</v>
      </c>
      <c r="D358" s="120">
        <f t="shared" si="125"/>
        <v>0.00001169479509</v>
      </c>
      <c r="E358" s="120">
        <f t="shared" si="125"/>
        <v>0.00001804707314</v>
      </c>
      <c r="F358" s="120">
        <f t="shared" si="125"/>
        <v>0.0001091308248</v>
      </c>
      <c r="G358" s="120">
        <f t="shared" si="125"/>
        <v>0.00003175720848</v>
      </c>
      <c r="H358" s="120">
        <f t="shared" si="125"/>
        <v>0.00001936142869</v>
      </c>
      <c r="I358" s="120">
        <f t="shared" si="125"/>
        <v>0.00001161123968</v>
      </c>
      <c r="J358" s="120">
        <f t="shared" si="125"/>
        <v>0.000002086105494</v>
      </c>
      <c r="K358" s="120">
        <f t="shared" si="125"/>
        <v>0.00002732584462</v>
      </c>
      <c r="L358" s="120">
        <f t="shared" si="125"/>
        <v>0.0000115441665</v>
      </c>
      <c r="M358" s="120">
        <f t="shared" si="125"/>
        <v>0.000004269965231</v>
      </c>
      <c r="N358" s="120">
        <f t="shared" si="125"/>
        <v>0.000008778244</v>
      </c>
      <c r="O358" s="120">
        <f t="shared" si="125"/>
        <v>0.00005045002468</v>
      </c>
      <c r="P358" s="120">
        <f t="shared" si="125"/>
        <v>0.00001215783867</v>
      </c>
      <c r="Q358" s="120">
        <f t="shared" si="125"/>
        <v>0.0000456828459</v>
      </c>
      <c r="R358" s="120">
        <f t="shared" si="125"/>
        <v>0.0000115161515</v>
      </c>
      <c r="S358" s="120">
        <f t="shared" si="125"/>
        <v>0.000008408556547</v>
      </c>
      <c r="T358" s="120">
        <f t="shared" si="125"/>
        <v>0.000005102014135</v>
      </c>
      <c r="U358" s="120">
        <f t="shared" si="125"/>
        <v>0.000002016425534</v>
      </c>
    </row>
    <row r="359" ht="15.75" customHeight="1">
      <c r="A359" s="136" t="s">
        <v>172</v>
      </c>
      <c r="B359" s="120">
        <f t="shared" ref="B359:U359" si="126">B135/B$11</f>
        <v>0</v>
      </c>
      <c r="C359" s="120">
        <f t="shared" si="126"/>
        <v>0</v>
      </c>
      <c r="D359" s="120">
        <f t="shared" si="126"/>
        <v>0</v>
      </c>
      <c r="E359" s="120">
        <f t="shared" si="126"/>
        <v>0</v>
      </c>
      <c r="F359" s="120">
        <f t="shared" si="126"/>
        <v>0</v>
      </c>
      <c r="G359" s="120">
        <f t="shared" si="126"/>
        <v>0</v>
      </c>
      <c r="H359" s="120">
        <f t="shared" si="126"/>
        <v>0</v>
      </c>
      <c r="I359" s="120">
        <f t="shared" si="126"/>
        <v>0</v>
      </c>
      <c r="J359" s="120">
        <f t="shared" si="126"/>
        <v>0</v>
      </c>
      <c r="K359" s="120">
        <f t="shared" si="126"/>
        <v>0</v>
      </c>
      <c r="L359" s="120">
        <f t="shared" si="126"/>
        <v>0</v>
      </c>
      <c r="M359" s="120">
        <f t="shared" si="126"/>
        <v>0</v>
      </c>
      <c r="N359" s="120">
        <f t="shared" si="126"/>
        <v>0</v>
      </c>
      <c r="O359" s="120">
        <f t="shared" si="126"/>
        <v>0</v>
      </c>
      <c r="P359" s="120">
        <f t="shared" si="126"/>
        <v>0</v>
      </c>
      <c r="Q359" s="120">
        <f t="shared" si="126"/>
        <v>0</v>
      </c>
      <c r="R359" s="120">
        <f t="shared" si="126"/>
        <v>0</v>
      </c>
      <c r="S359" s="120">
        <f t="shared" si="126"/>
        <v>0</v>
      </c>
      <c r="T359" s="120">
        <f t="shared" si="126"/>
        <v>0</v>
      </c>
      <c r="U359" s="120">
        <f t="shared" si="126"/>
        <v>0</v>
      </c>
    </row>
    <row r="360" ht="15.75" customHeight="1">
      <c r="A360" s="136" t="s">
        <v>173</v>
      </c>
      <c r="B360" s="120">
        <f t="shared" ref="B360:U360" si="127">B136/B$11</f>
        <v>0.00001449033857</v>
      </c>
      <c r="C360" s="120">
        <f t="shared" si="127"/>
        <v>0.00006594653055</v>
      </c>
      <c r="D360" s="120">
        <f t="shared" si="127"/>
        <v>0.0000920965113</v>
      </c>
      <c r="E360" s="120">
        <f t="shared" si="127"/>
        <v>0.00000424637015</v>
      </c>
      <c r="F360" s="120">
        <f t="shared" si="127"/>
        <v>0.00005177739861</v>
      </c>
      <c r="G360" s="120">
        <f t="shared" si="127"/>
        <v>0.0001286714481</v>
      </c>
      <c r="H360" s="120">
        <f t="shared" si="127"/>
        <v>0.00005232818564</v>
      </c>
      <c r="I360" s="120">
        <f t="shared" si="127"/>
        <v>0.00004164030782</v>
      </c>
      <c r="J360" s="120">
        <f t="shared" si="127"/>
        <v>0.00006347721004</v>
      </c>
      <c r="K360" s="120">
        <f t="shared" si="127"/>
        <v>0.0005031170216</v>
      </c>
      <c r="L360" s="120">
        <f t="shared" si="127"/>
        <v>0.0003353177666</v>
      </c>
      <c r="M360" s="120">
        <f t="shared" si="127"/>
        <v>0.0004625795667</v>
      </c>
      <c r="N360" s="120">
        <f t="shared" si="127"/>
        <v>0.0007692249814</v>
      </c>
      <c r="O360" s="120">
        <f t="shared" si="127"/>
        <v>0.0008322947076</v>
      </c>
      <c r="P360" s="120">
        <f t="shared" si="127"/>
        <v>0.00001449588457</v>
      </c>
      <c r="Q360" s="120">
        <f t="shared" si="127"/>
        <v>0.0004751850364</v>
      </c>
      <c r="R360" s="120">
        <f t="shared" si="127"/>
        <v>0.000457302661</v>
      </c>
      <c r="S360" s="120">
        <f t="shared" si="127"/>
        <v>0.0001231252923</v>
      </c>
      <c r="T360" s="120">
        <f t="shared" si="127"/>
        <v>0.00053060947</v>
      </c>
      <c r="U360" s="120">
        <f t="shared" si="127"/>
        <v>0.0006443151722</v>
      </c>
    </row>
    <row r="361" ht="15.75" customHeight="1">
      <c r="A361" s="136" t="s">
        <v>67</v>
      </c>
      <c r="B361" s="120">
        <f t="shared" ref="B361:U361" si="128">B137/B$11</f>
        <v>0.000002415056428</v>
      </c>
      <c r="C361" s="120">
        <f t="shared" si="128"/>
        <v>0.000001884186587</v>
      </c>
      <c r="D361" s="120">
        <f t="shared" si="128"/>
        <v>0.00001169479509</v>
      </c>
      <c r="E361" s="120">
        <f t="shared" si="128"/>
        <v>0.00003184777612</v>
      </c>
      <c r="F361" s="120">
        <f t="shared" si="128"/>
        <v>0.000003186301453</v>
      </c>
      <c r="G361" s="120">
        <f t="shared" si="128"/>
        <v>0.000005475380772</v>
      </c>
      <c r="H361" s="120">
        <f t="shared" si="128"/>
        <v>0.000007325945989</v>
      </c>
      <c r="I361" s="120">
        <f t="shared" si="128"/>
        <v>0.00001000968938</v>
      </c>
      <c r="J361" s="120">
        <f t="shared" si="128"/>
        <v>0.000008642437048</v>
      </c>
      <c r="K361" s="120">
        <f t="shared" si="128"/>
        <v>0.00000321480525</v>
      </c>
      <c r="L361" s="120">
        <f t="shared" si="128"/>
        <v>0.000003758565839</v>
      </c>
      <c r="M361" s="120">
        <f t="shared" si="128"/>
        <v>0.00000403274494</v>
      </c>
      <c r="N361" s="120">
        <f t="shared" si="128"/>
        <v>0.000008778244</v>
      </c>
      <c r="O361" s="120">
        <f t="shared" si="128"/>
        <v>0.000006273578198</v>
      </c>
      <c r="P361" s="120">
        <f t="shared" si="128"/>
        <v>0.000006078919336</v>
      </c>
      <c r="Q361" s="120">
        <f t="shared" si="128"/>
        <v>0.000006883716506</v>
      </c>
      <c r="R361" s="120">
        <f t="shared" si="128"/>
        <v>0.0004567454279</v>
      </c>
      <c r="S361" s="120">
        <f t="shared" si="128"/>
        <v>0.00000520529691</v>
      </c>
      <c r="T361" s="120">
        <f t="shared" si="128"/>
        <v>0.000001785704947</v>
      </c>
      <c r="U361" s="120">
        <f t="shared" si="128"/>
        <v>0.000001478712058</v>
      </c>
    </row>
    <row r="362" ht="15.75" customHeight="1">
      <c r="A362" s="136" t="s">
        <v>27</v>
      </c>
      <c r="B362" s="120">
        <f t="shared" ref="B362:U362" si="129">B138/B$11</f>
        <v>0.0006810459126</v>
      </c>
      <c r="C362" s="120">
        <f t="shared" si="129"/>
        <v>0.0006764229848</v>
      </c>
      <c r="D362" s="120">
        <f t="shared" si="129"/>
        <v>0.0003873900872</v>
      </c>
      <c r="E362" s="120">
        <f t="shared" si="129"/>
        <v>0.000282383615</v>
      </c>
      <c r="F362" s="120">
        <f t="shared" si="129"/>
        <v>0.0001505527436</v>
      </c>
      <c r="G362" s="120">
        <f t="shared" si="129"/>
        <v>0.0001193633008</v>
      </c>
      <c r="H362" s="120">
        <f t="shared" si="129"/>
        <v>0.0001004701164</v>
      </c>
      <c r="I362" s="120">
        <f t="shared" si="129"/>
        <v>0.00007887635231</v>
      </c>
      <c r="J362" s="120">
        <f t="shared" si="129"/>
        <v>0.0005650365739</v>
      </c>
      <c r="K362" s="120">
        <f t="shared" si="129"/>
        <v>0.0007761075674</v>
      </c>
      <c r="L362" s="120">
        <f t="shared" si="129"/>
        <v>0.0001012128087</v>
      </c>
      <c r="M362" s="120">
        <f t="shared" si="129"/>
        <v>0.001239476018</v>
      </c>
      <c r="N362" s="120">
        <f t="shared" si="129"/>
        <v>0.0005424954792</v>
      </c>
      <c r="O362" s="120">
        <f t="shared" si="129"/>
        <v>0.0002532957197</v>
      </c>
      <c r="P362" s="120">
        <f t="shared" si="129"/>
        <v>0.0001402827539</v>
      </c>
      <c r="Q362" s="120">
        <f t="shared" si="129"/>
        <v>0.0002498997689</v>
      </c>
      <c r="R362" s="120">
        <f t="shared" si="129"/>
        <v>0.0002955193069</v>
      </c>
      <c r="S362" s="120">
        <f t="shared" si="129"/>
        <v>0.00498827607</v>
      </c>
      <c r="T362" s="120">
        <f t="shared" si="129"/>
        <v>0.0001808664011</v>
      </c>
      <c r="U362" s="120">
        <f t="shared" si="129"/>
        <v>0.0002478859123</v>
      </c>
    </row>
    <row r="363" ht="15.75" customHeight="1">
      <c r="A363" s="136" t="s">
        <v>174</v>
      </c>
      <c r="B363" s="120">
        <f t="shared" ref="B363:U363" si="130">B139/B$11</f>
        <v>0.0002463357556</v>
      </c>
      <c r="C363" s="120">
        <f t="shared" si="130"/>
        <v>0.0003937949967</v>
      </c>
      <c r="D363" s="120">
        <f t="shared" si="130"/>
        <v>0.0002733658351</v>
      </c>
      <c r="E363" s="120">
        <f t="shared" si="130"/>
        <v>0.00001910866567</v>
      </c>
      <c r="F363" s="120">
        <f t="shared" si="130"/>
        <v>0.00002150753481</v>
      </c>
      <c r="G363" s="120">
        <f t="shared" si="130"/>
        <v>0.000004927842695</v>
      </c>
      <c r="H363" s="120">
        <f t="shared" si="130"/>
        <v>0.00001151220084</v>
      </c>
      <c r="I363" s="120">
        <f t="shared" si="130"/>
        <v>0.00003603488177</v>
      </c>
      <c r="J363" s="120">
        <f t="shared" si="130"/>
        <v>0.000025331281</v>
      </c>
      <c r="K363" s="120">
        <f t="shared" si="130"/>
        <v>0.001525425091</v>
      </c>
      <c r="L363" s="120">
        <f t="shared" si="130"/>
        <v>0.00003382709255</v>
      </c>
      <c r="M363" s="120">
        <f t="shared" si="130"/>
        <v>0.000005693286974</v>
      </c>
      <c r="N363" s="120">
        <f t="shared" si="130"/>
        <v>0.00002683634594</v>
      </c>
      <c r="O363" s="120">
        <f t="shared" si="130"/>
        <v>0.00001699094095</v>
      </c>
      <c r="P363" s="120">
        <f t="shared" si="130"/>
        <v>0.000008650769825</v>
      </c>
      <c r="Q363" s="120">
        <f t="shared" si="130"/>
        <v>0.000005006339277</v>
      </c>
      <c r="R363" s="120">
        <f t="shared" si="130"/>
        <v>0.000004643609474</v>
      </c>
      <c r="S363" s="120">
        <f t="shared" si="130"/>
        <v>0.000007207334183</v>
      </c>
      <c r="T363" s="120">
        <f t="shared" si="130"/>
        <v>0.000007270370142</v>
      </c>
      <c r="U363" s="120">
        <f t="shared" si="130"/>
        <v>0.000008200130503</v>
      </c>
    </row>
    <row r="364" ht="15.75" customHeight="1">
      <c r="A364" s="136" t="s">
        <v>61</v>
      </c>
      <c r="B364" s="120">
        <f t="shared" ref="B364:U364" si="131">B140/B$11</f>
        <v>0.000002415056428</v>
      </c>
      <c r="C364" s="120">
        <f t="shared" si="131"/>
        <v>0.000001884186587</v>
      </c>
      <c r="D364" s="120">
        <f t="shared" si="131"/>
        <v>0</v>
      </c>
      <c r="E364" s="120">
        <f t="shared" si="131"/>
        <v>0</v>
      </c>
      <c r="F364" s="120">
        <f t="shared" si="131"/>
        <v>0.000006372602906</v>
      </c>
      <c r="G364" s="120">
        <f t="shared" si="131"/>
        <v>0.00001971137078</v>
      </c>
      <c r="H364" s="120">
        <f t="shared" si="131"/>
        <v>0.000204079924</v>
      </c>
      <c r="I364" s="120">
        <f t="shared" si="131"/>
        <v>0.00003443333146</v>
      </c>
      <c r="J364" s="120">
        <f t="shared" si="131"/>
        <v>0.0001403650983</v>
      </c>
      <c r="K364" s="120">
        <f t="shared" si="131"/>
        <v>0.00002946904812</v>
      </c>
      <c r="L364" s="120">
        <f t="shared" si="131"/>
        <v>0.00006711724712</v>
      </c>
      <c r="M364" s="120">
        <f t="shared" si="131"/>
        <v>0.0001005814032</v>
      </c>
      <c r="N364" s="120">
        <f t="shared" si="131"/>
        <v>0.00005492672674</v>
      </c>
      <c r="O364" s="120">
        <f t="shared" si="131"/>
        <v>0.0000311064919</v>
      </c>
      <c r="P364" s="120">
        <f t="shared" si="131"/>
        <v>0.000008416965235</v>
      </c>
      <c r="Q364" s="120">
        <f t="shared" si="131"/>
        <v>0.000009178288675</v>
      </c>
      <c r="R364" s="120">
        <f t="shared" si="131"/>
        <v>0.00001671699411</v>
      </c>
      <c r="S364" s="120">
        <f t="shared" si="131"/>
        <v>0.00001301324228</v>
      </c>
      <c r="T364" s="120">
        <f t="shared" si="131"/>
        <v>0.00002831617845</v>
      </c>
      <c r="U364" s="120">
        <f t="shared" si="131"/>
        <v>0.0001355037959</v>
      </c>
    </row>
    <row r="365" ht="15.75" customHeight="1">
      <c r="A365" s="136" t="s">
        <v>28</v>
      </c>
      <c r="B365" s="120">
        <f t="shared" ref="B365:U365" si="132">B141/B$11</f>
        <v>0.003248250895</v>
      </c>
      <c r="C365" s="120">
        <f t="shared" si="132"/>
        <v>0.004648288311</v>
      </c>
      <c r="D365" s="120">
        <f t="shared" si="132"/>
        <v>0.002838911507</v>
      </c>
      <c r="E365" s="120">
        <f t="shared" si="132"/>
        <v>0.007955574475</v>
      </c>
      <c r="F365" s="120">
        <f t="shared" si="132"/>
        <v>0.001690332921</v>
      </c>
      <c r="G365" s="120">
        <f t="shared" si="132"/>
        <v>0.002479799951</v>
      </c>
      <c r="H365" s="120">
        <f t="shared" si="132"/>
        <v>0.008273609431</v>
      </c>
      <c r="I365" s="120">
        <f t="shared" si="132"/>
        <v>0.008091032119</v>
      </c>
      <c r="J365" s="120">
        <f t="shared" si="132"/>
        <v>0.008940154104</v>
      </c>
      <c r="K365" s="120">
        <f t="shared" si="132"/>
        <v>0.005861661572</v>
      </c>
      <c r="L365" s="120">
        <f t="shared" si="132"/>
        <v>0.01123784339</v>
      </c>
      <c r="M365" s="120">
        <f t="shared" si="132"/>
        <v>0.01049937006</v>
      </c>
      <c r="N365" s="120">
        <f t="shared" si="132"/>
        <v>0.008138435416</v>
      </c>
      <c r="O365" s="120">
        <f t="shared" si="132"/>
        <v>0.004984880677</v>
      </c>
      <c r="P365" s="120">
        <f t="shared" si="132"/>
        <v>0.005178771666</v>
      </c>
      <c r="Q365" s="120">
        <f t="shared" si="132"/>
        <v>0.005203881081</v>
      </c>
      <c r="R365" s="120">
        <f t="shared" si="132"/>
        <v>0.006026847864</v>
      </c>
      <c r="S365" s="120">
        <f t="shared" si="132"/>
        <v>0.006917439186</v>
      </c>
      <c r="T365" s="120">
        <f t="shared" si="132"/>
        <v>0.004279952107</v>
      </c>
      <c r="U365" s="120">
        <f t="shared" si="132"/>
        <v>0.004550669144</v>
      </c>
    </row>
    <row r="366" ht="15.75" customHeight="1">
      <c r="A366" s="136" t="s">
        <v>175</v>
      </c>
      <c r="B366" s="120">
        <f t="shared" ref="B366:U366" si="133">B142/B$11</f>
        <v>0.000007245169283</v>
      </c>
      <c r="C366" s="120">
        <f t="shared" si="133"/>
        <v>0.000009420932936</v>
      </c>
      <c r="D366" s="120">
        <f t="shared" si="133"/>
        <v>0.000001461849386</v>
      </c>
      <c r="E366" s="120">
        <f t="shared" si="133"/>
        <v>0.000001061592537</v>
      </c>
      <c r="F366" s="120">
        <f t="shared" si="133"/>
        <v>0.000001593150726</v>
      </c>
      <c r="G366" s="120">
        <f t="shared" si="133"/>
        <v>0.000002737690386</v>
      </c>
      <c r="H366" s="120">
        <f t="shared" si="133"/>
        <v>0.000001046563713</v>
      </c>
      <c r="I366" s="120">
        <f t="shared" si="133"/>
        <v>0.000002001937876</v>
      </c>
      <c r="J366" s="120">
        <f t="shared" si="133"/>
        <v>0.000002086105494</v>
      </c>
      <c r="K366" s="120">
        <f t="shared" si="133"/>
        <v>0.0000008037013124</v>
      </c>
      <c r="L366" s="120">
        <f t="shared" si="133"/>
        <v>0.000002953158873</v>
      </c>
      <c r="M366" s="120">
        <f t="shared" si="133"/>
        <v>0.000004269965231</v>
      </c>
      <c r="N366" s="120">
        <f t="shared" si="133"/>
        <v>0.000002257262743</v>
      </c>
      <c r="O366" s="120">
        <f t="shared" si="133"/>
        <v>0.000003920986374</v>
      </c>
      <c r="P366" s="120">
        <f t="shared" si="133"/>
        <v>0.000006546528516</v>
      </c>
      <c r="Q366" s="120">
        <f t="shared" si="133"/>
        <v>0.000004589144337</v>
      </c>
      <c r="R366" s="120">
        <f t="shared" si="133"/>
        <v>0.000001114466274</v>
      </c>
      <c r="S366" s="120">
        <f t="shared" si="133"/>
        <v>0.000001601629819</v>
      </c>
      <c r="T366" s="120">
        <f t="shared" si="133"/>
        <v>0.00000114795318</v>
      </c>
      <c r="U366" s="120">
        <f t="shared" si="133"/>
        <v>0.000002554139009</v>
      </c>
    </row>
    <row r="367" ht="15.75" customHeight="1">
      <c r="A367" s="136" t="s">
        <v>526</v>
      </c>
      <c r="B367" s="120">
        <f t="shared" ref="B367:U367" si="134">B143/B$11</f>
        <v>0</v>
      </c>
      <c r="C367" s="120">
        <f t="shared" si="134"/>
        <v>0</v>
      </c>
      <c r="D367" s="120">
        <f t="shared" si="134"/>
        <v>0</v>
      </c>
      <c r="E367" s="120">
        <f t="shared" si="134"/>
        <v>0</v>
      </c>
      <c r="F367" s="120">
        <f t="shared" si="134"/>
        <v>0</v>
      </c>
      <c r="G367" s="120">
        <f t="shared" si="134"/>
        <v>0</v>
      </c>
      <c r="H367" s="120">
        <f t="shared" si="134"/>
        <v>0</v>
      </c>
      <c r="I367" s="120">
        <f t="shared" si="134"/>
        <v>0</v>
      </c>
      <c r="J367" s="120">
        <f t="shared" si="134"/>
        <v>0</v>
      </c>
      <c r="K367" s="120">
        <f t="shared" si="134"/>
        <v>0</v>
      </c>
      <c r="L367" s="120">
        <f t="shared" si="134"/>
        <v>0</v>
      </c>
      <c r="M367" s="120">
        <f t="shared" si="134"/>
        <v>0</v>
      </c>
      <c r="N367" s="120">
        <f t="shared" si="134"/>
        <v>0</v>
      </c>
      <c r="O367" s="120">
        <f t="shared" si="134"/>
        <v>0</v>
      </c>
      <c r="P367" s="120">
        <f t="shared" si="134"/>
        <v>0</v>
      </c>
      <c r="Q367" s="120">
        <f t="shared" si="134"/>
        <v>0</v>
      </c>
      <c r="R367" s="120">
        <f t="shared" si="134"/>
        <v>0</v>
      </c>
      <c r="S367" s="120">
        <f t="shared" si="134"/>
        <v>0</v>
      </c>
      <c r="T367" s="120">
        <f t="shared" si="134"/>
        <v>0</v>
      </c>
      <c r="U367" s="120">
        <f t="shared" si="134"/>
        <v>0</v>
      </c>
    </row>
    <row r="368" ht="15.75" customHeight="1">
      <c r="A368" s="136" t="s">
        <v>176</v>
      </c>
      <c r="B368" s="120">
        <f t="shared" ref="B368:U368" si="135">B144/B$11</f>
        <v>0.00002898067713</v>
      </c>
      <c r="C368" s="120">
        <f t="shared" si="135"/>
        <v>0.00004145210492</v>
      </c>
      <c r="D368" s="120">
        <f t="shared" si="135"/>
        <v>0.00004970287911</v>
      </c>
      <c r="E368" s="120">
        <f t="shared" si="135"/>
        <v>0.00007749625523</v>
      </c>
      <c r="F368" s="120">
        <f t="shared" si="135"/>
        <v>0.0001059445233</v>
      </c>
      <c r="G368" s="120">
        <f t="shared" si="135"/>
        <v>0.0006586883068</v>
      </c>
      <c r="H368" s="120">
        <f t="shared" si="135"/>
        <v>0.0005117696555</v>
      </c>
      <c r="I368" s="120">
        <f t="shared" si="135"/>
        <v>0.0003050953323</v>
      </c>
      <c r="J368" s="120">
        <f t="shared" si="135"/>
        <v>0.0006761961952</v>
      </c>
      <c r="K368" s="120">
        <f t="shared" si="135"/>
        <v>0.0006526054657</v>
      </c>
      <c r="L368" s="120">
        <f t="shared" si="135"/>
        <v>0.0007672843691</v>
      </c>
      <c r="M368" s="120">
        <f t="shared" si="135"/>
        <v>0.0006566257644</v>
      </c>
      <c r="N368" s="120">
        <f t="shared" si="135"/>
        <v>0.0004687582296</v>
      </c>
      <c r="O368" s="120">
        <f t="shared" si="135"/>
        <v>0.0007313946583</v>
      </c>
      <c r="P368" s="120">
        <f t="shared" si="135"/>
        <v>0.002953653384</v>
      </c>
      <c r="Q368" s="120">
        <f t="shared" si="135"/>
        <v>0.00159618784</v>
      </c>
      <c r="R368" s="120">
        <f t="shared" si="135"/>
        <v>0.01386916129</v>
      </c>
      <c r="S368" s="120">
        <f t="shared" si="135"/>
        <v>0.005671371187</v>
      </c>
      <c r="T368" s="120">
        <f t="shared" si="135"/>
        <v>0.001192723354</v>
      </c>
      <c r="U368" s="120">
        <f t="shared" si="135"/>
        <v>0.0007256443353</v>
      </c>
    </row>
    <row r="369" ht="15.75" customHeight="1">
      <c r="A369" s="136" t="s">
        <v>177</v>
      </c>
      <c r="B369" s="120">
        <f t="shared" ref="B369:U369" si="136">B145/B$11</f>
        <v>0.000009660225711</v>
      </c>
      <c r="C369" s="120">
        <f t="shared" si="136"/>
        <v>0.000001884186587</v>
      </c>
      <c r="D369" s="120">
        <f t="shared" si="136"/>
        <v>0.00002631328894</v>
      </c>
      <c r="E369" s="120">
        <f t="shared" si="136"/>
        <v>0.00002441662836</v>
      </c>
      <c r="F369" s="120">
        <f t="shared" si="136"/>
        <v>0.00002150753481</v>
      </c>
      <c r="G369" s="120">
        <f t="shared" si="136"/>
        <v>0.00002354413732</v>
      </c>
      <c r="H369" s="120">
        <f t="shared" si="136"/>
        <v>0.00007587586917</v>
      </c>
      <c r="I369" s="120">
        <f t="shared" si="136"/>
        <v>0.00001801744088</v>
      </c>
      <c r="J369" s="120">
        <f t="shared" si="136"/>
        <v>0.001999085094</v>
      </c>
      <c r="K369" s="120">
        <f t="shared" si="136"/>
        <v>0.0002392350907</v>
      </c>
      <c r="L369" s="120">
        <f t="shared" si="136"/>
        <v>0.0000488613559</v>
      </c>
      <c r="M369" s="120">
        <f t="shared" si="136"/>
        <v>0.000006879388427</v>
      </c>
      <c r="N369" s="120">
        <f t="shared" si="136"/>
        <v>0.00001304196251</v>
      </c>
      <c r="O369" s="120">
        <f t="shared" si="136"/>
        <v>0.00002143472551</v>
      </c>
      <c r="P369" s="120">
        <f t="shared" si="136"/>
        <v>0.00001566490752</v>
      </c>
      <c r="Q369" s="120">
        <f t="shared" si="136"/>
        <v>0.0007496993067</v>
      </c>
      <c r="R369" s="120">
        <f t="shared" si="136"/>
        <v>0.00006909690897</v>
      </c>
      <c r="S369" s="120">
        <f t="shared" si="136"/>
        <v>0.00002822872555</v>
      </c>
      <c r="T369" s="120">
        <f t="shared" si="136"/>
        <v>0.00006339252563</v>
      </c>
      <c r="U369" s="120">
        <f t="shared" si="136"/>
        <v>0.00003669894471</v>
      </c>
    </row>
    <row r="370" ht="15.75" customHeight="1">
      <c r="A370" s="136" t="s">
        <v>29</v>
      </c>
      <c r="B370" s="120">
        <f t="shared" ref="B370:U370" si="137">B146/B$11</f>
        <v>0.007759576303</v>
      </c>
      <c r="C370" s="120">
        <f t="shared" si="137"/>
        <v>0.003593143822</v>
      </c>
      <c r="D370" s="120">
        <f t="shared" si="137"/>
        <v>0.002317031276</v>
      </c>
      <c r="E370" s="120">
        <f t="shared" si="137"/>
        <v>0.00161892862</v>
      </c>
      <c r="F370" s="120">
        <f t="shared" si="137"/>
        <v>0.002082247999</v>
      </c>
      <c r="G370" s="120">
        <f t="shared" si="137"/>
        <v>0.003851930373</v>
      </c>
      <c r="H370" s="120">
        <f t="shared" si="137"/>
        <v>0.003422263341</v>
      </c>
      <c r="I370" s="120">
        <f t="shared" si="137"/>
        <v>0.004371431546</v>
      </c>
      <c r="J370" s="120">
        <f t="shared" si="137"/>
        <v>0.003401842031</v>
      </c>
      <c r="K370" s="120">
        <f t="shared" si="137"/>
        <v>0.006998631029</v>
      </c>
      <c r="L370" s="120">
        <f t="shared" si="137"/>
        <v>0.01455316693</v>
      </c>
      <c r="M370" s="120">
        <f t="shared" si="137"/>
        <v>0.0133898993</v>
      </c>
      <c r="N370" s="120">
        <f t="shared" si="137"/>
        <v>0.03673369065</v>
      </c>
      <c r="O370" s="120">
        <f t="shared" si="137"/>
        <v>0.04881209797</v>
      </c>
      <c r="P370" s="120">
        <f t="shared" si="137"/>
        <v>0.07963220668</v>
      </c>
      <c r="Q370" s="120">
        <f t="shared" si="137"/>
        <v>0.04471641383</v>
      </c>
      <c r="R370" s="120">
        <f t="shared" si="137"/>
        <v>0.008029729502</v>
      </c>
      <c r="S370" s="120">
        <f t="shared" si="137"/>
        <v>0.02430012781</v>
      </c>
      <c r="T370" s="120">
        <f t="shared" si="137"/>
        <v>0.04997065704</v>
      </c>
      <c r="U370" s="120">
        <f t="shared" si="137"/>
        <v>0.002721099043</v>
      </c>
    </row>
    <row r="371" ht="15.75" customHeight="1">
      <c r="A371" s="136" t="s">
        <v>178</v>
      </c>
      <c r="B371" s="120">
        <f t="shared" ref="B371:U371" si="138">B147/B$11</f>
        <v>0</v>
      </c>
      <c r="C371" s="120">
        <f t="shared" si="138"/>
        <v>0</v>
      </c>
      <c r="D371" s="120">
        <f t="shared" si="138"/>
        <v>0</v>
      </c>
      <c r="E371" s="120">
        <f t="shared" si="138"/>
        <v>0</v>
      </c>
      <c r="F371" s="120">
        <f t="shared" si="138"/>
        <v>0</v>
      </c>
      <c r="G371" s="120">
        <f t="shared" si="138"/>
        <v>0</v>
      </c>
      <c r="H371" s="120">
        <f t="shared" si="138"/>
        <v>0</v>
      </c>
      <c r="I371" s="120">
        <f t="shared" si="138"/>
        <v>0</v>
      </c>
      <c r="J371" s="120">
        <f t="shared" si="138"/>
        <v>0</v>
      </c>
      <c r="K371" s="120">
        <f t="shared" si="138"/>
        <v>0</v>
      </c>
      <c r="L371" s="120">
        <f t="shared" si="138"/>
        <v>0</v>
      </c>
      <c r="M371" s="120">
        <f t="shared" si="138"/>
        <v>0</v>
      </c>
      <c r="N371" s="120">
        <f t="shared" si="138"/>
        <v>0</v>
      </c>
      <c r="O371" s="120">
        <f t="shared" si="138"/>
        <v>0.00002012773005</v>
      </c>
      <c r="P371" s="120">
        <f t="shared" si="138"/>
        <v>0</v>
      </c>
      <c r="Q371" s="120">
        <f t="shared" si="138"/>
        <v>0</v>
      </c>
      <c r="R371" s="120">
        <f t="shared" si="138"/>
        <v>0</v>
      </c>
      <c r="S371" s="120">
        <f t="shared" si="138"/>
        <v>0</v>
      </c>
      <c r="T371" s="120">
        <f t="shared" si="138"/>
        <v>0</v>
      </c>
      <c r="U371" s="120">
        <f t="shared" si="138"/>
        <v>0</v>
      </c>
      <c r="V371" s="214"/>
      <c r="W371" s="214"/>
      <c r="X371" s="214"/>
      <c r="Y371" s="214"/>
    </row>
    <row r="372" ht="15.75" customHeight="1">
      <c r="A372" s="136" t="s">
        <v>179</v>
      </c>
      <c r="B372" s="120">
        <f t="shared" ref="B372:U372" si="139">B148/B$11</f>
        <v>0.0000434710157</v>
      </c>
      <c r="C372" s="120">
        <f t="shared" si="139"/>
        <v>0.0002242182039</v>
      </c>
      <c r="D372" s="120">
        <f t="shared" si="139"/>
        <v>0.0001871167214</v>
      </c>
      <c r="E372" s="120">
        <f t="shared" si="139"/>
        <v>0.00008386581046</v>
      </c>
      <c r="F372" s="120">
        <f t="shared" si="139"/>
        <v>0.00006531917978</v>
      </c>
      <c r="G372" s="120">
        <f t="shared" si="139"/>
        <v>0.0001335992908</v>
      </c>
      <c r="H372" s="120">
        <f t="shared" si="139"/>
        <v>0.0001376231282</v>
      </c>
      <c r="I372" s="120">
        <f t="shared" si="139"/>
        <v>0.0003435325395</v>
      </c>
      <c r="J372" s="120">
        <f t="shared" si="139"/>
        <v>0.001234676438</v>
      </c>
      <c r="K372" s="120">
        <f t="shared" si="139"/>
        <v>0.0002823670611</v>
      </c>
      <c r="L372" s="120">
        <f t="shared" si="139"/>
        <v>0.006746894149</v>
      </c>
      <c r="M372" s="120">
        <f t="shared" si="139"/>
        <v>0.01828138169</v>
      </c>
      <c r="N372" s="120">
        <f t="shared" si="139"/>
        <v>0.0004201016771</v>
      </c>
      <c r="O372" s="120">
        <f t="shared" si="139"/>
        <v>0.00009802465934</v>
      </c>
      <c r="P372" s="120">
        <f t="shared" si="139"/>
        <v>0.0003953635615</v>
      </c>
      <c r="Q372" s="120">
        <f t="shared" si="139"/>
        <v>0.0003060124883</v>
      </c>
      <c r="R372" s="120">
        <f t="shared" si="139"/>
        <v>0.001386767533</v>
      </c>
      <c r="S372" s="120">
        <f t="shared" si="139"/>
        <v>0.0003405465402</v>
      </c>
      <c r="T372" s="120">
        <f t="shared" si="139"/>
        <v>0.0001873714691</v>
      </c>
      <c r="U372" s="120">
        <f t="shared" si="139"/>
        <v>0.0002782667236</v>
      </c>
    </row>
    <row r="373" ht="15.75" customHeight="1">
      <c r="A373" s="136" t="s">
        <v>73</v>
      </c>
      <c r="B373" s="120">
        <f t="shared" ref="B373:U373" si="140">B149/B$11</f>
        <v>0</v>
      </c>
      <c r="C373" s="120">
        <f t="shared" si="140"/>
        <v>0.00004898885127</v>
      </c>
      <c r="D373" s="120">
        <f t="shared" si="140"/>
        <v>0.00003362253587</v>
      </c>
      <c r="E373" s="120">
        <f t="shared" si="140"/>
        <v>0.00007218829255</v>
      </c>
      <c r="F373" s="120">
        <f t="shared" si="140"/>
        <v>0.00001194863045</v>
      </c>
      <c r="G373" s="120">
        <f t="shared" si="140"/>
        <v>0.00003668505117</v>
      </c>
      <c r="H373" s="120">
        <f t="shared" si="140"/>
        <v>0.0000455255215</v>
      </c>
      <c r="I373" s="120">
        <f t="shared" si="140"/>
        <v>0.00005205038477</v>
      </c>
      <c r="J373" s="120">
        <f t="shared" si="140"/>
        <v>0.00002473525086</v>
      </c>
      <c r="K373" s="120">
        <f t="shared" si="140"/>
        <v>0.00004634677568</v>
      </c>
      <c r="L373" s="120">
        <f t="shared" si="140"/>
        <v>0.00006335868128</v>
      </c>
      <c r="M373" s="120">
        <f t="shared" si="140"/>
        <v>0.00004009022911</v>
      </c>
      <c r="N373" s="120">
        <f t="shared" si="140"/>
        <v>0.0000684703032</v>
      </c>
      <c r="O373" s="120">
        <f t="shared" si="140"/>
        <v>0.0000901826866</v>
      </c>
      <c r="P373" s="120">
        <f t="shared" si="140"/>
        <v>0.00003857775733</v>
      </c>
      <c r="Q373" s="120">
        <f t="shared" si="140"/>
        <v>0.0000429710788</v>
      </c>
      <c r="R373" s="120">
        <f t="shared" si="140"/>
        <v>0.00008971453504</v>
      </c>
      <c r="S373" s="120">
        <f t="shared" si="140"/>
        <v>0.0002930982568</v>
      </c>
      <c r="T373" s="120">
        <f t="shared" si="140"/>
        <v>0.00002614782244</v>
      </c>
      <c r="U373" s="120">
        <f t="shared" si="140"/>
        <v>0.000221537952</v>
      </c>
      <c r="Z373" s="214"/>
    </row>
    <row r="374" ht="15.75" customHeight="1">
      <c r="A374" s="136" t="s">
        <v>180</v>
      </c>
      <c r="B374" s="120">
        <f t="shared" ref="B374:U374" si="141">B150/B$11</f>
        <v>0.000004830112856</v>
      </c>
      <c r="C374" s="120">
        <f t="shared" si="141"/>
        <v>0.00003203117198</v>
      </c>
      <c r="D374" s="120">
        <f t="shared" si="141"/>
        <v>0.00004239363218</v>
      </c>
      <c r="E374" s="120">
        <f t="shared" si="141"/>
        <v>0.000009554332837</v>
      </c>
      <c r="F374" s="120">
        <f t="shared" si="141"/>
        <v>0.00001354178117</v>
      </c>
      <c r="G374" s="120">
        <f t="shared" si="141"/>
        <v>0.000003285228463</v>
      </c>
      <c r="H374" s="120">
        <f t="shared" si="141"/>
        <v>0.00001779158312</v>
      </c>
      <c r="I374" s="120">
        <f t="shared" si="141"/>
        <v>0.00002122054148</v>
      </c>
      <c r="J374" s="120">
        <f t="shared" si="141"/>
        <v>0.00004827844144</v>
      </c>
      <c r="K374" s="120">
        <f t="shared" si="141"/>
        <v>0.00001339502187</v>
      </c>
      <c r="L374" s="120">
        <f t="shared" si="141"/>
        <v>0.00004134422423</v>
      </c>
      <c r="M374" s="120">
        <f t="shared" si="141"/>
        <v>0.00002087538557</v>
      </c>
      <c r="N374" s="120">
        <f t="shared" si="141"/>
        <v>0.00002583311806</v>
      </c>
      <c r="O374" s="120">
        <f t="shared" si="141"/>
        <v>0.00002823110189</v>
      </c>
      <c r="P374" s="120">
        <f t="shared" si="141"/>
        <v>0.0000554116878</v>
      </c>
      <c r="Q374" s="120">
        <f t="shared" si="141"/>
        <v>0.00003233260783</v>
      </c>
      <c r="R374" s="120">
        <f t="shared" si="141"/>
        <v>0.00001467380594</v>
      </c>
      <c r="S374" s="120">
        <f t="shared" si="141"/>
        <v>0.00003643707837</v>
      </c>
      <c r="T374" s="120">
        <f t="shared" si="141"/>
        <v>0.00004311201944</v>
      </c>
      <c r="U374" s="120">
        <f t="shared" si="141"/>
        <v>0.00003159066669</v>
      </c>
      <c r="AA374" s="214"/>
      <c r="AB374" s="214"/>
      <c r="AC374" s="214"/>
      <c r="AD374" s="214"/>
      <c r="AE374" s="214"/>
    </row>
    <row r="375" ht="15.75" customHeight="1">
      <c r="A375" s="136" t="s">
        <v>181</v>
      </c>
      <c r="B375" s="120">
        <f t="shared" ref="B375:U375" si="142">B151/B$11</f>
        <v>0.00004830112856</v>
      </c>
      <c r="C375" s="120">
        <f t="shared" si="142"/>
        <v>0.00006029397079</v>
      </c>
      <c r="D375" s="120">
        <f t="shared" si="142"/>
        <v>0.0002777513833</v>
      </c>
      <c r="E375" s="120">
        <f t="shared" si="142"/>
        <v>0.0002048873597</v>
      </c>
      <c r="F375" s="120">
        <f t="shared" si="142"/>
        <v>0.0002628698699</v>
      </c>
      <c r="G375" s="120">
        <f t="shared" si="142"/>
        <v>0.0001084125393</v>
      </c>
      <c r="H375" s="120">
        <f t="shared" si="142"/>
        <v>0.0001512284565</v>
      </c>
      <c r="I375" s="120">
        <f t="shared" si="142"/>
        <v>0.0002154085154</v>
      </c>
      <c r="J375" s="120">
        <f t="shared" si="142"/>
        <v>0.0001761269067</v>
      </c>
      <c r="K375" s="120">
        <f t="shared" si="142"/>
        <v>0.003336164148</v>
      </c>
      <c r="L375" s="120">
        <f t="shared" si="142"/>
        <v>0.00455699261</v>
      </c>
      <c r="M375" s="120">
        <f t="shared" si="142"/>
        <v>0.001554979005</v>
      </c>
      <c r="N375" s="120">
        <f t="shared" si="142"/>
        <v>0.001984384758</v>
      </c>
      <c r="O375" s="120">
        <f t="shared" si="142"/>
        <v>0.000231076797</v>
      </c>
      <c r="P375" s="120">
        <f t="shared" si="142"/>
        <v>0.000452645686</v>
      </c>
      <c r="Q375" s="120">
        <f t="shared" si="142"/>
        <v>0.000256157693</v>
      </c>
      <c r="R375" s="120">
        <f t="shared" si="142"/>
        <v>0.0002676576501</v>
      </c>
      <c r="S375" s="120">
        <f t="shared" si="142"/>
        <v>0.0002564609747</v>
      </c>
      <c r="T375" s="120">
        <f t="shared" si="142"/>
        <v>0.0003146667218</v>
      </c>
      <c r="U375" s="120">
        <f t="shared" si="142"/>
        <v>0.005099002461</v>
      </c>
    </row>
    <row r="376" ht="15.75" customHeight="1">
      <c r="A376" s="136" t="s">
        <v>182</v>
      </c>
      <c r="B376" s="120">
        <f t="shared" ref="B376:U376" si="143">B152/B$11</f>
        <v>0.004194953015</v>
      </c>
      <c r="C376" s="120">
        <f t="shared" si="143"/>
        <v>0.005814599808</v>
      </c>
      <c r="D376" s="120">
        <f t="shared" si="143"/>
        <v>0.006769824505</v>
      </c>
      <c r="E376" s="120">
        <f t="shared" si="143"/>
        <v>0.005789925699</v>
      </c>
      <c r="F376" s="120">
        <f t="shared" si="143"/>
        <v>0.003269145291</v>
      </c>
      <c r="G376" s="120">
        <f t="shared" si="143"/>
        <v>0.001915288194</v>
      </c>
      <c r="H376" s="120">
        <f t="shared" si="143"/>
        <v>0.003533199094</v>
      </c>
      <c r="I376" s="120">
        <f t="shared" si="143"/>
        <v>0.003955428855</v>
      </c>
      <c r="J376" s="120">
        <f t="shared" si="143"/>
        <v>0.004606716962</v>
      </c>
      <c r="K376" s="120">
        <f t="shared" si="143"/>
        <v>0.003814098528</v>
      </c>
      <c r="L376" s="120">
        <f t="shared" si="143"/>
        <v>0.003045780674</v>
      </c>
      <c r="M376" s="120">
        <f t="shared" si="143"/>
        <v>0.009603151804</v>
      </c>
      <c r="N376" s="120">
        <f t="shared" si="143"/>
        <v>0.001768690763</v>
      </c>
      <c r="O376" s="120">
        <f t="shared" si="143"/>
        <v>0.002337953475</v>
      </c>
      <c r="P376" s="120">
        <f t="shared" si="143"/>
        <v>0.003404194828</v>
      </c>
      <c r="Q376" s="120">
        <f t="shared" si="143"/>
        <v>0.00346021483</v>
      </c>
      <c r="R376" s="120">
        <f t="shared" si="143"/>
        <v>0.003874813489</v>
      </c>
      <c r="S376" s="120">
        <f t="shared" si="143"/>
        <v>0.00424812289</v>
      </c>
      <c r="T376" s="120">
        <f t="shared" si="143"/>
        <v>0.003828934058</v>
      </c>
      <c r="U376" s="120">
        <f t="shared" si="143"/>
        <v>0.005450263789</v>
      </c>
    </row>
    <row r="377" ht="15.75" customHeight="1">
      <c r="A377" s="136" t="s">
        <v>68</v>
      </c>
      <c r="B377" s="120">
        <f t="shared" ref="B377:U377" si="144">B153/B$11</f>
        <v>0.000434710157</v>
      </c>
      <c r="C377" s="120">
        <f t="shared" si="144"/>
        <v>0.0008704942033</v>
      </c>
      <c r="D377" s="120">
        <f t="shared" si="144"/>
        <v>0.001312740748</v>
      </c>
      <c r="E377" s="120">
        <f t="shared" si="144"/>
        <v>0.001629544545</v>
      </c>
      <c r="F377" s="120">
        <f t="shared" si="144"/>
        <v>0.0006850548124</v>
      </c>
      <c r="G377" s="120">
        <f t="shared" si="144"/>
        <v>0.0008032383592</v>
      </c>
      <c r="H377" s="120">
        <f t="shared" si="144"/>
        <v>0.00177601862</v>
      </c>
      <c r="I377" s="120">
        <f t="shared" si="144"/>
        <v>0.001915053772</v>
      </c>
      <c r="J377" s="120">
        <f t="shared" si="144"/>
        <v>0.002461008453</v>
      </c>
      <c r="K377" s="120">
        <f t="shared" si="144"/>
        <v>0.007199020556</v>
      </c>
      <c r="L377" s="120">
        <f t="shared" si="144"/>
        <v>0.003805279443</v>
      </c>
      <c r="M377" s="120">
        <f t="shared" si="144"/>
        <v>0.006437209805</v>
      </c>
      <c r="N377" s="120">
        <f t="shared" si="144"/>
        <v>0.01020809454</v>
      </c>
      <c r="O377" s="120">
        <f t="shared" si="144"/>
        <v>0.009918265732</v>
      </c>
      <c r="P377" s="120">
        <f t="shared" si="144"/>
        <v>0.01087612191</v>
      </c>
      <c r="Q377" s="120">
        <f t="shared" si="144"/>
        <v>0.01593413493</v>
      </c>
      <c r="R377" s="120">
        <f t="shared" si="144"/>
        <v>0.01690366721</v>
      </c>
      <c r="S377" s="120">
        <f t="shared" si="144"/>
        <v>0.01608116419</v>
      </c>
      <c r="T377" s="120">
        <f t="shared" si="144"/>
        <v>0.01586471295</v>
      </c>
      <c r="U377" s="120">
        <f t="shared" si="144"/>
        <v>0.02116198269</v>
      </c>
    </row>
    <row r="378" ht="15.75" customHeight="1">
      <c r="A378" s="136" t="s">
        <v>82</v>
      </c>
      <c r="B378" s="120">
        <f t="shared" ref="B378:U378" si="145">B154/B$11</f>
        <v>0</v>
      </c>
      <c r="C378" s="120">
        <f t="shared" si="145"/>
        <v>0</v>
      </c>
      <c r="D378" s="120">
        <f t="shared" si="145"/>
        <v>0</v>
      </c>
      <c r="E378" s="120">
        <f t="shared" si="145"/>
        <v>0</v>
      </c>
      <c r="F378" s="120">
        <f t="shared" si="145"/>
        <v>0</v>
      </c>
      <c r="G378" s="120">
        <f t="shared" si="145"/>
        <v>0</v>
      </c>
      <c r="H378" s="120">
        <f t="shared" si="145"/>
        <v>0</v>
      </c>
      <c r="I378" s="120">
        <f t="shared" si="145"/>
        <v>0</v>
      </c>
      <c r="J378" s="120">
        <f t="shared" si="145"/>
        <v>0</v>
      </c>
      <c r="K378" s="120">
        <f t="shared" si="145"/>
        <v>0</v>
      </c>
      <c r="L378" s="120">
        <f t="shared" si="145"/>
        <v>0</v>
      </c>
      <c r="M378" s="120">
        <f t="shared" si="145"/>
        <v>0</v>
      </c>
      <c r="N378" s="120">
        <f t="shared" si="145"/>
        <v>0</v>
      </c>
      <c r="O378" s="120">
        <f t="shared" si="145"/>
        <v>0</v>
      </c>
      <c r="P378" s="120">
        <f t="shared" si="145"/>
        <v>0</v>
      </c>
      <c r="Q378" s="120">
        <f t="shared" si="145"/>
        <v>0</v>
      </c>
      <c r="R378" s="120">
        <f t="shared" si="145"/>
        <v>0</v>
      </c>
      <c r="S378" s="120">
        <f t="shared" si="145"/>
        <v>0</v>
      </c>
      <c r="T378" s="120">
        <f t="shared" si="145"/>
        <v>0</v>
      </c>
      <c r="U378" s="120">
        <f t="shared" si="145"/>
        <v>0</v>
      </c>
    </row>
    <row r="379" ht="15.75" customHeight="1">
      <c r="A379" s="136" t="s">
        <v>30</v>
      </c>
      <c r="B379" s="120">
        <f t="shared" ref="B379:U379" si="146">B155/B$11</f>
        <v>0.000009660225711</v>
      </c>
      <c r="C379" s="120">
        <f t="shared" si="146"/>
        <v>0.000001884186587</v>
      </c>
      <c r="D379" s="120">
        <f t="shared" si="146"/>
        <v>0.000001461849386</v>
      </c>
      <c r="E379" s="120">
        <f t="shared" si="146"/>
        <v>0.0007176365553</v>
      </c>
      <c r="F379" s="120">
        <f t="shared" si="146"/>
        <v>0.0002748185003</v>
      </c>
      <c r="G379" s="120">
        <f t="shared" si="146"/>
        <v>0.0001374320574</v>
      </c>
      <c r="H379" s="120">
        <f t="shared" si="146"/>
        <v>0.0002600710826</v>
      </c>
      <c r="I379" s="120">
        <f t="shared" si="146"/>
        <v>0.00001281240241</v>
      </c>
      <c r="J379" s="120">
        <f t="shared" si="146"/>
        <v>0.00003784791397</v>
      </c>
      <c r="K379" s="120">
        <f t="shared" si="146"/>
        <v>0.00002705794419</v>
      </c>
      <c r="L379" s="120">
        <f t="shared" si="146"/>
        <v>0.00002926311974</v>
      </c>
      <c r="M379" s="120">
        <f t="shared" si="146"/>
        <v>0.00002704311313</v>
      </c>
      <c r="N379" s="120">
        <f t="shared" si="146"/>
        <v>0.00002558231109</v>
      </c>
      <c r="O379" s="120">
        <f t="shared" si="146"/>
        <v>0.0000248329137</v>
      </c>
      <c r="P379" s="120">
        <f t="shared" si="146"/>
        <v>0.00002151002227</v>
      </c>
      <c r="Q379" s="120">
        <f t="shared" si="146"/>
        <v>0.00003546156988</v>
      </c>
      <c r="R379" s="120">
        <f t="shared" si="146"/>
        <v>0.0000247040024</v>
      </c>
      <c r="S379" s="120">
        <f t="shared" si="146"/>
        <v>0.00007727863874</v>
      </c>
      <c r="T379" s="120">
        <f t="shared" si="146"/>
        <v>0.00002971923234</v>
      </c>
      <c r="U379" s="120">
        <f t="shared" si="146"/>
        <v>0.00008912600858</v>
      </c>
    </row>
    <row r="380" ht="15.75" customHeight="1">
      <c r="A380" s="136" t="s">
        <v>183</v>
      </c>
      <c r="B380" s="120">
        <f t="shared" ref="B380:U380" si="147">B156/B$11</f>
        <v>0</v>
      </c>
      <c r="C380" s="120">
        <f t="shared" si="147"/>
        <v>0.0000150734927</v>
      </c>
      <c r="D380" s="120">
        <f t="shared" si="147"/>
        <v>0.00005701212604</v>
      </c>
      <c r="E380" s="120">
        <f t="shared" si="147"/>
        <v>0.0001496845478</v>
      </c>
      <c r="F380" s="120">
        <f t="shared" si="147"/>
        <v>0.003030969257</v>
      </c>
      <c r="G380" s="120">
        <f t="shared" si="147"/>
        <v>0.003037741252</v>
      </c>
      <c r="H380" s="120">
        <f t="shared" si="147"/>
        <v>0.018795761</v>
      </c>
      <c r="I380" s="120">
        <f t="shared" si="147"/>
        <v>0.01188630594</v>
      </c>
      <c r="J380" s="120">
        <f t="shared" si="147"/>
        <v>0.006382290752</v>
      </c>
      <c r="K380" s="120">
        <f t="shared" si="147"/>
        <v>0.005247097969</v>
      </c>
      <c r="L380" s="120">
        <f t="shared" si="147"/>
        <v>0.01387957824</v>
      </c>
      <c r="M380" s="120">
        <f t="shared" si="147"/>
        <v>0.007964196816</v>
      </c>
      <c r="N380" s="120">
        <f t="shared" si="147"/>
        <v>0.001965072621</v>
      </c>
      <c r="O380" s="120">
        <f t="shared" si="147"/>
        <v>0.002041788304</v>
      </c>
      <c r="P380" s="120">
        <f t="shared" si="147"/>
        <v>0.002988022658</v>
      </c>
      <c r="Q380" s="120">
        <f t="shared" si="147"/>
        <v>0.005990710737</v>
      </c>
      <c r="R380" s="120">
        <f t="shared" si="147"/>
        <v>0.004571726399</v>
      </c>
      <c r="S380" s="120">
        <f t="shared" si="147"/>
        <v>0.006021327303</v>
      </c>
      <c r="T380" s="120">
        <f t="shared" si="147"/>
        <v>0.00551527728</v>
      </c>
      <c r="U380" s="120">
        <f t="shared" si="147"/>
        <v>0.006081673838</v>
      </c>
    </row>
    <row r="381" ht="15.75" customHeight="1">
      <c r="A381" s="136" t="s">
        <v>31</v>
      </c>
      <c r="B381" s="120">
        <f t="shared" ref="B381:U381" si="148">B157/B$11</f>
        <v>0.0003646735206</v>
      </c>
      <c r="C381" s="120">
        <f t="shared" si="148"/>
        <v>0.00009232514277</v>
      </c>
      <c r="D381" s="120">
        <f t="shared" si="148"/>
        <v>0.0004268600206</v>
      </c>
      <c r="E381" s="120">
        <f t="shared" si="148"/>
        <v>0.0009564948762</v>
      </c>
      <c r="F381" s="120">
        <f t="shared" si="148"/>
        <v>0.003003089119</v>
      </c>
      <c r="G381" s="120">
        <f t="shared" si="148"/>
        <v>0.003013102039</v>
      </c>
      <c r="H381" s="120">
        <f t="shared" si="148"/>
        <v>0.001628976419</v>
      </c>
      <c r="I381" s="120">
        <f t="shared" si="148"/>
        <v>0.005233065608</v>
      </c>
      <c r="J381" s="120">
        <f t="shared" si="148"/>
        <v>0.006770306374</v>
      </c>
      <c r="K381" s="120">
        <f t="shared" si="148"/>
        <v>0.007340204087</v>
      </c>
      <c r="L381" s="120">
        <f t="shared" si="148"/>
        <v>0.01323766888</v>
      </c>
      <c r="M381" s="120">
        <f t="shared" si="148"/>
        <v>0.009702072665</v>
      </c>
      <c r="N381" s="120">
        <f t="shared" si="148"/>
        <v>0.007218977059</v>
      </c>
      <c r="O381" s="120">
        <f t="shared" si="148"/>
        <v>0.007519667668</v>
      </c>
      <c r="P381" s="120">
        <f t="shared" si="148"/>
        <v>0.01273393318</v>
      </c>
      <c r="Q381" s="120">
        <f t="shared" si="148"/>
        <v>0.007468623812</v>
      </c>
      <c r="R381" s="120">
        <f t="shared" si="148"/>
        <v>0.006829449325</v>
      </c>
      <c r="S381" s="120">
        <f t="shared" si="148"/>
        <v>0.009605774836</v>
      </c>
      <c r="T381" s="120">
        <f t="shared" si="148"/>
        <v>0.007682485334</v>
      </c>
      <c r="U381" s="120">
        <f t="shared" si="148"/>
        <v>0.00443895917</v>
      </c>
    </row>
    <row r="382" ht="15.75" customHeight="1">
      <c r="A382" s="136" t="s">
        <v>184</v>
      </c>
      <c r="B382" s="120">
        <f t="shared" ref="B382:U382" si="149">B158/B$11</f>
        <v>0</v>
      </c>
      <c r="C382" s="120">
        <f t="shared" si="149"/>
        <v>0</v>
      </c>
      <c r="D382" s="120">
        <f t="shared" si="149"/>
        <v>0.000002923698771</v>
      </c>
      <c r="E382" s="120">
        <f t="shared" si="149"/>
        <v>0</v>
      </c>
      <c r="F382" s="120">
        <f t="shared" si="149"/>
        <v>0.000001593150726</v>
      </c>
      <c r="G382" s="120">
        <f t="shared" si="149"/>
        <v>0</v>
      </c>
      <c r="H382" s="120">
        <f t="shared" si="149"/>
        <v>0.000005232818564</v>
      </c>
      <c r="I382" s="120">
        <f t="shared" si="149"/>
        <v>0.00001721666573</v>
      </c>
      <c r="J382" s="120">
        <f t="shared" si="149"/>
        <v>0.00007688788822</v>
      </c>
      <c r="K382" s="120">
        <f t="shared" si="149"/>
        <v>0.00002732584462</v>
      </c>
      <c r="L382" s="120">
        <f t="shared" si="149"/>
        <v>0.0000069801937</v>
      </c>
      <c r="M382" s="120">
        <f t="shared" si="149"/>
        <v>0.00002870365516</v>
      </c>
      <c r="N382" s="120">
        <f t="shared" si="149"/>
        <v>0.00007599451234</v>
      </c>
      <c r="O382" s="120">
        <f t="shared" si="149"/>
        <v>0.0001408941104</v>
      </c>
      <c r="P382" s="120">
        <f t="shared" si="149"/>
        <v>0.0000275889416</v>
      </c>
      <c r="Q382" s="120">
        <f t="shared" si="149"/>
        <v>0.00001001267855</v>
      </c>
      <c r="R382" s="120">
        <f t="shared" si="149"/>
        <v>0.000009287218948</v>
      </c>
      <c r="S382" s="120">
        <f t="shared" si="149"/>
        <v>0.000006606723001</v>
      </c>
      <c r="T382" s="120">
        <f t="shared" si="149"/>
        <v>0.0000008928524736</v>
      </c>
      <c r="U382" s="120">
        <f t="shared" si="149"/>
        <v>0.00000483942128</v>
      </c>
    </row>
    <row r="383" ht="15.75" customHeight="1">
      <c r="A383" s="136" t="s">
        <v>185</v>
      </c>
      <c r="B383" s="120">
        <f t="shared" ref="B383:U383" si="150">B159/B$11</f>
        <v>0</v>
      </c>
      <c r="C383" s="120">
        <f t="shared" si="150"/>
        <v>0</v>
      </c>
      <c r="D383" s="120">
        <f t="shared" si="150"/>
        <v>0</v>
      </c>
      <c r="E383" s="120">
        <f t="shared" si="150"/>
        <v>0</v>
      </c>
      <c r="F383" s="120">
        <f t="shared" si="150"/>
        <v>0</v>
      </c>
      <c r="G383" s="120">
        <f t="shared" si="150"/>
        <v>0</v>
      </c>
      <c r="H383" s="120">
        <f t="shared" si="150"/>
        <v>0</v>
      </c>
      <c r="I383" s="120">
        <f t="shared" si="150"/>
        <v>0</v>
      </c>
      <c r="J383" s="120">
        <f t="shared" si="150"/>
        <v>0</v>
      </c>
      <c r="K383" s="120">
        <f t="shared" si="150"/>
        <v>0</v>
      </c>
      <c r="L383" s="120">
        <f t="shared" si="150"/>
        <v>0</v>
      </c>
      <c r="M383" s="120">
        <f t="shared" si="150"/>
        <v>0</v>
      </c>
      <c r="N383" s="120">
        <f t="shared" si="150"/>
        <v>0</v>
      </c>
      <c r="O383" s="120">
        <f t="shared" si="150"/>
        <v>0</v>
      </c>
      <c r="P383" s="120">
        <f t="shared" si="150"/>
        <v>0.0000004676091797</v>
      </c>
      <c r="Q383" s="120">
        <f t="shared" si="150"/>
        <v>0</v>
      </c>
      <c r="R383" s="120">
        <f t="shared" si="150"/>
        <v>0</v>
      </c>
      <c r="S383" s="120">
        <f t="shared" si="150"/>
        <v>0</v>
      </c>
      <c r="T383" s="120">
        <f t="shared" si="150"/>
        <v>0</v>
      </c>
      <c r="U383" s="120">
        <f t="shared" si="150"/>
        <v>0.0000002688567378</v>
      </c>
    </row>
    <row r="384" ht="15.75" customHeight="1">
      <c r="A384" s="136" t="s">
        <v>57</v>
      </c>
      <c r="B384" s="120">
        <f t="shared" ref="B384:U384" si="151">B160/B$11</f>
        <v>0</v>
      </c>
      <c r="C384" s="120">
        <f t="shared" si="151"/>
        <v>0</v>
      </c>
      <c r="D384" s="120">
        <f t="shared" si="151"/>
        <v>0</v>
      </c>
      <c r="E384" s="120">
        <f t="shared" si="151"/>
        <v>0</v>
      </c>
      <c r="F384" s="120">
        <f t="shared" si="151"/>
        <v>0</v>
      </c>
      <c r="G384" s="120">
        <f t="shared" si="151"/>
        <v>0.000001642614232</v>
      </c>
      <c r="H384" s="120">
        <f t="shared" si="151"/>
        <v>0</v>
      </c>
      <c r="I384" s="120">
        <f t="shared" si="151"/>
        <v>0.000001201162726</v>
      </c>
      <c r="J384" s="120">
        <f t="shared" si="151"/>
        <v>0</v>
      </c>
      <c r="K384" s="120">
        <f t="shared" si="151"/>
        <v>0</v>
      </c>
      <c r="L384" s="120">
        <f t="shared" si="151"/>
        <v>0.000000536937977</v>
      </c>
      <c r="M384" s="120">
        <f t="shared" si="151"/>
        <v>0</v>
      </c>
      <c r="N384" s="120">
        <f t="shared" si="151"/>
        <v>0</v>
      </c>
      <c r="O384" s="120">
        <f t="shared" si="151"/>
        <v>0</v>
      </c>
      <c r="P384" s="120">
        <f t="shared" si="151"/>
        <v>0</v>
      </c>
      <c r="Q384" s="120">
        <f t="shared" si="151"/>
        <v>0.0000008343898795</v>
      </c>
      <c r="R384" s="120">
        <f t="shared" si="151"/>
        <v>0</v>
      </c>
      <c r="S384" s="120">
        <f t="shared" si="151"/>
        <v>0</v>
      </c>
      <c r="T384" s="120">
        <f t="shared" si="151"/>
        <v>0.0000002551007067</v>
      </c>
      <c r="U384" s="120">
        <f t="shared" si="151"/>
        <v>0.0000001344283689</v>
      </c>
    </row>
    <row r="385" ht="15.75" customHeight="1">
      <c r="A385" s="136" t="s">
        <v>527</v>
      </c>
      <c r="B385" s="120">
        <f t="shared" ref="B385:U385" si="152">B161/B$11</f>
        <v>0</v>
      </c>
      <c r="C385" s="120">
        <f t="shared" si="152"/>
        <v>0</v>
      </c>
      <c r="D385" s="120">
        <f t="shared" si="152"/>
        <v>0</v>
      </c>
      <c r="E385" s="120">
        <f t="shared" si="152"/>
        <v>0</v>
      </c>
      <c r="F385" s="120">
        <f t="shared" si="152"/>
        <v>0</v>
      </c>
      <c r="G385" s="120">
        <f t="shared" si="152"/>
        <v>0</v>
      </c>
      <c r="H385" s="120">
        <f t="shared" si="152"/>
        <v>0</v>
      </c>
      <c r="I385" s="120">
        <f t="shared" si="152"/>
        <v>0</v>
      </c>
      <c r="J385" s="120">
        <f t="shared" si="152"/>
        <v>0</v>
      </c>
      <c r="K385" s="120">
        <f t="shared" si="152"/>
        <v>0</v>
      </c>
      <c r="L385" s="120">
        <f t="shared" si="152"/>
        <v>0</v>
      </c>
      <c r="M385" s="120">
        <f t="shared" si="152"/>
        <v>0</v>
      </c>
      <c r="N385" s="120">
        <f t="shared" si="152"/>
        <v>0</v>
      </c>
      <c r="O385" s="120">
        <f t="shared" si="152"/>
        <v>0</v>
      </c>
      <c r="P385" s="120">
        <f t="shared" si="152"/>
        <v>0</v>
      </c>
      <c r="Q385" s="120">
        <f t="shared" si="152"/>
        <v>0</v>
      </c>
      <c r="R385" s="120">
        <f t="shared" si="152"/>
        <v>0</v>
      </c>
      <c r="S385" s="120">
        <f t="shared" si="152"/>
        <v>0</v>
      </c>
      <c r="T385" s="120">
        <f t="shared" si="152"/>
        <v>0</v>
      </c>
      <c r="U385" s="120">
        <f t="shared" si="152"/>
        <v>0</v>
      </c>
    </row>
    <row r="386" ht="15.75" customHeight="1">
      <c r="A386" s="136" t="s">
        <v>186</v>
      </c>
      <c r="B386" s="120">
        <f t="shared" ref="B386:U386" si="153">B162/B$11</f>
        <v>0.000009660225711</v>
      </c>
      <c r="C386" s="120">
        <f t="shared" si="153"/>
        <v>0</v>
      </c>
      <c r="D386" s="120">
        <f t="shared" si="153"/>
        <v>0</v>
      </c>
      <c r="E386" s="120">
        <f t="shared" si="153"/>
        <v>0</v>
      </c>
      <c r="F386" s="120">
        <f t="shared" si="153"/>
        <v>0</v>
      </c>
      <c r="G386" s="120">
        <f t="shared" si="153"/>
        <v>0.0000005475380772</v>
      </c>
      <c r="H386" s="120">
        <f t="shared" si="153"/>
        <v>0.000001569845569</v>
      </c>
      <c r="I386" s="120">
        <f t="shared" si="153"/>
        <v>0.000002402325451</v>
      </c>
      <c r="J386" s="120">
        <f t="shared" si="153"/>
        <v>0.000001490075353</v>
      </c>
      <c r="K386" s="120">
        <f t="shared" si="153"/>
        <v>0</v>
      </c>
      <c r="L386" s="120">
        <f t="shared" si="153"/>
        <v>0.0000008054069654</v>
      </c>
      <c r="M386" s="120">
        <f t="shared" si="153"/>
        <v>0.000001186101453</v>
      </c>
      <c r="N386" s="120">
        <f t="shared" si="153"/>
        <v>0</v>
      </c>
      <c r="O386" s="120">
        <f t="shared" si="153"/>
        <v>0.0000005227981832</v>
      </c>
      <c r="P386" s="120">
        <f t="shared" si="153"/>
        <v>0</v>
      </c>
      <c r="Q386" s="120">
        <f t="shared" si="153"/>
        <v>0.000001877377229</v>
      </c>
      <c r="R386" s="120">
        <f t="shared" si="153"/>
        <v>0</v>
      </c>
      <c r="S386" s="120">
        <f t="shared" si="153"/>
        <v>0</v>
      </c>
      <c r="T386" s="120">
        <f t="shared" si="153"/>
        <v>0</v>
      </c>
      <c r="U386" s="120">
        <f t="shared" si="153"/>
        <v>0</v>
      </c>
    </row>
    <row r="387" ht="15.75" customHeight="1">
      <c r="A387" s="136" t="s">
        <v>187</v>
      </c>
      <c r="B387" s="120">
        <f t="shared" ref="B387:U387" si="154">B163/B$11</f>
        <v>0</v>
      </c>
      <c r="C387" s="120">
        <f t="shared" si="154"/>
        <v>0</v>
      </c>
      <c r="D387" s="120">
        <f t="shared" si="154"/>
        <v>0</v>
      </c>
      <c r="E387" s="120">
        <f t="shared" si="154"/>
        <v>0</v>
      </c>
      <c r="F387" s="120">
        <f t="shared" si="154"/>
        <v>0</v>
      </c>
      <c r="G387" s="120">
        <f t="shared" si="154"/>
        <v>0</v>
      </c>
      <c r="H387" s="120">
        <f t="shared" si="154"/>
        <v>0.000001046563713</v>
      </c>
      <c r="I387" s="120">
        <f t="shared" si="154"/>
        <v>0.0000004003875752</v>
      </c>
      <c r="J387" s="120">
        <f t="shared" si="154"/>
        <v>0.00002980150706</v>
      </c>
      <c r="K387" s="120">
        <f t="shared" si="154"/>
        <v>0.00001205551969</v>
      </c>
      <c r="L387" s="120">
        <f t="shared" si="154"/>
        <v>0.000001073875954</v>
      </c>
      <c r="M387" s="120">
        <f t="shared" si="154"/>
        <v>0.0000151820986</v>
      </c>
      <c r="N387" s="120">
        <f t="shared" si="154"/>
        <v>0</v>
      </c>
      <c r="O387" s="120">
        <f t="shared" si="154"/>
        <v>0.000007319174564</v>
      </c>
      <c r="P387" s="120">
        <f t="shared" si="154"/>
        <v>0</v>
      </c>
      <c r="Q387" s="120">
        <f t="shared" si="154"/>
        <v>0.0000008343898795</v>
      </c>
      <c r="R387" s="120">
        <f t="shared" si="154"/>
        <v>0.000001114466274</v>
      </c>
      <c r="S387" s="120">
        <f t="shared" si="154"/>
        <v>0.0000006006111819</v>
      </c>
      <c r="T387" s="120">
        <f t="shared" si="154"/>
        <v>0.0000007653021202</v>
      </c>
      <c r="U387" s="120">
        <f t="shared" si="154"/>
        <v>0.0000002688567378</v>
      </c>
    </row>
    <row r="388" ht="15.75" customHeight="1">
      <c r="A388" s="136" t="s">
        <v>188</v>
      </c>
      <c r="B388" s="120">
        <f t="shared" ref="B388:U388" si="155">B164/B$11</f>
        <v>0</v>
      </c>
      <c r="C388" s="120">
        <f t="shared" si="155"/>
        <v>0</v>
      </c>
      <c r="D388" s="120">
        <f t="shared" si="155"/>
        <v>0</v>
      </c>
      <c r="E388" s="120">
        <f t="shared" si="155"/>
        <v>0</v>
      </c>
      <c r="F388" s="120">
        <f t="shared" si="155"/>
        <v>0</v>
      </c>
      <c r="G388" s="120">
        <f t="shared" si="155"/>
        <v>0</v>
      </c>
      <c r="H388" s="120">
        <f t="shared" si="155"/>
        <v>0</v>
      </c>
      <c r="I388" s="120">
        <f t="shared" si="155"/>
        <v>0</v>
      </c>
      <c r="J388" s="120">
        <f t="shared" si="155"/>
        <v>0</v>
      </c>
      <c r="K388" s="120">
        <f t="shared" si="155"/>
        <v>0</v>
      </c>
      <c r="L388" s="120">
        <f t="shared" si="155"/>
        <v>0</v>
      </c>
      <c r="M388" s="120">
        <f t="shared" si="155"/>
        <v>0</v>
      </c>
      <c r="N388" s="120">
        <f t="shared" si="155"/>
        <v>0</v>
      </c>
      <c r="O388" s="120">
        <f t="shared" si="155"/>
        <v>0</v>
      </c>
      <c r="P388" s="120">
        <f t="shared" si="155"/>
        <v>0</v>
      </c>
      <c r="Q388" s="120">
        <f t="shared" si="155"/>
        <v>0</v>
      </c>
      <c r="R388" s="120">
        <f t="shared" si="155"/>
        <v>0</v>
      </c>
      <c r="S388" s="120">
        <f t="shared" si="155"/>
        <v>0</v>
      </c>
      <c r="T388" s="120">
        <f t="shared" si="155"/>
        <v>0</v>
      </c>
      <c r="U388" s="120">
        <f t="shared" si="155"/>
        <v>0</v>
      </c>
    </row>
    <row r="389" ht="15.75" customHeight="1">
      <c r="A389" s="136" t="s">
        <v>189</v>
      </c>
      <c r="B389" s="120">
        <f t="shared" ref="B389:U389" si="156">B165/B$11</f>
        <v>0</v>
      </c>
      <c r="C389" s="120">
        <f t="shared" si="156"/>
        <v>0</v>
      </c>
      <c r="D389" s="120">
        <f t="shared" si="156"/>
        <v>0</v>
      </c>
      <c r="E389" s="120">
        <f t="shared" si="156"/>
        <v>0</v>
      </c>
      <c r="F389" s="120">
        <f t="shared" si="156"/>
        <v>0</v>
      </c>
      <c r="G389" s="120">
        <f t="shared" si="156"/>
        <v>0</v>
      </c>
      <c r="H389" s="120">
        <f t="shared" si="156"/>
        <v>0</v>
      </c>
      <c r="I389" s="120">
        <f t="shared" si="156"/>
        <v>0</v>
      </c>
      <c r="J389" s="120">
        <f t="shared" si="156"/>
        <v>0</v>
      </c>
      <c r="K389" s="120">
        <f t="shared" si="156"/>
        <v>0</v>
      </c>
      <c r="L389" s="120">
        <f t="shared" si="156"/>
        <v>0</v>
      </c>
      <c r="M389" s="120">
        <f t="shared" si="156"/>
        <v>0</v>
      </c>
      <c r="N389" s="120">
        <f t="shared" si="156"/>
        <v>0.000001504841829</v>
      </c>
      <c r="O389" s="120">
        <f t="shared" si="156"/>
        <v>0</v>
      </c>
      <c r="P389" s="120">
        <f t="shared" si="156"/>
        <v>0</v>
      </c>
      <c r="Q389" s="120">
        <f t="shared" si="156"/>
        <v>0</v>
      </c>
      <c r="R389" s="120">
        <f t="shared" si="156"/>
        <v>0</v>
      </c>
      <c r="S389" s="120">
        <f t="shared" si="156"/>
        <v>0.0000002002037273</v>
      </c>
      <c r="T389" s="120">
        <f t="shared" si="156"/>
        <v>0</v>
      </c>
      <c r="U389" s="120">
        <f t="shared" si="156"/>
        <v>0</v>
      </c>
    </row>
    <row r="390" ht="15.75" customHeight="1">
      <c r="A390" s="136" t="s">
        <v>190</v>
      </c>
      <c r="B390" s="120">
        <f t="shared" ref="B390:U390" si="157">B166/B$11</f>
        <v>0.0005337274705</v>
      </c>
      <c r="C390" s="120">
        <f t="shared" si="157"/>
        <v>0.00189360752</v>
      </c>
      <c r="D390" s="120">
        <f t="shared" si="157"/>
        <v>0.0003610767983</v>
      </c>
      <c r="E390" s="120">
        <f t="shared" si="157"/>
        <v>0.0009076616195</v>
      </c>
      <c r="F390" s="120">
        <f t="shared" si="157"/>
        <v>0.004742809712</v>
      </c>
      <c r="G390" s="120">
        <f t="shared" si="157"/>
        <v>0.003004341429</v>
      </c>
      <c r="H390" s="120">
        <f t="shared" si="157"/>
        <v>0.001598102789</v>
      </c>
      <c r="I390" s="120">
        <f t="shared" si="157"/>
        <v>0.001600349138</v>
      </c>
      <c r="J390" s="120">
        <f t="shared" si="157"/>
        <v>0.01442094927</v>
      </c>
      <c r="K390" s="120">
        <f t="shared" si="157"/>
        <v>0.00243709028</v>
      </c>
      <c r="L390" s="120">
        <f t="shared" si="157"/>
        <v>0.001932708248</v>
      </c>
      <c r="M390" s="120">
        <f t="shared" si="157"/>
        <v>0.000758393269</v>
      </c>
      <c r="N390" s="120">
        <f t="shared" si="157"/>
        <v>0.001386460938</v>
      </c>
      <c r="O390" s="120">
        <f t="shared" si="157"/>
        <v>0.002116025646</v>
      </c>
      <c r="P390" s="120">
        <f t="shared" si="157"/>
        <v>0.002265332671</v>
      </c>
      <c r="Q390" s="120">
        <f t="shared" si="157"/>
        <v>0.001703198342</v>
      </c>
      <c r="R390" s="120">
        <f t="shared" si="157"/>
        <v>0.0006595782897</v>
      </c>
      <c r="S390" s="120">
        <f t="shared" si="157"/>
        <v>0.007370300017</v>
      </c>
      <c r="T390" s="120">
        <f t="shared" si="157"/>
        <v>0.001564405084</v>
      </c>
      <c r="U390" s="120">
        <f t="shared" si="157"/>
        <v>0.001185658214</v>
      </c>
    </row>
    <row r="391" ht="15.75" customHeight="1">
      <c r="A391" s="136" t="s">
        <v>191</v>
      </c>
      <c r="B391" s="120">
        <f t="shared" ref="B391:U391" si="158">B167/B$11</f>
        <v>0</v>
      </c>
      <c r="C391" s="120">
        <f t="shared" si="158"/>
        <v>0.00004333629151</v>
      </c>
      <c r="D391" s="120">
        <f t="shared" si="158"/>
        <v>0.000008771096314</v>
      </c>
      <c r="E391" s="120">
        <f t="shared" si="158"/>
        <v>0.0000169854806</v>
      </c>
      <c r="F391" s="120">
        <f t="shared" si="158"/>
        <v>0.00002708356235</v>
      </c>
      <c r="G391" s="120">
        <f t="shared" si="158"/>
        <v>0.00001478352808</v>
      </c>
      <c r="H391" s="120">
        <f t="shared" si="158"/>
        <v>0.000009942355271</v>
      </c>
      <c r="I391" s="120">
        <f t="shared" si="158"/>
        <v>0.00001601550301</v>
      </c>
      <c r="J391" s="120">
        <f t="shared" si="158"/>
        <v>0.0001501995956</v>
      </c>
      <c r="K391" s="120">
        <f t="shared" si="158"/>
        <v>0.00001875303062</v>
      </c>
      <c r="L391" s="120">
        <f t="shared" si="158"/>
        <v>0.000004832441793</v>
      </c>
      <c r="M391" s="120">
        <f t="shared" si="158"/>
        <v>0.00002538257109</v>
      </c>
      <c r="N391" s="120">
        <f t="shared" si="158"/>
        <v>0.00003812265966</v>
      </c>
      <c r="O391" s="120">
        <f t="shared" si="158"/>
        <v>0.00002692410643</v>
      </c>
      <c r="P391" s="120">
        <f t="shared" si="158"/>
        <v>0.00004886515928</v>
      </c>
      <c r="Q391" s="120">
        <f t="shared" si="158"/>
        <v>0.0001189005578</v>
      </c>
      <c r="R391" s="120">
        <f t="shared" si="158"/>
        <v>0.0002050617944</v>
      </c>
      <c r="S391" s="120">
        <f t="shared" si="158"/>
        <v>0.0001707737794</v>
      </c>
      <c r="T391" s="120">
        <f t="shared" si="158"/>
        <v>0.0001473206581</v>
      </c>
      <c r="U391" s="120">
        <f t="shared" si="158"/>
        <v>0.0002301413676</v>
      </c>
    </row>
    <row r="392" ht="15.75" customHeight="1">
      <c r="A392" s="136" t="s">
        <v>32</v>
      </c>
      <c r="B392" s="120">
        <f t="shared" ref="B392:U392" si="159">B168/B$11</f>
        <v>0.00009177214426</v>
      </c>
      <c r="C392" s="120">
        <f t="shared" si="159"/>
        <v>0.00006594653055</v>
      </c>
      <c r="D392" s="120">
        <f t="shared" si="159"/>
        <v>0.000004385548157</v>
      </c>
      <c r="E392" s="120">
        <f t="shared" si="159"/>
        <v>0.00002866299851</v>
      </c>
      <c r="F392" s="120">
        <f t="shared" si="159"/>
        <v>0.00001354178117</v>
      </c>
      <c r="G392" s="120">
        <f t="shared" si="159"/>
        <v>0.00001314091385</v>
      </c>
      <c r="H392" s="120">
        <f t="shared" si="159"/>
        <v>0.000008372509702</v>
      </c>
      <c r="I392" s="120">
        <f t="shared" si="159"/>
        <v>0.00002202131663</v>
      </c>
      <c r="J392" s="120">
        <f t="shared" si="159"/>
        <v>0.00001072854254</v>
      </c>
      <c r="K392" s="120">
        <f t="shared" si="159"/>
        <v>0.00003080855031</v>
      </c>
      <c r="L392" s="120">
        <f t="shared" si="159"/>
        <v>0.00009584342889</v>
      </c>
      <c r="M392" s="120">
        <f t="shared" si="159"/>
        <v>0.00006689612195</v>
      </c>
      <c r="N392" s="120">
        <f t="shared" si="159"/>
        <v>0.0001236478369</v>
      </c>
      <c r="O392" s="120">
        <f t="shared" si="159"/>
        <v>0.002771353169</v>
      </c>
      <c r="P392" s="120">
        <f t="shared" si="159"/>
        <v>0.002940794131</v>
      </c>
      <c r="Q392" s="120">
        <f t="shared" si="159"/>
        <v>0.001655846716</v>
      </c>
      <c r="R392" s="120">
        <f t="shared" si="159"/>
        <v>0.0035919248</v>
      </c>
      <c r="S392" s="120">
        <f t="shared" si="159"/>
        <v>0.003693958973</v>
      </c>
      <c r="T392" s="120">
        <f t="shared" si="159"/>
        <v>0.004104570372</v>
      </c>
      <c r="U392" s="120">
        <f t="shared" si="159"/>
        <v>0.005500136714</v>
      </c>
    </row>
    <row r="393" ht="15.75" customHeight="1">
      <c r="A393" s="136" t="s">
        <v>192</v>
      </c>
      <c r="B393" s="120">
        <f t="shared" ref="B393:U393" si="160">B169/B$11</f>
        <v>0</v>
      </c>
      <c r="C393" s="120">
        <f t="shared" si="160"/>
        <v>0</v>
      </c>
      <c r="D393" s="120">
        <f t="shared" si="160"/>
        <v>0</v>
      </c>
      <c r="E393" s="120">
        <f t="shared" si="160"/>
        <v>0</v>
      </c>
      <c r="F393" s="120">
        <f t="shared" si="160"/>
        <v>0</v>
      </c>
      <c r="G393" s="120">
        <f t="shared" si="160"/>
        <v>0</v>
      </c>
      <c r="H393" s="120">
        <f t="shared" si="160"/>
        <v>0</v>
      </c>
      <c r="I393" s="120">
        <f t="shared" si="160"/>
        <v>0</v>
      </c>
      <c r="J393" s="120">
        <f t="shared" si="160"/>
        <v>0</v>
      </c>
      <c r="K393" s="120">
        <f t="shared" si="160"/>
        <v>0.000197174722</v>
      </c>
      <c r="L393" s="120">
        <f t="shared" si="160"/>
        <v>0</v>
      </c>
      <c r="M393" s="120">
        <f t="shared" si="160"/>
        <v>0.0000009488811624</v>
      </c>
      <c r="N393" s="120">
        <f t="shared" si="160"/>
        <v>0.0000002508069714</v>
      </c>
      <c r="O393" s="120">
        <f t="shared" si="160"/>
        <v>0</v>
      </c>
      <c r="P393" s="120">
        <f t="shared" si="160"/>
        <v>0</v>
      </c>
      <c r="Q393" s="120">
        <f t="shared" si="160"/>
        <v>0.000003963351928</v>
      </c>
      <c r="R393" s="120">
        <f t="shared" si="160"/>
        <v>0.000000185744379</v>
      </c>
      <c r="S393" s="120">
        <f t="shared" si="160"/>
        <v>0.000003203259637</v>
      </c>
      <c r="T393" s="120">
        <f t="shared" si="160"/>
        <v>0.000002040805654</v>
      </c>
      <c r="U393" s="120">
        <f t="shared" si="160"/>
        <v>0.0000001344283689</v>
      </c>
    </row>
    <row r="394" ht="15.75" customHeight="1">
      <c r="A394" s="136" t="s">
        <v>193</v>
      </c>
      <c r="B394" s="120">
        <f t="shared" ref="B394:U394" si="161">B170/B$11</f>
        <v>0.000007245169283</v>
      </c>
      <c r="C394" s="120">
        <f t="shared" si="161"/>
        <v>0.00003203117198</v>
      </c>
      <c r="D394" s="120">
        <f t="shared" si="161"/>
        <v>0.00003362253587</v>
      </c>
      <c r="E394" s="120">
        <f t="shared" si="161"/>
        <v>0.00003078618359</v>
      </c>
      <c r="F394" s="120">
        <f t="shared" si="161"/>
        <v>0.00003186301453</v>
      </c>
      <c r="G394" s="120">
        <f t="shared" si="161"/>
        <v>0.0000383276654</v>
      </c>
      <c r="H394" s="120">
        <f t="shared" si="161"/>
        <v>0.000005232818564</v>
      </c>
      <c r="I394" s="120">
        <f t="shared" si="161"/>
        <v>0.00001961899118</v>
      </c>
      <c r="J394" s="120">
        <f t="shared" si="161"/>
        <v>0.00007122560188</v>
      </c>
      <c r="K394" s="120">
        <f t="shared" si="161"/>
        <v>0.00001794932931</v>
      </c>
      <c r="L394" s="120">
        <f t="shared" si="161"/>
        <v>0.00003570637547</v>
      </c>
      <c r="M394" s="120">
        <f t="shared" si="161"/>
        <v>0.000008777150752</v>
      </c>
      <c r="N394" s="120">
        <f t="shared" si="161"/>
        <v>0.00001254034857</v>
      </c>
      <c r="O394" s="120">
        <f t="shared" si="161"/>
        <v>0.0000156839455</v>
      </c>
      <c r="P394" s="120">
        <f t="shared" si="161"/>
        <v>0.00001075501113</v>
      </c>
      <c r="Q394" s="120">
        <f t="shared" si="161"/>
        <v>0.0000193995647</v>
      </c>
      <c r="R394" s="120">
        <f t="shared" si="161"/>
        <v>0.00001170189587</v>
      </c>
      <c r="S394" s="120">
        <f t="shared" si="161"/>
        <v>0.00002202241</v>
      </c>
      <c r="T394" s="120">
        <f t="shared" si="161"/>
        <v>0.00001798459983</v>
      </c>
      <c r="U394" s="120">
        <f t="shared" si="161"/>
        <v>0.00001478712058</v>
      </c>
    </row>
    <row r="395" ht="15.75" customHeight="1">
      <c r="A395" s="136" t="s">
        <v>33</v>
      </c>
      <c r="B395" s="120">
        <f t="shared" ref="B395:U395" si="162">B171/B$11</f>
        <v>0.01798734027</v>
      </c>
      <c r="C395" s="120">
        <f t="shared" si="162"/>
        <v>0.01555584446</v>
      </c>
      <c r="D395" s="120">
        <f t="shared" si="162"/>
        <v>0.01885639523</v>
      </c>
      <c r="E395" s="120">
        <f t="shared" si="162"/>
        <v>0.012177528</v>
      </c>
      <c r="F395" s="120">
        <f t="shared" si="162"/>
        <v>0.01049010096</v>
      </c>
      <c r="G395" s="120">
        <f t="shared" si="162"/>
        <v>0.007780516077</v>
      </c>
      <c r="H395" s="120">
        <f t="shared" si="162"/>
        <v>0.004992632191</v>
      </c>
      <c r="I395" s="120">
        <f t="shared" si="162"/>
        <v>0.005742358603</v>
      </c>
      <c r="J395" s="120">
        <f t="shared" si="162"/>
        <v>0.004460391562</v>
      </c>
      <c r="K395" s="120">
        <f t="shared" si="162"/>
        <v>0.005403819724</v>
      </c>
      <c r="L395" s="120">
        <f t="shared" si="162"/>
        <v>0.00430221554</v>
      </c>
      <c r="M395" s="120">
        <f t="shared" si="162"/>
        <v>0.004169383827</v>
      </c>
      <c r="N395" s="120">
        <f t="shared" si="162"/>
        <v>0.003099974167</v>
      </c>
      <c r="O395" s="120">
        <f t="shared" si="162"/>
        <v>0.003822438916</v>
      </c>
      <c r="P395" s="120">
        <f t="shared" si="162"/>
        <v>0.004310187614</v>
      </c>
      <c r="Q395" s="120">
        <f t="shared" si="162"/>
        <v>0.003488792684</v>
      </c>
      <c r="R395" s="120">
        <f t="shared" si="162"/>
        <v>0.004839384049</v>
      </c>
      <c r="S395" s="120">
        <f t="shared" si="162"/>
        <v>0.003700565696</v>
      </c>
      <c r="T395" s="120">
        <f t="shared" si="162"/>
        <v>0.003725363171</v>
      </c>
      <c r="U395" s="120">
        <f t="shared" si="162"/>
        <v>0.003580230749</v>
      </c>
    </row>
    <row r="396" ht="15.75" customHeight="1">
      <c r="A396" s="136" t="s">
        <v>194</v>
      </c>
      <c r="B396" s="120">
        <f t="shared" ref="B396:U396" si="163">B172/B$11</f>
        <v>0</v>
      </c>
      <c r="C396" s="120">
        <f t="shared" si="163"/>
        <v>0</v>
      </c>
      <c r="D396" s="120">
        <f t="shared" si="163"/>
        <v>0</v>
      </c>
      <c r="E396" s="120">
        <f t="shared" si="163"/>
        <v>0</v>
      </c>
      <c r="F396" s="120">
        <f t="shared" si="163"/>
        <v>0</v>
      </c>
      <c r="G396" s="120">
        <f t="shared" si="163"/>
        <v>0</v>
      </c>
      <c r="H396" s="120">
        <f t="shared" si="163"/>
        <v>0</v>
      </c>
      <c r="I396" s="120">
        <f t="shared" si="163"/>
        <v>0</v>
      </c>
      <c r="J396" s="120">
        <f t="shared" si="163"/>
        <v>0</v>
      </c>
      <c r="K396" s="120">
        <f t="shared" si="163"/>
        <v>0</v>
      </c>
      <c r="L396" s="120">
        <f t="shared" si="163"/>
        <v>0</v>
      </c>
      <c r="M396" s="120">
        <f t="shared" si="163"/>
        <v>0</v>
      </c>
      <c r="N396" s="120">
        <f t="shared" si="163"/>
        <v>0.0000002508069714</v>
      </c>
      <c r="O396" s="120">
        <f t="shared" si="163"/>
        <v>0</v>
      </c>
      <c r="P396" s="120">
        <f t="shared" si="163"/>
        <v>0.0000002338045899</v>
      </c>
      <c r="Q396" s="120">
        <f t="shared" si="163"/>
        <v>0</v>
      </c>
      <c r="R396" s="120">
        <f t="shared" si="163"/>
        <v>0.0000005572331369</v>
      </c>
      <c r="S396" s="120">
        <f t="shared" si="163"/>
        <v>0.0000002002037273</v>
      </c>
      <c r="T396" s="120">
        <f t="shared" si="163"/>
        <v>0</v>
      </c>
      <c r="U396" s="120">
        <f t="shared" si="163"/>
        <v>0.0000009409985823</v>
      </c>
    </row>
    <row r="397" ht="15.75" customHeight="1">
      <c r="A397" s="136" t="s">
        <v>195</v>
      </c>
      <c r="B397" s="120">
        <f t="shared" ref="B397:U397" si="164">B173/B$11</f>
        <v>0</v>
      </c>
      <c r="C397" s="120">
        <f t="shared" si="164"/>
        <v>0</v>
      </c>
      <c r="D397" s="120">
        <f t="shared" si="164"/>
        <v>0</v>
      </c>
      <c r="E397" s="120">
        <f t="shared" si="164"/>
        <v>0</v>
      </c>
      <c r="F397" s="120">
        <f t="shared" si="164"/>
        <v>0.000006372602906</v>
      </c>
      <c r="G397" s="120">
        <f t="shared" si="164"/>
        <v>0</v>
      </c>
      <c r="H397" s="120">
        <f t="shared" si="164"/>
        <v>0.0000005232818564</v>
      </c>
      <c r="I397" s="120">
        <f t="shared" si="164"/>
        <v>0.000003203100601</v>
      </c>
      <c r="J397" s="120">
        <f t="shared" si="164"/>
        <v>0.0000002980150706</v>
      </c>
      <c r="K397" s="120">
        <f t="shared" si="164"/>
        <v>0.000006161710062</v>
      </c>
      <c r="L397" s="120">
        <f t="shared" si="164"/>
        <v>0.00001557120133</v>
      </c>
      <c r="M397" s="120">
        <f t="shared" si="164"/>
        <v>0.000001423321744</v>
      </c>
      <c r="N397" s="120">
        <f t="shared" si="164"/>
        <v>0.00001780729497</v>
      </c>
      <c r="O397" s="120">
        <f t="shared" si="164"/>
        <v>0.0000216961246</v>
      </c>
      <c r="P397" s="120">
        <f t="shared" si="164"/>
        <v>0.000007014137696</v>
      </c>
      <c r="Q397" s="120">
        <f t="shared" si="164"/>
        <v>0.000006049326627</v>
      </c>
      <c r="R397" s="120">
        <f t="shared" si="164"/>
        <v>0.00000185744379</v>
      </c>
      <c r="S397" s="120">
        <f t="shared" si="164"/>
        <v>0.000001601629819</v>
      </c>
      <c r="T397" s="120">
        <f t="shared" si="164"/>
        <v>0.000003316309188</v>
      </c>
      <c r="U397" s="120">
        <f t="shared" si="164"/>
        <v>0.0000006721418445</v>
      </c>
    </row>
    <row r="398" ht="15.75" customHeight="1">
      <c r="A398" s="136" t="s">
        <v>196</v>
      </c>
      <c r="B398" s="120">
        <f t="shared" ref="B398:U398" si="165">B174/B$11</f>
        <v>0</v>
      </c>
      <c r="C398" s="120">
        <f t="shared" si="165"/>
        <v>0</v>
      </c>
      <c r="D398" s="120">
        <f t="shared" si="165"/>
        <v>0</v>
      </c>
      <c r="E398" s="120">
        <f t="shared" si="165"/>
        <v>0</v>
      </c>
      <c r="F398" s="120">
        <f t="shared" si="165"/>
        <v>0</v>
      </c>
      <c r="G398" s="120">
        <f t="shared" si="165"/>
        <v>0</v>
      </c>
      <c r="H398" s="120">
        <f t="shared" si="165"/>
        <v>0</v>
      </c>
      <c r="I398" s="120">
        <f t="shared" si="165"/>
        <v>0</v>
      </c>
      <c r="J398" s="120">
        <f t="shared" si="165"/>
        <v>0.0000002980150706</v>
      </c>
      <c r="K398" s="120">
        <f t="shared" si="165"/>
        <v>0</v>
      </c>
      <c r="L398" s="120">
        <f t="shared" si="165"/>
        <v>0.000004563972804</v>
      </c>
      <c r="M398" s="120">
        <f t="shared" si="165"/>
        <v>0.000003558304359</v>
      </c>
      <c r="N398" s="120">
        <f t="shared" si="165"/>
        <v>0.000001504841829</v>
      </c>
      <c r="O398" s="120">
        <f t="shared" si="165"/>
        <v>0.0000007841972748</v>
      </c>
      <c r="P398" s="120">
        <f t="shared" si="165"/>
        <v>0.000002805655078</v>
      </c>
      <c r="Q398" s="120">
        <f t="shared" si="165"/>
        <v>0.000003337559518</v>
      </c>
      <c r="R398" s="120">
        <f t="shared" si="165"/>
        <v>0.00005126544859</v>
      </c>
      <c r="S398" s="120">
        <f t="shared" si="165"/>
        <v>0.00005605704365</v>
      </c>
      <c r="T398" s="120">
        <f t="shared" si="165"/>
        <v>0.00002104580831</v>
      </c>
      <c r="U398" s="120">
        <f t="shared" si="165"/>
        <v>0.00000241971064</v>
      </c>
    </row>
    <row r="399" ht="15.75" customHeight="1">
      <c r="A399" s="136" t="s">
        <v>34</v>
      </c>
      <c r="B399" s="120">
        <f t="shared" ref="B399:U399" si="166">B175/B$11</f>
        <v>0.0009418720068</v>
      </c>
      <c r="C399" s="120">
        <f t="shared" si="166"/>
        <v>0.0008780309496</v>
      </c>
      <c r="D399" s="120">
        <f t="shared" si="166"/>
        <v>0.001065688202</v>
      </c>
      <c r="E399" s="120">
        <f t="shared" si="166"/>
        <v>0.001022313614</v>
      </c>
      <c r="F399" s="120">
        <f t="shared" si="166"/>
        <v>0.001167779482</v>
      </c>
      <c r="G399" s="120">
        <f t="shared" si="166"/>
        <v>0.001823849335</v>
      </c>
      <c r="H399" s="120">
        <f t="shared" si="166"/>
        <v>0.005396082503</v>
      </c>
      <c r="I399" s="120">
        <f t="shared" si="166"/>
        <v>0.008268403815</v>
      </c>
      <c r="J399" s="120">
        <f t="shared" si="166"/>
        <v>0.008974127822</v>
      </c>
      <c r="K399" s="120">
        <f t="shared" si="166"/>
        <v>0.005322645892</v>
      </c>
      <c r="L399" s="120">
        <f t="shared" si="166"/>
        <v>0.02068043465</v>
      </c>
      <c r="M399" s="120">
        <f t="shared" si="166"/>
        <v>0.004265932486</v>
      </c>
      <c r="N399" s="120">
        <f t="shared" si="166"/>
        <v>0.00592782277</v>
      </c>
      <c r="O399" s="120">
        <f t="shared" si="166"/>
        <v>0.01003772512</v>
      </c>
      <c r="P399" s="120">
        <f t="shared" si="166"/>
        <v>0.00496554188</v>
      </c>
      <c r="Q399" s="120">
        <f t="shared" si="166"/>
        <v>0.001721554919</v>
      </c>
      <c r="R399" s="120">
        <f t="shared" si="166"/>
        <v>0.01106534989</v>
      </c>
      <c r="S399" s="120">
        <f t="shared" si="166"/>
        <v>0.006571887553</v>
      </c>
      <c r="T399" s="120">
        <f t="shared" si="166"/>
        <v>0.001417084426</v>
      </c>
      <c r="U399" s="120">
        <f t="shared" si="166"/>
        <v>0.002933227009</v>
      </c>
    </row>
    <row r="400" ht="15.75" customHeight="1">
      <c r="A400" s="136" t="s">
        <v>63</v>
      </c>
      <c r="B400" s="120">
        <f t="shared" ref="B400:U400" si="167">B176/B$11</f>
        <v>0</v>
      </c>
      <c r="C400" s="120">
        <f t="shared" si="167"/>
        <v>0</v>
      </c>
      <c r="D400" s="120">
        <f t="shared" si="167"/>
        <v>0</v>
      </c>
      <c r="E400" s="120">
        <f t="shared" si="167"/>
        <v>0</v>
      </c>
      <c r="F400" s="120">
        <f t="shared" si="167"/>
        <v>0</v>
      </c>
      <c r="G400" s="120">
        <f t="shared" si="167"/>
        <v>0</v>
      </c>
      <c r="H400" s="120">
        <f t="shared" si="167"/>
        <v>0</v>
      </c>
      <c r="I400" s="120">
        <f t="shared" si="167"/>
        <v>0</v>
      </c>
      <c r="J400" s="120">
        <f t="shared" si="167"/>
        <v>0</v>
      </c>
      <c r="K400" s="120">
        <f t="shared" si="167"/>
        <v>0.000002411103937</v>
      </c>
      <c r="L400" s="120">
        <f t="shared" si="167"/>
        <v>0.000001342344942</v>
      </c>
      <c r="M400" s="120">
        <f t="shared" si="167"/>
        <v>0.0000002372202906</v>
      </c>
      <c r="N400" s="120">
        <f t="shared" si="167"/>
        <v>0.000005768560343</v>
      </c>
      <c r="O400" s="120">
        <f t="shared" si="167"/>
        <v>0.00001071736276</v>
      </c>
      <c r="P400" s="120">
        <f t="shared" si="167"/>
        <v>0.00002501709112</v>
      </c>
      <c r="Q400" s="120">
        <f t="shared" si="167"/>
        <v>0.000002294572169</v>
      </c>
      <c r="R400" s="120">
        <f t="shared" si="167"/>
        <v>0.0002136060358</v>
      </c>
      <c r="S400" s="120">
        <f t="shared" si="167"/>
        <v>0.00008808964002</v>
      </c>
      <c r="T400" s="120">
        <f t="shared" si="167"/>
        <v>0.0003289523613</v>
      </c>
      <c r="U400" s="120">
        <f t="shared" si="167"/>
        <v>0.00007904388091</v>
      </c>
    </row>
    <row r="401" ht="15.75" customHeight="1">
      <c r="A401" s="136" t="s">
        <v>35</v>
      </c>
      <c r="B401" s="120">
        <f t="shared" ref="B401:U401" si="168">B177/B$11</f>
        <v>0.00006520652355</v>
      </c>
      <c r="C401" s="120">
        <f t="shared" si="168"/>
        <v>0.0001111670086</v>
      </c>
      <c r="D401" s="120">
        <f t="shared" si="168"/>
        <v>0.00008771096314</v>
      </c>
      <c r="E401" s="120">
        <f t="shared" si="168"/>
        <v>0.00007855784777</v>
      </c>
      <c r="F401" s="120">
        <f t="shared" si="168"/>
        <v>0.0006739027573</v>
      </c>
      <c r="G401" s="120">
        <f t="shared" si="168"/>
        <v>0.000475263051</v>
      </c>
      <c r="H401" s="120">
        <f t="shared" si="168"/>
        <v>0.004743550028</v>
      </c>
      <c r="I401" s="120">
        <f t="shared" si="168"/>
        <v>0.0002142073527</v>
      </c>
      <c r="J401" s="120">
        <f t="shared" si="168"/>
        <v>0.0004231814003</v>
      </c>
      <c r="K401" s="120">
        <f t="shared" si="168"/>
        <v>0.003678540907</v>
      </c>
      <c r="L401" s="120">
        <f t="shared" si="168"/>
        <v>0.00114126167</v>
      </c>
      <c r="M401" s="120">
        <f t="shared" si="168"/>
        <v>0.0004976881697</v>
      </c>
      <c r="N401" s="120">
        <f t="shared" si="168"/>
        <v>0.0006423166538</v>
      </c>
      <c r="O401" s="120">
        <f t="shared" si="168"/>
        <v>0.001067031092</v>
      </c>
      <c r="P401" s="120">
        <f t="shared" si="168"/>
        <v>0.0008685840513</v>
      </c>
      <c r="Q401" s="120">
        <f t="shared" si="168"/>
        <v>0.0005135669708</v>
      </c>
      <c r="R401" s="120">
        <f t="shared" si="168"/>
        <v>0.001350733124</v>
      </c>
      <c r="S401" s="120">
        <f t="shared" si="168"/>
        <v>0.001498524899</v>
      </c>
      <c r="T401" s="120">
        <f t="shared" si="168"/>
        <v>0.0005436196061</v>
      </c>
      <c r="U401" s="120">
        <f t="shared" si="168"/>
        <v>0.0007316936119</v>
      </c>
    </row>
    <row r="402" ht="15.75" customHeight="1">
      <c r="A402" s="136" t="s">
        <v>197</v>
      </c>
      <c r="B402" s="120">
        <f t="shared" ref="B402:U402" si="169">B178/B$11</f>
        <v>0.0007221018719</v>
      </c>
      <c r="C402" s="120">
        <f t="shared" si="169"/>
        <v>0.003397188417</v>
      </c>
      <c r="D402" s="120">
        <f t="shared" si="169"/>
        <v>0.003224839745</v>
      </c>
      <c r="E402" s="120">
        <f t="shared" si="169"/>
        <v>0.002070105448</v>
      </c>
      <c r="F402" s="120">
        <f t="shared" si="169"/>
        <v>0.003156031589</v>
      </c>
      <c r="G402" s="120">
        <f t="shared" si="169"/>
        <v>0.003725449077</v>
      </c>
      <c r="H402" s="120">
        <f t="shared" si="169"/>
        <v>0.0009220226309</v>
      </c>
      <c r="I402" s="120">
        <f t="shared" si="169"/>
        <v>0.0003567453295</v>
      </c>
      <c r="J402" s="120">
        <f t="shared" si="169"/>
        <v>0.0007611304904</v>
      </c>
      <c r="K402" s="120">
        <f t="shared" si="169"/>
        <v>0.0004385530162</v>
      </c>
      <c r="L402" s="120">
        <f t="shared" si="169"/>
        <v>0.0004821703033</v>
      </c>
      <c r="M402" s="120">
        <f t="shared" si="169"/>
        <v>0.002292496888</v>
      </c>
      <c r="N402" s="120">
        <f t="shared" si="169"/>
        <v>0.0002304916067</v>
      </c>
      <c r="O402" s="120">
        <f t="shared" si="169"/>
        <v>0.002013034404</v>
      </c>
      <c r="P402" s="120">
        <f t="shared" si="169"/>
        <v>0.0007283012974</v>
      </c>
      <c r="Q402" s="120">
        <f t="shared" si="169"/>
        <v>0.0002918278604</v>
      </c>
      <c r="R402" s="120">
        <f t="shared" si="169"/>
        <v>0.000271558282</v>
      </c>
      <c r="S402" s="120">
        <f t="shared" si="169"/>
        <v>0.0002700748281</v>
      </c>
      <c r="T402" s="120">
        <f t="shared" si="169"/>
        <v>0.00008048427298</v>
      </c>
      <c r="U402" s="120">
        <f t="shared" si="169"/>
        <v>0.00004489907521</v>
      </c>
    </row>
    <row r="403" ht="15.75" customHeight="1">
      <c r="A403" s="136" t="s">
        <v>36</v>
      </c>
      <c r="B403" s="120">
        <f t="shared" ref="B403:U403" si="170">B179/B$11</f>
        <v>0.000002415056428</v>
      </c>
      <c r="C403" s="120">
        <f t="shared" si="170"/>
        <v>0.000003768373174</v>
      </c>
      <c r="D403" s="120">
        <f t="shared" si="170"/>
        <v>0.000001461849386</v>
      </c>
      <c r="E403" s="120">
        <f t="shared" si="170"/>
        <v>0.00000424637015</v>
      </c>
      <c r="F403" s="120">
        <f t="shared" si="170"/>
        <v>0.00001194863045</v>
      </c>
      <c r="G403" s="120">
        <f t="shared" si="170"/>
        <v>0.000009308147312</v>
      </c>
      <c r="H403" s="120">
        <f t="shared" si="170"/>
        <v>0.000009942355271</v>
      </c>
      <c r="I403" s="120">
        <f t="shared" si="170"/>
        <v>0.00001281240241</v>
      </c>
      <c r="J403" s="120">
        <f t="shared" si="170"/>
        <v>0.000009238467189</v>
      </c>
      <c r="K403" s="120">
        <f t="shared" si="170"/>
        <v>0.000008572813999</v>
      </c>
      <c r="L403" s="120">
        <f t="shared" si="170"/>
        <v>0.000004563972804</v>
      </c>
      <c r="M403" s="120">
        <f t="shared" si="170"/>
        <v>0.000005693286974</v>
      </c>
      <c r="N403" s="120">
        <f t="shared" si="170"/>
        <v>0.000008778244</v>
      </c>
      <c r="O403" s="120">
        <f t="shared" si="170"/>
        <v>0.0000007841972748</v>
      </c>
      <c r="P403" s="120">
        <f t="shared" si="170"/>
        <v>0.000008884574415</v>
      </c>
      <c r="Q403" s="120">
        <f t="shared" si="170"/>
        <v>0.000007926703855</v>
      </c>
      <c r="R403" s="120">
        <f t="shared" si="170"/>
        <v>0.00001077317398</v>
      </c>
      <c r="S403" s="120">
        <f t="shared" si="170"/>
        <v>0.00000300305591</v>
      </c>
      <c r="T403" s="120">
        <f t="shared" si="170"/>
        <v>0.000008545873676</v>
      </c>
      <c r="U403" s="120">
        <f t="shared" si="170"/>
        <v>0.000004570564543</v>
      </c>
    </row>
    <row r="404" ht="15.75" customHeight="1">
      <c r="A404" s="136" t="s">
        <v>198</v>
      </c>
      <c r="B404" s="120">
        <f t="shared" ref="B404:U404" si="171">B180/B$11</f>
        <v>0.0002463357556</v>
      </c>
      <c r="C404" s="120">
        <f t="shared" si="171"/>
        <v>0.0003900266236</v>
      </c>
      <c r="D404" s="120">
        <f t="shared" si="171"/>
        <v>0.000939969155</v>
      </c>
      <c r="E404" s="120">
        <f t="shared" si="171"/>
        <v>0.001325929079</v>
      </c>
      <c r="F404" s="120">
        <f t="shared" si="171"/>
        <v>0.001417107571</v>
      </c>
      <c r="G404" s="120">
        <f t="shared" si="171"/>
        <v>0.002783683584</v>
      </c>
      <c r="H404" s="120">
        <f t="shared" si="171"/>
        <v>0.002557801714</v>
      </c>
      <c r="I404" s="120">
        <f t="shared" si="171"/>
        <v>0.00323312967</v>
      </c>
      <c r="J404" s="120">
        <f t="shared" si="171"/>
        <v>0.003165218065</v>
      </c>
      <c r="K404" s="120">
        <f t="shared" si="171"/>
        <v>0.01570566315</v>
      </c>
      <c r="L404" s="120">
        <f t="shared" si="171"/>
        <v>0.005818528387</v>
      </c>
      <c r="M404" s="120">
        <f t="shared" si="171"/>
        <v>0.00346982119</v>
      </c>
      <c r="N404" s="120">
        <f t="shared" si="171"/>
        <v>0.01921081078</v>
      </c>
      <c r="O404" s="120">
        <f t="shared" si="171"/>
        <v>0.007503983722</v>
      </c>
      <c r="P404" s="120">
        <f t="shared" si="171"/>
        <v>0.003596616006</v>
      </c>
      <c r="Q404" s="120">
        <f t="shared" si="171"/>
        <v>0.01515648356</v>
      </c>
      <c r="R404" s="120">
        <f t="shared" si="171"/>
        <v>0.03093628355</v>
      </c>
      <c r="S404" s="120">
        <f t="shared" si="171"/>
        <v>0.008985543689</v>
      </c>
      <c r="T404" s="120">
        <f t="shared" si="171"/>
        <v>0.007441670267</v>
      </c>
      <c r="U404" s="120">
        <f t="shared" si="171"/>
        <v>0.002761293126</v>
      </c>
    </row>
    <row r="405" ht="15.75" customHeight="1">
      <c r="A405" s="136" t="s">
        <v>37</v>
      </c>
      <c r="B405" s="120">
        <f t="shared" ref="B405:U405" si="172">B181/B$11</f>
        <v>0.001125416295</v>
      </c>
      <c r="C405" s="120">
        <f t="shared" si="172"/>
        <v>0.002102752231</v>
      </c>
      <c r="D405" s="120">
        <f t="shared" si="172"/>
        <v>0.0006490611272</v>
      </c>
      <c r="E405" s="120">
        <f t="shared" si="172"/>
        <v>0.000780270515</v>
      </c>
      <c r="F405" s="120">
        <f t="shared" si="172"/>
        <v>0.0008300315285</v>
      </c>
      <c r="G405" s="120">
        <f t="shared" si="172"/>
        <v>0.00217263109</v>
      </c>
      <c r="H405" s="120">
        <f t="shared" si="172"/>
        <v>0.001063832014</v>
      </c>
      <c r="I405" s="120">
        <f t="shared" si="172"/>
        <v>0.001209570865</v>
      </c>
      <c r="J405" s="120">
        <f t="shared" si="172"/>
        <v>0.001715672762</v>
      </c>
      <c r="K405" s="120">
        <f t="shared" si="172"/>
        <v>0.0006461758552</v>
      </c>
      <c r="L405" s="120">
        <f t="shared" si="172"/>
        <v>0.001195223937</v>
      </c>
      <c r="M405" s="120">
        <f t="shared" si="172"/>
        <v>0.0009137725594</v>
      </c>
      <c r="N405" s="120">
        <f t="shared" si="172"/>
        <v>0.0008926220113</v>
      </c>
      <c r="O405" s="120">
        <f t="shared" si="172"/>
        <v>0.001010830287</v>
      </c>
      <c r="P405" s="120">
        <f t="shared" si="172"/>
        <v>0.001432053113</v>
      </c>
      <c r="Q405" s="120">
        <f t="shared" si="172"/>
        <v>0.001142071148</v>
      </c>
      <c r="R405" s="120">
        <f t="shared" si="172"/>
        <v>0.001270120063</v>
      </c>
      <c r="S405" s="120">
        <f t="shared" si="172"/>
        <v>0.001618246728</v>
      </c>
      <c r="T405" s="120">
        <f t="shared" si="172"/>
        <v>0.00148723712</v>
      </c>
      <c r="U405" s="120">
        <f t="shared" si="172"/>
        <v>0.002516499066</v>
      </c>
    </row>
    <row r="406" ht="15.75" customHeight="1">
      <c r="A406" s="136" t="s">
        <v>199</v>
      </c>
      <c r="B406" s="120">
        <f t="shared" ref="B406:U406" si="173">B182/B$11</f>
        <v>0.0006254996148</v>
      </c>
      <c r="C406" s="120">
        <f t="shared" si="173"/>
        <v>0.00149039159</v>
      </c>
      <c r="D406" s="120">
        <f t="shared" si="173"/>
        <v>0.0005101854356</v>
      </c>
      <c r="E406" s="120">
        <f t="shared" si="173"/>
        <v>0.0009034152494</v>
      </c>
      <c r="F406" s="120">
        <f t="shared" si="173"/>
        <v>0.0002995123366</v>
      </c>
      <c r="G406" s="120">
        <f t="shared" si="173"/>
        <v>0.0002923853332</v>
      </c>
      <c r="H406" s="120">
        <f t="shared" si="173"/>
        <v>0.0003411797703</v>
      </c>
      <c r="I406" s="120">
        <f t="shared" si="173"/>
        <v>0.0002970875808</v>
      </c>
      <c r="J406" s="120">
        <f t="shared" si="173"/>
        <v>0.0004225853701</v>
      </c>
      <c r="K406" s="120">
        <f t="shared" si="173"/>
        <v>0.000287189269</v>
      </c>
      <c r="L406" s="120">
        <f t="shared" si="173"/>
        <v>0.0001699408697</v>
      </c>
      <c r="M406" s="120">
        <f t="shared" si="173"/>
        <v>0.0003615237229</v>
      </c>
      <c r="N406" s="120">
        <f t="shared" si="173"/>
        <v>0.0003817282105</v>
      </c>
      <c r="O406" s="120">
        <f t="shared" si="173"/>
        <v>0.0003492291864</v>
      </c>
      <c r="P406" s="120">
        <f t="shared" si="173"/>
        <v>0.0004068199864</v>
      </c>
      <c r="Q406" s="120">
        <f t="shared" si="173"/>
        <v>0.0001301648212</v>
      </c>
      <c r="R406" s="120">
        <f t="shared" si="173"/>
        <v>0.00008247050426</v>
      </c>
      <c r="S406" s="120">
        <f t="shared" si="173"/>
        <v>0.0001251273296</v>
      </c>
      <c r="T406" s="120">
        <f t="shared" si="173"/>
        <v>0.00009885152386</v>
      </c>
      <c r="U406" s="120">
        <f t="shared" si="173"/>
        <v>0.00006896175325</v>
      </c>
    </row>
    <row r="407" ht="15.75" customHeight="1">
      <c r="A407" s="136" t="s">
        <v>200</v>
      </c>
      <c r="B407" s="120">
        <f t="shared" ref="B407:U407" si="174">B183/B$11</f>
        <v>0.0622553246</v>
      </c>
      <c r="C407" s="120">
        <f t="shared" si="174"/>
        <v>0.06536243271</v>
      </c>
      <c r="D407" s="120">
        <f t="shared" si="174"/>
        <v>0.05638060711</v>
      </c>
      <c r="E407" s="120">
        <f t="shared" si="174"/>
        <v>0.04653915525</v>
      </c>
      <c r="F407" s="120">
        <f t="shared" si="174"/>
        <v>0.04066596887</v>
      </c>
      <c r="G407" s="120">
        <f t="shared" si="174"/>
        <v>0.03755235148</v>
      </c>
      <c r="H407" s="120">
        <f t="shared" si="174"/>
        <v>0.02407672149</v>
      </c>
      <c r="I407" s="120">
        <f t="shared" si="174"/>
        <v>0.03159658549</v>
      </c>
      <c r="J407" s="120">
        <f t="shared" si="174"/>
        <v>0.0268755951</v>
      </c>
      <c r="K407" s="120">
        <f t="shared" si="174"/>
        <v>0.01917041951</v>
      </c>
      <c r="L407" s="120">
        <f t="shared" si="174"/>
        <v>0.02080688354</v>
      </c>
      <c r="M407" s="120">
        <f t="shared" si="174"/>
        <v>0.01978298613</v>
      </c>
      <c r="N407" s="120">
        <f t="shared" si="174"/>
        <v>0.02204718682</v>
      </c>
      <c r="O407" s="120">
        <f t="shared" si="174"/>
        <v>0.02128206844</v>
      </c>
      <c r="P407" s="120">
        <f t="shared" si="174"/>
        <v>0.0198254602</v>
      </c>
      <c r="Q407" s="120">
        <f t="shared" si="174"/>
        <v>0.02001993357</v>
      </c>
      <c r="R407" s="120">
        <f t="shared" si="174"/>
        <v>0.01772335715</v>
      </c>
      <c r="S407" s="120">
        <f t="shared" si="174"/>
        <v>0.0266467157</v>
      </c>
      <c r="T407" s="120">
        <f t="shared" si="174"/>
        <v>0.02554808068</v>
      </c>
      <c r="U407" s="120">
        <f t="shared" si="174"/>
        <v>0.02382769724</v>
      </c>
    </row>
    <row r="408" ht="15.75" customHeight="1">
      <c r="A408" s="136" t="s">
        <v>38</v>
      </c>
      <c r="B408" s="120">
        <f t="shared" ref="B408:U408" si="175">B184/B$11</f>
        <v>0</v>
      </c>
      <c r="C408" s="120">
        <f t="shared" si="175"/>
        <v>0</v>
      </c>
      <c r="D408" s="120">
        <f t="shared" si="175"/>
        <v>0.000001461849386</v>
      </c>
      <c r="E408" s="120">
        <f t="shared" si="175"/>
        <v>0.000001061592537</v>
      </c>
      <c r="F408" s="120">
        <f t="shared" si="175"/>
        <v>0</v>
      </c>
      <c r="G408" s="120">
        <f t="shared" si="175"/>
        <v>0.00004489812233</v>
      </c>
      <c r="H408" s="120">
        <f t="shared" si="175"/>
        <v>0.000001569845569</v>
      </c>
      <c r="I408" s="120">
        <f t="shared" si="175"/>
        <v>0.0006189991912</v>
      </c>
      <c r="J408" s="120">
        <f t="shared" si="175"/>
        <v>0.0004231814003</v>
      </c>
      <c r="K408" s="120">
        <f t="shared" si="175"/>
        <v>0.0006025080839</v>
      </c>
      <c r="L408" s="120">
        <f t="shared" si="175"/>
        <v>0.00006819112307</v>
      </c>
      <c r="M408" s="120">
        <f t="shared" si="175"/>
        <v>0.00001826596238</v>
      </c>
      <c r="N408" s="120">
        <f t="shared" si="175"/>
        <v>0.000007273402171</v>
      </c>
      <c r="O408" s="120">
        <f t="shared" si="175"/>
        <v>0.000824714134</v>
      </c>
      <c r="P408" s="120">
        <f t="shared" si="175"/>
        <v>0.0000369411252</v>
      </c>
      <c r="Q408" s="120">
        <f t="shared" si="175"/>
        <v>0.00002044255205</v>
      </c>
      <c r="R408" s="120">
        <f t="shared" si="175"/>
        <v>0.00003993504148</v>
      </c>
      <c r="S408" s="120">
        <f t="shared" si="175"/>
        <v>0.00002442485473</v>
      </c>
      <c r="T408" s="120">
        <f t="shared" si="175"/>
        <v>0.00006033131714</v>
      </c>
      <c r="U408" s="120">
        <f t="shared" si="175"/>
        <v>0.0001489466327</v>
      </c>
    </row>
    <row r="409" ht="15.75" customHeight="1">
      <c r="A409" s="136" t="s">
        <v>201</v>
      </c>
      <c r="B409" s="120">
        <f t="shared" ref="B409:U409" si="176">B185/B$11</f>
        <v>0.0001376582164</v>
      </c>
      <c r="C409" s="120">
        <f t="shared" si="176"/>
        <v>0.0001469665538</v>
      </c>
      <c r="D409" s="120">
        <f t="shared" si="176"/>
        <v>0.0002075826128</v>
      </c>
      <c r="E409" s="120">
        <f t="shared" si="176"/>
        <v>0.00007112670001</v>
      </c>
      <c r="F409" s="120">
        <f t="shared" si="176"/>
        <v>0.0000693020566</v>
      </c>
      <c r="G409" s="120">
        <f t="shared" si="176"/>
        <v>0.0002255856878</v>
      </c>
      <c r="H409" s="120">
        <f t="shared" si="176"/>
        <v>0.0002752462564</v>
      </c>
      <c r="I409" s="120">
        <f t="shared" si="176"/>
        <v>0.0001457410774</v>
      </c>
      <c r="J409" s="120">
        <f t="shared" si="176"/>
        <v>0.0001212921337</v>
      </c>
      <c r="K409" s="120">
        <f t="shared" si="176"/>
        <v>0.0003488063696</v>
      </c>
      <c r="L409" s="120">
        <f t="shared" si="176"/>
        <v>0.00008591007631</v>
      </c>
      <c r="M409" s="120">
        <f t="shared" si="176"/>
        <v>0.000105325809</v>
      </c>
      <c r="N409" s="120">
        <f t="shared" si="176"/>
        <v>0.0004369057442</v>
      </c>
      <c r="O409" s="120">
        <f t="shared" si="176"/>
        <v>0.0005254121741</v>
      </c>
      <c r="P409" s="120">
        <f t="shared" si="176"/>
        <v>0.0002826697491</v>
      </c>
      <c r="Q409" s="120">
        <f t="shared" si="176"/>
        <v>0.0003998813498</v>
      </c>
      <c r="R409" s="120">
        <f t="shared" si="176"/>
        <v>0.00008544241432</v>
      </c>
      <c r="S409" s="120">
        <f t="shared" si="176"/>
        <v>0.0001153173469</v>
      </c>
      <c r="T409" s="120">
        <f t="shared" si="176"/>
        <v>0.0002876260469</v>
      </c>
      <c r="U409" s="120">
        <f t="shared" si="176"/>
        <v>0.004709832333</v>
      </c>
    </row>
    <row r="410" ht="15.75" customHeight="1">
      <c r="A410" s="136" t="s">
        <v>39</v>
      </c>
      <c r="B410" s="120">
        <f t="shared" ref="B410:U410" si="177">B186/B$11</f>
        <v>0.01447826328</v>
      </c>
      <c r="C410" s="120">
        <f t="shared" si="177"/>
        <v>0.02445108934</v>
      </c>
      <c r="D410" s="120">
        <f t="shared" si="177"/>
        <v>0.03322783654</v>
      </c>
      <c r="E410" s="120">
        <f t="shared" si="177"/>
        <v>0.03503043055</v>
      </c>
      <c r="F410" s="120">
        <f t="shared" si="177"/>
        <v>0.02874601513</v>
      </c>
      <c r="G410" s="120">
        <f t="shared" si="177"/>
        <v>0.01437451714</v>
      </c>
      <c r="H410" s="120">
        <f t="shared" si="177"/>
        <v>0.0181929403</v>
      </c>
      <c r="I410" s="120">
        <f t="shared" si="177"/>
        <v>0.01625653633</v>
      </c>
      <c r="J410" s="120">
        <f t="shared" si="177"/>
        <v>0.01524317285</v>
      </c>
      <c r="K410" s="120">
        <f t="shared" si="177"/>
        <v>0.02104223986</v>
      </c>
      <c r="L410" s="120">
        <f t="shared" si="177"/>
        <v>0.01684481821</v>
      </c>
      <c r="M410" s="120">
        <f t="shared" si="177"/>
        <v>0.01891950428</v>
      </c>
      <c r="N410" s="120">
        <f t="shared" si="177"/>
        <v>0.0325911119</v>
      </c>
      <c r="O410" s="120">
        <f t="shared" si="177"/>
        <v>0.04438608855</v>
      </c>
      <c r="P410" s="120">
        <f t="shared" si="177"/>
        <v>0.05599877112</v>
      </c>
      <c r="Q410" s="120">
        <f t="shared" si="177"/>
        <v>0.04605164623</v>
      </c>
      <c r="R410" s="120">
        <f t="shared" si="177"/>
        <v>0.0128873165</v>
      </c>
      <c r="S410" s="120">
        <f t="shared" si="177"/>
        <v>0.01681451045</v>
      </c>
      <c r="T410" s="120">
        <f t="shared" si="177"/>
        <v>0.01524060907</v>
      </c>
      <c r="U410" s="120">
        <f t="shared" si="177"/>
        <v>0.01588768564</v>
      </c>
    </row>
    <row r="411" ht="15.75" customHeight="1">
      <c r="A411" s="136" t="s">
        <v>74</v>
      </c>
      <c r="B411" s="120">
        <f t="shared" ref="B411:U411" si="178">B187/B$11</f>
        <v>0</v>
      </c>
      <c r="C411" s="120">
        <f t="shared" si="178"/>
        <v>0</v>
      </c>
      <c r="D411" s="120">
        <f t="shared" si="178"/>
        <v>0</v>
      </c>
      <c r="E411" s="120">
        <f t="shared" si="178"/>
        <v>0</v>
      </c>
      <c r="F411" s="120">
        <f t="shared" si="178"/>
        <v>0.0001027582219</v>
      </c>
      <c r="G411" s="120">
        <f t="shared" si="178"/>
        <v>0.00004380304617</v>
      </c>
      <c r="H411" s="120">
        <f t="shared" si="178"/>
        <v>0.00001308204641</v>
      </c>
      <c r="I411" s="120">
        <f t="shared" si="178"/>
        <v>0.00001441395271</v>
      </c>
      <c r="J411" s="120">
        <f t="shared" si="178"/>
        <v>0.00001639082888</v>
      </c>
      <c r="K411" s="120">
        <f t="shared" si="178"/>
        <v>0.00001178761925</v>
      </c>
      <c r="L411" s="120">
        <f t="shared" si="178"/>
        <v>0</v>
      </c>
      <c r="M411" s="120">
        <f t="shared" si="178"/>
        <v>0.0000002372202906</v>
      </c>
      <c r="N411" s="120">
        <f t="shared" si="178"/>
        <v>0.000008527437029</v>
      </c>
      <c r="O411" s="120">
        <f t="shared" si="178"/>
        <v>0.00003058369372</v>
      </c>
      <c r="P411" s="120">
        <f t="shared" si="178"/>
        <v>0.000003507068848</v>
      </c>
      <c r="Q411" s="120">
        <f t="shared" si="178"/>
        <v>0.000004380546867</v>
      </c>
      <c r="R411" s="120">
        <f t="shared" si="178"/>
        <v>0.000001485955032</v>
      </c>
      <c r="S411" s="120">
        <f t="shared" si="178"/>
        <v>0.00001241263109</v>
      </c>
      <c r="T411" s="120">
        <f t="shared" si="178"/>
        <v>0.000001020402827</v>
      </c>
      <c r="U411" s="120">
        <f t="shared" si="178"/>
        <v>0.0000008065702134</v>
      </c>
    </row>
    <row r="412" ht="15.75" customHeight="1">
      <c r="A412" s="136" t="s">
        <v>202</v>
      </c>
      <c r="B412" s="120">
        <f t="shared" ref="B412:U412" si="179">B188/B$11</f>
        <v>0</v>
      </c>
      <c r="C412" s="120">
        <f t="shared" si="179"/>
        <v>0</v>
      </c>
      <c r="D412" s="120">
        <f t="shared" si="179"/>
        <v>0.00001169479509</v>
      </c>
      <c r="E412" s="120">
        <f t="shared" si="179"/>
        <v>0.00001486229552</v>
      </c>
      <c r="F412" s="120">
        <f t="shared" si="179"/>
        <v>0.00002071095944</v>
      </c>
      <c r="G412" s="120">
        <f t="shared" si="179"/>
        <v>0.00001149829962</v>
      </c>
      <c r="H412" s="120">
        <f t="shared" si="179"/>
        <v>0.00004395567593</v>
      </c>
      <c r="I412" s="120">
        <f t="shared" si="179"/>
        <v>0.000007206976353</v>
      </c>
      <c r="J412" s="120">
        <f t="shared" si="179"/>
        <v>0.00008404024992</v>
      </c>
      <c r="K412" s="120">
        <f t="shared" si="179"/>
        <v>0.0001012663654</v>
      </c>
      <c r="L412" s="120">
        <f t="shared" si="179"/>
        <v>0.00001208110448</v>
      </c>
      <c r="M412" s="120">
        <f t="shared" si="179"/>
        <v>0.00008753428723</v>
      </c>
      <c r="N412" s="120">
        <f t="shared" si="179"/>
        <v>0.00001655326011</v>
      </c>
      <c r="O412" s="120">
        <f t="shared" si="179"/>
        <v>0.00001699094095</v>
      </c>
      <c r="P412" s="120">
        <f t="shared" si="179"/>
        <v>0.00005330744649</v>
      </c>
      <c r="Q412" s="120">
        <f t="shared" si="179"/>
        <v>0.00002524029386</v>
      </c>
      <c r="R412" s="120">
        <f t="shared" si="179"/>
        <v>0.00001987464855</v>
      </c>
      <c r="S412" s="120">
        <f t="shared" si="179"/>
        <v>0.0000410417641</v>
      </c>
      <c r="T412" s="120">
        <f t="shared" si="179"/>
        <v>0.00001632644523</v>
      </c>
      <c r="U412" s="120">
        <f t="shared" si="179"/>
        <v>0.00002917095605</v>
      </c>
    </row>
    <row r="413" ht="15.75" customHeight="1">
      <c r="A413" s="136" t="s">
        <v>203</v>
      </c>
      <c r="B413" s="120">
        <f t="shared" ref="B413:U413" si="180">B189/B$11</f>
        <v>0</v>
      </c>
      <c r="C413" s="120">
        <f t="shared" si="180"/>
        <v>0</v>
      </c>
      <c r="D413" s="120">
        <f t="shared" si="180"/>
        <v>0</v>
      </c>
      <c r="E413" s="120">
        <f t="shared" si="180"/>
        <v>0</v>
      </c>
      <c r="F413" s="120">
        <f t="shared" si="180"/>
        <v>0</v>
      </c>
      <c r="G413" s="120">
        <f t="shared" si="180"/>
        <v>0</v>
      </c>
      <c r="H413" s="120">
        <f t="shared" si="180"/>
        <v>0</v>
      </c>
      <c r="I413" s="120">
        <f t="shared" si="180"/>
        <v>0</v>
      </c>
      <c r="J413" s="120">
        <f t="shared" si="180"/>
        <v>0.0000002980150706</v>
      </c>
      <c r="K413" s="120">
        <f t="shared" si="180"/>
        <v>0</v>
      </c>
      <c r="L413" s="120">
        <f t="shared" si="180"/>
        <v>0.00000349009685</v>
      </c>
      <c r="M413" s="120">
        <f t="shared" si="180"/>
        <v>0</v>
      </c>
      <c r="N413" s="120">
        <f t="shared" si="180"/>
        <v>0.000002508069714</v>
      </c>
      <c r="O413" s="120">
        <f t="shared" si="180"/>
        <v>0</v>
      </c>
      <c r="P413" s="120">
        <f t="shared" si="180"/>
        <v>0.00003039459668</v>
      </c>
      <c r="Q413" s="120">
        <f t="shared" si="180"/>
        <v>0</v>
      </c>
      <c r="R413" s="120">
        <f t="shared" si="180"/>
        <v>0</v>
      </c>
      <c r="S413" s="120">
        <f t="shared" si="180"/>
        <v>0</v>
      </c>
      <c r="T413" s="120">
        <f t="shared" si="180"/>
        <v>0</v>
      </c>
      <c r="U413" s="120">
        <f t="shared" si="180"/>
        <v>0</v>
      </c>
    </row>
    <row r="414" ht="15.75" customHeight="1">
      <c r="A414" s="136" t="s">
        <v>204</v>
      </c>
      <c r="B414" s="120">
        <f t="shared" ref="B414:U414" si="181">B190/B$11</f>
        <v>0.000009660225711</v>
      </c>
      <c r="C414" s="120">
        <f t="shared" si="181"/>
        <v>0.000007536746349</v>
      </c>
      <c r="D414" s="120">
        <f t="shared" si="181"/>
        <v>0.00003216068648</v>
      </c>
      <c r="E414" s="120">
        <f t="shared" si="181"/>
        <v>0.00001167751791</v>
      </c>
      <c r="F414" s="120">
        <f t="shared" si="181"/>
        <v>0.000005576027542</v>
      </c>
      <c r="G414" s="120">
        <f t="shared" si="181"/>
        <v>0.00001533106616</v>
      </c>
      <c r="H414" s="120">
        <f t="shared" si="181"/>
        <v>0.00001255876455</v>
      </c>
      <c r="I414" s="120">
        <f t="shared" si="181"/>
        <v>0.00001921860361</v>
      </c>
      <c r="J414" s="120">
        <f t="shared" si="181"/>
        <v>0.000003874195918</v>
      </c>
      <c r="K414" s="120">
        <f t="shared" si="181"/>
        <v>0.000005090108312</v>
      </c>
      <c r="L414" s="120">
        <f t="shared" si="181"/>
        <v>0.000002684689885</v>
      </c>
      <c r="M414" s="120">
        <f t="shared" si="181"/>
        <v>0.000006167727555</v>
      </c>
      <c r="N414" s="120">
        <f t="shared" si="181"/>
        <v>0.00001354357646</v>
      </c>
      <c r="O414" s="120">
        <f t="shared" si="181"/>
        <v>0.00001803653732</v>
      </c>
      <c r="P414" s="120">
        <f t="shared" si="181"/>
        <v>0.00005400886026</v>
      </c>
      <c r="Q414" s="120">
        <f t="shared" si="181"/>
        <v>0.00003024663313</v>
      </c>
      <c r="R414" s="120">
        <f t="shared" si="181"/>
        <v>0.00004662183912</v>
      </c>
      <c r="S414" s="120">
        <f t="shared" si="181"/>
        <v>0.0000212215951</v>
      </c>
      <c r="T414" s="120">
        <f t="shared" si="181"/>
        <v>0.0000002551007067</v>
      </c>
      <c r="U414" s="120">
        <f t="shared" si="181"/>
        <v>0.000002688567378</v>
      </c>
    </row>
    <row r="415" ht="15.75" customHeight="1">
      <c r="A415" s="136" t="s">
        <v>205</v>
      </c>
      <c r="B415" s="120">
        <f t="shared" ref="B415:U415" si="182">B191/B$11</f>
        <v>0.00005313124141</v>
      </c>
      <c r="C415" s="120">
        <f t="shared" si="182"/>
        <v>0.00005464141103</v>
      </c>
      <c r="D415" s="120">
        <f t="shared" si="182"/>
        <v>0.00008478726437</v>
      </c>
      <c r="E415" s="120">
        <f t="shared" si="182"/>
        <v>0.00004034051642</v>
      </c>
      <c r="F415" s="120">
        <f t="shared" si="182"/>
        <v>0.00004142191889</v>
      </c>
      <c r="G415" s="120">
        <f t="shared" si="182"/>
        <v>0.00003778012732</v>
      </c>
      <c r="H415" s="120">
        <f t="shared" si="182"/>
        <v>0.002674493568</v>
      </c>
      <c r="I415" s="120">
        <f t="shared" si="182"/>
        <v>0.00005365193507</v>
      </c>
      <c r="J415" s="120">
        <f t="shared" si="182"/>
        <v>0.00003993401946</v>
      </c>
      <c r="K415" s="120">
        <f t="shared" si="182"/>
        <v>0.0001184119934</v>
      </c>
      <c r="L415" s="120">
        <f t="shared" si="182"/>
        <v>0.000139872343</v>
      </c>
      <c r="M415" s="120">
        <f t="shared" si="182"/>
        <v>0.000244099679</v>
      </c>
      <c r="N415" s="120">
        <f t="shared" si="182"/>
        <v>0.0004878195594</v>
      </c>
      <c r="O415" s="120">
        <f t="shared" si="182"/>
        <v>0.0001795811759</v>
      </c>
      <c r="P415" s="120">
        <f t="shared" si="182"/>
        <v>0.00005026798682</v>
      </c>
      <c r="Q415" s="120">
        <f t="shared" si="182"/>
        <v>0.0002288314245</v>
      </c>
      <c r="R415" s="120">
        <f t="shared" si="182"/>
        <v>0.0002611565968</v>
      </c>
      <c r="S415" s="120">
        <f t="shared" si="182"/>
        <v>0.00007647782383</v>
      </c>
      <c r="T415" s="120">
        <f t="shared" si="182"/>
        <v>0.00006989759365</v>
      </c>
      <c r="U415" s="120">
        <f t="shared" si="182"/>
        <v>0.00006479447381</v>
      </c>
    </row>
    <row r="416" ht="15.75" customHeight="1">
      <c r="A416" s="136" t="s">
        <v>40</v>
      </c>
      <c r="B416" s="120">
        <f t="shared" ref="B416:U416" si="183">B192/B$11</f>
        <v>0.002898067713</v>
      </c>
      <c r="C416" s="120">
        <f t="shared" si="183"/>
        <v>0.002577567251</v>
      </c>
      <c r="D416" s="120">
        <f t="shared" si="183"/>
        <v>0.003648776067</v>
      </c>
      <c r="E416" s="120">
        <f t="shared" si="183"/>
        <v>0.002216605218</v>
      </c>
      <c r="F416" s="120">
        <f t="shared" si="183"/>
        <v>0.01429534147</v>
      </c>
      <c r="G416" s="120">
        <f t="shared" si="183"/>
        <v>0.002461183657</v>
      </c>
      <c r="H416" s="120">
        <f t="shared" si="183"/>
        <v>0.02529858463</v>
      </c>
      <c r="I416" s="120">
        <f t="shared" si="183"/>
        <v>0.005359988469</v>
      </c>
      <c r="J416" s="120">
        <f t="shared" si="183"/>
        <v>0.007037923908</v>
      </c>
      <c r="K416" s="120">
        <f t="shared" si="183"/>
        <v>0.01019066474</v>
      </c>
      <c r="L416" s="120">
        <f t="shared" si="183"/>
        <v>0.01840435457</v>
      </c>
      <c r="M416" s="120">
        <f t="shared" si="183"/>
        <v>0.006877490665</v>
      </c>
      <c r="N416" s="120">
        <f t="shared" si="183"/>
        <v>0.01047244509</v>
      </c>
      <c r="O416" s="120">
        <f t="shared" si="183"/>
        <v>0.008155651657</v>
      </c>
      <c r="P416" s="120">
        <f t="shared" si="183"/>
        <v>0.008216594702</v>
      </c>
      <c r="Q416" s="120">
        <f t="shared" si="183"/>
        <v>0.007076877763</v>
      </c>
      <c r="R416" s="120">
        <f t="shared" si="183"/>
        <v>0.006392764291</v>
      </c>
      <c r="S416" s="120">
        <f t="shared" si="183"/>
        <v>0.007747684043</v>
      </c>
      <c r="T416" s="120">
        <f t="shared" si="183"/>
        <v>0.01086014729</v>
      </c>
      <c r="U416" s="120">
        <f t="shared" si="183"/>
        <v>0.008063685709</v>
      </c>
    </row>
    <row r="417" ht="15.75" customHeight="1">
      <c r="A417" s="136" t="s">
        <v>206</v>
      </c>
      <c r="B417" s="120">
        <f t="shared" ref="B417:U417" si="184">B193/B$11</f>
        <v>0.00008935708783</v>
      </c>
      <c r="C417" s="120">
        <f t="shared" si="184"/>
        <v>0</v>
      </c>
      <c r="D417" s="120">
        <f t="shared" si="184"/>
        <v>0</v>
      </c>
      <c r="E417" s="120">
        <f t="shared" si="184"/>
        <v>0</v>
      </c>
      <c r="F417" s="120">
        <f t="shared" si="184"/>
        <v>0</v>
      </c>
      <c r="G417" s="120">
        <f t="shared" si="184"/>
        <v>0.00001861629462</v>
      </c>
      <c r="H417" s="120">
        <f t="shared" si="184"/>
        <v>0.0004557784969</v>
      </c>
      <c r="I417" s="120">
        <f t="shared" si="184"/>
        <v>0.0003719600573</v>
      </c>
      <c r="J417" s="120">
        <f t="shared" si="184"/>
        <v>0.0003096376584</v>
      </c>
      <c r="K417" s="120">
        <f t="shared" si="184"/>
        <v>0.001544713923</v>
      </c>
      <c r="L417" s="120">
        <f t="shared" si="184"/>
        <v>0.0002528977871</v>
      </c>
      <c r="M417" s="120">
        <f t="shared" si="184"/>
        <v>0.00004910460015</v>
      </c>
      <c r="N417" s="120">
        <f t="shared" si="184"/>
        <v>0.0000298460296</v>
      </c>
      <c r="O417" s="120">
        <f t="shared" si="184"/>
        <v>0.00000993316548</v>
      </c>
      <c r="P417" s="120">
        <f t="shared" si="184"/>
        <v>0.000005377505567</v>
      </c>
      <c r="Q417" s="120">
        <f t="shared" si="184"/>
        <v>0.000007509508916</v>
      </c>
      <c r="R417" s="120">
        <f t="shared" si="184"/>
        <v>0.00002080337044</v>
      </c>
      <c r="S417" s="120">
        <f t="shared" si="184"/>
        <v>0.0000212215951</v>
      </c>
      <c r="T417" s="120">
        <f t="shared" si="184"/>
        <v>0.00004477017403</v>
      </c>
      <c r="U417" s="120">
        <f t="shared" si="184"/>
        <v>0.0001172215377</v>
      </c>
    </row>
    <row r="418" ht="15.75" customHeight="1">
      <c r="A418" s="136" t="s">
        <v>529</v>
      </c>
      <c r="B418" s="120">
        <f t="shared" ref="B418:U418" si="185">B194/B$11</f>
        <v>0</v>
      </c>
      <c r="C418" s="120">
        <f t="shared" si="185"/>
        <v>0</v>
      </c>
      <c r="D418" s="120">
        <f t="shared" si="185"/>
        <v>0</v>
      </c>
      <c r="E418" s="120">
        <f t="shared" si="185"/>
        <v>0</v>
      </c>
      <c r="F418" s="120">
        <f t="shared" si="185"/>
        <v>0</v>
      </c>
      <c r="G418" s="120">
        <f t="shared" si="185"/>
        <v>0</v>
      </c>
      <c r="H418" s="120">
        <f t="shared" si="185"/>
        <v>0</v>
      </c>
      <c r="I418" s="120">
        <f t="shared" si="185"/>
        <v>0</v>
      </c>
      <c r="J418" s="120">
        <f t="shared" si="185"/>
        <v>0</v>
      </c>
      <c r="K418" s="120">
        <f t="shared" si="185"/>
        <v>0</v>
      </c>
      <c r="L418" s="120">
        <f t="shared" si="185"/>
        <v>0</v>
      </c>
      <c r="M418" s="120">
        <f t="shared" si="185"/>
        <v>0</v>
      </c>
      <c r="N418" s="120">
        <f t="shared" si="185"/>
        <v>0</v>
      </c>
      <c r="O418" s="120">
        <f t="shared" si="185"/>
        <v>0</v>
      </c>
      <c r="P418" s="120">
        <f t="shared" si="185"/>
        <v>0</v>
      </c>
      <c r="Q418" s="120">
        <f t="shared" si="185"/>
        <v>0</v>
      </c>
      <c r="R418" s="120">
        <f t="shared" si="185"/>
        <v>0</v>
      </c>
      <c r="S418" s="120">
        <f t="shared" si="185"/>
        <v>0</v>
      </c>
      <c r="T418" s="120">
        <f t="shared" si="185"/>
        <v>0.00000153060424</v>
      </c>
      <c r="U418" s="120">
        <f t="shared" si="185"/>
        <v>0</v>
      </c>
    </row>
    <row r="419" ht="15.75" customHeight="1">
      <c r="A419" s="136" t="s">
        <v>207</v>
      </c>
      <c r="B419" s="120">
        <f t="shared" ref="B419:U419" si="186">B195/B$11</f>
        <v>0</v>
      </c>
      <c r="C419" s="120">
        <f t="shared" si="186"/>
        <v>0</v>
      </c>
      <c r="D419" s="120">
        <f t="shared" si="186"/>
        <v>0</v>
      </c>
      <c r="E419" s="120">
        <f t="shared" si="186"/>
        <v>0</v>
      </c>
      <c r="F419" s="120">
        <f t="shared" si="186"/>
        <v>0</v>
      </c>
      <c r="G419" s="120">
        <f t="shared" si="186"/>
        <v>0</v>
      </c>
      <c r="H419" s="120">
        <f t="shared" si="186"/>
        <v>0</v>
      </c>
      <c r="I419" s="120">
        <f t="shared" si="186"/>
        <v>0.000002402325451</v>
      </c>
      <c r="J419" s="120">
        <f t="shared" si="186"/>
        <v>0.00008910650612</v>
      </c>
      <c r="K419" s="120">
        <f t="shared" si="186"/>
        <v>0</v>
      </c>
      <c r="L419" s="120">
        <f t="shared" si="186"/>
        <v>0</v>
      </c>
      <c r="M419" s="120">
        <f t="shared" si="186"/>
        <v>0</v>
      </c>
      <c r="N419" s="120">
        <f t="shared" si="186"/>
        <v>0</v>
      </c>
      <c r="O419" s="120">
        <f t="shared" si="186"/>
        <v>0</v>
      </c>
      <c r="P419" s="120">
        <f t="shared" si="186"/>
        <v>0</v>
      </c>
      <c r="Q419" s="120">
        <f t="shared" si="186"/>
        <v>0</v>
      </c>
      <c r="R419" s="120">
        <f t="shared" si="186"/>
        <v>0</v>
      </c>
      <c r="S419" s="120">
        <f t="shared" si="186"/>
        <v>0.0000006006111819</v>
      </c>
      <c r="T419" s="120">
        <f t="shared" si="186"/>
        <v>0.0000007653021202</v>
      </c>
      <c r="U419" s="120">
        <f t="shared" si="186"/>
        <v>0</v>
      </c>
    </row>
    <row r="420" ht="15.75" customHeight="1">
      <c r="A420" s="136" t="s">
        <v>208</v>
      </c>
      <c r="B420" s="120">
        <f t="shared" ref="B420:U420" si="187">B196/B$11</f>
        <v>0.000002415056428</v>
      </c>
      <c r="C420" s="120">
        <f t="shared" si="187"/>
        <v>0</v>
      </c>
      <c r="D420" s="120">
        <f t="shared" si="187"/>
        <v>0</v>
      </c>
      <c r="E420" s="120">
        <f t="shared" si="187"/>
        <v>0.00003078618359</v>
      </c>
      <c r="F420" s="120">
        <f t="shared" si="187"/>
        <v>0.000007965753632</v>
      </c>
      <c r="G420" s="120">
        <f t="shared" si="187"/>
        <v>0.000002737690386</v>
      </c>
      <c r="H420" s="120">
        <f t="shared" si="187"/>
        <v>0.00001098891898</v>
      </c>
      <c r="I420" s="120">
        <f t="shared" si="187"/>
        <v>0.000003203100601</v>
      </c>
      <c r="J420" s="120">
        <f t="shared" si="187"/>
        <v>0.000007748391836</v>
      </c>
      <c r="K420" s="120">
        <f t="shared" si="187"/>
        <v>0.00003804186212</v>
      </c>
      <c r="L420" s="120">
        <f t="shared" si="187"/>
        <v>0.00001261804246</v>
      </c>
      <c r="M420" s="120">
        <f t="shared" si="187"/>
        <v>0.00002822921458</v>
      </c>
      <c r="N420" s="120">
        <f t="shared" si="187"/>
        <v>0.00001555003223</v>
      </c>
      <c r="O420" s="120">
        <f t="shared" si="187"/>
        <v>0.001794243365</v>
      </c>
      <c r="P420" s="120">
        <f t="shared" si="187"/>
        <v>0.003554063571</v>
      </c>
      <c r="Q420" s="120">
        <f t="shared" si="187"/>
        <v>0.00442894148</v>
      </c>
      <c r="R420" s="120">
        <f t="shared" si="187"/>
        <v>0.0006211292032</v>
      </c>
      <c r="S420" s="120">
        <f t="shared" si="187"/>
        <v>0.00003083137401</v>
      </c>
      <c r="T420" s="120">
        <f t="shared" si="187"/>
        <v>0.00001913255301</v>
      </c>
      <c r="U420" s="120">
        <f t="shared" si="187"/>
        <v>0.00002460039151</v>
      </c>
    </row>
    <row r="421" ht="15.75" customHeight="1">
      <c r="A421" s="136" t="s">
        <v>41</v>
      </c>
      <c r="B421" s="120">
        <f t="shared" ref="B421:U421" si="188">B197/B$11</f>
        <v>0.0001738840628</v>
      </c>
      <c r="C421" s="120">
        <f t="shared" si="188"/>
        <v>0.000442783848</v>
      </c>
      <c r="D421" s="120">
        <f t="shared" si="188"/>
        <v>0.00003654623464</v>
      </c>
      <c r="E421" s="120">
        <f t="shared" si="188"/>
        <v>0.0001082824388</v>
      </c>
      <c r="F421" s="120">
        <f t="shared" si="188"/>
        <v>0.0002437520611</v>
      </c>
      <c r="G421" s="120">
        <f t="shared" si="188"/>
        <v>0.000411201096</v>
      </c>
      <c r="H421" s="120">
        <f t="shared" si="188"/>
        <v>0.0001800089586</v>
      </c>
      <c r="I421" s="120">
        <f t="shared" si="188"/>
        <v>0.0003427317643</v>
      </c>
      <c r="J421" s="120">
        <f t="shared" si="188"/>
        <v>0.0004336119278</v>
      </c>
      <c r="K421" s="120">
        <f t="shared" si="188"/>
        <v>0.0003605939888</v>
      </c>
      <c r="L421" s="120">
        <f t="shared" si="188"/>
        <v>0.0005573416201</v>
      </c>
      <c r="M421" s="120">
        <f t="shared" si="188"/>
        <v>0.0003570165373</v>
      </c>
      <c r="N421" s="120">
        <f t="shared" si="188"/>
        <v>0.0003212837304</v>
      </c>
      <c r="O421" s="120">
        <f t="shared" si="188"/>
        <v>0.0005160018068</v>
      </c>
      <c r="P421" s="120">
        <f t="shared" si="188"/>
        <v>0.0007299379296</v>
      </c>
      <c r="Q421" s="120">
        <f t="shared" si="188"/>
        <v>0.002385520666</v>
      </c>
      <c r="R421" s="120">
        <f t="shared" si="188"/>
        <v>0.002664131627</v>
      </c>
      <c r="S421" s="120">
        <f t="shared" si="188"/>
        <v>0.001525552402</v>
      </c>
      <c r="T421" s="120">
        <f t="shared" si="188"/>
        <v>0.004554312917</v>
      </c>
      <c r="U421" s="120">
        <f t="shared" si="188"/>
        <v>0.002605087361</v>
      </c>
    </row>
    <row r="422" ht="15.75" customHeight="1">
      <c r="A422" s="136" t="s">
        <v>42</v>
      </c>
      <c r="B422" s="120">
        <f t="shared" ref="B422:U422" si="189">B198/B$11</f>
        <v>0.005692288</v>
      </c>
      <c r="C422" s="120">
        <f t="shared" si="189"/>
        <v>0.005405731319</v>
      </c>
      <c r="D422" s="120">
        <f t="shared" si="189"/>
        <v>0.01194623318</v>
      </c>
      <c r="E422" s="120">
        <f t="shared" si="189"/>
        <v>0.01058726238</v>
      </c>
      <c r="F422" s="120">
        <f t="shared" si="189"/>
        <v>0.005735342615</v>
      </c>
      <c r="G422" s="120">
        <f t="shared" si="189"/>
        <v>0.004602605077</v>
      </c>
      <c r="H422" s="120">
        <f t="shared" si="189"/>
        <v>0.003699079443</v>
      </c>
      <c r="I422" s="120">
        <f t="shared" si="189"/>
        <v>0.003448938573</v>
      </c>
      <c r="J422" s="120">
        <f t="shared" si="189"/>
        <v>0.002911309225</v>
      </c>
      <c r="K422" s="120">
        <f t="shared" si="189"/>
        <v>0.002969676349</v>
      </c>
      <c r="L422" s="120">
        <f t="shared" si="189"/>
        <v>0.005060640433</v>
      </c>
      <c r="M422" s="120">
        <f t="shared" si="189"/>
        <v>0.003660309084</v>
      </c>
      <c r="N422" s="120">
        <f t="shared" si="189"/>
        <v>0.002894563257</v>
      </c>
      <c r="O422" s="120">
        <f t="shared" si="189"/>
        <v>0.002609024333</v>
      </c>
      <c r="P422" s="120">
        <f t="shared" si="189"/>
        <v>0.002931441948</v>
      </c>
      <c r="Q422" s="120">
        <f t="shared" si="189"/>
        <v>0.003231800601</v>
      </c>
      <c r="R422" s="120">
        <f t="shared" si="189"/>
        <v>0.003764667073</v>
      </c>
      <c r="S422" s="120">
        <f t="shared" si="189"/>
        <v>0.005229321357</v>
      </c>
      <c r="T422" s="120">
        <f t="shared" si="189"/>
        <v>0.003516945894</v>
      </c>
      <c r="U422" s="120">
        <f t="shared" si="189"/>
        <v>0.005253057372</v>
      </c>
    </row>
    <row r="423" ht="15.75" customHeight="1">
      <c r="A423" s="136" t="s">
        <v>43</v>
      </c>
      <c r="B423" s="120">
        <f t="shared" ref="B423:U423" si="190">B199/B$11</f>
        <v>0.01122759733</v>
      </c>
      <c r="C423" s="120">
        <f t="shared" si="190"/>
        <v>0.01167630428</v>
      </c>
      <c r="D423" s="120">
        <f t="shared" si="190"/>
        <v>0.01006629487</v>
      </c>
      <c r="E423" s="120">
        <f t="shared" si="190"/>
        <v>0.01334740297</v>
      </c>
      <c r="F423" s="120">
        <f t="shared" si="190"/>
        <v>0.01477886271</v>
      </c>
      <c r="G423" s="120">
        <f t="shared" si="190"/>
        <v>0.01384888059</v>
      </c>
      <c r="H423" s="120">
        <f t="shared" si="190"/>
        <v>0.01145987265</v>
      </c>
      <c r="I423" s="120">
        <f t="shared" si="190"/>
        <v>0.009871956053</v>
      </c>
      <c r="J423" s="120">
        <f t="shared" si="190"/>
        <v>0.008629324385</v>
      </c>
      <c r="K423" s="120">
        <f t="shared" si="190"/>
        <v>0.0121257096</v>
      </c>
      <c r="L423" s="120">
        <f t="shared" si="190"/>
        <v>0.01110844134</v>
      </c>
      <c r="M423" s="120">
        <f t="shared" si="190"/>
        <v>0.01304308324</v>
      </c>
      <c r="N423" s="120">
        <f t="shared" si="190"/>
        <v>0.01424458194</v>
      </c>
      <c r="O423" s="120">
        <f t="shared" si="190"/>
        <v>0.01938640223</v>
      </c>
      <c r="P423" s="120">
        <f t="shared" si="190"/>
        <v>0.01128130527</v>
      </c>
      <c r="Q423" s="120">
        <f t="shared" si="190"/>
        <v>0.01340822817</v>
      </c>
      <c r="R423" s="120">
        <f t="shared" si="190"/>
        <v>0.00993546683</v>
      </c>
      <c r="S423" s="120">
        <f t="shared" si="190"/>
        <v>0.01002580226</v>
      </c>
      <c r="T423" s="120">
        <f t="shared" si="190"/>
        <v>0.03265225271</v>
      </c>
      <c r="U423" s="120">
        <f t="shared" si="190"/>
        <v>0.05110859043</v>
      </c>
    </row>
    <row r="424" ht="15.75" customHeight="1">
      <c r="A424" s="136" t="s">
        <v>209</v>
      </c>
      <c r="B424" s="120">
        <f t="shared" ref="B424:U424" si="191">B200/B$11</f>
        <v>0.1474947412</v>
      </c>
      <c r="C424" s="120">
        <f t="shared" si="191"/>
        <v>0.154834917</v>
      </c>
      <c r="D424" s="120">
        <f t="shared" si="191"/>
        <v>0.1783982516</v>
      </c>
      <c r="E424" s="120">
        <f t="shared" si="191"/>
        <v>0.206014771</v>
      </c>
      <c r="F424" s="120">
        <f t="shared" si="191"/>
        <v>0.2027825971</v>
      </c>
      <c r="G424" s="120">
        <f t="shared" si="191"/>
        <v>0.2613886551</v>
      </c>
      <c r="H424" s="120">
        <f t="shared" si="191"/>
        <v>0.2177951414</v>
      </c>
      <c r="I424" s="120">
        <f t="shared" si="191"/>
        <v>0.2020896228</v>
      </c>
      <c r="J424" s="120">
        <f t="shared" si="191"/>
        <v>0.226497414</v>
      </c>
      <c r="K424" s="120">
        <f t="shared" si="191"/>
        <v>0.2799589041</v>
      </c>
      <c r="L424" s="120">
        <f t="shared" si="191"/>
        <v>0.1937723249</v>
      </c>
      <c r="M424" s="120">
        <f t="shared" si="191"/>
        <v>0.1876799168</v>
      </c>
      <c r="N424" s="120">
        <f t="shared" si="191"/>
        <v>0.2092176578</v>
      </c>
      <c r="O424" s="120">
        <f t="shared" si="191"/>
        <v>0.2082529967</v>
      </c>
      <c r="P424" s="120">
        <f t="shared" si="191"/>
        <v>0.1794630257</v>
      </c>
      <c r="Q424" s="120">
        <f t="shared" si="191"/>
        <v>0.1711533896</v>
      </c>
      <c r="R424" s="120">
        <f t="shared" si="191"/>
        <v>0.1501971769</v>
      </c>
      <c r="S424" s="120">
        <f t="shared" si="191"/>
        <v>0.1381944266</v>
      </c>
      <c r="T424" s="120">
        <f t="shared" si="191"/>
        <v>0.09845433206</v>
      </c>
      <c r="U424" s="120">
        <f t="shared" si="191"/>
        <v>0.09941636579</v>
      </c>
    </row>
    <row r="425" ht="15.75" customHeight="1">
      <c r="A425" s="136" t="s">
        <v>210</v>
      </c>
      <c r="B425" s="120">
        <f t="shared" ref="B425:U425" si="192">B201/B$11</f>
        <v>0</v>
      </c>
      <c r="C425" s="120">
        <f t="shared" si="192"/>
        <v>0</v>
      </c>
      <c r="D425" s="120">
        <f t="shared" si="192"/>
        <v>0.000001461849386</v>
      </c>
      <c r="E425" s="120">
        <f t="shared" si="192"/>
        <v>0.000009554332837</v>
      </c>
      <c r="F425" s="120">
        <f t="shared" si="192"/>
        <v>0.00002947328844</v>
      </c>
      <c r="G425" s="120">
        <f t="shared" si="192"/>
        <v>0.00002463921347</v>
      </c>
      <c r="H425" s="120">
        <f t="shared" si="192"/>
        <v>0.00003401332066</v>
      </c>
      <c r="I425" s="120">
        <f t="shared" si="192"/>
        <v>0.00004524379599</v>
      </c>
      <c r="J425" s="120">
        <f t="shared" si="192"/>
        <v>0.0001111596213</v>
      </c>
      <c r="K425" s="120">
        <f t="shared" si="192"/>
        <v>0.00003777396168</v>
      </c>
      <c r="L425" s="120">
        <f t="shared" si="192"/>
        <v>0.003884477794</v>
      </c>
      <c r="M425" s="120">
        <f t="shared" si="192"/>
        <v>0.003703957617</v>
      </c>
      <c r="N425" s="120">
        <f t="shared" si="192"/>
        <v>0.003233152669</v>
      </c>
      <c r="O425" s="120">
        <f t="shared" si="192"/>
        <v>0.006116215945</v>
      </c>
      <c r="P425" s="120">
        <f t="shared" si="192"/>
        <v>0.0001129276169</v>
      </c>
      <c r="Q425" s="120">
        <f t="shared" si="192"/>
        <v>0.00006529100807</v>
      </c>
      <c r="R425" s="120">
        <f t="shared" si="192"/>
        <v>0.00001987464855</v>
      </c>
      <c r="S425" s="120">
        <f t="shared" si="192"/>
        <v>0.00003823891192</v>
      </c>
      <c r="T425" s="120">
        <f t="shared" si="192"/>
        <v>0.0001271677023</v>
      </c>
      <c r="U425" s="120">
        <f t="shared" si="192"/>
        <v>0.00003078409648</v>
      </c>
    </row>
    <row r="426" ht="15.75" customHeight="1">
      <c r="A426" s="136" t="s">
        <v>44</v>
      </c>
      <c r="B426" s="120">
        <f t="shared" ref="B426:U426" si="193">B202/B$11</f>
        <v>0</v>
      </c>
      <c r="C426" s="120">
        <f t="shared" si="193"/>
        <v>0.00047481502</v>
      </c>
      <c r="D426" s="120">
        <f t="shared" si="193"/>
        <v>0.000001461849386</v>
      </c>
      <c r="E426" s="120">
        <f t="shared" si="193"/>
        <v>0</v>
      </c>
      <c r="F426" s="120">
        <f t="shared" si="193"/>
        <v>0.00002310068553</v>
      </c>
      <c r="G426" s="120">
        <f t="shared" si="193"/>
        <v>0.00002354413732</v>
      </c>
      <c r="H426" s="120">
        <f t="shared" si="193"/>
        <v>0.0002323371442</v>
      </c>
      <c r="I426" s="120">
        <f t="shared" si="193"/>
        <v>0.0001981918497</v>
      </c>
      <c r="J426" s="120">
        <f t="shared" si="193"/>
        <v>0.0001093715309</v>
      </c>
      <c r="K426" s="120">
        <f t="shared" si="193"/>
        <v>0.0002215536618</v>
      </c>
      <c r="L426" s="120">
        <f t="shared" si="193"/>
        <v>0.0000582577705</v>
      </c>
      <c r="M426" s="120">
        <f t="shared" si="193"/>
        <v>0.0001786268788</v>
      </c>
      <c r="N426" s="120">
        <f t="shared" si="193"/>
        <v>0.001386711745</v>
      </c>
      <c r="O426" s="120">
        <f t="shared" si="193"/>
        <v>0.000179842575</v>
      </c>
      <c r="P426" s="120">
        <f t="shared" si="193"/>
        <v>0.0001087191343</v>
      </c>
      <c r="Q426" s="120">
        <f t="shared" si="193"/>
        <v>0.001015661081</v>
      </c>
      <c r="R426" s="120">
        <f t="shared" si="193"/>
        <v>0.002402232053</v>
      </c>
      <c r="S426" s="120">
        <f t="shared" si="193"/>
        <v>0.0008774929368</v>
      </c>
      <c r="T426" s="120">
        <f t="shared" si="193"/>
        <v>0.0007482103729</v>
      </c>
      <c r="U426" s="120">
        <f t="shared" si="193"/>
        <v>0.001809674702</v>
      </c>
    </row>
    <row r="427" ht="15.75" customHeight="1">
      <c r="A427" s="136" t="s">
        <v>72</v>
      </c>
      <c r="B427" s="120">
        <f t="shared" ref="B427:U427" si="194">B203/B$11</f>
        <v>0</v>
      </c>
      <c r="C427" s="120">
        <f t="shared" si="194"/>
        <v>0.000001884186587</v>
      </c>
      <c r="D427" s="120">
        <f t="shared" si="194"/>
        <v>0.000007309246928</v>
      </c>
      <c r="E427" s="120">
        <f t="shared" si="194"/>
        <v>0.000007431147762</v>
      </c>
      <c r="F427" s="120">
        <f t="shared" si="194"/>
        <v>0.000007169178269</v>
      </c>
      <c r="G427" s="120">
        <f t="shared" si="194"/>
        <v>0.000008213071158</v>
      </c>
      <c r="H427" s="120">
        <f t="shared" si="194"/>
        <v>0.000001569845569</v>
      </c>
      <c r="I427" s="120">
        <f t="shared" si="194"/>
        <v>0.000003603488177</v>
      </c>
      <c r="J427" s="120">
        <f t="shared" si="194"/>
        <v>0.00003158959749</v>
      </c>
      <c r="K427" s="120">
        <f t="shared" si="194"/>
        <v>0</v>
      </c>
      <c r="L427" s="120">
        <f t="shared" si="194"/>
        <v>0.000001073875954</v>
      </c>
      <c r="M427" s="120">
        <f t="shared" si="194"/>
        <v>0.00001897762325</v>
      </c>
      <c r="N427" s="120">
        <f t="shared" si="194"/>
        <v>0.000002006455771</v>
      </c>
      <c r="O427" s="120">
        <f t="shared" si="194"/>
        <v>0.000001306995458</v>
      </c>
      <c r="P427" s="120">
        <f t="shared" si="194"/>
        <v>0.0000009352183595</v>
      </c>
      <c r="Q427" s="120">
        <f t="shared" si="194"/>
        <v>0.000001668779759</v>
      </c>
      <c r="R427" s="120">
        <f t="shared" si="194"/>
        <v>0.0000035291432</v>
      </c>
      <c r="S427" s="120">
        <f t="shared" si="194"/>
        <v>0.000003403463364</v>
      </c>
      <c r="T427" s="120">
        <f t="shared" si="194"/>
        <v>0.0000006377517669</v>
      </c>
      <c r="U427" s="120">
        <f t="shared" si="194"/>
        <v>0.000003763994329</v>
      </c>
    </row>
    <row r="428" ht="15.75" customHeight="1">
      <c r="A428" s="136" t="s">
        <v>211</v>
      </c>
      <c r="B428" s="120">
        <f t="shared" ref="B428:U428" si="195">B204/B$11</f>
        <v>0.000468520947</v>
      </c>
      <c r="C428" s="120">
        <f t="shared" si="195"/>
        <v>0.0005219196847</v>
      </c>
      <c r="D428" s="120">
        <f t="shared" si="195"/>
        <v>0.0009648205945</v>
      </c>
      <c r="E428" s="120">
        <f t="shared" si="195"/>
        <v>0.000651817818</v>
      </c>
      <c r="F428" s="120">
        <f t="shared" si="195"/>
        <v>0.001417107571</v>
      </c>
      <c r="G428" s="120">
        <f t="shared" si="195"/>
        <v>0.0009105558223</v>
      </c>
      <c r="H428" s="120">
        <f t="shared" si="195"/>
        <v>0.0005824127061</v>
      </c>
      <c r="I428" s="120">
        <f t="shared" si="195"/>
        <v>0.0006878658541</v>
      </c>
      <c r="J428" s="120">
        <f t="shared" si="195"/>
        <v>0.0005370231573</v>
      </c>
      <c r="K428" s="120">
        <f t="shared" si="195"/>
        <v>0.001268508571</v>
      </c>
      <c r="L428" s="120">
        <f t="shared" si="195"/>
        <v>0.002016470572</v>
      </c>
      <c r="M428" s="120">
        <f t="shared" si="195"/>
        <v>0.01071357998</v>
      </c>
      <c r="N428" s="120">
        <f t="shared" si="195"/>
        <v>0.006386548721</v>
      </c>
      <c r="O428" s="120">
        <f t="shared" si="195"/>
        <v>0.0002493747334</v>
      </c>
      <c r="P428" s="120">
        <f t="shared" si="195"/>
        <v>0.0002644329911</v>
      </c>
      <c r="Q428" s="120">
        <f t="shared" si="195"/>
        <v>0.00009741501843</v>
      </c>
      <c r="R428" s="120">
        <f t="shared" si="195"/>
        <v>0.0001146042818</v>
      </c>
      <c r="S428" s="120">
        <f t="shared" si="195"/>
        <v>0.00006326437783</v>
      </c>
      <c r="T428" s="120">
        <f t="shared" si="195"/>
        <v>0.00004693853004</v>
      </c>
      <c r="U428" s="120">
        <f t="shared" si="195"/>
        <v>0.0001113066895</v>
      </c>
    </row>
    <row r="429" ht="15.75" customHeight="1">
      <c r="A429" s="136" t="s">
        <v>212</v>
      </c>
      <c r="B429" s="120">
        <f t="shared" ref="B429:U429" si="196">B205/B$11</f>
        <v>0.01210909293</v>
      </c>
      <c r="C429" s="120">
        <f t="shared" si="196"/>
        <v>0.01384123467</v>
      </c>
      <c r="D429" s="120">
        <f t="shared" si="196"/>
        <v>0.01150914021</v>
      </c>
      <c r="E429" s="120">
        <f t="shared" si="196"/>
        <v>0.01262127368</v>
      </c>
      <c r="F429" s="120">
        <f t="shared" si="196"/>
        <v>0.03736655371</v>
      </c>
      <c r="G429" s="120">
        <f t="shared" si="196"/>
        <v>0.02413109814</v>
      </c>
      <c r="H429" s="120">
        <f t="shared" si="196"/>
        <v>0.04997969666</v>
      </c>
      <c r="I429" s="120">
        <f t="shared" si="196"/>
        <v>0.06511503135</v>
      </c>
      <c r="J429" s="120">
        <f t="shared" si="196"/>
        <v>0.06612566998</v>
      </c>
      <c r="K429" s="120">
        <f t="shared" si="196"/>
        <v>0.0430481176</v>
      </c>
      <c r="L429" s="120">
        <f t="shared" si="196"/>
        <v>0.04832576027</v>
      </c>
      <c r="M429" s="120">
        <f t="shared" si="196"/>
        <v>0.07954518228</v>
      </c>
      <c r="N429" s="120">
        <f t="shared" si="196"/>
        <v>0.06064261762</v>
      </c>
      <c r="O429" s="120">
        <f t="shared" si="196"/>
        <v>0.03818308811</v>
      </c>
      <c r="P429" s="120">
        <f t="shared" si="196"/>
        <v>0.05092521152</v>
      </c>
      <c r="Q429" s="120">
        <f t="shared" si="196"/>
        <v>0.04071906051</v>
      </c>
      <c r="R429" s="120">
        <f t="shared" si="196"/>
        <v>0.05736399379</v>
      </c>
      <c r="S429" s="120">
        <f t="shared" si="196"/>
        <v>0.09199080985</v>
      </c>
      <c r="T429" s="120">
        <f t="shared" si="196"/>
        <v>0.216799504</v>
      </c>
      <c r="U429" s="120">
        <f t="shared" si="196"/>
        <v>0.06663237847</v>
      </c>
    </row>
    <row r="430" ht="15.75" customHeight="1">
      <c r="A430" s="136" t="s">
        <v>530</v>
      </c>
      <c r="B430" s="120">
        <f t="shared" ref="B430:U430" si="197">B206/B$11</f>
        <v>0</v>
      </c>
      <c r="C430" s="120">
        <f t="shared" si="197"/>
        <v>0</v>
      </c>
      <c r="D430" s="120">
        <f t="shared" si="197"/>
        <v>0</v>
      </c>
      <c r="E430" s="120">
        <f t="shared" si="197"/>
        <v>0</v>
      </c>
      <c r="F430" s="120">
        <f t="shared" si="197"/>
        <v>0</v>
      </c>
      <c r="G430" s="120">
        <f t="shared" si="197"/>
        <v>0</v>
      </c>
      <c r="H430" s="120">
        <f t="shared" si="197"/>
        <v>0</v>
      </c>
      <c r="I430" s="120">
        <f t="shared" si="197"/>
        <v>0</v>
      </c>
      <c r="J430" s="120">
        <f t="shared" si="197"/>
        <v>0</v>
      </c>
      <c r="K430" s="120">
        <f t="shared" si="197"/>
        <v>0</v>
      </c>
      <c r="L430" s="120">
        <f t="shared" si="197"/>
        <v>0</v>
      </c>
      <c r="M430" s="120">
        <f t="shared" si="197"/>
        <v>0</v>
      </c>
      <c r="N430" s="120">
        <f t="shared" si="197"/>
        <v>0</v>
      </c>
      <c r="O430" s="120">
        <f t="shared" si="197"/>
        <v>0</v>
      </c>
      <c r="P430" s="120">
        <f t="shared" si="197"/>
        <v>0</v>
      </c>
      <c r="Q430" s="120">
        <f t="shared" si="197"/>
        <v>0</v>
      </c>
      <c r="R430" s="120">
        <f t="shared" si="197"/>
        <v>0</v>
      </c>
      <c r="S430" s="120">
        <f t="shared" si="197"/>
        <v>0</v>
      </c>
      <c r="T430" s="120">
        <f t="shared" si="197"/>
        <v>0</v>
      </c>
      <c r="U430" s="120">
        <f t="shared" si="197"/>
        <v>0</v>
      </c>
    </row>
    <row r="431" ht="15.75" customHeight="1">
      <c r="A431" s="136" t="s">
        <v>213</v>
      </c>
      <c r="B431" s="120">
        <f t="shared" ref="B431:U431" si="198">B207/B$11</f>
        <v>0</v>
      </c>
      <c r="C431" s="120">
        <f t="shared" si="198"/>
        <v>0</v>
      </c>
      <c r="D431" s="120">
        <f t="shared" si="198"/>
        <v>0</v>
      </c>
      <c r="E431" s="120">
        <f t="shared" si="198"/>
        <v>0.00001167751791</v>
      </c>
      <c r="F431" s="120">
        <f t="shared" si="198"/>
        <v>0.0000007965753632</v>
      </c>
      <c r="G431" s="120">
        <f t="shared" si="198"/>
        <v>0.00001861629462</v>
      </c>
      <c r="H431" s="120">
        <f t="shared" si="198"/>
        <v>0.000003139691138</v>
      </c>
      <c r="I431" s="120">
        <f t="shared" si="198"/>
        <v>0</v>
      </c>
      <c r="J431" s="120">
        <f t="shared" si="198"/>
        <v>0.000002384120565</v>
      </c>
      <c r="K431" s="120">
        <f t="shared" si="198"/>
        <v>0</v>
      </c>
      <c r="L431" s="120">
        <f t="shared" si="198"/>
        <v>0</v>
      </c>
      <c r="M431" s="120">
        <f t="shared" si="198"/>
        <v>0.000003321084068</v>
      </c>
      <c r="N431" s="120">
        <f t="shared" si="198"/>
        <v>0.0000632033568</v>
      </c>
      <c r="O431" s="120">
        <f t="shared" si="198"/>
        <v>0.00004417644648</v>
      </c>
      <c r="P431" s="120">
        <f t="shared" si="198"/>
        <v>0.00002525089571</v>
      </c>
      <c r="Q431" s="120">
        <f t="shared" si="198"/>
        <v>0.00002169413687</v>
      </c>
      <c r="R431" s="120">
        <f t="shared" si="198"/>
        <v>0</v>
      </c>
      <c r="S431" s="120">
        <f t="shared" si="198"/>
        <v>0.000006006111819</v>
      </c>
      <c r="T431" s="120">
        <f t="shared" si="198"/>
        <v>0.000001020402827</v>
      </c>
      <c r="U431" s="120">
        <f t="shared" si="198"/>
        <v>0.00000739356029</v>
      </c>
    </row>
    <row r="432" ht="15.75" customHeight="1">
      <c r="A432" s="136" t="s">
        <v>214</v>
      </c>
      <c r="B432" s="120">
        <f t="shared" ref="B432:U432" si="199">B208/B$11</f>
        <v>0.00001932045142</v>
      </c>
      <c r="C432" s="120">
        <f t="shared" si="199"/>
        <v>0.0001431981806</v>
      </c>
      <c r="D432" s="120">
        <f t="shared" si="199"/>
        <v>0.0002543617931</v>
      </c>
      <c r="E432" s="120">
        <f t="shared" si="199"/>
        <v>0.0001348222523</v>
      </c>
      <c r="F432" s="120">
        <f t="shared" si="199"/>
        <v>0.0001927712379</v>
      </c>
      <c r="G432" s="120">
        <f t="shared" si="199"/>
        <v>0.0001626188089</v>
      </c>
      <c r="H432" s="120">
        <f t="shared" si="199"/>
        <v>0.0002653039012</v>
      </c>
      <c r="I432" s="120">
        <f t="shared" si="199"/>
        <v>0.0001953891367</v>
      </c>
      <c r="J432" s="120">
        <f t="shared" si="199"/>
        <v>0.0003406312257</v>
      </c>
      <c r="K432" s="120">
        <f t="shared" si="199"/>
        <v>0.0004570381463</v>
      </c>
      <c r="L432" s="120">
        <f t="shared" si="199"/>
        <v>0.000372634956</v>
      </c>
      <c r="M432" s="120">
        <f t="shared" si="199"/>
        <v>0.0005467927698</v>
      </c>
      <c r="N432" s="120">
        <f t="shared" si="199"/>
        <v>0.0002783957383</v>
      </c>
      <c r="O432" s="120">
        <f t="shared" si="199"/>
        <v>0.0005060686413</v>
      </c>
      <c r="P432" s="120">
        <f t="shared" si="199"/>
        <v>0.0003474336205</v>
      </c>
      <c r="Q432" s="120">
        <f t="shared" si="199"/>
        <v>0.0001635404164</v>
      </c>
      <c r="R432" s="120">
        <f t="shared" si="199"/>
        <v>0.0001257489446</v>
      </c>
      <c r="S432" s="120">
        <f t="shared" si="199"/>
        <v>0.0001649678713</v>
      </c>
      <c r="T432" s="120">
        <f t="shared" si="199"/>
        <v>0.0001012749806</v>
      </c>
      <c r="U432" s="120">
        <f t="shared" si="199"/>
        <v>0.0001355037959</v>
      </c>
    </row>
    <row r="433" ht="15.75" customHeight="1">
      <c r="A433" s="136" t="s">
        <v>215</v>
      </c>
      <c r="B433" s="120">
        <f t="shared" ref="B433:U433" si="200">B209/B$11</f>
        <v>0.000007245169283</v>
      </c>
      <c r="C433" s="120">
        <f t="shared" si="200"/>
        <v>0.00001130511952</v>
      </c>
      <c r="D433" s="120">
        <f t="shared" si="200"/>
        <v>0.00001754219263</v>
      </c>
      <c r="E433" s="120">
        <f t="shared" si="200"/>
        <v>0.00002123185075</v>
      </c>
      <c r="F433" s="120">
        <f t="shared" si="200"/>
        <v>0.0004261678193</v>
      </c>
      <c r="G433" s="120">
        <f t="shared" si="200"/>
        <v>0.00003723258925</v>
      </c>
      <c r="H433" s="120">
        <f t="shared" si="200"/>
        <v>0.00002354768354</v>
      </c>
      <c r="I433" s="120">
        <f t="shared" si="200"/>
        <v>0.00002282209178</v>
      </c>
      <c r="J433" s="120">
        <f t="shared" si="200"/>
        <v>0.00001460273846</v>
      </c>
      <c r="K433" s="120">
        <f t="shared" si="200"/>
        <v>0.0002261079692</v>
      </c>
      <c r="L433" s="120">
        <f t="shared" si="200"/>
        <v>0.0001149047271</v>
      </c>
      <c r="M433" s="120">
        <f t="shared" si="200"/>
        <v>0.002356783587</v>
      </c>
      <c r="N433" s="120">
        <f t="shared" si="200"/>
        <v>0.0000421355712</v>
      </c>
      <c r="O433" s="120">
        <f t="shared" si="200"/>
        <v>0.0002519887243</v>
      </c>
      <c r="P433" s="120">
        <f t="shared" si="200"/>
        <v>0.0002604583131</v>
      </c>
      <c r="Q433" s="120">
        <f t="shared" si="200"/>
        <v>0.001133101456</v>
      </c>
      <c r="R433" s="120">
        <f t="shared" si="200"/>
        <v>0.003424940604</v>
      </c>
      <c r="S433" s="120">
        <f t="shared" si="200"/>
        <v>0.0001839872254</v>
      </c>
      <c r="T433" s="120">
        <f t="shared" si="200"/>
        <v>0.00003112228622</v>
      </c>
      <c r="U433" s="120">
        <f t="shared" si="200"/>
        <v>0.00003185952343</v>
      </c>
    </row>
    <row r="434" ht="15.75" customHeight="1">
      <c r="A434" s="136" t="s">
        <v>216</v>
      </c>
      <c r="B434" s="120">
        <f t="shared" ref="B434:U434" si="201">B210/B$11</f>
        <v>0</v>
      </c>
      <c r="C434" s="120">
        <f t="shared" si="201"/>
        <v>0.000003768373174</v>
      </c>
      <c r="D434" s="120">
        <f t="shared" si="201"/>
        <v>0.00003654623464</v>
      </c>
      <c r="E434" s="120">
        <f t="shared" si="201"/>
        <v>0.00008705058807</v>
      </c>
      <c r="F434" s="120">
        <f t="shared" si="201"/>
        <v>0.00006770890587</v>
      </c>
      <c r="G434" s="120">
        <f t="shared" si="201"/>
        <v>0.0002365364493</v>
      </c>
      <c r="H434" s="120">
        <f t="shared" si="201"/>
        <v>0.00003872285737</v>
      </c>
      <c r="I434" s="120">
        <f t="shared" si="201"/>
        <v>0.00007206976353</v>
      </c>
      <c r="J434" s="120">
        <f t="shared" si="201"/>
        <v>0.00008582834034</v>
      </c>
      <c r="K434" s="120">
        <f t="shared" si="201"/>
        <v>0.00005759859406</v>
      </c>
      <c r="L434" s="120">
        <f t="shared" si="201"/>
        <v>0.0001036290296</v>
      </c>
      <c r="M434" s="120">
        <f t="shared" si="201"/>
        <v>0.00001209823482</v>
      </c>
      <c r="N434" s="120">
        <f t="shared" si="201"/>
        <v>0.00002783957383</v>
      </c>
      <c r="O434" s="120">
        <f t="shared" si="201"/>
        <v>0.00005358681378</v>
      </c>
      <c r="P434" s="120">
        <f t="shared" si="201"/>
        <v>0.00002151002227</v>
      </c>
      <c r="Q434" s="120">
        <f t="shared" si="201"/>
        <v>0.00002169413687</v>
      </c>
      <c r="R434" s="120">
        <f t="shared" si="201"/>
        <v>0.00004792204977</v>
      </c>
      <c r="S434" s="120">
        <f t="shared" si="201"/>
        <v>0.001889923186</v>
      </c>
      <c r="T434" s="120">
        <f t="shared" si="201"/>
        <v>0.0001256370981</v>
      </c>
      <c r="U434" s="120">
        <f t="shared" si="201"/>
        <v>0.00008845386674</v>
      </c>
    </row>
    <row r="435" ht="15.75" customHeight="1">
      <c r="B435" s="161"/>
      <c r="C435" s="161"/>
      <c r="D435" s="161"/>
      <c r="E435" s="161"/>
      <c r="F435" s="161"/>
      <c r="G435" s="161"/>
      <c r="H435" s="161"/>
      <c r="I435" s="161"/>
      <c r="J435" s="161"/>
      <c r="K435" s="161"/>
      <c r="L435" s="161"/>
      <c r="M435" s="161"/>
      <c r="N435" s="161"/>
      <c r="O435" s="161"/>
      <c r="P435" s="161"/>
      <c r="Q435" s="161"/>
      <c r="R435" s="161"/>
      <c r="S435" s="161"/>
      <c r="T435" s="161"/>
      <c r="U435" s="161"/>
    </row>
    <row r="436" ht="15.75" customHeight="1">
      <c r="A436" s="89" t="s">
        <v>443</v>
      </c>
      <c r="B436" s="127"/>
      <c r="C436" s="127"/>
      <c r="D436" s="127"/>
      <c r="E436" s="127"/>
      <c r="F436" s="127"/>
      <c r="G436" s="127"/>
      <c r="H436" s="127"/>
      <c r="I436" s="127"/>
      <c r="J436" s="127"/>
      <c r="K436" s="127"/>
      <c r="L436" s="127"/>
      <c r="M436" s="127"/>
      <c r="N436" s="127"/>
      <c r="O436" s="127"/>
      <c r="P436" s="127"/>
      <c r="Q436" s="127"/>
      <c r="R436" s="127"/>
      <c r="S436" s="127"/>
      <c r="T436" s="127"/>
      <c r="U436" s="127"/>
      <c r="V436" s="3"/>
      <c r="W436" s="3"/>
      <c r="X436" s="3"/>
    </row>
    <row r="437" ht="15.75" customHeight="1">
      <c r="A437" s="145" t="s">
        <v>456</v>
      </c>
      <c r="B437" s="128">
        <f t="shared" ref="B437:U437" si="202">B213/B$11</f>
        <v>0.01367646455</v>
      </c>
      <c r="C437" s="128">
        <f t="shared" si="202"/>
        <v>0.01810326473</v>
      </c>
      <c r="D437" s="128">
        <f t="shared" si="202"/>
        <v>0.02377551841</v>
      </c>
      <c r="E437" s="128">
        <f t="shared" si="202"/>
        <v>0.02274992808</v>
      </c>
      <c r="F437" s="128">
        <f t="shared" si="202"/>
        <v>0.02481650887</v>
      </c>
      <c r="G437" s="128">
        <f t="shared" si="202"/>
        <v>0.02961961982</v>
      </c>
      <c r="H437" s="128">
        <f t="shared" si="202"/>
        <v>0.03113422389</v>
      </c>
      <c r="I437" s="128">
        <f t="shared" si="202"/>
        <v>0.03222639515</v>
      </c>
      <c r="J437" s="128">
        <f t="shared" si="202"/>
        <v>0.03040796773</v>
      </c>
      <c r="K437" s="128">
        <f t="shared" si="202"/>
        <v>0.03047474637</v>
      </c>
      <c r="L437" s="128">
        <f t="shared" si="202"/>
        <v>0.04513742256</v>
      </c>
      <c r="M437" s="128">
        <f t="shared" si="202"/>
        <v>0.05054120623</v>
      </c>
      <c r="N437" s="128">
        <f t="shared" si="202"/>
        <v>0.07214312049</v>
      </c>
      <c r="O437" s="128">
        <f t="shared" si="202"/>
        <v>0.06921455847</v>
      </c>
      <c r="P437" s="128">
        <f t="shared" si="202"/>
        <v>0.06564882177</v>
      </c>
      <c r="Q437" s="128">
        <f t="shared" si="202"/>
        <v>0.06959187071</v>
      </c>
      <c r="R437" s="128">
        <f t="shared" si="202"/>
        <v>0.08585736726</v>
      </c>
      <c r="S437" s="128">
        <f t="shared" si="202"/>
        <v>0.1070535377</v>
      </c>
      <c r="T437" s="128">
        <f t="shared" si="202"/>
        <v>0.08394305591</v>
      </c>
      <c r="U437" s="157">
        <f t="shared" si="202"/>
        <v>0.09957633555</v>
      </c>
      <c r="V437" s="3"/>
      <c r="W437" s="3"/>
      <c r="X437" s="3"/>
      <c r="Y437" s="3"/>
    </row>
    <row r="438" ht="15.75" customHeight="1">
      <c r="A438" s="145" t="s">
        <v>462</v>
      </c>
      <c r="B438" s="128">
        <f t="shared" ref="B438:U438" si="203">B214/B$11</f>
        <v>0.0133021308</v>
      </c>
      <c r="C438" s="128">
        <f t="shared" si="203"/>
        <v>0.008934812797</v>
      </c>
      <c r="D438" s="128">
        <f t="shared" si="203"/>
        <v>0.01525732204</v>
      </c>
      <c r="E438" s="128">
        <f t="shared" si="203"/>
        <v>0.02695489612</v>
      </c>
      <c r="F438" s="128">
        <f t="shared" si="203"/>
        <v>0.03742311056</v>
      </c>
      <c r="G438" s="128">
        <f t="shared" si="203"/>
        <v>0.03425836241</v>
      </c>
      <c r="H438" s="128">
        <f t="shared" si="203"/>
        <v>0.02247338588</v>
      </c>
      <c r="I438" s="128">
        <f t="shared" si="203"/>
        <v>0.02588505673</v>
      </c>
      <c r="J438" s="128">
        <f t="shared" si="203"/>
        <v>0.02238689211</v>
      </c>
      <c r="K438" s="128">
        <f t="shared" si="203"/>
        <v>0.01994813448</v>
      </c>
      <c r="L438" s="128">
        <f t="shared" si="203"/>
        <v>0.02329424872</v>
      </c>
      <c r="M438" s="128">
        <f t="shared" si="203"/>
        <v>0.02282913189</v>
      </c>
      <c r="N438" s="128">
        <f t="shared" si="203"/>
        <v>0.02336919037</v>
      </c>
      <c r="O438" s="128">
        <f t="shared" si="203"/>
        <v>0.02642797096</v>
      </c>
      <c r="P438" s="128">
        <f t="shared" si="203"/>
        <v>0.02904928507</v>
      </c>
      <c r="Q438" s="128">
        <f t="shared" si="203"/>
        <v>0.03123246478</v>
      </c>
      <c r="R438" s="128">
        <f t="shared" si="203"/>
        <v>0.02717607434</v>
      </c>
      <c r="S438" s="128">
        <f t="shared" si="203"/>
        <v>0.03089183553</v>
      </c>
      <c r="T438" s="128">
        <f t="shared" si="203"/>
        <v>0.02989716508</v>
      </c>
      <c r="U438" s="157">
        <f t="shared" si="203"/>
        <v>0.03828291418</v>
      </c>
      <c r="V438" s="3"/>
      <c r="W438" s="3"/>
      <c r="X438" s="3"/>
      <c r="Y438" s="3"/>
    </row>
    <row r="439" ht="15.75" customHeight="1">
      <c r="A439" s="145" t="s">
        <v>454</v>
      </c>
      <c r="B439" s="128">
        <f t="shared" ref="B439:U439" si="204">B215/B$11</f>
        <v>0.02324250306</v>
      </c>
      <c r="C439" s="128">
        <f t="shared" si="204"/>
        <v>0.02933866935</v>
      </c>
      <c r="D439" s="128">
        <f t="shared" si="204"/>
        <v>0.03457858537</v>
      </c>
      <c r="E439" s="128">
        <f t="shared" si="204"/>
        <v>0.01388032243</v>
      </c>
      <c r="F439" s="128">
        <f t="shared" si="204"/>
        <v>0.01377916063</v>
      </c>
      <c r="G439" s="128">
        <f t="shared" si="204"/>
        <v>0.01798334061</v>
      </c>
      <c r="H439" s="128">
        <f t="shared" si="204"/>
        <v>0.01685857157</v>
      </c>
      <c r="I439" s="128">
        <f t="shared" si="204"/>
        <v>0.02082415778</v>
      </c>
      <c r="J439" s="128">
        <f t="shared" si="204"/>
        <v>0.02237973974</v>
      </c>
      <c r="K439" s="128">
        <f t="shared" si="204"/>
        <v>0.01838734653</v>
      </c>
      <c r="L439" s="128">
        <f t="shared" si="204"/>
        <v>0.01616237004</v>
      </c>
      <c r="M439" s="128">
        <f t="shared" si="204"/>
        <v>0.01590917879</v>
      </c>
      <c r="N439" s="128">
        <f t="shared" si="204"/>
        <v>0.01275127723</v>
      </c>
      <c r="O439" s="128">
        <f t="shared" si="204"/>
        <v>0.01407529549</v>
      </c>
      <c r="P439" s="128">
        <f t="shared" si="204"/>
        <v>0.01960100779</v>
      </c>
      <c r="Q439" s="128">
        <f t="shared" si="204"/>
        <v>0.01578352756</v>
      </c>
      <c r="R439" s="128">
        <f t="shared" si="204"/>
        <v>0.01565156435</v>
      </c>
      <c r="S439" s="128">
        <f t="shared" si="204"/>
        <v>0.0190141488</v>
      </c>
      <c r="T439" s="128">
        <f t="shared" si="204"/>
        <v>0.01432441489</v>
      </c>
      <c r="U439" s="157">
        <f t="shared" si="204"/>
        <v>0.02877466122</v>
      </c>
      <c r="V439" s="3"/>
      <c r="W439" s="3"/>
      <c r="X439" s="3"/>
      <c r="Y439" s="3"/>
    </row>
    <row r="440" ht="15.75" customHeight="1">
      <c r="A440" s="145" t="s">
        <v>478</v>
      </c>
      <c r="B440" s="128">
        <f t="shared" ref="B440:U440" si="205">B216/B$11</f>
        <v>0.00262999645</v>
      </c>
      <c r="C440" s="128">
        <f t="shared" si="205"/>
        <v>0.004512626876</v>
      </c>
      <c r="D440" s="128">
        <f t="shared" si="205"/>
        <v>0.01204125339</v>
      </c>
      <c r="E440" s="128">
        <f t="shared" si="205"/>
        <v>0.01163293103</v>
      </c>
      <c r="F440" s="128">
        <f t="shared" si="205"/>
        <v>0.01931296968</v>
      </c>
      <c r="G440" s="128">
        <f t="shared" si="205"/>
        <v>0.03237373635</v>
      </c>
      <c r="H440" s="128">
        <f t="shared" si="205"/>
        <v>0.01675182207</v>
      </c>
      <c r="I440" s="128">
        <f t="shared" si="205"/>
        <v>0.007508468197</v>
      </c>
      <c r="J440" s="128">
        <f t="shared" si="205"/>
        <v>0.007685212641</v>
      </c>
      <c r="K440" s="128">
        <f t="shared" si="205"/>
        <v>0.008723106145</v>
      </c>
      <c r="L440" s="128">
        <f t="shared" si="205"/>
        <v>0.009388092058</v>
      </c>
      <c r="M440" s="128">
        <f t="shared" si="205"/>
        <v>0.01065854488</v>
      </c>
      <c r="N440" s="128">
        <f t="shared" si="205"/>
        <v>0.01551491925</v>
      </c>
      <c r="O440" s="128">
        <f t="shared" si="205"/>
        <v>0.01845529866</v>
      </c>
      <c r="P440" s="128">
        <f t="shared" si="205"/>
        <v>0.02558874334</v>
      </c>
      <c r="Q440" s="128">
        <f t="shared" si="205"/>
        <v>0.02350768327</v>
      </c>
      <c r="R440" s="128">
        <f t="shared" si="205"/>
        <v>0.02854166701</v>
      </c>
      <c r="S440" s="128">
        <f t="shared" si="205"/>
        <v>0.0255832335</v>
      </c>
      <c r="T440" s="128">
        <f t="shared" si="205"/>
        <v>0.02249720378</v>
      </c>
      <c r="U440" s="157">
        <f t="shared" si="205"/>
        <v>0.02290498092</v>
      </c>
      <c r="V440" s="3"/>
      <c r="W440" s="3"/>
      <c r="X440" s="3"/>
      <c r="Y440" s="3"/>
      <c r="Z440" s="3"/>
    </row>
    <row r="441" ht="15.75" customHeight="1">
      <c r="A441" s="145" t="s">
        <v>452</v>
      </c>
      <c r="B441" s="128">
        <f t="shared" ref="B441:U441" si="206">B217/B$11</f>
        <v>0.0003622584642</v>
      </c>
      <c r="C441" s="128">
        <f t="shared" si="206"/>
        <v>0.003314284207</v>
      </c>
      <c r="D441" s="128">
        <f t="shared" si="206"/>
        <v>0.004615058511</v>
      </c>
      <c r="E441" s="128">
        <f t="shared" si="206"/>
        <v>0.006854703014</v>
      </c>
      <c r="F441" s="128">
        <f t="shared" si="206"/>
        <v>0.008853935162</v>
      </c>
      <c r="G441" s="128">
        <f t="shared" si="206"/>
        <v>0.01078102474</v>
      </c>
      <c r="H441" s="128">
        <f t="shared" si="206"/>
        <v>0.005555160187</v>
      </c>
      <c r="I441" s="128">
        <f t="shared" si="206"/>
        <v>0.006793375988</v>
      </c>
      <c r="J441" s="128">
        <f t="shared" si="206"/>
        <v>0.005462616245</v>
      </c>
      <c r="K441" s="128">
        <f t="shared" si="206"/>
        <v>0.005255402882</v>
      </c>
      <c r="L441" s="128">
        <f t="shared" si="206"/>
        <v>0.006857234904</v>
      </c>
      <c r="M441" s="128">
        <f t="shared" si="206"/>
        <v>0.0101198176</v>
      </c>
      <c r="N441" s="128">
        <f t="shared" si="206"/>
        <v>0.0051410413</v>
      </c>
      <c r="O441" s="128">
        <f t="shared" si="206"/>
        <v>0.005776919924</v>
      </c>
      <c r="P441" s="128">
        <f t="shared" si="206"/>
        <v>0.003959948339</v>
      </c>
      <c r="Q441" s="128">
        <f t="shared" si="206"/>
        <v>0.003380113402</v>
      </c>
      <c r="R441" s="128">
        <f t="shared" si="206"/>
        <v>0.006804002346</v>
      </c>
      <c r="S441" s="128">
        <f t="shared" si="206"/>
        <v>0.005089579156</v>
      </c>
      <c r="T441" s="128">
        <f t="shared" si="206"/>
        <v>0.003959928271</v>
      </c>
      <c r="U441" s="157">
        <f t="shared" si="206"/>
        <v>0.009136827378</v>
      </c>
      <c r="V441" s="3"/>
      <c r="W441" s="3"/>
      <c r="X441" s="3"/>
      <c r="Y441" s="3"/>
      <c r="Z441" s="3"/>
      <c r="AA441" s="3"/>
      <c r="AB441" s="3"/>
    </row>
    <row r="442" ht="15.75" customHeight="1">
      <c r="A442" s="145" t="s">
        <v>476</v>
      </c>
      <c r="B442" s="128">
        <f t="shared" ref="B442:U442" si="207">B218/B$11</f>
        <v>0</v>
      </c>
      <c r="C442" s="128">
        <f t="shared" si="207"/>
        <v>0.0003598796382</v>
      </c>
      <c r="D442" s="128">
        <f t="shared" si="207"/>
        <v>0.001162170262</v>
      </c>
      <c r="E442" s="128">
        <f t="shared" si="207"/>
        <v>0.00297033592</v>
      </c>
      <c r="F442" s="128">
        <f t="shared" si="207"/>
        <v>0.00372956585</v>
      </c>
      <c r="G442" s="128">
        <f t="shared" si="207"/>
        <v>0.003574328568</v>
      </c>
      <c r="H442" s="128">
        <f t="shared" si="207"/>
        <v>0.00227470623</v>
      </c>
      <c r="I442" s="128">
        <f t="shared" si="207"/>
        <v>0.004204069539</v>
      </c>
      <c r="J442" s="128">
        <f t="shared" si="207"/>
        <v>0.00438678184</v>
      </c>
      <c r="K442" s="128">
        <f t="shared" si="207"/>
        <v>0.002812686693</v>
      </c>
      <c r="L442" s="128">
        <f t="shared" si="207"/>
        <v>0.003126858309</v>
      </c>
      <c r="M442" s="128">
        <f t="shared" si="207"/>
        <v>0.002854471757</v>
      </c>
      <c r="N442" s="128">
        <f t="shared" si="207"/>
        <v>0.003037272424</v>
      </c>
      <c r="O442" s="128">
        <f t="shared" si="207"/>
        <v>0.003817733733</v>
      </c>
      <c r="P442" s="128">
        <f t="shared" si="207"/>
        <v>0.004102802943</v>
      </c>
      <c r="Q442" s="128">
        <f t="shared" si="207"/>
        <v>0.003834230094</v>
      </c>
      <c r="R442" s="128">
        <f t="shared" si="207"/>
        <v>0.002179896031</v>
      </c>
      <c r="S442" s="128">
        <f t="shared" si="207"/>
        <v>0.002075111634</v>
      </c>
      <c r="T442" s="128">
        <f t="shared" si="207"/>
        <v>0.002245651521</v>
      </c>
      <c r="U442" s="157">
        <f t="shared" si="207"/>
        <v>0.004799630483</v>
      </c>
      <c r="V442" s="3"/>
      <c r="W442" s="3"/>
      <c r="X442" s="3"/>
      <c r="Y442" s="3"/>
      <c r="Z442" s="3"/>
      <c r="AA442" s="3"/>
      <c r="AB442" s="3"/>
      <c r="AC442" s="3"/>
      <c r="AD442" s="3"/>
      <c r="AE442" s="3"/>
    </row>
    <row r="443" ht="15.75" customHeight="1">
      <c r="A443" s="145" t="s">
        <v>480</v>
      </c>
      <c r="B443" s="128">
        <f t="shared" ref="B443:U443" si="208">B219/B$11</f>
        <v>0.01731836964</v>
      </c>
      <c r="C443" s="128">
        <f t="shared" si="208"/>
        <v>0.01929030228</v>
      </c>
      <c r="D443" s="128">
        <f t="shared" si="208"/>
        <v>0.01392850095</v>
      </c>
      <c r="E443" s="128">
        <f t="shared" si="208"/>
        <v>0.0144387201</v>
      </c>
      <c r="F443" s="128">
        <f t="shared" si="208"/>
        <v>0.01192951264</v>
      </c>
      <c r="G443" s="128">
        <f t="shared" si="208"/>
        <v>0.01220845651</v>
      </c>
      <c r="H443" s="128">
        <f t="shared" si="208"/>
        <v>0.01704642975</v>
      </c>
      <c r="I443" s="128">
        <f t="shared" si="208"/>
        <v>0.01504336197</v>
      </c>
      <c r="J443" s="128">
        <f t="shared" si="208"/>
        <v>0.006969678457</v>
      </c>
      <c r="K443" s="128">
        <f t="shared" si="208"/>
        <v>0.006939692933</v>
      </c>
      <c r="L443" s="128">
        <f t="shared" si="208"/>
        <v>0.005900411429</v>
      </c>
      <c r="M443" s="128">
        <f t="shared" si="208"/>
        <v>0.00720817575</v>
      </c>
      <c r="N443" s="128">
        <f t="shared" si="208"/>
        <v>0.005439250789</v>
      </c>
      <c r="O443" s="128">
        <f t="shared" si="208"/>
        <v>0.008475604146</v>
      </c>
      <c r="P443" s="128">
        <f t="shared" si="208"/>
        <v>0.00873914796</v>
      </c>
      <c r="Q443" s="128">
        <f t="shared" si="208"/>
        <v>0.007406253168</v>
      </c>
      <c r="R443" s="128">
        <f t="shared" si="208"/>
        <v>0.007493113992</v>
      </c>
      <c r="S443" s="128">
        <f t="shared" si="208"/>
        <v>0.01164805306</v>
      </c>
      <c r="T443" s="128">
        <f t="shared" si="208"/>
        <v>0.009311813548</v>
      </c>
      <c r="U443" s="157">
        <f t="shared" si="208"/>
        <v>0.004677703953</v>
      </c>
      <c r="V443" s="3"/>
      <c r="W443" s="3"/>
      <c r="X443" s="3"/>
      <c r="Y443" s="3"/>
      <c r="Z443" s="3"/>
      <c r="AA443" s="3"/>
      <c r="AB443" s="3"/>
      <c r="AC443" s="3"/>
      <c r="AD443" s="3"/>
      <c r="AE443" s="3"/>
    </row>
    <row r="444" ht="15.75" customHeight="1">
      <c r="A444" s="145" t="s">
        <v>446</v>
      </c>
      <c r="B444" s="128">
        <f t="shared" ref="B444:U444" si="209">B220/B$11</f>
        <v>0.0004950865677</v>
      </c>
      <c r="C444" s="128">
        <f t="shared" si="209"/>
        <v>0.005362395027</v>
      </c>
      <c r="D444" s="128">
        <f t="shared" si="209"/>
        <v>0.004787556738</v>
      </c>
      <c r="E444" s="128">
        <f t="shared" si="209"/>
        <v>0.003816425172</v>
      </c>
      <c r="F444" s="128">
        <f t="shared" si="209"/>
        <v>0.005708259053</v>
      </c>
      <c r="G444" s="128">
        <f t="shared" si="209"/>
        <v>0.001628378241</v>
      </c>
      <c r="H444" s="128">
        <f t="shared" si="209"/>
        <v>0.002635247429</v>
      </c>
      <c r="I444" s="128">
        <f t="shared" si="209"/>
        <v>0.004419077667</v>
      </c>
      <c r="J444" s="128">
        <f t="shared" si="209"/>
        <v>0.003909957727</v>
      </c>
      <c r="K444" s="128">
        <f t="shared" si="209"/>
        <v>0.001581148382</v>
      </c>
      <c r="L444" s="128">
        <f t="shared" si="209"/>
        <v>0.003571442954</v>
      </c>
      <c r="M444" s="128">
        <f t="shared" si="209"/>
        <v>0.001664574779</v>
      </c>
      <c r="N444" s="128">
        <f t="shared" si="209"/>
        <v>0.001978365391</v>
      </c>
      <c r="O444" s="128">
        <f t="shared" si="209"/>
        <v>0.001786139993</v>
      </c>
      <c r="P444" s="128">
        <f t="shared" si="209"/>
        <v>0.002908295293</v>
      </c>
      <c r="Q444" s="128">
        <f t="shared" si="209"/>
        <v>0.004327354513</v>
      </c>
      <c r="R444" s="128">
        <f t="shared" si="209"/>
        <v>0.00323901048</v>
      </c>
      <c r="S444" s="128">
        <f t="shared" si="209"/>
        <v>0.005077166525</v>
      </c>
      <c r="T444" s="128">
        <f t="shared" si="209"/>
        <v>0.003549598784</v>
      </c>
      <c r="U444" s="157">
        <f t="shared" si="209"/>
        <v>0.003284488337</v>
      </c>
      <c r="V444" s="3"/>
      <c r="W444" s="3"/>
      <c r="X444" s="3"/>
      <c r="Y444" s="3"/>
      <c r="Z444" s="3"/>
      <c r="AA444" s="3"/>
      <c r="AB444" s="3"/>
      <c r="AC444" s="3"/>
      <c r="AD444" s="3"/>
      <c r="AE444" s="3"/>
    </row>
    <row r="445" ht="15.75" customHeight="1">
      <c r="A445" s="145" t="s">
        <v>472</v>
      </c>
      <c r="B445" s="128">
        <f t="shared" ref="B445:U445" si="210">B221/B$11</f>
        <v>0.0001424883292</v>
      </c>
      <c r="C445" s="128">
        <f t="shared" si="210"/>
        <v>0.00009797770254</v>
      </c>
      <c r="D445" s="128">
        <f t="shared" si="210"/>
        <v>0.0002631328894</v>
      </c>
      <c r="E445" s="128">
        <f t="shared" si="210"/>
        <v>0.000254782209</v>
      </c>
      <c r="F445" s="128">
        <f t="shared" si="210"/>
        <v>0.0004556411077</v>
      </c>
      <c r="G445" s="128">
        <f t="shared" si="210"/>
        <v>0.001054010799</v>
      </c>
      <c r="H445" s="128">
        <f t="shared" si="210"/>
        <v>0.001602289044</v>
      </c>
      <c r="I445" s="128">
        <f t="shared" si="210"/>
        <v>0.0009156863844</v>
      </c>
      <c r="J445" s="128">
        <f t="shared" si="210"/>
        <v>0.0005888777795</v>
      </c>
      <c r="K445" s="128">
        <f t="shared" si="210"/>
        <v>0.0006252796211</v>
      </c>
      <c r="L445" s="128">
        <f t="shared" si="210"/>
        <v>0.0003299483868</v>
      </c>
      <c r="M445" s="128">
        <f t="shared" si="210"/>
        <v>0.001740248052</v>
      </c>
      <c r="N445" s="128">
        <f t="shared" si="210"/>
        <v>0.0006282714634</v>
      </c>
      <c r="O445" s="128">
        <f t="shared" si="210"/>
        <v>0.00174666873</v>
      </c>
      <c r="P445" s="128">
        <f t="shared" si="210"/>
        <v>0.001995755979</v>
      </c>
      <c r="Q445" s="128">
        <f t="shared" si="210"/>
        <v>0.001691934078</v>
      </c>
      <c r="R445" s="128">
        <f t="shared" si="210"/>
        <v>0.001852985924</v>
      </c>
      <c r="S445" s="128">
        <f t="shared" si="210"/>
        <v>0.002833082945</v>
      </c>
      <c r="T445" s="128">
        <f t="shared" si="210"/>
        <v>0.002940673397</v>
      </c>
      <c r="U445" s="157">
        <f t="shared" si="210"/>
        <v>0.003175332502</v>
      </c>
      <c r="V445" s="3"/>
      <c r="W445" s="3"/>
      <c r="X445" s="3"/>
      <c r="Y445" s="3"/>
      <c r="Z445" s="3"/>
      <c r="AA445" s="3"/>
      <c r="AB445" s="3"/>
      <c r="AC445" s="3"/>
      <c r="AD445" s="3"/>
      <c r="AE445" s="3"/>
    </row>
    <row r="446" ht="15.75" customHeight="1">
      <c r="A446" s="145" t="s">
        <v>444</v>
      </c>
      <c r="B446" s="128">
        <f t="shared" ref="B446:U446" si="211">B222/B$11</f>
        <v>0.0005288973577</v>
      </c>
      <c r="C446" s="128">
        <f t="shared" si="211"/>
        <v>0.0004051001163</v>
      </c>
      <c r="D446" s="128">
        <f t="shared" si="211"/>
        <v>0.000511647285</v>
      </c>
      <c r="E446" s="128">
        <f t="shared" si="211"/>
        <v>0.001148643125</v>
      </c>
      <c r="F446" s="128">
        <f t="shared" si="211"/>
        <v>0.002044012382</v>
      </c>
      <c r="G446" s="128">
        <f t="shared" si="211"/>
        <v>0.002307872995</v>
      </c>
      <c r="H446" s="128">
        <f t="shared" si="211"/>
        <v>0.001242271127</v>
      </c>
      <c r="I446" s="128">
        <f t="shared" si="211"/>
        <v>0.00135571233</v>
      </c>
      <c r="J446" s="128">
        <f t="shared" si="211"/>
        <v>0.0009435157136</v>
      </c>
      <c r="K446" s="128">
        <f t="shared" si="211"/>
        <v>0.001483096822</v>
      </c>
      <c r="L446" s="128">
        <f t="shared" si="211"/>
        <v>0.002132180706</v>
      </c>
      <c r="M446" s="128">
        <f t="shared" si="211"/>
        <v>0.001301864955</v>
      </c>
      <c r="N446" s="128">
        <f t="shared" si="211"/>
        <v>0.002478976106</v>
      </c>
      <c r="O446" s="128">
        <f t="shared" si="211"/>
        <v>0.002795401885</v>
      </c>
      <c r="P446" s="128">
        <f t="shared" si="211"/>
        <v>0.003296177108</v>
      </c>
      <c r="Q446" s="128">
        <f t="shared" si="211"/>
        <v>0.003599766538</v>
      </c>
      <c r="R446" s="128">
        <f t="shared" si="211"/>
        <v>0.00391809193</v>
      </c>
      <c r="S446" s="128">
        <f t="shared" si="211"/>
        <v>0.0023203612</v>
      </c>
      <c r="T446" s="128">
        <f t="shared" si="211"/>
        <v>0.002671287051</v>
      </c>
      <c r="U446" s="157">
        <f t="shared" si="211"/>
        <v>0.002503593942</v>
      </c>
      <c r="V446" s="3"/>
      <c r="W446" s="3"/>
      <c r="X446" s="3"/>
      <c r="Y446" s="3"/>
      <c r="Z446" s="3"/>
      <c r="AA446" s="3"/>
      <c r="AB446" s="3"/>
      <c r="AC446" s="3"/>
      <c r="AD446" s="3"/>
      <c r="AE446" s="3"/>
    </row>
    <row r="447" ht="15.75" customHeight="1">
      <c r="A447" s="145" t="s">
        <v>458</v>
      </c>
      <c r="B447" s="128">
        <f t="shared" ref="B447:U447" si="212">B223/B$11</f>
        <v>0.0007583277183</v>
      </c>
      <c r="C447" s="128">
        <f t="shared" si="212"/>
        <v>0.0007781690605</v>
      </c>
      <c r="D447" s="128">
        <f t="shared" si="212"/>
        <v>0.0005467316702</v>
      </c>
      <c r="E447" s="128">
        <f t="shared" si="212"/>
        <v>0.000624216412</v>
      </c>
      <c r="F447" s="128">
        <f t="shared" si="212"/>
        <v>0.0006882411138</v>
      </c>
      <c r="G447" s="128">
        <f t="shared" si="212"/>
        <v>0.000433102619</v>
      </c>
      <c r="H447" s="128">
        <f t="shared" si="212"/>
        <v>0.001704329006</v>
      </c>
      <c r="I447" s="128">
        <f t="shared" si="212"/>
        <v>0.0002362286694</v>
      </c>
      <c r="J447" s="128">
        <f t="shared" si="212"/>
        <v>0.0002080145193</v>
      </c>
      <c r="K447" s="128">
        <f t="shared" si="212"/>
        <v>0.00009483675487</v>
      </c>
      <c r="L447" s="128">
        <f t="shared" si="212"/>
        <v>0.0001986670515</v>
      </c>
      <c r="M447" s="128">
        <f t="shared" si="212"/>
        <v>0.00007828269589</v>
      </c>
      <c r="N447" s="128">
        <f t="shared" si="212"/>
        <v>0.0001241494509</v>
      </c>
      <c r="O447" s="128">
        <f t="shared" si="212"/>
        <v>0.0001346205322</v>
      </c>
      <c r="P447" s="128">
        <f t="shared" si="212"/>
        <v>0.0001052120654</v>
      </c>
      <c r="Q447" s="128">
        <f t="shared" si="212"/>
        <v>0.002604548009</v>
      </c>
      <c r="R447" s="128">
        <f t="shared" si="212"/>
        <v>0.001494685017</v>
      </c>
      <c r="S447" s="128">
        <f t="shared" si="212"/>
        <v>0.003666931469</v>
      </c>
      <c r="T447" s="128">
        <f t="shared" si="212"/>
        <v>0.002758021291</v>
      </c>
      <c r="U447" s="157">
        <f t="shared" si="212"/>
        <v>0.001816530549</v>
      </c>
      <c r="V447" s="3"/>
      <c r="W447" s="3"/>
      <c r="X447" s="3"/>
      <c r="Y447" s="3"/>
      <c r="Z447" s="3"/>
      <c r="AA447" s="3"/>
      <c r="AB447" s="3"/>
      <c r="AC447" s="3"/>
      <c r="AD447" s="3"/>
      <c r="AE447" s="3"/>
    </row>
    <row r="448" ht="15.75" customHeight="1">
      <c r="A448" s="145" t="s">
        <v>474</v>
      </c>
      <c r="B448" s="128">
        <f t="shared" ref="B448:U448" si="213">B224/B$11</f>
        <v>0.000004830112856</v>
      </c>
      <c r="C448" s="128">
        <f t="shared" si="213"/>
        <v>0.0005727927225</v>
      </c>
      <c r="D448" s="128">
        <f t="shared" si="213"/>
        <v>0.0005160328331</v>
      </c>
      <c r="E448" s="128">
        <f t="shared" si="213"/>
        <v>0.0004363145329</v>
      </c>
      <c r="F448" s="128">
        <f t="shared" si="213"/>
        <v>0.0005512301513</v>
      </c>
      <c r="G448" s="128">
        <f t="shared" si="213"/>
        <v>0.000787359755</v>
      </c>
      <c r="H448" s="128">
        <f t="shared" si="213"/>
        <v>0.00059758788</v>
      </c>
      <c r="I448" s="128">
        <f t="shared" si="213"/>
        <v>0.0006218019042</v>
      </c>
      <c r="J448" s="128">
        <f t="shared" si="213"/>
        <v>0.0005075196653</v>
      </c>
      <c r="K448" s="128">
        <f t="shared" si="213"/>
        <v>0.0005116898356</v>
      </c>
      <c r="L448" s="128">
        <f t="shared" si="213"/>
        <v>0.001669608639</v>
      </c>
      <c r="M448" s="128">
        <f t="shared" si="213"/>
        <v>0.001780101061</v>
      </c>
      <c r="N448" s="128">
        <f t="shared" si="213"/>
        <v>0.001921181401</v>
      </c>
      <c r="O448" s="128">
        <f t="shared" si="213"/>
        <v>0.001780389213</v>
      </c>
      <c r="P448" s="128">
        <f t="shared" si="213"/>
        <v>0.001706539701</v>
      </c>
      <c r="Q448" s="128">
        <f t="shared" si="213"/>
        <v>0.001760145451</v>
      </c>
      <c r="R448" s="128">
        <f t="shared" si="213"/>
        <v>0.001214953983</v>
      </c>
      <c r="S448" s="128">
        <f t="shared" si="213"/>
        <v>0.001113933539</v>
      </c>
      <c r="T448" s="128">
        <f t="shared" si="213"/>
        <v>0.001125376768</v>
      </c>
      <c r="U448" s="157">
        <f t="shared" si="213"/>
        <v>0.001700653295</v>
      </c>
      <c r="V448" s="3"/>
      <c r="W448" s="3"/>
      <c r="X448" s="3"/>
      <c r="Y448" s="3"/>
      <c r="Z448" s="3"/>
      <c r="AA448" s="3"/>
      <c r="AB448" s="3"/>
      <c r="AC448" s="3"/>
      <c r="AD448" s="3"/>
      <c r="AE448" s="3"/>
    </row>
    <row r="449" ht="15.75" customHeight="1">
      <c r="A449" s="145" t="s">
        <v>450</v>
      </c>
      <c r="B449" s="128">
        <f t="shared" ref="B449:U449" si="214">B225/B$11</f>
        <v>0.00001449033857</v>
      </c>
      <c r="C449" s="128">
        <f t="shared" si="214"/>
        <v>0</v>
      </c>
      <c r="D449" s="128">
        <f t="shared" si="214"/>
        <v>0.00002192774078</v>
      </c>
      <c r="E449" s="128">
        <f t="shared" si="214"/>
        <v>0.00007431147762</v>
      </c>
      <c r="F449" s="128">
        <f t="shared" si="214"/>
        <v>0.0001553321958</v>
      </c>
      <c r="G449" s="128">
        <f t="shared" si="214"/>
        <v>0.002266260101</v>
      </c>
      <c r="H449" s="128">
        <f t="shared" si="214"/>
        <v>0.002138652947</v>
      </c>
      <c r="I449" s="128">
        <f t="shared" si="214"/>
        <v>0.003331224625</v>
      </c>
      <c r="J449" s="128">
        <f t="shared" si="214"/>
        <v>0.002419286343</v>
      </c>
      <c r="K449" s="128">
        <f t="shared" si="214"/>
        <v>0.00288448401</v>
      </c>
      <c r="L449" s="128">
        <f t="shared" si="214"/>
        <v>0.002413804675</v>
      </c>
      <c r="M449" s="128">
        <f t="shared" si="214"/>
        <v>0.002031317348</v>
      </c>
      <c r="N449" s="128">
        <f t="shared" si="214"/>
        <v>0.001830640084</v>
      </c>
      <c r="O449" s="128">
        <f t="shared" si="214"/>
        <v>0.001738565358</v>
      </c>
      <c r="P449" s="128">
        <f t="shared" si="214"/>
        <v>0.002030592863</v>
      </c>
      <c r="Q449" s="128">
        <f t="shared" si="214"/>
        <v>0.001597022229</v>
      </c>
      <c r="R449" s="128">
        <f t="shared" si="214"/>
        <v>0.001437290004</v>
      </c>
      <c r="S449" s="128">
        <f t="shared" si="214"/>
        <v>0.001341164769</v>
      </c>
      <c r="T449" s="128">
        <f t="shared" si="214"/>
        <v>0.001116575793</v>
      </c>
      <c r="U449" s="157">
        <f t="shared" si="214"/>
        <v>0.001226121153</v>
      </c>
      <c r="V449" s="3"/>
      <c r="W449" s="3"/>
      <c r="X449" s="3"/>
      <c r="Y449" s="3"/>
      <c r="Z449" s="3"/>
      <c r="AA449" s="3"/>
      <c r="AB449" s="3"/>
      <c r="AC449" s="3"/>
      <c r="AD449" s="3"/>
      <c r="AE449" s="3"/>
    </row>
    <row r="450" ht="15.75" customHeight="1">
      <c r="A450" s="145" t="s">
        <v>470</v>
      </c>
      <c r="B450" s="128">
        <f t="shared" ref="B450:U450" si="215">B226/B$11</f>
        <v>0.00002415056428</v>
      </c>
      <c r="C450" s="128">
        <f t="shared" si="215"/>
        <v>0.000007536746349</v>
      </c>
      <c r="D450" s="128">
        <f t="shared" si="215"/>
        <v>0.000005847397543</v>
      </c>
      <c r="E450" s="128">
        <f t="shared" si="215"/>
        <v>0.00001167751791</v>
      </c>
      <c r="F450" s="128">
        <f t="shared" si="215"/>
        <v>0.000005576027542</v>
      </c>
      <c r="G450" s="128">
        <f t="shared" si="215"/>
        <v>0.00007556025465</v>
      </c>
      <c r="H450" s="128">
        <f t="shared" si="215"/>
        <v>0.0001690200396</v>
      </c>
      <c r="I450" s="128">
        <f t="shared" si="215"/>
        <v>0.0001901840982</v>
      </c>
      <c r="J450" s="128">
        <f t="shared" si="215"/>
        <v>0.0003617902957</v>
      </c>
      <c r="K450" s="128">
        <f t="shared" si="215"/>
        <v>0.0002499511082</v>
      </c>
      <c r="L450" s="128">
        <f t="shared" si="215"/>
        <v>0.0005731812904</v>
      </c>
      <c r="M450" s="128">
        <f t="shared" si="215"/>
        <v>0.0007548349647</v>
      </c>
      <c r="N450" s="128">
        <f t="shared" si="215"/>
        <v>0.0005776084552</v>
      </c>
      <c r="O450" s="128">
        <f t="shared" si="215"/>
        <v>0.0004807129294</v>
      </c>
      <c r="P450" s="128">
        <f t="shared" si="215"/>
        <v>0.0002438581872</v>
      </c>
      <c r="Q450" s="128">
        <f t="shared" si="215"/>
        <v>0.0003596220381</v>
      </c>
      <c r="R450" s="128">
        <f t="shared" si="215"/>
        <v>0.0002607851081</v>
      </c>
      <c r="S450" s="128">
        <f t="shared" si="215"/>
        <v>0.0004746830375</v>
      </c>
      <c r="T450" s="128">
        <f t="shared" si="215"/>
        <v>0.0002600751705</v>
      </c>
      <c r="U450" s="157">
        <f t="shared" si="215"/>
        <v>0.0002087672569</v>
      </c>
      <c r="V450" s="3"/>
      <c r="W450" s="3"/>
      <c r="X450" s="3"/>
      <c r="Y450" s="3"/>
      <c r="Z450" s="3"/>
      <c r="AA450" s="3"/>
      <c r="AB450" s="3"/>
      <c r="AC450" s="3"/>
      <c r="AD450" s="3"/>
      <c r="AE450" s="3"/>
    </row>
    <row r="451" ht="15.75" customHeight="1">
      <c r="A451" s="145" t="s">
        <v>460</v>
      </c>
      <c r="B451" s="128">
        <f t="shared" ref="B451:U451" si="216">B227/B$11</f>
        <v>0.00008452697497</v>
      </c>
      <c r="C451" s="128">
        <f t="shared" si="216"/>
        <v>0.0002355233234</v>
      </c>
      <c r="D451" s="128">
        <f t="shared" si="216"/>
        <v>0.0002265866548</v>
      </c>
      <c r="E451" s="128">
        <f t="shared" si="216"/>
        <v>0.0004893941598</v>
      </c>
      <c r="F451" s="128">
        <f t="shared" si="216"/>
        <v>0.0001856020596</v>
      </c>
      <c r="G451" s="128">
        <f t="shared" si="216"/>
        <v>0.0002097070836</v>
      </c>
      <c r="H451" s="128">
        <f t="shared" si="216"/>
        <v>0.0002616409282</v>
      </c>
      <c r="I451" s="128">
        <f t="shared" si="216"/>
        <v>0.0002978883559</v>
      </c>
      <c r="J451" s="128">
        <f t="shared" si="216"/>
        <v>0.0002789421061</v>
      </c>
      <c r="K451" s="128">
        <f t="shared" si="216"/>
        <v>0.0003032632952</v>
      </c>
      <c r="L451" s="128">
        <f t="shared" si="216"/>
        <v>0.002989939125</v>
      </c>
      <c r="M451" s="128">
        <f t="shared" si="216"/>
        <v>0.001315386511</v>
      </c>
      <c r="N451" s="128">
        <f t="shared" si="216"/>
        <v>0.0002771417034</v>
      </c>
      <c r="O451" s="128">
        <f t="shared" si="216"/>
        <v>0.0008417050749</v>
      </c>
      <c r="P451" s="128">
        <f t="shared" si="216"/>
        <v>0.002861534375</v>
      </c>
      <c r="Q451" s="128">
        <f t="shared" si="216"/>
        <v>0.0006944209772</v>
      </c>
      <c r="R451" s="128">
        <f t="shared" si="216"/>
        <v>0.0002773163578</v>
      </c>
      <c r="S451" s="128">
        <f t="shared" si="216"/>
        <v>0.0001121140873</v>
      </c>
      <c r="T451" s="128">
        <f t="shared" si="216"/>
        <v>0.0006857106997</v>
      </c>
      <c r="U451" s="157">
        <f t="shared" si="216"/>
        <v>0.0001371169363</v>
      </c>
      <c r="V451" s="3"/>
      <c r="W451" s="3"/>
      <c r="X451" s="3"/>
      <c r="Y451" s="3"/>
      <c r="Z451" s="3"/>
      <c r="AA451" s="3"/>
      <c r="AB451" s="3"/>
      <c r="AC451" s="3"/>
      <c r="AD451" s="3"/>
      <c r="AE451" s="3"/>
    </row>
    <row r="452" ht="15.75" customHeight="1">
      <c r="A452" s="145" t="s">
        <v>466</v>
      </c>
      <c r="B452" s="128">
        <f t="shared" ref="B452:U452" si="217">B228/B$11</f>
        <v>0.000009660225711</v>
      </c>
      <c r="C452" s="128">
        <f t="shared" si="217"/>
        <v>0.00003768373174</v>
      </c>
      <c r="D452" s="128">
        <f t="shared" si="217"/>
        <v>0.0000409317828</v>
      </c>
      <c r="E452" s="128">
        <f t="shared" si="217"/>
        <v>0.0001709163985</v>
      </c>
      <c r="F452" s="128">
        <f t="shared" si="217"/>
        <v>0.0002867671308</v>
      </c>
      <c r="G452" s="128">
        <f t="shared" si="217"/>
        <v>0.0002223004593</v>
      </c>
      <c r="H452" s="128">
        <f t="shared" si="217"/>
        <v>0.0002140222792</v>
      </c>
      <c r="I452" s="128">
        <f t="shared" si="217"/>
        <v>0.00005725542325</v>
      </c>
      <c r="J452" s="128">
        <f t="shared" si="217"/>
        <v>0.00007599384301</v>
      </c>
      <c r="K452" s="128">
        <f t="shared" si="217"/>
        <v>0.0005127614373</v>
      </c>
      <c r="L452" s="128">
        <f t="shared" si="217"/>
        <v>0.0001761156564</v>
      </c>
      <c r="M452" s="128">
        <f t="shared" si="217"/>
        <v>0.0000429368726</v>
      </c>
      <c r="N452" s="128">
        <f t="shared" si="217"/>
        <v>0.00226002162</v>
      </c>
      <c r="O452" s="128">
        <f t="shared" si="217"/>
        <v>0.0003382504245</v>
      </c>
      <c r="P452" s="128">
        <f t="shared" si="217"/>
        <v>0.0000715442045</v>
      </c>
      <c r="Q452" s="128">
        <f t="shared" si="217"/>
        <v>0.00005840729157</v>
      </c>
      <c r="R452" s="128">
        <f t="shared" si="217"/>
        <v>0.00007244030779</v>
      </c>
      <c r="S452" s="128">
        <f t="shared" si="217"/>
        <v>0.00009689860402</v>
      </c>
      <c r="T452" s="128">
        <f t="shared" si="217"/>
        <v>0.0012090498</v>
      </c>
      <c r="U452" s="157">
        <f t="shared" si="217"/>
        <v>0.00006371904686</v>
      </c>
      <c r="V452" s="3"/>
      <c r="W452" s="3"/>
      <c r="X452" s="3"/>
      <c r="Y452" s="3"/>
      <c r="Z452" s="3"/>
      <c r="AA452" s="3"/>
      <c r="AB452" s="3"/>
      <c r="AC452" s="3"/>
      <c r="AD452" s="3"/>
      <c r="AE452" s="3"/>
    </row>
    <row r="453" ht="15.75" customHeight="1">
      <c r="A453" s="145" t="s">
        <v>448</v>
      </c>
      <c r="B453" s="128">
        <f t="shared" ref="B453:U453" si="218">B229/B$11</f>
        <v>0.00004830112856</v>
      </c>
      <c r="C453" s="128">
        <f t="shared" si="218"/>
        <v>0.00008290420984</v>
      </c>
      <c r="D453" s="128">
        <f t="shared" si="218"/>
        <v>0.00006724507174</v>
      </c>
      <c r="E453" s="128">
        <f t="shared" si="218"/>
        <v>0.00003821733135</v>
      </c>
      <c r="F453" s="128">
        <f t="shared" si="218"/>
        <v>0.00005098082324</v>
      </c>
      <c r="G453" s="128">
        <f t="shared" si="218"/>
        <v>0.00003668505117</v>
      </c>
      <c r="H453" s="128">
        <f t="shared" si="218"/>
        <v>0.00002825722024</v>
      </c>
      <c r="I453" s="128">
        <f t="shared" si="218"/>
        <v>0.00003123023086</v>
      </c>
      <c r="J453" s="128">
        <f t="shared" si="218"/>
        <v>0.00001192060282</v>
      </c>
      <c r="K453" s="128">
        <f t="shared" si="218"/>
        <v>0.000009912316187</v>
      </c>
      <c r="L453" s="128">
        <f t="shared" si="218"/>
        <v>0.000006174786735</v>
      </c>
      <c r="M453" s="128">
        <f t="shared" si="218"/>
        <v>0.000009488811624</v>
      </c>
      <c r="N453" s="128">
        <f t="shared" si="218"/>
        <v>0.000005517753371</v>
      </c>
      <c r="O453" s="128">
        <f t="shared" si="218"/>
        <v>0.000005227981832</v>
      </c>
      <c r="P453" s="128">
        <f t="shared" si="218"/>
        <v>0.00001122262031</v>
      </c>
      <c r="Q453" s="128">
        <f t="shared" si="218"/>
        <v>0.00001501901783</v>
      </c>
      <c r="R453" s="128">
        <f t="shared" si="218"/>
        <v>0.00002507549116</v>
      </c>
      <c r="S453" s="128">
        <f t="shared" si="218"/>
        <v>0.00001641670564</v>
      </c>
      <c r="T453" s="128">
        <f t="shared" si="218"/>
        <v>0.000007780571556</v>
      </c>
      <c r="U453" s="157">
        <f t="shared" si="218"/>
        <v>0.00002876767095</v>
      </c>
      <c r="V453" s="3"/>
      <c r="W453" s="3"/>
      <c r="X453" s="3"/>
      <c r="Y453" s="3"/>
      <c r="Z453" s="3"/>
      <c r="AA453" s="3"/>
      <c r="AB453" s="3"/>
      <c r="AC453" s="3"/>
      <c r="AD453" s="3"/>
      <c r="AE453" s="3"/>
    </row>
    <row r="454" ht="15.75" customHeight="1">
      <c r="A454" s="145" t="s">
        <v>468</v>
      </c>
      <c r="B454" s="128">
        <f t="shared" ref="B454:U454" si="219">B230/B$11</f>
        <v>0</v>
      </c>
      <c r="C454" s="128">
        <f t="shared" si="219"/>
        <v>0</v>
      </c>
      <c r="D454" s="128">
        <f t="shared" si="219"/>
        <v>0</v>
      </c>
      <c r="E454" s="128">
        <f t="shared" si="219"/>
        <v>0.0002017025821</v>
      </c>
      <c r="F454" s="128">
        <f t="shared" si="219"/>
        <v>0.000004779452179</v>
      </c>
      <c r="G454" s="128">
        <f t="shared" si="219"/>
        <v>0.0000005475380772</v>
      </c>
      <c r="H454" s="128">
        <f t="shared" si="219"/>
        <v>0.00001151220084</v>
      </c>
      <c r="I454" s="128">
        <f t="shared" si="219"/>
        <v>0.00001641589058</v>
      </c>
      <c r="J454" s="128">
        <f t="shared" si="219"/>
        <v>0.00003903997425</v>
      </c>
      <c r="K454" s="128">
        <f t="shared" si="219"/>
        <v>0.0001853871027</v>
      </c>
      <c r="L454" s="128">
        <f t="shared" si="219"/>
        <v>0.00003355862356</v>
      </c>
      <c r="M454" s="128">
        <f t="shared" si="219"/>
        <v>0.00003700636533</v>
      </c>
      <c r="N454" s="128">
        <f t="shared" si="219"/>
        <v>0.00003034764354</v>
      </c>
      <c r="O454" s="128">
        <f t="shared" si="219"/>
        <v>0.00005097282286</v>
      </c>
      <c r="P454" s="128">
        <f t="shared" si="219"/>
        <v>0.00002945937832</v>
      </c>
      <c r="Q454" s="128">
        <f t="shared" si="219"/>
        <v>0.00003483577747</v>
      </c>
      <c r="R454" s="128">
        <f t="shared" si="219"/>
        <v>0.0000150452947</v>
      </c>
      <c r="S454" s="128">
        <f t="shared" si="219"/>
        <v>0.000001001018637</v>
      </c>
      <c r="T454" s="128">
        <f t="shared" si="219"/>
        <v>0.0000006377517669</v>
      </c>
      <c r="U454" s="157">
        <f t="shared" si="219"/>
        <v>0.0000006721418445</v>
      </c>
      <c r="V454" s="3"/>
      <c r="W454" s="3"/>
      <c r="X454" s="3"/>
      <c r="Y454" s="3"/>
      <c r="Z454" s="3"/>
      <c r="AA454" s="3"/>
      <c r="AB454" s="3"/>
      <c r="AC454" s="3"/>
      <c r="AD454" s="3"/>
      <c r="AE454" s="3"/>
    </row>
    <row r="455" ht="15.75" customHeight="1">
      <c r="A455" s="145" t="s">
        <v>464</v>
      </c>
      <c r="B455" s="128">
        <f t="shared" ref="B455:U455" si="220">B231/B$11</f>
        <v>0.00005071618498</v>
      </c>
      <c r="C455" s="128">
        <f t="shared" si="220"/>
        <v>0.000003768373174</v>
      </c>
      <c r="D455" s="128">
        <f t="shared" si="220"/>
        <v>0.0000102329457</v>
      </c>
      <c r="E455" s="128">
        <f t="shared" si="220"/>
        <v>0.0002377967284</v>
      </c>
      <c r="F455" s="128">
        <f t="shared" si="220"/>
        <v>0.0005711445354</v>
      </c>
      <c r="G455" s="128">
        <f t="shared" si="220"/>
        <v>0.00009965193004</v>
      </c>
      <c r="H455" s="128">
        <f t="shared" si="220"/>
        <v>0.00004866521264</v>
      </c>
      <c r="I455" s="128">
        <f t="shared" si="220"/>
        <v>0.0001853794473</v>
      </c>
      <c r="J455" s="128">
        <f t="shared" si="220"/>
        <v>0.0002735778348</v>
      </c>
      <c r="K455" s="128">
        <f t="shared" si="220"/>
        <v>0.0002850460655</v>
      </c>
      <c r="L455" s="128">
        <f t="shared" si="220"/>
        <v>0.00005852623949</v>
      </c>
      <c r="M455" s="128">
        <f t="shared" si="220"/>
        <v>0.00005408622625</v>
      </c>
      <c r="N455" s="128">
        <f t="shared" si="220"/>
        <v>0.0000333573272</v>
      </c>
      <c r="O455" s="128">
        <f t="shared" si="220"/>
        <v>0.0001367117249</v>
      </c>
      <c r="P455" s="128">
        <f t="shared" si="220"/>
        <v>0.00003436927471</v>
      </c>
      <c r="Q455" s="128">
        <f t="shared" si="220"/>
        <v>0.0001835657735</v>
      </c>
      <c r="R455" s="128">
        <f t="shared" si="220"/>
        <v>0.0002830744335</v>
      </c>
      <c r="S455" s="128">
        <f t="shared" si="220"/>
        <v>0.0001679709272</v>
      </c>
      <c r="T455" s="128">
        <f t="shared" si="220"/>
        <v>0.000003571409894</v>
      </c>
      <c r="U455" s="157">
        <f t="shared" si="220"/>
        <v>0.00001021655604</v>
      </c>
      <c r="Y455" s="3"/>
      <c r="Z455" s="3"/>
      <c r="AA455" s="3"/>
      <c r="AB455" s="3"/>
      <c r="AC455" s="3"/>
      <c r="AD455" s="3"/>
      <c r="AE455" s="3"/>
    </row>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A4"/>
    <hyperlink r:id="rId2" ref="A5"/>
  </hyperlinks>
  <printOptions/>
  <pageMargins bottom="0.75" footer="0.0" header="0.0" left="0.7" right="0.7" top="0.75"/>
  <pageSetup orientation="landscape"/>
  <drawing r:id="rId3"/>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6.57"/>
    <col customWidth="1" min="2" max="21" width="16.29"/>
    <col customWidth="1" min="22" max="32" width="8.71"/>
  </cols>
  <sheetData>
    <row r="1">
      <c r="A1" s="92" t="s">
        <v>556</v>
      </c>
      <c r="B1" s="92"/>
      <c r="C1" s="92"/>
      <c r="D1" s="92"/>
      <c r="E1" s="92"/>
      <c r="F1" s="92"/>
    </row>
    <row r="2">
      <c r="A2" s="95" t="s">
        <v>564</v>
      </c>
      <c r="B2" s="95"/>
      <c r="C2" s="95"/>
      <c r="D2" s="95"/>
      <c r="E2" s="95"/>
      <c r="F2" s="95"/>
    </row>
    <row r="3">
      <c r="A3" s="97"/>
    </row>
    <row r="4">
      <c r="A4" s="213" t="s">
        <v>558</v>
      </c>
    </row>
    <row r="5">
      <c r="A5" s="213" t="s">
        <v>559</v>
      </c>
    </row>
    <row r="6">
      <c r="A6" s="97"/>
    </row>
    <row r="7">
      <c r="A7" s="96" t="s">
        <v>488</v>
      </c>
    </row>
    <row r="8">
      <c r="A8" s="96"/>
    </row>
    <row r="9">
      <c r="A9" s="98" t="s">
        <v>489</v>
      </c>
    </row>
    <row r="10">
      <c r="A10" s="99" t="s">
        <v>560</v>
      </c>
      <c r="B10" s="134" t="s">
        <v>491</v>
      </c>
      <c r="C10" s="134" t="s">
        <v>492</v>
      </c>
      <c r="D10" s="134" t="s">
        <v>493</v>
      </c>
      <c r="E10" s="134" t="s">
        <v>494</v>
      </c>
      <c r="F10" s="134" t="s">
        <v>495</v>
      </c>
      <c r="G10" s="134" t="s">
        <v>496</v>
      </c>
      <c r="H10" s="134" t="s">
        <v>497</v>
      </c>
      <c r="I10" s="134" t="s">
        <v>498</v>
      </c>
      <c r="J10" s="134" t="s">
        <v>499</v>
      </c>
      <c r="K10" s="134" t="s">
        <v>500</v>
      </c>
      <c r="L10" s="134" t="s">
        <v>501</v>
      </c>
      <c r="M10" s="134" t="s">
        <v>502</v>
      </c>
      <c r="N10" s="134" t="s">
        <v>503</v>
      </c>
      <c r="O10" s="134" t="s">
        <v>504</v>
      </c>
      <c r="P10" s="134" t="s">
        <v>505</v>
      </c>
      <c r="Q10" s="134" t="s">
        <v>506</v>
      </c>
      <c r="R10" s="134" t="s">
        <v>507</v>
      </c>
      <c r="S10" s="134" t="s">
        <v>508</v>
      </c>
      <c r="T10" s="134" t="s">
        <v>509</v>
      </c>
      <c r="U10" s="135" t="s">
        <v>510</v>
      </c>
    </row>
    <row r="11">
      <c r="A11" s="136" t="s">
        <v>511</v>
      </c>
      <c r="B11" s="107">
        <v>2157121.0</v>
      </c>
      <c r="C11" s="107">
        <v>3227137.0</v>
      </c>
      <c r="D11" s="107">
        <v>4224731.0</v>
      </c>
      <c r="E11" s="107">
        <v>5170867.0</v>
      </c>
      <c r="F11" s="107">
        <v>6518678.0</v>
      </c>
      <c r="G11" s="107">
        <v>7516236.0</v>
      </c>
      <c r="H11" s="107">
        <v>5403997.0</v>
      </c>
      <c r="I11" s="107">
        <v>6651503.0</v>
      </c>
      <c r="J11" s="107">
        <v>7289819.0</v>
      </c>
      <c r="K11" s="107">
        <v>7643677.0</v>
      </c>
      <c r="L11" s="107">
        <v>7701223.0</v>
      </c>
      <c r="M11" s="107">
        <v>9057772.0</v>
      </c>
      <c r="N11" s="107">
        <v>1.0336833E7</v>
      </c>
      <c r="O11" s="107">
        <v>1.0306589E7</v>
      </c>
      <c r="P11" s="107">
        <v>1.1670344E7</v>
      </c>
      <c r="Q11" s="107">
        <v>1.4794343E7</v>
      </c>
      <c r="R11" s="107">
        <v>1.6871271E7</v>
      </c>
      <c r="S11" s="107">
        <v>2.015908E7</v>
      </c>
      <c r="T11" s="107">
        <v>3.3618467E7</v>
      </c>
      <c r="U11" s="107">
        <v>5.7227987E7</v>
      </c>
    </row>
    <row r="12">
      <c r="A12" s="136" t="s">
        <v>101</v>
      </c>
      <c r="B12" s="107">
        <v>25.0</v>
      </c>
      <c r="C12" s="107">
        <v>0.0</v>
      </c>
      <c r="D12" s="107">
        <v>39.0</v>
      </c>
      <c r="E12" s="107">
        <v>668.0</v>
      </c>
      <c r="F12" s="107">
        <v>1744.0</v>
      </c>
      <c r="G12" s="107">
        <v>843.0</v>
      </c>
      <c r="H12" s="107">
        <v>949.0</v>
      </c>
      <c r="I12" s="107">
        <v>1069.0</v>
      </c>
      <c r="J12" s="107">
        <v>447.0</v>
      </c>
      <c r="K12" s="107">
        <v>2078.0</v>
      </c>
      <c r="L12" s="107">
        <v>3903.0</v>
      </c>
      <c r="M12" s="107">
        <v>3341.0</v>
      </c>
      <c r="N12" s="107">
        <v>5451.0</v>
      </c>
      <c r="O12" s="107">
        <v>4772.0</v>
      </c>
      <c r="P12" s="107">
        <v>3464.0</v>
      </c>
      <c r="Q12" s="107">
        <v>2503.0</v>
      </c>
      <c r="R12" s="107">
        <v>1711.0</v>
      </c>
      <c r="S12" s="107">
        <v>1379.0</v>
      </c>
      <c r="T12" s="107">
        <v>1147.0</v>
      </c>
      <c r="U12" s="107">
        <v>1046.0</v>
      </c>
    </row>
    <row r="13">
      <c r="A13" s="136" t="s">
        <v>2</v>
      </c>
      <c r="B13" s="107">
        <v>35.0</v>
      </c>
      <c r="C13" s="107">
        <v>91.0</v>
      </c>
      <c r="D13" s="107">
        <v>196.0</v>
      </c>
      <c r="E13" s="107">
        <v>480.0</v>
      </c>
      <c r="F13" s="107">
        <v>494.0</v>
      </c>
      <c r="G13" s="107">
        <v>602.0</v>
      </c>
      <c r="H13" s="107">
        <v>521.0</v>
      </c>
      <c r="I13" s="107">
        <v>830.0</v>
      </c>
      <c r="J13" s="107">
        <v>1197.0</v>
      </c>
      <c r="K13" s="107">
        <v>1031.0</v>
      </c>
      <c r="L13" s="107">
        <v>700.0</v>
      </c>
      <c r="M13" s="107">
        <v>1271.0</v>
      </c>
      <c r="N13" s="107">
        <v>1652.0</v>
      </c>
      <c r="O13" s="107">
        <v>587.0</v>
      </c>
      <c r="P13" s="107">
        <v>906.0</v>
      </c>
      <c r="Q13" s="107">
        <v>1620.0</v>
      </c>
      <c r="R13" s="107">
        <v>1356.0</v>
      </c>
      <c r="S13" s="107">
        <v>1717.0</v>
      </c>
      <c r="T13" s="107">
        <v>1974.0</v>
      </c>
      <c r="U13" s="107">
        <v>2755.0</v>
      </c>
    </row>
    <row r="14">
      <c r="A14" s="136" t="s">
        <v>70</v>
      </c>
      <c r="B14" s="107">
        <v>644.0</v>
      </c>
      <c r="C14" s="107">
        <v>2068.0</v>
      </c>
      <c r="D14" s="107">
        <v>3127.0</v>
      </c>
      <c r="E14" s="107">
        <v>4396.0</v>
      </c>
      <c r="F14" s="107">
        <v>1848.0</v>
      </c>
      <c r="G14" s="107">
        <v>6055.0</v>
      </c>
      <c r="H14" s="107">
        <v>6394.0</v>
      </c>
      <c r="I14" s="107">
        <v>7254.0</v>
      </c>
      <c r="J14" s="107">
        <v>2649.0</v>
      </c>
      <c r="K14" s="107">
        <v>4266.0</v>
      </c>
      <c r="L14" s="107">
        <v>4110.0</v>
      </c>
      <c r="M14" s="107">
        <v>7990.0</v>
      </c>
      <c r="N14" s="107">
        <v>9413.0</v>
      </c>
      <c r="O14" s="107">
        <v>6841.0</v>
      </c>
      <c r="P14" s="107">
        <v>9155.0</v>
      </c>
      <c r="Q14" s="107">
        <v>20599.0</v>
      </c>
      <c r="R14" s="107">
        <v>12632.0</v>
      </c>
      <c r="S14" s="107">
        <v>24145.0</v>
      </c>
      <c r="T14" s="107">
        <v>16954.0</v>
      </c>
      <c r="U14" s="107">
        <v>17626.0</v>
      </c>
    </row>
    <row r="15">
      <c r="A15" s="136" t="s">
        <v>512</v>
      </c>
      <c r="B15" s="107"/>
      <c r="C15" s="107"/>
      <c r="D15" s="107"/>
      <c r="E15" s="107"/>
      <c r="F15" s="107"/>
      <c r="G15" s="107"/>
      <c r="H15" s="107"/>
      <c r="I15" s="107"/>
      <c r="J15" s="107"/>
      <c r="K15" s="107"/>
      <c r="L15" s="107"/>
      <c r="M15" s="107"/>
      <c r="N15" s="107"/>
      <c r="O15" s="107"/>
      <c r="P15" s="107"/>
      <c r="Q15" s="107"/>
      <c r="R15" s="107"/>
      <c r="S15" s="107"/>
      <c r="T15" s="107"/>
      <c r="U15" s="107"/>
    </row>
    <row r="16">
      <c r="A16" s="136" t="s">
        <v>55</v>
      </c>
      <c r="B16" s="107">
        <v>0.0</v>
      </c>
      <c r="C16" s="107">
        <v>0.0</v>
      </c>
      <c r="D16" s="107">
        <v>0.0</v>
      </c>
      <c r="E16" s="107">
        <v>0.0</v>
      </c>
      <c r="F16" s="107">
        <v>0.0</v>
      </c>
      <c r="G16" s="107">
        <v>0.0</v>
      </c>
      <c r="H16" s="107">
        <v>0.0</v>
      </c>
      <c r="I16" s="107">
        <v>0.0</v>
      </c>
      <c r="J16" s="107">
        <v>0.0</v>
      </c>
      <c r="K16" s="107">
        <v>0.0</v>
      </c>
      <c r="L16" s="107">
        <v>0.0</v>
      </c>
      <c r="M16" s="107">
        <v>0.0</v>
      </c>
      <c r="N16" s="107">
        <v>6.0</v>
      </c>
      <c r="O16" s="107">
        <v>0.0</v>
      </c>
      <c r="P16" s="107">
        <v>1.0</v>
      </c>
      <c r="Q16" s="107">
        <v>14.0</v>
      </c>
      <c r="R16" s="107">
        <v>1.0</v>
      </c>
      <c r="S16" s="107">
        <v>0.0</v>
      </c>
      <c r="T16" s="107">
        <v>61.0</v>
      </c>
      <c r="U16" s="107">
        <v>143.0</v>
      </c>
    </row>
    <row r="17">
      <c r="A17" s="136" t="s">
        <v>102</v>
      </c>
      <c r="B17" s="107">
        <v>122.0</v>
      </c>
      <c r="C17" s="107">
        <v>209.0</v>
      </c>
      <c r="D17" s="107">
        <v>323.0</v>
      </c>
      <c r="E17" s="107">
        <v>1169.0</v>
      </c>
      <c r="F17" s="107">
        <v>1893.0</v>
      </c>
      <c r="G17" s="107">
        <v>15233.0</v>
      </c>
      <c r="H17" s="107">
        <v>7870.0</v>
      </c>
      <c r="I17" s="107">
        <v>5569.0</v>
      </c>
      <c r="J17" s="107">
        <v>11510.0</v>
      </c>
      <c r="K17" s="107">
        <v>16685.0</v>
      </c>
      <c r="L17" s="107">
        <v>19414.0</v>
      </c>
      <c r="M17" s="107">
        <v>23980.0</v>
      </c>
      <c r="N17" s="107">
        <v>12442.0</v>
      </c>
      <c r="O17" s="107">
        <v>11076.0</v>
      </c>
      <c r="P17" s="107">
        <v>18572.0</v>
      </c>
      <c r="Q17" s="107">
        <v>11988.0</v>
      </c>
      <c r="R17" s="107">
        <v>15674.0</v>
      </c>
      <c r="S17" s="107">
        <v>9838.0</v>
      </c>
      <c r="T17" s="107">
        <v>12760.0</v>
      </c>
      <c r="U17" s="107">
        <v>12455.0</v>
      </c>
    </row>
    <row r="18">
      <c r="A18" s="136" t="s">
        <v>78</v>
      </c>
      <c r="B18" s="107">
        <v>0.0</v>
      </c>
      <c r="C18" s="107">
        <v>0.0</v>
      </c>
      <c r="D18" s="107">
        <v>0.0</v>
      </c>
      <c r="E18" s="107">
        <v>0.0</v>
      </c>
      <c r="F18" s="107">
        <v>0.0</v>
      </c>
      <c r="G18" s="107">
        <v>21.0</v>
      </c>
      <c r="H18" s="107">
        <v>0.0</v>
      </c>
      <c r="I18" s="107">
        <v>0.0</v>
      </c>
      <c r="J18" s="107">
        <v>0.0</v>
      </c>
      <c r="K18" s="107">
        <v>55.0</v>
      </c>
      <c r="L18" s="107">
        <v>28.0</v>
      </c>
      <c r="M18" s="107">
        <v>69.0</v>
      </c>
      <c r="N18" s="107">
        <v>9.0</v>
      </c>
      <c r="O18" s="107">
        <v>700.0</v>
      </c>
      <c r="P18" s="107">
        <v>24.0</v>
      </c>
      <c r="Q18" s="107">
        <v>70.0</v>
      </c>
      <c r="R18" s="107">
        <v>83.0</v>
      </c>
      <c r="S18" s="107">
        <v>145.0</v>
      </c>
      <c r="T18" s="107">
        <v>76.0</v>
      </c>
      <c r="U18" s="107">
        <v>339.0</v>
      </c>
    </row>
    <row r="19">
      <c r="A19" s="136" t="s">
        <v>4</v>
      </c>
      <c r="B19" s="107">
        <v>3249.0</v>
      </c>
      <c r="C19" s="107">
        <v>3032.0</v>
      </c>
      <c r="D19" s="107">
        <v>6709.0</v>
      </c>
      <c r="E19" s="107">
        <v>8034.0</v>
      </c>
      <c r="F19" s="107">
        <v>10761.0</v>
      </c>
      <c r="G19" s="107">
        <v>11591.0</v>
      </c>
      <c r="H19" s="107">
        <v>12344.0</v>
      </c>
      <c r="I19" s="107">
        <v>16018.0</v>
      </c>
      <c r="J19" s="107">
        <v>28924.0</v>
      </c>
      <c r="K19" s="107">
        <v>47807.0</v>
      </c>
      <c r="L19" s="107">
        <v>51477.0</v>
      </c>
      <c r="M19" s="107">
        <v>42656.0</v>
      </c>
      <c r="N19" s="107">
        <v>39267.0</v>
      </c>
      <c r="O19" s="107">
        <v>44827.0</v>
      </c>
      <c r="P19" s="107">
        <v>42168.0</v>
      </c>
      <c r="Q19" s="107">
        <v>44607.0</v>
      </c>
      <c r="R19" s="107">
        <v>46080.0</v>
      </c>
      <c r="S19" s="107">
        <v>45750.0</v>
      </c>
      <c r="T19" s="107">
        <v>67625.0</v>
      </c>
      <c r="U19" s="107">
        <v>84597.0</v>
      </c>
    </row>
    <row r="20">
      <c r="A20" s="136" t="s">
        <v>5</v>
      </c>
      <c r="B20" s="107">
        <v>0.0</v>
      </c>
      <c r="C20" s="107">
        <v>0.0</v>
      </c>
      <c r="D20" s="107">
        <v>5.0</v>
      </c>
      <c r="E20" s="107">
        <v>45.0</v>
      </c>
      <c r="F20" s="107">
        <v>250.0</v>
      </c>
      <c r="G20" s="107">
        <v>430.0</v>
      </c>
      <c r="H20" s="107">
        <v>4.0</v>
      </c>
      <c r="I20" s="107">
        <v>75.0</v>
      </c>
      <c r="J20" s="107">
        <v>344.0</v>
      </c>
      <c r="K20" s="107">
        <v>272.0</v>
      </c>
      <c r="L20" s="107">
        <v>621.0</v>
      </c>
      <c r="M20" s="107">
        <v>582.0</v>
      </c>
      <c r="N20" s="107">
        <v>322.0</v>
      </c>
      <c r="O20" s="107">
        <v>86.0</v>
      </c>
      <c r="P20" s="107">
        <v>161.0</v>
      </c>
      <c r="Q20" s="107">
        <v>746.0</v>
      </c>
      <c r="R20" s="107">
        <v>254.0</v>
      </c>
      <c r="S20" s="107">
        <v>361.0</v>
      </c>
      <c r="T20" s="107">
        <v>230.0</v>
      </c>
      <c r="U20" s="107">
        <v>934.0</v>
      </c>
    </row>
    <row r="21" ht="15.75" customHeight="1">
      <c r="A21" s="136" t="s">
        <v>103</v>
      </c>
      <c r="B21" s="107">
        <v>0.0</v>
      </c>
      <c r="C21" s="107">
        <v>0.0</v>
      </c>
      <c r="D21" s="107">
        <v>0.0</v>
      </c>
      <c r="E21" s="107">
        <v>0.0</v>
      </c>
      <c r="F21" s="107">
        <v>1.0</v>
      </c>
      <c r="G21" s="107">
        <v>3.0</v>
      </c>
      <c r="H21" s="107">
        <v>135.0</v>
      </c>
      <c r="I21" s="107">
        <v>251.0</v>
      </c>
      <c r="J21" s="107">
        <v>189.0</v>
      </c>
      <c r="K21" s="107">
        <v>306.0</v>
      </c>
      <c r="L21" s="107">
        <v>281.0</v>
      </c>
      <c r="M21" s="107">
        <v>243.0</v>
      </c>
      <c r="N21" s="107">
        <v>327.0</v>
      </c>
      <c r="O21" s="107">
        <v>239.0</v>
      </c>
      <c r="P21" s="107">
        <v>297.0</v>
      </c>
      <c r="Q21" s="107">
        <v>255.0</v>
      </c>
      <c r="R21" s="107">
        <v>243.0</v>
      </c>
      <c r="S21" s="107">
        <v>250.0</v>
      </c>
      <c r="T21" s="107">
        <v>239.0</v>
      </c>
      <c r="U21" s="107">
        <v>453.0</v>
      </c>
    </row>
    <row r="22" ht="15.75" customHeight="1">
      <c r="A22" s="136" t="s">
        <v>6</v>
      </c>
      <c r="B22" s="107">
        <v>12843.0</v>
      </c>
      <c r="C22" s="107">
        <v>18600.0</v>
      </c>
      <c r="D22" s="107">
        <v>29259.0</v>
      </c>
      <c r="E22" s="107">
        <v>43076.0</v>
      </c>
      <c r="F22" s="107">
        <v>60746.0</v>
      </c>
      <c r="G22" s="107">
        <v>74994.0</v>
      </c>
      <c r="H22" s="107">
        <v>55582.0</v>
      </c>
      <c r="I22" s="107">
        <v>73690.0</v>
      </c>
      <c r="J22" s="107">
        <v>85868.0</v>
      </c>
      <c r="K22" s="107">
        <v>107275.0</v>
      </c>
      <c r="L22" s="107">
        <v>106577.0</v>
      </c>
      <c r="M22" s="107">
        <v>140009.0</v>
      </c>
      <c r="N22" s="107">
        <v>158851.0</v>
      </c>
      <c r="O22" s="107">
        <v>156444.0</v>
      </c>
      <c r="P22" s="107">
        <v>172339.0</v>
      </c>
      <c r="Q22" s="107">
        <v>219870.0</v>
      </c>
      <c r="R22" s="107">
        <v>258727.0</v>
      </c>
      <c r="S22" s="107">
        <v>292871.0</v>
      </c>
      <c r="T22" s="107">
        <v>431539.0</v>
      </c>
      <c r="U22" s="107">
        <v>799379.0</v>
      </c>
    </row>
    <row r="23" ht="15.75" customHeight="1">
      <c r="A23" s="136" t="s">
        <v>104</v>
      </c>
      <c r="B23" s="107">
        <v>0.0</v>
      </c>
      <c r="C23" s="107">
        <v>0.0</v>
      </c>
      <c r="D23" s="107">
        <v>24.0</v>
      </c>
      <c r="E23" s="107">
        <v>26.0</v>
      </c>
      <c r="F23" s="107">
        <v>57.0</v>
      </c>
      <c r="G23" s="107">
        <v>11.0</v>
      </c>
      <c r="H23" s="107">
        <v>52.0</v>
      </c>
      <c r="I23" s="107">
        <v>6.0</v>
      </c>
      <c r="J23" s="107">
        <v>139.0</v>
      </c>
      <c r="K23" s="107">
        <v>691.0</v>
      </c>
      <c r="L23" s="107">
        <v>812.0</v>
      </c>
      <c r="M23" s="107">
        <v>1197.0</v>
      </c>
      <c r="N23" s="107">
        <v>69.0</v>
      </c>
      <c r="O23" s="107">
        <v>683.0</v>
      </c>
      <c r="P23" s="107">
        <v>1519.0</v>
      </c>
      <c r="Q23" s="107">
        <v>1453.0</v>
      </c>
      <c r="R23" s="107">
        <v>1029.0</v>
      </c>
      <c r="S23" s="107">
        <v>1127.0</v>
      </c>
      <c r="T23" s="107">
        <v>1519.0</v>
      </c>
      <c r="U23" s="107">
        <v>2992.0</v>
      </c>
    </row>
    <row r="24" ht="15.75" customHeight="1">
      <c r="A24" s="136" t="s">
        <v>80</v>
      </c>
      <c r="B24" s="107">
        <v>0.0</v>
      </c>
      <c r="C24" s="107">
        <v>0.0</v>
      </c>
      <c r="D24" s="107">
        <v>169.0</v>
      </c>
      <c r="E24" s="107">
        <v>395.0</v>
      </c>
      <c r="F24" s="107">
        <v>515.0</v>
      </c>
      <c r="G24" s="107">
        <v>679.0</v>
      </c>
      <c r="H24" s="107">
        <v>428.0</v>
      </c>
      <c r="I24" s="107">
        <v>622.0</v>
      </c>
      <c r="J24" s="107">
        <v>881.0</v>
      </c>
      <c r="K24" s="107">
        <v>879.0</v>
      </c>
      <c r="L24" s="107">
        <v>658.0</v>
      </c>
      <c r="M24" s="107">
        <v>1295.0</v>
      </c>
      <c r="N24" s="107">
        <v>1005.0</v>
      </c>
      <c r="O24" s="107">
        <v>868.0</v>
      </c>
      <c r="P24" s="107">
        <v>918.0</v>
      </c>
      <c r="Q24" s="107">
        <v>933.0</v>
      </c>
      <c r="R24" s="107">
        <v>968.0</v>
      </c>
      <c r="S24" s="107">
        <v>1267.0</v>
      </c>
      <c r="T24" s="107">
        <v>1237.0</v>
      </c>
      <c r="U24" s="107">
        <v>8115.0</v>
      </c>
    </row>
    <row r="25" ht="15.75" customHeight="1">
      <c r="A25" s="136" t="s">
        <v>52</v>
      </c>
      <c r="B25" s="107">
        <v>43.0</v>
      </c>
      <c r="C25" s="107">
        <v>17.0</v>
      </c>
      <c r="D25" s="107">
        <v>46.0</v>
      </c>
      <c r="E25" s="107">
        <v>200.0</v>
      </c>
      <c r="F25" s="107">
        <v>130.0</v>
      </c>
      <c r="G25" s="107">
        <v>363.0</v>
      </c>
      <c r="H25" s="107">
        <v>517.0</v>
      </c>
      <c r="I25" s="107">
        <v>387.0</v>
      </c>
      <c r="J25" s="107">
        <v>462.0</v>
      </c>
      <c r="K25" s="107">
        <v>640.0</v>
      </c>
      <c r="L25" s="107">
        <v>965.0</v>
      </c>
      <c r="M25" s="107">
        <v>1178.0</v>
      </c>
      <c r="N25" s="107">
        <v>1382.0</v>
      </c>
      <c r="O25" s="107">
        <v>1258.0</v>
      </c>
      <c r="P25" s="107">
        <v>1247.0</v>
      </c>
      <c r="Q25" s="107">
        <v>1223.0</v>
      </c>
      <c r="R25" s="107">
        <v>1295.0</v>
      </c>
      <c r="S25" s="107">
        <v>1789.0</v>
      </c>
      <c r="T25" s="107">
        <v>2282.0</v>
      </c>
      <c r="U25" s="107">
        <v>2856.0</v>
      </c>
    </row>
    <row r="26" ht="15.75" customHeight="1">
      <c r="A26" s="136" t="s">
        <v>64</v>
      </c>
      <c r="B26" s="107">
        <v>624.0</v>
      </c>
      <c r="C26" s="107">
        <v>1793.0</v>
      </c>
      <c r="D26" s="107">
        <v>3710.0</v>
      </c>
      <c r="E26" s="107">
        <v>10772.0</v>
      </c>
      <c r="F26" s="107">
        <v>11468.0</v>
      </c>
      <c r="G26" s="107">
        <v>20413.0</v>
      </c>
      <c r="H26" s="107">
        <v>16817.0</v>
      </c>
      <c r="I26" s="107">
        <v>30948.0</v>
      </c>
      <c r="J26" s="107">
        <v>31161.0</v>
      </c>
      <c r="K26" s="107">
        <v>38752.0</v>
      </c>
      <c r="L26" s="107">
        <v>48652.0</v>
      </c>
      <c r="M26" s="107">
        <v>75343.0</v>
      </c>
      <c r="N26" s="107">
        <v>139770.0</v>
      </c>
      <c r="O26" s="107">
        <v>145555.0</v>
      </c>
      <c r="P26" s="107">
        <v>157104.0</v>
      </c>
      <c r="Q26" s="107">
        <v>106204.0</v>
      </c>
      <c r="R26" s="107">
        <v>83602.0</v>
      </c>
      <c r="S26" s="107">
        <v>115561.0</v>
      </c>
      <c r="T26" s="107">
        <v>122751.0</v>
      </c>
      <c r="U26" s="107">
        <v>89794.0</v>
      </c>
    </row>
    <row r="27" ht="15.75" customHeight="1">
      <c r="A27" s="136" t="s">
        <v>105</v>
      </c>
      <c r="B27" s="107">
        <v>0.0</v>
      </c>
      <c r="C27" s="107">
        <v>0.0</v>
      </c>
      <c r="D27" s="107">
        <v>0.0</v>
      </c>
      <c r="E27" s="107">
        <v>0.0</v>
      </c>
      <c r="F27" s="107">
        <v>53.0</v>
      </c>
      <c r="G27" s="107">
        <v>95.0</v>
      </c>
      <c r="H27" s="107">
        <v>65.0</v>
      </c>
      <c r="I27" s="107">
        <v>24.0</v>
      </c>
      <c r="J27" s="107">
        <v>39.0</v>
      </c>
      <c r="K27" s="107">
        <v>158.0</v>
      </c>
      <c r="L27" s="107">
        <v>0.0</v>
      </c>
      <c r="M27" s="107">
        <v>37.0</v>
      </c>
      <c r="N27" s="107">
        <v>50.0</v>
      </c>
      <c r="O27" s="107">
        <v>29.0</v>
      </c>
      <c r="P27" s="107">
        <v>10.0</v>
      </c>
      <c r="Q27" s="107">
        <v>50.0</v>
      </c>
      <c r="R27" s="107">
        <v>33.0</v>
      </c>
      <c r="S27" s="107">
        <v>393.0</v>
      </c>
      <c r="T27" s="107">
        <v>105.0</v>
      </c>
      <c r="U27" s="107">
        <v>617.0</v>
      </c>
    </row>
    <row r="28" ht="15.75" customHeight="1">
      <c r="A28" s="136" t="s">
        <v>7</v>
      </c>
      <c r="B28" s="107">
        <v>136.0</v>
      </c>
      <c r="C28" s="107">
        <v>62.0</v>
      </c>
      <c r="D28" s="107">
        <v>225.0</v>
      </c>
      <c r="E28" s="107">
        <v>299.0</v>
      </c>
      <c r="F28" s="107">
        <v>1636.0</v>
      </c>
      <c r="G28" s="107">
        <v>621.0</v>
      </c>
      <c r="H28" s="107">
        <v>1070.0</v>
      </c>
      <c r="I28" s="107">
        <v>882.0</v>
      </c>
      <c r="J28" s="107">
        <v>2342.0</v>
      </c>
      <c r="K28" s="107">
        <v>743.0</v>
      </c>
      <c r="L28" s="107">
        <v>934.0</v>
      </c>
      <c r="M28" s="107">
        <v>1439.0</v>
      </c>
      <c r="N28" s="107">
        <v>1124.0</v>
      </c>
      <c r="O28" s="107">
        <v>1569.0</v>
      </c>
      <c r="P28" s="107">
        <v>2264.0</v>
      </c>
      <c r="Q28" s="107">
        <v>4881.0</v>
      </c>
      <c r="R28" s="107">
        <v>4671.0</v>
      </c>
      <c r="S28" s="107">
        <v>3852.0</v>
      </c>
      <c r="T28" s="107">
        <v>5658.0</v>
      </c>
      <c r="U28" s="107">
        <v>6823.0</v>
      </c>
    </row>
    <row r="29" ht="15.75" customHeight="1">
      <c r="A29" s="136" t="s">
        <v>106</v>
      </c>
      <c r="B29" s="107">
        <v>1.0</v>
      </c>
      <c r="C29" s="107">
        <v>0.0</v>
      </c>
      <c r="D29" s="107">
        <v>0.0</v>
      </c>
      <c r="E29" s="107">
        <v>0.0</v>
      </c>
      <c r="F29" s="107">
        <v>0.0</v>
      </c>
      <c r="G29" s="107">
        <v>21.0</v>
      </c>
      <c r="H29" s="107">
        <v>1.0</v>
      </c>
      <c r="I29" s="107">
        <v>3.0</v>
      </c>
      <c r="J29" s="107">
        <v>6.0</v>
      </c>
      <c r="K29" s="107">
        <v>33.0</v>
      </c>
      <c r="L29" s="107">
        <v>119.0</v>
      </c>
      <c r="M29" s="107">
        <v>102.0</v>
      </c>
      <c r="N29" s="107">
        <v>10.0</v>
      </c>
      <c r="O29" s="107">
        <v>25.0</v>
      </c>
      <c r="P29" s="107">
        <v>67.0</v>
      </c>
      <c r="Q29" s="107">
        <v>109.0</v>
      </c>
      <c r="R29" s="107">
        <v>77.0</v>
      </c>
      <c r="S29" s="107">
        <v>148.0</v>
      </c>
      <c r="T29" s="107">
        <v>523.0</v>
      </c>
      <c r="U29" s="107">
        <v>302.0</v>
      </c>
    </row>
    <row r="30" ht="15.75" customHeight="1">
      <c r="A30" s="136" t="s">
        <v>107</v>
      </c>
      <c r="B30" s="107">
        <v>407.0</v>
      </c>
      <c r="C30" s="107">
        <v>304.0</v>
      </c>
      <c r="D30" s="107">
        <v>1322.0</v>
      </c>
      <c r="E30" s="107">
        <v>5972.0</v>
      </c>
      <c r="F30" s="107">
        <v>6313.0</v>
      </c>
      <c r="G30" s="107">
        <v>7104.0</v>
      </c>
      <c r="H30" s="107">
        <v>4870.0</v>
      </c>
      <c r="I30" s="107">
        <v>15876.0</v>
      </c>
      <c r="J30" s="107">
        <v>35855.0</v>
      </c>
      <c r="K30" s="107">
        <v>50753.0</v>
      </c>
      <c r="L30" s="107">
        <v>35313.0</v>
      </c>
      <c r="M30" s="107">
        <v>62046.0</v>
      </c>
      <c r="N30" s="107">
        <v>65010.0</v>
      </c>
      <c r="O30" s="107">
        <v>49357.0</v>
      </c>
      <c r="P30" s="107">
        <v>51025.0</v>
      </c>
      <c r="Q30" s="107">
        <v>69003.0</v>
      </c>
      <c r="R30" s="107">
        <v>55160.0</v>
      </c>
      <c r="S30" s="107">
        <v>11688.0</v>
      </c>
      <c r="T30" s="107">
        <v>12606.0</v>
      </c>
      <c r="U30" s="107">
        <v>17266.0</v>
      </c>
    </row>
    <row r="31" ht="15.75" customHeight="1">
      <c r="A31" s="136" t="s">
        <v>513</v>
      </c>
      <c r="B31" s="107">
        <v>0.0</v>
      </c>
      <c r="C31" s="107">
        <v>2.0</v>
      </c>
      <c r="D31" s="107">
        <v>5.0</v>
      </c>
      <c r="E31" s="107">
        <v>0.0</v>
      </c>
      <c r="F31" s="107">
        <v>0.0</v>
      </c>
      <c r="G31" s="107">
        <v>0.0</v>
      </c>
      <c r="H31" s="107">
        <v>0.0</v>
      </c>
      <c r="I31" s="107">
        <v>0.0</v>
      </c>
      <c r="J31" s="107">
        <v>0.0</v>
      </c>
      <c r="K31" s="107">
        <v>0.0</v>
      </c>
      <c r="L31" s="107">
        <v>0.0</v>
      </c>
      <c r="M31" s="107">
        <v>0.0</v>
      </c>
      <c r="N31" s="107">
        <v>2.0</v>
      </c>
      <c r="O31" s="107">
        <v>1.0</v>
      </c>
      <c r="P31" s="107">
        <v>0.0</v>
      </c>
      <c r="Q31" s="107">
        <v>10.0</v>
      </c>
      <c r="R31" s="107">
        <v>1.0</v>
      </c>
      <c r="S31" s="107">
        <v>0.0</v>
      </c>
      <c r="T31" s="107">
        <v>15.0</v>
      </c>
      <c r="U31" s="107"/>
    </row>
    <row r="32" ht="15.75" customHeight="1">
      <c r="A32" s="136" t="s">
        <v>108</v>
      </c>
      <c r="B32" s="107">
        <v>0.0</v>
      </c>
      <c r="C32" s="107">
        <v>0.0</v>
      </c>
      <c r="D32" s="107">
        <v>0.0</v>
      </c>
      <c r="E32" s="107">
        <v>0.0</v>
      </c>
      <c r="F32" s="107">
        <v>0.0</v>
      </c>
      <c r="G32" s="107">
        <v>0.0</v>
      </c>
      <c r="H32" s="107">
        <v>0.0</v>
      </c>
      <c r="I32" s="107">
        <v>0.0</v>
      </c>
      <c r="J32" s="107">
        <v>0.0</v>
      </c>
      <c r="K32" s="107">
        <v>3.0</v>
      </c>
      <c r="L32" s="107">
        <v>0.0</v>
      </c>
      <c r="M32" s="107">
        <v>162.0</v>
      </c>
      <c r="N32" s="107">
        <v>7.0</v>
      </c>
      <c r="O32" s="107">
        <v>0.0</v>
      </c>
      <c r="P32" s="107">
        <v>0.0</v>
      </c>
      <c r="Q32" s="107">
        <v>200.0</v>
      </c>
      <c r="R32" s="107">
        <v>285.0</v>
      </c>
      <c r="S32" s="107">
        <v>57.0</v>
      </c>
      <c r="T32" s="107">
        <v>36.0</v>
      </c>
      <c r="U32" s="107">
        <v>463.0</v>
      </c>
    </row>
    <row r="33" ht="15.75" customHeight="1">
      <c r="A33" s="136" t="s">
        <v>109</v>
      </c>
      <c r="B33" s="107">
        <v>11.0</v>
      </c>
      <c r="C33" s="107">
        <v>18.0</v>
      </c>
      <c r="D33" s="107">
        <v>11.0</v>
      </c>
      <c r="E33" s="107">
        <v>53.0</v>
      </c>
      <c r="F33" s="107">
        <v>397.0</v>
      </c>
      <c r="G33" s="107">
        <v>1356.0</v>
      </c>
      <c r="H33" s="107">
        <v>1190.0</v>
      </c>
      <c r="I33" s="107">
        <v>591.0</v>
      </c>
      <c r="J33" s="107">
        <v>1192.0</v>
      </c>
      <c r="K33" s="107">
        <v>1600.0</v>
      </c>
      <c r="L33" s="107">
        <v>1134.0</v>
      </c>
      <c r="M33" s="107">
        <v>4191.0</v>
      </c>
      <c r="N33" s="107">
        <v>5198.0</v>
      </c>
      <c r="O33" s="107">
        <v>2549.0</v>
      </c>
      <c r="P33" s="107">
        <v>2344.0</v>
      </c>
      <c r="Q33" s="107">
        <v>3167.0</v>
      </c>
      <c r="R33" s="107">
        <v>2831.0</v>
      </c>
      <c r="S33" s="107">
        <v>1235.0</v>
      </c>
      <c r="T33" s="107">
        <v>4008.0</v>
      </c>
      <c r="U33" s="107">
        <v>4913.0</v>
      </c>
    </row>
    <row r="34" ht="15.75" customHeight="1">
      <c r="A34" s="136" t="s">
        <v>110</v>
      </c>
      <c r="B34" s="107">
        <v>19.0</v>
      </c>
      <c r="C34" s="107">
        <v>0.0</v>
      </c>
      <c r="D34" s="107">
        <v>2.0</v>
      </c>
      <c r="E34" s="107">
        <v>0.0</v>
      </c>
      <c r="F34" s="107">
        <v>3.0</v>
      </c>
      <c r="G34" s="107">
        <v>0.0</v>
      </c>
      <c r="H34" s="107">
        <v>21.0</v>
      </c>
      <c r="I34" s="107">
        <v>56.0</v>
      </c>
      <c r="J34" s="107">
        <v>42.0</v>
      </c>
      <c r="K34" s="107">
        <v>269.0</v>
      </c>
      <c r="L34" s="107">
        <v>251.0</v>
      </c>
      <c r="M34" s="107">
        <v>394.0</v>
      </c>
      <c r="N34" s="107">
        <v>105.0</v>
      </c>
      <c r="O34" s="107">
        <v>267.0</v>
      </c>
      <c r="P34" s="107">
        <v>40.0</v>
      </c>
      <c r="Q34" s="107">
        <v>132.0</v>
      </c>
      <c r="R34" s="107">
        <v>129.0</v>
      </c>
      <c r="S34" s="107">
        <v>117.0</v>
      </c>
      <c r="T34" s="107">
        <v>283.0</v>
      </c>
      <c r="U34" s="107">
        <v>484.0</v>
      </c>
    </row>
    <row r="35" ht="15.75" customHeight="1">
      <c r="A35" s="136" t="s">
        <v>111</v>
      </c>
      <c r="B35" s="107">
        <v>143.0</v>
      </c>
      <c r="C35" s="107">
        <v>134.0</v>
      </c>
      <c r="D35" s="107">
        <v>133.0</v>
      </c>
      <c r="E35" s="107">
        <v>259.0</v>
      </c>
      <c r="F35" s="107">
        <v>31.0</v>
      </c>
      <c r="G35" s="107">
        <v>130.0</v>
      </c>
      <c r="H35" s="107">
        <v>95.0</v>
      </c>
      <c r="I35" s="107">
        <v>119.0</v>
      </c>
      <c r="J35" s="107">
        <v>651.0</v>
      </c>
      <c r="K35" s="107">
        <v>696.0</v>
      </c>
      <c r="L35" s="107">
        <v>509.0</v>
      </c>
      <c r="M35" s="107">
        <v>863.0</v>
      </c>
      <c r="N35" s="107">
        <v>1268.0</v>
      </c>
      <c r="O35" s="107">
        <v>1628.0</v>
      </c>
      <c r="P35" s="107">
        <v>1461.0</v>
      </c>
      <c r="Q35" s="107">
        <v>2034.0</v>
      </c>
      <c r="R35" s="107">
        <v>2797.0</v>
      </c>
      <c r="S35" s="107">
        <v>2246.0</v>
      </c>
      <c r="T35" s="107">
        <v>2231.0</v>
      </c>
      <c r="U35" s="107">
        <v>3286.0</v>
      </c>
    </row>
    <row r="36" ht="15.75" customHeight="1">
      <c r="A36" s="136" t="s">
        <v>8</v>
      </c>
      <c r="B36" s="107">
        <v>26369.0</v>
      </c>
      <c r="C36" s="107">
        <v>45445.0</v>
      </c>
      <c r="D36" s="107">
        <v>47359.0</v>
      </c>
      <c r="E36" s="107">
        <v>94936.0</v>
      </c>
      <c r="F36" s="107">
        <v>127286.0</v>
      </c>
      <c r="G36" s="107">
        <v>201567.0</v>
      </c>
      <c r="H36" s="107">
        <v>163621.0</v>
      </c>
      <c r="I36" s="107">
        <v>241425.0</v>
      </c>
      <c r="J36" s="107">
        <v>277988.0</v>
      </c>
      <c r="K36" s="107">
        <v>291334.0</v>
      </c>
      <c r="L36" s="107">
        <v>230229.0</v>
      </c>
      <c r="M36" s="107">
        <v>227856.0</v>
      </c>
      <c r="N36" s="107">
        <v>174041.0</v>
      </c>
      <c r="O36" s="107">
        <v>146141.0</v>
      </c>
      <c r="P36" s="107">
        <v>171010.0</v>
      </c>
      <c r="Q36" s="107">
        <v>214032.0</v>
      </c>
      <c r="R36" s="107">
        <v>230729.0</v>
      </c>
      <c r="S36" s="107">
        <v>234140.0</v>
      </c>
      <c r="T36" s="107">
        <v>402724.0</v>
      </c>
      <c r="U36" s="107">
        <v>442279.0</v>
      </c>
    </row>
    <row r="37" ht="15.75" customHeight="1">
      <c r="A37" s="136" t="s">
        <v>514</v>
      </c>
      <c r="B37" s="107">
        <v>0.0</v>
      </c>
      <c r="C37" s="107">
        <v>0.0</v>
      </c>
      <c r="D37" s="107">
        <v>0.0</v>
      </c>
      <c r="E37" s="107">
        <v>0.0</v>
      </c>
      <c r="F37" s="107">
        <v>0.0</v>
      </c>
      <c r="G37" s="107">
        <v>0.0</v>
      </c>
      <c r="H37" s="107">
        <v>0.0</v>
      </c>
      <c r="I37" s="107">
        <v>0.0</v>
      </c>
      <c r="J37" s="107">
        <v>0.0</v>
      </c>
      <c r="K37" s="107">
        <v>0.0</v>
      </c>
      <c r="L37" s="107">
        <v>1.0</v>
      </c>
      <c r="M37" s="107">
        <v>0.0</v>
      </c>
      <c r="N37" s="107">
        <v>1.0</v>
      </c>
      <c r="O37" s="107">
        <v>3.0</v>
      </c>
      <c r="P37" s="107">
        <v>1.0</v>
      </c>
      <c r="Q37" s="107">
        <v>12.0</v>
      </c>
      <c r="R37" s="107">
        <v>18.0</v>
      </c>
      <c r="S37" s="107">
        <v>0.0</v>
      </c>
      <c r="T37" s="107"/>
      <c r="U37" s="107">
        <v>698.0</v>
      </c>
    </row>
    <row r="38" ht="15.75" customHeight="1">
      <c r="A38" s="136" t="s">
        <v>112</v>
      </c>
      <c r="B38" s="107">
        <v>198.0</v>
      </c>
      <c r="C38" s="107">
        <v>187.0</v>
      </c>
      <c r="D38" s="107">
        <v>190.0</v>
      </c>
      <c r="E38" s="107">
        <v>417.0</v>
      </c>
      <c r="F38" s="107">
        <v>194.0</v>
      </c>
      <c r="G38" s="107">
        <v>141.0</v>
      </c>
      <c r="H38" s="107">
        <v>356.0</v>
      </c>
      <c r="I38" s="107">
        <v>865.0</v>
      </c>
      <c r="J38" s="107">
        <v>1436.0</v>
      </c>
      <c r="K38" s="107">
        <v>4131.0</v>
      </c>
      <c r="L38" s="107">
        <v>1640.0</v>
      </c>
      <c r="M38" s="107">
        <v>8351.0</v>
      </c>
      <c r="N38" s="107">
        <v>2643.0</v>
      </c>
      <c r="O38" s="107">
        <v>1995.0</v>
      </c>
      <c r="P38" s="107">
        <v>1790.0</v>
      </c>
      <c r="Q38" s="107">
        <v>2313.0</v>
      </c>
      <c r="R38" s="107">
        <v>1230.0</v>
      </c>
      <c r="S38" s="107">
        <v>2931.0</v>
      </c>
      <c r="T38" s="107">
        <v>8969.0</v>
      </c>
      <c r="U38" s="107">
        <v>2995.0</v>
      </c>
    </row>
    <row r="39" ht="15.75" customHeight="1">
      <c r="A39" s="136" t="s">
        <v>81</v>
      </c>
      <c r="B39" s="107">
        <v>188.0</v>
      </c>
      <c r="C39" s="107">
        <v>182.0</v>
      </c>
      <c r="D39" s="107">
        <v>285.0</v>
      </c>
      <c r="E39" s="107">
        <v>391.0</v>
      </c>
      <c r="F39" s="107">
        <v>565.0</v>
      </c>
      <c r="G39" s="107">
        <v>16221.0</v>
      </c>
      <c r="H39" s="107">
        <v>1165.0</v>
      </c>
      <c r="I39" s="107">
        <v>575.0</v>
      </c>
      <c r="J39" s="107">
        <v>1123.0</v>
      </c>
      <c r="K39" s="107">
        <v>2327.0</v>
      </c>
      <c r="L39" s="107">
        <v>2567.0</v>
      </c>
      <c r="M39" s="107">
        <v>2746.0</v>
      </c>
      <c r="N39" s="107">
        <v>3282.0</v>
      </c>
      <c r="O39" s="107">
        <v>3915.0</v>
      </c>
      <c r="P39" s="107">
        <v>3276.0</v>
      </c>
      <c r="Q39" s="107">
        <v>7508.0</v>
      </c>
      <c r="R39" s="107">
        <v>10361.0</v>
      </c>
      <c r="S39" s="107">
        <v>13736.0</v>
      </c>
      <c r="T39" s="107">
        <v>29456.0</v>
      </c>
      <c r="U39" s="107">
        <v>82749.0</v>
      </c>
    </row>
    <row r="40" ht="15.75" customHeight="1">
      <c r="A40" s="136" t="s">
        <v>65</v>
      </c>
      <c r="B40" s="107">
        <v>19.0</v>
      </c>
      <c r="C40" s="107">
        <v>44.0</v>
      </c>
      <c r="D40" s="107">
        <v>36.0</v>
      </c>
      <c r="E40" s="107">
        <v>60.0</v>
      </c>
      <c r="F40" s="107">
        <v>728.0</v>
      </c>
      <c r="G40" s="107">
        <v>1498.0</v>
      </c>
      <c r="H40" s="107">
        <v>394.0</v>
      </c>
      <c r="I40" s="107">
        <v>172.0</v>
      </c>
      <c r="J40" s="107">
        <v>719.0</v>
      </c>
      <c r="K40" s="107">
        <v>1465.0</v>
      </c>
      <c r="L40" s="107">
        <v>500.0</v>
      </c>
      <c r="M40" s="107">
        <v>1052.0</v>
      </c>
      <c r="N40" s="107">
        <v>1263.0</v>
      </c>
      <c r="O40" s="107">
        <v>1600.0</v>
      </c>
      <c r="P40" s="107">
        <v>1514.0</v>
      </c>
      <c r="Q40" s="107">
        <v>1527.0</v>
      </c>
      <c r="R40" s="107">
        <v>1418.0</v>
      </c>
      <c r="S40" s="107">
        <v>2907.0</v>
      </c>
      <c r="T40" s="107">
        <v>7422.0</v>
      </c>
      <c r="U40" s="107">
        <v>9087.0</v>
      </c>
    </row>
    <row r="41" ht="15.75" customHeight="1">
      <c r="A41" s="136" t="s">
        <v>113</v>
      </c>
      <c r="B41" s="107">
        <v>0.0</v>
      </c>
      <c r="C41" s="107">
        <v>0.0</v>
      </c>
      <c r="D41" s="107">
        <v>0.0</v>
      </c>
      <c r="E41" s="107">
        <v>0.0</v>
      </c>
      <c r="F41" s="107">
        <v>0.0</v>
      </c>
      <c r="G41" s="107">
        <v>112.0</v>
      </c>
      <c r="H41" s="107">
        <v>208.0</v>
      </c>
      <c r="I41" s="107">
        <v>186.0</v>
      </c>
      <c r="J41" s="107">
        <v>197.0</v>
      </c>
      <c r="K41" s="107">
        <v>155.0</v>
      </c>
      <c r="L41" s="107">
        <v>5.0</v>
      </c>
      <c r="M41" s="107">
        <v>1221.0</v>
      </c>
      <c r="N41" s="107">
        <v>137.0</v>
      </c>
      <c r="O41" s="107">
        <v>30.0</v>
      </c>
      <c r="P41" s="107">
        <v>1096.0</v>
      </c>
      <c r="Q41" s="107">
        <v>54.0</v>
      </c>
      <c r="R41" s="107">
        <v>1196.0</v>
      </c>
      <c r="S41" s="107">
        <v>667.0</v>
      </c>
      <c r="T41" s="107">
        <v>260.0</v>
      </c>
      <c r="U41" s="107">
        <v>1235.0</v>
      </c>
    </row>
    <row r="42" ht="15.75" customHeight="1">
      <c r="A42" s="136" t="s">
        <v>114</v>
      </c>
      <c r="B42" s="107">
        <v>0.0</v>
      </c>
      <c r="C42" s="107">
        <v>0.0</v>
      </c>
      <c r="D42" s="107">
        <v>0.0</v>
      </c>
      <c r="E42" s="107">
        <v>0.0</v>
      </c>
      <c r="F42" s="107">
        <v>0.0</v>
      </c>
      <c r="G42" s="107">
        <v>0.0</v>
      </c>
      <c r="H42" s="107">
        <v>0.0</v>
      </c>
      <c r="I42" s="107">
        <v>0.0</v>
      </c>
      <c r="J42" s="107">
        <v>22.0</v>
      </c>
      <c r="K42" s="107">
        <v>139.0</v>
      </c>
      <c r="L42" s="107">
        <v>704.0</v>
      </c>
      <c r="M42" s="107">
        <v>931.0</v>
      </c>
      <c r="N42" s="107">
        <v>192.0</v>
      </c>
      <c r="O42" s="107">
        <v>457.0</v>
      </c>
      <c r="P42" s="107">
        <v>714.0</v>
      </c>
      <c r="Q42" s="107">
        <v>601.0</v>
      </c>
      <c r="R42" s="107">
        <v>373.0</v>
      </c>
      <c r="S42" s="107">
        <v>582.0</v>
      </c>
      <c r="T42" s="107">
        <v>361.0</v>
      </c>
      <c r="U42" s="107">
        <v>82.0</v>
      </c>
    </row>
    <row r="43" ht="15.75" customHeight="1">
      <c r="A43" s="136" t="s">
        <v>9</v>
      </c>
      <c r="B43" s="107">
        <v>61.0</v>
      </c>
      <c r="C43" s="107">
        <v>955.0</v>
      </c>
      <c r="D43" s="107">
        <v>1449.0</v>
      </c>
      <c r="E43" s="107">
        <v>1613.0</v>
      </c>
      <c r="F43" s="107">
        <v>887.0</v>
      </c>
      <c r="G43" s="107">
        <v>2767.0</v>
      </c>
      <c r="H43" s="107">
        <v>1113.0</v>
      </c>
      <c r="I43" s="107">
        <v>1181.0</v>
      </c>
      <c r="J43" s="107">
        <v>2322.0</v>
      </c>
      <c r="K43" s="107">
        <v>2817.0</v>
      </c>
      <c r="L43" s="107">
        <v>7554.0</v>
      </c>
      <c r="M43" s="107">
        <v>4396.0</v>
      </c>
      <c r="N43" s="107">
        <v>10073.0</v>
      </c>
      <c r="O43" s="107">
        <v>8134.0</v>
      </c>
      <c r="P43" s="107">
        <v>16791.0</v>
      </c>
      <c r="Q43" s="107">
        <v>10789.0</v>
      </c>
      <c r="R43" s="107">
        <v>19347.0</v>
      </c>
      <c r="S43" s="107">
        <v>13108.0</v>
      </c>
      <c r="T43" s="107">
        <v>14763.0</v>
      </c>
      <c r="U43" s="107">
        <v>16552.0</v>
      </c>
    </row>
    <row r="44" ht="15.75" customHeight="1">
      <c r="A44" s="136" t="s">
        <v>69</v>
      </c>
      <c r="B44" s="107">
        <v>20.0</v>
      </c>
      <c r="C44" s="107">
        <v>85.0</v>
      </c>
      <c r="D44" s="107">
        <v>248.0</v>
      </c>
      <c r="E44" s="107">
        <v>513.0</v>
      </c>
      <c r="F44" s="107">
        <v>598.0</v>
      </c>
      <c r="G44" s="107">
        <v>2405.0</v>
      </c>
      <c r="H44" s="107">
        <v>1603.0</v>
      </c>
      <c r="I44" s="107">
        <v>1326.0</v>
      </c>
      <c r="J44" s="107">
        <v>2134.0</v>
      </c>
      <c r="K44" s="107">
        <v>1992.0</v>
      </c>
      <c r="L44" s="107">
        <v>10983.0</v>
      </c>
      <c r="M44" s="107">
        <v>11333.0</v>
      </c>
      <c r="N44" s="107">
        <v>12266.0</v>
      </c>
      <c r="O44" s="107">
        <v>23123.0</v>
      </c>
      <c r="P44" s="107">
        <v>17396.0</v>
      </c>
      <c r="Q44" s="107">
        <v>25400.0</v>
      </c>
      <c r="R44" s="107">
        <v>20681.0</v>
      </c>
      <c r="S44" s="107">
        <v>22104.0</v>
      </c>
      <c r="T44" s="107">
        <v>22850.0</v>
      </c>
      <c r="U44" s="107">
        <v>26334.0</v>
      </c>
    </row>
    <row r="45" ht="15.75" customHeight="1">
      <c r="A45" s="136" t="s">
        <v>10</v>
      </c>
      <c r="B45" s="107">
        <v>11488.0</v>
      </c>
      <c r="C45" s="107">
        <v>23419.0</v>
      </c>
      <c r="D45" s="107">
        <v>22088.0</v>
      </c>
      <c r="E45" s="107">
        <v>28439.0</v>
      </c>
      <c r="F45" s="107">
        <v>26377.0</v>
      </c>
      <c r="G45" s="107">
        <v>41263.0</v>
      </c>
      <c r="H45" s="107">
        <v>32695.0</v>
      </c>
      <c r="I45" s="107">
        <v>38909.0</v>
      </c>
      <c r="J45" s="107">
        <v>51681.0</v>
      </c>
      <c r="K45" s="107">
        <v>60564.0</v>
      </c>
      <c r="L45" s="107">
        <v>55678.0</v>
      </c>
      <c r="M45" s="107">
        <v>80080.0</v>
      </c>
      <c r="N45" s="107">
        <v>80097.0</v>
      </c>
      <c r="O45" s="107">
        <v>83134.0</v>
      </c>
      <c r="P45" s="107">
        <v>86512.0</v>
      </c>
      <c r="Q45" s="107">
        <v>123525.0</v>
      </c>
      <c r="R45" s="107">
        <v>143383.0</v>
      </c>
      <c r="S45" s="107">
        <v>146046.0</v>
      </c>
      <c r="T45" s="107">
        <v>218468.0</v>
      </c>
      <c r="U45" s="107">
        <v>291468.0</v>
      </c>
    </row>
    <row r="46" ht="15.75" customHeight="1">
      <c r="A46" s="136" t="s">
        <v>515</v>
      </c>
      <c r="B46" s="107">
        <v>0.0</v>
      </c>
      <c r="C46" s="107">
        <v>0.0</v>
      </c>
      <c r="D46" s="107">
        <v>0.0</v>
      </c>
      <c r="E46" s="107">
        <v>6.0</v>
      </c>
      <c r="F46" s="107">
        <v>0.0</v>
      </c>
      <c r="G46" s="107">
        <v>0.0</v>
      </c>
      <c r="H46" s="107">
        <v>0.0</v>
      </c>
      <c r="I46" s="107">
        <v>3.0</v>
      </c>
      <c r="J46" s="107">
        <v>34.0</v>
      </c>
      <c r="K46" s="107">
        <v>0.0</v>
      </c>
      <c r="L46" s="107">
        <v>0.0</v>
      </c>
      <c r="M46" s="107">
        <v>0.0</v>
      </c>
      <c r="N46" s="107">
        <v>31.0</v>
      </c>
      <c r="O46" s="107">
        <v>0.0</v>
      </c>
      <c r="P46" s="107">
        <v>0.0</v>
      </c>
      <c r="Q46" s="107">
        <v>30.0</v>
      </c>
      <c r="R46" s="107">
        <v>0.0</v>
      </c>
      <c r="S46" s="107">
        <v>5.0</v>
      </c>
      <c r="T46" s="107"/>
      <c r="U46" s="107">
        <v>29.0</v>
      </c>
    </row>
    <row r="47" ht="15.75" customHeight="1">
      <c r="A47" s="136" t="s">
        <v>115</v>
      </c>
      <c r="B47" s="107">
        <v>0.0</v>
      </c>
      <c r="C47" s="107">
        <v>562.0</v>
      </c>
      <c r="D47" s="107">
        <v>0.0</v>
      </c>
      <c r="E47" s="107">
        <v>0.0</v>
      </c>
      <c r="F47" s="107">
        <v>110.0</v>
      </c>
      <c r="G47" s="107">
        <v>51.0</v>
      </c>
      <c r="H47" s="107">
        <v>35.0</v>
      </c>
      <c r="I47" s="107">
        <v>4.0</v>
      </c>
      <c r="J47" s="107">
        <v>82.0</v>
      </c>
      <c r="K47" s="107">
        <v>9.0</v>
      </c>
      <c r="L47" s="107">
        <v>0.0</v>
      </c>
      <c r="M47" s="107">
        <v>0.0</v>
      </c>
      <c r="N47" s="107">
        <v>182.0</v>
      </c>
      <c r="O47" s="107">
        <v>56.0</v>
      </c>
      <c r="P47" s="107">
        <v>337.0</v>
      </c>
      <c r="Q47" s="107">
        <v>437.0</v>
      </c>
      <c r="R47" s="107">
        <v>138.0</v>
      </c>
      <c r="S47" s="107">
        <v>704.0</v>
      </c>
      <c r="T47" s="107">
        <v>1353.0</v>
      </c>
      <c r="U47" s="107">
        <v>493.0</v>
      </c>
    </row>
    <row r="48" ht="15.75" customHeight="1">
      <c r="A48" s="136" t="s">
        <v>116</v>
      </c>
      <c r="B48" s="107">
        <v>0.0</v>
      </c>
      <c r="C48" s="107">
        <v>0.0</v>
      </c>
      <c r="D48" s="107">
        <v>0.0</v>
      </c>
      <c r="E48" s="107">
        <v>0.0</v>
      </c>
      <c r="F48" s="107">
        <v>0.0</v>
      </c>
      <c r="G48" s="107">
        <v>20.0</v>
      </c>
      <c r="H48" s="107">
        <v>78.0</v>
      </c>
      <c r="I48" s="107">
        <v>206.0</v>
      </c>
      <c r="J48" s="107">
        <v>215.0</v>
      </c>
      <c r="K48" s="107">
        <v>206.0</v>
      </c>
      <c r="L48" s="107">
        <v>694.0</v>
      </c>
      <c r="M48" s="107">
        <v>223.0</v>
      </c>
      <c r="N48" s="107">
        <v>401.0</v>
      </c>
      <c r="O48" s="107">
        <v>233.0</v>
      </c>
      <c r="P48" s="107">
        <v>667.0</v>
      </c>
      <c r="Q48" s="107">
        <v>1722.0</v>
      </c>
      <c r="R48" s="107">
        <v>100.0</v>
      </c>
      <c r="S48" s="107">
        <v>920.0</v>
      </c>
      <c r="T48" s="107">
        <v>522.0</v>
      </c>
      <c r="U48" s="107">
        <v>2404.0</v>
      </c>
    </row>
    <row r="49" ht="15.75" customHeight="1">
      <c r="A49" s="136" t="s">
        <v>516</v>
      </c>
      <c r="B49" s="107"/>
      <c r="C49" s="107"/>
      <c r="D49" s="107"/>
      <c r="E49" s="107"/>
      <c r="F49" s="107"/>
      <c r="G49" s="107"/>
      <c r="H49" s="107"/>
      <c r="I49" s="107"/>
      <c r="J49" s="107"/>
      <c r="K49" s="107"/>
      <c r="L49" s="107"/>
      <c r="M49" s="107"/>
      <c r="N49" s="107"/>
      <c r="O49" s="107"/>
      <c r="P49" s="107"/>
      <c r="Q49" s="107"/>
      <c r="R49" s="107"/>
      <c r="S49" s="107"/>
      <c r="T49" s="107"/>
      <c r="U49" s="107"/>
    </row>
    <row r="50" ht="15.75" customHeight="1">
      <c r="A50" s="136" t="s">
        <v>11</v>
      </c>
      <c r="B50" s="107">
        <v>720.0</v>
      </c>
      <c r="C50" s="107">
        <v>1242.0</v>
      </c>
      <c r="D50" s="107">
        <v>3674.0</v>
      </c>
      <c r="E50" s="107">
        <v>7637.0</v>
      </c>
      <c r="F50" s="107">
        <v>5281.0</v>
      </c>
      <c r="G50" s="107">
        <v>7855.0</v>
      </c>
      <c r="H50" s="107">
        <v>4734.0</v>
      </c>
      <c r="I50" s="107">
        <v>10267.0</v>
      </c>
      <c r="J50" s="107">
        <v>10647.0</v>
      </c>
      <c r="K50" s="107">
        <v>14157.0</v>
      </c>
      <c r="L50" s="107">
        <v>12757.0</v>
      </c>
      <c r="M50" s="107">
        <v>17343.0</v>
      </c>
      <c r="N50" s="107">
        <v>30360.0</v>
      </c>
      <c r="O50" s="107">
        <v>23341.0</v>
      </c>
      <c r="P50" s="107">
        <v>24692.0</v>
      </c>
      <c r="Q50" s="107">
        <v>29003.0</v>
      </c>
      <c r="R50" s="107">
        <v>29234.0</v>
      </c>
      <c r="S50" s="107">
        <v>34106.0</v>
      </c>
      <c r="T50" s="107">
        <v>66948.0</v>
      </c>
      <c r="U50" s="107">
        <v>76156.0</v>
      </c>
    </row>
    <row r="51" ht="15.75" customHeight="1">
      <c r="A51" s="136" t="s">
        <v>117</v>
      </c>
      <c r="B51" s="107">
        <v>890.0</v>
      </c>
      <c r="C51" s="107">
        <v>1177.0</v>
      </c>
      <c r="D51" s="107">
        <v>3693.0</v>
      </c>
      <c r="E51" s="107">
        <v>4833.0</v>
      </c>
      <c r="F51" s="107">
        <v>7869.0</v>
      </c>
      <c r="G51" s="107">
        <v>15798.0</v>
      </c>
      <c r="H51" s="107">
        <v>6405.0</v>
      </c>
      <c r="I51" s="107">
        <v>13186.0</v>
      </c>
      <c r="J51" s="107">
        <v>10309.0</v>
      </c>
      <c r="K51" s="107">
        <v>17753.0</v>
      </c>
      <c r="L51" s="107">
        <v>15374.0</v>
      </c>
      <c r="M51" s="107">
        <v>30714.0</v>
      </c>
      <c r="N51" s="107">
        <v>38416.0</v>
      </c>
      <c r="O51" s="107">
        <v>31853.0</v>
      </c>
      <c r="P51" s="107">
        <v>34253.0</v>
      </c>
      <c r="Q51" s="107">
        <v>38278.0</v>
      </c>
      <c r="R51" s="107">
        <v>61567.0</v>
      </c>
      <c r="S51" s="107">
        <v>63221.0</v>
      </c>
      <c r="T51" s="107">
        <v>90071.0</v>
      </c>
      <c r="U51" s="107">
        <v>90129.0</v>
      </c>
    </row>
    <row r="52" ht="15.75" customHeight="1">
      <c r="A52" s="136" t="s">
        <v>62</v>
      </c>
      <c r="B52" s="107">
        <v>0.0</v>
      </c>
      <c r="C52" s="107">
        <v>0.0</v>
      </c>
      <c r="D52" s="107">
        <v>0.0</v>
      </c>
      <c r="E52" s="107">
        <v>0.0</v>
      </c>
      <c r="F52" s="107">
        <v>0.0</v>
      </c>
      <c r="G52" s="107">
        <v>94.0</v>
      </c>
      <c r="H52" s="107">
        <v>8.0</v>
      </c>
      <c r="I52" s="107">
        <v>65.0</v>
      </c>
      <c r="J52" s="107">
        <v>0.0</v>
      </c>
      <c r="K52" s="107">
        <v>45.0</v>
      </c>
      <c r="L52" s="107">
        <v>312.0</v>
      </c>
      <c r="M52" s="107">
        <v>624.0</v>
      </c>
      <c r="N52" s="107">
        <v>140.0</v>
      </c>
      <c r="O52" s="107">
        <v>751.0</v>
      </c>
      <c r="P52" s="107">
        <v>42.0</v>
      </c>
      <c r="Q52" s="107">
        <v>442.0</v>
      </c>
      <c r="R52" s="107">
        <v>832.0</v>
      </c>
      <c r="S52" s="107">
        <v>153.0</v>
      </c>
      <c r="T52" s="107">
        <v>260.0</v>
      </c>
      <c r="U52" s="107">
        <v>150.0</v>
      </c>
    </row>
    <row r="53" ht="15.75" customHeight="1">
      <c r="A53" s="136" t="s">
        <v>118</v>
      </c>
      <c r="B53" s="107">
        <v>10.0</v>
      </c>
      <c r="C53" s="107">
        <v>97.0</v>
      </c>
      <c r="D53" s="107">
        <v>81.0</v>
      </c>
      <c r="E53" s="107">
        <v>453.0</v>
      </c>
      <c r="F53" s="107">
        <v>385.0</v>
      </c>
      <c r="G53" s="107">
        <v>1022.0</v>
      </c>
      <c r="H53" s="107">
        <v>266.0</v>
      </c>
      <c r="I53" s="107">
        <v>328.0</v>
      </c>
      <c r="J53" s="107">
        <v>665.0</v>
      </c>
      <c r="K53" s="107">
        <v>398.0</v>
      </c>
      <c r="L53" s="107">
        <v>998.0</v>
      </c>
      <c r="M53" s="107">
        <v>2066.0</v>
      </c>
      <c r="N53" s="107">
        <v>6138.0</v>
      </c>
      <c r="O53" s="107">
        <v>4411.0</v>
      </c>
      <c r="P53" s="107">
        <v>2606.0</v>
      </c>
      <c r="Q53" s="107">
        <v>2580.0</v>
      </c>
      <c r="R53" s="107">
        <v>1233.0</v>
      </c>
      <c r="S53" s="107">
        <v>1760.0</v>
      </c>
      <c r="T53" s="107">
        <v>1104.0</v>
      </c>
      <c r="U53" s="107">
        <v>2316.0</v>
      </c>
    </row>
    <row r="54" ht="15.75" customHeight="1">
      <c r="A54" s="136" t="s">
        <v>119</v>
      </c>
      <c r="B54" s="107">
        <v>15.0</v>
      </c>
      <c r="C54" s="107">
        <v>23.0</v>
      </c>
      <c r="D54" s="107">
        <v>0.0</v>
      </c>
      <c r="E54" s="107">
        <v>141.0</v>
      </c>
      <c r="F54" s="107">
        <v>93.0</v>
      </c>
      <c r="G54" s="107">
        <v>2562.0</v>
      </c>
      <c r="H54" s="107">
        <v>1189.0</v>
      </c>
      <c r="I54" s="107">
        <v>2062.0</v>
      </c>
      <c r="J54" s="107">
        <v>3627.0</v>
      </c>
      <c r="K54" s="107">
        <v>4435.0</v>
      </c>
      <c r="L54" s="107">
        <v>5306.0</v>
      </c>
      <c r="M54" s="107">
        <v>4220.0</v>
      </c>
      <c r="N54" s="107">
        <v>8881.0</v>
      </c>
      <c r="O54" s="107">
        <v>8427.0</v>
      </c>
      <c r="P54" s="107">
        <v>7557.0</v>
      </c>
      <c r="Q54" s="107">
        <v>14673.0</v>
      </c>
      <c r="R54" s="107">
        <v>8224.0</v>
      </c>
      <c r="S54" s="107">
        <v>11208.0</v>
      </c>
      <c r="T54" s="107">
        <v>13808.0</v>
      </c>
      <c r="U54" s="107">
        <v>24119.0</v>
      </c>
    </row>
    <row r="55" ht="15.75" customHeight="1">
      <c r="A55" s="136" t="s">
        <v>120</v>
      </c>
      <c r="B55" s="107">
        <v>53.0</v>
      </c>
      <c r="C55" s="107">
        <v>65.0</v>
      </c>
      <c r="D55" s="107">
        <v>123.0</v>
      </c>
      <c r="E55" s="107">
        <v>395.0</v>
      </c>
      <c r="F55" s="107">
        <v>482.0</v>
      </c>
      <c r="G55" s="107">
        <v>1139.0</v>
      </c>
      <c r="H55" s="107">
        <v>1217.0</v>
      </c>
      <c r="I55" s="107">
        <v>1893.0</v>
      </c>
      <c r="J55" s="107">
        <v>2965.0</v>
      </c>
      <c r="K55" s="107">
        <v>2370.0</v>
      </c>
      <c r="L55" s="107">
        <v>2627.0</v>
      </c>
      <c r="M55" s="107">
        <v>3205.0</v>
      </c>
      <c r="N55" s="107">
        <v>5042.0</v>
      </c>
      <c r="O55" s="107">
        <v>6435.0</v>
      </c>
      <c r="P55" s="107">
        <v>3883.0</v>
      </c>
      <c r="Q55" s="107">
        <v>5303.0</v>
      </c>
      <c r="R55" s="107">
        <v>4991.0</v>
      </c>
      <c r="S55" s="107">
        <v>5049.0</v>
      </c>
      <c r="T55" s="107">
        <v>4920.0</v>
      </c>
      <c r="U55" s="107">
        <v>6707.0</v>
      </c>
    </row>
    <row r="56" ht="15.75" customHeight="1">
      <c r="A56" s="136" t="s">
        <v>121</v>
      </c>
      <c r="B56" s="107">
        <v>669.0</v>
      </c>
      <c r="C56" s="107">
        <v>132.0</v>
      </c>
      <c r="D56" s="107">
        <v>1077.0</v>
      </c>
      <c r="E56" s="107">
        <v>1926.0</v>
      </c>
      <c r="F56" s="107">
        <v>915.0</v>
      </c>
      <c r="G56" s="107">
        <v>3012.0</v>
      </c>
      <c r="H56" s="107">
        <v>1228.0</v>
      </c>
      <c r="I56" s="107">
        <v>2190.0</v>
      </c>
      <c r="J56" s="107">
        <v>2051.0</v>
      </c>
      <c r="K56" s="107">
        <v>1830.0</v>
      </c>
      <c r="L56" s="107">
        <v>9460.0</v>
      </c>
      <c r="M56" s="107">
        <v>9420.0</v>
      </c>
      <c r="N56" s="107">
        <v>12002.0</v>
      </c>
      <c r="O56" s="107">
        <v>10021.0</v>
      </c>
      <c r="P56" s="107">
        <v>10191.0</v>
      </c>
      <c r="Q56" s="107">
        <v>9326.0</v>
      </c>
      <c r="R56" s="107">
        <v>17540.0</v>
      </c>
      <c r="S56" s="107">
        <v>18605.0</v>
      </c>
      <c r="T56" s="107">
        <v>21780.0</v>
      </c>
      <c r="U56" s="107">
        <v>34923.0</v>
      </c>
    </row>
    <row r="57" ht="15.75" customHeight="1">
      <c r="A57" s="136" t="s">
        <v>122</v>
      </c>
      <c r="B57" s="107">
        <v>342.0</v>
      </c>
      <c r="C57" s="107">
        <v>37.0</v>
      </c>
      <c r="D57" s="107">
        <v>54.0</v>
      </c>
      <c r="E57" s="107">
        <v>143.0</v>
      </c>
      <c r="F57" s="107">
        <v>347.0</v>
      </c>
      <c r="G57" s="107">
        <v>629.0</v>
      </c>
      <c r="H57" s="107">
        <v>392.0</v>
      </c>
      <c r="I57" s="107">
        <v>587.0</v>
      </c>
      <c r="J57" s="107">
        <v>781.0</v>
      </c>
      <c r="K57" s="107">
        <v>743.0</v>
      </c>
      <c r="L57" s="107">
        <v>1386.0</v>
      </c>
      <c r="M57" s="107">
        <v>1088.0</v>
      </c>
      <c r="N57" s="107">
        <v>1267.0</v>
      </c>
      <c r="O57" s="107">
        <v>2172.0</v>
      </c>
      <c r="P57" s="107">
        <v>2450.0</v>
      </c>
      <c r="Q57" s="107">
        <v>2566.0</v>
      </c>
      <c r="R57" s="107">
        <v>4510.0</v>
      </c>
      <c r="S57" s="107">
        <v>4513.0</v>
      </c>
      <c r="T57" s="107">
        <v>9179.0</v>
      </c>
      <c r="U57" s="107">
        <v>14944.0</v>
      </c>
    </row>
    <row r="58" ht="15.75" customHeight="1">
      <c r="A58" s="136" t="s">
        <v>56</v>
      </c>
      <c r="B58" s="107">
        <v>1227.0</v>
      </c>
      <c r="C58" s="107">
        <v>362.0</v>
      </c>
      <c r="D58" s="107">
        <v>1077.0</v>
      </c>
      <c r="E58" s="107">
        <v>1477.0</v>
      </c>
      <c r="F58" s="107">
        <v>874.0</v>
      </c>
      <c r="G58" s="107">
        <v>1479.0</v>
      </c>
      <c r="H58" s="107">
        <v>1749.0</v>
      </c>
      <c r="I58" s="107">
        <v>3654.0</v>
      </c>
      <c r="J58" s="107">
        <v>3540.0</v>
      </c>
      <c r="K58" s="107">
        <v>2320.0</v>
      </c>
      <c r="L58" s="107">
        <v>2481.0</v>
      </c>
      <c r="M58" s="107">
        <v>2811.0</v>
      </c>
      <c r="N58" s="107">
        <v>5708.0</v>
      </c>
      <c r="O58" s="107">
        <v>16117.0</v>
      </c>
      <c r="P58" s="107">
        <v>11674.0</v>
      </c>
      <c r="Q58" s="107">
        <v>8323.0</v>
      </c>
      <c r="R58" s="107">
        <v>2794.0</v>
      </c>
      <c r="S58" s="107">
        <v>5099.0</v>
      </c>
      <c r="T58" s="107">
        <v>8600.0</v>
      </c>
      <c r="U58" s="107">
        <v>7281.0</v>
      </c>
    </row>
    <row r="59" ht="15.75" customHeight="1">
      <c r="A59" s="136" t="s">
        <v>518</v>
      </c>
      <c r="B59" s="107">
        <v>0.0</v>
      </c>
      <c r="C59" s="107">
        <v>0.0</v>
      </c>
      <c r="D59" s="107">
        <v>0.0</v>
      </c>
      <c r="E59" s="107">
        <v>0.0</v>
      </c>
      <c r="F59" s="107">
        <v>0.0</v>
      </c>
      <c r="G59" s="107">
        <v>0.0</v>
      </c>
      <c r="H59" s="107">
        <v>0.0</v>
      </c>
      <c r="I59" s="107">
        <v>0.0</v>
      </c>
      <c r="J59" s="107">
        <v>82.0</v>
      </c>
      <c r="K59" s="107">
        <v>0.0</v>
      </c>
      <c r="L59" s="107">
        <v>0.0</v>
      </c>
      <c r="M59" s="107">
        <v>15.0</v>
      </c>
      <c r="N59" s="107">
        <v>12.0</v>
      </c>
      <c r="O59" s="107">
        <v>7.0</v>
      </c>
      <c r="P59" s="107">
        <v>10.0</v>
      </c>
      <c r="Q59" s="107">
        <v>5.0</v>
      </c>
      <c r="R59" s="107">
        <v>49.0</v>
      </c>
      <c r="S59" s="107">
        <v>181.0</v>
      </c>
      <c r="T59" s="107">
        <v>226.0</v>
      </c>
      <c r="U59" s="107">
        <v>1294.0</v>
      </c>
    </row>
    <row r="60" ht="15.75" customHeight="1">
      <c r="A60" s="136" t="s">
        <v>123</v>
      </c>
      <c r="B60" s="107">
        <v>10586.0</v>
      </c>
      <c r="C60" s="107">
        <v>11294.0</v>
      </c>
      <c r="D60" s="107">
        <v>8418.0</v>
      </c>
      <c r="E60" s="107">
        <v>3898.0</v>
      </c>
      <c r="F60" s="107">
        <v>7387.0</v>
      </c>
      <c r="G60" s="107">
        <v>30544.0</v>
      </c>
      <c r="H60" s="107">
        <v>30941.0</v>
      </c>
      <c r="I60" s="107">
        <v>42101.0</v>
      </c>
      <c r="J60" s="107">
        <v>27738.0</v>
      </c>
      <c r="K60" s="107">
        <v>26761.0</v>
      </c>
      <c r="L60" s="107">
        <v>35934.0</v>
      </c>
      <c r="M60" s="107">
        <v>47617.0</v>
      </c>
      <c r="N60" s="107">
        <v>61791.0</v>
      </c>
      <c r="O60" s="107">
        <v>56159.0</v>
      </c>
      <c r="P60" s="107">
        <v>40733.0</v>
      </c>
      <c r="Q60" s="107">
        <v>52061.0</v>
      </c>
      <c r="R60" s="107">
        <v>86201.0</v>
      </c>
      <c r="S60" s="107">
        <v>121493.0</v>
      </c>
      <c r="T60" s="107">
        <v>305547.0</v>
      </c>
      <c r="U60" s="107">
        <v>539726.0</v>
      </c>
    </row>
    <row r="61" ht="15.75" customHeight="1">
      <c r="A61" s="136" t="s">
        <v>124</v>
      </c>
      <c r="B61" s="107">
        <v>799.0</v>
      </c>
      <c r="C61" s="107">
        <v>1163.0</v>
      </c>
      <c r="D61" s="107">
        <v>1763.0</v>
      </c>
      <c r="E61" s="107">
        <v>2593.0</v>
      </c>
      <c r="F61" s="107">
        <v>5070.0</v>
      </c>
      <c r="G61" s="107">
        <v>5764.0</v>
      </c>
      <c r="H61" s="107">
        <v>4696.0</v>
      </c>
      <c r="I61" s="107">
        <v>6155.0</v>
      </c>
      <c r="J61" s="107">
        <v>7710.0</v>
      </c>
      <c r="K61" s="107">
        <v>7948.0</v>
      </c>
      <c r="L61" s="107">
        <v>7400.0</v>
      </c>
      <c r="M61" s="107">
        <v>9933.0</v>
      </c>
      <c r="N61" s="107">
        <v>12480.0</v>
      </c>
      <c r="O61" s="107">
        <v>13955.0</v>
      </c>
      <c r="P61" s="107">
        <v>14862.0</v>
      </c>
      <c r="Q61" s="107">
        <v>20947.0</v>
      </c>
      <c r="R61" s="107">
        <v>22817.0</v>
      </c>
      <c r="S61" s="107">
        <v>29091.0</v>
      </c>
      <c r="T61" s="107">
        <v>46211.0</v>
      </c>
      <c r="U61" s="107">
        <v>57196.0</v>
      </c>
    </row>
    <row r="62" ht="15.75" customHeight="1">
      <c r="A62" s="136" t="s">
        <v>125</v>
      </c>
      <c r="B62" s="107">
        <v>0.0</v>
      </c>
      <c r="C62" s="107">
        <v>1.0</v>
      </c>
      <c r="D62" s="107">
        <v>41.0</v>
      </c>
      <c r="E62" s="107">
        <v>369.0</v>
      </c>
      <c r="F62" s="107">
        <v>75.0</v>
      </c>
      <c r="G62" s="107">
        <v>102.0</v>
      </c>
      <c r="H62" s="107">
        <v>155.0</v>
      </c>
      <c r="I62" s="107">
        <v>2039.0</v>
      </c>
      <c r="J62" s="107">
        <v>1988.0</v>
      </c>
      <c r="K62" s="107">
        <v>882.0</v>
      </c>
      <c r="L62" s="107">
        <v>2260.0</v>
      </c>
      <c r="M62" s="107">
        <v>2537.0</v>
      </c>
      <c r="N62" s="107">
        <v>10964.0</v>
      </c>
      <c r="O62" s="107">
        <v>1691.0</v>
      </c>
      <c r="P62" s="107">
        <v>2040.0</v>
      </c>
      <c r="Q62" s="107">
        <v>1873.0</v>
      </c>
      <c r="R62" s="107">
        <v>5371.0</v>
      </c>
      <c r="S62" s="107">
        <v>2903.0</v>
      </c>
      <c r="T62" s="107">
        <v>9749.0</v>
      </c>
      <c r="U62" s="107">
        <v>12149.0</v>
      </c>
    </row>
    <row r="63" ht="15.75" customHeight="1">
      <c r="A63" s="136" t="s">
        <v>126</v>
      </c>
      <c r="B63" s="107">
        <v>240.0</v>
      </c>
      <c r="C63" s="107">
        <v>76.0</v>
      </c>
      <c r="D63" s="107">
        <v>161.0</v>
      </c>
      <c r="E63" s="107">
        <v>40.0</v>
      </c>
      <c r="F63" s="107">
        <v>336.0</v>
      </c>
      <c r="G63" s="107">
        <v>284.0</v>
      </c>
      <c r="H63" s="107">
        <v>66.0</v>
      </c>
      <c r="I63" s="107">
        <v>1.0</v>
      </c>
      <c r="J63" s="107">
        <v>0.0</v>
      </c>
      <c r="K63" s="107">
        <v>0.0</v>
      </c>
      <c r="L63" s="107">
        <v>0.0</v>
      </c>
      <c r="M63" s="107">
        <v>1307.0</v>
      </c>
      <c r="N63" s="107">
        <v>42.0</v>
      </c>
      <c r="O63" s="107">
        <v>215.0</v>
      </c>
      <c r="P63" s="107">
        <v>144.0</v>
      </c>
      <c r="Q63" s="107">
        <v>129.0</v>
      </c>
      <c r="R63" s="107">
        <v>954.0</v>
      </c>
      <c r="S63" s="107">
        <v>1.0</v>
      </c>
      <c r="T63" s="107">
        <v>241.0</v>
      </c>
      <c r="U63" s="107">
        <v>263.0</v>
      </c>
    </row>
    <row r="64" ht="15.75" customHeight="1">
      <c r="A64" s="136" t="s">
        <v>127</v>
      </c>
      <c r="B64" s="107">
        <v>199.0</v>
      </c>
      <c r="C64" s="107">
        <v>187.0</v>
      </c>
      <c r="D64" s="107">
        <v>578.0</v>
      </c>
      <c r="E64" s="107">
        <v>1086.0</v>
      </c>
      <c r="F64" s="107">
        <v>900.0</v>
      </c>
      <c r="G64" s="107">
        <v>2756.0</v>
      </c>
      <c r="H64" s="107">
        <v>1697.0</v>
      </c>
      <c r="I64" s="107">
        <v>1372.0</v>
      </c>
      <c r="J64" s="107">
        <v>908.0</v>
      </c>
      <c r="K64" s="107">
        <v>1749.0</v>
      </c>
      <c r="L64" s="107">
        <v>1866.0</v>
      </c>
      <c r="M64" s="107">
        <v>4058.0</v>
      </c>
      <c r="N64" s="107">
        <v>4615.0</v>
      </c>
      <c r="O64" s="107">
        <v>4162.0</v>
      </c>
      <c r="P64" s="107">
        <v>4704.0</v>
      </c>
      <c r="Q64" s="107">
        <v>8595.0</v>
      </c>
      <c r="R64" s="107">
        <v>8987.0</v>
      </c>
      <c r="S64" s="107">
        <v>11961.0</v>
      </c>
      <c r="T64" s="107">
        <v>14250.0</v>
      </c>
      <c r="U64" s="107">
        <v>13207.0</v>
      </c>
    </row>
    <row r="65" ht="15.75" customHeight="1">
      <c r="A65" s="136" t="s">
        <v>128</v>
      </c>
      <c r="B65" s="107">
        <v>65.0</v>
      </c>
      <c r="C65" s="107">
        <v>112.0</v>
      </c>
      <c r="D65" s="107">
        <v>277.0</v>
      </c>
      <c r="E65" s="107">
        <v>337.0</v>
      </c>
      <c r="F65" s="107">
        <v>592.0</v>
      </c>
      <c r="G65" s="107">
        <v>1156.0</v>
      </c>
      <c r="H65" s="107">
        <v>1223.0</v>
      </c>
      <c r="I65" s="107">
        <v>3046.0</v>
      </c>
      <c r="J65" s="107">
        <v>3795.0</v>
      </c>
      <c r="K65" s="107">
        <v>5811.0</v>
      </c>
      <c r="L65" s="107">
        <v>5001.0</v>
      </c>
      <c r="M65" s="107">
        <v>3901.0</v>
      </c>
      <c r="N65" s="107">
        <v>5846.0</v>
      </c>
      <c r="O65" s="107">
        <v>3587.0</v>
      </c>
      <c r="P65" s="107">
        <v>6070.0</v>
      </c>
      <c r="Q65" s="107">
        <v>7112.0</v>
      </c>
      <c r="R65" s="107">
        <v>10429.0</v>
      </c>
      <c r="S65" s="107">
        <v>9009.0</v>
      </c>
      <c r="T65" s="107">
        <v>11927.0</v>
      </c>
      <c r="U65" s="107">
        <v>14128.0</v>
      </c>
    </row>
    <row r="66" ht="15.75" customHeight="1">
      <c r="A66" s="136" t="s">
        <v>12</v>
      </c>
      <c r="B66" s="107">
        <v>780.0</v>
      </c>
      <c r="C66" s="107">
        <v>1089.0</v>
      </c>
      <c r="D66" s="107">
        <v>2402.0</v>
      </c>
      <c r="E66" s="107">
        <v>5143.0</v>
      </c>
      <c r="F66" s="107">
        <v>5913.0</v>
      </c>
      <c r="G66" s="107">
        <v>7129.0</v>
      </c>
      <c r="H66" s="107">
        <v>4350.0</v>
      </c>
      <c r="I66" s="107">
        <v>5165.0</v>
      </c>
      <c r="J66" s="107">
        <v>3310.0</v>
      </c>
      <c r="K66" s="107">
        <v>7081.0</v>
      </c>
      <c r="L66" s="107">
        <v>8729.0</v>
      </c>
      <c r="M66" s="107">
        <v>13303.0</v>
      </c>
      <c r="N66" s="107">
        <v>20959.0</v>
      </c>
      <c r="O66" s="107">
        <v>19149.0</v>
      </c>
      <c r="P66" s="107">
        <v>28201.0</v>
      </c>
      <c r="Q66" s="107">
        <v>26171.0</v>
      </c>
      <c r="R66" s="107">
        <v>27201.0</v>
      </c>
      <c r="S66" s="107">
        <v>29308.0</v>
      </c>
      <c r="T66" s="107">
        <v>38512.0</v>
      </c>
      <c r="U66" s="107">
        <v>77168.0</v>
      </c>
    </row>
    <row r="67" ht="15.75" customHeight="1">
      <c r="A67" s="136" t="s">
        <v>129</v>
      </c>
      <c r="B67" s="107">
        <v>0.0</v>
      </c>
      <c r="C67" s="107">
        <v>12.0</v>
      </c>
      <c r="D67" s="107">
        <v>7.0</v>
      </c>
      <c r="E67" s="107">
        <v>39.0</v>
      </c>
      <c r="F67" s="107">
        <v>61.0</v>
      </c>
      <c r="G67" s="107">
        <v>138.0</v>
      </c>
      <c r="H67" s="107">
        <v>42.0</v>
      </c>
      <c r="I67" s="107">
        <v>179.0</v>
      </c>
      <c r="J67" s="107">
        <v>227.0</v>
      </c>
      <c r="K67" s="107">
        <v>179.0</v>
      </c>
      <c r="L67" s="107">
        <v>643.0</v>
      </c>
      <c r="M67" s="107">
        <v>831.0</v>
      </c>
      <c r="N67" s="107">
        <v>725.0</v>
      </c>
      <c r="O67" s="107">
        <v>1504.0</v>
      </c>
      <c r="P67" s="107">
        <v>1591.0</v>
      </c>
      <c r="Q67" s="107">
        <v>2083.0</v>
      </c>
      <c r="R67" s="107">
        <v>2825.0</v>
      </c>
      <c r="S67" s="107">
        <v>2707.0</v>
      </c>
      <c r="T67" s="107">
        <v>4536.0</v>
      </c>
      <c r="U67" s="107">
        <v>7036.0</v>
      </c>
    </row>
    <row r="68" ht="15.75" customHeight="1">
      <c r="A68" s="136" t="s">
        <v>130</v>
      </c>
      <c r="B68" s="107">
        <v>0.0</v>
      </c>
      <c r="C68" s="107">
        <v>9.0</v>
      </c>
      <c r="D68" s="107">
        <v>0.0</v>
      </c>
      <c r="E68" s="107">
        <v>0.0</v>
      </c>
      <c r="F68" s="107">
        <v>43.0</v>
      </c>
      <c r="G68" s="107">
        <v>48.0</v>
      </c>
      <c r="H68" s="107">
        <v>91.0</v>
      </c>
      <c r="I68" s="107">
        <v>71.0</v>
      </c>
      <c r="J68" s="107">
        <v>89.0</v>
      </c>
      <c r="K68" s="107">
        <v>882.0</v>
      </c>
      <c r="L68" s="107">
        <v>1278.0</v>
      </c>
      <c r="M68" s="107">
        <v>455.0</v>
      </c>
      <c r="N68" s="107">
        <v>797.0</v>
      </c>
      <c r="O68" s="107">
        <v>234.0</v>
      </c>
      <c r="P68" s="107">
        <v>260.0</v>
      </c>
      <c r="Q68" s="107">
        <v>152.0</v>
      </c>
      <c r="R68" s="107">
        <v>511.0</v>
      </c>
      <c r="S68" s="107">
        <v>445.0</v>
      </c>
      <c r="T68" s="107">
        <v>1013.0</v>
      </c>
      <c r="U68" s="107">
        <v>1204.0</v>
      </c>
    </row>
    <row r="69" ht="15.75" customHeight="1">
      <c r="A69" s="136" t="s">
        <v>131</v>
      </c>
      <c r="B69" s="107">
        <v>3.0</v>
      </c>
      <c r="C69" s="107">
        <v>0.0</v>
      </c>
      <c r="D69" s="107">
        <v>0.0</v>
      </c>
      <c r="E69" s="107">
        <v>0.0</v>
      </c>
      <c r="F69" s="107">
        <v>8.0</v>
      </c>
      <c r="G69" s="107">
        <v>8.0</v>
      </c>
      <c r="H69" s="107">
        <v>0.0</v>
      </c>
      <c r="I69" s="107">
        <v>23.0</v>
      </c>
      <c r="J69" s="107">
        <v>709.0</v>
      </c>
      <c r="K69" s="107">
        <v>408.0</v>
      </c>
      <c r="L69" s="107">
        <v>760.0</v>
      </c>
      <c r="M69" s="107">
        <v>125.0</v>
      </c>
      <c r="N69" s="107">
        <v>294.0</v>
      </c>
      <c r="O69" s="107">
        <v>218.0</v>
      </c>
      <c r="P69" s="107">
        <v>953.0</v>
      </c>
      <c r="Q69" s="107">
        <v>347.0</v>
      </c>
      <c r="R69" s="107">
        <v>341.0</v>
      </c>
      <c r="S69" s="107">
        <v>708.0</v>
      </c>
      <c r="T69" s="107">
        <v>650.0</v>
      </c>
      <c r="U69" s="107">
        <v>1758.0</v>
      </c>
    </row>
    <row r="70" ht="15.75" customHeight="1">
      <c r="A70" s="136" t="s">
        <v>132</v>
      </c>
      <c r="B70" s="107">
        <v>0.0</v>
      </c>
      <c r="C70" s="107">
        <v>0.0</v>
      </c>
      <c r="D70" s="107">
        <v>0.0</v>
      </c>
      <c r="E70" s="107">
        <v>0.0</v>
      </c>
      <c r="F70" s="107">
        <v>1.0</v>
      </c>
      <c r="G70" s="107">
        <v>3.0</v>
      </c>
      <c r="H70" s="107">
        <v>0.0</v>
      </c>
      <c r="I70" s="107">
        <v>9.0</v>
      </c>
      <c r="J70" s="107">
        <v>157.0</v>
      </c>
      <c r="K70" s="107">
        <v>0.0</v>
      </c>
      <c r="L70" s="107">
        <v>8.0</v>
      </c>
      <c r="M70" s="107">
        <v>20.0</v>
      </c>
      <c r="N70" s="107">
        <v>40.0</v>
      </c>
      <c r="O70" s="107">
        <v>720.0</v>
      </c>
      <c r="P70" s="107">
        <v>2.0</v>
      </c>
      <c r="Q70" s="107">
        <v>223.0</v>
      </c>
      <c r="R70" s="107">
        <v>61.0</v>
      </c>
      <c r="S70" s="107">
        <v>6.0</v>
      </c>
      <c r="T70" s="107">
        <v>639.0</v>
      </c>
      <c r="U70" s="107">
        <v>661.0</v>
      </c>
    </row>
    <row r="71" ht="15.75" customHeight="1">
      <c r="A71" s="136" t="s">
        <v>75</v>
      </c>
      <c r="B71" s="107">
        <v>10.0</v>
      </c>
      <c r="C71" s="107">
        <v>74.0</v>
      </c>
      <c r="D71" s="107">
        <v>419.0</v>
      </c>
      <c r="E71" s="107">
        <v>182.0</v>
      </c>
      <c r="F71" s="107">
        <v>3.0</v>
      </c>
      <c r="G71" s="107">
        <v>5203.0</v>
      </c>
      <c r="H71" s="107">
        <v>2568.0</v>
      </c>
      <c r="I71" s="107">
        <v>6119.0</v>
      </c>
      <c r="J71" s="107">
        <v>267.0</v>
      </c>
      <c r="K71" s="107">
        <v>1460.0</v>
      </c>
      <c r="L71" s="107">
        <v>763.0</v>
      </c>
      <c r="M71" s="107">
        <v>5504.0</v>
      </c>
      <c r="N71" s="107">
        <v>30555.0</v>
      </c>
      <c r="O71" s="107">
        <v>8769.0</v>
      </c>
      <c r="P71" s="107">
        <v>5000.0</v>
      </c>
      <c r="Q71" s="107">
        <v>3021.0</v>
      </c>
      <c r="R71" s="107">
        <v>8774.0</v>
      </c>
      <c r="S71" s="107">
        <v>9008.0</v>
      </c>
      <c r="T71" s="107">
        <v>11431.0</v>
      </c>
      <c r="U71" s="107">
        <v>19604.0</v>
      </c>
    </row>
    <row r="72" ht="15.75" customHeight="1">
      <c r="A72" s="136" t="s">
        <v>13</v>
      </c>
      <c r="B72" s="107">
        <f t="shared" ref="B72:U72" si="1">SUM(B213:B231)</f>
        <v>308453</v>
      </c>
      <c r="C72" s="107">
        <f t="shared" si="1"/>
        <v>385554</v>
      </c>
      <c r="D72" s="107">
        <f t="shared" si="1"/>
        <v>433755</v>
      </c>
      <c r="E72" s="107">
        <f t="shared" si="1"/>
        <v>607244</v>
      </c>
      <c r="F72" s="107">
        <f t="shared" si="1"/>
        <v>781853</v>
      </c>
      <c r="G72" s="107">
        <f t="shared" si="1"/>
        <v>877380</v>
      </c>
      <c r="H72" s="107">
        <f t="shared" si="1"/>
        <v>521634</v>
      </c>
      <c r="I72" s="107">
        <f t="shared" si="1"/>
        <v>657420</v>
      </c>
      <c r="J72" s="107">
        <f t="shared" si="1"/>
        <v>720531</v>
      </c>
      <c r="K72" s="107">
        <f t="shared" si="1"/>
        <v>694157</v>
      </c>
      <c r="L72" s="107">
        <f t="shared" si="1"/>
        <v>645662</v>
      </c>
      <c r="M72" s="107">
        <f t="shared" si="1"/>
        <v>901701</v>
      </c>
      <c r="N72" s="107">
        <f t="shared" si="1"/>
        <v>1001673</v>
      </c>
      <c r="O72" s="107">
        <f t="shared" si="1"/>
        <v>1040139</v>
      </c>
      <c r="P72" s="107">
        <f t="shared" si="1"/>
        <v>1323935</v>
      </c>
      <c r="Q72" s="107">
        <f t="shared" si="1"/>
        <v>2069756</v>
      </c>
      <c r="R72" s="107">
        <f t="shared" si="1"/>
        <v>2973614</v>
      </c>
      <c r="S72" s="107">
        <f t="shared" si="1"/>
        <v>4083795</v>
      </c>
      <c r="T72" s="107">
        <f t="shared" si="1"/>
        <v>8476796</v>
      </c>
      <c r="U72" s="107">
        <f t="shared" si="1"/>
        <v>17609214</v>
      </c>
    </row>
    <row r="73" ht="15.75" customHeight="1">
      <c r="A73" s="136" t="s">
        <v>519</v>
      </c>
      <c r="B73" s="107"/>
      <c r="C73" s="107"/>
      <c r="D73" s="107"/>
      <c r="E73" s="107"/>
      <c r="F73" s="107"/>
      <c r="G73" s="107"/>
      <c r="H73" s="107"/>
      <c r="I73" s="107"/>
      <c r="J73" s="107"/>
      <c r="K73" s="107"/>
      <c r="L73" s="107"/>
      <c r="M73" s="107"/>
      <c r="N73" s="107"/>
      <c r="O73" s="107"/>
      <c r="P73" s="107"/>
      <c r="Q73" s="107"/>
      <c r="R73" s="107"/>
      <c r="S73" s="107"/>
      <c r="T73" s="107"/>
      <c r="U73" s="107"/>
    </row>
    <row r="74" ht="15.75" customHeight="1">
      <c r="A74" s="136" t="s">
        <v>133</v>
      </c>
      <c r="B74" s="107">
        <v>21.0</v>
      </c>
      <c r="C74" s="107">
        <v>26.0</v>
      </c>
      <c r="D74" s="107">
        <v>27.0</v>
      </c>
      <c r="E74" s="107">
        <v>5.0</v>
      </c>
      <c r="F74" s="107">
        <v>4.0</v>
      </c>
      <c r="G74" s="107">
        <v>131.0</v>
      </c>
      <c r="H74" s="107">
        <v>78.0</v>
      </c>
      <c r="I74" s="107">
        <v>85.0</v>
      </c>
      <c r="J74" s="107">
        <v>315.0</v>
      </c>
      <c r="K74" s="107">
        <v>578.0</v>
      </c>
      <c r="L74" s="107">
        <v>593.0</v>
      </c>
      <c r="M74" s="107">
        <v>2964.0</v>
      </c>
      <c r="N74" s="107">
        <v>1249.0</v>
      </c>
      <c r="O74" s="107">
        <v>1520.0</v>
      </c>
      <c r="P74" s="107">
        <v>1052.0</v>
      </c>
      <c r="Q74" s="107">
        <v>1670.0</v>
      </c>
      <c r="R74" s="107">
        <v>3647.0</v>
      </c>
      <c r="S74" s="107">
        <v>2145.0</v>
      </c>
      <c r="T74" s="107">
        <v>4344.0</v>
      </c>
      <c r="U74" s="107">
        <v>2236.0</v>
      </c>
    </row>
    <row r="75" ht="15.75" customHeight="1">
      <c r="A75" s="136" t="s">
        <v>520</v>
      </c>
      <c r="B75" s="107">
        <v>0.0</v>
      </c>
      <c r="C75" s="107">
        <v>4.0</v>
      </c>
      <c r="D75" s="107">
        <v>0.0</v>
      </c>
      <c r="E75" s="107">
        <v>0.0</v>
      </c>
      <c r="F75" s="107">
        <v>66.0</v>
      </c>
      <c r="G75" s="107">
        <v>37.0</v>
      </c>
      <c r="H75" s="107">
        <v>160.0</v>
      </c>
      <c r="I75" s="107">
        <v>152.0</v>
      </c>
      <c r="J75" s="107">
        <v>31.0</v>
      </c>
      <c r="K75" s="107">
        <v>108.0</v>
      </c>
      <c r="L75" s="107">
        <v>60.0</v>
      </c>
      <c r="M75" s="107">
        <v>108.0</v>
      </c>
      <c r="N75" s="107">
        <v>106.0</v>
      </c>
      <c r="O75" s="107">
        <v>159.0</v>
      </c>
      <c r="P75" s="107">
        <v>318.0</v>
      </c>
      <c r="Q75" s="107">
        <v>226.0</v>
      </c>
      <c r="R75" s="107">
        <v>1062.0</v>
      </c>
      <c r="S75" s="107">
        <v>933.0</v>
      </c>
      <c r="T75" s="107">
        <v>1897.0</v>
      </c>
      <c r="U75" s="107">
        <v>2851.0</v>
      </c>
    </row>
    <row r="76" ht="15.75" customHeight="1">
      <c r="A76" s="136" t="s">
        <v>134</v>
      </c>
      <c r="B76" s="107">
        <v>19.0</v>
      </c>
      <c r="C76" s="107">
        <v>7.0</v>
      </c>
      <c r="D76" s="107">
        <v>5.0</v>
      </c>
      <c r="E76" s="107">
        <v>5.0</v>
      </c>
      <c r="F76" s="107">
        <v>0.0</v>
      </c>
      <c r="G76" s="107">
        <v>159.0</v>
      </c>
      <c r="H76" s="107">
        <v>93.0</v>
      </c>
      <c r="I76" s="107">
        <v>226.0</v>
      </c>
      <c r="J76" s="107">
        <v>595.0</v>
      </c>
      <c r="K76" s="107">
        <v>235.0</v>
      </c>
      <c r="L76" s="107">
        <v>101.0</v>
      </c>
      <c r="M76" s="107">
        <v>368.0</v>
      </c>
      <c r="N76" s="107">
        <v>318.0</v>
      </c>
      <c r="O76" s="107">
        <v>1381.0</v>
      </c>
      <c r="P76" s="107">
        <v>1410.0</v>
      </c>
      <c r="Q76" s="107">
        <v>245.0</v>
      </c>
      <c r="R76" s="107">
        <v>512.0</v>
      </c>
      <c r="S76" s="107">
        <v>1483.0</v>
      </c>
      <c r="T76" s="107">
        <v>1080.0</v>
      </c>
      <c r="U76" s="107">
        <v>1520.0</v>
      </c>
    </row>
    <row r="77" ht="15.75" customHeight="1">
      <c r="A77" s="136" t="s">
        <v>135</v>
      </c>
      <c r="B77" s="107">
        <v>225.0</v>
      </c>
      <c r="C77" s="107">
        <v>87.0</v>
      </c>
      <c r="D77" s="107">
        <v>141.0</v>
      </c>
      <c r="E77" s="107">
        <v>344.0</v>
      </c>
      <c r="F77" s="107">
        <v>194.0</v>
      </c>
      <c r="G77" s="107">
        <v>1043.0</v>
      </c>
      <c r="H77" s="107">
        <v>878.0</v>
      </c>
      <c r="I77" s="107">
        <v>855.0</v>
      </c>
      <c r="J77" s="107">
        <v>1173.0</v>
      </c>
      <c r="K77" s="107">
        <v>1285.0</v>
      </c>
      <c r="L77" s="107">
        <v>886.0</v>
      </c>
      <c r="M77" s="107">
        <v>2194.0</v>
      </c>
      <c r="N77" s="107">
        <v>2634.0</v>
      </c>
      <c r="O77" s="107">
        <v>2170.0</v>
      </c>
      <c r="P77" s="107">
        <v>3278.0</v>
      </c>
      <c r="Q77" s="107">
        <v>2435.0</v>
      </c>
      <c r="R77" s="107">
        <v>2254.0</v>
      </c>
      <c r="S77" s="107">
        <v>4034.0</v>
      </c>
      <c r="T77" s="107">
        <v>5519.0</v>
      </c>
      <c r="U77" s="107">
        <v>4325.0</v>
      </c>
    </row>
    <row r="78" ht="15.75" customHeight="1">
      <c r="A78" s="136" t="s">
        <v>14</v>
      </c>
      <c r="B78" s="107">
        <v>2.0</v>
      </c>
      <c r="C78" s="107">
        <v>0.0</v>
      </c>
      <c r="D78" s="107">
        <v>1.0</v>
      </c>
      <c r="E78" s="107">
        <v>171.0</v>
      </c>
      <c r="F78" s="107">
        <v>352.0</v>
      </c>
      <c r="G78" s="107">
        <v>1033.0</v>
      </c>
      <c r="H78" s="107">
        <v>465.0</v>
      </c>
      <c r="I78" s="107">
        <v>1093.0</v>
      </c>
      <c r="J78" s="107">
        <v>1276.0</v>
      </c>
      <c r="K78" s="107">
        <v>641.0</v>
      </c>
      <c r="L78" s="107">
        <v>580.0</v>
      </c>
      <c r="M78" s="107">
        <v>1854.0</v>
      </c>
      <c r="N78" s="107">
        <v>1891.0</v>
      </c>
      <c r="O78" s="107">
        <v>3368.0</v>
      </c>
      <c r="P78" s="107">
        <v>1887.0</v>
      </c>
      <c r="Q78" s="107">
        <v>3778.0</v>
      </c>
      <c r="R78" s="107">
        <v>2133.0</v>
      </c>
      <c r="S78" s="107">
        <v>1538.0</v>
      </c>
      <c r="T78" s="107">
        <v>1409.0</v>
      </c>
      <c r="U78" s="107">
        <v>4273.0</v>
      </c>
    </row>
    <row r="79" ht="15.75" customHeight="1">
      <c r="A79" s="136" t="s">
        <v>136</v>
      </c>
      <c r="B79" s="107">
        <v>2167.0</v>
      </c>
      <c r="C79" s="107">
        <v>3360.0</v>
      </c>
      <c r="D79" s="107">
        <v>3170.0</v>
      </c>
      <c r="E79" s="107">
        <v>6032.0</v>
      </c>
      <c r="F79" s="107">
        <v>2497.0</v>
      </c>
      <c r="G79" s="107">
        <v>7511.0</v>
      </c>
      <c r="H79" s="107">
        <v>3408.0</v>
      </c>
      <c r="I79" s="107">
        <v>8203.0</v>
      </c>
      <c r="J79" s="107">
        <v>9693.0</v>
      </c>
      <c r="K79" s="107">
        <v>13112.0</v>
      </c>
      <c r="L79" s="107">
        <v>15700.0</v>
      </c>
      <c r="M79" s="107">
        <v>31850.0</v>
      </c>
      <c r="N79" s="107">
        <v>58010.0</v>
      </c>
      <c r="O79" s="107">
        <v>41543.0</v>
      </c>
      <c r="P79" s="107">
        <v>52760.0</v>
      </c>
      <c r="Q79" s="107">
        <v>52001.0</v>
      </c>
      <c r="R79" s="107">
        <v>52652.0</v>
      </c>
      <c r="S79" s="107">
        <v>76376.0</v>
      </c>
      <c r="T79" s="107">
        <v>77877.0</v>
      </c>
      <c r="U79" s="107">
        <v>75772.0</v>
      </c>
    </row>
    <row r="80" ht="15.75" customHeight="1">
      <c r="A80" s="136" t="s">
        <v>521</v>
      </c>
      <c r="B80" s="107">
        <v>0.0</v>
      </c>
      <c r="C80" s="107">
        <v>0.0</v>
      </c>
      <c r="D80" s="107">
        <v>0.0</v>
      </c>
      <c r="E80" s="107">
        <v>0.0</v>
      </c>
      <c r="F80" s="107">
        <v>0.0</v>
      </c>
      <c r="G80" s="107">
        <v>0.0</v>
      </c>
      <c r="H80" s="107">
        <v>0.0</v>
      </c>
      <c r="I80" s="107">
        <v>0.0</v>
      </c>
      <c r="J80" s="107">
        <v>0.0</v>
      </c>
      <c r="K80" s="107">
        <v>0.0</v>
      </c>
      <c r="L80" s="107">
        <v>0.0</v>
      </c>
      <c r="M80" s="107">
        <v>2.0</v>
      </c>
      <c r="N80" s="107">
        <v>1.0</v>
      </c>
      <c r="O80" s="107">
        <v>10.0</v>
      </c>
      <c r="P80" s="107">
        <v>0.0</v>
      </c>
      <c r="Q80" s="107">
        <v>0.0</v>
      </c>
      <c r="R80" s="107">
        <v>0.0</v>
      </c>
      <c r="S80" s="107">
        <v>0.0</v>
      </c>
      <c r="T80" s="107"/>
      <c r="U80" s="107"/>
    </row>
    <row r="81" ht="15.75" customHeight="1">
      <c r="A81" s="136" t="s">
        <v>522</v>
      </c>
      <c r="B81" s="107">
        <v>0.0</v>
      </c>
      <c r="C81" s="107">
        <v>0.0</v>
      </c>
      <c r="D81" s="107">
        <v>0.0</v>
      </c>
      <c r="E81" s="107">
        <v>0.0</v>
      </c>
      <c r="F81" s="107">
        <v>0.0</v>
      </c>
      <c r="G81" s="107">
        <v>470.0</v>
      </c>
      <c r="H81" s="107">
        <v>0.0</v>
      </c>
      <c r="I81" s="107">
        <v>0.0</v>
      </c>
      <c r="J81" s="107">
        <v>0.0</v>
      </c>
      <c r="K81" s="107">
        <v>0.0</v>
      </c>
      <c r="L81" s="107">
        <v>0.0</v>
      </c>
      <c r="M81" s="107">
        <v>0.0</v>
      </c>
      <c r="N81" s="107">
        <v>1.0</v>
      </c>
      <c r="O81" s="107">
        <v>0.0</v>
      </c>
      <c r="P81" s="107">
        <v>0.0</v>
      </c>
      <c r="Q81" s="107">
        <v>0.0</v>
      </c>
      <c r="R81" s="107">
        <v>4.0</v>
      </c>
      <c r="S81" s="107">
        <v>4.0</v>
      </c>
      <c r="T81" s="107"/>
      <c r="U81" s="107"/>
    </row>
    <row r="82" ht="15.75" customHeight="1">
      <c r="A82" s="136" t="s">
        <v>137</v>
      </c>
      <c r="B82" s="107">
        <v>22.0</v>
      </c>
      <c r="C82" s="107">
        <v>21.0</v>
      </c>
      <c r="D82" s="107">
        <v>0.0</v>
      </c>
      <c r="E82" s="107">
        <v>0.0</v>
      </c>
      <c r="F82" s="107">
        <v>0.0</v>
      </c>
      <c r="G82" s="107">
        <v>1.0</v>
      </c>
      <c r="H82" s="107">
        <v>4.0</v>
      </c>
      <c r="I82" s="107">
        <v>6.0</v>
      </c>
      <c r="J82" s="107">
        <v>0.0</v>
      </c>
      <c r="K82" s="107">
        <v>1.0</v>
      </c>
      <c r="L82" s="107">
        <v>20.0</v>
      </c>
      <c r="M82" s="107">
        <v>13.0</v>
      </c>
      <c r="N82" s="107">
        <v>42.0</v>
      </c>
      <c r="O82" s="107">
        <v>5.0</v>
      </c>
      <c r="P82" s="107">
        <v>22.0</v>
      </c>
      <c r="Q82" s="107">
        <v>4.0</v>
      </c>
      <c r="R82" s="107">
        <v>13.0</v>
      </c>
      <c r="S82" s="107">
        <v>64.0</v>
      </c>
      <c r="T82" s="107">
        <v>246.0</v>
      </c>
      <c r="U82" s="107">
        <v>109.0</v>
      </c>
    </row>
    <row r="83" ht="15.75" customHeight="1">
      <c r="A83" s="136" t="s">
        <v>523</v>
      </c>
      <c r="B83" s="107"/>
      <c r="C83" s="107"/>
      <c r="D83" s="107"/>
      <c r="E83" s="107"/>
      <c r="F83" s="107"/>
      <c r="G83" s="107"/>
      <c r="H83" s="107"/>
      <c r="I83" s="107"/>
      <c r="J83" s="107"/>
      <c r="K83" s="107"/>
      <c r="L83" s="107"/>
      <c r="M83" s="107"/>
      <c r="N83" s="107"/>
      <c r="O83" s="107"/>
      <c r="P83" s="107"/>
      <c r="Q83" s="107"/>
      <c r="R83" s="107"/>
      <c r="S83" s="107"/>
      <c r="T83" s="107"/>
      <c r="U83" s="107"/>
    </row>
    <row r="84" ht="15.75" customHeight="1">
      <c r="A84" s="136" t="s">
        <v>138</v>
      </c>
      <c r="B84" s="107">
        <v>202.0</v>
      </c>
      <c r="C84" s="107">
        <v>157.0</v>
      </c>
      <c r="D84" s="107">
        <v>321.0</v>
      </c>
      <c r="E84" s="107">
        <v>382.0</v>
      </c>
      <c r="F84" s="107">
        <v>472.0</v>
      </c>
      <c r="G84" s="107">
        <v>1713.0</v>
      </c>
      <c r="H84" s="107">
        <v>1165.0</v>
      </c>
      <c r="I84" s="107">
        <v>1766.0</v>
      </c>
      <c r="J84" s="107">
        <v>1930.0</v>
      </c>
      <c r="K84" s="107">
        <v>2152.0</v>
      </c>
      <c r="L84" s="107">
        <v>2519.0</v>
      </c>
      <c r="M84" s="107">
        <v>2323.0</v>
      </c>
      <c r="N84" s="107">
        <v>3571.0</v>
      </c>
      <c r="O84" s="107">
        <v>4619.0</v>
      </c>
      <c r="P84" s="107">
        <v>5860.0</v>
      </c>
      <c r="Q84" s="107">
        <v>8995.0</v>
      </c>
      <c r="R84" s="107">
        <v>8357.0</v>
      </c>
      <c r="S84" s="107">
        <v>7478.0</v>
      </c>
      <c r="T84" s="107">
        <v>12710.0</v>
      </c>
      <c r="U84" s="107">
        <v>9325.0</v>
      </c>
    </row>
    <row r="85" ht="15.75" customHeight="1">
      <c r="A85" s="136" t="s">
        <v>139</v>
      </c>
      <c r="B85" s="107">
        <v>26.0</v>
      </c>
      <c r="C85" s="107">
        <v>25.0</v>
      </c>
      <c r="D85" s="107">
        <v>284.0</v>
      </c>
      <c r="E85" s="107">
        <v>417.0</v>
      </c>
      <c r="F85" s="107">
        <v>583.0</v>
      </c>
      <c r="G85" s="107">
        <v>1353.0</v>
      </c>
      <c r="H85" s="107">
        <v>814.0</v>
      </c>
      <c r="I85" s="107">
        <v>1013.0</v>
      </c>
      <c r="J85" s="107">
        <v>1731.0</v>
      </c>
      <c r="K85" s="107">
        <v>3490.0</v>
      </c>
      <c r="L85" s="107">
        <v>8914.0</v>
      </c>
      <c r="M85" s="107">
        <v>11803.0</v>
      </c>
      <c r="N85" s="107">
        <v>12769.0</v>
      </c>
      <c r="O85" s="107">
        <v>8494.0</v>
      </c>
      <c r="P85" s="107">
        <v>10156.0</v>
      </c>
      <c r="Q85" s="107">
        <v>11187.0</v>
      </c>
      <c r="R85" s="107">
        <v>12743.0</v>
      </c>
      <c r="S85" s="107">
        <v>15731.0</v>
      </c>
      <c r="T85" s="107">
        <v>20122.0</v>
      </c>
      <c r="U85" s="107">
        <v>22619.0</v>
      </c>
    </row>
    <row r="86" ht="15.75" customHeight="1">
      <c r="A86" s="136" t="s">
        <v>140</v>
      </c>
      <c r="B86" s="107">
        <v>0.0</v>
      </c>
      <c r="C86" s="107">
        <v>0.0</v>
      </c>
      <c r="D86" s="107">
        <v>0.0</v>
      </c>
      <c r="E86" s="107">
        <v>0.0</v>
      </c>
      <c r="F86" s="107">
        <v>0.0</v>
      </c>
      <c r="G86" s="107">
        <v>0.0</v>
      </c>
      <c r="H86" s="107">
        <v>0.0</v>
      </c>
      <c r="I86" s="107">
        <v>0.0</v>
      </c>
      <c r="J86" s="107">
        <v>0.0</v>
      </c>
      <c r="K86" s="107">
        <v>0.0</v>
      </c>
      <c r="L86" s="107">
        <v>4.0</v>
      </c>
      <c r="M86" s="107">
        <v>487.0</v>
      </c>
      <c r="N86" s="107">
        <v>49.0</v>
      </c>
      <c r="O86" s="107">
        <v>65.0</v>
      </c>
      <c r="P86" s="107">
        <v>220.0</v>
      </c>
      <c r="Q86" s="107">
        <v>136.0</v>
      </c>
      <c r="R86" s="107">
        <v>426.0</v>
      </c>
      <c r="S86" s="107">
        <v>523.0</v>
      </c>
      <c r="T86" s="107">
        <v>988.0</v>
      </c>
      <c r="U86" s="107">
        <v>1154.0</v>
      </c>
    </row>
    <row r="87" ht="15.75" customHeight="1">
      <c r="A87" s="136" t="s">
        <v>141</v>
      </c>
      <c r="B87" s="107">
        <v>20.0</v>
      </c>
      <c r="C87" s="107">
        <v>21.0</v>
      </c>
      <c r="D87" s="107">
        <v>0.0</v>
      </c>
      <c r="E87" s="107">
        <v>130.0</v>
      </c>
      <c r="F87" s="107">
        <v>0.0</v>
      </c>
      <c r="G87" s="107">
        <v>150.0</v>
      </c>
      <c r="H87" s="107">
        <v>46.0</v>
      </c>
      <c r="I87" s="107">
        <v>75.0</v>
      </c>
      <c r="J87" s="107">
        <v>726.0</v>
      </c>
      <c r="K87" s="107">
        <v>92.0</v>
      </c>
      <c r="L87" s="107">
        <v>57.0</v>
      </c>
      <c r="M87" s="107">
        <v>153.0</v>
      </c>
      <c r="N87" s="107">
        <v>328.0</v>
      </c>
      <c r="O87" s="107">
        <v>211.0</v>
      </c>
      <c r="P87" s="107">
        <v>359.0</v>
      </c>
      <c r="Q87" s="107">
        <v>470.0</v>
      </c>
      <c r="R87" s="107">
        <v>1284.0</v>
      </c>
      <c r="S87" s="107">
        <v>1988.0</v>
      </c>
      <c r="T87" s="107">
        <v>1640.0</v>
      </c>
      <c r="U87" s="107">
        <v>1553.0</v>
      </c>
    </row>
    <row r="88" ht="15.75" customHeight="1">
      <c r="A88" s="136" t="s">
        <v>76</v>
      </c>
      <c r="B88" s="107">
        <v>58.0</v>
      </c>
      <c r="C88" s="107">
        <v>312.0</v>
      </c>
      <c r="D88" s="107">
        <v>243.0</v>
      </c>
      <c r="E88" s="107">
        <v>243.0</v>
      </c>
      <c r="F88" s="107">
        <v>48.0</v>
      </c>
      <c r="G88" s="107">
        <v>66.0</v>
      </c>
      <c r="H88" s="107">
        <v>301.0</v>
      </c>
      <c r="I88" s="107">
        <v>1649.0</v>
      </c>
      <c r="J88" s="107">
        <v>336.0</v>
      </c>
      <c r="K88" s="107">
        <v>1724.0</v>
      </c>
      <c r="L88" s="107">
        <v>2326.0</v>
      </c>
      <c r="M88" s="107">
        <v>750.0</v>
      </c>
      <c r="N88" s="107">
        <v>1538.0</v>
      </c>
      <c r="O88" s="107">
        <v>2280.0</v>
      </c>
      <c r="P88" s="107">
        <v>3100.0</v>
      </c>
      <c r="Q88" s="107">
        <v>1702.0</v>
      </c>
      <c r="R88" s="107">
        <v>3046.0</v>
      </c>
      <c r="S88" s="107">
        <v>8560.0</v>
      </c>
      <c r="T88" s="107">
        <v>9795.0</v>
      </c>
      <c r="U88" s="107">
        <v>10778.0</v>
      </c>
    </row>
    <row r="89" ht="15.75" customHeight="1">
      <c r="A89" s="136" t="s">
        <v>142</v>
      </c>
      <c r="B89" s="107">
        <v>0.0</v>
      </c>
      <c r="C89" s="107">
        <v>9.0</v>
      </c>
      <c r="D89" s="107">
        <v>1.0</v>
      </c>
      <c r="E89" s="107">
        <v>28.0</v>
      </c>
      <c r="F89" s="107">
        <v>11.0</v>
      </c>
      <c r="G89" s="107">
        <v>475.0</v>
      </c>
      <c r="H89" s="107">
        <v>95.0</v>
      </c>
      <c r="I89" s="107">
        <v>392.0</v>
      </c>
      <c r="J89" s="107">
        <v>221.0</v>
      </c>
      <c r="K89" s="107">
        <v>614.0</v>
      </c>
      <c r="L89" s="107">
        <v>509.0</v>
      </c>
      <c r="M89" s="107">
        <v>926.0</v>
      </c>
      <c r="N89" s="107">
        <v>1294.0</v>
      </c>
      <c r="O89" s="107">
        <v>1804.0</v>
      </c>
      <c r="P89" s="107">
        <v>2514.0</v>
      </c>
      <c r="Q89" s="107">
        <v>4420.0</v>
      </c>
      <c r="R89" s="107">
        <v>5187.0</v>
      </c>
      <c r="S89" s="107">
        <v>4626.0</v>
      </c>
      <c r="T89" s="107">
        <v>4584.0</v>
      </c>
      <c r="U89" s="107">
        <v>5254.0</v>
      </c>
    </row>
    <row r="90" ht="15.75" customHeight="1">
      <c r="A90" s="136" t="s">
        <v>15</v>
      </c>
      <c r="B90" s="107">
        <v>908144.0</v>
      </c>
      <c r="C90" s="107">
        <v>1385304.0</v>
      </c>
      <c r="D90" s="107">
        <v>1755001.0</v>
      </c>
      <c r="E90" s="107">
        <v>1829277.0</v>
      </c>
      <c r="F90" s="107">
        <v>2108798.0</v>
      </c>
      <c r="G90" s="107">
        <v>2159712.0</v>
      </c>
      <c r="H90" s="107">
        <v>1710970.0</v>
      </c>
      <c r="I90" s="107">
        <v>2006712.0</v>
      </c>
      <c r="J90" s="107">
        <v>2151108.0</v>
      </c>
      <c r="K90" s="107">
        <v>2183975.0</v>
      </c>
      <c r="L90" s="107">
        <v>2256952.0</v>
      </c>
      <c r="M90" s="107">
        <v>2370061.0</v>
      </c>
      <c r="N90" s="107">
        <v>2484761.0</v>
      </c>
      <c r="O90" s="107">
        <v>2146089.0</v>
      </c>
      <c r="P90" s="107">
        <v>2475651.0</v>
      </c>
      <c r="Q90" s="107">
        <v>2480067.0</v>
      </c>
      <c r="R90" s="107">
        <v>2440026.0</v>
      </c>
      <c r="S90" s="107">
        <v>2108583.0</v>
      </c>
      <c r="T90" s="107">
        <v>2509493.0</v>
      </c>
      <c r="U90" s="107">
        <v>1878266.0</v>
      </c>
    </row>
    <row r="91" ht="15.75" customHeight="1">
      <c r="A91" s="136" t="s">
        <v>16</v>
      </c>
      <c r="B91" s="107">
        <v>22404.0</v>
      </c>
      <c r="C91" s="107">
        <v>32907.0</v>
      </c>
      <c r="D91" s="107">
        <v>19123.0</v>
      </c>
      <c r="E91" s="107">
        <v>107871.0</v>
      </c>
      <c r="F91" s="107">
        <v>218361.0</v>
      </c>
      <c r="G91" s="107">
        <v>194939.0</v>
      </c>
      <c r="H91" s="107">
        <v>139101.0</v>
      </c>
      <c r="I91" s="107">
        <v>106530.0</v>
      </c>
      <c r="J91" s="107">
        <v>79820.0</v>
      </c>
      <c r="K91" s="107">
        <v>52995.0</v>
      </c>
      <c r="L91" s="107">
        <v>40105.0</v>
      </c>
      <c r="M91" s="107">
        <v>9076.0</v>
      </c>
      <c r="N91" s="107">
        <v>11215.0</v>
      </c>
      <c r="O91" s="107">
        <v>11967.0</v>
      </c>
      <c r="P91" s="107">
        <v>15972.0</v>
      </c>
      <c r="Q91" s="107">
        <v>42507.0</v>
      </c>
      <c r="R91" s="107">
        <v>49483.0</v>
      </c>
      <c r="S91" s="107">
        <v>54319.0</v>
      </c>
      <c r="T91" s="107">
        <v>188351.0</v>
      </c>
      <c r="U91" s="107">
        <v>650447.0</v>
      </c>
    </row>
    <row r="92" ht="15.75" customHeight="1">
      <c r="A92" s="136" t="s">
        <v>17</v>
      </c>
      <c r="B92" s="107">
        <v>7.0</v>
      </c>
      <c r="C92" s="107">
        <v>18.0</v>
      </c>
      <c r="D92" s="107">
        <v>11.0</v>
      </c>
      <c r="E92" s="107">
        <v>12.0</v>
      </c>
      <c r="F92" s="107">
        <v>8.0</v>
      </c>
      <c r="G92" s="107">
        <v>18.0</v>
      </c>
      <c r="H92" s="107">
        <v>48.0</v>
      </c>
      <c r="I92" s="107">
        <v>117.0</v>
      </c>
      <c r="J92" s="107">
        <v>175.0</v>
      </c>
      <c r="K92" s="107">
        <v>34.0</v>
      </c>
      <c r="L92" s="107">
        <v>61.0</v>
      </c>
      <c r="M92" s="107">
        <v>180.0</v>
      </c>
      <c r="N92" s="107">
        <v>57.0</v>
      </c>
      <c r="O92" s="107">
        <v>115.0</v>
      </c>
      <c r="P92" s="107">
        <v>89.0</v>
      </c>
      <c r="Q92" s="107">
        <v>145.0</v>
      </c>
      <c r="R92" s="107">
        <v>38.0</v>
      </c>
      <c r="S92" s="107">
        <v>47.0</v>
      </c>
      <c r="T92" s="107">
        <v>231.0</v>
      </c>
      <c r="U92" s="107">
        <v>785.0</v>
      </c>
    </row>
    <row r="93" ht="15.75" customHeight="1">
      <c r="A93" s="136" t="s">
        <v>143</v>
      </c>
      <c r="B93" s="107">
        <v>9179.0</v>
      </c>
      <c r="C93" s="107">
        <v>17345.0</v>
      </c>
      <c r="D93" s="107">
        <v>55829.0</v>
      </c>
      <c r="E93" s="107">
        <v>168370.0</v>
      </c>
      <c r="F93" s="107">
        <v>392728.0</v>
      </c>
      <c r="G93" s="107">
        <v>553938.0</v>
      </c>
      <c r="H93" s="107">
        <v>333114.0</v>
      </c>
      <c r="I93" s="107">
        <v>390653.0</v>
      </c>
      <c r="J93" s="107">
        <v>436157.0</v>
      </c>
      <c r="K93" s="107">
        <v>422963.0</v>
      </c>
      <c r="L93" s="107">
        <v>437361.0</v>
      </c>
      <c r="M93" s="107">
        <v>329916.0</v>
      </c>
      <c r="N93" s="107">
        <v>421109.0</v>
      </c>
      <c r="O93" s="107">
        <v>500563.0</v>
      </c>
      <c r="P93" s="107">
        <v>639153.0</v>
      </c>
      <c r="Q93" s="107">
        <v>1010284.0</v>
      </c>
      <c r="R93" s="107">
        <v>875087.0</v>
      </c>
      <c r="S93" s="107">
        <v>857195.0</v>
      </c>
      <c r="T93" s="107">
        <v>1304292.0</v>
      </c>
      <c r="U93" s="107">
        <v>2013611.0</v>
      </c>
    </row>
    <row r="94" ht="15.75" customHeight="1">
      <c r="A94" s="136" t="s">
        <v>18</v>
      </c>
      <c r="B94" s="107">
        <v>1481.0</v>
      </c>
      <c r="C94" s="107">
        <v>6543.0</v>
      </c>
      <c r="D94" s="107">
        <v>22460.0</v>
      </c>
      <c r="E94" s="107">
        <v>16399.0</v>
      </c>
      <c r="F94" s="107">
        <v>21942.0</v>
      </c>
      <c r="G94" s="107">
        <v>39517.0</v>
      </c>
      <c r="H94" s="107">
        <v>34749.0</v>
      </c>
      <c r="I94" s="107">
        <v>37632.0</v>
      </c>
      <c r="J94" s="107">
        <v>55705.0</v>
      </c>
      <c r="K94" s="107">
        <v>93302.0</v>
      </c>
      <c r="L94" s="107">
        <v>138504.0</v>
      </c>
      <c r="M94" s="107">
        <v>166185.0</v>
      </c>
      <c r="N94" s="107">
        <v>148357.0</v>
      </c>
      <c r="O94" s="107">
        <v>181510.0</v>
      </c>
      <c r="P94" s="107">
        <v>197028.0</v>
      </c>
      <c r="Q94" s="107">
        <v>293023.0</v>
      </c>
      <c r="R94" s="107">
        <v>328838.0</v>
      </c>
      <c r="S94" s="107">
        <v>335290.0</v>
      </c>
      <c r="T94" s="107">
        <v>402710.0</v>
      </c>
      <c r="U94" s="107">
        <v>558908.0</v>
      </c>
    </row>
    <row r="95" ht="15.75" customHeight="1">
      <c r="A95" s="136" t="s">
        <v>144</v>
      </c>
      <c r="B95" s="107">
        <v>5756.0</v>
      </c>
      <c r="C95" s="107">
        <v>8170.0</v>
      </c>
      <c r="D95" s="107">
        <v>14734.0</v>
      </c>
      <c r="E95" s="107">
        <v>24535.0</v>
      </c>
      <c r="F95" s="107">
        <v>25643.0</v>
      </c>
      <c r="G95" s="107">
        <v>46507.0</v>
      </c>
      <c r="H95" s="107">
        <v>24070.0</v>
      </c>
      <c r="I95" s="107">
        <v>31418.0</v>
      </c>
      <c r="J95" s="107">
        <v>37270.0</v>
      </c>
      <c r="K95" s="107">
        <v>27633.0</v>
      </c>
      <c r="L95" s="107">
        <v>30153.0</v>
      </c>
      <c r="M95" s="107">
        <v>66298.0</v>
      </c>
      <c r="N95" s="107">
        <v>53428.0</v>
      </c>
      <c r="O95" s="107">
        <v>63377.0</v>
      </c>
      <c r="P95" s="107">
        <v>49157.0</v>
      </c>
      <c r="Q95" s="107">
        <v>27785.0</v>
      </c>
      <c r="R95" s="107">
        <v>26081.0</v>
      </c>
      <c r="S95" s="107">
        <v>15118.0</v>
      </c>
      <c r="T95" s="107">
        <v>10966.0</v>
      </c>
      <c r="U95" s="107">
        <v>14387.0</v>
      </c>
    </row>
    <row r="96" ht="15.75" customHeight="1">
      <c r="A96" s="136" t="s">
        <v>145</v>
      </c>
      <c r="B96" s="107">
        <v>11.0</v>
      </c>
      <c r="C96" s="107">
        <v>30.0</v>
      </c>
      <c r="D96" s="107">
        <v>483.0</v>
      </c>
      <c r="E96" s="107">
        <v>1211.0</v>
      </c>
      <c r="F96" s="107">
        <v>1392.0</v>
      </c>
      <c r="G96" s="107">
        <v>3790.0</v>
      </c>
      <c r="H96" s="107">
        <v>3702.0</v>
      </c>
      <c r="I96" s="107">
        <v>10664.0</v>
      </c>
      <c r="J96" s="107">
        <v>4669.0</v>
      </c>
      <c r="K96" s="107">
        <v>4066.0</v>
      </c>
      <c r="L96" s="107">
        <v>5834.0</v>
      </c>
      <c r="M96" s="107">
        <v>6421.0</v>
      </c>
      <c r="N96" s="107">
        <v>7235.0</v>
      </c>
      <c r="O96" s="107">
        <v>5485.0</v>
      </c>
      <c r="P96" s="107">
        <v>7708.0</v>
      </c>
      <c r="Q96" s="107">
        <v>8634.0</v>
      </c>
      <c r="R96" s="107">
        <v>12864.0</v>
      </c>
      <c r="S96" s="107">
        <v>28228.0</v>
      </c>
      <c r="T96" s="107">
        <v>74407.0</v>
      </c>
      <c r="U96" s="107">
        <v>111673.0</v>
      </c>
    </row>
    <row r="97" ht="15.75" customHeight="1">
      <c r="A97" s="136" t="s">
        <v>524</v>
      </c>
      <c r="B97" s="107"/>
      <c r="C97" s="107"/>
      <c r="D97" s="107"/>
      <c r="E97" s="107"/>
      <c r="F97" s="107"/>
      <c r="G97" s="107"/>
      <c r="H97" s="107"/>
      <c r="I97" s="107"/>
      <c r="J97" s="107"/>
      <c r="K97" s="107"/>
      <c r="L97" s="107"/>
      <c r="M97" s="107"/>
      <c r="N97" s="107"/>
      <c r="O97" s="107"/>
      <c r="P97" s="107"/>
      <c r="Q97" s="107"/>
      <c r="R97" s="107"/>
      <c r="S97" s="107"/>
      <c r="T97" s="107"/>
      <c r="U97" s="107"/>
    </row>
    <row r="98" ht="15.75" customHeight="1">
      <c r="A98" s="136" t="s">
        <v>146</v>
      </c>
      <c r="B98" s="107">
        <v>2055.0</v>
      </c>
      <c r="C98" s="107">
        <v>2786.0</v>
      </c>
      <c r="D98" s="107">
        <v>3027.0</v>
      </c>
      <c r="E98" s="107">
        <v>3770.0</v>
      </c>
      <c r="F98" s="107">
        <v>5575.0</v>
      </c>
      <c r="G98" s="107">
        <v>6059.0</v>
      </c>
      <c r="H98" s="107">
        <v>5825.0</v>
      </c>
      <c r="I98" s="107">
        <v>7857.0</v>
      </c>
      <c r="J98" s="107">
        <v>7926.0</v>
      </c>
      <c r="K98" s="107">
        <v>9384.0</v>
      </c>
      <c r="L98" s="107">
        <v>11134.0</v>
      </c>
      <c r="M98" s="107">
        <v>19409.0</v>
      </c>
      <c r="N98" s="107">
        <v>24044.0</v>
      </c>
      <c r="O98" s="107">
        <v>22756.0</v>
      </c>
      <c r="P98" s="107">
        <v>33276.0</v>
      </c>
      <c r="Q98" s="107">
        <v>26916.0</v>
      </c>
      <c r="R98" s="107">
        <v>25593.0</v>
      </c>
      <c r="S98" s="107">
        <v>42475.0</v>
      </c>
      <c r="T98" s="107">
        <v>44253.0</v>
      </c>
      <c r="U98" s="107">
        <v>200456.0</v>
      </c>
    </row>
    <row r="99" ht="15.75" customHeight="1">
      <c r="A99" s="136" t="s">
        <v>147</v>
      </c>
      <c r="B99" s="107">
        <v>3.0</v>
      </c>
      <c r="C99" s="107">
        <v>30.0</v>
      </c>
      <c r="D99" s="107">
        <v>93.0</v>
      </c>
      <c r="E99" s="107">
        <v>254.0</v>
      </c>
      <c r="F99" s="107">
        <v>477.0</v>
      </c>
      <c r="G99" s="107">
        <v>532.0</v>
      </c>
      <c r="H99" s="107">
        <v>55.0</v>
      </c>
      <c r="I99" s="107">
        <v>51.0</v>
      </c>
      <c r="J99" s="107">
        <v>117.0</v>
      </c>
      <c r="K99" s="107">
        <v>120.0</v>
      </c>
      <c r="L99" s="107">
        <v>783.0</v>
      </c>
      <c r="M99" s="107">
        <v>808.0</v>
      </c>
      <c r="N99" s="107">
        <v>1082.0</v>
      </c>
      <c r="O99" s="107">
        <v>500.0</v>
      </c>
      <c r="P99" s="107">
        <v>594.0</v>
      </c>
      <c r="Q99" s="107">
        <v>2824.0</v>
      </c>
      <c r="R99" s="107">
        <v>2193.0</v>
      </c>
      <c r="S99" s="107">
        <v>3100.0</v>
      </c>
      <c r="T99" s="107">
        <v>6647.0</v>
      </c>
      <c r="U99" s="107">
        <v>10528.0</v>
      </c>
    </row>
    <row r="100" ht="15.75" customHeight="1">
      <c r="A100" s="136" t="s">
        <v>19</v>
      </c>
      <c r="B100" s="107">
        <v>138588.0</v>
      </c>
      <c r="C100" s="107">
        <v>204503.0</v>
      </c>
      <c r="D100" s="107">
        <v>353625.0</v>
      </c>
      <c r="E100" s="107">
        <v>331814.0</v>
      </c>
      <c r="F100" s="107">
        <v>359010.0</v>
      </c>
      <c r="G100" s="107">
        <v>381805.0</v>
      </c>
      <c r="H100" s="107">
        <v>292608.0</v>
      </c>
      <c r="I100" s="107">
        <v>357101.0</v>
      </c>
      <c r="J100" s="107">
        <v>444448.0</v>
      </c>
      <c r="K100" s="107">
        <v>470545.0</v>
      </c>
      <c r="L100" s="107">
        <v>452706.0</v>
      </c>
      <c r="M100" s="107">
        <v>387981.0</v>
      </c>
      <c r="N100" s="107">
        <v>392866.0</v>
      </c>
      <c r="O100" s="107">
        <v>467002.0</v>
      </c>
      <c r="P100" s="107">
        <v>528857.0</v>
      </c>
      <c r="Q100" s="107">
        <v>685485.0</v>
      </c>
      <c r="R100" s="107">
        <v>790733.0</v>
      </c>
      <c r="S100" s="107">
        <v>959148.0</v>
      </c>
      <c r="T100" s="107">
        <v>1366448.0</v>
      </c>
      <c r="U100" s="107">
        <v>1739000.0</v>
      </c>
    </row>
    <row r="101" ht="15.75" customHeight="1">
      <c r="A101" s="136" t="s">
        <v>148</v>
      </c>
      <c r="B101" s="107">
        <v>177.0</v>
      </c>
      <c r="C101" s="107">
        <v>374.0</v>
      </c>
      <c r="D101" s="107">
        <v>914.0</v>
      </c>
      <c r="E101" s="107">
        <v>1244.0</v>
      </c>
      <c r="F101" s="107">
        <v>452.0</v>
      </c>
      <c r="G101" s="107">
        <v>967.0</v>
      </c>
      <c r="H101" s="107">
        <v>447.0</v>
      </c>
      <c r="I101" s="107">
        <v>431.0</v>
      </c>
      <c r="J101" s="107">
        <v>1771.0</v>
      </c>
      <c r="K101" s="107">
        <v>2047.0</v>
      </c>
      <c r="L101" s="107">
        <v>2451.0</v>
      </c>
      <c r="M101" s="107">
        <v>2511.0</v>
      </c>
      <c r="N101" s="107">
        <v>5228.0</v>
      </c>
      <c r="O101" s="107">
        <v>3295.0</v>
      </c>
      <c r="P101" s="107">
        <v>2164.0</v>
      </c>
      <c r="Q101" s="107">
        <v>3815.0</v>
      </c>
      <c r="R101" s="107">
        <v>2881.0</v>
      </c>
      <c r="S101" s="107">
        <v>5109.0</v>
      </c>
      <c r="T101" s="107">
        <v>9963.0</v>
      </c>
      <c r="U101" s="107">
        <v>23400.0</v>
      </c>
    </row>
    <row r="102" ht="15.75" customHeight="1">
      <c r="A102" s="136" t="s">
        <v>20</v>
      </c>
      <c r="B102" s="107">
        <v>3234.0</v>
      </c>
      <c r="C102" s="107">
        <v>2273.0</v>
      </c>
      <c r="D102" s="107">
        <v>3444.0</v>
      </c>
      <c r="E102" s="107">
        <v>2373.0</v>
      </c>
      <c r="F102" s="107">
        <v>1771.0</v>
      </c>
      <c r="G102" s="107">
        <v>4532.0</v>
      </c>
      <c r="H102" s="107">
        <v>1512.0</v>
      </c>
      <c r="I102" s="107">
        <v>4709.0</v>
      </c>
      <c r="J102" s="107">
        <v>5201.0</v>
      </c>
      <c r="K102" s="107">
        <v>5297.0</v>
      </c>
      <c r="L102" s="107">
        <v>7904.0</v>
      </c>
      <c r="M102" s="107">
        <v>10938.0</v>
      </c>
      <c r="N102" s="107">
        <v>7965.0</v>
      </c>
      <c r="O102" s="107">
        <v>16495.0</v>
      </c>
      <c r="P102" s="107">
        <v>40098.0</v>
      </c>
      <c r="Q102" s="107">
        <v>49036.0</v>
      </c>
      <c r="R102" s="107">
        <v>46977.0</v>
      </c>
      <c r="S102" s="107">
        <v>56248.0</v>
      </c>
      <c r="T102" s="107">
        <v>19194.0</v>
      </c>
      <c r="U102" s="107">
        <v>15849.0</v>
      </c>
    </row>
    <row r="103" ht="15.75" customHeight="1">
      <c r="A103" s="136" t="s">
        <v>149</v>
      </c>
      <c r="B103" s="107">
        <v>142.0</v>
      </c>
      <c r="C103" s="107">
        <v>330.0</v>
      </c>
      <c r="D103" s="107">
        <v>648.0</v>
      </c>
      <c r="E103" s="107">
        <v>1632.0</v>
      </c>
      <c r="F103" s="107">
        <v>1351.0</v>
      </c>
      <c r="G103" s="107">
        <v>2414.0</v>
      </c>
      <c r="H103" s="107">
        <v>2703.0</v>
      </c>
      <c r="I103" s="107">
        <v>5452.0</v>
      </c>
      <c r="J103" s="107">
        <v>9215.0</v>
      </c>
      <c r="K103" s="107">
        <v>10618.0</v>
      </c>
      <c r="L103" s="107">
        <v>10918.0</v>
      </c>
      <c r="M103" s="107">
        <v>21963.0</v>
      </c>
      <c r="N103" s="107">
        <v>34659.0</v>
      </c>
      <c r="O103" s="107">
        <v>39605.0</v>
      </c>
      <c r="P103" s="107">
        <v>31993.0</v>
      </c>
      <c r="Q103" s="107">
        <v>36943.0</v>
      </c>
      <c r="R103" s="107">
        <v>45186.0</v>
      </c>
      <c r="S103" s="107">
        <v>49950.0</v>
      </c>
      <c r="T103" s="107">
        <v>50911.0</v>
      </c>
      <c r="U103" s="107">
        <v>53015.0</v>
      </c>
    </row>
    <row r="104" ht="15.75" customHeight="1">
      <c r="A104" s="136" t="s">
        <v>150</v>
      </c>
      <c r="B104" s="107">
        <v>0.0</v>
      </c>
      <c r="C104" s="107">
        <v>0.0</v>
      </c>
      <c r="D104" s="107">
        <v>0.0</v>
      </c>
      <c r="E104" s="107">
        <v>31.0</v>
      </c>
      <c r="F104" s="107">
        <v>8.0</v>
      </c>
      <c r="G104" s="107">
        <v>3.0</v>
      </c>
      <c r="H104" s="107">
        <v>5.0</v>
      </c>
      <c r="I104" s="107">
        <v>14.0</v>
      </c>
      <c r="J104" s="107">
        <v>0.0</v>
      </c>
      <c r="K104" s="107">
        <v>0.0</v>
      </c>
      <c r="L104" s="107">
        <v>0.0</v>
      </c>
      <c r="M104" s="107">
        <v>10.0</v>
      </c>
      <c r="N104" s="107">
        <v>333.0</v>
      </c>
      <c r="O104" s="107">
        <v>79.0</v>
      </c>
      <c r="P104" s="107">
        <v>42.0</v>
      </c>
      <c r="Q104" s="107">
        <v>56.0</v>
      </c>
      <c r="R104" s="107">
        <v>230.0</v>
      </c>
      <c r="S104" s="107">
        <v>645.0</v>
      </c>
      <c r="T104" s="107">
        <v>289.0</v>
      </c>
      <c r="U104" s="107">
        <v>296.0</v>
      </c>
    </row>
    <row r="105" ht="15.75" customHeight="1">
      <c r="A105" s="136" t="s">
        <v>525</v>
      </c>
      <c r="B105" s="107">
        <v>848.0</v>
      </c>
      <c r="C105" s="107">
        <v>1863.0</v>
      </c>
      <c r="D105" s="107">
        <v>2191.0</v>
      </c>
      <c r="E105" s="107">
        <v>3792.0</v>
      </c>
      <c r="F105" s="107">
        <v>2099.0</v>
      </c>
      <c r="G105" s="107">
        <v>1606.0</v>
      </c>
      <c r="H105" s="107">
        <v>1748.0</v>
      </c>
      <c r="I105" s="107">
        <v>1724.0</v>
      </c>
      <c r="J105" s="107">
        <v>1890.0</v>
      </c>
      <c r="K105" s="107">
        <v>2800.0</v>
      </c>
      <c r="L105" s="107">
        <v>4419.0</v>
      </c>
      <c r="M105" s="107">
        <v>15067.0</v>
      </c>
      <c r="N105" s="107">
        <v>15068.0</v>
      </c>
      <c r="O105" s="107">
        <v>11276.0</v>
      </c>
      <c r="P105" s="107">
        <v>22927.0</v>
      </c>
      <c r="Q105" s="107">
        <v>949.0</v>
      </c>
      <c r="R105" s="107">
        <v>10.0</v>
      </c>
      <c r="S105" s="107">
        <v>4.0</v>
      </c>
      <c r="T105" s="107"/>
      <c r="U105" s="107"/>
    </row>
    <row r="106" ht="15.75" customHeight="1">
      <c r="A106" s="136" t="s">
        <v>21</v>
      </c>
      <c r="B106" s="107">
        <v>82182.0</v>
      </c>
      <c r="C106" s="107">
        <v>147498.0</v>
      </c>
      <c r="D106" s="107">
        <v>252226.0</v>
      </c>
      <c r="E106" s="107">
        <v>284815.0</v>
      </c>
      <c r="F106" s="107">
        <v>346361.0</v>
      </c>
      <c r="G106" s="107">
        <v>444595.0</v>
      </c>
      <c r="H106" s="107">
        <v>375631.0</v>
      </c>
      <c r="I106" s="107">
        <v>450326.0</v>
      </c>
      <c r="J106" s="107">
        <v>392903.0</v>
      </c>
      <c r="K106" s="107">
        <v>367038.0</v>
      </c>
      <c r="L106" s="107">
        <v>325668.0</v>
      </c>
      <c r="M106" s="107">
        <v>333291.0</v>
      </c>
      <c r="N106" s="107">
        <v>283362.0</v>
      </c>
      <c r="O106" s="107">
        <v>364795.0</v>
      </c>
      <c r="P106" s="107">
        <v>563129.0</v>
      </c>
      <c r="Q106" s="107">
        <v>1122379.0</v>
      </c>
      <c r="R106" s="107">
        <v>1123218.0</v>
      </c>
      <c r="S106" s="107">
        <v>1543032.0</v>
      </c>
      <c r="T106" s="107">
        <v>3149142.0</v>
      </c>
      <c r="U106" s="107">
        <v>5435583.0</v>
      </c>
    </row>
    <row r="107" ht="15.75" customHeight="1">
      <c r="A107" s="136" t="s">
        <v>151</v>
      </c>
      <c r="B107" s="107"/>
      <c r="C107" s="107"/>
      <c r="D107" s="107"/>
      <c r="E107" s="107"/>
      <c r="F107" s="107"/>
      <c r="G107" s="107"/>
      <c r="H107" s="107"/>
      <c r="I107" s="107"/>
      <c r="J107" s="107"/>
      <c r="K107" s="107"/>
      <c r="L107" s="107"/>
      <c r="M107" s="107"/>
      <c r="N107" s="107"/>
      <c r="O107" s="107"/>
      <c r="P107" s="107"/>
      <c r="Q107" s="107"/>
      <c r="R107" s="107"/>
      <c r="S107" s="107"/>
      <c r="T107" s="107"/>
      <c r="U107" s="107"/>
    </row>
    <row r="108" ht="15.75" customHeight="1">
      <c r="A108" s="136" t="s">
        <v>152</v>
      </c>
      <c r="B108" s="107">
        <v>78.0</v>
      </c>
      <c r="C108" s="107">
        <v>511.0</v>
      </c>
      <c r="D108" s="107">
        <v>569.0</v>
      </c>
      <c r="E108" s="107">
        <v>521.0</v>
      </c>
      <c r="F108" s="107">
        <v>463.0</v>
      </c>
      <c r="G108" s="107">
        <v>955.0</v>
      </c>
      <c r="H108" s="107">
        <v>1196.0</v>
      </c>
      <c r="I108" s="107">
        <v>957.0</v>
      </c>
      <c r="J108" s="107">
        <v>1877.0</v>
      </c>
      <c r="K108" s="107">
        <v>2440.0</v>
      </c>
      <c r="L108" s="107">
        <v>4449.0</v>
      </c>
      <c r="M108" s="107">
        <v>6853.0</v>
      </c>
      <c r="N108" s="107">
        <v>6927.0</v>
      </c>
      <c r="O108" s="107">
        <v>5912.0</v>
      </c>
      <c r="P108" s="107">
        <v>6112.0</v>
      </c>
      <c r="Q108" s="107">
        <v>10363.0</v>
      </c>
      <c r="R108" s="107">
        <v>11113.0</v>
      </c>
      <c r="S108" s="107">
        <v>8666.0</v>
      </c>
      <c r="T108" s="107">
        <v>11788.0</v>
      </c>
      <c r="U108" s="107">
        <v>13373.0</v>
      </c>
    </row>
    <row r="109" ht="15.75" customHeight="1">
      <c r="A109" s="136" t="s">
        <v>153</v>
      </c>
      <c r="B109" s="107">
        <v>8.0</v>
      </c>
      <c r="C109" s="107">
        <v>0.0</v>
      </c>
      <c r="D109" s="107">
        <v>34.0</v>
      </c>
      <c r="E109" s="107">
        <v>379.0</v>
      </c>
      <c r="F109" s="107">
        <v>156.0</v>
      </c>
      <c r="G109" s="107">
        <v>656.0</v>
      </c>
      <c r="H109" s="107">
        <v>85.0</v>
      </c>
      <c r="I109" s="107">
        <v>64.0</v>
      </c>
      <c r="J109" s="107">
        <v>1129.0</v>
      </c>
      <c r="K109" s="107">
        <v>1690.0</v>
      </c>
      <c r="L109" s="107">
        <v>1266.0</v>
      </c>
      <c r="M109" s="107">
        <v>1559.0</v>
      </c>
      <c r="N109" s="107">
        <v>1488.0</v>
      </c>
      <c r="O109" s="107">
        <v>1779.0</v>
      </c>
      <c r="P109" s="107">
        <v>1410.0</v>
      </c>
      <c r="Q109" s="107">
        <v>1762.0</v>
      </c>
      <c r="R109" s="107">
        <v>2504.0</v>
      </c>
      <c r="S109" s="107">
        <v>1253.0</v>
      </c>
      <c r="T109" s="107">
        <v>13870.0</v>
      </c>
      <c r="U109" s="107">
        <v>18350.0</v>
      </c>
    </row>
    <row r="110" ht="15.75" customHeight="1">
      <c r="A110" s="136" t="s">
        <v>22</v>
      </c>
      <c r="B110" s="107">
        <v>21.0</v>
      </c>
      <c r="C110" s="107">
        <v>32.0</v>
      </c>
      <c r="D110" s="107">
        <v>169.0</v>
      </c>
      <c r="E110" s="107">
        <v>124.0</v>
      </c>
      <c r="F110" s="107">
        <v>186.0</v>
      </c>
      <c r="G110" s="107">
        <v>468.0</v>
      </c>
      <c r="H110" s="107">
        <v>1015.0</v>
      </c>
      <c r="I110" s="107">
        <v>747.0</v>
      </c>
      <c r="J110" s="107">
        <v>272.0</v>
      </c>
      <c r="K110" s="107">
        <v>281.0</v>
      </c>
      <c r="L110" s="107">
        <v>725.0</v>
      </c>
      <c r="M110" s="107">
        <v>2331.0</v>
      </c>
      <c r="N110" s="107">
        <v>1232.0</v>
      </c>
      <c r="O110" s="107">
        <v>572.0</v>
      </c>
      <c r="P110" s="107">
        <v>1215.0</v>
      </c>
      <c r="Q110" s="107">
        <v>2366.0</v>
      </c>
      <c r="R110" s="107">
        <v>2536.0</v>
      </c>
      <c r="S110" s="107">
        <v>4185.0</v>
      </c>
      <c r="T110" s="107">
        <v>2596.0</v>
      </c>
      <c r="U110" s="107">
        <v>5106.0</v>
      </c>
    </row>
    <row r="111" ht="15.75" customHeight="1">
      <c r="A111" s="136" t="s">
        <v>154</v>
      </c>
      <c r="B111" s="107">
        <v>1076.0</v>
      </c>
      <c r="C111" s="107">
        <v>782.0</v>
      </c>
      <c r="D111" s="107">
        <v>1276.0</v>
      </c>
      <c r="E111" s="107">
        <v>1646.0</v>
      </c>
      <c r="F111" s="107">
        <v>1767.0</v>
      </c>
      <c r="G111" s="107">
        <v>3380.0</v>
      </c>
      <c r="H111" s="107">
        <v>3412.0</v>
      </c>
      <c r="I111" s="107">
        <v>3735.0</v>
      </c>
      <c r="J111" s="107">
        <v>4689.0</v>
      </c>
      <c r="K111" s="107">
        <v>5752.0</v>
      </c>
      <c r="L111" s="107">
        <v>7754.0</v>
      </c>
      <c r="M111" s="107">
        <v>7770.0</v>
      </c>
      <c r="N111" s="107">
        <v>12956.0</v>
      </c>
      <c r="O111" s="107">
        <v>13001.0</v>
      </c>
      <c r="P111" s="107">
        <v>8504.0</v>
      </c>
      <c r="Q111" s="107">
        <v>11178.0</v>
      </c>
      <c r="R111" s="107">
        <v>17797.0</v>
      </c>
      <c r="S111" s="107">
        <v>9951.0</v>
      </c>
      <c r="T111" s="107">
        <v>31095.0</v>
      </c>
      <c r="U111" s="107">
        <v>152627.0</v>
      </c>
    </row>
    <row r="112" ht="15.75" customHeight="1">
      <c r="A112" s="136" t="s">
        <v>155</v>
      </c>
      <c r="B112" s="107">
        <v>0.0</v>
      </c>
      <c r="C112" s="107">
        <v>0.0</v>
      </c>
      <c r="D112" s="107">
        <v>0.0</v>
      </c>
      <c r="E112" s="107">
        <v>0.0</v>
      </c>
      <c r="F112" s="107">
        <v>8.0</v>
      </c>
      <c r="G112" s="107">
        <v>0.0</v>
      </c>
      <c r="H112" s="107">
        <v>0.0</v>
      </c>
      <c r="I112" s="107">
        <v>0.0</v>
      </c>
      <c r="J112" s="107">
        <v>19.0</v>
      </c>
      <c r="K112" s="107">
        <v>137.0</v>
      </c>
      <c r="L112" s="107">
        <v>226.0</v>
      </c>
      <c r="M112" s="107">
        <v>397.0</v>
      </c>
      <c r="N112" s="107">
        <v>717.0</v>
      </c>
      <c r="O112" s="107">
        <v>143.0</v>
      </c>
      <c r="P112" s="107">
        <v>29.0</v>
      </c>
      <c r="Q112" s="107">
        <v>60.0</v>
      </c>
      <c r="R112" s="107">
        <v>195.0</v>
      </c>
      <c r="S112" s="107">
        <v>49.0</v>
      </c>
      <c r="T112" s="107">
        <v>7.0</v>
      </c>
      <c r="U112" s="107">
        <v>1185.0</v>
      </c>
    </row>
    <row r="113" ht="15.75" customHeight="1">
      <c r="A113" s="136" t="s">
        <v>156</v>
      </c>
      <c r="B113" s="107">
        <v>45.0</v>
      </c>
      <c r="C113" s="107">
        <v>17.0</v>
      </c>
      <c r="D113" s="107">
        <v>104.0</v>
      </c>
      <c r="E113" s="107">
        <v>124.0</v>
      </c>
      <c r="F113" s="107">
        <v>128.0</v>
      </c>
      <c r="G113" s="107">
        <v>353.0</v>
      </c>
      <c r="H113" s="107">
        <v>210.0</v>
      </c>
      <c r="I113" s="107">
        <v>536.0</v>
      </c>
      <c r="J113" s="107">
        <v>380.0</v>
      </c>
      <c r="K113" s="107">
        <v>1033.0</v>
      </c>
      <c r="L113" s="107">
        <v>1113.0</v>
      </c>
      <c r="M113" s="107">
        <v>1093.0</v>
      </c>
      <c r="N113" s="107">
        <v>2294.0</v>
      </c>
      <c r="O113" s="107">
        <v>1877.0</v>
      </c>
      <c r="P113" s="107">
        <v>1591.0</v>
      </c>
      <c r="Q113" s="107">
        <v>1843.0</v>
      </c>
      <c r="R113" s="107">
        <v>2062.0</v>
      </c>
      <c r="S113" s="107">
        <v>2294.0</v>
      </c>
      <c r="T113" s="107">
        <v>2411.0</v>
      </c>
      <c r="U113" s="107">
        <v>2138.0</v>
      </c>
    </row>
    <row r="114" ht="15.75" customHeight="1">
      <c r="A114" s="136" t="s">
        <v>157</v>
      </c>
      <c r="B114" s="107">
        <v>70.0</v>
      </c>
      <c r="C114" s="107">
        <v>42.0</v>
      </c>
      <c r="D114" s="107">
        <v>414.0</v>
      </c>
      <c r="E114" s="107">
        <v>604.0</v>
      </c>
      <c r="F114" s="107">
        <v>137.0</v>
      </c>
      <c r="G114" s="107">
        <v>877.0</v>
      </c>
      <c r="H114" s="107">
        <v>2839.0</v>
      </c>
      <c r="I114" s="107">
        <v>777.0</v>
      </c>
      <c r="J114" s="107">
        <v>335.0</v>
      </c>
      <c r="K114" s="107">
        <v>2547.0</v>
      </c>
      <c r="L114" s="107">
        <v>4089.0</v>
      </c>
      <c r="M114" s="107">
        <v>3878.0</v>
      </c>
      <c r="N114" s="107">
        <v>2639.0</v>
      </c>
      <c r="O114" s="107">
        <v>1777.0</v>
      </c>
      <c r="P114" s="107">
        <v>5107.0</v>
      </c>
      <c r="Q114" s="107">
        <v>14232.0</v>
      </c>
      <c r="R114" s="107">
        <v>14170.0</v>
      </c>
      <c r="S114" s="107">
        <v>9473.0</v>
      </c>
      <c r="T114" s="107">
        <v>37899.0</v>
      </c>
      <c r="U114" s="107">
        <v>12382.0</v>
      </c>
    </row>
    <row r="115" ht="15.75" customHeight="1">
      <c r="A115" s="136" t="s">
        <v>158</v>
      </c>
      <c r="B115" s="107"/>
      <c r="C115" s="107"/>
      <c r="D115" s="107"/>
      <c r="E115" s="107"/>
      <c r="F115" s="107"/>
      <c r="G115" s="107"/>
      <c r="H115" s="107"/>
      <c r="I115" s="107"/>
      <c r="J115" s="107"/>
      <c r="K115" s="107"/>
      <c r="L115" s="107"/>
      <c r="M115" s="107"/>
      <c r="N115" s="107"/>
      <c r="O115" s="107"/>
      <c r="P115" s="107"/>
      <c r="Q115" s="107"/>
      <c r="R115" s="107"/>
      <c r="S115" s="107"/>
      <c r="T115" s="107"/>
      <c r="U115" s="107"/>
    </row>
    <row r="116" ht="15.75" customHeight="1">
      <c r="A116" s="136" t="s">
        <v>561</v>
      </c>
      <c r="B116" s="107">
        <v>635.0</v>
      </c>
      <c r="C116" s="107">
        <v>455.0</v>
      </c>
      <c r="D116" s="107">
        <v>598.0</v>
      </c>
      <c r="E116" s="107">
        <v>1310.0</v>
      </c>
      <c r="F116" s="107">
        <v>1719.0</v>
      </c>
      <c r="G116" s="107">
        <v>1385.0</v>
      </c>
      <c r="H116" s="107">
        <v>1293.0</v>
      </c>
      <c r="I116" s="107">
        <v>1955.0</v>
      </c>
      <c r="J116" s="107">
        <v>984.0</v>
      </c>
      <c r="K116" s="107">
        <v>1148.0</v>
      </c>
      <c r="L116" s="107">
        <v>463.0</v>
      </c>
      <c r="M116" s="107">
        <v>2468.0</v>
      </c>
      <c r="N116" s="107">
        <v>3610.0</v>
      </c>
      <c r="O116" s="107">
        <v>3518.0</v>
      </c>
      <c r="P116" s="107">
        <v>2234.0</v>
      </c>
      <c r="Q116" s="107">
        <v>3613.0</v>
      </c>
      <c r="R116" s="107">
        <v>1979.0</v>
      </c>
      <c r="S116" s="107">
        <v>1151.0</v>
      </c>
      <c r="T116" s="107">
        <v>1044.0</v>
      </c>
      <c r="U116" s="107">
        <v>1793.0</v>
      </c>
    </row>
    <row r="117" ht="15.75" customHeight="1">
      <c r="A117" s="136" t="s">
        <v>159</v>
      </c>
      <c r="B117" s="107">
        <v>242.0</v>
      </c>
      <c r="C117" s="107">
        <v>187.0</v>
      </c>
      <c r="D117" s="107">
        <v>320.0</v>
      </c>
      <c r="E117" s="107">
        <v>461.0</v>
      </c>
      <c r="F117" s="107">
        <v>431.0</v>
      </c>
      <c r="G117" s="107">
        <v>1419.0</v>
      </c>
      <c r="H117" s="107">
        <v>1294.0</v>
      </c>
      <c r="I117" s="107">
        <v>539.0</v>
      </c>
      <c r="J117" s="107">
        <v>1638.0</v>
      </c>
      <c r="K117" s="107">
        <v>2735.0</v>
      </c>
      <c r="L117" s="107">
        <v>2931.0</v>
      </c>
      <c r="M117" s="107">
        <v>4358.0</v>
      </c>
      <c r="N117" s="107">
        <v>8966.0</v>
      </c>
      <c r="O117" s="107">
        <v>8256.0</v>
      </c>
      <c r="P117" s="107">
        <v>8389.0</v>
      </c>
      <c r="Q117" s="107">
        <v>8259.0</v>
      </c>
      <c r="R117" s="107">
        <v>12637.0</v>
      </c>
      <c r="S117" s="107">
        <v>8005.0</v>
      </c>
      <c r="T117" s="107">
        <v>10304.0</v>
      </c>
      <c r="U117" s="107">
        <v>11225.0</v>
      </c>
    </row>
    <row r="118" ht="15.75" customHeight="1">
      <c r="A118" s="136" t="s">
        <v>54</v>
      </c>
      <c r="B118" s="107">
        <v>2.0</v>
      </c>
      <c r="C118" s="107">
        <v>35.0</v>
      </c>
      <c r="D118" s="107">
        <v>43.0</v>
      </c>
      <c r="E118" s="107">
        <v>257.0</v>
      </c>
      <c r="F118" s="107">
        <v>57.0</v>
      </c>
      <c r="G118" s="107">
        <v>306.0</v>
      </c>
      <c r="H118" s="107">
        <v>433.0</v>
      </c>
      <c r="I118" s="107">
        <v>447.0</v>
      </c>
      <c r="J118" s="107">
        <v>247.0</v>
      </c>
      <c r="K118" s="107">
        <v>543.0</v>
      </c>
      <c r="L118" s="107">
        <v>423.0</v>
      </c>
      <c r="M118" s="107">
        <v>1531.0</v>
      </c>
      <c r="N118" s="107">
        <v>1923.0</v>
      </c>
      <c r="O118" s="107">
        <v>3400.0</v>
      </c>
      <c r="P118" s="107">
        <v>834.0</v>
      </c>
      <c r="Q118" s="107">
        <v>1667.0</v>
      </c>
      <c r="R118" s="107">
        <v>2418.0</v>
      </c>
      <c r="S118" s="107">
        <v>2241.0</v>
      </c>
      <c r="T118" s="107">
        <v>5251.0</v>
      </c>
      <c r="U118" s="107">
        <v>3301.0</v>
      </c>
    </row>
    <row r="119" ht="15.75" customHeight="1">
      <c r="A119" s="136" t="s">
        <v>24</v>
      </c>
      <c r="B119" s="107">
        <v>24994.0</v>
      </c>
      <c r="C119" s="107">
        <v>69756.0</v>
      </c>
      <c r="D119" s="107">
        <v>119569.0</v>
      </c>
      <c r="E119" s="107">
        <v>172543.0</v>
      </c>
      <c r="F119" s="107">
        <v>271215.0</v>
      </c>
      <c r="G119" s="107">
        <v>264406.0</v>
      </c>
      <c r="H119" s="107">
        <v>129900.0</v>
      </c>
      <c r="I119" s="107">
        <v>105677.0</v>
      </c>
      <c r="J119" s="107">
        <v>107581.0</v>
      </c>
      <c r="K119" s="107">
        <v>84290.0</v>
      </c>
      <c r="L119" s="107">
        <v>126522.0</v>
      </c>
      <c r="M119" s="107">
        <v>148068.0</v>
      </c>
      <c r="N119" s="107">
        <v>191327.0</v>
      </c>
      <c r="O119" s="107">
        <v>204978.0</v>
      </c>
      <c r="P119" s="107">
        <v>202935.0</v>
      </c>
      <c r="Q119" s="107">
        <v>208000.0</v>
      </c>
      <c r="R119" s="107">
        <v>300526.0</v>
      </c>
      <c r="S119" s="107">
        <v>317048.0</v>
      </c>
      <c r="T119" s="107">
        <v>432610.0</v>
      </c>
      <c r="U119" s="107">
        <v>687803.0</v>
      </c>
    </row>
    <row r="120" ht="15.75" customHeight="1">
      <c r="A120" s="136" t="s">
        <v>160</v>
      </c>
      <c r="B120" s="107">
        <v>4.0</v>
      </c>
      <c r="C120" s="107">
        <v>46.0</v>
      </c>
      <c r="D120" s="107">
        <v>29.0</v>
      </c>
      <c r="E120" s="107">
        <v>72.0</v>
      </c>
      <c r="F120" s="107">
        <v>55.0</v>
      </c>
      <c r="G120" s="107">
        <v>70.0</v>
      </c>
      <c r="H120" s="107">
        <v>32.0</v>
      </c>
      <c r="I120" s="107">
        <v>52.0</v>
      </c>
      <c r="J120" s="107">
        <v>103.0</v>
      </c>
      <c r="K120" s="107">
        <v>126.0</v>
      </c>
      <c r="L120" s="107">
        <v>101.0</v>
      </c>
      <c r="M120" s="107">
        <v>279.0</v>
      </c>
      <c r="N120" s="107">
        <v>276.0</v>
      </c>
      <c r="O120" s="107">
        <v>327.0</v>
      </c>
      <c r="P120" s="107">
        <v>267.0</v>
      </c>
      <c r="Q120" s="107">
        <v>4055.0</v>
      </c>
      <c r="R120" s="107">
        <v>1084.0</v>
      </c>
      <c r="S120" s="107">
        <v>659.0</v>
      </c>
      <c r="T120" s="107">
        <v>2953.0</v>
      </c>
      <c r="U120" s="107">
        <v>1141.0</v>
      </c>
    </row>
    <row r="121" ht="15.75" customHeight="1">
      <c r="A121" s="136" t="s">
        <v>161</v>
      </c>
      <c r="B121" s="107">
        <v>30.0</v>
      </c>
      <c r="C121" s="107">
        <v>93.0</v>
      </c>
      <c r="D121" s="107">
        <v>193.0</v>
      </c>
      <c r="E121" s="107">
        <v>391.0</v>
      </c>
      <c r="F121" s="107">
        <v>435.0</v>
      </c>
      <c r="G121" s="107">
        <v>969.0</v>
      </c>
      <c r="H121" s="107">
        <v>1044.0</v>
      </c>
      <c r="I121" s="107">
        <v>2706.0</v>
      </c>
      <c r="J121" s="107">
        <v>4752.0</v>
      </c>
      <c r="K121" s="107">
        <v>1183.0</v>
      </c>
      <c r="L121" s="107">
        <v>985.0</v>
      </c>
      <c r="M121" s="107">
        <v>869.0</v>
      </c>
      <c r="N121" s="107">
        <v>1575.0</v>
      </c>
      <c r="O121" s="107">
        <v>1945.0</v>
      </c>
      <c r="P121" s="107">
        <v>1138.0</v>
      </c>
      <c r="Q121" s="107">
        <v>2059.0</v>
      </c>
      <c r="R121" s="107">
        <v>3814.0</v>
      </c>
      <c r="S121" s="107">
        <v>4215.0</v>
      </c>
      <c r="T121" s="107">
        <v>2896.0</v>
      </c>
      <c r="U121" s="107">
        <v>7065.0</v>
      </c>
    </row>
    <row r="122" ht="15.75" customHeight="1">
      <c r="A122" s="136" t="s">
        <v>162</v>
      </c>
      <c r="B122" s="107">
        <v>0.0</v>
      </c>
      <c r="C122" s="107">
        <v>0.0</v>
      </c>
      <c r="D122" s="107">
        <v>0.0</v>
      </c>
      <c r="E122" s="107">
        <v>0.0</v>
      </c>
      <c r="F122" s="107">
        <v>1.0</v>
      </c>
      <c r="G122" s="107">
        <v>0.0</v>
      </c>
      <c r="H122" s="107">
        <v>0.0</v>
      </c>
      <c r="I122" s="107">
        <v>0.0</v>
      </c>
      <c r="J122" s="107">
        <v>0.0</v>
      </c>
      <c r="K122" s="107">
        <v>0.0</v>
      </c>
      <c r="L122" s="107">
        <v>0.0</v>
      </c>
      <c r="M122" s="107">
        <v>0.0</v>
      </c>
      <c r="N122" s="107">
        <v>25.0</v>
      </c>
      <c r="O122" s="107">
        <v>17.0</v>
      </c>
      <c r="P122" s="107">
        <v>12.0</v>
      </c>
      <c r="Q122" s="107">
        <v>61.0</v>
      </c>
      <c r="R122" s="107">
        <v>102.0</v>
      </c>
      <c r="S122" s="107">
        <v>58.0</v>
      </c>
      <c r="T122" s="107">
        <v>104.0</v>
      </c>
      <c r="U122" s="107">
        <v>262.0</v>
      </c>
    </row>
    <row r="123" ht="15.75" customHeight="1">
      <c r="A123" s="136" t="s">
        <v>163</v>
      </c>
      <c r="B123" s="107">
        <v>206.0</v>
      </c>
      <c r="C123" s="107">
        <v>0.0</v>
      </c>
      <c r="D123" s="107">
        <v>109.0</v>
      </c>
      <c r="E123" s="107">
        <v>140.0</v>
      </c>
      <c r="F123" s="107">
        <v>90.0</v>
      </c>
      <c r="G123" s="107">
        <v>216.0</v>
      </c>
      <c r="H123" s="107">
        <v>1000.0</v>
      </c>
      <c r="I123" s="107">
        <v>1357.0</v>
      </c>
      <c r="J123" s="107">
        <v>4855.0</v>
      </c>
      <c r="K123" s="107">
        <v>6869.0</v>
      </c>
      <c r="L123" s="107">
        <v>10128.0</v>
      </c>
      <c r="M123" s="107">
        <v>10477.0</v>
      </c>
      <c r="N123" s="107">
        <v>11359.0</v>
      </c>
      <c r="O123" s="107">
        <v>10124.0</v>
      </c>
      <c r="P123" s="107">
        <v>9754.0</v>
      </c>
      <c r="Q123" s="107">
        <v>8188.0</v>
      </c>
      <c r="R123" s="107">
        <v>9018.0</v>
      </c>
      <c r="S123" s="107">
        <v>14002.0</v>
      </c>
      <c r="T123" s="107">
        <v>17567.0</v>
      </c>
      <c r="U123" s="107">
        <v>12395.0</v>
      </c>
    </row>
    <row r="124" ht="15.75" customHeight="1">
      <c r="A124" s="136" t="s">
        <v>164</v>
      </c>
      <c r="B124" s="107">
        <v>26.0</v>
      </c>
      <c r="C124" s="107">
        <v>39.0</v>
      </c>
      <c r="D124" s="107">
        <v>112.0</v>
      </c>
      <c r="E124" s="107">
        <v>137.0</v>
      </c>
      <c r="F124" s="107">
        <v>326.0</v>
      </c>
      <c r="G124" s="107">
        <v>209.0</v>
      </c>
      <c r="H124" s="107">
        <v>289.0</v>
      </c>
      <c r="I124" s="107">
        <v>373.0</v>
      </c>
      <c r="J124" s="107">
        <v>279.0</v>
      </c>
      <c r="K124" s="107">
        <v>1430.0</v>
      </c>
      <c r="L124" s="107">
        <v>593.0</v>
      </c>
      <c r="M124" s="107">
        <v>1189.0</v>
      </c>
      <c r="N124" s="107">
        <v>1077.0</v>
      </c>
      <c r="O124" s="107">
        <v>1076.0</v>
      </c>
      <c r="P124" s="107">
        <v>1158.0</v>
      </c>
      <c r="Q124" s="107">
        <v>5088.0</v>
      </c>
      <c r="R124" s="107">
        <v>1620.0</v>
      </c>
      <c r="S124" s="107">
        <v>1460.0</v>
      </c>
      <c r="T124" s="107">
        <v>1835.0</v>
      </c>
      <c r="U124" s="107">
        <v>4195.0</v>
      </c>
    </row>
    <row r="125" ht="15.75" customHeight="1">
      <c r="A125" s="136" t="s">
        <v>165</v>
      </c>
      <c r="B125" s="107">
        <v>22307.0</v>
      </c>
      <c r="C125" s="107">
        <v>67595.0</v>
      </c>
      <c r="D125" s="107">
        <v>38250.0</v>
      </c>
      <c r="E125" s="107">
        <v>80785.0</v>
      </c>
      <c r="F125" s="107">
        <v>114514.0</v>
      </c>
      <c r="G125" s="107">
        <v>99967.0</v>
      </c>
      <c r="H125" s="107">
        <v>61172.0</v>
      </c>
      <c r="I125" s="107">
        <v>65901.0</v>
      </c>
      <c r="J125" s="107">
        <v>52482.0</v>
      </c>
      <c r="K125" s="107">
        <v>54617.0</v>
      </c>
      <c r="L125" s="107">
        <v>63849.0</v>
      </c>
      <c r="M125" s="107">
        <v>83012.0</v>
      </c>
      <c r="N125" s="107">
        <v>162058.0</v>
      </c>
      <c r="O125" s="107">
        <v>144260.0</v>
      </c>
      <c r="P125" s="107">
        <v>130072.0</v>
      </c>
      <c r="Q125" s="107">
        <v>140446.0</v>
      </c>
      <c r="R125" s="107">
        <v>145177.0</v>
      </c>
      <c r="S125" s="107">
        <v>167800.0</v>
      </c>
      <c r="T125" s="107">
        <v>359845.0</v>
      </c>
      <c r="U125" s="107">
        <v>628063.0</v>
      </c>
    </row>
    <row r="126" ht="15.75" customHeight="1">
      <c r="A126" s="136" t="s">
        <v>166</v>
      </c>
      <c r="B126" s="107">
        <v>0.0</v>
      </c>
      <c r="C126" s="107">
        <v>0.0</v>
      </c>
      <c r="D126" s="107">
        <v>0.0</v>
      </c>
      <c r="E126" s="107">
        <v>0.0</v>
      </c>
      <c r="F126" s="107">
        <v>0.0</v>
      </c>
      <c r="G126" s="107">
        <v>0.0</v>
      </c>
      <c r="H126" s="107">
        <v>0.0</v>
      </c>
      <c r="I126" s="107">
        <v>0.0</v>
      </c>
      <c r="J126" s="107">
        <v>6.0</v>
      </c>
      <c r="K126" s="107">
        <v>0.0</v>
      </c>
      <c r="L126" s="107">
        <v>360.0</v>
      </c>
      <c r="M126" s="107">
        <v>8.0</v>
      </c>
      <c r="N126" s="107">
        <v>6.0</v>
      </c>
      <c r="O126" s="107">
        <v>6.0</v>
      </c>
      <c r="P126" s="107">
        <v>20.0</v>
      </c>
      <c r="Q126" s="107">
        <v>10.0</v>
      </c>
      <c r="R126" s="107">
        <v>256.0</v>
      </c>
      <c r="S126" s="107">
        <v>9.0</v>
      </c>
      <c r="T126" s="107"/>
      <c r="U126" s="107">
        <v>11.0</v>
      </c>
    </row>
    <row r="127" ht="15.75" customHeight="1">
      <c r="A127" s="136" t="s">
        <v>167</v>
      </c>
      <c r="B127" s="107">
        <v>0.0</v>
      </c>
      <c r="C127" s="107">
        <v>0.0</v>
      </c>
      <c r="D127" s="107">
        <v>0.0</v>
      </c>
      <c r="E127" s="107">
        <v>1.0</v>
      </c>
      <c r="F127" s="107">
        <v>12.0</v>
      </c>
      <c r="G127" s="107">
        <v>6.0</v>
      </c>
      <c r="H127" s="107">
        <v>427.0</v>
      </c>
      <c r="I127" s="107">
        <v>415.0</v>
      </c>
      <c r="J127" s="107">
        <v>745.0</v>
      </c>
      <c r="K127" s="107">
        <v>317.0</v>
      </c>
      <c r="L127" s="107">
        <v>39.0</v>
      </c>
      <c r="M127" s="107">
        <v>211.0</v>
      </c>
      <c r="N127" s="107">
        <v>185.0</v>
      </c>
      <c r="O127" s="107">
        <v>271.0</v>
      </c>
      <c r="P127" s="107">
        <v>412.0</v>
      </c>
      <c r="Q127" s="107">
        <v>1226.0</v>
      </c>
      <c r="R127" s="107">
        <v>332.0</v>
      </c>
      <c r="S127" s="107">
        <v>265.0</v>
      </c>
      <c r="T127" s="107">
        <v>278.0</v>
      </c>
      <c r="U127" s="107">
        <v>861.0</v>
      </c>
    </row>
    <row r="128" ht="15.75" customHeight="1">
      <c r="A128" s="136" t="s">
        <v>168</v>
      </c>
      <c r="B128" s="107"/>
      <c r="C128" s="107"/>
      <c r="D128" s="107"/>
      <c r="E128" s="107"/>
      <c r="F128" s="107"/>
      <c r="G128" s="107"/>
      <c r="H128" s="107"/>
      <c r="I128" s="107"/>
      <c r="J128" s="107"/>
      <c r="K128" s="107"/>
      <c r="L128" s="107"/>
      <c r="M128" s="107"/>
      <c r="N128" s="107"/>
      <c r="O128" s="107"/>
      <c r="P128" s="107"/>
      <c r="Q128" s="107"/>
      <c r="R128" s="107"/>
      <c r="S128" s="107"/>
      <c r="T128" s="107"/>
      <c r="U128" s="107"/>
    </row>
    <row r="129" ht="15.75" customHeight="1">
      <c r="A129" s="136" t="s">
        <v>25</v>
      </c>
      <c r="B129" s="107">
        <v>568.0</v>
      </c>
      <c r="C129" s="107">
        <v>1047.0</v>
      </c>
      <c r="D129" s="107">
        <v>312.0</v>
      </c>
      <c r="E129" s="107">
        <v>544.0</v>
      </c>
      <c r="F129" s="107">
        <v>777.0</v>
      </c>
      <c r="G129" s="107">
        <v>299.0</v>
      </c>
      <c r="H129" s="107">
        <v>794.0</v>
      </c>
      <c r="I129" s="107">
        <v>524.0</v>
      </c>
      <c r="J129" s="107">
        <v>2538.0</v>
      </c>
      <c r="K129" s="107">
        <v>1398.0</v>
      </c>
      <c r="L129" s="107">
        <v>1627.0</v>
      </c>
      <c r="M129" s="107">
        <v>774.0</v>
      </c>
      <c r="N129" s="107">
        <v>987.0</v>
      </c>
      <c r="O129" s="107">
        <v>1124.0</v>
      </c>
      <c r="P129" s="107">
        <v>1534.0</v>
      </c>
      <c r="Q129" s="107">
        <v>1919.0</v>
      </c>
      <c r="R129" s="107">
        <v>2291.0</v>
      </c>
      <c r="S129" s="107">
        <v>3193.0</v>
      </c>
      <c r="T129" s="107">
        <v>3845.0</v>
      </c>
      <c r="U129" s="107">
        <v>6149.0</v>
      </c>
    </row>
    <row r="130" ht="15.75" customHeight="1">
      <c r="A130" s="136" t="s">
        <v>169</v>
      </c>
      <c r="B130" s="107">
        <v>0.0</v>
      </c>
      <c r="C130" s="107">
        <v>0.0</v>
      </c>
      <c r="D130" s="107">
        <v>0.0</v>
      </c>
      <c r="E130" s="107">
        <v>0.0</v>
      </c>
      <c r="F130" s="107">
        <v>7.0</v>
      </c>
      <c r="G130" s="107">
        <v>60.0</v>
      </c>
      <c r="H130" s="107">
        <v>94.0</v>
      </c>
      <c r="I130" s="107">
        <v>3.0</v>
      </c>
      <c r="J130" s="107">
        <v>24.0</v>
      </c>
      <c r="K130" s="107">
        <v>0.0</v>
      </c>
      <c r="L130" s="107">
        <v>116.0</v>
      </c>
      <c r="M130" s="107">
        <v>35.0</v>
      </c>
      <c r="N130" s="107">
        <v>633.0</v>
      </c>
      <c r="O130" s="107">
        <v>71.0</v>
      </c>
      <c r="P130" s="107">
        <v>86.0</v>
      </c>
      <c r="Q130" s="107">
        <v>54.0</v>
      </c>
      <c r="R130" s="107">
        <v>98.0</v>
      </c>
      <c r="S130" s="107">
        <v>20.0</v>
      </c>
      <c r="T130" s="107">
        <v>42.0</v>
      </c>
      <c r="U130" s="107">
        <v>162.0</v>
      </c>
    </row>
    <row r="131" ht="15.75" customHeight="1">
      <c r="A131" s="136" t="s">
        <v>26</v>
      </c>
      <c r="B131" s="107">
        <v>72.0</v>
      </c>
      <c r="C131" s="107">
        <v>105.0</v>
      </c>
      <c r="D131" s="107">
        <v>355.0</v>
      </c>
      <c r="E131" s="107">
        <v>848.0</v>
      </c>
      <c r="F131" s="107">
        <v>244.0</v>
      </c>
      <c r="G131" s="107">
        <v>1681.0</v>
      </c>
      <c r="H131" s="107">
        <v>1705.0</v>
      </c>
      <c r="I131" s="107">
        <v>1823.0</v>
      </c>
      <c r="J131" s="107">
        <v>2067.0</v>
      </c>
      <c r="K131" s="107">
        <v>2389.0</v>
      </c>
      <c r="L131" s="107">
        <v>3061.0</v>
      </c>
      <c r="M131" s="107">
        <v>5195.0</v>
      </c>
      <c r="N131" s="107">
        <v>4367.0</v>
      </c>
      <c r="O131" s="107">
        <v>5746.0</v>
      </c>
      <c r="P131" s="107">
        <v>7743.0</v>
      </c>
      <c r="Q131" s="107">
        <v>10047.0</v>
      </c>
      <c r="R131" s="107">
        <v>18728.0</v>
      </c>
      <c r="S131" s="107">
        <v>20150.0</v>
      </c>
      <c r="T131" s="107">
        <v>30311.0</v>
      </c>
      <c r="U131" s="107">
        <v>57582.0</v>
      </c>
    </row>
    <row r="132" ht="15.75" customHeight="1">
      <c r="A132" s="136" t="s">
        <v>170</v>
      </c>
      <c r="B132" s="107">
        <v>89.0</v>
      </c>
      <c r="C132" s="107">
        <v>327.0</v>
      </c>
      <c r="D132" s="107">
        <v>165.0</v>
      </c>
      <c r="E132" s="107">
        <v>284.0</v>
      </c>
      <c r="F132" s="107">
        <v>249.0</v>
      </c>
      <c r="G132" s="107">
        <v>165.0</v>
      </c>
      <c r="H132" s="107">
        <v>247.0</v>
      </c>
      <c r="I132" s="107">
        <v>478.0</v>
      </c>
      <c r="J132" s="107">
        <v>3443.0</v>
      </c>
      <c r="K132" s="107">
        <v>2875.0</v>
      </c>
      <c r="L132" s="107">
        <v>4352.0</v>
      </c>
      <c r="M132" s="107">
        <v>9524.0</v>
      </c>
      <c r="N132" s="107">
        <v>6483.0</v>
      </c>
      <c r="O132" s="107">
        <v>13107.0</v>
      </c>
      <c r="P132" s="107">
        <v>7585.0</v>
      </c>
      <c r="Q132" s="107">
        <v>8960.0</v>
      </c>
      <c r="R132" s="107">
        <v>12387.0</v>
      </c>
      <c r="S132" s="107">
        <v>13343.0</v>
      </c>
      <c r="T132" s="107">
        <v>15755.0</v>
      </c>
      <c r="U132" s="107">
        <v>22774.0</v>
      </c>
    </row>
    <row r="133" ht="15.75" customHeight="1">
      <c r="A133" s="136" t="s">
        <v>171</v>
      </c>
      <c r="B133" s="107">
        <v>1937.0</v>
      </c>
      <c r="C133" s="107">
        <v>2582.0</v>
      </c>
      <c r="D133" s="107">
        <v>2647.0</v>
      </c>
      <c r="E133" s="107">
        <v>3009.0</v>
      </c>
      <c r="F133" s="107">
        <v>1339.0</v>
      </c>
      <c r="G133" s="107">
        <v>1463.0</v>
      </c>
      <c r="H133" s="107">
        <v>1613.0</v>
      </c>
      <c r="I133" s="107">
        <v>1642.0</v>
      </c>
      <c r="J133" s="107">
        <v>2427.0</v>
      </c>
      <c r="K133" s="107">
        <v>5637.0</v>
      </c>
      <c r="L133" s="107">
        <v>4638.0</v>
      </c>
      <c r="M133" s="107">
        <v>14528.0</v>
      </c>
      <c r="N133" s="107">
        <v>38276.0</v>
      </c>
      <c r="O133" s="107">
        <v>43903.0</v>
      </c>
      <c r="P133" s="107">
        <v>43712.0</v>
      </c>
      <c r="Q133" s="107">
        <v>45173.0</v>
      </c>
      <c r="R133" s="107">
        <v>39031.0</v>
      </c>
      <c r="S133" s="107">
        <v>40886.0</v>
      </c>
      <c r="T133" s="107">
        <v>33519.0</v>
      </c>
      <c r="U133" s="107">
        <v>79047.0</v>
      </c>
    </row>
    <row r="134" ht="15.75" customHeight="1">
      <c r="A134" s="136" t="s">
        <v>79</v>
      </c>
      <c r="B134" s="107">
        <v>0.0</v>
      </c>
      <c r="C134" s="107">
        <v>1.0</v>
      </c>
      <c r="D134" s="107">
        <v>8.0</v>
      </c>
      <c r="E134" s="107">
        <v>0.0</v>
      </c>
      <c r="F134" s="107">
        <v>34.0</v>
      </c>
      <c r="G134" s="107">
        <v>0.0</v>
      </c>
      <c r="H134" s="107">
        <v>0.0</v>
      </c>
      <c r="I134" s="107">
        <v>57.0</v>
      </c>
      <c r="J134" s="107">
        <v>9.0</v>
      </c>
      <c r="K134" s="107">
        <v>17.0</v>
      </c>
      <c r="L134" s="107">
        <v>521.0</v>
      </c>
      <c r="M134" s="107">
        <v>745.0</v>
      </c>
      <c r="N134" s="107">
        <v>1845.0</v>
      </c>
      <c r="O134" s="107">
        <v>1906.0</v>
      </c>
      <c r="P134" s="107">
        <v>1337.0</v>
      </c>
      <c r="Q134" s="107">
        <v>1646.0</v>
      </c>
      <c r="R134" s="107">
        <v>3194.0</v>
      </c>
      <c r="S134" s="107">
        <v>1792.0</v>
      </c>
      <c r="T134" s="107">
        <v>2409.0</v>
      </c>
      <c r="U134" s="107">
        <v>3876.0</v>
      </c>
    </row>
    <row r="135" ht="15.75" customHeight="1">
      <c r="A135" s="136" t="s">
        <v>172</v>
      </c>
      <c r="B135" s="107">
        <v>0.0</v>
      </c>
      <c r="C135" s="107">
        <v>0.0</v>
      </c>
      <c r="D135" s="107">
        <v>0.0</v>
      </c>
      <c r="E135" s="107">
        <v>0.0</v>
      </c>
      <c r="F135" s="107">
        <v>0.0</v>
      </c>
      <c r="G135" s="107">
        <v>0.0</v>
      </c>
      <c r="H135" s="107">
        <v>0.0</v>
      </c>
      <c r="I135" s="107">
        <v>0.0</v>
      </c>
      <c r="J135" s="107">
        <v>0.0</v>
      </c>
      <c r="K135" s="107">
        <v>0.0</v>
      </c>
      <c r="L135" s="107">
        <v>0.0</v>
      </c>
      <c r="M135" s="107">
        <v>1.0</v>
      </c>
      <c r="N135" s="107">
        <v>0.0</v>
      </c>
      <c r="O135" s="107">
        <v>0.0</v>
      </c>
      <c r="P135" s="107">
        <v>0.0</v>
      </c>
      <c r="Q135" s="107">
        <v>0.0</v>
      </c>
      <c r="R135" s="107">
        <v>0.0</v>
      </c>
      <c r="S135" s="107">
        <v>0.0</v>
      </c>
      <c r="T135" s="107">
        <v>1.0</v>
      </c>
      <c r="U135" s="107"/>
    </row>
    <row r="136" ht="15.75" customHeight="1">
      <c r="A136" s="136" t="s">
        <v>173</v>
      </c>
      <c r="B136" s="107">
        <v>159.0</v>
      </c>
      <c r="C136" s="107">
        <v>109.0</v>
      </c>
      <c r="D136" s="107">
        <v>132.0</v>
      </c>
      <c r="E136" s="107">
        <v>255.0</v>
      </c>
      <c r="F136" s="107">
        <v>335.0</v>
      </c>
      <c r="G136" s="107">
        <v>869.0</v>
      </c>
      <c r="H136" s="107">
        <v>2077.0</v>
      </c>
      <c r="I136" s="107">
        <v>2207.0</v>
      </c>
      <c r="J136" s="107">
        <v>2482.0</v>
      </c>
      <c r="K136" s="107">
        <v>3185.0</v>
      </c>
      <c r="L136" s="107">
        <v>3355.0</v>
      </c>
      <c r="M136" s="107">
        <v>4623.0</v>
      </c>
      <c r="N136" s="107">
        <v>2409.0</v>
      </c>
      <c r="O136" s="107">
        <v>9818.0</v>
      </c>
      <c r="P136" s="107">
        <v>5821.0</v>
      </c>
      <c r="Q136" s="107">
        <v>8321.0</v>
      </c>
      <c r="R136" s="107">
        <v>10584.0</v>
      </c>
      <c r="S136" s="107">
        <v>7606.0</v>
      </c>
      <c r="T136" s="107">
        <v>6657.0</v>
      </c>
      <c r="U136" s="107">
        <v>6337.0</v>
      </c>
    </row>
    <row r="137" ht="15.75" customHeight="1">
      <c r="A137" s="136" t="s">
        <v>67</v>
      </c>
      <c r="B137" s="107">
        <v>0.0</v>
      </c>
      <c r="C137" s="107">
        <v>11.0</v>
      </c>
      <c r="D137" s="107">
        <v>3.0</v>
      </c>
      <c r="E137" s="107">
        <v>3.0</v>
      </c>
      <c r="F137" s="107">
        <v>6.0</v>
      </c>
      <c r="G137" s="107">
        <v>7.0</v>
      </c>
      <c r="H137" s="107">
        <v>4.0</v>
      </c>
      <c r="I137" s="107">
        <v>20.0</v>
      </c>
      <c r="J137" s="107">
        <v>203.0</v>
      </c>
      <c r="K137" s="107">
        <v>39.0</v>
      </c>
      <c r="L137" s="107">
        <v>96.0</v>
      </c>
      <c r="M137" s="107">
        <v>103.0</v>
      </c>
      <c r="N137" s="107">
        <v>74.0</v>
      </c>
      <c r="O137" s="107">
        <v>41.0</v>
      </c>
      <c r="P137" s="107">
        <v>54.0</v>
      </c>
      <c r="Q137" s="107">
        <v>131.0</v>
      </c>
      <c r="R137" s="107">
        <v>200.0</v>
      </c>
      <c r="S137" s="107">
        <v>424.0</v>
      </c>
      <c r="T137" s="107">
        <v>837.0</v>
      </c>
      <c r="U137" s="107">
        <v>1264.0</v>
      </c>
    </row>
    <row r="138" ht="15.75" customHeight="1">
      <c r="A138" s="136" t="s">
        <v>27</v>
      </c>
      <c r="B138" s="107">
        <v>1158.0</v>
      </c>
      <c r="C138" s="107">
        <v>1528.0</v>
      </c>
      <c r="D138" s="107">
        <v>2152.0</v>
      </c>
      <c r="E138" s="107">
        <v>3183.0</v>
      </c>
      <c r="F138" s="107">
        <v>4696.0</v>
      </c>
      <c r="G138" s="107">
        <v>6732.0</v>
      </c>
      <c r="H138" s="107">
        <v>4532.0</v>
      </c>
      <c r="I138" s="107">
        <v>7323.0</v>
      </c>
      <c r="J138" s="107">
        <v>7564.0</v>
      </c>
      <c r="K138" s="107">
        <v>10310.0</v>
      </c>
      <c r="L138" s="107">
        <v>9718.0</v>
      </c>
      <c r="M138" s="107">
        <v>12978.0</v>
      </c>
      <c r="N138" s="107">
        <v>16882.0</v>
      </c>
      <c r="O138" s="107">
        <v>15367.0</v>
      </c>
      <c r="P138" s="107">
        <v>19785.0</v>
      </c>
      <c r="Q138" s="107">
        <v>24235.0</v>
      </c>
      <c r="R138" s="107">
        <v>25780.0</v>
      </c>
      <c r="S138" s="107">
        <v>26880.0</v>
      </c>
      <c r="T138" s="107">
        <v>47937.0</v>
      </c>
      <c r="U138" s="107">
        <v>59074.0</v>
      </c>
    </row>
    <row r="139" ht="15.75" customHeight="1">
      <c r="A139" s="136" t="s">
        <v>174</v>
      </c>
      <c r="B139" s="107">
        <v>0.0</v>
      </c>
      <c r="C139" s="107">
        <v>115.0</v>
      </c>
      <c r="D139" s="107">
        <v>0.0</v>
      </c>
      <c r="E139" s="107">
        <v>339.0</v>
      </c>
      <c r="F139" s="107">
        <v>6.0</v>
      </c>
      <c r="G139" s="107">
        <v>88.0</v>
      </c>
      <c r="H139" s="107">
        <v>113.0</v>
      </c>
      <c r="I139" s="107">
        <v>333.0</v>
      </c>
      <c r="J139" s="107">
        <v>1000.0</v>
      </c>
      <c r="K139" s="107">
        <v>857.0</v>
      </c>
      <c r="L139" s="107">
        <v>727.0</v>
      </c>
      <c r="M139" s="107">
        <v>1056.0</v>
      </c>
      <c r="N139" s="107">
        <v>1595.0</v>
      </c>
      <c r="O139" s="107">
        <v>1467.0</v>
      </c>
      <c r="P139" s="107">
        <v>1937.0</v>
      </c>
      <c r="Q139" s="107">
        <v>3070.0</v>
      </c>
      <c r="R139" s="107">
        <v>3888.0</v>
      </c>
      <c r="S139" s="107">
        <v>3342.0</v>
      </c>
      <c r="T139" s="107">
        <v>4819.0</v>
      </c>
      <c r="U139" s="107">
        <v>3344.0</v>
      </c>
    </row>
    <row r="140" ht="15.75" customHeight="1">
      <c r="A140" s="136" t="s">
        <v>61</v>
      </c>
      <c r="B140" s="107">
        <v>0.0</v>
      </c>
      <c r="C140" s="107">
        <v>0.0</v>
      </c>
      <c r="D140" s="107">
        <v>0.0</v>
      </c>
      <c r="E140" s="107">
        <v>0.0</v>
      </c>
      <c r="F140" s="107">
        <v>0.0</v>
      </c>
      <c r="G140" s="107">
        <v>7.0</v>
      </c>
      <c r="H140" s="107">
        <v>23.0</v>
      </c>
      <c r="I140" s="107">
        <v>39.0</v>
      </c>
      <c r="J140" s="107">
        <v>1798.0</v>
      </c>
      <c r="K140" s="107">
        <v>60.0</v>
      </c>
      <c r="L140" s="107">
        <v>113.0</v>
      </c>
      <c r="M140" s="107">
        <v>458.0</v>
      </c>
      <c r="N140" s="107">
        <v>418.0</v>
      </c>
      <c r="O140" s="107">
        <v>577.0</v>
      </c>
      <c r="P140" s="107">
        <v>71.0</v>
      </c>
      <c r="Q140" s="107">
        <v>1785.0</v>
      </c>
      <c r="R140" s="107">
        <v>930.0</v>
      </c>
      <c r="S140" s="107">
        <v>544.0</v>
      </c>
      <c r="T140" s="107">
        <v>312.0</v>
      </c>
      <c r="U140" s="107">
        <v>3101.0</v>
      </c>
    </row>
    <row r="141" ht="15.75" customHeight="1">
      <c r="A141" s="136" t="s">
        <v>28</v>
      </c>
      <c r="B141" s="107">
        <v>4785.0</v>
      </c>
      <c r="C141" s="107">
        <v>4371.0</v>
      </c>
      <c r="D141" s="107">
        <v>10217.0</v>
      </c>
      <c r="E141" s="107">
        <v>13634.0</v>
      </c>
      <c r="F141" s="107">
        <v>14386.0</v>
      </c>
      <c r="G141" s="107">
        <v>59048.0</v>
      </c>
      <c r="H141" s="107">
        <v>41553.0</v>
      </c>
      <c r="I141" s="107">
        <v>40657.0</v>
      </c>
      <c r="J141" s="107">
        <v>50683.0</v>
      </c>
      <c r="K141" s="107">
        <v>46059.0</v>
      </c>
      <c r="L141" s="107">
        <v>80271.0</v>
      </c>
      <c r="M141" s="107">
        <v>86812.0</v>
      </c>
      <c r="N141" s="107">
        <v>112611.0</v>
      </c>
      <c r="O141" s="107">
        <v>83283.0</v>
      </c>
      <c r="P141" s="107">
        <v>69511.0</v>
      </c>
      <c r="Q141" s="107">
        <v>72825.0</v>
      </c>
      <c r="R141" s="107">
        <v>64828.0</v>
      </c>
      <c r="S141" s="107">
        <v>146269.0</v>
      </c>
      <c r="T141" s="107">
        <v>173431.0</v>
      </c>
      <c r="U141" s="107">
        <v>198399.0</v>
      </c>
    </row>
    <row r="142" ht="15.75" customHeight="1">
      <c r="A142" s="136" t="s">
        <v>175</v>
      </c>
      <c r="B142" s="107">
        <v>0.0</v>
      </c>
      <c r="C142" s="107">
        <v>0.0</v>
      </c>
      <c r="D142" s="107">
        <v>8.0</v>
      </c>
      <c r="E142" s="107">
        <v>17.0</v>
      </c>
      <c r="F142" s="107">
        <v>8.0</v>
      </c>
      <c r="G142" s="107">
        <v>82.0</v>
      </c>
      <c r="H142" s="107">
        <v>29.0</v>
      </c>
      <c r="I142" s="107">
        <v>12.0</v>
      </c>
      <c r="J142" s="107">
        <v>244.0</v>
      </c>
      <c r="K142" s="107">
        <v>3.0</v>
      </c>
      <c r="L142" s="107">
        <v>1.0</v>
      </c>
      <c r="M142" s="107">
        <v>170.0</v>
      </c>
      <c r="N142" s="107">
        <v>195.0</v>
      </c>
      <c r="O142" s="107">
        <v>130.0</v>
      </c>
      <c r="P142" s="107">
        <v>321.0</v>
      </c>
      <c r="Q142" s="107">
        <v>491.0</v>
      </c>
      <c r="R142" s="107">
        <v>51.0</v>
      </c>
      <c r="S142" s="107">
        <v>377.0</v>
      </c>
      <c r="T142" s="107">
        <v>553.0</v>
      </c>
      <c r="U142" s="107">
        <v>520.0</v>
      </c>
    </row>
    <row r="143" ht="15.75" customHeight="1">
      <c r="A143" s="136" t="s">
        <v>526</v>
      </c>
      <c r="B143" s="107"/>
      <c r="C143" s="107"/>
      <c r="D143" s="107"/>
      <c r="E143" s="107"/>
      <c r="F143" s="107"/>
      <c r="G143" s="107"/>
      <c r="H143" s="107"/>
      <c r="I143" s="107"/>
      <c r="J143" s="107"/>
      <c r="K143" s="107"/>
      <c r="L143" s="107"/>
      <c r="M143" s="107"/>
      <c r="N143" s="107"/>
      <c r="O143" s="107"/>
      <c r="P143" s="107"/>
      <c r="Q143" s="107"/>
      <c r="R143" s="107"/>
      <c r="S143" s="107"/>
      <c r="T143" s="107"/>
      <c r="U143" s="107"/>
    </row>
    <row r="144" ht="15.75" customHeight="1">
      <c r="A144" s="136" t="s">
        <v>176</v>
      </c>
      <c r="B144" s="107">
        <v>693.0</v>
      </c>
      <c r="C144" s="107">
        <v>957.0</v>
      </c>
      <c r="D144" s="107">
        <v>1145.0</v>
      </c>
      <c r="E144" s="107">
        <v>2102.0</v>
      </c>
      <c r="F144" s="107">
        <v>3166.0</v>
      </c>
      <c r="G144" s="107">
        <v>5020.0</v>
      </c>
      <c r="H144" s="107">
        <v>3414.0</v>
      </c>
      <c r="I144" s="107">
        <v>4550.0</v>
      </c>
      <c r="J144" s="107">
        <v>4690.0</v>
      </c>
      <c r="K144" s="107">
        <v>7305.0</v>
      </c>
      <c r="L144" s="107">
        <v>6371.0</v>
      </c>
      <c r="M144" s="107">
        <v>8136.0</v>
      </c>
      <c r="N144" s="107">
        <v>10130.0</v>
      </c>
      <c r="O144" s="107">
        <v>9798.0</v>
      </c>
      <c r="P144" s="107">
        <v>10888.0</v>
      </c>
      <c r="Q144" s="107">
        <v>14279.0</v>
      </c>
      <c r="R144" s="107">
        <v>31428.0</v>
      </c>
      <c r="S144" s="107">
        <v>22843.0</v>
      </c>
      <c r="T144" s="107">
        <v>41926.0</v>
      </c>
      <c r="U144" s="107">
        <v>60003.0</v>
      </c>
    </row>
    <row r="145" ht="15.75" customHeight="1">
      <c r="A145" s="136" t="s">
        <v>177</v>
      </c>
      <c r="B145" s="107">
        <v>9.0</v>
      </c>
      <c r="C145" s="107">
        <v>8.0</v>
      </c>
      <c r="D145" s="107">
        <v>48.0</v>
      </c>
      <c r="E145" s="107">
        <v>36.0</v>
      </c>
      <c r="F145" s="107">
        <v>151.0</v>
      </c>
      <c r="G145" s="107">
        <v>336.0</v>
      </c>
      <c r="H145" s="107">
        <v>174.0</v>
      </c>
      <c r="I145" s="107">
        <v>496.0</v>
      </c>
      <c r="J145" s="107">
        <v>786.0</v>
      </c>
      <c r="K145" s="107">
        <v>2289.0</v>
      </c>
      <c r="L145" s="107">
        <v>3717.0</v>
      </c>
      <c r="M145" s="107">
        <v>2780.0</v>
      </c>
      <c r="N145" s="107">
        <v>3354.0</v>
      </c>
      <c r="O145" s="107">
        <v>4715.0</v>
      </c>
      <c r="P145" s="107">
        <v>7180.0</v>
      </c>
      <c r="Q145" s="107">
        <v>10703.0</v>
      </c>
      <c r="R145" s="107">
        <v>24307.0</v>
      </c>
      <c r="S145" s="107">
        <v>19628.0</v>
      </c>
      <c r="T145" s="107">
        <v>21272.0</v>
      </c>
      <c r="U145" s="107">
        <v>32154.0</v>
      </c>
    </row>
    <row r="146" ht="15.75" customHeight="1">
      <c r="A146" s="136" t="s">
        <v>29</v>
      </c>
      <c r="B146" s="107">
        <v>1049.0</v>
      </c>
      <c r="C146" s="107">
        <v>2284.0</v>
      </c>
      <c r="D146" s="107">
        <v>2354.0</v>
      </c>
      <c r="E146" s="107">
        <v>4740.0</v>
      </c>
      <c r="F146" s="107">
        <v>8401.0</v>
      </c>
      <c r="G146" s="107">
        <v>17729.0</v>
      </c>
      <c r="H146" s="107">
        <v>11976.0</v>
      </c>
      <c r="I146" s="107">
        <v>16775.0</v>
      </c>
      <c r="J146" s="107">
        <v>31473.0</v>
      </c>
      <c r="K146" s="107">
        <v>48398.0</v>
      </c>
      <c r="L146" s="107">
        <v>52926.0</v>
      </c>
      <c r="M146" s="107">
        <v>58614.0</v>
      </c>
      <c r="N146" s="107">
        <v>63415.0</v>
      </c>
      <c r="O146" s="107">
        <v>72691.0</v>
      </c>
      <c r="P146" s="107">
        <v>71743.0</v>
      </c>
      <c r="Q146" s="107">
        <v>68855.0</v>
      </c>
      <c r="R146" s="107">
        <v>75496.0</v>
      </c>
      <c r="S146" s="107">
        <v>64543.0</v>
      </c>
      <c r="T146" s="107">
        <v>144004.0</v>
      </c>
      <c r="U146" s="107">
        <v>133492.0</v>
      </c>
    </row>
    <row r="147" ht="15.75" customHeight="1">
      <c r="A147" s="136" t="s">
        <v>178</v>
      </c>
      <c r="B147" s="107">
        <v>0.0</v>
      </c>
      <c r="C147" s="107">
        <v>0.0</v>
      </c>
      <c r="D147" s="107">
        <v>0.0</v>
      </c>
      <c r="E147" s="107">
        <v>0.0</v>
      </c>
      <c r="F147" s="107">
        <v>0.0</v>
      </c>
      <c r="G147" s="107">
        <v>1.0</v>
      </c>
      <c r="H147" s="107">
        <v>0.0</v>
      </c>
      <c r="I147" s="107">
        <v>29.0</v>
      </c>
      <c r="J147" s="107">
        <v>0.0</v>
      </c>
      <c r="K147" s="107">
        <v>0.0</v>
      </c>
      <c r="L147" s="107">
        <v>0.0</v>
      </c>
      <c r="M147" s="107">
        <v>0.0</v>
      </c>
      <c r="N147" s="107">
        <v>0.0</v>
      </c>
      <c r="O147" s="107">
        <v>0.0</v>
      </c>
      <c r="P147" s="107">
        <v>0.0</v>
      </c>
      <c r="Q147" s="107">
        <v>3.0</v>
      </c>
      <c r="R147" s="107">
        <v>0.0</v>
      </c>
      <c r="S147" s="107">
        <v>11.0</v>
      </c>
      <c r="T147" s="107">
        <v>9.0</v>
      </c>
      <c r="U147" s="107">
        <v>3079.0</v>
      </c>
    </row>
    <row r="148" ht="15.75" customHeight="1">
      <c r="A148" s="136" t="s">
        <v>179</v>
      </c>
      <c r="B148" s="107">
        <v>202.0</v>
      </c>
      <c r="C148" s="107">
        <v>309.0</v>
      </c>
      <c r="D148" s="107">
        <v>599.0</v>
      </c>
      <c r="E148" s="107">
        <v>995.0</v>
      </c>
      <c r="F148" s="107">
        <v>1035.0</v>
      </c>
      <c r="G148" s="107">
        <v>3442.0</v>
      </c>
      <c r="H148" s="107">
        <v>2222.0</v>
      </c>
      <c r="I148" s="107">
        <v>3002.0</v>
      </c>
      <c r="J148" s="107">
        <v>4447.0</v>
      </c>
      <c r="K148" s="107">
        <v>9030.0</v>
      </c>
      <c r="L148" s="107">
        <v>5247.0</v>
      </c>
      <c r="M148" s="107">
        <v>9933.0</v>
      </c>
      <c r="N148" s="107">
        <v>16046.0</v>
      </c>
      <c r="O148" s="107">
        <v>12857.0</v>
      </c>
      <c r="P148" s="107">
        <v>13005.0</v>
      </c>
      <c r="Q148" s="107">
        <v>20791.0</v>
      </c>
      <c r="R148" s="107">
        <v>41823.0</v>
      </c>
      <c r="S148" s="107">
        <v>39919.0</v>
      </c>
      <c r="T148" s="107">
        <v>60763.0</v>
      </c>
      <c r="U148" s="107">
        <v>52335.0</v>
      </c>
    </row>
    <row r="149" ht="15.75" customHeight="1">
      <c r="A149" s="136" t="s">
        <v>73</v>
      </c>
      <c r="B149" s="107">
        <v>5.0</v>
      </c>
      <c r="C149" s="107">
        <v>3.0</v>
      </c>
      <c r="D149" s="107">
        <v>8.0</v>
      </c>
      <c r="E149" s="107">
        <v>283.0</v>
      </c>
      <c r="F149" s="107">
        <v>203.0</v>
      </c>
      <c r="G149" s="107">
        <v>373.0</v>
      </c>
      <c r="H149" s="107">
        <v>151.0</v>
      </c>
      <c r="I149" s="107">
        <v>161.0</v>
      </c>
      <c r="J149" s="107">
        <v>133.0</v>
      </c>
      <c r="K149" s="107">
        <v>171.0</v>
      </c>
      <c r="L149" s="107">
        <v>417.0</v>
      </c>
      <c r="M149" s="107">
        <v>1596.0</v>
      </c>
      <c r="N149" s="107">
        <v>2899.0</v>
      </c>
      <c r="O149" s="107">
        <v>4311.0</v>
      </c>
      <c r="P149" s="107">
        <v>6504.0</v>
      </c>
      <c r="Q149" s="107">
        <v>6124.0</v>
      </c>
      <c r="R149" s="107">
        <v>5749.0</v>
      </c>
      <c r="S149" s="107">
        <v>8702.0</v>
      </c>
      <c r="T149" s="107">
        <v>8926.0</v>
      </c>
      <c r="U149" s="107">
        <v>8529.0</v>
      </c>
    </row>
    <row r="150" ht="15.75" customHeight="1">
      <c r="A150" s="136" t="s">
        <v>180</v>
      </c>
      <c r="B150" s="107">
        <v>359.0</v>
      </c>
      <c r="C150" s="107">
        <v>372.0</v>
      </c>
      <c r="D150" s="107">
        <v>1972.0</v>
      </c>
      <c r="E150" s="107">
        <v>2456.0</v>
      </c>
      <c r="F150" s="107">
        <v>4764.0</v>
      </c>
      <c r="G150" s="107">
        <v>5557.0</v>
      </c>
      <c r="H150" s="107">
        <v>2744.0</v>
      </c>
      <c r="I150" s="107">
        <v>6293.0</v>
      </c>
      <c r="J150" s="107">
        <v>4691.0</v>
      </c>
      <c r="K150" s="107">
        <v>2549.0</v>
      </c>
      <c r="L150" s="107">
        <v>3888.0</v>
      </c>
      <c r="M150" s="107">
        <v>3353.0</v>
      </c>
      <c r="N150" s="107">
        <v>4321.0</v>
      </c>
      <c r="O150" s="107">
        <v>6489.0</v>
      </c>
      <c r="P150" s="107">
        <v>8081.0</v>
      </c>
      <c r="Q150" s="107">
        <v>5887.0</v>
      </c>
      <c r="R150" s="107">
        <v>4609.0</v>
      </c>
      <c r="S150" s="107">
        <v>4589.0</v>
      </c>
      <c r="T150" s="107">
        <v>4198.0</v>
      </c>
      <c r="U150" s="107">
        <v>4992.0</v>
      </c>
    </row>
    <row r="151" ht="15.75" customHeight="1">
      <c r="A151" s="136" t="s">
        <v>181</v>
      </c>
      <c r="B151" s="107">
        <v>148.0</v>
      </c>
      <c r="C151" s="107">
        <v>130.0</v>
      </c>
      <c r="D151" s="107">
        <v>275.0</v>
      </c>
      <c r="E151" s="107">
        <v>1083.0</v>
      </c>
      <c r="F151" s="107">
        <v>1025.0</v>
      </c>
      <c r="G151" s="107">
        <v>2657.0</v>
      </c>
      <c r="H151" s="107">
        <v>2359.0</v>
      </c>
      <c r="I151" s="107">
        <v>3810.0</v>
      </c>
      <c r="J151" s="107">
        <v>5248.0</v>
      </c>
      <c r="K151" s="107">
        <v>8764.0</v>
      </c>
      <c r="L151" s="107">
        <v>8779.0</v>
      </c>
      <c r="M151" s="107">
        <v>11991.0</v>
      </c>
      <c r="N151" s="107">
        <v>15859.0</v>
      </c>
      <c r="O151" s="107">
        <v>22531.0</v>
      </c>
      <c r="P151" s="107">
        <v>25878.0</v>
      </c>
      <c r="Q151" s="107">
        <v>33286.0</v>
      </c>
      <c r="R151" s="107">
        <v>42259.0</v>
      </c>
      <c r="S151" s="107">
        <v>25245.0</v>
      </c>
      <c r="T151" s="107">
        <v>43718.0</v>
      </c>
      <c r="U151" s="107">
        <v>67061.0</v>
      </c>
    </row>
    <row r="152" ht="15.75" customHeight="1">
      <c r="A152" s="136" t="s">
        <v>182</v>
      </c>
      <c r="B152" s="107">
        <v>43729.0</v>
      </c>
      <c r="C152" s="107">
        <v>80345.0</v>
      </c>
      <c r="D152" s="107">
        <v>89694.0</v>
      </c>
      <c r="E152" s="107">
        <v>79684.0</v>
      </c>
      <c r="F152" s="107">
        <v>107685.0</v>
      </c>
      <c r="G152" s="107">
        <v>79408.0</v>
      </c>
      <c r="H152" s="107">
        <v>41302.0</v>
      </c>
      <c r="I152" s="107">
        <v>55888.0</v>
      </c>
      <c r="J152" s="107">
        <v>42701.0</v>
      </c>
      <c r="K152" s="107">
        <v>65359.0</v>
      </c>
      <c r="L152" s="107">
        <v>42134.0</v>
      </c>
      <c r="M152" s="107">
        <v>48454.0</v>
      </c>
      <c r="N152" s="107">
        <v>55875.0</v>
      </c>
      <c r="O152" s="107">
        <v>68135.0</v>
      </c>
      <c r="P152" s="107">
        <v>78010.0</v>
      </c>
      <c r="Q152" s="107">
        <v>110367.0</v>
      </c>
      <c r="R152" s="107">
        <v>103773.0</v>
      </c>
      <c r="S152" s="107">
        <v>138436.0</v>
      </c>
      <c r="T152" s="107">
        <v>197755.0</v>
      </c>
      <c r="U152" s="107">
        <v>238055.0</v>
      </c>
    </row>
    <row r="153" ht="15.75" customHeight="1">
      <c r="A153" s="136" t="s">
        <v>68</v>
      </c>
      <c r="B153" s="107">
        <v>2055.0</v>
      </c>
      <c r="C153" s="107">
        <v>4402.0</v>
      </c>
      <c r="D153" s="107">
        <v>9367.0</v>
      </c>
      <c r="E153" s="107">
        <v>14360.0</v>
      </c>
      <c r="F153" s="107">
        <v>25624.0</v>
      </c>
      <c r="G153" s="107">
        <v>79202.0</v>
      </c>
      <c r="H153" s="107">
        <v>55112.0</v>
      </c>
      <c r="I153" s="107">
        <v>44969.0</v>
      </c>
      <c r="J153" s="107">
        <v>32379.0</v>
      </c>
      <c r="K153" s="107">
        <v>31873.0</v>
      </c>
      <c r="L153" s="107">
        <v>26263.0</v>
      </c>
      <c r="M153" s="107">
        <v>32593.0</v>
      </c>
      <c r="N153" s="107">
        <v>48586.0</v>
      </c>
      <c r="O153" s="107">
        <v>64728.0</v>
      </c>
      <c r="P153" s="107">
        <v>77646.0</v>
      </c>
      <c r="Q153" s="107">
        <v>142708.0</v>
      </c>
      <c r="R153" s="107">
        <v>357206.0</v>
      </c>
      <c r="S153" s="107">
        <v>580165.0</v>
      </c>
      <c r="T153" s="107">
        <v>623793.0</v>
      </c>
      <c r="U153" s="107">
        <v>1502859.0</v>
      </c>
    </row>
    <row r="154" ht="15.75" customHeight="1">
      <c r="A154" s="136" t="s">
        <v>82</v>
      </c>
      <c r="B154" s="107"/>
      <c r="C154" s="107"/>
      <c r="D154" s="107"/>
      <c r="E154" s="107"/>
      <c r="F154" s="107"/>
      <c r="G154" s="107"/>
      <c r="H154" s="107"/>
      <c r="I154" s="107"/>
      <c r="J154" s="107"/>
      <c r="K154" s="107"/>
      <c r="L154" s="107"/>
      <c r="M154" s="107"/>
      <c r="N154" s="107"/>
      <c r="O154" s="107"/>
      <c r="P154" s="107"/>
      <c r="Q154" s="107"/>
      <c r="R154" s="107"/>
      <c r="S154" s="107"/>
      <c r="T154" s="107"/>
      <c r="U154" s="107"/>
    </row>
    <row r="155" ht="15.75" customHeight="1">
      <c r="A155" s="136" t="s">
        <v>30</v>
      </c>
      <c r="B155" s="107">
        <v>48.0</v>
      </c>
      <c r="C155" s="107">
        <v>2.0</v>
      </c>
      <c r="D155" s="107">
        <v>0.0</v>
      </c>
      <c r="E155" s="107">
        <v>171.0</v>
      </c>
      <c r="F155" s="107">
        <v>327.0</v>
      </c>
      <c r="G155" s="107">
        <v>146.0</v>
      </c>
      <c r="H155" s="107">
        <v>441.0</v>
      </c>
      <c r="I155" s="107">
        <v>500.0</v>
      </c>
      <c r="J155" s="107">
        <v>544.0</v>
      </c>
      <c r="K155" s="107">
        <v>878.0</v>
      </c>
      <c r="L155" s="107">
        <v>1672.0</v>
      </c>
      <c r="M155" s="107">
        <v>2667.0</v>
      </c>
      <c r="N155" s="107">
        <v>2891.0</v>
      </c>
      <c r="O155" s="107">
        <v>2064.0</v>
      </c>
      <c r="P155" s="107">
        <v>4106.0</v>
      </c>
      <c r="Q155" s="107">
        <v>4572.0</v>
      </c>
      <c r="R155" s="107">
        <v>7412.0</v>
      </c>
      <c r="S155" s="107">
        <v>7544.0</v>
      </c>
      <c r="T155" s="107">
        <v>7752.0</v>
      </c>
      <c r="U155" s="107">
        <v>7670.0</v>
      </c>
    </row>
    <row r="156" ht="15.75" customHeight="1">
      <c r="A156" s="136" t="s">
        <v>183</v>
      </c>
      <c r="B156" s="107">
        <v>94.0</v>
      </c>
      <c r="C156" s="107">
        <v>292.0</v>
      </c>
      <c r="D156" s="107">
        <v>377.0</v>
      </c>
      <c r="E156" s="107">
        <v>370.0</v>
      </c>
      <c r="F156" s="107">
        <v>1773.0</v>
      </c>
      <c r="G156" s="107">
        <v>37836.0</v>
      </c>
      <c r="H156" s="107">
        <v>53826.0</v>
      </c>
      <c r="I156" s="107">
        <v>50940.0</v>
      </c>
      <c r="J156" s="107">
        <v>39817.0</v>
      </c>
      <c r="K156" s="107">
        <v>7631.0</v>
      </c>
      <c r="L156" s="107">
        <v>7741.0</v>
      </c>
      <c r="M156" s="107">
        <v>9063.0</v>
      </c>
      <c r="N156" s="107">
        <v>7740.0</v>
      </c>
      <c r="O156" s="107">
        <v>8506.0</v>
      </c>
      <c r="P156" s="107">
        <v>14642.0</v>
      </c>
      <c r="Q156" s="107">
        <v>26350.0</v>
      </c>
      <c r="R156" s="107">
        <v>25064.0</v>
      </c>
      <c r="S156" s="107">
        <v>31037.0</v>
      </c>
      <c r="T156" s="107">
        <v>74951.0</v>
      </c>
      <c r="U156" s="107">
        <v>85195.0</v>
      </c>
    </row>
    <row r="157" ht="15.75" customHeight="1">
      <c r="A157" s="136" t="s">
        <v>31</v>
      </c>
      <c r="B157" s="107">
        <v>4814.0</v>
      </c>
      <c r="C157" s="107">
        <v>6459.0</v>
      </c>
      <c r="D157" s="107">
        <v>11913.0</v>
      </c>
      <c r="E157" s="107">
        <v>20802.0</v>
      </c>
      <c r="F157" s="107">
        <v>34415.0</v>
      </c>
      <c r="G157" s="107">
        <v>57030.0</v>
      </c>
      <c r="H157" s="107">
        <v>26051.0</v>
      </c>
      <c r="I157" s="107">
        <v>86433.0</v>
      </c>
      <c r="J157" s="107">
        <v>92783.0</v>
      </c>
      <c r="K157" s="107">
        <v>100687.0</v>
      </c>
      <c r="L157" s="107">
        <v>87345.0</v>
      </c>
      <c r="M157" s="107">
        <v>98524.0</v>
      </c>
      <c r="N157" s="107">
        <v>76829.0</v>
      </c>
      <c r="O157" s="107">
        <v>101372.0</v>
      </c>
      <c r="P157" s="107">
        <v>100251.0</v>
      </c>
      <c r="Q157" s="107">
        <v>158181.0</v>
      </c>
      <c r="R157" s="107">
        <v>159514.0</v>
      </c>
      <c r="S157" s="107">
        <v>185196.0</v>
      </c>
      <c r="T157" s="107">
        <v>273550.0</v>
      </c>
      <c r="U157" s="107">
        <v>352282.0</v>
      </c>
    </row>
    <row r="158" ht="15.75" customHeight="1">
      <c r="A158" s="136" t="s">
        <v>184</v>
      </c>
      <c r="B158" s="107">
        <v>0.0</v>
      </c>
      <c r="C158" s="107">
        <v>79.0</v>
      </c>
      <c r="D158" s="107">
        <v>0.0</v>
      </c>
      <c r="E158" s="107">
        <v>0.0</v>
      </c>
      <c r="F158" s="107">
        <v>35.0</v>
      </c>
      <c r="G158" s="107">
        <v>128.0</v>
      </c>
      <c r="H158" s="107">
        <v>1.0</v>
      </c>
      <c r="I158" s="107">
        <v>112.0</v>
      </c>
      <c r="J158" s="107">
        <v>42.0</v>
      </c>
      <c r="K158" s="107">
        <v>34.0</v>
      </c>
      <c r="L158" s="107">
        <v>118.0</v>
      </c>
      <c r="M158" s="107">
        <v>291.0</v>
      </c>
      <c r="N158" s="107">
        <v>1146.0</v>
      </c>
      <c r="O158" s="107">
        <v>1036.0</v>
      </c>
      <c r="P158" s="107">
        <v>690.0</v>
      </c>
      <c r="Q158" s="107">
        <v>1008.0</v>
      </c>
      <c r="R158" s="107">
        <v>767.0</v>
      </c>
      <c r="S158" s="107">
        <v>1141.0</v>
      </c>
      <c r="T158" s="107">
        <v>1406.0</v>
      </c>
      <c r="U158" s="107">
        <v>2610.0</v>
      </c>
    </row>
    <row r="159" ht="15.75" customHeight="1">
      <c r="A159" s="136" t="s">
        <v>185</v>
      </c>
      <c r="B159" s="107">
        <v>0.0</v>
      </c>
      <c r="C159" s="107">
        <v>0.0</v>
      </c>
      <c r="D159" s="107">
        <v>0.0</v>
      </c>
      <c r="E159" s="107">
        <v>0.0</v>
      </c>
      <c r="F159" s="107">
        <v>0.0</v>
      </c>
      <c r="G159" s="107">
        <v>0.0</v>
      </c>
      <c r="H159" s="107">
        <v>0.0</v>
      </c>
      <c r="I159" s="107">
        <v>0.0</v>
      </c>
      <c r="J159" s="107">
        <v>8.0</v>
      </c>
      <c r="K159" s="107">
        <v>6.0</v>
      </c>
      <c r="L159" s="107">
        <v>0.0</v>
      </c>
      <c r="M159" s="107">
        <v>0.0</v>
      </c>
      <c r="N159" s="107">
        <v>1.0</v>
      </c>
      <c r="O159" s="107">
        <v>0.0</v>
      </c>
      <c r="P159" s="107">
        <v>0.0</v>
      </c>
      <c r="Q159" s="107">
        <v>55.0</v>
      </c>
      <c r="R159" s="107">
        <v>35.0</v>
      </c>
      <c r="S159" s="107">
        <v>198.0</v>
      </c>
      <c r="T159" s="107">
        <v>90.0</v>
      </c>
      <c r="U159" s="107">
        <v>96.0</v>
      </c>
    </row>
    <row r="160" ht="15.75" customHeight="1">
      <c r="A160" s="136" t="s">
        <v>57</v>
      </c>
      <c r="B160" s="107">
        <v>0.0</v>
      </c>
      <c r="C160" s="107">
        <v>0.0</v>
      </c>
      <c r="D160" s="107">
        <v>0.0</v>
      </c>
      <c r="E160" s="107">
        <v>38.0</v>
      </c>
      <c r="F160" s="107">
        <v>0.0</v>
      </c>
      <c r="G160" s="107">
        <v>0.0</v>
      </c>
      <c r="H160" s="107">
        <v>9.0</v>
      </c>
      <c r="I160" s="107">
        <v>0.0</v>
      </c>
      <c r="J160" s="107">
        <v>0.0</v>
      </c>
      <c r="K160" s="107">
        <v>0.0</v>
      </c>
      <c r="L160" s="107">
        <v>0.0</v>
      </c>
      <c r="M160" s="107">
        <v>1.0</v>
      </c>
      <c r="N160" s="107">
        <v>25.0</v>
      </c>
      <c r="O160" s="107">
        <v>3.0</v>
      </c>
      <c r="P160" s="107">
        <v>12.0</v>
      </c>
      <c r="Q160" s="107">
        <v>1.0</v>
      </c>
      <c r="R160" s="107">
        <v>1.0</v>
      </c>
      <c r="S160" s="107">
        <v>43.0</v>
      </c>
      <c r="T160" s="107">
        <v>72.0</v>
      </c>
      <c r="U160" s="107">
        <v>308.0</v>
      </c>
    </row>
    <row r="161" ht="15.75" customHeight="1">
      <c r="A161" s="136" t="s">
        <v>527</v>
      </c>
      <c r="B161" s="107"/>
      <c r="C161" s="107"/>
      <c r="D161" s="107"/>
      <c r="E161" s="107"/>
      <c r="F161" s="107"/>
      <c r="G161" s="107"/>
      <c r="H161" s="107"/>
      <c r="I161" s="107"/>
      <c r="J161" s="107"/>
      <c r="K161" s="107"/>
      <c r="L161" s="107"/>
      <c r="M161" s="107"/>
      <c r="N161" s="107"/>
      <c r="O161" s="107"/>
      <c r="P161" s="107"/>
      <c r="Q161" s="107"/>
      <c r="R161" s="107"/>
      <c r="S161" s="107"/>
      <c r="T161" s="107"/>
      <c r="U161" s="107"/>
    </row>
    <row r="162" ht="15.75" customHeight="1">
      <c r="A162" s="136" t="s">
        <v>186</v>
      </c>
      <c r="B162" s="107">
        <v>0.0</v>
      </c>
      <c r="C162" s="107">
        <v>0.0</v>
      </c>
      <c r="D162" s="107">
        <v>0.0</v>
      </c>
      <c r="E162" s="107">
        <v>0.0</v>
      </c>
      <c r="F162" s="107">
        <v>0.0</v>
      </c>
      <c r="G162" s="107">
        <v>0.0</v>
      </c>
      <c r="H162" s="107">
        <v>0.0</v>
      </c>
      <c r="I162" s="107">
        <v>2.0</v>
      </c>
      <c r="J162" s="107">
        <v>0.0</v>
      </c>
      <c r="K162" s="107">
        <v>0.0</v>
      </c>
      <c r="L162" s="107">
        <v>9.0</v>
      </c>
      <c r="M162" s="107">
        <v>9.0</v>
      </c>
      <c r="N162" s="107">
        <v>13.0</v>
      </c>
      <c r="O162" s="107">
        <v>10.0</v>
      </c>
      <c r="P162" s="107">
        <v>0.0</v>
      </c>
      <c r="Q162" s="107">
        <v>3.0</v>
      </c>
      <c r="R162" s="107">
        <v>13.0</v>
      </c>
      <c r="S162" s="107">
        <v>48.0</v>
      </c>
      <c r="T162" s="107">
        <v>22.0</v>
      </c>
      <c r="U162" s="107">
        <v>1799.0</v>
      </c>
    </row>
    <row r="163" ht="15.75" customHeight="1">
      <c r="A163" s="136" t="s">
        <v>187</v>
      </c>
      <c r="B163" s="107">
        <v>0.0</v>
      </c>
      <c r="C163" s="107">
        <v>0.0</v>
      </c>
      <c r="D163" s="107">
        <v>26.0</v>
      </c>
      <c r="E163" s="107">
        <v>0.0</v>
      </c>
      <c r="F163" s="107">
        <v>0.0</v>
      </c>
      <c r="G163" s="107">
        <v>0.0</v>
      </c>
      <c r="H163" s="107">
        <v>0.0</v>
      </c>
      <c r="I163" s="107">
        <v>0.0</v>
      </c>
      <c r="J163" s="107">
        <v>3.0</v>
      </c>
      <c r="K163" s="107">
        <v>10.0</v>
      </c>
      <c r="L163" s="107">
        <v>4.0</v>
      </c>
      <c r="M163" s="107">
        <v>25.0</v>
      </c>
      <c r="N163" s="107">
        <v>62.0</v>
      </c>
      <c r="O163" s="107">
        <v>256.0</v>
      </c>
      <c r="P163" s="107">
        <v>115.0</v>
      </c>
      <c r="Q163" s="107">
        <v>119.0</v>
      </c>
      <c r="R163" s="107">
        <v>51.0</v>
      </c>
      <c r="S163" s="107">
        <v>180.0</v>
      </c>
      <c r="T163" s="107">
        <v>239.0</v>
      </c>
      <c r="U163" s="107">
        <v>362.0</v>
      </c>
    </row>
    <row r="164" ht="15.75" customHeight="1">
      <c r="A164" s="136" t="s">
        <v>188</v>
      </c>
      <c r="B164" s="107"/>
      <c r="C164" s="107"/>
      <c r="D164" s="107"/>
      <c r="E164" s="107"/>
      <c r="F164" s="107"/>
      <c r="G164" s="107"/>
      <c r="H164" s="107"/>
      <c r="I164" s="107"/>
      <c r="J164" s="107"/>
      <c r="K164" s="107"/>
      <c r="L164" s="107"/>
      <c r="M164" s="107"/>
      <c r="N164" s="107"/>
      <c r="O164" s="107"/>
      <c r="P164" s="107"/>
      <c r="Q164" s="107"/>
      <c r="R164" s="107"/>
      <c r="S164" s="107"/>
      <c r="T164" s="107"/>
      <c r="U164" s="107"/>
    </row>
    <row r="165" ht="15.75" customHeight="1">
      <c r="A165" s="136" t="s">
        <v>189</v>
      </c>
      <c r="B165" s="107">
        <v>0.0</v>
      </c>
      <c r="C165" s="107">
        <v>0.0</v>
      </c>
      <c r="D165" s="107">
        <v>0.0</v>
      </c>
      <c r="E165" s="107">
        <v>0.0</v>
      </c>
      <c r="F165" s="107">
        <v>1.0</v>
      </c>
      <c r="G165" s="107">
        <v>1.0</v>
      </c>
      <c r="H165" s="107">
        <v>2.0</v>
      </c>
      <c r="I165" s="107">
        <v>0.0</v>
      </c>
      <c r="J165" s="107">
        <v>2.0</v>
      </c>
      <c r="K165" s="107">
        <v>0.0</v>
      </c>
      <c r="L165" s="107">
        <v>36.0</v>
      </c>
      <c r="M165" s="107">
        <v>2.0</v>
      </c>
      <c r="N165" s="107">
        <v>64.0</v>
      </c>
      <c r="O165" s="107">
        <v>21.0</v>
      </c>
      <c r="P165" s="107">
        <v>1.0</v>
      </c>
      <c r="Q165" s="107">
        <v>68.0</v>
      </c>
      <c r="R165" s="107">
        <v>1.0</v>
      </c>
      <c r="S165" s="107">
        <v>1.0</v>
      </c>
      <c r="T165" s="107">
        <v>62.0</v>
      </c>
      <c r="U165" s="107">
        <v>5.0</v>
      </c>
    </row>
    <row r="166" ht="15.75" customHeight="1">
      <c r="A166" s="136" t="s">
        <v>190</v>
      </c>
      <c r="B166" s="107">
        <v>993.0</v>
      </c>
      <c r="C166" s="107">
        <v>571.0</v>
      </c>
      <c r="D166" s="107">
        <v>2364.0</v>
      </c>
      <c r="E166" s="107">
        <v>2622.0</v>
      </c>
      <c r="F166" s="107">
        <v>3596.0</v>
      </c>
      <c r="G166" s="107">
        <v>9622.0</v>
      </c>
      <c r="H166" s="107">
        <v>7769.0</v>
      </c>
      <c r="I166" s="107">
        <v>11024.0</v>
      </c>
      <c r="J166" s="107">
        <v>20158.0</v>
      </c>
      <c r="K166" s="107">
        <v>19771.0</v>
      </c>
      <c r="L166" s="107">
        <v>24703.0</v>
      </c>
      <c r="M166" s="107">
        <v>31001.0</v>
      </c>
      <c r="N166" s="107">
        <v>30196.0</v>
      </c>
      <c r="O166" s="107">
        <v>42698.0</v>
      </c>
      <c r="P166" s="107">
        <v>60861.0</v>
      </c>
      <c r="Q166" s="107">
        <v>58884.0</v>
      </c>
      <c r="R166" s="107">
        <v>77744.0</v>
      </c>
      <c r="S166" s="107">
        <v>95959.0</v>
      </c>
      <c r="T166" s="107">
        <v>92459.0</v>
      </c>
      <c r="U166" s="107">
        <v>286137.0</v>
      </c>
    </row>
    <row r="167" ht="15.75" customHeight="1">
      <c r="A167" s="136" t="s">
        <v>191</v>
      </c>
      <c r="B167" s="107">
        <v>21.0</v>
      </c>
      <c r="C167" s="107">
        <v>16.0</v>
      </c>
      <c r="D167" s="107">
        <v>282.0</v>
      </c>
      <c r="E167" s="107">
        <v>329.0</v>
      </c>
      <c r="F167" s="107">
        <v>499.0</v>
      </c>
      <c r="G167" s="107">
        <v>1415.0</v>
      </c>
      <c r="H167" s="107">
        <v>1667.0</v>
      </c>
      <c r="I167" s="107">
        <v>1776.0</v>
      </c>
      <c r="J167" s="107">
        <v>3469.0</v>
      </c>
      <c r="K167" s="107">
        <v>3126.0</v>
      </c>
      <c r="L167" s="107">
        <v>6118.0</v>
      </c>
      <c r="M167" s="107">
        <v>18799.0</v>
      </c>
      <c r="N167" s="107">
        <v>30693.0</v>
      </c>
      <c r="O167" s="107">
        <v>24202.0</v>
      </c>
      <c r="P167" s="107">
        <v>22348.0</v>
      </c>
      <c r="Q167" s="107">
        <v>22199.0</v>
      </c>
      <c r="R167" s="107">
        <v>23340.0</v>
      </c>
      <c r="S167" s="107">
        <v>29562.0</v>
      </c>
      <c r="T167" s="107">
        <v>29017.0</v>
      </c>
      <c r="U167" s="107">
        <v>25434.0</v>
      </c>
    </row>
    <row r="168" ht="15.75" customHeight="1">
      <c r="A168" s="136" t="s">
        <v>32</v>
      </c>
      <c r="B168" s="107">
        <v>63.0</v>
      </c>
      <c r="C168" s="107">
        <v>42.0</v>
      </c>
      <c r="D168" s="107">
        <v>92.0</v>
      </c>
      <c r="E168" s="107">
        <v>244.0</v>
      </c>
      <c r="F168" s="107">
        <v>151.0</v>
      </c>
      <c r="G168" s="107">
        <v>416.0</v>
      </c>
      <c r="H168" s="107">
        <v>475.0</v>
      </c>
      <c r="I168" s="107">
        <v>153.0</v>
      </c>
      <c r="J168" s="107">
        <v>196.0</v>
      </c>
      <c r="K168" s="107">
        <v>313.0</v>
      </c>
      <c r="L168" s="107">
        <v>187.0</v>
      </c>
      <c r="M168" s="107">
        <v>493.0</v>
      </c>
      <c r="N168" s="107">
        <v>1162.0</v>
      </c>
      <c r="O168" s="107">
        <v>775.0</v>
      </c>
      <c r="P168" s="107">
        <v>940.0</v>
      </c>
      <c r="Q168" s="107">
        <v>1415.0</v>
      </c>
      <c r="R168" s="107">
        <v>2022.0</v>
      </c>
      <c r="S168" s="107">
        <v>6829.0</v>
      </c>
      <c r="T168" s="107">
        <v>13620.0</v>
      </c>
      <c r="U168" s="107">
        <v>15048.0</v>
      </c>
    </row>
    <row r="169" ht="15.75" customHeight="1">
      <c r="A169" s="136" t="s">
        <v>192</v>
      </c>
      <c r="B169" s="107">
        <v>0.0</v>
      </c>
      <c r="C169" s="107">
        <v>0.0</v>
      </c>
      <c r="D169" s="107">
        <v>0.0</v>
      </c>
      <c r="E169" s="107">
        <v>0.0</v>
      </c>
      <c r="F169" s="107">
        <v>1.0</v>
      </c>
      <c r="G169" s="107">
        <v>0.0</v>
      </c>
      <c r="H169" s="107">
        <v>65.0</v>
      </c>
      <c r="I169" s="107">
        <v>0.0</v>
      </c>
      <c r="J169" s="107">
        <v>25.0</v>
      </c>
      <c r="K169" s="107">
        <v>0.0</v>
      </c>
      <c r="L169" s="107">
        <v>12.0</v>
      </c>
      <c r="M169" s="107">
        <v>16.0</v>
      </c>
      <c r="N169" s="107">
        <v>5.0</v>
      </c>
      <c r="O169" s="107">
        <v>17.0</v>
      </c>
      <c r="P169" s="107">
        <v>31.0</v>
      </c>
      <c r="Q169" s="107">
        <v>95.0</v>
      </c>
      <c r="R169" s="107">
        <v>182.0</v>
      </c>
      <c r="S169" s="107">
        <v>39.0</v>
      </c>
      <c r="T169" s="107">
        <v>176.0</v>
      </c>
      <c r="U169" s="107">
        <v>287.0</v>
      </c>
    </row>
    <row r="170" ht="15.75" customHeight="1">
      <c r="A170" s="136" t="s">
        <v>193</v>
      </c>
      <c r="B170" s="107">
        <v>135.0</v>
      </c>
      <c r="C170" s="107">
        <v>100.0</v>
      </c>
      <c r="D170" s="107">
        <v>160.0</v>
      </c>
      <c r="E170" s="107">
        <v>296.0</v>
      </c>
      <c r="F170" s="107">
        <v>535.0</v>
      </c>
      <c r="G170" s="107">
        <v>396.0</v>
      </c>
      <c r="H170" s="107">
        <v>244.0</v>
      </c>
      <c r="I170" s="107">
        <v>417.0</v>
      </c>
      <c r="J170" s="107">
        <v>554.0</v>
      </c>
      <c r="K170" s="107">
        <v>1035.0</v>
      </c>
      <c r="L170" s="107">
        <v>839.0</v>
      </c>
      <c r="M170" s="107">
        <v>991.0</v>
      </c>
      <c r="N170" s="107">
        <v>821.0</v>
      </c>
      <c r="O170" s="107">
        <v>949.0</v>
      </c>
      <c r="P170" s="107">
        <v>1634.0</v>
      </c>
      <c r="Q170" s="107">
        <v>3019.0</v>
      </c>
      <c r="R170" s="107">
        <v>1740.0</v>
      </c>
      <c r="S170" s="107">
        <v>2613.0</v>
      </c>
      <c r="T170" s="107">
        <v>5398.0</v>
      </c>
      <c r="U170" s="107">
        <v>5182.0</v>
      </c>
    </row>
    <row r="171" ht="15.75" customHeight="1">
      <c r="A171" s="136" t="s">
        <v>33</v>
      </c>
      <c r="B171" s="107">
        <v>43146.0</v>
      </c>
      <c r="C171" s="107">
        <v>74520.0</v>
      </c>
      <c r="D171" s="107">
        <v>184192.0</v>
      </c>
      <c r="E171" s="107">
        <v>233654.0</v>
      </c>
      <c r="F171" s="107">
        <v>178449.0</v>
      </c>
      <c r="G171" s="107">
        <v>157956.0</v>
      </c>
      <c r="H171" s="107">
        <v>87159.0</v>
      </c>
      <c r="I171" s="107">
        <v>109424.0</v>
      </c>
      <c r="J171" s="107">
        <v>103817.0</v>
      </c>
      <c r="K171" s="107">
        <v>127692.0</v>
      </c>
      <c r="L171" s="107">
        <v>118102.0</v>
      </c>
      <c r="M171" s="107">
        <v>144607.0</v>
      </c>
      <c r="N171" s="107">
        <v>194597.0</v>
      </c>
      <c r="O171" s="107">
        <v>169353.0</v>
      </c>
      <c r="P171" s="107">
        <v>259898.0</v>
      </c>
      <c r="Q171" s="107">
        <v>259066.0</v>
      </c>
      <c r="R171" s="107">
        <v>234842.0</v>
      </c>
      <c r="S171" s="107">
        <v>207553.0</v>
      </c>
      <c r="T171" s="107">
        <v>215880.0</v>
      </c>
      <c r="U171" s="107">
        <v>400525.0</v>
      </c>
    </row>
    <row r="172" ht="15.75" customHeight="1">
      <c r="A172" s="136" t="s">
        <v>194</v>
      </c>
      <c r="B172" s="107">
        <v>0.0</v>
      </c>
      <c r="C172" s="107">
        <v>0.0</v>
      </c>
      <c r="D172" s="107">
        <v>0.0</v>
      </c>
      <c r="E172" s="107">
        <v>0.0</v>
      </c>
      <c r="F172" s="107">
        <v>0.0</v>
      </c>
      <c r="G172" s="107">
        <v>0.0</v>
      </c>
      <c r="H172" s="107">
        <v>0.0</v>
      </c>
      <c r="I172" s="107">
        <v>0.0</v>
      </c>
      <c r="J172" s="107">
        <v>0.0</v>
      </c>
      <c r="K172" s="107">
        <v>0.0</v>
      </c>
      <c r="L172" s="107">
        <v>0.0</v>
      </c>
      <c r="M172" s="107">
        <v>0.0</v>
      </c>
      <c r="N172" s="107">
        <v>3.0</v>
      </c>
      <c r="O172" s="107">
        <v>0.0</v>
      </c>
      <c r="P172" s="107">
        <v>4.0</v>
      </c>
      <c r="Q172" s="107">
        <v>4.0</v>
      </c>
      <c r="R172" s="107">
        <v>0.0</v>
      </c>
      <c r="S172" s="107">
        <v>11.0</v>
      </c>
      <c r="T172" s="107">
        <v>1.0</v>
      </c>
      <c r="U172" s="107"/>
    </row>
    <row r="173" ht="15.75" customHeight="1">
      <c r="A173" s="136" t="s">
        <v>195</v>
      </c>
      <c r="B173" s="107">
        <v>13.0</v>
      </c>
      <c r="C173" s="107">
        <v>19.0</v>
      </c>
      <c r="D173" s="107">
        <v>34.0</v>
      </c>
      <c r="E173" s="107">
        <v>62.0</v>
      </c>
      <c r="F173" s="107">
        <v>132.0</v>
      </c>
      <c r="G173" s="107">
        <v>84.0</v>
      </c>
      <c r="H173" s="107">
        <v>71.0</v>
      </c>
      <c r="I173" s="107">
        <v>16.0</v>
      </c>
      <c r="J173" s="107">
        <v>18.0</v>
      </c>
      <c r="K173" s="107">
        <v>14.0</v>
      </c>
      <c r="L173" s="107">
        <v>78.0</v>
      </c>
      <c r="M173" s="107">
        <v>150.0</v>
      </c>
      <c r="N173" s="107">
        <v>632.0</v>
      </c>
      <c r="O173" s="107">
        <v>359.0</v>
      </c>
      <c r="P173" s="107">
        <v>454.0</v>
      </c>
      <c r="Q173" s="107">
        <v>883.0</v>
      </c>
      <c r="R173" s="107">
        <v>437.0</v>
      </c>
      <c r="S173" s="107">
        <v>653.0</v>
      </c>
      <c r="T173" s="107">
        <v>1506.0</v>
      </c>
      <c r="U173" s="107">
        <v>696.0</v>
      </c>
    </row>
    <row r="174" ht="15.75" customHeight="1">
      <c r="A174" s="136" t="s">
        <v>196</v>
      </c>
      <c r="B174" s="107">
        <v>0.0</v>
      </c>
      <c r="C174" s="107">
        <v>0.0</v>
      </c>
      <c r="D174" s="107">
        <v>0.0</v>
      </c>
      <c r="E174" s="107">
        <v>0.0</v>
      </c>
      <c r="F174" s="107">
        <v>343.0</v>
      </c>
      <c r="G174" s="107">
        <v>0.0</v>
      </c>
      <c r="H174" s="107">
        <v>0.0</v>
      </c>
      <c r="I174" s="107">
        <v>9.0</v>
      </c>
      <c r="J174" s="107">
        <v>94.0</v>
      </c>
      <c r="K174" s="107">
        <v>115.0</v>
      </c>
      <c r="L174" s="107">
        <v>612.0</v>
      </c>
      <c r="M174" s="107">
        <v>1898.0</v>
      </c>
      <c r="N174" s="107">
        <v>1290.0</v>
      </c>
      <c r="O174" s="107">
        <v>1138.0</v>
      </c>
      <c r="P174" s="107">
        <v>1278.0</v>
      </c>
      <c r="Q174" s="107">
        <v>740.0</v>
      </c>
      <c r="R174" s="107">
        <v>3925.0</v>
      </c>
      <c r="S174" s="107">
        <v>3903.0</v>
      </c>
      <c r="T174" s="107">
        <v>5618.0</v>
      </c>
      <c r="U174" s="107">
        <v>3340.0</v>
      </c>
    </row>
    <row r="175" ht="15.75" customHeight="1">
      <c r="A175" s="136" t="s">
        <v>34</v>
      </c>
      <c r="B175" s="107">
        <v>6858.0</v>
      </c>
      <c r="C175" s="107">
        <v>9078.0</v>
      </c>
      <c r="D175" s="107">
        <v>18440.0</v>
      </c>
      <c r="E175" s="107">
        <v>19061.0</v>
      </c>
      <c r="F175" s="107">
        <v>20032.0</v>
      </c>
      <c r="G175" s="107">
        <v>35088.0</v>
      </c>
      <c r="H175" s="107">
        <v>20456.0</v>
      </c>
      <c r="I175" s="107">
        <v>21992.0</v>
      </c>
      <c r="J175" s="107">
        <v>23664.0</v>
      </c>
      <c r="K175" s="107">
        <v>33359.0</v>
      </c>
      <c r="L175" s="107">
        <v>36545.0</v>
      </c>
      <c r="M175" s="107">
        <v>45442.0</v>
      </c>
      <c r="N175" s="107">
        <v>110074.0</v>
      </c>
      <c r="O175" s="107">
        <v>43351.0</v>
      </c>
      <c r="P175" s="107">
        <v>74314.0</v>
      </c>
      <c r="Q175" s="107">
        <v>101685.0</v>
      </c>
      <c r="R175" s="107">
        <v>143275.0</v>
      </c>
      <c r="S175" s="107">
        <v>193264.0</v>
      </c>
      <c r="T175" s="107">
        <v>273311.0</v>
      </c>
      <c r="U175" s="107">
        <v>781757.0</v>
      </c>
    </row>
    <row r="176" ht="15.75" customHeight="1">
      <c r="A176" s="136" t="s">
        <v>63</v>
      </c>
      <c r="B176" s="107">
        <v>0.0</v>
      </c>
      <c r="C176" s="107">
        <v>0.0</v>
      </c>
      <c r="D176" s="107">
        <v>0.0</v>
      </c>
      <c r="E176" s="107">
        <v>0.0</v>
      </c>
      <c r="F176" s="107">
        <v>0.0</v>
      </c>
      <c r="G176" s="107">
        <v>0.0</v>
      </c>
      <c r="H176" s="107">
        <v>0.0</v>
      </c>
      <c r="I176" s="107">
        <v>0.0</v>
      </c>
      <c r="J176" s="107">
        <v>0.0</v>
      </c>
      <c r="K176" s="107">
        <v>357.0</v>
      </c>
      <c r="L176" s="107">
        <v>974.0</v>
      </c>
      <c r="M176" s="107">
        <v>181.0</v>
      </c>
      <c r="N176" s="107">
        <v>2602.0</v>
      </c>
      <c r="O176" s="107">
        <v>466.0</v>
      </c>
      <c r="P176" s="107">
        <v>155.0</v>
      </c>
      <c r="Q176" s="107">
        <v>554.0</v>
      </c>
      <c r="R176" s="107">
        <v>2125.0</v>
      </c>
      <c r="S176" s="107">
        <v>2086.0</v>
      </c>
      <c r="T176" s="107">
        <v>2286.0</v>
      </c>
      <c r="U176" s="107">
        <v>2489.0</v>
      </c>
    </row>
    <row r="177" ht="15.75" customHeight="1">
      <c r="A177" s="136" t="s">
        <v>35</v>
      </c>
      <c r="B177" s="107">
        <v>1035.0</v>
      </c>
      <c r="C177" s="107">
        <v>1384.0</v>
      </c>
      <c r="D177" s="107">
        <v>2791.0</v>
      </c>
      <c r="E177" s="107">
        <v>4233.0</v>
      </c>
      <c r="F177" s="107">
        <v>3401.0</v>
      </c>
      <c r="G177" s="107">
        <v>3202.0</v>
      </c>
      <c r="H177" s="107">
        <v>2046.0</v>
      </c>
      <c r="I177" s="107">
        <v>2538.0</v>
      </c>
      <c r="J177" s="107">
        <v>5243.0</v>
      </c>
      <c r="K177" s="107">
        <v>6642.0</v>
      </c>
      <c r="L177" s="107">
        <v>7786.0</v>
      </c>
      <c r="M177" s="107">
        <v>12973.0</v>
      </c>
      <c r="N177" s="107">
        <v>16934.0</v>
      </c>
      <c r="O177" s="107">
        <v>14429.0</v>
      </c>
      <c r="P177" s="107">
        <v>8877.0</v>
      </c>
      <c r="Q177" s="107">
        <v>11799.0</v>
      </c>
      <c r="R177" s="107">
        <v>19402.0</v>
      </c>
      <c r="S177" s="107">
        <v>14936.0</v>
      </c>
      <c r="T177" s="107">
        <v>24683.0</v>
      </c>
      <c r="U177" s="107">
        <v>34197.0</v>
      </c>
    </row>
    <row r="178" ht="15.75" customHeight="1">
      <c r="A178" s="136" t="s">
        <v>197</v>
      </c>
      <c r="B178" s="107">
        <v>88.0</v>
      </c>
      <c r="C178" s="107">
        <v>120.0</v>
      </c>
      <c r="D178" s="107">
        <v>247.0</v>
      </c>
      <c r="E178" s="107">
        <v>608.0</v>
      </c>
      <c r="F178" s="107">
        <v>161.0</v>
      </c>
      <c r="G178" s="107">
        <v>1892.0</v>
      </c>
      <c r="H178" s="107">
        <v>996.0</v>
      </c>
      <c r="I178" s="107">
        <v>1371.0</v>
      </c>
      <c r="J178" s="107">
        <v>4853.0</v>
      </c>
      <c r="K178" s="107">
        <v>5530.0</v>
      </c>
      <c r="L178" s="107">
        <v>6015.0</v>
      </c>
      <c r="M178" s="107">
        <v>7838.0</v>
      </c>
      <c r="N178" s="107">
        <v>7000.0</v>
      </c>
      <c r="O178" s="107">
        <v>4326.0</v>
      </c>
      <c r="P178" s="107">
        <v>4781.0</v>
      </c>
      <c r="Q178" s="107">
        <v>5407.0</v>
      </c>
      <c r="R178" s="107">
        <v>3722.0</v>
      </c>
      <c r="S178" s="107">
        <v>4239.0</v>
      </c>
      <c r="T178" s="107">
        <v>5528.0</v>
      </c>
      <c r="U178" s="107">
        <v>14209.0</v>
      </c>
    </row>
    <row r="179" ht="15.75" customHeight="1">
      <c r="A179" s="136" t="s">
        <v>36</v>
      </c>
      <c r="B179" s="107">
        <v>112.0</v>
      </c>
      <c r="C179" s="107">
        <v>61.0</v>
      </c>
      <c r="D179" s="107">
        <v>201.0</v>
      </c>
      <c r="E179" s="107">
        <v>183.0</v>
      </c>
      <c r="F179" s="107">
        <v>141.0</v>
      </c>
      <c r="G179" s="107">
        <v>351.0</v>
      </c>
      <c r="H179" s="107">
        <v>274.0</v>
      </c>
      <c r="I179" s="107">
        <v>218.0</v>
      </c>
      <c r="J179" s="107">
        <v>351.0</v>
      </c>
      <c r="K179" s="107">
        <v>1085.0</v>
      </c>
      <c r="L179" s="107">
        <v>541.0</v>
      </c>
      <c r="M179" s="107">
        <v>945.0</v>
      </c>
      <c r="N179" s="107">
        <v>801.0</v>
      </c>
      <c r="O179" s="107">
        <v>627.0</v>
      </c>
      <c r="P179" s="107">
        <v>1447.0</v>
      </c>
      <c r="Q179" s="107">
        <v>1535.0</v>
      </c>
      <c r="R179" s="107">
        <v>1227.0</v>
      </c>
      <c r="S179" s="107">
        <v>1094.0</v>
      </c>
      <c r="T179" s="107">
        <v>1509.0</v>
      </c>
      <c r="U179" s="107">
        <v>3411.0</v>
      </c>
    </row>
    <row r="180" ht="15.75" customHeight="1">
      <c r="A180" s="136" t="s">
        <v>198</v>
      </c>
      <c r="B180" s="107">
        <v>1628.0</v>
      </c>
      <c r="C180" s="107">
        <v>3621.0</v>
      </c>
      <c r="D180" s="107">
        <v>5603.0</v>
      </c>
      <c r="E180" s="107">
        <v>6551.0</v>
      </c>
      <c r="F180" s="107">
        <v>13325.0</v>
      </c>
      <c r="G180" s="107">
        <v>16136.0</v>
      </c>
      <c r="H180" s="107">
        <v>9320.0</v>
      </c>
      <c r="I180" s="107">
        <v>13010.0</v>
      </c>
      <c r="J180" s="107">
        <v>12052.0</v>
      </c>
      <c r="K180" s="107">
        <v>14993.0</v>
      </c>
      <c r="L180" s="107">
        <v>14631.0</v>
      </c>
      <c r="M180" s="107">
        <v>19821.0</v>
      </c>
      <c r="N180" s="107">
        <v>26246.0</v>
      </c>
      <c r="O180" s="107">
        <v>31408.0</v>
      </c>
      <c r="P180" s="107">
        <v>34578.0</v>
      </c>
      <c r="Q180" s="107">
        <v>43319.0</v>
      </c>
      <c r="R180" s="107">
        <v>75778.0</v>
      </c>
      <c r="S180" s="107">
        <v>62364.0</v>
      </c>
      <c r="T180" s="107">
        <v>115490.0</v>
      </c>
      <c r="U180" s="107">
        <v>139728.0</v>
      </c>
    </row>
    <row r="181" ht="15.75" customHeight="1">
      <c r="A181" s="136" t="s">
        <v>37</v>
      </c>
      <c r="B181" s="107">
        <v>2276.0</v>
      </c>
      <c r="C181" s="107">
        <v>6425.0</v>
      </c>
      <c r="D181" s="107">
        <v>5969.0</v>
      </c>
      <c r="E181" s="107">
        <v>4716.0</v>
      </c>
      <c r="F181" s="107">
        <v>7356.0</v>
      </c>
      <c r="G181" s="107">
        <v>6423.0</v>
      </c>
      <c r="H181" s="107">
        <v>3433.0</v>
      </c>
      <c r="I181" s="107">
        <v>3618.0</v>
      </c>
      <c r="J181" s="107">
        <v>5163.0</v>
      </c>
      <c r="K181" s="107">
        <v>12295.0</v>
      </c>
      <c r="L181" s="107">
        <v>13116.0</v>
      </c>
      <c r="M181" s="107">
        <v>20883.0</v>
      </c>
      <c r="N181" s="107">
        <v>20719.0</v>
      </c>
      <c r="O181" s="107">
        <v>16219.0</v>
      </c>
      <c r="P181" s="107">
        <v>19089.0</v>
      </c>
      <c r="Q181" s="107">
        <v>26833.0</v>
      </c>
      <c r="R181" s="107">
        <v>38235.0</v>
      </c>
      <c r="S181" s="107">
        <v>27878.0</v>
      </c>
      <c r="T181" s="107">
        <v>42535.0</v>
      </c>
      <c r="U181" s="107">
        <v>69822.0</v>
      </c>
    </row>
    <row r="182" ht="15.75" customHeight="1">
      <c r="A182" s="136" t="s">
        <v>199</v>
      </c>
      <c r="B182" s="107">
        <v>359.0</v>
      </c>
      <c r="C182" s="107">
        <v>1509.0</v>
      </c>
      <c r="D182" s="107">
        <v>2586.0</v>
      </c>
      <c r="E182" s="107">
        <v>2895.0</v>
      </c>
      <c r="F182" s="107">
        <v>2025.0</v>
      </c>
      <c r="G182" s="107">
        <v>3711.0</v>
      </c>
      <c r="H182" s="107">
        <v>3233.0</v>
      </c>
      <c r="I182" s="107">
        <v>2956.0</v>
      </c>
      <c r="J182" s="107">
        <v>1440.0</v>
      </c>
      <c r="K182" s="107">
        <v>3219.0</v>
      </c>
      <c r="L182" s="107">
        <v>1586.0</v>
      </c>
      <c r="M182" s="107">
        <v>5211.0</v>
      </c>
      <c r="N182" s="107">
        <v>8239.0</v>
      </c>
      <c r="O182" s="107">
        <v>6240.0</v>
      </c>
      <c r="P182" s="107">
        <v>7070.0</v>
      </c>
      <c r="Q182" s="107">
        <v>5177.0</v>
      </c>
      <c r="R182" s="107">
        <v>7013.0</v>
      </c>
      <c r="S182" s="107">
        <v>6205.0</v>
      </c>
      <c r="T182" s="107">
        <v>2526.0</v>
      </c>
      <c r="U182" s="107">
        <v>8160.0</v>
      </c>
    </row>
    <row r="183" ht="15.75" customHeight="1">
      <c r="A183" s="136" t="s">
        <v>200</v>
      </c>
      <c r="B183" s="107">
        <v>46002.0</v>
      </c>
      <c r="C183" s="107">
        <v>84468.0</v>
      </c>
      <c r="D183" s="107">
        <v>92433.0</v>
      </c>
      <c r="E183" s="107">
        <v>79926.0</v>
      </c>
      <c r="F183" s="107">
        <v>126746.0</v>
      </c>
      <c r="G183" s="107">
        <v>168242.0</v>
      </c>
      <c r="H183" s="107">
        <v>125360.0</v>
      </c>
      <c r="I183" s="107">
        <v>161150.0</v>
      </c>
      <c r="J183" s="107">
        <v>243189.0</v>
      </c>
      <c r="K183" s="107">
        <v>212312.0</v>
      </c>
      <c r="L183" s="107">
        <v>187138.0</v>
      </c>
      <c r="M183" s="107">
        <v>169048.0</v>
      </c>
      <c r="N183" s="107">
        <v>141233.0</v>
      </c>
      <c r="O183" s="107">
        <v>163746.0</v>
      </c>
      <c r="P183" s="107">
        <v>200794.0</v>
      </c>
      <c r="Q183" s="107">
        <v>226777.0</v>
      </c>
      <c r="R183" s="107">
        <v>304231.0</v>
      </c>
      <c r="S183" s="107">
        <v>361355.0</v>
      </c>
      <c r="T183" s="107">
        <v>506064.0</v>
      </c>
      <c r="U183" s="107">
        <v>679302.0</v>
      </c>
    </row>
    <row r="184" ht="15.75" customHeight="1">
      <c r="A184" s="136" t="s">
        <v>38</v>
      </c>
      <c r="B184" s="107">
        <v>15.0</v>
      </c>
      <c r="C184" s="107">
        <v>0.0</v>
      </c>
      <c r="D184" s="107">
        <v>9.0</v>
      </c>
      <c r="E184" s="107">
        <v>201.0</v>
      </c>
      <c r="F184" s="107">
        <v>941.0</v>
      </c>
      <c r="G184" s="107">
        <v>1237.0</v>
      </c>
      <c r="H184" s="107">
        <v>649.0</v>
      </c>
      <c r="I184" s="107">
        <v>1443.0</v>
      </c>
      <c r="J184" s="107">
        <v>1616.0</v>
      </c>
      <c r="K184" s="107">
        <v>2019.0</v>
      </c>
      <c r="L184" s="107">
        <v>1752.0</v>
      </c>
      <c r="M184" s="107">
        <v>4330.0</v>
      </c>
      <c r="N184" s="107">
        <v>4066.0</v>
      </c>
      <c r="O184" s="107">
        <v>3925.0</v>
      </c>
      <c r="P184" s="107">
        <v>2328.0</v>
      </c>
      <c r="Q184" s="107">
        <v>3462.0</v>
      </c>
      <c r="R184" s="107">
        <v>2577.0</v>
      </c>
      <c r="S184" s="107">
        <v>1472.0</v>
      </c>
      <c r="T184" s="107">
        <v>2103.0</v>
      </c>
      <c r="U184" s="107">
        <v>264.0</v>
      </c>
    </row>
    <row r="185" ht="15.75" customHeight="1">
      <c r="A185" s="136" t="s">
        <v>201</v>
      </c>
      <c r="B185" s="107">
        <v>116.0</v>
      </c>
      <c r="C185" s="107">
        <v>146.0</v>
      </c>
      <c r="D185" s="107">
        <v>526.0</v>
      </c>
      <c r="E185" s="107">
        <v>1393.0</v>
      </c>
      <c r="F185" s="107">
        <v>623.0</v>
      </c>
      <c r="G185" s="107">
        <v>1698.0</v>
      </c>
      <c r="H185" s="107">
        <v>3510.0</v>
      </c>
      <c r="I185" s="107">
        <v>4748.0</v>
      </c>
      <c r="J185" s="107">
        <v>3866.0</v>
      </c>
      <c r="K185" s="107">
        <v>5971.0</v>
      </c>
      <c r="L185" s="107">
        <v>4916.0</v>
      </c>
      <c r="M185" s="107">
        <v>18478.0</v>
      </c>
      <c r="N185" s="107">
        <v>29577.0</v>
      </c>
      <c r="O185" s="107">
        <v>20709.0</v>
      </c>
      <c r="P185" s="107">
        <v>28313.0</v>
      </c>
      <c r="Q185" s="107">
        <v>28524.0</v>
      </c>
      <c r="R185" s="107">
        <v>20640.0</v>
      </c>
      <c r="S185" s="107">
        <v>30730.0</v>
      </c>
      <c r="T185" s="107">
        <v>43341.0</v>
      </c>
      <c r="U185" s="107">
        <v>58010.0</v>
      </c>
    </row>
    <row r="186" ht="15.75" customHeight="1">
      <c r="A186" s="136" t="s">
        <v>39</v>
      </c>
      <c r="B186" s="107">
        <v>7850.0</v>
      </c>
      <c r="C186" s="107">
        <v>16362.0</v>
      </c>
      <c r="D186" s="107">
        <v>26418.0</v>
      </c>
      <c r="E186" s="107">
        <v>25591.0</v>
      </c>
      <c r="F186" s="107">
        <v>43742.0</v>
      </c>
      <c r="G186" s="107">
        <v>52787.0</v>
      </c>
      <c r="H186" s="107">
        <v>25531.0</v>
      </c>
      <c r="I186" s="107">
        <v>31360.0</v>
      </c>
      <c r="J186" s="107">
        <v>40116.0</v>
      </c>
      <c r="K186" s="107">
        <v>42733.0</v>
      </c>
      <c r="L186" s="107">
        <v>38053.0</v>
      </c>
      <c r="M186" s="107">
        <v>73116.0</v>
      </c>
      <c r="N186" s="107">
        <v>79650.0</v>
      </c>
      <c r="O186" s="107">
        <v>88873.0</v>
      </c>
      <c r="P186" s="107">
        <v>113329.0</v>
      </c>
      <c r="Q186" s="107">
        <v>113339.0</v>
      </c>
      <c r="R186" s="107">
        <v>121925.0</v>
      </c>
      <c r="S186" s="107">
        <v>182344.0</v>
      </c>
      <c r="T186" s="107">
        <v>218768.0</v>
      </c>
      <c r="U186" s="107">
        <v>416819.0</v>
      </c>
    </row>
    <row r="187" ht="15.75" customHeight="1">
      <c r="A187" s="136" t="s">
        <v>74</v>
      </c>
      <c r="B187" s="107">
        <v>2.0</v>
      </c>
      <c r="C187" s="107">
        <v>28.0</v>
      </c>
      <c r="D187" s="107">
        <v>0.0</v>
      </c>
      <c r="E187" s="107">
        <v>0.0</v>
      </c>
      <c r="F187" s="107">
        <v>144.0</v>
      </c>
      <c r="G187" s="107">
        <v>32.0</v>
      </c>
      <c r="H187" s="107">
        <v>1.0</v>
      </c>
      <c r="I187" s="107">
        <v>41.0</v>
      </c>
      <c r="J187" s="107">
        <v>105.0</v>
      </c>
      <c r="K187" s="107">
        <v>430.0</v>
      </c>
      <c r="L187" s="107">
        <v>134.0</v>
      </c>
      <c r="M187" s="107">
        <v>331.0</v>
      </c>
      <c r="N187" s="107">
        <v>658.0</v>
      </c>
      <c r="O187" s="107">
        <v>688.0</v>
      </c>
      <c r="P187" s="107">
        <v>296.0</v>
      </c>
      <c r="Q187" s="107">
        <v>393.0</v>
      </c>
      <c r="R187" s="107">
        <v>493.0</v>
      </c>
      <c r="S187" s="107">
        <v>678.0</v>
      </c>
      <c r="T187" s="107">
        <v>631.0</v>
      </c>
      <c r="U187" s="107">
        <v>453.0</v>
      </c>
    </row>
    <row r="188" ht="15.75" customHeight="1">
      <c r="A188" s="136" t="s">
        <v>202</v>
      </c>
      <c r="B188" s="107">
        <v>82.0</v>
      </c>
      <c r="C188" s="107">
        <v>98.0</v>
      </c>
      <c r="D188" s="107">
        <v>160.0</v>
      </c>
      <c r="E188" s="107">
        <v>739.0</v>
      </c>
      <c r="F188" s="107">
        <v>1095.0</v>
      </c>
      <c r="G188" s="107">
        <v>3733.0</v>
      </c>
      <c r="H188" s="107">
        <v>2419.0</v>
      </c>
      <c r="I188" s="107">
        <v>1900.0</v>
      </c>
      <c r="J188" s="107">
        <v>1933.0</v>
      </c>
      <c r="K188" s="107">
        <v>1791.0</v>
      </c>
      <c r="L188" s="107">
        <v>4764.0</v>
      </c>
      <c r="M188" s="107">
        <v>16538.0</v>
      </c>
      <c r="N188" s="107">
        <v>19531.0</v>
      </c>
      <c r="O188" s="107">
        <v>8756.0</v>
      </c>
      <c r="P188" s="107">
        <v>12175.0</v>
      </c>
      <c r="Q188" s="107">
        <v>17761.0</v>
      </c>
      <c r="R188" s="107">
        <v>34036.0</v>
      </c>
      <c r="S188" s="107">
        <v>36299.0</v>
      </c>
      <c r="T188" s="107">
        <v>42694.0</v>
      </c>
      <c r="U188" s="107">
        <v>43298.0</v>
      </c>
    </row>
    <row r="189" ht="15.75" customHeight="1">
      <c r="A189" s="136" t="s">
        <v>203</v>
      </c>
      <c r="B189" s="107">
        <v>6.0</v>
      </c>
      <c r="C189" s="107">
        <v>0.0</v>
      </c>
      <c r="D189" s="107">
        <v>0.0</v>
      </c>
      <c r="E189" s="107">
        <v>0.0</v>
      </c>
      <c r="F189" s="107">
        <v>0.0</v>
      </c>
      <c r="G189" s="107">
        <v>0.0</v>
      </c>
      <c r="H189" s="107">
        <v>65.0</v>
      </c>
      <c r="I189" s="107">
        <v>0.0</v>
      </c>
      <c r="J189" s="107">
        <v>0.0</v>
      </c>
      <c r="K189" s="107">
        <v>2.0</v>
      </c>
      <c r="L189" s="107">
        <v>0.0</v>
      </c>
      <c r="M189" s="107">
        <v>7.0</v>
      </c>
      <c r="N189" s="107">
        <v>355.0</v>
      </c>
      <c r="O189" s="107">
        <v>60.0</v>
      </c>
      <c r="P189" s="107">
        <v>14.0</v>
      </c>
      <c r="Q189" s="107">
        <v>42.0</v>
      </c>
      <c r="R189" s="107">
        <v>605.0</v>
      </c>
      <c r="S189" s="107">
        <v>317.0</v>
      </c>
      <c r="T189" s="107">
        <v>214.0</v>
      </c>
      <c r="U189" s="107">
        <v>247.0</v>
      </c>
    </row>
    <row r="190" ht="15.75" customHeight="1">
      <c r="A190" s="136" t="s">
        <v>204</v>
      </c>
      <c r="B190" s="107">
        <v>28.0</v>
      </c>
      <c r="C190" s="107">
        <v>60.0</v>
      </c>
      <c r="D190" s="107">
        <v>47.0</v>
      </c>
      <c r="E190" s="107">
        <v>8.0</v>
      </c>
      <c r="F190" s="107">
        <v>35.0</v>
      </c>
      <c r="G190" s="107">
        <v>34.0</v>
      </c>
      <c r="H190" s="107">
        <v>82.0</v>
      </c>
      <c r="I190" s="107">
        <v>310.0</v>
      </c>
      <c r="J190" s="107">
        <v>42.0</v>
      </c>
      <c r="K190" s="107">
        <v>301.0</v>
      </c>
      <c r="L190" s="107">
        <v>280.0</v>
      </c>
      <c r="M190" s="107">
        <v>337.0</v>
      </c>
      <c r="N190" s="107">
        <v>582.0</v>
      </c>
      <c r="O190" s="107">
        <v>464.0</v>
      </c>
      <c r="P190" s="107">
        <v>598.0</v>
      </c>
      <c r="Q190" s="107">
        <v>299.0</v>
      </c>
      <c r="R190" s="107">
        <v>109.0</v>
      </c>
      <c r="S190" s="107">
        <v>416.0</v>
      </c>
      <c r="T190" s="107">
        <v>526.0</v>
      </c>
      <c r="U190" s="107">
        <v>986.0</v>
      </c>
    </row>
    <row r="191" ht="15.75" customHeight="1">
      <c r="A191" s="136" t="s">
        <v>205</v>
      </c>
      <c r="B191" s="107">
        <v>39.0</v>
      </c>
      <c r="C191" s="107">
        <v>0.0</v>
      </c>
      <c r="D191" s="107">
        <v>57.0</v>
      </c>
      <c r="E191" s="107">
        <v>69.0</v>
      </c>
      <c r="F191" s="107">
        <v>79.0</v>
      </c>
      <c r="G191" s="107">
        <v>419.0</v>
      </c>
      <c r="H191" s="107">
        <v>937.0</v>
      </c>
      <c r="I191" s="107">
        <v>1689.0</v>
      </c>
      <c r="J191" s="107">
        <v>1251.0</v>
      </c>
      <c r="K191" s="107">
        <v>656.0</v>
      </c>
      <c r="L191" s="107">
        <v>581.0</v>
      </c>
      <c r="M191" s="107">
        <v>1906.0</v>
      </c>
      <c r="N191" s="107">
        <v>2044.0</v>
      </c>
      <c r="O191" s="107">
        <v>2361.0</v>
      </c>
      <c r="P191" s="107">
        <v>3253.0</v>
      </c>
      <c r="Q191" s="107">
        <v>1978.0</v>
      </c>
      <c r="R191" s="107">
        <v>4092.0</v>
      </c>
      <c r="S191" s="107">
        <v>3186.0</v>
      </c>
      <c r="T191" s="107">
        <v>4094.0</v>
      </c>
      <c r="U191" s="107">
        <v>3784.0</v>
      </c>
    </row>
    <row r="192" ht="15.75" customHeight="1">
      <c r="A192" s="136" t="s">
        <v>40</v>
      </c>
      <c r="B192" s="107">
        <v>9602.0</v>
      </c>
      <c r="C192" s="107">
        <v>16011.0</v>
      </c>
      <c r="D192" s="107">
        <v>21186.0</v>
      </c>
      <c r="E192" s="107">
        <v>28445.0</v>
      </c>
      <c r="F192" s="107">
        <v>36187.0</v>
      </c>
      <c r="G192" s="107">
        <v>45669.0</v>
      </c>
      <c r="H192" s="107">
        <v>35520.0</v>
      </c>
      <c r="I192" s="107">
        <v>46881.0</v>
      </c>
      <c r="J192" s="107">
        <v>48422.0</v>
      </c>
      <c r="K192" s="107">
        <v>56986.0</v>
      </c>
      <c r="L192" s="107">
        <v>51770.0</v>
      </c>
      <c r="M192" s="107">
        <v>74837.0</v>
      </c>
      <c r="N192" s="107">
        <v>98676.0</v>
      </c>
      <c r="O192" s="107">
        <v>107773.0</v>
      </c>
      <c r="P192" s="107">
        <v>108848.0</v>
      </c>
      <c r="Q192" s="107">
        <v>119520.0</v>
      </c>
      <c r="R192" s="107">
        <v>141166.0</v>
      </c>
      <c r="S192" s="107">
        <v>169068.0</v>
      </c>
      <c r="T192" s="107">
        <v>205304.0</v>
      </c>
      <c r="U192" s="107">
        <v>254743.0</v>
      </c>
    </row>
    <row r="193" ht="15.75" customHeight="1">
      <c r="A193" s="136" t="s">
        <v>206</v>
      </c>
      <c r="B193" s="107">
        <v>0.0</v>
      </c>
      <c r="C193" s="107">
        <v>10.0</v>
      </c>
      <c r="D193" s="107">
        <v>154.0</v>
      </c>
      <c r="E193" s="107">
        <v>561.0</v>
      </c>
      <c r="F193" s="107">
        <v>284.0</v>
      </c>
      <c r="G193" s="107">
        <v>1028.0</v>
      </c>
      <c r="H193" s="107">
        <v>408.0</v>
      </c>
      <c r="I193" s="107">
        <v>959.0</v>
      </c>
      <c r="J193" s="107">
        <v>2716.0</v>
      </c>
      <c r="K193" s="107">
        <v>1190.0</v>
      </c>
      <c r="L193" s="107">
        <v>1469.0</v>
      </c>
      <c r="M193" s="107">
        <v>1373.0</v>
      </c>
      <c r="N193" s="107">
        <v>614.0</v>
      </c>
      <c r="O193" s="107">
        <v>331.0</v>
      </c>
      <c r="P193" s="107">
        <v>369.0</v>
      </c>
      <c r="Q193" s="107">
        <v>1142.0</v>
      </c>
      <c r="R193" s="107">
        <v>233.0</v>
      </c>
      <c r="S193" s="107">
        <v>385.0</v>
      </c>
      <c r="T193" s="107">
        <v>394.0</v>
      </c>
      <c r="U193" s="107">
        <v>767.0</v>
      </c>
    </row>
    <row r="194" ht="15.75" customHeight="1">
      <c r="A194" s="136" t="s">
        <v>529</v>
      </c>
      <c r="B194" s="107">
        <v>0.0</v>
      </c>
      <c r="C194" s="107">
        <v>0.0</v>
      </c>
      <c r="D194" s="107">
        <v>0.0</v>
      </c>
      <c r="E194" s="107">
        <v>0.0</v>
      </c>
      <c r="F194" s="107">
        <v>0.0</v>
      </c>
      <c r="G194" s="107">
        <v>0.0</v>
      </c>
      <c r="H194" s="107">
        <v>0.0</v>
      </c>
      <c r="I194" s="107">
        <v>1.0</v>
      </c>
      <c r="J194" s="107">
        <v>0.0</v>
      </c>
      <c r="K194" s="107">
        <v>0.0</v>
      </c>
      <c r="L194" s="107">
        <v>0.0</v>
      </c>
      <c r="M194" s="107">
        <v>0.0</v>
      </c>
      <c r="N194" s="107">
        <v>0.0</v>
      </c>
      <c r="O194" s="107">
        <v>0.0</v>
      </c>
      <c r="P194" s="107">
        <v>2.0</v>
      </c>
      <c r="Q194" s="107">
        <v>0.0</v>
      </c>
      <c r="R194" s="107">
        <v>1.0</v>
      </c>
      <c r="S194" s="107">
        <v>17.0</v>
      </c>
      <c r="T194" s="107">
        <v>17.0</v>
      </c>
      <c r="U194" s="107">
        <v>22.0</v>
      </c>
    </row>
    <row r="195" ht="15.75" customHeight="1">
      <c r="A195" s="136" t="s">
        <v>207</v>
      </c>
      <c r="B195" s="107">
        <v>0.0</v>
      </c>
      <c r="C195" s="107">
        <v>0.0</v>
      </c>
      <c r="D195" s="107">
        <v>0.0</v>
      </c>
      <c r="E195" s="107">
        <v>0.0</v>
      </c>
      <c r="F195" s="107">
        <v>0.0</v>
      </c>
      <c r="G195" s="107">
        <v>1.0</v>
      </c>
      <c r="H195" s="107">
        <v>1.0</v>
      </c>
      <c r="I195" s="107">
        <v>3.0</v>
      </c>
      <c r="J195" s="107">
        <v>0.0</v>
      </c>
      <c r="K195" s="107">
        <v>0.0</v>
      </c>
      <c r="L195" s="107">
        <v>1.0</v>
      </c>
      <c r="M195" s="107">
        <v>0.0</v>
      </c>
      <c r="N195" s="107">
        <v>0.0</v>
      </c>
      <c r="O195" s="107">
        <v>2.0</v>
      </c>
      <c r="P195" s="107">
        <v>0.0</v>
      </c>
      <c r="Q195" s="107">
        <v>6.0</v>
      </c>
      <c r="R195" s="107">
        <v>0.0</v>
      </c>
      <c r="S195" s="107">
        <v>1.0</v>
      </c>
      <c r="T195" s="107">
        <v>1.0</v>
      </c>
      <c r="U195" s="107">
        <v>8.0</v>
      </c>
    </row>
    <row r="196" ht="15.75" customHeight="1">
      <c r="A196" s="136" t="s">
        <v>208</v>
      </c>
      <c r="B196" s="107">
        <v>78.0</v>
      </c>
      <c r="C196" s="107">
        <v>195.0</v>
      </c>
      <c r="D196" s="107">
        <v>537.0</v>
      </c>
      <c r="E196" s="107">
        <v>1536.0</v>
      </c>
      <c r="F196" s="107">
        <v>766.0</v>
      </c>
      <c r="G196" s="107">
        <v>1559.0</v>
      </c>
      <c r="H196" s="107">
        <v>1317.0</v>
      </c>
      <c r="I196" s="107">
        <v>2059.0</v>
      </c>
      <c r="J196" s="107">
        <v>2845.0</v>
      </c>
      <c r="K196" s="107">
        <v>3174.0</v>
      </c>
      <c r="L196" s="107">
        <v>2664.0</v>
      </c>
      <c r="M196" s="107">
        <v>2724.0</v>
      </c>
      <c r="N196" s="107">
        <v>4404.0</v>
      </c>
      <c r="O196" s="107">
        <v>5171.0</v>
      </c>
      <c r="P196" s="107">
        <v>4362.0</v>
      </c>
      <c r="Q196" s="107">
        <v>4807.0</v>
      </c>
      <c r="R196" s="107">
        <v>4154.0</v>
      </c>
      <c r="S196" s="107">
        <v>4031.0</v>
      </c>
      <c r="T196" s="107">
        <v>6277.0</v>
      </c>
      <c r="U196" s="107">
        <v>6372.0</v>
      </c>
    </row>
    <row r="197" ht="15.75" customHeight="1">
      <c r="A197" s="136" t="s">
        <v>41</v>
      </c>
      <c r="B197" s="107">
        <v>342.0</v>
      </c>
      <c r="C197" s="107">
        <v>1006.0</v>
      </c>
      <c r="D197" s="107">
        <v>1159.0</v>
      </c>
      <c r="E197" s="107">
        <v>1933.0</v>
      </c>
      <c r="F197" s="107">
        <v>3775.0</v>
      </c>
      <c r="G197" s="107">
        <v>12468.0</v>
      </c>
      <c r="H197" s="107">
        <v>5385.0</v>
      </c>
      <c r="I197" s="107">
        <v>12577.0</v>
      </c>
      <c r="J197" s="107">
        <v>10774.0</v>
      </c>
      <c r="K197" s="107">
        <v>13888.0</v>
      </c>
      <c r="L197" s="107">
        <v>11271.0</v>
      </c>
      <c r="M197" s="107">
        <v>14962.0</v>
      </c>
      <c r="N197" s="107">
        <v>12996.0</v>
      </c>
      <c r="O197" s="107">
        <v>15435.0</v>
      </c>
      <c r="P197" s="107">
        <v>16964.0</v>
      </c>
      <c r="Q197" s="107">
        <v>23370.0</v>
      </c>
      <c r="R197" s="107">
        <v>23562.0</v>
      </c>
      <c r="S197" s="107">
        <v>31850.0</v>
      </c>
      <c r="T197" s="107">
        <v>43484.0</v>
      </c>
      <c r="U197" s="107">
        <v>36295.0</v>
      </c>
    </row>
    <row r="198" ht="15.75" customHeight="1">
      <c r="A198" s="136" t="s">
        <v>42</v>
      </c>
      <c r="B198" s="107">
        <v>5040.0</v>
      </c>
      <c r="C198" s="107">
        <v>9858.0</v>
      </c>
      <c r="D198" s="107">
        <v>19755.0</v>
      </c>
      <c r="E198" s="107">
        <v>28778.0</v>
      </c>
      <c r="F198" s="107">
        <v>33001.0</v>
      </c>
      <c r="G198" s="107">
        <v>43974.0</v>
      </c>
      <c r="H198" s="107">
        <v>27849.0</v>
      </c>
      <c r="I198" s="107">
        <v>44179.0</v>
      </c>
      <c r="J198" s="107">
        <v>71023.0</v>
      </c>
      <c r="K198" s="107">
        <v>92916.0</v>
      </c>
      <c r="L198" s="107">
        <v>82193.0</v>
      </c>
      <c r="M198" s="107">
        <v>116588.0</v>
      </c>
      <c r="N198" s="107">
        <v>162721.0</v>
      </c>
      <c r="O198" s="107">
        <v>158557.0</v>
      </c>
      <c r="P198" s="107">
        <v>130347.0</v>
      </c>
      <c r="Q198" s="107">
        <v>183737.0</v>
      </c>
      <c r="R198" s="107">
        <v>185700.0</v>
      </c>
      <c r="S198" s="107">
        <v>151018.0</v>
      </c>
      <c r="T198" s="107">
        <v>229930.0</v>
      </c>
      <c r="U198" s="107">
        <v>331414.0</v>
      </c>
    </row>
    <row r="199" ht="15.75" customHeight="1">
      <c r="A199" s="136" t="s">
        <v>43</v>
      </c>
      <c r="B199" s="107">
        <v>41383.0</v>
      </c>
      <c r="C199" s="107">
        <v>42915.0</v>
      </c>
      <c r="D199" s="107">
        <v>41479.0</v>
      </c>
      <c r="E199" s="107">
        <v>61098.0</v>
      </c>
      <c r="F199" s="107">
        <v>102665.0</v>
      </c>
      <c r="G199" s="107">
        <v>109192.0</v>
      </c>
      <c r="H199" s="107">
        <v>74534.0</v>
      </c>
      <c r="I199" s="107">
        <v>103964.0</v>
      </c>
      <c r="J199" s="107">
        <v>109305.0</v>
      </c>
      <c r="K199" s="107">
        <v>118964.0</v>
      </c>
      <c r="L199" s="107">
        <v>120856.0</v>
      </c>
      <c r="M199" s="107">
        <v>177586.0</v>
      </c>
      <c r="N199" s="107">
        <v>225429.0</v>
      </c>
      <c r="O199" s="107">
        <v>237404.0</v>
      </c>
      <c r="P199" s="107">
        <v>217870.0</v>
      </c>
      <c r="Q199" s="107">
        <v>275914.0</v>
      </c>
      <c r="R199" s="107">
        <v>294992.0</v>
      </c>
      <c r="S199" s="107">
        <v>292750.0</v>
      </c>
      <c r="T199" s="107">
        <v>478319.0</v>
      </c>
      <c r="U199" s="107">
        <v>1466194.0</v>
      </c>
    </row>
    <row r="200" ht="15.75" customHeight="1">
      <c r="A200" s="136" t="s">
        <v>209</v>
      </c>
      <c r="B200" s="107">
        <v>316911.0</v>
      </c>
      <c r="C200" s="107">
        <v>395561.0</v>
      </c>
      <c r="D200" s="107">
        <v>432210.0</v>
      </c>
      <c r="E200" s="107">
        <v>619333.0</v>
      </c>
      <c r="F200" s="107">
        <v>745366.0</v>
      </c>
      <c r="G200" s="107">
        <v>818300.0</v>
      </c>
      <c r="H200" s="107">
        <v>620849.0</v>
      </c>
      <c r="I200" s="107">
        <v>820844.0</v>
      </c>
      <c r="J200" s="107">
        <v>866594.0</v>
      </c>
      <c r="K200" s="107">
        <v>941823.0</v>
      </c>
      <c r="L200" s="107">
        <v>926395.0</v>
      </c>
      <c r="M200" s="107">
        <v>1303179.0</v>
      </c>
      <c r="N200" s="107">
        <v>1508234.0</v>
      </c>
      <c r="O200" s="107">
        <v>1553450.0</v>
      </c>
      <c r="P200" s="107">
        <v>1565961.0</v>
      </c>
      <c r="Q200" s="107">
        <v>2003649.0</v>
      </c>
      <c r="R200" s="107">
        <v>2266693.0</v>
      </c>
      <c r="S200" s="107">
        <v>2913230.0</v>
      </c>
      <c r="T200" s="107">
        <v>5501627.0</v>
      </c>
      <c r="U200" s="107">
        <v>1.0940341E7</v>
      </c>
    </row>
    <row r="201" ht="15.75" customHeight="1">
      <c r="A201" s="136" t="s">
        <v>210</v>
      </c>
      <c r="B201" s="107">
        <v>109.0</v>
      </c>
      <c r="C201" s="107">
        <v>445.0</v>
      </c>
      <c r="D201" s="107">
        <v>505.0</v>
      </c>
      <c r="E201" s="107">
        <v>700.0</v>
      </c>
      <c r="F201" s="107">
        <v>922.0</v>
      </c>
      <c r="G201" s="107">
        <v>1976.0</v>
      </c>
      <c r="H201" s="107">
        <v>2774.0</v>
      </c>
      <c r="I201" s="107">
        <v>4180.0</v>
      </c>
      <c r="J201" s="107">
        <v>5684.0</v>
      </c>
      <c r="K201" s="107">
        <v>7151.0</v>
      </c>
      <c r="L201" s="107">
        <v>7093.0</v>
      </c>
      <c r="M201" s="107">
        <v>10905.0</v>
      </c>
      <c r="N201" s="107">
        <v>19105.0</v>
      </c>
      <c r="O201" s="107">
        <v>24207.0</v>
      </c>
      <c r="P201" s="107">
        <v>27692.0</v>
      </c>
      <c r="Q201" s="107">
        <v>32623.0</v>
      </c>
      <c r="R201" s="107">
        <v>32386.0</v>
      </c>
      <c r="S201" s="107">
        <v>31222.0</v>
      </c>
      <c r="T201" s="107">
        <v>27274.0</v>
      </c>
      <c r="U201" s="107">
        <v>23179.0</v>
      </c>
    </row>
    <row r="202" ht="15.75" customHeight="1">
      <c r="A202" s="136" t="s">
        <v>44</v>
      </c>
      <c r="B202" s="107">
        <v>10.0</v>
      </c>
      <c r="C202" s="107">
        <v>12.0</v>
      </c>
      <c r="D202" s="107">
        <v>69.0</v>
      </c>
      <c r="E202" s="107">
        <v>426.0</v>
      </c>
      <c r="F202" s="107">
        <v>353.0</v>
      </c>
      <c r="G202" s="107">
        <v>1027.0</v>
      </c>
      <c r="H202" s="107">
        <v>359.0</v>
      </c>
      <c r="I202" s="107">
        <v>348.0</v>
      </c>
      <c r="J202" s="107">
        <v>777.0</v>
      </c>
      <c r="K202" s="107">
        <v>4422.0</v>
      </c>
      <c r="L202" s="107">
        <v>3692.0</v>
      </c>
      <c r="M202" s="107">
        <v>2940.0</v>
      </c>
      <c r="N202" s="107">
        <v>7955.0</v>
      </c>
      <c r="O202" s="107">
        <v>4249.0</v>
      </c>
      <c r="P202" s="107">
        <v>3027.0</v>
      </c>
      <c r="Q202" s="107">
        <v>4537.0</v>
      </c>
      <c r="R202" s="107">
        <v>2812.0</v>
      </c>
      <c r="S202" s="107">
        <v>6101.0</v>
      </c>
      <c r="T202" s="107">
        <v>6823.0</v>
      </c>
      <c r="U202" s="107">
        <v>12424.0</v>
      </c>
    </row>
    <row r="203" ht="15.75" customHeight="1">
      <c r="A203" s="136" t="s">
        <v>72</v>
      </c>
      <c r="B203" s="107">
        <v>0.0</v>
      </c>
      <c r="C203" s="107">
        <v>3.0</v>
      </c>
      <c r="D203" s="107">
        <v>0.0</v>
      </c>
      <c r="E203" s="107">
        <v>12.0</v>
      </c>
      <c r="F203" s="107">
        <v>12.0</v>
      </c>
      <c r="G203" s="107">
        <v>41.0</v>
      </c>
      <c r="H203" s="107">
        <v>0.0</v>
      </c>
      <c r="I203" s="107">
        <v>104.0</v>
      </c>
      <c r="J203" s="107">
        <v>13.0</v>
      </c>
      <c r="K203" s="107">
        <v>2.0</v>
      </c>
      <c r="L203" s="107">
        <v>48.0</v>
      </c>
      <c r="M203" s="107">
        <v>221.0</v>
      </c>
      <c r="N203" s="107">
        <v>293.0</v>
      </c>
      <c r="O203" s="107">
        <v>401.0</v>
      </c>
      <c r="P203" s="107">
        <v>392.0</v>
      </c>
      <c r="Q203" s="107">
        <v>881.0</v>
      </c>
      <c r="R203" s="107">
        <v>489.0</v>
      </c>
      <c r="S203" s="107">
        <v>1238.0</v>
      </c>
      <c r="T203" s="107">
        <v>1509.0</v>
      </c>
      <c r="U203" s="107">
        <v>1476.0</v>
      </c>
    </row>
    <row r="204" ht="15.75" customHeight="1">
      <c r="A204" s="136" t="s">
        <v>211</v>
      </c>
      <c r="B204" s="107">
        <v>324.0</v>
      </c>
      <c r="C204" s="107">
        <v>629.0</v>
      </c>
      <c r="D204" s="107">
        <v>2014.0</v>
      </c>
      <c r="E204" s="107">
        <v>3693.0</v>
      </c>
      <c r="F204" s="107">
        <v>4334.0</v>
      </c>
      <c r="G204" s="107">
        <v>8175.0</v>
      </c>
      <c r="H204" s="107">
        <v>4340.0</v>
      </c>
      <c r="I204" s="107">
        <v>4332.0</v>
      </c>
      <c r="J204" s="107">
        <v>4522.0</v>
      </c>
      <c r="K204" s="107">
        <v>12107.0</v>
      </c>
      <c r="L204" s="107">
        <v>7484.0</v>
      </c>
      <c r="M204" s="107">
        <v>23816.0</v>
      </c>
      <c r="N204" s="107">
        <v>16457.0</v>
      </c>
      <c r="O204" s="107">
        <v>5094.0</v>
      </c>
      <c r="P204" s="107">
        <v>2952.0</v>
      </c>
      <c r="Q204" s="107">
        <v>2347.0</v>
      </c>
      <c r="R204" s="107">
        <v>6610.0</v>
      </c>
      <c r="S204" s="107">
        <v>9322.0</v>
      </c>
      <c r="T204" s="107">
        <v>12367.0</v>
      </c>
      <c r="U204" s="107">
        <v>8885.0</v>
      </c>
    </row>
    <row r="205" ht="15.75" customHeight="1">
      <c r="A205" s="136" t="s">
        <v>212</v>
      </c>
      <c r="B205" s="107">
        <v>1048.0</v>
      </c>
      <c r="C205" s="107">
        <v>1902.0</v>
      </c>
      <c r="D205" s="107">
        <v>3787.0</v>
      </c>
      <c r="E205" s="107">
        <v>5590.0</v>
      </c>
      <c r="F205" s="107">
        <v>20547.0</v>
      </c>
      <c r="G205" s="107">
        <v>45034.0</v>
      </c>
      <c r="H205" s="107">
        <v>47184.0</v>
      </c>
      <c r="I205" s="107">
        <v>97351.0</v>
      </c>
      <c r="J205" s="107">
        <v>183315.0</v>
      </c>
      <c r="K205" s="107">
        <v>257383.0</v>
      </c>
      <c r="L205" s="107">
        <v>323967.0</v>
      </c>
      <c r="M205" s="107">
        <v>453613.0</v>
      </c>
      <c r="N205" s="107">
        <v>669792.0</v>
      </c>
      <c r="O205" s="107">
        <v>719330.0</v>
      </c>
      <c r="P205" s="107">
        <v>770699.0</v>
      </c>
      <c r="Q205" s="107">
        <v>920800.0</v>
      </c>
      <c r="R205" s="107">
        <v>1109299.0</v>
      </c>
      <c r="S205" s="107">
        <v>1716985.0</v>
      </c>
      <c r="T205" s="107">
        <v>2860822.0</v>
      </c>
      <c r="U205" s="107">
        <v>3168839.0</v>
      </c>
    </row>
    <row r="206" ht="15.75" customHeight="1">
      <c r="A206" s="136" t="s">
        <v>530</v>
      </c>
      <c r="B206" s="107"/>
      <c r="C206" s="107"/>
      <c r="D206" s="107"/>
      <c r="E206" s="107"/>
      <c r="F206" s="107"/>
      <c r="G206" s="107"/>
      <c r="H206" s="107"/>
      <c r="I206" s="107"/>
      <c r="J206" s="107"/>
      <c r="K206" s="107"/>
      <c r="L206" s="107"/>
      <c r="M206" s="107"/>
      <c r="N206" s="107"/>
      <c r="O206" s="107"/>
      <c r="P206" s="107"/>
      <c r="Q206" s="107"/>
      <c r="R206" s="107"/>
      <c r="S206" s="107"/>
      <c r="T206" s="107"/>
      <c r="U206" s="107"/>
    </row>
    <row r="207" ht="15.75" customHeight="1">
      <c r="A207" s="136" t="s">
        <v>213</v>
      </c>
      <c r="B207" s="107">
        <v>3.0</v>
      </c>
      <c r="C207" s="107">
        <v>0.0</v>
      </c>
      <c r="D207" s="107">
        <v>0.0</v>
      </c>
      <c r="E207" s="107">
        <v>0.0</v>
      </c>
      <c r="F207" s="107">
        <v>0.0</v>
      </c>
      <c r="G207" s="107">
        <v>141.0</v>
      </c>
      <c r="H207" s="107">
        <v>0.0</v>
      </c>
      <c r="I207" s="107">
        <v>0.0</v>
      </c>
      <c r="J207" s="107">
        <v>2.0</v>
      </c>
      <c r="K207" s="107">
        <v>174.0</v>
      </c>
      <c r="L207" s="107">
        <v>249.0</v>
      </c>
      <c r="M207" s="107">
        <v>234.0</v>
      </c>
      <c r="N207" s="107">
        <v>1076.0</v>
      </c>
      <c r="O207" s="107">
        <v>544.0</v>
      </c>
      <c r="P207" s="107">
        <v>971.0</v>
      </c>
      <c r="Q207" s="107">
        <v>572.0</v>
      </c>
      <c r="R207" s="107">
        <v>656.0</v>
      </c>
      <c r="S207" s="107">
        <v>660.0</v>
      </c>
      <c r="T207" s="107">
        <v>1466.0</v>
      </c>
      <c r="U207" s="107">
        <v>1156.0</v>
      </c>
    </row>
    <row r="208" ht="15.75" customHeight="1">
      <c r="A208" s="136" t="s">
        <v>214</v>
      </c>
      <c r="B208" s="107">
        <v>979.0</v>
      </c>
      <c r="C208" s="107">
        <v>567.0</v>
      </c>
      <c r="D208" s="107">
        <v>1095.0</v>
      </c>
      <c r="E208" s="107">
        <v>1200.0</v>
      </c>
      <c r="F208" s="107">
        <v>573.0</v>
      </c>
      <c r="G208" s="107">
        <v>1203.0</v>
      </c>
      <c r="H208" s="107">
        <v>764.0</v>
      </c>
      <c r="I208" s="107">
        <v>1642.0</v>
      </c>
      <c r="J208" s="107">
        <v>1795.0</v>
      </c>
      <c r="K208" s="107">
        <v>1516.0</v>
      </c>
      <c r="L208" s="107">
        <v>3080.0</v>
      </c>
      <c r="M208" s="107">
        <v>8426.0</v>
      </c>
      <c r="N208" s="107">
        <v>8035.0</v>
      </c>
      <c r="O208" s="107">
        <v>9906.0</v>
      </c>
      <c r="P208" s="107">
        <v>9480.0</v>
      </c>
      <c r="Q208" s="107">
        <v>5004.0</v>
      </c>
      <c r="R208" s="107">
        <v>10452.0</v>
      </c>
      <c r="S208" s="107">
        <v>13065.0</v>
      </c>
      <c r="T208" s="107">
        <v>9623.0</v>
      </c>
      <c r="U208" s="107">
        <v>8536.0</v>
      </c>
    </row>
    <row r="209" ht="15.75" customHeight="1">
      <c r="A209" s="136" t="s">
        <v>215</v>
      </c>
      <c r="B209" s="107">
        <v>0.0</v>
      </c>
      <c r="C209" s="107">
        <v>46.0</v>
      </c>
      <c r="D209" s="107">
        <v>0.0</v>
      </c>
      <c r="E209" s="107">
        <v>4.0</v>
      </c>
      <c r="F209" s="107">
        <v>35.0</v>
      </c>
      <c r="G209" s="107">
        <v>259.0</v>
      </c>
      <c r="H209" s="107">
        <v>44.0</v>
      </c>
      <c r="I209" s="107">
        <v>196.0</v>
      </c>
      <c r="J209" s="107">
        <v>580.0</v>
      </c>
      <c r="K209" s="107">
        <v>1882.0</v>
      </c>
      <c r="L209" s="107">
        <v>954.0</v>
      </c>
      <c r="M209" s="107">
        <v>3483.0</v>
      </c>
      <c r="N209" s="107">
        <v>2223.0</v>
      </c>
      <c r="O209" s="107">
        <v>3677.0</v>
      </c>
      <c r="P209" s="107">
        <v>6333.0</v>
      </c>
      <c r="Q209" s="107">
        <v>11029.0</v>
      </c>
      <c r="R209" s="107">
        <v>15701.0</v>
      </c>
      <c r="S209" s="107">
        <v>7326.0</v>
      </c>
      <c r="T209" s="107">
        <v>6592.0</v>
      </c>
      <c r="U209" s="107">
        <v>10633.0</v>
      </c>
    </row>
    <row r="210" ht="15.75" customHeight="1">
      <c r="A210" s="136" t="s">
        <v>216</v>
      </c>
      <c r="B210" s="107">
        <v>0.0</v>
      </c>
      <c r="C210" s="107">
        <v>1.0</v>
      </c>
      <c r="D210" s="107">
        <v>0.0</v>
      </c>
      <c r="E210" s="107">
        <v>112.0</v>
      </c>
      <c r="F210" s="107">
        <v>131.0</v>
      </c>
      <c r="G210" s="107">
        <v>323.0</v>
      </c>
      <c r="H210" s="107">
        <v>8.0</v>
      </c>
      <c r="I210" s="107">
        <v>1438.0</v>
      </c>
      <c r="J210" s="107">
        <v>1283.0</v>
      </c>
      <c r="K210" s="107">
        <v>964.0</v>
      </c>
      <c r="L210" s="107">
        <v>2015.0</v>
      </c>
      <c r="M210" s="107">
        <v>790.0</v>
      </c>
      <c r="N210" s="107">
        <v>1740.0</v>
      </c>
      <c r="O210" s="107">
        <v>788.0</v>
      </c>
      <c r="P210" s="107">
        <v>2765.0</v>
      </c>
      <c r="Q210" s="107">
        <v>1930.0</v>
      </c>
      <c r="R210" s="107">
        <v>1295.0</v>
      </c>
      <c r="S210" s="107">
        <v>5433.0</v>
      </c>
      <c r="T210" s="107">
        <v>6151.0</v>
      </c>
      <c r="U210" s="107">
        <v>10806.0</v>
      </c>
    </row>
    <row r="211" ht="15.75" customHeight="1"/>
    <row r="212" ht="15.75" customHeight="1">
      <c r="A212" s="89" t="s">
        <v>443</v>
      </c>
      <c r="B212" s="89"/>
      <c r="C212" s="89"/>
      <c r="D212" s="89"/>
      <c r="E212" s="89"/>
      <c r="F212" s="89"/>
      <c r="G212" s="89"/>
      <c r="H212" s="89"/>
      <c r="I212" s="89"/>
      <c r="J212" s="89"/>
      <c r="K212" s="89"/>
      <c r="L212" s="89"/>
      <c r="M212" s="89"/>
      <c r="N212" s="89"/>
      <c r="O212" s="89"/>
      <c r="P212" s="89"/>
      <c r="Q212" s="89"/>
      <c r="R212" s="89"/>
      <c r="S212" s="89"/>
      <c r="T212" s="89"/>
      <c r="U212" s="89"/>
      <c r="V212" s="3"/>
      <c r="W212" s="3"/>
      <c r="X212" s="3"/>
    </row>
    <row r="213" ht="15.75" customHeight="1">
      <c r="A213" s="145" t="s">
        <v>456</v>
      </c>
      <c r="B213" s="112">
        <v>167384.0</v>
      </c>
      <c r="C213" s="112">
        <v>150957.0</v>
      </c>
      <c r="D213" s="112">
        <v>157183.0</v>
      </c>
      <c r="E213" s="112">
        <v>218209.0</v>
      </c>
      <c r="F213" s="112">
        <v>265017.0</v>
      </c>
      <c r="G213" s="112">
        <v>268248.0</v>
      </c>
      <c r="H213" s="112">
        <v>139600.0</v>
      </c>
      <c r="I213" s="112">
        <v>185643.0</v>
      </c>
      <c r="J213" s="112">
        <v>201471.0</v>
      </c>
      <c r="K213" s="112">
        <v>214275.0</v>
      </c>
      <c r="L213" s="112">
        <v>211408.0</v>
      </c>
      <c r="M213" s="112">
        <v>263711.0</v>
      </c>
      <c r="N213" s="112">
        <v>272878.0</v>
      </c>
      <c r="O213" s="112">
        <v>306874.0</v>
      </c>
      <c r="P213" s="112">
        <v>446193.0</v>
      </c>
      <c r="Q213" s="112">
        <v>907663.0</v>
      </c>
      <c r="R213" s="112">
        <v>1370219.0</v>
      </c>
      <c r="S213" s="112">
        <v>1616359.0</v>
      </c>
      <c r="T213" s="112">
        <v>3711673.0</v>
      </c>
      <c r="U213" s="146">
        <v>7990379.0</v>
      </c>
      <c r="V213" s="3"/>
      <c r="W213" s="3"/>
      <c r="X213" s="3"/>
    </row>
    <row r="214" ht="15.75" customHeight="1">
      <c r="A214" s="145" t="s">
        <v>480</v>
      </c>
      <c r="B214" s="112">
        <v>16466.0</v>
      </c>
      <c r="C214" s="112">
        <v>27457.0</v>
      </c>
      <c r="D214" s="112">
        <v>43987.0</v>
      </c>
      <c r="E214" s="112">
        <v>75698.0</v>
      </c>
      <c r="F214" s="112">
        <v>130202.0</v>
      </c>
      <c r="G214" s="112">
        <v>174590.0</v>
      </c>
      <c r="H214" s="112">
        <v>122181.0</v>
      </c>
      <c r="I214" s="112">
        <v>152946.0</v>
      </c>
      <c r="J214" s="112">
        <v>180519.0</v>
      </c>
      <c r="K214" s="112">
        <v>171436.0</v>
      </c>
      <c r="L214" s="112">
        <v>141426.0</v>
      </c>
      <c r="M214" s="112">
        <v>213353.0</v>
      </c>
      <c r="N214" s="112">
        <v>255214.0</v>
      </c>
      <c r="O214" s="112">
        <v>268799.0</v>
      </c>
      <c r="P214" s="112">
        <v>345382.0</v>
      </c>
      <c r="Q214" s="112">
        <v>488669.0</v>
      </c>
      <c r="R214" s="112">
        <v>561286.0</v>
      </c>
      <c r="S214" s="112">
        <v>635065.0</v>
      </c>
      <c r="T214" s="112">
        <v>1278331.0</v>
      </c>
      <c r="U214" s="146">
        <v>3503808.0</v>
      </c>
      <c r="V214" s="3"/>
      <c r="W214" s="3"/>
      <c r="X214" s="3"/>
      <c r="Y214" s="3"/>
      <c r="Z214" s="3"/>
      <c r="AA214" s="3"/>
      <c r="AB214" s="3"/>
      <c r="AC214" s="3"/>
    </row>
    <row r="215" ht="15.75" customHeight="1">
      <c r="A215" s="145" t="s">
        <v>478</v>
      </c>
      <c r="B215" s="112">
        <v>8973.0</v>
      </c>
      <c r="C215" s="112">
        <v>9944.0</v>
      </c>
      <c r="D215" s="112">
        <v>17330.0</v>
      </c>
      <c r="E215" s="112">
        <v>18785.0</v>
      </c>
      <c r="F215" s="112">
        <v>18773.0</v>
      </c>
      <c r="G215" s="112">
        <v>26596.0</v>
      </c>
      <c r="H215" s="112">
        <v>17205.0</v>
      </c>
      <c r="I215" s="112">
        <v>23463.0</v>
      </c>
      <c r="J215" s="112">
        <v>24832.0</v>
      </c>
      <c r="K215" s="112">
        <v>27257.0</v>
      </c>
      <c r="L215" s="112">
        <v>25296.0</v>
      </c>
      <c r="M215" s="112">
        <v>45044.0</v>
      </c>
      <c r="N215" s="112">
        <v>64666.0</v>
      </c>
      <c r="O215" s="112">
        <v>61970.0</v>
      </c>
      <c r="P215" s="112">
        <v>60382.0</v>
      </c>
      <c r="Q215" s="112">
        <v>97745.0</v>
      </c>
      <c r="R215" s="112">
        <v>162087.0</v>
      </c>
      <c r="S215" s="112">
        <v>532893.0</v>
      </c>
      <c r="T215" s="112">
        <v>1006428.0</v>
      </c>
      <c r="U215" s="146">
        <v>1771691.0</v>
      </c>
      <c r="V215" s="3"/>
      <c r="W215" s="3"/>
      <c r="X215" s="3"/>
      <c r="Y215" s="3"/>
      <c r="Z215" s="3"/>
      <c r="AA215" s="3"/>
      <c r="AB215" s="3"/>
      <c r="AC215" s="3"/>
      <c r="AD215" s="3"/>
      <c r="AE215" s="3"/>
    </row>
    <row r="216" ht="15.75" customHeight="1">
      <c r="A216" s="145" t="s">
        <v>474</v>
      </c>
      <c r="B216" s="112">
        <v>145.0</v>
      </c>
      <c r="C216" s="112">
        <v>302.0</v>
      </c>
      <c r="D216" s="112">
        <v>340.0</v>
      </c>
      <c r="E216" s="112">
        <v>1216.0</v>
      </c>
      <c r="F216" s="112">
        <v>7436.0</v>
      </c>
      <c r="G216" s="112">
        <v>10743.0</v>
      </c>
      <c r="H216" s="112">
        <v>9017.0</v>
      </c>
      <c r="I216" s="112">
        <v>4870.0</v>
      </c>
      <c r="J216" s="112">
        <v>2413.0</v>
      </c>
      <c r="K216" s="112">
        <v>2117.0</v>
      </c>
      <c r="L216" s="112">
        <v>3403.0</v>
      </c>
      <c r="M216" s="112">
        <v>2635.0</v>
      </c>
      <c r="N216" s="112">
        <v>2595.0</v>
      </c>
      <c r="O216" s="112">
        <v>6198.0</v>
      </c>
      <c r="P216" s="112">
        <v>8496.0</v>
      </c>
      <c r="Q216" s="112">
        <v>6502.0</v>
      </c>
      <c r="R216" s="112">
        <v>172757.0</v>
      </c>
      <c r="S216" s="112">
        <v>363391.0</v>
      </c>
      <c r="T216" s="112">
        <v>864287.0</v>
      </c>
      <c r="U216" s="146">
        <v>1267242.0</v>
      </c>
      <c r="V216" s="3"/>
      <c r="W216" s="3"/>
      <c r="X216" s="3"/>
      <c r="Y216" s="3"/>
      <c r="Z216" s="3"/>
      <c r="AA216" s="3"/>
      <c r="AB216" s="3"/>
      <c r="AC216" s="3"/>
      <c r="AD216" s="3"/>
      <c r="AE216" s="3"/>
      <c r="AF216" s="3"/>
    </row>
    <row r="217" ht="15.75" customHeight="1">
      <c r="A217" s="145" t="s">
        <v>462</v>
      </c>
      <c r="B217" s="112">
        <v>23903.0</v>
      </c>
      <c r="C217" s="112">
        <v>32707.0</v>
      </c>
      <c r="D217" s="112">
        <v>47335.0</v>
      </c>
      <c r="E217" s="112">
        <v>59054.0</v>
      </c>
      <c r="F217" s="112">
        <v>100729.0</v>
      </c>
      <c r="G217" s="112">
        <v>120481.0</v>
      </c>
      <c r="H217" s="112">
        <v>83334.0</v>
      </c>
      <c r="I217" s="112">
        <v>109899.0</v>
      </c>
      <c r="J217" s="112">
        <v>115732.0</v>
      </c>
      <c r="K217" s="112">
        <v>114478.0</v>
      </c>
      <c r="L217" s="112">
        <v>101645.0</v>
      </c>
      <c r="M217" s="112">
        <v>145603.0</v>
      </c>
      <c r="N217" s="112">
        <v>159080.0</v>
      </c>
      <c r="O217" s="112">
        <v>128383.0</v>
      </c>
      <c r="P217" s="112">
        <v>152777.0</v>
      </c>
      <c r="Q217" s="112">
        <v>186696.0</v>
      </c>
      <c r="R217" s="112">
        <v>196001.0</v>
      </c>
      <c r="S217" s="112">
        <v>221380.0</v>
      </c>
      <c r="T217" s="112">
        <v>508349.0</v>
      </c>
      <c r="U217" s="146">
        <v>1014057.0</v>
      </c>
      <c r="V217" s="3"/>
      <c r="W217" s="3"/>
      <c r="X217" s="3"/>
      <c r="Y217" s="3"/>
      <c r="Z217" s="3"/>
      <c r="AA217" s="3"/>
      <c r="AB217" s="3"/>
      <c r="AC217" s="3"/>
      <c r="AD217" s="3"/>
      <c r="AE217" s="3"/>
      <c r="AF217" s="3"/>
    </row>
    <row r="218" ht="15.75" customHeight="1">
      <c r="A218" s="145" t="s">
        <v>446</v>
      </c>
      <c r="B218" s="112">
        <v>23663.0</v>
      </c>
      <c r="C218" s="112">
        <v>32357.0</v>
      </c>
      <c r="D218" s="112">
        <v>46956.0</v>
      </c>
      <c r="E218" s="112">
        <v>48676.0</v>
      </c>
      <c r="F218" s="112">
        <v>27096.0</v>
      </c>
      <c r="G218" s="112">
        <v>37357.0</v>
      </c>
      <c r="H218" s="112">
        <v>26273.0</v>
      </c>
      <c r="I218" s="112">
        <v>39948.0</v>
      </c>
      <c r="J218" s="112">
        <v>51572.0</v>
      </c>
      <c r="K218" s="112">
        <v>46116.0</v>
      </c>
      <c r="L218" s="112">
        <v>43862.0</v>
      </c>
      <c r="M218" s="112">
        <v>65402.0</v>
      </c>
      <c r="N218" s="112">
        <v>52245.0</v>
      </c>
      <c r="O218" s="112">
        <v>60393.0</v>
      </c>
      <c r="P218" s="112">
        <v>69816.0</v>
      </c>
      <c r="Q218" s="112">
        <v>90527.0</v>
      </c>
      <c r="R218" s="112">
        <v>104718.0</v>
      </c>
      <c r="S218" s="112">
        <v>115220.0</v>
      </c>
      <c r="T218" s="112">
        <v>179111.0</v>
      </c>
      <c r="U218" s="146">
        <v>533606.0</v>
      </c>
      <c r="V218" s="3"/>
      <c r="W218" s="3"/>
      <c r="X218" s="3"/>
      <c r="Y218" s="3"/>
      <c r="Z218" s="3"/>
      <c r="AA218" s="3"/>
      <c r="AB218" s="3"/>
      <c r="AC218" s="3"/>
      <c r="AD218" s="3"/>
      <c r="AE218" s="3"/>
      <c r="AF218" s="3"/>
    </row>
    <row r="219" ht="15.75" customHeight="1">
      <c r="A219" s="145" t="s">
        <v>454</v>
      </c>
      <c r="B219" s="112">
        <v>46699.0</v>
      </c>
      <c r="C219" s="112">
        <v>61487.0</v>
      </c>
      <c r="D219" s="112">
        <v>28237.0</v>
      </c>
      <c r="E219" s="112">
        <v>56069.0</v>
      </c>
      <c r="F219" s="112">
        <v>56707.0</v>
      </c>
      <c r="G219" s="112">
        <v>52654.0</v>
      </c>
      <c r="H219" s="112">
        <v>28775.0</v>
      </c>
      <c r="I219" s="112">
        <v>32208.0</v>
      </c>
      <c r="J219" s="112">
        <v>43571.0</v>
      </c>
      <c r="K219" s="112">
        <v>45865.0</v>
      </c>
      <c r="L219" s="112">
        <v>49837.0</v>
      </c>
      <c r="M219" s="112">
        <v>71335.0</v>
      </c>
      <c r="N219" s="112">
        <v>94970.0</v>
      </c>
      <c r="O219" s="112">
        <v>113058.0</v>
      </c>
      <c r="P219" s="112">
        <v>120165.0</v>
      </c>
      <c r="Q219" s="112">
        <v>163529.0</v>
      </c>
      <c r="R219" s="112">
        <v>196830.0</v>
      </c>
      <c r="S219" s="112">
        <v>200449.0</v>
      </c>
      <c r="T219" s="112">
        <v>312734.0</v>
      </c>
      <c r="U219" s="146">
        <v>450943.0</v>
      </c>
      <c r="V219" s="3"/>
      <c r="W219" s="3"/>
      <c r="X219" s="3"/>
      <c r="Y219" s="3"/>
      <c r="Z219" s="3"/>
      <c r="AA219" s="3"/>
      <c r="AB219" s="3"/>
      <c r="AC219" s="3"/>
      <c r="AD219" s="3"/>
      <c r="AE219" s="3"/>
      <c r="AF219" s="3"/>
    </row>
    <row r="220" ht="15.75" customHeight="1">
      <c r="A220" s="145" t="s">
        <v>452</v>
      </c>
      <c r="B220" s="112">
        <v>9308.0</v>
      </c>
      <c r="C220" s="112">
        <v>47018.0</v>
      </c>
      <c r="D220" s="112">
        <v>51461.0</v>
      </c>
      <c r="E220" s="112">
        <v>60567.0</v>
      </c>
      <c r="F220" s="112">
        <v>65443.0</v>
      </c>
      <c r="G220" s="112">
        <v>83058.0</v>
      </c>
      <c r="H220" s="112">
        <v>51528.0</v>
      </c>
      <c r="I220" s="112">
        <v>43620.0</v>
      </c>
      <c r="J220" s="112">
        <v>30800.0</v>
      </c>
      <c r="K220" s="112">
        <v>19773.0</v>
      </c>
      <c r="L220" s="112">
        <v>17682.0</v>
      </c>
      <c r="M220" s="112">
        <v>17280.0</v>
      </c>
      <c r="N220" s="112">
        <v>13408.0</v>
      </c>
      <c r="O220" s="112">
        <v>17000.0</v>
      </c>
      <c r="P220" s="112">
        <v>19546.0</v>
      </c>
      <c r="Q220" s="112">
        <v>18072.0</v>
      </c>
      <c r="R220" s="112">
        <v>22356.0</v>
      </c>
      <c r="S220" s="112">
        <v>23567.0</v>
      </c>
      <c r="T220" s="112">
        <v>118523.0</v>
      </c>
      <c r="U220" s="146">
        <v>373604.0</v>
      </c>
      <c r="V220" s="3"/>
      <c r="W220" s="3"/>
      <c r="X220" s="3"/>
      <c r="Y220" s="3"/>
      <c r="Z220" s="3"/>
      <c r="AA220" s="3"/>
      <c r="AB220" s="3"/>
      <c r="AC220" s="3"/>
      <c r="AD220" s="3"/>
      <c r="AE220" s="3"/>
      <c r="AF220" s="3"/>
    </row>
    <row r="221" ht="15.75" customHeight="1">
      <c r="A221" s="145" t="s">
        <v>476</v>
      </c>
      <c r="B221" s="112">
        <v>100.0</v>
      </c>
      <c r="C221" s="112">
        <v>155.0</v>
      </c>
      <c r="D221" s="112">
        <v>483.0</v>
      </c>
      <c r="E221" s="112">
        <v>640.0</v>
      </c>
      <c r="F221" s="112">
        <v>469.0</v>
      </c>
      <c r="G221" s="112">
        <v>1213.0</v>
      </c>
      <c r="H221" s="112">
        <v>820.0</v>
      </c>
      <c r="I221" s="112">
        <v>1030.0</v>
      </c>
      <c r="J221" s="112">
        <v>751.0</v>
      </c>
      <c r="K221" s="112">
        <v>1282.0</v>
      </c>
      <c r="L221" s="112">
        <v>1834.0</v>
      </c>
      <c r="M221" s="112">
        <v>3432.0</v>
      </c>
      <c r="N221" s="112">
        <v>8504.0</v>
      </c>
      <c r="O221" s="112">
        <v>7035.0</v>
      </c>
      <c r="P221" s="112">
        <v>10630.0</v>
      </c>
      <c r="Q221" s="112">
        <v>25088.0</v>
      </c>
      <c r="R221" s="112">
        <v>92140.0</v>
      </c>
      <c r="S221" s="112">
        <v>245146.0</v>
      </c>
      <c r="T221" s="112">
        <v>271323.0</v>
      </c>
      <c r="U221" s="146">
        <v>338458.0</v>
      </c>
      <c r="V221" s="3"/>
      <c r="W221" s="3"/>
      <c r="X221" s="3"/>
      <c r="Y221" s="3"/>
      <c r="Z221" s="3"/>
      <c r="AA221" s="3"/>
      <c r="AB221" s="3"/>
      <c r="AC221" s="3"/>
      <c r="AD221" s="3"/>
      <c r="AE221" s="3"/>
      <c r="AF221" s="3"/>
    </row>
    <row r="222" ht="15.75" customHeight="1">
      <c r="A222" s="145" t="s">
        <v>444</v>
      </c>
      <c r="B222" s="112">
        <v>779.0</v>
      </c>
      <c r="C222" s="112">
        <v>1663.0</v>
      </c>
      <c r="D222" s="112">
        <v>1943.0</v>
      </c>
      <c r="E222" s="112">
        <v>2413.0</v>
      </c>
      <c r="F222" s="112">
        <v>6077.0</v>
      </c>
      <c r="G222" s="112">
        <v>5960.0</v>
      </c>
      <c r="H222" s="112">
        <v>9381.0</v>
      </c>
      <c r="I222" s="112">
        <v>19829.0</v>
      </c>
      <c r="J222" s="112">
        <v>26824.0</v>
      </c>
      <c r="K222" s="112">
        <v>25437.0</v>
      </c>
      <c r="L222" s="112">
        <v>19103.0</v>
      </c>
      <c r="M222" s="112">
        <v>31488.0</v>
      </c>
      <c r="N222" s="112">
        <v>34903.0</v>
      </c>
      <c r="O222" s="112">
        <v>20232.0</v>
      </c>
      <c r="P222" s="112">
        <v>33404.0</v>
      </c>
      <c r="Q222" s="112">
        <v>27587.0</v>
      </c>
      <c r="R222" s="112">
        <v>30985.0</v>
      </c>
      <c r="S222" s="112">
        <v>32503.0</v>
      </c>
      <c r="T222" s="112">
        <v>60902.0</v>
      </c>
      <c r="U222" s="146">
        <v>148526.0</v>
      </c>
      <c r="V222" s="3"/>
      <c r="W222" s="3"/>
      <c r="X222" s="3"/>
      <c r="Y222" s="3"/>
      <c r="Z222" s="3"/>
      <c r="AA222" s="3"/>
      <c r="AB222" s="3"/>
      <c r="AC222" s="3"/>
      <c r="AD222" s="3"/>
      <c r="AE222" s="3"/>
      <c r="AF222" s="3"/>
    </row>
    <row r="223" ht="15.75" customHeight="1">
      <c r="A223" s="145" t="s">
        <v>458</v>
      </c>
      <c r="B223" s="112">
        <v>6353.0</v>
      </c>
      <c r="C223" s="112">
        <v>8177.0</v>
      </c>
      <c r="D223" s="112">
        <v>11873.0</v>
      </c>
      <c r="E223" s="112">
        <v>16676.0</v>
      </c>
      <c r="F223" s="112">
        <v>25213.0</v>
      </c>
      <c r="G223" s="112">
        <v>21625.0</v>
      </c>
      <c r="H223" s="112">
        <v>12170.0</v>
      </c>
      <c r="I223" s="112">
        <v>19060.0</v>
      </c>
      <c r="J223" s="112">
        <v>15223.0</v>
      </c>
      <c r="K223" s="112">
        <v>16135.0</v>
      </c>
      <c r="L223" s="112">
        <v>10275.0</v>
      </c>
      <c r="M223" s="112">
        <v>11919.0</v>
      </c>
      <c r="N223" s="112">
        <v>14151.0</v>
      </c>
      <c r="O223" s="112">
        <v>16766.0</v>
      </c>
      <c r="P223" s="112">
        <v>24573.0</v>
      </c>
      <c r="Q223" s="112">
        <v>27940.0</v>
      </c>
      <c r="R223" s="112">
        <v>31542.0</v>
      </c>
      <c r="S223" s="112">
        <v>30403.0</v>
      </c>
      <c r="T223" s="112">
        <v>59827.0</v>
      </c>
      <c r="U223" s="146">
        <v>85829.0</v>
      </c>
      <c r="V223" s="3"/>
      <c r="W223" s="3"/>
      <c r="X223" s="3"/>
      <c r="Y223" s="3"/>
      <c r="Z223" s="3"/>
      <c r="AA223" s="3"/>
      <c r="AB223" s="3"/>
      <c r="AC223" s="3"/>
      <c r="AD223" s="3"/>
      <c r="AE223" s="3"/>
      <c r="AF223" s="3"/>
    </row>
    <row r="224" ht="15.75" customHeight="1">
      <c r="A224" s="145" t="s">
        <v>472</v>
      </c>
      <c r="B224" s="112">
        <v>666.0</v>
      </c>
      <c r="C224" s="112">
        <v>864.0</v>
      </c>
      <c r="D224" s="112">
        <v>1002.0</v>
      </c>
      <c r="E224" s="112">
        <v>1419.0</v>
      </c>
      <c r="F224" s="112">
        <v>1458.0</v>
      </c>
      <c r="G224" s="112">
        <v>2712.0</v>
      </c>
      <c r="H224" s="112">
        <v>1628.0</v>
      </c>
      <c r="I224" s="112">
        <v>2471.0</v>
      </c>
      <c r="J224" s="112">
        <v>1729.0</v>
      </c>
      <c r="K224" s="112">
        <v>1302.0</v>
      </c>
      <c r="L224" s="112">
        <v>1710.0</v>
      </c>
      <c r="M224" s="112">
        <v>2649.0</v>
      </c>
      <c r="N224" s="112">
        <v>2713.0</v>
      </c>
      <c r="O224" s="112">
        <v>6135.0</v>
      </c>
      <c r="P224" s="112">
        <v>6698.0</v>
      </c>
      <c r="Q224" s="112">
        <v>9542.0</v>
      </c>
      <c r="R224" s="112">
        <v>14583.0</v>
      </c>
      <c r="S224" s="112">
        <v>35941.0</v>
      </c>
      <c r="T224" s="112">
        <v>57785.0</v>
      </c>
      <c r="U224" s="146">
        <v>71494.0</v>
      </c>
      <c r="V224" s="3"/>
      <c r="W224" s="3"/>
      <c r="X224" s="3"/>
      <c r="Y224" s="3"/>
      <c r="Z224" s="3"/>
      <c r="AA224" s="3"/>
      <c r="AB224" s="3"/>
      <c r="AC224" s="3"/>
      <c r="AD224" s="3"/>
      <c r="AE224" s="3"/>
      <c r="AF224" s="3"/>
    </row>
    <row r="225" ht="15.75" customHeight="1">
      <c r="A225" s="145" t="s">
        <v>460</v>
      </c>
      <c r="B225" s="112">
        <v>3091.0</v>
      </c>
      <c r="C225" s="112">
        <v>10136.0</v>
      </c>
      <c r="D225" s="112">
        <v>21878.0</v>
      </c>
      <c r="E225" s="112">
        <v>45668.0</v>
      </c>
      <c r="F225" s="112">
        <v>72987.0</v>
      </c>
      <c r="G225" s="112">
        <v>65735.0</v>
      </c>
      <c r="H225" s="112">
        <v>17108.0</v>
      </c>
      <c r="I225" s="112">
        <v>1908.0</v>
      </c>
      <c r="J225" s="112">
        <v>2756.0</v>
      </c>
      <c r="K225" s="112">
        <v>2558.0</v>
      </c>
      <c r="L225" s="112">
        <v>1937.0</v>
      </c>
      <c r="M225" s="112">
        <v>2548.0</v>
      </c>
      <c r="N225" s="112">
        <v>5174.0</v>
      </c>
      <c r="O225" s="112">
        <v>6308.0</v>
      </c>
      <c r="P225" s="112">
        <v>4557.0</v>
      </c>
      <c r="Q225" s="112">
        <v>3757.0</v>
      </c>
      <c r="R225" s="112">
        <v>5315.0</v>
      </c>
      <c r="S225" s="112">
        <v>15962.0</v>
      </c>
      <c r="T225" s="112">
        <v>24441.0</v>
      </c>
      <c r="U225" s="146">
        <v>31537.0</v>
      </c>
      <c r="V225" s="3"/>
      <c r="W225" s="3"/>
      <c r="X225" s="3"/>
      <c r="Y225" s="3"/>
      <c r="Z225" s="3"/>
      <c r="AA225" s="3"/>
      <c r="AB225" s="3"/>
      <c r="AC225" s="3"/>
      <c r="AD225" s="3"/>
      <c r="AE225" s="3"/>
      <c r="AF225" s="3"/>
    </row>
    <row r="226" ht="15.75" customHeight="1">
      <c r="A226" s="145" t="s">
        <v>466</v>
      </c>
      <c r="B226" s="112">
        <v>142.0</v>
      </c>
      <c r="C226" s="112">
        <v>249.0</v>
      </c>
      <c r="D226" s="112">
        <v>288.0</v>
      </c>
      <c r="E226" s="112">
        <v>1108.0</v>
      </c>
      <c r="F226" s="112">
        <v>1467.0</v>
      </c>
      <c r="G226" s="112">
        <v>2021.0</v>
      </c>
      <c r="H226" s="112">
        <v>891.0</v>
      </c>
      <c r="I226" s="112">
        <v>4341.0</v>
      </c>
      <c r="J226" s="112">
        <v>3434.0</v>
      </c>
      <c r="K226" s="112">
        <v>1268.0</v>
      </c>
      <c r="L226" s="112">
        <v>5423.0</v>
      </c>
      <c r="M226" s="112">
        <v>9686.0</v>
      </c>
      <c r="N226" s="112">
        <v>10463.0</v>
      </c>
      <c r="O226" s="112">
        <v>13325.0</v>
      </c>
      <c r="P226" s="112">
        <v>13974.0</v>
      </c>
      <c r="Q226" s="112">
        <v>6558.0</v>
      </c>
      <c r="R226" s="112">
        <v>5938.0</v>
      </c>
      <c r="S226" s="112">
        <v>5281.0</v>
      </c>
      <c r="T226" s="112">
        <v>8799.0</v>
      </c>
      <c r="U226" s="146">
        <v>12582.0</v>
      </c>
      <c r="V226" s="3"/>
      <c r="W226" s="3"/>
      <c r="X226" s="3"/>
      <c r="Y226" s="3"/>
      <c r="Z226" s="3"/>
      <c r="AA226" s="3"/>
      <c r="AB226" s="3"/>
      <c r="AC226" s="3"/>
      <c r="AD226" s="3"/>
      <c r="AE226" s="3"/>
      <c r="AF226" s="3"/>
    </row>
    <row r="227" ht="15.75" customHeight="1">
      <c r="A227" s="145" t="s">
        <v>450</v>
      </c>
      <c r="B227" s="112">
        <v>118.0</v>
      </c>
      <c r="C227" s="112">
        <v>199.0</v>
      </c>
      <c r="D227" s="112">
        <v>114.0</v>
      </c>
      <c r="E227" s="112">
        <v>127.0</v>
      </c>
      <c r="F227" s="112">
        <v>210.0</v>
      </c>
      <c r="G227" s="112">
        <v>166.0</v>
      </c>
      <c r="H227" s="112">
        <v>76.0</v>
      </c>
      <c r="I227" s="112">
        <v>643.0</v>
      </c>
      <c r="J227" s="112">
        <v>731.0</v>
      </c>
      <c r="K227" s="112">
        <v>1624.0</v>
      </c>
      <c r="L227" s="112">
        <v>4054.0</v>
      </c>
      <c r="M227" s="112">
        <v>1005.0</v>
      </c>
      <c r="N227" s="112">
        <v>2386.0</v>
      </c>
      <c r="O227" s="112">
        <v>2542.0</v>
      </c>
      <c r="P227" s="112">
        <v>3547.0</v>
      </c>
      <c r="Q227" s="112">
        <v>5044.0</v>
      </c>
      <c r="R227" s="112">
        <v>3465.0</v>
      </c>
      <c r="S227" s="112">
        <v>4340.0</v>
      </c>
      <c r="T227" s="112">
        <v>7619.0</v>
      </c>
      <c r="U227" s="146">
        <v>10383.0</v>
      </c>
      <c r="V227" s="3"/>
      <c r="W227" s="3"/>
      <c r="X227" s="3"/>
      <c r="Y227" s="3"/>
      <c r="Z227" s="3"/>
      <c r="AA227" s="3"/>
      <c r="AB227" s="3"/>
      <c r="AC227" s="3"/>
      <c r="AD227" s="3"/>
      <c r="AE227" s="3"/>
      <c r="AF227" s="3"/>
    </row>
    <row r="228" ht="15.75" customHeight="1">
      <c r="A228" s="145" t="s">
        <v>468</v>
      </c>
      <c r="B228" s="112">
        <v>0.0</v>
      </c>
      <c r="C228" s="112">
        <v>1051.0</v>
      </c>
      <c r="D228" s="112">
        <v>2535.0</v>
      </c>
      <c r="E228" s="112">
        <v>88.0</v>
      </c>
      <c r="F228" s="112">
        <v>412.0</v>
      </c>
      <c r="G228" s="112">
        <v>53.0</v>
      </c>
      <c r="H228" s="112">
        <v>42.0</v>
      </c>
      <c r="I228" s="112">
        <v>5848.0</v>
      </c>
      <c r="J228" s="112">
        <v>6739.0</v>
      </c>
      <c r="K228" s="112">
        <v>1.0</v>
      </c>
      <c r="L228" s="112">
        <v>79.0</v>
      </c>
      <c r="M228" s="112">
        <v>337.0</v>
      </c>
      <c r="N228" s="112">
        <v>8.0</v>
      </c>
      <c r="O228" s="112">
        <v>54.0</v>
      </c>
      <c r="P228" s="112">
        <v>177.0</v>
      </c>
      <c r="Q228" s="112">
        <v>511.0</v>
      </c>
      <c r="R228" s="112">
        <v>436.0</v>
      </c>
      <c r="S228" s="112">
        <v>507.0</v>
      </c>
      <c r="T228" s="112">
        <v>705.0</v>
      </c>
      <c r="U228" s="146">
        <v>1721.0</v>
      </c>
      <c r="V228" s="3"/>
      <c r="W228" s="3"/>
      <c r="X228" s="3"/>
      <c r="Y228" s="3"/>
      <c r="Z228" s="3"/>
      <c r="AA228" s="3"/>
      <c r="AB228" s="3"/>
      <c r="AC228" s="3"/>
      <c r="AD228" s="3"/>
      <c r="AE228" s="3"/>
      <c r="AF228" s="3"/>
    </row>
    <row r="229" ht="15.75" customHeight="1">
      <c r="A229" s="145" t="s">
        <v>448</v>
      </c>
      <c r="B229" s="112">
        <v>425.0</v>
      </c>
      <c r="C229" s="112">
        <v>293.0</v>
      </c>
      <c r="D229" s="112">
        <v>402.0</v>
      </c>
      <c r="E229" s="112">
        <v>347.0</v>
      </c>
      <c r="F229" s="112">
        <v>1077.0</v>
      </c>
      <c r="G229" s="112">
        <v>1245.0</v>
      </c>
      <c r="H229" s="112">
        <v>860.0</v>
      </c>
      <c r="I229" s="112">
        <v>9460.0</v>
      </c>
      <c r="J229" s="112">
        <v>10510.0</v>
      </c>
      <c r="K229" s="112">
        <v>1776.0</v>
      </c>
      <c r="L229" s="112">
        <v>892.0</v>
      </c>
      <c r="M229" s="112">
        <v>703.0</v>
      </c>
      <c r="N229" s="112">
        <v>1052.0</v>
      </c>
      <c r="O229" s="112">
        <v>1163.0</v>
      </c>
      <c r="P229" s="112">
        <v>896.0</v>
      </c>
      <c r="Q229" s="112">
        <v>671.0</v>
      </c>
      <c r="R229" s="112">
        <v>281.0</v>
      </c>
      <c r="S229" s="112">
        <v>1445.0</v>
      </c>
      <c r="T229" s="112">
        <v>996.0</v>
      </c>
      <c r="U229" s="146">
        <v>1490.0</v>
      </c>
      <c r="V229" s="3"/>
      <c r="W229" s="3"/>
      <c r="X229" s="3"/>
      <c r="Y229" s="3"/>
      <c r="Z229" s="3"/>
      <c r="AA229" s="3"/>
      <c r="AB229" s="3"/>
      <c r="AC229" s="3"/>
      <c r="AD229" s="3"/>
      <c r="AE229" s="3"/>
      <c r="AF229" s="3"/>
    </row>
    <row r="230" ht="15.75" customHeight="1">
      <c r="A230" s="145" t="s">
        <v>464</v>
      </c>
      <c r="B230" s="112">
        <v>90.0</v>
      </c>
      <c r="C230" s="112">
        <v>270.0</v>
      </c>
      <c r="D230" s="112">
        <v>222.0</v>
      </c>
      <c r="E230" s="112">
        <v>411.0</v>
      </c>
      <c r="F230" s="112">
        <v>904.0</v>
      </c>
      <c r="G230" s="112">
        <v>2745.0</v>
      </c>
      <c r="H230" s="112">
        <v>659.0</v>
      </c>
      <c r="I230" s="112">
        <v>206.0</v>
      </c>
      <c r="J230" s="112">
        <v>909.0</v>
      </c>
      <c r="K230" s="112">
        <v>1439.0</v>
      </c>
      <c r="L230" s="112">
        <v>2395.0</v>
      </c>
      <c r="M230" s="112">
        <v>10091.0</v>
      </c>
      <c r="N230" s="112">
        <v>6469.0</v>
      </c>
      <c r="O230" s="112">
        <v>2709.0</v>
      </c>
      <c r="P230" s="112">
        <v>962.0</v>
      </c>
      <c r="Q230" s="112">
        <v>2118.0</v>
      </c>
      <c r="R230" s="112">
        <v>1102.0</v>
      </c>
      <c r="S230" s="112">
        <v>1626.0</v>
      </c>
      <c r="T230" s="112">
        <v>1959.0</v>
      </c>
      <c r="U230" s="146">
        <v>1416.0</v>
      </c>
      <c r="V230" s="3"/>
      <c r="W230" s="3"/>
      <c r="X230" s="3"/>
      <c r="Y230" s="3"/>
      <c r="Z230" s="3"/>
      <c r="AA230" s="3"/>
      <c r="AB230" s="3"/>
      <c r="AC230" s="3"/>
      <c r="AD230" s="3"/>
      <c r="AE230" s="3"/>
      <c r="AF230" s="3"/>
    </row>
    <row r="231" ht="15.75" customHeight="1">
      <c r="A231" s="145" t="s">
        <v>470</v>
      </c>
      <c r="B231" s="112">
        <v>148.0</v>
      </c>
      <c r="C231" s="112">
        <v>268.0</v>
      </c>
      <c r="D231" s="112">
        <v>186.0</v>
      </c>
      <c r="E231" s="112">
        <v>73.0</v>
      </c>
      <c r="F231" s="112">
        <v>176.0</v>
      </c>
      <c r="G231" s="112">
        <v>178.0</v>
      </c>
      <c r="H231" s="112">
        <v>86.0</v>
      </c>
      <c r="I231" s="112">
        <v>27.0</v>
      </c>
      <c r="J231" s="112">
        <v>15.0</v>
      </c>
      <c r="K231" s="112">
        <v>18.0</v>
      </c>
      <c r="L231" s="112">
        <v>3401.0</v>
      </c>
      <c r="M231" s="112">
        <v>3480.0</v>
      </c>
      <c r="N231" s="112">
        <v>794.0</v>
      </c>
      <c r="O231" s="112">
        <v>1195.0</v>
      </c>
      <c r="P231" s="112">
        <v>1760.0</v>
      </c>
      <c r="Q231" s="112">
        <v>1537.0</v>
      </c>
      <c r="R231" s="112">
        <v>1573.0</v>
      </c>
      <c r="S231" s="112">
        <v>2317.0</v>
      </c>
      <c r="T231" s="112">
        <v>3004.0</v>
      </c>
      <c r="U231" s="146">
        <v>448.0</v>
      </c>
      <c r="V231" s="3"/>
      <c r="W231" s="3"/>
      <c r="X231" s="3"/>
      <c r="Y231" s="3"/>
      <c r="Z231" s="3"/>
      <c r="AA231" s="3"/>
      <c r="AB231" s="3"/>
      <c r="AC231" s="3"/>
      <c r="AD231" s="3"/>
      <c r="AE231" s="3"/>
      <c r="AF231" s="3"/>
    </row>
    <row r="232" ht="15.75" customHeight="1">
      <c r="Y232" s="3"/>
      <c r="Z232" s="3"/>
      <c r="AA232" s="3"/>
      <c r="AB232" s="3"/>
      <c r="AC232" s="3"/>
      <c r="AD232" s="3"/>
      <c r="AE232" s="3"/>
      <c r="AF232" s="3"/>
    </row>
    <row r="233" ht="15.75" customHeight="1">
      <c r="A233" s="98" t="s">
        <v>531</v>
      </c>
      <c r="Y233" s="3"/>
      <c r="Z233" s="3"/>
      <c r="AA233" s="3"/>
      <c r="AB233" s="3"/>
      <c r="AC233" s="3"/>
      <c r="AD233" s="3"/>
      <c r="AE233" s="3"/>
      <c r="AF233" s="3"/>
    </row>
    <row r="234" ht="15.75" customHeight="1">
      <c r="A234" s="99" t="s">
        <v>560</v>
      </c>
      <c r="B234" s="134" t="s">
        <v>491</v>
      </c>
      <c r="C234" s="134" t="s">
        <v>492</v>
      </c>
      <c r="D234" s="134" t="s">
        <v>493</v>
      </c>
      <c r="E234" s="134" t="s">
        <v>494</v>
      </c>
      <c r="F234" s="134" t="s">
        <v>495</v>
      </c>
      <c r="G234" s="134" t="s">
        <v>496</v>
      </c>
      <c r="H234" s="134" t="s">
        <v>497</v>
      </c>
      <c r="I234" s="134" t="s">
        <v>498</v>
      </c>
      <c r="J234" s="134" t="s">
        <v>499</v>
      </c>
      <c r="K234" s="134" t="s">
        <v>500</v>
      </c>
      <c r="L234" s="134" t="s">
        <v>501</v>
      </c>
      <c r="M234" s="134" t="s">
        <v>502</v>
      </c>
      <c r="N234" s="134" t="s">
        <v>503</v>
      </c>
      <c r="O234" s="134" t="s">
        <v>504</v>
      </c>
      <c r="P234" s="134" t="s">
        <v>505</v>
      </c>
      <c r="Q234" s="134" t="s">
        <v>506</v>
      </c>
      <c r="R234" s="134" t="s">
        <v>507</v>
      </c>
      <c r="S234" s="134" t="s">
        <v>508</v>
      </c>
      <c r="T234" s="134" t="s">
        <v>509</v>
      </c>
      <c r="U234" s="135" t="s">
        <v>510</v>
      </c>
      <c r="AD234" s="3"/>
      <c r="AE234" s="3"/>
      <c r="AF234" s="3"/>
    </row>
    <row r="235" ht="15.75" customHeight="1">
      <c r="A235" s="136" t="s">
        <v>511</v>
      </c>
      <c r="B235" s="120">
        <f t="shared" ref="B235:U235" si="2">B11/B$11</f>
        <v>1</v>
      </c>
      <c r="C235" s="120">
        <f t="shared" si="2"/>
        <v>1</v>
      </c>
      <c r="D235" s="120">
        <f t="shared" si="2"/>
        <v>1</v>
      </c>
      <c r="E235" s="120">
        <f t="shared" si="2"/>
        <v>1</v>
      </c>
      <c r="F235" s="120">
        <f t="shared" si="2"/>
        <v>1</v>
      </c>
      <c r="G235" s="120">
        <f t="shared" si="2"/>
        <v>1</v>
      </c>
      <c r="H235" s="120">
        <f t="shared" si="2"/>
        <v>1</v>
      </c>
      <c r="I235" s="120">
        <f t="shared" si="2"/>
        <v>1</v>
      </c>
      <c r="J235" s="120">
        <f t="shared" si="2"/>
        <v>1</v>
      </c>
      <c r="K235" s="120">
        <f t="shared" si="2"/>
        <v>1</v>
      </c>
      <c r="L235" s="120">
        <f t="shared" si="2"/>
        <v>1</v>
      </c>
      <c r="M235" s="120">
        <f t="shared" si="2"/>
        <v>1</v>
      </c>
      <c r="N235" s="120">
        <f t="shared" si="2"/>
        <v>1</v>
      </c>
      <c r="O235" s="120">
        <f t="shared" si="2"/>
        <v>1</v>
      </c>
      <c r="P235" s="120">
        <f t="shared" si="2"/>
        <v>1</v>
      </c>
      <c r="Q235" s="120">
        <f t="shared" si="2"/>
        <v>1</v>
      </c>
      <c r="R235" s="120">
        <f t="shared" si="2"/>
        <v>1</v>
      </c>
      <c r="S235" s="120">
        <f t="shared" si="2"/>
        <v>1</v>
      </c>
      <c r="T235" s="120">
        <f t="shared" si="2"/>
        <v>1</v>
      </c>
      <c r="U235" s="120">
        <f t="shared" si="2"/>
        <v>1</v>
      </c>
      <c r="AF235" s="3"/>
    </row>
    <row r="236" ht="15.75" customHeight="1">
      <c r="A236" s="136" t="s">
        <v>101</v>
      </c>
      <c r="B236" s="120">
        <f t="shared" ref="B236:U236" si="3">B12/B$11</f>
        <v>0.0000115895214</v>
      </c>
      <c r="C236" s="120">
        <f t="shared" si="3"/>
        <v>0</v>
      </c>
      <c r="D236" s="120">
        <f t="shared" si="3"/>
        <v>0.000009231356979</v>
      </c>
      <c r="E236" s="120">
        <f t="shared" si="3"/>
        <v>0.0001291852991</v>
      </c>
      <c r="F236" s="120">
        <f t="shared" si="3"/>
        <v>0.000267538909</v>
      </c>
      <c r="G236" s="120">
        <f t="shared" si="3"/>
        <v>0.0001121572021</v>
      </c>
      <c r="H236" s="120">
        <f t="shared" si="3"/>
        <v>0.0001756107563</v>
      </c>
      <c r="I236" s="120">
        <f t="shared" si="3"/>
        <v>0.0001607155556</v>
      </c>
      <c r="J236" s="120">
        <f t="shared" si="3"/>
        <v>0.00006131839487</v>
      </c>
      <c r="K236" s="120">
        <f t="shared" si="3"/>
        <v>0.0002718586879</v>
      </c>
      <c r="L236" s="120">
        <f t="shared" si="3"/>
        <v>0.0005068026208</v>
      </c>
      <c r="M236" s="120">
        <f t="shared" si="3"/>
        <v>0.0003688545042</v>
      </c>
      <c r="N236" s="120">
        <f t="shared" si="3"/>
        <v>0.0005273375317</v>
      </c>
      <c r="O236" s="120">
        <f t="shared" si="3"/>
        <v>0.0004630047827</v>
      </c>
      <c r="P236" s="120">
        <f t="shared" si="3"/>
        <v>0.0002968207278</v>
      </c>
      <c r="Q236" s="120">
        <f t="shared" si="3"/>
        <v>0.0001691862897</v>
      </c>
      <c r="R236" s="120">
        <f t="shared" si="3"/>
        <v>0.0001014150031</v>
      </c>
      <c r="S236" s="120">
        <f t="shared" si="3"/>
        <v>0.00006840589948</v>
      </c>
      <c r="T236" s="120">
        <f t="shared" si="3"/>
        <v>0.00003411815298</v>
      </c>
      <c r="U236" s="120">
        <f t="shared" si="3"/>
        <v>0.00001827777028</v>
      </c>
    </row>
    <row r="237" ht="15.75" customHeight="1">
      <c r="A237" s="136" t="s">
        <v>2</v>
      </c>
      <c r="B237" s="120">
        <f t="shared" ref="B237:U237" si="4">B13/B$11</f>
        <v>0.00001622532997</v>
      </c>
      <c r="C237" s="120">
        <f t="shared" si="4"/>
        <v>0.00002819836902</v>
      </c>
      <c r="D237" s="120">
        <f t="shared" si="4"/>
        <v>0.00004639348635</v>
      </c>
      <c r="E237" s="120">
        <f t="shared" si="4"/>
        <v>0.00009282775983</v>
      </c>
      <c r="F237" s="120">
        <f t="shared" si="4"/>
        <v>0.00007578223683</v>
      </c>
      <c r="G237" s="120">
        <f t="shared" si="4"/>
        <v>0.00008009328073</v>
      </c>
      <c r="H237" s="120">
        <f t="shared" si="4"/>
        <v>0.00009641012014</v>
      </c>
      <c r="I237" s="120">
        <f t="shared" si="4"/>
        <v>0.0001247838271</v>
      </c>
      <c r="J237" s="120">
        <f t="shared" si="4"/>
        <v>0.0001642016077</v>
      </c>
      <c r="K237" s="120">
        <f t="shared" si="4"/>
        <v>0.0001348827273</v>
      </c>
      <c r="L237" s="120">
        <f t="shared" si="4"/>
        <v>0.000090894654</v>
      </c>
      <c r="M237" s="120">
        <f t="shared" si="4"/>
        <v>0.000140321483</v>
      </c>
      <c r="N237" s="120">
        <f t="shared" si="4"/>
        <v>0.0001598168414</v>
      </c>
      <c r="O237" s="120">
        <f t="shared" si="4"/>
        <v>0.00005695385738</v>
      </c>
      <c r="P237" s="120">
        <f t="shared" si="4"/>
        <v>0.00007763267304</v>
      </c>
      <c r="Q237" s="120">
        <f t="shared" si="4"/>
        <v>0.0001095013141</v>
      </c>
      <c r="R237" s="120">
        <f t="shared" si="4"/>
        <v>0.00008037331627</v>
      </c>
      <c r="S237" s="120">
        <f t="shared" si="4"/>
        <v>0.00008517253764</v>
      </c>
      <c r="T237" s="120">
        <f t="shared" si="4"/>
        <v>0.00005871772797</v>
      </c>
      <c r="U237" s="120">
        <f t="shared" si="4"/>
        <v>0.00004814078119</v>
      </c>
    </row>
    <row r="238" ht="15.75" customHeight="1">
      <c r="A238" s="136" t="s">
        <v>70</v>
      </c>
      <c r="B238" s="120">
        <f t="shared" ref="B238:U238" si="5">B14/B$11</f>
        <v>0.0002985460714</v>
      </c>
      <c r="C238" s="120">
        <f t="shared" si="5"/>
        <v>0.0006408156828</v>
      </c>
      <c r="D238" s="120">
        <f t="shared" si="5"/>
        <v>0.0007401654685</v>
      </c>
      <c r="E238" s="120">
        <f t="shared" si="5"/>
        <v>0.0008501475671</v>
      </c>
      <c r="F238" s="120">
        <f t="shared" si="5"/>
        <v>0.0002834930641</v>
      </c>
      <c r="G238" s="120">
        <f t="shared" si="5"/>
        <v>0.0008055893934</v>
      </c>
      <c r="H238" s="120">
        <f t="shared" si="5"/>
        <v>0.001183198288</v>
      </c>
      <c r="I238" s="120">
        <f t="shared" si="5"/>
        <v>0.00109058058</v>
      </c>
      <c r="J238" s="120">
        <f t="shared" si="5"/>
        <v>0.0003633835079</v>
      </c>
      <c r="K238" s="120">
        <f t="shared" si="5"/>
        <v>0.0005581083554</v>
      </c>
      <c r="L238" s="120">
        <f t="shared" si="5"/>
        <v>0.0005336814685</v>
      </c>
      <c r="M238" s="120">
        <f t="shared" si="5"/>
        <v>0.0008821153811</v>
      </c>
      <c r="N238" s="120">
        <f t="shared" si="5"/>
        <v>0.000910627075</v>
      </c>
      <c r="O238" s="120">
        <f t="shared" si="5"/>
        <v>0.0006637501505</v>
      </c>
      <c r="P238" s="120">
        <f t="shared" si="5"/>
        <v>0.0007844670217</v>
      </c>
      <c r="Q238" s="120">
        <f t="shared" si="5"/>
        <v>0.001392356524</v>
      </c>
      <c r="R238" s="120">
        <f t="shared" si="5"/>
        <v>0.0007487284153</v>
      </c>
      <c r="S238" s="120">
        <f t="shared" si="5"/>
        <v>0.001197723309</v>
      </c>
      <c r="T238" s="120">
        <f t="shared" si="5"/>
        <v>0.0005043061601</v>
      </c>
      <c r="U238" s="120">
        <f t="shared" si="5"/>
        <v>0.0003079961558</v>
      </c>
    </row>
    <row r="239" ht="15.75" customHeight="1">
      <c r="A239" s="136" t="s">
        <v>512</v>
      </c>
      <c r="B239" s="120">
        <f t="shared" ref="B239:U239" si="6">B15/B$11</f>
        <v>0</v>
      </c>
      <c r="C239" s="120">
        <f t="shared" si="6"/>
        <v>0</v>
      </c>
      <c r="D239" s="120">
        <f t="shared" si="6"/>
        <v>0</v>
      </c>
      <c r="E239" s="120">
        <f t="shared" si="6"/>
        <v>0</v>
      </c>
      <c r="F239" s="120">
        <f t="shared" si="6"/>
        <v>0</v>
      </c>
      <c r="G239" s="120">
        <f t="shared" si="6"/>
        <v>0</v>
      </c>
      <c r="H239" s="120">
        <f t="shared" si="6"/>
        <v>0</v>
      </c>
      <c r="I239" s="120">
        <f t="shared" si="6"/>
        <v>0</v>
      </c>
      <c r="J239" s="120">
        <f t="shared" si="6"/>
        <v>0</v>
      </c>
      <c r="K239" s="120">
        <f t="shared" si="6"/>
        <v>0</v>
      </c>
      <c r="L239" s="120">
        <f t="shared" si="6"/>
        <v>0</v>
      </c>
      <c r="M239" s="120">
        <f t="shared" si="6"/>
        <v>0</v>
      </c>
      <c r="N239" s="120">
        <f t="shared" si="6"/>
        <v>0</v>
      </c>
      <c r="O239" s="120">
        <f t="shared" si="6"/>
        <v>0</v>
      </c>
      <c r="P239" s="120">
        <f t="shared" si="6"/>
        <v>0</v>
      </c>
      <c r="Q239" s="120">
        <f t="shared" si="6"/>
        <v>0</v>
      </c>
      <c r="R239" s="120">
        <f t="shared" si="6"/>
        <v>0</v>
      </c>
      <c r="S239" s="120">
        <f t="shared" si="6"/>
        <v>0</v>
      </c>
      <c r="T239" s="120">
        <f t="shared" si="6"/>
        <v>0</v>
      </c>
      <c r="U239" s="120">
        <f t="shared" si="6"/>
        <v>0</v>
      </c>
    </row>
    <row r="240" ht="15.75" customHeight="1">
      <c r="A240" s="136" t="s">
        <v>55</v>
      </c>
      <c r="B240" s="120">
        <f t="shared" ref="B240:U240" si="7">B16/B$11</f>
        <v>0</v>
      </c>
      <c r="C240" s="120">
        <f t="shared" si="7"/>
        <v>0</v>
      </c>
      <c r="D240" s="120">
        <f t="shared" si="7"/>
        <v>0</v>
      </c>
      <c r="E240" s="120">
        <f t="shared" si="7"/>
        <v>0</v>
      </c>
      <c r="F240" s="120">
        <f t="shared" si="7"/>
        <v>0</v>
      </c>
      <c r="G240" s="120">
        <f t="shared" si="7"/>
        <v>0</v>
      </c>
      <c r="H240" s="120">
        <f t="shared" si="7"/>
        <v>0</v>
      </c>
      <c r="I240" s="120">
        <f t="shared" si="7"/>
        <v>0</v>
      </c>
      <c r="J240" s="120">
        <f t="shared" si="7"/>
        <v>0</v>
      </c>
      <c r="K240" s="120">
        <f t="shared" si="7"/>
        <v>0</v>
      </c>
      <c r="L240" s="120">
        <f t="shared" si="7"/>
        <v>0</v>
      </c>
      <c r="M240" s="120">
        <f t="shared" si="7"/>
        <v>0</v>
      </c>
      <c r="N240" s="120">
        <f t="shared" si="7"/>
        <v>0.0000005804485765</v>
      </c>
      <c r="O240" s="120">
        <f t="shared" si="7"/>
        <v>0</v>
      </c>
      <c r="P240" s="120">
        <f t="shared" si="7"/>
        <v>0.00000008568727708</v>
      </c>
      <c r="Q240" s="120">
        <f t="shared" si="7"/>
        <v>0.0000009463076529</v>
      </c>
      <c r="R240" s="120">
        <f t="shared" si="7"/>
        <v>0.00000005927235713</v>
      </c>
      <c r="S240" s="120">
        <f t="shared" si="7"/>
        <v>0</v>
      </c>
      <c r="T240" s="120">
        <f t="shared" si="7"/>
        <v>0.000001814478929</v>
      </c>
      <c r="U240" s="120">
        <f t="shared" si="7"/>
        <v>0.00000249877739</v>
      </c>
    </row>
    <row r="241" ht="15.75" customHeight="1">
      <c r="A241" s="136" t="s">
        <v>102</v>
      </c>
      <c r="B241" s="120">
        <f t="shared" ref="B241:U241" si="8">B17/B$11</f>
        <v>0.00005655686445</v>
      </c>
      <c r="C241" s="120">
        <f t="shared" si="8"/>
        <v>0.00006476328709</v>
      </c>
      <c r="D241" s="120">
        <f t="shared" si="8"/>
        <v>0.0000764545719</v>
      </c>
      <c r="E241" s="120">
        <f t="shared" si="8"/>
        <v>0.0002260742734</v>
      </c>
      <c r="F241" s="120">
        <f t="shared" si="8"/>
        <v>0.0002903963043</v>
      </c>
      <c r="G241" s="120">
        <f t="shared" si="8"/>
        <v>0.002026679311</v>
      </c>
      <c r="H241" s="120">
        <f t="shared" si="8"/>
        <v>0.001456329454</v>
      </c>
      <c r="I241" s="120">
        <f t="shared" si="8"/>
        <v>0.0008372543769</v>
      </c>
      <c r="J241" s="120">
        <f t="shared" si="8"/>
        <v>0.001578914374</v>
      </c>
      <c r="K241" s="120">
        <f t="shared" si="8"/>
        <v>0.002182849956</v>
      </c>
      <c r="L241" s="120">
        <f t="shared" si="8"/>
        <v>0.002520898304</v>
      </c>
      <c r="M241" s="120">
        <f t="shared" si="8"/>
        <v>0.002647450168</v>
      </c>
      <c r="N241" s="120">
        <f t="shared" si="8"/>
        <v>0.001203656865</v>
      </c>
      <c r="O241" s="120">
        <f t="shared" si="8"/>
        <v>0.001074652341</v>
      </c>
      <c r="P241" s="120">
        <f t="shared" si="8"/>
        <v>0.00159138411</v>
      </c>
      <c r="Q241" s="120">
        <f t="shared" si="8"/>
        <v>0.0008103097245</v>
      </c>
      <c r="R241" s="120">
        <f t="shared" si="8"/>
        <v>0.0009290349257</v>
      </c>
      <c r="S241" s="120">
        <f t="shared" si="8"/>
        <v>0.0004880183024</v>
      </c>
      <c r="T241" s="120">
        <f t="shared" si="8"/>
        <v>0.0003795532973</v>
      </c>
      <c r="U241" s="120">
        <f t="shared" si="8"/>
        <v>0.0002176382685</v>
      </c>
    </row>
    <row r="242" ht="15.75" customHeight="1">
      <c r="A242" s="136" t="s">
        <v>78</v>
      </c>
      <c r="B242" s="120">
        <f t="shared" ref="B242:U242" si="9">B18/B$11</f>
        <v>0</v>
      </c>
      <c r="C242" s="120">
        <f t="shared" si="9"/>
        <v>0</v>
      </c>
      <c r="D242" s="120">
        <f t="shared" si="9"/>
        <v>0</v>
      </c>
      <c r="E242" s="120">
        <f t="shared" si="9"/>
        <v>0</v>
      </c>
      <c r="F242" s="120">
        <f t="shared" si="9"/>
        <v>0</v>
      </c>
      <c r="G242" s="120">
        <f t="shared" si="9"/>
        <v>0.000002793951653</v>
      </c>
      <c r="H242" s="120">
        <f t="shared" si="9"/>
        <v>0</v>
      </c>
      <c r="I242" s="120">
        <f t="shared" si="9"/>
        <v>0</v>
      </c>
      <c r="J242" s="120">
        <f t="shared" si="9"/>
        <v>0</v>
      </c>
      <c r="K242" s="120">
        <f t="shared" si="9"/>
        <v>0.000007195489815</v>
      </c>
      <c r="L242" s="120">
        <f t="shared" si="9"/>
        <v>0.00000363578616</v>
      </c>
      <c r="M242" s="120">
        <f t="shared" si="9"/>
        <v>0.000007617767371</v>
      </c>
      <c r="N242" s="120">
        <f t="shared" si="9"/>
        <v>0.0000008706728647</v>
      </c>
      <c r="O242" s="120">
        <f t="shared" si="9"/>
        <v>0.00006791771749</v>
      </c>
      <c r="P242" s="120">
        <f t="shared" si="9"/>
        <v>0.00000205649465</v>
      </c>
      <c r="Q242" s="120">
        <f t="shared" si="9"/>
        <v>0.000004731538264</v>
      </c>
      <c r="R242" s="120">
        <f t="shared" si="9"/>
        <v>0.000004919605642</v>
      </c>
      <c r="S242" s="120">
        <f t="shared" si="9"/>
        <v>0.00000719278856</v>
      </c>
      <c r="T242" s="120">
        <f t="shared" si="9"/>
        <v>0.000002260662272</v>
      </c>
      <c r="U242" s="120">
        <f t="shared" si="9"/>
        <v>0.000005923675072</v>
      </c>
    </row>
    <row r="243" ht="15.75" customHeight="1">
      <c r="A243" s="136" t="s">
        <v>4</v>
      </c>
      <c r="B243" s="120">
        <f t="shared" ref="B243:U243" si="10">B19/B$11</f>
        <v>0.001506174202</v>
      </c>
      <c r="C243" s="120">
        <f t="shared" si="10"/>
        <v>0.000939532471</v>
      </c>
      <c r="D243" s="120">
        <f t="shared" si="10"/>
        <v>0.001588030102</v>
      </c>
      <c r="E243" s="120">
        <f t="shared" si="10"/>
        <v>0.00155370463</v>
      </c>
      <c r="F243" s="120">
        <f t="shared" si="10"/>
        <v>0.001650794839</v>
      </c>
      <c r="G243" s="120">
        <f t="shared" si="10"/>
        <v>0.001542128267</v>
      </c>
      <c r="H243" s="120">
        <f t="shared" si="10"/>
        <v>0.002284235169</v>
      </c>
      <c r="I243" s="120">
        <f t="shared" si="10"/>
        <v>0.00240817752</v>
      </c>
      <c r="J243" s="120">
        <f t="shared" si="10"/>
        <v>0.003967725399</v>
      </c>
      <c r="K243" s="120">
        <f t="shared" si="10"/>
        <v>0.006254450574</v>
      </c>
      <c r="L243" s="120">
        <f t="shared" si="10"/>
        <v>0.006684263006</v>
      </c>
      <c r="M243" s="120">
        <f t="shared" si="10"/>
        <v>0.00470932587</v>
      </c>
      <c r="N243" s="120">
        <f t="shared" si="10"/>
        <v>0.003798745709</v>
      </c>
      <c r="O243" s="120">
        <f t="shared" si="10"/>
        <v>0.004349353603</v>
      </c>
      <c r="P243" s="120">
        <f t="shared" si="10"/>
        <v>0.0036132611</v>
      </c>
      <c r="Q243" s="120">
        <f t="shared" si="10"/>
        <v>0.003015138962</v>
      </c>
      <c r="R243" s="120">
        <f t="shared" si="10"/>
        <v>0.002731270217</v>
      </c>
      <c r="S243" s="120">
        <f t="shared" si="10"/>
        <v>0.002269448804</v>
      </c>
      <c r="T243" s="120">
        <f t="shared" si="10"/>
        <v>0.002011543239</v>
      </c>
      <c r="U243" s="120">
        <f t="shared" si="10"/>
        <v>0.001478245251</v>
      </c>
    </row>
    <row r="244" ht="15.75" customHeight="1">
      <c r="A244" s="136" t="s">
        <v>5</v>
      </c>
      <c r="B244" s="120">
        <f t="shared" ref="B244:U244" si="11">B20/B$11</f>
        <v>0</v>
      </c>
      <c r="C244" s="120">
        <f t="shared" si="11"/>
        <v>0</v>
      </c>
      <c r="D244" s="120">
        <f t="shared" si="11"/>
        <v>0.000001183507305</v>
      </c>
      <c r="E244" s="120">
        <f t="shared" si="11"/>
        <v>0.000008702602484</v>
      </c>
      <c r="F244" s="120">
        <f t="shared" si="11"/>
        <v>0.00003835133443</v>
      </c>
      <c r="G244" s="120">
        <f t="shared" si="11"/>
        <v>0.00005720948624</v>
      </c>
      <c r="H244" s="120">
        <f t="shared" si="11"/>
        <v>0.000000740192861</v>
      </c>
      <c r="I244" s="120">
        <f t="shared" si="11"/>
        <v>0.00001127564702</v>
      </c>
      <c r="J244" s="120">
        <f t="shared" si="11"/>
        <v>0.00004718910031</v>
      </c>
      <c r="K244" s="120">
        <f t="shared" si="11"/>
        <v>0.00003558496781</v>
      </c>
      <c r="L244" s="120">
        <f t="shared" si="11"/>
        <v>0.00008063654305</v>
      </c>
      <c r="M244" s="120">
        <f t="shared" si="11"/>
        <v>0.00006425421174</v>
      </c>
      <c r="N244" s="120">
        <f t="shared" si="11"/>
        <v>0.00003115074027</v>
      </c>
      <c r="O244" s="120">
        <f t="shared" si="11"/>
        <v>0.00000834417672</v>
      </c>
      <c r="P244" s="120">
        <f t="shared" si="11"/>
        <v>0.00001379565161</v>
      </c>
      <c r="Q244" s="120">
        <f t="shared" si="11"/>
        <v>0.00005042467922</v>
      </c>
      <c r="R244" s="120">
        <f t="shared" si="11"/>
        <v>0.00001505517871</v>
      </c>
      <c r="S244" s="120">
        <f t="shared" si="11"/>
        <v>0.00001790756324</v>
      </c>
      <c r="T244" s="120">
        <f t="shared" si="11"/>
        <v>0.000006841477929</v>
      </c>
      <c r="U244" s="120">
        <f t="shared" si="11"/>
        <v>0.00001632068589</v>
      </c>
    </row>
    <row r="245" ht="15.75" customHeight="1">
      <c r="A245" s="136" t="s">
        <v>103</v>
      </c>
      <c r="B245" s="120">
        <f t="shared" ref="B245:U245" si="12">B21/B$11</f>
        <v>0</v>
      </c>
      <c r="C245" s="120">
        <f t="shared" si="12"/>
        <v>0</v>
      </c>
      <c r="D245" s="120">
        <f t="shared" si="12"/>
        <v>0</v>
      </c>
      <c r="E245" s="120">
        <f t="shared" si="12"/>
        <v>0</v>
      </c>
      <c r="F245" s="120">
        <f t="shared" si="12"/>
        <v>0.0000001534053377</v>
      </c>
      <c r="G245" s="120">
        <f t="shared" si="12"/>
        <v>0.0000003991359505</v>
      </c>
      <c r="H245" s="120">
        <f t="shared" si="12"/>
        <v>0.00002498150906</v>
      </c>
      <c r="I245" s="120">
        <f t="shared" si="12"/>
        <v>0.00003773583204</v>
      </c>
      <c r="J245" s="120">
        <f t="shared" si="12"/>
        <v>0.00002592656964</v>
      </c>
      <c r="K245" s="120">
        <f t="shared" si="12"/>
        <v>0.00004003308879</v>
      </c>
      <c r="L245" s="120">
        <f t="shared" si="12"/>
        <v>0.00003648771111</v>
      </c>
      <c r="M245" s="120">
        <f t="shared" si="12"/>
        <v>0.00002682778944</v>
      </c>
      <c r="N245" s="120">
        <f t="shared" si="12"/>
        <v>0.00003163444742</v>
      </c>
      <c r="O245" s="120">
        <f t="shared" si="12"/>
        <v>0.00002318904926</v>
      </c>
      <c r="P245" s="120">
        <f t="shared" si="12"/>
        <v>0.00002544912129</v>
      </c>
      <c r="Q245" s="120">
        <f t="shared" si="12"/>
        <v>0.00001723631796</v>
      </c>
      <c r="R245" s="120">
        <f t="shared" si="12"/>
        <v>0.00001440318278</v>
      </c>
      <c r="S245" s="120">
        <f t="shared" si="12"/>
        <v>0.00001240135959</v>
      </c>
      <c r="T245" s="120">
        <f t="shared" si="12"/>
        <v>0.000007109187935</v>
      </c>
      <c r="U245" s="120">
        <f t="shared" si="12"/>
        <v>0.000007915707397</v>
      </c>
    </row>
    <row r="246" ht="15.75" customHeight="1">
      <c r="A246" s="136" t="s">
        <v>6</v>
      </c>
      <c r="B246" s="120">
        <f t="shared" ref="B246:U246" si="13">B22/B$11</f>
        <v>0.005953768936</v>
      </c>
      <c r="C246" s="120">
        <f t="shared" si="13"/>
        <v>0.005763622679</v>
      </c>
      <c r="D246" s="120">
        <f t="shared" si="13"/>
        <v>0.006925648047</v>
      </c>
      <c r="E246" s="120">
        <f t="shared" si="13"/>
        <v>0.00833051788</v>
      </c>
      <c r="F246" s="120">
        <f t="shared" si="13"/>
        <v>0.009318760644</v>
      </c>
      <c r="G246" s="120">
        <f t="shared" si="13"/>
        <v>0.00997760049</v>
      </c>
      <c r="H246" s="120">
        <f t="shared" si="13"/>
        <v>0.0102853499</v>
      </c>
      <c r="I246" s="120">
        <f t="shared" si="13"/>
        <v>0.01107869905</v>
      </c>
      <c r="J246" s="120">
        <f t="shared" si="13"/>
        <v>0.01177916763</v>
      </c>
      <c r="K246" s="120">
        <f t="shared" si="13"/>
        <v>0.01403447582</v>
      </c>
      <c r="L246" s="120">
        <f t="shared" si="13"/>
        <v>0.01383897077</v>
      </c>
      <c r="M246" s="120">
        <f t="shared" si="13"/>
        <v>0.01545733322</v>
      </c>
      <c r="N246" s="120">
        <f t="shared" si="13"/>
        <v>0.0153674728</v>
      </c>
      <c r="O246" s="120">
        <f t="shared" si="13"/>
        <v>0.01517902771</v>
      </c>
      <c r="P246" s="120">
        <f t="shared" si="13"/>
        <v>0.01476725965</v>
      </c>
      <c r="Q246" s="120">
        <f t="shared" si="13"/>
        <v>0.01486176169</v>
      </c>
      <c r="R246" s="120">
        <f t="shared" si="13"/>
        <v>0.01533535914</v>
      </c>
      <c r="S246" s="120">
        <f t="shared" si="13"/>
        <v>0.01452799433</v>
      </c>
      <c r="T246" s="120">
        <f t="shared" si="13"/>
        <v>0.01283636758</v>
      </c>
      <c r="U246" s="120">
        <f t="shared" si="13"/>
        <v>0.01396832288</v>
      </c>
    </row>
    <row r="247" ht="15.75" customHeight="1">
      <c r="A247" s="136" t="s">
        <v>104</v>
      </c>
      <c r="B247" s="120">
        <f t="shared" ref="B247:U247" si="14">B23/B$11</f>
        <v>0</v>
      </c>
      <c r="C247" s="120">
        <f t="shared" si="14"/>
        <v>0</v>
      </c>
      <c r="D247" s="120">
        <f t="shared" si="14"/>
        <v>0.000005680835064</v>
      </c>
      <c r="E247" s="120">
        <f t="shared" si="14"/>
        <v>0.000005028170324</v>
      </c>
      <c r="F247" s="120">
        <f t="shared" si="14"/>
        <v>0.000008744104249</v>
      </c>
      <c r="G247" s="120">
        <f t="shared" si="14"/>
        <v>0.000001463498485</v>
      </c>
      <c r="H247" s="120">
        <f t="shared" si="14"/>
        <v>0.000009622507192</v>
      </c>
      <c r="I247" s="120">
        <f t="shared" si="14"/>
        <v>0.0000009020517618</v>
      </c>
      <c r="J247" s="120">
        <f t="shared" si="14"/>
        <v>0.00001906768879</v>
      </c>
      <c r="K247" s="120">
        <f t="shared" si="14"/>
        <v>0.00009040151749</v>
      </c>
      <c r="L247" s="120">
        <f t="shared" si="14"/>
        <v>0.0001054377986</v>
      </c>
      <c r="M247" s="120">
        <f t="shared" si="14"/>
        <v>0.0001321517035</v>
      </c>
      <c r="N247" s="120">
        <f t="shared" si="14"/>
        <v>0.000006675158629</v>
      </c>
      <c r="O247" s="120">
        <f t="shared" si="14"/>
        <v>0.00006626828721</v>
      </c>
      <c r="P247" s="120">
        <f t="shared" si="14"/>
        <v>0.0001301589739</v>
      </c>
      <c r="Q247" s="120">
        <f t="shared" si="14"/>
        <v>0.00009821321569</v>
      </c>
      <c r="R247" s="120">
        <f t="shared" si="14"/>
        <v>0.00006099125549</v>
      </c>
      <c r="S247" s="120">
        <f t="shared" si="14"/>
        <v>0.00005590532901</v>
      </c>
      <c r="T247" s="120">
        <f t="shared" si="14"/>
        <v>0.00004518349989</v>
      </c>
      <c r="U247" s="120">
        <f t="shared" si="14"/>
        <v>0.00005228211155</v>
      </c>
    </row>
    <row r="248" ht="15.75" customHeight="1">
      <c r="A248" s="136" t="s">
        <v>80</v>
      </c>
      <c r="B248" s="120">
        <f t="shared" ref="B248:U248" si="15">B24/B$11</f>
        <v>0</v>
      </c>
      <c r="C248" s="120">
        <f t="shared" si="15"/>
        <v>0</v>
      </c>
      <c r="D248" s="120">
        <f t="shared" si="15"/>
        <v>0.00004000254691</v>
      </c>
      <c r="E248" s="120">
        <f t="shared" si="15"/>
        <v>0.0000763895107</v>
      </c>
      <c r="F248" s="120">
        <f t="shared" si="15"/>
        <v>0.00007900374892</v>
      </c>
      <c r="G248" s="120">
        <f t="shared" si="15"/>
        <v>0.00009033777013</v>
      </c>
      <c r="H248" s="120">
        <f t="shared" si="15"/>
        <v>0.00007920063612</v>
      </c>
      <c r="I248" s="120">
        <f t="shared" si="15"/>
        <v>0.00009351269931</v>
      </c>
      <c r="J248" s="120">
        <f t="shared" si="15"/>
        <v>0.0001208534807</v>
      </c>
      <c r="K248" s="120">
        <f t="shared" si="15"/>
        <v>0.0001149970099</v>
      </c>
      <c r="L248" s="120">
        <f t="shared" si="15"/>
        <v>0.00008544097476</v>
      </c>
      <c r="M248" s="120">
        <f t="shared" si="15"/>
        <v>0.0001429711412</v>
      </c>
      <c r="N248" s="120">
        <f t="shared" si="15"/>
        <v>0.00009722513656</v>
      </c>
      <c r="O248" s="120">
        <f t="shared" si="15"/>
        <v>0.00008421796969</v>
      </c>
      <c r="P248" s="120">
        <f t="shared" si="15"/>
        <v>0.00007866092036</v>
      </c>
      <c r="Q248" s="120">
        <f t="shared" si="15"/>
        <v>0.00006306464572</v>
      </c>
      <c r="R248" s="120">
        <f t="shared" si="15"/>
        <v>0.0000573756417</v>
      </c>
      <c r="S248" s="120">
        <f t="shared" si="15"/>
        <v>0.00006285009038</v>
      </c>
      <c r="T248" s="120">
        <f t="shared" si="15"/>
        <v>0.00003679525304</v>
      </c>
      <c r="U248" s="120">
        <f t="shared" si="15"/>
        <v>0.0001418012484</v>
      </c>
    </row>
    <row r="249" ht="15.75" customHeight="1">
      <c r="A249" s="136" t="s">
        <v>52</v>
      </c>
      <c r="B249" s="120">
        <f t="shared" ref="B249:U249" si="16">B25/B$11</f>
        <v>0.00001993397681</v>
      </c>
      <c r="C249" s="120">
        <f t="shared" si="16"/>
        <v>0.000005267827179</v>
      </c>
      <c r="D249" s="120">
        <f t="shared" si="16"/>
        <v>0.00001088826721</v>
      </c>
      <c r="E249" s="120">
        <f t="shared" si="16"/>
        <v>0.00003867823326</v>
      </c>
      <c r="F249" s="120">
        <f t="shared" si="16"/>
        <v>0.0000199426939</v>
      </c>
      <c r="G249" s="120">
        <f t="shared" si="16"/>
        <v>0.00004829545001</v>
      </c>
      <c r="H249" s="120">
        <f t="shared" si="16"/>
        <v>0.00009566992728</v>
      </c>
      <c r="I249" s="120">
        <f t="shared" si="16"/>
        <v>0.00005818233864</v>
      </c>
      <c r="J249" s="120">
        <f t="shared" si="16"/>
        <v>0.00006337605913</v>
      </c>
      <c r="K249" s="120">
        <f t="shared" si="16"/>
        <v>0.00008372933603</v>
      </c>
      <c r="L249" s="120">
        <f t="shared" si="16"/>
        <v>0.000125304773</v>
      </c>
      <c r="M249" s="120">
        <f t="shared" si="16"/>
        <v>0.0001300540574</v>
      </c>
      <c r="N249" s="120">
        <f t="shared" si="16"/>
        <v>0.0001336966554</v>
      </c>
      <c r="O249" s="120">
        <f t="shared" si="16"/>
        <v>0.0001220578409</v>
      </c>
      <c r="P249" s="120">
        <f t="shared" si="16"/>
        <v>0.0001068520345</v>
      </c>
      <c r="Q249" s="120">
        <f t="shared" si="16"/>
        <v>0.00008266673282</v>
      </c>
      <c r="R249" s="120">
        <f t="shared" si="16"/>
        <v>0.00007675770249</v>
      </c>
      <c r="S249" s="120">
        <f t="shared" si="16"/>
        <v>0.0000887441292</v>
      </c>
      <c r="T249" s="120">
        <f t="shared" si="16"/>
        <v>0.00006787935928</v>
      </c>
      <c r="U249" s="120">
        <f t="shared" si="16"/>
        <v>0.00004990565193</v>
      </c>
    </row>
    <row r="250" ht="15.75" customHeight="1">
      <c r="A250" s="136" t="s">
        <v>64</v>
      </c>
      <c r="B250" s="120">
        <f t="shared" ref="B250:U250" si="17">B26/B$11</f>
        <v>0.0002892744542</v>
      </c>
      <c r="C250" s="120">
        <f t="shared" si="17"/>
        <v>0.0005556008313</v>
      </c>
      <c r="D250" s="120">
        <f t="shared" si="17"/>
        <v>0.0008781624203</v>
      </c>
      <c r="E250" s="120">
        <f t="shared" si="17"/>
        <v>0.002083209644</v>
      </c>
      <c r="F250" s="120">
        <f t="shared" si="17"/>
        <v>0.001759252413</v>
      </c>
      <c r="G250" s="120">
        <f t="shared" si="17"/>
        <v>0.002715854052</v>
      </c>
      <c r="H250" s="120">
        <f t="shared" si="17"/>
        <v>0.003111955836</v>
      </c>
      <c r="I250" s="120">
        <f t="shared" si="17"/>
        <v>0.004652782988</v>
      </c>
      <c r="J250" s="120">
        <f t="shared" si="17"/>
        <v>0.004274591729</v>
      </c>
      <c r="K250" s="120">
        <f t="shared" si="17"/>
        <v>0.005069811296</v>
      </c>
      <c r="L250" s="120">
        <f t="shared" si="17"/>
        <v>0.006317438152</v>
      </c>
      <c r="M250" s="120">
        <f t="shared" si="17"/>
        <v>0.008318049958</v>
      </c>
      <c r="N250" s="120">
        <f t="shared" si="17"/>
        <v>0.01352154959</v>
      </c>
      <c r="O250" s="120">
        <f t="shared" si="17"/>
        <v>0.0141225191</v>
      </c>
      <c r="P250" s="120">
        <f t="shared" si="17"/>
        <v>0.01346181398</v>
      </c>
      <c r="Q250" s="120">
        <f t="shared" si="17"/>
        <v>0.007178689855</v>
      </c>
      <c r="R250" s="120">
        <f t="shared" si="17"/>
        <v>0.004955287601</v>
      </c>
      <c r="S250" s="120">
        <f t="shared" si="17"/>
        <v>0.00573245406</v>
      </c>
      <c r="T250" s="120">
        <f t="shared" si="17"/>
        <v>0.003651296771</v>
      </c>
      <c r="U250" s="120">
        <f t="shared" si="17"/>
        <v>0.001569057461</v>
      </c>
    </row>
    <row r="251" ht="15.75" customHeight="1">
      <c r="A251" s="136" t="s">
        <v>105</v>
      </c>
      <c r="B251" s="120">
        <f t="shared" ref="B251:U251" si="18">B27/B$11</f>
        <v>0</v>
      </c>
      <c r="C251" s="120">
        <f t="shared" si="18"/>
        <v>0</v>
      </c>
      <c r="D251" s="120">
        <f t="shared" si="18"/>
        <v>0</v>
      </c>
      <c r="E251" s="120">
        <f t="shared" si="18"/>
        <v>0</v>
      </c>
      <c r="F251" s="120">
        <f t="shared" si="18"/>
        <v>0.000008130482899</v>
      </c>
      <c r="G251" s="120">
        <f t="shared" si="18"/>
        <v>0.0000126393051</v>
      </c>
      <c r="H251" s="120">
        <f t="shared" si="18"/>
        <v>0.00001202813399</v>
      </c>
      <c r="I251" s="120">
        <f t="shared" si="18"/>
        <v>0.000003608207047</v>
      </c>
      <c r="J251" s="120">
        <f t="shared" si="18"/>
        <v>0.00000534992707</v>
      </c>
      <c r="K251" s="120">
        <f t="shared" si="18"/>
        <v>0.00002067067983</v>
      </c>
      <c r="L251" s="120">
        <f t="shared" si="18"/>
        <v>0</v>
      </c>
      <c r="M251" s="120">
        <f t="shared" si="18"/>
        <v>0.00000408488975</v>
      </c>
      <c r="N251" s="120">
        <f t="shared" si="18"/>
        <v>0.000004837071471</v>
      </c>
      <c r="O251" s="120">
        <f t="shared" si="18"/>
        <v>0.00000281373401</v>
      </c>
      <c r="P251" s="120">
        <f t="shared" si="18"/>
        <v>0.0000008568727708</v>
      </c>
      <c r="Q251" s="120">
        <f t="shared" si="18"/>
        <v>0.000003379670189</v>
      </c>
      <c r="R251" s="120">
        <f t="shared" si="18"/>
        <v>0.000001955987785</v>
      </c>
      <c r="S251" s="120">
        <f t="shared" si="18"/>
        <v>0.00001949493727</v>
      </c>
      <c r="T251" s="120">
        <f t="shared" si="18"/>
        <v>0.000003123283403</v>
      </c>
      <c r="U251" s="120">
        <f t="shared" si="18"/>
        <v>0.00001078143811</v>
      </c>
    </row>
    <row r="252" ht="15.75" customHeight="1">
      <c r="A252" s="136" t="s">
        <v>7</v>
      </c>
      <c r="B252" s="120">
        <f t="shared" ref="B252:U252" si="19">B28/B$11</f>
        <v>0.00006304699644</v>
      </c>
      <c r="C252" s="120">
        <f t="shared" si="19"/>
        <v>0.0000192120756</v>
      </c>
      <c r="D252" s="120">
        <f t="shared" si="19"/>
        <v>0.00005325782872</v>
      </c>
      <c r="E252" s="120">
        <f t="shared" si="19"/>
        <v>0.00005782395873</v>
      </c>
      <c r="F252" s="120">
        <f t="shared" si="19"/>
        <v>0.0002509711325</v>
      </c>
      <c r="G252" s="120">
        <f t="shared" si="19"/>
        <v>0.00008262114175</v>
      </c>
      <c r="H252" s="120">
        <f t="shared" si="19"/>
        <v>0.0001980015903</v>
      </c>
      <c r="I252" s="120">
        <f t="shared" si="19"/>
        <v>0.000132601609</v>
      </c>
      <c r="J252" s="120">
        <f t="shared" si="19"/>
        <v>0.0003212699794</v>
      </c>
      <c r="K252" s="120">
        <f t="shared" si="19"/>
        <v>0.00009720452604</v>
      </c>
      <c r="L252" s="120">
        <f t="shared" si="19"/>
        <v>0.0001212794383</v>
      </c>
      <c r="M252" s="120">
        <f t="shared" si="19"/>
        <v>0.0001588690905</v>
      </c>
      <c r="N252" s="120">
        <f t="shared" si="19"/>
        <v>0.0001087373667</v>
      </c>
      <c r="O252" s="120">
        <f t="shared" si="19"/>
        <v>0.0001522327125</v>
      </c>
      <c r="P252" s="120">
        <f t="shared" si="19"/>
        <v>0.0001939959953</v>
      </c>
      <c r="Q252" s="120">
        <f t="shared" si="19"/>
        <v>0.0003299234038</v>
      </c>
      <c r="R252" s="120">
        <f t="shared" si="19"/>
        <v>0.0002768611802</v>
      </c>
      <c r="S252" s="120">
        <f t="shared" si="19"/>
        <v>0.0001910801485</v>
      </c>
      <c r="T252" s="120">
        <f t="shared" si="19"/>
        <v>0.0001683003571</v>
      </c>
      <c r="U252" s="120">
        <f t="shared" si="19"/>
        <v>0.000119224882</v>
      </c>
    </row>
    <row r="253" ht="15.75" customHeight="1">
      <c r="A253" s="136" t="s">
        <v>106</v>
      </c>
      <c r="B253" s="120">
        <f t="shared" ref="B253:U253" si="20">B29/B$11</f>
        <v>0.0000004635808562</v>
      </c>
      <c r="C253" s="120">
        <f t="shared" si="20"/>
        <v>0</v>
      </c>
      <c r="D253" s="120">
        <f t="shared" si="20"/>
        <v>0</v>
      </c>
      <c r="E253" s="120">
        <f t="shared" si="20"/>
        <v>0</v>
      </c>
      <c r="F253" s="120">
        <f t="shared" si="20"/>
        <v>0</v>
      </c>
      <c r="G253" s="120">
        <f t="shared" si="20"/>
        <v>0.000002793951653</v>
      </c>
      <c r="H253" s="120">
        <f t="shared" si="20"/>
        <v>0.0000001850482152</v>
      </c>
      <c r="I253" s="120">
        <f t="shared" si="20"/>
        <v>0.0000004510258809</v>
      </c>
      <c r="J253" s="120">
        <f t="shared" si="20"/>
        <v>0.000000823065703</v>
      </c>
      <c r="K253" s="120">
        <f t="shared" si="20"/>
        <v>0.000004317293889</v>
      </c>
      <c r="L253" s="120">
        <f t="shared" si="20"/>
        <v>0.00001545209118</v>
      </c>
      <c r="M253" s="120">
        <f t="shared" si="20"/>
        <v>0.00001126104742</v>
      </c>
      <c r="N253" s="120">
        <f t="shared" si="20"/>
        <v>0.0000009674142941</v>
      </c>
      <c r="O253" s="120">
        <f t="shared" si="20"/>
        <v>0.000002425632768</v>
      </c>
      <c r="P253" s="120">
        <f t="shared" si="20"/>
        <v>0.000005741047565</v>
      </c>
      <c r="Q253" s="120">
        <f t="shared" si="20"/>
        <v>0.000007367681012</v>
      </c>
      <c r="R253" s="120">
        <f t="shared" si="20"/>
        <v>0.000004563971499</v>
      </c>
      <c r="S253" s="120">
        <f t="shared" si="20"/>
        <v>0.000007341604875</v>
      </c>
      <c r="T253" s="120">
        <f t="shared" si="20"/>
        <v>0.0000155569259</v>
      </c>
      <c r="U253" s="120">
        <f t="shared" si="20"/>
        <v>0.000005277138265</v>
      </c>
    </row>
    <row r="254" ht="15.75" customHeight="1">
      <c r="A254" s="136" t="s">
        <v>107</v>
      </c>
      <c r="B254" s="120">
        <f t="shared" ref="B254:U254" si="21">B30/B$11</f>
        <v>0.0001886774085</v>
      </c>
      <c r="C254" s="120">
        <f t="shared" si="21"/>
        <v>0.00009420114485</v>
      </c>
      <c r="D254" s="120">
        <f t="shared" si="21"/>
        <v>0.0003129193314</v>
      </c>
      <c r="E254" s="120">
        <f t="shared" si="21"/>
        <v>0.001154932045</v>
      </c>
      <c r="F254" s="120">
        <f t="shared" si="21"/>
        <v>0.000968447897</v>
      </c>
      <c r="G254" s="120">
        <f t="shared" si="21"/>
        <v>0.0009451539308</v>
      </c>
      <c r="H254" s="120">
        <f t="shared" si="21"/>
        <v>0.0009011848082</v>
      </c>
      <c r="I254" s="120">
        <f t="shared" si="21"/>
        <v>0.002386828962</v>
      </c>
      <c r="J254" s="120">
        <f t="shared" si="21"/>
        <v>0.004918503464</v>
      </c>
      <c r="K254" s="120">
        <f t="shared" si="21"/>
        <v>0.006639867174</v>
      </c>
      <c r="L254" s="120">
        <f t="shared" si="21"/>
        <v>0.004585375596</v>
      </c>
      <c r="M254" s="120">
        <f t="shared" si="21"/>
        <v>0.006850028903</v>
      </c>
      <c r="N254" s="120">
        <f t="shared" si="21"/>
        <v>0.006289160326</v>
      </c>
      <c r="O254" s="120">
        <f t="shared" si="21"/>
        <v>0.00478887826</v>
      </c>
      <c r="P254" s="120">
        <f t="shared" si="21"/>
        <v>0.004372193313</v>
      </c>
      <c r="Q254" s="120">
        <f t="shared" si="21"/>
        <v>0.004664147641</v>
      </c>
      <c r="R254" s="120">
        <f t="shared" si="21"/>
        <v>0.003269463219</v>
      </c>
      <c r="S254" s="120">
        <f t="shared" si="21"/>
        <v>0.0005797883634</v>
      </c>
      <c r="T254" s="120">
        <f t="shared" si="21"/>
        <v>0.0003749724816</v>
      </c>
      <c r="U254" s="120">
        <f t="shared" si="21"/>
        <v>0.0003017055274</v>
      </c>
    </row>
    <row r="255" ht="15.75" customHeight="1">
      <c r="A255" s="136" t="s">
        <v>513</v>
      </c>
      <c r="B255" s="120">
        <f t="shared" ref="B255:U255" si="22">B31/B$11</f>
        <v>0</v>
      </c>
      <c r="C255" s="120">
        <f t="shared" si="22"/>
        <v>0.000000619744374</v>
      </c>
      <c r="D255" s="120">
        <f t="shared" si="22"/>
        <v>0.000001183507305</v>
      </c>
      <c r="E255" s="120">
        <f t="shared" si="22"/>
        <v>0</v>
      </c>
      <c r="F255" s="120">
        <f t="shared" si="22"/>
        <v>0</v>
      </c>
      <c r="G255" s="120">
        <f t="shared" si="22"/>
        <v>0</v>
      </c>
      <c r="H255" s="120">
        <f t="shared" si="22"/>
        <v>0</v>
      </c>
      <c r="I255" s="120">
        <f t="shared" si="22"/>
        <v>0</v>
      </c>
      <c r="J255" s="120">
        <f t="shared" si="22"/>
        <v>0</v>
      </c>
      <c r="K255" s="120">
        <f t="shared" si="22"/>
        <v>0</v>
      </c>
      <c r="L255" s="120">
        <f t="shared" si="22"/>
        <v>0</v>
      </c>
      <c r="M255" s="120">
        <f t="shared" si="22"/>
        <v>0</v>
      </c>
      <c r="N255" s="120">
        <f t="shared" si="22"/>
        <v>0.0000001934828588</v>
      </c>
      <c r="O255" s="120">
        <f t="shared" si="22"/>
        <v>0.0000000970253107</v>
      </c>
      <c r="P255" s="120">
        <f t="shared" si="22"/>
        <v>0</v>
      </c>
      <c r="Q255" s="120">
        <f t="shared" si="22"/>
        <v>0.0000006759340378</v>
      </c>
      <c r="R255" s="120">
        <f t="shared" si="22"/>
        <v>0.00000005927235713</v>
      </c>
      <c r="S255" s="120">
        <f t="shared" si="22"/>
        <v>0</v>
      </c>
      <c r="T255" s="120">
        <f t="shared" si="22"/>
        <v>0.0000004461833432</v>
      </c>
      <c r="U255" s="120">
        <f t="shared" si="22"/>
        <v>0</v>
      </c>
    </row>
    <row r="256" ht="15.75" customHeight="1">
      <c r="A256" s="136" t="s">
        <v>108</v>
      </c>
      <c r="B256" s="120">
        <f t="shared" ref="B256:U256" si="23">B32/B$11</f>
        <v>0</v>
      </c>
      <c r="C256" s="120">
        <f t="shared" si="23"/>
        <v>0</v>
      </c>
      <c r="D256" s="120">
        <f t="shared" si="23"/>
        <v>0</v>
      </c>
      <c r="E256" s="120">
        <f t="shared" si="23"/>
        <v>0</v>
      </c>
      <c r="F256" s="120">
        <f t="shared" si="23"/>
        <v>0</v>
      </c>
      <c r="G256" s="120">
        <f t="shared" si="23"/>
        <v>0</v>
      </c>
      <c r="H256" s="120">
        <f t="shared" si="23"/>
        <v>0</v>
      </c>
      <c r="I256" s="120">
        <f t="shared" si="23"/>
        <v>0</v>
      </c>
      <c r="J256" s="120">
        <f t="shared" si="23"/>
        <v>0</v>
      </c>
      <c r="K256" s="120">
        <f t="shared" si="23"/>
        <v>0.0000003924812626</v>
      </c>
      <c r="L256" s="120">
        <f t="shared" si="23"/>
        <v>0</v>
      </c>
      <c r="M256" s="120">
        <f t="shared" si="23"/>
        <v>0.00001788519296</v>
      </c>
      <c r="N256" s="120">
        <f t="shared" si="23"/>
        <v>0.0000006771900059</v>
      </c>
      <c r="O256" s="120">
        <f t="shared" si="23"/>
        <v>0</v>
      </c>
      <c r="P256" s="120">
        <f t="shared" si="23"/>
        <v>0</v>
      </c>
      <c r="Q256" s="120">
        <f t="shared" si="23"/>
        <v>0.00001351868076</v>
      </c>
      <c r="R256" s="120">
        <f t="shared" si="23"/>
        <v>0.00001689262178</v>
      </c>
      <c r="S256" s="120">
        <f t="shared" si="23"/>
        <v>0.000002827509986</v>
      </c>
      <c r="T256" s="120">
        <f t="shared" si="23"/>
        <v>0.000001070840024</v>
      </c>
      <c r="U256" s="120">
        <f t="shared" si="23"/>
        <v>0.000008090447074</v>
      </c>
    </row>
    <row r="257" ht="15.75" customHeight="1">
      <c r="A257" s="136" t="s">
        <v>109</v>
      </c>
      <c r="B257" s="120">
        <f t="shared" ref="B257:U257" si="24">B33/B$11</f>
        <v>0.000005099389418</v>
      </c>
      <c r="C257" s="120">
        <f t="shared" si="24"/>
        <v>0.000005577699366</v>
      </c>
      <c r="D257" s="120">
        <f t="shared" si="24"/>
        <v>0.000002603716071</v>
      </c>
      <c r="E257" s="120">
        <f t="shared" si="24"/>
        <v>0.00001024973181</v>
      </c>
      <c r="F257" s="120">
        <f t="shared" si="24"/>
        <v>0.00006090191907</v>
      </c>
      <c r="G257" s="120">
        <f t="shared" si="24"/>
        <v>0.0001804094496</v>
      </c>
      <c r="H257" s="120">
        <f t="shared" si="24"/>
        <v>0.0002202073761</v>
      </c>
      <c r="I257" s="120">
        <f t="shared" si="24"/>
        <v>0.00008885209854</v>
      </c>
      <c r="J257" s="120">
        <f t="shared" si="24"/>
        <v>0.0001635157197</v>
      </c>
      <c r="K257" s="120">
        <f t="shared" si="24"/>
        <v>0.0002093233401</v>
      </c>
      <c r="L257" s="120">
        <f t="shared" si="24"/>
        <v>0.0001472493395</v>
      </c>
      <c r="M257" s="120">
        <f t="shared" si="24"/>
        <v>0.000462696566</v>
      </c>
      <c r="N257" s="120">
        <f t="shared" si="24"/>
        <v>0.0005028619501</v>
      </c>
      <c r="O257" s="120">
        <f t="shared" si="24"/>
        <v>0.000247317517</v>
      </c>
      <c r="P257" s="120">
        <f t="shared" si="24"/>
        <v>0.0002008509775</v>
      </c>
      <c r="Q257" s="120">
        <f t="shared" si="24"/>
        <v>0.0002140683098</v>
      </c>
      <c r="R257" s="120">
        <f t="shared" si="24"/>
        <v>0.000167800043</v>
      </c>
      <c r="S257" s="120">
        <f t="shared" si="24"/>
        <v>0.00006126271635</v>
      </c>
      <c r="T257" s="120">
        <f t="shared" si="24"/>
        <v>0.0001192201893</v>
      </c>
      <c r="U257" s="120">
        <f t="shared" si="24"/>
        <v>0.00008584960362</v>
      </c>
    </row>
    <row r="258" ht="15.75" customHeight="1">
      <c r="A258" s="136" t="s">
        <v>110</v>
      </c>
      <c r="B258" s="120">
        <f t="shared" ref="B258:U258" si="25">B34/B$11</f>
        <v>0.000008808036267</v>
      </c>
      <c r="C258" s="120">
        <f t="shared" si="25"/>
        <v>0</v>
      </c>
      <c r="D258" s="120">
        <f t="shared" si="25"/>
        <v>0.000000473402922</v>
      </c>
      <c r="E258" s="120">
        <f t="shared" si="25"/>
        <v>0</v>
      </c>
      <c r="F258" s="120">
        <f t="shared" si="25"/>
        <v>0.0000004602160131</v>
      </c>
      <c r="G258" s="120">
        <f t="shared" si="25"/>
        <v>0</v>
      </c>
      <c r="H258" s="120">
        <f t="shared" si="25"/>
        <v>0.00000388601252</v>
      </c>
      <c r="I258" s="120">
        <f t="shared" si="25"/>
        <v>0.000008419149777</v>
      </c>
      <c r="J258" s="120">
        <f t="shared" si="25"/>
        <v>0.000005761459921</v>
      </c>
      <c r="K258" s="120">
        <f t="shared" si="25"/>
        <v>0.00003519248655</v>
      </c>
      <c r="L258" s="120">
        <f t="shared" si="25"/>
        <v>0.00003259222594</v>
      </c>
      <c r="M258" s="120">
        <f t="shared" si="25"/>
        <v>0.00004349855572</v>
      </c>
      <c r="N258" s="120">
        <f t="shared" si="25"/>
        <v>0.00001015785009</v>
      </c>
      <c r="O258" s="120">
        <f t="shared" si="25"/>
        <v>0.00002590575796</v>
      </c>
      <c r="P258" s="120">
        <f t="shared" si="25"/>
        <v>0.000003427491083</v>
      </c>
      <c r="Q258" s="120">
        <f t="shared" si="25"/>
        <v>0.000008922329298</v>
      </c>
      <c r="R258" s="120">
        <f t="shared" si="25"/>
        <v>0.00000764613407</v>
      </c>
      <c r="S258" s="120">
        <f t="shared" si="25"/>
        <v>0.000005803836286</v>
      </c>
      <c r="T258" s="120">
        <f t="shared" si="25"/>
        <v>0.000008417992409</v>
      </c>
      <c r="U258" s="120">
        <f t="shared" si="25"/>
        <v>0.000008457400397</v>
      </c>
    </row>
    <row r="259" ht="15.75" customHeight="1">
      <c r="A259" s="136" t="s">
        <v>111</v>
      </c>
      <c r="B259" s="120">
        <f t="shared" ref="B259:U259" si="26">B35/B$11</f>
        <v>0.00006629206243</v>
      </c>
      <c r="C259" s="120">
        <f t="shared" si="26"/>
        <v>0.00004152287306</v>
      </c>
      <c r="D259" s="120">
        <f t="shared" si="26"/>
        <v>0.00003148129431</v>
      </c>
      <c r="E259" s="120">
        <f t="shared" si="26"/>
        <v>0.00005008831208</v>
      </c>
      <c r="F259" s="120">
        <f t="shared" si="26"/>
        <v>0.000004755565469</v>
      </c>
      <c r="G259" s="120">
        <f t="shared" si="26"/>
        <v>0.00001729589119</v>
      </c>
      <c r="H259" s="120">
        <f t="shared" si="26"/>
        <v>0.00001757958045</v>
      </c>
      <c r="I259" s="120">
        <f t="shared" si="26"/>
        <v>0.00001789069328</v>
      </c>
      <c r="J259" s="120">
        <f t="shared" si="26"/>
        <v>0.00008930262878</v>
      </c>
      <c r="K259" s="120">
        <f t="shared" si="26"/>
        <v>0.00009105565293</v>
      </c>
      <c r="L259" s="120">
        <f t="shared" si="26"/>
        <v>0.00006609339841</v>
      </c>
      <c r="M259" s="120">
        <f t="shared" si="26"/>
        <v>0.00009527729336</v>
      </c>
      <c r="N259" s="120">
        <f t="shared" si="26"/>
        <v>0.0001226681325</v>
      </c>
      <c r="O259" s="120">
        <f t="shared" si="26"/>
        <v>0.0001579572058</v>
      </c>
      <c r="P259" s="120">
        <f t="shared" si="26"/>
        <v>0.0001251891118</v>
      </c>
      <c r="Q259" s="120">
        <f t="shared" si="26"/>
        <v>0.0001374849833</v>
      </c>
      <c r="R259" s="120">
        <f t="shared" si="26"/>
        <v>0.0001657847829</v>
      </c>
      <c r="S259" s="120">
        <f t="shared" si="26"/>
        <v>0.0001114138145</v>
      </c>
      <c r="T259" s="120">
        <f t="shared" si="26"/>
        <v>0.00006636233591</v>
      </c>
      <c r="U259" s="120">
        <f t="shared" si="26"/>
        <v>0.00005741945807</v>
      </c>
    </row>
    <row r="260" ht="15.75" customHeight="1">
      <c r="A260" s="136" t="s">
        <v>8</v>
      </c>
      <c r="B260" s="120">
        <f t="shared" ref="B260:U260" si="27">B36/B$11</f>
        <v>0.0122241636</v>
      </c>
      <c r="C260" s="120">
        <f t="shared" si="27"/>
        <v>0.01408214154</v>
      </c>
      <c r="D260" s="120">
        <f t="shared" si="27"/>
        <v>0.01120994449</v>
      </c>
      <c r="E260" s="120">
        <f t="shared" si="27"/>
        <v>0.01835978377</v>
      </c>
      <c r="F260" s="120">
        <f t="shared" si="27"/>
        <v>0.01952635182</v>
      </c>
      <c r="G260" s="120">
        <f t="shared" si="27"/>
        <v>0.02681754538</v>
      </c>
      <c r="H260" s="120">
        <f t="shared" si="27"/>
        <v>0.03027777403</v>
      </c>
      <c r="I260" s="120">
        <f t="shared" si="27"/>
        <v>0.03629630777</v>
      </c>
      <c r="J260" s="120">
        <f t="shared" si="27"/>
        <v>0.03813373144</v>
      </c>
      <c r="K260" s="120">
        <f t="shared" si="27"/>
        <v>0.03811437872</v>
      </c>
      <c r="L260" s="120">
        <f t="shared" si="27"/>
        <v>0.02989512185</v>
      </c>
      <c r="M260" s="120">
        <f t="shared" si="27"/>
        <v>0.0251558551</v>
      </c>
      <c r="N260" s="120">
        <f t="shared" si="27"/>
        <v>0.01683697512</v>
      </c>
      <c r="O260" s="120">
        <f t="shared" si="27"/>
        <v>0.01417937593</v>
      </c>
      <c r="P260" s="120">
        <f t="shared" si="27"/>
        <v>0.01465338125</v>
      </c>
      <c r="Q260" s="120">
        <f t="shared" si="27"/>
        <v>0.0144671514</v>
      </c>
      <c r="R260" s="120">
        <f t="shared" si="27"/>
        <v>0.01367585169</v>
      </c>
      <c r="S260" s="120">
        <f t="shared" si="27"/>
        <v>0.01161461733</v>
      </c>
      <c r="T260" s="120">
        <f t="shared" si="27"/>
        <v>0.01197924938</v>
      </c>
      <c r="U260" s="120">
        <f t="shared" si="27"/>
        <v>0.007728368988</v>
      </c>
    </row>
    <row r="261" ht="15.75" customHeight="1">
      <c r="A261" s="136" t="s">
        <v>514</v>
      </c>
      <c r="B261" s="120">
        <f t="shared" ref="B261:U261" si="28">B37/B$11</f>
        <v>0</v>
      </c>
      <c r="C261" s="120">
        <f t="shared" si="28"/>
        <v>0</v>
      </c>
      <c r="D261" s="120">
        <f t="shared" si="28"/>
        <v>0</v>
      </c>
      <c r="E261" s="120">
        <f t="shared" si="28"/>
        <v>0</v>
      </c>
      <c r="F261" s="120">
        <f t="shared" si="28"/>
        <v>0</v>
      </c>
      <c r="G261" s="120">
        <f t="shared" si="28"/>
        <v>0</v>
      </c>
      <c r="H261" s="120">
        <f t="shared" si="28"/>
        <v>0</v>
      </c>
      <c r="I261" s="120">
        <f t="shared" si="28"/>
        <v>0</v>
      </c>
      <c r="J261" s="120">
        <f t="shared" si="28"/>
        <v>0</v>
      </c>
      <c r="K261" s="120">
        <f t="shared" si="28"/>
        <v>0</v>
      </c>
      <c r="L261" s="120">
        <f t="shared" si="28"/>
        <v>0.0000001298495057</v>
      </c>
      <c r="M261" s="120">
        <f t="shared" si="28"/>
        <v>0</v>
      </c>
      <c r="N261" s="120">
        <f t="shared" si="28"/>
        <v>0.00000009674142941</v>
      </c>
      <c r="O261" s="120">
        <f t="shared" si="28"/>
        <v>0.0000002910759321</v>
      </c>
      <c r="P261" s="120">
        <f t="shared" si="28"/>
        <v>0.00000008568727708</v>
      </c>
      <c r="Q261" s="120">
        <f t="shared" si="28"/>
        <v>0.0000008111208453</v>
      </c>
      <c r="R261" s="120">
        <f t="shared" si="28"/>
        <v>0.000001066902428</v>
      </c>
      <c r="S261" s="120">
        <f t="shared" si="28"/>
        <v>0</v>
      </c>
      <c r="T261" s="120">
        <f t="shared" si="28"/>
        <v>0</v>
      </c>
      <c r="U261" s="120">
        <f t="shared" si="28"/>
        <v>0.0000121968295</v>
      </c>
    </row>
    <row r="262" ht="15.75" customHeight="1">
      <c r="A262" s="136" t="s">
        <v>112</v>
      </c>
      <c r="B262" s="120">
        <f t="shared" ref="B262:U262" si="29">B38/B$11</f>
        <v>0.00009178900952</v>
      </c>
      <c r="C262" s="120">
        <f t="shared" si="29"/>
        <v>0.00005794609897</v>
      </c>
      <c r="D262" s="120">
        <f t="shared" si="29"/>
        <v>0.00004497327759</v>
      </c>
      <c r="E262" s="120">
        <f t="shared" si="29"/>
        <v>0.00008064411635</v>
      </c>
      <c r="F262" s="120">
        <f t="shared" si="29"/>
        <v>0.00002976063552</v>
      </c>
      <c r="G262" s="120">
        <f t="shared" si="29"/>
        <v>0.00001875938967</v>
      </c>
      <c r="H262" s="120">
        <f t="shared" si="29"/>
        <v>0.00006587716462</v>
      </c>
      <c r="I262" s="120">
        <f t="shared" si="29"/>
        <v>0.0001300457957</v>
      </c>
      <c r="J262" s="120">
        <f t="shared" si="29"/>
        <v>0.0001969870583</v>
      </c>
      <c r="K262" s="120">
        <f t="shared" si="29"/>
        <v>0.0005404466986</v>
      </c>
      <c r="L262" s="120">
        <f t="shared" si="29"/>
        <v>0.0002129531894</v>
      </c>
      <c r="M262" s="120">
        <f t="shared" si="29"/>
        <v>0.0009219706568</v>
      </c>
      <c r="N262" s="120">
        <f t="shared" si="29"/>
        <v>0.0002556875979</v>
      </c>
      <c r="O262" s="120">
        <f t="shared" si="29"/>
        <v>0.0001935654948</v>
      </c>
      <c r="P262" s="120">
        <f t="shared" si="29"/>
        <v>0.000153380226</v>
      </c>
      <c r="Q262" s="120">
        <f t="shared" si="29"/>
        <v>0.0001563435429</v>
      </c>
      <c r="R262" s="120">
        <f t="shared" si="29"/>
        <v>0.00007290499927</v>
      </c>
      <c r="S262" s="120">
        <f t="shared" si="29"/>
        <v>0.0001453935398</v>
      </c>
      <c r="T262" s="120">
        <f t="shared" si="29"/>
        <v>0.0002667878937</v>
      </c>
      <c r="U262" s="120">
        <f t="shared" si="29"/>
        <v>0.00005233453345</v>
      </c>
    </row>
    <row r="263" ht="15.75" customHeight="1">
      <c r="A263" s="136" t="s">
        <v>81</v>
      </c>
      <c r="B263" s="120">
        <f t="shared" ref="B263:U263" si="30">B39/B$11</f>
        <v>0.00008715320096</v>
      </c>
      <c r="C263" s="120">
        <f t="shared" si="30"/>
        <v>0.00005639673804</v>
      </c>
      <c r="D263" s="120">
        <f t="shared" si="30"/>
        <v>0.00006745991638</v>
      </c>
      <c r="E263" s="120">
        <f t="shared" si="30"/>
        <v>0.00007561594603</v>
      </c>
      <c r="F263" s="120">
        <f t="shared" si="30"/>
        <v>0.00008667401581</v>
      </c>
      <c r="G263" s="120">
        <f t="shared" si="30"/>
        <v>0.002158128084</v>
      </c>
      <c r="H263" s="120">
        <f t="shared" si="30"/>
        <v>0.0002155811708</v>
      </c>
      <c r="I263" s="120">
        <f t="shared" si="30"/>
        <v>0.00008644662718</v>
      </c>
      <c r="J263" s="120">
        <f t="shared" si="30"/>
        <v>0.0001540504641</v>
      </c>
      <c r="K263" s="120">
        <f t="shared" si="30"/>
        <v>0.0003044346327</v>
      </c>
      <c r="L263" s="120">
        <f t="shared" si="30"/>
        <v>0.0003333236812</v>
      </c>
      <c r="M263" s="120">
        <f t="shared" si="30"/>
        <v>0.0003031650609</v>
      </c>
      <c r="N263" s="120">
        <f t="shared" si="30"/>
        <v>0.0003175053713</v>
      </c>
      <c r="O263" s="120">
        <f t="shared" si="30"/>
        <v>0.0003798540914</v>
      </c>
      <c r="P263" s="120">
        <f t="shared" si="30"/>
        <v>0.0002807115197</v>
      </c>
      <c r="Q263" s="120">
        <f t="shared" si="30"/>
        <v>0.0005074912756</v>
      </c>
      <c r="R263" s="120">
        <f t="shared" si="30"/>
        <v>0.0006141208923</v>
      </c>
      <c r="S263" s="120">
        <f t="shared" si="30"/>
        <v>0.0006813803011</v>
      </c>
      <c r="T263" s="120">
        <f t="shared" si="30"/>
        <v>0.0008761851039</v>
      </c>
      <c r="U263" s="120">
        <f t="shared" si="30"/>
        <v>0.001445953358</v>
      </c>
    </row>
    <row r="264" ht="15.75" customHeight="1">
      <c r="A264" s="136" t="s">
        <v>65</v>
      </c>
      <c r="B264" s="120">
        <f t="shared" ref="B264:U264" si="31">B40/B$11</f>
        <v>0.000008808036267</v>
      </c>
      <c r="C264" s="120">
        <f t="shared" si="31"/>
        <v>0.00001363437623</v>
      </c>
      <c r="D264" s="120">
        <f t="shared" si="31"/>
        <v>0.000008521252596</v>
      </c>
      <c r="E264" s="120">
        <f t="shared" si="31"/>
        <v>0.00001160346998</v>
      </c>
      <c r="F264" s="120">
        <f t="shared" si="31"/>
        <v>0.0001116790859</v>
      </c>
      <c r="G264" s="120">
        <f t="shared" si="31"/>
        <v>0.0001993018846</v>
      </c>
      <c r="H264" s="120">
        <f t="shared" si="31"/>
        <v>0.0000729089968</v>
      </c>
      <c r="I264" s="120">
        <f t="shared" si="31"/>
        <v>0.00002585881717</v>
      </c>
      <c r="J264" s="120">
        <f t="shared" si="31"/>
        <v>0.00009863070674</v>
      </c>
      <c r="K264" s="120">
        <f t="shared" si="31"/>
        <v>0.0001916616832</v>
      </c>
      <c r="L264" s="120">
        <f t="shared" si="31"/>
        <v>0.00006492475286</v>
      </c>
      <c r="M264" s="120">
        <f t="shared" si="31"/>
        <v>0.0001161433518</v>
      </c>
      <c r="N264" s="120">
        <f t="shared" si="31"/>
        <v>0.0001221844253</v>
      </c>
      <c r="O264" s="120">
        <f t="shared" si="31"/>
        <v>0.0001552404971</v>
      </c>
      <c r="P264" s="120">
        <f t="shared" si="31"/>
        <v>0.0001297305375</v>
      </c>
      <c r="Q264" s="120">
        <f t="shared" si="31"/>
        <v>0.0001032151276</v>
      </c>
      <c r="R264" s="120">
        <f t="shared" si="31"/>
        <v>0.00008404820241</v>
      </c>
      <c r="S264" s="120">
        <f t="shared" si="31"/>
        <v>0.0001442030093</v>
      </c>
      <c r="T264" s="120">
        <f t="shared" si="31"/>
        <v>0.0002207715182</v>
      </c>
      <c r="U264" s="120">
        <f t="shared" si="31"/>
        <v>0.0001587859451</v>
      </c>
    </row>
    <row r="265" ht="15.75" customHeight="1">
      <c r="A265" s="136" t="s">
        <v>113</v>
      </c>
      <c r="B265" s="120">
        <f t="shared" ref="B265:U265" si="32">B41/B$11</f>
        <v>0</v>
      </c>
      <c r="C265" s="120">
        <f t="shared" si="32"/>
        <v>0</v>
      </c>
      <c r="D265" s="120">
        <f t="shared" si="32"/>
        <v>0</v>
      </c>
      <c r="E265" s="120">
        <f t="shared" si="32"/>
        <v>0</v>
      </c>
      <c r="F265" s="120">
        <f t="shared" si="32"/>
        <v>0</v>
      </c>
      <c r="G265" s="120">
        <f t="shared" si="32"/>
        <v>0.00001490107549</v>
      </c>
      <c r="H265" s="120">
        <f t="shared" si="32"/>
        <v>0.00003849002877</v>
      </c>
      <c r="I265" s="120">
        <f t="shared" si="32"/>
        <v>0.00002796360462</v>
      </c>
      <c r="J265" s="120">
        <f t="shared" si="32"/>
        <v>0.00002702399058</v>
      </c>
      <c r="K265" s="120">
        <f t="shared" si="32"/>
        <v>0.00002027819857</v>
      </c>
      <c r="L265" s="120">
        <f t="shared" si="32"/>
        <v>0.0000006492475286</v>
      </c>
      <c r="M265" s="120">
        <f t="shared" si="32"/>
        <v>0.0001348013617</v>
      </c>
      <c r="N265" s="120">
        <f t="shared" si="32"/>
        <v>0.00001325357583</v>
      </c>
      <c r="O265" s="120">
        <f t="shared" si="32"/>
        <v>0.000002910759321</v>
      </c>
      <c r="P265" s="120">
        <f t="shared" si="32"/>
        <v>0.00009391325568</v>
      </c>
      <c r="Q265" s="120">
        <f t="shared" si="32"/>
        <v>0.000003650043804</v>
      </c>
      <c r="R265" s="120">
        <f t="shared" si="32"/>
        <v>0.00007088973913</v>
      </c>
      <c r="S265" s="120">
        <f t="shared" si="32"/>
        <v>0.00003308682738</v>
      </c>
      <c r="T265" s="120">
        <f t="shared" si="32"/>
        <v>0.000007733844616</v>
      </c>
      <c r="U265" s="120">
        <f t="shared" si="32"/>
        <v>0.00002158035019</v>
      </c>
    </row>
    <row r="266" ht="15.75" customHeight="1">
      <c r="A266" s="136" t="s">
        <v>114</v>
      </c>
      <c r="B266" s="120">
        <f t="shared" ref="B266:U266" si="33">B42/B$11</f>
        <v>0</v>
      </c>
      <c r="C266" s="120">
        <f t="shared" si="33"/>
        <v>0</v>
      </c>
      <c r="D266" s="120">
        <f t="shared" si="33"/>
        <v>0</v>
      </c>
      <c r="E266" s="120">
        <f t="shared" si="33"/>
        <v>0</v>
      </c>
      <c r="F266" s="120">
        <f t="shared" si="33"/>
        <v>0</v>
      </c>
      <c r="G266" s="120">
        <f t="shared" si="33"/>
        <v>0</v>
      </c>
      <c r="H266" s="120">
        <f t="shared" si="33"/>
        <v>0</v>
      </c>
      <c r="I266" s="120">
        <f t="shared" si="33"/>
        <v>0</v>
      </c>
      <c r="J266" s="120">
        <f t="shared" si="33"/>
        <v>0.000003017907578</v>
      </c>
      <c r="K266" s="120">
        <f t="shared" si="33"/>
        <v>0.00001818496517</v>
      </c>
      <c r="L266" s="120">
        <f t="shared" si="33"/>
        <v>0.00009141405203</v>
      </c>
      <c r="M266" s="120">
        <f t="shared" si="33"/>
        <v>0.0001027846583</v>
      </c>
      <c r="N266" s="120">
        <f t="shared" si="33"/>
        <v>0.00001857435445</v>
      </c>
      <c r="O266" s="120">
        <f t="shared" si="33"/>
        <v>0.00004434056699</v>
      </c>
      <c r="P266" s="120">
        <f t="shared" si="33"/>
        <v>0.00006118071584</v>
      </c>
      <c r="Q266" s="120">
        <f t="shared" si="33"/>
        <v>0.00004062363567</v>
      </c>
      <c r="R266" s="120">
        <f t="shared" si="33"/>
        <v>0.00002210858921</v>
      </c>
      <c r="S266" s="120">
        <f t="shared" si="33"/>
        <v>0.00002887036512</v>
      </c>
      <c r="T266" s="120">
        <f t="shared" si="33"/>
        <v>0.00001073814579</v>
      </c>
      <c r="U266" s="120">
        <f t="shared" si="33"/>
        <v>0.000001432865357</v>
      </c>
    </row>
    <row r="267" ht="15.75" customHeight="1">
      <c r="A267" s="136" t="s">
        <v>9</v>
      </c>
      <c r="B267" s="120">
        <f t="shared" ref="B267:U267" si="34">B43/B$11</f>
        <v>0.00002827843223</v>
      </c>
      <c r="C267" s="120">
        <f t="shared" si="34"/>
        <v>0.0002959279386</v>
      </c>
      <c r="D267" s="120">
        <f t="shared" si="34"/>
        <v>0.000342980417</v>
      </c>
      <c r="E267" s="120">
        <f t="shared" si="34"/>
        <v>0.0003119399513</v>
      </c>
      <c r="F267" s="120">
        <f t="shared" si="34"/>
        <v>0.0001360705345</v>
      </c>
      <c r="G267" s="120">
        <f t="shared" si="34"/>
        <v>0.0003681363917</v>
      </c>
      <c r="H267" s="120">
        <f t="shared" si="34"/>
        <v>0.0002059586636</v>
      </c>
      <c r="I267" s="120">
        <f t="shared" si="34"/>
        <v>0.0001775538551</v>
      </c>
      <c r="J267" s="120">
        <f t="shared" si="34"/>
        <v>0.0003185264271</v>
      </c>
      <c r="K267" s="120">
        <f t="shared" si="34"/>
        <v>0.0003685399056</v>
      </c>
      <c r="L267" s="120">
        <f t="shared" si="34"/>
        <v>0.0009808831662</v>
      </c>
      <c r="M267" s="120">
        <f t="shared" si="34"/>
        <v>0.0004853290633</v>
      </c>
      <c r="N267" s="120">
        <f t="shared" si="34"/>
        <v>0.0009744764185</v>
      </c>
      <c r="O267" s="120">
        <f t="shared" si="34"/>
        <v>0.0007892038772</v>
      </c>
      <c r="P267" s="120">
        <f t="shared" si="34"/>
        <v>0.00143877507</v>
      </c>
      <c r="Q267" s="120">
        <f t="shared" si="34"/>
        <v>0.0007292652333</v>
      </c>
      <c r="R267" s="120">
        <f t="shared" si="34"/>
        <v>0.001146742293</v>
      </c>
      <c r="S267" s="120">
        <f t="shared" si="34"/>
        <v>0.0006502280858</v>
      </c>
      <c r="T267" s="120">
        <f t="shared" si="34"/>
        <v>0.0004391336464</v>
      </c>
      <c r="U267" s="120">
        <f t="shared" si="34"/>
        <v>0.0002892291144</v>
      </c>
    </row>
    <row r="268" ht="15.75" customHeight="1">
      <c r="A268" s="136" t="s">
        <v>69</v>
      </c>
      <c r="B268" s="120">
        <f t="shared" ref="B268:U268" si="35">B44/B$11</f>
        <v>0.000009271617123</v>
      </c>
      <c r="C268" s="120">
        <f t="shared" si="35"/>
        <v>0.0000263391359</v>
      </c>
      <c r="D268" s="120">
        <f t="shared" si="35"/>
        <v>0.00005870196233</v>
      </c>
      <c r="E268" s="120">
        <f t="shared" si="35"/>
        <v>0.00009920966832</v>
      </c>
      <c r="F268" s="120">
        <f t="shared" si="35"/>
        <v>0.00009173639195</v>
      </c>
      <c r="G268" s="120">
        <f t="shared" si="35"/>
        <v>0.000319973987</v>
      </c>
      <c r="H268" s="120">
        <f t="shared" si="35"/>
        <v>0.000296632289</v>
      </c>
      <c r="I268" s="120">
        <f t="shared" si="35"/>
        <v>0.0001993534394</v>
      </c>
      <c r="J268" s="120">
        <f t="shared" si="35"/>
        <v>0.000292737035</v>
      </c>
      <c r="K268" s="120">
        <f t="shared" si="35"/>
        <v>0.0002606075584</v>
      </c>
      <c r="L268" s="120">
        <f t="shared" si="35"/>
        <v>0.001426137121</v>
      </c>
      <c r="M268" s="120">
        <f t="shared" si="35"/>
        <v>0.00125119069</v>
      </c>
      <c r="N268" s="120">
        <f t="shared" si="35"/>
        <v>0.001186630373</v>
      </c>
      <c r="O268" s="120">
        <f t="shared" si="35"/>
        <v>0.002243516259</v>
      </c>
      <c r="P268" s="120">
        <f t="shared" si="35"/>
        <v>0.001490615872</v>
      </c>
      <c r="Q268" s="120">
        <f t="shared" si="35"/>
        <v>0.001716872456</v>
      </c>
      <c r="R268" s="120">
        <f t="shared" si="35"/>
        <v>0.001225811618</v>
      </c>
      <c r="S268" s="120">
        <f t="shared" si="35"/>
        <v>0.001096478609</v>
      </c>
      <c r="T268" s="120">
        <f t="shared" si="35"/>
        <v>0.0006796859595</v>
      </c>
      <c r="U268" s="120">
        <f t="shared" si="35"/>
        <v>0.0004601594671</v>
      </c>
    </row>
    <row r="269" ht="15.75" customHeight="1">
      <c r="A269" s="136" t="s">
        <v>10</v>
      </c>
      <c r="B269" s="120">
        <f t="shared" ref="B269:U269" si="36">B45/B$11</f>
        <v>0.005325616875</v>
      </c>
      <c r="C269" s="120">
        <f t="shared" si="36"/>
        <v>0.007256896748</v>
      </c>
      <c r="D269" s="120">
        <f t="shared" si="36"/>
        <v>0.00522826187</v>
      </c>
      <c r="E269" s="120">
        <f t="shared" si="36"/>
        <v>0.005499851379</v>
      </c>
      <c r="F269" s="120">
        <f t="shared" si="36"/>
        <v>0.004046372593</v>
      </c>
      <c r="G269" s="120">
        <f t="shared" si="36"/>
        <v>0.005489848908</v>
      </c>
      <c r="H269" s="120">
        <f t="shared" si="36"/>
        <v>0.006050151397</v>
      </c>
      <c r="I269" s="120">
        <f t="shared" si="36"/>
        <v>0.005849655334</v>
      </c>
      <c r="J269" s="120">
        <f t="shared" si="36"/>
        <v>0.007089476433</v>
      </c>
      <c r="K269" s="120">
        <f t="shared" si="36"/>
        <v>0.00792341173</v>
      </c>
      <c r="L269" s="120">
        <f t="shared" si="36"/>
        <v>0.00722976078</v>
      </c>
      <c r="M269" s="120">
        <f t="shared" si="36"/>
        <v>0.008841026248</v>
      </c>
      <c r="N269" s="120">
        <f t="shared" si="36"/>
        <v>0.007748698272</v>
      </c>
      <c r="O269" s="120">
        <f t="shared" si="36"/>
        <v>0.00806610218</v>
      </c>
      <c r="P269" s="120">
        <f t="shared" si="36"/>
        <v>0.007412977715</v>
      </c>
      <c r="Q269" s="120">
        <f t="shared" si="36"/>
        <v>0.008349475201</v>
      </c>
      <c r="R269" s="120">
        <f t="shared" si="36"/>
        <v>0.008498648383</v>
      </c>
      <c r="S269" s="120">
        <f t="shared" si="36"/>
        <v>0.007244675848</v>
      </c>
      <c r="T269" s="120">
        <f t="shared" si="36"/>
        <v>0.006498452175</v>
      </c>
      <c r="U269" s="120">
        <f t="shared" si="36"/>
        <v>0.005093102436</v>
      </c>
    </row>
    <row r="270" ht="15.75" customHeight="1">
      <c r="A270" s="136" t="s">
        <v>515</v>
      </c>
      <c r="B270" s="120">
        <f t="shared" ref="B270:U270" si="37">B46/B$11</f>
        <v>0</v>
      </c>
      <c r="C270" s="120">
        <f t="shared" si="37"/>
        <v>0</v>
      </c>
      <c r="D270" s="120">
        <f t="shared" si="37"/>
        <v>0</v>
      </c>
      <c r="E270" s="120">
        <f t="shared" si="37"/>
        <v>0.000001160346998</v>
      </c>
      <c r="F270" s="120">
        <f t="shared" si="37"/>
        <v>0</v>
      </c>
      <c r="G270" s="120">
        <f t="shared" si="37"/>
        <v>0</v>
      </c>
      <c r="H270" s="120">
        <f t="shared" si="37"/>
        <v>0</v>
      </c>
      <c r="I270" s="120">
        <f t="shared" si="37"/>
        <v>0.0000004510258809</v>
      </c>
      <c r="J270" s="120">
        <f t="shared" si="37"/>
        <v>0.000004664038984</v>
      </c>
      <c r="K270" s="120">
        <f t="shared" si="37"/>
        <v>0</v>
      </c>
      <c r="L270" s="120">
        <f t="shared" si="37"/>
        <v>0</v>
      </c>
      <c r="M270" s="120">
        <f t="shared" si="37"/>
        <v>0</v>
      </c>
      <c r="N270" s="120">
        <f t="shared" si="37"/>
        <v>0.000002998984312</v>
      </c>
      <c r="O270" s="120">
        <f t="shared" si="37"/>
        <v>0</v>
      </c>
      <c r="P270" s="120">
        <f t="shared" si="37"/>
        <v>0</v>
      </c>
      <c r="Q270" s="120">
        <f t="shared" si="37"/>
        <v>0.000002027802113</v>
      </c>
      <c r="R270" s="120">
        <f t="shared" si="37"/>
        <v>0</v>
      </c>
      <c r="S270" s="120">
        <f t="shared" si="37"/>
        <v>0.0000002480271917</v>
      </c>
      <c r="T270" s="120">
        <f t="shared" si="37"/>
        <v>0</v>
      </c>
      <c r="U270" s="120">
        <f t="shared" si="37"/>
        <v>0.0000005067450651</v>
      </c>
    </row>
    <row r="271" ht="15.75" customHeight="1">
      <c r="A271" s="136" t="s">
        <v>115</v>
      </c>
      <c r="B271" s="120">
        <f t="shared" ref="B271:U271" si="38">B47/B$11</f>
        <v>0</v>
      </c>
      <c r="C271" s="120">
        <f t="shared" si="38"/>
        <v>0.0001741481691</v>
      </c>
      <c r="D271" s="120">
        <f t="shared" si="38"/>
        <v>0</v>
      </c>
      <c r="E271" s="120">
        <f t="shared" si="38"/>
        <v>0</v>
      </c>
      <c r="F271" s="120">
        <f t="shared" si="38"/>
        <v>0.00001687458715</v>
      </c>
      <c r="G271" s="120">
        <f t="shared" si="38"/>
        <v>0.000006785311158</v>
      </c>
      <c r="H271" s="120">
        <f t="shared" si="38"/>
        <v>0.000006476687533</v>
      </c>
      <c r="I271" s="120">
        <f t="shared" si="38"/>
        <v>0.0000006013678412</v>
      </c>
      <c r="J271" s="120">
        <f t="shared" si="38"/>
        <v>0.00001124856461</v>
      </c>
      <c r="K271" s="120">
        <f t="shared" si="38"/>
        <v>0.000001177443788</v>
      </c>
      <c r="L271" s="120">
        <f t="shared" si="38"/>
        <v>0</v>
      </c>
      <c r="M271" s="120">
        <f t="shared" si="38"/>
        <v>0</v>
      </c>
      <c r="N271" s="120">
        <f t="shared" si="38"/>
        <v>0.00001760694015</v>
      </c>
      <c r="O271" s="120">
        <f t="shared" si="38"/>
        <v>0.000005433417399</v>
      </c>
      <c r="P271" s="120">
        <f t="shared" si="38"/>
        <v>0.00002887661238</v>
      </c>
      <c r="Q271" s="120">
        <f t="shared" si="38"/>
        <v>0.00002953831745</v>
      </c>
      <c r="R271" s="120">
        <f t="shared" si="38"/>
        <v>0.000008179585284</v>
      </c>
      <c r="S271" s="120">
        <f t="shared" si="38"/>
        <v>0.00003492222859</v>
      </c>
      <c r="T271" s="120">
        <f t="shared" si="38"/>
        <v>0.00004024573756</v>
      </c>
      <c r="U271" s="120">
        <f t="shared" si="38"/>
        <v>0.000008614666107</v>
      </c>
    </row>
    <row r="272" ht="15.75" customHeight="1">
      <c r="A272" s="136" t="s">
        <v>116</v>
      </c>
      <c r="B272" s="120">
        <f t="shared" ref="B272:U272" si="39">B48/B$11</f>
        <v>0</v>
      </c>
      <c r="C272" s="120">
        <f t="shared" si="39"/>
        <v>0</v>
      </c>
      <c r="D272" s="120">
        <f t="shared" si="39"/>
        <v>0</v>
      </c>
      <c r="E272" s="120">
        <f t="shared" si="39"/>
        <v>0</v>
      </c>
      <c r="F272" s="120">
        <f t="shared" si="39"/>
        <v>0</v>
      </c>
      <c r="G272" s="120">
        <f t="shared" si="39"/>
        <v>0.000002660906337</v>
      </c>
      <c r="H272" s="120">
        <f t="shared" si="39"/>
        <v>0.00001443376079</v>
      </c>
      <c r="I272" s="120">
        <f t="shared" si="39"/>
        <v>0.00003097044382</v>
      </c>
      <c r="J272" s="120">
        <f t="shared" si="39"/>
        <v>0.00002949318769</v>
      </c>
      <c r="K272" s="120">
        <f t="shared" si="39"/>
        <v>0.00002695038003</v>
      </c>
      <c r="L272" s="120">
        <f t="shared" si="39"/>
        <v>0.00009011555697</v>
      </c>
      <c r="M272" s="120">
        <f t="shared" si="39"/>
        <v>0.00002461974093</v>
      </c>
      <c r="N272" s="120">
        <f t="shared" si="39"/>
        <v>0.00003879331319</v>
      </c>
      <c r="O272" s="120">
        <f t="shared" si="39"/>
        <v>0.00002260689739</v>
      </c>
      <c r="P272" s="120">
        <f t="shared" si="39"/>
        <v>0.00005715341382</v>
      </c>
      <c r="Q272" s="120">
        <f t="shared" si="39"/>
        <v>0.0001163958413</v>
      </c>
      <c r="R272" s="120">
        <f t="shared" si="39"/>
        <v>0.000005927235713</v>
      </c>
      <c r="S272" s="120">
        <f t="shared" si="39"/>
        <v>0.00004563700328</v>
      </c>
      <c r="T272" s="120">
        <f t="shared" si="39"/>
        <v>0.00001552718034</v>
      </c>
      <c r="U272" s="120">
        <f t="shared" si="39"/>
        <v>0.0000420074185</v>
      </c>
    </row>
    <row r="273" ht="15.75" customHeight="1">
      <c r="A273" s="136" t="s">
        <v>516</v>
      </c>
      <c r="B273" s="120">
        <f t="shared" ref="B273:U273" si="40">B49/B$11</f>
        <v>0</v>
      </c>
      <c r="C273" s="120">
        <f t="shared" si="40"/>
        <v>0</v>
      </c>
      <c r="D273" s="120">
        <f t="shared" si="40"/>
        <v>0</v>
      </c>
      <c r="E273" s="120">
        <f t="shared" si="40"/>
        <v>0</v>
      </c>
      <c r="F273" s="120">
        <f t="shared" si="40"/>
        <v>0</v>
      </c>
      <c r="G273" s="120">
        <f t="shared" si="40"/>
        <v>0</v>
      </c>
      <c r="H273" s="120">
        <f t="shared" si="40"/>
        <v>0</v>
      </c>
      <c r="I273" s="120">
        <f t="shared" si="40"/>
        <v>0</v>
      </c>
      <c r="J273" s="120">
        <f t="shared" si="40"/>
        <v>0</v>
      </c>
      <c r="K273" s="120">
        <f t="shared" si="40"/>
        <v>0</v>
      </c>
      <c r="L273" s="120">
        <f t="shared" si="40"/>
        <v>0</v>
      </c>
      <c r="M273" s="120">
        <f t="shared" si="40"/>
        <v>0</v>
      </c>
      <c r="N273" s="120">
        <f t="shared" si="40"/>
        <v>0</v>
      </c>
      <c r="O273" s="120">
        <f t="shared" si="40"/>
        <v>0</v>
      </c>
      <c r="P273" s="120">
        <f t="shared" si="40"/>
        <v>0</v>
      </c>
      <c r="Q273" s="120">
        <f t="shared" si="40"/>
        <v>0</v>
      </c>
      <c r="R273" s="120">
        <f t="shared" si="40"/>
        <v>0</v>
      </c>
      <c r="S273" s="120">
        <f t="shared" si="40"/>
        <v>0</v>
      </c>
      <c r="T273" s="120">
        <f t="shared" si="40"/>
        <v>0</v>
      </c>
      <c r="U273" s="120">
        <f t="shared" si="40"/>
        <v>0</v>
      </c>
    </row>
    <row r="274" ht="15.75" customHeight="1">
      <c r="A274" s="136" t="s">
        <v>11</v>
      </c>
      <c r="B274" s="120">
        <f t="shared" ref="B274:U274" si="41">B50/B$11</f>
        <v>0.0003337782164</v>
      </c>
      <c r="C274" s="120">
        <f t="shared" si="41"/>
        <v>0.0003848612563</v>
      </c>
      <c r="D274" s="120">
        <f t="shared" si="41"/>
        <v>0.0008696411677</v>
      </c>
      <c r="E274" s="120">
        <f t="shared" si="41"/>
        <v>0.001476928337</v>
      </c>
      <c r="F274" s="120">
        <f t="shared" si="41"/>
        <v>0.0008101335884</v>
      </c>
      <c r="G274" s="120">
        <f t="shared" si="41"/>
        <v>0.001045070964</v>
      </c>
      <c r="H274" s="120">
        <f t="shared" si="41"/>
        <v>0.0008760182509</v>
      </c>
      <c r="I274" s="120">
        <f t="shared" si="41"/>
        <v>0.001543560906</v>
      </c>
      <c r="J274" s="120">
        <f t="shared" si="41"/>
        <v>0.00146053009</v>
      </c>
      <c r="K274" s="120">
        <f t="shared" si="41"/>
        <v>0.001852119078</v>
      </c>
      <c r="L274" s="120">
        <f t="shared" si="41"/>
        <v>0.001656490144</v>
      </c>
      <c r="M274" s="120">
        <f t="shared" si="41"/>
        <v>0.001914709268</v>
      </c>
      <c r="N274" s="120">
        <f t="shared" si="41"/>
        <v>0.002937069797</v>
      </c>
      <c r="O274" s="120">
        <f t="shared" si="41"/>
        <v>0.002264667777</v>
      </c>
      <c r="P274" s="120">
        <f t="shared" si="41"/>
        <v>0.002115790246</v>
      </c>
      <c r="Q274" s="120">
        <f t="shared" si="41"/>
        <v>0.00196041149</v>
      </c>
      <c r="R274" s="120">
        <f t="shared" si="41"/>
        <v>0.001732768088</v>
      </c>
      <c r="S274" s="120">
        <f t="shared" si="41"/>
        <v>0.00169184308</v>
      </c>
      <c r="T274" s="120">
        <f t="shared" si="41"/>
        <v>0.001991405497</v>
      </c>
      <c r="U274" s="120">
        <f t="shared" si="41"/>
        <v>0.001330747489</v>
      </c>
    </row>
    <row r="275" ht="15.75" customHeight="1">
      <c r="A275" s="136" t="s">
        <v>117</v>
      </c>
      <c r="B275" s="120">
        <f t="shared" ref="B275:U275" si="42">B51/B$11</f>
        <v>0.000412586962</v>
      </c>
      <c r="C275" s="120">
        <f t="shared" si="42"/>
        <v>0.0003647195641</v>
      </c>
      <c r="D275" s="120">
        <f t="shared" si="42"/>
        <v>0.0008741384954</v>
      </c>
      <c r="E275" s="120">
        <f t="shared" si="42"/>
        <v>0.0009346595068</v>
      </c>
      <c r="F275" s="120">
        <f t="shared" si="42"/>
        <v>0.001207146602</v>
      </c>
      <c r="G275" s="120">
        <f t="shared" si="42"/>
        <v>0.002101849915</v>
      </c>
      <c r="H275" s="120">
        <f t="shared" si="42"/>
        <v>0.001185233819</v>
      </c>
      <c r="I275" s="120">
        <f t="shared" si="42"/>
        <v>0.001982409089</v>
      </c>
      <c r="J275" s="120">
        <f t="shared" si="42"/>
        <v>0.001414164055</v>
      </c>
      <c r="K275" s="120">
        <f t="shared" si="42"/>
        <v>0.002322573285</v>
      </c>
      <c r="L275" s="120">
        <f t="shared" si="42"/>
        <v>0.001996306301</v>
      </c>
      <c r="M275" s="120">
        <f t="shared" si="42"/>
        <v>0.003390900102</v>
      </c>
      <c r="N275" s="120">
        <f t="shared" si="42"/>
        <v>0.003716418752</v>
      </c>
      <c r="O275" s="120">
        <f t="shared" si="42"/>
        <v>0.003090547222</v>
      </c>
      <c r="P275" s="120">
        <f t="shared" si="42"/>
        <v>0.002935046302</v>
      </c>
      <c r="Q275" s="120">
        <f t="shared" si="42"/>
        <v>0.00258734031</v>
      </c>
      <c r="R275" s="120">
        <f t="shared" si="42"/>
        <v>0.003649221212</v>
      </c>
      <c r="S275" s="120">
        <f t="shared" si="42"/>
        <v>0.003136105418</v>
      </c>
      <c r="T275" s="120">
        <f t="shared" si="42"/>
        <v>0.002679211994</v>
      </c>
      <c r="U275" s="120">
        <f t="shared" si="42"/>
        <v>0.001574911241</v>
      </c>
    </row>
    <row r="276" ht="15.75" customHeight="1">
      <c r="A276" s="136" t="s">
        <v>62</v>
      </c>
      <c r="B276" s="120">
        <f t="shared" ref="B276:U276" si="43">B52/B$11</f>
        <v>0</v>
      </c>
      <c r="C276" s="120">
        <f t="shared" si="43"/>
        <v>0</v>
      </c>
      <c r="D276" s="120">
        <f t="shared" si="43"/>
        <v>0</v>
      </c>
      <c r="E276" s="120">
        <f t="shared" si="43"/>
        <v>0</v>
      </c>
      <c r="F276" s="120">
        <f t="shared" si="43"/>
        <v>0</v>
      </c>
      <c r="G276" s="120">
        <f t="shared" si="43"/>
        <v>0.00001250625978</v>
      </c>
      <c r="H276" s="120">
        <f t="shared" si="43"/>
        <v>0.000001480385722</v>
      </c>
      <c r="I276" s="120">
        <f t="shared" si="43"/>
        <v>0.00000977222742</v>
      </c>
      <c r="J276" s="120">
        <f t="shared" si="43"/>
        <v>0</v>
      </c>
      <c r="K276" s="120">
        <f t="shared" si="43"/>
        <v>0.000005887218939</v>
      </c>
      <c r="L276" s="120">
        <f t="shared" si="43"/>
        <v>0.00004051304579</v>
      </c>
      <c r="M276" s="120">
        <f t="shared" si="43"/>
        <v>0.00006889111362</v>
      </c>
      <c r="N276" s="120">
        <f t="shared" si="43"/>
        <v>0.00001354380012</v>
      </c>
      <c r="O276" s="120">
        <f t="shared" si="43"/>
        <v>0.00007286600834</v>
      </c>
      <c r="P276" s="120">
        <f t="shared" si="43"/>
        <v>0.000003598865638</v>
      </c>
      <c r="Q276" s="120">
        <f t="shared" si="43"/>
        <v>0.00002987628447</v>
      </c>
      <c r="R276" s="120">
        <f t="shared" si="43"/>
        <v>0.00004931460113</v>
      </c>
      <c r="S276" s="120">
        <f t="shared" si="43"/>
        <v>0.000007589632067</v>
      </c>
      <c r="T276" s="120">
        <f t="shared" si="43"/>
        <v>0.000007733844616</v>
      </c>
      <c r="U276" s="120">
        <f t="shared" si="43"/>
        <v>0.000002621095165</v>
      </c>
    </row>
    <row r="277" ht="15.75" customHeight="1">
      <c r="A277" s="136" t="s">
        <v>118</v>
      </c>
      <c r="B277" s="120">
        <f t="shared" ref="B277:U277" si="44">B53/B$11</f>
        <v>0.000004635808562</v>
      </c>
      <c r="C277" s="120">
        <f t="shared" si="44"/>
        <v>0.00003005760214</v>
      </c>
      <c r="D277" s="120">
        <f t="shared" si="44"/>
        <v>0.00001917281834</v>
      </c>
      <c r="E277" s="120">
        <f t="shared" si="44"/>
        <v>0.00008760619834</v>
      </c>
      <c r="F277" s="120">
        <f t="shared" si="44"/>
        <v>0.00005906105502</v>
      </c>
      <c r="G277" s="120">
        <f t="shared" si="44"/>
        <v>0.0001359723138</v>
      </c>
      <c r="H277" s="120">
        <f t="shared" si="44"/>
        <v>0.00004922282525</v>
      </c>
      <c r="I277" s="120">
        <f t="shared" si="44"/>
        <v>0.00004931216298</v>
      </c>
      <c r="J277" s="120">
        <f t="shared" si="44"/>
        <v>0.00009122311542</v>
      </c>
      <c r="K277" s="120">
        <f t="shared" si="44"/>
        <v>0.00005206918084</v>
      </c>
      <c r="L277" s="120">
        <f t="shared" si="44"/>
        <v>0.0001295898067</v>
      </c>
      <c r="M277" s="120">
        <f t="shared" si="44"/>
        <v>0.0002280914114</v>
      </c>
      <c r="N277" s="120">
        <f t="shared" si="44"/>
        <v>0.0005937988937</v>
      </c>
      <c r="O277" s="120">
        <f t="shared" si="44"/>
        <v>0.0004279786455</v>
      </c>
      <c r="P277" s="120">
        <f t="shared" si="44"/>
        <v>0.0002233010441</v>
      </c>
      <c r="Q277" s="120">
        <f t="shared" si="44"/>
        <v>0.0001743909817</v>
      </c>
      <c r="R277" s="120">
        <f t="shared" si="44"/>
        <v>0.00007308281635</v>
      </c>
      <c r="S277" s="120">
        <f t="shared" si="44"/>
        <v>0.00008730557148</v>
      </c>
      <c r="T277" s="120">
        <f t="shared" si="44"/>
        <v>0.00003283909406</v>
      </c>
      <c r="U277" s="120">
        <f t="shared" si="44"/>
        <v>0.00004046970934</v>
      </c>
    </row>
    <row r="278" ht="15.75" customHeight="1">
      <c r="A278" s="136" t="s">
        <v>119</v>
      </c>
      <c r="B278" s="120">
        <f t="shared" ref="B278:U278" si="45">B54/B$11</f>
        <v>0.000006953712842</v>
      </c>
      <c r="C278" s="120">
        <f t="shared" si="45"/>
        <v>0.000007127060301</v>
      </c>
      <c r="D278" s="120">
        <f t="shared" si="45"/>
        <v>0</v>
      </c>
      <c r="E278" s="120">
        <f t="shared" si="45"/>
        <v>0.00002726815445</v>
      </c>
      <c r="F278" s="120">
        <f t="shared" si="45"/>
        <v>0.00001426669641</v>
      </c>
      <c r="G278" s="120">
        <f t="shared" si="45"/>
        <v>0.0003408621017</v>
      </c>
      <c r="H278" s="120">
        <f t="shared" si="45"/>
        <v>0.0002200223279</v>
      </c>
      <c r="I278" s="120">
        <f t="shared" si="45"/>
        <v>0.0003100051222</v>
      </c>
      <c r="J278" s="120">
        <f t="shared" si="45"/>
        <v>0.0004975432175</v>
      </c>
      <c r="K278" s="120">
        <f t="shared" si="45"/>
        <v>0.0005802181332</v>
      </c>
      <c r="L278" s="120">
        <f t="shared" si="45"/>
        <v>0.0006889814774</v>
      </c>
      <c r="M278" s="120">
        <f t="shared" si="45"/>
        <v>0.0004658982363</v>
      </c>
      <c r="N278" s="120">
        <f t="shared" si="45"/>
        <v>0.0008591606346</v>
      </c>
      <c r="O278" s="120">
        <f t="shared" si="45"/>
        <v>0.0008176322933</v>
      </c>
      <c r="P278" s="120">
        <f t="shared" si="45"/>
        <v>0.0006475387529</v>
      </c>
      <c r="Q278" s="120">
        <f t="shared" si="45"/>
        <v>0.0009917980136</v>
      </c>
      <c r="R278" s="120">
        <f t="shared" si="45"/>
        <v>0.0004874558651</v>
      </c>
      <c r="S278" s="120">
        <f t="shared" si="45"/>
        <v>0.000555977753</v>
      </c>
      <c r="T278" s="120">
        <f t="shared" si="45"/>
        <v>0.0004107266402</v>
      </c>
      <c r="U278" s="120">
        <f t="shared" si="45"/>
        <v>0.0004214546285</v>
      </c>
    </row>
    <row r="279" ht="15.75" customHeight="1">
      <c r="A279" s="136" t="s">
        <v>120</v>
      </c>
      <c r="B279" s="120">
        <f t="shared" ref="B279:U279" si="46">B55/B$11</f>
        <v>0.00002456978538</v>
      </c>
      <c r="C279" s="120">
        <f t="shared" si="46"/>
        <v>0.00002014169216</v>
      </c>
      <c r="D279" s="120">
        <f t="shared" si="46"/>
        <v>0.0000291142797</v>
      </c>
      <c r="E279" s="120">
        <f t="shared" si="46"/>
        <v>0.0000763895107</v>
      </c>
      <c r="F279" s="120">
        <f t="shared" si="46"/>
        <v>0.00007394137278</v>
      </c>
      <c r="G279" s="120">
        <f t="shared" si="46"/>
        <v>0.0001515386159</v>
      </c>
      <c r="H279" s="120">
        <f t="shared" si="46"/>
        <v>0.0002252036779</v>
      </c>
      <c r="I279" s="120">
        <f t="shared" si="46"/>
        <v>0.0002845973309</v>
      </c>
      <c r="J279" s="120">
        <f t="shared" si="46"/>
        <v>0.0004067316349</v>
      </c>
      <c r="K279" s="120">
        <f t="shared" si="46"/>
        <v>0.0003100601975</v>
      </c>
      <c r="L279" s="120">
        <f t="shared" si="46"/>
        <v>0.0003411146515</v>
      </c>
      <c r="M279" s="120">
        <f t="shared" si="46"/>
        <v>0.0003538397743</v>
      </c>
      <c r="N279" s="120">
        <f t="shared" si="46"/>
        <v>0.0004877702871</v>
      </c>
      <c r="O279" s="120">
        <f t="shared" si="46"/>
        <v>0.0006243578744</v>
      </c>
      <c r="P279" s="120">
        <f t="shared" si="46"/>
        <v>0.0003327236969</v>
      </c>
      <c r="Q279" s="120">
        <f t="shared" si="46"/>
        <v>0.0003584478202</v>
      </c>
      <c r="R279" s="120">
        <f t="shared" si="46"/>
        <v>0.0002958283345</v>
      </c>
      <c r="S279" s="120">
        <f t="shared" si="46"/>
        <v>0.0002504578582</v>
      </c>
      <c r="T279" s="120">
        <f t="shared" si="46"/>
        <v>0.0001463481366</v>
      </c>
      <c r="U279" s="120">
        <f t="shared" si="46"/>
        <v>0.0001171979018</v>
      </c>
    </row>
    <row r="280" ht="15.75" customHeight="1">
      <c r="A280" s="136" t="s">
        <v>121</v>
      </c>
      <c r="B280" s="120">
        <f t="shared" ref="B280:U280" si="47">B56/B$11</f>
        <v>0.0003101355928</v>
      </c>
      <c r="C280" s="120">
        <f t="shared" si="47"/>
        <v>0.00004090312869</v>
      </c>
      <c r="D280" s="120">
        <f t="shared" si="47"/>
        <v>0.0002549274735</v>
      </c>
      <c r="E280" s="120">
        <f t="shared" si="47"/>
        <v>0.0003724713863</v>
      </c>
      <c r="F280" s="120">
        <f t="shared" si="47"/>
        <v>0.000140365884</v>
      </c>
      <c r="G280" s="120">
        <f t="shared" si="47"/>
        <v>0.0004007324943</v>
      </c>
      <c r="H280" s="120">
        <f t="shared" si="47"/>
        <v>0.0002272392083</v>
      </c>
      <c r="I280" s="120">
        <f t="shared" si="47"/>
        <v>0.0003292488931</v>
      </c>
      <c r="J280" s="120">
        <f t="shared" si="47"/>
        <v>0.0002813512928</v>
      </c>
      <c r="K280" s="120">
        <f t="shared" si="47"/>
        <v>0.0002394135702</v>
      </c>
      <c r="L280" s="120">
        <f t="shared" si="47"/>
        <v>0.001228376324</v>
      </c>
      <c r="M280" s="120">
        <f t="shared" si="47"/>
        <v>0.00103999085</v>
      </c>
      <c r="N280" s="120">
        <f t="shared" si="47"/>
        <v>0.001161090636</v>
      </c>
      <c r="O280" s="120">
        <f t="shared" si="47"/>
        <v>0.0009722906385</v>
      </c>
      <c r="P280" s="120">
        <f t="shared" si="47"/>
        <v>0.0008732390408</v>
      </c>
      <c r="Q280" s="120">
        <f t="shared" si="47"/>
        <v>0.0006303760836</v>
      </c>
      <c r="R280" s="120">
        <f t="shared" si="47"/>
        <v>0.001039637144</v>
      </c>
      <c r="S280" s="120">
        <f t="shared" si="47"/>
        <v>0.0009229091804</v>
      </c>
      <c r="T280" s="120">
        <f t="shared" si="47"/>
        <v>0.0006478582144</v>
      </c>
      <c r="U280" s="120">
        <f t="shared" si="47"/>
        <v>0.0006102433762</v>
      </c>
    </row>
    <row r="281" ht="15.75" customHeight="1">
      <c r="A281" s="136" t="s">
        <v>122</v>
      </c>
      <c r="B281" s="120">
        <f t="shared" ref="B281:U281" si="48">B57/B$11</f>
        <v>0.0001585446528</v>
      </c>
      <c r="C281" s="120">
        <f t="shared" si="48"/>
        <v>0.00001146527092</v>
      </c>
      <c r="D281" s="120">
        <f t="shared" si="48"/>
        <v>0.00001278187889</v>
      </c>
      <c r="E281" s="120">
        <f t="shared" si="48"/>
        <v>0.00002765493678</v>
      </c>
      <c r="F281" s="120">
        <f t="shared" si="48"/>
        <v>0.00005323165218</v>
      </c>
      <c r="G281" s="120">
        <f t="shared" si="48"/>
        <v>0.00008368550429</v>
      </c>
      <c r="H281" s="120">
        <f t="shared" si="48"/>
        <v>0.00007253890037</v>
      </c>
      <c r="I281" s="120">
        <f t="shared" si="48"/>
        <v>0.0000882507307</v>
      </c>
      <c r="J281" s="120">
        <f t="shared" si="48"/>
        <v>0.000107135719</v>
      </c>
      <c r="K281" s="120">
        <f t="shared" si="48"/>
        <v>0.00009720452604</v>
      </c>
      <c r="L281" s="120">
        <f t="shared" si="48"/>
        <v>0.0001799714149</v>
      </c>
      <c r="M281" s="120">
        <f t="shared" si="48"/>
        <v>0.0001201178391</v>
      </c>
      <c r="N281" s="120">
        <f t="shared" si="48"/>
        <v>0.0001225713911</v>
      </c>
      <c r="O281" s="120">
        <f t="shared" si="48"/>
        <v>0.0002107389748</v>
      </c>
      <c r="P281" s="120">
        <f t="shared" si="48"/>
        <v>0.0002099338289</v>
      </c>
      <c r="Q281" s="120">
        <f t="shared" si="48"/>
        <v>0.0001734446741</v>
      </c>
      <c r="R281" s="120">
        <f t="shared" si="48"/>
        <v>0.0002673183307</v>
      </c>
      <c r="S281" s="120">
        <f t="shared" si="48"/>
        <v>0.0002238693432</v>
      </c>
      <c r="T281" s="120">
        <f t="shared" si="48"/>
        <v>0.0002730344605</v>
      </c>
      <c r="U281" s="120">
        <f t="shared" si="48"/>
        <v>0.0002611309743</v>
      </c>
    </row>
    <row r="282" ht="15.75" customHeight="1">
      <c r="A282" s="136" t="s">
        <v>56</v>
      </c>
      <c r="B282" s="120">
        <f t="shared" ref="B282:U282" si="49">B58/B$11</f>
        <v>0.0005688137105</v>
      </c>
      <c r="C282" s="120">
        <f t="shared" si="49"/>
        <v>0.0001121737317</v>
      </c>
      <c r="D282" s="120">
        <f t="shared" si="49"/>
        <v>0.0002549274735</v>
      </c>
      <c r="E282" s="120">
        <f t="shared" si="49"/>
        <v>0.0002856387527</v>
      </c>
      <c r="F282" s="120">
        <f t="shared" si="49"/>
        <v>0.0001340762652</v>
      </c>
      <c r="G282" s="120">
        <f t="shared" si="49"/>
        <v>0.0001967740236</v>
      </c>
      <c r="H282" s="120">
        <f t="shared" si="49"/>
        <v>0.0003236493285</v>
      </c>
      <c r="I282" s="120">
        <f t="shared" si="49"/>
        <v>0.000549349523</v>
      </c>
      <c r="J282" s="120">
        <f t="shared" si="49"/>
        <v>0.0004856087648</v>
      </c>
      <c r="K282" s="120">
        <f t="shared" si="49"/>
        <v>0.0003035188431</v>
      </c>
      <c r="L282" s="120">
        <f t="shared" si="49"/>
        <v>0.0003221566237</v>
      </c>
      <c r="M282" s="120">
        <f t="shared" si="49"/>
        <v>0.0003103412186</v>
      </c>
      <c r="N282" s="120">
        <f t="shared" si="49"/>
        <v>0.0005522000791</v>
      </c>
      <c r="O282" s="120">
        <f t="shared" si="49"/>
        <v>0.001563756933</v>
      </c>
      <c r="P282" s="120">
        <f t="shared" si="49"/>
        <v>0.001000313273</v>
      </c>
      <c r="Q282" s="120">
        <f t="shared" si="49"/>
        <v>0.0005625798996</v>
      </c>
      <c r="R282" s="120">
        <f t="shared" si="49"/>
        <v>0.0001656069658</v>
      </c>
      <c r="S282" s="120">
        <f t="shared" si="49"/>
        <v>0.0002529381301</v>
      </c>
      <c r="T282" s="120">
        <f t="shared" si="49"/>
        <v>0.0002558117834</v>
      </c>
      <c r="U282" s="120">
        <f t="shared" si="49"/>
        <v>0.0001272279593</v>
      </c>
    </row>
    <row r="283" ht="15.75" customHeight="1">
      <c r="A283" s="136" t="s">
        <v>518</v>
      </c>
      <c r="B283" s="120">
        <f t="shared" ref="B283:U283" si="50">B59/B$11</f>
        <v>0</v>
      </c>
      <c r="C283" s="120">
        <f t="shared" si="50"/>
        <v>0</v>
      </c>
      <c r="D283" s="120">
        <f t="shared" si="50"/>
        <v>0</v>
      </c>
      <c r="E283" s="120">
        <f t="shared" si="50"/>
        <v>0</v>
      </c>
      <c r="F283" s="120">
        <f t="shared" si="50"/>
        <v>0</v>
      </c>
      <c r="G283" s="120">
        <f t="shared" si="50"/>
        <v>0</v>
      </c>
      <c r="H283" s="120">
        <f t="shared" si="50"/>
        <v>0</v>
      </c>
      <c r="I283" s="120">
        <f t="shared" si="50"/>
        <v>0</v>
      </c>
      <c r="J283" s="120">
        <f t="shared" si="50"/>
        <v>0.00001124856461</v>
      </c>
      <c r="K283" s="120">
        <f t="shared" si="50"/>
        <v>0</v>
      </c>
      <c r="L283" s="120">
        <f t="shared" si="50"/>
        <v>0</v>
      </c>
      <c r="M283" s="120">
        <f t="shared" si="50"/>
        <v>0.000001656036385</v>
      </c>
      <c r="N283" s="120">
        <f t="shared" si="50"/>
        <v>0.000001160897153</v>
      </c>
      <c r="O283" s="120">
        <f t="shared" si="50"/>
        <v>0.0000006791771749</v>
      </c>
      <c r="P283" s="120">
        <f t="shared" si="50"/>
        <v>0.0000008568727708</v>
      </c>
      <c r="Q283" s="120">
        <f t="shared" si="50"/>
        <v>0.0000003379670189</v>
      </c>
      <c r="R283" s="120">
        <f t="shared" si="50"/>
        <v>0.0000029043455</v>
      </c>
      <c r="S283" s="120">
        <f t="shared" si="50"/>
        <v>0.00000897858434</v>
      </c>
      <c r="T283" s="120">
        <f t="shared" si="50"/>
        <v>0.000006722495705</v>
      </c>
      <c r="U283" s="120">
        <f t="shared" si="50"/>
        <v>0.00002261131429</v>
      </c>
    </row>
    <row r="284" ht="15.75" customHeight="1">
      <c r="A284" s="136" t="s">
        <v>123</v>
      </c>
      <c r="B284" s="120">
        <f t="shared" ref="B284:U284" si="51">B60/B$11</f>
        <v>0.004907466943</v>
      </c>
      <c r="C284" s="120">
        <f t="shared" si="51"/>
        <v>0.00349969648</v>
      </c>
      <c r="D284" s="120">
        <f t="shared" si="51"/>
        <v>0.001992552899</v>
      </c>
      <c r="E284" s="120">
        <f t="shared" si="51"/>
        <v>0.0007538387663</v>
      </c>
      <c r="F284" s="120">
        <f t="shared" si="51"/>
        <v>0.00113320523</v>
      </c>
      <c r="G284" s="120">
        <f t="shared" si="51"/>
        <v>0.004063736157</v>
      </c>
      <c r="H284" s="120">
        <f t="shared" si="51"/>
        <v>0.005725576828</v>
      </c>
      <c r="I284" s="120">
        <f t="shared" si="51"/>
        <v>0.006329546871</v>
      </c>
      <c r="J284" s="120">
        <f t="shared" si="51"/>
        <v>0.003805032745</v>
      </c>
      <c r="K284" s="120">
        <f t="shared" si="51"/>
        <v>0.00350106369</v>
      </c>
      <c r="L284" s="120">
        <f t="shared" si="51"/>
        <v>0.004666012139</v>
      </c>
      <c r="M284" s="120">
        <f t="shared" si="51"/>
        <v>0.005257032303</v>
      </c>
      <c r="N284" s="120">
        <f t="shared" si="51"/>
        <v>0.005977749665</v>
      </c>
      <c r="O284" s="120">
        <f t="shared" si="51"/>
        <v>0.005448844424</v>
      </c>
      <c r="P284" s="120">
        <f t="shared" si="51"/>
        <v>0.003490299857</v>
      </c>
      <c r="Q284" s="120">
        <f t="shared" si="51"/>
        <v>0.003518980194</v>
      </c>
      <c r="R284" s="120">
        <f t="shared" si="51"/>
        <v>0.005109336457</v>
      </c>
      <c r="S284" s="120">
        <f t="shared" si="51"/>
        <v>0.006026713521</v>
      </c>
      <c r="T284" s="120">
        <f t="shared" si="51"/>
        <v>0.009088665465</v>
      </c>
      <c r="U284" s="120">
        <f t="shared" si="51"/>
        <v>0.009431154725</v>
      </c>
    </row>
    <row r="285" ht="15.75" customHeight="1">
      <c r="A285" s="136" t="s">
        <v>124</v>
      </c>
      <c r="B285" s="120">
        <f t="shared" ref="B285:U285" si="52">B61/B$11</f>
        <v>0.0003704011041</v>
      </c>
      <c r="C285" s="120">
        <f t="shared" si="52"/>
        <v>0.0003603813535</v>
      </c>
      <c r="D285" s="120">
        <f t="shared" si="52"/>
        <v>0.0004173046757</v>
      </c>
      <c r="E285" s="120">
        <f t="shared" si="52"/>
        <v>0.0005014632943</v>
      </c>
      <c r="F285" s="120">
        <f t="shared" si="52"/>
        <v>0.0007777650622</v>
      </c>
      <c r="G285" s="120">
        <f t="shared" si="52"/>
        <v>0.0007668732062</v>
      </c>
      <c r="H285" s="120">
        <f t="shared" si="52"/>
        <v>0.0008689864188</v>
      </c>
      <c r="I285" s="120">
        <f t="shared" si="52"/>
        <v>0.0009253547657</v>
      </c>
      <c r="J285" s="120">
        <f t="shared" si="52"/>
        <v>0.001057639428</v>
      </c>
      <c r="K285" s="120">
        <f t="shared" si="52"/>
        <v>0.001039813692</v>
      </c>
      <c r="L285" s="120">
        <f t="shared" si="52"/>
        <v>0.0009608863423</v>
      </c>
      <c r="M285" s="120">
        <f t="shared" si="52"/>
        <v>0.001096627294</v>
      </c>
      <c r="N285" s="120">
        <f t="shared" si="52"/>
        <v>0.001207333039</v>
      </c>
      <c r="O285" s="120">
        <f t="shared" si="52"/>
        <v>0.001353988211</v>
      </c>
      <c r="P285" s="120">
        <f t="shared" si="52"/>
        <v>0.001273484312</v>
      </c>
      <c r="Q285" s="120">
        <f t="shared" si="52"/>
        <v>0.001415879029</v>
      </c>
      <c r="R285" s="120">
        <f t="shared" si="52"/>
        <v>0.001352417373</v>
      </c>
      <c r="S285" s="120">
        <f t="shared" si="52"/>
        <v>0.001443071807</v>
      </c>
      <c r="T285" s="120">
        <f t="shared" si="52"/>
        <v>0.001374571898</v>
      </c>
      <c r="U285" s="120">
        <f t="shared" si="52"/>
        <v>0.0009994410602</v>
      </c>
    </row>
    <row r="286" ht="15.75" customHeight="1">
      <c r="A286" s="136" t="s">
        <v>125</v>
      </c>
      <c r="B286" s="120">
        <f t="shared" ref="B286:U286" si="53">B62/B$11</f>
        <v>0</v>
      </c>
      <c r="C286" s="120">
        <f t="shared" si="53"/>
        <v>0.000000309872187</v>
      </c>
      <c r="D286" s="120">
        <f t="shared" si="53"/>
        <v>0.000009704759901</v>
      </c>
      <c r="E286" s="120">
        <f t="shared" si="53"/>
        <v>0.00007136134037</v>
      </c>
      <c r="F286" s="120">
        <f t="shared" si="53"/>
        <v>0.00001150540033</v>
      </c>
      <c r="G286" s="120">
        <f t="shared" si="53"/>
        <v>0.00001357062232</v>
      </c>
      <c r="H286" s="120">
        <f t="shared" si="53"/>
        <v>0.00002868247336</v>
      </c>
      <c r="I286" s="120">
        <f t="shared" si="53"/>
        <v>0.0003065472571</v>
      </c>
      <c r="J286" s="120">
        <f t="shared" si="53"/>
        <v>0.0002727091029</v>
      </c>
      <c r="K286" s="120">
        <f t="shared" si="53"/>
        <v>0.0001153894912</v>
      </c>
      <c r="L286" s="120">
        <f t="shared" si="53"/>
        <v>0.0002934598829</v>
      </c>
      <c r="M286" s="120">
        <f t="shared" si="53"/>
        <v>0.0002800909539</v>
      </c>
      <c r="N286" s="120">
        <f t="shared" si="53"/>
        <v>0.001060673032</v>
      </c>
      <c r="O286" s="120">
        <f t="shared" si="53"/>
        <v>0.0001640698004</v>
      </c>
      <c r="P286" s="120">
        <f t="shared" si="53"/>
        <v>0.0001748020453</v>
      </c>
      <c r="Q286" s="120">
        <f t="shared" si="53"/>
        <v>0.0001266024453</v>
      </c>
      <c r="R286" s="120">
        <f t="shared" si="53"/>
        <v>0.0003183518302</v>
      </c>
      <c r="S286" s="120">
        <f t="shared" si="53"/>
        <v>0.0001440045875</v>
      </c>
      <c r="T286" s="120">
        <f t="shared" si="53"/>
        <v>0.0002899894275</v>
      </c>
      <c r="U286" s="120">
        <f t="shared" si="53"/>
        <v>0.0002122912344</v>
      </c>
    </row>
    <row r="287" ht="15.75" customHeight="1">
      <c r="A287" s="136" t="s">
        <v>126</v>
      </c>
      <c r="B287" s="120">
        <f t="shared" ref="B287:U287" si="54">B63/B$11</f>
        <v>0.0001112594055</v>
      </c>
      <c r="C287" s="120">
        <f t="shared" si="54"/>
        <v>0.00002355028621</v>
      </c>
      <c r="D287" s="120">
        <f t="shared" si="54"/>
        <v>0.00003810893522</v>
      </c>
      <c r="E287" s="120">
        <f t="shared" si="54"/>
        <v>0.000007735646653</v>
      </c>
      <c r="F287" s="120">
        <f t="shared" si="54"/>
        <v>0.00005154419347</v>
      </c>
      <c r="G287" s="120">
        <f t="shared" si="54"/>
        <v>0.00003778486998</v>
      </c>
      <c r="H287" s="120">
        <f t="shared" si="54"/>
        <v>0.00001221318221</v>
      </c>
      <c r="I287" s="120">
        <f t="shared" si="54"/>
        <v>0.0000001503419603</v>
      </c>
      <c r="J287" s="120">
        <f t="shared" si="54"/>
        <v>0</v>
      </c>
      <c r="K287" s="120">
        <f t="shared" si="54"/>
        <v>0</v>
      </c>
      <c r="L287" s="120">
        <f t="shared" si="54"/>
        <v>0</v>
      </c>
      <c r="M287" s="120">
        <f t="shared" si="54"/>
        <v>0.0001442959704</v>
      </c>
      <c r="N287" s="120">
        <f t="shared" si="54"/>
        <v>0.000004063140035</v>
      </c>
      <c r="O287" s="120">
        <f t="shared" si="54"/>
        <v>0.0000208604418</v>
      </c>
      <c r="P287" s="120">
        <f t="shared" si="54"/>
        <v>0.0000123389679</v>
      </c>
      <c r="Q287" s="120">
        <f t="shared" si="54"/>
        <v>0.000008719549087</v>
      </c>
      <c r="R287" s="120">
        <f t="shared" si="54"/>
        <v>0.0000565458287</v>
      </c>
      <c r="S287" s="120">
        <f t="shared" si="54"/>
        <v>0.00000004960543834</v>
      </c>
      <c r="T287" s="120">
        <f t="shared" si="54"/>
        <v>0.000007168679048</v>
      </c>
      <c r="U287" s="120">
        <f t="shared" si="54"/>
        <v>0.000004595653522</v>
      </c>
    </row>
    <row r="288" ht="15.75" customHeight="1">
      <c r="A288" s="136" t="s">
        <v>127</v>
      </c>
      <c r="B288" s="120">
        <f t="shared" ref="B288:U288" si="55">B64/B$11</f>
        <v>0.00009225259037</v>
      </c>
      <c r="C288" s="120">
        <f t="shared" si="55"/>
        <v>0.00005794609897</v>
      </c>
      <c r="D288" s="120">
        <f t="shared" si="55"/>
        <v>0.0001368134445</v>
      </c>
      <c r="E288" s="120">
        <f t="shared" si="55"/>
        <v>0.0002100228066</v>
      </c>
      <c r="F288" s="120">
        <f t="shared" si="55"/>
        <v>0.0001380648039</v>
      </c>
      <c r="G288" s="120">
        <f t="shared" si="55"/>
        <v>0.0003666728932</v>
      </c>
      <c r="H288" s="120">
        <f t="shared" si="55"/>
        <v>0.0003140268213</v>
      </c>
      <c r="I288" s="120">
        <f t="shared" si="55"/>
        <v>0.0002062691695</v>
      </c>
      <c r="J288" s="120">
        <f t="shared" si="55"/>
        <v>0.0001245572764</v>
      </c>
      <c r="K288" s="120">
        <f t="shared" si="55"/>
        <v>0.0002288165761</v>
      </c>
      <c r="L288" s="120">
        <f t="shared" si="55"/>
        <v>0.0002422991777</v>
      </c>
      <c r="M288" s="120">
        <f t="shared" si="55"/>
        <v>0.0004480130434</v>
      </c>
      <c r="N288" s="120">
        <f t="shared" si="55"/>
        <v>0.0004464616967</v>
      </c>
      <c r="O288" s="120">
        <f t="shared" si="55"/>
        <v>0.0004038193431</v>
      </c>
      <c r="P288" s="120">
        <f t="shared" si="55"/>
        <v>0.0004030729514</v>
      </c>
      <c r="Q288" s="120">
        <f t="shared" si="55"/>
        <v>0.0005809653055</v>
      </c>
      <c r="R288" s="120">
        <f t="shared" si="55"/>
        <v>0.0005326806736</v>
      </c>
      <c r="S288" s="120">
        <f t="shared" si="55"/>
        <v>0.000593330648</v>
      </c>
      <c r="T288" s="120">
        <f t="shared" si="55"/>
        <v>0.0004238741761</v>
      </c>
      <c r="U288" s="120">
        <f t="shared" si="55"/>
        <v>0.0002307786923</v>
      </c>
    </row>
    <row r="289" ht="15.75" customHeight="1">
      <c r="A289" s="136" t="s">
        <v>128</v>
      </c>
      <c r="B289" s="120">
        <f t="shared" ref="B289:U289" si="56">B65/B$11</f>
        <v>0.00003013275565</v>
      </c>
      <c r="C289" s="120">
        <f t="shared" si="56"/>
        <v>0.00003470568495</v>
      </c>
      <c r="D289" s="120">
        <f t="shared" si="56"/>
        <v>0.00006556630469</v>
      </c>
      <c r="E289" s="120">
        <f t="shared" si="56"/>
        <v>0.00006517282305</v>
      </c>
      <c r="F289" s="120">
        <f t="shared" si="56"/>
        <v>0.00009081595992</v>
      </c>
      <c r="G289" s="120">
        <f t="shared" si="56"/>
        <v>0.0001538003863</v>
      </c>
      <c r="H289" s="120">
        <f t="shared" si="56"/>
        <v>0.0002263139672</v>
      </c>
      <c r="I289" s="120">
        <f t="shared" si="56"/>
        <v>0.0004579416111</v>
      </c>
      <c r="J289" s="120">
        <f t="shared" si="56"/>
        <v>0.0005205890571</v>
      </c>
      <c r="K289" s="120">
        <f t="shared" si="56"/>
        <v>0.0007602362057</v>
      </c>
      <c r="L289" s="120">
        <f t="shared" si="56"/>
        <v>0.0006493773781</v>
      </c>
      <c r="M289" s="120">
        <f t="shared" si="56"/>
        <v>0.0004306798626</v>
      </c>
      <c r="N289" s="120">
        <f t="shared" si="56"/>
        <v>0.0005655503963</v>
      </c>
      <c r="O289" s="120">
        <f t="shared" si="56"/>
        <v>0.0003480297895</v>
      </c>
      <c r="P289" s="120">
        <f t="shared" si="56"/>
        <v>0.0005201217719</v>
      </c>
      <c r="Q289" s="120">
        <f t="shared" si="56"/>
        <v>0.0004807242877</v>
      </c>
      <c r="R289" s="120">
        <f t="shared" si="56"/>
        <v>0.0006181514125</v>
      </c>
      <c r="S289" s="120">
        <f t="shared" si="56"/>
        <v>0.000446895394</v>
      </c>
      <c r="T289" s="120">
        <f t="shared" si="56"/>
        <v>0.000354775249</v>
      </c>
      <c r="U289" s="120">
        <f t="shared" si="56"/>
        <v>0.0002468722166</v>
      </c>
    </row>
    <row r="290" ht="15.75" customHeight="1">
      <c r="A290" s="136" t="s">
        <v>12</v>
      </c>
      <c r="B290" s="120">
        <f t="shared" ref="B290:U290" si="57">B66/B$11</f>
        <v>0.0003615930678</v>
      </c>
      <c r="C290" s="120">
        <f t="shared" si="57"/>
        <v>0.0003374508117</v>
      </c>
      <c r="D290" s="120">
        <f t="shared" si="57"/>
        <v>0.0005685569093</v>
      </c>
      <c r="E290" s="120">
        <f t="shared" si="57"/>
        <v>0.0009946107684</v>
      </c>
      <c r="F290" s="120">
        <f t="shared" si="57"/>
        <v>0.0009070857619</v>
      </c>
      <c r="G290" s="120">
        <f t="shared" si="57"/>
        <v>0.0009484800637</v>
      </c>
      <c r="H290" s="120">
        <f t="shared" si="57"/>
        <v>0.0008049597363</v>
      </c>
      <c r="I290" s="120">
        <f t="shared" si="57"/>
        <v>0.000776516225</v>
      </c>
      <c r="J290" s="120">
        <f t="shared" si="57"/>
        <v>0.0004540579128</v>
      </c>
      <c r="K290" s="120">
        <f t="shared" si="57"/>
        <v>0.0009263866069</v>
      </c>
      <c r="L290" s="120">
        <f t="shared" si="57"/>
        <v>0.001133456335</v>
      </c>
      <c r="M290" s="120">
        <f t="shared" si="57"/>
        <v>0.001468683469</v>
      </c>
      <c r="N290" s="120">
        <f t="shared" si="57"/>
        <v>0.002027603619</v>
      </c>
      <c r="O290" s="120">
        <f t="shared" si="57"/>
        <v>0.001857937675</v>
      </c>
      <c r="P290" s="120">
        <f t="shared" si="57"/>
        <v>0.002416466901</v>
      </c>
      <c r="Q290" s="120">
        <f t="shared" si="57"/>
        <v>0.00176898697</v>
      </c>
      <c r="R290" s="120">
        <f t="shared" si="57"/>
        <v>0.001612267386</v>
      </c>
      <c r="S290" s="120">
        <f t="shared" si="57"/>
        <v>0.001453836187</v>
      </c>
      <c r="T290" s="120">
        <f t="shared" si="57"/>
        <v>0.001145560861</v>
      </c>
      <c r="U290" s="120">
        <f t="shared" si="57"/>
        <v>0.001348431144</v>
      </c>
    </row>
    <row r="291" ht="15.75" customHeight="1">
      <c r="A291" s="136" t="s">
        <v>129</v>
      </c>
      <c r="B291" s="120">
        <f t="shared" ref="B291:U291" si="58">B67/B$11</f>
        <v>0</v>
      </c>
      <c r="C291" s="120">
        <f t="shared" si="58"/>
        <v>0.000003718466244</v>
      </c>
      <c r="D291" s="120">
        <f t="shared" si="58"/>
        <v>0.000001656910227</v>
      </c>
      <c r="E291" s="120">
        <f t="shared" si="58"/>
        <v>0.000007542255486</v>
      </c>
      <c r="F291" s="120">
        <f t="shared" si="58"/>
        <v>0.0000093577256</v>
      </c>
      <c r="G291" s="120">
        <f t="shared" si="58"/>
        <v>0.00001836025372</v>
      </c>
      <c r="H291" s="120">
        <f t="shared" si="58"/>
        <v>0.00000777202504</v>
      </c>
      <c r="I291" s="120">
        <f t="shared" si="58"/>
        <v>0.00002691121089</v>
      </c>
      <c r="J291" s="120">
        <f t="shared" si="58"/>
        <v>0.0000311393191</v>
      </c>
      <c r="K291" s="120">
        <f t="shared" si="58"/>
        <v>0.00002341804867</v>
      </c>
      <c r="L291" s="120">
        <f t="shared" si="58"/>
        <v>0.00008349323218</v>
      </c>
      <c r="M291" s="120">
        <f t="shared" si="58"/>
        <v>0.00009174441573</v>
      </c>
      <c r="N291" s="120">
        <f t="shared" si="58"/>
        <v>0.00007013753632</v>
      </c>
      <c r="O291" s="120">
        <f t="shared" si="58"/>
        <v>0.0001459260673</v>
      </c>
      <c r="P291" s="120">
        <f t="shared" si="58"/>
        <v>0.0001363284578</v>
      </c>
      <c r="Q291" s="120">
        <f t="shared" si="58"/>
        <v>0.0001407970601</v>
      </c>
      <c r="R291" s="120">
        <f t="shared" si="58"/>
        <v>0.0001674444089</v>
      </c>
      <c r="S291" s="120">
        <f t="shared" si="58"/>
        <v>0.0001342819216</v>
      </c>
      <c r="T291" s="120">
        <f t="shared" si="58"/>
        <v>0.000134925843</v>
      </c>
      <c r="U291" s="120">
        <f t="shared" si="58"/>
        <v>0.0001229468372</v>
      </c>
    </row>
    <row r="292" ht="15.75" customHeight="1">
      <c r="A292" s="136" t="s">
        <v>130</v>
      </c>
      <c r="B292" s="120">
        <f t="shared" ref="B292:U292" si="59">B68/B$11</f>
        <v>0</v>
      </c>
      <c r="C292" s="120">
        <f t="shared" si="59"/>
        <v>0.000002788849683</v>
      </c>
      <c r="D292" s="120">
        <f t="shared" si="59"/>
        <v>0</v>
      </c>
      <c r="E292" s="120">
        <f t="shared" si="59"/>
        <v>0</v>
      </c>
      <c r="F292" s="120">
        <f t="shared" si="59"/>
        <v>0.000006596429521</v>
      </c>
      <c r="G292" s="120">
        <f t="shared" si="59"/>
        <v>0.000006386175208</v>
      </c>
      <c r="H292" s="120">
        <f t="shared" si="59"/>
        <v>0.00001683938759</v>
      </c>
      <c r="I292" s="120">
        <f t="shared" si="59"/>
        <v>0.00001067427918</v>
      </c>
      <c r="J292" s="120">
        <f t="shared" si="59"/>
        <v>0.00001220880793</v>
      </c>
      <c r="K292" s="120">
        <f t="shared" si="59"/>
        <v>0.0001153894912</v>
      </c>
      <c r="L292" s="120">
        <f t="shared" si="59"/>
        <v>0.0001659476683</v>
      </c>
      <c r="M292" s="120">
        <f t="shared" si="59"/>
        <v>0.00005023310368</v>
      </c>
      <c r="N292" s="120">
        <f t="shared" si="59"/>
        <v>0.00007710291924</v>
      </c>
      <c r="O292" s="120">
        <f t="shared" si="59"/>
        <v>0.0000227039227</v>
      </c>
      <c r="P292" s="120">
        <f t="shared" si="59"/>
        <v>0.00002227869204</v>
      </c>
      <c r="Q292" s="120">
        <f t="shared" si="59"/>
        <v>0.00001027419737</v>
      </c>
      <c r="R292" s="120">
        <f t="shared" si="59"/>
        <v>0.00003028817449</v>
      </c>
      <c r="S292" s="120">
        <f t="shared" si="59"/>
        <v>0.00002207442006</v>
      </c>
      <c r="T292" s="120">
        <f t="shared" si="59"/>
        <v>0.00003013224845</v>
      </c>
      <c r="U292" s="120">
        <f t="shared" si="59"/>
        <v>0.00002103865719</v>
      </c>
    </row>
    <row r="293" ht="15.75" customHeight="1">
      <c r="A293" s="136" t="s">
        <v>131</v>
      </c>
      <c r="B293" s="120">
        <f t="shared" ref="B293:U293" si="60">B69/B$11</f>
        <v>0.000001390742568</v>
      </c>
      <c r="C293" s="120">
        <f t="shared" si="60"/>
        <v>0</v>
      </c>
      <c r="D293" s="120">
        <f t="shared" si="60"/>
        <v>0</v>
      </c>
      <c r="E293" s="120">
        <f t="shared" si="60"/>
        <v>0</v>
      </c>
      <c r="F293" s="120">
        <f t="shared" si="60"/>
        <v>0.000001227242702</v>
      </c>
      <c r="G293" s="120">
        <f t="shared" si="60"/>
        <v>0.000001064362535</v>
      </c>
      <c r="H293" s="120">
        <f t="shared" si="60"/>
        <v>0</v>
      </c>
      <c r="I293" s="120">
        <f t="shared" si="60"/>
        <v>0.000003457865087</v>
      </c>
      <c r="J293" s="120">
        <f t="shared" si="60"/>
        <v>0.00009725893057</v>
      </c>
      <c r="K293" s="120">
        <f t="shared" si="60"/>
        <v>0.00005337745172</v>
      </c>
      <c r="L293" s="120">
        <f t="shared" si="60"/>
        <v>0.00009868562435</v>
      </c>
      <c r="M293" s="120">
        <f t="shared" si="60"/>
        <v>0.00001380030321</v>
      </c>
      <c r="N293" s="120">
        <f t="shared" si="60"/>
        <v>0.00002844198025</v>
      </c>
      <c r="O293" s="120">
        <f t="shared" si="60"/>
        <v>0.00002115151773</v>
      </c>
      <c r="P293" s="120">
        <f t="shared" si="60"/>
        <v>0.00008165997506</v>
      </c>
      <c r="Q293" s="120">
        <f t="shared" si="60"/>
        <v>0.00002345491111</v>
      </c>
      <c r="R293" s="120">
        <f t="shared" si="60"/>
        <v>0.00002021187378</v>
      </c>
      <c r="S293" s="120">
        <f t="shared" si="60"/>
        <v>0.00003512065035</v>
      </c>
      <c r="T293" s="120">
        <f t="shared" si="60"/>
        <v>0.00001933461154</v>
      </c>
      <c r="U293" s="120">
        <f t="shared" si="60"/>
        <v>0.00003071923533</v>
      </c>
    </row>
    <row r="294" ht="15.75" customHeight="1">
      <c r="A294" s="136" t="s">
        <v>132</v>
      </c>
      <c r="B294" s="120">
        <f t="shared" ref="B294:U294" si="61">B70/B$11</f>
        <v>0</v>
      </c>
      <c r="C294" s="120">
        <f t="shared" si="61"/>
        <v>0</v>
      </c>
      <c r="D294" s="120">
        <f t="shared" si="61"/>
        <v>0</v>
      </c>
      <c r="E294" s="120">
        <f t="shared" si="61"/>
        <v>0</v>
      </c>
      <c r="F294" s="120">
        <f t="shared" si="61"/>
        <v>0.0000001534053377</v>
      </c>
      <c r="G294" s="120">
        <f t="shared" si="61"/>
        <v>0.0000003991359505</v>
      </c>
      <c r="H294" s="120">
        <f t="shared" si="61"/>
        <v>0</v>
      </c>
      <c r="I294" s="120">
        <f t="shared" si="61"/>
        <v>0.000001353077643</v>
      </c>
      <c r="J294" s="120">
        <f t="shared" si="61"/>
        <v>0.0000215368859</v>
      </c>
      <c r="K294" s="120">
        <f t="shared" si="61"/>
        <v>0</v>
      </c>
      <c r="L294" s="120">
        <f t="shared" si="61"/>
        <v>0.000001038796046</v>
      </c>
      <c r="M294" s="120">
        <f t="shared" si="61"/>
        <v>0.000002208048513</v>
      </c>
      <c r="N294" s="120">
        <f t="shared" si="61"/>
        <v>0.000003869657176</v>
      </c>
      <c r="O294" s="120">
        <f t="shared" si="61"/>
        <v>0.00006985822371</v>
      </c>
      <c r="P294" s="120">
        <f t="shared" si="61"/>
        <v>0.0000001713745542</v>
      </c>
      <c r="Q294" s="120">
        <f t="shared" si="61"/>
        <v>0.00001507332904</v>
      </c>
      <c r="R294" s="120">
        <f t="shared" si="61"/>
        <v>0.000003615613785</v>
      </c>
      <c r="S294" s="120">
        <f t="shared" si="61"/>
        <v>0.0000002976326301</v>
      </c>
      <c r="T294" s="120">
        <f t="shared" si="61"/>
        <v>0.00001900741042</v>
      </c>
      <c r="U294" s="120">
        <f t="shared" si="61"/>
        <v>0.00001155029269</v>
      </c>
    </row>
    <row r="295" ht="15.75" customHeight="1">
      <c r="A295" s="136" t="s">
        <v>75</v>
      </c>
      <c r="B295" s="120">
        <f t="shared" ref="B295:U295" si="62">B71/B$11</f>
        <v>0.000004635808562</v>
      </c>
      <c r="C295" s="120">
        <f t="shared" si="62"/>
        <v>0.00002293054184</v>
      </c>
      <c r="D295" s="120">
        <f t="shared" si="62"/>
        <v>0.00009917791216</v>
      </c>
      <c r="E295" s="120">
        <f t="shared" si="62"/>
        <v>0.00003519719227</v>
      </c>
      <c r="F295" s="120">
        <f t="shared" si="62"/>
        <v>0.0000004602160131</v>
      </c>
      <c r="G295" s="120">
        <f t="shared" si="62"/>
        <v>0.0006922347835</v>
      </c>
      <c r="H295" s="120">
        <f t="shared" si="62"/>
        <v>0.0004752038167</v>
      </c>
      <c r="I295" s="120">
        <f t="shared" si="62"/>
        <v>0.0009199424551</v>
      </c>
      <c r="J295" s="120">
        <f t="shared" si="62"/>
        <v>0.00003662642378</v>
      </c>
      <c r="K295" s="120">
        <f t="shared" si="62"/>
        <v>0.0001910075478</v>
      </c>
      <c r="L295" s="120">
        <f t="shared" si="62"/>
        <v>0.00009907517287</v>
      </c>
      <c r="M295" s="120">
        <f t="shared" si="62"/>
        <v>0.0006076549509</v>
      </c>
      <c r="N295" s="120">
        <f t="shared" si="62"/>
        <v>0.002955934376</v>
      </c>
      <c r="O295" s="120">
        <f t="shared" si="62"/>
        <v>0.0008508149495</v>
      </c>
      <c r="P295" s="120">
        <f t="shared" si="62"/>
        <v>0.0004284363854</v>
      </c>
      <c r="Q295" s="120">
        <f t="shared" si="62"/>
        <v>0.0002041996728</v>
      </c>
      <c r="R295" s="120">
        <f t="shared" si="62"/>
        <v>0.0005200556615</v>
      </c>
      <c r="S295" s="120">
        <f t="shared" si="62"/>
        <v>0.0004468457886</v>
      </c>
      <c r="T295" s="120">
        <f t="shared" si="62"/>
        <v>0.0003400214531</v>
      </c>
      <c r="U295" s="120">
        <f t="shared" si="62"/>
        <v>0.000342559664</v>
      </c>
    </row>
    <row r="296" ht="15.75" customHeight="1">
      <c r="A296" s="136" t="s">
        <v>13</v>
      </c>
      <c r="B296" s="120">
        <f t="shared" ref="B296:U296" si="63">B72/B$11</f>
        <v>0.1429929058</v>
      </c>
      <c r="C296" s="120">
        <f t="shared" si="63"/>
        <v>0.1194724612</v>
      </c>
      <c r="D296" s="120">
        <f t="shared" si="63"/>
        <v>0.1026704422</v>
      </c>
      <c r="E296" s="120">
        <f t="shared" si="63"/>
        <v>0.1174356254</v>
      </c>
      <c r="F296" s="120">
        <f t="shared" si="63"/>
        <v>0.1199404235</v>
      </c>
      <c r="G296" s="120">
        <f t="shared" si="63"/>
        <v>0.1167313001</v>
      </c>
      <c r="H296" s="120">
        <f t="shared" si="63"/>
        <v>0.09652744071</v>
      </c>
      <c r="I296" s="120">
        <f t="shared" si="63"/>
        <v>0.09883781154</v>
      </c>
      <c r="J296" s="120">
        <f t="shared" si="63"/>
        <v>0.09884072568</v>
      </c>
      <c r="K296" s="120">
        <f t="shared" si="63"/>
        <v>0.0908145386</v>
      </c>
      <c r="L296" s="120">
        <f t="shared" si="63"/>
        <v>0.08383889156</v>
      </c>
      <c r="M296" s="120">
        <f t="shared" si="63"/>
        <v>0.09954997763</v>
      </c>
      <c r="N296" s="120">
        <f t="shared" si="63"/>
        <v>0.09690327782</v>
      </c>
      <c r="O296" s="120">
        <f t="shared" si="63"/>
        <v>0.1009198096</v>
      </c>
      <c r="P296" s="120">
        <f t="shared" si="63"/>
        <v>0.1134443852</v>
      </c>
      <c r="Q296" s="120">
        <f t="shared" si="63"/>
        <v>0.139901853</v>
      </c>
      <c r="R296" s="120">
        <f t="shared" si="63"/>
        <v>0.176253111</v>
      </c>
      <c r="S296" s="120">
        <f t="shared" si="63"/>
        <v>0.2025784411</v>
      </c>
      <c r="T296" s="120">
        <f t="shared" si="63"/>
        <v>0.2521470119</v>
      </c>
      <c r="U296" s="120">
        <f t="shared" si="63"/>
        <v>0.3077028378</v>
      </c>
    </row>
    <row r="297" ht="15.75" customHeight="1">
      <c r="A297" s="136" t="s">
        <v>519</v>
      </c>
      <c r="B297" s="120">
        <f t="shared" ref="B297:U297" si="64">B73/B$11</f>
        <v>0</v>
      </c>
      <c r="C297" s="120">
        <f t="shared" si="64"/>
        <v>0</v>
      </c>
      <c r="D297" s="120">
        <f t="shared" si="64"/>
        <v>0</v>
      </c>
      <c r="E297" s="120">
        <f t="shared" si="64"/>
        <v>0</v>
      </c>
      <c r="F297" s="120">
        <f t="shared" si="64"/>
        <v>0</v>
      </c>
      <c r="G297" s="120">
        <f t="shared" si="64"/>
        <v>0</v>
      </c>
      <c r="H297" s="120">
        <f t="shared" si="64"/>
        <v>0</v>
      </c>
      <c r="I297" s="120">
        <f t="shared" si="64"/>
        <v>0</v>
      </c>
      <c r="J297" s="120">
        <f t="shared" si="64"/>
        <v>0</v>
      </c>
      <c r="K297" s="120">
        <f t="shared" si="64"/>
        <v>0</v>
      </c>
      <c r="L297" s="120">
        <f t="shared" si="64"/>
        <v>0</v>
      </c>
      <c r="M297" s="120">
        <f t="shared" si="64"/>
        <v>0</v>
      </c>
      <c r="N297" s="120">
        <f t="shared" si="64"/>
        <v>0</v>
      </c>
      <c r="O297" s="120">
        <f t="shared" si="64"/>
        <v>0</v>
      </c>
      <c r="P297" s="120">
        <f t="shared" si="64"/>
        <v>0</v>
      </c>
      <c r="Q297" s="120">
        <f t="shared" si="64"/>
        <v>0</v>
      </c>
      <c r="R297" s="120">
        <f t="shared" si="64"/>
        <v>0</v>
      </c>
      <c r="S297" s="120">
        <f t="shared" si="64"/>
        <v>0</v>
      </c>
      <c r="T297" s="120">
        <f t="shared" si="64"/>
        <v>0</v>
      </c>
      <c r="U297" s="120">
        <f t="shared" si="64"/>
        <v>0</v>
      </c>
    </row>
    <row r="298" ht="15.75" customHeight="1">
      <c r="A298" s="136" t="s">
        <v>133</v>
      </c>
      <c r="B298" s="120">
        <f t="shared" ref="B298:U298" si="65">B74/B$11</f>
        <v>0.000009735197979</v>
      </c>
      <c r="C298" s="120">
        <f t="shared" si="65"/>
        <v>0.000008056676862</v>
      </c>
      <c r="D298" s="120">
        <f t="shared" si="65"/>
        <v>0.000006390939447</v>
      </c>
      <c r="E298" s="120">
        <f t="shared" si="65"/>
        <v>0.0000009669558316</v>
      </c>
      <c r="F298" s="120">
        <f t="shared" si="65"/>
        <v>0.0000006136213508</v>
      </c>
      <c r="G298" s="120">
        <f t="shared" si="65"/>
        <v>0.0000174289365</v>
      </c>
      <c r="H298" s="120">
        <f t="shared" si="65"/>
        <v>0.00001443376079</v>
      </c>
      <c r="I298" s="120">
        <f t="shared" si="65"/>
        <v>0.00001277906663</v>
      </c>
      <c r="J298" s="120">
        <f t="shared" si="65"/>
        <v>0.00004321094941</v>
      </c>
      <c r="K298" s="120">
        <f t="shared" si="65"/>
        <v>0.0000756180566</v>
      </c>
      <c r="L298" s="120">
        <f t="shared" si="65"/>
        <v>0.00007700075689</v>
      </c>
      <c r="M298" s="120">
        <f t="shared" si="65"/>
        <v>0.0003272327897</v>
      </c>
      <c r="N298" s="120">
        <f t="shared" si="65"/>
        <v>0.0001208300453</v>
      </c>
      <c r="O298" s="120">
        <f t="shared" si="65"/>
        <v>0.0001474784723</v>
      </c>
      <c r="P298" s="120">
        <f t="shared" si="65"/>
        <v>0.00009014301549</v>
      </c>
      <c r="Q298" s="120">
        <f t="shared" si="65"/>
        <v>0.0001128809843</v>
      </c>
      <c r="R298" s="120">
        <f t="shared" si="65"/>
        <v>0.0002161662865</v>
      </c>
      <c r="S298" s="120">
        <f t="shared" si="65"/>
        <v>0.0001064036652</v>
      </c>
      <c r="T298" s="120">
        <f t="shared" si="65"/>
        <v>0.0001292146962</v>
      </c>
      <c r="U298" s="120">
        <f t="shared" si="65"/>
        <v>0.00003907179192</v>
      </c>
    </row>
    <row r="299" ht="15.75" customHeight="1">
      <c r="A299" s="136" t="s">
        <v>520</v>
      </c>
      <c r="B299" s="120">
        <f t="shared" ref="B299:U299" si="66">B75/B$11</f>
        <v>0</v>
      </c>
      <c r="C299" s="120">
        <f t="shared" si="66"/>
        <v>0.000001239488748</v>
      </c>
      <c r="D299" s="120">
        <f t="shared" si="66"/>
        <v>0</v>
      </c>
      <c r="E299" s="120">
        <f t="shared" si="66"/>
        <v>0</v>
      </c>
      <c r="F299" s="120">
        <f t="shared" si="66"/>
        <v>0.00001012475229</v>
      </c>
      <c r="G299" s="120">
        <f t="shared" si="66"/>
        <v>0.000004922676723</v>
      </c>
      <c r="H299" s="120">
        <f t="shared" si="66"/>
        <v>0.00002960771444</v>
      </c>
      <c r="I299" s="120">
        <f t="shared" si="66"/>
        <v>0.00002285197797</v>
      </c>
      <c r="J299" s="120">
        <f t="shared" si="66"/>
        <v>0.000004252506132</v>
      </c>
      <c r="K299" s="120">
        <f t="shared" si="66"/>
        <v>0.00001412932545</v>
      </c>
      <c r="L299" s="120">
        <f t="shared" si="66"/>
        <v>0.000007790970343</v>
      </c>
      <c r="M299" s="120">
        <f t="shared" si="66"/>
        <v>0.00001192346197</v>
      </c>
      <c r="N299" s="120">
        <f t="shared" si="66"/>
        <v>0.00001025459152</v>
      </c>
      <c r="O299" s="120">
        <f t="shared" si="66"/>
        <v>0.0000154270244</v>
      </c>
      <c r="P299" s="120">
        <f t="shared" si="66"/>
        <v>0.00002724855411</v>
      </c>
      <c r="Q299" s="120">
        <f t="shared" si="66"/>
        <v>0.00001527610925</v>
      </c>
      <c r="R299" s="120">
        <f t="shared" si="66"/>
        <v>0.00006294724328</v>
      </c>
      <c r="S299" s="120">
        <f t="shared" si="66"/>
        <v>0.00004628187397</v>
      </c>
      <c r="T299" s="120">
        <f t="shared" si="66"/>
        <v>0.00005642732014</v>
      </c>
      <c r="U299" s="120">
        <f t="shared" si="66"/>
        <v>0.00004981828209</v>
      </c>
    </row>
    <row r="300" ht="15.75" customHeight="1">
      <c r="A300" s="136" t="s">
        <v>134</v>
      </c>
      <c r="B300" s="120">
        <f t="shared" ref="B300:U300" si="67">B76/B$11</f>
        <v>0.000008808036267</v>
      </c>
      <c r="C300" s="120">
        <f t="shared" si="67"/>
        <v>0.000002169105309</v>
      </c>
      <c r="D300" s="120">
        <f t="shared" si="67"/>
        <v>0.000001183507305</v>
      </c>
      <c r="E300" s="120">
        <f t="shared" si="67"/>
        <v>0.0000009669558316</v>
      </c>
      <c r="F300" s="120">
        <f t="shared" si="67"/>
        <v>0</v>
      </c>
      <c r="G300" s="120">
        <f t="shared" si="67"/>
        <v>0.00002115420538</v>
      </c>
      <c r="H300" s="120">
        <f t="shared" si="67"/>
        <v>0.00001720948402</v>
      </c>
      <c r="I300" s="120">
        <f t="shared" si="67"/>
        <v>0.00003397728303</v>
      </c>
      <c r="J300" s="120">
        <f t="shared" si="67"/>
        <v>0.00008162068221</v>
      </c>
      <c r="K300" s="120">
        <f t="shared" si="67"/>
        <v>0.00003074436557</v>
      </c>
      <c r="L300" s="120">
        <f t="shared" si="67"/>
        <v>0.00001311480008</v>
      </c>
      <c r="M300" s="120">
        <f t="shared" si="67"/>
        <v>0.00004062809265</v>
      </c>
      <c r="N300" s="120">
        <f t="shared" si="67"/>
        <v>0.00003076377455</v>
      </c>
      <c r="O300" s="120">
        <f t="shared" si="67"/>
        <v>0.0001339919541</v>
      </c>
      <c r="P300" s="120">
        <f t="shared" si="67"/>
        <v>0.0001208190607</v>
      </c>
      <c r="Q300" s="120">
        <f t="shared" si="67"/>
        <v>0.00001656038393</v>
      </c>
      <c r="R300" s="120">
        <f t="shared" si="67"/>
        <v>0.00003034744685</v>
      </c>
      <c r="S300" s="120">
        <f t="shared" si="67"/>
        <v>0.00007356486506</v>
      </c>
      <c r="T300" s="120">
        <f t="shared" si="67"/>
        <v>0.00003212520071</v>
      </c>
      <c r="U300" s="120">
        <f t="shared" si="67"/>
        <v>0.000026560431</v>
      </c>
    </row>
    <row r="301" ht="15.75" customHeight="1">
      <c r="A301" s="136" t="s">
        <v>135</v>
      </c>
      <c r="B301" s="120">
        <f t="shared" ref="B301:U301" si="68">B77/B$11</f>
        <v>0.0001043056926</v>
      </c>
      <c r="C301" s="120">
        <f t="shared" si="68"/>
        <v>0.00002695888027</v>
      </c>
      <c r="D301" s="120">
        <f t="shared" si="68"/>
        <v>0.000033374906</v>
      </c>
      <c r="E301" s="120">
        <f t="shared" si="68"/>
        <v>0.00006652656121</v>
      </c>
      <c r="F301" s="120">
        <f t="shared" si="68"/>
        <v>0.00002976063552</v>
      </c>
      <c r="G301" s="120">
        <f t="shared" si="68"/>
        <v>0.0001387662655</v>
      </c>
      <c r="H301" s="120">
        <f t="shared" si="68"/>
        <v>0.000162472333</v>
      </c>
      <c r="I301" s="120">
        <f t="shared" si="68"/>
        <v>0.0001285423761</v>
      </c>
      <c r="J301" s="120">
        <f t="shared" si="68"/>
        <v>0.0001609093449</v>
      </c>
      <c r="K301" s="120">
        <f t="shared" si="68"/>
        <v>0.0001681128075</v>
      </c>
      <c r="L301" s="120">
        <f t="shared" si="68"/>
        <v>0.0001150466621</v>
      </c>
      <c r="M301" s="120">
        <f t="shared" si="68"/>
        <v>0.0002422229219</v>
      </c>
      <c r="N301" s="120">
        <f t="shared" si="68"/>
        <v>0.0002548169251</v>
      </c>
      <c r="O301" s="120">
        <f t="shared" si="68"/>
        <v>0.0002105449242</v>
      </c>
      <c r="P301" s="120">
        <f t="shared" si="68"/>
        <v>0.0002808828943</v>
      </c>
      <c r="Q301" s="120">
        <f t="shared" si="68"/>
        <v>0.0001645899382</v>
      </c>
      <c r="R301" s="120">
        <f t="shared" si="68"/>
        <v>0.000133599893</v>
      </c>
      <c r="S301" s="120">
        <f t="shared" si="68"/>
        <v>0.0002001083383</v>
      </c>
      <c r="T301" s="120">
        <f t="shared" si="68"/>
        <v>0.0001641657247</v>
      </c>
      <c r="U301" s="120">
        <f t="shared" si="68"/>
        <v>0.00007557491058</v>
      </c>
    </row>
    <row r="302" ht="15.75" customHeight="1">
      <c r="A302" s="136" t="s">
        <v>14</v>
      </c>
      <c r="B302" s="120">
        <f t="shared" ref="B302:U302" si="69">B78/B$11</f>
        <v>0.0000009271617123</v>
      </c>
      <c r="C302" s="120">
        <f t="shared" si="69"/>
        <v>0</v>
      </c>
      <c r="D302" s="120">
        <f t="shared" si="69"/>
        <v>0.000000236701461</v>
      </c>
      <c r="E302" s="120">
        <f t="shared" si="69"/>
        <v>0.00003306988944</v>
      </c>
      <c r="F302" s="120">
        <f t="shared" si="69"/>
        <v>0.00005399867887</v>
      </c>
      <c r="G302" s="120">
        <f t="shared" si="69"/>
        <v>0.0001374358123</v>
      </c>
      <c r="H302" s="120">
        <f t="shared" si="69"/>
        <v>0.00008604742009</v>
      </c>
      <c r="I302" s="120">
        <f t="shared" si="69"/>
        <v>0.0001643237626</v>
      </c>
      <c r="J302" s="120">
        <f t="shared" si="69"/>
        <v>0.0001750386395</v>
      </c>
      <c r="K302" s="120">
        <f t="shared" si="69"/>
        <v>0.00008386016311</v>
      </c>
      <c r="L302" s="120">
        <f t="shared" si="69"/>
        <v>0.00007531271332</v>
      </c>
      <c r="M302" s="120">
        <f t="shared" si="69"/>
        <v>0.0002046860972</v>
      </c>
      <c r="N302" s="120">
        <f t="shared" si="69"/>
        <v>0.000182938043</v>
      </c>
      <c r="O302" s="120">
        <f t="shared" si="69"/>
        <v>0.0003267812464</v>
      </c>
      <c r="P302" s="120">
        <f t="shared" si="69"/>
        <v>0.0001616918919</v>
      </c>
      <c r="Q302" s="120">
        <f t="shared" si="69"/>
        <v>0.0002553678795</v>
      </c>
      <c r="R302" s="120">
        <f t="shared" si="69"/>
        <v>0.0001264279378</v>
      </c>
      <c r="S302" s="120">
        <f t="shared" si="69"/>
        <v>0.00007629316417</v>
      </c>
      <c r="T302" s="120">
        <f t="shared" si="69"/>
        <v>0.00004191148871</v>
      </c>
      <c r="U302" s="120">
        <f t="shared" si="69"/>
        <v>0.00007466626425</v>
      </c>
    </row>
    <row r="303" ht="15.75" customHeight="1">
      <c r="A303" s="136" t="s">
        <v>136</v>
      </c>
      <c r="B303" s="120">
        <f t="shared" ref="B303:U303" si="70">B79/B$11</f>
        <v>0.001004579715</v>
      </c>
      <c r="C303" s="120">
        <f t="shared" si="70"/>
        <v>0.001041170548</v>
      </c>
      <c r="D303" s="120">
        <f t="shared" si="70"/>
        <v>0.0007503436313</v>
      </c>
      <c r="E303" s="120">
        <f t="shared" si="70"/>
        <v>0.001166535515</v>
      </c>
      <c r="F303" s="120">
        <f t="shared" si="70"/>
        <v>0.0003830531283</v>
      </c>
      <c r="G303" s="120">
        <f t="shared" si="70"/>
        <v>0.0009993033747</v>
      </c>
      <c r="H303" s="120">
        <f t="shared" si="70"/>
        <v>0.0006306443175</v>
      </c>
      <c r="I303" s="120">
        <f t="shared" si="70"/>
        <v>0.0012332551</v>
      </c>
      <c r="J303" s="120">
        <f t="shared" si="70"/>
        <v>0.001329662643</v>
      </c>
      <c r="K303" s="120">
        <f t="shared" si="70"/>
        <v>0.001715404772</v>
      </c>
      <c r="L303" s="120">
        <f t="shared" si="70"/>
        <v>0.00203863724</v>
      </c>
      <c r="M303" s="120">
        <f t="shared" si="70"/>
        <v>0.003516317258</v>
      </c>
      <c r="N303" s="120">
        <f t="shared" si="70"/>
        <v>0.00561197032</v>
      </c>
      <c r="O303" s="120">
        <f t="shared" si="70"/>
        <v>0.004030722482</v>
      </c>
      <c r="P303" s="120">
        <f t="shared" si="70"/>
        <v>0.004520860739</v>
      </c>
      <c r="Q303" s="120">
        <f t="shared" si="70"/>
        <v>0.00351492459</v>
      </c>
      <c r="R303" s="120">
        <f t="shared" si="70"/>
        <v>0.003120808148</v>
      </c>
      <c r="S303" s="120">
        <f t="shared" si="70"/>
        <v>0.003788664959</v>
      </c>
      <c r="T303" s="120">
        <f t="shared" si="70"/>
        <v>0.002316494681</v>
      </c>
      <c r="U303" s="120">
        <f t="shared" si="70"/>
        <v>0.001324037485</v>
      </c>
    </row>
    <row r="304" ht="15.75" customHeight="1">
      <c r="A304" s="136" t="s">
        <v>521</v>
      </c>
      <c r="B304" s="120">
        <f t="shared" ref="B304:U304" si="71">B80/B$11</f>
        <v>0</v>
      </c>
      <c r="C304" s="120">
        <f t="shared" si="71"/>
        <v>0</v>
      </c>
      <c r="D304" s="120">
        <f t="shared" si="71"/>
        <v>0</v>
      </c>
      <c r="E304" s="120">
        <f t="shared" si="71"/>
        <v>0</v>
      </c>
      <c r="F304" s="120">
        <f t="shared" si="71"/>
        <v>0</v>
      </c>
      <c r="G304" s="120">
        <f t="shared" si="71"/>
        <v>0</v>
      </c>
      <c r="H304" s="120">
        <f t="shared" si="71"/>
        <v>0</v>
      </c>
      <c r="I304" s="120">
        <f t="shared" si="71"/>
        <v>0</v>
      </c>
      <c r="J304" s="120">
        <f t="shared" si="71"/>
        <v>0</v>
      </c>
      <c r="K304" s="120">
        <f t="shared" si="71"/>
        <v>0</v>
      </c>
      <c r="L304" s="120">
        <f t="shared" si="71"/>
        <v>0</v>
      </c>
      <c r="M304" s="120">
        <f t="shared" si="71"/>
        <v>0.0000002208048513</v>
      </c>
      <c r="N304" s="120">
        <f t="shared" si="71"/>
        <v>0.00000009674142941</v>
      </c>
      <c r="O304" s="120">
        <f t="shared" si="71"/>
        <v>0.000000970253107</v>
      </c>
      <c r="P304" s="120">
        <f t="shared" si="71"/>
        <v>0</v>
      </c>
      <c r="Q304" s="120">
        <f t="shared" si="71"/>
        <v>0</v>
      </c>
      <c r="R304" s="120">
        <f t="shared" si="71"/>
        <v>0</v>
      </c>
      <c r="S304" s="120">
        <f t="shared" si="71"/>
        <v>0</v>
      </c>
      <c r="T304" s="120">
        <f t="shared" si="71"/>
        <v>0</v>
      </c>
      <c r="U304" s="120">
        <f t="shared" si="71"/>
        <v>0</v>
      </c>
    </row>
    <row r="305" ht="15.75" customHeight="1">
      <c r="A305" s="136" t="s">
        <v>522</v>
      </c>
      <c r="B305" s="120">
        <f t="shared" ref="B305:U305" si="72">B81/B$11</f>
        <v>0</v>
      </c>
      <c r="C305" s="120">
        <f t="shared" si="72"/>
        <v>0</v>
      </c>
      <c r="D305" s="120">
        <f t="shared" si="72"/>
        <v>0</v>
      </c>
      <c r="E305" s="120">
        <f t="shared" si="72"/>
        <v>0</v>
      </c>
      <c r="F305" s="120">
        <f t="shared" si="72"/>
        <v>0</v>
      </c>
      <c r="G305" s="120">
        <f t="shared" si="72"/>
        <v>0.00006253129891</v>
      </c>
      <c r="H305" s="120">
        <f t="shared" si="72"/>
        <v>0</v>
      </c>
      <c r="I305" s="120">
        <f t="shared" si="72"/>
        <v>0</v>
      </c>
      <c r="J305" s="120">
        <f t="shared" si="72"/>
        <v>0</v>
      </c>
      <c r="K305" s="120">
        <f t="shared" si="72"/>
        <v>0</v>
      </c>
      <c r="L305" s="120">
        <f t="shared" si="72"/>
        <v>0</v>
      </c>
      <c r="M305" s="120">
        <f t="shared" si="72"/>
        <v>0</v>
      </c>
      <c r="N305" s="120">
        <f t="shared" si="72"/>
        <v>0.00000009674142941</v>
      </c>
      <c r="O305" s="120">
        <f t="shared" si="72"/>
        <v>0</v>
      </c>
      <c r="P305" s="120">
        <f t="shared" si="72"/>
        <v>0</v>
      </c>
      <c r="Q305" s="120">
        <f t="shared" si="72"/>
        <v>0</v>
      </c>
      <c r="R305" s="120">
        <f t="shared" si="72"/>
        <v>0.0000002370894285</v>
      </c>
      <c r="S305" s="120">
        <f t="shared" si="72"/>
        <v>0.0000001984217534</v>
      </c>
      <c r="T305" s="120">
        <f t="shared" si="72"/>
        <v>0</v>
      </c>
      <c r="U305" s="120">
        <f t="shared" si="72"/>
        <v>0</v>
      </c>
    </row>
    <row r="306" ht="15.75" customHeight="1">
      <c r="A306" s="136" t="s">
        <v>137</v>
      </c>
      <c r="B306" s="120">
        <f t="shared" ref="B306:U306" si="73">B82/B$11</f>
        <v>0.00001019877884</v>
      </c>
      <c r="C306" s="120">
        <f t="shared" si="73"/>
        <v>0.000006507315927</v>
      </c>
      <c r="D306" s="120">
        <f t="shared" si="73"/>
        <v>0</v>
      </c>
      <c r="E306" s="120">
        <f t="shared" si="73"/>
        <v>0</v>
      </c>
      <c r="F306" s="120">
        <f t="shared" si="73"/>
        <v>0</v>
      </c>
      <c r="G306" s="120">
        <f t="shared" si="73"/>
        <v>0.0000001330453168</v>
      </c>
      <c r="H306" s="120">
        <f t="shared" si="73"/>
        <v>0.000000740192861</v>
      </c>
      <c r="I306" s="120">
        <f t="shared" si="73"/>
        <v>0.0000009020517618</v>
      </c>
      <c r="J306" s="120">
        <f t="shared" si="73"/>
        <v>0</v>
      </c>
      <c r="K306" s="120">
        <f t="shared" si="73"/>
        <v>0.0000001308270875</v>
      </c>
      <c r="L306" s="120">
        <f t="shared" si="73"/>
        <v>0.000002596990114</v>
      </c>
      <c r="M306" s="120">
        <f t="shared" si="73"/>
        <v>0.000001435231534</v>
      </c>
      <c r="N306" s="120">
        <f t="shared" si="73"/>
        <v>0.000004063140035</v>
      </c>
      <c r="O306" s="120">
        <f t="shared" si="73"/>
        <v>0.0000004851265535</v>
      </c>
      <c r="P306" s="120">
        <f t="shared" si="73"/>
        <v>0.000001885120096</v>
      </c>
      <c r="Q306" s="120">
        <f t="shared" si="73"/>
        <v>0.0000002703736151</v>
      </c>
      <c r="R306" s="120">
        <f t="shared" si="73"/>
        <v>0.0000007705406427</v>
      </c>
      <c r="S306" s="120">
        <f t="shared" si="73"/>
        <v>0.000003174748054</v>
      </c>
      <c r="T306" s="120">
        <f t="shared" si="73"/>
        <v>0.000007317406829</v>
      </c>
      <c r="U306" s="120">
        <f t="shared" si="73"/>
        <v>0.000001904662486</v>
      </c>
    </row>
    <row r="307" ht="15.75" customHeight="1">
      <c r="A307" s="136" t="s">
        <v>523</v>
      </c>
      <c r="B307" s="120">
        <f t="shared" ref="B307:U307" si="74">B83/B$11</f>
        <v>0</v>
      </c>
      <c r="C307" s="120">
        <f t="shared" si="74"/>
        <v>0</v>
      </c>
      <c r="D307" s="120">
        <f t="shared" si="74"/>
        <v>0</v>
      </c>
      <c r="E307" s="120">
        <f t="shared" si="74"/>
        <v>0</v>
      </c>
      <c r="F307" s="120">
        <f t="shared" si="74"/>
        <v>0</v>
      </c>
      <c r="G307" s="120">
        <f t="shared" si="74"/>
        <v>0</v>
      </c>
      <c r="H307" s="120">
        <f t="shared" si="74"/>
        <v>0</v>
      </c>
      <c r="I307" s="120">
        <f t="shared" si="74"/>
        <v>0</v>
      </c>
      <c r="J307" s="120">
        <f t="shared" si="74"/>
        <v>0</v>
      </c>
      <c r="K307" s="120">
        <f t="shared" si="74"/>
        <v>0</v>
      </c>
      <c r="L307" s="120">
        <f t="shared" si="74"/>
        <v>0</v>
      </c>
      <c r="M307" s="120">
        <f t="shared" si="74"/>
        <v>0</v>
      </c>
      <c r="N307" s="120">
        <f t="shared" si="74"/>
        <v>0</v>
      </c>
      <c r="O307" s="120">
        <f t="shared" si="74"/>
        <v>0</v>
      </c>
      <c r="P307" s="120">
        <f t="shared" si="74"/>
        <v>0</v>
      </c>
      <c r="Q307" s="120">
        <f t="shared" si="74"/>
        <v>0</v>
      </c>
      <c r="R307" s="120">
        <f t="shared" si="74"/>
        <v>0</v>
      </c>
      <c r="S307" s="120">
        <f t="shared" si="74"/>
        <v>0</v>
      </c>
      <c r="T307" s="120">
        <f t="shared" si="74"/>
        <v>0</v>
      </c>
      <c r="U307" s="120">
        <f t="shared" si="74"/>
        <v>0</v>
      </c>
    </row>
    <row r="308" ht="15.75" customHeight="1">
      <c r="A308" s="136" t="s">
        <v>138</v>
      </c>
      <c r="B308" s="120">
        <f t="shared" ref="B308:U308" si="75">B84/B$11</f>
        <v>0.00009364333294</v>
      </c>
      <c r="C308" s="120">
        <f t="shared" si="75"/>
        <v>0.00004864993336</v>
      </c>
      <c r="D308" s="120">
        <f t="shared" si="75"/>
        <v>0.00007598116898</v>
      </c>
      <c r="E308" s="120">
        <f t="shared" si="75"/>
        <v>0.00007387542553</v>
      </c>
      <c r="F308" s="120">
        <f t="shared" si="75"/>
        <v>0.0000724073194</v>
      </c>
      <c r="G308" s="120">
        <f t="shared" si="75"/>
        <v>0.0002279066277</v>
      </c>
      <c r="H308" s="120">
        <f t="shared" si="75"/>
        <v>0.0002155811708</v>
      </c>
      <c r="I308" s="120">
        <f t="shared" si="75"/>
        <v>0.0002655039019</v>
      </c>
      <c r="J308" s="120">
        <f t="shared" si="75"/>
        <v>0.0002647528011</v>
      </c>
      <c r="K308" s="120">
        <f t="shared" si="75"/>
        <v>0.0002815398924</v>
      </c>
      <c r="L308" s="120">
        <f t="shared" si="75"/>
        <v>0.0003270909049</v>
      </c>
      <c r="M308" s="120">
        <f t="shared" si="75"/>
        <v>0.0002564648348</v>
      </c>
      <c r="N308" s="120">
        <f t="shared" si="75"/>
        <v>0.0003454636444</v>
      </c>
      <c r="O308" s="120">
        <f t="shared" si="75"/>
        <v>0.0004481599101</v>
      </c>
      <c r="P308" s="120">
        <f t="shared" si="75"/>
        <v>0.0005021274437</v>
      </c>
      <c r="Q308" s="120">
        <f t="shared" si="75"/>
        <v>0.000608002667</v>
      </c>
      <c r="R308" s="120">
        <f t="shared" si="75"/>
        <v>0.0004953390886</v>
      </c>
      <c r="S308" s="120">
        <f t="shared" si="75"/>
        <v>0.0003709494679</v>
      </c>
      <c r="T308" s="120">
        <f t="shared" si="75"/>
        <v>0.0003780660195</v>
      </c>
      <c r="U308" s="120">
        <f t="shared" si="75"/>
        <v>0.0001629447494</v>
      </c>
    </row>
    <row r="309" ht="15.75" customHeight="1">
      <c r="A309" s="136" t="s">
        <v>139</v>
      </c>
      <c r="B309" s="120">
        <f t="shared" ref="B309:U309" si="76">B85/B$11</f>
        <v>0.00001205310226</v>
      </c>
      <c r="C309" s="120">
        <f t="shared" si="76"/>
        <v>0.000007746804675</v>
      </c>
      <c r="D309" s="120">
        <f t="shared" si="76"/>
        <v>0.00006722321492</v>
      </c>
      <c r="E309" s="120">
        <f t="shared" si="76"/>
        <v>0.00008064411635</v>
      </c>
      <c r="F309" s="120">
        <f t="shared" si="76"/>
        <v>0.00008943531188</v>
      </c>
      <c r="G309" s="120">
        <f t="shared" si="76"/>
        <v>0.0001800103137</v>
      </c>
      <c r="H309" s="120">
        <f t="shared" si="76"/>
        <v>0.0001506292472</v>
      </c>
      <c r="I309" s="120">
        <f t="shared" si="76"/>
        <v>0.0001522964058</v>
      </c>
      <c r="J309" s="120">
        <f t="shared" si="76"/>
        <v>0.0002374544553</v>
      </c>
      <c r="K309" s="120">
        <f t="shared" si="76"/>
        <v>0.0004565865355</v>
      </c>
      <c r="L309" s="120">
        <f t="shared" si="76"/>
        <v>0.001157478494</v>
      </c>
      <c r="M309" s="120">
        <f t="shared" si="76"/>
        <v>0.00130307983</v>
      </c>
      <c r="N309" s="120">
        <f t="shared" si="76"/>
        <v>0.001235291312</v>
      </c>
      <c r="O309" s="120">
        <f t="shared" si="76"/>
        <v>0.0008241329891</v>
      </c>
      <c r="P309" s="120">
        <f t="shared" si="76"/>
        <v>0.0008702399861</v>
      </c>
      <c r="Q309" s="120">
        <f t="shared" si="76"/>
        <v>0.000756167408</v>
      </c>
      <c r="R309" s="120">
        <f t="shared" si="76"/>
        <v>0.0007553076469</v>
      </c>
      <c r="S309" s="120">
        <f t="shared" si="76"/>
        <v>0.0007803431506</v>
      </c>
      <c r="T309" s="120">
        <f t="shared" si="76"/>
        <v>0.0005985400822</v>
      </c>
      <c r="U309" s="120">
        <f t="shared" si="76"/>
        <v>0.0003952436768</v>
      </c>
    </row>
    <row r="310" ht="15.75" customHeight="1">
      <c r="A310" s="136" t="s">
        <v>140</v>
      </c>
      <c r="B310" s="120">
        <f t="shared" ref="B310:U310" si="77">B86/B$11</f>
        <v>0</v>
      </c>
      <c r="C310" s="120">
        <f t="shared" si="77"/>
        <v>0</v>
      </c>
      <c r="D310" s="120">
        <f t="shared" si="77"/>
        <v>0</v>
      </c>
      <c r="E310" s="120">
        <f t="shared" si="77"/>
        <v>0</v>
      </c>
      <c r="F310" s="120">
        <f t="shared" si="77"/>
        <v>0</v>
      </c>
      <c r="G310" s="120">
        <f t="shared" si="77"/>
        <v>0</v>
      </c>
      <c r="H310" s="120">
        <f t="shared" si="77"/>
        <v>0</v>
      </c>
      <c r="I310" s="120">
        <f t="shared" si="77"/>
        <v>0</v>
      </c>
      <c r="J310" s="120">
        <f t="shared" si="77"/>
        <v>0</v>
      </c>
      <c r="K310" s="120">
        <f t="shared" si="77"/>
        <v>0</v>
      </c>
      <c r="L310" s="120">
        <f t="shared" si="77"/>
        <v>0.0000005193980229</v>
      </c>
      <c r="M310" s="120">
        <f t="shared" si="77"/>
        <v>0.0000537659813</v>
      </c>
      <c r="N310" s="120">
        <f t="shared" si="77"/>
        <v>0.000004740330041</v>
      </c>
      <c r="O310" s="120">
        <f t="shared" si="77"/>
        <v>0.000006306645196</v>
      </c>
      <c r="P310" s="120">
        <f t="shared" si="77"/>
        <v>0.00001885120096</v>
      </c>
      <c r="Q310" s="120">
        <f t="shared" si="77"/>
        <v>0.000009192702914</v>
      </c>
      <c r="R310" s="120">
        <f t="shared" si="77"/>
        <v>0.00002525002414</v>
      </c>
      <c r="S310" s="120">
        <f t="shared" si="77"/>
        <v>0.00002594364425</v>
      </c>
      <c r="T310" s="120">
        <f t="shared" si="77"/>
        <v>0.00002938860954</v>
      </c>
      <c r="U310" s="120">
        <f t="shared" si="77"/>
        <v>0.0000201649588</v>
      </c>
    </row>
    <row r="311" ht="15.75" customHeight="1">
      <c r="A311" s="136" t="s">
        <v>141</v>
      </c>
      <c r="B311" s="120">
        <f t="shared" ref="B311:U311" si="78">B87/B$11</f>
        <v>0.000009271617123</v>
      </c>
      <c r="C311" s="120">
        <f t="shared" si="78"/>
        <v>0.000006507315927</v>
      </c>
      <c r="D311" s="120">
        <f t="shared" si="78"/>
        <v>0</v>
      </c>
      <c r="E311" s="120">
        <f t="shared" si="78"/>
        <v>0.00002514085162</v>
      </c>
      <c r="F311" s="120">
        <f t="shared" si="78"/>
        <v>0</v>
      </c>
      <c r="G311" s="120">
        <f t="shared" si="78"/>
        <v>0.00001995679752</v>
      </c>
      <c r="H311" s="120">
        <f t="shared" si="78"/>
        <v>0.000008512217901</v>
      </c>
      <c r="I311" s="120">
        <f t="shared" si="78"/>
        <v>0.00001127564702</v>
      </c>
      <c r="J311" s="120">
        <f t="shared" si="78"/>
        <v>0.00009959095006</v>
      </c>
      <c r="K311" s="120">
        <f t="shared" si="78"/>
        <v>0.00001203609205</v>
      </c>
      <c r="L311" s="120">
        <f t="shared" si="78"/>
        <v>0.000007401421826</v>
      </c>
      <c r="M311" s="120">
        <f t="shared" si="78"/>
        <v>0.00001689157113</v>
      </c>
      <c r="N311" s="120">
        <f t="shared" si="78"/>
        <v>0.00003173118885</v>
      </c>
      <c r="O311" s="120">
        <f t="shared" si="78"/>
        <v>0.00002047234056</v>
      </c>
      <c r="P311" s="120">
        <f t="shared" si="78"/>
        <v>0.00003076173247</v>
      </c>
      <c r="Q311" s="120">
        <f t="shared" si="78"/>
        <v>0.00003176889977</v>
      </c>
      <c r="R311" s="120">
        <f t="shared" si="78"/>
        <v>0.00007610570656</v>
      </c>
      <c r="S311" s="120">
        <f t="shared" si="78"/>
        <v>0.00009861561143</v>
      </c>
      <c r="T311" s="120">
        <f t="shared" si="78"/>
        <v>0.00004878271219</v>
      </c>
      <c r="U311" s="120">
        <f t="shared" si="78"/>
        <v>0.00002713707194</v>
      </c>
    </row>
    <row r="312" ht="15.75" customHeight="1">
      <c r="A312" s="136" t="s">
        <v>76</v>
      </c>
      <c r="B312" s="120">
        <f t="shared" ref="B312:U312" si="79">B88/B$11</f>
        <v>0.00002688768966</v>
      </c>
      <c r="C312" s="120">
        <f t="shared" si="79"/>
        <v>0.00009668012235</v>
      </c>
      <c r="D312" s="120">
        <f t="shared" si="79"/>
        <v>0.00005751845502</v>
      </c>
      <c r="E312" s="120">
        <f t="shared" si="79"/>
        <v>0.00004699405342</v>
      </c>
      <c r="F312" s="120">
        <f t="shared" si="79"/>
        <v>0.00000736345621</v>
      </c>
      <c r="G312" s="120">
        <f t="shared" si="79"/>
        <v>0.000008780990911</v>
      </c>
      <c r="H312" s="120">
        <f t="shared" si="79"/>
        <v>0.00005569951279</v>
      </c>
      <c r="I312" s="120">
        <f t="shared" si="79"/>
        <v>0.0002479138925</v>
      </c>
      <c r="J312" s="120">
        <f t="shared" si="79"/>
        <v>0.00004609167937</v>
      </c>
      <c r="K312" s="120">
        <f t="shared" si="79"/>
        <v>0.0002255458989</v>
      </c>
      <c r="L312" s="120">
        <f t="shared" si="79"/>
        <v>0.0003020299503</v>
      </c>
      <c r="M312" s="120">
        <f t="shared" si="79"/>
        <v>0.00008280181926</v>
      </c>
      <c r="N312" s="120">
        <f t="shared" si="79"/>
        <v>0.0001487883184</v>
      </c>
      <c r="O312" s="120">
        <f t="shared" si="79"/>
        <v>0.0002212177084</v>
      </c>
      <c r="P312" s="120">
        <f t="shared" si="79"/>
        <v>0.000265630559</v>
      </c>
      <c r="Q312" s="120">
        <f t="shared" si="79"/>
        <v>0.0001150439732</v>
      </c>
      <c r="R312" s="120">
        <f t="shared" si="79"/>
        <v>0.0001805435998</v>
      </c>
      <c r="S312" s="120">
        <f t="shared" si="79"/>
        <v>0.0004246225522</v>
      </c>
      <c r="T312" s="120">
        <f t="shared" si="79"/>
        <v>0.0002913577231</v>
      </c>
      <c r="U312" s="120">
        <f t="shared" si="79"/>
        <v>0.0001883344246</v>
      </c>
    </row>
    <row r="313" ht="15.75" customHeight="1">
      <c r="A313" s="136" t="s">
        <v>142</v>
      </c>
      <c r="B313" s="120">
        <f t="shared" ref="B313:U313" si="80">B89/B$11</f>
        <v>0</v>
      </c>
      <c r="C313" s="120">
        <f t="shared" si="80"/>
        <v>0.000002788849683</v>
      </c>
      <c r="D313" s="120">
        <f t="shared" si="80"/>
        <v>0.000000236701461</v>
      </c>
      <c r="E313" s="120">
        <f t="shared" si="80"/>
        <v>0.000005414952657</v>
      </c>
      <c r="F313" s="120">
        <f t="shared" si="80"/>
        <v>0.000001687458715</v>
      </c>
      <c r="G313" s="120">
        <f t="shared" si="80"/>
        <v>0.00006319652549</v>
      </c>
      <c r="H313" s="120">
        <f t="shared" si="80"/>
        <v>0.00001757958045</v>
      </c>
      <c r="I313" s="120">
        <f t="shared" si="80"/>
        <v>0.00005893404844</v>
      </c>
      <c r="J313" s="120">
        <f t="shared" si="80"/>
        <v>0.00003031625339</v>
      </c>
      <c r="K313" s="120">
        <f t="shared" si="80"/>
        <v>0.00008032783175</v>
      </c>
      <c r="L313" s="120">
        <f t="shared" si="80"/>
        <v>0.00006609339841</v>
      </c>
      <c r="M313" s="120">
        <f t="shared" si="80"/>
        <v>0.0001022326462</v>
      </c>
      <c r="N313" s="120">
        <f t="shared" si="80"/>
        <v>0.0001251834097</v>
      </c>
      <c r="O313" s="120">
        <f t="shared" si="80"/>
        <v>0.0001750336605</v>
      </c>
      <c r="P313" s="120">
        <f t="shared" si="80"/>
        <v>0.0002154178146</v>
      </c>
      <c r="Q313" s="120">
        <f t="shared" si="80"/>
        <v>0.0002987628447</v>
      </c>
      <c r="R313" s="120">
        <f t="shared" si="80"/>
        <v>0.0003074457164</v>
      </c>
      <c r="S313" s="120">
        <f t="shared" si="80"/>
        <v>0.0002294747578</v>
      </c>
      <c r="T313" s="120">
        <f t="shared" si="80"/>
        <v>0.0001363536297</v>
      </c>
      <c r="U313" s="120">
        <f t="shared" si="80"/>
        <v>0.00009180822663</v>
      </c>
    </row>
    <row r="314" ht="15.75" customHeight="1">
      <c r="A314" s="136" t="s">
        <v>15</v>
      </c>
      <c r="B314" s="120">
        <f t="shared" ref="B314:U314" si="81">B90/B$11</f>
        <v>0.420998173</v>
      </c>
      <c r="C314" s="120">
        <f t="shared" si="81"/>
        <v>0.4292671802</v>
      </c>
      <c r="D314" s="120">
        <f t="shared" si="81"/>
        <v>0.4154113007</v>
      </c>
      <c r="E314" s="120">
        <f t="shared" si="81"/>
        <v>0.3537660125</v>
      </c>
      <c r="F314" s="120">
        <f t="shared" si="81"/>
        <v>0.3235008693</v>
      </c>
      <c r="G314" s="120">
        <f t="shared" si="81"/>
        <v>0.2873395673</v>
      </c>
      <c r="H314" s="120">
        <f t="shared" si="81"/>
        <v>0.3166119448</v>
      </c>
      <c r="I314" s="120">
        <f t="shared" si="81"/>
        <v>0.3016930158</v>
      </c>
      <c r="J314" s="120">
        <f t="shared" si="81"/>
        <v>0.2950838697</v>
      </c>
      <c r="K314" s="120">
        <f t="shared" si="81"/>
        <v>0.2857230885</v>
      </c>
      <c r="L314" s="120">
        <f t="shared" si="81"/>
        <v>0.2930641016</v>
      </c>
      <c r="M314" s="120">
        <f t="shared" si="81"/>
        <v>0.2616604834</v>
      </c>
      <c r="N314" s="120">
        <f t="shared" si="81"/>
        <v>0.2403793309</v>
      </c>
      <c r="O314" s="120">
        <f t="shared" si="81"/>
        <v>0.208224952</v>
      </c>
      <c r="P314" s="120">
        <f t="shared" si="81"/>
        <v>0.2121317932</v>
      </c>
      <c r="Q314" s="120">
        <f t="shared" si="81"/>
        <v>0.1676361701</v>
      </c>
      <c r="R314" s="120">
        <f t="shared" si="81"/>
        <v>0.1446260925</v>
      </c>
      <c r="S314" s="120">
        <f t="shared" si="81"/>
        <v>0.104597184</v>
      </c>
      <c r="T314" s="120">
        <f t="shared" si="81"/>
        <v>0.0746462651</v>
      </c>
      <c r="U314" s="120">
        <f t="shared" si="81"/>
        <v>0.03282075954</v>
      </c>
    </row>
    <row r="315" ht="15.75" customHeight="1">
      <c r="A315" s="136" t="s">
        <v>16</v>
      </c>
      <c r="B315" s="120">
        <f t="shared" ref="B315:U315" si="82">B91/B$11</f>
        <v>0.0103860655</v>
      </c>
      <c r="C315" s="120">
        <f t="shared" si="82"/>
        <v>0.01019696406</v>
      </c>
      <c r="D315" s="120">
        <f t="shared" si="82"/>
        <v>0.004526442039</v>
      </c>
      <c r="E315" s="120">
        <f t="shared" si="82"/>
        <v>0.0208612985</v>
      </c>
      <c r="F315" s="120">
        <f t="shared" si="82"/>
        <v>0.03349774295</v>
      </c>
      <c r="G315" s="120">
        <f t="shared" si="82"/>
        <v>0.02593572102</v>
      </c>
      <c r="H315" s="120">
        <f t="shared" si="82"/>
        <v>0.02574039179</v>
      </c>
      <c r="I315" s="120">
        <f t="shared" si="82"/>
        <v>0.01601592903</v>
      </c>
      <c r="J315" s="120">
        <f t="shared" si="82"/>
        <v>0.0109495174</v>
      </c>
      <c r="K315" s="120">
        <f t="shared" si="82"/>
        <v>0.006933181504</v>
      </c>
      <c r="L315" s="120">
        <f t="shared" si="82"/>
        <v>0.005207614427</v>
      </c>
      <c r="M315" s="120">
        <f t="shared" si="82"/>
        <v>0.001002012415</v>
      </c>
      <c r="N315" s="120">
        <f t="shared" si="82"/>
        <v>0.001084955131</v>
      </c>
      <c r="O315" s="120">
        <f t="shared" si="82"/>
        <v>0.001161101893</v>
      </c>
      <c r="P315" s="120">
        <f t="shared" si="82"/>
        <v>0.00136859719</v>
      </c>
      <c r="Q315" s="120">
        <f t="shared" si="82"/>
        <v>0.002873192814</v>
      </c>
      <c r="R315" s="120">
        <f t="shared" si="82"/>
        <v>0.002932974048</v>
      </c>
      <c r="S315" s="120">
        <f t="shared" si="82"/>
        <v>0.002694517805</v>
      </c>
      <c r="T315" s="120">
        <f t="shared" si="82"/>
        <v>0.005602605259</v>
      </c>
      <c r="U315" s="120">
        <f t="shared" si="82"/>
        <v>0.01136588991</v>
      </c>
    </row>
    <row r="316" ht="15.75" customHeight="1">
      <c r="A316" s="136" t="s">
        <v>17</v>
      </c>
      <c r="B316" s="120">
        <f t="shared" ref="B316:U316" si="83">B92/B$11</f>
        <v>0.000003245065993</v>
      </c>
      <c r="C316" s="120">
        <f t="shared" si="83"/>
        <v>0.000005577699366</v>
      </c>
      <c r="D316" s="120">
        <f t="shared" si="83"/>
        <v>0.000002603716071</v>
      </c>
      <c r="E316" s="120">
        <f t="shared" si="83"/>
        <v>0.000002320693996</v>
      </c>
      <c r="F316" s="120">
        <f t="shared" si="83"/>
        <v>0.000001227242702</v>
      </c>
      <c r="G316" s="120">
        <f t="shared" si="83"/>
        <v>0.000002394815703</v>
      </c>
      <c r="H316" s="120">
        <f t="shared" si="83"/>
        <v>0.000008882314331</v>
      </c>
      <c r="I316" s="120">
        <f t="shared" si="83"/>
        <v>0.00001759000936</v>
      </c>
      <c r="J316" s="120">
        <f t="shared" si="83"/>
        <v>0.000024006083</v>
      </c>
      <c r="K316" s="120">
        <f t="shared" si="83"/>
        <v>0.000004448120976</v>
      </c>
      <c r="L316" s="120">
        <f t="shared" si="83"/>
        <v>0.000007920819849</v>
      </c>
      <c r="M316" s="120">
        <f t="shared" si="83"/>
        <v>0.00001987243662</v>
      </c>
      <c r="N316" s="120">
        <f t="shared" si="83"/>
        <v>0.000005514261476</v>
      </c>
      <c r="O316" s="120">
        <f t="shared" si="83"/>
        <v>0.00001115791073</v>
      </c>
      <c r="P316" s="120">
        <f t="shared" si="83"/>
        <v>0.000007626167661</v>
      </c>
      <c r="Q316" s="120">
        <f t="shared" si="83"/>
        <v>0.000009801043548</v>
      </c>
      <c r="R316" s="120">
        <f t="shared" si="83"/>
        <v>0.000002252349571</v>
      </c>
      <c r="S316" s="120">
        <f t="shared" si="83"/>
        <v>0.000002331455602</v>
      </c>
      <c r="T316" s="120">
        <f t="shared" si="83"/>
        <v>0.000006871223486</v>
      </c>
      <c r="U316" s="120">
        <f t="shared" si="83"/>
        <v>0.00001371706469</v>
      </c>
    </row>
    <row r="317" ht="15.75" customHeight="1">
      <c r="A317" s="136" t="s">
        <v>143</v>
      </c>
      <c r="B317" s="120">
        <f t="shared" ref="B317:U317" si="84">B93/B$11</f>
        <v>0.004255208679</v>
      </c>
      <c r="C317" s="120">
        <f t="shared" si="84"/>
        <v>0.005374733084</v>
      </c>
      <c r="D317" s="120">
        <f t="shared" si="84"/>
        <v>0.01321480587</v>
      </c>
      <c r="E317" s="120">
        <f t="shared" si="84"/>
        <v>0.03256127067</v>
      </c>
      <c r="F317" s="120">
        <f t="shared" si="84"/>
        <v>0.06024657147</v>
      </c>
      <c r="G317" s="120">
        <f t="shared" si="84"/>
        <v>0.07369885671</v>
      </c>
      <c r="H317" s="120">
        <f t="shared" si="84"/>
        <v>0.06164215117</v>
      </c>
      <c r="I317" s="120">
        <f t="shared" si="84"/>
        <v>0.05873153782</v>
      </c>
      <c r="J317" s="120">
        <f t="shared" si="84"/>
        <v>0.05983097797</v>
      </c>
      <c r="K317" s="120">
        <f t="shared" si="84"/>
        <v>0.05533501743</v>
      </c>
      <c r="L317" s="120">
        <f t="shared" si="84"/>
        <v>0.05679110967</v>
      </c>
      <c r="M317" s="120">
        <f t="shared" si="84"/>
        <v>0.03642352667</v>
      </c>
      <c r="N317" s="120">
        <f t="shared" si="84"/>
        <v>0.0407386866</v>
      </c>
      <c r="O317" s="120">
        <f t="shared" si="84"/>
        <v>0.0485672806</v>
      </c>
      <c r="P317" s="120">
        <f t="shared" si="84"/>
        <v>0.05476728021</v>
      </c>
      <c r="Q317" s="120">
        <f t="shared" si="84"/>
        <v>0.06828853434</v>
      </c>
      <c r="R317" s="120">
        <f t="shared" si="84"/>
        <v>0.05186846919</v>
      </c>
      <c r="S317" s="120">
        <f t="shared" si="84"/>
        <v>0.04252153372</v>
      </c>
      <c r="T317" s="120">
        <f t="shared" si="84"/>
        <v>0.03879689101</v>
      </c>
      <c r="U317" s="120">
        <f t="shared" si="84"/>
        <v>0.0351857737</v>
      </c>
    </row>
    <row r="318" ht="15.75" customHeight="1">
      <c r="A318" s="136" t="s">
        <v>18</v>
      </c>
      <c r="B318" s="120">
        <f t="shared" ref="B318:U318" si="85">B94/B$11</f>
        <v>0.000686563248</v>
      </c>
      <c r="C318" s="120">
        <f t="shared" si="85"/>
        <v>0.00202749372</v>
      </c>
      <c r="D318" s="120">
        <f t="shared" si="85"/>
        <v>0.005316314814</v>
      </c>
      <c r="E318" s="120">
        <f t="shared" si="85"/>
        <v>0.003171421736</v>
      </c>
      <c r="F318" s="120">
        <f t="shared" si="85"/>
        <v>0.00336601992</v>
      </c>
      <c r="G318" s="120">
        <f t="shared" si="85"/>
        <v>0.005257551785</v>
      </c>
      <c r="H318" s="120">
        <f t="shared" si="85"/>
        <v>0.006430240431</v>
      </c>
      <c r="I318" s="120">
        <f t="shared" si="85"/>
        <v>0.00565766865</v>
      </c>
      <c r="J318" s="120">
        <f t="shared" si="85"/>
        <v>0.007641479164</v>
      </c>
      <c r="K318" s="120">
        <f t="shared" si="85"/>
        <v>0.01220642892</v>
      </c>
      <c r="L318" s="120">
        <f t="shared" si="85"/>
        <v>0.01798467594</v>
      </c>
      <c r="M318" s="120">
        <f t="shared" si="85"/>
        <v>0.01834722711</v>
      </c>
      <c r="N318" s="120">
        <f t="shared" si="85"/>
        <v>0.01435226824</v>
      </c>
      <c r="O318" s="120">
        <f t="shared" si="85"/>
        <v>0.01761106415</v>
      </c>
      <c r="P318" s="120">
        <f t="shared" si="85"/>
        <v>0.01688279283</v>
      </c>
      <c r="Q318" s="120">
        <f t="shared" si="85"/>
        <v>0.01980642195</v>
      </c>
      <c r="R318" s="120">
        <f t="shared" si="85"/>
        <v>0.01949100337</v>
      </c>
      <c r="S318" s="120">
        <f t="shared" si="85"/>
        <v>0.01663220742</v>
      </c>
      <c r="T318" s="120">
        <f t="shared" si="85"/>
        <v>0.01197883294</v>
      </c>
      <c r="U318" s="120">
        <f t="shared" si="85"/>
        <v>0.009766340375</v>
      </c>
    </row>
    <row r="319" ht="15.75" customHeight="1">
      <c r="A319" s="136" t="s">
        <v>144</v>
      </c>
      <c r="B319" s="120">
        <f t="shared" ref="B319:U319" si="86">B95/B$11</f>
        <v>0.002668371408</v>
      </c>
      <c r="C319" s="120">
        <f t="shared" si="86"/>
        <v>0.002531655768</v>
      </c>
      <c r="D319" s="120">
        <f t="shared" si="86"/>
        <v>0.003487559326</v>
      </c>
      <c r="E319" s="120">
        <f t="shared" si="86"/>
        <v>0.004744852266</v>
      </c>
      <c r="F319" s="120">
        <f t="shared" si="86"/>
        <v>0.003933773075</v>
      </c>
      <c r="G319" s="120">
        <f t="shared" si="86"/>
        <v>0.00618753855</v>
      </c>
      <c r="H319" s="120">
        <f t="shared" si="86"/>
        <v>0.004454110541</v>
      </c>
      <c r="I319" s="120">
        <f t="shared" si="86"/>
        <v>0.004723443709</v>
      </c>
      <c r="J319" s="120">
        <f t="shared" si="86"/>
        <v>0.005112609792</v>
      </c>
      <c r="K319" s="120">
        <f t="shared" si="86"/>
        <v>0.00361514491</v>
      </c>
      <c r="L319" s="120">
        <f t="shared" si="86"/>
        <v>0.003915352146</v>
      </c>
      <c r="M319" s="120">
        <f t="shared" si="86"/>
        <v>0.007319460017</v>
      </c>
      <c r="N319" s="120">
        <f t="shared" si="86"/>
        <v>0.005168701091</v>
      </c>
      <c r="O319" s="120">
        <f t="shared" si="86"/>
        <v>0.006149173116</v>
      </c>
      <c r="P319" s="120">
        <f t="shared" si="86"/>
        <v>0.00421212948</v>
      </c>
      <c r="Q319" s="120">
        <f t="shared" si="86"/>
        <v>0.001878082724</v>
      </c>
      <c r="R319" s="120">
        <f t="shared" si="86"/>
        <v>0.001545882346</v>
      </c>
      <c r="S319" s="120">
        <f t="shared" si="86"/>
        <v>0.0007499350169</v>
      </c>
      <c r="T319" s="120">
        <f t="shared" si="86"/>
        <v>0.0003261897695</v>
      </c>
      <c r="U319" s="120">
        <f t="shared" si="86"/>
        <v>0.0002513979742</v>
      </c>
    </row>
    <row r="320" ht="15.75" customHeight="1">
      <c r="A320" s="136" t="s">
        <v>145</v>
      </c>
      <c r="B320" s="120">
        <f t="shared" ref="B320:U320" si="87">B96/B$11</f>
        <v>0.000005099389418</v>
      </c>
      <c r="C320" s="120">
        <f t="shared" si="87"/>
        <v>0.000009296165611</v>
      </c>
      <c r="D320" s="120">
        <f t="shared" si="87"/>
        <v>0.0001143268057</v>
      </c>
      <c r="E320" s="120">
        <f t="shared" si="87"/>
        <v>0.0002341967024</v>
      </c>
      <c r="F320" s="120">
        <f t="shared" si="87"/>
        <v>0.0002135402301</v>
      </c>
      <c r="G320" s="120">
        <f t="shared" si="87"/>
        <v>0.0005042417508</v>
      </c>
      <c r="H320" s="120">
        <f t="shared" si="87"/>
        <v>0.0006850484928</v>
      </c>
      <c r="I320" s="120">
        <f t="shared" si="87"/>
        <v>0.001603246665</v>
      </c>
      <c r="J320" s="120">
        <f t="shared" si="87"/>
        <v>0.0006404822946</v>
      </c>
      <c r="K320" s="120">
        <f t="shared" si="87"/>
        <v>0.0005319429379</v>
      </c>
      <c r="L320" s="120">
        <f t="shared" si="87"/>
        <v>0.0007575420164</v>
      </c>
      <c r="M320" s="120">
        <f t="shared" si="87"/>
        <v>0.0007088939753</v>
      </c>
      <c r="N320" s="120">
        <f t="shared" si="87"/>
        <v>0.0006999242418</v>
      </c>
      <c r="O320" s="120">
        <f t="shared" si="87"/>
        <v>0.0005321838292</v>
      </c>
      <c r="P320" s="120">
        <f t="shared" si="87"/>
        <v>0.0006604775318</v>
      </c>
      <c r="Q320" s="120">
        <f t="shared" si="87"/>
        <v>0.0005836014482</v>
      </c>
      <c r="R320" s="120">
        <f t="shared" si="87"/>
        <v>0.0007624796022</v>
      </c>
      <c r="S320" s="120">
        <f t="shared" si="87"/>
        <v>0.001400262314</v>
      </c>
      <c r="T320" s="120">
        <f t="shared" si="87"/>
        <v>0.002213277601</v>
      </c>
      <c r="U320" s="120">
        <f t="shared" si="87"/>
        <v>0.001951370402</v>
      </c>
    </row>
    <row r="321" ht="15.75" customHeight="1">
      <c r="A321" s="136" t="s">
        <v>524</v>
      </c>
      <c r="B321" s="120">
        <f t="shared" ref="B321:U321" si="88">B97/B$11</f>
        <v>0</v>
      </c>
      <c r="C321" s="120">
        <f t="shared" si="88"/>
        <v>0</v>
      </c>
      <c r="D321" s="120">
        <f t="shared" si="88"/>
        <v>0</v>
      </c>
      <c r="E321" s="120">
        <f t="shared" si="88"/>
        <v>0</v>
      </c>
      <c r="F321" s="120">
        <f t="shared" si="88"/>
        <v>0</v>
      </c>
      <c r="G321" s="120">
        <f t="shared" si="88"/>
        <v>0</v>
      </c>
      <c r="H321" s="120">
        <f t="shared" si="88"/>
        <v>0</v>
      </c>
      <c r="I321" s="120">
        <f t="shared" si="88"/>
        <v>0</v>
      </c>
      <c r="J321" s="120">
        <f t="shared" si="88"/>
        <v>0</v>
      </c>
      <c r="K321" s="120">
        <f t="shared" si="88"/>
        <v>0</v>
      </c>
      <c r="L321" s="120">
        <f t="shared" si="88"/>
        <v>0</v>
      </c>
      <c r="M321" s="120">
        <f t="shared" si="88"/>
        <v>0</v>
      </c>
      <c r="N321" s="120">
        <f t="shared" si="88"/>
        <v>0</v>
      </c>
      <c r="O321" s="120">
        <f t="shared" si="88"/>
        <v>0</v>
      </c>
      <c r="P321" s="120">
        <f t="shared" si="88"/>
        <v>0</v>
      </c>
      <c r="Q321" s="120">
        <f t="shared" si="88"/>
        <v>0</v>
      </c>
      <c r="R321" s="120">
        <f t="shared" si="88"/>
        <v>0</v>
      </c>
      <c r="S321" s="120">
        <f t="shared" si="88"/>
        <v>0</v>
      </c>
      <c r="T321" s="120">
        <f t="shared" si="88"/>
        <v>0</v>
      </c>
      <c r="U321" s="120">
        <f t="shared" si="88"/>
        <v>0</v>
      </c>
    </row>
    <row r="322" ht="15.75" customHeight="1">
      <c r="A322" s="136" t="s">
        <v>146</v>
      </c>
      <c r="B322" s="120">
        <f t="shared" ref="B322:U322" si="89">B98/B$11</f>
        <v>0.0009526586594</v>
      </c>
      <c r="C322" s="120">
        <f t="shared" si="89"/>
        <v>0.000863303913</v>
      </c>
      <c r="D322" s="120">
        <f t="shared" si="89"/>
        <v>0.0007164953224</v>
      </c>
      <c r="E322" s="120">
        <f t="shared" si="89"/>
        <v>0.000729084697</v>
      </c>
      <c r="F322" s="120">
        <f t="shared" si="89"/>
        <v>0.0008552347577</v>
      </c>
      <c r="G322" s="120">
        <f t="shared" si="89"/>
        <v>0.0008061215747</v>
      </c>
      <c r="H322" s="120">
        <f t="shared" si="89"/>
        <v>0.001077905854</v>
      </c>
      <c r="I322" s="120">
        <f t="shared" si="89"/>
        <v>0.001181236782</v>
      </c>
      <c r="J322" s="120">
        <f t="shared" si="89"/>
        <v>0.001087269794</v>
      </c>
      <c r="K322" s="120">
        <f t="shared" si="89"/>
        <v>0.001227681389</v>
      </c>
      <c r="L322" s="120">
        <f t="shared" si="89"/>
        <v>0.001445744397</v>
      </c>
      <c r="M322" s="120">
        <f t="shared" si="89"/>
        <v>0.00214280068</v>
      </c>
      <c r="N322" s="120">
        <f t="shared" si="89"/>
        <v>0.002326050929</v>
      </c>
      <c r="O322" s="120">
        <f t="shared" si="89"/>
        <v>0.00220790797</v>
      </c>
      <c r="P322" s="120">
        <f t="shared" si="89"/>
        <v>0.002851329832</v>
      </c>
      <c r="Q322" s="120">
        <f t="shared" si="89"/>
        <v>0.001819344056</v>
      </c>
      <c r="R322" s="120">
        <f t="shared" si="89"/>
        <v>0.001516957436</v>
      </c>
      <c r="S322" s="120">
        <f t="shared" si="89"/>
        <v>0.002106990994</v>
      </c>
      <c r="T322" s="120">
        <f t="shared" si="89"/>
        <v>0.001316330099</v>
      </c>
      <c r="U322" s="120">
        <f t="shared" si="89"/>
        <v>0.003502761682</v>
      </c>
    </row>
    <row r="323" ht="15.75" customHeight="1">
      <c r="A323" s="136" t="s">
        <v>147</v>
      </c>
      <c r="B323" s="120">
        <f t="shared" ref="B323:U323" si="90">B99/B$11</f>
        <v>0.000001390742568</v>
      </c>
      <c r="C323" s="120">
        <f t="shared" si="90"/>
        <v>0.000009296165611</v>
      </c>
      <c r="D323" s="120">
        <f t="shared" si="90"/>
        <v>0.00002201323587</v>
      </c>
      <c r="E323" s="120">
        <f t="shared" si="90"/>
        <v>0.00004912135624</v>
      </c>
      <c r="F323" s="120">
        <f t="shared" si="90"/>
        <v>0.00007317434609</v>
      </c>
      <c r="G323" s="120">
        <f t="shared" si="90"/>
        <v>0.00007078010855</v>
      </c>
      <c r="H323" s="120">
        <f t="shared" si="90"/>
        <v>0.00001017765184</v>
      </c>
      <c r="I323" s="120">
        <f t="shared" si="90"/>
        <v>0.000007667439976</v>
      </c>
      <c r="J323" s="120">
        <f t="shared" si="90"/>
        <v>0.00001604978121</v>
      </c>
      <c r="K323" s="120">
        <f t="shared" si="90"/>
        <v>0.0000156992505</v>
      </c>
      <c r="L323" s="120">
        <f t="shared" si="90"/>
        <v>0.000101672163</v>
      </c>
      <c r="M323" s="120">
        <f t="shared" si="90"/>
        <v>0.00008920515994</v>
      </c>
      <c r="N323" s="120">
        <f t="shared" si="90"/>
        <v>0.0001046742266</v>
      </c>
      <c r="O323" s="120">
        <f t="shared" si="90"/>
        <v>0.00004851265535</v>
      </c>
      <c r="P323" s="120">
        <f t="shared" si="90"/>
        <v>0.00005089824259</v>
      </c>
      <c r="Q323" s="120">
        <f t="shared" si="90"/>
        <v>0.0001908837723</v>
      </c>
      <c r="R323" s="120">
        <f t="shared" si="90"/>
        <v>0.0001299842792</v>
      </c>
      <c r="S323" s="120">
        <f t="shared" si="90"/>
        <v>0.0001537768589</v>
      </c>
      <c r="T323" s="120">
        <f t="shared" si="90"/>
        <v>0.0001977187122</v>
      </c>
      <c r="U323" s="120">
        <f t="shared" si="90"/>
        <v>0.0001839659326</v>
      </c>
    </row>
    <row r="324" ht="15.75" customHeight="1">
      <c r="A324" s="136" t="s">
        <v>19</v>
      </c>
      <c r="B324" s="120">
        <f t="shared" ref="B324:U324" si="91">B100/B$11</f>
        <v>0.06424674369</v>
      </c>
      <c r="C324" s="120">
        <f t="shared" si="91"/>
        <v>0.06336979186</v>
      </c>
      <c r="D324" s="120">
        <f t="shared" si="91"/>
        <v>0.08370355414</v>
      </c>
      <c r="E324" s="120">
        <f t="shared" si="91"/>
        <v>0.06416989646</v>
      </c>
      <c r="F324" s="120">
        <f t="shared" si="91"/>
        <v>0.05507405029</v>
      </c>
      <c r="G324" s="120">
        <f t="shared" si="91"/>
        <v>0.05079736719</v>
      </c>
      <c r="H324" s="120">
        <f t="shared" si="91"/>
        <v>0.05414658816</v>
      </c>
      <c r="I324" s="120">
        <f t="shared" si="91"/>
        <v>0.05368726437</v>
      </c>
      <c r="J324" s="120">
        <f t="shared" si="91"/>
        <v>0.06096831759</v>
      </c>
      <c r="K324" s="120">
        <f t="shared" si="91"/>
        <v>0.06156003191</v>
      </c>
      <c r="L324" s="120">
        <f t="shared" si="91"/>
        <v>0.05878365034</v>
      </c>
      <c r="M324" s="120">
        <f t="shared" si="91"/>
        <v>0.04283404352</v>
      </c>
      <c r="N324" s="120">
        <f t="shared" si="91"/>
        <v>0.03800641841</v>
      </c>
      <c r="O324" s="120">
        <f t="shared" si="91"/>
        <v>0.04531101415</v>
      </c>
      <c r="P324" s="120">
        <f t="shared" si="91"/>
        <v>0.0453163163</v>
      </c>
      <c r="Q324" s="120">
        <f t="shared" si="91"/>
        <v>0.04633426439</v>
      </c>
      <c r="R324" s="120">
        <f t="shared" si="91"/>
        <v>0.04686860877</v>
      </c>
      <c r="S324" s="120">
        <f t="shared" si="91"/>
        <v>0.04757895698</v>
      </c>
      <c r="T324" s="120">
        <f t="shared" si="91"/>
        <v>0.0406457558</v>
      </c>
      <c r="U324" s="120">
        <f t="shared" si="91"/>
        <v>0.03038722994</v>
      </c>
    </row>
    <row r="325" ht="15.75" customHeight="1">
      <c r="A325" s="136" t="s">
        <v>148</v>
      </c>
      <c r="B325" s="120">
        <f t="shared" ref="B325:U325" si="92">B101/B$11</f>
        <v>0.00008205381154</v>
      </c>
      <c r="C325" s="120">
        <f t="shared" si="92"/>
        <v>0.0001158921979</v>
      </c>
      <c r="D325" s="120">
        <f t="shared" si="92"/>
        <v>0.0002163451353</v>
      </c>
      <c r="E325" s="120">
        <f t="shared" si="92"/>
        <v>0.0002405786109</v>
      </c>
      <c r="F325" s="120">
        <f t="shared" si="92"/>
        <v>0.00006933921264</v>
      </c>
      <c r="G325" s="120">
        <f t="shared" si="92"/>
        <v>0.0001286548214</v>
      </c>
      <c r="H325" s="120">
        <f t="shared" si="92"/>
        <v>0.00008271655221</v>
      </c>
      <c r="I325" s="120">
        <f t="shared" si="92"/>
        <v>0.00006479738489</v>
      </c>
      <c r="J325" s="120">
        <f t="shared" si="92"/>
        <v>0.00024294156</v>
      </c>
      <c r="K325" s="120">
        <f t="shared" si="92"/>
        <v>0.0002678030482</v>
      </c>
      <c r="L325" s="120">
        <f t="shared" si="92"/>
        <v>0.0003182611385</v>
      </c>
      <c r="M325" s="120">
        <f t="shared" si="92"/>
        <v>0.0002772204909</v>
      </c>
      <c r="N325" s="120">
        <f t="shared" si="92"/>
        <v>0.000505764193</v>
      </c>
      <c r="O325" s="120">
        <f t="shared" si="92"/>
        <v>0.0003196983988</v>
      </c>
      <c r="P325" s="120">
        <f t="shared" si="92"/>
        <v>0.0001854272676</v>
      </c>
      <c r="Q325" s="120">
        <f t="shared" si="92"/>
        <v>0.0002578688354</v>
      </c>
      <c r="R325" s="120">
        <f t="shared" si="92"/>
        <v>0.0001707636609</v>
      </c>
      <c r="S325" s="120">
        <f t="shared" si="92"/>
        <v>0.0002534341845</v>
      </c>
      <c r="T325" s="120">
        <f t="shared" si="92"/>
        <v>0.0002963549766</v>
      </c>
      <c r="U325" s="120">
        <f t="shared" si="92"/>
        <v>0.0004088908457</v>
      </c>
    </row>
    <row r="326" ht="15.75" customHeight="1">
      <c r="A326" s="136" t="s">
        <v>20</v>
      </c>
      <c r="B326" s="120">
        <f t="shared" ref="B326:U326" si="93">B102/B$11</f>
        <v>0.001499220489</v>
      </c>
      <c r="C326" s="120">
        <f t="shared" si="93"/>
        <v>0.0007043394811</v>
      </c>
      <c r="D326" s="120">
        <f t="shared" si="93"/>
        <v>0.0008151998317</v>
      </c>
      <c r="E326" s="120">
        <f t="shared" si="93"/>
        <v>0.0004589172377</v>
      </c>
      <c r="F326" s="120">
        <f t="shared" si="93"/>
        <v>0.0002716808531</v>
      </c>
      <c r="G326" s="120">
        <f t="shared" si="93"/>
        <v>0.0006029613759</v>
      </c>
      <c r="H326" s="120">
        <f t="shared" si="93"/>
        <v>0.0002797929014</v>
      </c>
      <c r="I326" s="120">
        <f t="shared" si="93"/>
        <v>0.0007079602911</v>
      </c>
      <c r="J326" s="120">
        <f t="shared" si="93"/>
        <v>0.0007134607869</v>
      </c>
      <c r="K326" s="120">
        <f t="shared" si="93"/>
        <v>0.0006929910827</v>
      </c>
      <c r="L326" s="120">
        <f t="shared" si="93"/>
        <v>0.001026330493</v>
      </c>
      <c r="M326" s="120">
        <f t="shared" si="93"/>
        <v>0.001207581732</v>
      </c>
      <c r="N326" s="120">
        <f t="shared" si="93"/>
        <v>0.0007705454853</v>
      </c>
      <c r="O326" s="120">
        <f t="shared" si="93"/>
        <v>0.0016004325</v>
      </c>
      <c r="P326" s="120">
        <f t="shared" si="93"/>
        <v>0.003435888437</v>
      </c>
      <c r="Q326" s="120">
        <f t="shared" si="93"/>
        <v>0.003314510148</v>
      </c>
      <c r="R326" s="120">
        <f t="shared" si="93"/>
        <v>0.002784437521</v>
      </c>
      <c r="S326" s="120">
        <f t="shared" si="93"/>
        <v>0.002790206696</v>
      </c>
      <c r="T326" s="120">
        <f t="shared" si="93"/>
        <v>0.000570936206</v>
      </c>
      <c r="U326" s="120">
        <f t="shared" si="93"/>
        <v>0.0002769449151</v>
      </c>
    </row>
    <row r="327" ht="15.75" customHeight="1">
      <c r="A327" s="136" t="s">
        <v>149</v>
      </c>
      <c r="B327" s="120">
        <f t="shared" ref="B327:U327" si="94">B103/B$11</f>
        <v>0.00006582848157</v>
      </c>
      <c r="C327" s="120">
        <f t="shared" si="94"/>
        <v>0.0001022578217</v>
      </c>
      <c r="D327" s="120">
        <f t="shared" si="94"/>
        <v>0.0001533825467</v>
      </c>
      <c r="E327" s="120">
        <f t="shared" si="94"/>
        <v>0.0003156143834</v>
      </c>
      <c r="F327" s="120">
        <f t="shared" si="94"/>
        <v>0.0002072506112</v>
      </c>
      <c r="G327" s="120">
        <f t="shared" si="94"/>
        <v>0.0003211713948</v>
      </c>
      <c r="H327" s="120">
        <f t="shared" si="94"/>
        <v>0.0005001853258</v>
      </c>
      <c r="I327" s="120">
        <f t="shared" si="94"/>
        <v>0.0008196643676</v>
      </c>
      <c r="J327" s="120">
        <f t="shared" si="94"/>
        <v>0.001264091742</v>
      </c>
      <c r="K327" s="120">
        <f t="shared" si="94"/>
        <v>0.001389122015</v>
      </c>
      <c r="L327" s="120">
        <f t="shared" si="94"/>
        <v>0.001417696903</v>
      </c>
      <c r="M327" s="120">
        <f t="shared" si="94"/>
        <v>0.002424768475</v>
      </c>
      <c r="N327" s="120">
        <f t="shared" si="94"/>
        <v>0.003352961202</v>
      </c>
      <c r="O327" s="120">
        <f t="shared" si="94"/>
        <v>0.00384268743</v>
      </c>
      <c r="P327" s="120">
        <f t="shared" si="94"/>
        <v>0.002741393056</v>
      </c>
      <c r="Q327" s="120">
        <f t="shared" si="94"/>
        <v>0.002497103116</v>
      </c>
      <c r="R327" s="120">
        <f t="shared" si="94"/>
        <v>0.002678280729</v>
      </c>
      <c r="S327" s="120">
        <f t="shared" si="94"/>
        <v>0.002477791645</v>
      </c>
      <c r="T327" s="120">
        <f t="shared" si="94"/>
        <v>0.001514376012</v>
      </c>
      <c r="U327" s="120">
        <f t="shared" si="94"/>
        <v>0.000926382401</v>
      </c>
    </row>
    <row r="328" ht="15.75" customHeight="1">
      <c r="A328" s="136" t="s">
        <v>150</v>
      </c>
      <c r="B328" s="120">
        <f t="shared" ref="B328:U328" si="95">B104/B$11</f>
        <v>0</v>
      </c>
      <c r="C328" s="120">
        <f t="shared" si="95"/>
        <v>0</v>
      </c>
      <c r="D328" s="120">
        <f t="shared" si="95"/>
        <v>0</v>
      </c>
      <c r="E328" s="120">
        <f t="shared" si="95"/>
        <v>0.000005995126156</v>
      </c>
      <c r="F328" s="120">
        <f t="shared" si="95"/>
        <v>0.000001227242702</v>
      </c>
      <c r="G328" s="120">
        <f t="shared" si="95"/>
        <v>0.0000003991359505</v>
      </c>
      <c r="H328" s="120">
        <f t="shared" si="95"/>
        <v>0.0000009252410762</v>
      </c>
      <c r="I328" s="120">
        <f t="shared" si="95"/>
        <v>0.000002104787444</v>
      </c>
      <c r="J328" s="120">
        <f t="shared" si="95"/>
        <v>0</v>
      </c>
      <c r="K328" s="120">
        <f t="shared" si="95"/>
        <v>0</v>
      </c>
      <c r="L328" s="120">
        <f t="shared" si="95"/>
        <v>0</v>
      </c>
      <c r="M328" s="120">
        <f t="shared" si="95"/>
        <v>0.000001104024257</v>
      </c>
      <c r="N328" s="120">
        <f t="shared" si="95"/>
        <v>0.00003221489599</v>
      </c>
      <c r="O328" s="120">
        <f t="shared" si="95"/>
        <v>0.000007664999545</v>
      </c>
      <c r="P328" s="120">
        <f t="shared" si="95"/>
        <v>0.000003598865638</v>
      </c>
      <c r="Q328" s="120">
        <f t="shared" si="95"/>
        <v>0.000003785230611</v>
      </c>
      <c r="R328" s="120">
        <f t="shared" si="95"/>
        <v>0.00001363264214</v>
      </c>
      <c r="S328" s="120">
        <f t="shared" si="95"/>
        <v>0.00003199550773</v>
      </c>
      <c r="T328" s="120">
        <f t="shared" si="95"/>
        <v>0.000008596465746</v>
      </c>
      <c r="U328" s="120">
        <f t="shared" si="95"/>
        <v>0.000005172294458</v>
      </c>
    </row>
    <row r="329" ht="15.75" customHeight="1">
      <c r="A329" s="136" t="s">
        <v>525</v>
      </c>
      <c r="B329" s="120">
        <f t="shared" ref="B329:U329" si="96">B105/B$11</f>
        <v>0.000393116566</v>
      </c>
      <c r="C329" s="120">
        <f t="shared" si="96"/>
        <v>0.0005772918844</v>
      </c>
      <c r="D329" s="120">
        <f t="shared" si="96"/>
        <v>0.000518612901</v>
      </c>
      <c r="E329" s="120">
        <f t="shared" si="96"/>
        <v>0.0007333393027</v>
      </c>
      <c r="F329" s="120">
        <f t="shared" si="96"/>
        <v>0.0003219978038</v>
      </c>
      <c r="G329" s="120">
        <f t="shared" si="96"/>
        <v>0.0002136707788</v>
      </c>
      <c r="H329" s="120">
        <f t="shared" si="96"/>
        <v>0.0003234642802</v>
      </c>
      <c r="I329" s="120">
        <f t="shared" si="96"/>
        <v>0.0002591895396</v>
      </c>
      <c r="J329" s="120">
        <f t="shared" si="96"/>
        <v>0.0002592656964</v>
      </c>
      <c r="K329" s="120">
        <f t="shared" si="96"/>
        <v>0.0003663158451</v>
      </c>
      <c r="L329" s="120">
        <f t="shared" si="96"/>
        <v>0.0005738049658</v>
      </c>
      <c r="M329" s="120">
        <f t="shared" si="96"/>
        <v>0.001663433348</v>
      </c>
      <c r="N329" s="120">
        <f t="shared" si="96"/>
        <v>0.001457699858</v>
      </c>
      <c r="O329" s="120">
        <f t="shared" si="96"/>
        <v>0.001094057403</v>
      </c>
      <c r="P329" s="120">
        <f t="shared" si="96"/>
        <v>0.001964552202</v>
      </c>
      <c r="Q329" s="120">
        <f t="shared" si="96"/>
        <v>0.00006414614018</v>
      </c>
      <c r="R329" s="120">
        <f t="shared" si="96"/>
        <v>0.0000005927235713</v>
      </c>
      <c r="S329" s="120">
        <f t="shared" si="96"/>
        <v>0.0000001984217534</v>
      </c>
      <c r="T329" s="120">
        <f t="shared" si="96"/>
        <v>0</v>
      </c>
      <c r="U329" s="120">
        <f t="shared" si="96"/>
        <v>0</v>
      </c>
    </row>
    <row r="330" ht="15.75" customHeight="1">
      <c r="A330" s="136" t="s">
        <v>21</v>
      </c>
      <c r="B330" s="120">
        <f t="shared" ref="B330:U330" si="97">B106/B$11</f>
        <v>0.03809800192</v>
      </c>
      <c r="C330" s="120">
        <f t="shared" si="97"/>
        <v>0.04570552784</v>
      </c>
      <c r="D330" s="120">
        <f t="shared" si="97"/>
        <v>0.0597022627</v>
      </c>
      <c r="E330" s="120">
        <f t="shared" si="97"/>
        <v>0.05508070503</v>
      </c>
      <c r="F330" s="120">
        <f t="shared" si="97"/>
        <v>0.05313362617</v>
      </c>
      <c r="G330" s="120">
        <f t="shared" si="97"/>
        <v>0.05915128264</v>
      </c>
      <c r="H330" s="120">
        <f t="shared" si="97"/>
        <v>0.06950984614</v>
      </c>
      <c r="I330" s="120">
        <f t="shared" si="97"/>
        <v>0.06770289362</v>
      </c>
      <c r="J330" s="120">
        <f t="shared" si="97"/>
        <v>0.05389749732</v>
      </c>
      <c r="K330" s="120">
        <f t="shared" si="97"/>
        <v>0.04801851256</v>
      </c>
      <c r="L330" s="120">
        <f t="shared" si="97"/>
        <v>0.04228782883</v>
      </c>
      <c r="M330" s="120">
        <f t="shared" si="97"/>
        <v>0.03679613486</v>
      </c>
      <c r="N330" s="120">
        <f t="shared" si="97"/>
        <v>0.02741284492</v>
      </c>
      <c r="O330" s="120">
        <f t="shared" si="97"/>
        <v>0.03539434822</v>
      </c>
      <c r="P330" s="120">
        <f t="shared" si="97"/>
        <v>0.04825299066</v>
      </c>
      <c r="Q330" s="120">
        <f t="shared" si="97"/>
        <v>0.07586541694</v>
      </c>
      <c r="R330" s="120">
        <f t="shared" si="97"/>
        <v>0.06657577843</v>
      </c>
      <c r="S330" s="120">
        <f t="shared" si="97"/>
        <v>0.07654277874</v>
      </c>
      <c r="T330" s="120">
        <f t="shared" si="97"/>
        <v>0.09367298039</v>
      </c>
      <c r="U330" s="120">
        <f t="shared" si="97"/>
        <v>0.09498120212</v>
      </c>
    </row>
    <row r="331" ht="15.75" customHeight="1">
      <c r="A331" s="136" t="s">
        <v>151</v>
      </c>
      <c r="B331" s="120">
        <f t="shared" ref="B331:U331" si="98">B107/B$11</f>
        <v>0</v>
      </c>
      <c r="C331" s="120">
        <f t="shared" si="98"/>
        <v>0</v>
      </c>
      <c r="D331" s="120">
        <f t="shared" si="98"/>
        <v>0</v>
      </c>
      <c r="E331" s="120">
        <f t="shared" si="98"/>
        <v>0</v>
      </c>
      <c r="F331" s="120">
        <f t="shared" si="98"/>
        <v>0</v>
      </c>
      <c r="G331" s="120">
        <f t="shared" si="98"/>
        <v>0</v>
      </c>
      <c r="H331" s="120">
        <f t="shared" si="98"/>
        <v>0</v>
      </c>
      <c r="I331" s="120">
        <f t="shared" si="98"/>
        <v>0</v>
      </c>
      <c r="J331" s="120">
        <f t="shared" si="98"/>
        <v>0</v>
      </c>
      <c r="K331" s="120">
        <f t="shared" si="98"/>
        <v>0</v>
      </c>
      <c r="L331" s="120">
        <f t="shared" si="98"/>
        <v>0</v>
      </c>
      <c r="M331" s="120">
        <f t="shared" si="98"/>
        <v>0</v>
      </c>
      <c r="N331" s="120">
        <f t="shared" si="98"/>
        <v>0</v>
      </c>
      <c r="O331" s="120">
        <f t="shared" si="98"/>
        <v>0</v>
      </c>
      <c r="P331" s="120">
        <f t="shared" si="98"/>
        <v>0</v>
      </c>
      <c r="Q331" s="120">
        <f t="shared" si="98"/>
        <v>0</v>
      </c>
      <c r="R331" s="120">
        <f t="shared" si="98"/>
        <v>0</v>
      </c>
      <c r="S331" s="120">
        <f t="shared" si="98"/>
        <v>0</v>
      </c>
      <c r="T331" s="120">
        <f t="shared" si="98"/>
        <v>0</v>
      </c>
      <c r="U331" s="120">
        <f t="shared" si="98"/>
        <v>0</v>
      </c>
    </row>
    <row r="332" ht="15.75" customHeight="1">
      <c r="A332" s="136" t="s">
        <v>152</v>
      </c>
      <c r="B332" s="120">
        <f t="shared" ref="B332:U332" si="99">B108/B$11</f>
        <v>0.00003615930678</v>
      </c>
      <c r="C332" s="120">
        <f t="shared" si="99"/>
        <v>0.0001583446876</v>
      </c>
      <c r="D332" s="120">
        <f t="shared" si="99"/>
        <v>0.0001346831313</v>
      </c>
      <c r="E332" s="120">
        <f t="shared" si="99"/>
        <v>0.0001007567977</v>
      </c>
      <c r="F332" s="120">
        <f t="shared" si="99"/>
        <v>0.00007102667136</v>
      </c>
      <c r="G332" s="120">
        <f t="shared" si="99"/>
        <v>0.0001270582776</v>
      </c>
      <c r="H332" s="120">
        <f t="shared" si="99"/>
        <v>0.0002213176654</v>
      </c>
      <c r="I332" s="120">
        <f t="shared" si="99"/>
        <v>0.000143877256</v>
      </c>
      <c r="J332" s="120">
        <f t="shared" si="99"/>
        <v>0.0002574823874</v>
      </c>
      <c r="K332" s="120">
        <f t="shared" si="99"/>
        <v>0.0003192180936</v>
      </c>
      <c r="L332" s="120">
        <f t="shared" si="99"/>
        <v>0.000577700451</v>
      </c>
      <c r="M332" s="120">
        <f t="shared" si="99"/>
        <v>0.0007565878231</v>
      </c>
      <c r="N332" s="120">
        <f t="shared" si="99"/>
        <v>0.0006701278815</v>
      </c>
      <c r="O332" s="120">
        <f t="shared" si="99"/>
        <v>0.0005736136369</v>
      </c>
      <c r="P332" s="120">
        <f t="shared" si="99"/>
        <v>0.0005237206375</v>
      </c>
      <c r="Q332" s="120">
        <f t="shared" si="99"/>
        <v>0.0007004704433</v>
      </c>
      <c r="R332" s="120">
        <f t="shared" si="99"/>
        <v>0.0006586937048</v>
      </c>
      <c r="S332" s="120">
        <f t="shared" si="99"/>
        <v>0.0004298807287</v>
      </c>
      <c r="T332" s="120">
        <f t="shared" si="99"/>
        <v>0.0003506406167</v>
      </c>
      <c r="U332" s="120">
        <f t="shared" si="99"/>
        <v>0.0002336793709</v>
      </c>
    </row>
    <row r="333" ht="15.75" customHeight="1">
      <c r="A333" s="136" t="s">
        <v>153</v>
      </c>
      <c r="B333" s="120">
        <f t="shared" ref="B333:U333" si="100">B109/B$11</f>
        <v>0.000003708646849</v>
      </c>
      <c r="C333" s="120">
        <f t="shared" si="100"/>
        <v>0</v>
      </c>
      <c r="D333" s="120">
        <f t="shared" si="100"/>
        <v>0.000008047849674</v>
      </c>
      <c r="E333" s="120">
        <f t="shared" si="100"/>
        <v>0.00007329525203</v>
      </c>
      <c r="F333" s="120">
        <f t="shared" si="100"/>
        <v>0.00002393123268</v>
      </c>
      <c r="G333" s="120">
        <f t="shared" si="100"/>
        <v>0.00008727772784</v>
      </c>
      <c r="H333" s="120">
        <f t="shared" si="100"/>
        <v>0.0000157290983</v>
      </c>
      <c r="I333" s="120">
        <f t="shared" si="100"/>
        <v>0.00000962188546</v>
      </c>
      <c r="J333" s="120">
        <f t="shared" si="100"/>
        <v>0.0001548735298</v>
      </c>
      <c r="K333" s="120">
        <f t="shared" si="100"/>
        <v>0.0002210977779</v>
      </c>
      <c r="L333" s="120">
        <f t="shared" si="100"/>
        <v>0.0001643894742</v>
      </c>
      <c r="M333" s="120">
        <f t="shared" si="100"/>
        <v>0.0001721173816</v>
      </c>
      <c r="N333" s="120">
        <f t="shared" si="100"/>
        <v>0.000143951247</v>
      </c>
      <c r="O333" s="120">
        <f t="shared" si="100"/>
        <v>0.0001726080277</v>
      </c>
      <c r="P333" s="120">
        <f t="shared" si="100"/>
        <v>0.0001208190607</v>
      </c>
      <c r="Q333" s="120">
        <f t="shared" si="100"/>
        <v>0.0001190995775</v>
      </c>
      <c r="R333" s="120">
        <f t="shared" si="100"/>
        <v>0.0001484179823</v>
      </c>
      <c r="S333" s="120">
        <f t="shared" si="100"/>
        <v>0.00006215561424</v>
      </c>
      <c r="T333" s="120">
        <f t="shared" si="100"/>
        <v>0.0004125708647</v>
      </c>
      <c r="U333" s="120">
        <f t="shared" si="100"/>
        <v>0.0003206473085</v>
      </c>
    </row>
    <row r="334" ht="15.75" customHeight="1">
      <c r="A334" s="136" t="s">
        <v>22</v>
      </c>
      <c r="B334" s="120">
        <f t="shared" ref="B334:U334" si="101">B110/B$11</f>
        <v>0.000009735197979</v>
      </c>
      <c r="C334" s="120">
        <f t="shared" si="101"/>
        <v>0.000009915909985</v>
      </c>
      <c r="D334" s="120">
        <f t="shared" si="101"/>
        <v>0.00004000254691</v>
      </c>
      <c r="E334" s="120">
        <f t="shared" si="101"/>
        <v>0.00002398050462</v>
      </c>
      <c r="F334" s="120">
        <f t="shared" si="101"/>
        <v>0.00002853339281</v>
      </c>
      <c r="G334" s="120">
        <f t="shared" si="101"/>
        <v>0.00006226520828</v>
      </c>
      <c r="H334" s="120">
        <f t="shared" si="101"/>
        <v>0.0001878239385</v>
      </c>
      <c r="I334" s="120">
        <f t="shared" si="101"/>
        <v>0.0001123054443</v>
      </c>
      <c r="J334" s="120">
        <f t="shared" si="101"/>
        <v>0.00003731231187</v>
      </c>
      <c r="K334" s="120">
        <f t="shared" si="101"/>
        <v>0.0000367624116</v>
      </c>
      <c r="L334" s="120">
        <f t="shared" si="101"/>
        <v>0.00009414089165</v>
      </c>
      <c r="M334" s="120">
        <f t="shared" si="101"/>
        <v>0.0002573480542</v>
      </c>
      <c r="N334" s="120">
        <f t="shared" si="101"/>
        <v>0.000119185441</v>
      </c>
      <c r="O334" s="120">
        <f t="shared" si="101"/>
        <v>0.00005549847772</v>
      </c>
      <c r="P334" s="120">
        <f t="shared" si="101"/>
        <v>0.0001041100417</v>
      </c>
      <c r="Q334" s="120">
        <f t="shared" si="101"/>
        <v>0.0001599259933</v>
      </c>
      <c r="R334" s="120">
        <f t="shared" si="101"/>
        <v>0.0001503146977</v>
      </c>
      <c r="S334" s="120">
        <f t="shared" si="101"/>
        <v>0.0002075987595</v>
      </c>
      <c r="T334" s="120">
        <f t="shared" si="101"/>
        <v>0.00007721946393</v>
      </c>
      <c r="U334" s="120">
        <f t="shared" si="101"/>
        <v>0.0000892220794</v>
      </c>
    </row>
    <row r="335" ht="15.75" customHeight="1">
      <c r="A335" s="136" t="s">
        <v>154</v>
      </c>
      <c r="B335" s="120">
        <f t="shared" ref="B335:U335" si="102">B111/B$11</f>
        <v>0.0004988130012</v>
      </c>
      <c r="C335" s="120">
        <f t="shared" si="102"/>
        <v>0.0002423200502</v>
      </c>
      <c r="D335" s="120">
        <f t="shared" si="102"/>
        <v>0.0003020310642</v>
      </c>
      <c r="E335" s="120">
        <f t="shared" si="102"/>
        <v>0.0003183218598</v>
      </c>
      <c r="F335" s="120">
        <f t="shared" si="102"/>
        <v>0.0002710672317</v>
      </c>
      <c r="G335" s="120">
        <f t="shared" si="102"/>
        <v>0.0004496931709</v>
      </c>
      <c r="H335" s="120">
        <f t="shared" si="102"/>
        <v>0.0006313845104</v>
      </c>
      <c r="I335" s="120">
        <f t="shared" si="102"/>
        <v>0.0005615272217</v>
      </c>
      <c r="J335" s="120">
        <f t="shared" si="102"/>
        <v>0.0006432258469</v>
      </c>
      <c r="K335" s="120">
        <f t="shared" si="102"/>
        <v>0.0007525174075</v>
      </c>
      <c r="L335" s="120">
        <f t="shared" si="102"/>
        <v>0.001006853067</v>
      </c>
      <c r="M335" s="120">
        <f t="shared" si="102"/>
        <v>0.0008578268475</v>
      </c>
      <c r="N335" s="120">
        <f t="shared" si="102"/>
        <v>0.001253381959</v>
      </c>
      <c r="O335" s="120">
        <f t="shared" si="102"/>
        <v>0.001261426064</v>
      </c>
      <c r="P335" s="120">
        <f t="shared" si="102"/>
        <v>0.0007286846043</v>
      </c>
      <c r="Q335" s="120">
        <f t="shared" si="102"/>
        <v>0.0007555590674</v>
      </c>
      <c r="R335" s="120">
        <f t="shared" si="102"/>
        <v>0.00105487014</v>
      </c>
      <c r="S335" s="120">
        <f t="shared" si="102"/>
        <v>0.000493623717</v>
      </c>
      <c r="T335" s="120">
        <f t="shared" si="102"/>
        <v>0.0009249380705</v>
      </c>
      <c r="U335" s="120">
        <f t="shared" si="102"/>
        <v>0.002666999278</v>
      </c>
    </row>
    <row r="336" ht="15.75" customHeight="1">
      <c r="A336" s="136" t="s">
        <v>155</v>
      </c>
      <c r="B336" s="120">
        <f t="shared" ref="B336:U336" si="103">B112/B$11</f>
        <v>0</v>
      </c>
      <c r="C336" s="120">
        <f t="shared" si="103"/>
        <v>0</v>
      </c>
      <c r="D336" s="120">
        <f t="shared" si="103"/>
        <v>0</v>
      </c>
      <c r="E336" s="120">
        <f t="shared" si="103"/>
        <v>0</v>
      </c>
      <c r="F336" s="120">
        <f t="shared" si="103"/>
        <v>0.000001227242702</v>
      </c>
      <c r="G336" s="120">
        <f t="shared" si="103"/>
        <v>0</v>
      </c>
      <c r="H336" s="120">
        <f t="shared" si="103"/>
        <v>0</v>
      </c>
      <c r="I336" s="120">
        <f t="shared" si="103"/>
        <v>0</v>
      </c>
      <c r="J336" s="120">
        <f t="shared" si="103"/>
        <v>0.000002606374726</v>
      </c>
      <c r="K336" s="120">
        <f t="shared" si="103"/>
        <v>0.00001792331099</v>
      </c>
      <c r="L336" s="120">
        <f t="shared" si="103"/>
        <v>0.00002934598829</v>
      </c>
      <c r="M336" s="120">
        <f t="shared" si="103"/>
        <v>0.00004382976299</v>
      </c>
      <c r="N336" s="120">
        <f t="shared" si="103"/>
        <v>0.00006936360489</v>
      </c>
      <c r="O336" s="120">
        <f t="shared" si="103"/>
        <v>0.00001387461943</v>
      </c>
      <c r="P336" s="120">
        <f t="shared" si="103"/>
        <v>0.000002484931035</v>
      </c>
      <c r="Q336" s="120">
        <f t="shared" si="103"/>
        <v>0.000004055604227</v>
      </c>
      <c r="R336" s="120">
        <f t="shared" si="103"/>
        <v>0.00001155810964</v>
      </c>
      <c r="S336" s="120">
        <f t="shared" si="103"/>
        <v>0.000002430666479</v>
      </c>
      <c r="T336" s="120">
        <f t="shared" si="103"/>
        <v>0.0000002082188935</v>
      </c>
      <c r="U336" s="120">
        <f t="shared" si="103"/>
        <v>0.0000207066518</v>
      </c>
    </row>
    <row r="337" ht="15.75" customHeight="1">
      <c r="A337" s="136" t="s">
        <v>156</v>
      </c>
      <c r="B337" s="120">
        <f t="shared" ref="B337:U337" si="104">B113/B$11</f>
        <v>0.00002086113853</v>
      </c>
      <c r="C337" s="120">
        <f t="shared" si="104"/>
        <v>0.000005267827179</v>
      </c>
      <c r="D337" s="120">
        <f t="shared" si="104"/>
        <v>0.00002461695194</v>
      </c>
      <c r="E337" s="120">
        <f t="shared" si="104"/>
        <v>0.00002398050462</v>
      </c>
      <c r="F337" s="120">
        <f t="shared" si="104"/>
        <v>0.00001963588323</v>
      </c>
      <c r="G337" s="120">
        <f t="shared" si="104"/>
        <v>0.00004696499684</v>
      </c>
      <c r="H337" s="120">
        <f t="shared" si="104"/>
        <v>0.0000388601252</v>
      </c>
      <c r="I337" s="120">
        <f t="shared" si="104"/>
        <v>0.00008058329072</v>
      </c>
      <c r="J337" s="120">
        <f t="shared" si="104"/>
        <v>0.00005212749452</v>
      </c>
      <c r="K337" s="120">
        <f t="shared" si="104"/>
        <v>0.0001351443814</v>
      </c>
      <c r="L337" s="120">
        <f t="shared" si="104"/>
        <v>0.0001445224999</v>
      </c>
      <c r="M337" s="120">
        <f t="shared" si="104"/>
        <v>0.0001206698513</v>
      </c>
      <c r="N337" s="120">
        <f t="shared" si="104"/>
        <v>0.0002219248391</v>
      </c>
      <c r="O337" s="120">
        <f t="shared" si="104"/>
        <v>0.0001821165082</v>
      </c>
      <c r="P337" s="120">
        <f t="shared" si="104"/>
        <v>0.0001363284578</v>
      </c>
      <c r="Q337" s="120">
        <f t="shared" si="104"/>
        <v>0.0001245746432</v>
      </c>
      <c r="R337" s="120">
        <f t="shared" si="104"/>
        <v>0.0001222196004</v>
      </c>
      <c r="S337" s="120">
        <f t="shared" si="104"/>
        <v>0.0001137948756</v>
      </c>
      <c r="T337" s="120">
        <f t="shared" si="104"/>
        <v>0.00007171653603</v>
      </c>
      <c r="U337" s="120">
        <f t="shared" si="104"/>
        <v>0.00003735934308</v>
      </c>
    </row>
    <row r="338" ht="15.75" customHeight="1">
      <c r="A338" s="136" t="s">
        <v>157</v>
      </c>
      <c r="B338" s="120">
        <f t="shared" ref="B338:U338" si="105">B114/B$11</f>
        <v>0.00003245065993</v>
      </c>
      <c r="C338" s="120">
        <f t="shared" si="105"/>
        <v>0.00001301463185</v>
      </c>
      <c r="D338" s="120">
        <f t="shared" si="105"/>
        <v>0.00009799440485</v>
      </c>
      <c r="E338" s="120">
        <f t="shared" si="105"/>
        <v>0.0001168082645</v>
      </c>
      <c r="F338" s="120">
        <f t="shared" si="105"/>
        <v>0.00002101653127</v>
      </c>
      <c r="G338" s="120">
        <f t="shared" si="105"/>
        <v>0.0001166807429</v>
      </c>
      <c r="H338" s="120">
        <f t="shared" si="105"/>
        <v>0.0005253518831</v>
      </c>
      <c r="I338" s="120">
        <f t="shared" si="105"/>
        <v>0.0001168157032</v>
      </c>
      <c r="J338" s="120">
        <f t="shared" si="105"/>
        <v>0.00004595450175</v>
      </c>
      <c r="K338" s="120">
        <f t="shared" si="105"/>
        <v>0.000333216592</v>
      </c>
      <c r="L338" s="120">
        <f t="shared" si="105"/>
        <v>0.0005309546289</v>
      </c>
      <c r="M338" s="120">
        <f t="shared" si="105"/>
        <v>0.0004281406068</v>
      </c>
      <c r="N338" s="120">
        <f t="shared" si="105"/>
        <v>0.0002553006322</v>
      </c>
      <c r="O338" s="120">
        <f t="shared" si="105"/>
        <v>0.0001724139771</v>
      </c>
      <c r="P338" s="120">
        <f t="shared" si="105"/>
        <v>0.0004376049241</v>
      </c>
      <c r="Q338" s="120">
        <f t="shared" si="105"/>
        <v>0.0009619893225</v>
      </c>
      <c r="R338" s="120">
        <f t="shared" si="105"/>
        <v>0.0008398893006</v>
      </c>
      <c r="S338" s="120">
        <f t="shared" si="105"/>
        <v>0.0004699123174</v>
      </c>
      <c r="T338" s="120">
        <f t="shared" si="105"/>
        <v>0.001127326835</v>
      </c>
      <c r="U338" s="120">
        <f t="shared" si="105"/>
        <v>0.0002163626688</v>
      </c>
    </row>
    <row r="339" ht="15.75" customHeight="1">
      <c r="A339" s="136" t="s">
        <v>158</v>
      </c>
      <c r="B339" s="120">
        <f t="shared" ref="B339:U339" si="106">B115/B$11</f>
        <v>0</v>
      </c>
      <c r="C339" s="120">
        <f t="shared" si="106"/>
        <v>0</v>
      </c>
      <c r="D339" s="120">
        <f t="shared" si="106"/>
        <v>0</v>
      </c>
      <c r="E339" s="120">
        <f t="shared" si="106"/>
        <v>0</v>
      </c>
      <c r="F339" s="120">
        <f t="shared" si="106"/>
        <v>0</v>
      </c>
      <c r="G339" s="120">
        <f t="shared" si="106"/>
        <v>0</v>
      </c>
      <c r="H339" s="120">
        <f t="shared" si="106"/>
        <v>0</v>
      </c>
      <c r="I339" s="120">
        <f t="shared" si="106"/>
        <v>0</v>
      </c>
      <c r="J339" s="120">
        <f t="shared" si="106"/>
        <v>0</v>
      </c>
      <c r="K339" s="120">
        <f t="shared" si="106"/>
        <v>0</v>
      </c>
      <c r="L339" s="120">
        <f t="shared" si="106"/>
        <v>0</v>
      </c>
      <c r="M339" s="120">
        <f t="shared" si="106"/>
        <v>0</v>
      </c>
      <c r="N339" s="120">
        <f t="shared" si="106"/>
        <v>0</v>
      </c>
      <c r="O339" s="120">
        <f t="shared" si="106"/>
        <v>0</v>
      </c>
      <c r="P339" s="120">
        <f t="shared" si="106"/>
        <v>0</v>
      </c>
      <c r="Q339" s="120">
        <f t="shared" si="106"/>
        <v>0</v>
      </c>
      <c r="R339" s="120">
        <f t="shared" si="106"/>
        <v>0</v>
      </c>
      <c r="S339" s="120">
        <f t="shared" si="106"/>
        <v>0</v>
      </c>
      <c r="T339" s="120">
        <f t="shared" si="106"/>
        <v>0</v>
      </c>
      <c r="U339" s="120">
        <f t="shared" si="106"/>
        <v>0</v>
      </c>
    </row>
    <row r="340" ht="15.75" customHeight="1">
      <c r="A340" s="136" t="s">
        <v>561</v>
      </c>
      <c r="B340" s="120">
        <f t="shared" ref="B340:U340" si="107">B116/B$11</f>
        <v>0.0002943738437</v>
      </c>
      <c r="C340" s="120">
        <f t="shared" si="107"/>
        <v>0.0001409918451</v>
      </c>
      <c r="D340" s="120">
        <f t="shared" si="107"/>
        <v>0.0001415474737</v>
      </c>
      <c r="E340" s="120">
        <f t="shared" si="107"/>
        <v>0.0002533424279</v>
      </c>
      <c r="F340" s="120">
        <f t="shared" si="107"/>
        <v>0.0002637037755</v>
      </c>
      <c r="G340" s="120">
        <f t="shared" si="107"/>
        <v>0.0001842677638</v>
      </c>
      <c r="H340" s="120">
        <f t="shared" si="107"/>
        <v>0.0002392673423</v>
      </c>
      <c r="I340" s="120">
        <f t="shared" si="107"/>
        <v>0.0002939185324</v>
      </c>
      <c r="J340" s="120">
        <f t="shared" si="107"/>
        <v>0.0001349827753</v>
      </c>
      <c r="K340" s="120">
        <f t="shared" si="107"/>
        <v>0.0001501894965</v>
      </c>
      <c r="L340" s="120">
        <f t="shared" si="107"/>
        <v>0.00006012032115</v>
      </c>
      <c r="M340" s="120">
        <f t="shared" si="107"/>
        <v>0.0002724731866</v>
      </c>
      <c r="N340" s="120">
        <f t="shared" si="107"/>
        <v>0.0003492365602</v>
      </c>
      <c r="O340" s="120">
        <f t="shared" si="107"/>
        <v>0.000341335043</v>
      </c>
      <c r="P340" s="120">
        <f t="shared" si="107"/>
        <v>0.000191425377</v>
      </c>
      <c r="Q340" s="120">
        <f t="shared" si="107"/>
        <v>0.0002442149678</v>
      </c>
      <c r="R340" s="120">
        <f t="shared" si="107"/>
        <v>0.0001172999948</v>
      </c>
      <c r="S340" s="120">
        <f t="shared" si="107"/>
        <v>0.00005709585953</v>
      </c>
      <c r="T340" s="120">
        <f t="shared" si="107"/>
        <v>0.00003105436069</v>
      </c>
      <c r="U340" s="120">
        <f t="shared" si="107"/>
        <v>0.0000313308242</v>
      </c>
    </row>
    <row r="341" ht="15.75" customHeight="1">
      <c r="A341" s="136" t="s">
        <v>159</v>
      </c>
      <c r="B341" s="120">
        <f t="shared" ref="B341:U341" si="108">B117/B$11</f>
        <v>0.0001121865672</v>
      </c>
      <c r="C341" s="120">
        <f t="shared" si="108"/>
        <v>0.00005794609897</v>
      </c>
      <c r="D341" s="120">
        <f t="shared" si="108"/>
        <v>0.00007574446752</v>
      </c>
      <c r="E341" s="120">
        <f t="shared" si="108"/>
        <v>0.00008915332767</v>
      </c>
      <c r="F341" s="120">
        <f t="shared" si="108"/>
        <v>0.00006611770055</v>
      </c>
      <c r="G341" s="120">
        <f t="shared" si="108"/>
        <v>0.0001887913046</v>
      </c>
      <c r="H341" s="120">
        <f t="shared" si="108"/>
        <v>0.0002394523905</v>
      </c>
      <c r="I341" s="120">
        <f t="shared" si="108"/>
        <v>0.0000810343166</v>
      </c>
      <c r="J341" s="120">
        <f t="shared" si="108"/>
        <v>0.0002246969369</v>
      </c>
      <c r="K341" s="120">
        <f t="shared" si="108"/>
        <v>0.0003578120844</v>
      </c>
      <c r="L341" s="120">
        <f t="shared" si="108"/>
        <v>0.0003805889013</v>
      </c>
      <c r="M341" s="120">
        <f t="shared" si="108"/>
        <v>0.0004811337711</v>
      </c>
      <c r="N341" s="120">
        <f t="shared" si="108"/>
        <v>0.0008673836561</v>
      </c>
      <c r="O341" s="120">
        <f t="shared" si="108"/>
        <v>0.0008010409652</v>
      </c>
      <c r="P341" s="120">
        <f t="shared" si="108"/>
        <v>0.0007188305675</v>
      </c>
      <c r="Q341" s="120">
        <f t="shared" si="108"/>
        <v>0.0005582539218</v>
      </c>
      <c r="R341" s="120">
        <f t="shared" si="108"/>
        <v>0.0007490247771</v>
      </c>
      <c r="S341" s="120">
        <f t="shared" si="108"/>
        <v>0.0003970915339</v>
      </c>
      <c r="T341" s="120">
        <f t="shared" si="108"/>
        <v>0.0003064982112</v>
      </c>
      <c r="U341" s="120">
        <f t="shared" si="108"/>
        <v>0.0001961452881</v>
      </c>
    </row>
    <row r="342" ht="15.75" customHeight="1">
      <c r="A342" s="136" t="s">
        <v>54</v>
      </c>
      <c r="B342" s="120">
        <f t="shared" ref="B342:U342" si="109">B118/B$11</f>
        <v>0.0000009271617123</v>
      </c>
      <c r="C342" s="120">
        <f t="shared" si="109"/>
        <v>0.00001084552655</v>
      </c>
      <c r="D342" s="120">
        <f t="shared" si="109"/>
        <v>0.00001017816282</v>
      </c>
      <c r="E342" s="120">
        <f t="shared" si="109"/>
        <v>0.00004970152974</v>
      </c>
      <c r="F342" s="120">
        <f t="shared" si="109"/>
        <v>0.000008744104249</v>
      </c>
      <c r="G342" s="120">
        <f t="shared" si="109"/>
        <v>0.00004071186695</v>
      </c>
      <c r="H342" s="120">
        <f t="shared" si="109"/>
        <v>0.0000801258772</v>
      </c>
      <c r="I342" s="120">
        <f t="shared" si="109"/>
        <v>0.00006720285626</v>
      </c>
      <c r="J342" s="120">
        <f t="shared" si="109"/>
        <v>0.00003388287144</v>
      </c>
      <c r="K342" s="120">
        <f t="shared" si="109"/>
        <v>0.00007103910853</v>
      </c>
      <c r="L342" s="120">
        <f t="shared" si="109"/>
        <v>0.00005492634092</v>
      </c>
      <c r="M342" s="120">
        <f t="shared" si="109"/>
        <v>0.0001690261137</v>
      </c>
      <c r="N342" s="120">
        <f t="shared" si="109"/>
        <v>0.0001860337688</v>
      </c>
      <c r="O342" s="120">
        <f t="shared" si="109"/>
        <v>0.0003298860564</v>
      </c>
      <c r="P342" s="120">
        <f t="shared" si="109"/>
        <v>0.00007146318909</v>
      </c>
      <c r="Q342" s="120">
        <f t="shared" si="109"/>
        <v>0.0001126782041</v>
      </c>
      <c r="R342" s="120">
        <f t="shared" si="109"/>
        <v>0.0001433205595</v>
      </c>
      <c r="S342" s="120">
        <f t="shared" si="109"/>
        <v>0.0001111657873</v>
      </c>
      <c r="T342" s="120">
        <f t="shared" si="109"/>
        <v>0.0001561939157</v>
      </c>
      <c r="U342" s="120">
        <f t="shared" si="109"/>
        <v>0.00005768156759</v>
      </c>
    </row>
    <row r="343" ht="15.75" customHeight="1">
      <c r="A343" s="136" t="s">
        <v>24</v>
      </c>
      <c r="B343" s="120">
        <f t="shared" ref="B343:U343" si="110">B119/B$11</f>
        <v>0.01158673992</v>
      </c>
      <c r="C343" s="120">
        <f t="shared" si="110"/>
        <v>0.02161544428</v>
      </c>
      <c r="D343" s="120">
        <f t="shared" si="110"/>
        <v>0.02830215699</v>
      </c>
      <c r="E343" s="120">
        <f t="shared" si="110"/>
        <v>0.03336829201</v>
      </c>
      <c r="F343" s="120">
        <f t="shared" si="110"/>
        <v>0.04160582867</v>
      </c>
      <c r="G343" s="120">
        <f t="shared" si="110"/>
        <v>0.03517798004</v>
      </c>
      <c r="H343" s="120">
        <f t="shared" si="110"/>
        <v>0.02403776316</v>
      </c>
      <c r="I343" s="120">
        <f t="shared" si="110"/>
        <v>0.01588768734</v>
      </c>
      <c r="J343" s="120">
        <f t="shared" si="110"/>
        <v>0.01475770523</v>
      </c>
      <c r="K343" s="120">
        <f t="shared" si="110"/>
        <v>0.01102741521</v>
      </c>
      <c r="L343" s="120">
        <f t="shared" si="110"/>
        <v>0.01642881916</v>
      </c>
      <c r="M343" s="120">
        <f t="shared" si="110"/>
        <v>0.01634706636</v>
      </c>
      <c r="N343" s="120">
        <f t="shared" si="110"/>
        <v>0.01850924746</v>
      </c>
      <c r="O343" s="120">
        <f t="shared" si="110"/>
        <v>0.01988805414</v>
      </c>
      <c r="P343" s="120">
        <f t="shared" si="110"/>
        <v>0.01738894758</v>
      </c>
      <c r="Q343" s="120">
        <f t="shared" si="110"/>
        <v>0.01405942799</v>
      </c>
      <c r="R343" s="120">
        <f t="shared" si="110"/>
        <v>0.0178128844</v>
      </c>
      <c r="S343" s="120">
        <f t="shared" si="110"/>
        <v>0.01572730502</v>
      </c>
      <c r="T343" s="120">
        <f t="shared" si="110"/>
        <v>0.01286822507</v>
      </c>
      <c r="U343" s="120">
        <f t="shared" si="110"/>
        <v>0.01201864745</v>
      </c>
    </row>
    <row r="344" ht="15.75" customHeight="1">
      <c r="A344" s="136" t="s">
        <v>160</v>
      </c>
      <c r="B344" s="120">
        <f t="shared" ref="B344:U344" si="111">B120/B$11</f>
        <v>0.000001854323425</v>
      </c>
      <c r="C344" s="120">
        <f t="shared" si="111"/>
        <v>0.0000142541206</v>
      </c>
      <c r="D344" s="120">
        <f t="shared" si="111"/>
        <v>0.000006864342369</v>
      </c>
      <c r="E344" s="120">
        <f t="shared" si="111"/>
        <v>0.00001392416397</v>
      </c>
      <c r="F344" s="120">
        <f t="shared" si="111"/>
        <v>0.000008437293574</v>
      </c>
      <c r="G344" s="120">
        <f t="shared" si="111"/>
        <v>0.000009313172178</v>
      </c>
      <c r="H344" s="120">
        <f t="shared" si="111"/>
        <v>0.000005921542888</v>
      </c>
      <c r="I344" s="120">
        <f t="shared" si="111"/>
        <v>0.000007817781936</v>
      </c>
      <c r="J344" s="120">
        <f t="shared" si="111"/>
        <v>0.00001412929457</v>
      </c>
      <c r="K344" s="120">
        <f t="shared" si="111"/>
        <v>0.00001648421303</v>
      </c>
      <c r="L344" s="120">
        <f t="shared" si="111"/>
        <v>0.00001311480008</v>
      </c>
      <c r="M344" s="120">
        <f t="shared" si="111"/>
        <v>0.00003080227676</v>
      </c>
      <c r="N344" s="120">
        <f t="shared" si="111"/>
        <v>0.00002670063452</v>
      </c>
      <c r="O344" s="120">
        <f t="shared" si="111"/>
        <v>0.0000317272766</v>
      </c>
      <c r="P344" s="120">
        <f t="shared" si="111"/>
        <v>0.00002287850298</v>
      </c>
      <c r="Q344" s="120">
        <f t="shared" si="111"/>
        <v>0.0002740912523</v>
      </c>
      <c r="R344" s="120">
        <f t="shared" si="111"/>
        <v>0.00006425123513</v>
      </c>
      <c r="S344" s="120">
        <f t="shared" si="111"/>
        <v>0.00003268998387</v>
      </c>
      <c r="T344" s="120">
        <f t="shared" si="111"/>
        <v>0.0000878386275</v>
      </c>
      <c r="U344" s="120">
        <f t="shared" si="111"/>
        <v>0.00001993779722</v>
      </c>
    </row>
    <row r="345" ht="15.75" customHeight="1">
      <c r="A345" s="136" t="s">
        <v>161</v>
      </c>
      <c r="B345" s="120">
        <f t="shared" ref="B345:U345" si="112">B121/B$11</f>
        <v>0.00001390742568</v>
      </c>
      <c r="C345" s="120">
        <f t="shared" si="112"/>
        <v>0.00002881811339</v>
      </c>
      <c r="D345" s="120">
        <f t="shared" si="112"/>
        <v>0.00004568338197</v>
      </c>
      <c r="E345" s="120">
        <f t="shared" si="112"/>
        <v>0.00007561594603</v>
      </c>
      <c r="F345" s="120">
        <f t="shared" si="112"/>
        <v>0.0000667313219</v>
      </c>
      <c r="G345" s="120">
        <f t="shared" si="112"/>
        <v>0.000128920912</v>
      </c>
      <c r="H345" s="120">
        <f t="shared" si="112"/>
        <v>0.0001931903367</v>
      </c>
      <c r="I345" s="120">
        <f t="shared" si="112"/>
        <v>0.0004068253446</v>
      </c>
      <c r="J345" s="120">
        <f t="shared" si="112"/>
        <v>0.0006518680368</v>
      </c>
      <c r="K345" s="120">
        <f t="shared" si="112"/>
        <v>0.0001547684446</v>
      </c>
      <c r="L345" s="120">
        <f t="shared" si="112"/>
        <v>0.0001279017631</v>
      </c>
      <c r="M345" s="120">
        <f t="shared" si="112"/>
        <v>0.00009593970791</v>
      </c>
      <c r="N345" s="120">
        <f t="shared" si="112"/>
        <v>0.0001523677513</v>
      </c>
      <c r="O345" s="120">
        <f t="shared" si="112"/>
        <v>0.0001887142293</v>
      </c>
      <c r="P345" s="120">
        <f t="shared" si="112"/>
        <v>0.00009751212132</v>
      </c>
      <c r="Q345" s="120">
        <f t="shared" si="112"/>
        <v>0.0001391748184</v>
      </c>
      <c r="R345" s="120">
        <f t="shared" si="112"/>
        <v>0.0002260647701</v>
      </c>
      <c r="S345" s="120">
        <f t="shared" si="112"/>
        <v>0.0002090869226</v>
      </c>
      <c r="T345" s="120">
        <f t="shared" si="112"/>
        <v>0.0000861431308</v>
      </c>
      <c r="U345" s="120">
        <f t="shared" si="112"/>
        <v>0.0001234535822</v>
      </c>
    </row>
    <row r="346" ht="15.75" customHeight="1">
      <c r="A346" s="136" t="s">
        <v>162</v>
      </c>
      <c r="B346" s="120">
        <f t="shared" ref="B346:U346" si="113">B122/B$11</f>
        <v>0</v>
      </c>
      <c r="C346" s="120">
        <f t="shared" si="113"/>
        <v>0</v>
      </c>
      <c r="D346" s="120">
        <f t="shared" si="113"/>
        <v>0</v>
      </c>
      <c r="E346" s="120">
        <f t="shared" si="113"/>
        <v>0</v>
      </c>
      <c r="F346" s="120">
        <f t="shared" si="113"/>
        <v>0.0000001534053377</v>
      </c>
      <c r="G346" s="120">
        <f t="shared" si="113"/>
        <v>0</v>
      </c>
      <c r="H346" s="120">
        <f t="shared" si="113"/>
        <v>0</v>
      </c>
      <c r="I346" s="120">
        <f t="shared" si="113"/>
        <v>0</v>
      </c>
      <c r="J346" s="120">
        <f t="shared" si="113"/>
        <v>0</v>
      </c>
      <c r="K346" s="120">
        <f t="shared" si="113"/>
        <v>0</v>
      </c>
      <c r="L346" s="120">
        <f t="shared" si="113"/>
        <v>0</v>
      </c>
      <c r="M346" s="120">
        <f t="shared" si="113"/>
        <v>0</v>
      </c>
      <c r="N346" s="120">
        <f t="shared" si="113"/>
        <v>0.000002418535735</v>
      </c>
      <c r="O346" s="120">
        <f t="shared" si="113"/>
        <v>0.000001649430282</v>
      </c>
      <c r="P346" s="120">
        <f t="shared" si="113"/>
        <v>0.000001028247325</v>
      </c>
      <c r="Q346" s="120">
        <f t="shared" si="113"/>
        <v>0.00000412319763</v>
      </c>
      <c r="R346" s="120">
        <f t="shared" si="113"/>
        <v>0.000006045780428</v>
      </c>
      <c r="S346" s="120">
        <f t="shared" si="113"/>
        <v>0.000002877115424</v>
      </c>
      <c r="T346" s="120">
        <f t="shared" si="113"/>
        <v>0.000003093537846</v>
      </c>
      <c r="U346" s="120">
        <f t="shared" si="113"/>
        <v>0.000004578179554</v>
      </c>
    </row>
    <row r="347" ht="15.75" customHeight="1">
      <c r="A347" s="136" t="s">
        <v>163</v>
      </c>
      <c r="B347" s="120">
        <f t="shared" ref="B347:U347" si="114">B123/B$11</f>
        <v>0.00009549765637</v>
      </c>
      <c r="C347" s="120">
        <f t="shared" si="114"/>
        <v>0</v>
      </c>
      <c r="D347" s="120">
        <f t="shared" si="114"/>
        <v>0.00002580045925</v>
      </c>
      <c r="E347" s="120">
        <f t="shared" si="114"/>
        <v>0.00002707476328</v>
      </c>
      <c r="F347" s="120">
        <f t="shared" si="114"/>
        <v>0.00001380648039</v>
      </c>
      <c r="G347" s="120">
        <f t="shared" si="114"/>
        <v>0.00002873778844</v>
      </c>
      <c r="H347" s="120">
        <f t="shared" si="114"/>
        <v>0.0001850482152</v>
      </c>
      <c r="I347" s="120">
        <f t="shared" si="114"/>
        <v>0.0002040140401</v>
      </c>
      <c r="J347" s="120">
        <f t="shared" si="114"/>
        <v>0.0006659973313</v>
      </c>
      <c r="K347" s="120">
        <f t="shared" si="114"/>
        <v>0.0008986512643</v>
      </c>
      <c r="L347" s="120">
        <f t="shared" si="114"/>
        <v>0.001315115794</v>
      </c>
      <c r="M347" s="120">
        <f t="shared" si="114"/>
        <v>0.001156686214</v>
      </c>
      <c r="N347" s="120">
        <f t="shared" si="114"/>
        <v>0.001098885897</v>
      </c>
      <c r="O347" s="120">
        <f t="shared" si="114"/>
        <v>0.0009822842455</v>
      </c>
      <c r="P347" s="120">
        <f t="shared" si="114"/>
        <v>0.0008357937007</v>
      </c>
      <c r="Q347" s="120">
        <f t="shared" si="114"/>
        <v>0.0005534547901</v>
      </c>
      <c r="R347" s="120">
        <f t="shared" si="114"/>
        <v>0.0005345181166</v>
      </c>
      <c r="S347" s="120">
        <f t="shared" si="114"/>
        <v>0.0006945753477</v>
      </c>
      <c r="T347" s="120">
        <f t="shared" si="114"/>
        <v>0.000522540186</v>
      </c>
      <c r="U347" s="120">
        <f t="shared" si="114"/>
        <v>0.0002165898304</v>
      </c>
    </row>
    <row r="348" ht="15.75" customHeight="1">
      <c r="A348" s="136" t="s">
        <v>164</v>
      </c>
      <c r="B348" s="120">
        <f t="shared" ref="B348:U348" si="115">B124/B$11</f>
        <v>0.00001205310226</v>
      </c>
      <c r="C348" s="120">
        <f t="shared" si="115"/>
        <v>0.00001208501529</v>
      </c>
      <c r="D348" s="120">
        <f t="shared" si="115"/>
        <v>0.00002651056363</v>
      </c>
      <c r="E348" s="120">
        <f t="shared" si="115"/>
        <v>0.00002649458979</v>
      </c>
      <c r="F348" s="120">
        <f t="shared" si="115"/>
        <v>0.00005001014009</v>
      </c>
      <c r="G348" s="120">
        <f t="shared" si="115"/>
        <v>0.00002780647122</v>
      </c>
      <c r="H348" s="120">
        <f t="shared" si="115"/>
        <v>0.0000534789342</v>
      </c>
      <c r="I348" s="120">
        <f t="shared" si="115"/>
        <v>0.00005607755119</v>
      </c>
      <c r="J348" s="120">
        <f t="shared" si="115"/>
        <v>0.00003827255519</v>
      </c>
      <c r="K348" s="120">
        <f t="shared" si="115"/>
        <v>0.0001870827352</v>
      </c>
      <c r="L348" s="120">
        <f t="shared" si="115"/>
        <v>0.00007700075689</v>
      </c>
      <c r="M348" s="120">
        <f t="shared" si="115"/>
        <v>0.0001312684841</v>
      </c>
      <c r="N348" s="120">
        <f t="shared" si="115"/>
        <v>0.0001041905195</v>
      </c>
      <c r="O348" s="120">
        <f t="shared" si="115"/>
        <v>0.0001043992343</v>
      </c>
      <c r="P348" s="120">
        <f t="shared" si="115"/>
        <v>0.00009922586686</v>
      </c>
      <c r="Q348" s="120">
        <f t="shared" si="115"/>
        <v>0.0003439152384</v>
      </c>
      <c r="R348" s="120">
        <f t="shared" si="115"/>
        <v>0.00009602121856</v>
      </c>
      <c r="S348" s="120">
        <f t="shared" si="115"/>
        <v>0.00007242393998</v>
      </c>
      <c r="T348" s="120">
        <f t="shared" si="115"/>
        <v>0.00005458309565</v>
      </c>
      <c r="U348" s="120">
        <f t="shared" si="115"/>
        <v>0.00007330329477</v>
      </c>
    </row>
    <row r="349" ht="15.75" customHeight="1">
      <c r="A349" s="136" t="s">
        <v>165</v>
      </c>
      <c r="B349" s="120">
        <f t="shared" ref="B349:U349" si="116">B125/B$11</f>
        <v>0.01034109816</v>
      </c>
      <c r="C349" s="120">
        <f t="shared" si="116"/>
        <v>0.02094581048</v>
      </c>
      <c r="D349" s="120">
        <f t="shared" si="116"/>
        <v>0.009053830883</v>
      </c>
      <c r="E349" s="120">
        <f t="shared" si="116"/>
        <v>0.01562310537</v>
      </c>
      <c r="F349" s="120">
        <f t="shared" si="116"/>
        <v>0.01756705884</v>
      </c>
      <c r="G349" s="120">
        <f t="shared" si="116"/>
        <v>0.01330014119</v>
      </c>
      <c r="H349" s="120">
        <f t="shared" si="116"/>
        <v>0.01131976942</v>
      </c>
      <c r="I349" s="120">
        <f t="shared" si="116"/>
        <v>0.009907685526</v>
      </c>
      <c r="J349" s="120">
        <f t="shared" si="116"/>
        <v>0.007199355704</v>
      </c>
      <c r="K349" s="120">
        <f t="shared" si="116"/>
        <v>0.00714538304</v>
      </c>
      <c r="L349" s="120">
        <f t="shared" si="116"/>
        <v>0.008290761091</v>
      </c>
      <c r="M349" s="120">
        <f t="shared" si="116"/>
        <v>0.00916472616</v>
      </c>
      <c r="N349" s="120">
        <f t="shared" si="116"/>
        <v>0.01567772257</v>
      </c>
      <c r="O349" s="120">
        <f t="shared" si="116"/>
        <v>0.01399687132</v>
      </c>
      <c r="P349" s="120">
        <f t="shared" si="116"/>
        <v>0.0111455155</v>
      </c>
      <c r="Q349" s="120">
        <f t="shared" si="116"/>
        <v>0.009493223187</v>
      </c>
      <c r="R349" s="120">
        <f t="shared" si="116"/>
        <v>0.008604982992</v>
      </c>
      <c r="S349" s="120">
        <f t="shared" si="116"/>
        <v>0.008323792554</v>
      </c>
      <c r="T349" s="120">
        <f t="shared" si="116"/>
        <v>0.01070378968</v>
      </c>
      <c r="U349" s="120">
        <f t="shared" si="116"/>
        <v>0.01097475262</v>
      </c>
    </row>
    <row r="350" ht="15.75" customHeight="1">
      <c r="A350" s="136" t="s">
        <v>166</v>
      </c>
      <c r="B350" s="120">
        <f t="shared" ref="B350:U350" si="117">B126/B$11</f>
        <v>0</v>
      </c>
      <c r="C350" s="120">
        <f t="shared" si="117"/>
        <v>0</v>
      </c>
      <c r="D350" s="120">
        <f t="shared" si="117"/>
        <v>0</v>
      </c>
      <c r="E350" s="120">
        <f t="shared" si="117"/>
        <v>0</v>
      </c>
      <c r="F350" s="120">
        <f t="shared" si="117"/>
        <v>0</v>
      </c>
      <c r="G350" s="120">
        <f t="shared" si="117"/>
        <v>0</v>
      </c>
      <c r="H350" s="120">
        <f t="shared" si="117"/>
        <v>0</v>
      </c>
      <c r="I350" s="120">
        <f t="shared" si="117"/>
        <v>0</v>
      </c>
      <c r="J350" s="120">
        <f t="shared" si="117"/>
        <v>0.000000823065703</v>
      </c>
      <c r="K350" s="120">
        <f t="shared" si="117"/>
        <v>0</v>
      </c>
      <c r="L350" s="120">
        <f t="shared" si="117"/>
        <v>0.00004674582206</v>
      </c>
      <c r="M350" s="120">
        <f t="shared" si="117"/>
        <v>0.0000008832194054</v>
      </c>
      <c r="N350" s="120">
        <f t="shared" si="117"/>
        <v>0.0000005804485765</v>
      </c>
      <c r="O350" s="120">
        <f t="shared" si="117"/>
        <v>0.0000005821518642</v>
      </c>
      <c r="P350" s="120">
        <f t="shared" si="117"/>
        <v>0.000001713745542</v>
      </c>
      <c r="Q350" s="120">
        <f t="shared" si="117"/>
        <v>0.0000006759340378</v>
      </c>
      <c r="R350" s="120">
        <f t="shared" si="117"/>
        <v>0.00001517372343</v>
      </c>
      <c r="S350" s="120">
        <f t="shared" si="117"/>
        <v>0.0000004464489451</v>
      </c>
      <c r="T350" s="120">
        <f t="shared" si="117"/>
        <v>0</v>
      </c>
      <c r="U350" s="120">
        <f t="shared" si="117"/>
        <v>0.0000001922136454</v>
      </c>
    </row>
    <row r="351" ht="15.75" customHeight="1">
      <c r="A351" s="136" t="s">
        <v>167</v>
      </c>
      <c r="B351" s="120">
        <f t="shared" ref="B351:U351" si="118">B127/B$11</f>
        <v>0</v>
      </c>
      <c r="C351" s="120">
        <f t="shared" si="118"/>
        <v>0</v>
      </c>
      <c r="D351" s="120">
        <f t="shared" si="118"/>
        <v>0</v>
      </c>
      <c r="E351" s="120">
        <f t="shared" si="118"/>
        <v>0.0000001933911663</v>
      </c>
      <c r="F351" s="120">
        <f t="shared" si="118"/>
        <v>0.000001840864052</v>
      </c>
      <c r="G351" s="120">
        <f t="shared" si="118"/>
        <v>0.000000798271901</v>
      </c>
      <c r="H351" s="120">
        <f t="shared" si="118"/>
        <v>0.00007901558791</v>
      </c>
      <c r="I351" s="120">
        <f t="shared" si="118"/>
        <v>0.00006239191353</v>
      </c>
      <c r="J351" s="120">
        <f t="shared" si="118"/>
        <v>0.0001021973248</v>
      </c>
      <c r="K351" s="120">
        <f t="shared" si="118"/>
        <v>0.00004147218675</v>
      </c>
      <c r="L351" s="120">
        <f t="shared" si="118"/>
        <v>0.000005064130723</v>
      </c>
      <c r="M351" s="120">
        <f t="shared" si="118"/>
        <v>0.00002329491182</v>
      </c>
      <c r="N351" s="120">
        <f t="shared" si="118"/>
        <v>0.00001789716444</v>
      </c>
      <c r="O351" s="120">
        <f t="shared" si="118"/>
        <v>0.0000262938592</v>
      </c>
      <c r="P351" s="120">
        <f t="shared" si="118"/>
        <v>0.00003530315816</v>
      </c>
      <c r="Q351" s="120">
        <f t="shared" si="118"/>
        <v>0.00008286951303</v>
      </c>
      <c r="R351" s="120">
        <f t="shared" si="118"/>
        <v>0.00001967842257</v>
      </c>
      <c r="S351" s="120">
        <f t="shared" si="118"/>
        <v>0.00001314544116</v>
      </c>
      <c r="T351" s="120">
        <f t="shared" si="118"/>
        <v>0.000008269264628</v>
      </c>
      <c r="U351" s="120">
        <f t="shared" si="118"/>
        <v>0.00001504508624</v>
      </c>
    </row>
    <row r="352" ht="15.75" customHeight="1">
      <c r="A352" s="136" t="s">
        <v>168</v>
      </c>
      <c r="B352" s="120">
        <f t="shared" ref="B352:U352" si="119">B128/B$11</f>
        <v>0</v>
      </c>
      <c r="C352" s="120">
        <f t="shared" si="119"/>
        <v>0</v>
      </c>
      <c r="D352" s="120">
        <f t="shared" si="119"/>
        <v>0</v>
      </c>
      <c r="E352" s="120">
        <f t="shared" si="119"/>
        <v>0</v>
      </c>
      <c r="F352" s="120">
        <f t="shared" si="119"/>
        <v>0</v>
      </c>
      <c r="G352" s="120">
        <f t="shared" si="119"/>
        <v>0</v>
      </c>
      <c r="H352" s="120">
        <f t="shared" si="119"/>
        <v>0</v>
      </c>
      <c r="I352" s="120">
        <f t="shared" si="119"/>
        <v>0</v>
      </c>
      <c r="J352" s="120">
        <f t="shared" si="119"/>
        <v>0</v>
      </c>
      <c r="K352" s="120">
        <f t="shared" si="119"/>
        <v>0</v>
      </c>
      <c r="L352" s="120">
        <f t="shared" si="119"/>
        <v>0</v>
      </c>
      <c r="M352" s="120">
        <f t="shared" si="119"/>
        <v>0</v>
      </c>
      <c r="N352" s="120">
        <f t="shared" si="119"/>
        <v>0</v>
      </c>
      <c r="O352" s="120">
        <f t="shared" si="119"/>
        <v>0</v>
      </c>
      <c r="P352" s="120">
        <f t="shared" si="119"/>
        <v>0</v>
      </c>
      <c r="Q352" s="120">
        <f t="shared" si="119"/>
        <v>0</v>
      </c>
      <c r="R352" s="120">
        <f t="shared" si="119"/>
        <v>0</v>
      </c>
      <c r="S352" s="120">
        <f t="shared" si="119"/>
        <v>0</v>
      </c>
      <c r="T352" s="120">
        <f t="shared" si="119"/>
        <v>0</v>
      </c>
      <c r="U352" s="120">
        <f t="shared" si="119"/>
        <v>0</v>
      </c>
    </row>
    <row r="353" ht="15.75" customHeight="1">
      <c r="A353" s="136" t="s">
        <v>25</v>
      </c>
      <c r="B353" s="120">
        <f t="shared" ref="B353:U353" si="120">B129/B$11</f>
        <v>0.0002633139263</v>
      </c>
      <c r="C353" s="120">
        <f t="shared" si="120"/>
        <v>0.0003244361798</v>
      </c>
      <c r="D353" s="120">
        <f t="shared" si="120"/>
        <v>0.00007385085583</v>
      </c>
      <c r="E353" s="120">
        <f t="shared" si="120"/>
        <v>0.0001052047945</v>
      </c>
      <c r="F353" s="120">
        <f t="shared" si="120"/>
        <v>0.0001191959474</v>
      </c>
      <c r="G353" s="120">
        <f t="shared" si="120"/>
        <v>0.00003978054973</v>
      </c>
      <c r="H353" s="120">
        <f t="shared" si="120"/>
        <v>0.0001469282829</v>
      </c>
      <c r="I353" s="120">
        <f t="shared" si="120"/>
        <v>0.0000787791872</v>
      </c>
      <c r="J353" s="120">
        <f t="shared" si="120"/>
        <v>0.0003481567924</v>
      </c>
      <c r="K353" s="120">
        <f t="shared" si="120"/>
        <v>0.0001828962684</v>
      </c>
      <c r="L353" s="120">
        <f t="shared" si="120"/>
        <v>0.0002112651458</v>
      </c>
      <c r="M353" s="120">
        <f t="shared" si="120"/>
        <v>0.00008545147747</v>
      </c>
      <c r="N353" s="120">
        <f t="shared" si="120"/>
        <v>0.00009548379083</v>
      </c>
      <c r="O353" s="120">
        <f t="shared" si="120"/>
        <v>0.0001090564492</v>
      </c>
      <c r="P353" s="120">
        <f t="shared" si="120"/>
        <v>0.000131444283</v>
      </c>
      <c r="Q353" s="120">
        <f t="shared" si="120"/>
        <v>0.0001297117418</v>
      </c>
      <c r="R353" s="120">
        <f t="shared" si="120"/>
        <v>0.0001357929702</v>
      </c>
      <c r="S353" s="120">
        <f t="shared" si="120"/>
        <v>0.0001583901646</v>
      </c>
      <c r="T353" s="120">
        <f t="shared" si="120"/>
        <v>0.0001143716636</v>
      </c>
      <c r="U353" s="120">
        <f t="shared" si="120"/>
        <v>0.0001074474278</v>
      </c>
    </row>
    <row r="354" ht="15.75" customHeight="1">
      <c r="A354" s="136" t="s">
        <v>169</v>
      </c>
      <c r="B354" s="120">
        <f t="shared" ref="B354:U354" si="121">B130/B$11</f>
        <v>0</v>
      </c>
      <c r="C354" s="120">
        <f t="shared" si="121"/>
        <v>0</v>
      </c>
      <c r="D354" s="120">
        <f t="shared" si="121"/>
        <v>0</v>
      </c>
      <c r="E354" s="120">
        <f t="shared" si="121"/>
        <v>0</v>
      </c>
      <c r="F354" s="120">
        <f t="shared" si="121"/>
        <v>0.000001073837364</v>
      </c>
      <c r="G354" s="120">
        <f t="shared" si="121"/>
        <v>0.00000798271901</v>
      </c>
      <c r="H354" s="120">
        <f t="shared" si="121"/>
        <v>0.00001739453223</v>
      </c>
      <c r="I354" s="120">
        <f t="shared" si="121"/>
        <v>0.0000004510258809</v>
      </c>
      <c r="J354" s="120">
        <f t="shared" si="121"/>
        <v>0.000003292262812</v>
      </c>
      <c r="K354" s="120">
        <f t="shared" si="121"/>
        <v>0</v>
      </c>
      <c r="L354" s="120">
        <f t="shared" si="121"/>
        <v>0.00001506254266</v>
      </c>
      <c r="M354" s="120">
        <f t="shared" si="121"/>
        <v>0.000003864084899</v>
      </c>
      <c r="N354" s="120">
        <f t="shared" si="121"/>
        <v>0.00006123732482</v>
      </c>
      <c r="O354" s="120">
        <f t="shared" si="121"/>
        <v>0.00000688879706</v>
      </c>
      <c r="P354" s="120">
        <f t="shared" si="121"/>
        <v>0.000007369105829</v>
      </c>
      <c r="Q354" s="120">
        <f t="shared" si="121"/>
        <v>0.000003650043804</v>
      </c>
      <c r="R354" s="120">
        <f t="shared" si="121"/>
        <v>0.000005808690999</v>
      </c>
      <c r="S354" s="120">
        <f t="shared" si="121"/>
        <v>0.0000009921087669</v>
      </c>
      <c r="T354" s="120">
        <f t="shared" si="121"/>
        <v>0.000001249313361</v>
      </c>
      <c r="U354" s="120">
        <f t="shared" si="121"/>
        <v>0.000002830782778</v>
      </c>
    </row>
    <row r="355" ht="15.75" customHeight="1">
      <c r="A355" s="136" t="s">
        <v>26</v>
      </c>
      <c r="B355" s="120">
        <f t="shared" ref="B355:U355" si="122">B131/B$11</f>
        <v>0.00003337782164</v>
      </c>
      <c r="C355" s="120">
        <f t="shared" si="122"/>
        <v>0.00003253657964</v>
      </c>
      <c r="D355" s="120">
        <f t="shared" si="122"/>
        <v>0.00008402901865</v>
      </c>
      <c r="E355" s="120">
        <f t="shared" si="122"/>
        <v>0.000163995709</v>
      </c>
      <c r="F355" s="120">
        <f t="shared" si="122"/>
        <v>0.0000374309024</v>
      </c>
      <c r="G355" s="120">
        <f t="shared" si="122"/>
        <v>0.0002236491776</v>
      </c>
      <c r="H355" s="120">
        <f t="shared" si="122"/>
        <v>0.000315507207</v>
      </c>
      <c r="I355" s="120">
        <f t="shared" si="122"/>
        <v>0.0002740733936</v>
      </c>
      <c r="J355" s="120">
        <f t="shared" si="122"/>
        <v>0.0002835461347</v>
      </c>
      <c r="K355" s="120">
        <f t="shared" si="122"/>
        <v>0.0003125459121</v>
      </c>
      <c r="L355" s="120">
        <f t="shared" si="122"/>
        <v>0.000397469337</v>
      </c>
      <c r="M355" s="120">
        <f t="shared" si="122"/>
        <v>0.0005735406014</v>
      </c>
      <c r="N355" s="120">
        <f t="shared" si="122"/>
        <v>0.0004224698222</v>
      </c>
      <c r="O355" s="120">
        <f t="shared" si="122"/>
        <v>0.0005575074353</v>
      </c>
      <c r="P355" s="120">
        <f t="shared" si="122"/>
        <v>0.0006634765865</v>
      </c>
      <c r="Q355" s="120">
        <f t="shared" si="122"/>
        <v>0.0006791109277</v>
      </c>
      <c r="R355" s="120">
        <f t="shared" si="122"/>
        <v>0.001110052704</v>
      </c>
      <c r="S355" s="120">
        <f t="shared" si="122"/>
        <v>0.0009995495826</v>
      </c>
      <c r="T355" s="120">
        <f t="shared" si="122"/>
        <v>0.0009016175544</v>
      </c>
      <c r="U355" s="120">
        <f t="shared" si="122"/>
        <v>0.001006186012</v>
      </c>
    </row>
    <row r="356" ht="15.75" customHeight="1">
      <c r="A356" s="136" t="s">
        <v>170</v>
      </c>
      <c r="B356" s="120">
        <f t="shared" ref="B356:U356" si="123">B132/B$11</f>
        <v>0.0000412586962</v>
      </c>
      <c r="C356" s="120">
        <f t="shared" si="123"/>
        <v>0.0001013282052</v>
      </c>
      <c r="D356" s="120">
        <f t="shared" si="123"/>
        <v>0.00003905574106</v>
      </c>
      <c r="E356" s="120">
        <f t="shared" si="123"/>
        <v>0.00005492309123</v>
      </c>
      <c r="F356" s="120">
        <f t="shared" si="123"/>
        <v>0.00003819792909</v>
      </c>
      <c r="G356" s="120">
        <f t="shared" si="123"/>
        <v>0.00002195247728</v>
      </c>
      <c r="H356" s="120">
        <f t="shared" si="123"/>
        <v>0.00004570690916</v>
      </c>
      <c r="I356" s="120">
        <f t="shared" si="123"/>
        <v>0.00007186345703</v>
      </c>
      <c r="J356" s="120">
        <f t="shared" si="123"/>
        <v>0.0004723025359</v>
      </c>
      <c r="K356" s="120">
        <f t="shared" si="123"/>
        <v>0.0003761278767</v>
      </c>
      <c r="L356" s="120">
        <f t="shared" si="123"/>
        <v>0.0005651050489</v>
      </c>
      <c r="M356" s="120">
        <f t="shared" si="123"/>
        <v>0.001051472702</v>
      </c>
      <c r="N356" s="120">
        <f t="shared" si="123"/>
        <v>0.0006271746869</v>
      </c>
      <c r="O356" s="120">
        <f t="shared" si="123"/>
        <v>0.001271710747</v>
      </c>
      <c r="P356" s="120">
        <f t="shared" si="123"/>
        <v>0.0006499379967</v>
      </c>
      <c r="Q356" s="120">
        <f t="shared" si="123"/>
        <v>0.0006056368978</v>
      </c>
      <c r="R356" s="120">
        <f t="shared" si="123"/>
        <v>0.0007342066878</v>
      </c>
      <c r="S356" s="120">
        <f t="shared" si="123"/>
        <v>0.0006618853638</v>
      </c>
      <c r="T356" s="120">
        <f t="shared" si="123"/>
        <v>0.0004686412382</v>
      </c>
      <c r="U356" s="120">
        <f t="shared" si="123"/>
        <v>0.0003979521418</v>
      </c>
    </row>
    <row r="357" ht="15.75" customHeight="1">
      <c r="A357" s="136" t="s">
        <v>171</v>
      </c>
      <c r="B357" s="120">
        <f t="shared" ref="B357:U357" si="124">B133/B$11</f>
        <v>0.0008979561184</v>
      </c>
      <c r="C357" s="120">
        <f t="shared" si="124"/>
        <v>0.0008000899869</v>
      </c>
      <c r="D357" s="120">
        <f t="shared" si="124"/>
        <v>0.0006265487672</v>
      </c>
      <c r="E357" s="120">
        <f t="shared" si="124"/>
        <v>0.0005819140194</v>
      </c>
      <c r="F357" s="120">
        <f t="shared" si="124"/>
        <v>0.0002054097472</v>
      </c>
      <c r="G357" s="120">
        <f t="shared" si="124"/>
        <v>0.0001946452985</v>
      </c>
      <c r="H357" s="120">
        <f t="shared" si="124"/>
        <v>0.0002984827712</v>
      </c>
      <c r="I357" s="120">
        <f t="shared" si="124"/>
        <v>0.0002468614988</v>
      </c>
      <c r="J357" s="120">
        <f t="shared" si="124"/>
        <v>0.0003329300769</v>
      </c>
      <c r="K357" s="120">
        <f t="shared" si="124"/>
        <v>0.0007374722925</v>
      </c>
      <c r="L357" s="120">
        <f t="shared" si="124"/>
        <v>0.0006022420075</v>
      </c>
      <c r="M357" s="120">
        <f t="shared" si="124"/>
        <v>0.00160392644</v>
      </c>
      <c r="N357" s="120">
        <f t="shared" si="124"/>
        <v>0.003702874952</v>
      </c>
      <c r="O357" s="120">
        <f t="shared" si="124"/>
        <v>0.004259702216</v>
      </c>
      <c r="P357" s="120">
        <f t="shared" si="124"/>
        <v>0.003745562256</v>
      </c>
      <c r="Q357" s="120">
        <f t="shared" si="124"/>
        <v>0.003053396829</v>
      </c>
      <c r="R357" s="120">
        <f t="shared" si="124"/>
        <v>0.002313459371</v>
      </c>
      <c r="S357" s="120">
        <f t="shared" si="124"/>
        <v>0.002028167952</v>
      </c>
      <c r="T357" s="120">
        <f t="shared" si="124"/>
        <v>0.0009970412988</v>
      </c>
      <c r="U357" s="120">
        <f t="shared" si="124"/>
        <v>0.00138126473</v>
      </c>
    </row>
    <row r="358" ht="15.75" customHeight="1">
      <c r="A358" s="136" t="s">
        <v>79</v>
      </c>
      <c r="B358" s="120">
        <f t="shared" ref="B358:U358" si="125">B134/B$11</f>
        <v>0</v>
      </c>
      <c r="C358" s="120">
        <f t="shared" si="125"/>
        <v>0.000000309872187</v>
      </c>
      <c r="D358" s="120">
        <f t="shared" si="125"/>
        <v>0.000001893611688</v>
      </c>
      <c r="E358" s="120">
        <f t="shared" si="125"/>
        <v>0</v>
      </c>
      <c r="F358" s="120">
        <f t="shared" si="125"/>
        <v>0.000005215781482</v>
      </c>
      <c r="G358" s="120">
        <f t="shared" si="125"/>
        <v>0</v>
      </c>
      <c r="H358" s="120">
        <f t="shared" si="125"/>
        <v>0</v>
      </c>
      <c r="I358" s="120">
        <f t="shared" si="125"/>
        <v>0.000008569491737</v>
      </c>
      <c r="J358" s="120">
        <f t="shared" si="125"/>
        <v>0.000001234598555</v>
      </c>
      <c r="K358" s="120">
        <f t="shared" si="125"/>
        <v>0.000002224060488</v>
      </c>
      <c r="L358" s="120">
        <f t="shared" si="125"/>
        <v>0.00006765159248</v>
      </c>
      <c r="M358" s="120">
        <f t="shared" si="125"/>
        <v>0.00008224980713</v>
      </c>
      <c r="N358" s="120">
        <f t="shared" si="125"/>
        <v>0.0001784879373</v>
      </c>
      <c r="O358" s="120">
        <f t="shared" si="125"/>
        <v>0.0001849302422</v>
      </c>
      <c r="P358" s="120">
        <f t="shared" si="125"/>
        <v>0.0001145638895</v>
      </c>
      <c r="Q358" s="120">
        <f t="shared" si="125"/>
        <v>0.0001112587426</v>
      </c>
      <c r="R358" s="120">
        <f t="shared" si="125"/>
        <v>0.0001893159087</v>
      </c>
      <c r="S358" s="120">
        <f t="shared" si="125"/>
        <v>0.00008889294551</v>
      </c>
      <c r="T358" s="120">
        <f t="shared" si="125"/>
        <v>0.00007165704492</v>
      </c>
      <c r="U358" s="120">
        <f t="shared" si="125"/>
        <v>0.00006772909905</v>
      </c>
    </row>
    <row r="359" ht="15.75" customHeight="1">
      <c r="A359" s="136" t="s">
        <v>172</v>
      </c>
      <c r="B359" s="120">
        <f t="shared" ref="B359:U359" si="126">B135/B$11</f>
        <v>0</v>
      </c>
      <c r="C359" s="120">
        <f t="shared" si="126"/>
        <v>0</v>
      </c>
      <c r="D359" s="120">
        <f t="shared" si="126"/>
        <v>0</v>
      </c>
      <c r="E359" s="120">
        <f t="shared" si="126"/>
        <v>0</v>
      </c>
      <c r="F359" s="120">
        <f t="shared" si="126"/>
        <v>0</v>
      </c>
      <c r="G359" s="120">
        <f t="shared" si="126"/>
        <v>0</v>
      </c>
      <c r="H359" s="120">
        <f t="shared" si="126"/>
        <v>0</v>
      </c>
      <c r="I359" s="120">
        <f t="shared" si="126"/>
        <v>0</v>
      </c>
      <c r="J359" s="120">
        <f t="shared" si="126"/>
        <v>0</v>
      </c>
      <c r="K359" s="120">
        <f t="shared" si="126"/>
        <v>0</v>
      </c>
      <c r="L359" s="120">
        <f t="shared" si="126"/>
        <v>0</v>
      </c>
      <c r="M359" s="120">
        <f t="shared" si="126"/>
        <v>0.0000001104024257</v>
      </c>
      <c r="N359" s="120">
        <f t="shared" si="126"/>
        <v>0</v>
      </c>
      <c r="O359" s="120">
        <f t="shared" si="126"/>
        <v>0</v>
      </c>
      <c r="P359" s="120">
        <f t="shared" si="126"/>
        <v>0</v>
      </c>
      <c r="Q359" s="120">
        <f t="shared" si="126"/>
        <v>0</v>
      </c>
      <c r="R359" s="120">
        <f t="shared" si="126"/>
        <v>0</v>
      </c>
      <c r="S359" s="120">
        <f t="shared" si="126"/>
        <v>0</v>
      </c>
      <c r="T359" s="120">
        <f t="shared" si="126"/>
        <v>0.00000002974555621</v>
      </c>
      <c r="U359" s="120">
        <f t="shared" si="126"/>
        <v>0</v>
      </c>
    </row>
    <row r="360" ht="15.75" customHeight="1">
      <c r="A360" s="136" t="s">
        <v>173</v>
      </c>
      <c r="B360" s="120">
        <f t="shared" ref="B360:U360" si="127">B136/B$11</f>
        <v>0.00007370935613</v>
      </c>
      <c r="C360" s="120">
        <f t="shared" si="127"/>
        <v>0.00003377606839</v>
      </c>
      <c r="D360" s="120">
        <f t="shared" si="127"/>
        <v>0.00003124459285</v>
      </c>
      <c r="E360" s="120">
        <f t="shared" si="127"/>
        <v>0.00004931474741</v>
      </c>
      <c r="F360" s="120">
        <f t="shared" si="127"/>
        <v>0.00005139078813</v>
      </c>
      <c r="G360" s="120">
        <f t="shared" si="127"/>
        <v>0.0001156163803</v>
      </c>
      <c r="H360" s="120">
        <f t="shared" si="127"/>
        <v>0.000384345143</v>
      </c>
      <c r="I360" s="120">
        <f t="shared" si="127"/>
        <v>0.0003318047064</v>
      </c>
      <c r="J360" s="120">
        <f t="shared" si="127"/>
        <v>0.0003404748458</v>
      </c>
      <c r="K360" s="120">
        <f t="shared" si="127"/>
        <v>0.0004166842738</v>
      </c>
      <c r="L360" s="120">
        <f t="shared" si="127"/>
        <v>0.0004356450917</v>
      </c>
      <c r="M360" s="120">
        <f t="shared" si="127"/>
        <v>0.0005103904139</v>
      </c>
      <c r="N360" s="120">
        <f t="shared" si="127"/>
        <v>0.0002330501035</v>
      </c>
      <c r="O360" s="120">
        <f t="shared" si="127"/>
        <v>0.0009525945005</v>
      </c>
      <c r="P360" s="120">
        <f t="shared" si="127"/>
        <v>0.0004987856399</v>
      </c>
      <c r="Q360" s="120">
        <f t="shared" si="127"/>
        <v>0.0005624447128</v>
      </c>
      <c r="R360" s="120">
        <f t="shared" si="127"/>
        <v>0.0006273386279</v>
      </c>
      <c r="S360" s="120">
        <f t="shared" si="127"/>
        <v>0.000377298964</v>
      </c>
      <c r="T360" s="120">
        <f t="shared" si="127"/>
        <v>0.0001980161677</v>
      </c>
      <c r="U360" s="120">
        <f t="shared" si="127"/>
        <v>0.0001107325337</v>
      </c>
    </row>
    <row r="361" ht="15.75" customHeight="1">
      <c r="A361" s="136" t="s">
        <v>67</v>
      </c>
      <c r="B361" s="120">
        <f t="shared" ref="B361:U361" si="128">B137/B$11</f>
        <v>0</v>
      </c>
      <c r="C361" s="120">
        <f t="shared" si="128"/>
        <v>0.000003408594057</v>
      </c>
      <c r="D361" s="120">
        <f t="shared" si="128"/>
        <v>0.000000710104383</v>
      </c>
      <c r="E361" s="120">
        <f t="shared" si="128"/>
        <v>0.000000580173499</v>
      </c>
      <c r="F361" s="120">
        <f t="shared" si="128"/>
        <v>0.0000009204320262</v>
      </c>
      <c r="G361" s="120">
        <f t="shared" si="128"/>
        <v>0.0000009313172178</v>
      </c>
      <c r="H361" s="120">
        <f t="shared" si="128"/>
        <v>0.000000740192861</v>
      </c>
      <c r="I361" s="120">
        <f t="shared" si="128"/>
        <v>0.000003006839206</v>
      </c>
      <c r="J361" s="120">
        <f t="shared" si="128"/>
        <v>0.00002784705628</v>
      </c>
      <c r="K361" s="120">
        <f t="shared" si="128"/>
        <v>0.000005102256414</v>
      </c>
      <c r="L361" s="120">
        <f t="shared" si="128"/>
        <v>0.00001246555255</v>
      </c>
      <c r="M361" s="120">
        <f t="shared" si="128"/>
        <v>0.00001137144984</v>
      </c>
      <c r="N361" s="120">
        <f t="shared" si="128"/>
        <v>0.000007158865776</v>
      </c>
      <c r="O361" s="120">
        <f t="shared" si="128"/>
        <v>0.000003978037739</v>
      </c>
      <c r="P361" s="120">
        <f t="shared" si="128"/>
        <v>0.000004627112963</v>
      </c>
      <c r="Q361" s="120">
        <f t="shared" si="128"/>
        <v>0.000008854735895</v>
      </c>
      <c r="R361" s="120">
        <f t="shared" si="128"/>
        <v>0.00001185447143</v>
      </c>
      <c r="S361" s="120">
        <f t="shared" si="128"/>
        <v>0.00002103270586</v>
      </c>
      <c r="T361" s="120">
        <f t="shared" si="128"/>
        <v>0.00002489703055</v>
      </c>
      <c r="U361" s="120">
        <f t="shared" si="128"/>
        <v>0.00002208709525</v>
      </c>
    </row>
    <row r="362" ht="15.75" customHeight="1">
      <c r="A362" s="136" t="s">
        <v>27</v>
      </c>
      <c r="B362" s="120">
        <f t="shared" ref="B362:U362" si="129">B138/B$11</f>
        <v>0.0005368266314</v>
      </c>
      <c r="C362" s="120">
        <f t="shared" si="129"/>
        <v>0.0004734847018</v>
      </c>
      <c r="D362" s="120">
        <f t="shared" si="129"/>
        <v>0.0005093815441</v>
      </c>
      <c r="E362" s="120">
        <f t="shared" si="129"/>
        <v>0.0006155640824</v>
      </c>
      <c r="F362" s="120">
        <f t="shared" si="129"/>
        <v>0.0007203914659</v>
      </c>
      <c r="G362" s="120">
        <f t="shared" si="129"/>
        <v>0.0008956610729</v>
      </c>
      <c r="H362" s="120">
        <f t="shared" si="129"/>
        <v>0.0008386385115</v>
      </c>
      <c r="I362" s="120">
        <f t="shared" si="129"/>
        <v>0.001100954175</v>
      </c>
      <c r="J362" s="120">
        <f t="shared" si="129"/>
        <v>0.001037611496</v>
      </c>
      <c r="K362" s="120">
        <f t="shared" si="129"/>
        <v>0.001348827273</v>
      </c>
      <c r="L362" s="120">
        <f t="shared" si="129"/>
        <v>0.001261877497</v>
      </c>
      <c r="M362" s="120">
        <f t="shared" si="129"/>
        <v>0.00143280268</v>
      </c>
      <c r="N362" s="120">
        <f t="shared" si="129"/>
        <v>0.001633188811</v>
      </c>
      <c r="O362" s="120">
        <f t="shared" si="129"/>
        <v>0.00149098795</v>
      </c>
      <c r="P362" s="120">
        <f t="shared" si="129"/>
        <v>0.001695322777</v>
      </c>
      <c r="Q362" s="120">
        <f t="shared" si="129"/>
        <v>0.001638126141</v>
      </c>
      <c r="R362" s="120">
        <f t="shared" si="129"/>
        <v>0.001528041367</v>
      </c>
      <c r="S362" s="120">
        <f t="shared" si="129"/>
        <v>0.001333394183</v>
      </c>
      <c r="T362" s="120">
        <f t="shared" si="129"/>
        <v>0.001425912728</v>
      </c>
      <c r="U362" s="120">
        <f t="shared" si="129"/>
        <v>0.001032257172</v>
      </c>
    </row>
    <row r="363" ht="15.75" customHeight="1">
      <c r="A363" s="136" t="s">
        <v>174</v>
      </c>
      <c r="B363" s="120">
        <f t="shared" ref="B363:U363" si="130">B139/B$11</f>
        <v>0</v>
      </c>
      <c r="C363" s="120">
        <f t="shared" si="130"/>
        <v>0.00003563530151</v>
      </c>
      <c r="D363" s="120">
        <f t="shared" si="130"/>
        <v>0</v>
      </c>
      <c r="E363" s="120">
        <f t="shared" si="130"/>
        <v>0.00006555960538</v>
      </c>
      <c r="F363" s="120">
        <f t="shared" si="130"/>
        <v>0.0000009204320262</v>
      </c>
      <c r="G363" s="120">
        <f t="shared" si="130"/>
        <v>0.00001170798788</v>
      </c>
      <c r="H363" s="120">
        <f t="shared" si="130"/>
        <v>0.00002091044832</v>
      </c>
      <c r="I363" s="120">
        <f t="shared" si="130"/>
        <v>0.00005006387278</v>
      </c>
      <c r="J363" s="120">
        <f t="shared" si="130"/>
        <v>0.0001371776172</v>
      </c>
      <c r="K363" s="120">
        <f t="shared" si="130"/>
        <v>0.000112118814</v>
      </c>
      <c r="L363" s="120">
        <f t="shared" si="130"/>
        <v>0.00009440059066</v>
      </c>
      <c r="M363" s="120">
        <f t="shared" si="130"/>
        <v>0.0001165849615</v>
      </c>
      <c r="N363" s="120">
        <f t="shared" si="130"/>
        <v>0.0001543025799</v>
      </c>
      <c r="O363" s="120">
        <f t="shared" si="130"/>
        <v>0.0001423361308</v>
      </c>
      <c r="P363" s="120">
        <f t="shared" si="130"/>
        <v>0.0001659762557</v>
      </c>
      <c r="Q363" s="120">
        <f t="shared" si="130"/>
        <v>0.0002075117496</v>
      </c>
      <c r="R363" s="120">
        <f t="shared" si="130"/>
        <v>0.0002304509245</v>
      </c>
      <c r="S363" s="120">
        <f t="shared" si="130"/>
        <v>0.0001657813749</v>
      </c>
      <c r="T363" s="120">
        <f t="shared" si="130"/>
        <v>0.0001433438354</v>
      </c>
      <c r="U363" s="120">
        <f t="shared" si="130"/>
        <v>0.0000584329482</v>
      </c>
    </row>
    <row r="364" ht="15.75" customHeight="1">
      <c r="A364" s="136" t="s">
        <v>61</v>
      </c>
      <c r="B364" s="120">
        <f t="shared" ref="B364:U364" si="131">B140/B$11</f>
        <v>0</v>
      </c>
      <c r="C364" s="120">
        <f t="shared" si="131"/>
        <v>0</v>
      </c>
      <c r="D364" s="120">
        <f t="shared" si="131"/>
        <v>0</v>
      </c>
      <c r="E364" s="120">
        <f t="shared" si="131"/>
        <v>0</v>
      </c>
      <c r="F364" s="120">
        <f t="shared" si="131"/>
        <v>0</v>
      </c>
      <c r="G364" s="120">
        <f t="shared" si="131"/>
        <v>0.0000009313172178</v>
      </c>
      <c r="H364" s="120">
        <f t="shared" si="131"/>
        <v>0.00000425610895</v>
      </c>
      <c r="I364" s="120">
        <f t="shared" si="131"/>
        <v>0.000005863336452</v>
      </c>
      <c r="J364" s="120">
        <f t="shared" si="131"/>
        <v>0.0002466453557</v>
      </c>
      <c r="K364" s="120">
        <f t="shared" si="131"/>
        <v>0.000007849625252</v>
      </c>
      <c r="L364" s="120">
        <f t="shared" si="131"/>
        <v>0.00001467299415</v>
      </c>
      <c r="M364" s="120">
        <f t="shared" si="131"/>
        <v>0.00005056431096</v>
      </c>
      <c r="N364" s="120">
        <f t="shared" si="131"/>
        <v>0.00004043791749</v>
      </c>
      <c r="O364" s="120">
        <f t="shared" si="131"/>
        <v>0.00005598360427</v>
      </c>
      <c r="P364" s="120">
        <f t="shared" si="131"/>
        <v>0.000006083796673</v>
      </c>
      <c r="Q364" s="120">
        <f t="shared" si="131"/>
        <v>0.0001206542257</v>
      </c>
      <c r="R364" s="120">
        <f t="shared" si="131"/>
        <v>0.00005512329213</v>
      </c>
      <c r="S364" s="120">
        <f t="shared" si="131"/>
        <v>0.00002698535846</v>
      </c>
      <c r="T364" s="120">
        <f t="shared" si="131"/>
        <v>0.000009280613539</v>
      </c>
      <c r="U364" s="120">
        <f t="shared" si="131"/>
        <v>0.00005418677403</v>
      </c>
    </row>
    <row r="365" ht="15.75" customHeight="1">
      <c r="A365" s="136" t="s">
        <v>28</v>
      </c>
      <c r="B365" s="120">
        <f t="shared" ref="B365:U365" si="132">B141/B$11</f>
        <v>0.002218234397</v>
      </c>
      <c r="C365" s="120">
        <f t="shared" si="132"/>
        <v>0.001354451329</v>
      </c>
      <c r="D365" s="120">
        <f t="shared" si="132"/>
        <v>0.002418378827</v>
      </c>
      <c r="E365" s="120">
        <f t="shared" si="132"/>
        <v>0.002636695162</v>
      </c>
      <c r="F365" s="120">
        <f t="shared" si="132"/>
        <v>0.002206889188</v>
      </c>
      <c r="G365" s="120">
        <f t="shared" si="132"/>
        <v>0.007856059868</v>
      </c>
      <c r="H365" s="120">
        <f t="shared" si="132"/>
        <v>0.007689308488</v>
      </c>
      <c r="I365" s="120">
        <f t="shared" si="132"/>
        <v>0.00611245308</v>
      </c>
      <c r="J365" s="120">
        <f t="shared" si="132"/>
        <v>0.006952573171</v>
      </c>
      <c r="K365" s="120">
        <f t="shared" si="132"/>
        <v>0.006025764825</v>
      </c>
      <c r="L365" s="120">
        <f t="shared" si="132"/>
        <v>0.01042314967</v>
      </c>
      <c r="M365" s="120">
        <f t="shared" si="132"/>
        <v>0.009584255378</v>
      </c>
      <c r="N365" s="120">
        <f t="shared" si="132"/>
        <v>0.01089414911</v>
      </c>
      <c r="O365" s="120">
        <f t="shared" si="132"/>
        <v>0.008080558951</v>
      </c>
      <c r="P365" s="120">
        <f t="shared" si="132"/>
        <v>0.005956208317</v>
      </c>
      <c r="Q365" s="120">
        <f t="shared" si="132"/>
        <v>0.00492248963</v>
      </c>
      <c r="R365" s="120">
        <f t="shared" si="132"/>
        <v>0.003842508368</v>
      </c>
      <c r="S365" s="120">
        <f t="shared" si="132"/>
        <v>0.007255737861</v>
      </c>
      <c r="T365" s="120">
        <f t="shared" si="132"/>
        <v>0.00515880156</v>
      </c>
      <c r="U365" s="120">
        <f t="shared" si="132"/>
        <v>0.00346681773</v>
      </c>
    </row>
    <row r="366" ht="15.75" customHeight="1">
      <c r="A366" s="136" t="s">
        <v>175</v>
      </c>
      <c r="B366" s="120">
        <f t="shared" ref="B366:U366" si="133">B142/B$11</f>
        <v>0</v>
      </c>
      <c r="C366" s="120">
        <f t="shared" si="133"/>
        <v>0</v>
      </c>
      <c r="D366" s="120">
        <f t="shared" si="133"/>
        <v>0.000001893611688</v>
      </c>
      <c r="E366" s="120">
        <f t="shared" si="133"/>
        <v>0.000003287649827</v>
      </c>
      <c r="F366" s="120">
        <f t="shared" si="133"/>
        <v>0.000001227242702</v>
      </c>
      <c r="G366" s="120">
        <f t="shared" si="133"/>
        <v>0.00001090971598</v>
      </c>
      <c r="H366" s="120">
        <f t="shared" si="133"/>
        <v>0.000005366398242</v>
      </c>
      <c r="I366" s="120">
        <f t="shared" si="133"/>
        <v>0.000001804103524</v>
      </c>
      <c r="J366" s="120">
        <f t="shared" si="133"/>
        <v>0.00003347133859</v>
      </c>
      <c r="K366" s="120">
        <f t="shared" si="133"/>
        <v>0.0000003924812626</v>
      </c>
      <c r="L366" s="120">
        <f t="shared" si="133"/>
        <v>0.0000001298495057</v>
      </c>
      <c r="M366" s="120">
        <f t="shared" si="133"/>
        <v>0.00001876841236</v>
      </c>
      <c r="N366" s="120">
        <f t="shared" si="133"/>
        <v>0.00001886457874</v>
      </c>
      <c r="O366" s="120">
        <f t="shared" si="133"/>
        <v>0.00001261329039</v>
      </c>
      <c r="P366" s="120">
        <f t="shared" si="133"/>
        <v>0.00002750561594</v>
      </c>
      <c r="Q366" s="120">
        <f t="shared" si="133"/>
        <v>0.00003318836125</v>
      </c>
      <c r="R366" s="120">
        <f t="shared" si="133"/>
        <v>0.000003022890214</v>
      </c>
      <c r="S366" s="120">
        <f t="shared" si="133"/>
        <v>0.00001870125026</v>
      </c>
      <c r="T366" s="120">
        <f t="shared" si="133"/>
        <v>0.00001644929259</v>
      </c>
      <c r="U366" s="120">
        <f t="shared" si="133"/>
        <v>0.000009086463237</v>
      </c>
    </row>
    <row r="367" ht="15.75" customHeight="1">
      <c r="A367" s="136" t="s">
        <v>526</v>
      </c>
      <c r="B367" s="120">
        <f t="shared" ref="B367:U367" si="134">B143/B$11</f>
        <v>0</v>
      </c>
      <c r="C367" s="120">
        <f t="shared" si="134"/>
        <v>0</v>
      </c>
      <c r="D367" s="120">
        <f t="shared" si="134"/>
        <v>0</v>
      </c>
      <c r="E367" s="120">
        <f t="shared" si="134"/>
        <v>0</v>
      </c>
      <c r="F367" s="120">
        <f t="shared" si="134"/>
        <v>0</v>
      </c>
      <c r="G367" s="120">
        <f t="shared" si="134"/>
        <v>0</v>
      </c>
      <c r="H367" s="120">
        <f t="shared" si="134"/>
        <v>0</v>
      </c>
      <c r="I367" s="120">
        <f t="shared" si="134"/>
        <v>0</v>
      </c>
      <c r="J367" s="120">
        <f t="shared" si="134"/>
        <v>0</v>
      </c>
      <c r="K367" s="120">
        <f t="shared" si="134"/>
        <v>0</v>
      </c>
      <c r="L367" s="120">
        <f t="shared" si="134"/>
        <v>0</v>
      </c>
      <c r="M367" s="120">
        <f t="shared" si="134"/>
        <v>0</v>
      </c>
      <c r="N367" s="120">
        <f t="shared" si="134"/>
        <v>0</v>
      </c>
      <c r="O367" s="120">
        <f t="shared" si="134"/>
        <v>0</v>
      </c>
      <c r="P367" s="120">
        <f t="shared" si="134"/>
        <v>0</v>
      </c>
      <c r="Q367" s="120">
        <f t="shared" si="134"/>
        <v>0</v>
      </c>
      <c r="R367" s="120">
        <f t="shared" si="134"/>
        <v>0</v>
      </c>
      <c r="S367" s="120">
        <f t="shared" si="134"/>
        <v>0</v>
      </c>
      <c r="T367" s="120">
        <f t="shared" si="134"/>
        <v>0</v>
      </c>
      <c r="U367" s="120">
        <f t="shared" si="134"/>
        <v>0</v>
      </c>
    </row>
    <row r="368" ht="15.75" customHeight="1">
      <c r="A368" s="136" t="s">
        <v>176</v>
      </c>
      <c r="B368" s="120">
        <f t="shared" ref="B368:U368" si="135">B144/B$11</f>
        <v>0.0003212615333</v>
      </c>
      <c r="C368" s="120">
        <f t="shared" si="135"/>
        <v>0.000296547683</v>
      </c>
      <c r="D368" s="120">
        <f t="shared" si="135"/>
        <v>0.0002710231728</v>
      </c>
      <c r="E368" s="120">
        <f t="shared" si="135"/>
        <v>0.0004065082316</v>
      </c>
      <c r="F368" s="120">
        <f t="shared" si="135"/>
        <v>0.0004856812992</v>
      </c>
      <c r="G368" s="120">
        <f t="shared" si="135"/>
        <v>0.0006678874905</v>
      </c>
      <c r="H368" s="120">
        <f t="shared" si="135"/>
        <v>0.0006317546068</v>
      </c>
      <c r="I368" s="120">
        <f t="shared" si="135"/>
        <v>0.0006840559194</v>
      </c>
      <c r="J368" s="120">
        <f t="shared" si="135"/>
        <v>0.0006433630245</v>
      </c>
      <c r="K368" s="120">
        <f t="shared" si="135"/>
        <v>0.0009556918745</v>
      </c>
      <c r="L368" s="120">
        <f t="shared" si="135"/>
        <v>0.000827271201</v>
      </c>
      <c r="M368" s="120">
        <f t="shared" si="135"/>
        <v>0.0008982341353</v>
      </c>
      <c r="N368" s="120">
        <f t="shared" si="135"/>
        <v>0.0009799906799</v>
      </c>
      <c r="O368" s="120">
        <f t="shared" si="135"/>
        <v>0.0009506539943</v>
      </c>
      <c r="P368" s="120">
        <f t="shared" si="135"/>
        <v>0.0009329630729</v>
      </c>
      <c r="Q368" s="120">
        <f t="shared" si="135"/>
        <v>0.0009651662125</v>
      </c>
      <c r="R368" s="120">
        <f t="shared" si="135"/>
        <v>0.00186281164</v>
      </c>
      <c r="S368" s="120">
        <f t="shared" si="135"/>
        <v>0.001133137028</v>
      </c>
      <c r="T368" s="120">
        <f t="shared" si="135"/>
        <v>0.00124711219</v>
      </c>
      <c r="U368" s="120">
        <f t="shared" si="135"/>
        <v>0.001048490488</v>
      </c>
    </row>
    <row r="369" ht="15.75" customHeight="1">
      <c r="A369" s="136" t="s">
        <v>177</v>
      </c>
      <c r="B369" s="120">
        <f t="shared" ref="B369:U369" si="136">B145/B$11</f>
        <v>0.000004172227705</v>
      </c>
      <c r="C369" s="120">
        <f t="shared" si="136"/>
        <v>0.000002478977496</v>
      </c>
      <c r="D369" s="120">
        <f t="shared" si="136"/>
        <v>0.00001136167013</v>
      </c>
      <c r="E369" s="120">
        <f t="shared" si="136"/>
        <v>0.000006962081987</v>
      </c>
      <c r="F369" s="120">
        <f t="shared" si="136"/>
        <v>0.00002316420599</v>
      </c>
      <c r="G369" s="120">
        <f t="shared" si="136"/>
        <v>0.00004470322646</v>
      </c>
      <c r="H369" s="120">
        <f t="shared" si="136"/>
        <v>0.00003219838945</v>
      </c>
      <c r="I369" s="120">
        <f t="shared" si="136"/>
        <v>0.00007456961231</v>
      </c>
      <c r="J369" s="120">
        <f t="shared" si="136"/>
        <v>0.0001078216071</v>
      </c>
      <c r="K369" s="120">
        <f t="shared" si="136"/>
        <v>0.0002994632034</v>
      </c>
      <c r="L369" s="120">
        <f t="shared" si="136"/>
        <v>0.0004826506128</v>
      </c>
      <c r="M369" s="120">
        <f t="shared" si="136"/>
        <v>0.0003069187434</v>
      </c>
      <c r="N369" s="120">
        <f t="shared" si="136"/>
        <v>0.0003244707542</v>
      </c>
      <c r="O369" s="120">
        <f t="shared" si="136"/>
        <v>0.00045747434</v>
      </c>
      <c r="P369" s="120">
        <f t="shared" si="136"/>
        <v>0.0006152346495</v>
      </c>
      <c r="Q369" s="120">
        <f t="shared" si="136"/>
        <v>0.0007234522006</v>
      </c>
      <c r="R369" s="120">
        <f t="shared" si="136"/>
        <v>0.001440733185</v>
      </c>
      <c r="S369" s="120">
        <f t="shared" si="136"/>
        <v>0.0009736555438</v>
      </c>
      <c r="T369" s="120">
        <f t="shared" si="136"/>
        <v>0.0006327474718</v>
      </c>
      <c r="U369" s="120">
        <f t="shared" si="136"/>
        <v>0.0005618579595</v>
      </c>
    </row>
    <row r="370" ht="15.75" customHeight="1">
      <c r="A370" s="136" t="s">
        <v>29</v>
      </c>
      <c r="B370" s="120">
        <f t="shared" ref="B370:U370" si="137">B146/B$11</f>
        <v>0.0004862963181</v>
      </c>
      <c r="C370" s="120">
        <f t="shared" si="137"/>
        <v>0.0007077480752</v>
      </c>
      <c r="D370" s="120">
        <f t="shared" si="137"/>
        <v>0.0005571952392</v>
      </c>
      <c r="E370" s="120">
        <f t="shared" si="137"/>
        <v>0.0009166741283</v>
      </c>
      <c r="F370" s="120">
        <f t="shared" si="137"/>
        <v>0.001288758242</v>
      </c>
      <c r="G370" s="120">
        <f t="shared" si="137"/>
        <v>0.002358760422</v>
      </c>
      <c r="H370" s="120">
        <f t="shared" si="137"/>
        <v>0.002216137426</v>
      </c>
      <c r="I370" s="120">
        <f t="shared" si="137"/>
        <v>0.002521986384</v>
      </c>
      <c r="J370" s="120">
        <f t="shared" si="137"/>
        <v>0.004317391145</v>
      </c>
      <c r="K370" s="120">
        <f t="shared" si="137"/>
        <v>0.006331769383</v>
      </c>
      <c r="L370" s="120">
        <f t="shared" si="137"/>
        <v>0.00687241494</v>
      </c>
      <c r="M370" s="120">
        <f t="shared" si="137"/>
        <v>0.006471127778</v>
      </c>
      <c r="N370" s="120">
        <f t="shared" si="137"/>
        <v>0.006134857746</v>
      </c>
      <c r="O370" s="120">
        <f t="shared" si="137"/>
        <v>0.00705286686</v>
      </c>
      <c r="P370" s="120">
        <f t="shared" si="137"/>
        <v>0.00614746232</v>
      </c>
      <c r="Q370" s="120">
        <f t="shared" si="137"/>
        <v>0.004654143817</v>
      </c>
      <c r="R370" s="120">
        <f t="shared" si="137"/>
        <v>0.004474825874</v>
      </c>
      <c r="S370" s="120">
        <f t="shared" si="137"/>
        <v>0.003201683807</v>
      </c>
      <c r="T370" s="120">
        <f t="shared" si="137"/>
        <v>0.004283479077</v>
      </c>
      <c r="U370" s="120">
        <f t="shared" si="137"/>
        <v>0.002332634905</v>
      </c>
    </row>
    <row r="371" ht="15.75" customHeight="1">
      <c r="A371" s="136" t="s">
        <v>178</v>
      </c>
      <c r="B371" s="120">
        <f t="shared" ref="B371:U371" si="138">B147/B$11</f>
        <v>0</v>
      </c>
      <c r="C371" s="120">
        <f t="shared" si="138"/>
        <v>0</v>
      </c>
      <c r="D371" s="120">
        <f t="shared" si="138"/>
        <v>0</v>
      </c>
      <c r="E371" s="120">
        <f t="shared" si="138"/>
        <v>0</v>
      </c>
      <c r="F371" s="120">
        <f t="shared" si="138"/>
        <v>0</v>
      </c>
      <c r="G371" s="120">
        <f t="shared" si="138"/>
        <v>0.0000001330453168</v>
      </c>
      <c r="H371" s="120">
        <f t="shared" si="138"/>
        <v>0</v>
      </c>
      <c r="I371" s="120">
        <f t="shared" si="138"/>
        <v>0.000004359916849</v>
      </c>
      <c r="J371" s="120">
        <f t="shared" si="138"/>
        <v>0</v>
      </c>
      <c r="K371" s="120">
        <f t="shared" si="138"/>
        <v>0</v>
      </c>
      <c r="L371" s="120">
        <f t="shared" si="138"/>
        <v>0</v>
      </c>
      <c r="M371" s="120">
        <f t="shared" si="138"/>
        <v>0</v>
      </c>
      <c r="N371" s="120">
        <f t="shared" si="138"/>
        <v>0</v>
      </c>
      <c r="O371" s="120">
        <f t="shared" si="138"/>
        <v>0</v>
      </c>
      <c r="P371" s="120">
        <f t="shared" si="138"/>
        <v>0</v>
      </c>
      <c r="Q371" s="120">
        <f t="shared" si="138"/>
        <v>0.0000002027802113</v>
      </c>
      <c r="R371" s="120">
        <f t="shared" si="138"/>
        <v>0</v>
      </c>
      <c r="S371" s="120">
        <f t="shared" si="138"/>
        <v>0.0000005456598218</v>
      </c>
      <c r="T371" s="120">
        <f t="shared" si="138"/>
        <v>0.0000002677100059</v>
      </c>
      <c r="U371" s="120">
        <f t="shared" si="138"/>
        <v>0.00005380234674</v>
      </c>
    </row>
    <row r="372" ht="15.75" customHeight="1">
      <c r="A372" s="136" t="s">
        <v>179</v>
      </c>
      <c r="B372" s="120">
        <f t="shared" ref="B372:U372" si="139">B148/B$11</f>
        <v>0.00009364333294</v>
      </c>
      <c r="C372" s="120">
        <f t="shared" si="139"/>
        <v>0.00009575050579</v>
      </c>
      <c r="D372" s="120">
        <f t="shared" si="139"/>
        <v>0.0001417841751</v>
      </c>
      <c r="E372" s="120">
        <f t="shared" si="139"/>
        <v>0.0001924242105</v>
      </c>
      <c r="F372" s="120">
        <f t="shared" si="139"/>
        <v>0.0001587745245</v>
      </c>
      <c r="G372" s="120">
        <f t="shared" si="139"/>
        <v>0.0004579419805</v>
      </c>
      <c r="H372" s="120">
        <f t="shared" si="139"/>
        <v>0.0004111771343</v>
      </c>
      <c r="I372" s="120">
        <f t="shared" si="139"/>
        <v>0.0004513265648</v>
      </c>
      <c r="J372" s="120">
        <f t="shared" si="139"/>
        <v>0.0006100288635</v>
      </c>
      <c r="K372" s="120">
        <f t="shared" si="139"/>
        <v>0.0011813686</v>
      </c>
      <c r="L372" s="120">
        <f t="shared" si="139"/>
        <v>0.0006813203565</v>
      </c>
      <c r="M372" s="120">
        <f t="shared" si="139"/>
        <v>0.001096627294</v>
      </c>
      <c r="N372" s="120">
        <f t="shared" si="139"/>
        <v>0.001552312976</v>
      </c>
      <c r="O372" s="120">
        <f t="shared" si="139"/>
        <v>0.00124745442</v>
      </c>
      <c r="P372" s="120">
        <f t="shared" si="139"/>
        <v>0.001114363038</v>
      </c>
      <c r="Q372" s="120">
        <f t="shared" si="139"/>
        <v>0.001405334458</v>
      </c>
      <c r="R372" s="120">
        <f t="shared" si="139"/>
        <v>0.002478947792</v>
      </c>
      <c r="S372" s="120">
        <f t="shared" si="139"/>
        <v>0.001980199493</v>
      </c>
      <c r="T372" s="120">
        <f t="shared" si="139"/>
        <v>0.001807429232</v>
      </c>
      <c r="U372" s="120">
        <f t="shared" si="139"/>
        <v>0.0009145001029</v>
      </c>
    </row>
    <row r="373" ht="15.75" customHeight="1">
      <c r="A373" s="136" t="s">
        <v>73</v>
      </c>
      <c r="B373" s="120">
        <f t="shared" ref="B373:U373" si="140">B149/B$11</f>
        <v>0.000002317904281</v>
      </c>
      <c r="C373" s="120">
        <f t="shared" si="140"/>
        <v>0.0000009296165611</v>
      </c>
      <c r="D373" s="120">
        <f t="shared" si="140"/>
        <v>0.000001893611688</v>
      </c>
      <c r="E373" s="120">
        <f t="shared" si="140"/>
        <v>0.00005472970007</v>
      </c>
      <c r="F373" s="120">
        <f t="shared" si="140"/>
        <v>0.00003114128355</v>
      </c>
      <c r="G373" s="120">
        <f t="shared" si="140"/>
        <v>0.00004962590318</v>
      </c>
      <c r="H373" s="120">
        <f t="shared" si="140"/>
        <v>0.0000279422805</v>
      </c>
      <c r="I373" s="120">
        <f t="shared" si="140"/>
        <v>0.00002420505561</v>
      </c>
      <c r="J373" s="120">
        <f t="shared" si="140"/>
        <v>0.00001824462308</v>
      </c>
      <c r="K373" s="120">
        <f t="shared" si="140"/>
        <v>0.00002237143197</v>
      </c>
      <c r="L373" s="120">
        <f t="shared" si="140"/>
        <v>0.00005414724389</v>
      </c>
      <c r="M373" s="120">
        <f t="shared" si="140"/>
        <v>0.0001762022714</v>
      </c>
      <c r="N373" s="120">
        <f t="shared" si="140"/>
        <v>0.0002804534039</v>
      </c>
      <c r="O373" s="120">
        <f t="shared" si="140"/>
        <v>0.0004182761144</v>
      </c>
      <c r="P373" s="120">
        <f t="shared" si="140"/>
        <v>0.0005573100502</v>
      </c>
      <c r="Q373" s="120">
        <f t="shared" si="140"/>
        <v>0.0004139420047</v>
      </c>
      <c r="R373" s="120">
        <f t="shared" si="140"/>
        <v>0.0003407567812</v>
      </c>
      <c r="S373" s="120">
        <f t="shared" si="140"/>
        <v>0.0004316665245</v>
      </c>
      <c r="T373" s="120">
        <f t="shared" si="140"/>
        <v>0.0002655088348</v>
      </c>
      <c r="U373" s="120">
        <f t="shared" si="140"/>
        <v>0.0001490354711</v>
      </c>
    </row>
    <row r="374" ht="15.75" customHeight="1">
      <c r="A374" s="136" t="s">
        <v>180</v>
      </c>
      <c r="B374" s="120">
        <f t="shared" ref="B374:U374" si="141">B150/B$11</f>
        <v>0.0001664255274</v>
      </c>
      <c r="C374" s="120">
        <f t="shared" si="141"/>
        <v>0.0001152724536</v>
      </c>
      <c r="D374" s="120">
        <f t="shared" si="141"/>
        <v>0.0004667752811</v>
      </c>
      <c r="E374" s="120">
        <f t="shared" si="141"/>
        <v>0.0004749687045</v>
      </c>
      <c r="F374" s="120">
        <f t="shared" si="141"/>
        <v>0.0007308230288</v>
      </c>
      <c r="G374" s="120">
        <f t="shared" si="141"/>
        <v>0.0007393328256</v>
      </c>
      <c r="H374" s="120">
        <f t="shared" si="141"/>
        <v>0.0005077723026</v>
      </c>
      <c r="I374" s="120">
        <f t="shared" si="141"/>
        <v>0.0009461019562</v>
      </c>
      <c r="J374" s="120">
        <f t="shared" si="141"/>
        <v>0.0006435002021</v>
      </c>
      <c r="K374" s="120">
        <f t="shared" si="141"/>
        <v>0.0003334782461</v>
      </c>
      <c r="L374" s="120">
        <f t="shared" si="141"/>
        <v>0.0005048548782</v>
      </c>
      <c r="M374" s="120">
        <f t="shared" si="141"/>
        <v>0.0003701793333</v>
      </c>
      <c r="N374" s="120">
        <f t="shared" si="141"/>
        <v>0.0004180197165</v>
      </c>
      <c r="O374" s="120">
        <f t="shared" si="141"/>
        <v>0.0006295972411</v>
      </c>
      <c r="P374" s="120">
        <f t="shared" si="141"/>
        <v>0.0006924388861</v>
      </c>
      <c r="Q374" s="120">
        <f t="shared" si="141"/>
        <v>0.000397922368</v>
      </c>
      <c r="R374" s="120">
        <f t="shared" si="141"/>
        <v>0.000273186294</v>
      </c>
      <c r="S374" s="120">
        <f t="shared" si="141"/>
        <v>0.0002276393566</v>
      </c>
      <c r="T374" s="120">
        <f t="shared" si="141"/>
        <v>0.000124871845</v>
      </c>
      <c r="U374" s="120">
        <f t="shared" si="141"/>
        <v>0.00008723004707</v>
      </c>
    </row>
    <row r="375" ht="15.75" customHeight="1">
      <c r="A375" s="136" t="s">
        <v>181</v>
      </c>
      <c r="B375" s="120">
        <f t="shared" ref="B375:U375" si="142">B151/B$11</f>
        <v>0.00006860996671</v>
      </c>
      <c r="C375" s="120">
        <f t="shared" si="142"/>
        <v>0.00004028338431</v>
      </c>
      <c r="D375" s="120">
        <f t="shared" si="142"/>
        <v>0.00006509290177</v>
      </c>
      <c r="E375" s="120">
        <f t="shared" si="142"/>
        <v>0.0002094426331</v>
      </c>
      <c r="F375" s="120">
        <f t="shared" si="142"/>
        <v>0.0001572404712</v>
      </c>
      <c r="G375" s="120">
        <f t="shared" si="142"/>
        <v>0.0003535014068</v>
      </c>
      <c r="H375" s="120">
        <f t="shared" si="142"/>
        <v>0.0004365287397</v>
      </c>
      <c r="I375" s="120">
        <f t="shared" si="142"/>
        <v>0.0005728028688</v>
      </c>
      <c r="J375" s="120">
        <f t="shared" si="142"/>
        <v>0.0007199081349</v>
      </c>
      <c r="K375" s="120">
        <f t="shared" si="142"/>
        <v>0.001146568595</v>
      </c>
      <c r="L375" s="120">
        <f t="shared" si="142"/>
        <v>0.001139948811</v>
      </c>
      <c r="M375" s="120">
        <f t="shared" si="142"/>
        <v>0.001323835486</v>
      </c>
      <c r="N375" s="120">
        <f t="shared" si="142"/>
        <v>0.001534222329</v>
      </c>
      <c r="O375" s="120">
        <f t="shared" si="142"/>
        <v>0.002186077275</v>
      </c>
      <c r="P375" s="120">
        <f t="shared" si="142"/>
        <v>0.002217415356</v>
      </c>
      <c r="Q375" s="120">
        <f t="shared" si="142"/>
        <v>0.002249914038</v>
      </c>
      <c r="R375" s="120">
        <f t="shared" si="142"/>
        <v>0.00250479054</v>
      </c>
      <c r="S375" s="120">
        <f t="shared" si="142"/>
        <v>0.001252289291</v>
      </c>
      <c r="T375" s="120">
        <f t="shared" si="142"/>
        <v>0.001300416227</v>
      </c>
      <c r="U375" s="120">
        <f t="shared" si="142"/>
        <v>0.001171821752</v>
      </c>
    </row>
    <row r="376" ht="15.75" customHeight="1">
      <c r="A376" s="136" t="s">
        <v>182</v>
      </c>
      <c r="B376" s="120">
        <f t="shared" ref="B376:U376" si="143">B152/B$11</f>
        <v>0.02027192726</v>
      </c>
      <c r="C376" s="120">
        <f t="shared" si="143"/>
        <v>0.02489668087</v>
      </c>
      <c r="D376" s="120">
        <f t="shared" si="143"/>
        <v>0.02123070084</v>
      </c>
      <c r="E376" s="120">
        <f t="shared" si="143"/>
        <v>0.0154101817</v>
      </c>
      <c r="F376" s="120">
        <f t="shared" si="143"/>
        <v>0.01651945379</v>
      </c>
      <c r="G376" s="120">
        <f t="shared" si="143"/>
        <v>0.01056486252</v>
      </c>
      <c r="H376" s="120">
        <f t="shared" si="143"/>
        <v>0.007642861386</v>
      </c>
      <c r="I376" s="120">
        <f t="shared" si="143"/>
        <v>0.008402311478</v>
      </c>
      <c r="J376" s="120">
        <f t="shared" si="143"/>
        <v>0.005857621431</v>
      </c>
      <c r="K376" s="120">
        <f t="shared" si="143"/>
        <v>0.008550727614</v>
      </c>
      <c r="L376" s="120">
        <f t="shared" si="143"/>
        <v>0.005471079074</v>
      </c>
      <c r="M376" s="120">
        <f t="shared" si="143"/>
        <v>0.005349439134</v>
      </c>
      <c r="N376" s="120">
        <f t="shared" si="143"/>
        <v>0.005405427368</v>
      </c>
      <c r="O376" s="120">
        <f t="shared" si="143"/>
        <v>0.006610819545</v>
      </c>
      <c r="P376" s="120">
        <f t="shared" si="143"/>
        <v>0.006684464485</v>
      </c>
      <c r="Q376" s="120">
        <f t="shared" si="143"/>
        <v>0.007460081195</v>
      </c>
      <c r="R376" s="120">
        <f t="shared" si="143"/>
        <v>0.006150870317</v>
      </c>
      <c r="S376" s="120">
        <f t="shared" si="143"/>
        <v>0.006867178463</v>
      </c>
      <c r="T376" s="120">
        <f t="shared" si="143"/>
        <v>0.005882332469</v>
      </c>
      <c r="U376" s="120">
        <f t="shared" si="143"/>
        <v>0.004159765396</v>
      </c>
    </row>
    <row r="377" ht="15.75" customHeight="1">
      <c r="A377" s="136" t="s">
        <v>68</v>
      </c>
      <c r="B377" s="120">
        <f t="shared" ref="B377:U377" si="144">B153/B$11</f>
        <v>0.0009526586594</v>
      </c>
      <c r="C377" s="120">
        <f t="shared" si="144"/>
        <v>0.001364057367</v>
      </c>
      <c r="D377" s="120">
        <f t="shared" si="144"/>
        <v>0.002217182585</v>
      </c>
      <c r="E377" s="120">
        <f t="shared" si="144"/>
        <v>0.002777097148</v>
      </c>
      <c r="F377" s="120">
        <f t="shared" si="144"/>
        <v>0.003930858373</v>
      </c>
      <c r="G377" s="120">
        <f t="shared" si="144"/>
        <v>0.01053745518</v>
      </c>
      <c r="H377" s="120">
        <f t="shared" si="144"/>
        <v>0.01019837724</v>
      </c>
      <c r="I377" s="120">
        <f t="shared" si="144"/>
        <v>0.006760727613</v>
      </c>
      <c r="J377" s="120">
        <f t="shared" si="144"/>
        <v>0.004441674066</v>
      </c>
      <c r="K377" s="120">
        <f t="shared" si="144"/>
        <v>0.004169851761</v>
      </c>
      <c r="L377" s="120">
        <f t="shared" si="144"/>
        <v>0.003410237569</v>
      </c>
      <c r="M377" s="120">
        <f t="shared" si="144"/>
        <v>0.00359834626</v>
      </c>
      <c r="N377" s="120">
        <f t="shared" si="144"/>
        <v>0.004700279089</v>
      </c>
      <c r="O377" s="120">
        <f t="shared" si="144"/>
        <v>0.006280254311</v>
      </c>
      <c r="P377" s="120">
        <f t="shared" si="144"/>
        <v>0.006653274317</v>
      </c>
      <c r="Q377" s="120">
        <f t="shared" si="144"/>
        <v>0.009646119466</v>
      </c>
      <c r="R377" s="120">
        <f t="shared" si="144"/>
        <v>0.0211724416</v>
      </c>
      <c r="S377" s="120">
        <f t="shared" si="144"/>
        <v>0.02877933914</v>
      </c>
      <c r="T377" s="120">
        <f t="shared" si="144"/>
        <v>0.01855506975</v>
      </c>
      <c r="U377" s="120">
        <f t="shared" si="144"/>
        <v>0.02626090972</v>
      </c>
    </row>
    <row r="378" ht="15.75" customHeight="1">
      <c r="A378" s="136" t="s">
        <v>82</v>
      </c>
      <c r="B378" s="120">
        <f t="shared" ref="B378:U378" si="145">B154/B$11</f>
        <v>0</v>
      </c>
      <c r="C378" s="120">
        <f t="shared" si="145"/>
        <v>0</v>
      </c>
      <c r="D378" s="120">
        <f t="shared" si="145"/>
        <v>0</v>
      </c>
      <c r="E378" s="120">
        <f t="shared" si="145"/>
        <v>0</v>
      </c>
      <c r="F378" s="120">
        <f t="shared" si="145"/>
        <v>0</v>
      </c>
      <c r="G378" s="120">
        <f t="shared" si="145"/>
        <v>0</v>
      </c>
      <c r="H378" s="120">
        <f t="shared" si="145"/>
        <v>0</v>
      </c>
      <c r="I378" s="120">
        <f t="shared" si="145"/>
        <v>0</v>
      </c>
      <c r="J378" s="120">
        <f t="shared" si="145"/>
        <v>0</v>
      </c>
      <c r="K378" s="120">
        <f t="shared" si="145"/>
        <v>0</v>
      </c>
      <c r="L378" s="120">
        <f t="shared" si="145"/>
        <v>0</v>
      </c>
      <c r="M378" s="120">
        <f t="shared" si="145"/>
        <v>0</v>
      </c>
      <c r="N378" s="120">
        <f t="shared" si="145"/>
        <v>0</v>
      </c>
      <c r="O378" s="120">
        <f t="shared" si="145"/>
        <v>0</v>
      </c>
      <c r="P378" s="120">
        <f t="shared" si="145"/>
        <v>0</v>
      </c>
      <c r="Q378" s="120">
        <f t="shared" si="145"/>
        <v>0</v>
      </c>
      <c r="R378" s="120">
        <f t="shared" si="145"/>
        <v>0</v>
      </c>
      <c r="S378" s="120">
        <f t="shared" si="145"/>
        <v>0</v>
      </c>
      <c r="T378" s="120">
        <f t="shared" si="145"/>
        <v>0</v>
      </c>
      <c r="U378" s="120">
        <f t="shared" si="145"/>
        <v>0</v>
      </c>
    </row>
    <row r="379" ht="15.75" customHeight="1">
      <c r="A379" s="136" t="s">
        <v>30</v>
      </c>
      <c r="B379" s="120">
        <f t="shared" ref="B379:U379" si="146">B155/B$11</f>
        <v>0.0000222518811</v>
      </c>
      <c r="C379" s="120">
        <f t="shared" si="146"/>
        <v>0.000000619744374</v>
      </c>
      <c r="D379" s="120">
        <f t="shared" si="146"/>
        <v>0</v>
      </c>
      <c r="E379" s="120">
        <f t="shared" si="146"/>
        <v>0.00003306988944</v>
      </c>
      <c r="F379" s="120">
        <f t="shared" si="146"/>
        <v>0.00005016354543</v>
      </c>
      <c r="G379" s="120">
        <f t="shared" si="146"/>
        <v>0.00001942461626</v>
      </c>
      <c r="H379" s="120">
        <f t="shared" si="146"/>
        <v>0.00008160626292</v>
      </c>
      <c r="I379" s="120">
        <f t="shared" si="146"/>
        <v>0.00007517098015</v>
      </c>
      <c r="J379" s="120">
        <f t="shared" si="146"/>
        <v>0.00007462462374</v>
      </c>
      <c r="K379" s="120">
        <f t="shared" si="146"/>
        <v>0.0001148661829</v>
      </c>
      <c r="L379" s="120">
        <f t="shared" si="146"/>
        <v>0.0002171083736</v>
      </c>
      <c r="M379" s="120">
        <f t="shared" si="146"/>
        <v>0.0002944432693</v>
      </c>
      <c r="N379" s="120">
        <f t="shared" si="146"/>
        <v>0.0002796794724</v>
      </c>
      <c r="O379" s="120">
        <f t="shared" si="146"/>
        <v>0.0002002602413</v>
      </c>
      <c r="P379" s="120">
        <f t="shared" si="146"/>
        <v>0.0003518319597</v>
      </c>
      <c r="Q379" s="120">
        <f t="shared" si="146"/>
        <v>0.0003090370421</v>
      </c>
      <c r="R379" s="120">
        <f t="shared" si="146"/>
        <v>0.0004393267111</v>
      </c>
      <c r="S379" s="120">
        <f t="shared" si="146"/>
        <v>0.0003742234269</v>
      </c>
      <c r="T379" s="120">
        <f t="shared" si="146"/>
        <v>0.0002305875518</v>
      </c>
      <c r="U379" s="120">
        <f t="shared" si="146"/>
        <v>0.0001340253327</v>
      </c>
    </row>
    <row r="380" ht="15.75" customHeight="1">
      <c r="A380" s="136" t="s">
        <v>183</v>
      </c>
      <c r="B380" s="120">
        <f t="shared" ref="B380:U380" si="147">B156/B$11</f>
        <v>0.00004357660048</v>
      </c>
      <c r="C380" s="120">
        <f t="shared" si="147"/>
        <v>0.00009048267861</v>
      </c>
      <c r="D380" s="120">
        <f t="shared" si="147"/>
        <v>0.00008923645079</v>
      </c>
      <c r="E380" s="120">
        <f t="shared" si="147"/>
        <v>0.00007155473154</v>
      </c>
      <c r="F380" s="120">
        <f t="shared" si="147"/>
        <v>0.0002719876638</v>
      </c>
      <c r="G380" s="120">
        <f t="shared" si="147"/>
        <v>0.005033902608</v>
      </c>
      <c r="H380" s="120">
        <f t="shared" si="147"/>
        <v>0.009960405233</v>
      </c>
      <c r="I380" s="120">
        <f t="shared" si="147"/>
        <v>0.007658419458</v>
      </c>
      <c r="J380" s="120">
        <f t="shared" si="147"/>
        <v>0.005462001183</v>
      </c>
      <c r="K380" s="120">
        <f t="shared" si="147"/>
        <v>0.000998341505</v>
      </c>
      <c r="L380" s="120">
        <f t="shared" si="147"/>
        <v>0.001005165024</v>
      </c>
      <c r="M380" s="120">
        <f t="shared" si="147"/>
        <v>0.001000577184</v>
      </c>
      <c r="N380" s="120">
        <f t="shared" si="147"/>
        <v>0.0007487786636</v>
      </c>
      <c r="O380" s="120">
        <f t="shared" si="147"/>
        <v>0.0008252972928</v>
      </c>
      <c r="P380" s="120">
        <f t="shared" si="147"/>
        <v>0.001254633111</v>
      </c>
      <c r="Q380" s="120">
        <f t="shared" si="147"/>
        <v>0.001781086189</v>
      </c>
      <c r="R380" s="120">
        <f t="shared" si="147"/>
        <v>0.001485602359</v>
      </c>
      <c r="S380" s="120">
        <f t="shared" si="147"/>
        <v>0.00153960399</v>
      </c>
      <c r="T380" s="120">
        <f t="shared" si="147"/>
        <v>0.002229459184</v>
      </c>
      <c r="U380" s="120">
        <f t="shared" si="147"/>
        <v>0.001488694684</v>
      </c>
    </row>
    <row r="381" ht="15.75" customHeight="1">
      <c r="A381" s="136" t="s">
        <v>31</v>
      </c>
      <c r="B381" s="120">
        <f t="shared" ref="B381:U381" si="148">B157/B$11</f>
        <v>0.002231678242</v>
      </c>
      <c r="C381" s="120">
        <f t="shared" si="148"/>
        <v>0.002001464456</v>
      </c>
      <c r="D381" s="120">
        <f t="shared" si="148"/>
        <v>0.002819824505</v>
      </c>
      <c r="E381" s="120">
        <f t="shared" si="148"/>
        <v>0.004022923042</v>
      </c>
      <c r="F381" s="120">
        <f t="shared" si="148"/>
        <v>0.005279444697</v>
      </c>
      <c r="G381" s="120">
        <f t="shared" si="148"/>
        <v>0.007587574419</v>
      </c>
      <c r="H381" s="120">
        <f t="shared" si="148"/>
        <v>0.004820691055</v>
      </c>
      <c r="I381" s="120">
        <f t="shared" si="148"/>
        <v>0.01299450666</v>
      </c>
      <c r="J381" s="120">
        <f t="shared" si="148"/>
        <v>0.01272775085</v>
      </c>
      <c r="K381" s="120">
        <f t="shared" si="148"/>
        <v>0.01317258696</v>
      </c>
      <c r="L381" s="120">
        <f t="shared" si="148"/>
        <v>0.01134170508</v>
      </c>
      <c r="M381" s="120">
        <f t="shared" si="148"/>
        <v>0.01087728859</v>
      </c>
      <c r="N381" s="120">
        <f t="shared" si="148"/>
        <v>0.00743254728</v>
      </c>
      <c r="O381" s="120">
        <f t="shared" si="148"/>
        <v>0.009835649796</v>
      </c>
      <c r="P381" s="120">
        <f t="shared" si="148"/>
        <v>0.008590235215</v>
      </c>
      <c r="Q381" s="120">
        <f t="shared" si="148"/>
        <v>0.0106919922</v>
      </c>
      <c r="R381" s="120">
        <f t="shared" si="148"/>
        <v>0.009454770776</v>
      </c>
      <c r="S381" s="120">
        <f t="shared" si="148"/>
        <v>0.009186728759</v>
      </c>
      <c r="T381" s="120">
        <f t="shared" si="148"/>
        <v>0.008136896903</v>
      </c>
      <c r="U381" s="120">
        <f t="shared" si="148"/>
        <v>0.006155764312</v>
      </c>
    </row>
    <row r="382" ht="15.75" customHeight="1">
      <c r="A382" s="136" t="s">
        <v>184</v>
      </c>
      <c r="B382" s="120">
        <f t="shared" ref="B382:U382" si="149">B158/B$11</f>
        <v>0</v>
      </c>
      <c r="C382" s="120">
        <f t="shared" si="149"/>
        <v>0.00002447990277</v>
      </c>
      <c r="D382" s="120">
        <f t="shared" si="149"/>
        <v>0</v>
      </c>
      <c r="E382" s="120">
        <f t="shared" si="149"/>
        <v>0</v>
      </c>
      <c r="F382" s="120">
        <f t="shared" si="149"/>
        <v>0.00000536918682</v>
      </c>
      <c r="G382" s="120">
        <f t="shared" si="149"/>
        <v>0.00001702980055</v>
      </c>
      <c r="H382" s="120">
        <f t="shared" si="149"/>
        <v>0.0000001850482152</v>
      </c>
      <c r="I382" s="120">
        <f t="shared" si="149"/>
        <v>0.00001683829955</v>
      </c>
      <c r="J382" s="120">
        <f t="shared" si="149"/>
        <v>0.000005761459921</v>
      </c>
      <c r="K382" s="120">
        <f t="shared" si="149"/>
        <v>0.000004448120976</v>
      </c>
      <c r="L382" s="120">
        <f t="shared" si="149"/>
        <v>0.00001532224168</v>
      </c>
      <c r="M382" s="120">
        <f t="shared" si="149"/>
        <v>0.00003212710587</v>
      </c>
      <c r="N382" s="120">
        <f t="shared" si="149"/>
        <v>0.0001108656781</v>
      </c>
      <c r="O382" s="120">
        <f t="shared" si="149"/>
        <v>0.0001005182219</v>
      </c>
      <c r="P382" s="120">
        <f t="shared" si="149"/>
        <v>0.00005912422119</v>
      </c>
      <c r="Q382" s="120">
        <f t="shared" si="149"/>
        <v>0.00006813415101</v>
      </c>
      <c r="R382" s="120">
        <f t="shared" si="149"/>
        <v>0.00004546189792</v>
      </c>
      <c r="S382" s="120">
        <f t="shared" si="149"/>
        <v>0.00005659980515</v>
      </c>
      <c r="T382" s="120">
        <f t="shared" si="149"/>
        <v>0.00004182225204</v>
      </c>
      <c r="U382" s="120">
        <f t="shared" si="149"/>
        <v>0.00004560705586</v>
      </c>
    </row>
    <row r="383" ht="15.75" customHeight="1">
      <c r="A383" s="136" t="s">
        <v>185</v>
      </c>
      <c r="B383" s="120">
        <f t="shared" ref="B383:U383" si="150">B159/B$11</f>
        <v>0</v>
      </c>
      <c r="C383" s="120">
        <f t="shared" si="150"/>
        <v>0</v>
      </c>
      <c r="D383" s="120">
        <f t="shared" si="150"/>
        <v>0</v>
      </c>
      <c r="E383" s="120">
        <f t="shared" si="150"/>
        <v>0</v>
      </c>
      <c r="F383" s="120">
        <f t="shared" si="150"/>
        <v>0</v>
      </c>
      <c r="G383" s="120">
        <f t="shared" si="150"/>
        <v>0</v>
      </c>
      <c r="H383" s="120">
        <f t="shared" si="150"/>
        <v>0</v>
      </c>
      <c r="I383" s="120">
        <f t="shared" si="150"/>
        <v>0</v>
      </c>
      <c r="J383" s="120">
        <f t="shared" si="150"/>
        <v>0.000001097420937</v>
      </c>
      <c r="K383" s="120">
        <f t="shared" si="150"/>
        <v>0.0000007849625252</v>
      </c>
      <c r="L383" s="120">
        <f t="shared" si="150"/>
        <v>0</v>
      </c>
      <c r="M383" s="120">
        <f t="shared" si="150"/>
        <v>0</v>
      </c>
      <c r="N383" s="120">
        <f t="shared" si="150"/>
        <v>0.00000009674142941</v>
      </c>
      <c r="O383" s="120">
        <f t="shared" si="150"/>
        <v>0</v>
      </c>
      <c r="P383" s="120">
        <f t="shared" si="150"/>
        <v>0</v>
      </c>
      <c r="Q383" s="120">
        <f t="shared" si="150"/>
        <v>0.000003717637208</v>
      </c>
      <c r="R383" s="120">
        <f t="shared" si="150"/>
        <v>0.0000020745325</v>
      </c>
      <c r="S383" s="120">
        <f t="shared" si="150"/>
        <v>0.000009821876792</v>
      </c>
      <c r="T383" s="120">
        <f t="shared" si="150"/>
        <v>0.000002677100059</v>
      </c>
      <c r="U383" s="120">
        <f t="shared" si="150"/>
        <v>0.000001677500905</v>
      </c>
    </row>
    <row r="384" ht="15.75" customHeight="1">
      <c r="A384" s="136" t="s">
        <v>57</v>
      </c>
      <c r="B384" s="120">
        <f t="shared" ref="B384:U384" si="151">B160/B$11</f>
        <v>0</v>
      </c>
      <c r="C384" s="120">
        <f t="shared" si="151"/>
        <v>0</v>
      </c>
      <c r="D384" s="120">
        <f t="shared" si="151"/>
        <v>0</v>
      </c>
      <c r="E384" s="120">
        <f t="shared" si="151"/>
        <v>0.00000734886432</v>
      </c>
      <c r="F384" s="120">
        <f t="shared" si="151"/>
        <v>0</v>
      </c>
      <c r="G384" s="120">
        <f t="shared" si="151"/>
        <v>0</v>
      </c>
      <c r="H384" s="120">
        <f t="shared" si="151"/>
        <v>0.000001665433937</v>
      </c>
      <c r="I384" s="120">
        <f t="shared" si="151"/>
        <v>0</v>
      </c>
      <c r="J384" s="120">
        <f t="shared" si="151"/>
        <v>0</v>
      </c>
      <c r="K384" s="120">
        <f t="shared" si="151"/>
        <v>0</v>
      </c>
      <c r="L384" s="120">
        <f t="shared" si="151"/>
        <v>0</v>
      </c>
      <c r="M384" s="120">
        <f t="shared" si="151"/>
        <v>0.0000001104024257</v>
      </c>
      <c r="N384" s="120">
        <f t="shared" si="151"/>
        <v>0.000002418535735</v>
      </c>
      <c r="O384" s="120">
        <f t="shared" si="151"/>
        <v>0.0000002910759321</v>
      </c>
      <c r="P384" s="120">
        <f t="shared" si="151"/>
        <v>0.000001028247325</v>
      </c>
      <c r="Q384" s="120">
        <f t="shared" si="151"/>
        <v>0.00000006759340378</v>
      </c>
      <c r="R384" s="120">
        <f t="shared" si="151"/>
        <v>0.00000005927235713</v>
      </c>
      <c r="S384" s="120">
        <f t="shared" si="151"/>
        <v>0.000002133033849</v>
      </c>
      <c r="T384" s="120">
        <f t="shared" si="151"/>
        <v>0.000002141680047</v>
      </c>
      <c r="U384" s="120">
        <f t="shared" si="151"/>
        <v>0.000005381982071</v>
      </c>
    </row>
    <row r="385" ht="15.75" customHeight="1">
      <c r="A385" s="136" t="s">
        <v>527</v>
      </c>
      <c r="B385" s="120">
        <f t="shared" ref="B385:U385" si="152">B161/B$11</f>
        <v>0</v>
      </c>
      <c r="C385" s="120">
        <f t="shared" si="152"/>
        <v>0</v>
      </c>
      <c r="D385" s="120">
        <f t="shared" si="152"/>
        <v>0</v>
      </c>
      <c r="E385" s="120">
        <f t="shared" si="152"/>
        <v>0</v>
      </c>
      <c r="F385" s="120">
        <f t="shared" si="152"/>
        <v>0</v>
      </c>
      <c r="G385" s="120">
        <f t="shared" si="152"/>
        <v>0</v>
      </c>
      <c r="H385" s="120">
        <f t="shared" si="152"/>
        <v>0</v>
      </c>
      <c r="I385" s="120">
        <f t="shared" si="152"/>
        <v>0</v>
      </c>
      <c r="J385" s="120">
        <f t="shared" si="152"/>
        <v>0</v>
      </c>
      <c r="K385" s="120">
        <f t="shared" si="152"/>
        <v>0</v>
      </c>
      <c r="L385" s="120">
        <f t="shared" si="152"/>
        <v>0</v>
      </c>
      <c r="M385" s="120">
        <f t="shared" si="152"/>
        <v>0</v>
      </c>
      <c r="N385" s="120">
        <f t="shared" si="152"/>
        <v>0</v>
      </c>
      <c r="O385" s="120">
        <f t="shared" si="152"/>
        <v>0</v>
      </c>
      <c r="P385" s="120">
        <f t="shared" si="152"/>
        <v>0</v>
      </c>
      <c r="Q385" s="120">
        <f t="shared" si="152"/>
        <v>0</v>
      </c>
      <c r="R385" s="120">
        <f t="shared" si="152"/>
        <v>0</v>
      </c>
      <c r="S385" s="120">
        <f t="shared" si="152"/>
        <v>0</v>
      </c>
      <c r="T385" s="120">
        <f t="shared" si="152"/>
        <v>0</v>
      </c>
      <c r="U385" s="120">
        <f t="shared" si="152"/>
        <v>0</v>
      </c>
    </row>
    <row r="386" ht="15.75" customHeight="1">
      <c r="A386" s="136" t="s">
        <v>186</v>
      </c>
      <c r="B386" s="120">
        <f t="shared" ref="B386:U386" si="153">B162/B$11</f>
        <v>0</v>
      </c>
      <c r="C386" s="120">
        <f t="shared" si="153"/>
        <v>0</v>
      </c>
      <c r="D386" s="120">
        <f t="shared" si="153"/>
        <v>0</v>
      </c>
      <c r="E386" s="120">
        <f t="shared" si="153"/>
        <v>0</v>
      </c>
      <c r="F386" s="120">
        <f t="shared" si="153"/>
        <v>0</v>
      </c>
      <c r="G386" s="120">
        <f t="shared" si="153"/>
        <v>0</v>
      </c>
      <c r="H386" s="120">
        <f t="shared" si="153"/>
        <v>0</v>
      </c>
      <c r="I386" s="120">
        <f t="shared" si="153"/>
        <v>0.0000003006839206</v>
      </c>
      <c r="J386" s="120">
        <f t="shared" si="153"/>
        <v>0</v>
      </c>
      <c r="K386" s="120">
        <f t="shared" si="153"/>
        <v>0</v>
      </c>
      <c r="L386" s="120">
        <f t="shared" si="153"/>
        <v>0.000001168645551</v>
      </c>
      <c r="M386" s="120">
        <f t="shared" si="153"/>
        <v>0.0000009936218311</v>
      </c>
      <c r="N386" s="120">
        <f t="shared" si="153"/>
        <v>0.000001257638582</v>
      </c>
      <c r="O386" s="120">
        <f t="shared" si="153"/>
        <v>0.000000970253107</v>
      </c>
      <c r="P386" s="120">
        <f t="shared" si="153"/>
        <v>0</v>
      </c>
      <c r="Q386" s="120">
        <f t="shared" si="153"/>
        <v>0.0000002027802113</v>
      </c>
      <c r="R386" s="120">
        <f t="shared" si="153"/>
        <v>0.0000007705406427</v>
      </c>
      <c r="S386" s="120">
        <f t="shared" si="153"/>
        <v>0.00000238106104</v>
      </c>
      <c r="T386" s="120">
        <f t="shared" si="153"/>
        <v>0.0000006544022367</v>
      </c>
      <c r="U386" s="120">
        <f t="shared" si="153"/>
        <v>0.00003143566801</v>
      </c>
    </row>
    <row r="387" ht="15.75" customHeight="1">
      <c r="A387" s="136" t="s">
        <v>187</v>
      </c>
      <c r="B387" s="120">
        <f t="shared" ref="B387:U387" si="154">B163/B$11</f>
        <v>0</v>
      </c>
      <c r="C387" s="120">
        <f t="shared" si="154"/>
        <v>0</v>
      </c>
      <c r="D387" s="120">
        <f t="shared" si="154"/>
        <v>0.000006154237986</v>
      </c>
      <c r="E387" s="120">
        <f t="shared" si="154"/>
        <v>0</v>
      </c>
      <c r="F387" s="120">
        <f t="shared" si="154"/>
        <v>0</v>
      </c>
      <c r="G387" s="120">
        <f t="shared" si="154"/>
        <v>0</v>
      </c>
      <c r="H387" s="120">
        <f t="shared" si="154"/>
        <v>0</v>
      </c>
      <c r="I387" s="120">
        <f t="shared" si="154"/>
        <v>0</v>
      </c>
      <c r="J387" s="120">
        <f t="shared" si="154"/>
        <v>0.0000004115328515</v>
      </c>
      <c r="K387" s="120">
        <f t="shared" si="154"/>
        <v>0.000001308270875</v>
      </c>
      <c r="L387" s="120">
        <f t="shared" si="154"/>
        <v>0.0000005193980229</v>
      </c>
      <c r="M387" s="120">
        <f t="shared" si="154"/>
        <v>0.000002760060642</v>
      </c>
      <c r="N387" s="120">
        <f t="shared" si="154"/>
        <v>0.000005997968623</v>
      </c>
      <c r="O387" s="120">
        <f t="shared" si="154"/>
        <v>0.00002483847954</v>
      </c>
      <c r="P387" s="120">
        <f t="shared" si="154"/>
        <v>0.000009854036865</v>
      </c>
      <c r="Q387" s="120">
        <f t="shared" si="154"/>
        <v>0.000008043615049</v>
      </c>
      <c r="R387" s="120">
        <f t="shared" si="154"/>
        <v>0.000003022890214</v>
      </c>
      <c r="S387" s="120">
        <f t="shared" si="154"/>
        <v>0.000008928978902</v>
      </c>
      <c r="T387" s="120">
        <f t="shared" si="154"/>
        <v>0.000007109187935</v>
      </c>
      <c r="U387" s="120">
        <f t="shared" si="154"/>
        <v>0.00000632557633</v>
      </c>
    </row>
    <row r="388" ht="15.75" customHeight="1">
      <c r="A388" s="136" t="s">
        <v>188</v>
      </c>
      <c r="B388" s="120">
        <f t="shared" ref="B388:U388" si="155">B164/B$11</f>
        <v>0</v>
      </c>
      <c r="C388" s="120">
        <f t="shared" si="155"/>
        <v>0</v>
      </c>
      <c r="D388" s="120">
        <f t="shared" si="155"/>
        <v>0</v>
      </c>
      <c r="E388" s="120">
        <f t="shared" si="155"/>
        <v>0</v>
      </c>
      <c r="F388" s="120">
        <f t="shared" si="155"/>
        <v>0</v>
      </c>
      <c r="G388" s="120">
        <f t="shared" si="155"/>
        <v>0</v>
      </c>
      <c r="H388" s="120">
        <f t="shared" si="155"/>
        <v>0</v>
      </c>
      <c r="I388" s="120">
        <f t="shared" si="155"/>
        <v>0</v>
      </c>
      <c r="J388" s="120">
        <f t="shared" si="155"/>
        <v>0</v>
      </c>
      <c r="K388" s="120">
        <f t="shared" si="155"/>
        <v>0</v>
      </c>
      <c r="L388" s="120">
        <f t="shared" si="155"/>
        <v>0</v>
      </c>
      <c r="M388" s="120">
        <f t="shared" si="155"/>
        <v>0</v>
      </c>
      <c r="N388" s="120">
        <f t="shared" si="155"/>
        <v>0</v>
      </c>
      <c r="O388" s="120">
        <f t="shared" si="155"/>
        <v>0</v>
      </c>
      <c r="P388" s="120">
        <f t="shared" si="155"/>
        <v>0</v>
      </c>
      <c r="Q388" s="120">
        <f t="shared" si="155"/>
        <v>0</v>
      </c>
      <c r="R388" s="120">
        <f t="shared" si="155"/>
        <v>0</v>
      </c>
      <c r="S388" s="120">
        <f t="shared" si="155"/>
        <v>0</v>
      </c>
      <c r="T388" s="120">
        <f t="shared" si="155"/>
        <v>0</v>
      </c>
      <c r="U388" s="120">
        <f t="shared" si="155"/>
        <v>0</v>
      </c>
    </row>
    <row r="389" ht="15.75" customHeight="1">
      <c r="A389" s="136" t="s">
        <v>189</v>
      </c>
      <c r="B389" s="120">
        <f t="shared" ref="B389:U389" si="156">B165/B$11</f>
        <v>0</v>
      </c>
      <c r="C389" s="120">
        <f t="shared" si="156"/>
        <v>0</v>
      </c>
      <c r="D389" s="120">
        <f t="shared" si="156"/>
        <v>0</v>
      </c>
      <c r="E389" s="120">
        <f t="shared" si="156"/>
        <v>0</v>
      </c>
      <c r="F389" s="120">
        <f t="shared" si="156"/>
        <v>0.0000001534053377</v>
      </c>
      <c r="G389" s="120">
        <f t="shared" si="156"/>
        <v>0.0000001330453168</v>
      </c>
      <c r="H389" s="120">
        <f t="shared" si="156"/>
        <v>0.0000003700964305</v>
      </c>
      <c r="I389" s="120">
        <f t="shared" si="156"/>
        <v>0</v>
      </c>
      <c r="J389" s="120">
        <f t="shared" si="156"/>
        <v>0.0000002743552343</v>
      </c>
      <c r="K389" s="120">
        <f t="shared" si="156"/>
        <v>0</v>
      </c>
      <c r="L389" s="120">
        <f t="shared" si="156"/>
        <v>0.000004674582206</v>
      </c>
      <c r="M389" s="120">
        <f t="shared" si="156"/>
        <v>0.0000002208048513</v>
      </c>
      <c r="N389" s="120">
        <f t="shared" si="156"/>
        <v>0.000006191451482</v>
      </c>
      <c r="O389" s="120">
        <f t="shared" si="156"/>
        <v>0.000002037531525</v>
      </c>
      <c r="P389" s="120">
        <f t="shared" si="156"/>
        <v>0.00000008568727708</v>
      </c>
      <c r="Q389" s="120">
        <f t="shared" si="156"/>
        <v>0.000004596351457</v>
      </c>
      <c r="R389" s="120">
        <f t="shared" si="156"/>
        <v>0.00000005927235713</v>
      </c>
      <c r="S389" s="120">
        <f t="shared" si="156"/>
        <v>0.00000004960543834</v>
      </c>
      <c r="T389" s="120">
        <f t="shared" si="156"/>
        <v>0.000001844224485</v>
      </c>
      <c r="U389" s="120">
        <f t="shared" si="156"/>
        <v>0.00000008736983882</v>
      </c>
    </row>
    <row r="390" ht="15.75" customHeight="1">
      <c r="A390" s="136" t="s">
        <v>190</v>
      </c>
      <c r="B390" s="120">
        <f t="shared" ref="B390:U390" si="157">B166/B$11</f>
        <v>0.0004603357902</v>
      </c>
      <c r="C390" s="120">
        <f t="shared" si="157"/>
        <v>0.0001769370188</v>
      </c>
      <c r="D390" s="120">
        <f t="shared" si="157"/>
        <v>0.0005595622538</v>
      </c>
      <c r="E390" s="120">
        <f t="shared" si="157"/>
        <v>0.0005070716381</v>
      </c>
      <c r="F390" s="120">
        <f t="shared" si="157"/>
        <v>0.0005516455944</v>
      </c>
      <c r="G390" s="120">
        <f t="shared" si="157"/>
        <v>0.001280162039</v>
      </c>
      <c r="H390" s="120">
        <f t="shared" si="157"/>
        <v>0.001437639584</v>
      </c>
      <c r="I390" s="120">
        <f t="shared" si="157"/>
        <v>0.00165736977</v>
      </c>
      <c r="J390" s="120">
        <f t="shared" si="157"/>
        <v>0.002765226407</v>
      </c>
      <c r="K390" s="120">
        <f t="shared" si="157"/>
        <v>0.002586582348</v>
      </c>
      <c r="L390" s="120">
        <f t="shared" si="157"/>
        <v>0.00320767234</v>
      </c>
      <c r="M390" s="120">
        <f t="shared" si="157"/>
        <v>0.003422585598</v>
      </c>
      <c r="N390" s="120">
        <f t="shared" si="157"/>
        <v>0.002921204202</v>
      </c>
      <c r="O390" s="120">
        <f t="shared" si="157"/>
        <v>0.004142786716</v>
      </c>
      <c r="P390" s="120">
        <f t="shared" si="157"/>
        <v>0.005215013371</v>
      </c>
      <c r="Q390" s="120">
        <f t="shared" si="157"/>
        <v>0.003980169988</v>
      </c>
      <c r="R390" s="120">
        <f t="shared" si="157"/>
        <v>0.004608070133</v>
      </c>
      <c r="S390" s="120">
        <f t="shared" si="157"/>
        <v>0.004760088258</v>
      </c>
      <c r="T390" s="120">
        <f t="shared" si="157"/>
        <v>0.002750244382</v>
      </c>
      <c r="U390" s="120">
        <f t="shared" si="157"/>
        <v>0.004999948714</v>
      </c>
    </row>
    <row r="391" ht="15.75" customHeight="1">
      <c r="A391" s="136" t="s">
        <v>191</v>
      </c>
      <c r="B391" s="120">
        <f t="shared" ref="B391:U391" si="158">B167/B$11</f>
        <v>0.000009735197979</v>
      </c>
      <c r="C391" s="120">
        <f t="shared" si="158"/>
        <v>0.000004957954992</v>
      </c>
      <c r="D391" s="120">
        <f t="shared" si="158"/>
        <v>0.000066749812</v>
      </c>
      <c r="E391" s="120">
        <f t="shared" si="158"/>
        <v>0.00006362569372</v>
      </c>
      <c r="F391" s="120">
        <f t="shared" si="158"/>
        <v>0.00007654926352</v>
      </c>
      <c r="G391" s="120">
        <f t="shared" si="158"/>
        <v>0.0001882591233</v>
      </c>
      <c r="H391" s="120">
        <f t="shared" si="158"/>
        <v>0.0003084753748</v>
      </c>
      <c r="I391" s="120">
        <f t="shared" si="158"/>
        <v>0.0002670073215</v>
      </c>
      <c r="J391" s="120">
        <f t="shared" si="158"/>
        <v>0.000475869154</v>
      </c>
      <c r="K391" s="120">
        <f t="shared" si="158"/>
        <v>0.0004089654756</v>
      </c>
      <c r="L391" s="120">
        <f t="shared" si="158"/>
        <v>0.000794419276</v>
      </c>
      <c r="M391" s="120">
        <f t="shared" si="158"/>
        <v>0.0020754552</v>
      </c>
      <c r="N391" s="120">
        <f t="shared" si="158"/>
        <v>0.002969284693</v>
      </c>
      <c r="O391" s="120">
        <f t="shared" si="158"/>
        <v>0.00234820657</v>
      </c>
      <c r="P391" s="120">
        <f t="shared" si="158"/>
        <v>0.001914939268</v>
      </c>
      <c r="Q391" s="120">
        <f t="shared" si="158"/>
        <v>0.00150050597</v>
      </c>
      <c r="R391" s="120">
        <f t="shared" si="158"/>
        <v>0.001383416815</v>
      </c>
      <c r="S391" s="120">
        <f t="shared" si="158"/>
        <v>0.001466435968</v>
      </c>
      <c r="T391" s="120">
        <f t="shared" si="158"/>
        <v>0.0008631268047</v>
      </c>
      <c r="U391" s="120">
        <f t="shared" si="158"/>
        <v>0.0004444328961</v>
      </c>
    </row>
    <row r="392" ht="15.75" customHeight="1">
      <c r="A392" s="136" t="s">
        <v>32</v>
      </c>
      <c r="B392" s="120">
        <f t="shared" ref="B392:U392" si="159">B168/B$11</f>
        <v>0.00002920559394</v>
      </c>
      <c r="C392" s="120">
        <f t="shared" si="159"/>
        <v>0.00001301463185</v>
      </c>
      <c r="D392" s="120">
        <f t="shared" si="159"/>
        <v>0.00002177653441</v>
      </c>
      <c r="E392" s="120">
        <f t="shared" si="159"/>
        <v>0.00004718744458</v>
      </c>
      <c r="F392" s="120">
        <f t="shared" si="159"/>
        <v>0.00002316420599</v>
      </c>
      <c r="G392" s="120">
        <f t="shared" si="159"/>
        <v>0.0000553468518</v>
      </c>
      <c r="H392" s="120">
        <f t="shared" si="159"/>
        <v>0.00008789790224</v>
      </c>
      <c r="I392" s="120">
        <f t="shared" si="159"/>
        <v>0.00002300231993</v>
      </c>
      <c r="J392" s="120">
        <f t="shared" si="159"/>
        <v>0.00002688681296</v>
      </c>
      <c r="K392" s="120">
        <f t="shared" si="159"/>
        <v>0.0000409488784</v>
      </c>
      <c r="L392" s="120">
        <f t="shared" si="159"/>
        <v>0.00002428185757</v>
      </c>
      <c r="M392" s="120">
        <f t="shared" si="159"/>
        <v>0.00005442839586</v>
      </c>
      <c r="N392" s="120">
        <f t="shared" si="159"/>
        <v>0.000112413541</v>
      </c>
      <c r="O392" s="120">
        <f t="shared" si="159"/>
        <v>0.00007519461579</v>
      </c>
      <c r="P392" s="120">
        <f t="shared" si="159"/>
        <v>0.00008054604046</v>
      </c>
      <c r="Q392" s="120">
        <f t="shared" si="159"/>
        <v>0.00009564466634</v>
      </c>
      <c r="R392" s="120">
        <f t="shared" si="159"/>
        <v>0.0001198487061</v>
      </c>
      <c r="S392" s="120">
        <f t="shared" si="159"/>
        <v>0.0003387555384</v>
      </c>
      <c r="T392" s="120">
        <f t="shared" si="159"/>
        <v>0.0004051344756</v>
      </c>
      <c r="U392" s="120">
        <f t="shared" si="159"/>
        <v>0.0002629482669</v>
      </c>
    </row>
    <row r="393" ht="15.75" customHeight="1">
      <c r="A393" s="136" t="s">
        <v>192</v>
      </c>
      <c r="B393" s="120">
        <f t="shared" ref="B393:U393" si="160">B169/B$11</f>
        <v>0</v>
      </c>
      <c r="C393" s="120">
        <f t="shared" si="160"/>
        <v>0</v>
      </c>
      <c r="D393" s="120">
        <f t="shared" si="160"/>
        <v>0</v>
      </c>
      <c r="E393" s="120">
        <f t="shared" si="160"/>
        <v>0</v>
      </c>
      <c r="F393" s="120">
        <f t="shared" si="160"/>
        <v>0.0000001534053377</v>
      </c>
      <c r="G393" s="120">
        <f t="shared" si="160"/>
        <v>0</v>
      </c>
      <c r="H393" s="120">
        <f t="shared" si="160"/>
        <v>0.00001202813399</v>
      </c>
      <c r="I393" s="120">
        <f t="shared" si="160"/>
        <v>0</v>
      </c>
      <c r="J393" s="120">
        <f t="shared" si="160"/>
        <v>0.000003429440429</v>
      </c>
      <c r="K393" s="120">
        <f t="shared" si="160"/>
        <v>0</v>
      </c>
      <c r="L393" s="120">
        <f t="shared" si="160"/>
        <v>0.000001558194069</v>
      </c>
      <c r="M393" s="120">
        <f t="shared" si="160"/>
        <v>0.000001766438811</v>
      </c>
      <c r="N393" s="120">
        <f t="shared" si="160"/>
        <v>0.0000004837071471</v>
      </c>
      <c r="O393" s="120">
        <f t="shared" si="160"/>
        <v>0.000001649430282</v>
      </c>
      <c r="P393" s="120">
        <f t="shared" si="160"/>
        <v>0.00000265630559</v>
      </c>
      <c r="Q393" s="120">
        <f t="shared" si="160"/>
        <v>0.000006421373359</v>
      </c>
      <c r="R393" s="120">
        <f t="shared" si="160"/>
        <v>0.000010787569</v>
      </c>
      <c r="S393" s="120">
        <f t="shared" si="160"/>
        <v>0.000001934612095</v>
      </c>
      <c r="T393" s="120">
        <f t="shared" si="160"/>
        <v>0.000005235217894</v>
      </c>
      <c r="U393" s="120">
        <f t="shared" si="160"/>
        <v>0.000005015028748</v>
      </c>
    </row>
    <row r="394" ht="15.75" customHeight="1">
      <c r="A394" s="136" t="s">
        <v>193</v>
      </c>
      <c r="B394" s="120">
        <f t="shared" ref="B394:U394" si="161">B170/B$11</f>
        <v>0.00006258341558</v>
      </c>
      <c r="C394" s="120">
        <f t="shared" si="161"/>
        <v>0.0000309872187</v>
      </c>
      <c r="D394" s="120">
        <f t="shared" si="161"/>
        <v>0.00003787223376</v>
      </c>
      <c r="E394" s="120">
        <f t="shared" si="161"/>
        <v>0.00005724378523</v>
      </c>
      <c r="F394" s="120">
        <f t="shared" si="161"/>
        <v>0.00008207185567</v>
      </c>
      <c r="G394" s="120">
        <f t="shared" si="161"/>
        <v>0.00005268594547</v>
      </c>
      <c r="H394" s="120">
        <f t="shared" si="161"/>
        <v>0.00004515176452</v>
      </c>
      <c r="I394" s="120">
        <f t="shared" si="161"/>
        <v>0.00006269259745</v>
      </c>
      <c r="J394" s="120">
        <f t="shared" si="161"/>
        <v>0.00007599639991</v>
      </c>
      <c r="K394" s="120">
        <f t="shared" si="161"/>
        <v>0.0001354060356</v>
      </c>
      <c r="L394" s="120">
        <f t="shared" si="161"/>
        <v>0.0001089437353</v>
      </c>
      <c r="M394" s="120">
        <f t="shared" si="161"/>
        <v>0.0001094088038</v>
      </c>
      <c r="N394" s="120">
        <f t="shared" si="161"/>
        <v>0.00007942471355</v>
      </c>
      <c r="O394" s="120">
        <f t="shared" si="161"/>
        <v>0.00009207701986</v>
      </c>
      <c r="P394" s="120">
        <f t="shared" si="161"/>
        <v>0.0001400130108</v>
      </c>
      <c r="Q394" s="120">
        <f t="shared" si="161"/>
        <v>0.000204064486</v>
      </c>
      <c r="R394" s="120">
        <f t="shared" si="161"/>
        <v>0.0001031339014</v>
      </c>
      <c r="S394" s="120">
        <f t="shared" si="161"/>
        <v>0.0001296190104</v>
      </c>
      <c r="T394" s="120">
        <f t="shared" si="161"/>
        <v>0.0001605665124</v>
      </c>
      <c r="U394" s="120">
        <f t="shared" si="161"/>
        <v>0.00009055010095</v>
      </c>
    </row>
    <row r="395" ht="15.75" customHeight="1">
      <c r="A395" s="136" t="s">
        <v>33</v>
      </c>
      <c r="B395" s="120">
        <f t="shared" ref="B395:U395" si="162">B171/B$11</f>
        <v>0.02000165962</v>
      </c>
      <c r="C395" s="120">
        <f t="shared" si="162"/>
        <v>0.02309167538</v>
      </c>
      <c r="D395" s="120">
        <f t="shared" si="162"/>
        <v>0.0435985155</v>
      </c>
      <c r="E395" s="120">
        <f t="shared" si="162"/>
        <v>0.04518661957</v>
      </c>
      <c r="F395" s="120">
        <f t="shared" si="162"/>
        <v>0.02737502911</v>
      </c>
      <c r="G395" s="120">
        <f t="shared" si="162"/>
        <v>0.02101530607</v>
      </c>
      <c r="H395" s="120">
        <f t="shared" si="162"/>
        <v>0.01612861739</v>
      </c>
      <c r="I395" s="120">
        <f t="shared" si="162"/>
        <v>0.01645101866</v>
      </c>
      <c r="J395" s="120">
        <f t="shared" si="162"/>
        <v>0.01424136868</v>
      </c>
      <c r="K395" s="120">
        <f t="shared" si="162"/>
        <v>0.01670557246</v>
      </c>
      <c r="L395" s="120">
        <f t="shared" si="162"/>
        <v>0.01533548632</v>
      </c>
      <c r="M395" s="120">
        <f t="shared" si="162"/>
        <v>0.01596496357</v>
      </c>
      <c r="N395" s="120">
        <f t="shared" si="162"/>
        <v>0.01882559194</v>
      </c>
      <c r="O395" s="120">
        <f t="shared" si="162"/>
        <v>0.01643152744</v>
      </c>
      <c r="P395" s="120">
        <f t="shared" si="162"/>
        <v>0.02226995194</v>
      </c>
      <c r="Q395" s="120">
        <f t="shared" si="162"/>
        <v>0.01751115274</v>
      </c>
      <c r="R395" s="120">
        <f t="shared" si="162"/>
        <v>0.01391963889</v>
      </c>
      <c r="S395" s="120">
        <f t="shared" si="162"/>
        <v>0.01029575754</v>
      </c>
      <c r="T395" s="120">
        <f t="shared" si="162"/>
        <v>0.006421470676</v>
      </c>
      <c r="U395" s="120">
        <f t="shared" si="162"/>
        <v>0.006998760938</v>
      </c>
    </row>
    <row r="396" ht="15.75" customHeight="1">
      <c r="A396" s="136" t="s">
        <v>194</v>
      </c>
      <c r="B396" s="120">
        <f t="shared" ref="B396:U396" si="163">B172/B$11</f>
        <v>0</v>
      </c>
      <c r="C396" s="120">
        <f t="shared" si="163"/>
        <v>0</v>
      </c>
      <c r="D396" s="120">
        <f t="shared" si="163"/>
        <v>0</v>
      </c>
      <c r="E396" s="120">
        <f t="shared" si="163"/>
        <v>0</v>
      </c>
      <c r="F396" s="120">
        <f t="shared" si="163"/>
        <v>0</v>
      </c>
      <c r="G396" s="120">
        <f t="shared" si="163"/>
        <v>0</v>
      </c>
      <c r="H396" s="120">
        <f t="shared" si="163"/>
        <v>0</v>
      </c>
      <c r="I396" s="120">
        <f t="shared" si="163"/>
        <v>0</v>
      </c>
      <c r="J396" s="120">
        <f t="shared" si="163"/>
        <v>0</v>
      </c>
      <c r="K396" s="120">
        <f t="shared" si="163"/>
        <v>0</v>
      </c>
      <c r="L396" s="120">
        <f t="shared" si="163"/>
        <v>0</v>
      </c>
      <c r="M396" s="120">
        <f t="shared" si="163"/>
        <v>0</v>
      </c>
      <c r="N396" s="120">
        <f t="shared" si="163"/>
        <v>0.0000002902242882</v>
      </c>
      <c r="O396" s="120">
        <f t="shared" si="163"/>
        <v>0</v>
      </c>
      <c r="P396" s="120">
        <f t="shared" si="163"/>
        <v>0.0000003427491083</v>
      </c>
      <c r="Q396" s="120">
        <f t="shared" si="163"/>
        <v>0.0000002703736151</v>
      </c>
      <c r="R396" s="120">
        <f t="shared" si="163"/>
        <v>0</v>
      </c>
      <c r="S396" s="120">
        <f t="shared" si="163"/>
        <v>0.0000005456598218</v>
      </c>
      <c r="T396" s="120">
        <f t="shared" si="163"/>
        <v>0.00000002974555621</v>
      </c>
      <c r="U396" s="120">
        <f t="shared" si="163"/>
        <v>0</v>
      </c>
    </row>
    <row r="397" ht="15.75" customHeight="1">
      <c r="A397" s="136" t="s">
        <v>195</v>
      </c>
      <c r="B397" s="120">
        <f t="shared" ref="B397:U397" si="164">B173/B$11</f>
        <v>0.00000602655113</v>
      </c>
      <c r="C397" s="120">
        <f t="shared" si="164"/>
        <v>0.000005887571553</v>
      </c>
      <c r="D397" s="120">
        <f t="shared" si="164"/>
        <v>0.000008047849674</v>
      </c>
      <c r="E397" s="120">
        <f t="shared" si="164"/>
        <v>0.00001199025231</v>
      </c>
      <c r="F397" s="120">
        <f t="shared" si="164"/>
        <v>0.00002024950458</v>
      </c>
      <c r="G397" s="120">
        <f t="shared" si="164"/>
        <v>0.00001117580661</v>
      </c>
      <c r="H397" s="120">
        <f t="shared" si="164"/>
        <v>0.00001313842328</v>
      </c>
      <c r="I397" s="120">
        <f t="shared" si="164"/>
        <v>0.000002405471365</v>
      </c>
      <c r="J397" s="120">
        <f t="shared" si="164"/>
        <v>0.000002469197109</v>
      </c>
      <c r="K397" s="120">
        <f t="shared" si="164"/>
        <v>0.000001831579226</v>
      </c>
      <c r="L397" s="120">
        <f t="shared" si="164"/>
        <v>0.00001012826145</v>
      </c>
      <c r="M397" s="120">
        <f t="shared" si="164"/>
        <v>0.00001656036385</v>
      </c>
      <c r="N397" s="120">
        <f t="shared" si="164"/>
        <v>0.00006114058339</v>
      </c>
      <c r="O397" s="120">
        <f t="shared" si="164"/>
        <v>0.00003483208654</v>
      </c>
      <c r="P397" s="120">
        <f t="shared" si="164"/>
        <v>0.0000389020238</v>
      </c>
      <c r="Q397" s="120">
        <f t="shared" si="164"/>
        <v>0.00005968497553</v>
      </c>
      <c r="R397" s="120">
        <f t="shared" si="164"/>
        <v>0.00002590202007</v>
      </c>
      <c r="S397" s="120">
        <f t="shared" si="164"/>
        <v>0.00003239235124</v>
      </c>
      <c r="T397" s="120">
        <f t="shared" si="164"/>
        <v>0.00004479680766</v>
      </c>
      <c r="U397" s="120">
        <f t="shared" si="164"/>
        <v>0.00001216188156</v>
      </c>
    </row>
    <row r="398" ht="15.75" customHeight="1">
      <c r="A398" s="136" t="s">
        <v>196</v>
      </c>
      <c r="B398" s="120">
        <f t="shared" ref="B398:U398" si="165">B174/B$11</f>
        <v>0</v>
      </c>
      <c r="C398" s="120">
        <f t="shared" si="165"/>
        <v>0</v>
      </c>
      <c r="D398" s="120">
        <f t="shared" si="165"/>
        <v>0</v>
      </c>
      <c r="E398" s="120">
        <f t="shared" si="165"/>
        <v>0</v>
      </c>
      <c r="F398" s="120">
        <f t="shared" si="165"/>
        <v>0.00005261803083</v>
      </c>
      <c r="G398" s="120">
        <f t="shared" si="165"/>
        <v>0</v>
      </c>
      <c r="H398" s="120">
        <f t="shared" si="165"/>
        <v>0</v>
      </c>
      <c r="I398" s="120">
        <f t="shared" si="165"/>
        <v>0.000001353077643</v>
      </c>
      <c r="J398" s="120">
        <f t="shared" si="165"/>
        <v>0.00001289469601</v>
      </c>
      <c r="K398" s="120">
        <f t="shared" si="165"/>
        <v>0.00001504511507</v>
      </c>
      <c r="L398" s="120">
        <f t="shared" si="165"/>
        <v>0.0000794678975</v>
      </c>
      <c r="M398" s="120">
        <f t="shared" si="165"/>
        <v>0.0002095438039</v>
      </c>
      <c r="N398" s="120">
        <f t="shared" si="165"/>
        <v>0.0001247964439</v>
      </c>
      <c r="O398" s="120">
        <f t="shared" si="165"/>
        <v>0.0001104148036</v>
      </c>
      <c r="P398" s="120">
        <f t="shared" si="165"/>
        <v>0.0001095083401</v>
      </c>
      <c r="Q398" s="120">
        <f t="shared" si="165"/>
        <v>0.00005001911879</v>
      </c>
      <c r="R398" s="120">
        <f t="shared" si="165"/>
        <v>0.0002326440017</v>
      </c>
      <c r="S398" s="120">
        <f t="shared" si="165"/>
        <v>0.0001936100259</v>
      </c>
      <c r="T398" s="120">
        <f t="shared" si="165"/>
        <v>0.0001671105348</v>
      </c>
      <c r="U398" s="120">
        <f t="shared" si="165"/>
        <v>0.00005836305233</v>
      </c>
    </row>
    <row r="399" ht="15.75" customHeight="1">
      <c r="A399" s="136" t="s">
        <v>34</v>
      </c>
      <c r="B399" s="120">
        <f t="shared" ref="B399:U399" si="166">B175/B$11</f>
        <v>0.003179237511</v>
      </c>
      <c r="C399" s="120">
        <f t="shared" si="166"/>
        <v>0.002813019714</v>
      </c>
      <c r="D399" s="120">
        <f t="shared" si="166"/>
        <v>0.004364774941</v>
      </c>
      <c r="E399" s="120">
        <f t="shared" si="166"/>
        <v>0.003686229021</v>
      </c>
      <c r="F399" s="120">
        <f t="shared" si="166"/>
        <v>0.003073015725</v>
      </c>
      <c r="G399" s="120">
        <f t="shared" si="166"/>
        <v>0.004668294077</v>
      </c>
      <c r="H399" s="120">
        <f t="shared" si="166"/>
        <v>0.003785346291</v>
      </c>
      <c r="I399" s="120">
        <f t="shared" si="166"/>
        <v>0.003306320391</v>
      </c>
      <c r="J399" s="120">
        <f t="shared" si="166"/>
        <v>0.003246171133</v>
      </c>
      <c r="K399" s="120">
        <f t="shared" si="166"/>
        <v>0.004364260813</v>
      </c>
      <c r="L399" s="120">
        <f t="shared" si="166"/>
        <v>0.004745350187</v>
      </c>
      <c r="M399" s="120">
        <f t="shared" si="166"/>
        <v>0.005016907027</v>
      </c>
      <c r="N399" s="120">
        <f t="shared" si="166"/>
        <v>0.0106487161</v>
      </c>
      <c r="O399" s="120">
        <f t="shared" si="166"/>
        <v>0.004206144244</v>
      </c>
      <c r="P399" s="120">
        <f t="shared" si="166"/>
        <v>0.006367764309</v>
      </c>
      <c r="Q399" s="120">
        <f t="shared" si="166"/>
        <v>0.006873235263</v>
      </c>
      <c r="R399" s="120">
        <f t="shared" si="166"/>
        <v>0.008492246968</v>
      </c>
      <c r="S399" s="120">
        <f t="shared" si="166"/>
        <v>0.009586945436</v>
      </c>
      <c r="T399" s="120">
        <f t="shared" si="166"/>
        <v>0.008129787715</v>
      </c>
      <c r="U399" s="120">
        <f t="shared" si="166"/>
        <v>0.01366039662</v>
      </c>
    </row>
    <row r="400" ht="15.75" customHeight="1">
      <c r="A400" s="136" t="s">
        <v>63</v>
      </c>
      <c r="B400" s="120">
        <f t="shared" ref="B400:U400" si="167">B176/B$11</f>
        <v>0</v>
      </c>
      <c r="C400" s="120">
        <f t="shared" si="167"/>
        <v>0</v>
      </c>
      <c r="D400" s="120">
        <f t="shared" si="167"/>
        <v>0</v>
      </c>
      <c r="E400" s="120">
        <f t="shared" si="167"/>
        <v>0</v>
      </c>
      <c r="F400" s="120">
        <f t="shared" si="167"/>
        <v>0</v>
      </c>
      <c r="G400" s="120">
        <f t="shared" si="167"/>
        <v>0</v>
      </c>
      <c r="H400" s="120">
        <f t="shared" si="167"/>
        <v>0</v>
      </c>
      <c r="I400" s="120">
        <f t="shared" si="167"/>
        <v>0</v>
      </c>
      <c r="J400" s="120">
        <f t="shared" si="167"/>
        <v>0</v>
      </c>
      <c r="K400" s="120">
        <f t="shared" si="167"/>
        <v>0.00004670527025</v>
      </c>
      <c r="L400" s="120">
        <f t="shared" si="167"/>
        <v>0.0001264734186</v>
      </c>
      <c r="M400" s="120">
        <f t="shared" si="167"/>
        <v>0.00001998283905</v>
      </c>
      <c r="N400" s="120">
        <f t="shared" si="167"/>
        <v>0.0002517211993</v>
      </c>
      <c r="O400" s="120">
        <f t="shared" si="167"/>
        <v>0.00004521379479</v>
      </c>
      <c r="P400" s="120">
        <f t="shared" si="167"/>
        <v>0.00001328152795</v>
      </c>
      <c r="Q400" s="120">
        <f t="shared" si="167"/>
        <v>0.00003744674569</v>
      </c>
      <c r="R400" s="120">
        <f t="shared" si="167"/>
        <v>0.0001259537589</v>
      </c>
      <c r="S400" s="120">
        <f t="shared" si="167"/>
        <v>0.0001034769444</v>
      </c>
      <c r="T400" s="120">
        <f t="shared" si="167"/>
        <v>0.00006799834151</v>
      </c>
      <c r="U400" s="120">
        <f t="shared" si="167"/>
        <v>0.00004349270576</v>
      </c>
    </row>
    <row r="401" ht="15.75" customHeight="1">
      <c r="A401" s="136" t="s">
        <v>35</v>
      </c>
      <c r="B401" s="120">
        <f t="shared" ref="B401:U401" si="168">B177/B$11</f>
        <v>0.0004798061861</v>
      </c>
      <c r="C401" s="120">
        <f t="shared" si="168"/>
        <v>0.0004288631068</v>
      </c>
      <c r="D401" s="120">
        <f t="shared" si="168"/>
        <v>0.0006606337776</v>
      </c>
      <c r="E401" s="120">
        <f t="shared" si="168"/>
        <v>0.000818624807</v>
      </c>
      <c r="F401" s="120">
        <f t="shared" si="168"/>
        <v>0.0005217315535</v>
      </c>
      <c r="G401" s="120">
        <f t="shared" si="168"/>
        <v>0.0004260111045</v>
      </c>
      <c r="H401" s="120">
        <f t="shared" si="168"/>
        <v>0.0003786086484</v>
      </c>
      <c r="I401" s="120">
        <f t="shared" si="168"/>
        <v>0.0003815678953</v>
      </c>
      <c r="J401" s="120">
        <f t="shared" si="168"/>
        <v>0.0007192222468</v>
      </c>
      <c r="K401" s="120">
        <f t="shared" si="168"/>
        <v>0.0008689535154</v>
      </c>
      <c r="L401" s="120">
        <f t="shared" si="168"/>
        <v>0.001011008252</v>
      </c>
      <c r="M401" s="120">
        <f t="shared" si="168"/>
        <v>0.001432250668</v>
      </c>
      <c r="N401" s="120">
        <f t="shared" si="168"/>
        <v>0.001638219366</v>
      </c>
      <c r="O401" s="120">
        <f t="shared" si="168"/>
        <v>0.001399978208</v>
      </c>
      <c r="P401" s="120">
        <f t="shared" si="168"/>
        <v>0.0007606459587</v>
      </c>
      <c r="Q401" s="120">
        <f t="shared" si="168"/>
        <v>0.0007975345712</v>
      </c>
      <c r="R401" s="120">
        <f t="shared" si="168"/>
        <v>0.001150002273</v>
      </c>
      <c r="S401" s="120">
        <f t="shared" si="168"/>
        <v>0.0007409068271</v>
      </c>
      <c r="T401" s="120">
        <f t="shared" si="168"/>
        <v>0.000734209564</v>
      </c>
      <c r="U401" s="120">
        <f t="shared" si="168"/>
        <v>0.0005975572756</v>
      </c>
    </row>
    <row r="402" ht="15.75" customHeight="1">
      <c r="A402" s="136" t="s">
        <v>197</v>
      </c>
      <c r="B402" s="120">
        <f t="shared" ref="B402:U402" si="169">B178/B$11</f>
        <v>0.00004079511534</v>
      </c>
      <c r="C402" s="120">
        <f t="shared" si="169"/>
        <v>0.00003718466244</v>
      </c>
      <c r="D402" s="120">
        <f t="shared" si="169"/>
        <v>0.00005846526087</v>
      </c>
      <c r="E402" s="120">
        <f t="shared" si="169"/>
        <v>0.0001175818291</v>
      </c>
      <c r="F402" s="120">
        <f t="shared" si="169"/>
        <v>0.00002469825937</v>
      </c>
      <c r="G402" s="120">
        <f t="shared" si="169"/>
        <v>0.0002517217394</v>
      </c>
      <c r="H402" s="120">
        <f t="shared" si="169"/>
        <v>0.0001843080224</v>
      </c>
      <c r="I402" s="120">
        <f t="shared" si="169"/>
        <v>0.0002061188276</v>
      </c>
      <c r="J402" s="120">
        <f t="shared" si="169"/>
        <v>0.0006657229761</v>
      </c>
      <c r="K402" s="120">
        <f t="shared" si="169"/>
        <v>0.0007234737941</v>
      </c>
      <c r="L402" s="120">
        <f t="shared" si="169"/>
        <v>0.0007810447769</v>
      </c>
      <c r="M402" s="120">
        <f t="shared" si="169"/>
        <v>0.0008653342124</v>
      </c>
      <c r="N402" s="120">
        <f t="shared" si="169"/>
        <v>0.0006771900059</v>
      </c>
      <c r="O402" s="120">
        <f t="shared" si="169"/>
        <v>0.0004197314941</v>
      </c>
      <c r="P402" s="120">
        <f t="shared" si="169"/>
        <v>0.0004096708717</v>
      </c>
      <c r="Q402" s="120">
        <f t="shared" si="169"/>
        <v>0.0003654775342</v>
      </c>
      <c r="R402" s="120">
        <f t="shared" si="169"/>
        <v>0.0002206117132</v>
      </c>
      <c r="S402" s="120">
        <f t="shared" si="169"/>
        <v>0.0002102774531</v>
      </c>
      <c r="T402" s="120">
        <f t="shared" si="169"/>
        <v>0.0001644334348</v>
      </c>
      <c r="U402" s="120">
        <f t="shared" si="169"/>
        <v>0.0002482876079</v>
      </c>
    </row>
    <row r="403" ht="15.75" customHeight="1">
      <c r="A403" s="136" t="s">
        <v>36</v>
      </c>
      <c r="B403" s="120">
        <f t="shared" ref="B403:U403" si="170">B179/B$11</f>
        <v>0.00005192105589</v>
      </c>
      <c r="C403" s="120">
        <f t="shared" si="170"/>
        <v>0.00001890220341</v>
      </c>
      <c r="D403" s="120">
        <f t="shared" si="170"/>
        <v>0.00004757699366</v>
      </c>
      <c r="E403" s="120">
        <f t="shared" si="170"/>
        <v>0.00003539058344</v>
      </c>
      <c r="F403" s="120">
        <f t="shared" si="170"/>
        <v>0.00002163015262</v>
      </c>
      <c r="G403" s="120">
        <f t="shared" si="170"/>
        <v>0.00004669890621</v>
      </c>
      <c r="H403" s="120">
        <f t="shared" si="170"/>
        <v>0.00005070321098</v>
      </c>
      <c r="I403" s="120">
        <f t="shared" si="170"/>
        <v>0.00003277454735</v>
      </c>
      <c r="J403" s="120">
        <f t="shared" si="170"/>
        <v>0.00004814934363</v>
      </c>
      <c r="K403" s="120">
        <f t="shared" si="170"/>
        <v>0.00014194739</v>
      </c>
      <c r="L403" s="120">
        <f t="shared" si="170"/>
        <v>0.0000702485826</v>
      </c>
      <c r="M403" s="120">
        <f t="shared" si="170"/>
        <v>0.0001043302923</v>
      </c>
      <c r="N403" s="120">
        <f t="shared" si="170"/>
        <v>0.00007748988496</v>
      </c>
      <c r="O403" s="120">
        <f t="shared" si="170"/>
        <v>0.00006083486981</v>
      </c>
      <c r="P403" s="120">
        <f t="shared" si="170"/>
        <v>0.0001239894899</v>
      </c>
      <c r="Q403" s="120">
        <f t="shared" si="170"/>
        <v>0.0001037558748</v>
      </c>
      <c r="R403" s="120">
        <f t="shared" si="170"/>
        <v>0.0000727271822</v>
      </c>
      <c r="S403" s="120">
        <f t="shared" si="170"/>
        <v>0.00005426834955</v>
      </c>
      <c r="T403" s="120">
        <f t="shared" si="170"/>
        <v>0.00004488604433</v>
      </c>
      <c r="U403" s="120">
        <f t="shared" si="170"/>
        <v>0.00005960370404</v>
      </c>
    </row>
    <row r="404" ht="15.75" customHeight="1">
      <c r="A404" s="136" t="s">
        <v>198</v>
      </c>
      <c r="B404" s="120">
        <f t="shared" ref="B404:U404" si="171">B180/B$11</f>
        <v>0.0007547096338</v>
      </c>
      <c r="C404" s="120">
        <f t="shared" si="171"/>
        <v>0.001122047189</v>
      </c>
      <c r="D404" s="120">
        <f t="shared" si="171"/>
        <v>0.001326238286</v>
      </c>
      <c r="E404" s="120">
        <f t="shared" si="171"/>
        <v>0.001266905531</v>
      </c>
      <c r="F404" s="120">
        <f t="shared" si="171"/>
        <v>0.002044126125</v>
      </c>
      <c r="G404" s="120">
        <f t="shared" si="171"/>
        <v>0.002146819232</v>
      </c>
      <c r="H404" s="120">
        <f t="shared" si="171"/>
        <v>0.001724649366</v>
      </c>
      <c r="I404" s="120">
        <f t="shared" si="171"/>
        <v>0.001955948904</v>
      </c>
      <c r="J404" s="120">
        <f t="shared" si="171"/>
        <v>0.001653264642</v>
      </c>
      <c r="K404" s="120">
        <f t="shared" si="171"/>
        <v>0.001961490523</v>
      </c>
      <c r="L404" s="120">
        <f t="shared" si="171"/>
        <v>0.001899828118</v>
      </c>
      <c r="M404" s="120">
        <f t="shared" si="171"/>
        <v>0.002188286479</v>
      </c>
      <c r="N404" s="120">
        <f t="shared" si="171"/>
        <v>0.002539075556</v>
      </c>
      <c r="O404" s="120">
        <f t="shared" si="171"/>
        <v>0.003047370959</v>
      </c>
      <c r="P404" s="120">
        <f t="shared" si="171"/>
        <v>0.002962894667</v>
      </c>
      <c r="Q404" s="120">
        <f t="shared" si="171"/>
        <v>0.002928078658</v>
      </c>
      <c r="R404" s="120">
        <f t="shared" si="171"/>
        <v>0.004491540679</v>
      </c>
      <c r="S404" s="120">
        <f t="shared" si="171"/>
        <v>0.003093593557</v>
      </c>
      <c r="T404" s="120">
        <f t="shared" si="171"/>
        <v>0.003435314287</v>
      </c>
      <c r="U404" s="120">
        <f t="shared" si="171"/>
        <v>0.002441602568</v>
      </c>
    </row>
    <row r="405" ht="15.75" customHeight="1">
      <c r="A405" s="136" t="s">
        <v>37</v>
      </c>
      <c r="B405" s="120">
        <f t="shared" ref="B405:U405" si="172">B181/B$11</f>
        <v>0.001055110029</v>
      </c>
      <c r="C405" s="120">
        <f t="shared" si="172"/>
        <v>0.001990928802</v>
      </c>
      <c r="D405" s="120">
        <f t="shared" si="172"/>
        <v>0.001412871021</v>
      </c>
      <c r="E405" s="120">
        <f t="shared" si="172"/>
        <v>0.0009120327404</v>
      </c>
      <c r="F405" s="120">
        <f t="shared" si="172"/>
        <v>0.001128449664</v>
      </c>
      <c r="G405" s="120">
        <f t="shared" si="172"/>
        <v>0.00085455007</v>
      </c>
      <c r="H405" s="120">
        <f t="shared" si="172"/>
        <v>0.0006352705229</v>
      </c>
      <c r="I405" s="120">
        <f t="shared" si="172"/>
        <v>0.0005439372124</v>
      </c>
      <c r="J405" s="120">
        <f t="shared" si="172"/>
        <v>0.0007082480374</v>
      </c>
      <c r="K405" s="120">
        <f t="shared" si="172"/>
        <v>0.001608519041</v>
      </c>
      <c r="L405" s="120">
        <f t="shared" si="172"/>
        <v>0.001703106117</v>
      </c>
      <c r="M405" s="120">
        <f t="shared" si="172"/>
        <v>0.002305533855</v>
      </c>
      <c r="N405" s="120">
        <f t="shared" si="172"/>
        <v>0.002004385676</v>
      </c>
      <c r="O405" s="120">
        <f t="shared" si="172"/>
        <v>0.001573653514</v>
      </c>
      <c r="P405" s="120">
        <f t="shared" si="172"/>
        <v>0.001635684432</v>
      </c>
      <c r="Q405" s="120">
        <f t="shared" si="172"/>
        <v>0.001813733804</v>
      </c>
      <c r="R405" s="120">
        <f t="shared" si="172"/>
        <v>0.002266278575</v>
      </c>
      <c r="S405" s="120">
        <f t="shared" si="172"/>
        <v>0.00138290041</v>
      </c>
      <c r="T405" s="120">
        <f t="shared" si="172"/>
        <v>0.001265227234</v>
      </c>
      <c r="U405" s="120">
        <f t="shared" si="172"/>
        <v>0.001220067377</v>
      </c>
    </row>
    <row r="406" ht="15.75" customHeight="1">
      <c r="A406" s="136" t="s">
        <v>199</v>
      </c>
      <c r="B406" s="120">
        <f t="shared" ref="B406:U406" si="173">B182/B$11</f>
        <v>0.0001664255274</v>
      </c>
      <c r="C406" s="120">
        <f t="shared" si="173"/>
        <v>0.0004675971302</v>
      </c>
      <c r="D406" s="120">
        <f t="shared" si="173"/>
        <v>0.0006121099781</v>
      </c>
      <c r="E406" s="120">
        <f t="shared" si="173"/>
        <v>0.0005598674265</v>
      </c>
      <c r="F406" s="120">
        <f t="shared" si="173"/>
        <v>0.0003106458089</v>
      </c>
      <c r="G406" s="120">
        <f t="shared" si="173"/>
        <v>0.0004937311708</v>
      </c>
      <c r="H406" s="120">
        <f t="shared" si="173"/>
        <v>0.0005982608799</v>
      </c>
      <c r="I406" s="120">
        <f t="shared" si="173"/>
        <v>0.0004444108347</v>
      </c>
      <c r="J406" s="120">
        <f t="shared" si="173"/>
        <v>0.0001975357687</v>
      </c>
      <c r="K406" s="120">
        <f t="shared" si="173"/>
        <v>0.0004211323948</v>
      </c>
      <c r="L406" s="120">
        <f t="shared" si="173"/>
        <v>0.0002059413161</v>
      </c>
      <c r="M406" s="120">
        <f t="shared" si="173"/>
        <v>0.0005753070402</v>
      </c>
      <c r="N406" s="120">
        <f t="shared" si="173"/>
        <v>0.0007970526369</v>
      </c>
      <c r="O406" s="120">
        <f t="shared" si="173"/>
        <v>0.0006054379388</v>
      </c>
      <c r="P406" s="120">
        <f t="shared" si="173"/>
        <v>0.000605809049</v>
      </c>
      <c r="Q406" s="120">
        <f t="shared" si="173"/>
        <v>0.0003499310513</v>
      </c>
      <c r="R406" s="120">
        <f t="shared" si="173"/>
        <v>0.0004156770406</v>
      </c>
      <c r="S406" s="120">
        <f t="shared" si="173"/>
        <v>0.0003078017449</v>
      </c>
      <c r="T406" s="120">
        <f t="shared" si="173"/>
        <v>0.000075137275</v>
      </c>
      <c r="U406" s="120">
        <f t="shared" si="173"/>
        <v>0.0001425875769</v>
      </c>
    </row>
    <row r="407" ht="15.75" customHeight="1">
      <c r="A407" s="136" t="s">
        <v>200</v>
      </c>
      <c r="B407" s="120">
        <f t="shared" ref="B407:U407" si="174">B183/B$11</f>
        <v>0.02132564654</v>
      </c>
      <c r="C407" s="120">
        <f t="shared" si="174"/>
        <v>0.02617428389</v>
      </c>
      <c r="D407" s="120">
        <f t="shared" si="174"/>
        <v>0.02187902614</v>
      </c>
      <c r="E407" s="120">
        <f t="shared" si="174"/>
        <v>0.01545698236</v>
      </c>
      <c r="F407" s="120">
        <f t="shared" si="174"/>
        <v>0.01944351293</v>
      </c>
      <c r="G407" s="120">
        <f t="shared" si="174"/>
        <v>0.02238381019</v>
      </c>
      <c r="H407" s="120">
        <f t="shared" si="174"/>
        <v>0.02319764426</v>
      </c>
      <c r="I407" s="120">
        <f t="shared" si="174"/>
        <v>0.0242276069</v>
      </c>
      <c r="J407" s="120">
        <f t="shared" si="174"/>
        <v>0.03336008754</v>
      </c>
      <c r="K407" s="120">
        <f t="shared" si="174"/>
        <v>0.02777616061</v>
      </c>
      <c r="L407" s="120">
        <f t="shared" si="174"/>
        <v>0.0242997768</v>
      </c>
      <c r="M407" s="120">
        <f t="shared" si="174"/>
        <v>0.01866330926</v>
      </c>
      <c r="N407" s="120">
        <f t="shared" si="174"/>
        <v>0.0136630823</v>
      </c>
      <c r="O407" s="120">
        <f t="shared" si="174"/>
        <v>0.01588750653</v>
      </c>
      <c r="P407" s="120">
        <f t="shared" si="174"/>
        <v>0.01720549111</v>
      </c>
      <c r="Q407" s="120">
        <f t="shared" si="174"/>
        <v>0.01532862933</v>
      </c>
      <c r="R407" s="120">
        <f t="shared" si="174"/>
        <v>0.01803248848</v>
      </c>
      <c r="S407" s="120">
        <f t="shared" si="174"/>
        <v>0.01792517317</v>
      </c>
      <c r="T407" s="120">
        <f t="shared" si="174"/>
        <v>0.01505315516</v>
      </c>
      <c r="U407" s="120">
        <f t="shared" si="174"/>
        <v>0.01187010125</v>
      </c>
    </row>
    <row r="408" ht="15.75" customHeight="1">
      <c r="A408" s="136" t="s">
        <v>38</v>
      </c>
      <c r="B408" s="120">
        <f t="shared" ref="B408:U408" si="175">B184/B$11</f>
        <v>0.000006953712842</v>
      </c>
      <c r="C408" s="120">
        <f t="shared" si="175"/>
        <v>0</v>
      </c>
      <c r="D408" s="120">
        <f t="shared" si="175"/>
        <v>0.000002130313149</v>
      </c>
      <c r="E408" s="120">
        <f t="shared" si="175"/>
        <v>0.00003887162443</v>
      </c>
      <c r="F408" s="120">
        <f t="shared" si="175"/>
        <v>0.0001443544228</v>
      </c>
      <c r="G408" s="120">
        <f t="shared" si="175"/>
        <v>0.0001645770569</v>
      </c>
      <c r="H408" s="120">
        <f t="shared" si="175"/>
        <v>0.0001200962917</v>
      </c>
      <c r="I408" s="120">
        <f t="shared" si="175"/>
        <v>0.0002169434487</v>
      </c>
      <c r="J408" s="120">
        <f t="shared" si="175"/>
        <v>0.0002216790293</v>
      </c>
      <c r="K408" s="120">
        <f t="shared" si="175"/>
        <v>0.0002641398897</v>
      </c>
      <c r="L408" s="120">
        <f t="shared" si="175"/>
        <v>0.000227496334</v>
      </c>
      <c r="M408" s="120">
        <f t="shared" si="175"/>
        <v>0.0004780425032</v>
      </c>
      <c r="N408" s="120">
        <f t="shared" si="175"/>
        <v>0.000393350652</v>
      </c>
      <c r="O408" s="120">
        <f t="shared" si="175"/>
        <v>0.0003808243445</v>
      </c>
      <c r="P408" s="120">
        <f t="shared" si="175"/>
        <v>0.0001994799811</v>
      </c>
      <c r="Q408" s="120">
        <f t="shared" si="175"/>
        <v>0.0002340083639</v>
      </c>
      <c r="R408" s="120">
        <f t="shared" si="175"/>
        <v>0.0001527448643</v>
      </c>
      <c r="S408" s="120">
        <f t="shared" si="175"/>
        <v>0.00007301920524</v>
      </c>
      <c r="T408" s="120">
        <f t="shared" si="175"/>
        <v>0.00006255490472</v>
      </c>
      <c r="U408" s="120">
        <f t="shared" si="175"/>
        <v>0.00000461312749</v>
      </c>
    </row>
    <row r="409" ht="15.75" customHeight="1">
      <c r="A409" s="136" t="s">
        <v>201</v>
      </c>
      <c r="B409" s="120">
        <f t="shared" ref="B409:U409" si="176">B185/B$11</f>
        <v>0.00005377537931</v>
      </c>
      <c r="C409" s="120">
        <f t="shared" si="176"/>
        <v>0.0000452413393</v>
      </c>
      <c r="D409" s="120">
        <f t="shared" si="176"/>
        <v>0.0001245049685</v>
      </c>
      <c r="E409" s="120">
        <f t="shared" si="176"/>
        <v>0.0002693938947</v>
      </c>
      <c r="F409" s="120">
        <f t="shared" si="176"/>
        <v>0.00009557152539</v>
      </c>
      <c r="G409" s="120">
        <f t="shared" si="176"/>
        <v>0.000225910948</v>
      </c>
      <c r="H409" s="120">
        <f t="shared" si="176"/>
        <v>0.0006495192355</v>
      </c>
      <c r="I409" s="120">
        <f t="shared" si="176"/>
        <v>0.0007138236275</v>
      </c>
      <c r="J409" s="120">
        <f t="shared" si="176"/>
        <v>0.000530328668</v>
      </c>
      <c r="K409" s="120">
        <f t="shared" si="176"/>
        <v>0.0007811685397</v>
      </c>
      <c r="L409" s="120">
        <f t="shared" si="176"/>
        <v>0.0006383401701</v>
      </c>
      <c r="M409" s="120">
        <f t="shared" si="176"/>
        <v>0.002040016022</v>
      </c>
      <c r="N409" s="120">
        <f t="shared" si="176"/>
        <v>0.002861321258</v>
      </c>
      <c r="O409" s="120">
        <f t="shared" si="176"/>
        <v>0.002009297159</v>
      </c>
      <c r="P409" s="120">
        <f t="shared" si="176"/>
        <v>0.002426063876</v>
      </c>
      <c r="Q409" s="120">
        <f t="shared" si="176"/>
        <v>0.001928034249</v>
      </c>
      <c r="R409" s="120">
        <f t="shared" si="176"/>
        <v>0.001223381451</v>
      </c>
      <c r="S409" s="120">
        <f t="shared" si="176"/>
        <v>0.00152437512</v>
      </c>
      <c r="T409" s="120">
        <f t="shared" si="176"/>
        <v>0.001289202152</v>
      </c>
      <c r="U409" s="120">
        <f t="shared" si="176"/>
        <v>0.00101366487</v>
      </c>
    </row>
    <row r="410" ht="15.75" customHeight="1">
      <c r="A410" s="136" t="s">
        <v>39</v>
      </c>
      <c r="B410" s="120">
        <f t="shared" ref="B410:U410" si="177">B186/B$11</f>
        <v>0.003639109721</v>
      </c>
      <c r="C410" s="120">
        <f t="shared" si="177"/>
        <v>0.005070128724</v>
      </c>
      <c r="D410" s="120">
        <f t="shared" si="177"/>
        <v>0.006253179196</v>
      </c>
      <c r="E410" s="120">
        <f t="shared" si="177"/>
        <v>0.004949073337</v>
      </c>
      <c r="F410" s="120">
        <f t="shared" si="177"/>
        <v>0.006710256282</v>
      </c>
      <c r="G410" s="120">
        <f t="shared" si="177"/>
        <v>0.00702306314</v>
      </c>
      <c r="H410" s="120">
        <f t="shared" si="177"/>
        <v>0.004724465983</v>
      </c>
      <c r="I410" s="120">
        <f t="shared" si="177"/>
        <v>0.004714723875</v>
      </c>
      <c r="J410" s="120">
        <f t="shared" si="177"/>
        <v>0.00550301729</v>
      </c>
      <c r="K410" s="120">
        <f t="shared" si="177"/>
        <v>0.005590633932</v>
      </c>
      <c r="L410" s="120">
        <f t="shared" si="177"/>
        <v>0.004941163241</v>
      </c>
      <c r="M410" s="120">
        <f t="shared" si="177"/>
        <v>0.008072183756</v>
      </c>
      <c r="N410" s="120">
        <f t="shared" si="177"/>
        <v>0.007705454853</v>
      </c>
      <c r="O410" s="120">
        <f t="shared" si="177"/>
        <v>0.008622930438</v>
      </c>
      <c r="P410" s="120">
        <f t="shared" si="177"/>
        <v>0.009710853425</v>
      </c>
      <c r="Q410" s="120">
        <f t="shared" si="177"/>
        <v>0.007660968791</v>
      </c>
      <c r="R410" s="120">
        <f t="shared" si="177"/>
        <v>0.007226782143</v>
      </c>
      <c r="S410" s="120">
        <f t="shared" si="177"/>
        <v>0.009045254049</v>
      </c>
      <c r="T410" s="120">
        <f t="shared" si="177"/>
        <v>0.006507375842</v>
      </c>
      <c r="U410" s="120">
        <f t="shared" si="177"/>
        <v>0.007283481769</v>
      </c>
    </row>
    <row r="411" ht="15.75" customHeight="1">
      <c r="A411" s="136" t="s">
        <v>74</v>
      </c>
      <c r="B411" s="120">
        <f t="shared" ref="B411:U411" si="178">B187/B$11</f>
        <v>0.0000009271617123</v>
      </c>
      <c r="C411" s="120">
        <f t="shared" si="178"/>
        <v>0.000008676421237</v>
      </c>
      <c r="D411" s="120">
        <f t="shared" si="178"/>
        <v>0</v>
      </c>
      <c r="E411" s="120">
        <f t="shared" si="178"/>
        <v>0</v>
      </c>
      <c r="F411" s="120">
        <f t="shared" si="178"/>
        <v>0.00002209036863</v>
      </c>
      <c r="G411" s="120">
        <f t="shared" si="178"/>
        <v>0.000004257450139</v>
      </c>
      <c r="H411" s="120">
        <f t="shared" si="178"/>
        <v>0.0000001850482152</v>
      </c>
      <c r="I411" s="120">
        <f t="shared" si="178"/>
        <v>0.000006164020373</v>
      </c>
      <c r="J411" s="120">
        <f t="shared" si="178"/>
        <v>0.0000144036498</v>
      </c>
      <c r="K411" s="120">
        <f t="shared" si="178"/>
        <v>0.00005625564764</v>
      </c>
      <c r="L411" s="120">
        <f t="shared" si="178"/>
        <v>0.00001739983377</v>
      </c>
      <c r="M411" s="120">
        <f t="shared" si="178"/>
        <v>0.0000365432029</v>
      </c>
      <c r="N411" s="120">
        <f t="shared" si="178"/>
        <v>0.00006365586055</v>
      </c>
      <c r="O411" s="120">
        <f t="shared" si="178"/>
        <v>0.00006675341376</v>
      </c>
      <c r="P411" s="120">
        <f t="shared" si="178"/>
        <v>0.00002536343402</v>
      </c>
      <c r="Q411" s="120">
        <f t="shared" si="178"/>
        <v>0.00002656420768</v>
      </c>
      <c r="R411" s="120">
        <f t="shared" si="178"/>
        <v>0.00002922127207</v>
      </c>
      <c r="S411" s="120">
        <f t="shared" si="178"/>
        <v>0.0000336324872</v>
      </c>
      <c r="T411" s="120">
        <f t="shared" si="178"/>
        <v>0.00001876944597</v>
      </c>
      <c r="U411" s="120">
        <f t="shared" si="178"/>
        <v>0.000007915707397</v>
      </c>
    </row>
    <row r="412" ht="15.75" customHeight="1">
      <c r="A412" s="136" t="s">
        <v>202</v>
      </c>
      <c r="B412" s="120">
        <f t="shared" ref="B412:U412" si="179">B188/B$11</f>
        <v>0.0000380136302</v>
      </c>
      <c r="C412" s="120">
        <f t="shared" si="179"/>
        <v>0.00003036747433</v>
      </c>
      <c r="D412" s="120">
        <f t="shared" si="179"/>
        <v>0.00003787223376</v>
      </c>
      <c r="E412" s="120">
        <f t="shared" si="179"/>
        <v>0.0001429160719</v>
      </c>
      <c r="F412" s="120">
        <f t="shared" si="179"/>
        <v>0.0001679788448</v>
      </c>
      <c r="G412" s="120">
        <f t="shared" si="179"/>
        <v>0.0004966581677</v>
      </c>
      <c r="H412" s="120">
        <f t="shared" si="179"/>
        <v>0.0004476316327</v>
      </c>
      <c r="I412" s="120">
        <f t="shared" si="179"/>
        <v>0.0002856497246</v>
      </c>
      <c r="J412" s="120">
        <f t="shared" si="179"/>
        <v>0.000265164334</v>
      </c>
      <c r="K412" s="120">
        <f t="shared" si="179"/>
        <v>0.0002343113138</v>
      </c>
      <c r="L412" s="120">
        <f t="shared" si="179"/>
        <v>0.0006186030453</v>
      </c>
      <c r="M412" s="120">
        <f t="shared" si="179"/>
        <v>0.001825835316</v>
      </c>
      <c r="N412" s="120">
        <f t="shared" si="179"/>
        <v>0.001889456858</v>
      </c>
      <c r="O412" s="120">
        <f t="shared" si="179"/>
        <v>0.0008495536205</v>
      </c>
      <c r="P412" s="120">
        <f t="shared" si="179"/>
        <v>0.001043242599</v>
      </c>
      <c r="Q412" s="120">
        <f t="shared" si="179"/>
        <v>0.001200526444</v>
      </c>
      <c r="R412" s="120">
        <f t="shared" si="179"/>
        <v>0.002017393947</v>
      </c>
      <c r="S412" s="120">
        <f t="shared" si="179"/>
        <v>0.001800627806</v>
      </c>
      <c r="T412" s="120">
        <f t="shared" si="179"/>
        <v>0.001269956777</v>
      </c>
      <c r="U412" s="120">
        <f t="shared" si="179"/>
        <v>0.0007565878562</v>
      </c>
    </row>
    <row r="413" ht="15.75" customHeight="1">
      <c r="A413" s="136" t="s">
        <v>203</v>
      </c>
      <c r="B413" s="120">
        <f t="shared" ref="B413:U413" si="180">B189/B$11</f>
        <v>0.000002781485137</v>
      </c>
      <c r="C413" s="120">
        <f t="shared" si="180"/>
        <v>0</v>
      </c>
      <c r="D413" s="120">
        <f t="shared" si="180"/>
        <v>0</v>
      </c>
      <c r="E413" s="120">
        <f t="shared" si="180"/>
        <v>0</v>
      </c>
      <c r="F413" s="120">
        <f t="shared" si="180"/>
        <v>0</v>
      </c>
      <c r="G413" s="120">
        <f t="shared" si="180"/>
        <v>0</v>
      </c>
      <c r="H413" s="120">
        <f t="shared" si="180"/>
        <v>0.00001202813399</v>
      </c>
      <c r="I413" s="120">
        <f t="shared" si="180"/>
        <v>0</v>
      </c>
      <c r="J413" s="120">
        <f t="shared" si="180"/>
        <v>0</v>
      </c>
      <c r="K413" s="120">
        <f t="shared" si="180"/>
        <v>0.0000002616541751</v>
      </c>
      <c r="L413" s="120">
        <f t="shared" si="180"/>
        <v>0</v>
      </c>
      <c r="M413" s="120">
        <f t="shared" si="180"/>
        <v>0.0000007728169797</v>
      </c>
      <c r="N413" s="120">
        <f t="shared" si="180"/>
        <v>0.00003434320744</v>
      </c>
      <c r="O413" s="120">
        <f t="shared" si="180"/>
        <v>0.000005821518642</v>
      </c>
      <c r="P413" s="120">
        <f t="shared" si="180"/>
        <v>0.000001199621879</v>
      </c>
      <c r="Q413" s="120">
        <f t="shared" si="180"/>
        <v>0.000002838922959</v>
      </c>
      <c r="R413" s="120">
        <f t="shared" si="180"/>
        <v>0.00003585977607</v>
      </c>
      <c r="S413" s="120">
        <f t="shared" si="180"/>
        <v>0.00001572492395</v>
      </c>
      <c r="T413" s="120">
        <f t="shared" si="180"/>
        <v>0.00000636554903</v>
      </c>
      <c r="U413" s="120">
        <f t="shared" si="180"/>
        <v>0.000004316070038</v>
      </c>
    </row>
    <row r="414" ht="15.75" customHeight="1">
      <c r="A414" s="136" t="s">
        <v>204</v>
      </c>
      <c r="B414" s="120">
        <f t="shared" ref="B414:U414" si="181">B190/B$11</f>
        <v>0.00001298026397</v>
      </c>
      <c r="C414" s="120">
        <f t="shared" si="181"/>
        <v>0.00001859233122</v>
      </c>
      <c r="D414" s="120">
        <f t="shared" si="181"/>
        <v>0.00001112496867</v>
      </c>
      <c r="E414" s="120">
        <f t="shared" si="181"/>
        <v>0.000001547129331</v>
      </c>
      <c r="F414" s="120">
        <f t="shared" si="181"/>
        <v>0.00000536918682</v>
      </c>
      <c r="G414" s="120">
        <f t="shared" si="181"/>
        <v>0.000004523540772</v>
      </c>
      <c r="H414" s="120">
        <f t="shared" si="181"/>
        <v>0.00001517395365</v>
      </c>
      <c r="I414" s="120">
        <f t="shared" si="181"/>
        <v>0.00004660600769</v>
      </c>
      <c r="J414" s="120">
        <f t="shared" si="181"/>
        <v>0.000005761459921</v>
      </c>
      <c r="K414" s="120">
        <f t="shared" si="181"/>
        <v>0.00003937895335</v>
      </c>
      <c r="L414" s="120">
        <f t="shared" si="181"/>
        <v>0.0000363578616</v>
      </c>
      <c r="M414" s="120">
        <f t="shared" si="181"/>
        <v>0.00003720561745</v>
      </c>
      <c r="N414" s="120">
        <f t="shared" si="181"/>
        <v>0.00005630351192</v>
      </c>
      <c r="O414" s="120">
        <f t="shared" si="181"/>
        <v>0.00004501974417</v>
      </c>
      <c r="P414" s="120">
        <f t="shared" si="181"/>
        <v>0.0000512409917</v>
      </c>
      <c r="Q414" s="120">
        <f t="shared" si="181"/>
        <v>0.00002021042773</v>
      </c>
      <c r="R414" s="120">
        <f t="shared" si="181"/>
        <v>0.000006460686927</v>
      </c>
      <c r="S414" s="120">
        <f t="shared" si="181"/>
        <v>0.00002063586235</v>
      </c>
      <c r="T414" s="120">
        <f t="shared" si="181"/>
        <v>0.00001564616257</v>
      </c>
      <c r="U414" s="120">
        <f t="shared" si="181"/>
        <v>0.00001722933221</v>
      </c>
    </row>
    <row r="415" ht="15.75" customHeight="1">
      <c r="A415" s="136" t="s">
        <v>205</v>
      </c>
      <c r="B415" s="120">
        <f t="shared" ref="B415:U415" si="182">B191/B$11</f>
        <v>0.00001807965339</v>
      </c>
      <c r="C415" s="120">
        <f t="shared" si="182"/>
        <v>0</v>
      </c>
      <c r="D415" s="120">
        <f t="shared" si="182"/>
        <v>0.00001349198328</v>
      </c>
      <c r="E415" s="120">
        <f t="shared" si="182"/>
        <v>0.00001334399048</v>
      </c>
      <c r="F415" s="120">
        <f t="shared" si="182"/>
        <v>0.00001211902168</v>
      </c>
      <c r="G415" s="120">
        <f t="shared" si="182"/>
        <v>0.00005574598775</v>
      </c>
      <c r="H415" s="120">
        <f t="shared" si="182"/>
        <v>0.0001733901777</v>
      </c>
      <c r="I415" s="120">
        <f t="shared" si="182"/>
        <v>0.000253927571</v>
      </c>
      <c r="J415" s="120">
        <f t="shared" si="182"/>
        <v>0.0001716091991</v>
      </c>
      <c r="K415" s="120">
        <f t="shared" si="182"/>
        <v>0.00008582256943</v>
      </c>
      <c r="L415" s="120">
        <f t="shared" si="182"/>
        <v>0.00007544256282</v>
      </c>
      <c r="M415" s="120">
        <f t="shared" si="182"/>
        <v>0.0002104270233</v>
      </c>
      <c r="N415" s="120">
        <f t="shared" si="182"/>
        <v>0.0001977394817</v>
      </c>
      <c r="O415" s="120">
        <f t="shared" si="182"/>
        <v>0.0002290767586</v>
      </c>
      <c r="P415" s="120">
        <f t="shared" si="182"/>
        <v>0.0002787407124</v>
      </c>
      <c r="Q415" s="120">
        <f t="shared" si="182"/>
        <v>0.0001336997527</v>
      </c>
      <c r="R415" s="120">
        <f t="shared" si="182"/>
        <v>0.0002425424854</v>
      </c>
      <c r="S415" s="120">
        <f t="shared" si="182"/>
        <v>0.0001580429266</v>
      </c>
      <c r="T415" s="120">
        <f t="shared" si="182"/>
        <v>0.0001217783071</v>
      </c>
      <c r="U415" s="120">
        <f t="shared" si="182"/>
        <v>0.00006612149402</v>
      </c>
    </row>
    <row r="416" ht="15.75" customHeight="1">
      <c r="A416" s="136" t="s">
        <v>40</v>
      </c>
      <c r="B416" s="120">
        <f t="shared" ref="B416:U416" si="183">B192/B$11</f>
        <v>0.004451303381</v>
      </c>
      <c r="C416" s="120">
        <f t="shared" si="183"/>
        <v>0.004961363586</v>
      </c>
      <c r="D416" s="120">
        <f t="shared" si="183"/>
        <v>0.005014757153</v>
      </c>
      <c r="E416" s="120">
        <f t="shared" si="183"/>
        <v>0.005501011726</v>
      </c>
      <c r="F416" s="120">
        <f t="shared" si="183"/>
        <v>0.005551278956</v>
      </c>
      <c r="G416" s="120">
        <f t="shared" si="183"/>
        <v>0.006076046574</v>
      </c>
      <c r="H416" s="120">
        <f t="shared" si="183"/>
        <v>0.006572912605</v>
      </c>
      <c r="I416" s="120">
        <f t="shared" si="183"/>
        <v>0.007048181441</v>
      </c>
      <c r="J416" s="120">
        <f t="shared" si="183"/>
        <v>0.006642414578</v>
      </c>
      <c r="K416" s="120">
        <f t="shared" si="183"/>
        <v>0.007455312411</v>
      </c>
      <c r="L416" s="120">
        <f t="shared" si="183"/>
        <v>0.006722308911</v>
      </c>
      <c r="M416" s="120">
        <f t="shared" si="183"/>
        <v>0.00826218633</v>
      </c>
      <c r="N416" s="120">
        <f t="shared" si="183"/>
        <v>0.009546057289</v>
      </c>
      <c r="O416" s="120">
        <f t="shared" si="183"/>
        <v>0.01045670881</v>
      </c>
      <c r="P416" s="120">
        <f t="shared" si="183"/>
        <v>0.009326888736</v>
      </c>
      <c r="Q416" s="120">
        <f t="shared" si="183"/>
        <v>0.008078763619</v>
      </c>
      <c r="R416" s="120">
        <f t="shared" si="183"/>
        <v>0.008367241567</v>
      </c>
      <c r="S416" s="120">
        <f t="shared" si="183"/>
        <v>0.00838669225</v>
      </c>
      <c r="T416" s="120">
        <f t="shared" si="183"/>
        <v>0.006106881673</v>
      </c>
      <c r="U416" s="120">
        <f t="shared" si="183"/>
        <v>0.00445137097</v>
      </c>
    </row>
    <row r="417" ht="15.75" customHeight="1">
      <c r="A417" s="136" t="s">
        <v>206</v>
      </c>
      <c r="B417" s="120">
        <f t="shared" ref="B417:U417" si="184">B193/B$11</f>
        <v>0</v>
      </c>
      <c r="C417" s="120">
        <f t="shared" si="184"/>
        <v>0.00000309872187</v>
      </c>
      <c r="D417" s="120">
        <f t="shared" si="184"/>
        <v>0.00003645202499</v>
      </c>
      <c r="E417" s="120">
        <f t="shared" si="184"/>
        <v>0.0001084924443</v>
      </c>
      <c r="F417" s="120">
        <f t="shared" si="184"/>
        <v>0.00004356711591</v>
      </c>
      <c r="G417" s="120">
        <f t="shared" si="184"/>
        <v>0.0001367705857</v>
      </c>
      <c r="H417" s="120">
        <f t="shared" si="184"/>
        <v>0.00007549967182</v>
      </c>
      <c r="I417" s="120">
        <f t="shared" si="184"/>
        <v>0.0001441779399</v>
      </c>
      <c r="J417" s="120">
        <f t="shared" si="184"/>
        <v>0.0003725744082</v>
      </c>
      <c r="K417" s="120">
        <f t="shared" si="184"/>
        <v>0.0001556842342</v>
      </c>
      <c r="L417" s="120">
        <f t="shared" si="184"/>
        <v>0.0001907489239</v>
      </c>
      <c r="M417" s="120">
        <f t="shared" si="184"/>
        <v>0.0001515825305</v>
      </c>
      <c r="N417" s="120">
        <f t="shared" si="184"/>
        <v>0.00005939923766</v>
      </c>
      <c r="O417" s="120">
        <f t="shared" si="184"/>
        <v>0.00003211537784</v>
      </c>
      <c r="P417" s="120">
        <f t="shared" si="184"/>
        <v>0.00003161860524</v>
      </c>
      <c r="Q417" s="120">
        <f t="shared" si="184"/>
        <v>0.00007719166711</v>
      </c>
      <c r="R417" s="120">
        <f t="shared" si="184"/>
        <v>0.00001381045921</v>
      </c>
      <c r="S417" s="120">
        <f t="shared" si="184"/>
        <v>0.00001909809376</v>
      </c>
      <c r="T417" s="120">
        <f t="shared" si="184"/>
        <v>0.00001171974915</v>
      </c>
      <c r="U417" s="120">
        <f t="shared" si="184"/>
        <v>0.00001340253327</v>
      </c>
    </row>
    <row r="418" ht="15.75" customHeight="1">
      <c r="A418" s="136" t="s">
        <v>529</v>
      </c>
      <c r="B418" s="120">
        <f t="shared" ref="B418:U418" si="185">B194/B$11</f>
        <v>0</v>
      </c>
      <c r="C418" s="120">
        <f t="shared" si="185"/>
        <v>0</v>
      </c>
      <c r="D418" s="120">
        <f t="shared" si="185"/>
        <v>0</v>
      </c>
      <c r="E418" s="120">
        <f t="shared" si="185"/>
        <v>0</v>
      </c>
      <c r="F418" s="120">
        <f t="shared" si="185"/>
        <v>0</v>
      </c>
      <c r="G418" s="120">
        <f t="shared" si="185"/>
        <v>0</v>
      </c>
      <c r="H418" s="120">
        <f t="shared" si="185"/>
        <v>0</v>
      </c>
      <c r="I418" s="120">
        <f t="shared" si="185"/>
        <v>0.0000001503419603</v>
      </c>
      <c r="J418" s="120">
        <f t="shared" si="185"/>
        <v>0</v>
      </c>
      <c r="K418" s="120">
        <f t="shared" si="185"/>
        <v>0</v>
      </c>
      <c r="L418" s="120">
        <f t="shared" si="185"/>
        <v>0</v>
      </c>
      <c r="M418" s="120">
        <f t="shared" si="185"/>
        <v>0</v>
      </c>
      <c r="N418" s="120">
        <f t="shared" si="185"/>
        <v>0</v>
      </c>
      <c r="O418" s="120">
        <f t="shared" si="185"/>
        <v>0</v>
      </c>
      <c r="P418" s="120">
        <f t="shared" si="185"/>
        <v>0.0000001713745542</v>
      </c>
      <c r="Q418" s="120">
        <f t="shared" si="185"/>
        <v>0</v>
      </c>
      <c r="R418" s="120">
        <f t="shared" si="185"/>
        <v>0.00000005927235713</v>
      </c>
      <c r="S418" s="120">
        <f t="shared" si="185"/>
        <v>0.0000008432924518</v>
      </c>
      <c r="T418" s="120">
        <f t="shared" si="185"/>
        <v>0.0000005056744556</v>
      </c>
      <c r="U418" s="120">
        <f t="shared" si="185"/>
        <v>0.0000003844272908</v>
      </c>
    </row>
    <row r="419" ht="15.75" customHeight="1">
      <c r="A419" s="136" t="s">
        <v>207</v>
      </c>
      <c r="B419" s="120">
        <f t="shared" ref="B419:U419" si="186">B195/B$11</f>
        <v>0</v>
      </c>
      <c r="C419" s="120">
        <f t="shared" si="186"/>
        <v>0</v>
      </c>
      <c r="D419" s="120">
        <f t="shared" si="186"/>
        <v>0</v>
      </c>
      <c r="E419" s="120">
        <f t="shared" si="186"/>
        <v>0</v>
      </c>
      <c r="F419" s="120">
        <f t="shared" si="186"/>
        <v>0</v>
      </c>
      <c r="G419" s="120">
        <f t="shared" si="186"/>
        <v>0.0000001330453168</v>
      </c>
      <c r="H419" s="120">
        <f t="shared" si="186"/>
        <v>0.0000001850482152</v>
      </c>
      <c r="I419" s="120">
        <f t="shared" si="186"/>
        <v>0.0000004510258809</v>
      </c>
      <c r="J419" s="120">
        <f t="shared" si="186"/>
        <v>0</v>
      </c>
      <c r="K419" s="120">
        <f t="shared" si="186"/>
        <v>0</v>
      </c>
      <c r="L419" s="120">
        <f t="shared" si="186"/>
        <v>0.0000001298495057</v>
      </c>
      <c r="M419" s="120">
        <f t="shared" si="186"/>
        <v>0</v>
      </c>
      <c r="N419" s="120">
        <f t="shared" si="186"/>
        <v>0</v>
      </c>
      <c r="O419" s="120">
        <f t="shared" si="186"/>
        <v>0.0000001940506214</v>
      </c>
      <c r="P419" s="120">
        <f t="shared" si="186"/>
        <v>0</v>
      </c>
      <c r="Q419" s="120">
        <f t="shared" si="186"/>
        <v>0.0000004055604227</v>
      </c>
      <c r="R419" s="120">
        <f t="shared" si="186"/>
        <v>0</v>
      </c>
      <c r="S419" s="120">
        <f t="shared" si="186"/>
        <v>0.00000004960543834</v>
      </c>
      <c r="T419" s="120">
        <f t="shared" si="186"/>
        <v>0.00000002974555621</v>
      </c>
      <c r="U419" s="120">
        <f t="shared" si="186"/>
        <v>0.0000001397917421</v>
      </c>
    </row>
    <row r="420" ht="15.75" customHeight="1">
      <c r="A420" s="136" t="s">
        <v>208</v>
      </c>
      <c r="B420" s="120">
        <f t="shared" ref="B420:U420" si="187">B196/B$11</f>
        <v>0.00003615930678</v>
      </c>
      <c r="C420" s="120">
        <f t="shared" si="187"/>
        <v>0.00006042507647</v>
      </c>
      <c r="D420" s="120">
        <f t="shared" si="187"/>
        <v>0.0001271086846</v>
      </c>
      <c r="E420" s="120">
        <f t="shared" si="187"/>
        <v>0.0002970488315</v>
      </c>
      <c r="F420" s="120">
        <f t="shared" si="187"/>
        <v>0.0001175084887</v>
      </c>
      <c r="G420" s="120">
        <f t="shared" si="187"/>
        <v>0.0002074176489</v>
      </c>
      <c r="H420" s="120">
        <f t="shared" si="187"/>
        <v>0.0002437084995</v>
      </c>
      <c r="I420" s="120">
        <f t="shared" si="187"/>
        <v>0.0003095540963</v>
      </c>
      <c r="J420" s="120">
        <f t="shared" si="187"/>
        <v>0.0003902703208</v>
      </c>
      <c r="K420" s="120">
        <f t="shared" si="187"/>
        <v>0.0004152451758</v>
      </c>
      <c r="L420" s="120">
        <f t="shared" si="187"/>
        <v>0.0003459190832</v>
      </c>
      <c r="M420" s="120">
        <f t="shared" si="187"/>
        <v>0.0003007362075</v>
      </c>
      <c r="N420" s="120">
        <f t="shared" si="187"/>
        <v>0.0004260492551</v>
      </c>
      <c r="O420" s="120">
        <f t="shared" si="187"/>
        <v>0.0005017178816</v>
      </c>
      <c r="P420" s="120">
        <f t="shared" si="187"/>
        <v>0.0003737679026</v>
      </c>
      <c r="Q420" s="120">
        <f t="shared" si="187"/>
        <v>0.000324921492</v>
      </c>
      <c r="R420" s="120">
        <f t="shared" si="187"/>
        <v>0.0002462173715</v>
      </c>
      <c r="S420" s="120">
        <f t="shared" si="187"/>
        <v>0.000199959522</v>
      </c>
      <c r="T420" s="120">
        <f t="shared" si="187"/>
        <v>0.0001867128564</v>
      </c>
      <c r="U420" s="120">
        <f t="shared" si="187"/>
        <v>0.0001113441226</v>
      </c>
    </row>
    <row r="421" ht="15.75" customHeight="1">
      <c r="A421" s="136" t="s">
        <v>41</v>
      </c>
      <c r="B421" s="120">
        <f t="shared" ref="B421:U421" si="188">B197/B$11</f>
        <v>0.0001585446528</v>
      </c>
      <c r="C421" s="120">
        <f t="shared" si="188"/>
        <v>0.0003117314201</v>
      </c>
      <c r="D421" s="120">
        <f t="shared" si="188"/>
        <v>0.0002743369933</v>
      </c>
      <c r="E421" s="120">
        <f t="shared" si="188"/>
        <v>0.0003738251245</v>
      </c>
      <c r="F421" s="120">
        <f t="shared" si="188"/>
        <v>0.0005791051498</v>
      </c>
      <c r="G421" s="120">
        <f t="shared" si="188"/>
        <v>0.00165880901</v>
      </c>
      <c r="H421" s="120">
        <f t="shared" si="188"/>
        <v>0.0009964846391</v>
      </c>
      <c r="I421" s="120">
        <f t="shared" si="188"/>
        <v>0.001890850835</v>
      </c>
      <c r="J421" s="120">
        <f t="shared" si="188"/>
        <v>0.001477951647</v>
      </c>
      <c r="K421" s="120">
        <f t="shared" si="188"/>
        <v>0.001816926592</v>
      </c>
      <c r="L421" s="120">
        <f t="shared" si="188"/>
        <v>0.001463533779</v>
      </c>
      <c r="M421" s="120">
        <f t="shared" si="188"/>
        <v>0.001651841093</v>
      </c>
      <c r="N421" s="120">
        <f t="shared" si="188"/>
        <v>0.001257251617</v>
      </c>
      <c r="O421" s="120">
        <f t="shared" si="188"/>
        <v>0.001497585671</v>
      </c>
      <c r="P421" s="120">
        <f t="shared" si="188"/>
        <v>0.001453598968</v>
      </c>
      <c r="Q421" s="120">
        <f t="shared" si="188"/>
        <v>0.001579657846</v>
      </c>
      <c r="R421" s="120">
        <f t="shared" si="188"/>
        <v>0.001396575279</v>
      </c>
      <c r="S421" s="120">
        <f t="shared" si="188"/>
        <v>0.001579933211</v>
      </c>
      <c r="T421" s="120">
        <f t="shared" si="188"/>
        <v>0.001293455766</v>
      </c>
      <c r="U421" s="120">
        <f t="shared" si="188"/>
        <v>0.00063421766</v>
      </c>
    </row>
    <row r="422" ht="15.75" customHeight="1">
      <c r="A422" s="136" t="s">
        <v>42</v>
      </c>
      <c r="B422" s="120">
        <f t="shared" ref="B422:U422" si="189">B198/B$11</f>
        <v>0.002336447515</v>
      </c>
      <c r="C422" s="120">
        <f t="shared" si="189"/>
        <v>0.00305472002</v>
      </c>
      <c r="D422" s="120">
        <f t="shared" si="189"/>
        <v>0.004676037362</v>
      </c>
      <c r="E422" s="120">
        <f t="shared" si="189"/>
        <v>0.005565410984</v>
      </c>
      <c r="F422" s="120">
        <f t="shared" si="189"/>
        <v>0.00506252955</v>
      </c>
      <c r="G422" s="120">
        <f t="shared" si="189"/>
        <v>0.005850534762</v>
      </c>
      <c r="H422" s="120">
        <f t="shared" si="189"/>
        <v>0.005153407746</v>
      </c>
      <c r="I422" s="120">
        <f t="shared" si="189"/>
        <v>0.006641957464</v>
      </c>
      <c r="J422" s="120">
        <f t="shared" si="189"/>
        <v>0.009742765904</v>
      </c>
      <c r="K422" s="120">
        <f t="shared" si="189"/>
        <v>0.01215592967</v>
      </c>
      <c r="L422" s="120">
        <f t="shared" si="189"/>
        <v>0.01067272042</v>
      </c>
      <c r="M422" s="120">
        <f t="shared" si="189"/>
        <v>0.012871598</v>
      </c>
      <c r="N422" s="120">
        <f t="shared" si="189"/>
        <v>0.01574186214</v>
      </c>
      <c r="O422" s="120">
        <f t="shared" si="189"/>
        <v>0.01538404219</v>
      </c>
      <c r="P422" s="120">
        <f t="shared" si="189"/>
        <v>0.01116907951</v>
      </c>
      <c r="Q422" s="120">
        <f t="shared" si="189"/>
        <v>0.01241940923</v>
      </c>
      <c r="R422" s="120">
        <f t="shared" si="189"/>
        <v>0.01100687672</v>
      </c>
      <c r="S422" s="120">
        <f t="shared" si="189"/>
        <v>0.007491314088</v>
      </c>
      <c r="T422" s="120">
        <f t="shared" si="189"/>
        <v>0.00683939574</v>
      </c>
      <c r="U422" s="120">
        <f t="shared" si="189"/>
        <v>0.005791117552</v>
      </c>
    </row>
    <row r="423" ht="15.75" customHeight="1">
      <c r="A423" s="136" t="s">
        <v>43</v>
      </c>
      <c r="B423" s="120">
        <f t="shared" ref="B423:U423" si="190">B199/B$11</f>
        <v>0.01918436657</v>
      </c>
      <c r="C423" s="120">
        <f t="shared" si="190"/>
        <v>0.01329816491</v>
      </c>
      <c r="D423" s="120">
        <f t="shared" si="190"/>
        <v>0.009818139901</v>
      </c>
      <c r="E423" s="120">
        <f t="shared" si="190"/>
        <v>0.01181581348</v>
      </c>
      <c r="F423" s="120">
        <f t="shared" si="190"/>
        <v>0.015749359</v>
      </c>
      <c r="G423" s="120">
        <f t="shared" si="190"/>
        <v>0.01452748424</v>
      </c>
      <c r="H423" s="120">
        <f t="shared" si="190"/>
        <v>0.01379238367</v>
      </c>
      <c r="I423" s="120">
        <f t="shared" si="190"/>
        <v>0.01563015156</v>
      </c>
      <c r="J423" s="120">
        <f t="shared" si="190"/>
        <v>0.01499419944</v>
      </c>
      <c r="K423" s="120">
        <f t="shared" si="190"/>
        <v>0.01556371364</v>
      </c>
      <c r="L423" s="120">
        <f t="shared" si="190"/>
        <v>0.01569309186</v>
      </c>
      <c r="M423" s="120">
        <f t="shared" si="190"/>
        <v>0.01960592517</v>
      </c>
      <c r="N423" s="120">
        <f t="shared" si="190"/>
        <v>0.02180832369</v>
      </c>
      <c r="O423" s="120">
        <f t="shared" si="190"/>
        <v>0.02303419686</v>
      </c>
      <c r="P423" s="120">
        <f t="shared" si="190"/>
        <v>0.01866868706</v>
      </c>
      <c r="Q423" s="120">
        <f t="shared" si="190"/>
        <v>0.01864996641</v>
      </c>
      <c r="R423" s="120">
        <f t="shared" si="190"/>
        <v>0.01748487118</v>
      </c>
      <c r="S423" s="120">
        <f t="shared" si="190"/>
        <v>0.01452199208</v>
      </c>
      <c r="T423" s="120">
        <f t="shared" si="190"/>
        <v>0.0142278647</v>
      </c>
      <c r="U423" s="120">
        <f t="shared" si="190"/>
        <v>0.02562022669</v>
      </c>
    </row>
    <row r="424" ht="15.75" customHeight="1">
      <c r="A424" s="136" t="s">
        <v>209</v>
      </c>
      <c r="B424" s="120">
        <f t="shared" ref="B424:U424" si="191">B200/B$11</f>
        <v>0.1469138727</v>
      </c>
      <c r="C424" s="120">
        <f t="shared" si="191"/>
        <v>0.1225733522</v>
      </c>
      <c r="D424" s="120">
        <f t="shared" si="191"/>
        <v>0.1023047385</v>
      </c>
      <c r="E424" s="120">
        <f t="shared" si="191"/>
        <v>0.1197735312</v>
      </c>
      <c r="F424" s="120">
        <f t="shared" si="191"/>
        <v>0.1143431229</v>
      </c>
      <c r="G424" s="120">
        <f t="shared" si="191"/>
        <v>0.1088709828</v>
      </c>
      <c r="H424" s="120">
        <f t="shared" si="191"/>
        <v>0.1148869994</v>
      </c>
      <c r="I424" s="120">
        <f t="shared" si="191"/>
        <v>0.1234072961</v>
      </c>
      <c r="J424" s="120">
        <f t="shared" si="191"/>
        <v>0.1188773</v>
      </c>
      <c r="K424" s="120">
        <f t="shared" si="191"/>
        <v>0.1232159601</v>
      </c>
      <c r="L424" s="120">
        <f t="shared" si="191"/>
        <v>0.1202919329</v>
      </c>
      <c r="M424" s="120">
        <f t="shared" si="191"/>
        <v>0.1438741227</v>
      </c>
      <c r="N424" s="120">
        <f t="shared" si="191"/>
        <v>0.145908713</v>
      </c>
      <c r="O424" s="120">
        <f t="shared" si="191"/>
        <v>0.1507239689</v>
      </c>
      <c r="P424" s="120">
        <f t="shared" si="191"/>
        <v>0.1341829341</v>
      </c>
      <c r="Q424" s="120">
        <f t="shared" si="191"/>
        <v>0.1354334559</v>
      </c>
      <c r="R424" s="120">
        <f t="shared" si="191"/>
        <v>0.134352237</v>
      </c>
      <c r="S424" s="120">
        <f t="shared" si="191"/>
        <v>0.1445120511</v>
      </c>
      <c r="T424" s="120">
        <f t="shared" si="191"/>
        <v>0.1636489552</v>
      </c>
      <c r="U424" s="120">
        <f t="shared" si="191"/>
        <v>0.191171166</v>
      </c>
    </row>
    <row r="425" ht="15.75" customHeight="1">
      <c r="A425" s="136" t="s">
        <v>210</v>
      </c>
      <c r="B425" s="120">
        <f t="shared" ref="B425:U425" si="192">B201/B$11</f>
        <v>0.00005053031332</v>
      </c>
      <c r="C425" s="120">
        <f t="shared" si="192"/>
        <v>0.0001378931232</v>
      </c>
      <c r="D425" s="120">
        <f t="shared" si="192"/>
        <v>0.0001195342378</v>
      </c>
      <c r="E425" s="120">
        <f t="shared" si="192"/>
        <v>0.0001353738164</v>
      </c>
      <c r="F425" s="120">
        <f t="shared" si="192"/>
        <v>0.0001414397214</v>
      </c>
      <c r="G425" s="120">
        <f t="shared" si="192"/>
        <v>0.0002628975461</v>
      </c>
      <c r="H425" s="120">
        <f t="shared" si="192"/>
        <v>0.0005133237491</v>
      </c>
      <c r="I425" s="120">
        <f t="shared" si="192"/>
        <v>0.0006284293941</v>
      </c>
      <c r="J425" s="120">
        <f t="shared" si="192"/>
        <v>0.000779717576</v>
      </c>
      <c r="K425" s="120">
        <f t="shared" si="192"/>
        <v>0.000935544503</v>
      </c>
      <c r="L425" s="120">
        <f t="shared" si="192"/>
        <v>0.0009210225441</v>
      </c>
      <c r="M425" s="120">
        <f t="shared" si="192"/>
        <v>0.001203938452</v>
      </c>
      <c r="N425" s="120">
        <f t="shared" si="192"/>
        <v>0.001848245009</v>
      </c>
      <c r="O425" s="120">
        <f t="shared" si="192"/>
        <v>0.002348691696</v>
      </c>
      <c r="P425" s="120">
        <f t="shared" si="192"/>
        <v>0.002372852077</v>
      </c>
      <c r="Q425" s="120">
        <f t="shared" si="192"/>
        <v>0.002205099611</v>
      </c>
      <c r="R425" s="120">
        <f t="shared" si="192"/>
        <v>0.001919594558</v>
      </c>
      <c r="S425" s="120">
        <f t="shared" si="192"/>
        <v>0.001548780996</v>
      </c>
      <c r="T425" s="120">
        <f t="shared" si="192"/>
        <v>0.0008112803002</v>
      </c>
      <c r="U425" s="120">
        <f t="shared" si="192"/>
        <v>0.0004050290988</v>
      </c>
    </row>
    <row r="426" ht="15.75" customHeight="1">
      <c r="A426" s="136" t="s">
        <v>44</v>
      </c>
      <c r="B426" s="120">
        <f t="shared" ref="B426:U426" si="193">B202/B$11</f>
        <v>0.000004635808562</v>
      </c>
      <c r="C426" s="120">
        <f t="shared" si="193"/>
        <v>0.000003718466244</v>
      </c>
      <c r="D426" s="120">
        <f t="shared" si="193"/>
        <v>0.00001633240081</v>
      </c>
      <c r="E426" s="120">
        <f t="shared" si="193"/>
        <v>0.00008238463685</v>
      </c>
      <c r="F426" s="120">
        <f t="shared" si="193"/>
        <v>0.00005415208421</v>
      </c>
      <c r="G426" s="120">
        <f t="shared" si="193"/>
        <v>0.0001366375404</v>
      </c>
      <c r="H426" s="120">
        <f t="shared" si="193"/>
        <v>0.00006643230927</v>
      </c>
      <c r="I426" s="120">
        <f t="shared" si="193"/>
        <v>0.00005231900219</v>
      </c>
      <c r="J426" s="120">
        <f t="shared" si="193"/>
        <v>0.0001065870085</v>
      </c>
      <c r="K426" s="120">
        <f t="shared" si="193"/>
        <v>0.0005785173811</v>
      </c>
      <c r="L426" s="120">
        <f t="shared" si="193"/>
        <v>0.0004794043751</v>
      </c>
      <c r="M426" s="120">
        <f t="shared" si="193"/>
        <v>0.0003245831315</v>
      </c>
      <c r="N426" s="120">
        <f t="shared" si="193"/>
        <v>0.000769578071</v>
      </c>
      <c r="O426" s="120">
        <f t="shared" si="193"/>
        <v>0.0004122605452</v>
      </c>
      <c r="P426" s="120">
        <f t="shared" si="193"/>
        <v>0.0002593753877</v>
      </c>
      <c r="Q426" s="120">
        <f t="shared" si="193"/>
        <v>0.0003066712729</v>
      </c>
      <c r="R426" s="120">
        <f t="shared" si="193"/>
        <v>0.0001666738683</v>
      </c>
      <c r="S426" s="120">
        <f t="shared" si="193"/>
        <v>0.0003026427793</v>
      </c>
      <c r="T426" s="120">
        <f t="shared" si="193"/>
        <v>0.0002029539301</v>
      </c>
      <c r="U426" s="120">
        <f t="shared" si="193"/>
        <v>0.0002170965755</v>
      </c>
    </row>
    <row r="427" ht="15.75" customHeight="1">
      <c r="A427" s="136" t="s">
        <v>72</v>
      </c>
      <c r="B427" s="120">
        <f t="shared" ref="B427:U427" si="194">B203/B$11</f>
        <v>0</v>
      </c>
      <c r="C427" s="120">
        <f t="shared" si="194"/>
        <v>0.0000009296165611</v>
      </c>
      <c r="D427" s="120">
        <f t="shared" si="194"/>
        <v>0</v>
      </c>
      <c r="E427" s="120">
        <f t="shared" si="194"/>
        <v>0.000002320693996</v>
      </c>
      <c r="F427" s="120">
        <f t="shared" si="194"/>
        <v>0.000001840864052</v>
      </c>
      <c r="G427" s="120">
        <f t="shared" si="194"/>
        <v>0.00000545485799</v>
      </c>
      <c r="H427" s="120">
        <f t="shared" si="194"/>
        <v>0</v>
      </c>
      <c r="I427" s="120">
        <f t="shared" si="194"/>
        <v>0.00001563556387</v>
      </c>
      <c r="J427" s="120">
        <f t="shared" si="194"/>
        <v>0.000001783309023</v>
      </c>
      <c r="K427" s="120">
        <f t="shared" si="194"/>
        <v>0.0000002616541751</v>
      </c>
      <c r="L427" s="120">
        <f t="shared" si="194"/>
        <v>0.000006232776275</v>
      </c>
      <c r="M427" s="120">
        <f t="shared" si="194"/>
        <v>0.00002439893607</v>
      </c>
      <c r="N427" s="120">
        <f t="shared" si="194"/>
        <v>0.00002834523882</v>
      </c>
      <c r="O427" s="120">
        <f t="shared" si="194"/>
        <v>0.00003890714959</v>
      </c>
      <c r="P427" s="120">
        <f t="shared" si="194"/>
        <v>0.00003358941262</v>
      </c>
      <c r="Q427" s="120">
        <f t="shared" si="194"/>
        <v>0.00005954978873</v>
      </c>
      <c r="R427" s="120">
        <f t="shared" si="194"/>
        <v>0.00002898418264</v>
      </c>
      <c r="S427" s="120">
        <f t="shared" si="194"/>
        <v>0.00006141153267</v>
      </c>
      <c r="T427" s="120">
        <f t="shared" si="194"/>
        <v>0.00004488604433</v>
      </c>
      <c r="U427" s="120">
        <f t="shared" si="194"/>
        <v>0.00002579157642</v>
      </c>
    </row>
    <row r="428" ht="15.75" customHeight="1">
      <c r="A428" s="136" t="s">
        <v>211</v>
      </c>
      <c r="B428" s="120">
        <f t="shared" ref="B428:U428" si="195">B204/B$11</f>
        <v>0.0001502001974</v>
      </c>
      <c r="C428" s="120">
        <f t="shared" si="195"/>
        <v>0.0001949096056</v>
      </c>
      <c r="D428" s="120">
        <f t="shared" si="195"/>
        <v>0.0004767167424</v>
      </c>
      <c r="E428" s="120">
        <f t="shared" si="195"/>
        <v>0.0007141935772</v>
      </c>
      <c r="F428" s="120">
        <f t="shared" si="195"/>
        <v>0.0006648587336</v>
      </c>
      <c r="G428" s="120">
        <f t="shared" si="195"/>
        <v>0.001087645465</v>
      </c>
      <c r="H428" s="120">
        <f t="shared" si="195"/>
        <v>0.0008031092541</v>
      </c>
      <c r="I428" s="120">
        <f t="shared" si="195"/>
        <v>0.000651281372</v>
      </c>
      <c r="J428" s="120">
        <f t="shared" si="195"/>
        <v>0.0006203171848</v>
      </c>
      <c r="K428" s="120">
        <f t="shared" si="195"/>
        <v>0.001583923549</v>
      </c>
      <c r="L428" s="120">
        <f t="shared" si="195"/>
        <v>0.0009717937008</v>
      </c>
      <c r="M428" s="120">
        <f t="shared" si="195"/>
        <v>0.00262934417</v>
      </c>
      <c r="N428" s="120">
        <f t="shared" si="195"/>
        <v>0.001592073704</v>
      </c>
      <c r="O428" s="120">
        <f t="shared" si="195"/>
        <v>0.0004942469327</v>
      </c>
      <c r="P428" s="120">
        <f t="shared" si="195"/>
        <v>0.000252948842</v>
      </c>
      <c r="Q428" s="120">
        <f t="shared" si="195"/>
        <v>0.0001586417187</v>
      </c>
      <c r="R428" s="120">
        <f t="shared" si="195"/>
        <v>0.0003917902806</v>
      </c>
      <c r="S428" s="120">
        <f t="shared" si="195"/>
        <v>0.0004624218962</v>
      </c>
      <c r="T428" s="120">
        <f t="shared" si="195"/>
        <v>0.0003678632937</v>
      </c>
      <c r="U428" s="120">
        <f t="shared" si="195"/>
        <v>0.0001552562036</v>
      </c>
    </row>
    <row r="429" ht="15.75" customHeight="1">
      <c r="A429" s="136" t="s">
        <v>212</v>
      </c>
      <c r="B429" s="120">
        <f t="shared" ref="B429:U429" si="196">B205/B$11</f>
        <v>0.0004858327372</v>
      </c>
      <c r="C429" s="120">
        <f t="shared" si="196"/>
        <v>0.0005893768997</v>
      </c>
      <c r="D429" s="120">
        <f t="shared" si="196"/>
        <v>0.0008963884328</v>
      </c>
      <c r="E429" s="120">
        <f t="shared" si="196"/>
        <v>0.00108105662</v>
      </c>
      <c r="F429" s="120">
        <f t="shared" si="196"/>
        <v>0.003152019474</v>
      </c>
      <c r="G429" s="120">
        <f t="shared" si="196"/>
        <v>0.005991562798</v>
      </c>
      <c r="H429" s="120">
        <f t="shared" si="196"/>
        <v>0.008731314988</v>
      </c>
      <c r="I429" s="120">
        <f t="shared" si="196"/>
        <v>0.01463594018</v>
      </c>
      <c r="J429" s="120">
        <f t="shared" si="196"/>
        <v>0.02514671489</v>
      </c>
      <c r="K429" s="120">
        <f t="shared" si="196"/>
        <v>0.03367266827</v>
      </c>
      <c r="L429" s="120">
        <f t="shared" si="196"/>
        <v>0.04206695482</v>
      </c>
      <c r="M429" s="120">
        <f t="shared" si="196"/>
        <v>0.05007997552</v>
      </c>
      <c r="N429" s="120">
        <f t="shared" si="196"/>
        <v>0.06479663549</v>
      </c>
      <c r="O429" s="120">
        <f t="shared" si="196"/>
        <v>0.06979321675</v>
      </c>
      <c r="P429" s="120">
        <f t="shared" si="196"/>
        <v>0.06603909876</v>
      </c>
      <c r="Q429" s="120">
        <f t="shared" si="196"/>
        <v>0.0622400062</v>
      </c>
      <c r="R429" s="120">
        <f t="shared" si="196"/>
        <v>0.0657507665</v>
      </c>
      <c r="S429" s="120">
        <f t="shared" si="196"/>
        <v>0.08517179355</v>
      </c>
      <c r="T429" s="120">
        <f t="shared" si="196"/>
        <v>0.08509674162</v>
      </c>
      <c r="U429" s="120">
        <f t="shared" si="196"/>
        <v>0.05537219053</v>
      </c>
    </row>
    <row r="430" ht="15.75" customHeight="1">
      <c r="A430" s="136" t="s">
        <v>530</v>
      </c>
      <c r="B430" s="120">
        <f t="shared" ref="B430:U430" si="197">B206/B$11</f>
        <v>0</v>
      </c>
      <c r="C430" s="120">
        <f t="shared" si="197"/>
        <v>0</v>
      </c>
      <c r="D430" s="120">
        <f t="shared" si="197"/>
        <v>0</v>
      </c>
      <c r="E430" s="120">
        <f t="shared" si="197"/>
        <v>0</v>
      </c>
      <c r="F430" s="120">
        <f t="shared" si="197"/>
        <v>0</v>
      </c>
      <c r="G430" s="120">
        <f t="shared" si="197"/>
        <v>0</v>
      </c>
      <c r="H430" s="120">
        <f t="shared" si="197"/>
        <v>0</v>
      </c>
      <c r="I430" s="120">
        <f t="shared" si="197"/>
        <v>0</v>
      </c>
      <c r="J430" s="120">
        <f t="shared" si="197"/>
        <v>0</v>
      </c>
      <c r="K430" s="120">
        <f t="shared" si="197"/>
        <v>0</v>
      </c>
      <c r="L430" s="120">
        <f t="shared" si="197"/>
        <v>0</v>
      </c>
      <c r="M430" s="120">
        <f t="shared" si="197"/>
        <v>0</v>
      </c>
      <c r="N430" s="120">
        <f t="shared" si="197"/>
        <v>0</v>
      </c>
      <c r="O430" s="120">
        <f t="shared" si="197"/>
        <v>0</v>
      </c>
      <c r="P430" s="120">
        <f t="shared" si="197"/>
        <v>0</v>
      </c>
      <c r="Q430" s="120">
        <f t="shared" si="197"/>
        <v>0</v>
      </c>
      <c r="R430" s="120">
        <f t="shared" si="197"/>
        <v>0</v>
      </c>
      <c r="S430" s="120">
        <f t="shared" si="197"/>
        <v>0</v>
      </c>
      <c r="T430" s="120">
        <f t="shared" si="197"/>
        <v>0</v>
      </c>
      <c r="U430" s="120">
        <f t="shared" si="197"/>
        <v>0</v>
      </c>
    </row>
    <row r="431" ht="15.75" customHeight="1">
      <c r="A431" s="136" t="s">
        <v>213</v>
      </c>
      <c r="B431" s="120">
        <f t="shared" ref="B431:U431" si="198">B207/B$11</f>
        <v>0.000001390742568</v>
      </c>
      <c r="C431" s="120">
        <f t="shared" si="198"/>
        <v>0</v>
      </c>
      <c r="D431" s="120">
        <f t="shared" si="198"/>
        <v>0</v>
      </c>
      <c r="E431" s="120">
        <f t="shared" si="198"/>
        <v>0</v>
      </c>
      <c r="F431" s="120">
        <f t="shared" si="198"/>
        <v>0</v>
      </c>
      <c r="G431" s="120">
        <f t="shared" si="198"/>
        <v>0.00001875938967</v>
      </c>
      <c r="H431" s="120">
        <f t="shared" si="198"/>
        <v>0</v>
      </c>
      <c r="I431" s="120">
        <f t="shared" si="198"/>
        <v>0</v>
      </c>
      <c r="J431" s="120">
        <f t="shared" si="198"/>
        <v>0.0000002743552343</v>
      </c>
      <c r="K431" s="120">
        <f t="shared" si="198"/>
        <v>0.00002276391323</v>
      </c>
      <c r="L431" s="120">
        <f t="shared" si="198"/>
        <v>0.00003233252692</v>
      </c>
      <c r="M431" s="120">
        <f t="shared" si="198"/>
        <v>0.00002583416761</v>
      </c>
      <c r="N431" s="120">
        <f t="shared" si="198"/>
        <v>0.000104093778</v>
      </c>
      <c r="O431" s="120">
        <f t="shared" si="198"/>
        <v>0.00005278176902</v>
      </c>
      <c r="P431" s="120">
        <f t="shared" si="198"/>
        <v>0.00008320234605</v>
      </c>
      <c r="Q431" s="120">
        <f t="shared" si="198"/>
        <v>0.00003866342696</v>
      </c>
      <c r="R431" s="120">
        <f t="shared" si="198"/>
        <v>0.00003888266628</v>
      </c>
      <c r="S431" s="120">
        <f t="shared" si="198"/>
        <v>0.00003273958931</v>
      </c>
      <c r="T431" s="120">
        <f t="shared" si="198"/>
        <v>0.00004360698541</v>
      </c>
      <c r="U431" s="120">
        <f t="shared" si="198"/>
        <v>0.00002019990673</v>
      </c>
    </row>
    <row r="432" ht="15.75" customHeight="1">
      <c r="A432" s="136" t="s">
        <v>214</v>
      </c>
      <c r="B432" s="120">
        <f t="shared" ref="B432:U432" si="199">B208/B$11</f>
        <v>0.0004538456582</v>
      </c>
      <c r="C432" s="120">
        <f t="shared" si="199"/>
        <v>0.00017569753</v>
      </c>
      <c r="D432" s="120">
        <f t="shared" si="199"/>
        <v>0.0002591880998</v>
      </c>
      <c r="E432" s="120">
        <f t="shared" si="199"/>
        <v>0.0002320693996</v>
      </c>
      <c r="F432" s="120">
        <f t="shared" si="199"/>
        <v>0.00008790125851</v>
      </c>
      <c r="G432" s="120">
        <f t="shared" si="199"/>
        <v>0.0001600535161</v>
      </c>
      <c r="H432" s="120">
        <f t="shared" si="199"/>
        <v>0.0001413768364</v>
      </c>
      <c r="I432" s="120">
        <f t="shared" si="199"/>
        <v>0.0002468614988</v>
      </c>
      <c r="J432" s="120">
        <f t="shared" si="199"/>
        <v>0.0002462338228</v>
      </c>
      <c r="K432" s="120">
        <f t="shared" si="199"/>
        <v>0.0001983338647</v>
      </c>
      <c r="L432" s="120">
        <f t="shared" si="199"/>
        <v>0.0003999364776</v>
      </c>
      <c r="M432" s="120">
        <f t="shared" si="199"/>
        <v>0.0009302508387</v>
      </c>
      <c r="N432" s="120">
        <f t="shared" si="199"/>
        <v>0.0007773173853</v>
      </c>
      <c r="O432" s="120">
        <f t="shared" si="199"/>
        <v>0.0009611327278</v>
      </c>
      <c r="P432" s="120">
        <f t="shared" si="199"/>
        <v>0.0008123153868</v>
      </c>
      <c r="Q432" s="120">
        <f t="shared" si="199"/>
        <v>0.0003382373925</v>
      </c>
      <c r="R432" s="120">
        <f t="shared" si="199"/>
        <v>0.0006195146768</v>
      </c>
      <c r="S432" s="120">
        <f t="shared" si="199"/>
        <v>0.000648095052</v>
      </c>
      <c r="T432" s="120">
        <f t="shared" si="199"/>
        <v>0.0002862414875</v>
      </c>
      <c r="U432" s="120">
        <f t="shared" si="199"/>
        <v>0.0001491577888</v>
      </c>
    </row>
    <row r="433" ht="15.75" customHeight="1">
      <c r="A433" s="136" t="s">
        <v>215</v>
      </c>
      <c r="B433" s="120">
        <f t="shared" ref="B433:U433" si="200">B209/B$11</f>
        <v>0</v>
      </c>
      <c r="C433" s="120">
        <f t="shared" si="200"/>
        <v>0.0000142541206</v>
      </c>
      <c r="D433" s="120">
        <f t="shared" si="200"/>
        <v>0</v>
      </c>
      <c r="E433" s="120">
        <f t="shared" si="200"/>
        <v>0.0000007735646653</v>
      </c>
      <c r="F433" s="120">
        <f t="shared" si="200"/>
        <v>0.00000536918682</v>
      </c>
      <c r="G433" s="120">
        <f t="shared" si="200"/>
        <v>0.00003445873706</v>
      </c>
      <c r="H433" s="120">
        <f t="shared" si="200"/>
        <v>0.00000814212147</v>
      </c>
      <c r="I433" s="120">
        <f t="shared" si="200"/>
        <v>0.00002946702422</v>
      </c>
      <c r="J433" s="120">
        <f t="shared" si="200"/>
        <v>0.00007956301796</v>
      </c>
      <c r="K433" s="120">
        <f t="shared" si="200"/>
        <v>0.0002462165787</v>
      </c>
      <c r="L433" s="120">
        <f t="shared" si="200"/>
        <v>0.0001238764285</v>
      </c>
      <c r="M433" s="120">
        <f t="shared" si="200"/>
        <v>0.0003845316486</v>
      </c>
      <c r="N433" s="120">
        <f t="shared" si="200"/>
        <v>0.0002150561976</v>
      </c>
      <c r="O433" s="120">
        <f t="shared" si="200"/>
        <v>0.0003567620675</v>
      </c>
      <c r="P433" s="120">
        <f t="shared" si="200"/>
        <v>0.0005426575258</v>
      </c>
      <c r="Q433" s="120">
        <f t="shared" si="200"/>
        <v>0.0007454876502</v>
      </c>
      <c r="R433" s="120">
        <f t="shared" si="200"/>
        <v>0.0009306352793</v>
      </c>
      <c r="S433" s="120">
        <f t="shared" si="200"/>
        <v>0.0003634094413</v>
      </c>
      <c r="T433" s="120">
        <f t="shared" si="200"/>
        <v>0.0001960827066</v>
      </c>
      <c r="U433" s="120">
        <f t="shared" si="200"/>
        <v>0.0001858006992</v>
      </c>
    </row>
    <row r="434" ht="15.75" customHeight="1">
      <c r="A434" s="136" t="s">
        <v>216</v>
      </c>
      <c r="B434" s="120">
        <f t="shared" ref="B434:U434" si="201">B210/B$11</f>
        <v>0</v>
      </c>
      <c r="C434" s="120">
        <f t="shared" si="201"/>
        <v>0.000000309872187</v>
      </c>
      <c r="D434" s="120">
        <f t="shared" si="201"/>
        <v>0</v>
      </c>
      <c r="E434" s="120">
        <f t="shared" si="201"/>
        <v>0.00002165981063</v>
      </c>
      <c r="F434" s="120">
        <f t="shared" si="201"/>
        <v>0.00002009609924</v>
      </c>
      <c r="G434" s="120">
        <f t="shared" si="201"/>
        <v>0.00004297363734</v>
      </c>
      <c r="H434" s="120">
        <f t="shared" si="201"/>
        <v>0.000001480385722</v>
      </c>
      <c r="I434" s="120">
        <f t="shared" si="201"/>
        <v>0.0002161917389</v>
      </c>
      <c r="J434" s="120">
        <f t="shared" si="201"/>
        <v>0.0001759988828</v>
      </c>
      <c r="K434" s="120">
        <f t="shared" si="201"/>
        <v>0.0001261173124</v>
      </c>
      <c r="L434" s="120">
        <f t="shared" si="201"/>
        <v>0.000261646754</v>
      </c>
      <c r="M434" s="120">
        <f t="shared" si="201"/>
        <v>0.00008721791628</v>
      </c>
      <c r="N434" s="120">
        <f t="shared" si="201"/>
        <v>0.0001683300872</v>
      </c>
      <c r="O434" s="120">
        <f t="shared" si="201"/>
        <v>0.00007645594483</v>
      </c>
      <c r="P434" s="120">
        <f t="shared" si="201"/>
        <v>0.0002369253211</v>
      </c>
      <c r="Q434" s="120">
        <f t="shared" si="201"/>
        <v>0.0001304552693</v>
      </c>
      <c r="R434" s="120">
        <f t="shared" si="201"/>
        <v>0.00007675770249</v>
      </c>
      <c r="S434" s="120">
        <f t="shared" si="201"/>
        <v>0.0002695063465</v>
      </c>
      <c r="T434" s="120">
        <f t="shared" si="201"/>
        <v>0.0001829649163</v>
      </c>
      <c r="U434" s="120">
        <f t="shared" si="201"/>
        <v>0.0001888236957</v>
      </c>
    </row>
    <row r="435" ht="15.75" customHeight="1">
      <c r="B435" s="161">
        <f t="shared" ref="B435:U435" si="202">B211/B$11</f>
        <v>0</v>
      </c>
      <c r="C435" s="161">
        <f t="shared" si="202"/>
        <v>0</v>
      </c>
      <c r="D435" s="161">
        <f t="shared" si="202"/>
        <v>0</v>
      </c>
      <c r="E435" s="161">
        <f t="shared" si="202"/>
        <v>0</v>
      </c>
      <c r="F435" s="161">
        <f t="shared" si="202"/>
        <v>0</v>
      </c>
      <c r="G435" s="161">
        <f t="shared" si="202"/>
        <v>0</v>
      </c>
      <c r="H435" s="161">
        <f t="shared" si="202"/>
        <v>0</v>
      </c>
      <c r="I435" s="161">
        <f t="shared" si="202"/>
        <v>0</v>
      </c>
      <c r="J435" s="161">
        <f t="shared" si="202"/>
        <v>0</v>
      </c>
      <c r="K435" s="161">
        <f t="shared" si="202"/>
        <v>0</v>
      </c>
      <c r="L435" s="161">
        <f t="shared" si="202"/>
        <v>0</v>
      </c>
      <c r="M435" s="161">
        <f t="shared" si="202"/>
        <v>0</v>
      </c>
      <c r="N435" s="161">
        <f t="shared" si="202"/>
        <v>0</v>
      </c>
      <c r="O435" s="161">
        <f t="shared" si="202"/>
        <v>0</v>
      </c>
      <c r="P435" s="161">
        <f t="shared" si="202"/>
        <v>0</v>
      </c>
      <c r="Q435" s="161">
        <f t="shared" si="202"/>
        <v>0</v>
      </c>
      <c r="R435" s="161">
        <f t="shared" si="202"/>
        <v>0</v>
      </c>
      <c r="S435" s="161">
        <f t="shared" si="202"/>
        <v>0</v>
      </c>
      <c r="T435" s="161">
        <f t="shared" si="202"/>
        <v>0</v>
      </c>
      <c r="U435" s="161">
        <f t="shared" si="202"/>
        <v>0</v>
      </c>
    </row>
    <row r="436" ht="15.75" customHeight="1">
      <c r="A436" s="89" t="s">
        <v>443</v>
      </c>
      <c r="B436" s="127">
        <f t="shared" ref="B436:U436" si="203">B212/B$11</f>
        <v>0</v>
      </c>
      <c r="C436" s="127">
        <f t="shared" si="203"/>
        <v>0</v>
      </c>
      <c r="D436" s="127">
        <f t="shared" si="203"/>
        <v>0</v>
      </c>
      <c r="E436" s="127">
        <f t="shared" si="203"/>
        <v>0</v>
      </c>
      <c r="F436" s="127">
        <f t="shared" si="203"/>
        <v>0</v>
      </c>
      <c r="G436" s="127">
        <f t="shared" si="203"/>
        <v>0</v>
      </c>
      <c r="H436" s="127">
        <f t="shared" si="203"/>
        <v>0</v>
      </c>
      <c r="I436" s="127">
        <f t="shared" si="203"/>
        <v>0</v>
      </c>
      <c r="J436" s="127">
        <f t="shared" si="203"/>
        <v>0</v>
      </c>
      <c r="K436" s="127">
        <f t="shared" si="203"/>
        <v>0</v>
      </c>
      <c r="L436" s="127">
        <f t="shared" si="203"/>
        <v>0</v>
      </c>
      <c r="M436" s="127">
        <f t="shared" si="203"/>
        <v>0</v>
      </c>
      <c r="N436" s="127">
        <f t="shared" si="203"/>
        <v>0</v>
      </c>
      <c r="O436" s="127">
        <f t="shared" si="203"/>
        <v>0</v>
      </c>
      <c r="P436" s="127">
        <f t="shared" si="203"/>
        <v>0</v>
      </c>
      <c r="Q436" s="127">
        <f t="shared" si="203"/>
        <v>0</v>
      </c>
      <c r="R436" s="127">
        <f t="shared" si="203"/>
        <v>0</v>
      </c>
      <c r="S436" s="127">
        <f t="shared" si="203"/>
        <v>0</v>
      </c>
      <c r="T436" s="127">
        <f t="shared" si="203"/>
        <v>0</v>
      </c>
      <c r="U436" s="127">
        <f t="shared" si="203"/>
        <v>0</v>
      </c>
    </row>
    <row r="437" ht="15.75" customHeight="1">
      <c r="A437" s="145" t="s">
        <v>456</v>
      </c>
      <c r="B437" s="128">
        <f t="shared" ref="B437:U437" si="204">B213/B$11</f>
        <v>0.07759601803</v>
      </c>
      <c r="C437" s="128">
        <f t="shared" si="204"/>
        <v>0.04677737574</v>
      </c>
      <c r="D437" s="128">
        <f t="shared" si="204"/>
        <v>0.03720544574</v>
      </c>
      <c r="E437" s="128">
        <f t="shared" si="204"/>
        <v>0.04219969301</v>
      </c>
      <c r="F437" s="128">
        <f t="shared" si="204"/>
        <v>0.04065502238</v>
      </c>
      <c r="G437" s="128">
        <f t="shared" si="204"/>
        <v>0.03568914015</v>
      </c>
      <c r="H437" s="128">
        <f t="shared" si="204"/>
        <v>0.02583273085</v>
      </c>
      <c r="I437" s="128">
        <f t="shared" si="204"/>
        <v>0.02790993254</v>
      </c>
      <c r="J437" s="128">
        <f t="shared" si="204"/>
        <v>0.02763731171</v>
      </c>
      <c r="K437" s="128">
        <f t="shared" si="204"/>
        <v>0.02803297418</v>
      </c>
      <c r="L437" s="128">
        <f t="shared" si="204"/>
        <v>0.02745122431</v>
      </c>
      <c r="M437" s="128">
        <f t="shared" si="204"/>
        <v>0.02911433408</v>
      </c>
      <c r="N437" s="128">
        <f t="shared" si="204"/>
        <v>0.02639860777</v>
      </c>
      <c r="O437" s="128">
        <f t="shared" si="204"/>
        <v>0.0297745452</v>
      </c>
      <c r="P437" s="128">
        <f t="shared" si="204"/>
        <v>0.03823306322</v>
      </c>
      <c r="Q437" s="128">
        <f t="shared" si="204"/>
        <v>0.06135203165</v>
      </c>
      <c r="R437" s="128">
        <f t="shared" si="204"/>
        <v>0.08121610992</v>
      </c>
      <c r="S437" s="128">
        <f t="shared" si="204"/>
        <v>0.08018019672</v>
      </c>
      <c r="T437" s="128">
        <f t="shared" si="204"/>
        <v>0.1104057779</v>
      </c>
      <c r="U437" s="157">
        <f t="shared" si="204"/>
        <v>0.1396236251</v>
      </c>
    </row>
    <row r="438" ht="15.75" customHeight="1">
      <c r="A438" s="145" t="s">
        <v>480</v>
      </c>
      <c r="B438" s="128">
        <f t="shared" ref="B438:U438" si="205">B214/B$11</f>
        <v>0.007633322377</v>
      </c>
      <c r="C438" s="128">
        <f t="shared" si="205"/>
        <v>0.008508160639</v>
      </c>
      <c r="D438" s="128">
        <f t="shared" si="205"/>
        <v>0.01041178716</v>
      </c>
      <c r="E438" s="128">
        <f t="shared" si="205"/>
        <v>0.01463932451</v>
      </c>
      <c r="F438" s="128">
        <f t="shared" si="205"/>
        <v>0.01997368178</v>
      </c>
      <c r="G438" s="128">
        <f t="shared" si="205"/>
        <v>0.02322838187</v>
      </c>
      <c r="H438" s="128">
        <f t="shared" si="205"/>
        <v>0.02260937599</v>
      </c>
      <c r="I438" s="128">
        <f t="shared" si="205"/>
        <v>0.02299420146</v>
      </c>
      <c r="J438" s="128">
        <f t="shared" si="205"/>
        <v>0.02476316627</v>
      </c>
      <c r="K438" s="128">
        <f t="shared" si="205"/>
        <v>0.02242847258</v>
      </c>
      <c r="L438" s="128">
        <f t="shared" si="205"/>
        <v>0.0183640962</v>
      </c>
      <c r="M438" s="128">
        <f t="shared" si="205"/>
        <v>0.02355468872</v>
      </c>
      <c r="N438" s="128">
        <f t="shared" si="205"/>
        <v>0.02468976717</v>
      </c>
      <c r="O438" s="128">
        <f t="shared" si="205"/>
        <v>0.02608030649</v>
      </c>
      <c r="P438" s="128">
        <f t="shared" si="205"/>
        <v>0.02959484313</v>
      </c>
      <c r="Q438" s="128">
        <f t="shared" si="205"/>
        <v>0.03303080103</v>
      </c>
      <c r="R438" s="128">
        <f t="shared" si="205"/>
        <v>0.03326874425</v>
      </c>
      <c r="S438" s="128">
        <f t="shared" si="205"/>
        <v>0.0315026777</v>
      </c>
      <c r="T438" s="128">
        <f t="shared" si="205"/>
        <v>0.03802466662</v>
      </c>
      <c r="U438" s="157">
        <f t="shared" si="205"/>
        <v>0.06122542804</v>
      </c>
    </row>
    <row r="439" ht="15.75" customHeight="1">
      <c r="A439" s="145" t="s">
        <v>478</v>
      </c>
      <c r="B439" s="128">
        <f t="shared" ref="B439:U439" si="206">B215/B$11</f>
        <v>0.004159711022</v>
      </c>
      <c r="C439" s="128">
        <f t="shared" si="206"/>
        <v>0.003081369028</v>
      </c>
      <c r="D439" s="128">
        <f t="shared" si="206"/>
        <v>0.004102036319</v>
      </c>
      <c r="E439" s="128">
        <f t="shared" si="206"/>
        <v>0.003632853059</v>
      </c>
      <c r="F439" s="128">
        <f t="shared" si="206"/>
        <v>0.002879878405</v>
      </c>
      <c r="G439" s="128">
        <f t="shared" si="206"/>
        <v>0.003538473246</v>
      </c>
      <c r="H439" s="128">
        <f t="shared" si="206"/>
        <v>0.003183754543</v>
      </c>
      <c r="I439" s="128">
        <f t="shared" si="206"/>
        <v>0.003527473415</v>
      </c>
      <c r="J439" s="128">
        <f t="shared" si="206"/>
        <v>0.003406394589</v>
      </c>
      <c r="K439" s="128">
        <f t="shared" si="206"/>
        <v>0.003565953925</v>
      </c>
      <c r="L439" s="128">
        <f t="shared" si="206"/>
        <v>0.003284673097</v>
      </c>
      <c r="M439" s="128">
        <f t="shared" si="206"/>
        <v>0.004972966862</v>
      </c>
      <c r="N439" s="128">
        <f t="shared" si="206"/>
        <v>0.006255881274</v>
      </c>
      <c r="O439" s="128">
        <f t="shared" si="206"/>
        <v>0.006012658504</v>
      </c>
      <c r="P439" s="128">
        <f t="shared" si="206"/>
        <v>0.005173969165</v>
      </c>
      <c r="Q439" s="128">
        <f t="shared" si="206"/>
        <v>0.006606917252</v>
      </c>
      <c r="R439" s="128">
        <f t="shared" si="206"/>
        <v>0.009607278551</v>
      </c>
      <c r="S439" s="128">
        <f t="shared" si="206"/>
        <v>0.02643439086</v>
      </c>
      <c r="T439" s="128">
        <f t="shared" si="206"/>
        <v>0.02993676065</v>
      </c>
      <c r="U439" s="157">
        <f t="shared" si="206"/>
        <v>0.03095847142</v>
      </c>
    </row>
    <row r="440" ht="15.75" customHeight="1">
      <c r="A440" s="145" t="s">
        <v>474</v>
      </c>
      <c r="B440" s="128">
        <f t="shared" ref="B440:U440" si="207">B216/B$11</f>
        <v>0.00006721922414</v>
      </c>
      <c r="C440" s="128">
        <f t="shared" si="207"/>
        <v>0.00009358140048</v>
      </c>
      <c r="D440" s="128">
        <f t="shared" si="207"/>
        <v>0.00008047849674</v>
      </c>
      <c r="E440" s="128">
        <f t="shared" si="207"/>
        <v>0.0002351636582</v>
      </c>
      <c r="F440" s="128">
        <f t="shared" si="207"/>
        <v>0.001140722091</v>
      </c>
      <c r="G440" s="128">
        <f t="shared" si="207"/>
        <v>0.001429305839</v>
      </c>
      <c r="H440" s="128">
        <f t="shared" si="207"/>
        <v>0.001668579757</v>
      </c>
      <c r="I440" s="128">
        <f t="shared" si="207"/>
        <v>0.0007321653467</v>
      </c>
      <c r="J440" s="128">
        <f t="shared" si="207"/>
        <v>0.0003310095902</v>
      </c>
      <c r="K440" s="128">
        <f t="shared" si="207"/>
        <v>0.0002769609443</v>
      </c>
      <c r="L440" s="128">
        <f t="shared" si="207"/>
        <v>0.000441877868</v>
      </c>
      <c r="M440" s="128">
        <f t="shared" si="207"/>
        <v>0.0002909103917</v>
      </c>
      <c r="N440" s="128">
        <f t="shared" si="207"/>
        <v>0.0002510440093</v>
      </c>
      <c r="O440" s="128">
        <f t="shared" si="207"/>
        <v>0.0006013628757</v>
      </c>
      <c r="P440" s="128">
        <f t="shared" si="207"/>
        <v>0.0007279991061</v>
      </c>
      <c r="Q440" s="128">
        <f t="shared" si="207"/>
        <v>0.0004394923114</v>
      </c>
      <c r="R440" s="128">
        <f t="shared" si="207"/>
        <v>0.0102397146</v>
      </c>
      <c r="S440" s="128">
        <f t="shared" si="207"/>
        <v>0.01802616985</v>
      </c>
      <c r="T440" s="128">
        <f t="shared" si="207"/>
        <v>0.02570869754</v>
      </c>
      <c r="U440" s="157">
        <f t="shared" si="207"/>
        <v>0.02214374586</v>
      </c>
    </row>
    <row r="441" ht="15.75" customHeight="1">
      <c r="A441" s="145" t="s">
        <v>462</v>
      </c>
      <c r="B441" s="128">
        <f t="shared" ref="B441:U441" si="208">B217/B$11</f>
        <v>0.0110809732</v>
      </c>
      <c r="C441" s="128">
        <f t="shared" si="208"/>
        <v>0.01013498962</v>
      </c>
      <c r="D441" s="128">
        <f t="shared" si="208"/>
        <v>0.01120426366</v>
      </c>
      <c r="E441" s="128">
        <f t="shared" si="208"/>
        <v>0.01142052194</v>
      </c>
      <c r="F441" s="128">
        <f t="shared" si="208"/>
        <v>0.01545236626</v>
      </c>
      <c r="G441" s="128">
        <f t="shared" si="208"/>
        <v>0.01602943282</v>
      </c>
      <c r="H441" s="128">
        <f t="shared" si="208"/>
        <v>0.01542080797</v>
      </c>
      <c r="I441" s="128">
        <f t="shared" si="208"/>
        <v>0.0165224311</v>
      </c>
      <c r="J441" s="128">
        <f t="shared" si="208"/>
        <v>0.01587583999</v>
      </c>
      <c r="K441" s="128">
        <f t="shared" si="208"/>
        <v>0.01497682333</v>
      </c>
      <c r="L441" s="128">
        <f t="shared" si="208"/>
        <v>0.01319855301</v>
      </c>
      <c r="M441" s="128">
        <f t="shared" si="208"/>
        <v>0.01607492439</v>
      </c>
      <c r="N441" s="128">
        <f t="shared" si="208"/>
        <v>0.01538962659</v>
      </c>
      <c r="O441" s="128">
        <f t="shared" si="208"/>
        <v>0.01245640046</v>
      </c>
      <c r="P441" s="128">
        <f t="shared" si="208"/>
        <v>0.01309104513</v>
      </c>
      <c r="Q441" s="128">
        <f t="shared" si="208"/>
        <v>0.01261941811</v>
      </c>
      <c r="R441" s="128">
        <f t="shared" si="208"/>
        <v>0.01161744127</v>
      </c>
      <c r="S441" s="128">
        <f t="shared" si="208"/>
        <v>0.01098165194</v>
      </c>
      <c r="T441" s="128">
        <f t="shared" si="208"/>
        <v>0.01512112376</v>
      </c>
      <c r="U441" s="157">
        <f t="shared" si="208"/>
        <v>0.01771959933</v>
      </c>
    </row>
    <row r="442" ht="15.75" customHeight="1">
      <c r="A442" s="145" t="s">
        <v>446</v>
      </c>
      <c r="B442" s="128">
        <f t="shared" ref="B442:U442" si="209">B218/B$11</f>
        <v>0.0109697138</v>
      </c>
      <c r="C442" s="128">
        <f t="shared" si="209"/>
        <v>0.01002653436</v>
      </c>
      <c r="D442" s="128">
        <f t="shared" si="209"/>
        <v>0.0111145538</v>
      </c>
      <c r="E442" s="128">
        <f t="shared" si="209"/>
        <v>0.009413508412</v>
      </c>
      <c r="F442" s="128">
        <f t="shared" si="209"/>
        <v>0.004156671031</v>
      </c>
      <c r="G442" s="128">
        <f t="shared" si="209"/>
        <v>0.004970173901</v>
      </c>
      <c r="H442" s="128">
        <f t="shared" si="209"/>
        <v>0.004861771759</v>
      </c>
      <c r="I442" s="128">
        <f t="shared" si="209"/>
        <v>0.00600586063</v>
      </c>
      <c r="J442" s="128">
        <f t="shared" si="209"/>
        <v>0.007074524073</v>
      </c>
      <c r="K442" s="128">
        <f t="shared" si="209"/>
        <v>0.006033221969</v>
      </c>
      <c r="L442" s="128">
        <f t="shared" si="209"/>
        <v>0.00569545902</v>
      </c>
      <c r="M442" s="128">
        <f t="shared" si="209"/>
        <v>0.007220539444</v>
      </c>
      <c r="N442" s="128">
        <f t="shared" si="209"/>
        <v>0.00505425598</v>
      </c>
      <c r="O442" s="128">
        <f t="shared" si="209"/>
        <v>0.005859649589</v>
      </c>
      <c r="P442" s="128">
        <f t="shared" si="209"/>
        <v>0.005982342937</v>
      </c>
      <c r="Q442" s="128">
        <f t="shared" si="209"/>
        <v>0.006119028064</v>
      </c>
      <c r="R442" s="128">
        <f t="shared" si="209"/>
        <v>0.006206882694</v>
      </c>
      <c r="S442" s="128">
        <f t="shared" si="209"/>
        <v>0.005715538606</v>
      </c>
      <c r="T442" s="128">
        <f t="shared" si="209"/>
        <v>0.005327756319</v>
      </c>
      <c r="U442" s="157">
        <f t="shared" si="209"/>
        <v>0.009324214042</v>
      </c>
    </row>
    <row r="443" ht="15.75" customHeight="1">
      <c r="A443" s="145" t="s">
        <v>454</v>
      </c>
      <c r="B443" s="128">
        <f t="shared" ref="B443:U443" si="210">B219/B$11</f>
        <v>0.0216487624</v>
      </c>
      <c r="C443" s="128">
        <f t="shared" si="210"/>
        <v>0.01905311116</v>
      </c>
      <c r="D443" s="128">
        <f t="shared" si="210"/>
        <v>0.006683739154</v>
      </c>
      <c r="E443" s="128">
        <f t="shared" si="210"/>
        <v>0.0108432493</v>
      </c>
      <c r="F443" s="128">
        <f t="shared" si="210"/>
        <v>0.008699156485</v>
      </c>
      <c r="G443" s="128">
        <f t="shared" si="210"/>
        <v>0.007005368112</v>
      </c>
      <c r="H443" s="128">
        <f t="shared" si="210"/>
        <v>0.005324762393</v>
      </c>
      <c r="I443" s="128">
        <f t="shared" si="210"/>
        <v>0.004842213858</v>
      </c>
      <c r="J443" s="128">
        <f t="shared" si="210"/>
        <v>0.005976965958</v>
      </c>
      <c r="K443" s="128">
        <f t="shared" si="210"/>
        <v>0.00600038437</v>
      </c>
      <c r="L443" s="128">
        <f t="shared" si="210"/>
        <v>0.006471309817</v>
      </c>
      <c r="M443" s="128">
        <f t="shared" si="210"/>
        <v>0.007875557035</v>
      </c>
      <c r="N443" s="128">
        <f t="shared" si="210"/>
        <v>0.009187533551</v>
      </c>
      <c r="O443" s="128">
        <f t="shared" si="210"/>
        <v>0.01096948758</v>
      </c>
      <c r="P443" s="128">
        <f t="shared" si="210"/>
        <v>0.01029661165</v>
      </c>
      <c r="Q443" s="128">
        <f t="shared" si="210"/>
        <v>0.01105348173</v>
      </c>
      <c r="R443" s="128">
        <f t="shared" si="210"/>
        <v>0.01166657805</v>
      </c>
      <c r="S443" s="128">
        <f t="shared" si="210"/>
        <v>0.00994336051</v>
      </c>
      <c r="T443" s="128">
        <f t="shared" si="210"/>
        <v>0.009302446777</v>
      </c>
      <c r="U443" s="157">
        <f t="shared" si="210"/>
        <v>0.007879763445</v>
      </c>
    </row>
    <row r="444" ht="15.75" customHeight="1">
      <c r="A444" s="145" t="s">
        <v>452</v>
      </c>
      <c r="B444" s="128">
        <f t="shared" ref="B444:U444" si="211">B220/B$11</f>
        <v>0.004315010609</v>
      </c>
      <c r="C444" s="128">
        <f t="shared" si="211"/>
        <v>0.01456957049</v>
      </c>
      <c r="D444" s="128">
        <f t="shared" si="211"/>
        <v>0.01218089388</v>
      </c>
      <c r="E444" s="128">
        <f t="shared" si="211"/>
        <v>0.01171312277</v>
      </c>
      <c r="F444" s="128">
        <f t="shared" si="211"/>
        <v>0.01003930552</v>
      </c>
      <c r="G444" s="128">
        <f t="shared" si="211"/>
        <v>0.01105047793</v>
      </c>
      <c r="H444" s="128">
        <f t="shared" si="211"/>
        <v>0.009535164435</v>
      </c>
      <c r="I444" s="128">
        <f t="shared" si="211"/>
        <v>0.006557916309</v>
      </c>
      <c r="J444" s="128">
        <f t="shared" si="211"/>
        <v>0.004225070609</v>
      </c>
      <c r="K444" s="128">
        <f t="shared" si="211"/>
        <v>0.002586844002</v>
      </c>
      <c r="L444" s="128">
        <f t="shared" si="211"/>
        <v>0.00229599896</v>
      </c>
      <c r="M444" s="128">
        <f t="shared" si="211"/>
        <v>0.001907753916</v>
      </c>
      <c r="N444" s="128">
        <f t="shared" si="211"/>
        <v>0.001297109086</v>
      </c>
      <c r="O444" s="128">
        <f t="shared" si="211"/>
        <v>0.001649430282</v>
      </c>
      <c r="P444" s="128">
        <f t="shared" si="211"/>
        <v>0.001674843518</v>
      </c>
      <c r="Q444" s="128">
        <f t="shared" si="211"/>
        <v>0.001221547993</v>
      </c>
      <c r="R444" s="128">
        <f t="shared" si="211"/>
        <v>0.001325092816</v>
      </c>
      <c r="S444" s="128">
        <f t="shared" si="211"/>
        <v>0.001169051365</v>
      </c>
      <c r="T444" s="128">
        <f t="shared" si="211"/>
        <v>0.003525532559</v>
      </c>
      <c r="U444" s="157">
        <f t="shared" si="211"/>
        <v>0.006528344252</v>
      </c>
    </row>
    <row r="445" ht="15.75" customHeight="1">
      <c r="A445" s="145" t="s">
        <v>476</v>
      </c>
      <c r="B445" s="128">
        <f t="shared" ref="B445:U445" si="212">B221/B$11</f>
        <v>0.00004635808562</v>
      </c>
      <c r="C445" s="128">
        <f t="shared" si="212"/>
        <v>0.00004803018899</v>
      </c>
      <c r="D445" s="128">
        <f t="shared" si="212"/>
        <v>0.0001143268057</v>
      </c>
      <c r="E445" s="128">
        <f t="shared" si="212"/>
        <v>0.0001237703464</v>
      </c>
      <c r="F445" s="128">
        <f t="shared" si="212"/>
        <v>0.00007194710339</v>
      </c>
      <c r="G445" s="128">
        <f t="shared" si="212"/>
        <v>0.0001613839693</v>
      </c>
      <c r="H445" s="128">
        <f t="shared" si="212"/>
        <v>0.0001517395365</v>
      </c>
      <c r="I445" s="128">
        <f t="shared" si="212"/>
        <v>0.0001548522191</v>
      </c>
      <c r="J445" s="128">
        <f t="shared" si="212"/>
        <v>0.0001030203905</v>
      </c>
      <c r="K445" s="128">
        <f t="shared" si="212"/>
        <v>0.0001677203262</v>
      </c>
      <c r="L445" s="128">
        <f t="shared" si="212"/>
        <v>0.0002381439935</v>
      </c>
      <c r="M445" s="128">
        <f t="shared" si="212"/>
        <v>0.0003789011249</v>
      </c>
      <c r="N445" s="128">
        <f t="shared" si="212"/>
        <v>0.0008226891157</v>
      </c>
      <c r="O445" s="128">
        <f t="shared" si="212"/>
        <v>0.0006825730608</v>
      </c>
      <c r="P445" s="128">
        <f t="shared" si="212"/>
        <v>0.0009108557554</v>
      </c>
      <c r="Q445" s="128">
        <f t="shared" si="212"/>
        <v>0.001695783314</v>
      </c>
      <c r="R445" s="128">
        <f t="shared" si="212"/>
        <v>0.005461354986</v>
      </c>
      <c r="S445" s="128">
        <f t="shared" si="212"/>
        <v>0.01216057479</v>
      </c>
      <c r="T445" s="128">
        <f t="shared" si="212"/>
        <v>0.008070653549</v>
      </c>
      <c r="U445" s="157">
        <f t="shared" si="212"/>
        <v>0.005914204181</v>
      </c>
    </row>
    <row r="446" ht="15.75" customHeight="1">
      <c r="A446" s="145" t="s">
        <v>444</v>
      </c>
      <c r="B446" s="128">
        <f t="shared" ref="B446:U446" si="213">B222/B$11</f>
        <v>0.0003611294869</v>
      </c>
      <c r="C446" s="128">
        <f t="shared" si="213"/>
        <v>0.000515317447</v>
      </c>
      <c r="D446" s="128">
        <f t="shared" si="213"/>
        <v>0.0004599109387</v>
      </c>
      <c r="E446" s="128">
        <f t="shared" si="213"/>
        <v>0.0004666528843</v>
      </c>
      <c r="F446" s="128">
        <f t="shared" si="213"/>
        <v>0.0009322442373</v>
      </c>
      <c r="G446" s="128">
        <f t="shared" si="213"/>
        <v>0.0007929500883</v>
      </c>
      <c r="H446" s="128">
        <f t="shared" si="213"/>
        <v>0.001735937307</v>
      </c>
      <c r="I446" s="128">
        <f t="shared" si="213"/>
        <v>0.002981130731</v>
      </c>
      <c r="J446" s="128">
        <f t="shared" si="213"/>
        <v>0.003679652403</v>
      </c>
      <c r="K446" s="128">
        <f t="shared" si="213"/>
        <v>0.003327848626</v>
      </c>
      <c r="L446" s="128">
        <f t="shared" si="213"/>
        <v>0.002480515108</v>
      </c>
      <c r="M446" s="128">
        <f t="shared" si="213"/>
        <v>0.00347635158</v>
      </c>
      <c r="N446" s="128">
        <f t="shared" si="213"/>
        <v>0.003376566111</v>
      </c>
      <c r="O446" s="128">
        <f t="shared" si="213"/>
        <v>0.001963016086</v>
      </c>
      <c r="P446" s="128">
        <f t="shared" si="213"/>
        <v>0.002862297804</v>
      </c>
      <c r="Q446" s="128">
        <f t="shared" si="213"/>
        <v>0.00186469923</v>
      </c>
      <c r="R446" s="128">
        <f t="shared" si="213"/>
        <v>0.001836553986</v>
      </c>
      <c r="S446" s="128">
        <f t="shared" si="213"/>
        <v>0.001612325562</v>
      </c>
      <c r="T446" s="128">
        <f t="shared" si="213"/>
        <v>0.001811563865</v>
      </c>
      <c r="U446" s="157">
        <f t="shared" si="213"/>
        <v>0.002595338536</v>
      </c>
    </row>
    <row r="447" ht="15.75" customHeight="1">
      <c r="A447" s="145" t="s">
        <v>458</v>
      </c>
      <c r="B447" s="128">
        <f t="shared" ref="B447:U447" si="214">B223/B$11</f>
        <v>0.002945129179</v>
      </c>
      <c r="C447" s="128">
        <f t="shared" si="214"/>
        <v>0.002533824873</v>
      </c>
      <c r="D447" s="128">
        <f t="shared" si="214"/>
        <v>0.002810356446</v>
      </c>
      <c r="E447" s="128">
        <f t="shared" si="214"/>
        <v>0.00322499109</v>
      </c>
      <c r="F447" s="128">
        <f t="shared" si="214"/>
        <v>0.00386780878</v>
      </c>
      <c r="G447" s="128">
        <f t="shared" si="214"/>
        <v>0.002877104976</v>
      </c>
      <c r="H447" s="128">
        <f t="shared" si="214"/>
        <v>0.002252036779</v>
      </c>
      <c r="I447" s="128">
        <f t="shared" si="214"/>
        <v>0.002865517763</v>
      </c>
      <c r="J447" s="128">
        <f t="shared" si="214"/>
        <v>0.002088254866</v>
      </c>
      <c r="K447" s="128">
        <f t="shared" si="214"/>
        <v>0.002110895057</v>
      </c>
      <c r="L447" s="128">
        <f t="shared" si="214"/>
        <v>0.001334203671</v>
      </c>
      <c r="M447" s="128">
        <f t="shared" si="214"/>
        <v>0.001315886512</v>
      </c>
      <c r="N447" s="128">
        <f t="shared" si="214"/>
        <v>0.001368987968</v>
      </c>
      <c r="O447" s="128">
        <f t="shared" si="214"/>
        <v>0.001626726359</v>
      </c>
      <c r="P447" s="128">
        <f t="shared" si="214"/>
        <v>0.00210559346</v>
      </c>
      <c r="Q447" s="128">
        <f t="shared" si="214"/>
        <v>0.001888559702</v>
      </c>
      <c r="R447" s="128">
        <f t="shared" si="214"/>
        <v>0.001869568689</v>
      </c>
      <c r="S447" s="128">
        <f t="shared" si="214"/>
        <v>0.001508154142</v>
      </c>
      <c r="T447" s="128">
        <f t="shared" si="214"/>
        <v>0.001779587392</v>
      </c>
      <c r="U447" s="157">
        <f t="shared" si="214"/>
        <v>0.001499773179</v>
      </c>
    </row>
    <row r="448" ht="15.75" customHeight="1">
      <c r="A448" s="145" t="s">
        <v>472</v>
      </c>
      <c r="B448" s="128">
        <f t="shared" ref="B448:U448" si="215">B224/B$11</f>
        <v>0.0003087448502</v>
      </c>
      <c r="C448" s="128">
        <f t="shared" si="215"/>
        <v>0.0002677295696</v>
      </c>
      <c r="D448" s="128">
        <f t="shared" si="215"/>
        <v>0.0002371748639</v>
      </c>
      <c r="E448" s="128">
        <f t="shared" si="215"/>
        <v>0.000274422065</v>
      </c>
      <c r="F448" s="128">
        <f t="shared" si="215"/>
        <v>0.0002236649824</v>
      </c>
      <c r="G448" s="128">
        <f t="shared" si="215"/>
        <v>0.0003608188992</v>
      </c>
      <c r="H448" s="128">
        <f t="shared" si="215"/>
        <v>0.0003012584944</v>
      </c>
      <c r="I448" s="128">
        <f t="shared" si="215"/>
        <v>0.0003714949839</v>
      </c>
      <c r="J448" s="128">
        <f t="shared" si="215"/>
        <v>0.0002371801001</v>
      </c>
      <c r="K448" s="128">
        <f t="shared" si="215"/>
        <v>0.000170336868</v>
      </c>
      <c r="L448" s="128">
        <f t="shared" si="215"/>
        <v>0.0002220426548</v>
      </c>
      <c r="M448" s="128">
        <f t="shared" si="215"/>
        <v>0.0002924560256</v>
      </c>
      <c r="N448" s="128">
        <f t="shared" si="215"/>
        <v>0.000262459498</v>
      </c>
      <c r="O448" s="128">
        <f t="shared" si="215"/>
        <v>0.0005952502812</v>
      </c>
      <c r="P448" s="128">
        <f t="shared" si="215"/>
        <v>0.0005739333819</v>
      </c>
      <c r="Q448" s="128">
        <f t="shared" si="215"/>
        <v>0.0006449762588</v>
      </c>
      <c r="R448" s="128">
        <f t="shared" si="215"/>
        <v>0.0008643687841</v>
      </c>
      <c r="S448" s="128">
        <f t="shared" si="215"/>
        <v>0.00178286906</v>
      </c>
      <c r="T448" s="128">
        <f t="shared" si="215"/>
        <v>0.001718846966</v>
      </c>
      <c r="U448" s="157">
        <f t="shared" si="215"/>
        <v>0.001249283851</v>
      </c>
    </row>
    <row r="449" ht="15.75" customHeight="1">
      <c r="A449" s="145" t="s">
        <v>460</v>
      </c>
      <c r="B449" s="128">
        <f t="shared" ref="B449:U449" si="216">B225/B$11</f>
        <v>0.001432928426</v>
      </c>
      <c r="C449" s="128">
        <f t="shared" si="216"/>
        <v>0.003140864488</v>
      </c>
      <c r="D449" s="128">
        <f t="shared" si="216"/>
        <v>0.005178554564</v>
      </c>
      <c r="E449" s="128">
        <f t="shared" si="216"/>
        <v>0.008831787783</v>
      </c>
      <c r="F449" s="128">
        <f t="shared" si="216"/>
        <v>0.01119659538</v>
      </c>
      <c r="G449" s="128">
        <f t="shared" si="216"/>
        <v>0.008745733902</v>
      </c>
      <c r="H449" s="128">
        <f t="shared" si="216"/>
        <v>0.003165804866</v>
      </c>
      <c r="I449" s="128">
        <f t="shared" si="216"/>
        <v>0.0002868524603</v>
      </c>
      <c r="J449" s="128">
        <f t="shared" si="216"/>
        <v>0.0003780615129</v>
      </c>
      <c r="K449" s="128">
        <f t="shared" si="216"/>
        <v>0.0003346556899</v>
      </c>
      <c r="L449" s="128">
        <f t="shared" si="216"/>
        <v>0.0002515184926</v>
      </c>
      <c r="M449" s="128">
        <f t="shared" si="216"/>
        <v>0.0002813053806</v>
      </c>
      <c r="N449" s="128">
        <f t="shared" si="216"/>
        <v>0.0005005401558</v>
      </c>
      <c r="O449" s="128">
        <f t="shared" si="216"/>
        <v>0.0006120356599</v>
      </c>
      <c r="P449" s="128">
        <f t="shared" si="216"/>
        <v>0.0003904769217</v>
      </c>
      <c r="Q449" s="128">
        <f t="shared" si="216"/>
        <v>0.000253948418</v>
      </c>
      <c r="R449" s="128">
        <f t="shared" si="216"/>
        <v>0.0003150325782</v>
      </c>
      <c r="S449" s="128">
        <f t="shared" si="216"/>
        <v>0.0007918020068</v>
      </c>
      <c r="T449" s="128">
        <f t="shared" si="216"/>
        <v>0.0007270111394</v>
      </c>
      <c r="U449" s="157">
        <f t="shared" si="216"/>
        <v>0.0005510765214</v>
      </c>
    </row>
    <row r="450" ht="15.75" customHeight="1">
      <c r="A450" s="145" t="s">
        <v>466</v>
      </c>
      <c r="B450" s="128">
        <f t="shared" ref="B450:U450" si="217">B226/B$11</f>
        <v>0.00006582848157</v>
      </c>
      <c r="C450" s="128">
        <f t="shared" si="217"/>
        <v>0.00007715817457</v>
      </c>
      <c r="D450" s="128">
        <f t="shared" si="217"/>
        <v>0.00006817002077</v>
      </c>
      <c r="E450" s="128">
        <f t="shared" si="217"/>
        <v>0.0002142774123</v>
      </c>
      <c r="F450" s="128">
        <f t="shared" si="217"/>
        <v>0.0002250456304</v>
      </c>
      <c r="G450" s="128">
        <f t="shared" si="217"/>
        <v>0.0002688845853</v>
      </c>
      <c r="H450" s="128">
        <f t="shared" si="217"/>
        <v>0.0001648779598</v>
      </c>
      <c r="I450" s="128">
        <f t="shared" si="217"/>
        <v>0.0006526344497</v>
      </c>
      <c r="J450" s="128">
        <f t="shared" si="217"/>
        <v>0.0004710679374</v>
      </c>
      <c r="K450" s="128">
        <f t="shared" si="217"/>
        <v>0.000165888747</v>
      </c>
      <c r="L450" s="128">
        <f t="shared" si="217"/>
        <v>0.0007041738695</v>
      </c>
      <c r="M450" s="128">
        <f t="shared" si="217"/>
        <v>0.001069357895</v>
      </c>
      <c r="N450" s="128">
        <f t="shared" si="217"/>
        <v>0.001012205576</v>
      </c>
      <c r="O450" s="128">
        <f t="shared" si="217"/>
        <v>0.001292862265</v>
      </c>
      <c r="P450" s="128">
        <f t="shared" si="217"/>
        <v>0.00119739401</v>
      </c>
      <c r="Q450" s="128">
        <f t="shared" si="217"/>
        <v>0.000443277542</v>
      </c>
      <c r="R450" s="128">
        <f t="shared" si="217"/>
        <v>0.0003519592567</v>
      </c>
      <c r="S450" s="128">
        <f t="shared" si="217"/>
        <v>0.0002619663199</v>
      </c>
      <c r="T450" s="128">
        <f t="shared" si="217"/>
        <v>0.0002617311491</v>
      </c>
      <c r="U450" s="157">
        <f t="shared" si="217"/>
        <v>0.0002198574624</v>
      </c>
    </row>
    <row r="451" ht="15.75" customHeight="1">
      <c r="A451" s="145" t="s">
        <v>450</v>
      </c>
      <c r="B451" s="128">
        <f t="shared" ref="B451:U451" si="218">B227/B$11</f>
        <v>0.00005470254103</v>
      </c>
      <c r="C451" s="128">
        <f t="shared" si="218"/>
        <v>0.00006166456522</v>
      </c>
      <c r="D451" s="128">
        <f t="shared" si="218"/>
        <v>0.00002698396655</v>
      </c>
      <c r="E451" s="128">
        <f t="shared" si="218"/>
        <v>0.00002456067812</v>
      </c>
      <c r="F451" s="128">
        <f t="shared" si="218"/>
        <v>0.00003221512092</v>
      </c>
      <c r="G451" s="128">
        <f t="shared" si="218"/>
        <v>0.00002208552259</v>
      </c>
      <c r="H451" s="128">
        <f t="shared" si="218"/>
        <v>0.00001406366436</v>
      </c>
      <c r="I451" s="128">
        <f t="shared" si="218"/>
        <v>0.00009666988048</v>
      </c>
      <c r="J451" s="128">
        <f t="shared" si="218"/>
        <v>0.0001002768381</v>
      </c>
      <c r="K451" s="128">
        <f t="shared" si="218"/>
        <v>0.0002124631902</v>
      </c>
      <c r="L451" s="128">
        <f t="shared" si="218"/>
        <v>0.0005264098962</v>
      </c>
      <c r="M451" s="128">
        <f t="shared" si="218"/>
        <v>0.0001109544378</v>
      </c>
      <c r="N451" s="128">
        <f t="shared" si="218"/>
        <v>0.0002308250506</v>
      </c>
      <c r="O451" s="128">
        <f t="shared" si="218"/>
        <v>0.0002466383398</v>
      </c>
      <c r="P451" s="128">
        <f t="shared" si="218"/>
        <v>0.0003039327718</v>
      </c>
      <c r="Q451" s="128">
        <f t="shared" si="218"/>
        <v>0.0003409411286</v>
      </c>
      <c r="R451" s="128">
        <f t="shared" si="218"/>
        <v>0.0002053787175</v>
      </c>
      <c r="S451" s="128">
        <f t="shared" si="218"/>
        <v>0.0002152876024</v>
      </c>
      <c r="T451" s="128">
        <f t="shared" si="218"/>
        <v>0.0002266313928</v>
      </c>
      <c r="U451" s="157">
        <f t="shared" si="218"/>
        <v>0.0001814322073</v>
      </c>
    </row>
    <row r="452" ht="15.75" customHeight="1">
      <c r="A452" s="145" t="s">
        <v>468</v>
      </c>
      <c r="B452" s="128">
        <f t="shared" ref="B452:U452" si="219">B228/B$11</f>
        <v>0</v>
      </c>
      <c r="C452" s="128">
        <f t="shared" si="219"/>
        <v>0.0003256756686</v>
      </c>
      <c r="D452" s="128">
        <f t="shared" si="219"/>
        <v>0.0006000382036</v>
      </c>
      <c r="E452" s="128">
        <f t="shared" si="219"/>
        <v>0.00001701842264</v>
      </c>
      <c r="F452" s="128">
        <f t="shared" si="219"/>
        <v>0.00006320299914</v>
      </c>
      <c r="G452" s="128">
        <f t="shared" si="219"/>
        <v>0.000007051401792</v>
      </c>
      <c r="H452" s="128">
        <f t="shared" si="219"/>
        <v>0.00000777202504</v>
      </c>
      <c r="I452" s="128">
        <f t="shared" si="219"/>
        <v>0.0008791997839</v>
      </c>
      <c r="J452" s="128">
        <f t="shared" si="219"/>
        <v>0.0009244399621</v>
      </c>
      <c r="K452" s="128">
        <f t="shared" si="219"/>
        <v>0.0000001308270875</v>
      </c>
      <c r="L452" s="128">
        <f t="shared" si="219"/>
        <v>0.00001025811095</v>
      </c>
      <c r="M452" s="128">
        <f t="shared" si="219"/>
        <v>0.00003720561745</v>
      </c>
      <c r="N452" s="128">
        <f t="shared" si="219"/>
        <v>0.0000007739314353</v>
      </c>
      <c r="O452" s="128">
        <f t="shared" si="219"/>
        <v>0.000005239366778</v>
      </c>
      <c r="P452" s="128">
        <f t="shared" si="219"/>
        <v>0.00001516664804</v>
      </c>
      <c r="Q452" s="128">
        <f t="shared" si="219"/>
        <v>0.00003454022933</v>
      </c>
      <c r="R452" s="128">
        <f t="shared" si="219"/>
        <v>0.00002584274771</v>
      </c>
      <c r="S452" s="128">
        <f t="shared" si="219"/>
        <v>0.00002514995724</v>
      </c>
      <c r="T452" s="128">
        <f t="shared" si="219"/>
        <v>0.00002097061713</v>
      </c>
      <c r="U452" s="157">
        <f t="shared" si="219"/>
        <v>0.00003007269852</v>
      </c>
    </row>
    <row r="453" ht="15.75" customHeight="1">
      <c r="A453" s="145" t="s">
        <v>448</v>
      </c>
      <c r="B453" s="128">
        <f t="shared" ref="B453:U453" si="220">B229/B$11</f>
        <v>0.0001970218639</v>
      </c>
      <c r="C453" s="128">
        <f t="shared" si="220"/>
        <v>0.0000907925508</v>
      </c>
      <c r="D453" s="128">
        <f t="shared" si="220"/>
        <v>0.00009515398732</v>
      </c>
      <c r="E453" s="128">
        <f t="shared" si="220"/>
        <v>0.00006710673471</v>
      </c>
      <c r="F453" s="128">
        <f t="shared" si="220"/>
        <v>0.0001652175487</v>
      </c>
      <c r="G453" s="128">
        <f t="shared" si="220"/>
        <v>0.0001656414195</v>
      </c>
      <c r="H453" s="128">
        <f t="shared" si="220"/>
        <v>0.0001591414651</v>
      </c>
      <c r="I453" s="128">
        <f t="shared" si="220"/>
        <v>0.001422234944</v>
      </c>
      <c r="J453" s="128">
        <f t="shared" si="220"/>
        <v>0.001441736756</v>
      </c>
      <c r="K453" s="128">
        <f t="shared" si="220"/>
        <v>0.0002323489075</v>
      </c>
      <c r="L453" s="128">
        <f t="shared" si="220"/>
        <v>0.0001158257591</v>
      </c>
      <c r="M453" s="128">
        <f t="shared" si="220"/>
        <v>0.00007761290525</v>
      </c>
      <c r="N453" s="128">
        <f t="shared" si="220"/>
        <v>0.0001017719837</v>
      </c>
      <c r="O453" s="128">
        <f t="shared" si="220"/>
        <v>0.0001128404363</v>
      </c>
      <c r="P453" s="128">
        <f t="shared" si="220"/>
        <v>0.00007677580027</v>
      </c>
      <c r="Q453" s="128">
        <f t="shared" si="220"/>
        <v>0.00004535517393</v>
      </c>
      <c r="R453" s="128">
        <f t="shared" si="220"/>
        <v>0.00001665553235</v>
      </c>
      <c r="S453" s="128">
        <f t="shared" si="220"/>
        <v>0.00007167985841</v>
      </c>
      <c r="T453" s="128">
        <f t="shared" si="220"/>
        <v>0.00002962657399</v>
      </c>
      <c r="U453" s="157">
        <f t="shared" si="220"/>
        <v>0.00002603621197</v>
      </c>
    </row>
    <row r="454" ht="15.75" customHeight="1">
      <c r="A454" s="145" t="s">
        <v>464</v>
      </c>
      <c r="B454" s="128">
        <f t="shared" ref="B454:U454" si="221">B230/B$11</f>
        <v>0.00004172227705</v>
      </c>
      <c r="C454" s="128">
        <f t="shared" si="221"/>
        <v>0.0000836654905</v>
      </c>
      <c r="D454" s="128">
        <f t="shared" si="221"/>
        <v>0.00005254772434</v>
      </c>
      <c r="E454" s="128">
        <f t="shared" si="221"/>
        <v>0.00007948376936</v>
      </c>
      <c r="F454" s="128">
        <f t="shared" si="221"/>
        <v>0.0001386784253</v>
      </c>
      <c r="G454" s="128">
        <f t="shared" si="221"/>
        <v>0.0003652093947</v>
      </c>
      <c r="H454" s="128">
        <f t="shared" si="221"/>
        <v>0.0001219467738</v>
      </c>
      <c r="I454" s="128">
        <f t="shared" si="221"/>
        <v>0.00003097044382</v>
      </c>
      <c r="J454" s="128">
        <f t="shared" si="221"/>
        <v>0.000124694454</v>
      </c>
      <c r="K454" s="128">
        <f t="shared" si="221"/>
        <v>0.000188260179</v>
      </c>
      <c r="L454" s="128">
        <f t="shared" si="221"/>
        <v>0.0003109895662</v>
      </c>
      <c r="M454" s="128">
        <f t="shared" si="221"/>
        <v>0.001114070877</v>
      </c>
      <c r="N454" s="128">
        <f t="shared" si="221"/>
        <v>0.0006258203069</v>
      </c>
      <c r="O454" s="128">
        <f t="shared" si="221"/>
        <v>0.0002628415667</v>
      </c>
      <c r="P454" s="128">
        <f t="shared" si="221"/>
        <v>0.00008243116056</v>
      </c>
      <c r="Q454" s="128">
        <f t="shared" si="221"/>
        <v>0.0001431628292</v>
      </c>
      <c r="R454" s="128">
        <f t="shared" si="221"/>
        <v>0.00006531813756</v>
      </c>
      <c r="S454" s="128">
        <f t="shared" si="221"/>
        <v>0.00008065844275</v>
      </c>
      <c r="T454" s="128">
        <f t="shared" si="221"/>
        <v>0.00005827154462</v>
      </c>
      <c r="U454" s="157">
        <f t="shared" si="221"/>
        <v>0.00002474313835</v>
      </c>
    </row>
    <row r="455" ht="15.75" customHeight="1">
      <c r="A455" s="145" t="s">
        <v>470</v>
      </c>
      <c r="B455" s="128">
        <f t="shared" ref="B455:U455" si="222">B231/B$11</f>
        <v>0.00006860996671</v>
      </c>
      <c r="C455" s="128">
        <f t="shared" si="222"/>
        <v>0.00008304574612</v>
      </c>
      <c r="D455" s="128">
        <f t="shared" si="222"/>
        <v>0.00004402647174</v>
      </c>
      <c r="E455" s="128">
        <f t="shared" si="222"/>
        <v>0.00001411755514</v>
      </c>
      <c r="F455" s="128">
        <f t="shared" si="222"/>
        <v>0.00002699933944</v>
      </c>
      <c r="G455" s="128">
        <f t="shared" si="222"/>
        <v>0.0000236820664</v>
      </c>
      <c r="H455" s="128">
        <f t="shared" si="222"/>
        <v>0.00001591414651</v>
      </c>
      <c r="I455" s="128">
        <f t="shared" si="222"/>
        <v>0.000004059232928</v>
      </c>
      <c r="J455" s="128">
        <f t="shared" si="222"/>
        <v>0.000002057664258</v>
      </c>
      <c r="K455" s="128">
        <f t="shared" si="222"/>
        <v>0.000002354887576</v>
      </c>
      <c r="L455" s="128">
        <f t="shared" si="222"/>
        <v>0.000441618169</v>
      </c>
      <c r="M455" s="128">
        <f t="shared" si="222"/>
        <v>0.0003842004413</v>
      </c>
      <c r="N455" s="128">
        <f t="shared" si="222"/>
        <v>0.00007681269495</v>
      </c>
      <c r="O455" s="128">
        <f t="shared" si="222"/>
        <v>0.0001159452463</v>
      </c>
      <c r="P455" s="128">
        <f t="shared" si="222"/>
        <v>0.0001508096077</v>
      </c>
      <c r="Q455" s="128">
        <f t="shared" si="222"/>
        <v>0.0001038910616</v>
      </c>
      <c r="R455" s="128">
        <f t="shared" si="222"/>
        <v>0.00009323541777</v>
      </c>
      <c r="S455" s="128">
        <f t="shared" si="222"/>
        <v>0.0001149358006</v>
      </c>
      <c r="T455" s="128">
        <f t="shared" si="222"/>
        <v>0.00008935565087</v>
      </c>
      <c r="U455" s="157">
        <f t="shared" si="222"/>
        <v>0.000007828337558</v>
      </c>
    </row>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A4"/>
    <hyperlink r:id="rId2" ref="A5"/>
  </hyperlinks>
  <printOptions/>
  <pageMargins bottom="0.75" footer="0.0" header="0.0" left="0.7" right="0.7" top="0.75"/>
  <pageSetup paperSize="9" orientation="portrait"/>
  <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6.57"/>
    <col customWidth="1" min="2" max="21" width="16.29"/>
    <col customWidth="1" min="22" max="28" width="8.71"/>
  </cols>
  <sheetData>
    <row r="1">
      <c r="A1" s="92" t="s">
        <v>556</v>
      </c>
      <c r="B1" s="92"/>
      <c r="C1" s="92"/>
      <c r="D1" s="92"/>
      <c r="E1" s="92"/>
      <c r="F1" s="92"/>
    </row>
    <row r="2">
      <c r="A2" s="95" t="s">
        <v>565</v>
      </c>
      <c r="B2" s="95"/>
      <c r="C2" s="95"/>
      <c r="D2" s="95"/>
      <c r="E2" s="95"/>
      <c r="F2" s="95"/>
    </row>
    <row r="3">
      <c r="A3" s="97"/>
    </row>
    <row r="4">
      <c r="A4" s="213" t="s">
        <v>558</v>
      </c>
    </row>
    <row r="5">
      <c r="A5" s="213" t="s">
        <v>559</v>
      </c>
    </row>
    <row r="6">
      <c r="A6" s="97"/>
    </row>
    <row r="7">
      <c r="A7" s="96" t="s">
        <v>488</v>
      </c>
    </row>
    <row r="8">
      <c r="A8" s="97"/>
    </row>
    <row r="9">
      <c r="A9" s="98" t="s">
        <v>489</v>
      </c>
    </row>
    <row r="10">
      <c r="A10" s="99" t="s">
        <v>560</v>
      </c>
      <c r="B10" s="134" t="s">
        <v>491</v>
      </c>
      <c r="C10" s="134" t="s">
        <v>492</v>
      </c>
      <c r="D10" s="134" t="s">
        <v>493</v>
      </c>
      <c r="E10" s="134" t="s">
        <v>494</v>
      </c>
      <c r="F10" s="134" t="s">
        <v>495</v>
      </c>
      <c r="G10" s="134" t="s">
        <v>496</v>
      </c>
      <c r="H10" s="134" t="s">
        <v>497</v>
      </c>
      <c r="I10" s="134" t="s">
        <v>498</v>
      </c>
      <c r="J10" s="134" t="s">
        <v>499</v>
      </c>
      <c r="K10" s="134" t="s">
        <v>500</v>
      </c>
      <c r="L10" s="134" t="s">
        <v>501</v>
      </c>
      <c r="M10" s="134" t="s">
        <v>502</v>
      </c>
      <c r="N10" s="134" t="s">
        <v>503</v>
      </c>
      <c r="O10" s="134" t="s">
        <v>504</v>
      </c>
      <c r="P10" s="134" t="s">
        <v>505</v>
      </c>
      <c r="Q10" s="134" t="s">
        <v>506</v>
      </c>
      <c r="R10" s="134" t="s">
        <v>507</v>
      </c>
      <c r="S10" s="134" t="s">
        <v>508</v>
      </c>
      <c r="T10" s="134" t="s">
        <v>509</v>
      </c>
      <c r="U10" s="135" t="s">
        <v>510</v>
      </c>
    </row>
    <row r="11">
      <c r="A11" s="136" t="s">
        <v>511</v>
      </c>
      <c r="B11" s="107">
        <v>40482.0</v>
      </c>
      <c r="C11" s="107">
        <v>61775.0</v>
      </c>
      <c r="D11" s="107">
        <v>117670.0</v>
      </c>
      <c r="E11" s="107">
        <v>173481.0</v>
      </c>
      <c r="F11" s="107">
        <v>312765.0</v>
      </c>
      <c r="G11" s="107">
        <v>859411.0</v>
      </c>
      <c r="H11" s="107">
        <v>1231111.0</v>
      </c>
      <c r="I11" s="107">
        <v>1343520.0</v>
      </c>
      <c r="J11" s="107">
        <v>1620383.0</v>
      </c>
      <c r="K11" s="107">
        <v>1286052.0</v>
      </c>
      <c r="L11" s="107">
        <v>1402027.0</v>
      </c>
      <c r="M11" s="107">
        <v>1227855.0</v>
      </c>
      <c r="N11" s="107">
        <v>682976.0</v>
      </c>
      <c r="O11" s="107">
        <v>762689.0</v>
      </c>
      <c r="P11" s="107">
        <v>530345.0</v>
      </c>
      <c r="Q11" s="107">
        <v>678441.0</v>
      </c>
      <c r="R11" s="107">
        <v>583726.0</v>
      </c>
      <c r="S11" s="107">
        <v>481438.0</v>
      </c>
      <c r="T11" s="107">
        <v>611776.0</v>
      </c>
      <c r="U11" s="107">
        <v>486443.0</v>
      </c>
    </row>
    <row r="12">
      <c r="A12" s="136" t="s">
        <v>101</v>
      </c>
      <c r="B12" s="107">
        <v>0.0</v>
      </c>
      <c r="C12" s="107">
        <v>0.0</v>
      </c>
      <c r="D12" s="107">
        <v>0.0</v>
      </c>
      <c r="E12" s="107">
        <v>0.0</v>
      </c>
      <c r="F12" s="107">
        <v>0.0</v>
      </c>
      <c r="G12" s="107">
        <v>0.0</v>
      </c>
      <c r="H12" s="107">
        <v>0.0</v>
      </c>
      <c r="I12" s="107">
        <v>0.0</v>
      </c>
      <c r="J12" s="107">
        <v>0.0</v>
      </c>
      <c r="K12" s="107">
        <v>0.0</v>
      </c>
      <c r="L12" s="107">
        <v>0.0</v>
      </c>
      <c r="M12" s="107">
        <v>0.0</v>
      </c>
      <c r="N12" s="107">
        <v>0.0</v>
      </c>
      <c r="O12" s="107">
        <v>0.0</v>
      </c>
      <c r="P12" s="107">
        <v>0.0</v>
      </c>
      <c r="Q12" s="107">
        <v>0.0</v>
      </c>
      <c r="R12" s="107">
        <v>0.0</v>
      </c>
      <c r="S12" s="107">
        <v>0.0</v>
      </c>
      <c r="T12" s="107">
        <v>0.0</v>
      </c>
      <c r="U12" s="107">
        <v>0.0</v>
      </c>
    </row>
    <row r="13">
      <c r="A13" s="136" t="s">
        <v>2</v>
      </c>
      <c r="B13" s="107">
        <v>0.0</v>
      </c>
      <c r="C13" s="107">
        <v>0.0</v>
      </c>
      <c r="D13" s="107">
        <v>0.0</v>
      </c>
      <c r="E13" s="107">
        <v>0.0</v>
      </c>
      <c r="F13" s="107">
        <v>0.0</v>
      </c>
      <c r="G13" s="107">
        <v>0.0</v>
      </c>
      <c r="H13" s="107">
        <v>0.0</v>
      </c>
      <c r="I13" s="107">
        <v>0.0</v>
      </c>
      <c r="J13" s="107">
        <v>0.0</v>
      </c>
      <c r="K13" s="107">
        <v>0.0</v>
      </c>
      <c r="L13" s="107">
        <v>0.0</v>
      </c>
      <c r="M13" s="107">
        <v>0.0</v>
      </c>
      <c r="N13" s="107">
        <v>0.0</v>
      </c>
      <c r="O13" s="107">
        <v>0.0</v>
      </c>
      <c r="P13" s="107">
        <v>2.0</v>
      </c>
      <c r="Q13" s="107">
        <v>0.0</v>
      </c>
      <c r="R13" s="107">
        <v>0.0</v>
      </c>
      <c r="S13" s="107">
        <v>0.0</v>
      </c>
      <c r="T13" s="107"/>
      <c r="U13" s="107"/>
    </row>
    <row r="14">
      <c r="A14" s="136" t="s">
        <v>70</v>
      </c>
      <c r="B14" s="107">
        <v>0.0</v>
      </c>
      <c r="C14" s="107">
        <v>0.0</v>
      </c>
      <c r="D14" s="107">
        <v>3296.0</v>
      </c>
      <c r="E14" s="107">
        <v>11.0</v>
      </c>
      <c r="F14" s="107">
        <v>0.0</v>
      </c>
      <c r="G14" s="107">
        <v>5.0</v>
      </c>
      <c r="H14" s="107">
        <v>199.0</v>
      </c>
      <c r="I14" s="107">
        <v>0.0</v>
      </c>
      <c r="J14" s="107">
        <v>0.0</v>
      </c>
      <c r="K14" s="107">
        <v>100.0</v>
      </c>
      <c r="L14" s="107">
        <v>1490.0</v>
      </c>
      <c r="M14" s="107">
        <v>0.0</v>
      </c>
      <c r="N14" s="107">
        <v>0.0</v>
      </c>
      <c r="O14" s="107">
        <v>27.0</v>
      </c>
      <c r="P14" s="107">
        <v>0.0</v>
      </c>
      <c r="Q14" s="107">
        <v>0.0</v>
      </c>
      <c r="R14" s="107">
        <v>5.0</v>
      </c>
      <c r="S14" s="107">
        <v>0.0</v>
      </c>
      <c r="T14" s="107"/>
      <c r="U14" s="107">
        <v>83.0</v>
      </c>
    </row>
    <row r="15">
      <c r="A15" s="136" t="s">
        <v>512</v>
      </c>
      <c r="B15" s="107"/>
      <c r="C15" s="107"/>
      <c r="D15" s="107"/>
      <c r="E15" s="107"/>
      <c r="F15" s="107"/>
      <c r="G15" s="107"/>
      <c r="H15" s="107"/>
      <c r="I15" s="107"/>
      <c r="J15" s="107"/>
      <c r="K15" s="107"/>
      <c r="L15" s="107"/>
      <c r="M15" s="107"/>
      <c r="N15" s="107"/>
      <c r="O15" s="107"/>
      <c r="P15" s="107"/>
      <c r="Q15" s="107"/>
      <c r="R15" s="107"/>
      <c r="S15" s="107"/>
      <c r="T15" s="107"/>
      <c r="U15" s="107"/>
    </row>
    <row r="16">
      <c r="A16" s="136" t="s">
        <v>55</v>
      </c>
      <c r="B16" s="107"/>
      <c r="C16" s="107"/>
      <c r="D16" s="107"/>
      <c r="E16" s="107"/>
      <c r="F16" s="107"/>
      <c r="G16" s="107"/>
      <c r="H16" s="107"/>
      <c r="I16" s="107"/>
      <c r="J16" s="107"/>
      <c r="K16" s="107"/>
      <c r="L16" s="107"/>
      <c r="M16" s="107"/>
      <c r="N16" s="107"/>
      <c r="O16" s="107"/>
      <c r="P16" s="107"/>
      <c r="Q16" s="107"/>
      <c r="R16" s="107"/>
      <c r="S16" s="107"/>
      <c r="T16" s="107"/>
      <c r="U16" s="107"/>
    </row>
    <row r="17">
      <c r="A17" s="136" t="s">
        <v>102</v>
      </c>
      <c r="B17" s="107">
        <v>0.0</v>
      </c>
      <c r="C17" s="107">
        <v>0.0</v>
      </c>
      <c r="D17" s="107">
        <v>0.0</v>
      </c>
      <c r="E17" s="107">
        <v>0.0</v>
      </c>
      <c r="F17" s="107">
        <v>0.0</v>
      </c>
      <c r="G17" s="107">
        <v>0.0</v>
      </c>
      <c r="H17" s="107">
        <v>0.0</v>
      </c>
      <c r="I17" s="107">
        <v>0.0</v>
      </c>
      <c r="J17" s="107">
        <v>0.0</v>
      </c>
      <c r="K17" s="107">
        <v>3.0</v>
      </c>
      <c r="L17" s="107">
        <v>0.0</v>
      </c>
      <c r="M17" s="107">
        <v>7.0</v>
      </c>
      <c r="N17" s="107">
        <v>0.0</v>
      </c>
      <c r="O17" s="107">
        <v>122.0</v>
      </c>
      <c r="P17" s="107">
        <v>0.0</v>
      </c>
      <c r="Q17" s="107">
        <v>1.0</v>
      </c>
      <c r="R17" s="107">
        <v>0.0</v>
      </c>
      <c r="S17" s="107">
        <v>0.0</v>
      </c>
      <c r="T17" s="107"/>
      <c r="U17" s="107"/>
    </row>
    <row r="18">
      <c r="A18" s="136" t="s">
        <v>78</v>
      </c>
      <c r="B18" s="107"/>
      <c r="C18" s="107"/>
      <c r="D18" s="107"/>
      <c r="E18" s="107"/>
      <c r="F18" s="107"/>
      <c r="G18" s="107"/>
      <c r="H18" s="107"/>
      <c r="I18" s="107"/>
      <c r="J18" s="107"/>
      <c r="K18" s="107"/>
      <c r="L18" s="107"/>
      <c r="M18" s="107"/>
      <c r="N18" s="107"/>
      <c r="O18" s="107"/>
      <c r="P18" s="107"/>
      <c r="Q18" s="107"/>
      <c r="R18" s="107"/>
      <c r="S18" s="107"/>
      <c r="T18" s="107"/>
      <c r="U18" s="107"/>
    </row>
    <row r="19">
      <c r="A19" s="136" t="s">
        <v>4</v>
      </c>
      <c r="B19" s="107">
        <v>0.0</v>
      </c>
      <c r="C19" s="107">
        <v>0.0</v>
      </c>
      <c r="D19" s="107">
        <v>0.0</v>
      </c>
      <c r="E19" s="107">
        <v>0.0</v>
      </c>
      <c r="F19" s="107">
        <v>0.0</v>
      </c>
      <c r="G19" s="107">
        <v>1.0</v>
      </c>
      <c r="H19" s="107">
        <v>0.0</v>
      </c>
      <c r="I19" s="107">
        <v>359.0</v>
      </c>
      <c r="J19" s="107">
        <v>0.0</v>
      </c>
      <c r="K19" s="107">
        <v>0.0</v>
      </c>
      <c r="L19" s="107">
        <v>100.0</v>
      </c>
      <c r="M19" s="107">
        <v>3187.0</v>
      </c>
      <c r="N19" s="107">
        <v>0.0</v>
      </c>
      <c r="O19" s="107">
        <v>0.0</v>
      </c>
      <c r="P19" s="107">
        <v>0.0</v>
      </c>
      <c r="Q19" s="107">
        <v>353.0</v>
      </c>
      <c r="R19" s="107">
        <v>0.0</v>
      </c>
      <c r="S19" s="107">
        <v>0.0</v>
      </c>
      <c r="T19" s="107"/>
      <c r="U19" s="107">
        <v>63.0</v>
      </c>
    </row>
    <row r="20">
      <c r="A20" s="136" t="s">
        <v>5</v>
      </c>
      <c r="B20" s="107"/>
      <c r="C20" s="107"/>
      <c r="D20" s="107"/>
      <c r="E20" s="107"/>
      <c r="F20" s="107"/>
      <c r="G20" s="107"/>
      <c r="H20" s="107"/>
      <c r="I20" s="107"/>
      <c r="J20" s="107"/>
      <c r="K20" s="107"/>
      <c r="L20" s="107"/>
      <c r="M20" s="107"/>
      <c r="N20" s="107"/>
      <c r="O20" s="107"/>
      <c r="P20" s="107"/>
      <c r="Q20" s="107"/>
      <c r="R20" s="107"/>
      <c r="S20" s="107"/>
      <c r="T20" s="107"/>
      <c r="U20" s="107"/>
    </row>
    <row r="21" ht="15.75" customHeight="1">
      <c r="A21" s="136" t="s">
        <v>103</v>
      </c>
      <c r="B21" s="107">
        <v>0.0</v>
      </c>
      <c r="C21" s="107">
        <v>0.0</v>
      </c>
      <c r="D21" s="107">
        <v>0.0</v>
      </c>
      <c r="E21" s="107">
        <v>0.0</v>
      </c>
      <c r="F21" s="107">
        <v>0.0</v>
      </c>
      <c r="G21" s="107">
        <v>99.0</v>
      </c>
      <c r="H21" s="107">
        <v>0.0</v>
      </c>
      <c r="I21" s="107">
        <v>0.0</v>
      </c>
      <c r="J21" s="107">
        <v>0.0</v>
      </c>
      <c r="K21" s="107">
        <v>0.0</v>
      </c>
      <c r="L21" s="107">
        <v>0.0</v>
      </c>
      <c r="M21" s="107">
        <v>0.0</v>
      </c>
      <c r="N21" s="107">
        <v>0.0</v>
      </c>
      <c r="O21" s="107">
        <v>0.0</v>
      </c>
      <c r="P21" s="107">
        <v>0.0</v>
      </c>
      <c r="Q21" s="107">
        <v>0.0</v>
      </c>
      <c r="R21" s="107">
        <v>0.0</v>
      </c>
      <c r="S21" s="107">
        <v>0.0</v>
      </c>
      <c r="T21" s="107"/>
      <c r="U21" s="107"/>
    </row>
    <row r="22" ht="15.75" customHeight="1">
      <c r="A22" s="136" t="s">
        <v>6</v>
      </c>
      <c r="B22" s="107">
        <v>0.0</v>
      </c>
      <c r="C22" s="107">
        <v>0.0</v>
      </c>
      <c r="D22" s="107">
        <v>0.0</v>
      </c>
      <c r="E22" s="107">
        <v>0.0</v>
      </c>
      <c r="F22" s="107">
        <v>220.0</v>
      </c>
      <c r="G22" s="107">
        <v>617.0</v>
      </c>
      <c r="H22" s="107">
        <v>1658.0</v>
      </c>
      <c r="I22" s="107">
        <v>74.0</v>
      </c>
      <c r="J22" s="107">
        <v>1263.0</v>
      </c>
      <c r="K22" s="107">
        <v>28.0</v>
      </c>
      <c r="L22" s="107">
        <v>489.0</v>
      </c>
      <c r="M22" s="107">
        <v>162.0</v>
      </c>
      <c r="N22" s="107">
        <v>630.0</v>
      </c>
      <c r="O22" s="107">
        <v>19.0</v>
      </c>
      <c r="P22" s="107">
        <v>3551.0</v>
      </c>
      <c r="Q22" s="107">
        <v>1655.0</v>
      </c>
      <c r="R22" s="107">
        <v>5707.0</v>
      </c>
      <c r="S22" s="107">
        <v>835.0</v>
      </c>
      <c r="T22" s="107">
        <v>32.0</v>
      </c>
      <c r="U22" s="107">
        <v>373.0</v>
      </c>
    </row>
    <row r="23" ht="15.75" customHeight="1">
      <c r="A23" s="136" t="s">
        <v>104</v>
      </c>
      <c r="B23" s="107">
        <v>0.0</v>
      </c>
      <c r="C23" s="107">
        <v>0.0</v>
      </c>
      <c r="D23" s="107">
        <v>0.0</v>
      </c>
      <c r="E23" s="107">
        <v>0.0</v>
      </c>
      <c r="F23" s="107">
        <v>0.0</v>
      </c>
      <c r="G23" s="107">
        <v>16920.0</v>
      </c>
      <c r="H23" s="107">
        <v>83991.0</v>
      </c>
      <c r="I23" s="107">
        <v>26598.0</v>
      </c>
      <c r="J23" s="107">
        <v>16.0</v>
      </c>
      <c r="K23" s="107">
        <v>592.0</v>
      </c>
      <c r="L23" s="107">
        <v>2.0</v>
      </c>
      <c r="M23" s="107">
        <v>198.0</v>
      </c>
      <c r="N23" s="107">
        <v>261.0</v>
      </c>
      <c r="O23" s="107">
        <v>4.0</v>
      </c>
      <c r="P23" s="107">
        <v>0.0</v>
      </c>
      <c r="Q23" s="107">
        <v>1.0</v>
      </c>
      <c r="R23" s="107">
        <v>2565.0</v>
      </c>
      <c r="S23" s="107">
        <v>429.0</v>
      </c>
      <c r="T23" s="107"/>
      <c r="U23" s="107">
        <v>857.0</v>
      </c>
    </row>
    <row r="24" ht="15.75" customHeight="1">
      <c r="A24" s="136" t="s">
        <v>80</v>
      </c>
      <c r="B24" s="107"/>
      <c r="C24" s="107"/>
      <c r="D24" s="107"/>
      <c r="E24" s="107"/>
      <c r="F24" s="107"/>
      <c r="G24" s="107"/>
      <c r="H24" s="107"/>
      <c r="I24" s="107"/>
      <c r="J24" s="107"/>
      <c r="K24" s="107"/>
      <c r="L24" s="107"/>
      <c r="M24" s="107"/>
      <c r="N24" s="107"/>
      <c r="O24" s="107"/>
      <c r="P24" s="107"/>
      <c r="Q24" s="107"/>
      <c r="R24" s="107"/>
      <c r="S24" s="107"/>
      <c r="T24" s="107"/>
      <c r="U24" s="107"/>
    </row>
    <row r="25" ht="15.75" customHeight="1">
      <c r="A25" s="136" t="s">
        <v>52</v>
      </c>
      <c r="B25" s="107">
        <v>0.0</v>
      </c>
      <c r="C25" s="107">
        <v>0.0</v>
      </c>
      <c r="D25" s="107">
        <v>0.0</v>
      </c>
      <c r="E25" s="107">
        <v>0.0</v>
      </c>
      <c r="F25" s="107">
        <v>0.0</v>
      </c>
      <c r="G25" s="107">
        <v>0.0</v>
      </c>
      <c r="H25" s="107">
        <v>138.0</v>
      </c>
      <c r="I25" s="107">
        <v>1508.0</v>
      </c>
      <c r="J25" s="107">
        <v>0.0</v>
      </c>
      <c r="K25" s="107">
        <v>1.0</v>
      </c>
      <c r="L25" s="107">
        <v>0.0</v>
      </c>
      <c r="M25" s="107">
        <v>0.0</v>
      </c>
      <c r="N25" s="107">
        <v>0.0</v>
      </c>
      <c r="O25" s="107">
        <v>0.0</v>
      </c>
      <c r="P25" s="107">
        <v>0.0</v>
      </c>
      <c r="Q25" s="107">
        <v>0.0</v>
      </c>
      <c r="R25" s="107">
        <v>0.0</v>
      </c>
      <c r="S25" s="107">
        <v>121.0</v>
      </c>
      <c r="T25" s="107">
        <v>125.0</v>
      </c>
      <c r="U25" s="107"/>
    </row>
    <row r="26" ht="15.75" customHeight="1">
      <c r="A26" s="136" t="s">
        <v>64</v>
      </c>
      <c r="B26" s="107">
        <v>0.0</v>
      </c>
      <c r="C26" s="107">
        <v>10905.0</v>
      </c>
      <c r="D26" s="107">
        <v>151.0</v>
      </c>
      <c r="E26" s="107">
        <v>123.0</v>
      </c>
      <c r="F26" s="107">
        <v>4468.0</v>
      </c>
      <c r="G26" s="107">
        <v>77.0</v>
      </c>
      <c r="H26" s="107">
        <v>125.0</v>
      </c>
      <c r="I26" s="107">
        <v>3964.0</v>
      </c>
      <c r="J26" s="107">
        <v>7790.0</v>
      </c>
      <c r="K26" s="107">
        <v>332.0</v>
      </c>
      <c r="L26" s="107">
        <v>19058.0</v>
      </c>
      <c r="M26" s="107">
        <v>31897.0</v>
      </c>
      <c r="N26" s="107">
        <v>9673.0</v>
      </c>
      <c r="O26" s="107">
        <v>28345.0</v>
      </c>
      <c r="P26" s="107">
        <v>24368.0</v>
      </c>
      <c r="Q26" s="107">
        <v>100352.0</v>
      </c>
      <c r="R26" s="107">
        <v>18612.0</v>
      </c>
      <c r="S26" s="107">
        <v>1732.0</v>
      </c>
      <c r="T26" s="107">
        <v>64158.0</v>
      </c>
      <c r="U26" s="107">
        <v>66907.0</v>
      </c>
    </row>
    <row r="27" ht="15.75" customHeight="1">
      <c r="A27" s="136" t="s">
        <v>105</v>
      </c>
      <c r="B27" s="107"/>
      <c r="C27" s="107"/>
      <c r="D27" s="107"/>
      <c r="E27" s="107"/>
      <c r="F27" s="107"/>
      <c r="G27" s="107"/>
      <c r="H27" s="107"/>
      <c r="I27" s="107"/>
      <c r="J27" s="107"/>
      <c r="K27" s="107"/>
      <c r="L27" s="107"/>
      <c r="M27" s="107"/>
      <c r="N27" s="107"/>
      <c r="O27" s="107"/>
      <c r="P27" s="107"/>
      <c r="Q27" s="107"/>
      <c r="R27" s="107"/>
      <c r="S27" s="107"/>
      <c r="T27" s="107"/>
      <c r="U27" s="107"/>
    </row>
    <row r="28" ht="15.75" customHeight="1">
      <c r="A28" s="136" t="s">
        <v>7</v>
      </c>
      <c r="B28" s="107">
        <v>0.0</v>
      </c>
      <c r="C28" s="107">
        <v>0.0</v>
      </c>
      <c r="D28" s="107">
        <v>0.0</v>
      </c>
      <c r="E28" s="107">
        <v>0.0</v>
      </c>
      <c r="F28" s="107">
        <v>0.0</v>
      </c>
      <c r="G28" s="107">
        <v>1054.0</v>
      </c>
      <c r="H28" s="107">
        <v>384.0</v>
      </c>
      <c r="I28" s="107">
        <v>39700.0</v>
      </c>
      <c r="J28" s="107">
        <v>61.0</v>
      </c>
      <c r="K28" s="107">
        <v>46990.0</v>
      </c>
      <c r="L28" s="107">
        <v>92.0</v>
      </c>
      <c r="M28" s="107">
        <v>5175.0</v>
      </c>
      <c r="N28" s="107">
        <v>3431.0</v>
      </c>
      <c r="O28" s="107">
        <v>33.0</v>
      </c>
      <c r="P28" s="107">
        <v>0.0</v>
      </c>
      <c r="Q28" s="107">
        <v>0.0</v>
      </c>
      <c r="R28" s="107">
        <v>1432.0</v>
      </c>
      <c r="S28" s="107">
        <v>1.0</v>
      </c>
      <c r="T28" s="107">
        <v>1.0</v>
      </c>
      <c r="U28" s="107">
        <v>25.0</v>
      </c>
    </row>
    <row r="29" ht="15.75" customHeight="1">
      <c r="A29" s="136" t="s">
        <v>106</v>
      </c>
      <c r="B29" s="107">
        <v>0.0</v>
      </c>
      <c r="C29" s="107">
        <v>0.0</v>
      </c>
      <c r="D29" s="107">
        <v>0.0</v>
      </c>
      <c r="E29" s="107">
        <v>0.0</v>
      </c>
      <c r="F29" s="107">
        <v>0.0</v>
      </c>
      <c r="G29" s="107">
        <v>0.0</v>
      </c>
      <c r="H29" s="107">
        <v>10.0</v>
      </c>
      <c r="I29" s="107">
        <v>0.0</v>
      </c>
      <c r="J29" s="107">
        <v>15.0</v>
      </c>
      <c r="K29" s="107">
        <v>0.0</v>
      </c>
      <c r="L29" s="107">
        <v>0.0</v>
      </c>
      <c r="M29" s="107">
        <v>0.0</v>
      </c>
      <c r="N29" s="107">
        <v>0.0</v>
      </c>
      <c r="O29" s="107">
        <v>0.0</v>
      </c>
      <c r="P29" s="107">
        <v>0.0</v>
      </c>
      <c r="Q29" s="107">
        <v>0.0</v>
      </c>
      <c r="R29" s="107">
        <v>0.0</v>
      </c>
      <c r="S29" s="107">
        <v>0.0</v>
      </c>
      <c r="T29" s="107">
        <v>22.0</v>
      </c>
      <c r="U29" s="107"/>
    </row>
    <row r="30" ht="15.75" customHeight="1">
      <c r="A30" s="136" t="s">
        <v>107</v>
      </c>
      <c r="B30" s="107">
        <v>0.0</v>
      </c>
      <c r="C30" s="107">
        <v>142.0</v>
      </c>
      <c r="D30" s="107">
        <v>331.0</v>
      </c>
      <c r="E30" s="107">
        <v>1.0</v>
      </c>
      <c r="F30" s="107">
        <v>2.0</v>
      </c>
      <c r="G30" s="107">
        <v>1.0</v>
      </c>
      <c r="H30" s="107">
        <v>35.0</v>
      </c>
      <c r="I30" s="107">
        <v>0.0</v>
      </c>
      <c r="J30" s="107">
        <v>0.0</v>
      </c>
      <c r="K30" s="107">
        <v>20.0</v>
      </c>
      <c r="L30" s="107">
        <v>18.0</v>
      </c>
      <c r="M30" s="107">
        <v>0.0</v>
      </c>
      <c r="N30" s="107">
        <v>0.0</v>
      </c>
      <c r="O30" s="107">
        <v>0.0</v>
      </c>
      <c r="P30" s="107">
        <v>2.0</v>
      </c>
      <c r="Q30" s="107">
        <v>0.0</v>
      </c>
      <c r="R30" s="107">
        <v>13.0</v>
      </c>
      <c r="S30" s="107">
        <v>0.0</v>
      </c>
      <c r="T30" s="107"/>
      <c r="U30" s="107">
        <v>10.0</v>
      </c>
    </row>
    <row r="31" ht="15.75" customHeight="1">
      <c r="A31" s="136" t="s">
        <v>513</v>
      </c>
      <c r="B31" s="107"/>
      <c r="C31" s="107"/>
      <c r="D31" s="107"/>
      <c r="E31" s="107"/>
      <c r="F31" s="107"/>
      <c r="G31" s="107"/>
      <c r="H31" s="107"/>
      <c r="I31" s="107"/>
      <c r="J31" s="107"/>
      <c r="K31" s="107"/>
      <c r="L31" s="107"/>
      <c r="M31" s="107"/>
      <c r="N31" s="107"/>
      <c r="O31" s="107"/>
      <c r="P31" s="107"/>
      <c r="Q31" s="107"/>
      <c r="R31" s="107"/>
      <c r="S31" s="107"/>
      <c r="T31" s="107"/>
      <c r="U31" s="107"/>
    </row>
    <row r="32" ht="15.75" customHeight="1">
      <c r="A32" s="136" t="s">
        <v>108</v>
      </c>
      <c r="B32" s="107"/>
      <c r="C32" s="107"/>
      <c r="D32" s="107"/>
      <c r="E32" s="107"/>
      <c r="F32" s="107"/>
      <c r="G32" s="107"/>
      <c r="H32" s="107"/>
      <c r="I32" s="107"/>
      <c r="J32" s="107"/>
      <c r="K32" s="107"/>
      <c r="L32" s="107"/>
      <c r="M32" s="107"/>
      <c r="N32" s="107"/>
      <c r="O32" s="107"/>
      <c r="P32" s="107"/>
      <c r="Q32" s="107"/>
      <c r="R32" s="107"/>
      <c r="S32" s="107"/>
      <c r="T32" s="107"/>
      <c r="U32" s="107"/>
    </row>
    <row r="33" ht="15.75" customHeight="1">
      <c r="A33" s="136" t="s">
        <v>109</v>
      </c>
      <c r="B33" s="107">
        <v>0.0</v>
      </c>
      <c r="C33" s="107">
        <v>0.0</v>
      </c>
      <c r="D33" s="107">
        <v>0.0</v>
      </c>
      <c r="E33" s="107">
        <v>0.0</v>
      </c>
      <c r="F33" s="107">
        <v>0.0</v>
      </c>
      <c r="G33" s="107">
        <v>0.0</v>
      </c>
      <c r="H33" s="107">
        <v>0.0</v>
      </c>
      <c r="I33" s="107">
        <v>0.0</v>
      </c>
      <c r="J33" s="107">
        <v>0.0</v>
      </c>
      <c r="K33" s="107">
        <v>0.0</v>
      </c>
      <c r="L33" s="107">
        <v>0.0</v>
      </c>
      <c r="M33" s="107">
        <v>2821.0</v>
      </c>
      <c r="N33" s="107">
        <v>0.0</v>
      </c>
      <c r="O33" s="107">
        <v>0.0</v>
      </c>
      <c r="P33" s="107">
        <v>0.0</v>
      </c>
      <c r="Q33" s="107">
        <v>0.0</v>
      </c>
      <c r="R33" s="107">
        <v>0.0</v>
      </c>
      <c r="S33" s="107">
        <v>0.0</v>
      </c>
      <c r="T33" s="107"/>
      <c r="U33" s="107"/>
    </row>
    <row r="34" ht="15.75" customHeight="1">
      <c r="A34" s="136" t="s">
        <v>110</v>
      </c>
      <c r="B34" s="107">
        <v>0.0</v>
      </c>
      <c r="C34" s="107">
        <v>0.0</v>
      </c>
      <c r="D34" s="107">
        <v>0.0</v>
      </c>
      <c r="E34" s="107">
        <v>0.0</v>
      </c>
      <c r="F34" s="107">
        <v>0.0</v>
      </c>
      <c r="G34" s="107">
        <v>0.0</v>
      </c>
      <c r="H34" s="107">
        <v>0.0</v>
      </c>
      <c r="I34" s="107">
        <v>0.0</v>
      </c>
      <c r="J34" s="107">
        <v>0.0</v>
      </c>
      <c r="K34" s="107">
        <v>0.0</v>
      </c>
      <c r="L34" s="107">
        <v>0.0</v>
      </c>
      <c r="M34" s="107">
        <v>21227.0</v>
      </c>
      <c r="N34" s="107">
        <v>0.0</v>
      </c>
      <c r="O34" s="107">
        <v>0.0</v>
      </c>
      <c r="P34" s="107">
        <v>0.0</v>
      </c>
      <c r="Q34" s="107">
        <v>0.0</v>
      </c>
      <c r="R34" s="107">
        <v>0.0</v>
      </c>
      <c r="S34" s="107">
        <v>8.0</v>
      </c>
      <c r="T34" s="107">
        <v>267.0</v>
      </c>
      <c r="U34" s="107">
        <v>5.0</v>
      </c>
    </row>
    <row r="35" ht="15.75" customHeight="1">
      <c r="A35" s="136" t="s">
        <v>111</v>
      </c>
      <c r="B35" s="107">
        <v>0.0</v>
      </c>
      <c r="C35" s="107">
        <v>0.0</v>
      </c>
      <c r="D35" s="107">
        <v>0.0</v>
      </c>
      <c r="E35" s="107">
        <v>0.0</v>
      </c>
      <c r="F35" s="107">
        <v>0.0</v>
      </c>
      <c r="G35" s="107">
        <v>0.0</v>
      </c>
      <c r="H35" s="107">
        <v>0.0</v>
      </c>
      <c r="I35" s="107">
        <v>7460.0</v>
      </c>
      <c r="J35" s="107">
        <v>34167.0</v>
      </c>
      <c r="K35" s="107">
        <v>5873.0</v>
      </c>
      <c r="L35" s="107">
        <v>104.0</v>
      </c>
      <c r="M35" s="107">
        <v>32.0</v>
      </c>
      <c r="N35" s="107">
        <v>0.0</v>
      </c>
      <c r="O35" s="107">
        <v>0.0</v>
      </c>
      <c r="P35" s="107">
        <v>0.0</v>
      </c>
      <c r="Q35" s="107">
        <v>0.0</v>
      </c>
      <c r="R35" s="107">
        <v>0.0</v>
      </c>
      <c r="S35" s="107">
        <v>75.0</v>
      </c>
      <c r="T35" s="107">
        <v>71.0</v>
      </c>
      <c r="U35" s="107"/>
    </row>
    <row r="36" ht="15.75" customHeight="1">
      <c r="A36" s="136" t="s">
        <v>8</v>
      </c>
      <c r="B36" s="107">
        <v>0.0</v>
      </c>
      <c r="C36" s="107">
        <v>0.0</v>
      </c>
      <c r="D36" s="107">
        <v>0.0</v>
      </c>
      <c r="E36" s="107">
        <v>0.0</v>
      </c>
      <c r="F36" s="107">
        <v>122.0</v>
      </c>
      <c r="G36" s="107">
        <v>17584.0</v>
      </c>
      <c r="H36" s="107">
        <v>11270.0</v>
      </c>
      <c r="I36" s="107">
        <v>30948.0</v>
      </c>
      <c r="J36" s="107">
        <v>12258.0</v>
      </c>
      <c r="K36" s="107">
        <v>3392.0</v>
      </c>
      <c r="L36" s="107">
        <v>3906.0</v>
      </c>
      <c r="M36" s="107">
        <v>916.0</v>
      </c>
      <c r="N36" s="107">
        <v>434.0</v>
      </c>
      <c r="O36" s="107">
        <v>350.0</v>
      </c>
      <c r="P36" s="107">
        <v>1986.0</v>
      </c>
      <c r="Q36" s="107">
        <v>2353.0</v>
      </c>
      <c r="R36" s="107">
        <v>891.0</v>
      </c>
      <c r="S36" s="107">
        <v>1551.0</v>
      </c>
      <c r="T36" s="107">
        <v>600.0</v>
      </c>
      <c r="U36" s="107">
        <v>1410.0</v>
      </c>
    </row>
    <row r="37" ht="15.75" customHeight="1">
      <c r="A37" s="136" t="s">
        <v>514</v>
      </c>
      <c r="B37" s="107"/>
      <c r="C37" s="107"/>
      <c r="D37" s="107"/>
      <c r="E37" s="107"/>
      <c r="F37" s="107"/>
      <c r="G37" s="107"/>
      <c r="H37" s="107"/>
      <c r="I37" s="107"/>
      <c r="J37" s="107"/>
      <c r="K37" s="107"/>
      <c r="L37" s="107"/>
      <c r="M37" s="107"/>
      <c r="N37" s="107"/>
      <c r="O37" s="107"/>
      <c r="P37" s="107"/>
      <c r="Q37" s="107"/>
      <c r="R37" s="107"/>
      <c r="S37" s="107"/>
      <c r="T37" s="107"/>
      <c r="U37" s="107"/>
    </row>
    <row r="38" ht="15.75" customHeight="1">
      <c r="A38" s="136" t="s">
        <v>112</v>
      </c>
      <c r="B38" s="107">
        <v>0.0</v>
      </c>
      <c r="C38" s="107">
        <v>0.0</v>
      </c>
      <c r="D38" s="107">
        <v>0.0</v>
      </c>
      <c r="E38" s="107">
        <v>0.0</v>
      </c>
      <c r="F38" s="107">
        <v>0.0</v>
      </c>
      <c r="G38" s="107">
        <v>0.0</v>
      </c>
      <c r="H38" s="107">
        <v>78.0</v>
      </c>
      <c r="I38" s="107">
        <v>0.0</v>
      </c>
      <c r="J38" s="107">
        <v>49.0</v>
      </c>
      <c r="K38" s="107">
        <v>0.0</v>
      </c>
      <c r="L38" s="107">
        <v>99.0</v>
      </c>
      <c r="M38" s="107">
        <v>5.0</v>
      </c>
      <c r="N38" s="107">
        <v>0.0</v>
      </c>
      <c r="O38" s="107">
        <v>0.0</v>
      </c>
      <c r="P38" s="107">
        <v>0.0</v>
      </c>
      <c r="Q38" s="107">
        <v>13583.0</v>
      </c>
      <c r="R38" s="107">
        <v>4305.0</v>
      </c>
      <c r="S38" s="107">
        <v>0.0</v>
      </c>
      <c r="T38" s="107">
        <v>2.0</v>
      </c>
      <c r="U38" s="107">
        <v>9.0</v>
      </c>
    </row>
    <row r="39" ht="15.75" customHeight="1">
      <c r="A39" s="136" t="s">
        <v>81</v>
      </c>
      <c r="B39" s="107">
        <v>0.0</v>
      </c>
      <c r="C39" s="107">
        <v>0.0</v>
      </c>
      <c r="D39" s="107">
        <v>0.0</v>
      </c>
      <c r="E39" s="107">
        <v>0.0</v>
      </c>
      <c r="F39" s="107">
        <v>0.0</v>
      </c>
      <c r="G39" s="107">
        <v>0.0</v>
      </c>
      <c r="H39" s="107">
        <v>0.0</v>
      </c>
      <c r="I39" s="107">
        <v>0.0</v>
      </c>
      <c r="J39" s="107">
        <v>0.0</v>
      </c>
      <c r="K39" s="107">
        <v>0.0</v>
      </c>
      <c r="L39" s="107">
        <v>0.0</v>
      </c>
      <c r="M39" s="107">
        <v>0.0</v>
      </c>
      <c r="N39" s="107">
        <v>0.0</v>
      </c>
      <c r="O39" s="107">
        <v>0.0</v>
      </c>
      <c r="P39" s="107">
        <v>0.0</v>
      </c>
      <c r="Q39" s="107">
        <v>0.0</v>
      </c>
      <c r="R39" s="107">
        <v>0.0</v>
      </c>
      <c r="S39" s="107">
        <v>0.0</v>
      </c>
      <c r="T39" s="107"/>
      <c r="U39" s="107">
        <v>11.0</v>
      </c>
    </row>
    <row r="40" ht="15.75" customHeight="1">
      <c r="A40" s="136" t="s">
        <v>65</v>
      </c>
      <c r="B40" s="107"/>
      <c r="C40" s="107"/>
      <c r="D40" s="107"/>
      <c r="E40" s="107"/>
      <c r="F40" s="107"/>
      <c r="G40" s="107"/>
      <c r="H40" s="107"/>
      <c r="I40" s="107"/>
      <c r="J40" s="107"/>
      <c r="K40" s="107"/>
      <c r="L40" s="107"/>
      <c r="M40" s="107"/>
      <c r="N40" s="107"/>
      <c r="O40" s="107"/>
      <c r="P40" s="107"/>
      <c r="Q40" s="107"/>
      <c r="R40" s="107"/>
      <c r="S40" s="107"/>
      <c r="T40" s="107"/>
      <c r="U40" s="107"/>
    </row>
    <row r="41" ht="15.75" customHeight="1">
      <c r="A41" s="136" t="s">
        <v>113</v>
      </c>
      <c r="B41" s="107">
        <v>0.0</v>
      </c>
      <c r="C41" s="107">
        <v>0.0</v>
      </c>
      <c r="D41" s="107">
        <v>0.0</v>
      </c>
      <c r="E41" s="107">
        <v>0.0</v>
      </c>
      <c r="F41" s="107">
        <v>0.0</v>
      </c>
      <c r="G41" s="107">
        <v>0.0</v>
      </c>
      <c r="H41" s="107">
        <v>0.0</v>
      </c>
      <c r="I41" s="107">
        <v>0.0</v>
      </c>
      <c r="J41" s="107">
        <v>0.0</v>
      </c>
      <c r="K41" s="107">
        <v>0.0</v>
      </c>
      <c r="L41" s="107">
        <v>0.0</v>
      </c>
      <c r="M41" s="107">
        <v>0.0</v>
      </c>
      <c r="N41" s="107">
        <v>0.0</v>
      </c>
      <c r="O41" s="107">
        <v>0.0</v>
      </c>
      <c r="P41" s="107">
        <v>0.0</v>
      </c>
      <c r="Q41" s="107">
        <v>0.0</v>
      </c>
      <c r="R41" s="107">
        <v>0.0</v>
      </c>
      <c r="S41" s="107">
        <v>70.0</v>
      </c>
      <c r="T41" s="107"/>
      <c r="U41" s="107"/>
    </row>
    <row r="42" ht="15.75" customHeight="1">
      <c r="A42" s="136" t="s">
        <v>114</v>
      </c>
      <c r="B42" s="107"/>
      <c r="C42" s="107"/>
      <c r="D42" s="107"/>
      <c r="E42" s="107"/>
      <c r="F42" s="107"/>
      <c r="G42" s="107"/>
      <c r="H42" s="107"/>
      <c r="I42" s="107"/>
      <c r="J42" s="107"/>
      <c r="K42" s="107"/>
      <c r="L42" s="107"/>
      <c r="M42" s="107"/>
      <c r="N42" s="107"/>
      <c r="O42" s="107"/>
      <c r="P42" s="107"/>
      <c r="Q42" s="107"/>
      <c r="R42" s="107"/>
      <c r="S42" s="107"/>
      <c r="T42" s="107"/>
      <c r="U42" s="107"/>
    </row>
    <row r="43" ht="15.75" customHeight="1">
      <c r="A43" s="136" t="s">
        <v>9</v>
      </c>
      <c r="B43" s="107">
        <v>0.0</v>
      </c>
      <c r="C43" s="107">
        <v>0.0</v>
      </c>
      <c r="D43" s="107">
        <v>226.0</v>
      </c>
      <c r="E43" s="107">
        <v>14.0</v>
      </c>
      <c r="F43" s="107">
        <v>0.0</v>
      </c>
      <c r="G43" s="107">
        <v>1862.0</v>
      </c>
      <c r="H43" s="107">
        <v>0.0</v>
      </c>
      <c r="I43" s="107">
        <v>0.0</v>
      </c>
      <c r="J43" s="107">
        <v>336.0</v>
      </c>
      <c r="K43" s="107">
        <v>13086.0</v>
      </c>
      <c r="L43" s="107">
        <v>15237.0</v>
      </c>
      <c r="M43" s="107">
        <v>1147.0</v>
      </c>
      <c r="N43" s="107">
        <v>315.0</v>
      </c>
      <c r="O43" s="107">
        <v>4027.0</v>
      </c>
      <c r="P43" s="107">
        <v>1360.0</v>
      </c>
      <c r="Q43" s="107">
        <v>810.0</v>
      </c>
      <c r="R43" s="107">
        <v>406.0</v>
      </c>
      <c r="S43" s="107">
        <v>2857.0</v>
      </c>
      <c r="T43" s="107">
        <v>24450.0</v>
      </c>
      <c r="U43" s="107">
        <v>626.0</v>
      </c>
    </row>
    <row r="44" ht="15.75" customHeight="1">
      <c r="A44" s="136" t="s">
        <v>69</v>
      </c>
      <c r="B44" s="107">
        <v>0.0</v>
      </c>
      <c r="C44" s="107">
        <v>0.0</v>
      </c>
      <c r="D44" s="107">
        <v>0.0</v>
      </c>
      <c r="E44" s="107">
        <v>0.0</v>
      </c>
      <c r="F44" s="107">
        <v>0.0</v>
      </c>
      <c r="G44" s="107">
        <v>0.0</v>
      </c>
      <c r="H44" s="107">
        <v>60.0</v>
      </c>
      <c r="I44" s="107">
        <v>3220.0</v>
      </c>
      <c r="J44" s="107">
        <v>0.0</v>
      </c>
      <c r="K44" s="107">
        <v>0.0</v>
      </c>
      <c r="L44" s="107">
        <v>0.0</v>
      </c>
      <c r="M44" s="107">
        <v>19.0</v>
      </c>
      <c r="N44" s="107">
        <v>0.0</v>
      </c>
      <c r="O44" s="107">
        <v>0.0</v>
      </c>
      <c r="P44" s="107">
        <v>0.0</v>
      </c>
      <c r="Q44" s="107">
        <v>0.0</v>
      </c>
      <c r="R44" s="107">
        <v>0.0</v>
      </c>
      <c r="S44" s="107">
        <v>0.0</v>
      </c>
      <c r="T44" s="107"/>
      <c r="U44" s="107">
        <v>1.0</v>
      </c>
    </row>
    <row r="45" ht="15.75" customHeight="1">
      <c r="A45" s="136" t="s">
        <v>10</v>
      </c>
      <c r="B45" s="107">
        <v>0.0</v>
      </c>
      <c r="C45" s="107">
        <v>0.0</v>
      </c>
      <c r="D45" s="107">
        <v>54.0</v>
      </c>
      <c r="E45" s="107">
        <v>137.0</v>
      </c>
      <c r="F45" s="107">
        <v>105.0</v>
      </c>
      <c r="G45" s="107">
        <v>975.0</v>
      </c>
      <c r="H45" s="107">
        <v>1856.0</v>
      </c>
      <c r="I45" s="107">
        <v>1464.0</v>
      </c>
      <c r="J45" s="107">
        <v>3055.0</v>
      </c>
      <c r="K45" s="107">
        <v>2913.0</v>
      </c>
      <c r="L45" s="107">
        <v>2480.0</v>
      </c>
      <c r="M45" s="107">
        <v>1546.0</v>
      </c>
      <c r="N45" s="107">
        <v>1640.0</v>
      </c>
      <c r="O45" s="107">
        <v>1097.0</v>
      </c>
      <c r="P45" s="107">
        <v>493.0</v>
      </c>
      <c r="Q45" s="107">
        <v>456.0</v>
      </c>
      <c r="R45" s="107">
        <v>1049.0</v>
      </c>
      <c r="S45" s="107">
        <v>932.0</v>
      </c>
      <c r="T45" s="107">
        <v>1562.0</v>
      </c>
      <c r="U45" s="107">
        <v>183.0</v>
      </c>
    </row>
    <row r="46" ht="15.75" customHeight="1">
      <c r="A46" s="136" t="s">
        <v>515</v>
      </c>
      <c r="B46" s="107"/>
      <c r="C46" s="107"/>
      <c r="D46" s="107"/>
      <c r="E46" s="107"/>
      <c r="F46" s="107"/>
      <c r="G46" s="107"/>
      <c r="H46" s="107"/>
      <c r="I46" s="107"/>
      <c r="J46" s="107"/>
      <c r="K46" s="107"/>
      <c r="L46" s="107"/>
      <c r="M46" s="107"/>
      <c r="N46" s="107"/>
      <c r="O46" s="107"/>
      <c r="P46" s="107"/>
      <c r="Q46" s="107"/>
      <c r="R46" s="107"/>
      <c r="S46" s="107"/>
      <c r="T46" s="107"/>
      <c r="U46" s="107"/>
    </row>
    <row r="47" ht="15.75" customHeight="1">
      <c r="A47" s="136" t="s">
        <v>115</v>
      </c>
      <c r="B47" s="107"/>
      <c r="C47" s="107"/>
      <c r="D47" s="107"/>
      <c r="E47" s="107"/>
      <c r="F47" s="107"/>
      <c r="G47" s="107"/>
      <c r="H47" s="107"/>
      <c r="I47" s="107"/>
      <c r="J47" s="107"/>
      <c r="K47" s="107"/>
      <c r="L47" s="107"/>
      <c r="M47" s="107"/>
      <c r="N47" s="107"/>
      <c r="O47" s="107"/>
      <c r="P47" s="107"/>
      <c r="Q47" s="107"/>
      <c r="R47" s="107"/>
      <c r="S47" s="107"/>
      <c r="T47" s="107"/>
      <c r="U47" s="107"/>
    </row>
    <row r="48" ht="15.75" customHeight="1">
      <c r="A48" s="136" t="s">
        <v>116</v>
      </c>
      <c r="B48" s="107">
        <v>0.0</v>
      </c>
      <c r="C48" s="107">
        <v>0.0</v>
      </c>
      <c r="D48" s="107">
        <v>0.0</v>
      </c>
      <c r="E48" s="107">
        <v>0.0</v>
      </c>
      <c r="F48" s="107">
        <v>0.0</v>
      </c>
      <c r="G48" s="107">
        <v>0.0</v>
      </c>
      <c r="H48" s="107">
        <v>0.0</v>
      </c>
      <c r="I48" s="107">
        <v>0.0</v>
      </c>
      <c r="J48" s="107">
        <v>0.0</v>
      </c>
      <c r="K48" s="107">
        <v>16.0</v>
      </c>
      <c r="L48" s="107">
        <v>176.0</v>
      </c>
      <c r="M48" s="107">
        <v>69.0</v>
      </c>
      <c r="N48" s="107">
        <v>0.0</v>
      </c>
      <c r="O48" s="107">
        <v>0.0</v>
      </c>
      <c r="P48" s="107">
        <v>5.0</v>
      </c>
      <c r="Q48" s="107">
        <v>148.0</v>
      </c>
      <c r="R48" s="107">
        <v>0.0</v>
      </c>
      <c r="S48" s="107">
        <v>0.0</v>
      </c>
      <c r="T48" s="107">
        <v>1.0</v>
      </c>
      <c r="U48" s="107"/>
    </row>
    <row r="49" ht="15.75" customHeight="1">
      <c r="A49" s="136" t="s">
        <v>516</v>
      </c>
      <c r="B49" s="107"/>
      <c r="C49" s="107"/>
      <c r="D49" s="107"/>
      <c r="E49" s="107"/>
      <c r="F49" s="107"/>
      <c r="G49" s="107"/>
      <c r="H49" s="107"/>
      <c r="I49" s="107"/>
      <c r="J49" s="107"/>
      <c r="K49" s="107"/>
      <c r="L49" s="107"/>
      <c r="M49" s="107"/>
      <c r="N49" s="107"/>
      <c r="O49" s="107"/>
      <c r="P49" s="107"/>
      <c r="Q49" s="107"/>
      <c r="R49" s="107"/>
      <c r="S49" s="107"/>
      <c r="T49" s="107"/>
      <c r="U49" s="107"/>
    </row>
    <row r="50" ht="15.75" customHeight="1">
      <c r="A50" s="136" t="s">
        <v>11</v>
      </c>
      <c r="B50" s="107">
        <v>0.0</v>
      </c>
      <c r="C50" s="107">
        <v>0.0</v>
      </c>
      <c r="D50" s="107">
        <v>0.0</v>
      </c>
      <c r="E50" s="107">
        <v>0.0</v>
      </c>
      <c r="F50" s="107">
        <v>6.0</v>
      </c>
      <c r="G50" s="107">
        <v>236.0</v>
      </c>
      <c r="H50" s="107">
        <v>250.0</v>
      </c>
      <c r="I50" s="107">
        <v>0.0</v>
      </c>
      <c r="J50" s="107">
        <v>25.0</v>
      </c>
      <c r="K50" s="107">
        <v>273.0</v>
      </c>
      <c r="L50" s="107">
        <v>309.0</v>
      </c>
      <c r="M50" s="107">
        <v>93.0</v>
      </c>
      <c r="N50" s="107">
        <v>0.0</v>
      </c>
      <c r="O50" s="107">
        <v>0.0</v>
      </c>
      <c r="P50" s="107">
        <v>0.0</v>
      </c>
      <c r="Q50" s="107">
        <v>230.0</v>
      </c>
      <c r="R50" s="107">
        <v>0.0</v>
      </c>
      <c r="S50" s="107">
        <v>22.0</v>
      </c>
      <c r="T50" s="107"/>
      <c r="U50" s="107"/>
    </row>
    <row r="51" ht="15.75" customHeight="1">
      <c r="A51" s="136" t="s">
        <v>117</v>
      </c>
      <c r="B51" s="107">
        <v>0.0</v>
      </c>
      <c r="C51" s="107">
        <v>0.0</v>
      </c>
      <c r="D51" s="107">
        <v>0.0</v>
      </c>
      <c r="E51" s="107">
        <v>0.0</v>
      </c>
      <c r="F51" s="107">
        <v>0.0</v>
      </c>
      <c r="G51" s="107">
        <v>0.0</v>
      </c>
      <c r="H51" s="107">
        <v>0.0</v>
      </c>
      <c r="I51" s="107">
        <v>0.0</v>
      </c>
      <c r="J51" s="107">
        <v>6.0</v>
      </c>
      <c r="K51" s="107">
        <v>958.0</v>
      </c>
      <c r="L51" s="107">
        <v>9162.0</v>
      </c>
      <c r="M51" s="107">
        <v>97.0</v>
      </c>
      <c r="N51" s="107">
        <v>20.0</v>
      </c>
      <c r="O51" s="107">
        <v>11543.0</v>
      </c>
      <c r="P51" s="107">
        <v>1059.0</v>
      </c>
      <c r="Q51" s="107">
        <v>0.0</v>
      </c>
      <c r="R51" s="107">
        <v>27.0</v>
      </c>
      <c r="S51" s="107">
        <v>0.0</v>
      </c>
      <c r="T51" s="107"/>
      <c r="U51" s="107"/>
    </row>
    <row r="52" ht="15.75" customHeight="1">
      <c r="A52" s="136" t="s">
        <v>62</v>
      </c>
      <c r="B52" s="107"/>
      <c r="C52" s="107"/>
      <c r="D52" s="107"/>
      <c r="E52" s="107"/>
      <c r="F52" s="107"/>
      <c r="G52" s="107"/>
      <c r="H52" s="107"/>
      <c r="I52" s="107"/>
      <c r="J52" s="107"/>
      <c r="K52" s="107"/>
      <c r="L52" s="107"/>
      <c r="M52" s="107"/>
      <c r="N52" s="107"/>
      <c r="O52" s="107"/>
      <c r="P52" s="107"/>
      <c r="Q52" s="107"/>
      <c r="R52" s="107"/>
      <c r="S52" s="107"/>
      <c r="T52" s="107"/>
      <c r="U52" s="107"/>
    </row>
    <row r="53" ht="15.75" customHeight="1">
      <c r="A53" s="136" t="s">
        <v>118</v>
      </c>
      <c r="B53" s="107">
        <v>0.0</v>
      </c>
      <c r="C53" s="107">
        <v>0.0</v>
      </c>
      <c r="D53" s="107">
        <v>0.0</v>
      </c>
      <c r="E53" s="107">
        <v>0.0</v>
      </c>
      <c r="F53" s="107">
        <v>0.0</v>
      </c>
      <c r="G53" s="107">
        <v>0.0</v>
      </c>
      <c r="H53" s="107">
        <v>3.0</v>
      </c>
      <c r="I53" s="107">
        <v>0.0</v>
      </c>
      <c r="J53" s="107">
        <v>0.0</v>
      </c>
      <c r="K53" s="107">
        <v>0.0</v>
      </c>
      <c r="L53" s="107">
        <v>0.0</v>
      </c>
      <c r="M53" s="107">
        <v>0.0</v>
      </c>
      <c r="N53" s="107">
        <v>0.0</v>
      </c>
      <c r="O53" s="107">
        <v>0.0</v>
      </c>
      <c r="P53" s="107">
        <v>0.0</v>
      </c>
      <c r="Q53" s="107">
        <v>0.0</v>
      </c>
      <c r="R53" s="107">
        <v>0.0</v>
      </c>
      <c r="S53" s="107">
        <v>0.0</v>
      </c>
      <c r="T53" s="107"/>
      <c r="U53" s="107"/>
    </row>
    <row r="54" ht="15.75" customHeight="1">
      <c r="A54" s="136" t="s">
        <v>119</v>
      </c>
      <c r="B54" s="107">
        <v>0.0</v>
      </c>
      <c r="C54" s="107">
        <v>0.0</v>
      </c>
      <c r="D54" s="107">
        <v>0.0</v>
      </c>
      <c r="E54" s="107">
        <v>0.0</v>
      </c>
      <c r="F54" s="107">
        <v>0.0</v>
      </c>
      <c r="G54" s="107">
        <v>0.0</v>
      </c>
      <c r="H54" s="107">
        <v>0.0</v>
      </c>
      <c r="I54" s="107">
        <v>0.0</v>
      </c>
      <c r="J54" s="107">
        <v>0.0</v>
      </c>
      <c r="K54" s="107">
        <v>21.0</v>
      </c>
      <c r="L54" s="107">
        <v>0.0</v>
      </c>
      <c r="M54" s="107">
        <v>309.0</v>
      </c>
      <c r="N54" s="107">
        <v>506.0</v>
      </c>
      <c r="O54" s="107">
        <v>16.0</v>
      </c>
      <c r="P54" s="107">
        <v>59.0</v>
      </c>
      <c r="Q54" s="107">
        <v>1.0</v>
      </c>
      <c r="R54" s="107">
        <v>1116.0</v>
      </c>
      <c r="S54" s="107">
        <v>1827.0</v>
      </c>
      <c r="T54" s="107">
        <v>3.0</v>
      </c>
      <c r="U54" s="107">
        <v>4878.0</v>
      </c>
    </row>
    <row r="55" ht="15.75" customHeight="1">
      <c r="A55" s="136" t="s">
        <v>120</v>
      </c>
      <c r="B55" s="107"/>
      <c r="C55" s="107"/>
      <c r="D55" s="107"/>
      <c r="E55" s="107"/>
      <c r="F55" s="107"/>
      <c r="G55" s="107"/>
      <c r="H55" s="107"/>
      <c r="I55" s="107"/>
      <c r="J55" s="107"/>
      <c r="K55" s="107"/>
      <c r="L55" s="107"/>
      <c r="M55" s="107"/>
      <c r="N55" s="107"/>
      <c r="O55" s="107"/>
      <c r="P55" s="107"/>
      <c r="Q55" s="107"/>
      <c r="R55" s="107"/>
      <c r="S55" s="107"/>
      <c r="T55" s="107"/>
      <c r="U55" s="107"/>
    </row>
    <row r="56" ht="15.75" customHeight="1">
      <c r="A56" s="136" t="s">
        <v>121</v>
      </c>
      <c r="B56" s="107">
        <v>0.0</v>
      </c>
      <c r="C56" s="107">
        <v>0.0</v>
      </c>
      <c r="D56" s="107">
        <v>0.0</v>
      </c>
      <c r="E56" s="107">
        <v>0.0</v>
      </c>
      <c r="F56" s="107">
        <v>0.0</v>
      </c>
      <c r="G56" s="107">
        <v>0.0</v>
      </c>
      <c r="H56" s="107">
        <v>0.0</v>
      </c>
      <c r="I56" s="107">
        <v>0.0</v>
      </c>
      <c r="J56" s="107">
        <v>0.0</v>
      </c>
      <c r="K56" s="107">
        <v>0.0</v>
      </c>
      <c r="L56" s="107">
        <v>0.0</v>
      </c>
      <c r="M56" s="107">
        <v>0.0</v>
      </c>
      <c r="N56" s="107">
        <v>162.0</v>
      </c>
      <c r="O56" s="107">
        <v>0.0</v>
      </c>
      <c r="P56" s="107">
        <v>0.0</v>
      </c>
      <c r="Q56" s="107">
        <v>0.0</v>
      </c>
      <c r="R56" s="107">
        <v>0.0</v>
      </c>
      <c r="S56" s="107">
        <v>0.0</v>
      </c>
      <c r="T56" s="107">
        <v>6.0</v>
      </c>
      <c r="U56" s="107">
        <v>2.0</v>
      </c>
    </row>
    <row r="57" ht="15.75" customHeight="1">
      <c r="A57" s="136" t="s">
        <v>122</v>
      </c>
      <c r="B57" s="107">
        <v>0.0</v>
      </c>
      <c r="C57" s="107">
        <v>0.0</v>
      </c>
      <c r="D57" s="107">
        <v>0.0</v>
      </c>
      <c r="E57" s="107">
        <v>0.0</v>
      </c>
      <c r="F57" s="107">
        <v>0.0</v>
      </c>
      <c r="G57" s="107">
        <v>0.0</v>
      </c>
      <c r="H57" s="107">
        <v>0.0</v>
      </c>
      <c r="I57" s="107">
        <v>0.0</v>
      </c>
      <c r="J57" s="107">
        <v>0.0</v>
      </c>
      <c r="K57" s="107">
        <v>0.0</v>
      </c>
      <c r="L57" s="107">
        <v>694.0</v>
      </c>
      <c r="M57" s="107">
        <v>0.0</v>
      </c>
      <c r="N57" s="107">
        <v>0.0</v>
      </c>
      <c r="O57" s="107">
        <v>0.0</v>
      </c>
      <c r="P57" s="107">
        <v>0.0</v>
      </c>
      <c r="Q57" s="107">
        <v>24.0</v>
      </c>
      <c r="R57" s="107">
        <v>0.0</v>
      </c>
      <c r="S57" s="107">
        <v>15.0</v>
      </c>
      <c r="T57" s="107">
        <v>22.0</v>
      </c>
      <c r="U57" s="107">
        <v>2.0</v>
      </c>
    </row>
    <row r="58" ht="15.75" customHeight="1">
      <c r="A58" s="136" t="s">
        <v>56</v>
      </c>
      <c r="B58" s="107">
        <v>0.0</v>
      </c>
      <c r="C58" s="107">
        <v>0.0</v>
      </c>
      <c r="D58" s="107">
        <v>0.0</v>
      </c>
      <c r="E58" s="107">
        <v>8.0</v>
      </c>
      <c r="F58" s="107">
        <v>1.0</v>
      </c>
      <c r="G58" s="107">
        <v>0.0</v>
      </c>
      <c r="H58" s="107">
        <v>0.0</v>
      </c>
      <c r="I58" s="107">
        <v>0.0</v>
      </c>
      <c r="J58" s="107">
        <v>0.0</v>
      </c>
      <c r="K58" s="107">
        <v>0.0</v>
      </c>
      <c r="L58" s="107">
        <v>0.0</v>
      </c>
      <c r="M58" s="107">
        <v>0.0</v>
      </c>
      <c r="N58" s="107">
        <v>0.0</v>
      </c>
      <c r="O58" s="107">
        <v>0.0</v>
      </c>
      <c r="P58" s="107">
        <v>0.0</v>
      </c>
      <c r="Q58" s="107">
        <v>9919.0</v>
      </c>
      <c r="R58" s="107">
        <v>1.0</v>
      </c>
      <c r="S58" s="107">
        <v>0.0</v>
      </c>
      <c r="T58" s="107">
        <v>24.0</v>
      </c>
      <c r="U58" s="107"/>
    </row>
    <row r="59" ht="15.75" customHeight="1">
      <c r="A59" s="136" t="s">
        <v>518</v>
      </c>
      <c r="B59" s="107">
        <v>0.0</v>
      </c>
      <c r="C59" s="107">
        <v>0.0</v>
      </c>
      <c r="D59" s="107">
        <v>0.0</v>
      </c>
      <c r="E59" s="107">
        <v>0.0</v>
      </c>
      <c r="F59" s="107">
        <v>0.0</v>
      </c>
      <c r="G59" s="107">
        <v>0.0</v>
      </c>
      <c r="H59" s="107">
        <v>0.0</v>
      </c>
      <c r="I59" s="107">
        <v>0.0</v>
      </c>
      <c r="J59" s="107">
        <v>0.0</v>
      </c>
      <c r="K59" s="107">
        <v>0.0</v>
      </c>
      <c r="L59" s="107">
        <v>2.0</v>
      </c>
      <c r="M59" s="107">
        <v>0.0</v>
      </c>
      <c r="N59" s="107">
        <v>0.0</v>
      </c>
      <c r="O59" s="107">
        <v>0.0</v>
      </c>
      <c r="P59" s="107">
        <v>0.0</v>
      </c>
      <c r="Q59" s="107">
        <v>0.0</v>
      </c>
      <c r="R59" s="107">
        <v>0.0</v>
      </c>
      <c r="S59" s="107">
        <v>0.0</v>
      </c>
      <c r="T59" s="107"/>
      <c r="U59" s="107"/>
    </row>
    <row r="60" ht="15.75" customHeight="1">
      <c r="A60" s="136" t="s">
        <v>123</v>
      </c>
      <c r="B60" s="107">
        <v>0.0</v>
      </c>
      <c r="C60" s="107">
        <v>0.0</v>
      </c>
      <c r="D60" s="107">
        <v>0.0</v>
      </c>
      <c r="E60" s="107">
        <v>0.0</v>
      </c>
      <c r="F60" s="107">
        <v>0.0</v>
      </c>
      <c r="G60" s="107">
        <v>255.0</v>
      </c>
      <c r="H60" s="107">
        <v>803.0</v>
      </c>
      <c r="I60" s="107">
        <v>34.0</v>
      </c>
      <c r="J60" s="107">
        <v>799.0</v>
      </c>
      <c r="K60" s="107">
        <v>275.0</v>
      </c>
      <c r="L60" s="107">
        <v>480.0</v>
      </c>
      <c r="M60" s="107">
        <v>78.0</v>
      </c>
      <c r="N60" s="107">
        <v>65.0</v>
      </c>
      <c r="O60" s="107">
        <v>20.0</v>
      </c>
      <c r="P60" s="107">
        <v>8.0</v>
      </c>
      <c r="Q60" s="107">
        <v>0.0</v>
      </c>
      <c r="R60" s="107">
        <v>732.0</v>
      </c>
      <c r="S60" s="107">
        <v>687.0</v>
      </c>
      <c r="T60" s="107">
        <v>539.0</v>
      </c>
      <c r="U60" s="107">
        <v>753.0</v>
      </c>
    </row>
    <row r="61" ht="15.75" customHeight="1">
      <c r="A61" s="136" t="s">
        <v>124</v>
      </c>
      <c r="B61" s="107">
        <v>0.0</v>
      </c>
      <c r="C61" s="107">
        <v>0.0</v>
      </c>
      <c r="D61" s="107">
        <v>0.0</v>
      </c>
      <c r="E61" s="107">
        <v>0.0</v>
      </c>
      <c r="F61" s="107">
        <v>0.0</v>
      </c>
      <c r="G61" s="107">
        <v>0.0</v>
      </c>
      <c r="H61" s="107">
        <v>159.0</v>
      </c>
      <c r="I61" s="107">
        <v>580.0</v>
      </c>
      <c r="J61" s="107">
        <v>75.0</v>
      </c>
      <c r="K61" s="107">
        <v>182.0</v>
      </c>
      <c r="L61" s="107">
        <v>107.0</v>
      </c>
      <c r="M61" s="107">
        <v>121.0</v>
      </c>
      <c r="N61" s="107">
        <v>60.0</v>
      </c>
      <c r="O61" s="107">
        <v>0.0</v>
      </c>
      <c r="P61" s="107">
        <v>0.0</v>
      </c>
      <c r="Q61" s="107">
        <v>15.0</v>
      </c>
      <c r="R61" s="107">
        <v>17.0</v>
      </c>
      <c r="S61" s="107">
        <v>16.0</v>
      </c>
      <c r="T61" s="107">
        <v>28.0</v>
      </c>
      <c r="U61" s="107">
        <v>33.0</v>
      </c>
    </row>
    <row r="62" ht="15.75" customHeight="1">
      <c r="A62" s="136" t="s">
        <v>125</v>
      </c>
      <c r="B62" s="107">
        <v>0.0</v>
      </c>
      <c r="C62" s="107">
        <v>0.0</v>
      </c>
      <c r="D62" s="107">
        <v>0.0</v>
      </c>
      <c r="E62" s="107">
        <v>0.0</v>
      </c>
      <c r="F62" s="107">
        <v>0.0</v>
      </c>
      <c r="G62" s="107">
        <v>0.0</v>
      </c>
      <c r="H62" s="107">
        <v>0.0</v>
      </c>
      <c r="I62" s="107">
        <v>0.0</v>
      </c>
      <c r="J62" s="107">
        <v>0.0</v>
      </c>
      <c r="K62" s="107">
        <v>6035.0</v>
      </c>
      <c r="L62" s="107">
        <v>0.0</v>
      </c>
      <c r="M62" s="107">
        <v>0.0</v>
      </c>
      <c r="N62" s="107">
        <v>0.0</v>
      </c>
      <c r="O62" s="107">
        <v>0.0</v>
      </c>
      <c r="P62" s="107">
        <v>0.0</v>
      </c>
      <c r="Q62" s="107">
        <v>0.0</v>
      </c>
      <c r="R62" s="107">
        <v>0.0</v>
      </c>
      <c r="S62" s="107">
        <v>0.0</v>
      </c>
      <c r="T62" s="107"/>
      <c r="U62" s="107">
        <v>7.0</v>
      </c>
    </row>
    <row r="63" ht="15.75" customHeight="1">
      <c r="A63" s="136" t="s">
        <v>126</v>
      </c>
      <c r="B63" s="107">
        <v>0.0</v>
      </c>
      <c r="C63" s="107">
        <v>0.0</v>
      </c>
      <c r="D63" s="107">
        <v>0.0</v>
      </c>
      <c r="E63" s="107">
        <v>0.0</v>
      </c>
      <c r="F63" s="107">
        <v>0.0</v>
      </c>
      <c r="G63" s="107">
        <v>1.0</v>
      </c>
      <c r="H63" s="107">
        <v>0.0</v>
      </c>
      <c r="I63" s="107">
        <v>0.0</v>
      </c>
      <c r="J63" s="107">
        <v>0.0</v>
      </c>
      <c r="K63" s="107">
        <v>0.0</v>
      </c>
      <c r="L63" s="107">
        <v>0.0</v>
      </c>
      <c r="M63" s="107">
        <v>0.0</v>
      </c>
      <c r="N63" s="107">
        <v>0.0</v>
      </c>
      <c r="O63" s="107">
        <v>0.0</v>
      </c>
      <c r="P63" s="107">
        <v>0.0</v>
      </c>
      <c r="Q63" s="107">
        <v>0.0</v>
      </c>
      <c r="R63" s="107">
        <v>0.0</v>
      </c>
      <c r="S63" s="107">
        <v>0.0</v>
      </c>
      <c r="T63" s="107"/>
      <c r="U63" s="107"/>
    </row>
    <row r="64" ht="15.75" customHeight="1">
      <c r="A64" s="136" t="s">
        <v>127</v>
      </c>
      <c r="B64" s="107">
        <v>0.0</v>
      </c>
      <c r="C64" s="107">
        <v>0.0</v>
      </c>
      <c r="D64" s="107">
        <v>0.0</v>
      </c>
      <c r="E64" s="107">
        <v>0.0</v>
      </c>
      <c r="F64" s="107">
        <v>0.0</v>
      </c>
      <c r="G64" s="107">
        <v>0.0</v>
      </c>
      <c r="H64" s="107">
        <v>0.0</v>
      </c>
      <c r="I64" s="107">
        <v>0.0</v>
      </c>
      <c r="J64" s="107">
        <v>0.0</v>
      </c>
      <c r="K64" s="107">
        <v>0.0</v>
      </c>
      <c r="L64" s="107">
        <v>7.0</v>
      </c>
      <c r="M64" s="107">
        <v>0.0</v>
      </c>
      <c r="N64" s="107">
        <v>14.0</v>
      </c>
      <c r="O64" s="107">
        <v>4444.0</v>
      </c>
      <c r="P64" s="107">
        <v>0.0</v>
      </c>
      <c r="Q64" s="107">
        <v>0.0</v>
      </c>
      <c r="R64" s="107">
        <v>0.0</v>
      </c>
      <c r="S64" s="107">
        <v>0.0</v>
      </c>
      <c r="T64" s="107"/>
      <c r="U64" s="107"/>
    </row>
    <row r="65" ht="15.75" customHeight="1">
      <c r="A65" s="136" t="s">
        <v>128</v>
      </c>
      <c r="B65" s="107">
        <v>0.0</v>
      </c>
      <c r="C65" s="107">
        <v>0.0</v>
      </c>
      <c r="D65" s="107">
        <v>0.0</v>
      </c>
      <c r="E65" s="107">
        <v>0.0</v>
      </c>
      <c r="F65" s="107">
        <v>0.0</v>
      </c>
      <c r="G65" s="107">
        <v>0.0</v>
      </c>
      <c r="H65" s="107">
        <v>47.0</v>
      </c>
      <c r="I65" s="107">
        <v>0.0</v>
      </c>
      <c r="J65" s="107">
        <v>0.0</v>
      </c>
      <c r="K65" s="107">
        <v>264.0</v>
      </c>
      <c r="L65" s="107">
        <v>100.0</v>
      </c>
      <c r="M65" s="107">
        <v>0.0</v>
      </c>
      <c r="N65" s="107">
        <v>0.0</v>
      </c>
      <c r="O65" s="107">
        <v>0.0</v>
      </c>
      <c r="P65" s="107">
        <v>0.0</v>
      </c>
      <c r="Q65" s="107">
        <v>0.0</v>
      </c>
      <c r="R65" s="107">
        <v>5.0</v>
      </c>
      <c r="S65" s="107">
        <v>0.0</v>
      </c>
      <c r="T65" s="107"/>
      <c r="U65" s="107">
        <v>1.0</v>
      </c>
    </row>
    <row r="66" ht="15.75" customHeight="1">
      <c r="A66" s="136" t="s">
        <v>12</v>
      </c>
      <c r="B66" s="107">
        <v>0.0</v>
      </c>
      <c r="C66" s="107">
        <v>0.0</v>
      </c>
      <c r="D66" s="107">
        <v>0.0</v>
      </c>
      <c r="E66" s="107">
        <v>2.0</v>
      </c>
      <c r="F66" s="107">
        <v>1690.0</v>
      </c>
      <c r="G66" s="107">
        <v>830.0</v>
      </c>
      <c r="H66" s="107">
        <v>161.0</v>
      </c>
      <c r="I66" s="107">
        <v>0.0</v>
      </c>
      <c r="J66" s="107">
        <v>0.0</v>
      </c>
      <c r="K66" s="107">
        <v>3340.0</v>
      </c>
      <c r="L66" s="107">
        <v>848.0</v>
      </c>
      <c r="M66" s="107">
        <v>411.0</v>
      </c>
      <c r="N66" s="107">
        <v>0.0</v>
      </c>
      <c r="O66" s="107">
        <v>2476.0</v>
      </c>
      <c r="P66" s="107">
        <v>2702.0</v>
      </c>
      <c r="Q66" s="107">
        <v>556.0</v>
      </c>
      <c r="R66" s="107">
        <v>23.0</v>
      </c>
      <c r="S66" s="107">
        <v>28.0</v>
      </c>
      <c r="T66" s="107"/>
      <c r="U66" s="107">
        <v>38.0</v>
      </c>
    </row>
    <row r="67" ht="15.75" customHeight="1">
      <c r="A67" s="136" t="s">
        <v>129</v>
      </c>
      <c r="B67" s="107"/>
      <c r="C67" s="107"/>
      <c r="D67" s="107"/>
      <c r="E67" s="107"/>
      <c r="F67" s="107"/>
      <c r="G67" s="107"/>
      <c r="H67" s="107"/>
      <c r="I67" s="107"/>
      <c r="J67" s="107"/>
      <c r="K67" s="107"/>
      <c r="L67" s="107"/>
      <c r="M67" s="107"/>
      <c r="N67" s="107"/>
      <c r="O67" s="107"/>
      <c r="P67" s="107"/>
      <c r="Q67" s="107"/>
      <c r="R67" s="107"/>
      <c r="S67" s="107"/>
      <c r="T67" s="107"/>
      <c r="U67" s="107"/>
    </row>
    <row r="68" ht="15.75" customHeight="1">
      <c r="A68" s="136" t="s">
        <v>130</v>
      </c>
      <c r="B68" s="107"/>
      <c r="C68" s="107"/>
      <c r="D68" s="107"/>
      <c r="E68" s="107"/>
      <c r="F68" s="107"/>
      <c r="G68" s="107"/>
      <c r="H68" s="107"/>
      <c r="I68" s="107"/>
      <c r="J68" s="107"/>
      <c r="K68" s="107"/>
      <c r="L68" s="107"/>
      <c r="M68" s="107"/>
      <c r="N68" s="107"/>
      <c r="O68" s="107"/>
      <c r="P68" s="107"/>
      <c r="Q68" s="107"/>
      <c r="R68" s="107"/>
      <c r="S68" s="107"/>
      <c r="T68" s="107"/>
      <c r="U68" s="107"/>
    </row>
    <row r="69" ht="15.75" customHeight="1">
      <c r="A69" s="136" t="s">
        <v>131</v>
      </c>
      <c r="B69" s="107"/>
      <c r="C69" s="107"/>
      <c r="D69" s="107"/>
      <c r="E69" s="107"/>
      <c r="F69" s="107"/>
      <c r="G69" s="107"/>
      <c r="H69" s="107"/>
      <c r="I69" s="107"/>
      <c r="J69" s="107"/>
      <c r="K69" s="107"/>
      <c r="L69" s="107"/>
      <c r="M69" s="107"/>
      <c r="N69" s="107"/>
      <c r="O69" s="107"/>
      <c r="P69" s="107"/>
      <c r="Q69" s="107"/>
      <c r="R69" s="107"/>
      <c r="S69" s="107"/>
      <c r="T69" s="107"/>
      <c r="U69" s="107"/>
    </row>
    <row r="70" ht="15.75" customHeight="1">
      <c r="A70" s="136" t="s">
        <v>132</v>
      </c>
      <c r="B70" s="107"/>
      <c r="C70" s="107"/>
      <c r="D70" s="107"/>
      <c r="E70" s="107"/>
      <c r="F70" s="107"/>
      <c r="G70" s="107"/>
      <c r="H70" s="107"/>
      <c r="I70" s="107"/>
      <c r="J70" s="107"/>
      <c r="K70" s="107"/>
      <c r="L70" s="107"/>
      <c r="M70" s="107"/>
      <c r="N70" s="107"/>
      <c r="O70" s="107"/>
      <c r="P70" s="107"/>
      <c r="Q70" s="107"/>
      <c r="R70" s="107"/>
      <c r="S70" s="107"/>
      <c r="T70" s="107"/>
      <c r="U70" s="107"/>
    </row>
    <row r="71" ht="15.75" customHeight="1">
      <c r="A71" s="136" t="s">
        <v>75</v>
      </c>
      <c r="B71" s="107">
        <v>0.0</v>
      </c>
      <c r="C71" s="107">
        <v>0.0</v>
      </c>
      <c r="D71" s="107">
        <v>0.0</v>
      </c>
      <c r="E71" s="107">
        <v>0.0</v>
      </c>
      <c r="F71" s="107">
        <v>0.0</v>
      </c>
      <c r="G71" s="107">
        <v>0.0</v>
      </c>
      <c r="H71" s="107">
        <v>0.0</v>
      </c>
      <c r="I71" s="107">
        <v>0.0</v>
      </c>
      <c r="J71" s="107">
        <v>0.0</v>
      </c>
      <c r="K71" s="107">
        <v>0.0</v>
      </c>
      <c r="L71" s="107">
        <v>13748.0</v>
      </c>
      <c r="M71" s="107">
        <v>6157.0</v>
      </c>
      <c r="N71" s="107">
        <v>12532.0</v>
      </c>
      <c r="O71" s="107">
        <v>4364.0</v>
      </c>
      <c r="P71" s="107">
        <v>7801.0</v>
      </c>
      <c r="Q71" s="107">
        <v>5392.0</v>
      </c>
      <c r="R71" s="107">
        <v>5.0</v>
      </c>
      <c r="S71" s="107">
        <v>2.0</v>
      </c>
      <c r="T71" s="107">
        <v>8.0</v>
      </c>
      <c r="U71" s="107">
        <v>262.0</v>
      </c>
    </row>
    <row r="72" ht="15.75" customHeight="1">
      <c r="A72" s="136" t="s">
        <v>13</v>
      </c>
      <c r="B72" s="107">
        <f t="shared" ref="B72:U72" si="1">SUM(B213:B229)</f>
        <v>263</v>
      </c>
      <c r="C72" s="107">
        <f t="shared" si="1"/>
        <v>622</v>
      </c>
      <c r="D72" s="107">
        <f t="shared" si="1"/>
        <v>2864</v>
      </c>
      <c r="E72" s="107">
        <f t="shared" si="1"/>
        <v>755</v>
      </c>
      <c r="F72" s="107">
        <f t="shared" si="1"/>
        <v>1759</v>
      </c>
      <c r="G72" s="107">
        <f t="shared" si="1"/>
        <v>10973</v>
      </c>
      <c r="H72" s="107">
        <f t="shared" si="1"/>
        <v>16330</v>
      </c>
      <c r="I72" s="107">
        <f t="shared" si="1"/>
        <v>16014</v>
      </c>
      <c r="J72" s="107">
        <f t="shared" si="1"/>
        <v>24632</v>
      </c>
      <c r="K72" s="107">
        <f t="shared" si="1"/>
        <v>29486</v>
      </c>
      <c r="L72" s="107">
        <f t="shared" si="1"/>
        <v>35389</v>
      </c>
      <c r="M72" s="107">
        <f t="shared" si="1"/>
        <v>21284</v>
      </c>
      <c r="N72" s="107">
        <f t="shared" si="1"/>
        <v>8336</v>
      </c>
      <c r="O72" s="107">
        <f t="shared" si="1"/>
        <v>21319</v>
      </c>
      <c r="P72" s="107">
        <f t="shared" si="1"/>
        <v>13636</v>
      </c>
      <c r="Q72" s="107">
        <f t="shared" si="1"/>
        <v>14837</v>
      </c>
      <c r="R72" s="107">
        <f t="shared" si="1"/>
        <v>19605</v>
      </c>
      <c r="S72" s="107">
        <f t="shared" si="1"/>
        <v>24417</v>
      </c>
      <c r="T72" s="107">
        <f t="shared" si="1"/>
        <v>22086</v>
      </c>
      <c r="U72" s="107">
        <f t="shared" si="1"/>
        <v>41318</v>
      </c>
    </row>
    <row r="73" ht="15.75" customHeight="1">
      <c r="A73" s="136" t="s">
        <v>519</v>
      </c>
      <c r="B73" s="107"/>
      <c r="C73" s="107"/>
      <c r="D73" s="107"/>
      <c r="E73" s="107"/>
      <c r="F73" s="107"/>
      <c r="G73" s="107"/>
      <c r="H73" s="107"/>
      <c r="I73" s="107"/>
      <c r="J73" s="107"/>
      <c r="K73" s="107"/>
      <c r="L73" s="107"/>
      <c r="M73" s="107"/>
      <c r="N73" s="107"/>
      <c r="O73" s="107"/>
      <c r="P73" s="107"/>
      <c r="Q73" s="107"/>
      <c r="R73" s="107"/>
      <c r="S73" s="107"/>
      <c r="T73" s="107"/>
      <c r="U73" s="107"/>
    </row>
    <row r="74" ht="15.75" customHeight="1">
      <c r="A74" s="136" t="s">
        <v>133</v>
      </c>
      <c r="B74" s="107">
        <v>0.0</v>
      </c>
      <c r="C74" s="107">
        <v>0.0</v>
      </c>
      <c r="D74" s="107">
        <v>0.0</v>
      </c>
      <c r="E74" s="107">
        <v>0.0</v>
      </c>
      <c r="F74" s="107">
        <v>0.0</v>
      </c>
      <c r="G74" s="107">
        <v>0.0</v>
      </c>
      <c r="H74" s="107">
        <v>0.0</v>
      </c>
      <c r="I74" s="107">
        <v>0.0</v>
      </c>
      <c r="J74" s="107">
        <v>0.0</v>
      </c>
      <c r="K74" s="107">
        <v>0.0</v>
      </c>
      <c r="L74" s="107">
        <v>996.0</v>
      </c>
      <c r="M74" s="107">
        <v>4.0</v>
      </c>
      <c r="N74" s="107">
        <v>0.0</v>
      </c>
      <c r="O74" s="107">
        <v>0.0</v>
      </c>
      <c r="P74" s="107">
        <v>0.0</v>
      </c>
      <c r="Q74" s="107">
        <v>0.0</v>
      </c>
      <c r="R74" s="107">
        <v>0.0</v>
      </c>
      <c r="S74" s="107">
        <v>0.0</v>
      </c>
      <c r="T74" s="107"/>
      <c r="U74" s="107">
        <v>3.0</v>
      </c>
    </row>
    <row r="75" ht="15.75" customHeight="1">
      <c r="A75" s="136" t="s">
        <v>520</v>
      </c>
      <c r="B75" s="107"/>
      <c r="C75" s="107"/>
      <c r="D75" s="107"/>
      <c r="E75" s="107"/>
      <c r="F75" s="107"/>
      <c r="G75" s="107"/>
      <c r="H75" s="107"/>
      <c r="I75" s="107"/>
      <c r="J75" s="107"/>
      <c r="K75" s="107"/>
      <c r="L75" s="107"/>
      <c r="M75" s="107"/>
      <c r="N75" s="107"/>
      <c r="O75" s="107"/>
      <c r="P75" s="107"/>
      <c r="Q75" s="107"/>
      <c r="R75" s="107"/>
      <c r="S75" s="107"/>
      <c r="T75" s="107"/>
      <c r="U75" s="107"/>
    </row>
    <row r="76" ht="15.75" customHeight="1">
      <c r="A76" s="136" t="s">
        <v>134</v>
      </c>
      <c r="B76" s="107"/>
      <c r="C76" s="107"/>
      <c r="D76" s="107"/>
      <c r="E76" s="107"/>
      <c r="F76" s="107"/>
      <c r="G76" s="107"/>
      <c r="H76" s="107"/>
      <c r="I76" s="107"/>
      <c r="J76" s="107"/>
      <c r="K76" s="107"/>
      <c r="L76" s="107"/>
      <c r="M76" s="107"/>
      <c r="N76" s="107"/>
      <c r="O76" s="107"/>
      <c r="P76" s="107"/>
      <c r="Q76" s="107"/>
      <c r="R76" s="107"/>
      <c r="S76" s="107"/>
      <c r="T76" s="107"/>
      <c r="U76" s="107"/>
    </row>
    <row r="77" ht="15.75" customHeight="1">
      <c r="A77" s="136" t="s">
        <v>135</v>
      </c>
      <c r="B77" s="107">
        <v>0.0</v>
      </c>
      <c r="C77" s="107">
        <v>0.0</v>
      </c>
      <c r="D77" s="107">
        <v>0.0</v>
      </c>
      <c r="E77" s="107">
        <v>0.0</v>
      </c>
      <c r="F77" s="107">
        <v>0.0</v>
      </c>
      <c r="G77" s="107">
        <v>0.0</v>
      </c>
      <c r="H77" s="107">
        <v>0.0</v>
      </c>
      <c r="I77" s="107">
        <v>0.0</v>
      </c>
      <c r="J77" s="107">
        <v>0.0</v>
      </c>
      <c r="K77" s="107">
        <v>0.0</v>
      </c>
      <c r="L77" s="107">
        <v>0.0</v>
      </c>
      <c r="M77" s="107">
        <v>0.0</v>
      </c>
      <c r="N77" s="107">
        <v>0.0</v>
      </c>
      <c r="O77" s="107">
        <v>0.0</v>
      </c>
      <c r="P77" s="107">
        <v>0.0</v>
      </c>
      <c r="Q77" s="107">
        <v>0.0</v>
      </c>
      <c r="R77" s="107">
        <v>1.0</v>
      </c>
      <c r="S77" s="107">
        <v>0.0</v>
      </c>
      <c r="T77" s="107"/>
      <c r="U77" s="107"/>
    </row>
    <row r="78" ht="15.75" customHeight="1">
      <c r="A78" s="136" t="s">
        <v>14</v>
      </c>
      <c r="B78" s="107">
        <v>0.0</v>
      </c>
      <c r="C78" s="107">
        <v>0.0</v>
      </c>
      <c r="D78" s="107">
        <v>0.0</v>
      </c>
      <c r="E78" s="107">
        <v>0.0</v>
      </c>
      <c r="F78" s="107">
        <v>0.0</v>
      </c>
      <c r="G78" s="107">
        <v>0.0</v>
      </c>
      <c r="H78" s="107">
        <v>0.0</v>
      </c>
      <c r="I78" s="107">
        <v>0.0</v>
      </c>
      <c r="J78" s="107">
        <v>0.0</v>
      </c>
      <c r="K78" s="107">
        <v>0.0</v>
      </c>
      <c r="L78" s="107">
        <v>0.0</v>
      </c>
      <c r="M78" s="107">
        <v>0.0</v>
      </c>
      <c r="N78" s="107">
        <v>0.0</v>
      </c>
      <c r="O78" s="107">
        <v>0.0</v>
      </c>
      <c r="P78" s="107">
        <v>18.0</v>
      </c>
      <c r="Q78" s="107">
        <v>25.0</v>
      </c>
      <c r="R78" s="107">
        <v>0.0</v>
      </c>
      <c r="S78" s="107">
        <v>0.0</v>
      </c>
      <c r="T78" s="107"/>
      <c r="U78" s="107"/>
    </row>
    <row r="79" ht="15.75" customHeight="1">
      <c r="A79" s="136" t="s">
        <v>136</v>
      </c>
      <c r="B79" s="107">
        <v>0.0</v>
      </c>
      <c r="C79" s="107">
        <v>0.0</v>
      </c>
      <c r="D79" s="107">
        <v>0.0</v>
      </c>
      <c r="E79" s="107">
        <v>0.0</v>
      </c>
      <c r="F79" s="107">
        <v>0.0</v>
      </c>
      <c r="G79" s="107">
        <v>264.0</v>
      </c>
      <c r="H79" s="107">
        <v>161.0</v>
      </c>
      <c r="I79" s="107">
        <v>0.0</v>
      </c>
      <c r="J79" s="107">
        <v>100.0</v>
      </c>
      <c r="K79" s="107">
        <v>193.0</v>
      </c>
      <c r="L79" s="107">
        <v>0.0</v>
      </c>
      <c r="M79" s="107">
        <v>236.0</v>
      </c>
      <c r="N79" s="107">
        <v>3137.0</v>
      </c>
      <c r="O79" s="107">
        <v>378.0</v>
      </c>
      <c r="P79" s="107">
        <v>0.0</v>
      </c>
      <c r="Q79" s="107">
        <v>81.0</v>
      </c>
      <c r="R79" s="107">
        <v>0.0</v>
      </c>
      <c r="S79" s="107">
        <v>0.0</v>
      </c>
      <c r="T79" s="107"/>
      <c r="U79" s="107"/>
    </row>
    <row r="80" ht="15.75" customHeight="1">
      <c r="A80" s="136" t="s">
        <v>521</v>
      </c>
      <c r="B80" s="107"/>
      <c r="C80" s="107"/>
      <c r="D80" s="107"/>
      <c r="E80" s="107"/>
      <c r="F80" s="107"/>
      <c r="G80" s="107"/>
      <c r="H80" s="107"/>
      <c r="I80" s="107"/>
      <c r="J80" s="107"/>
      <c r="K80" s="107"/>
      <c r="L80" s="107"/>
      <c r="M80" s="107"/>
      <c r="N80" s="107"/>
      <c r="O80" s="107"/>
      <c r="P80" s="107"/>
      <c r="Q80" s="107"/>
      <c r="R80" s="107"/>
      <c r="S80" s="107"/>
      <c r="T80" s="107"/>
      <c r="U80" s="107"/>
    </row>
    <row r="81" ht="15.75" customHeight="1">
      <c r="A81" s="136" t="s">
        <v>522</v>
      </c>
      <c r="B81" s="107"/>
      <c r="C81" s="107"/>
      <c r="D81" s="107"/>
      <c r="E81" s="107"/>
      <c r="F81" s="107"/>
      <c r="G81" s="107"/>
      <c r="H81" s="107"/>
      <c r="I81" s="107"/>
      <c r="J81" s="107"/>
      <c r="K81" s="107"/>
      <c r="L81" s="107"/>
      <c r="M81" s="107"/>
      <c r="N81" s="107"/>
      <c r="O81" s="107"/>
      <c r="P81" s="107"/>
      <c r="Q81" s="107"/>
      <c r="R81" s="107"/>
      <c r="S81" s="107"/>
      <c r="T81" s="107"/>
      <c r="U81" s="107"/>
    </row>
    <row r="82" ht="15.75" customHeight="1">
      <c r="A82" s="136" t="s">
        <v>137</v>
      </c>
      <c r="B82" s="107"/>
      <c r="C82" s="107"/>
      <c r="D82" s="107"/>
      <c r="E82" s="107"/>
      <c r="F82" s="107"/>
      <c r="G82" s="107"/>
      <c r="H82" s="107"/>
      <c r="I82" s="107"/>
      <c r="J82" s="107"/>
      <c r="K82" s="107"/>
      <c r="L82" s="107"/>
      <c r="M82" s="107"/>
      <c r="N82" s="107"/>
      <c r="O82" s="107"/>
      <c r="P82" s="107"/>
      <c r="Q82" s="107"/>
      <c r="R82" s="107"/>
      <c r="S82" s="107"/>
      <c r="T82" s="107"/>
      <c r="U82" s="107"/>
    </row>
    <row r="83" ht="15.75" customHeight="1">
      <c r="A83" s="136" t="s">
        <v>523</v>
      </c>
      <c r="B83" s="107"/>
      <c r="C83" s="107"/>
      <c r="D83" s="107"/>
      <c r="E83" s="107"/>
      <c r="F83" s="107"/>
      <c r="G83" s="107"/>
      <c r="H83" s="107"/>
      <c r="I83" s="107"/>
      <c r="J83" s="107"/>
      <c r="K83" s="107"/>
      <c r="L83" s="107"/>
      <c r="M83" s="107"/>
      <c r="N83" s="107"/>
      <c r="O83" s="107"/>
      <c r="P83" s="107"/>
      <c r="Q83" s="107"/>
      <c r="R83" s="107"/>
      <c r="S83" s="107"/>
      <c r="T83" s="107"/>
      <c r="U83" s="107"/>
    </row>
    <row r="84" ht="15.75" customHeight="1">
      <c r="A84" s="136" t="s">
        <v>138</v>
      </c>
      <c r="B84" s="107">
        <v>0.0</v>
      </c>
      <c r="C84" s="107">
        <v>0.0</v>
      </c>
      <c r="D84" s="107">
        <v>0.0</v>
      </c>
      <c r="E84" s="107">
        <v>0.0</v>
      </c>
      <c r="F84" s="107">
        <v>0.0</v>
      </c>
      <c r="G84" s="107">
        <v>0.0</v>
      </c>
      <c r="H84" s="107">
        <v>0.0</v>
      </c>
      <c r="I84" s="107">
        <v>0.0</v>
      </c>
      <c r="J84" s="107">
        <v>1.0</v>
      </c>
      <c r="K84" s="107">
        <v>3158.0</v>
      </c>
      <c r="L84" s="107">
        <v>7554.0</v>
      </c>
      <c r="M84" s="107">
        <v>14637.0</v>
      </c>
      <c r="N84" s="107">
        <v>23.0</v>
      </c>
      <c r="O84" s="107">
        <v>342.0</v>
      </c>
      <c r="P84" s="107">
        <v>59.0</v>
      </c>
      <c r="Q84" s="107">
        <v>329.0</v>
      </c>
      <c r="R84" s="107">
        <v>1896.0</v>
      </c>
      <c r="S84" s="107">
        <v>117.0</v>
      </c>
      <c r="T84" s="107"/>
      <c r="U84" s="107">
        <v>10.0</v>
      </c>
    </row>
    <row r="85" ht="15.75" customHeight="1">
      <c r="A85" s="136" t="s">
        <v>139</v>
      </c>
      <c r="B85" s="107"/>
      <c r="C85" s="107"/>
      <c r="D85" s="107"/>
      <c r="E85" s="107"/>
      <c r="F85" s="107"/>
      <c r="G85" s="107"/>
      <c r="H85" s="107"/>
      <c r="I85" s="107"/>
      <c r="J85" s="107"/>
      <c r="K85" s="107"/>
      <c r="L85" s="107"/>
      <c r="M85" s="107"/>
      <c r="N85" s="107"/>
      <c r="O85" s="107"/>
      <c r="P85" s="107"/>
      <c r="Q85" s="107"/>
      <c r="R85" s="107"/>
      <c r="S85" s="107"/>
      <c r="T85" s="107"/>
      <c r="U85" s="107"/>
    </row>
    <row r="86" ht="15.75" customHeight="1">
      <c r="A86" s="136" t="s">
        <v>140</v>
      </c>
      <c r="B86" s="107"/>
      <c r="C86" s="107"/>
      <c r="D86" s="107"/>
      <c r="E86" s="107"/>
      <c r="F86" s="107"/>
      <c r="G86" s="107"/>
      <c r="H86" s="107"/>
      <c r="I86" s="107"/>
      <c r="J86" s="107"/>
      <c r="K86" s="107"/>
      <c r="L86" s="107"/>
      <c r="M86" s="107"/>
      <c r="N86" s="107"/>
      <c r="O86" s="107"/>
      <c r="P86" s="107"/>
      <c r="Q86" s="107"/>
      <c r="R86" s="107"/>
      <c r="S86" s="107"/>
      <c r="T86" s="107"/>
      <c r="U86" s="107"/>
    </row>
    <row r="87" ht="15.75" customHeight="1">
      <c r="A87" s="136" t="s">
        <v>141</v>
      </c>
      <c r="B87" s="107">
        <v>0.0</v>
      </c>
      <c r="C87" s="107">
        <v>0.0</v>
      </c>
      <c r="D87" s="107">
        <v>0.0</v>
      </c>
      <c r="E87" s="107">
        <v>4865.0</v>
      </c>
      <c r="F87" s="107">
        <v>0.0</v>
      </c>
      <c r="G87" s="107">
        <v>2.0</v>
      </c>
      <c r="H87" s="107">
        <v>23.0</v>
      </c>
      <c r="I87" s="107">
        <v>53.0</v>
      </c>
      <c r="J87" s="107">
        <v>0.0</v>
      </c>
      <c r="K87" s="107">
        <v>0.0</v>
      </c>
      <c r="L87" s="107">
        <v>0.0</v>
      </c>
      <c r="M87" s="107">
        <v>0.0</v>
      </c>
      <c r="N87" s="107">
        <v>0.0</v>
      </c>
      <c r="O87" s="107">
        <v>0.0</v>
      </c>
      <c r="P87" s="107">
        <v>0.0</v>
      </c>
      <c r="Q87" s="107">
        <v>0.0</v>
      </c>
      <c r="R87" s="107">
        <v>0.0</v>
      </c>
      <c r="S87" s="107">
        <v>18.0</v>
      </c>
      <c r="T87" s="107"/>
      <c r="U87" s="107">
        <v>1.0</v>
      </c>
    </row>
    <row r="88" ht="15.75" customHeight="1">
      <c r="A88" s="136" t="s">
        <v>76</v>
      </c>
      <c r="B88" s="107"/>
      <c r="C88" s="107"/>
      <c r="D88" s="107"/>
      <c r="E88" s="107"/>
      <c r="F88" s="107"/>
      <c r="G88" s="107"/>
      <c r="H88" s="107"/>
      <c r="I88" s="107"/>
      <c r="J88" s="107"/>
      <c r="K88" s="107"/>
      <c r="L88" s="107"/>
      <c r="M88" s="107"/>
      <c r="N88" s="107"/>
      <c r="O88" s="107"/>
      <c r="P88" s="107"/>
      <c r="Q88" s="107"/>
      <c r="R88" s="107"/>
      <c r="S88" s="107"/>
      <c r="T88" s="107"/>
      <c r="U88" s="107"/>
    </row>
    <row r="89" ht="15.75" customHeight="1">
      <c r="A89" s="136" t="s">
        <v>142</v>
      </c>
      <c r="B89" s="107">
        <v>0.0</v>
      </c>
      <c r="C89" s="107">
        <v>0.0</v>
      </c>
      <c r="D89" s="107">
        <v>0.0</v>
      </c>
      <c r="E89" s="107">
        <v>0.0</v>
      </c>
      <c r="F89" s="107">
        <v>0.0</v>
      </c>
      <c r="G89" s="107">
        <v>0.0</v>
      </c>
      <c r="H89" s="107">
        <v>0.0</v>
      </c>
      <c r="I89" s="107">
        <v>0.0</v>
      </c>
      <c r="J89" s="107">
        <v>0.0</v>
      </c>
      <c r="K89" s="107">
        <v>0.0</v>
      </c>
      <c r="L89" s="107">
        <v>5332.0</v>
      </c>
      <c r="M89" s="107">
        <v>0.0</v>
      </c>
      <c r="N89" s="107">
        <v>0.0</v>
      </c>
      <c r="O89" s="107">
        <v>0.0</v>
      </c>
      <c r="P89" s="107">
        <v>56.0</v>
      </c>
      <c r="Q89" s="107">
        <v>11.0</v>
      </c>
      <c r="R89" s="107">
        <v>52.0</v>
      </c>
      <c r="S89" s="107">
        <v>0.0</v>
      </c>
      <c r="T89" s="107">
        <v>75.0</v>
      </c>
      <c r="U89" s="107">
        <v>2460.0</v>
      </c>
    </row>
    <row r="90" ht="15.75" customHeight="1">
      <c r="A90" s="136" t="s">
        <v>15</v>
      </c>
      <c r="B90" s="107">
        <v>289.0</v>
      </c>
      <c r="C90" s="107">
        <v>248.0</v>
      </c>
      <c r="D90" s="107">
        <v>99.0</v>
      </c>
      <c r="E90" s="107">
        <v>0.0</v>
      </c>
      <c r="F90" s="107">
        <v>79.0</v>
      </c>
      <c r="G90" s="107">
        <v>388.0</v>
      </c>
      <c r="H90" s="107">
        <v>739.0</v>
      </c>
      <c r="I90" s="107">
        <v>419.0</v>
      </c>
      <c r="J90" s="107">
        <v>65.0</v>
      </c>
      <c r="K90" s="107">
        <v>6123.0</v>
      </c>
      <c r="L90" s="107">
        <v>21155.0</v>
      </c>
      <c r="M90" s="107">
        <v>9919.0</v>
      </c>
      <c r="N90" s="107">
        <v>1189.0</v>
      </c>
      <c r="O90" s="107">
        <v>12.0</v>
      </c>
      <c r="P90" s="107">
        <v>713.0</v>
      </c>
      <c r="Q90" s="107">
        <v>1409.0</v>
      </c>
      <c r="R90" s="107">
        <v>6.0</v>
      </c>
      <c r="S90" s="107">
        <v>16.0</v>
      </c>
      <c r="T90" s="107">
        <v>39.0</v>
      </c>
      <c r="U90" s="107">
        <v>1951.0</v>
      </c>
    </row>
    <row r="91" ht="15.75" customHeight="1">
      <c r="A91" s="136" t="s">
        <v>16</v>
      </c>
      <c r="B91" s="107">
        <v>0.0</v>
      </c>
      <c r="C91" s="107">
        <v>0.0</v>
      </c>
      <c r="D91" s="107">
        <v>0.0</v>
      </c>
      <c r="E91" s="107">
        <v>0.0</v>
      </c>
      <c r="F91" s="107">
        <v>0.0</v>
      </c>
      <c r="G91" s="107">
        <v>0.0</v>
      </c>
      <c r="H91" s="107">
        <v>0.0</v>
      </c>
      <c r="I91" s="107">
        <v>0.0</v>
      </c>
      <c r="J91" s="107">
        <v>0.0</v>
      </c>
      <c r="K91" s="107">
        <v>0.0</v>
      </c>
      <c r="L91" s="107">
        <v>74.0</v>
      </c>
      <c r="M91" s="107">
        <v>513.0</v>
      </c>
      <c r="N91" s="107">
        <v>589.0</v>
      </c>
      <c r="O91" s="107">
        <v>2119.0</v>
      </c>
      <c r="P91" s="107">
        <v>552.0</v>
      </c>
      <c r="Q91" s="107">
        <v>15.0</v>
      </c>
      <c r="R91" s="107">
        <v>3.0</v>
      </c>
      <c r="S91" s="107">
        <v>11.0</v>
      </c>
      <c r="T91" s="107">
        <v>133.0</v>
      </c>
      <c r="U91" s="107">
        <v>1.0</v>
      </c>
    </row>
    <row r="92" ht="15.75" customHeight="1">
      <c r="A92" s="136" t="s">
        <v>17</v>
      </c>
      <c r="B92" s="107"/>
      <c r="C92" s="107"/>
      <c r="D92" s="107"/>
      <c r="E92" s="107"/>
      <c r="F92" s="107"/>
      <c r="G92" s="107"/>
      <c r="H92" s="107"/>
      <c r="I92" s="107"/>
      <c r="J92" s="107"/>
      <c r="K92" s="107"/>
      <c r="L92" s="107"/>
      <c r="M92" s="107"/>
      <c r="N92" s="107"/>
      <c r="O92" s="107"/>
      <c r="P92" s="107"/>
      <c r="Q92" s="107"/>
      <c r="R92" s="107"/>
      <c r="S92" s="107"/>
      <c r="T92" s="107"/>
      <c r="U92" s="107"/>
    </row>
    <row r="93" ht="15.75" customHeight="1">
      <c r="A93" s="136" t="s">
        <v>143</v>
      </c>
      <c r="B93" s="107">
        <v>1414.0</v>
      </c>
      <c r="C93" s="107">
        <v>14711.0</v>
      </c>
      <c r="D93" s="107">
        <v>30518.0</v>
      </c>
      <c r="E93" s="107">
        <v>77846.0</v>
      </c>
      <c r="F93" s="107">
        <v>145194.0</v>
      </c>
      <c r="G93" s="107">
        <v>428943.0</v>
      </c>
      <c r="H93" s="107">
        <v>566694.0</v>
      </c>
      <c r="I93" s="107">
        <v>739826.0</v>
      </c>
      <c r="J93" s="107">
        <v>955066.0</v>
      </c>
      <c r="K93" s="107">
        <v>567755.0</v>
      </c>
      <c r="L93" s="107">
        <v>367405.0</v>
      </c>
      <c r="M93" s="107">
        <v>216508.0</v>
      </c>
      <c r="N93" s="107">
        <v>124983.0</v>
      </c>
      <c r="O93" s="107">
        <v>105578.0</v>
      </c>
      <c r="P93" s="107">
        <v>40436.0</v>
      </c>
      <c r="Q93" s="107">
        <v>31623.0</v>
      </c>
      <c r="R93" s="107">
        <v>27050.0</v>
      </c>
      <c r="S93" s="107">
        <v>17674.0</v>
      </c>
      <c r="T93" s="107">
        <v>31876.0</v>
      </c>
      <c r="U93" s="107">
        <v>23309.0</v>
      </c>
    </row>
    <row r="94" ht="15.75" customHeight="1">
      <c r="A94" s="136" t="s">
        <v>18</v>
      </c>
      <c r="B94" s="107">
        <v>1012.0</v>
      </c>
      <c r="C94" s="107">
        <v>2714.0</v>
      </c>
      <c r="D94" s="107">
        <v>43455.0</v>
      </c>
      <c r="E94" s="107">
        <v>24350.0</v>
      </c>
      <c r="F94" s="107">
        <v>45276.0</v>
      </c>
      <c r="G94" s="107">
        <v>153202.0</v>
      </c>
      <c r="H94" s="107">
        <v>177484.0</v>
      </c>
      <c r="I94" s="107">
        <v>213568.0</v>
      </c>
      <c r="J94" s="107">
        <v>179762.0</v>
      </c>
      <c r="K94" s="107">
        <v>142534.0</v>
      </c>
      <c r="L94" s="107">
        <v>134712.0</v>
      </c>
      <c r="M94" s="107">
        <v>112042.0</v>
      </c>
      <c r="N94" s="107">
        <v>109835.0</v>
      </c>
      <c r="O94" s="107">
        <v>64133.0</v>
      </c>
      <c r="P94" s="107">
        <v>65468.0</v>
      </c>
      <c r="Q94" s="107">
        <v>207687.0</v>
      </c>
      <c r="R94" s="107">
        <v>136714.0</v>
      </c>
      <c r="S94" s="107">
        <v>120770.0</v>
      </c>
      <c r="T94" s="107">
        <v>119420.0</v>
      </c>
      <c r="U94" s="107">
        <v>162418.0</v>
      </c>
    </row>
    <row r="95" ht="15.75" customHeight="1">
      <c r="A95" s="136" t="s">
        <v>144</v>
      </c>
      <c r="B95" s="107">
        <v>719.0</v>
      </c>
      <c r="C95" s="107">
        <v>364.0</v>
      </c>
      <c r="D95" s="107">
        <v>1747.0</v>
      </c>
      <c r="E95" s="107">
        <v>2020.0</v>
      </c>
      <c r="F95" s="107">
        <v>1325.0</v>
      </c>
      <c r="G95" s="107">
        <v>352.0</v>
      </c>
      <c r="H95" s="107">
        <v>1654.0</v>
      </c>
      <c r="I95" s="107">
        <v>600.0</v>
      </c>
      <c r="J95" s="107">
        <v>329.0</v>
      </c>
      <c r="K95" s="107">
        <v>4251.0</v>
      </c>
      <c r="L95" s="107">
        <v>6092.0</v>
      </c>
      <c r="M95" s="107">
        <v>13513.0</v>
      </c>
      <c r="N95" s="107">
        <v>9665.0</v>
      </c>
      <c r="O95" s="107">
        <v>14242.0</v>
      </c>
      <c r="P95" s="107">
        <v>1525.0</v>
      </c>
      <c r="Q95" s="107">
        <v>12707.0</v>
      </c>
      <c r="R95" s="107">
        <v>757.0</v>
      </c>
      <c r="S95" s="107">
        <v>326.0</v>
      </c>
      <c r="T95" s="107">
        <v>18670.0</v>
      </c>
      <c r="U95" s="107">
        <v>17070.0</v>
      </c>
    </row>
    <row r="96" ht="15.75" customHeight="1">
      <c r="A96" s="136" t="s">
        <v>145</v>
      </c>
      <c r="B96" s="107">
        <v>0.0</v>
      </c>
      <c r="C96" s="107">
        <v>0.0</v>
      </c>
      <c r="D96" s="107">
        <v>0.0</v>
      </c>
      <c r="E96" s="107">
        <v>0.0</v>
      </c>
      <c r="F96" s="107">
        <v>0.0</v>
      </c>
      <c r="G96" s="107">
        <v>260.0</v>
      </c>
      <c r="H96" s="107">
        <v>0.0</v>
      </c>
      <c r="I96" s="107">
        <v>24.0</v>
      </c>
      <c r="J96" s="107">
        <v>4558.0</v>
      </c>
      <c r="K96" s="107">
        <v>40144.0</v>
      </c>
      <c r="L96" s="107">
        <v>65418.0</v>
      </c>
      <c r="M96" s="107">
        <v>159824.0</v>
      </c>
      <c r="N96" s="107">
        <v>21735.0</v>
      </c>
      <c r="O96" s="107">
        <v>3157.0</v>
      </c>
      <c r="P96" s="107">
        <v>0.0</v>
      </c>
      <c r="Q96" s="107">
        <v>1799.0</v>
      </c>
      <c r="R96" s="107">
        <v>6361.0</v>
      </c>
      <c r="S96" s="107">
        <v>202.0</v>
      </c>
      <c r="T96" s="107">
        <v>11041.0</v>
      </c>
      <c r="U96" s="107">
        <v>33.0</v>
      </c>
    </row>
    <row r="97" ht="15.75" customHeight="1">
      <c r="A97" s="136" t="s">
        <v>524</v>
      </c>
      <c r="B97" s="107"/>
      <c r="C97" s="107"/>
      <c r="D97" s="107"/>
      <c r="E97" s="107"/>
      <c r="F97" s="107"/>
      <c r="G97" s="107"/>
      <c r="H97" s="107"/>
      <c r="I97" s="107"/>
      <c r="J97" s="107"/>
      <c r="K97" s="107"/>
      <c r="L97" s="107"/>
      <c r="M97" s="107"/>
      <c r="N97" s="107"/>
      <c r="O97" s="107"/>
      <c r="P97" s="107"/>
      <c r="Q97" s="107"/>
      <c r="R97" s="107"/>
      <c r="S97" s="107"/>
      <c r="T97" s="107"/>
      <c r="U97" s="107"/>
    </row>
    <row r="98" ht="15.75" customHeight="1">
      <c r="A98" s="136" t="s">
        <v>146</v>
      </c>
      <c r="B98" s="107">
        <v>0.0</v>
      </c>
      <c r="C98" s="107">
        <v>0.0</v>
      </c>
      <c r="D98" s="107">
        <v>0.0</v>
      </c>
      <c r="E98" s="107">
        <v>0.0</v>
      </c>
      <c r="F98" s="107">
        <v>37.0</v>
      </c>
      <c r="G98" s="107">
        <v>2.0</v>
      </c>
      <c r="H98" s="107">
        <v>294.0</v>
      </c>
      <c r="I98" s="107">
        <v>0.0</v>
      </c>
      <c r="J98" s="107">
        <v>554.0</v>
      </c>
      <c r="K98" s="107">
        <v>101.0</v>
      </c>
      <c r="L98" s="107">
        <v>492.0</v>
      </c>
      <c r="M98" s="107">
        <v>184.0</v>
      </c>
      <c r="N98" s="107">
        <v>835.0</v>
      </c>
      <c r="O98" s="107">
        <v>898.0</v>
      </c>
      <c r="P98" s="107">
        <v>598.0</v>
      </c>
      <c r="Q98" s="107">
        <v>163.0</v>
      </c>
      <c r="R98" s="107">
        <v>865.0</v>
      </c>
      <c r="S98" s="107">
        <v>1297.0</v>
      </c>
      <c r="T98" s="107">
        <v>1306.0</v>
      </c>
      <c r="U98" s="107">
        <v>1261.0</v>
      </c>
    </row>
    <row r="99" ht="15.75" customHeight="1">
      <c r="A99" s="136" t="s">
        <v>147</v>
      </c>
      <c r="B99" s="107">
        <v>0.0</v>
      </c>
      <c r="C99" s="107">
        <v>0.0</v>
      </c>
      <c r="D99" s="107">
        <v>0.0</v>
      </c>
      <c r="E99" s="107">
        <v>0.0</v>
      </c>
      <c r="F99" s="107">
        <v>0.0</v>
      </c>
      <c r="G99" s="107">
        <v>0.0</v>
      </c>
      <c r="H99" s="107">
        <v>0.0</v>
      </c>
      <c r="I99" s="107">
        <v>0.0</v>
      </c>
      <c r="J99" s="107">
        <v>0.0</v>
      </c>
      <c r="K99" s="107">
        <v>0.0</v>
      </c>
      <c r="L99" s="107">
        <v>195.0</v>
      </c>
      <c r="M99" s="107">
        <v>0.0</v>
      </c>
      <c r="N99" s="107">
        <v>12.0</v>
      </c>
      <c r="O99" s="107">
        <v>0.0</v>
      </c>
      <c r="P99" s="107">
        <v>0.0</v>
      </c>
      <c r="Q99" s="107">
        <v>0.0</v>
      </c>
      <c r="R99" s="107">
        <v>22.0</v>
      </c>
      <c r="S99" s="107">
        <v>0.0</v>
      </c>
      <c r="T99" s="107"/>
      <c r="U99" s="107"/>
    </row>
    <row r="100" ht="15.75" customHeight="1">
      <c r="A100" s="136" t="s">
        <v>19</v>
      </c>
      <c r="B100" s="107">
        <v>5898.0</v>
      </c>
      <c r="C100" s="107">
        <v>8342.0</v>
      </c>
      <c r="D100" s="107">
        <v>15469.0</v>
      </c>
      <c r="E100" s="107">
        <v>38008.0</v>
      </c>
      <c r="F100" s="107">
        <v>41845.0</v>
      </c>
      <c r="G100" s="107">
        <v>42618.0</v>
      </c>
      <c r="H100" s="107">
        <v>68105.0</v>
      </c>
      <c r="I100" s="107">
        <v>55236.0</v>
      </c>
      <c r="J100" s="107">
        <v>50316.0</v>
      </c>
      <c r="K100" s="107">
        <v>56905.0</v>
      </c>
      <c r="L100" s="107">
        <v>71777.0</v>
      </c>
      <c r="M100" s="107">
        <v>71771.0</v>
      </c>
      <c r="N100" s="107">
        <v>72492.0</v>
      </c>
      <c r="O100" s="107">
        <v>39425.0</v>
      </c>
      <c r="P100" s="107">
        <v>44149.0</v>
      </c>
      <c r="Q100" s="107">
        <v>42753.0</v>
      </c>
      <c r="R100" s="107">
        <v>26857.0</v>
      </c>
      <c r="S100" s="107">
        <v>27639.0</v>
      </c>
      <c r="T100" s="107">
        <v>36914.0</v>
      </c>
      <c r="U100" s="107">
        <v>33905.0</v>
      </c>
    </row>
    <row r="101" ht="15.75" customHeight="1">
      <c r="A101" s="136" t="s">
        <v>148</v>
      </c>
      <c r="B101" s="107">
        <v>0.0</v>
      </c>
      <c r="C101" s="107">
        <v>0.0</v>
      </c>
      <c r="D101" s="107">
        <v>0.0</v>
      </c>
      <c r="E101" s="107">
        <v>0.0</v>
      </c>
      <c r="F101" s="107">
        <v>0.0</v>
      </c>
      <c r="G101" s="107">
        <v>98.0</v>
      </c>
      <c r="H101" s="107">
        <v>2189.0</v>
      </c>
      <c r="I101" s="107">
        <v>13987.0</v>
      </c>
      <c r="J101" s="107">
        <v>132.0</v>
      </c>
      <c r="K101" s="107">
        <v>1.0</v>
      </c>
      <c r="L101" s="107">
        <v>0.0</v>
      </c>
      <c r="M101" s="107">
        <v>11.0</v>
      </c>
      <c r="N101" s="107">
        <v>0.0</v>
      </c>
      <c r="O101" s="107">
        <v>470.0</v>
      </c>
      <c r="P101" s="107">
        <v>0.0</v>
      </c>
      <c r="Q101" s="107">
        <v>5.0</v>
      </c>
      <c r="R101" s="107">
        <v>104.0</v>
      </c>
      <c r="S101" s="107">
        <v>0.0</v>
      </c>
      <c r="T101" s="107"/>
      <c r="U101" s="107">
        <v>42.0</v>
      </c>
    </row>
    <row r="102" ht="15.75" customHeight="1">
      <c r="A102" s="136" t="s">
        <v>20</v>
      </c>
      <c r="B102" s="107">
        <v>0.0</v>
      </c>
      <c r="C102" s="107">
        <v>0.0</v>
      </c>
      <c r="D102" s="107">
        <v>0.0</v>
      </c>
      <c r="E102" s="107">
        <v>0.0</v>
      </c>
      <c r="F102" s="107">
        <v>0.0</v>
      </c>
      <c r="G102" s="107">
        <v>0.0</v>
      </c>
      <c r="H102" s="107">
        <v>0.0</v>
      </c>
      <c r="I102" s="107">
        <v>0.0</v>
      </c>
      <c r="J102" s="107">
        <v>1113.0</v>
      </c>
      <c r="K102" s="107">
        <v>2730.0</v>
      </c>
      <c r="L102" s="107">
        <v>11326.0</v>
      </c>
      <c r="M102" s="107">
        <v>11041.0</v>
      </c>
      <c r="N102" s="107">
        <v>14484.0</v>
      </c>
      <c r="O102" s="107">
        <v>1914.0</v>
      </c>
      <c r="P102" s="107">
        <v>13707.0</v>
      </c>
      <c r="Q102" s="107">
        <v>12.0</v>
      </c>
      <c r="R102" s="107">
        <v>131.0</v>
      </c>
      <c r="S102" s="107">
        <v>194.0</v>
      </c>
      <c r="T102" s="107">
        <v>164.0</v>
      </c>
      <c r="U102" s="107">
        <v>258.0</v>
      </c>
    </row>
    <row r="103" ht="15.75" customHeight="1">
      <c r="A103" s="136" t="s">
        <v>149</v>
      </c>
      <c r="B103" s="107">
        <v>0.0</v>
      </c>
      <c r="C103" s="107">
        <v>0.0</v>
      </c>
      <c r="D103" s="107">
        <v>0.0</v>
      </c>
      <c r="E103" s="107">
        <v>0.0</v>
      </c>
      <c r="F103" s="107">
        <v>0.0</v>
      </c>
      <c r="G103" s="107">
        <v>0.0</v>
      </c>
      <c r="H103" s="107">
        <v>80.0</v>
      </c>
      <c r="I103" s="107">
        <v>8.0</v>
      </c>
      <c r="J103" s="107">
        <v>360.0</v>
      </c>
      <c r="K103" s="107">
        <v>0.0</v>
      </c>
      <c r="L103" s="107">
        <v>1300.0</v>
      </c>
      <c r="M103" s="107">
        <v>1412.0</v>
      </c>
      <c r="N103" s="107">
        <v>409.0</v>
      </c>
      <c r="O103" s="107">
        <v>0.0</v>
      </c>
      <c r="P103" s="107">
        <v>10.0</v>
      </c>
      <c r="Q103" s="107">
        <v>0.0</v>
      </c>
      <c r="R103" s="107">
        <v>0.0</v>
      </c>
      <c r="S103" s="107">
        <v>849.0</v>
      </c>
      <c r="T103" s="107">
        <v>3478.0</v>
      </c>
      <c r="U103" s="107">
        <v>54.0</v>
      </c>
    </row>
    <row r="104" ht="15.75" customHeight="1">
      <c r="A104" s="136" t="s">
        <v>150</v>
      </c>
      <c r="B104" s="107"/>
      <c r="C104" s="107"/>
      <c r="D104" s="107"/>
      <c r="E104" s="107"/>
      <c r="F104" s="107"/>
      <c r="G104" s="107"/>
      <c r="H104" s="107"/>
      <c r="I104" s="107"/>
      <c r="J104" s="107"/>
      <c r="K104" s="107"/>
      <c r="L104" s="107"/>
      <c r="M104" s="107"/>
      <c r="N104" s="107"/>
      <c r="O104" s="107"/>
      <c r="P104" s="107"/>
      <c r="Q104" s="107"/>
      <c r="R104" s="107"/>
      <c r="S104" s="107"/>
      <c r="T104" s="107"/>
      <c r="U104" s="107"/>
    </row>
    <row r="105" ht="15.75" customHeight="1">
      <c r="A105" s="136" t="s">
        <v>525</v>
      </c>
      <c r="B105" s="107">
        <v>0.0</v>
      </c>
      <c r="C105" s="107">
        <v>0.0</v>
      </c>
      <c r="D105" s="107">
        <v>0.0</v>
      </c>
      <c r="E105" s="107">
        <v>0.0</v>
      </c>
      <c r="F105" s="107">
        <v>0.0</v>
      </c>
      <c r="G105" s="107">
        <v>21.0</v>
      </c>
      <c r="H105" s="107">
        <v>249.0</v>
      </c>
      <c r="I105" s="107">
        <v>0.0</v>
      </c>
      <c r="J105" s="107">
        <v>0.0</v>
      </c>
      <c r="K105" s="107">
        <v>217.0</v>
      </c>
      <c r="L105" s="107">
        <v>0.0</v>
      </c>
      <c r="M105" s="107">
        <v>0.0</v>
      </c>
      <c r="N105" s="107">
        <v>215.0</v>
      </c>
      <c r="O105" s="107">
        <v>326.0</v>
      </c>
      <c r="P105" s="107">
        <v>255.0</v>
      </c>
      <c r="Q105" s="107">
        <v>965.0</v>
      </c>
      <c r="R105" s="107">
        <v>0.0</v>
      </c>
      <c r="S105" s="107">
        <v>0.0</v>
      </c>
      <c r="T105" s="107"/>
      <c r="U105" s="107"/>
    </row>
    <row r="106" ht="15.75" customHeight="1">
      <c r="A106" s="136" t="s">
        <v>21</v>
      </c>
      <c r="B106" s="107">
        <v>2127.0</v>
      </c>
      <c r="C106" s="107">
        <v>6138.0</v>
      </c>
      <c r="D106" s="107">
        <v>6394.0</v>
      </c>
      <c r="E106" s="107">
        <v>5896.0</v>
      </c>
      <c r="F106" s="107">
        <v>2857.0</v>
      </c>
      <c r="G106" s="107">
        <v>2658.0</v>
      </c>
      <c r="H106" s="107">
        <v>2438.0</v>
      </c>
      <c r="I106" s="107">
        <v>4293.0</v>
      </c>
      <c r="J106" s="107">
        <v>4853.0</v>
      </c>
      <c r="K106" s="107">
        <v>6259.0</v>
      </c>
      <c r="L106" s="107">
        <v>5543.0</v>
      </c>
      <c r="M106" s="107">
        <v>8476.0</v>
      </c>
      <c r="N106" s="107">
        <v>8079.0</v>
      </c>
      <c r="O106" s="107">
        <v>9091.0</v>
      </c>
      <c r="P106" s="107">
        <v>2219.0</v>
      </c>
      <c r="Q106" s="107">
        <v>3619.0</v>
      </c>
      <c r="R106" s="107">
        <v>466.0</v>
      </c>
      <c r="S106" s="107">
        <v>2399.0</v>
      </c>
      <c r="T106" s="107">
        <v>4260.0</v>
      </c>
      <c r="U106" s="107">
        <v>10701.0</v>
      </c>
    </row>
    <row r="107" ht="15.75" customHeight="1">
      <c r="A107" s="136" t="s">
        <v>151</v>
      </c>
      <c r="B107" s="107"/>
      <c r="C107" s="107"/>
      <c r="D107" s="107"/>
      <c r="E107" s="107"/>
      <c r="F107" s="107"/>
      <c r="G107" s="107"/>
      <c r="H107" s="107"/>
      <c r="I107" s="107"/>
      <c r="J107" s="107"/>
      <c r="K107" s="107"/>
      <c r="L107" s="107"/>
      <c r="M107" s="107"/>
      <c r="N107" s="107"/>
      <c r="O107" s="107"/>
      <c r="P107" s="107"/>
      <c r="Q107" s="107"/>
      <c r="R107" s="107"/>
      <c r="S107" s="107"/>
      <c r="T107" s="107"/>
      <c r="U107" s="107"/>
    </row>
    <row r="108" ht="15.75" customHeight="1">
      <c r="A108" s="136" t="s">
        <v>152</v>
      </c>
      <c r="B108" s="107">
        <v>0.0</v>
      </c>
      <c r="C108" s="107">
        <v>0.0</v>
      </c>
      <c r="D108" s="107">
        <v>0.0</v>
      </c>
      <c r="E108" s="107">
        <v>0.0</v>
      </c>
      <c r="F108" s="107">
        <v>92.0</v>
      </c>
      <c r="G108" s="107">
        <v>339.0</v>
      </c>
      <c r="H108" s="107">
        <v>336.0</v>
      </c>
      <c r="I108" s="107">
        <v>2442.0</v>
      </c>
      <c r="J108" s="107">
        <v>0.0</v>
      </c>
      <c r="K108" s="107">
        <v>0.0</v>
      </c>
      <c r="L108" s="107">
        <v>0.0</v>
      </c>
      <c r="M108" s="107">
        <v>822.0</v>
      </c>
      <c r="N108" s="107">
        <v>212.0</v>
      </c>
      <c r="O108" s="107">
        <v>17.0</v>
      </c>
      <c r="P108" s="107">
        <v>0.0</v>
      </c>
      <c r="Q108" s="107">
        <v>0.0</v>
      </c>
      <c r="R108" s="107">
        <v>0.0</v>
      </c>
      <c r="S108" s="107">
        <v>0.0</v>
      </c>
      <c r="T108" s="107"/>
      <c r="U108" s="107"/>
    </row>
    <row r="109" ht="15.75" customHeight="1">
      <c r="A109" s="136" t="s">
        <v>153</v>
      </c>
      <c r="B109" s="107">
        <v>0.0</v>
      </c>
      <c r="C109" s="107">
        <v>0.0</v>
      </c>
      <c r="D109" s="107">
        <v>0.0</v>
      </c>
      <c r="E109" s="107">
        <v>0.0</v>
      </c>
      <c r="F109" s="107">
        <v>0.0</v>
      </c>
      <c r="G109" s="107">
        <v>0.0</v>
      </c>
      <c r="H109" s="107">
        <v>0.0</v>
      </c>
      <c r="I109" s="107">
        <v>0.0</v>
      </c>
      <c r="J109" s="107">
        <v>0.0</v>
      </c>
      <c r="K109" s="107">
        <v>297.0</v>
      </c>
      <c r="L109" s="107">
        <v>0.0</v>
      </c>
      <c r="M109" s="107">
        <v>0.0</v>
      </c>
      <c r="N109" s="107">
        <v>0.0</v>
      </c>
      <c r="O109" s="107">
        <v>11264.0</v>
      </c>
      <c r="P109" s="107">
        <v>0.0</v>
      </c>
      <c r="Q109" s="107">
        <v>0.0</v>
      </c>
      <c r="R109" s="107">
        <v>1.0</v>
      </c>
      <c r="S109" s="107">
        <v>0.0</v>
      </c>
      <c r="T109" s="107">
        <v>24.0</v>
      </c>
      <c r="U109" s="107"/>
    </row>
    <row r="110" ht="15.75" customHeight="1">
      <c r="A110" s="136" t="s">
        <v>22</v>
      </c>
      <c r="B110" s="107">
        <v>0.0</v>
      </c>
      <c r="C110" s="107">
        <v>0.0</v>
      </c>
      <c r="D110" s="107">
        <v>0.0</v>
      </c>
      <c r="E110" s="107">
        <v>0.0</v>
      </c>
      <c r="F110" s="107">
        <v>0.0</v>
      </c>
      <c r="G110" s="107">
        <v>0.0</v>
      </c>
      <c r="H110" s="107">
        <v>0.0</v>
      </c>
      <c r="I110" s="107">
        <v>0.0</v>
      </c>
      <c r="J110" s="107">
        <v>411.0</v>
      </c>
      <c r="K110" s="107">
        <v>74.0</v>
      </c>
      <c r="L110" s="107">
        <v>23751.0</v>
      </c>
      <c r="M110" s="107">
        <v>68803.0</v>
      </c>
      <c r="N110" s="107">
        <v>8965.0</v>
      </c>
      <c r="O110" s="107">
        <v>0.0</v>
      </c>
      <c r="P110" s="107">
        <v>3011.0</v>
      </c>
      <c r="Q110" s="107">
        <v>2300.0</v>
      </c>
      <c r="R110" s="107">
        <v>956.0</v>
      </c>
      <c r="S110" s="107">
        <v>7690.0</v>
      </c>
      <c r="T110" s="107">
        <v>4837.0</v>
      </c>
      <c r="U110" s="107">
        <v>268.0</v>
      </c>
    </row>
    <row r="111" ht="15.75" customHeight="1">
      <c r="A111" s="136" t="s">
        <v>154</v>
      </c>
      <c r="B111" s="107">
        <v>0.0</v>
      </c>
      <c r="C111" s="107">
        <v>0.0</v>
      </c>
      <c r="D111" s="107">
        <v>0.0</v>
      </c>
      <c r="E111" s="107">
        <v>0.0</v>
      </c>
      <c r="F111" s="107">
        <v>0.0</v>
      </c>
      <c r="G111" s="107">
        <v>95.0</v>
      </c>
      <c r="H111" s="107">
        <v>90.0</v>
      </c>
      <c r="I111" s="107">
        <v>96.0</v>
      </c>
      <c r="J111" s="107">
        <v>129.0</v>
      </c>
      <c r="K111" s="107">
        <v>1.0</v>
      </c>
      <c r="L111" s="107">
        <v>100.0</v>
      </c>
      <c r="M111" s="107">
        <v>0.0</v>
      </c>
      <c r="N111" s="107">
        <v>0.0</v>
      </c>
      <c r="O111" s="107">
        <v>1.0</v>
      </c>
      <c r="P111" s="107">
        <v>0.0</v>
      </c>
      <c r="Q111" s="107">
        <v>2.0</v>
      </c>
      <c r="R111" s="107">
        <v>0.0</v>
      </c>
      <c r="S111" s="107">
        <v>0.0</v>
      </c>
      <c r="T111" s="107"/>
      <c r="U111" s="107"/>
    </row>
    <row r="112" ht="15.75" customHeight="1">
      <c r="A112" s="136" t="s">
        <v>155</v>
      </c>
      <c r="B112" s="107"/>
      <c r="C112" s="107"/>
      <c r="D112" s="107"/>
      <c r="E112" s="107"/>
      <c r="F112" s="107"/>
      <c r="G112" s="107"/>
      <c r="H112" s="107"/>
      <c r="I112" s="107"/>
      <c r="J112" s="107"/>
      <c r="K112" s="107"/>
      <c r="L112" s="107"/>
      <c r="M112" s="107"/>
      <c r="N112" s="107"/>
      <c r="O112" s="107"/>
      <c r="P112" s="107"/>
      <c r="Q112" s="107"/>
      <c r="R112" s="107"/>
      <c r="S112" s="107"/>
      <c r="T112" s="107"/>
      <c r="U112" s="107"/>
    </row>
    <row r="113" ht="15.75" customHeight="1">
      <c r="A113" s="136" t="s">
        <v>156</v>
      </c>
      <c r="B113" s="107">
        <v>0.0</v>
      </c>
      <c r="C113" s="107">
        <v>0.0</v>
      </c>
      <c r="D113" s="107">
        <v>0.0</v>
      </c>
      <c r="E113" s="107">
        <v>0.0</v>
      </c>
      <c r="F113" s="107">
        <v>0.0</v>
      </c>
      <c r="G113" s="107">
        <v>0.0</v>
      </c>
      <c r="H113" s="107">
        <v>0.0</v>
      </c>
      <c r="I113" s="107">
        <v>0.0</v>
      </c>
      <c r="J113" s="107">
        <v>0.0</v>
      </c>
      <c r="K113" s="107">
        <v>0.0</v>
      </c>
      <c r="L113" s="107">
        <v>5.0</v>
      </c>
      <c r="M113" s="107">
        <v>0.0</v>
      </c>
      <c r="N113" s="107">
        <v>0.0</v>
      </c>
      <c r="O113" s="107">
        <v>0.0</v>
      </c>
      <c r="P113" s="107">
        <v>0.0</v>
      </c>
      <c r="Q113" s="107">
        <v>3.0</v>
      </c>
      <c r="R113" s="107">
        <v>0.0</v>
      </c>
      <c r="S113" s="107">
        <v>0.0</v>
      </c>
      <c r="T113" s="107">
        <v>1.0</v>
      </c>
      <c r="U113" s="107">
        <v>42.0</v>
      </c>
    </row>
    <row r="114" ht="15.75" customHeight="1">
      <c r="A114" s="136" t="s">
        <v>157</v>
      </c>
      <c r="B114" s="107">
        <v>0.0</v>
      </c>
      <c r="C114" s="107">
        <v>0.0</v>
      </c>
      <c r="D114" s="107">
        <v>0.0</v>
      </c>
      <c r="E114" s="107">
        <v>0.0</v>
      </c>
      <c r="F114" s="107">
        <v>0.0</v>
      </c>
      <c r="G114" s="107">
        <v>189.0</v>
      </c>
      <c r="H114" s="107">
        <v>80.0</v>
      </c>
      <c r="I114" s="107">
        <v>2807.0</v>
      </c>
      <c r="J114" s="107">
        <v>600.0</v>
      </c>
      <c r="K114" s="107">
        <v>100.0</v>
      </c>
      <c r="L114" s="107">
        <v>0.0</v>
      </c>
      <c r="M114" s="107">
        <v>5994.0</v>
      </c>
      <c r="N114" s="107">
        <v>1900.0</v>
      </c>
      <c r="O114" s="107">
        <v>0.0</v>
      </c>
      <c r="P114" s="107">
        <v>0.0</v>
      </c>
      <c r="Q114" s="107">
        <v>0.0</v>
      </c>
      <c r="R114" s="107">
        <v>0.0</v>
      </c>
      <c r="S114" s="107">
        <v>0.0</v>
      </c>
      <c r="T114" s="107"/>
      <c r="U114" s="107"/>
    </row>
    <row r="115" ht="15.75" customHeight="1">
      <c r="A115" s="136" t="s">
        <v>158</v>
      </c>
      <c r="B115" s="107"/>
      <c r="C115" s="107"/>
      <c r="D115" s="107"/>
      <c r="E115" s="107"/>
      <c r="F115" s="107"/>
      <c r="G115" s="107"/>
      <c r="H115" s="107"/>
      <c r="I115" s="107"/>
      <c r="J115" s="107"/>
      <c r="K115" s="107"/>
      <c r="L115" s="107"/>
      <c r="M115" s="107"/>
      <c r="N115" s="107"/>
      <c r="O115" s="107"/>
      <c r="P115" s="107"/>
      <c r="Q115" s="107"/>
      <c r="R115" s="107"/>
      <c r="S115" s="107"/>
      <c r="T115" s="107"/>
      <c r="U115" s="107"/>
    </row>
    <row r="116" ht="15.75" customHeight="1">
      <c r="A116" s="136" t="s">
        <v>561</v>
      </c>
      <c r="B116" s="107">
        <v>0.0</v>
      </c>
      <c r="C116" s="107">
        <v>0.0</v>
      </c>
      <c r="D116" s="107">
        <v>0.0</v>
      </c>
      <c r="E116" s="107">
        <v>0.0</v>
      </c>
      <c r="F116" s="107">
        <v>0.0</v>
      </c>
      <c r="G116" s="107">
        <v>0.0</v>
      </c>
      <c r="H116" s="107">
        <v>0.0</v>
      </c>
      <c r="I116" s="107">
        <v>0.0</v>
      </c>
      <c r="J116" s="107">
        <v>0.0</v>
      </c>
      <c r="K116" s="107">
        <v>0.0</v>
      </c>
      <c r="L116" s="107">
        <v>85.0</v>
      </c>
      <c r="M116" s="107">
        <v>0.0</v>
      </c>
      <c r="N116" s="107">
        <v>0.0</v>
      </c>
      <c r="O116" s="107">
        <v>0.0</v>
      </c>
      <c r="P116" s="107">
        <v>0.0</v>
      </c>
      <c r="Q116" s="107">
        <v>13.0</v>
      </c>
      <c r="R116" s="107">
        <v>3.0</v>
      </c>
      <c r="S116" s="107">
        <v>0.0</v>
      </c>
      <c r="T116" s="107"/>
      <c r="U116" s="107"/>
    </row>
    <row r="117" ht="15.75" customHeight="1">
      <c r="A117" s="136" t="s">
        <v>159</v>
      </c>
      <c r="B117" s="107">
        <v>0.0</v>
      </c>
      <c r="C117" s="107">
        <v>1.0</v>
      </c>
      <c r="D117" s="107">
        <v>3.0</v>
      </c>
      <c r="E117" s="107">
        <v>0.0</v>
      </c>
      <c r="F117" s="107">
        <v>34.0</v>
      </c>
      <c r="G117" s="107">
        <v>32.0</v>
      </c>
      <c r="H117" s="107">
        <v>27.0</v>
      </c>
      <c r="I117" s="107">
        <v>397.0</v>
      </c>
      <c r="J117" s="107">
        <v>18.0</v>
      </c>
      <c r="K117" s="107">
        <v>18.0</v>
      </c>
      <c r="L117" s="107">
        <v>10.0</v>
      </c>
      <c r="M117" s="107">
        <v>0.0</v>
      </c>
      <c r="N117" s="107">
        <v>0.0</v>
      </c>
      <c r="O117" s="107">
        <v>0.0</v>
      </c>
      <c r="P117" s="107">
        <v>3.0</v>
      </c>
      <c r="Q117" s="107">
        <v>2.0</v>
      </c>
      <c r="R117" s="107">
        <v>0.0</v>
      </c>
      <c r="S117" s="107">
        <v>0.0</v>
      </c>
      <c r="T117" s="107"/>
      <c r="U117" s="107"/>
    </row>
    <row r="118" ht="15.75" customHeight="1">
      <c r="A118" s="136" t="s">
        <v>54</v>
      </c>
      <c r="B118" s="107"/>
      <c r="C118" s="107"/>
      <c r="D118" s="107"/>
      <c r="E118" s="107"/>
      <c r="F118" s="107"/>
      <c r="G118" s="107"/>
      <c r="H118" s="107"/>
      <c r="I118" s="107"/>
      <c r="J118" s="107"/>
      <c r="K118" s="107"/>
      <c r="L118" s="107"/>
      <c r="M118" s="107"/>
      <c r="N118" s="107"/>
      <c r="O118" s="107"/>
      <c r="P118" s="107"/>
      <c r="Q118" s="107"/>
      <c r="R118" s="107"/>
      <c r="S118" s="107"/>
      <c r="T118" s="107"/>
      <c r="U118" s="107"/>
    </row>
    <row r="119" ht="15.75" customHeight="1">
      <c r="A119" s="136" t="s">
        <v>24</v>
      </c>
      <c r="B119" s="107">
        <v>10878.0</v>
      </c>
      <c r="C119" s="107">
        <v>1299.0</v>
      </c>
      <c r="D119" s="107">
        <v>1065.0</v>
      </c>
      <c r="E119" s="107">
        <v>215.0</v>
      </c>
      <c r="F119" s="107">
        <v>15321.0</v>
      </c>
      <c r="G119" s="107">
        <v>9437.0</v>
      </c>
      <c r="H119" s="107">
        <v>9819.0</v>
      </c>
      <c r="I119" s="107">
        <v>13086.0</v>
      </c>
      <c r="J119" s="107">
        <v>2847.0</v>
      </c>
      <c r="K119" s="107">
        <v>4507.0</v>
      </c>
      <c r="L119" s="107">
        <v>96620.0</v>
      </c>
      <c r="M119" s="107">
        <v>43823.0</v>
      </c>
      <c r="N119" s="107">
        <v>12645.0</v>
      </c>
      <c r="O119" s="107">
        <v>40377.0</v>
      </c>
      <c r="P119" s="107">
        <v>21172.0</v>
      </c>
      <c r="Q119" s="107">
        <v>2473.0</v>
      </c>
      <c r="R119" s="107">
        <v>7569.0</v>
      </c>
      <c r="S119" s="107">
        <v>1289.0</v>
      </c>
      <c r="T119" s="107">
        <v>3161.0</v>
      </c>
      <c r="U119" s="107">
        <v>11777.0</v>
      </c>
    </row>
    <row r="120" ht="15.75" customHeight="1">
      <c r="A120" s="136" t="s">
        <v>160</v>
      </c>
      <c r="B120" s="107"/>
      <c r="C120" s="107"/>
      <c r="D120" s="107"/>
      <c r="E120" s="107"/>
      <c r="F120" s="107"/>
      <c r="G120" s="107"/>
      <c r="H120" s="107"/>
      <c r="I120" s="107"/>
      <c r="J120" s="107"/>
      <c r="K120" s="107"/>
      <c r="L120" s="107"/>
      <c r="M120" s="107"/>
      <c r="N120" s="107"/>
      <c r="O120" s="107"/>
      <c r="P120" s="107"/>
      <c r="Q120" s="107"/>
      <c r="R120" s="107"/>
      <c r="S120" s="107"/>
      <c r="T120" s="107"/>
      <c r="U120" s="107"/>
    </row>
    <row r="121" ht="15.75" customHeight="1">
      <c r="A121" s="136" t="s">
        <v>161</v>
      </c>
      <c r="B121" s="107">
        <v>0.0</v>
      </c>
      <c r="C121" s="107">
        <v>0.0</v>
      </c>
      <c r="D121" s="107">
        <v>20.0</v>
      </c>
      <c r="E121" s="107">
        <v>0.0</v>
      </c>
      <c r="F121" s="107">
        <v>15.0</v>
      </c>
      <c r="G121" s="107">
        <v>0.0</v>
      </c>
      <c r="H121" s="107">
        <v>0.0</v>
      </c>
      <c r="I121" s="107">
        <v>0.0</v>
      </c>
      <c r="J121" s="107">
        <v>1353.0</v>
      </c>
      <c r="K121" s="107">
        <v>0.0</v>
      </c>
      <c r="L121" s="107">
        <v>0.0</v>
      </c>
      <c r="M121" s="107">
        <v>0.0</v>
      </c>
      <c r="N121" s="107">
        <v>0.0</v>
      </c>
      <c r="O121" s="107">
        <v>0.0</v>
      </c>
      <c r="P121" s="107">
        <v>168.0</v>
      </c>
      <c r="Q121" s="107">
        <v>0.0</v>
      </c>
      <c r="R121" s="107">
        <v>80.0</v>
      </c>
      <c r="S121" s="107">
        <v>0.0</v>
      </c>
      <c r="T121" s="107">
        <v>16.0</v>
      </c>
      <c r="U121" s="107">
        <v>104.0</v>
      </c>
    </row>
    <row r="122" ht="15.75" customHeight="1">
      <c r="A122" s="136" t="s">
        <v>162</v>
      </c>
      <c r="B122" s="107">
        <v>0.0</v>
      </c>
      <c r="C122" s="107">
        <v>0.0</v>
      </c>
      <c r="D122" s="107">
        <v>0.0</v>
      </c>
      <c r="E122" s="107">
        <v>0.0</v>
      </c>
      <c r="F122" s="107">
        <v>0.0</v>
      </c>
      <c r="G122" s="107">
        <v>0.0</v>
      </c>
      <c r="H122" s="107">
        <v>0.0</v>
      </c>
      <c r="I122" s="107">
        <v>0.0</v>
      </c>
      <c r="J122" s="107">
        <v>0.0</v>
      </c>
      <c r="K122" s="107">
        <v>0.0</v>
      </c>
      <c r="L122" s="107">
        <v>0.0</v>
      </c>
      <c r="M122" s="107">
        <v>0.0</v>
      </c>
      <c r="N122" s="107">
        <v>0.0</v>
      </c>
      <c r="O122" s="107">
        <v>0.0</v>
      </c>
      <c r="P122" s="107">
        <v>0.0</v>
      </c>
      <c r="Q122" s="107">
        <v>2.0</v>
      </c>
      <c r="R122" s="107">
        <v>23.0</v>
      </c>
      <c r="S122" s="107">
        <v>0.0</v>
      </c>
      <c r="T122" s="107"/>
      <c r="U122" s="107"/>
    </row>
    <row r="123" ht="15.75" customHeight="1">
      <c r="A123" s="136" t="s">
        <v>163</v>
      </c>
      <c r="B123" s="107">
        <v>0.0</v>
      </c>
      <c r="C123" s="107">
        <v>0.0</v>
      </c>
      <c r="D123" s="107">
        <v>0.0</v>
      </c>
      <c r="E123" s="107">
        <v>0.0</v>
      </c>
      <c r="F123" s="107">
        <v>0.0</v>
      </c>
      <c r="G123" s="107">
        <v>0.0</v>
      </c>
      <c r="H123" s="107">
        <v>0.0</v>
      </c>
      <c r="I123" s="107">
        <v>0.0</v>
      </c>
      <c r="J123" s="107">
        <v>0.0</v>
      </c>
      <c r="K123" s="107">
        <v>0.0</v>
      </c>
      <c r="L123" s="107">
        <v>0.0</v>
      </c>
      <c r="M123" s="107">
        <v>0.0</v>
      </c>
      <c r="N123" s="107">
        <v>0.0</v>
      </c>
      <c r="O123" s="107">
        <v>0.0</v>
      </c>
      <c r="P123" s="107">
        <v>0.0</v>
      </c>
      <c r="Q123" s="107">
        <v>0.0</v>
      </c>
      <c r="R123" s="107">
        <v>47.0</v>
      </c>
      <c r="S123" s="107">
        <v>0.0</v>
      </c>
      <c r="T123" s="107"/>
      <c r="U123" s="107"/>
    </row>
    <row r="124" ht="15.75" customHeight="1">
      <c r="A124" s="136" t="s">
        <v>164</v>
      </c>
      <c r="B124" s="107">
        <v>0.0</v>
      </c>
      <c r="C124" s="107">
        <v>0.0</v>
      </c>
      <c r="D124" s="107">
        <v>0.0</v>
      </c>
      <c r="E124" s="107">
        <v>0.0</v>
      </c>
      <c r="F124" s="107">
        <v>0.0</v>
      </c>
      <c r="G124" s="107">
        <v>0.0</v>
      </c>
      <c r="H124" s="107">
        <v>0.0</v>
      </c>
      <c r="I124" s="107">
        <v>0.0</v>
      </c>
      <c r="J124" s="107">
        <v>0.0</v>
      </c>
      <c r="K124" s="107">
        <v>0.0</v>
      </c>
      <c r="L124" s="107">
        <v>160.0</v>
      </c>
      <c r="M124" s="107">
        <v>79.0</v>
      </c>
      <c r="N124" s="107">
        <v>0.0</v>
      </c>
      <c r="O124" s="107">
        <v>0.0</v>
      </c>
      <c r="P124" s="107">
        <v>0.0</v>
      </c>
      <c r="Q124" s="107">
        <v>0.0</v>
      </c>
      <c r="R124" s="107">
        <v>0.0</v>
      </c>
      <c r="S124" s="107">
        <v>0.0</v>
      </c>
      <c r="T124" s="107"/>
      <c r="U124" s="107"/>
    </row>
    <row r="125" ht="15.75" customHeight="1">
      <c r="A125" s="136" t="s">
        <v>165</v>
      </c>
      <c r="B125" s="107">
        <v>0.0</v>
      </c>
      <c r="C125" s="107">
        <v>0.0</v>
      </c>
      <c r="D125" s="107">
        <v>0.0</v>
      </c>
      <c r="E125" s="107">
        <v>0.0</v>
      </c>
      <c r="F125" s="107">
        <v>0.0</v>
      </c>
      <c r="G125" s="107">
        <v>0.0</v>
      </c>
      <c r="H125" s="107">
        <v>0.0</v>
      </c>
      <c r="I125" s="107">
        <v>901.0</v>
      </c>
      <c r="J125" s="107">
        <v>1333.0</v>
      </c>
      <c r="K125" s="107">
        <v>687.0</v>
      </c>
      <c r="L125" s="107">
        <v>693.0</v>
      </c>
      <c r="M125" s="107">
        <v>523.0</v>
      </c>
      <c r="N125" s="107">
        <v>1066.0</v>
      </c>
      <c r="O125" s="107">
        <v>149.0</v>
      </c>
      <c r="P125" s="107">
        <v>740.0</v>
      </c>
      <c r="Q125" s="107">
        <v>2423.0</v>
      </c>
      <c r="R125" s="107">
        <v>2.0</v>
      </c>
      <c r="S125" s="107">
        <v>2.0</v>
      </c>
      <c r="T125" s="107">
        <v>9.0</v>
      </c>
      <c r="U125" s="107">
        <v>1189.0</v>
      </c>
    </row>
    <row r="126" ht="15.75" customHeight="1">
      <c r="A126" s="136" t="s">
        <v>166</v>
      </c>
      <c r="B126" s="107"/>
      <c r="C126" s="107"/>
      <c r="D126" s="107"/>
      <c r="E126" s="107"/>
      <c r="F126" s="107"/>
      <c r="G126" s="107"/>
      <c r="H126" s="107"/>
      <c r="I126" s="107"/>
      <c r="J126" s="107"/>
      <c r="K126" s="107"/>
      <c r="L126" s="107"/>
      <c r="M126" s="107"/>
      <c r="N126" s="107"/>
      <c r="O126" s="107"/>
      <c r="P126" s="107"/>
      <c r="Q126" s="107"/>
      <c r="R126" s="107"/>
      <c r="S126" s="107"/>
      <c r="T126" s="107"/>
      <c r="U126" s="107"/>
    </row>
    <row r="127" ht="15.75" customHeight="1">
      <c r="A127" s="136" t="s">
        <v>167</v>
      </c>
      <c r="B127" s="107"/>
      <c r="C127" s="107"/>
      <c r="D127" s="107"/>
      <c r="E127" s="107"/>
      <c r="F127" s="107"/>
      <c r="G127" s="107"/>
      <c r="H127" s="107"/>
      <c r="I127" s="107"/>
      <c r="J127" s="107"/>
      <c r="K127" s="107"/>
      <c r="L127" s="107"/>
      <c r="M127" s="107"/>
      <c r="N127" s="107"/>
      <c r="O127" s="107"/>
      <c r="P127" s="107"/>
      <c r="Q127" s="107"/>
      <c r="R127" s="107"/>
      <c r="S127" s="107"/>
      <c r="T127" s="107"/>
      <c r="U127" s="107"/>
    </row>
    <row r="128" ht="15.75" customHeight="1">
      <c r="A128" s="136" t="s">
        <v>168</v>
      </c>
      <c r="B128" s="107"/>
      <c r="C128" s="107"/>
      <c r="D128" s="107"/>
      <c r="E128" s="107"/>
      <c r="F128" s="107"/>
      <c r="G128" s="107"/>
      <c r="H128" s="107"/>
      <c r="I128" s="107"/>
      <c r="J128" s="107"/>
      <c r="K128" s="107"/>
      <c r="L128" s="107"/>
      <c r="M128" s="107"/>
      <c r="N128" s="107"/>
      <c r="O128" s="107"/>
      <c r="P128" s="107"/>
      <c r="Q128" s="107"/>
      <c r="R128" s="107"/>
      <c r="S128" s="107"/>
      <c r="T128" s="107"/>
      <c r="U128" s="107"/>
    </row>
    <row r="129" ht="15.75" customHeight="1">
      <c r="A129" s="136" t="s">
        <v>25</v>
      </c>
      <c r="B129" s="107">
        <v>0.0</v>
      </c>
      <c r="C129" s="107">
        <v>21.0</v>
      </c>
      <c r="D129" s="107">
        <v>12.0</v>
      </c>
      <c r="E129" s="107">
        <v>0.0</v>
      </c>
      <c r="F129" s="107">
        <v>1376.0</v>
      </c>
      <c r="G129" s="107">
        <v>0.0</v>
      </c>
      <c r="H129" s="107">
        <v>2020.0</v>
      </c>
      <c r="I129" s="107">
        <v>738.0</v>
      </c>
      <c r="J129" s="107">
        <v>836.0</v>
      </c>
      <c r="K129" s="107">
        <v>376.0</v>
      </c>
      <c r="L129" s="107">
        <v>88.0</v>
      </c>
      <c r="M129" s="107">
        <v>451.0</v>
      </c>
      <c r="N129" s="107">
        <v>900.0</v>
      </c>
      <c r="O129" s="107">
        <v>44.0</v>
      </c>
      <c r="P129" s="107">
        <v>8527.0</v>
      </c>
      <c r="Q129" s="107">
        <v>3.0</v>
      </c>
      <c r="R129" s="107">
        <v>1918.0</v>
      </c>
      <c r="S129" s="107">
        <v>1321.0</v>
      </c>
      <c r="T129" s="107"/>
      <c r="U129" s="107">
        <v>1176.0</v>
      </c>
    </row>
    <row r="130" ht="15.75" customHeight="1">
      <c r="A130" s="136" t="s">
        <v>169</v>
      </c>
      <c r="B130" s="107"/>
      <c r="C130" s="107"/>
      <c r="D130" s="107"/>
      <c r="E130" s="107"/>
      <c r="F130" s="107"/>
      <c r="G130" s="107"/>
      <c r="H130" s="107"/>
      <c r="I130" s="107"/>
      <c r="J130" s="107"/>
      <c r="K130" s="107"/>
      <c r="L130" s="107"/>
      <c r="M130" s="107"/>
      <c r="N130" s="107"/>
      <c r="O130" s="107"/>
      <c r="P130" s="107"/>
      <c r="Q130" s="107"/>
      <c r="R130" s="107"/>
      <c r="S130" s="107"/>
      <c r="T130" s="107"/>
      <c r="U130" s="107"/>
    </row>
    <row r="131" ht="15.75" customHeight="1">
      <c r="A131" s="136" t="s">
        <v>26</v>
      </c>
      <c r="B131" s="107">
        <v>0.0</v>
      </c>
      <c r="C131" s="107">
        <v>0.0</v>
      </c>
      <c r="D131" s="107">
        <v>0.0</v>
      </c>
      <c r="E131" s="107">
        <v>0.0</v>
      </c>
      <c r="F131" s="107">
        <v>0.0</v>
      </c>
      <c r="G131" s="107">
        <v>0.0</v>
      </c>
      <c r="H131" s="107">
        <v>117.0</v>
      </c>
      <c r="I131" s="107">
        <v>90.0</v>
      </c>
      <c r="J131" s="107">
        <v>0.0</v>
      </c>
      <c r="K131" s="107">
        <v>99.0</v>
      </c>
      <c r="L131" s="107">
        <v>276.0</v>
      </c>
      <c r="M131" s="107">
        <v>70.0</v>
      </c>
      <c r="N131" s="107">
        <v>0.0</v>
      </c>
      <c r="O131" s="107">
        <v>22429.0</v>
      </c>
      <c r="P131" s="107">
        <v>247.0</v>
      </c>
      <c r="Q131" s="107">
        <v>0.0</v>
      </c>
      <c r="R131" s="107">
        <v>94.0</v>
      </c>
      <c r="S131" s="107">
        <v>0.0</v>
      </c>
      <c r="T131" s="107"/>
      <c r="U131" s="107">
        <v>162.0</v>
      </c>
    </row>
    <row r="132" ht="15.75" customHeight="1">
      <c r="A132" s="136" t="s">
        <v>170</v>
      </c>
      <c r="B132" s="107">
        <v>0.0</v>
      </c>
      <c r="C132" s="107">
        <v>0.0</v>
      </c>
      <c r="D132" s="107">
        <v>0.0</v>
      </c>
      <c r="E132" s="107">
        <v>0.0</v>
      </c>
      <c r="F132" s="107">
        <v>0.0</v>
      </c>
      <c r="G132" s="107">
        <v>0.0</v>
      </c>
      <c r="H132" s="107">
        <v>0.0</v>
      </c>
      <c r="I132" s="107">
        <v>0.0</v>
      </c>
      <c r="J132" s="107">
        <v>0.0</v>
      </c>
      <c r="K132" s="107">
        <v>0.0</v>
      </c>
      <c r="L132" s="107">
        <v>0.0</v>
      </c>
      <c r="M132" s="107">
        <v>0.0</v>
      </c>
      <c r="N132" s="107">
        <v>0.0</v>
      </c>
      <c r="O132" s="107">
        <v>0.0</v>
      </c>
      <c r="P132" s="107">
        <v>0.0</v>
      </c>
      <c r="Q132" s="107">
        <v>722.0</v>
      </c>
      <c r="R132" s="107">
        <v>728.0</v>
      </c>
      <c r="S132" s="107">
        <v>475.0</v>
      </c>
      <c r="T132" s="107">
        <v>47.0</v>
      </c>
      <c r="U132" s="107">
        <v>65.0</v>
      </c>
    </row>
    <row r="133" ht="15.75" customHeight="1">
      <c r="A133" s="136" t="s">
        <v>171</v>
      </c>
      <c r="B133" s="107">
        <v>8620.0</v>
      </c>
      <c r="C133" s="107">
        <v>1.0</v>
      </c>
      <c r="D133" s="107">
        <v>295.0</v>
      </c>
      <c r="E133" s="107">
        <v>6.0</v>
      </c>
      <c r="F133" s="107">
        <v>439.0</v>
      </c>
      <c r="G133" s="107">
        <v>242.0</v>
      </c>
      <c r="H133" s="107">
        <v>206.0</v>
      </c>
      <c r="I133" s="107">
        <v>23.0</v>
      </c>
      <c r="J133" s="107">
        <v>2361.0</v>
      </c>
      <c r="K133" s="107">
        <v>2705.0</v>
      </c>
      <c r="L133" s="107">
        <v>743.0</v>
      </c>
      <c r="M133" s="107">
        <v>3683.0</v>
      </c>
      <c r="N133" s="107">
        <v>8179.0</v>
      </c>
      <c r="O133" s="107">
        <v>1418.0</v>
      </c>
      <c r="P133" s="107">
        <v>3208.0</v>
      </c>
      <c r="Q133" s="107">
        <v>648.0</v>
      </c>
      <c r="R133" s="107">
        <v>8209.0</v>
      </c>
      <c r="S133" s="107">
        <v>2313.0</v>
      </c>
      <c r="T133" s="107">
        <v>1527.0</v>
      </c>
      <c r="U133" s="107">
        <v>5402.0</v>
      </c>
    </row>
    <row r="134" ht="15.75" customHeight="1">
      <c r="A134" s="136" t="s">
        <v>79</v>
      </c>
      <c r="B134" s="107">
        <v>0.0</v>
      </c>
      <c r="C134" s="107">
        <v>0.0</v>
      </c>
      <c r="D134" s="107">
        <v>0.0</v>
      </c>
      <c r="E134" s="107">
        <v>0.0</v>
      </c>
      <c r="F134" s="107">
        <v>0.0</v>
      </c>
      <c r="G134" s="107">
        <v>0.0</v>
      </c>
      <c r="H134" s="107">
        <v>0.0</v>
      </c>
      <c r="I134" s="107">
        <v>0.0</v>
      </c>
      <c r="J134" s="107">
        <v>0.0</v>
      </c>
      <c r="K134" s="107">
        <v>0.0</v>
      </c>
      <c r="L134" s="107">
        <v>0.0</v>
      </c>
      <c r="M134" s="107">
        <v>0.0</v>
      </c>
      <c r="N134" s="107">
        <v>1173.0</v>
      </c>
      <c r="O134" s="107">
        <v>0.0</v>
      </c>
      <c r="P134" s="107">
        <v>0.0</v>
      </c>
      <c r="Q134" s="107">
        <v>725.0</v>
      </c>
      <c r="R134" s="107">
        <v>0.0</v>
      </c>
      <c r="S134" s="107">
        <v>0.0</v>
      </c>
      <c r="T134" s="107">
        <v>113.0</v>
      </c>
      <c r="U134" s="107">
        <v>29.0</v>
      </c>
    </row>
    <row r="135" ht="15.75" customHeight="1">
      <c r="A135" s="136" t="s">
        <v>172</v>
      </c>
      <c r="B135" s="107"/>
      <c r="C135" s="107"/>
      <c r="D135" s="107"/>
      <c r="E135" s="107"/>
      <c r="F135" s="107"/>
      <c r="G135" s="107"/>
      <c r="H135" s="107"/>
      <c r="I135" s="107"/>
      <c r="J135" s="107"/>
      <c r="K135" s="107"/>
      <c r="L135" s="107"/>
      <c r="M135" s="107"/>
      <c r="N135" s="107"/>
      <c r="O135" s="107"/>
      <c r="P135" s="107"/>
      <c r="Q135" s="107"/>
      <c r="R135" s="107"/>
      <c r="S135" s="107"/>
      <c r="T135" s="107"/>
      <c r="U135" s="107"/>
    </row>
    <row r="136" ht="15.75" customHeight="1">
      <c r="A136" s="136" t="s">
        <v>173</v>
      </c>
      <c r="B136" s="107">
        <v>0.0</v>
      </c>
      <c r="C136" s="107">
        <v>0.0</v>
      </c>
      <c r="D136" s="107">
        <v>0.0</v>
      </c>
      <c r="E136" s="107">
        <v>0.0</v>
      </c>
      <c r="F136" s="107">
        <v>0.0</v>
      </c>
      <c r="G136" s="107">
        <v>0.0</v>
      </c>
      <c r="H136" s="107">
        <v>0.0</v>
      </c>
      <c r="I136" s="107">
        <v>0.0</v>
      </c>
      <c r="J136" s="107">
        <v>0.0</v>
      </c>
      <c r="K136" s="107">
        <v>0.0</v>
      </c>
      <c r="L136" s="107">
        <v>0.0</v>
      </c>
      <c r="M136" s="107">
        <v>0.0</v>
      </c>
      <c r="N136" s="107">
        <v>0.0</v>
      </c>
      <c r="O136" s="107">
        <v>0.0</v>
      </c>
      <c r="P136" s="107">
        <v>0.0</v>
      </c>
      <c r="Q136" s="107">
        <v>702.0</v>
      </c>
      <c r="R136" s="107">
        <v>0.0</v>
      </c>
      <c r="S136" s="107">
        <v>850.0</v>
      </c>
      <c r="T136" s="107"/>
      <c r="U136" s="107">
        <v>26.0</v>
      </c>
    </row>
    <row r="137" ht="15.75" customHeight="1">
      <c r="A137" s="136" t="s">
        <v>67</v>
      </c>
      <c r="B137" s="107"/>
      <c r="C137" s="107"/>
      <c r="D137" s="107"/>
      <c r="E137" s="107"/>
      <c r="F137" s="107"/>
      <c r="G137" s="107"/>
      <c r="H137" s="107"/>
      <c r="I137" s="107"/>
      <c r="J137" s="107"/>
      <c r="K137" s="107"/>
      <c r="L137" s="107"/>
      <c r="M137" s="107"/>
      <c r="N137" s="107"/>
      <c r="O137" s="107"/>
      <c r="P137" s="107"/>
      <c r="Q137" s="107"/>
      <c r="R137" s="107"/>
      <c r="S137" s="107"/>
      <c r="T137" s="107"/>
      <c r="U137" s="107"/>
    </row>
    <row r="138" ht="15.75" customHeight="1">
      <c r="A138" s="136" t="s">
        <v>27</v>
      </c>
      <c r="B138" s="107">
        <v>0.0</v>
      </c>
      <c r="C138" s="107">
        <v>0.0</v>
      </c>
      <c r="D138" s="107">
        <v>0.0</v>
      </c>
      <c r="E138" s="107">
        <v>0.0</v>
      </c>
      <c r="F138" s="107">
        <v>0.0</v>
      </c>
      <c r="G138" s="107">
        <v>0.0</v>
      </c>
      <c r="H138" s="107">
        <v>0.0</v>
      </c>
      <c r="I138" s="107">
        <v>0.0</v>
      </c>
      <c r="J138" s="107">
        <v>0.0</v>
      </c>
      <c r="K138" s="107">
        <v>0.0</v>
      </c>
      <c r="L138" s="107">
        <v>1.0</v>
      </c>
      <c r="M138" s="107">
        <v>0.0</v>
      </c>
      <c r="N138" s="107">
        <v>0.0</v>
      </c>
      <c r="O138" s="107">
        <v>0.0</v>
      </c>
      <c r="P138" s="107">
        <v>111.0</v>
      </c>
      <c r="Q138" s="107">
        <v>51.0</v>
      </c>
      <c r="R138" s="107">
        <v>3.0</v>
      </c>
      <c r="S138" s="107">
        <v>0.0</v>
      </c>
      <c r="T138" s="107"/>
      <c r="U138" s="107">
        <v>1.0</v>
      </c>
    </row>
    <row r="139" ht="15.75" customHeight="1">
      <c r="A139" s="136" t="s">
        <v>174</v>
      </c>
      <c r="B139" s="107">
        <v>0.0</v>
      </c>
      <c r="C139" s="107">
        <v>0.0</v>
      </c>
      <c r="D139" s="107">
        <v>0.0</v>
      </c>
      <c r="E139" s="107">
        <v>0.0</v>
      </c>
      <c r="F139" s="107">
        <v>0.0</v>
      </c>
      <c r="G139" s="107">
        <v>0.0</v>
      </c>
      <c r="H139" s="107">
        <v>0.0</v>
      </c>
      <c r="I139" s="107">
        <v>0.0</v>
      </c>
      <c r="J139" s="107">
        <v>0.0</v>
      </c>
      <c r="K139" s="107">
        <v>0.0</v>
      </c>
      <c r="L139" s="107">
        <v>0.0</v>
      </c>
      <c r="M139" s="107">
        <v>0.0</v>
      </c>
      <c r="N139" s="107">
        <v>0.0</v>
      </c>
      <c r="O139" s="107">
        <v>0.0</v>
      </c>
      <c r="P139" s="107">
        <v>0.0</v>
      </c>
      <c r="Q139" s="107">
        <v>0.0</v>
      </c>
      <c r="R139" s="107">
        <v>0.0</v>
      </c>
      <c r="S139" s="107">
        <v>0.0</v>
      </c>
      <c r="T139" s="107"/>
      <c r="U139" s="107">
        <v>44.0</v>
      </c>
    </row>
    <row r="140" ht="15.75" customHeight="1">
      <c r="A140" s="136" t="s">
        <v>61</v>
      </c>
      <c r="B140" s="107">
        <v>0.0</v>
      </c>
      <c r="C140" s="107">
        <v>0.0</v>
      </c>
      <c r="D140" s="107">
        <v>0.0</v>
      </c>
      <c r="E140" s="107">
        <v>0.0</v>
      </c>
      <c r="F140" s="107">
        <v>0.0</v>
      </c>
      <c r="G140" s="107">
        <v>0.0</v>
      </c>
      <c r="H140" s="107">
        <v>0.0</v>
      </c>
      <c r="I140" s="107">
        <v>1316.0</v>
      </c>
      <c r="J140" s="107">
        <v>11.0</v>
      </c>
      <c r="K140" s="107">
        <v>0.0</v>
      </c>
      <c r="L140" s="107">
        <v>0.0</v>
      </c>
      <c r="M140" s="107">
        <v>81.0</v>
      </c>
      <c r="N140" s="107">
        <v>0.0</v>
      </c>
      <c r="O140" s="107">
        <v>1.0</v>
      </c>
      <c r="P140" s="107">
        <v>21.0</v>
      </c>
      <c r="Q140" s="107">
        <v>0.0</v>
      </c>
      <c r="R140" s="107">
        <v>0.0</v>
      </c>
      <c r="S140" s="107">
        <v>0.0</v>
      </c>
      <c r="T140" s="107">
        <v>9.0</v>
      </c>
      <c r="U140" s="107">
        <v>133.0</v>
      </c>
    </row>
    <row r="141" ht="15.75" customHeight="1">
      <c r="A141" s="136" t="s">
        <v>28</v>
      </c>
      <c r="B141" s="107">
        <v>0.0</v>
      </c>
      <c r="C141" s="107">
        <v>0.0</v>
      </c>
      <c r="D141" s="107">
        <v>0.0</v>
      </c>
      <c r="E141" s="107">
        <v>152.0</v>
      </c>
      <c r="F141" s="107">
        <v>0.0</v>
      </c>
      <c r="G141" s="107">
        <v>492.0</v>
      </c>
      <c r="H141" s="107">
        <v>22100.0</v>
      </c>
      <c r="I141" s="107">
        <v>828.0</v>
      </c>
      <c r="J141" s="107">
        <v>600.0</v>
      </c>
      <c r="K141" s="107">
        <v>361.0</v>
      </c>
      <c r="L141" s="107">
        <v>104.0</v>
      </c>
      <c r="M141" s="107">
        <v>89.0</v>
      </c>
      <c r="N141" s="107">
        <v>0.0</v>
      </c>
      <c r="O141" s="107">
        <v>0.0</v>
      </c>
      <c r="P141" s="107">
        <v>198.0</v>
      </c>
      <c r="Q141" s="107">
        <v>138.0</v>
      </c>
      <c r="R141" s="107">
        <v>20141.0</v>
      </c>
      <c r="S141" s="107">
        <v>44.0</v>
      </c>
      <c r="T141" s="107">
        <v>1692.0</v>
      </c>
      <c r="U141" s="107">
        <v>1455.0</v>
      </c>
    </row>
    <row r="142" ht="15.75" customHeight="1">
      <c r="A142" s="136" t="s">
        <v>175</v>
      </c>
      <c r="B142" s="107"/>
      <c r="C142" s="107"/>
      <c r="D142" s="107"/>
      <c r="E142" s="107"/>
      <c r="F142" s="107"/>
      <c r="G142" s="107"/>
      <c r="H142" s="107"/>
      <c r="I142" s="107"/>
      <c r="J142" s="107"/>
      <c r="K142" s="107"/>
      <c r="L142" s="107"/>
      <c r="M142" s="107"/>
      <c r="N142" s="107"/>
      <c r="O142" s="107"/>
      <c r="P142" s="107"/>
      <c r="Q142" s="107"/>
      <c r="R142" s="107"/>
      <c r="S142" s="107"/>
      <c r="T142" s="107"/>
      <c r="U142" s="107"/>
    </row>
    <row r="143" ht="15.75" customHeight="1">
      <c r="A143" s="136" t="s">
        <v>526</v>
      </c>
      <c r="B143" s="107"/>
      <c r="C143" s="107"/>
      <c r="D143" s="107"/>
      <c r="E143" s="107"/>
      <c r="F143" s="107"/>
      <c r="G143" s="107"/>
      <c r="H143" s="107"/>
      <c r="I143" s="107"/>
      <c r="J143" s="107"/>
      <c r="K143" s="107"/>
      <c r="L143" s="107"/>
      <c r="M143" s="107"/>
      <c r="N143" s="107"/>
      <c r="O143" s="107"/>
      <c r="P143" s="107"/>
      <c r="Q143" s="107"/>
      <c r="R143" s="107"/>
      <c r="S143" s="107"/>
      <c r="T143" s="107"/>
      <c r="U143" s="107"/>
    </row>
    <row r="144" ht="15.75" customHeight="1">
      <c r="A144" s="136" t="s">
        <v>176</v>
      </c>
      <c r="B144" s="107">
        <v>0.0</v>
      </c>
      <c r="C144" s="107">
        <v>0.0</v>
      </c>
      <c r="D144" s="107">
        <v>0.0</v>
      </c>
      <c r="E144" s="107">
        <v>0.0</v>
      </c>
      <c r="F144" s="107">
        <v>0.0</v>
      </c>
      <c r="G144" s="107">
        <v>50.0</v>
      </c>
      <c r="H144" s="107">
        <v>72.0</v>
      </c>
      <c r="I144" s="107">
        <v>130.0</v>
      </c>
      <c r="J144" s="107">
        <v>86.0</v>
      </c>
      <c r="K144" s="107">
        <v>0.0</v>
      </c>
      <c r="L144" s="107">
        <v>0.0</v>
      </c>
      <c r="M144" s="107">
        <v>0.0</v>
      </c>
      <c r="N144" s="107">
        <v>0.0</v>
      </c>
      <c r="O144" s="107">
        <v>0.0</v>
      </c>
      <c r="P144" s="107">
        <v>0.0</v>
      </c>
      <c r="Q144" s="107">
        <v>0.0</v>
      </c>
      <c r="R144" s="107">
        <v>0.0</v>
      </c>
      <c r="S144" s="107">
        <v>0.0</v>
      </c>
      <c r="T144" s="107"/>
      <c r="U144" s="107"/>
    </row>
    <row r="145" ht="15.75" customHeight="1">
      <c r="A145" s="136" t="s">
        <v>177</v>
      </c>
      <c r="B145" s="107">
        <v>0.0</v>
      </c>
      <c r="C145" s="107">
        <v>0.0</v>
      </c>
      <c r="D145" s="107">
        <v>0.0</v>
      </c>
      <c r="E145" s="107">
        <v>0.0</v>
      </c>
      <c r="F145" s="107">
        <v>0.0</v>
      </c>
      <c r="G145" s="107">
        <v>0.0</v>
      </c>
      <c r="H145" s="107">
        <v>0.0</v>
      </c>
      <c r="I145" s="107">
        <v>0.0</v>
      </c>
      <c r="J145" s="107">
        <v>12105.0</v>
      </c>
      <c r="K145" s="107">
        <v>6.0</v>
      </c>
      <c r="L145" s="107">
        <v>199.0</v>
      </c>
      <c r="M145" s="107">
        <v>0.0</v>
      </c>
      <c r="N145" s="107">
        <v>289.0</v>
      </c>
      <c r="O145" s="107">
        <v>1.0</v>
      </c>
      <c r="P145" s="107">
        <v>916.0</v>
      </c>
      <c r="Q145" s="107">
        <v>14.0</v>
      </c>
      <c r="R145" s="107">
        <v>0.0</v>
      </c>
      <c r="S145" s="107">
        <v>1128.0</v>
      </c>
      <c r="T145" s="107">
        <v>72.0</v>
      </c>
      <c r="U145" s="107">
        <v>49.0</v>
      </c>
    </row>
    <row r="146" ht="15.75" customHeight="1">
      <c r="A146" s="136" t="s">
        <v>29</v>
      </c>
      <c r="B146" s="107">
        <v>490.0</v>
      </c>
      <c r="C146" s="107">
        <v>2130.0</v>
      </c>
      <c r="D146" s="107">
        <v>4242.0</v>
      </c>
      <c r="E146" s="107">
        <v>5639.0</v>
      </c>
      <c r="F146" s="107">
        <v>840.0</v>
      </c>
      <c r="G146" s="107">
        <v>24599.0</v>
      </c>
      <c r="H146" s="107">
        <v>23247.0</v>
      </c>
      <c r="I146" s="107">
        <v>4536.0</v>
      </c>
      <c r="J146" s="107">
        <v>18278.0</v>
      </c>
      <c r="K146" s="107">
        <v>38606.0</v>
      </c>
      <c r="L146" s="107">
        <v>48724.0</v>
      </c>
      <c r="M146" s="107">
        <v>31480.0</v>
      </c>
      <c r="N146" s="107">
        <v>20806.0</v>
      </c>
      <c r="O146" s="107">
        <v>177408.0</v>
      </c>
      <c r="P146" s="107">
        <v>102714.0</v>
      </c>
      <c r="Q146" s="107">
        <v>127075.0</v>
      </c>
      <c r="R146" s="107">
        <v>71785.0</v>
      </c>
      <c r="S146" s="107">
        <v>58565.0</v>
      </c>
      <c r="T146" s="107">
        <v>95534.0</v>
      </c>
      <c r="U146" s="107">
        <v>20916.0</v>
      </c>
    </row>
    <row r="147" ht="15.75" customHeight="1">
      <c r="A147" s="136" t="s">
        <v>178</v>
      </c>
      <c r="B147" s="107"/>
      <c r="C147" s="107"/>
      <c r="D147" s="107"/>
      <c r="E147" s="107"/>
      <c r="F147" s="107"/>
      <c r="G147" s="107"/>
      <c r="H147" s="107"/>
      <c r="I147" s="107"/>
      <c r="J147" s="107"/>
      <c r="K147" s="107"/>
      <c r="L147" s="107"/>
      <c r="M147" s="107"/>
      <c r="N147" s="107"/>
      <c r="O147" s="107"/>
      <c r="P147" s="107"/>
      <c r="Q147" s="107"/>
      <c r="R147" s="107"/>
      <c r="S147" s="107"/>
      <c r="T147" s="107"/>
      <c r="U147" s="107"/>
    </row>
    <row r="148" ht="15.75" customHeight="1">
      <c r="A148" s="136" t="s">
        <v>179</v>
      </c>
      <c r="B148" s="107">
        <v>0.0</v>
      </c>
      <c r="C148" s="107">
        <v>0.0</v>
      </c>
      <c r="D148" s="107">
        <v>0.0</v>
      </c>
      <c r="E148" s="107">
        <v>0.0</v>
      </c>
      <c r="F148" s="107">
        <v>0.0</v>
      </c>
      <c r="G148" s="107">
        <v>0.0</v>
      </c>
      <c r="H148" s="107">
        <v>0.0</v>
      </c>
      <c r="I148" s="107">
        <v>857.0</v>
      </c>
      <c r="J148" s="107">
        <v>0.0</v>
      </c>
      <c r="K148" s="107">
        <v>0.0</v>
      </c>
      <c r="L148" s="107">
        <v>1472.0</v>
      </c>
      <c r="M148" s="107">
        <v>0.0</v>
      </c>
      <c r="N148" s="107">
        <v>0.0</v>
      </c>
      <c r="O148" s="107">
        <v>0.0</v>
      </c>
      <c r="P148" s="107">
        <v>0.0</v>
      </c>
      <c r="Q148" s="107">
        <v>2.0</v>
      </c>
      <c r="R148" s="107">
        <v>0.0</v>
      </c>
      <c r="S148" s="107">
        <v>0.0</v>
      </c>
      <c r="T148" s="107">
        <v>9.0</v>
      </c>
      <c r="U148" s="107"/>
    </row>
    <row r="149" ht="15.75" customHeight="1">
      <c r="A149" s="136" t="s">
        <v>73</v>
      </c>
      <c r="B149" s="107">
        <v>0.0</v>
      </c>
      <c r="C149" s="107">
        <v>0.0</v>
      </c>
      <c r="D149" s="107">
        <v>0.0</v>
      </c>
      <c r="E149" s="107">
        <v>0.0</v>
      </c>
      <c r="F149" s="107">
        <v>0.0</v>
      </c>
      <c r="G149" s="107">
        <v>0.0</v>
      </c>
      <c r="H149" s="107">
        <v>1.0</v>
      </c>
      <c r="I149" s="107">
        <v>0.0</v>
      </c>
      <c r="J149" s="107">
        <v>0.0</v>
      </c>
      <c r="K149" s="107">
        <v>0.0</v>
      </c>
      <c r="L149" s="107">
        <v>0.0</v>
      </c>
      <c r="M149" s="107">
        <v>0.0</v>
      </c>
      <c r="N149" s="107">
        <v>0.0</v>
      </c>
      <c r="O149" s="107">
        <v>0.0</v>
      </c>
      <c r="P149" s="107">
        <v>1.0</v>
      </c>
      <c r="Q149" s="107">
        <v>3.0</v>
      </c>
      <c r="R149" s="107">
        <v>0.0</v>
      </c>
      <c r="S149" s="107">
        <v>0.0</v>
      </c>
      <c r="T149" s="107"/>
      <c r="U149" s="107"/>
    </row>
    <row r="150" ht="15.75" customHeight="1">
      <c r="A150" s="136" t="s">
        <v>180</v>
      </c>
      <c r="B150" s="107"/>
      <c r="C150" s="107"/>
      <c r="D150" s="107"/>
      <c r="E150" s="107"/>
      <c r="F150" s="107"/>
      <c r="G150" s="107"/>
      <c r="H150" s="107"/>
      <c r="I150" s="107"/>
      <c r="J150" s="107"/>
      <c r="K150" s="107"/>
      <c r="L150" s="107"/>
      <c r="M150" s="107"/>
      <c r="N150" s="107"/>
      <c r="O150" s="107"/>
      <c r="P150" s="107"/>
      <c r="Q150" s="107"/>
      <c r="R150" s="107"/>
      <c r="S150" s="107"/>
      <c r="T150" s="107"/>
      <c r="U150" s="107"/>
    </row>
    <row r="151" ht="15.75" customHeight="1">
      <c r="A151" s="136" t="s">
        <v>181</v>
      </c>
      <c r="B151" s="107">
        <v>0.0</v>
      </c>
      <c r="C151" s="107">
        <v>0.0</v>
      </c>
      <c r="D151" s="107">
        <v>0.0</v>
      </c>
      <c r="E151" s="107">
        <v>0.0</v>
      </c>
      <c r="F151" s="107">
        <v>0.0</v>
      </c>
      <c r="G151" s="107">
        <v>0.0</v>
      </c>
      <c r="H151" s="107">
        <v>98.0</v>
      </c>
      <c r="I151" s="107">
        <v>31.0</v>
      </c>
      <c r="J151" s="107">
        <v>1607.0</v>
      </c>
      <c r="K151" s="107">
        <v>430.0</v>
      </c>
      <c r="L151" s="107">
        <v>15.0</v>
      </c>
      <c r="M151" s="107">
        <v>75.0</v>
      </c>
      <c r="N151" s="107">
        <v>1.0</v>
      </c>
      <c r="O151" s="107">
        <v>2.0</v>
      </c>
      <c r="P151" s="107">
        <v>141.0</v>
      </c>
      <c r="Q151" s="107">
        <v>10.0</v>
      </c>
      <c r="R151" s="107">
        <v>1.0</v>
      </c>
      <c r="S151" s="107">
        <v>0.0</v>
      </c>
      <c r="T151" s="107"/>
      <c r="U151" s="107"/>
    </row>
    <row r="152" ht="15.75" customHeight="1">
      <c r="A152" s="136" t="s">
        <v>182</v>
      </c>
      <c r="B152" s="107">
        <v>0.0</v>
      </c>
      <c r="C152" s="107">
        <v>27.0</v>
      </c>
      <c r="D152" s="107">
        <v>0.0</v>
      </c>
      <c r="E152" s="107">
        <v>0.0</v>
      </c>
      <c r="F152" s="107">
        <v>8.0</v>
      </c>
      <c r="G152" s="107">
        <v>1376.0</v>
      </c>
      <c r="H152" s="107">
        <v>1817.0</v>
      </c>
      <c r="I152" s="107">
        <v>272.0</v>
      </c>
      <c r="J152" s="107">
        <v>40980.0</v>
      </c>
      <c r="K152" s="107">
        <v>1733.0</v>
      </c>
      <c r="L152" s="107">
        <v>22405.0</v>
      </c>
      <c r="M152" s="107">
        <v>11373.0</v>
      </c>
      <c r="N152" s="107">
        <v>634.0</v>
      </c>
      <c r="O152" s="107">
        <v>13238.0</v>
      </c>
      <c r="P152" s="107">
        <v>6914.0</v>
      </c>
      <c r="Q152" s="107">
        <v>449.0</v>
      </c>
      <c r="R152" s="107">
        <v>2861.0</v>
      </c>
      <c r="S152" s="107">
        <v>3814.0</v>
      </c>
      <c r="T152" s="107">
        <v>4718.0</v>
      </c>
      <c r="U152" s="107">
        <v>2546.0</v>
      </c>
    </row>
    <row r="153" ht="15.75" customHeight="1">
      <c r="A153" s="136" t="s">
        <v>68</v>
      </c>
      <c r="B153" s="107">
        <v>0.0</v>
      </c>
      <c r="C153" s="107">
        <v>0.0</v>
      </c>
      <c r="D153" s="107">
        <v>0.0</v>
      </c>
      <c r="E153" s="107">
        <v>0.0</v>
      </c>
      <c r="F153" s="107">
        <v>987.0</v>
      </c>
      <c r="G153" s="107">
        <v>2412.0</v>
      </c>
      <c r="H153" s="107">
        <v>1882.0</v>
      </c>
      <c r="I153" s="107">
        <v>103.0</v>
      </c>
      <c r="J153" s="107">
        <v>412.0</v>
      </c>
      <c r="K153" s="107">
        <v>1404.0</v>
      </c>
      <c r="L153" s="107">
        <v>2415.0</v>
      </c>
      <c r="M153" s="107">
        <v>2193.0</v>
      </c>
      <c r="N153" s="107">
        <v>2714.0</v>
      </c>
      <c r="O153" s="107">
        <v>725.0</v>
      </c>
      <c r="P153" s="107">
        <v>2203.0</v>
      </c>
      <c r="Q153" s="107">
        <v>1942.0</v>
      </c>
      <c r="R153" s="107">
        <v>4613.0</v>
      </c>
      <c r="S153" s="107">
        <v>2674.0</v>
      </c>
      <c r="T153" s="107">
        <v>3340.0</v>
      </c>
      <c r="U153" s="107">
        <v>6135.0</v>
      </c>
    </row>
    <row r="154" ht="15.75" customHeight="1">
      <c r="A154" s="136" t="s">
        <v>82</v>
      </c>
      <c r="B154" s="107"/>
      <c r="C154" s="107"/>
      <c r="D154" s="107"/>
      <c r="E154" s="107"/>
      <c r="F154" s="107"/>
      <c r="G154" s="107"/>
      <c r="H154" s="107"/>
      <c r="I154" s="107"/>
      <c r="J154" s="107"/>
      <c r="K154" s="107"/>
      <c r="L154" s="107"/>
      <c r="M154" s="107"/>
      <c r="N154" s="107"/>
      <c r="O154" s="107"/>
      <c r="P154" s="107"/>
      <c r="Q154" s="107"/>
      <c r="R154" s="107"/>
      <c r="S154" s="107"/>
      <c r="T154" s="107"/>
      <c r="U154" s="107"/>
    </row>
    <row r="155" ht="15.75" customHeight="1">
      <c r="A155" s="136" t="s">
        <v>30</v>
      </c>
      <c r="B155" s="107">
        <v>0.0</v>
      </c>
      <c r="C155" s="107">
        <v>0.0</v>
      </c>
      <c r="D155" s="107">
        <v>0.0</v>
      </c>
      <c r="E155" s="107">
        <v>0.0</v>
      </c>
      <c r="F155" s="107">
        <v>739.0</v>
      </c>
      <c r="G155" s="107">
        <v>1720.0</v>
      </c>
      <c r="H155" s="107">
        <v>23.0</v>
      </c>
      <c r="I155" s="107">
        <v>90.0</v>
      </c>
      <c r="J155" s="107">
        <v>0.0</v>
      </c>
      <c r="K155" s="107">
        <v>100.0</v>
      </c>
      <c r="L155" s="107">
        <v>0.0</v>
      </c>
      <c r="M155" s="107">
        <v>0.0</v>
      </c>
      <c r="N155" s="107">
        <v>1.0</v>
      </c>
      <c r="O155" s="107">
        <v>0.0</v>
      </c>
      <c r="P155" s="107">
        <v>0.0</v>
      </c>
      <c r="Q155" s="107">
        <v>0.0</v>
      </c>
      <c r="R155" s="107">
        <v>0.0</v>
      </c>
      <c r="S155" s="107">
        <v>0.0</v>
      </c>
      <c r="T155" s="107"/>
      <c r="U155" s="107"/>
    </row>
    <row r="156" ht="15.75" customHeight="1">
      <c r="A156" s="136" t="s">
        <v>183</v>
      </c>
      <c r="B156" s="107">
        <v>0.0</v>
      </c>
      <c r="C156" s="107">
        <v>0.0</v>
      </c>
      <c r="D156" s="107">
        <v>0.0</v>
      </c>
      <c r="E156" s="107">
        <v>0.0</v>
      </c>
      <c r="F156" s="107">
        <v>0.0</v>
      </c>
      <c r="G156" s="107">
        <v>80.0</v>
      </c>
      <c r="H156" s="107">
        <v>50.0</v>
      </c>
      <c r="I156" s="107">
        <v>129.0</v>
      </c>
      <c r="J156" s="107">
        <v>0.0</v>
      </c>
      <c r="K156" s="107">
        <v>10.0</v>
      </c>
      <c r="L156" s="107">
        <v>0.0</v>
      </c>
      <c r="M156" s="107">
        <v>0.0</v>
      </c>
      <c r="N156" s="107">
        <v>0.0</v>
      </c>
      <c r="O156" s="107">
        <v>126.0</v>
      </c>
      <c r="P156" s="107">
        <v>12.0</v>
      </c>
      <c r="Q156" s="107">
        <v>1.0</v>
      </c>
      <c r="R156" s="107">
        <v>0.0</v>
      </c>
      <c r="S156" s="107">
        <v>0.0</v>
      </c>
      <c r="T156" s="107"/>
      <c r="U156" s="107"/>
    </row>
    <row r="157" ht="15.75" customHeight="1">
      <c r="A157" s="136" t="s">
        <v>31</v>
      </c>
      <c r="B157" s="107">
        <v>107.0</v>
      </c>
      <c r="C157" s="107">
        <v>0.0</v>
      </c>
      <c r="D157" s="107">
        <v>0.0</v>
      </c>
      <c r="E157" s="107">
        <v>0.0</v>
      </c>
      <c r="F157" s="107">
        <v>0.0</v>
      </c>
      <c r="G157" s="107">
        <v>1327.0</v>
      </c>
      <c r="H157" s="107">
        <v>463.0</v>
      </c>
      <c r="I157" s="107">
        <v>345.0</v>
      </c>
      <c r="J157" s="107">
        <v>62.0</v>
      </c>
      <c r="K157" s="107">
        <v>18637.0</v>
      </c>
      <c r="L157" s="107">
        <v>37563.0</v>
      </c>
      <c r="M157" s="107">
        <v>8199.0</v>
      </c>
      <c r="N157" s="107">
        <v>12161.0</v>
      </c>
      <c r="O157" s="107">
        <v>5585.0</v>
      </c>
      <c r="P157" s="107">
        <v>5217.0</v>
      </c>
      <c r="Q157" s="107">
        <v>4336.0</v>
      </c>
      <c r="R157" s="107">
        <v>4738.0</v>
      </c>
      <c r="S157" s="107">
        <v>3443.0</v>
      </c>
      <c r="T157" s="107">
        <v>3615.0</v>
      </c>
      <c r="U157" s="107">
        <v>13251.0</v>
      </c>
    </row>
    <row r="158" ht="15.75" customHeight="1">
      <c r="A158" s="136" t="s">
        <v>184</v>
      </c>
      <c r="B158" s="107">
        <v>0.0</v>
      </c>
      <c r="C158" s="107">
        <v>0.0</v>
      </c>
      <c r="D158" s="107">
        <v>0.0</v>
      </c>
      <c r="E158" s="107">
        <v>0.0</v>
      </c>
      <c r="F158" s="107">
        <v>0.0</v>
      </c>
      <c r="G158" s="107">
        <v>0.0</v>
      </c>
      <c r="H158" s="107">
        <v>0.0</v>
      </c>
      <c r="I158" s="107">
        <v>0.0</v>
      </c>
      <c r="J158" s="107">
        <v>0.0</v>
      </c>
      <c r="K158" s="107">
        <v>0.0</v>
      </c>
      <c r="L158" s="107">
        <v>344.0</v>
      </c>
      <c r="M158" s="107">
        <v>351.0</v>
      </c>
      <c r="N158" s="107">
        <v>0.0</v>
      </c>
      <c r="O158" s="107">
        <v>0.0</v>
      </c>
      <c r="P158" s="107">
        <v>1.0</v>
      </c>
      <c r="Q158" s="107">
        <v>0.0</v>
      </c>
      <c r="R158" s="107">
        <v>0.0</v>
      </c>
      <c r="S158" s="107">
        <v>0.0</v>
      </c>
      <c r="T158" s="107"/>
      <c r="U158" s="107"/>
    </row>
    <row r="159" ht="15.75" customHeight="1">
      <c r="A159" s="136" t="s">
        <v>185</v>
      </c>
      <c r="B159" s="107"/>
      <c r="C159" s="107"/>
      <c r="D159" s="107"/>
      <c r="E159" s="107"/>
      <c r="F159" s="107"/>
      <c r="G159" s="107"/>
      <c r="H159" s="107"/>
      <c r="I159" s="107"/>
      <c r="J159" s="107"/>
      <c r="K159" s="107"/>
      <c r="L159" s="107"/>
      <c r="M159" s="107"/>
      <c r="N159" s="107"/>
      <c r="O159" s="107"/>
      <c r="P159" s="107"/>
      <c r="Q159" s="107"/>
      <c r="R159" s="107"/>
      <c r="S159" s="107"/>
      <c r="T159" s="107"/>
      <c r="U159" s="107"/>
    </row>
    <row r="160" ht="15.75" customHeight="1">
      <c r="A160" s="136" t="s">
        <v>57</v>
      </c>
      <c r="B160" s="107"/>
      <c r="C160" s="107"/>
      <c r="D160" s="107"/>
      <c r="E160" s="107"/>
      <c r="F160" s="107"/>
      <c r="G160" s="107"/>
      <c r="H160" s="107"/>
      <c r="I160" s="107"/>
      <c r="J160" s="107"/>
      <c r="K160" s="107"/>
      <c r="L160" s="107"/>
      <c r="M160" s="107"/>
      <c r="N160" s="107"/>
      <c r="O160" s="107"/>
      <c r="P160" s="107"/>
      <c r="Q160" s="107"/>
      <c r="R160" s="107"/>
      <c r="S160" s="107"/>
      <c r="T160" s="107"/>
      <c r="U160" s="107"/>
    </row>
    <row r="161" ht="15.75" customHeight="1">
      <c r="A161" s="136" t="s">
        <v>527</v>
      </c>
      <c r="B161" s="107"/>
      <c r="C161" s="107"/>
      <c r="D161" s="107"/>
      <c r="E161" s="107"/>
      <c r="F161" s="107"/>
      <c r="G161" s="107"/>
      <c r="H161" s="107"/>
      <c r="I161" s="107"/>
      <c r="J161" s="107"/>
      <c r="K161" s="107"/>
      <c r="L161" s="107"/>
      <c r="M161" s="107"/>
      <c r="N161" s="107"/>
      <c r="O161" s="107"/>
      <c r="P161" s="107"/>
      <c r="Q161" s="107"/>
      <c r="R161" s="107"/>
      <c r="S161" s="107"/>
      <c r="T161" s="107"/>
      <c r="U161" s="107"/>
    </row>
    <row r="162" ht="15.75" customHeight="1">
      <c r="A162" s="136" t="s">
        <v>186</v>
      </c>
      <c r="B162" s="107"/>
      <c r="C162" s="107"/>
      <c r="D162" s="107"/>
      <c r="E162" s="107"/>
      <c r="F162" s="107"/>
      <c r="G162" s="107"/>
      <c r="H162" s="107"/>
      <c r="I162" s="107"/>
      <c r="J162" s="107"/>
      <c r="K162" s="107"/>
      <c r="L162" s="107"/>
      <c r="M162" s="107"/>
      <c r="N162" s="107"/>
      <c r="O162" s="107"/>
      <c r="P162" s="107"/>
      <c r="Q162" s="107"/>
      <c r="R162" s="107"/>
      <c r="S162" s="107"/>
      <c r="T162" s="107"/>
      <c r="U162" s="107"/>
    </row>
    <row r="163" ht="15.75" customHeight="1">
      <c r="A163" s="136" t="s">
        <v>187</v>
      </c>
      <c r="B163" s="107"/>
      <c r="C163" s="107"/>
      <c r="D163" s="107"/>
      <c r="E163" s="107"/>
      <c r="F163" s="107"/>
      <c r="G163" s="107"/>
      <c r="H163" s="107"/>
      <c r="I163" s="107"/>
      <c r="J163" s="107"/>
      <c r="K163" s="107"/>
      <c r="L163" s="107"/>
      <c r="M163" s="107"/>
      <c r="N163" s="107"/>
      <c r="O163" s="107"/>
      <c r="P163" s="107"/>
      <c r="Q163" s="107"/>
      <c r="R163" s="107"/>
      <c r="S163" s="107"/>
      <c r="T163" s="107"/>
      <c r="U163" s="107"/>
    </row>
    <row r="164" ht="15.75" customHeight="1">
      <c r="A164" s="136" t="s">
        <v>188</v>
      </c>
      <c r="B164" s="107"/>
      <c r="C164" s="107"/>
      <c r="D164" s="107"/>
      <c r="E164" s="107"/>
      <c r="F164" s="107"/>
      <c r="G164" s="107"/>
      <c r="H164" s="107"/>
      <c r="I164" s="107"/>
      <c r="J164" s="107"/>
      <c r="K164" s="107"/>
      <c r="L164" s="107"/>
      <c r="M164" s="107"/>
      <c r="N164" s="107"/>
      <c r="O164" s="107"/>
      <c r="P164" s="107"/>
      <c r="Q164" s="107"/>
      <c r="R164" s="107"/>
      <c r="S164" s="107"/>
      <c r="T164" s="107"/>
      <c r="U164" s="107"/>
    </row>
    <row r="165" ht="15.75" customHeight="1">
      <c r="A165" s="136" t="s">
        <v>189</v>
      </c>
      <c r="B165" s="107"/>
      <c r="C165" s="107"/>
      <c r="D165" s="107"/>
      <c r="E165" s="107"/>
      <c r="F165" s="107"/>
      <c r="G165" s="107"/>
      <c r="H165" s="107"/>
      <c r="I165" s="107"/>
      <c r="J165" s="107"/>
      <c r="K165" s="107"/>
      <c r="L165" s="107"/>
      <c r="M165" s="107"/>
      <c r="N165" s="107"/>
      <c r="O165" s="107"/>
      <c r="P165" s="107"/>
      <c r="Q165" s="107"/>
      <c r="R165" s="107"/>
      <c r="S165" s="107"/>
      <c r="T165" s="107"/>
      <c r="U165" s="107"/>
    </row>
    <row r="166" ht="15.75" customHeight="1">
      <c r="A166" s="136" t="s">
        <v>190</v>
      </c>
      <c r="B166" s="107">
        <v>0.0</v>
      </c>
      <c r="C166" s="107">
        <v>0.0</v>
      </c>
      <c r="D166" s="107">
        <v>0.0</v>
      </c>
      <c r="E166" s="107">
        <v>0.0</v>
      </c>
      <c r="F166" s="107">
        <v>1283.0</v>
      </c>
      <c r="G166" s="107">
        <v>2277.0</v>
      </c>
      <c r="H166" s="107">
        <v>1276.0</v>
      </c>
      <c r="I166" s="107">
        <v>888.0</v>
      </c>
      <c r="J166" s="107">
        <v>74792.0</v>
      </c>
      <c r="K166" s="107">
        <v>45270.0</v>
      </c>
      <c r="L166" s="107">
        <v>6076.0</v>
      </c>
      <c r="M166" s="107">
        <v>3138.0</v>
      </c>
      <c r="N166" s="107">
        <v>4022.0</v>
      </c>
      <c r="O166" s="107">
        <v>9600.0</v>
      </c>
      <c r="P166" s="107">
        <v>2013.0</v>
      </c>
      <c r="Q166" s="107">
        <v>175.0</v>
      </c>
      <c r="R166" s="107">
        <v>3139.0</v>
      </c>
      <c r="S166" s="107">
        <v>2034.0</v>
      </c>
      <c r="T166" s="107">
        <v>3677.0</v>
      </c>
      <c r="U166" s="107">
        <v>990.0</v>
      </c>
    </row>
    <row r="167" ht="15.75" customHeight="1">
      <c r="A167" s="136" t="s">
        <v>191</v>
      </c>
      <c r="B167" s="107">
        <v>0.0</v>
      </c>
      <c r="C167" s="107">
        <v>0.0</v>
      </c>
      <c r="D167" s="107">
        <v>0.0</v>
      </c>
      <c r="E167" s="107">
        <v>0.0</v>
      </c>
      <c r="F167" s="107">
        <v>0.0</v>
      </c>
      <c r="G167" s="107">
        <v>0.0</v>
      </c>
      <c r="H167" s="107">
        <v>0.0</v>
      </c>
      <c r="I167" s="107">
        <v>0.0</v>
      </c>
      <c r="J167" s="107">
        <v>1316.0</v>
      </c>
      <c r="K167" s="107">
        <v>86.0</v>
      </c>
      <c r="L167" s="107">
        <v>0.0</v>
      </c>
      <c r="M167" s="107">
        <v>0.0</v>
      </c>
      <c r="N167" s="107">
        <v>2647.0</v>
      </c>
      <c r="O167" s="107">
        <v>136.0</v>
      </c>
      <c r="P167" s="107">
        <v>80.0</v>
      </c>
      <c r="Q167" s="107">
        <v>0.0</v>
      </c>
      <c r="R167" s="107">
        <v>5.0</v>
      </c>
      <c r="S167" s="107">
        <v>92.0</v>
      </c>
      <c r="T167" s="107">
        <v>35.0</v>
      </c>
      <c r="U167" s="107">
        <v>84.0</v>
      </c>
    </row>
    <row r="168" ht="15.75" customHeight="1">
      <c r="A168" s="136" t="s">
        <v>32</v>
      </c>
      <c r="B168" s="107">
        <v>0.0</v>
      </c>
      <c r="C168" s="107">
        <v>0.0</v>
      </c>
      <c r="D168" s="107">
        <v>0.0</v>
      </c>
      <c r="E168" s="107">
        <v>0.0</v>
      </c>
      <c r="F168" s="107">
        <v>0.0</v>
      </c>
      <c r="G168" s="107">
        <v>0.0</v>
      </c>
      <c r="H168" s="107">
        <v>0.0</v>
      </c>
      <c r="I168" s="107">
        <v>0.0</v>
      </c>
      <c r="J168" s="107">
        <v>0.0</v>
      </c>
      <c r="K168" s="107">
        <v>0.0</v>
      </c>
      <c r="L168" s="107">
        <v>0.0</v>
      </c>
      <c r="M168" s="107">
        <v>4.0</v>
      </c>
      <c r="N168" s="107">
        <v>0.0</v>
      </c>
      <c r="O168" s="107">
        <v>0.0</v>
      </c>
      <c r="P168" s="107">
        <v>1.0</v>
      </c>
      <c r="Q168" s="107">
        <v>0.0</v>
      </c>
      <c r="R168" s="107">
        <v>5763.0</v>
      </c>
      <c r="S168" s="107">
        <v>122.0</v>
      </c>
      <c r="T168" s="107">
        <v>12193.0</v>
      </c>
      <c r="U168" s="107">
        <v>2117.0</v>
      </c>
    </row>
    <row r="169" ht="15.75" customHeight="1">
      <c r="A169" s="136" t="s">
        <v>192</v>
      </c>
      <c r="B169" s="107"/>
      <c r="C169" s="107"/>
      <c r="D169" s="107"/>
      <c r="E169" s="107"/>
      <c r="F169" s="107"/>
      <c r="G169" s="107"/>
      <c r="H169" s="107"/>
      <c r="I169" s="107"/>
      <c r="J169" s="107"/>
      <c r="K169" s="107"/>
      <c r="L169" s="107"/>
      <c r="M169" s="107"/>
      <c r="N169" s="107"/>
      <c r="O169" s="107"/>
      <c r="P169" s="107"/>
      <c r="Q169" s="107"/>
      <c r="R169" s="107"/>
      <c r="S169" s="107"/>
      <c r="T169" s="107"/>
      <c r="U169" s="107"/>
    </row>
    <row r="170" ht="15.75" customHeight="1">
      <c r="A170" s="136" t="s">
        <v>193</v>
      </c>
      <c r="B170" s="107">
        <v>0.0</v>
      </c>
      <c r="C170" s="107">
        <v>19.0</v>
      </c>
      <c r="D170" s="107">
        <v>0.0</v>
      </c>
      <c r="E170" s="107">
        <v>42.0</v>
      </c>
      <c r="F170" s="107">
        <v>10.0</v>
      </c>
      <c r="G170" s="107">
        <v>5.0</v>
      </c>
      <c r="H170" s="107">
        <v>0.0</v>
      </c>
      <c r="I170" s="107">
        <v>0.0</v>
      </c>
      <c r="J170" s="107">
        <v>2.0</v>
      </c>
      <c r="K170" s="107">
        <v>3.0</v>
      </c>
      <c r="L170" s="107">
        <v>10.0</v>
      </c>
      <c r="M170" s="107">
        <v>0.0</v>
      </c>
      <c r="N170" s="107">
        <v>0.0</v>
      </c>
      <c r="O170" s="107">
        <v>0.0</v>
      </c>
      <c r="P170" s="107">
        <v>0.0</v>
      </c>
      <c r="Q170" s="107">
        <v>0.0</v>
      </c>
      <c r="R170" s="107">
        <v>0.0</v>
      </c>
      <c r="S170" s="107">
        <v>0.0</v>
      </c>
      <c r="T170" s="107"/>
      <c r="U170" s="107"/>
    </row>
    <row r="171" ht="15.75" customHeight="1">
      <c r="A171" s="136" t="s">
        <v>33</v>
      </c>
      <c r="B171" s="107">
        <v>75.0</v>
      </c>
      <c r="C171" s="107">
        <v>179.0</v>
      </c>
      <c r="D171" s="107">
        <v>166.0</v>
      </c>
      <c r="E171" s="107">
        <v>473.0</v>
      </c>
      <c r="F171" s="107">
        <v>1061.0</v>
      </c>
      <c r="G171" s="107">
        <v>2285.0</v>
      </c>
      <c r="H171" s="107">
        <v>9171.0</v>
      </c>
      <c r="I171" s="107">
        <v>6261.0</v>
      </c>
      <c r="J171" s="107">
        <v>4165.0</v>
      </c>
      <c r="K171" s="107">
        <v>2718.0</v>
      </c>
      <c r="L171" s="107">
        <v>12521.0</v>
      </c>
      <c r="M171" s="107">
        <v>716.0</v>
      </c>
      <c r="N171" s="107">
        <v>439.0</v>
      </c>
      <c r="O171" s="107">
        <v>90.0</v>
      </c>
      <c r="P171" s="107">
        <v>28.0</v>
      </c>
      <c r="Q171" s="107">
        <v>133.0</v>
      </c>
      <c r="R171" s="107">
        <v>4891.0</v>
      </c>
      <c r="S171" s="107">
        <v>100.0</v>
      </c>
      <c r="T171" s="107">
        <v>1073.0</v>
      </c>
      <c r="U171" s="107">
        <v>2970.0</v>
      </c>
    </row>
    <row r="172" ht="15.75" customHeight="1">
      <c r="A172" s="136" t="s">
        <v>194</v>
      </c>
      <c r="B172" s="107"/>
      <c r="C172" s="107"/>
      <c r="D172" s="107"/>
      <c r="E172" s="107"/>
      <c r="F172" s="107"/>
      <c r="G172" s="107"/>
      <c r="H172" s="107"/>
      <c r="I172" s="107"/>
      <c r="J172" s="107"/>
      <c r="K172" s="107"/>
      <c r="L172" s="107"/>
      <c r="M172" s="107"/>
      <c r="N172" s="107"/>
      <c r="O172" s="107"/>
      <c r="P172" s="107"/>
      <c r="Q172" s="107"/>
      <c r="R172" s="107"/>
      <c r="S172" s="107"/>
      <c r="T172" s="107"/>
      <c r="U172" s="107"/>
    </row>
    <row r="173" ht="15.75" customHeight="1">
      <c r="A173" s="136" t="s">
        <v>195</v>
      </c>
      <c r="B173" s="107"/>
      <c r="C173" s="107"/>
      <c r="D173" s="107"/>
      <c r="E173" s="107"/>
      <c r="F173" s="107"/>
      <c r="G173" s="107"/>
      <c r="H173" s="107"/>
      <c r="I173" s="107"/>
      <c r="J173" s="107"/>
      <c r="K173" s="107"/>
      <c r="L173" s="107"/>
      <c r="M173" s="107"/>
      <c r="N173" s="107"/>
      <c r="O173" s="107"/>
      <c r="P173" s="107"/>
      <c r="Q173" s="107"/>
      <c r="R173" s="107"/>
      <c r="S173" s="107"/>
      <c r="T173" s="107"/>
      <c r="U173" s="107"/>
    </row>
    <row r="174" ht="15.75" customHeight="1">
      <c r="A174" s="136" t="s">
        <v>196</v>
      </c>
      <c r="B174" s="107"/>
      <c r="C174" s="107"/>
      <c r="D174" s="107"/>
      <c r="E174" s="107"/>
      <c r="F174" s="107"/>
      <c r="G174" s="107"/>
      <c r="H174" s="107"/>
      <c r="I174" s="107"/>
      <c r="J174" s="107"/>
      <c r="K174" s="107"/>
      <c r="L174" s="107"/>
      <c r="M174" s="107"/>
      <c r="N174" s="107"/>
      <c r="O174" s="107"/>
      <c r="P174" s="107"/>
      <c r="Q174" s="107"/>
      <c r="R174" s="107"/>
      <c r="S174" s="107"/>
      <c r="T174" s="107"/>
      <c r="U174" s="107"/>
    </row>
    <row r="175" ht="15.75" customHeight="1">
      <c r="A175" s="136" t="s">
        <v>34</v>
      </c>
      <c r="B175" s="107">
        <v>0.0</v>
      </c>
      <c r="C175" s="107">
        <v>1.0</v>
      </c>
      <c r="D175" s="107">
        <v>0.0</v>
      </c>
      <c r="E175" s="107">
        <v>6.0</v>
      </c>
      <c r="F175" s="107">
        <v>84.0</v>
      </c>
      <c r="G175" s="107">
        <v>6289.0</v>
      </c>
      <c r="H175" s="107">
        <v>20194.0</v>
      </c>
      <c r="I175" s="107">
        <v>29946.0</v>
      </c>
      <c r="J175" s="107">
        <v>49972.0</v>
      </c>
      <c r="K175" s="107">
        <v>43135.0</v>
      </c>
      <c r="L175" s="107">
        <v>5473.0</v>
      </c>
      <c r="M175" s="107">
        <v>7.0</v>
      </c>
      <c r="N175" s="107">
        <v>2305.0</v>
      </c>
      <c r="O175" s="107">
        <v>4541.0</v>
      </c>
      <c r="P175" s="107">
        <v>2330.0</v>
      </c>
      <c r="Q175" s="107">
        <v>138.0</v>
      </c>
      <c r="R175" s="107">
        <v>4490.0</v>
      </c>
      <c r="S175" s="107">
        <v>1224.0</v>
      </c>
      <c r="T175" s="107">
        <v>3290.0</v>
      </c>
      <c r="U175" s="107">
        <v>1587.0</v>
      </c>
    </row>
    <row r="176" ht="15.75" customHeight="1">
      <c r="A176" s="136" t="s">
        <v>63</v>
      </c>
      <c r="B176" s="107"/>
      <c r="C176" s="107"/>
      <c r="D176" s="107"/>
      <c r="E176" s="107"/>
      <c r="F176" s="107"/>
      <c r="G176" s="107"/>
      <c r="H176" s="107"/>
      <c r="I176" s="107"/>
      <c r="J176" s="107"/>
      <c r="K176" s="107"/>
      <c r="L176" s="107"/>
      <c r="M176" s="107"/>
      <c r="N176" s="107"/>
      <c r="O176" s="107"/>
      <c r="P176" s="107"/>
      <c r="Q176" s="107"/>
      <c r="R176" s="107"/>
      <c r="S176" s="107"/>
      <c r="T176" s="107"/>
      <c r="U176" s="107"/>
    </row>
    <row r="177" ht="15.75" customHeight="1">
      <c r="A177" s="136" t="s">
        <v>35</v>
      </c>
      <c r="B177" s="107">
        <v>0.0</v>
      </c>
      <c r="C177" s="107">
        <v>0.0</v>
      </c>
      <c r="D177" s="107">
        <v>0.0</v>
      </c>
      <c r="E177" s="107">
        <v>0.0</v>
      </c>
      <c r="F177" s="107">
        <v>0.0</v>
      </c>
      <c r="G177" s="107">
        <v>102.0</v>
      </c>
      <c r="H177" s="107">
        <v>12323.0</v>
      </c>
      <c r="I177" s="107">
        <v>114.0</v>
      </c>
      <c r="J177" s="107">
        <v>4182.0</v>
      </c>
      <c r="K177" s="107">
        <v>29960.0</v>
      </c>
      <c r="L177" s="107">
        <v>6824.0</v>
      </c>
      <c r="M177" s="107">
        <v>5.0</v>
      </c>
      <c r="N177" s="107">
        <v>2978.0</v>
      </c>
      <c r="O177" s="107">
        <v>433.0</v>
      </c>
      <c r="P177" s="107">
        <v>149.0</v>
      </c>
      <c r="Q177" s="107">
        <v>190.0</v>
      </c>
      <c r="R177" s="107">
        <v>33.0</v>
      </c>
      <c r="S177" s="107">
        <v>0.0</v>
      </c>
      <c r="T177" s="107">
        <v>107.0</v>
      </c>
      <c r="U177" s="107">
        <v>30.0</v>
      </c>
    </row>
    <row r="178" ht="15.75" customHeight="1">
      <c r="A178" s="136" t="s">
        <v>197</v>
      </c>
      <c r="B178" s="107">
        <v>3370.0</v>
      </c>
      <c r="C178" s="107">
        <v>82.0</v>
      </c>
      <c r="D178" s="107">
        <v>188.0</v>
      </c>
      <c r="E178" s="107">
        <v>8239.0</v>
      </c>
      <c r="F178" s="107">
        <v>7709.0</v>
      </c>
      <c r="G178" s="107">
        <v>16267.0</v>
      </c>
      <c r="H178" s="107">
        <v>128.0</v>
      </c>
      <c r="I178" s="107">
        <v>128.0</v>
      </c>
      <c r="J178" s="107">
        <v>4388.0</v>
      </c>
      <c r="K178" s="107">
        <v>2854.0</v>
      </c>
      <c r="L178" s="107">
        <v>283.0</v>
      </c>
      <c r="M178" s="107">
        <v>1076.0</v>
      </c>
      <c r="N178" s="107">
        <v>606.0</v>
      </c>
      <c r="O178" s="107">
        <v>183.0</v>
      </c>
      <c r="P178" s="107">
        <v>454.0</v>
      </c>
      <c r="Q178" s="107">
        <v>114.0</v>
      </c>
      <c r="R178" s="107">
        <v>179.0</v>
      </c>
      <c r="S178" s="107">
        <v>97.0</v>
      </c>
      <c r="T178" s="107">
        <v>429.0</v>
      </c>
      <c r="U178" s="107">
        <v>355.0</v>
      </c>
    </row>
    <row r="179" ht="15.75" customHeight="1">
      <c r="A179" s="136" t="s">
        <v>36</v>
      </c>
      <c r="B179" s="107">
        <v>0.0</v>
      </c>
      <c r="C179" s="107">
        <v>0.0</v>
      </c>
      <c r="D179" s="107">
        <v>0.0</v>
      </c>
      <c r="E179" s="107">
        <v>0.0</v>
      </c>
      <c r="F179" s="107">
        <v>0.0</v>
      </c>
      <c r="G179" s="107">
        <v>0.0</v>
      </c>
      <c r="H179" s="107">
        <v>0.0</v>
      </c>
      <c r="I179" s="107">
        <v>0.0</v>
      </c>
      <c r="J179" s="107">
        <v>0.0</v>
      </c>
      <c r="K179" s="107">
        <v>100.0</v>
      </c>
      <c r="L179" s="107">
        <v>0.0</v>
      </c>
      <c r="M179" s="107">
        <v>0.0</v>
      </c>
      <c r="N179" s="107">
        <v>0.0</v>
      </c>
      <c r="O179" s="107">
        <v>0.0</v>
      </c>
      <c r="P179" s="107">
        <v>0.0</v>
      </c>
      <c r="Q179" s="107">
        <v>0.0</v>
      </c>
      <c r="R179" s="107">
        <v>0.0</v>
      </c>
      <c r="S179" s="107">
        <v>0.0</v>
      </c>
      <c r="T179" s="107"/>
      <c r="U179" s="107"/>
    </row>
    <row r="180" ht="15.75" customHeight="1">
      <c r="A180" s="136" t="s">
        <v>198</v>
      </c>
      <c r="B180" s="107">
        <v>0.0</v>
      </c>
      <c r="C180" s="107">
        <v>0.0</v>
      </c>
      <c r="D180" s="107">
        <v>0.0</v>
      </c>
      <c r="E180" s="107">
        <v>0.0</v>
      </c>
      <c r="F180" s="107">
        <v>0.0</v>
      </c>
      <c r="G180" s="107">
        <v>0.0</v>
      </c>
      <c r="H180" s="107">
        <v>3.0</v>
      </c>
      <c r="I180" s="107">
        <v>109.0</v>
      </c>
      <c r="J180" s="107">
        <v>1340.0</v>
      </c>
      <c r="K180" s="107">
        <v>51.0</v>
      </c>
      <c r="L180" s="107">
        <v>66.0</v>
      </c>
      <c r="M180" s="107">
        <v>108.0</v>
      </c>
      <c r="N180" s="107">
        <v>340.0</v>
      </c>
      <c r="O180" s="107">
        <v>227.0</v>
      </c>
      <c r="P180" s="107">
        <v>26.0</v>
      </c>
      <c r="Q180" s="107">
        <v>32.0</v>
      </c>
      <c r="R180" s="107">
        <v>0.0</v>
      </c>
      <c r="S180" s="107">
        <v>1.0</v>
      </c>
      <c r="T180" s="107"/>
      <c r="U180" s="107">
        <v>1.0</v>
      </c>
    </row>
    <row r="181" ht="15.75" customHeight="1">
      <c r="A181" s="136" t="s">
        <v>37</v>
      </c>
      <c r="B181" s="107">
        <v>1.0</v>
      </c>
      <c r="C181" s="107">
        <v>0.0</v>
      </c>
      <c r="D181" s="107">
        <v>0.0</v>
      </c>
      <c r="E181" s="107">
        <v>4.0</v>
      </c>
      <c r="F181" s="107">
        <v>613.0</v>
      </c>
      <c r="G181" s="107">
        <v>653.0</v>
      </c>
      <c r="H181" s="107">
        <v>1665.0</v>
      </c>
      <c r="I181" s="107">
        <v>1639.0</v>
      </c>
      <c r="J181" s="107">
        <v>160.0</v>
      </c>
      <c r="K181" s="107">
        <v>507.0</v>
      </c>
      <c r="L181" s="107">
        <v>4593.0</v>
      </c>
      <c r="M181" s="107">
        <v>1636.0</v>
      </c>
      <c r="N181" s="107">
        <v>2532.0</v>
      </c>
      <c r="O181" s="107">
        <v>1899.0</v>
      </c>
      <c r="P181" s="107">
        <v>2598.0</v>
      </c>
      <c r="Q181" s="107">
        <v>1440.0</v>
      </c>
      <c r="R181" s="107">
        <v>3093.0</v>
      </c>
      <c r="S181" s="107">
        <v>2445.0</v>
      </c>
      <c r="T181" s="107">
        <v>2615.0</v>
      </c>
      <c r="U181" s="107">
        <v>765.0</v>
      </c>
    </row>
    <row r="182" ht="15.75" customHeight="1">
      <c r="A182" s="136" t="s">
        <v>199</v>
      </c>
      <c r="B182" s="107">
        <v>0.0</v>
      </c>
      <c r="C182" s="107">
        <v>0.0</v>
      </c>
      <c r="D182" s="107">
        <v>0.0</v>
      </c>
      <c r="E182" s="107">
        <v>0.0</v>
      </c>
      <c r="F182" s="107">
        <v>4.0</v>
      </c>
      <c r="G182" s="107">
        <v>0.0</v>
      </c>
      <c r="H182" s="107">
        <v>11935.0</v>
      </c>
      <c r="I182" s="107">
        <v>1008.0</v>
      </c>
      <c r="J182" s="107">
        <v>129.0</v>
      </c>
      <c r="K182" s="107">
        <v>26.0</v>
      </c>
      <c r="L182" s="107">
        <v>95.0</v>
      </c>
      <c r="M182" s="107">
        <v>0.0</v>
      </c>
      <c r="N182" s="107">
        <v>0.0</v>
      </c>
      <c r="O182" s="107">
        <v>0.0</v>
      </c>
      <c r="P182" s="107">
        <v>1.0</v>
      </c>
      <c r="Q182" s="107">
        <v>0.0</v>
      </c>
      <c r="R182" s="107">
        <v>0.0</v>
      </c>
      <c r="S182" s="107">
        <v>0.0</v>
      </c>
      <c r="T182" s="107"/>
      <c r="U182" s="107"/>
    </row>
    <row r="183" ht="15.75" customHeight="1">
      <c r="A183" s="136" t="s">
        <v>200</v>
      </c>
      <c r="B183" s="107">
        <v>1.0</v>
      </c>
      <c r="C183" s="107">
        <v>4.0</v>
      </c>
      <c r="D183" s="107">
        <v>0.0</v>
      </c>
      <c r="E183" s="107">
        <v>8.0</v>
      </c>
      <c r="F183" s="107">
        <v>12.0</v>
      </c>
      <c r="G183" s="107">
        <v>292.0</v>
      </c>
      <c r="H183" s="107">
        <v>1006.0</v>
      </c>
      <c r="I183" s="107">
        <v>968.0</v>
      </c>
      <c r="J183" s="107">
        <v>4045.0</v>
      </c>
      <c r="K183" s="107">
        <v>4415.0</v>
      </c>
      <c r="L183" s="107">
        <v>5024.0</v>
      </c>
      <c r="M183" s="107">
        <v>3246.0</v>
      </c>
      <c r="N183" s="107">
        <v>3481.0</v>
      </c>
      <c r="O183" s="107">
        <v>4499.0</v>
      </c>
      <c r="P183" s="107">
        <v>4764.0</v>
      </c>
      <c r="Q183" s="107">
        <v>213.0</v>
      </c>
      <c r="R183" s="107">
        <v>4558.0</v>
      </c>
      <c r="S183" s="107">
        <v>3537.0</v>
      </c>
      <c r="T183" s="107">
        <v>4725.0</v>
      </c>
      <c r="U183" s="107">
        <v>6559.0</v>
      </c>
    </row>
    <row r="184" ht="15.75" customHeight="1">
      <c r="A184" s="136" t="s">
        <v>38</v>
      </c>
      <c r="B184" s="107">
        <v>0.0</v>
      </c>
      <c r="C184" s="107">
        <v>0.0</v>
      </c>
      <c r="D184" s="107">
        <v>0.0</v>
      </c>
      <c r="E184" s="107">
        <v>0.0</v>
      </c>
      <c r="F184" s="107">
        <v>0.0</v>
      </c>
      <c r="G184" s="107">
        <v>0.0</v>
      </c>
      <c r="H184" s="107">
        <v>0.0</v>
      </c>
      <c r="I184" s="107">
        <v>0.0</v>
      </c>
      <c r="J184" s="107">
        <v>0.0</v>
      </c>
      <c r="K184" s="107">
        <v>0.0</v>
      </c>
      <c r="L184" s="107">
        <v>5527.0</v>
      </c>
      <c r="M184" s="107">
        <v>2.0</v>
      </c>
      <c r="N184" s="107">
        <v>2212.0</v>
      </c>
      <c r="O184" s="107">
        <v>9696.0</v>
      </c>
      <c r="P184" s="107">
        <v>0.0</v>
      </c>
      <c r="Q184" s="107">
        <v>0.0</v>
      </c>
      <c r="R184" s="107">
        <v>0.0</v>
      </c>
      <c r="S184" s="107">
        <v>0.0</v>
      </c>
      <c r="T184" s="107"/>
      <c r="U184" s="107">
        <v>3.0</v>
      </c>
    </row>
    <row r="185" ht="15.75" customHeight="1">
      <c r="A185" s="136" t="s">
        <v>201</v>
      </c>
      <c r="B185" s="107">
        <v>0.0</v>
      </c>
      <c r="C185" s="107">
        <v>0.0</v>
      </c>
      <c r="D185" s="107">
        <v>0.0</v>
      </c>
      <c r="E185" s="107">
        <v>17.0</v>
      </c>
      <c r="F185" s="107">
        <v>0.0</v>
      </c>
      <c r="G185" s="107">
        <v>97.0</v>
      </c>
      <c r="H185" s="107">
        <v>0.0</v>
      </c>
      <c r="I185" s="107">
        <v>23.0</v>
      </c>
      <c r="J185" s="107">
        <v>0.0</v>
      </c>
      <c r="K185" s="107">
        <v>0.0</v>
      </c>
      <c r="L185" s="107">
        <v>0.0</v>
      </c>
      <c r="M185" s="107">
        <v>0.0</v>
      </c>
      <c r="N185" s="107">
        <v>0.0</v>
      </c>
      <c r="O185" s="107">
        <v>0.0</v>
      </c>
      <c r="P185" s="107">
        <v>0.0</v>
      </c>
      <c r="Q185" s="107">
        <v>1.0</v>
      </c>
      <c r="R185" s="107">
        <v>0.0</v>
      </c>
      <c r="S185" s="107">
        <v>7.0</v>
      </c>
      <c r="T185" s="107">
        <v>960.0</v>
      </c>
      <c r="U185" s="107">
        <v>1.0</v>
      </c>
    </row>
    <row r="186" ht="15.75" customHeight="1">
      <c r="A186" s="136" t="s">
        <v>39</v>
      </c>
      <c r="B186" s="107">
        <v>860.0</v>
      </c>
      <c r="C186" s="107">
        <v>2717.0</v>
      </c>
      <c r="D186" s="107">
        <v>1714.0</v>
      </c>
      <c r="E186" s="107">
        <v>3886.0</v>
      </c>
      <c r="F186" s="107">
        <v>7464.0</v>
      </c>
      <c r="G186" s="107">
        <v>8609.0</v>
      </c>
      <c r="H186" s="107">
        <v>19673.0</v>
      </c>
      <c r="I186" s="107">
        <v>13921.0</v>
      </c>
      <c r="J186" s="107">
        <v>14297.0</v>
      </c>
      <c r="K186" s="107">
        <v>15270.0</v>
      </c>
      <c r="L186" s="107">
        <v>12202.0</v>
      </c>
      <c r="M186" s="107">
        <v>35286.0</v>
      </c>
      <c r="N186" s="107">
        <v>11420.0</v>
      </c>
      <c r="O186" s="107">
        <v>9564.0</v>
      </c>
      <c r="P186" s="107">
        <v>9201.0</v>
      </c>
      <c r="Q186" s="107">
        <v>6857.0</v>
      </c>
      <c r="R186" s="107">
        <v>9412.0</v>
      </c>
      <c r="S186" s="107">
        <v>6996.0</v>
      </c>
      <c r="T186" s="107">
        <v>6319.0</v>
      </c>
      <c r="U186" s="107">
        <v>4702.0</v>
      </c>
    </row>
    <row r="187" ht="15.75" customHeight="1">
      <c r="A187" s="136" t="s">
        <v>74</v>
      </c>
      <c r="B187" s="107"/>
      <c r="C187" s="107"/>
      <c r="D187" s="107"/>
      <c r="E187" s="107"/>
      <c r="F187" s="107"/>
      <c r="G187" s="107"/>
      <c r="H187" s="107"/>
      <c r="I187" s="107"/>
      <c r="J187" s="107"/>
      <c r="K187" s="107"/>
      <c r="L187" s="107"/>
      <c r="M187" s="107"/>
      <c r="N187" s="107"/>
      <c r="O187" s="107"/>
      <c r="P187" s="107"/>
      <c r="Q187" s="107"/>
      <c r="R187" s="107"/>
      <c r="S187" s="107"/>
      <c r="T187" s="107"/>
      <c r="U187" s="107"/>
    </row>
    <row r="188" ht="15.75" customHeight="1">
      <c r="A188" s="136" t="s">
        <v>202</v>
      </c>
      <c r="B188" s="107">
        <v>0.0</v>
      </c>
      <c r="C188" s="107">
        <v>0.0</v>
      </c>
      <c r="D188" s="107">
        <v>0.0</v>
      </c>
      <c r="E188" s="107">
        <v>0.0</v>
      </c>
      <c r="F188" s="107">
        <v>0.0</v>
      </c>
      <c r="G188" s="107">
        <v>95.0</v>
      </c>
      <c r="H188" s="107">
        <v>81.0</v>
      </c>
      <c r="I188" s="107">
        <v>0.0</v>
      </c>
      <c r="J188" s="107">
        <v>0.0</v>
      </c>
      <c r="K188" s="107">
        <v>0.0</v>
      </c>
      <c r="L188" s="107">
        <v>0.0</v>
      </c>
      <c r="M188" s="107">
        <v>0.0</v>
      </c>
      <c r="N188" s="107">
        <v>0.0</v>
      </c>
      <c r="O188" s="107">
        <v>0.0</v>
      </c>
      <c r="P188" s="107">
        <v>0.0</v>
      </c>
      <c r="Q188" s="107">
        <v>0.0</v>
      </c>
      <c r="R188" s="107">
        <v>0.0</v>
      </c>
      <c r="S188" s="107">
        <v>0.0</v>
      </c>
      <c r="T188" s="107"/>
      <c r="U188" s="107">
        <v>2.0</v>
      </c>
    </row>
    <row r="189" ht="15.75" customHeight="1">
      <c r="A189" s="136" t="s">
        <v>203</v>
      </c>
      <c r="B189" s="107"/>
      <c r="C189" s="107"/>
      <c r="D189" s="107"/>
      <c r="E189" s="107"/>
      <c r="F189" s="107"/>
      <c r="G189" s="107"/>
      <c r="H189" s="107"/>
      <c r="I189" s="107"/>
      <c r="J189" s="107"/>
      <c r="K189" s="107"/>
      <c r="L189" s="107"/>
      <c r="M189" s="107"/>
      <c r="N189" s="107"/>
      <c r="O189" s="107"/>
      <c r="P189" s="107"/>
      <c r="Q189" s="107"/>
      <c r="R189" s="107"/>
      <c r="S189" s="107"/>
      <c r="T189" s="107"/>
      <c r="U189" s="107"/>
    </row>
    <row r="190" ht="15.75" customHeight="1">
      <c r="A190" s="136" t="s">
        <v>204</v>
      </c>
      <c r="B190" s="107">
        <v>0.0</v>
      </c>
      <c r="C190" s="107">
        <v>0.0</v>
      </c>
      <c r="D190" s="107">
        <v>0.0</v>
      </c>
      <c r="E190" s="107">
        <v>0.0</v>
      </c>
      <c r="F190" s="107">
        <v>0.0</v>
      </c>
      <c r="G190" s="107">
        <v>0.0</v>
      </c>
      <c r="H190" s="107">
        <v>0.0</v>
      </c>
      <c r="I190" s="107">
        <v>438.0</v>
      </c>
      <c r="J190" s="107">
        <v>0.0</v>
      </c>
      <c r="K190" s="107">
        <v>0.0</v>
      </c>
      <c r="L190" s="107">
        <v>0.0</v>
      </c>
      <c r="M190" s="107">
        <v>0.0</v>
      </c>
      <c r="N190" s="107">
        <v>0.0</v>
      </c>
      <c r="O190" s="107">
        <v>0.0</v>
      </c>
      <c r="P190" s="107">
        <v>0.0</v>
      </c>
      <c r="Q190" s="107">
        <v>0.0</v>
      </c>
      <c r="R190" s="107">
        <v>0.0</v>
      </c>
      <c r="S190" s="107">
        <v>0.0</v>
      </c>
      <c r="T190" s="107"/>
      <c r="U190" s="107"/>
    </row>
    <row r="191" ht="15.75" customHeight="1">
      <c r="A191" s="136" t="s">
        <v>205</v>
      </c>
      <c r="B191" s="107">
        <v>0.0</v>
      </c>
      <c r="C191" s="107">
        <v>0.0</v>
      </c>
      <c r="D191" s="107">
        <v>0.0</v>
      </c>
      <c r="E191" s="107">
        <v>0.0</v>
      </c>
      <c r="F191" s="107">
        <v>0.0</v>
      </c>
      <c r="G191" s="107">
        <v>0.0</v>
      </c>
      <c r="H191" s="107">
        <v>81.0</v>
      </c>
      <c r="I191" s="107">
        <v>0.0</v>
      </c>
      <c r="J191" s="107">
        <v>0.0</v>
      </c>
      <c r="K191" s="107">
        <v>0.0</v>
      </c>
      <c r="L191" s="107">
        <v>0.0</v>
      </c>
      <c r="M191" s="107">
        <v>0.0</v>
      </c>
      <c r="N191" s="107">
        <v>0.0</v>
      </c>
      <c r="O191" s="107">
        <v>1055.0</v>
      </c>
      <c r="P191" s="107">
        <v>0.0</v>
      </c>
      <c r="Q191" s="107">
        <v>0.0</v>
      </c>
      <c r="R191" s="107">
        <v>0.0</v>
      </c>
      <c r="S191" s="107">
        <v>0.0</v>
      </c>
      <c r="T191" s="107"/>
      <c r="U191" s="107"/>
    </row>
    <row r="192" ht="15.75" customHeight="1">
      <c r="A192" s="136" t="s">
        <v>40</v>
      </c>
      <c r="B192" s="107">
        <v>0.0</v>
      </c>
      <c r="C192" s="107">
        <v>7951.0</v>
      </c>
      <c r="D192" s="107">
        <v>0.0</v>
      </c>
      <c r="E192" s="107">
        <v>113.0</v>
      </c>
      <c r="F192" s="107">
        <v>4604.0</v>
      </c>
      <c r="G192" s="107">
        <v>35663.0</v>
      </c>
      <c r="H192" s="107">
        <v>86213.0</v>
      </c>
      <c r="I192" s="107">
        <v>45940.0</v>
      </c>
      <c r="J192" s="107">
        <v>18251.0</v>
      </c>
      <c r="K192" s="107">
        <v>50708.0</v>
      </c>
      <c r="L192" s="107">
        <v>148295.0</v>
      </c>
      <c r="M192" s="107">
        <v>3493.0</v>
      </c>
      <c r="N192" s="107">
        <v>67084.0</v>
      </c>
      <c r="O192" s="107">
        <v>52170.0</v>
      </c>
      <c r="P192" s="107">
        <v>4224.0</v>
      </c>
      <c r="Q192" s="107">
        <v>5027.0</v>
      </c>
      <c r="R192" s="107">
        <v>2683.0</v>
      </c>
      <c r="S192" s="107">
        <v>56647.0</v>
      </c>
      <c r="T192" s="107">
        <v>73153.0</v>
      </c>
      <c r="U192" s="107">
        <v>12190.0</v>
      </c>
    </row>
    <row r="193" ht="15.75" customHeight="1">
      <c r="A193" s="136" t="s">
        <v>206</v>
      </c>
      <c r="B193" s="107">
        <v>0.0</v>
      </c>
      <c r="C193" s="107">
        <v>0.0</v>
      </c>
      <c r="D193" s="107">
        <v>0.0</v>
      </c>
      <c r="E193" s="107">
        <v>0.0</v>
      </c>
      <c r="F193" s="107">
        <v>0.0</v>
      </c>
      <c r="G193" s="107">
        <v>0.0</v>
      </c>
      <c r="H193" s="107">
        <v>0.0</v>
      </c>
      <c r="I193" s="107">
        <v>0.0</v>
      </c>
      <c r="J193" s="107">
        <v>0.0</v>
      </c>
      <c r="K193" s="107">
        <v>0.0</v>
      </c>
      <c r="L193" s="107">
        <v>0.0</v>
      </c>
      <c r="M193" s="107">
        <v>0.0</v>
      </c>
      <c r="N193" s="107">
        <v>0.0</v>
      </c>
      <c r="O193" s="107">
        <v>11.0</v>
      </c>
      <c r="P193" s="107">
        <v>0.0</v>
      </c>
      <c r="Q193" s="107">
        <v>0.0</v>
      </c>
      <c r="R193" s="107">
        <v>0.0</v>
      </c>
      <c r="S193" s="107">
        <v>0.0</v>
      </c>
      <c r="T193" s="107"/>
      <c r="U193" s="107"/>
    </row>
    <row r="194" ht="15.75" customHeight="1">
      <c r="A194" s="136" t="s">
        <v>529</v>
      </c>
      <c r="B194" s="107"/>
      <c r="C194" s="107"/>
      <c r="D194" s="107"/>
      <c r="E194" s="107"/>
      <c r="F194" s="107"/>
      <c r="G194" s="107"/>
      <c r="H194" s="107"/>
      <c r="I194" s="107"/>
      <c r="J194" s="107"/>
      <c r="K194" s="107"/>
      <c r="L194" s="107"/>
      <c r="M194" s="107"/>
      <c r="N194" s="107"/>
      <c r="O194" s="107"/>
      <c r="P194" s="107"/>
      <c r="Q194" s="107"/>
      <c r="R194" s="107"/>
      <c r="S194" s="107"/>
      <c r="T194" s="107"/>
      <c r="U194" s="107"/>
    </row>
    <row r="195" ht="15.75" customHeight="1">
      <c r="A195" s="136" t="s">
        <v>207</v>
      </c>
      <c r="B195" s="107"/>
      <c r="C195" s="107"/>
      <c r="D195" s="107"/>
      <c r="E195" s="107"/>
      <c r="F195" s="107"/>
      <c r="G195" s="107"/>
      <c r="H195" s="107"/>
      <c r="I195" s="107"/>
      <c r="J195" s="107"/>
      <c r="K195" s="107"/>
      <c r="L195" s="107"/>
      <c r="M195" s="107"/>
      <c r="N195" s="107"/>
      <c r="O195" s="107"/>
      <c r="P195" s="107"/>
      <c r="Q195" s="107"/>
      <c r="R195" s="107"/>
      <c r="S195" s="107"/>
      <c r="T195" s="107"/>
      <c r="U195" s="107"/>
    </row>
    <row r="196" ht="15.75" customHeight="1">
      <c r="A196" s="136" t="s">
        <v>208</v>
      </c>
      <c r="B196" s="107"/>
      <c r="C196" s="107"/>
      <c r="D196" s="107"/>
      <c r="E196" s="107"/>
      <c r="F196" s="107"/>
      <c r="G196" s="107"/>
      <c r="H196" s="107"/>
      <c r="I196" s="107"/>
      <c r="J196" s="107"/>
      <c r="K196" s="107"/>
      <c r="L196" s="107"/>
      <c r="M196" s="107"/>
      <c r="N196" s="107"/>
      <c r="O196" s="107"/>
      <c r="P196" s="107"/>
      <c r="Q196" s="107"/>
      <c r="R196" s="107"/>
      <c r="S196" s="107"/>
      <c r="T196" s="107"/>
      <c r="U196" s="107"/>
    </row>
    <row r="197" ht="15.75" customHeight="1">
      <c r="A197" s="136" t="s">
        <v>41</v>
      </c>
      <c r="B197" s="107">
        <v>0.0</v>
      </c>
      <c r="C197" s="107">
        <v>0.0</v>
      </c>
      <c r="D197" s="107">
        <v>0.0</v>
      </c>
      <c r="E197" s="107">
        <v>0.0</v>
      </c>
      <c r="F197" s="107">
        <v>0.0</v>
      </c>
      <c r="G197" s="107">
        <v>335.0</v>
      </c>
      <c r="H197" s="107">
        <v>253.0</v>
      </c>
      <c r="I197" s="107">
        <v>4.0</v>
      </c>
      <c r="J197" s="107">
        <v>0.0</v>
      </c>
      <c r="K197" s="107">
        <v>99.0</v>
      </c>
      <c r="L197" s="107">
        <v>2366.0</v>
      </c>
      <c r="M197" s="107">
        <v>96.0</v>
      </c>
      <c r="N197" s="107">
        <v>0.0</v>
      </c>
      <c r="O197" s="107">
        <v>0.0</v>
      </c>
      <c r="P197" s="107">
        <v>74.0</v>
      </c>
      <c r="Q197" s="107">
        <v>295.0</v>
      </c>
      <c r="R197" s="107">
        <v>205.0</v>
      </c>
      <c r="S197" s="107">
        <v>526.0</v>
      </c>
      <c r="T197" s="107">
        <v>492.0</v>
      </c>
      <c r="U197" s="107">
        <v>722.0</v>
      </c>
    </row>
    <row r="198" ht="15.75" customHeight="1">
      <c r="A198" s="136" t="s">
        <v>42</v>
      </c>
      <c r="B198" s="107">
        <v>0.0</v>
      </c>
      <c r="C198" s="107">
        <v>3.0</v>
      </c>
      <c r="D198" s="107">
        <v>0.0</v>
      </c>
      <c r="E198" s="107">
        <v>0.0</v>
      </c>
      <c r="F198" s="107">
        <v>193.0</v>
      </c>
      <c r="G198" s="107">
        <v>1977.0</v>
      </c>
      <c r="H198" s="107">
        <v>3700.0</v>
      </c>
      <c r="I198" s="107">
        <v>3464.0</v>
      </c>
      <c r="J198" s="107">
        <v>229.0</v>
      </c>
      <c r="K198" s="107">
        <v>2245.0</v>
      </c>
      <c r="L198" s="107">
        <v>863.0</v>
      </c>
      <c r="M198" s="107">
        <v>1595.0</v>
      </c>
      <c r="N198" s="107">
        <v>2577.0</v>
      </c>
      <c r="O198" s="107">
        <v>20.0</v>
      </c>
      <c r="P198" s="107">
        <v>1072.0</v>
      </c>
      <c r="Q198" s="107">
        <v>13240.0</v>
      </c>
      <c r="R198" s="107">
        <v>15167.0</v>
      </c>
      <c r="S198" s="107">
        <v>15792.0</v>
      </c>
      <c r="T198" s="107">
        <v>19034.0</v>
      </c>
      <c r="U198" s="107">
        <v>528.0</v>
      </c>
    </row>
    <row r="199" ht="15.75" customHeight="1">
      <c r="A199" s="136" t="s">
        <v>43</v>
      </c>
      <c r="B199" s="107">
        <v>86.0</v>
      </c>
      <c r="C199" s="107">
        <v>0.0</v>
      </c>
      <c r="D199" s="107">
        <v>0.0</v>
      </c>
      <c r="E199" s="107">
        <v>11.0</v>
      </c>
      <c r="F199" s="107">
        <v>596.0</v>
      </c>
      <c r="G199" s="107">
        <v>7433.0</v>
      </c>
      <c r="H199" s="107">
        <v>3776.0</v>
      </c>
      <c r="I199" s="107">
        <v>1162.0</v>
      </c>
      <c r="J199" s="107">
        <v>1413.0</v>
      </c>
      <c r="K199" s="107">
        <v>1007.0</v>
      </c>
      <c r="L199" s="107">
        <v>1447.0</v>
      </c>
      <c r="M199" s="107">
        <v>933.0</v>
      </c>
      <c r="N199" s="107">
        <v>2041.0</v>
      </c>
      <c r="O199" s="107">
        <v>624.0</v>
      </c>
      <c r="P199" s="107">
        <v>604.0</v>
      </c>
      <c r="Q199" s="107">
        <v>493.0</v>
      </c>
      <c r="R199" s="107">
        <v>330.0</v>
      </c>
      <c r="S199" s="107">
        <v>310.0</v>
      </c>
      <c r="T199" s="107">
        <v>946.0</v>
      </c>
      <c r="U199" s="107">
        <v>665.0</v>
      </c>
    </row>
    <row r="200" ht="15.75" customHeight="1">
      <c r="A200" s="136" t="s">
        <v>209</v>
      </c>
      <c r="B200" s="107">
        <v>2079.0</v>
      </c>
      <c r="C200" s="107">
        <v>1363.0</v>
      </c>
      <c r="D200" s="107">
        <v>1729.0</v>
      </c>
      <c r="E200" s="107">
        <v>242.0</v>
      </c>
      <c r="F200" s="107">
        <v>3199.0</v>
      </c>
      <c r="G200" s="107">
        <v>6760.0</v>
      </c>
      <c r="H200" s="107">
        <v>16962.0</v>
      </c>
      <c r="I200" s="107">
        <v>7358.0</v>
      </c>
      <c r="J200" s="107">
        <v>10149.0</v>
      </c>
      <c r="K200" s="107">
        <v>7299.0</v>
      </c>
      <c r="L200" s="107">
        <v>15885.0</v>
      </c>
      <c r="M200" s="107">
        <v>15931.0</v>
      </c>
      <c r="N200" s="107">
        <v>20254.0</v>
      </c>
      <c r="O200" s="107">
        <v>19194.0</v>
      </c>
      <c r="P200" s="107">
        <v>12796.0</v>
      </c>
      <c r="Q200" s="107">
        <v>14678.0</v>
      </c>
      <c r="R200" s="107">
        <v>18571.0</v>
      </c>
      <c r="S200" s="107">
        <v>19974.0</v>
      </c>
      <c r="T200" s="107">
        <v>5679.0</v>
      </c>
      <c r="U200" s="107">
        <v>3185.0</v>
      </c>
    </row>
    <row r="201" ht="15.75" customHeight="1">
      <c r="A201" s="136" t="s">
        <v>210</v>
      </c>
      <c r="B201" s="107">
        <v>0.0</v>
      </c>
      <c r="C201" s="107">
        <v>0.0</v>
      </c>
      <c r="D201" s="107">
        <v>0.0</v>
      </c>
      <c r="E201" s="107">
        <v>0.0</v>
      </c>
      <c r="F201" s="107">
        <v>0.0</v>
      </c>
      <c r="G201" s="107">
        <v>0.0</v>
      </c>
      <c r="H201" s="107">
        <v>0.0</v>
      </c>
      <c r="I201" s="107">
        <v>0.0</v>
      </c>
      <c r="J201" s="107">
        <v>0.0</v>
      </c>
      <c r="K201" s="107">
        <v>0.0</v>
      </c>
      <c r="L201" s="107">
        <v>791.0</v>
      </c>
      <c r="M201" s="107">
        <v>0.0</v>
      </c>
      <c r="N201" s="107">
        <v>0.0</v>
      </c>
      <c r="O201" s="107">
        <v>0.0</v>
      </c>
      <c r="P201" s="107">
        <v>0.0</v>
      </c>
      <c r="Q201" s="107">
        <v>0.0</v>
      </c>
      <c r="R201" s="107">
        <v>0.0</v>
      </c>
      <c r="S201" s="107">
        <v>0.0</v>
      </c>
      <c r="T201" s="107"/>
      <c r="U201" s="107"/>
    </row>
    <row r="202" ht="15.75" customHeight="1">
      <c r="A202" s="136" t="s">
        <v>44</v>
      </c>
      <c r="B202" s="107">
        <v>0.0</v>
      </c>
      <c r="C202" s="107">
        <v>0.0</v>
      </c>
      <c r="D202" s="107">
        <v>0.0</v>
      </c>
      <c r="E202" s="107">
        <v>0.0</v>
      </c>
      <c r="F202" s="107">
        <v>110.0</v>
      </c>
      <c r="G202" s="107">
        <v>29.0</v>
      </c>
      <c r="H202" s="107">
        <v>0.0</v>
      </c>
      <c r="I202" s="107">
        <v>285.0</v>
      </c>
      <c r="J202" s="107">
        <v>347.0</v>
      </c>
      <c r="K202" s="107">
        <v>0.0</v>
      </c>
      <c r="L202" s="107">
        <v>0.0</v>
      </c>
      <c r="M202" s="107">
        <v>0.0</v>
      </c>
      <c r="N202" s="107">
        <v>6297.0</v>
      </c>
      <c r="O202" s="107">
        <v>8119.0</v>
      </c>
      <c r="P202" s="107">
        <v>6.0</v>
      </c>
      <c r="Q202" s="107">
        <v>3143.0</v>
      </c>
      <c r="R202" s="107">
        <v>0.0</v>
      </c>
      <c r="S202" s="107">
        <v>109.0</v>
      </c>
      <c r="T202" s="107"/>
      <c r="U202" s="107">
        <v>1032.0</v>
      </c>
    </row>
    <row r="203" ht="15.75" customHeight="1">
      <c r="A203" s="136" t="s">
        <v>72</v>
      </c>
      <c r="B203" s="107"/>
      <c r="C203" s="107"/>
      <c r="D203" s="107"/>
      <c r="E203" s="107"/>
      <c r="F203" s="107"/>
      <c r="G203" s="107"/>
      <c r="H203" s="107"/>
      <c r="I203" s="107"/>
      <c r="J203" s="107"/>
      <c r="K203" s="107"/>
      <c r="L203" s="107"/>
      <c r="M203" s="107"/>
      <c r="N203" s="107"/>
      <c r="O203" s="107"/>
      <c r="P203" s="107"/>
      <c r="Q203" s="107"/>
      <c r="R203" s="107"/>
      <c r="S203" s="107"/>
      <c r="T203" s="107"/>
      <c r="U203" s="107"/>
    </row>
    <row r="204" ht="15.75" customHeight="1">
      <c r="A204" s="136" t="s">
        <v>211</v>
      </c>
      <c r="B204" s="107">
        <v>0.0</v>
      </c>
      <c r="C204" s="107">
        <v>0.0</v>
      </c>
      <c r="D204" s="107">
        <v>0.0</v>
      </c>
      <c r="E204" s="107">
        <v>0.0</v>
      </c>
      <c r="F204" s="107">
        <v>0.0</v>
      </c>
      <c r="G204" s="107">
        <v>0.0</v>
      </c>
      <c r="H204" s="107">
        <v>81.0</v>
      </c>
      <c r="I204" s="107">
        <v>12216.0</v>
      </c>
      <c r="J204" s="107">
        <v>8602.0</v>
      </c>
      <c r="K204" s="107">
        <v>13114.0</v>
      </c>
      <c r="L204" s="107">
        <v>14265.0</v>
      </c>
      <c r="M204" s="107">
        <v>135997.0</v>
      </c>
      <c r="N204" s="107">
        <v>15250.0</v>
      </c>
      <c r="O204" s="107">
        <v>238.0</v>
      </c>
      <c r="P204" s="107">
        <v>228.0</v>
      </c>
      <c r="Q204" s="107">
        <v>0.0</v>
      </c>
      <c r="R204" s="107">
        <v>93.0</v>
      </c>
      <c r="S204" s="107">
        <v>0.0</v>
      </c>
      <c r="T204" s="107"/>
      <c r="U204" s="107"/>
    </row>
    <row r="205" ht="15.75" customHeight="1">
      <c r="A205" s="136" t="s">
        <v>212</v>
      </c>
      <c r="B205" s="107">
        <v>2192.0</v>
      </c>
      <c r="C205" s="107">
        <v>1739.0</v>
      </c>
      <c r="D205" s="107">
        <v>46.0</v>
      </c>
      <c r="E205" s="107">
        <v>389.0</v>
      </c>
      <c r="F205" s="107">
        <v>20974.0</v>
      </c>
      <c r="G205" s="107">
        <v>47516.0</v>
      </c>
      <c r="H205" s="107">
        <v>42362.0</v>
      </c>
      <c r="I205" s="107">
        <v>28474.0</v>
      </c>
      <c r="J205" s="107">
        <v>56822.0</v>
      </c>
      <c r="K205" s="107">
        <v>52483.0</v>
      </c>
      <c r="L205" s="107">
        <v>118639.0</v>
      </c>
      <c r="M205" s="107">
        <v>110238.0</v>
      </c>
      <c r="N205" s="107">
        <v>58923.0</v>
      </c>
      <c r="O205" s="107">
        <v>47310.0</v>
      </c>
      <c r="P205" s="107">
        <v>107152.0</v>
      </c>
      <c r="Q205" s="107">
        <v>34341.0</v>
      </c>
      <c r="R205" s="107">
        <v>129537.0</v>
      </c>
      <c r="S205" s="107">
        <v>64113.0</v>
      </c>
      <c r="T205" s="107">
        <v>15865.0</v>
      </c>
      <c r="U205" s="107">
        <v>11799.0</v>
      </c>
    </row>
    <row r="206" ht="15.75" customHeight="1">
      <c r="A206" s="136" t="s">
        <v>530</v>
      </c>
      <c r="B206" s="107"/>
      <c r="C206" s="107"/>
      <c r="D206" s="107"/>
      <c r="E206" s="107"/>
      <c r="F206" s="107"/>
      <c r="G206" s="107"/>
      <c r="H206" s="107"/>
      <c r="I206" s="107"/>
      <c r="J206" s="107"/>
      <c r="K206" s="107"/>
      <c r="L206" s="107"/>
      <c r="M206" s="107"/>
      <c r="N206" s="107"/>
      <c r="O206" s="107"/>
      <c r="P206" s="107"/>
      <c r="Q206" s="107"/>
      <c r="R206" s="107"/>
      <c r="S206" s="107"/>
      <c r="T206" s="107"/>
      <c r="U206" s="107"/>
    </row>
    <row r="207" ht="15.75" customHeight="1">
      <c r="A207" s="136" t="s">
        <v>213</v>
      </c>
      <c r="B207" s="107"/>
      <c r="C207" s="107"/>
      <c r="D207" s="107"/>
      <c r="E207" s="107"/>
      <c r="F207" s="107"/>
      <c r="G207" s="107"/>
      <c r="H207" s="107"/>
      <c r="I207" s="107"/>
      <c r="J207" s="107"/>
      <c r="K207" s="107"/>
      <c r="L207" s="107"/>
      <c r="M207" s="107"/>
      <c r="N207" s="107"/>
      <c r="O207" s="107"/>
      <c r="P207" s="107"/>
      <c r="Q207" s="107"/>
      <c r="R207" s="107"/>
      <c r="S207" s="107"/>
      <c r="T207" s="107"/>
      <c r="U207" s="107"/>
    </row>
    <row r="208" ht="15.75" customHeight="1">
      <c r="A208" s="136" t="s">
        <v>214</v>
      </c>
      <c r="B208" s="107">
        <v>0.0</v>
      </c>
      <c r="C208" s="107">
        <v>52.0</v>
      </c>
      <c r="D208" s="107">
        <v>3585.0</v>
      </c>
      <c r="E208" s="107">
        <v>1.0</v>
      </c>
      <c r="F208" s="107">
        <v>9.0</v>
      </c>
      <c r="G208" s="107">
        <v>0.0</v>
      </c>
      <c r="H208" s="107">
        <v>112.0</v>
      </c>
      <c r="I208" s="107">
        <v>0.0</v>
      </c>
      <c r="J208" s="107">
        <v>0.0</v>
      </c>
      <c r="K208" s="107">
        <v>0.0</v>
      </c>
      <c r="L208" s="107">
        <v>0.0</v>
      </c>
      <c r="M208" s="107">
        <v>0.0</v>
      </c>
      <c r="N208" s="107">
        <v>0.0</v>
      </c>
      <c r="O208" s="107">
        <v>0.0</v>
      </c>
      <c r="P208" s="107">
        <v>216.0</v>
      </c>
      <c r="Q208" s="107">
        <v>0.0</v>
      </c>
      <c r="R208" s="107">
        <v>0.0</v>
      </c>
      <c r="S208" s="107">
        <v>0.0</v>
      </c>
      <c r="T208" s="107"/>
      <c r="U208" s="107"/>
    </row>
    <row r="209" ht="15.75" customHeight="1">
      <c r="A209" s="136" t="s">
        <v>215</v>
      </c>
      <c r="B209" s="107">
        <v>0.0</v>
      </c>
      <c r="C209" s="107">
        <v>0.0</v>
      </c>
      <c r="D209" s="107">
        <v>0.0</v>
      </c>
      <c r="E209" s="107">
        <v>0.0</v>
      </c>
      <c r="F209" s="107">
        <v>0.0</v>
      </c>
      <c r="G209" s="107">
        <v>37.0</v>
      </c>
      <c r="H209" s="107">
        <v>0.0</v>
      </c>
      <c r="I209" s="107">
        <v>0.0</v>
      </c>
      <c r="J209" s="107">
        <v>0.0</v>
      </c>
      <c r="K209" s="107">
        <v>0.0</v>
      </c>
      <c r="L209" s="107">
        <v>1538.0</v>
      </c>
      <c r="M209" s="107">
        <v>19210.0</v>
      </c>
      <c r="N209" s="107">
        <v>160.0</v>
      </c>
      <c r="O209" s="107">
        <v>1.0</v>
      </c>
      <c r="P209" s="107">
        <v>3.0</v>
      </c>
      <c r="Q209" s="107">
        <v>0.0</v>
      </c>
      <c r="R209" s="107">
        <v>2.0</v>
      </c>
      <c r="S209" s="107">
        <v>2.0</v>
      </c>
      <c r="T209" s="107">
        <v>471.0</v>
      </c>
      <c r="U209" s="107"/>
    </row>
    <row r="210" ht="15.75" customHeight="1">
      <c r="A210" s="136" t="s">
        <v>216</v>
      </c>
      <c r="B210" s="107">
        <v>0.0</v>
      </c>
      <c r="C210" s="107">
        <v>0.0</v>
      </c>
      <c r="D210" s="107">
        <v>0.0</v>
      </c>
      <c r="E210" s="107">
        <v>0.0</v>
      </c>
      <c r="F210" s="107">
        <v>0.0</v>
      </c>
      <c r="G210" s="107">
        <v>0.0</v>
      </c>
      <c r="H210" s="107">
        <v>0.0</v>
      </c>
      <c r="I210" s="107">
        <v>15.0</v>
      </c>
      <c r="J210" s="107">
        <v>0.0</v>
      </c>
      <c r="K210" s="107">
        <v>0.0</v>
      </c>
      <c r="L210" s="107">
        <v>0.0</v>
      </c>
      <c r="M210" s="107">
        <v>0.0</v>
      </c>
      <c r="N210" s="107">
        <v>0.0</v>
      </c>
      <c r="O210" s="107">
        <v>0.0</v>
      </c>
      <c r="P210" s="107">
        <v>0.0</v>
      </c>
      <c r="Q210" s="107">
        <v>8.0</v>
      </c>
      <c r="R210" s="107">
        <v>0.0</v>
      </c>
      <c r="S210" s="107">
        <v>16570.0</v>
      </c>
      <c r="T210" s="107">
        <v>608.0</v>
      </c>
      <c r="U210" s="107">
        <v>54.0</v>
      </c>
    </row>
    <row r="211" ht="15.75" customHeight="1"/>
    <row r="212" ht="15.75" customHeight="1">
      <c r="A212" s="89" t="s">
        <v>443</v>
      </c>
      <c r="B212" s="89"/>
      <c r="C212" s="89"/>
      <c r="D212" s="89"/>
      <c r="E212" s="89"/>
      <c r="F212" s="89"/>
      <c r="G212" s="89"/>
      <c r="H212" s="89"/>
      <c r="I212" s="89"/>
      <c r="J212" s="89"/>
      <c r="K212" s="89"/>
      <c r="L212" s="89"/>
      <c r="M212" s="89"/>
      <c r="N212" s="89"/>
      <c r="O212" s="89"/>
      <c r="P212" s="89"/>
      <c r="Q212" s="89"/>
      <c r="R212" s="89"/>
      <c r="S212" s="89"/>
      <c r="T212" s="89"/>
      <c r="U212" s="89"/>
      <c r="V212" s="3"/>
      <c r="W212" s="3"/>
      <c r="X212" s="3"/>
      <c r="Y212" s="3"/>
      <c r="Z212" s="3"/>
      <c r="AA212" s="3"/>
      <c r="AB212" s="3"/>
    </row>
    <row r="213" ht="15.75" customHeight="1">
      <c r="A213" s="145" t="s">
        <v>456</v>
      </c>
      <c r="B213" s="112">
        <v>1.0</v>
      </c>
      <c r="C213" s="112">
        <v>210.0</v>
      </c>
      <c r="D213" s="112">
        <v>1051.0</v>
      </c>
      <c r="E213" s="112">
        <v>383.0</v>
      </c>
      <c r="F213" s="112">
        <v>915.0</v>
      </c>
      <c r="G213" s="112">
        <v>2560.0</v>
      </c>
      <c r="H213" s="112">
        <v>5705.0</v>
      </c>
      <c r="I213" s="112">
        <v>9611.0</v>
      </c>
      <c r="J213" s="112">
        <v>15624.0</v>
      </c>
      <c r="K213" s="112">
        <v>18077.0</v>
      </c>
      <c r="L213" s="112">
        <v>10951.0</v>
      </c>
      <c r="M213" s="112">
        <v>9383.0</v>
      </c>
      <c r="N213" s="112">
        <v>5340.0</v>
      </c>
      <c r="O213" s="112">
        <v>19333.0</v>
      </c>
      <c r="P213" s="112">
        <v>6367.0</v>
      </c>
      <c r="Q213" s="112">
        <v>12059.0</v>
      </c>
      <c r="R213" s="112">
        <v>15459.0</v>
      </c>
      <c r="S213" s="112">
        <v>19710.0</v>
      </c>
      <c r="T213" s="112">
        <v>12954.0</v>
      </c>
      <c r="U213" s="146">
        <v>26666.0</v>
      </c>
      <c r="V213" s="3"/>
      <c r="W213" s="3"/>
      <c r="X213" s="3"/>
      <c r="Y213" s="3"/>
      <c r="Z213" s="3"/>
      <c r="AA213" s="3"/>
      <c r="AB213" s="3"/>
    </row>
    <row r="214" ht="15.75" customHeight="1">
      <c r="A214" s="145" t="s">
        <v>454</v>
      </c>
      <c r="B214" s="112">
        <v>0.0</v>
      </c>
      <c r="C214" s="112">
        <v>0.0</v>
      </c>
      <c r="D214" s="112">
        <v>0.0</v>
      </c>
      <c r="E214" s="112">
        <v>0.0</v>
      </c>
      <c r="F214" s="112">
        <v>0.0</v>
      </c>
      <c r="G214" s="112">
        <v>608.0</v>
      </c>
      <c r="H214" s="112">
        <v>1513.0</v>
      </c>
      <c r="I214" s="112">
        <v>999.0</v>
      </c>
      <c r="J214" s="112">
        <v>471.0</v>
      </c>
      <c r="K214" s="112">
        <v>496.0</v>
      </c>
      <c r="L214" s="112">
        <v>554.0</v>
      </c>
      <c r="M214" s="112">
        <v>328.0</v>
      </c>
      <c r="N214" s="112">
        <v>118.0</v>
      </c>
      <c r="O214" s="112">
        <v>1179.0</v>
      </c>
      <c r="P214" s="112">
        <v>3302.0</v>
      </c>
      <c r="Q214" s="112">
        <v>1638.0</v>
      </c>
      <c r="R214" s="112">
        <v>426.0</v>
      </c>
      <c r="S214" s="112">
        <v>2787.0</v>
      </c>
      <c r="T214" s="112">
        <v>5447.0</v>
      </c>
      <c r="U214" s="146">
        <v>8795.0</v>
      </c>
      <c r="V214" s="3"/>
      <c r="W214" s="3"/>
      <c r="X214" s="3"/>
      <c r="Y214" s="3"/>
      <c r="Z214" s="3"/>
      <c r="AA214" s="3"/>
      <c r="AB214" s="3"/>
    </row>
    <row r="215" ht="15.75" customHeight="1">
      <c r="A215" s="145" t="s">
        <v>446</v>
      </c>
      <c r="B215" s="112">
        <v>0.0</v>
      </c>
      <c r="C215" s="112">
        <v>0.0</v>
      </c>
      <c r="D215" s="112">
        <v>319.0</v>
      </c>
      <c r="E215" s="112">
        <v>0.0</v>
      </c>
      <c r="F215" s="112">
        <v>273.0</v>
      </c>
      <c r="G215" s="112">
        <v>305.0</v>
      </c>
      <c r="H215" s="112">
        <v>1961.0</v>
      </c>
      <c r="I215" s="112">
        <v>1085.0</v>
      </c>
      <c r="J215" s="112">
        <v>206.0</v>
      </c>
      <c r="K215" s="112">
        <v>2872.0</v>
      </c>
      <c r="L215" s="112">
        <v>14897.0</v>
      </c>
      <c r="M215" s="112">
        <v>3040.0</v>
      </c>
      <c r="N215" s="112">
        <v>1138.0</v>
      </c>
      <c r="O215" s="112">
        <v>57.0</v>
      </c>
      <c r="P215" s="112">
        <v>68.0</v>
      </c>
      <c r="Q215" s="112">
        <v>40.0</v>
      </c>
      <c r="R215" s="112">
        <v>277.0</v>
      </c>
      <c r="S215" s="112">
        <v>79.0</v>
      </c>
      <c r="T215" s="112">
        <v>1466.0</v>
      </c>
      <c r="U215" s="146">
        <v>5205.0</v>
      </c>
      <c r="V215" s="3"/>
      <c r="W215" s="3"/>
      <c r="X215" s="3"/>
      <c r="Y215" s="3"/>
      <c r="Z215" s="3"/>
      <c r="AA215" s="3"/>
      <c r="AB215" s="3"/>
    </row>
    <row r="216" ht="15.75" customHeight="1">
      <c r="A216" s="145" t="s">
        <v>462</v>
      </c>
      <c r="B216" s="112">
        <v>262.0</v>
      </c>
      <c r="C216" s="112">
        <v>412.0</v>
      </c>
      <c r="D216" s="112">
        <v>416.0</v>
      </c>
      <c r="E216" s="112">
        <v>342.0</v>
      </c>
      <c r="F216" s="112">
        <v>467.0</v>
      </c>
      <c r="G216" s="112">
        <v>3846.0</v>
      </c>
      <c r="H216" s="112">
        <v>5212.0</v>
      </c>
      <c r="I216" s="112">
        <v>1225.0</v>
      </c>
      <c r="J216" s="112">
        <v>1950.0</v>
      </c>
      <c r="K216" s="112">
        <v>2127.0</v>
      </c>
      <c r="L216" s="112">
        <v>1818.0</v>
      </c>
      <c r="M216" s="112">
        <v>759.0</v>
      </c>
      <c r="N216" s="112">
        <v>322.0</v>
      </c>
      <c r="O216" s="112">
        <v>11.0</v>
      </c>
      <c r="P216" s="112">
        <v>271.0</v>
      </c>
      <c r="Q216" s="112">
        <v>456.0</v>
      </c>
      <c r="R216" s="112">
        <v>436.0</v>
      </c>
      <c r="S216" s="112">
        <v>420.0</v>
      </c>
      <c r="T216" s="112">
        <v>562.0</v>
      </c>
      <c r="U216" s="146">
        <v>563.0</v>
      </c>
      <c r="V216" s="3"/>
      <c r="W216" s="3"/>
      <c r="X216" s="3"/>
      <c r="Y216" s="3"/>
      <c r="Z216" s="3"/>
      <c r="AA216" s="3"/>
      <c r="AB216" s="3"/>
    </row>
    <row r="217" ht="15.75" customHeight="1">
      <c r="A217" s="145" t="s">
        <v>480</v>
      </c>
      <c r="B217" s="112">
        <v>0.0</v>
      </c>
      <c r="C217" s="112">
        <v>0.0</v>
      </c>
      <c r="D217" s="112">
        <v>19.0</v>
      </c>
      <c r="E217" s="112">
        <v>0.0</v>
      </c>
      <c r="F217" s="112">
        <v>2.0</v>
      </c>
      <c r="G217" s="112">
        <v>550.0</v>
      </c>
      <c r="H217" s="112">
        <v>747.0</v>
      </c>
      <c r="I217" s="112">
        <v>2602.0</v>
      </c>
      <c r="J217" s="112">
        <v>4180.0</v>
      </c>
      <c r="K217" s="112">
        <v>2887.0</v>
      </c>
      <c r="L217" s="112">
        <v>2051.0</v>
      </c>
      <c r="M217" s="112">
        <v>7339.0</v>
      </c>
      <c r="N217" s="112">
        <v>940.0</v>
      </c>
      <c r="O217" s="112">
        <v>273.0</v>
      </c>
      <c r="P217" s="112">
        <v>3333.0</v>
      </c>
      <c r="Q217" s="112">
        <v>367.0</v>
      </c>
      <c r="R217" s="112">
        <v>2730.0</v>
      </c>
      <c r="S217" s="112">
        <v>1403.0</v>
      </c>
      <c r="T217" s="112">
        <v>222.0</v>
      </c>
      <c r="U217" s="146">
        <v>76.0</v>
      </c>
      <c r="V217" s="3"/>
      <c r="W217" s="3"/>
      <c r="X217" s="3"/>
      <c r="Y217" s="3"/>
      <c r="Z217" s="3"/>
      <c r="AA217" s="3"/>
      <c r="AB217" s="3"/>
    </row>
    <row r="218" ht="15.75" customHeight="1">
      <c r="A218" s="145" t="s">
        <v>452</v>
      </c>
      <c r="B218" s="112">
        <v>0.0</v>
      </c>
      <c r="C218" s="112">
        <v>0.0</v>
      </c>
      <c r="D218" s="112">
        <v>0.0</v>
      </c>
      <c r="E218" s="112">
        <v>0.0</v>
      </c>
      <c r="F218" s="112">
        <v>18.0</v>
      </c>
      <c r="G218" s="112">
        <v>185.0</v>
      </c>
      <c r="H218" s="112">
        <v>100.0</v>
      </c>
      <c r="I218" s="112">
        <v>0.0</v>
      </c>
      <c r="J218" s="112">
        <v>0.0</v>
      </c>
      <c r="K218" s="112">
        <v>249.0</v>
      </c>
      <c r="L218" s="112">
        <v>740.0</v>
      </c>
      <c r="M218" s="112">
        <v>144.0</v>
      </c>
      <c r="N218" s="112">
        <v>37.0</v>
      </c>
      <c r="O218" s="112">
        <v>29.0</v>
      </c>
      <c r="P218" s="112">
        <v>46.0</v>
      </c>
      <c r="Q218" s="112">
        <v>23.0</v>
      </c>
      <c r="R218" s="112">
        <v>4.0</v>
      </c>
      <c r="S218" s="112">
        <v>5.0</v>
      </c>
      <c r="T218" s="112"/>
      <c r="U218" s="146">
        <v>6.0</v>
      </c>
      <c r="V218" s="3"/>
      <c r="W218" s="3"/>
      <c r="X218" s="3"/>
      <c r="Y218" s="3"/>
      <c r="Z218" s="3"/>
      <c r="AA218" s="3"/>
      <c r="AB218" s="3"/>
    </row>
    <row r="219" ht="15.75" customHeight="1">
      <c r="A219" s="145" t="s">
        <v>478</v>
      </c>
      <c r="B219" s="112">
        <v>0.0</v>
      </c>
      <c r="C219" s="112">
        <v>0.0</v>
      </c>
      <c r="D219" s="112">
        <v>1059.0</v>
      </c>
      <c r="E219" s="112">
        <v>0.0</v>
      </c>
      <c r="F219" s="112">
        <v>0.0</v>
      </c>
      <c r="G219" s="112">
        <v>1400.0</v>
      </c>
      <c r="H219" s="112">
        <v>917.0</v>
      </c>
      <c r="I219" s="112">
        <v>68.0</v>
      </c>
      <c r="J219" s="112">
        <v>191.0</v>
      </c>
      <c r="K219" s="112">
        <v>216.0</v>
      </c>
      <c r="L219" s="112">
        <v>2089.0</v>
      </c>
      <c r="M219" s="112">
        <v>17.0</v>
      </c>
      <c r="N219" s="112">
        <v>322.0</v>
      </c>
      <c r="O219" s="112">
        <v>15.0</v>
      </c>
      <c r="P219" s="112">
        <v>90.0</v>
      </c>
      <c r="Q219" s="112">
        <v>63.0</v>
      </c>
      <c r="R219" s="112">
        <v>130.0</v>
      </c>
      <c r="S219" s="112">
        <v>0.0</v>
      </c>
      <c r="T219" s="112">
        <v>489.0</v>
      </c>
      <c r="U219" s="146">
        <v>4.0</v>
      </c>
      <c r="V219" s="3"/>
      <c r="W219" s="3"/>
      <c r="X219" s="3"/>
      <c r="Y219" s="3"/>
      <c r="Z219" s="3"/>
      <c r="AA219" s="3"/>
      <c r="AB219" s="3"/>
    </row>
    <row r="220" ht="15.75" customHeight="1">
      <c r="A220" s="145" t="s">
        <v>458</v>
      </c>
      <c r="B220" s="112">
        <v>0.0</v>
      </c>
      <c r="C220" s="112">
        <v>0.0</v>
      </c>
      <c r="D220" s="112">
        <v>0.0</v>
      </c>
      <c r="E220" s="112">
        <v>30.0</v>
      </c>
      <c r="F220" s="112">
        <v>80.0</v>
      </c>
      <c r="G220" s="112">
        <v>308.0</v>
      </c>
      <c r="H220" s="112">
        <v>131.0</v>
      </c>
      <c r="I220" s="112">
        <v>0.0</v>
      </c>
      <c r="J220" s="112">
        <v>1500.0</v>
      </c>
      <c r="K220" s="112">
        <v>0.0</v>
      </c>
      <c r="L220" s="112">
        <v>195.0</v>
      </c>
      <c r="M220" s="112">
        <v>1.0</v>
      </c>
      <c r="N220" s="112">
        <v>0.0</v>
      </c>
      <c r="O220" s="112">
        <v>379.0</v>
      </c>
      <c r="P220" s="112">
        <v>0.0</v>
      </c>
      <c r="Q220" s="112">
        <v>7.0</v>
      </c>
      <c r="R220" s="112">
        <v>23.0</v>
      </c>
      <c r="S220" s="112">
        <v>11.0</v>
      </c>
      <c r="T220" s="112">
        <v>945.0</v>
      </c>
      <c r="U220" s="146">
        <v>3.0</v>
      </c>
      <c r="V220" s="3"/>
      <c r="W220" s="3"/>
      <c r="X220" s="3"/>
      <c r="Y220" s="3"/>
      <c r="Z220" s="3"/>
      <c r="AA220" s="3"/>
      <c r="AB220" s="3"/>
    </row>
    <row r="221" ht="15.75" customHeight="1">
      <c r="A221" s="145" t="s">
        <v>444</v>
      </c>
      <c r="B221" s="112">
        <v>0.0</v>
      </c>
      <c r="C221" s="112">
        <v>0.0</v>
      </c>
      <c r="D221" s="112">
        <v>0.0</v>
      </c>
      <c r="E221" s="112">
        <v>0.0</v>
      </c>
      <c r="F221" s="112">
        <v>0.0</v>
      </c>
      <c r="G221" s="112">
        <v>0.0</v>
      </c>
      <c r="H221" s="112">
        <v>0.0</v>
      </c>
      <c r="I221" s="112">
        <v>0.0</v>
      </c>
      <c r="J221" s="112">
        <v>156.0</v>
      </c>
      <c r="K221" s="112">
        <v>0.0</v>
      </c>
      <c r="L221" s="112">
        <v>0.0</v>
      </c>
      <c r="M221" s="112">
        <v>0.0</v>
      </c>
      <c r="N221" s="112">
        <v>0.0</v>
      </c>
      <c r="O221" s="112">
        <v>0.0</v>
      </c>
      <c r="P221" s="112">
        <v>0.0</v>
      </c>
      <c r="Q221" s="112">
        <v>0.0</v>
      </c>
      <c r="R221" s="112">
        <v>0.0</v>
      </c>
      <c r="S221" s="112">
        <v>0.0</v>
      </c>
      <c r="T221" s="112"/>
      <c r="U221" s="146">
        <v>0.0</v>
      </c>
      <c r="V221" s="3"/>
      <c r="W221" s="3"/>
      <c r="X221" s="3"/>
      <c r="Y221" s="3"/>
      <c r="Z221" s="3"/>
      <c r="AA221" s="3"/>
      <c r="AB221" s="3"/>
    </row>
    <row r="222" ht="15.75" customHeight="1">
      <c r="A222" s="145" t="s">
        <v>450</v>
      </c>
      <c r="B222" s="112">
        <v>0.0</v>
      </c>
      <c r="C222" s="112">
        <v>0.0</v>
      </c>
      <c r="D222" s="112">
        <v>0.0</v>
      </c>
      <c r="E222" s="112">
        <v>0.0</v>
      </c>
      <c r="F222" s="112">
        <v>1.0</v>
      </c>
      <c r="G222" s="112">
        <v>390.0</v>
      </c>
      <c r="H222" s="112">
        <v>44.0</v>
      </c>
      <c r="I222" s="112">
        <v>0.0</v>
      </c>
      <c r="J222" s="112">
        <v>0.0</v>
      </c>
      <c r="K222" s="112">
        <v>774.0</v>
      </c>
      <c r="L222" s="112">
        <v>0.0</v>
      </c>
      <c r="M222" s="112">
        <v>0.0</v>
      </c>
      <c r="N222" s="112">
        <v>95.0</v>
      </c>
      <c r="O222" s="112">
        <v>0.0</v>
      </c>
      <c r="P222" s="112">
        <v>0.0</v>
      </c>
      <c r="Q222" s="112">
        <v>0.0</v>
      </c>
      <c r="R222" s="112">
        <v>0.0</v>
      </c>
      <c r="S222" s="112">
        <v>2.0</v>
      </c>
      <c r="T222" s="112"/>
      <c r="U222" s="146"/>
      <c r="V222" s="3"/>
      <c r="W222" s="3"/>
      <c r="X222" s="3"/>
      <c r="Y222" s="3"/>
      <c r="Z222" s="3"/>
      <c r="AA222" s="3"/>
      <c r="AB222" s="3"/>
    </row>
    <row r="223" ht="15.75" customHeight="1">
      <c r="A223" s="145" t="s">
        <v>460</v>
      </c>
      <c r="B223" s="112">
        <v>0.0</v>
      </c>
      <c r="C223" s="112">
        <v>0.0</v>
      </c>
      <c r="D223" s="112">
        <v>0.0</v>
      </c>
      <c r="E223" s="112">
        <v>0.0</v>
      </c>
      <c r="F223" s="112">
        <v>0.0</v>
      </c>
      <c r="G223" s="112">
        <v>173.0</v>
      </c>
      <c r="H223" s="112">
        <v>0.0</v>
      </c>
      <c r="I223" s="112">
        <v>0.0</v>
      </c>
      <c r="J223" s="112">
        <v>0.0</v>
      </c>
      <c r="K223" s="112">
        <v>504.0</v>
      </c>
      <c r="L223" s="112">
        <v>4.0</v>
      </c>
      <c r="M223" s="112">
        <v>73.0</v>
      </c>
      <c r="N223" s="112">
        <v>18.0</v>
      </c>
      <c r="O223" s="112">
        <v>40.0</v>
      </c>
      <c r="P223" s="112">
        <v>0.0</v>
      </c>
      <c r="Q223" s="112">
        <v>0.0</v>
      </c>
      <c r="R223" s="112">
        <v>0.0</v>
      </c>
      <c r="S223" s="112">
        <v>0.0</v>
      </c>
      <c r="T223" s="112"/>
      <c r="U223" s="146"/>
      <c r="V223" s="3"/>
      <c r="W223" s="3"/>
      <c r="X223" s="3"/>
      <c r="Y223" s="3"/>
      <c r="Z223" s="3"/>
      <c r="AA223" s="3"/>
      <c r="AB223" s="3"/>
    </row>
    <row r="224" ht="15.75" customHeight="1">
      <c r="A224" s="145" t="s">
        <v>464</v>
      </c>
      <c r="B224" s="112">
        <v>0.0</v>
      </c>
      <c r="C224" s="112">
        <v>0.0</v>
      </c>
      <c r="D224" s="112">
        <v>0.0</v>
      </c>
      <c r="E224" s="112">
        <v>0.0</v>
      </c>
      <c r="F224" s="112">
        <v>0.0</v>
      </c>
      <c r="G224" s="112">
        <v>0.0</v>
      </c>
      <c r="H224" s="112">
        <v>0.0</v>
      </c>
      <c r="I224" s="112">
        <v>49.0</v>
      </c>
      <c r="J224" s="112">
        <v>348.0</v>
      </c>
      <c r="K224" s="112">
        <v>1063.0</v>
      </c>
      <c r="L224" s="112">
        <v>0.0</v>
      </c>
      <c r="M224" s="112">
        <v>0.0</v>
      </c>
      <c r="N224" s="112">
        <v>0.0</v>
      </c>
      <c r="O224" s="112">
        <v>0.0</v>
      </c>
      <c r="P224" s="112">
        <v>0.0</v>
      </c>
      <c r="Q224" s="112">
        <v>0.0</v>
      </c>
      <c r="R224" s="112">
        <v>0.0</v>
      </c>
      <c r="S224" s="112">
        <v>0.0</v>
      </c>
      <c r="T224" s="112"/>
      <c r="U224" s="146"/>
      <c r="V224" s="3"/>
      <c r="W224" s="3"/>
      <c r="X224" s="3"/>
      <c r="Y224" s="3"/>
      <c r="Z224" s="3"/>
      <c r="AA224" s="3"/>
      <c r="AB224" s="3"/>
    </row>
    <row r="225" ht="15.75" customHeight="1">
      <c r="A225" s="145" t="s">
        <v>466</v>
      </c>
      <c r="B225" s="112">
        <v>0.0</v>
      </c>
      <c r="C225" s="112">
        <v>0.0</v>
      </c>
      <c r="D225" s="112">
        <v>0.0</v>
      </c>
      <c r="E225" s="112">
        <v>0.0</v>
      </c>
      <c r="F225" s="112">
        <v>0.0</v>
      </c>
      <c r="G225" s="112">
        <v>0.0</v>
      </c>
      <c r="H225" s="112">
        <v>0.0</v>
      </c>
      <c r="I225" s="112">
        <v>375.0</v>
      </c>
      <c r="J225" s="112">
        <v>0.0</v>
      </c>
      <c r="K225" s="112">
        <v>100.0</v>
      </c>
      <c r="L225" s="112">
        <v>794.0</v>
      </c>
      <c r="M225" s="112">
        <v>38.0</v>
      </c>
      <c r="N225" s="112">
        <v>0.0</v>
      </c>
      <c r="O225" s="112">
        <v>2.0</v>
      </c>
      <c r="P225" s="112">
        <v>155.0</v>
      </c>
      <c r="Q225" s="112">
        <v>0.0</v>
      </c>
      <c r="R225" s="112">
        <v>120.0</v>
      </c>
      <c r="S225" s="112">
        <v>0.0</v>
      </c>
      <c r="T225" s="112"/>
      <c r="U225" s="146"/>
      <c r="V225" s="3"/>
      <c r="W225" s="3"/>
      <c r="X225" s="3"/>
      <c r="Y225" s="3"/>
      <c r="Z225" s="3"/>
      <c r="AA225" s="3"/>
      <c r="AB225" s="3"/>
    </row>
    <row r="226" ht="15.75" customHeight="1">
      <c r="A226" s="145" t="s">
        <v>470</v>
      </c>
      <c r="B226" s="112">
        <v>0.0</v>
      </c>
      <c r="C226" s="112">
        <v>0.0</v>
      </c>
      <c r="D226" s="112">
        <v>0.0</v>
      </c>
      <c r="E226" s="112">
        <v>0.0</v>
      </c>
      <c r="F226" s="112">
        <v>0.0</v>
      </c>
      <c r="G226" s="112">
        <v>0.0</v>
      </c>
      <c r="H226" s="112">
        <v>0.0</v>
      </c>
      <c r="I226" s="112">
        <v>0.0</v>
      </c>
      <c r="J226" s="112">
        <v>0.0</v>
      </c>
      <c r="K226" s="112">
        <v>100.0</v>
      </c>
      <c r="L226" s="112">
        <v>765.0</v>
      </c>
      <c r="M226" s="112">
        <v>0.0</v>
      </c>
      <c r="N226" s="112">
        <v>0.0</v>
      </c>
      <c r="O226" s="112">
        <v>0.0</v>
      </c>
      <c r="P226" s="112">
        <v>0.0</v>
      </c>
      <c r="Q226" s="112">
        <v>0.0</v>
      </c>
      <c r="R226" s="112">
        <v>0.0</v>
      </c>
      <c r="S226" s="112">
        <v>0.0</v>
      </c>
      <c r="T226" s="112"/>
      <c r="U226" s="146"/>
      <c r="V226" s="3"/>
      <c r="W226" s="3"/>
      <c r="X226" s="3"/>
      <c r="Y226" s="3"/>
      <c r="Z226" s="3"/>
      <c r="AA226" s="3"/>
      <c r="AB226" s="3"/>
    </row>
    <row r="227" ht="15.75" customHeight="1">
      <c r="A227" s="145" t="s">
        <v>472</v>
      </c>
      <c r="B227" s="112">
        <v>0.0</v>
      </c>
      <c r="C227" s="112">
        <v>0.0</v>
      </c>
      <c r="D227" s="112">
        <v>0.0</v>
      </c>
      <c r="E227" s="112">
        <v>0.0</v>
      </c>
      <c r="F227" s="112">
        <v>3.0</v>
      </c>
      <c r="G227" s="112">
        <v>648.0</v>
      </c>
      <c r="H227" s="112">
        <v>0.0</v>
      </c>
      <c r="I227" s="112">
        <v>0.0</v>
      </c>
      <c r="J227" s="112">
        <v>6.0</v>
      </c>
      <c r="K227" s="112">
        <v>8.0</v>
      </c>
      <c r="L227" s="112">
        <v>62.0</v>
      </c>
      <c r="M227" s="112">
        <v>101.0</v>
      </c>
      <c r="N227" s="112">
        <v>1.0</v>
      </c>
      <c r="O227" s="112">
        <v>1.0</v>
      </c>
      <c r="P227" s="112">
        <v>4.0</v>
      </c>
      <c r="Q227" s="112">
        <v>0.0</v>
      </c>
      <c r="R227" s="112">
        <v>0.0</v>
      </c>
      <c r="S227" s="112">
        <v>0.0</v>
      </c>
      <c r="T227" s="112">
        <v>1.0</v>
      </c>
      <c r="U227" s="146"/>
      <c r="V227" s="3"/>
      <c r="W227" s="3"/>
      <c r="X227" s="3"/>
      <c r="Y227" s="3"/>
      <c r="Z227" s="3"/>
      <c r="AA227" s="3"/>
      <c r="AB227" s="3"/>
    </row>
    <row r="228" ht="15.75" customHeight="1">
      <c r="A228" s="145" t="s">
        <v>474</v>
      </c>
      <c r="B228" s="112">
        <v>0.0</v>
      </c>
      <c r="C228" s="112">
        <v>0.0</v>
      </c>
      <c r="D228" s="112">
        <v>0.0</v>
      </c>
      <c r="E228" s="112">
        <v>0.0</v>
      </c>
      <c r="F228" s="112">
        <v>0.0</v>
      </c>
      <c r="G228" s="112">
        <v>0.0</v>
      </c>
      <c r="H228" s="112">
        <v>0.0</v>
      </c>
      <c r="I228" s="112">
        <v>0.0</v>
      </c>
      <c r="J228" s="112">
        <v>0.0</v>
      </c>
      <c r="K228" s="112">
        <v>13.0</v>
      </c>
      <c r="L228" s="112">
        <v>33.0</v>
      </c>
      <c r="M228" s="112">
        <v>61.0</v>
      </c>
      <c r="N228" s="112">
        <v>0.0</v>
      </c>
      <c r="O228" s="112">
        <v>0.0</v>
      </c>
      <c r="P228" s="112">
        <v>0.0</v>
      </c>
      <c r="Q228" s="112">
        <v>0.0</v>
      </c>
      <c r="R228" s="112">
        <v>0.0</v>
      </c>
      <c r="S228" s="112">
        <v>0.0</v>
      </c>
      <c r="T228" s="112"/>
      <c r="U228" s="146"/>
      <c r="V228" s="3"/>
      <c r="W228" s="3"/>
      <c r="X228" s="3"/>
      <c r="Y228" s="3"/>
      <c r="Z228" s="3"/>
      <c r="AA228" s="3"/>
      <c r="AB228" s="3"/>
    </row>
    <row r="229" ht="15.75" customHeight="1">
      <c r="A229" s="145" t="s">
        <v>476</v>
      </c>
      <c r="B229" s="112">
        <v>0.0</v>
      </c>
      <c r="C229" s="112">
        <v>0.0</v>
      </c>
      <c r="D229" s="112">
        <v>0.0</v>
      </c>
      <c r="E229" s="112">
        <v>0.0</v>
      </c>
      <c r="F229" s="112">
        <v>0.0</v>
      </c>
      <c r="G229" s="112">
        <v>0.0</v>
      </c>
      <c r="H229" s="112">
        <v>0.0</v>
      </c>
      <c r="I229" s="112">
        <v>0.0</v>
      </c>
      <c r="J229" s="112">
        <v>0.0</v>
      </c>
      <c r="K229" s="112">
        <v>0.0</v>
      </c>
      <c r="L229" s="112">
        <v>436.0</v>
      </c>
      <c r="M229" s="112">
        <v>0.0</v>
      </c>
      <c r="N229" s="112">
        <v>5.0</v>
      </c>
      <c r="O229" s="112">
        <v>0.0</v>
      </c>
      <c r="P229" s="112">
        <v>0.0</v>
      </c>
      <c r="Q229" s="112">
        <v>184.0</v>
      </c>
      <c r="R229" s="112">
        <v>0.0</v>
      </c>
      <c r="S229" s="112">
        <v>0.0</v>
      </c>
      <c r="T229" s="112"/>
      <c r="U229" s="146"/>
      <c r="V229" s="3"/>
      <c r="W229" s="3"/>
      <c r="X229" s="3"/>
      <c r="Y229" s="3"/>
      <c r="Z229" s="3"/>
      <c r="AA229" s="3"/>
      <c r="AB229" s="3"/>
    </row>
    <row r="230" ht="15.75" customHeight="1"/>
    <row r="231" ht="15.75" customHeight="1">
      <c r="A231" s="98" t="s">
        <v>531</v>
      </c>
    </row>
    <row r="232" ht="15.75" customHeight="1">
      <c r="A232" s="99" t="s">
        <v>560</v>
      </c>
      <c r="B232" s="134" t="s">
        <v>491</v>
      </c>
      <c r="C232" s="134" t="s">
        <v>492</v>
      </c>
      <c r="D232" s="134" t="s">
        <v>493</v>
      </c>
      <c r="E232" s="134" t="s">
        <v>494</v>
      </c>
      <c r="F232" s="134" t="s">
        <v>495</v>
      </c>
      <c r="G232" s="134" t="s">
        <v>496</v>
      </c>
      <c r="H232" s="134" t="s">
        <v>497</v>
      </c>
      <c r="I232" s="134" t="s">
        <v>498</v>
      </c>
      <c r="J232" s="134" t="s">
        <v>499</v>
      </c>
      <c r="K232" s="134" t="s">
        <v>500</v>
      </c>
      <c r="L232" s="134" t="s">
        <v>501</v>
      </c>
      <c r="M232" s="134" t="s">
        <v>502</v>
      </c>
      <c r="N232" s="134" t="s">
        <v>503</v>
      </c>
      <c r="O232" s="134" t="s">
        <v>504</v>
      </c>
      <c r="P232" s="134" t="s">
        <v>505</v>
      </c>
      <c r="Q232" s="134" t="s">
        <v>506</v>
      </c>
      <c r="R232" s="134" t="s">
        <v>507</v>
      </c>
      <c r="S232" s="134" t="s">
        <v>508</v>
      </c>
      <c r="T232" s="134" t="s">
        <v>509</v>
      </c>
      <c r="U232" s="135" t="s">
        <v>510</v>
      </c>
    </row>
    <row r="233" ht="15.75" customHeight="1">
      <c r="A233" s="136" t="s">
        <v>511</v>
      </c>
      <c r="B233" s="120">
        <f t="shared" ref="B233:U233" si="2">B11/B$11</f>
        <v>1</v>
      </c>
      <c r="C233" s="120">
        <f t="shared" si="2"/>
        <v>1</v>
      </c>
      <c r="D233" s="120">
        <f t="shared" si="2"/>
        <v>1</v>
      </c>
      <c r="E233" s="120">
        <f t="shared" si="2"/>
        <v>1</v>
      </c>
      <c r="F233" s="120">
        <f t="shared" si="2"/>
        <v>1</v>
      </c>
      <c r="G233" s="120">
        <f t="shared" si="2"/>
        <v>1</v>
      </c>
      <c r="H233" s="120">
        <f t="shared" si="2"/>
        <v>1</v>
      </c>
      <c r="I233" s="120">
        <f t="shared" si="2"/>
        <v>1</v>
      </c>
      <c r="J233" s="120">
        <f t="shared" si="2"/>
        <v>1</v>
      </c>
      <c r="K233" s="120">
        <f t="shared" si="2"/>
        <v>1</v>
      </c>
      <c r="L233" s="120">
        <f t="shared" si="2"/>
        <v>1</v>
      </c>
      <c r="M233" s="120">
        <f t="shared" si="2"/>
        <v>1</v>
      </c>
      <c r="N233" s="120">
        <f t="shared" si="2"/>
        <v>1</v>
      </c>
      <c r="O233" s="120">
        <f t="shared" si="2"/>
        <v>1</v>
      </c>
      <c r="P233" s="120">
        <f t="shared" si="2"/>
        <v>1</v>
      </c>
      <c r="Q233" s="120">
        <f t="shared" si="2"/>
        <v>1</v>
      </c>
      <c r="R233" s="120">
        <f t="shared" si="2"/>
        <v>1</v>
      </c>
      <c r="S233" s="120">
        <f t="shared" si="2"/>
        <v>1</v>
      </c>
      <c r="T233" s="120">
        <f t="shared" si="2"/>
        <v>1</v>
      </c>
      <c r="U233" s="120">
        <f t="shared" si="2"/>
        <v>1</v>
      </c>
    </row>
    <row r="234" ht="15.75" customHeight="1">
      <c r="A234" s="136" t="s">
        <v>101</v>
      </c>
      <c r="B234" s="120">
        <f t="shared" ref="B234:U234" si="3">B12/B$11</f>
        <v>0</v>
      </c>
      <c r="C234" s="120">
        <f t="shared" si="3"/>
        <v>0</v>
      </c>
      <c r="D234" s="120">
        <f t="shared" si="3"/>
        <v>0</v>
      </c>
      <c r="E234" s="120">
        <f t="shared" si="3"/>
        <v>0</v>
      </c>
      <c r="F234" s="120">
        <f t="shared" si="3"/>
        <v>0</v>
      </c>
      <c r="G234" s="120">
        <f t="shared" si="3"/>
        <v>0</v>
      </c>
      <c r="H234" s="120">
        <f t="shared" si="3"/>
        <v>0</v>
      </c>
      <c r="I234" s="120">
        <f t="shared" si="3"/>
        <v>0</v>
      </c>
      <c r="J234" s="120">
        <f t="shared" si="3"/>
        <v>0</v>
      </c>
      <c r="K234" s="120">
        <f t="shared" si="3"/>
        <v>0</v>
      </c>
      <c r="L234" s="120">
        <f t="shared" si="3"/>
        <v>0</v>
      </c>
      <c r="M234" s="120">
        <f t="shared" si="3"/>
        <v>0</v>
      </c>
      <c r="N234" s="120">
        <f t="shared" si="3"/>
        <v>0</v>
      </c>
      <c r="O234" s="120">
        <f t="shared" si="3"/>
        <v>0</v>
      </c>
      <c r="P234" s="120">
        <f t="shared" si="3"/>
        <v>0</v>
      </c>
      <c r="Q234" s="120">
        <f t="shared" si="3"/>
        <v>0</v>
      </c>
      <c r="R234" s="120">
        <f t="shared" si="3"/>
        <v>0</v>
      </c>
      <c r="S234" s="120">
        <f t="shared" si="3"/>
        <v>0</v>
      </c>
      <c r="T234" s="120">
        <f t="shared" si="3"/>
        <v>0</v>
      </c>
      <c r="U234" s="120">
        <f t="shared" si="3"/>
        <v>0</v>
      </c>
    </row>
    <row r="235" ht="15.75" customHeight="1">
      <c r="A235" s="136" t="s">
        <v>2</v>
      </c>
      <c r="B235" s="120">
        <f t="shared" ref="B235:U235" si="4">B13/B$11</f>
        <v>0</v>
      </c>
      <c r="C235" s="120">
        <f t="shared" si="4"/>
        <v>0</v>
      </c>
      <c r="D235" s="120">
        <f t="shared" si="4"/>
        <v>0</v>
      </c>
      <c r="E235" s="120">
        <f t="shared" si="4"/>
        <v>0</v>
      </c>
      <c r="F235" s="120">
        <f t="shared" si="4"/>
        <v>0</v>
      </c>
      <c r="G235" s="120">
        <f t="shared" si="4"/>
        <v>0</v>
      </c>
      <c r="H235" s="120">
        <f t="shared" si="4"/>
        <v>0</v>
      </c>
      <c r="I235" s="120">
        <f t="shared" si="4"/>
        <v>0</v>
      </c>
      <c r="J235" s="120">
        <f t="shared" si="4"/>
        <v>0</v>
      </c>
      <c r="K235" s="120">
        <f t="shared" si="4"/>
        <v>0</v>
      </c>
      <c r="L235" s="120">
        <f t="shared" si="4"/>
        <v>0</v>
      </c>
      <c r="M235" s="120">
        <f t="shared" si="4"/>
        <v>0</v>
      </c>
      <c r="N235" s="120">
        <f t="shared" si="4"/>
        <v>0</v>
      </c>
      <c r="O235" s="120">
        <f t="shared" si="4"/>
        <v>0</v>
      </c>
      <c r="P235" s="120">
        <f t="shared" si="4"/>
        <v>0.000003771130113</v>
      </c>
      <c r="Q235" s="120">
        <f t="shared" si="4"/>
        <v>0</v>
      </c>
      <c r="R235" s="120">
        <f t="shared" si="4"/>
        <v>0</v>
      </c>
      <c r="S235" s="120">
        <f t="shared" si="4"/>
        <v>0</v>
      </c>
      <c r="T235" s="120">
        <f t="shared" si="4"/>
        <v>0</v>
      </c>
      <c r="U235" s="120">
        <f t="shared" si="4"/>
        <v>0</v>
      </c>
    </row>
    <row r="236" ht="15.75" customHeight="1">
      <c r="A236" s="136" t="s">
        <v>70</v>
      </c>
      <c r="B236" s="120">
        <f t="shared" ref="B236:U236" si="5">B14/B$11</f>
        <v>0</v>
      </c>
      <c r="C236" s="120">
        <f t="shared" si="5"/>
        <v>0</v>
      </c>
      <c r="D236" s="120">
        <f t="shared" si="5"/>
        <v>0.02801053795</v>
      </c>
      <c r="E236" s="120">
        <f t="shared" si="5"/>
        <v>0.00006340752013</v>
      </c>
      <c r="F236" s="120">
        <f t="shared" si="5"/>
        <v>0</v>
      </c>
      <c r="G236" s="120">
        <f t="shared" si="5"/>
        <v>0.000005817938099</v>
      </c>
      <c r="H236" s="120">
        <f t="shared" si="5"/>
        <v>0.0001616426139</v>
      </c>
      <c r="I236" s="120">
        <f t="shared" si="5"/>
        <v>0</v>
      </c>
      <c r="J236" s="120">
        <f t="shared" si="5"/>
        <v>0</v>
      </c>
      <c r="K236" s="120">
        <f t="shared" si="5"/>
        <v>0.00007775735351</v>
      </c>
      <c r="L236" s="120">
        <f t="shared" si="5"/>
        <v>0.001062747008</v>
      </c>
      <c r="M236" s="120">
        <f t="shared" si="5"/>
        <v>0</v>
      </c>
      <c r="N236" s="120">
        <f t="shared" si="5"/>
        <v>0</v>
      </c>
      <c r="O236" s="120">
        <f t="shared" si="5"/>
        <v>0.00003540106125</v>
      </c>
      <c r="P236" s="120">
        <f t="shared" si="5"/>
        <v>0</v>
      </c>
      <c r="Q236" s="120">
        <f t="shared" si="5"/>
        <v>0</v>
      </c>
      <c r="R236" s="120">
        <f t="shared" si="5"/>
        <v>0.000008565662657</v>
      </c>
      <c r="S236" s="120">
        <f t="shared" si="5"/>
        <v>0</v>
      </c>
      <c r="T236" s="120">
        <f t="shared" si="5"/>
        <v>0</v>
      </c>
      <c r="U236" s="120">
        <f t="shared" si="5"/>
        <v>0.0001706263632</v>
      </c>
    </row>
    <row r="237" ht="15.75" customHeight="1">
      <c r="A237" s="136" t="s">
        <v>512</v>
      </c>
      <c r="B237" s="120">
        <f t="shared" ref="B237:U237" si="6">B15/B$11</f>
        <v>0</v>
      </c>
      <c r="C237" s="120">
        <f t="shared" si="6"/>
        <v>0</v>
      </c>
      <c r="D237" s="120">
        <f t="shared" si="6"/>
        <v>0</v>
      </c>
      <c r="E237" s="120">
        <f t="shared" si="6"/>
        <v>0</v>
      </c>
      <c r="F237" s="120">
        <f t="shared" si="6"/>
        <v>0</v>
      </c>
      <c r="G237" s="120">
        <f t="shared" si="6"/>
        <v>0</v>
      </c>
      <c r="H237" s="120">
        <f t="shared" si="6"/>
        <v>0</v>
      </c>
      <c r="I237" s="120">
        <f t="shared" si="6"/>
        <v>0</v>
      </c>
      <c r="J237" s="120">
        <f t="shared" si="6"/>
        <v>0</v>
      </c>
      <c r="K237" s="120">
        <f t="shared" si="6"/>
        <v>0</v>
      </c>
      <c r="L237" s="120">
        <f t="shared" si="6"/>
        <v>0</v>
      </c>
      <c r="M237" s="120">
        <f t="shared" si="6"/>
        <v>0</v>
      </c>
      <c r="N237" s="120">
        <f t="shared" si="6"/>
        <v>0</v>
      </c>
      <c r="O237" s="120">
        <f t="shared" si="6"/>
        <v>0</v>
      </c>
      <c r="P237" s="120">
        <f t="shared" si="6"/>
        <v>0</v>
      </c>
      <c r="Q237" s="120">
        <f t="shared" si="6"/>
        <v>0</v>
      </c>
      <c r="R237" s="120">
        <f t="shared" si="6"/>
        <v>0</v>
      </c>
      <c r="S237" s="120">
        <f t="shared" si="6"/>
        <v>0</v>
      </c>
      <c r="T237" s="120">
        <f t="shared" si="6"/>
        <v>0</v>
      </c>
      <c r="U237" s="120">
        <f t="shared" si="6"/>
        <v>0</v>
      </c>
    </row>
    <row r="238" ht="15.75" customHeight="1">
      <c r="A238" s="136" t="s">
        <v>55</v>
      </c>
      <c r="B238" s="120">
        <f t="shared" ref="B238:U238" si="7">B16/B$11</f>
        <v>0</v>
      </c>
      <c r="C238" s="120">
        <f t="shared" si="7"/>
        <v>0</v>
      </c>
      <c r="D238" s="120">
        <f t="shared" si="7"/>
        <v>0</v>
      </c>
      <c r="E238" s="120">
        <f t="shared" si="7"/>
        <v>0</v>
      </c>
      <c r="F238" s="120">
        <f t="shared" si="7"/>
        <v>0</v>
      </c>
      <c r="G238" s="120">
        <f t="shared" si="7"/>
        <v>0</v>
      </c>
      <c r="H238" s="120">
        <f t="shared" si="7"/>
        <v>0</v>
      </c>
      <c r="I238" s="120">
        <f t="shared" si="7"/>
        <v>0</v>
      </c>
      <c r="J238" s="120">
        <f t="shared" si="7"/>
        <v>0</v>
      </c>
      <c r="K238" s="120">
        <f t="shared" si="7"/>
        <v>0</v>
      </c>
      <c r="L238" s="120">
        <f t="shared" si="7"/>
        <v>0</v>
      </c>
      <c r="M238" s="120">
        <f t="shared" si="7"/>
        <v>0</v>
      </c>
      <c r="N238" s="120">
        <f t="shared" si="7"/>
        <v>0</v>
      </c>
      <c r="O238" s="120">
        <f t="shared" si="7"/>
        <v>0</v>
      </c>
      <c r="P238" s="120">
        <f t="shared" si="7"/>
        <v>0</v>
      </c>
      <c r="Q238" s="120">
        <f t="shared" si="7"/>
        <v>0</v>
      </c>
      <c r="R238" s="120">
        <f t="shared" si="7"/>
        <v>0</v>
      </c>
      <c r="S238" s="120">
        <f t="shared" si="7"/>
        <v>0</v>
      </c>
      <c r="T238" s="120">
        <f t="shared" si="7"/>
        <v>0</v>
      </c>
      <c r="U238" s="120">
        <f t="shared" si="7"/>
        <v>0</v>
      </c>
    </row>
    <row r="239" ht="15.75" customHeight="1">
      <c r="A239" s="136" t="s">
        <v>102</v>
      </c>
      <c r="B239" s="120">
        <f t="shared" ref="B239:U239" si="8">B17/B$11</f>
        <v>0</v>
      </c>
      <c r="C239" s="120">
        <f t="shared" si="8"/>
        <v>0</v>
      </c>
      <c r="D239" s="120">
        <f t="shared" si="8"/>
        <v>0</v>
      </c>
      <c r="E239" s="120">
        <f t="shared" si="8"/>
        <v>0</v>
      </c>
      <c r="F239" s="120">
        <f t="shared" si="8"/>
        <v>0</v>
      </c>
      <c r="G239" s="120">
        <f t="shared" si="8"/>
        <v>0</v>
      </c>
      <c r="H239" s="120">
        <f t="shared" si="8"/>
        <v>0</v>
      </c>
      <c r="I239" s="120">
        <f t="shared" si="8"/>
        <v>0</v>
      </c>
      <c r="J239" s="120">
        <f t="shared" si="8"/>
        <v>0</v>
      </c>
      <c r="K239" s="120">
        <f t="shared" si="8"/>
        <v>0.000002332720605</v>
      </c>
      <c r="L239" s="120">
        <f t="shared" si="8"/>
        <v>0</v>
      </c>
      <c r="M239" s="120">
        <f t="shared" si="8"/>
        <v>0.000005700998896</v>
      </c>
      <c r="N239" s="120">
        <f t="shared" si="8"/>
        <v>0</v>
      </c>
      <c r="O239" s="120">
        <f t="shared" si="8"/>
        <v>0.0001599603508</v>
      </c>
      <c r="P239" s="120">
        <f t="shared" si="8"/>
        <v>0</v>
      </c>
      <c r="Q239" s="120">
        <f t="shared" si="8"/>
        <v>0.000001473967523</v>
      </c>
      <c r="R239" s="120">
        <f t="shared" si="8"/>
        <v>0</v>
      </c>
      <c r="S239" s="120">
        <f t="shared" si="8"/>
        <v>0</v>
      </c>
      <c r="T239" s="120">
        <f t="shared" si="8"/>
        <v>0</v>
      </c>
      <c r="U239" s="120">
        <f t="shared" si="8"/>
        <v>0</v>
      </c>
    </row>
    <row r="240" ht="15.75" customHeight="1">
      <c r="A240" s="136" t="s">
        <v>78</v>
      </c>
      <c r="B240" s="120">
        <f t="shared" ref="B240:U240" si="9">B18/B$11</f>
        <v>0</v>
      </c>
      <c r="C240" s="120">
        <f t="shared" si="9"/>
        <v>0</v>
      </c>
      <c r="D240" s="120">
        <f t="shared" si="9"/>
        <v>0</v>
      </c>
      <c r="E240" s="120">
        <f t="shared" si="9"/>
        <v>0</v>
      </c>
      <c r="F240" s="120">
        <f t="shared" si="9"/>
        <v>0</v>
      </c>
      <c r="G240" s="120">
        <f t="shared" si="9"/>
        <v>0</v>
      </c>
      <c r="H240" s="120">
        <f t="shared" si="9"/>
        <v>0</v>
      </c>
      <c r="I240" s="120">
        <f t="shared" si="9"/>
        <v>0</v>
      </c>
      <c r="J240" s="120">
        <f t="shared" si="9"/>
        <v>0</v>
      </c>
      <c r="K240" s="120">
        <f t="shared" si="9"/>
        <v>0</v>
      </c>
      <c r="L240" s="120">
        <f t="shared" si="9"/>
        <v>0</v>
      </c>
      <c r="M240" s="120">
        <f t="shared" si="9"/>
        <v>0</v>
      </c>
      <c r="N240" s="120">
        <f t="shared" si="9"/>
        <v>0</v>
      </c>
      <c r="O240" s="120">
        <f t="shared" si="9"/>
        <v>0</v>
      </c>
      <c r="P240" s="120">
        <f t="shared" si="9"/>
        <v>0</v>
      </c>
      <c r="Q240" s="120">
        <f t="shared" si="9"/>
        <v>0</v>
      </c>
      <c r="R240" s="120">
        <f t="shared" si="9"/>
        <v>0</v>
      </c>
      <c r="S240" s="120">
        <f t="shared" si="9"/>
        <v>0</v>
      </c>
      <c r="T240" s="120">
        <f t="shared" si="9"/>
        <v>0</v>
      </c>
      <c r="U240" s="120">
        <f t="shared" si="9"/>
        <v>0</v>
      </c>
    </row>
    <row r="241" ht="15.75" customHeight="1">
      <c r="A241" s="136" t="s">
        <v>4</v>
      </c>
      <c r="B241" s="120">
        <f t="shared" ref="B241:U241" si="10">B19/B$11</f>
        <v>0</v>
      </c>
      <c r="C241" s="120">
        <f t="shared" si="10"/>
        <v>0</v>
      </c>
      <c r="D241" s="120">
        <f t="shared" si="10"/>
        <v>0</v>
      </c>
      <c r="E241" s="120">
        <f t="shared" si="10"/>
        <v>0</v>
      </c>
      <c r="F241" s="120">
        <f t="shared" si="10"/>
        <v>0</v>
      </c>
      <c r="G241" s="120">
        <f t="shared" si="10"/>
        <v>0.00000116358762</v>
      </c>
      <c r="H241" s="120">
        <f t="shared" si="10"/>
        <v>0</v>
      </c>
      <c r="I241" s="120">
        <f t="shared" si="10"/>
        <v>0.0002672085269</v>
      </c>
      <c r="J241" s="120">
        <f t="shared" si="10"/>
        <v>0</v>
      </c>
      <c r="K241" s="120">
        <f t="shared" si="10"/>
        <v>0</v>
      </c>
      <c r="L241" s="120">
        <f t="shared" si="10"/>
        <v>0.00007132530258</v>
      </c>
      <c r="M241" s="120">
        <f t="shared" si="10"/>
        <v>0.002595583355</v>
      </c>
      <c r="N241" s="120">
        <f t="shared" si="10"/>
        <v>0</v>
      </c>
      <c r="O241" s="120">
        <f t="shared" si="10"/>
        <v>0</v>
      </c>
      <c r="P241" s="120">
        <f t="shared" si="10"/>
        <v>0</v>
      </c>
      <c r="Q241" s="120">
        <f t="shared" si="10"/>
        <v>0.0005203105355</v>
      </c>
      <c r="R241" s="120">
        <f t="shared" si="10"/>
        <v>0</v>
      </c>
      <c r="S241" s="120">
        <f t="shared" si="10"/>
        <v>0</v>
      </c>
      <c r="T241" s="120">
        <f t="shared" si="10"/>
        <v>0</v>
      </c>
      <c r="U241" s="120">
        <f t="shared" si="10"/>
        <v>0.0001295115769</v>
      </c>
    </row>
    <row r="242" ht="15.75" customHeight="1">
      <c r="A242" s="136" t="s">
        <v>5</v>
      </c>
      <c r="B242" s="120">
        <f t="shared" ref="B242:U242" si="11">B20/B$11</f>
        <v>0</v>
      </c>
      <c r="C242" s="120">
        <f t="shared" si="11"/>
        <v>0</v>
      </c>
      <c r="D242" s="120">
        <f t="shared" si="11"/>
        <v>0</v>
      </c>
      <c r="E242" s="120">
        <f t="shared" si="11"/>
        <v>0</v>
      </c>
      <c r="F242" s="120">
        <f t="shared" si="11"/>
        <v>0</v>
      </c>
      <c r="G242" s="120">
        <f t="shared" si="11"/>
        <v>0</v>
      </c>
      <c r="H242" s="120">
        <f t="shared" si="11"/>
        <v>0</v>
      </c>
      <c r="I242" s="120">
        <f t="shared" si="11"/>
        <v>0</v>
      </c>
      <c r="J242" s="120">
        <f t="shared" si="11"/>
        <v>0</v>
      </c>
      <c r="K242" s="120">
        <f t="shared" si="11"/>
        <v>0</v>
      </c>
      <c r="L242" s="120">
        <f t="shared" si="11"/>
        <v>0</v>
      </c>
      <c r="M242" s="120">
        <f t="shared" si="11"/>
        <v>0</v>
      </c>
      <c r="N242" s="120">
        <f t="shared" si="11"/>
        <v>0</v>
      </c>
      <c r="O242" s="120">
        <f t="shared" si="11"/>
        <v>0</v>
      </c>
      <c r="P242" s="120">
        <f t="shared" si="11"/>
        <v>0</v>
      </c>
      <c r="Q242" s="120">
        <f t="shared" si="11"/>
        <v>0</v>
      </c>
      <c r="R242" s="120">
        <f t="shared" si="11"/>
        <v>0</v>
      </c>
      <c r="S242" s="120">
        <f t="shared" si="11"/>
        <v>0</v>
      </c>
      <c r="T242" s="120">
        <f t="shared" si="11"/>
        <v>0</v>
      </c>
      <c r="U242" s="120">
        <f t="shared" si="11"/>
        <v>0</v>
      </c>
    </row>
    <row r="243" ht="15.75" customHeight="1">
      <c r="A243" s="136" t="s">
        <v>103</v>
      </c>
      <c r="B243" s="120">
        <f t="shared" ref="B243:U243" si="12">B21/B$11</f>
        <v>0</v>
      </c>
      <c r="C243" s="120">
        <f t="shared" si="12"/>
        <v>0</v>
      </c>
      <c r="D243" s="120">
        <f t="shared" si="12"/>
        <v>0</v>
      </c>
      <c r="E243" s="120">
        <f t="shared" si="12"/>
        <v>0</v>
      </c>
      <c r="F243" s="120">
        <f t="shared" si="12"/>
        <v>0</v>
      </c>
      <c r="G243" s="120">
        <f t="shared" si="12"/>
        <v>0.0001151951744</v>
      </c>
      <c r="H243" s="120">
        <f t="shared" si="12"/>
        <v>0</v>
      </c>
      <c r="I243" s="120">
        <f t="shared" si="12"/>
        <v>0</v>
      </c>
      <c r="J243" s="120">
        <f t="shared" si="12"/>
        <v>0</v>
      </c>
      <c r="K243" s="120">
        <f t="shared" si="12"/>
        <v>0</v>
      </c>
      <c r="L243" s="120">
        <f t="shared" si="12"/>
        <v>0</v>
      </c>
      <c r="M243" s="120">
        <f t="shared" si="12"/>
        <v>0</v>
      </c>
      <c r="N243" s="120">
        <f t="shared" si="12"/>
        <v>0</v>
      </c>
      <c r="O243" s="120">
        <f t="shared" si="12"/>
        <v>0</v>
      </c>
      <c r="P243" s="120">
        <f t="shared" si="12"/>
        <v>0</v>
      </c>
      <c r="Q243" s="120">
        <f t="shared" si="12"/>
        <v>0</v>
      </c>
      <c r="R243" s="120">
        <f t="shared" si="12"/>
        <v>0</v>
      </c>
      <c r="S243" s="120">
        <f t="shared" si="12"/>
        <v>0</v>
      </c>
      <c r="T243" s="120">
        <f t="shared" si="12"/>
        <v>0</v>
      </c>
      <c r="U243" s="120">
        <f t="shared" si="12"/>
        <v>0</v>
      </c>
    </row>
    <row r="244" ht="15.75" customHeight="1">
      <c r="A244" s="136" t="s">
        <v>6</v>
      </c>
      <c r="B244" s="120">
        <f t="shared" ref="B244:U244" si="13">B22/B$11</f>
        <v>0</v>
      </c>
      <c r="C244" s="120">
        <f t="shared" si="13"/>
        <v>0</v>
      </c>
      <c r="D244" s="120">
        <f t="shared" si="13"/>
        <v>0</v>
      </c>
      <c r="E244" s="120">
        <f t="shared" si="13"/>
        <v>0</v>
      </c>
      <c r="F244" s="120">
        <f t="shared" si="13"/>
        <v>0.0007034035138</v>
      </c>
      <c r="G244" s="120">
        <f t="shared" si="13"/>
        <v>0.0007179335615</v>
      </c>
      <c r="H244" s="120">
        <f t="shared" si="13"/>
        <v>0.001346751024</v>
      </c>
      <c r="I244" s="120">
        <f t="shared" si="13"/>
        <v>0.00005507919495</v>
      </c>
      <c r="J244" s="120">
        <f t="shared" si="13"/>
        <v>0.0007794453534</v>
      </c>
      <c r="K244" s="120">
        <f t="shared" si="13"/>
        <v>0.00002177205898</v>
      </c>
      <c r="L244" s="120">
        <f t="shared" si="13"/>
        <v>0.0003487807296</v>
      </c>
      <c r="M244" s="120">
        <f t="shared" si="13"/>
        <v>0.000131937403</v>
      </c>
      <c r="N244" s="120">
        <f t="shared" si="13"/>
        <v>0.0009224335848</v>
      </c>
      <c r="O244" s="120">
        <f t="shared" si="13"/>
        <v>0.00002491185791</v>
      </c>
      <c r="P244" s="120">
        <f t="shared" si="13"/>
        <v>0.006695641516</v>
      </c>
      <c r="Q244" s="120">
        <f t="shared" si="13"/>
        <v>0.00243941625</v>
      </c>
      <c r="R244" s="120">
        <f t="shared" si="13"/>
        <v>0.009776847356</v>
      </c>
      <c r="S244" s="120">
        <f t="shared" si="13"/>
        <v>0.001734387398</v>
      </c>
      <c r="T244" s="120">
        <f t="shared" si="13"/>
        <v>0.00005230672665</v>
      </c>
      <c r="U244" s="120">
        <f t="shared" si="13"/>
        <v>0.0007667907648</v>
      </c>
    </row>
    <row r="245" ht="15.75" customHeight="1">
      <c r="A245" s="136" t="s">
        <v>104</v>
      </c>
      <c r="B245" s="120">
        <f t="shared" ref="B245:U245" si="14">B23/B$11</f>
        <v>0</v>
      </c>
      <c r="C245" s="120">
        <f t="shared" si="14"/>
        <v>0</v>
      </c>
      <c r="D245" s="120">
        <f t="shared" si="14"/>
        <v>0</v>
      </c>
      <c r="E245" s="120">
        <f t="shared" si="14"/>
        <v>0</v>
      </c>
      <c r="F245" s="120">
        <f t="shared" si="14"/>
        <v>0</v>
      </c>
      <c r="G245" s="120">
        <f t="shared" si="14"/>
        <v>0.01968790253</v>
      </c>
      <c r="H245" s="120">
        <f t="shared" si="14"/>
        <v>0.06822374262</v>
      </c>
      <c r="I245" s="120">
        <f t="shared" si="14"/>
        <v>0.01979724902</v>
      </c>
      <c r="J245" s="120">
        <f t="shared" si="14"/>
        <v>0.000009874208752</v>
      </c>
      <c r="K245" s="120">
        <f t="shared" si="14"/>
        <v>0.0004603235328</v>
      </c>
      <c r="L245" s="120">
        <f t="shared" si="14"/>
        <v>0.000001426506052</v>
      </c>
      <c r="M245" s="120">
        <f t="shared" si="14"/>
        <v>0.0001612568259</v>
      </c>
      <c r="N245" s="120">
        <f t="shared" si="14"/>
        <v>0.0003821510566</v>
      </c>
      <c r="O245" s="120">
        <f t="shared" si="14"/>
        <v>0.000005244601666</v>
      </c>
      <c r="P245" s="120">
        <f t="shared" si="14"/>
        <v>0</v>
      </c>
      <c r="Q245" s="120">
        <f t="shared" si="14"/>
        <v>0.000001473967523</v>
      </c>
      <c r="R245" s="120">
        <f t="shared" si="14"/>
        <v>0.004394184943</v>
      </c>
      <c r="S245" s="120">
        <f t="shared" si="14"/>
        <v>0.0008910804714</v>
      </c>
      <c r="T245" s="120">
        <f t="shared" si="14"/>
        <v>0</v>
      </c>
      <c r="U245" s="120">
        <f t="shared" si="14"/>
        <v>0.001761768594</v>
      </c>
    </row>
    <row r="246" ht="15.75" customHeight="1">
      <c r="A246" s="136" t="s">
        <v>80</v>
      </c>
      <c r="B246" s="120">
        <f t="shared" ref="B246:U246" si="15">B24/B$11</f>
        <v>0</v>
      </c>
      <c r="C246" s="120">
        <f t="shared" si="15"/>
        <v>0</v>
      </c>
      <c r="D246" s="120">
        <f t="shared" si="15"/>
        <v>0</v>
      </c>
      <c r="E246" s="120">
        <f t="shared" si="15"/>
        <v>0</v>
      </c>
      <c r="F246" s="120">
        <f t="shared" si="15"/>
        <v>0</v>
      </c>
      <c r="G246" s="120">
        <f t="shared" si="15"/>
        <v>0</v>
      </c>
      <c r="H246" s="120">
        <f t="shared" si="15"/>
        <v>0</v>
      </c>
      <c r="I246" s="120">
        <f t="shared" si="15"/>
        <v>0</v>
      </c>
      <c r="J246" s="120">
        <f t="shared" si="15"/>
        <v>0</v>
      </c>
      <c r="K246" s="120">
        <f t="shared" si="15"/>
        <v>0</v>
      </c>
      <c r="L246" s="120">
        <f t="shared" si="15"/>
        <v>0</v>
      </c>
      <c r="M246" s="120">
        <f t="shared" si="15"/>
        <v>0</v>
      </c>
      <c r="N246" s="120">
        <f t="shared" si="15"/>
        <v>0</v>
      </c>
      <c r="O246" s="120">
        <f t="shared" si="15"/>
        <v>0</v>
      </c>
      <c r="P246" s="120">
        <f t="shared" si="15"/>
        <v>0</v>
      </c>
      <c r="Q246" s="120">
        <f t="shared" si="15"/>
        <v>0</v>
      </c>
      <c r="R246" s="120">
        <f t="shared" si="15"/>
        <v>0</v>
      </c>
      <c r="S246" s="120">
        <f t="shared" si="15"/>
        <v>0</v>
      </c>
      <c r="T246" s="120">
        <f t="shared" si="15"/>
        <v>0</v>
      </c>
      <c r="U246" s="120">
        <f t="shared" si="15"/>
        <v>0</v>
      </c>
    </row>
    <row r="247" ht="15.75" customHeight="1">
      <c r="A247" s="136" t="s">
        <v>52</v>
      </c>
      <c r="B247" s="120">
        <f t="shared" ref="B247:U247" si="16">B25/B$11</f>
        <v>0</v>
      </c>
      <c r="C247" s="120">
        <f t="shared" si="16"/>
        <v>0</v>
      </c>
      <c r="D247" s="120">
        <f t="shared" si="16"/>
        <v>0</v>
      </c>
      <c r="E247" s="120">
        <f t="shared" si="16"/>
        <v>0</v>
      </c>
      <c r="F247" s="120">
        <f t="shared" si="16"/>
        <v>0</v>
      </c>
      <c r="G247" s="120">
        <f t="shared" si="16"/>
        <v>0</v>
      </c>
      <c r="H247" s="120">
        <f t="shared" si="16"/>
        <v>0.0001120938729</v>
      </c>
      <c r="I247" s="120">
        <f t="shared" si="16"/>
        <v>0.001122424675</v>
      </c>
      <c r="J247" s="120">
        <f t="shared" si="16"/>
        <v>0</v>
      </c>
      <c r="K247" s="120">
        <f t="shared" si="16"/>
        <v>0.0000007775735351</v>
      </c>
      <c r="L247" s="120">
        <f t="shared" si="16"/>
        <v>0</v>
      </c>
      <c r="M247" s="120">
        <f t="shared" si="16"/>
        <v>0</v>
      </c>
      <c r="N247" s="120">
        <f t="shared" si="16"/>
        <v>0</v>
      </c>
      <c r="O247" s="120">
        <f t="shared" si="16"/>
        <v>0</v>
      </c>
      <c r="P247" s="120">
        <f t="shared" si="16"/>
        <v>0</v>
      </c>
      <c r="Q247" s="120">
        <f t="shared" si="16"/>
        <v>0</v>
      </c>
      <c r="R247" s="120">
        <f t="shared" si="16"/>
        <v>0</v>
      </c>
      <c r="S247" s="120">
        <f t="shared" si="16"/>
        <v>0.0002513303894</v>
      </c>
      <c r="T247" s="120">
        <f t="shared" si="16"/>
        <v>0.000204323151</v>
      </c>
      <c r="U247" s="120">
        <f t="shared" si="16"/>
        <v>0</v>
      </c>
    </row>
    <row r="248" ht="15.75" customHeight="1">
      <c r="A248" s="136" t="s">
        <v>64</v>
      </c>
      <c r="B248" s="120">
        <f t="shared" ref="B248:U248" si="17">B26/B$11</f>
        <v>0</v>
      </c>
      <c r="C248" s="120">
        <f t="shared" si="17"/>
        <v>0.1765277216</v>
      </c>
      <c r="D248" s="120">
        <f t="shared" si="17"/>
        <v>0.001283249766</v>
      </c>
      <c r="E248" s="120">
        <f t="shared" si="17"/>
        <v>0.0007090113615</v>
      </c>
      <c r="F248" s="120">
        <f t="shared" si="17"/>
        <v>0.01428548591</v>
      </c>
      <c r="G248" s="120">
        <f t="shared" si="17"/>
        <v>0.00008959624673</v>
      </c>
      <c r="H248" s="120">
        <f t="shared" si="17"/>
        <v>0.0001015343052</v>
      </c>
      <c r="I248" s="120">
        <f t="shared" si="17"/>
        <v>0.002950458497</v>
      </c>
      <c r="J248" s="120">
        <f t="shared" si="17"/>
        <v>0.004807505386</v>
      </c>
      <c r="K248" s="120">
        <f t="shared" si="17"/>
        <v>0.0002581544137</v>
      </c>
      <c r="L248" s="120">
        <f t="shared" si="17"/>
        <v>0.01359317617</v>
      </c>
      <c r="M248" s="120">
        <f t="shared" si="17"/>
        <v>0.02597782311</v>
      </c>
      <c r="N248" s="120">
        <f t="shared" si="17"/>
        <v>0.01416301598</v>
      </c>
      <c r="O248" s="120">
        <f t="shared" si="17"/>
        <v>0.03716455856</v>
      </c>
      <c r="P248" s="120">
        <f t="shared" si="17"/>
        <v>0.0459474493</v>
      </c>
      <c r="Q248" s="120">
        <f t="shared" si="17"/>
        <v>0.1479155888</v>
      </c>
      <c r="R248" s="120">
        <f t="shared" si="17"/>
        <v>0.03188482267</v>
      </c>
      <c r="S248" s="120">
        <f t="shared" si="17"/>
        <v>0.003597555656</v>
      </c>
      <c r="T248" s="120">
        <f t="shared" si="17"/>
        <v>0.1048717178</v>
      </c>
      <c r="U248" s="120">
        <f t="shared" si="17"/>
        <v>0.1375433504</v>
      </c>
    </row>
    <row r="249" ht="15.75" customHeight="1">
      <c r="A249" s="136" t="s">
        <v>105</v>
      </c>
      <c r="B249" s="120">
        <f t="shared" ref="B249:U249" si="18">B27/B$11</f>
        <v>0</v>
      </c>
      <c r="C249" s="120">
        <f t="shared" si="18"/>
        <v>0</v>
      </c>
      <c r="D249" s="120">
        <f t="shared" si="18"/>
        <v>0</v>
      </c>
      <c r="E249" s="120">
        <f t="shared" si="18"/>
        <v>0</v>
      </c>
      <c r="F249" s="120">
        <f t="shared" si="18"/>
        <v>0</v>
      </c>
      <c r="G249" s="120">
        <f t="shared" si="18"/>
        <v>0</v>
      </c>
      <c r="H249" s="120">
        <f t="shared" si="18"/>
        <v>0</v>
      </c>
      <c r="I249" s="120">
        <f t="shared" si="18"/>
        <v>0</v>
      </c>
      <c r="J249" s="120">
        <f t="shared" si="18"/>
        <v>0</v>
      </c>
      <c r="K249" s="120">
        <f t="shared" si="18"/>
        <v>0</v>
      </c>
      <c r="L249" s="120">
        <f t="shared" si="18"/>
        <v>0</v>
      </c>
      <c r="M249" s="120">
        <f t="shared" si="18"/>
        <v>0</v>
      </c>
      <c r="N249" s="120">
        <f t="shared" si="18"/>
        <v>0</v>
      </c>
      <c r="O249" s="120">
        <f t="shared" si="18"/>
        <v>0</v>
      </c>
      <c r="P249" s="120">
        <f t="shared" si="18"/>
        <v>0</v>
      </c>
      <c r="Q249" s="120">
        <f t="shared" si="18"/>
        <v>0</v>
      </c>
      <c r="R249" s="120">
        <f t="shared" si="18"/>
        <v>0</v>
      </c>
      <c r="S249" s="120">
        <f t="shared" si="18"/>
        <v>0</v>
      </c>
      <c r="T249" s="120">
        <f t="shared" si="18"/>
        <v>0</v>
      </c>
      <c r="U249" s="120">
        <f t="shared" si="18"/>
        <v>0</v>
      </c>
    </row>
    <row r="250" ht="15.75" customHeight="1">
      <c r="A250" s="136" t="s">
        <v>7</v>
      </c>
      <c r="B250" s="120">
        <f t="shared" ref="B250:U250" si="19">B28/B$11</f>
        <v>0</v>
      </c>
      <c r="C250" s="120">
        <f t="shared" si="19"/>
        <v>0</v>
      </c>
      <c r="D250" s="120">
        <f t="shared" si="19"/>
        <v>0</v>
      </c>
      <c r="E250" s="120">
        <f t="shared" si="19"/>
        <v>0</v>
      </c>
      <c r="F250" s="120">
        <f t="shared" si="19"/>
        <v>0</v>
      </c>
      <c r="G250" s="120">
        <f t="shared" si="19"/>
        <v>0.001226421351</v>
      </c>
      <c r="H250" s="120">
        <f t="shared" si="19"/>
        <v>0.0003119133856</v>
      </c>
      <c r="I250" s="120">
        <f t="shared" si="19"/>
        <v>0.02954924378</v>
      </c>
      <c r="J250" s="120">
        <f t="shared" si="19"/>
        <v>0.00003764542087</v>
      </c>
      <c r="K250" s="120">
        <f t="shared" si="19"/>
        <v>0.03653818042</v>
      </c>
      <c r="L250" s="120">
        <f t="shared" si="19"/>
        <v>0.00006561927837</v>
      </c>
      <c r="M250" s="120">
        <f t="shared" si="19"/>
        <v>0.004214667041</v>
      </c>
      <c r="N250" s="120">
        <f t="shared" si="19"/>
        <v>0.005023602586</v>
      </c>
      <c r="O250" s="120">
        <f t="shared" si="19"/>
        <v>0.00004326796374</v>
      </c>
      <c r="P250" s="120">
        <f t="shared" si="19"/>
        <v>0</v>
      </c>
      <c r="Q250" s="120">
        <f t="shared" si="19"/>
        <v>0</v>
      </c>
      <c r="R250" s="120">
        <f t="shared" si="19"/>
        <v>0.002453205785</v>
      </c>
      <c r="S250" s="120">
        <f t="shared" si="19"/>
        <v>0.000002077110656</v>
      </c>
      <c r="T250" s="120">
        <f t="shared" si="19"/>
        <v>0.000001634585208</v>
      </c>
      <c r="U250" s="120">
        <f t="shared" si="19"/>
        <v>0.0000513934829</v>
      </c>
    </row>
    <row r="251" ht="15.75" customHeight="1">
      <c r="A251" s="136" t="s">
        <v>106</v>
      </c>
      <c r="B251" s="120">
        <f t="shared" ref="B251:U251" si="20">B29/B$11</f>
        <v>0</v>
      </c>
      <c r="C251" s="120">
        <f t="shared" si="20"/>
        <v>0</v>
      </c>
      <c r="D251" s="120">
        <f t="shared" si="20"/>
        <v>0</v>
      </c>
      <c r="E251" s="120">
        <f t="shared" si="20"/>
        <v>0</v>
      </c>
      <c r="F251" s="120">
        <f t="shared" si="20"/>
        <v>0</v>
      </c>
      <c r="G251" s="120">
        <f t="shared" si="20"/>
        <v>0</v>
      </c>
      <c r="H251" s="120">
        <f t="shared" si="20"/>
        <v>0.000008122744415</v>
      </c>
      <c r="I251" s="120">
        <f t="shared" si="20"/>
        <v>0</v>
      </c>
      <c r="J251" s="120">
        <f t="shared" si="20"/>
        <v>0.000009257070705</v>
      </c>
      <c r="K251" s="120">
        <f t="shared" si="20"/>
        <v>0</v>
      </c>
      <c r="L251" s="120">
        <f t="shared" si="20"/>
        <v>0</v>
      </c>
      <c r="M251" s="120">
        <f t="shared" si="20"/>
        <v>0</v>
      </c>
      <c r="N251" s="120">
        <f t="shared" si="20"/>
        <v>0</v>
      </c>
      <c r="O251" s="120">
        <f t="shared" si="20"/>
        <v>0</v>
      </c>
      <c r="P251" s="120">
        <f t="shared" si="20"/>
        <v>0</v>
      </c>
      <c r="Q251" s="120">
        <f t="shared" si="20"/>
        <v>0</v>
      </c>
      <c r="R251" s="120">
        <f t="shared" si="20"/>
        <v>0</v>
      </c>
      <c r="S251" s="120">
        <f t="shared" si="20"/>
        <v>0</v>
      </c>
      <c r="T251" s="120">
        <f t="shared" si="20"/>
        <v>0.00003596087457</v>
      </c>
      <c r="U251" s="120">
        <f t="shared" si="20"/>
        <v>0</v>
      </c>
    </row>
    <row r="252" ht="15.75" customHeight="1">
      <c r="A252" s="136" t="s">
        <v>107</v>
      </c>
      <c r="B252" s="120">
        <f t="shared" ref="B252:U252" si="21">B30/B$11</f>
        <v>0</v>
      </c>
      <c r="C252" s="120">
        <f t="shared" si="21"/>
        <v>0.002298664508</v>
      </c>
      <c r="D252" s="120">
        <f t="shared" si="21"/>
        <v>0.002812951474</v>
      </c>
      <c r="E252" s="120">
        <f t="shared" si="21"/>
        <v>0.000005764320012</v>
      </c>
      <c r="F252" s="120">
        <f t="shared" si="21"/>
        <v>0.000006394577398</v>
      </c>
      <c r="G252" s="120">
        <f t="shared" si="21"/>
        <v>0.00000116358762</v>
      </c>
      <c r="H252" s="120">
        <f t="shared" si="21"/>
        <v>0.00002842960545</v>
      </c>
      <c r="I252" s="120">
        <f t="shared" si="21"/>
        <v>0</v>
      </c>
      <c r="J252" s="120">
        <f t="shared" si="21"/>
        <v>0</v>
      </c>
      <c r="K252" s="120">
        <f t="shared" si="21"/>
        <v>0.0000155514707</v>
      </c>
      <c r="L252" s="120">
        <f t="shared" si="21"/>
        <v>0.00001283855446</v>
      </c>
      <c r="M252" s="120">
        <f t="shared" si="21"/>
        <v>0</v>
      </c>
      <c r="N252" s="120">
        <f t="shared" si="21"/>
        <v>0</v>
      </c>
      <c r="O252" s="120">
        <f t="shared" si="21"/>
        <v>0</v>
      </c>
      <c r="P252" s="120">
        <f t="shared" si="21"/>
        <v>0.000003771130113</v>
      </c>
      <c r="Q252" s="120">
        <f t="shared" si="21"/>
        <v>0</v>
      </c>
      <c r="R252" s="120">
        <f t="shared" si="21"/>
        <v>0.00002227072291</v>
      </c>
      <c r="S252" s="120">
        <f t="shared" si="21"/>
        <v>0</v>
      </c>
      <c r="T252" s="120">
        <f t="shared" si="21"/>
        <v>0</v>
      </c>
      <c r="U252" s="120">
        <f t="shared" si="21"/>
        <v>0.00002055739316</v>
      </c>
    </row>
    <row r="253" ht="15.75" customHeight="1">
      <c r="A253" s="136" t="s">
        <v>513</v>
      </c>
      <c r="B253" s="120">
        <f t="shared" ref="B253:U253" si="22">B31/B$11</f>
        <v>0</v>
      </c>
      <c r="C253" s="120">
        <f t="shared" si="22"/>
        <v>0</v>
      </c>
      <c r="D253" s="120">
        <f t="shared" si="22"/>
        <v>0</v>
      </c>
      <c r="E253" s="120">
        <f t="shared" si="22"/>
        <v>0</v>
      </c>
      <c r="F253" s="120">
        <f t="shared" si="22"/>
        <v>0</v>
      </c>
      <c r="G253" s="120">
        <f t="shared" si="22"/>
        <v>0</v>
      </c>
      <c r="H253" s="120">
        <f t="shared" si="22"/>
        <v>0</v>
      </c>
      <c r="I253" s="120">
        <f t="shared" si="22"/>
        <v>0</v>
      </c>
      <c r="J253" s="120">
        <f t="shared" si="22"/>
        <v>0</v>
      </c>
      <c r="K253" s="120">
        <f t="shared" si="22"/>
        <v>0</v>
      </c>
      <c r="L253" s="120">
        <f t="shared" si="22"/>
        <v>0</v>
      </c>
      <c r="M253" s="120">
        <f t="shared" si="22"/>
        <v>0</v>
      </c>
      <c r="N253" s="120">
        <f t="shared" si="22"/>
        <v>0</v>
      </c>
      <c r="O253" s="120">
        <f t="shared" si="22"/>
        <v>0</v>
      </c>
      <c r="P253" s="120">
        <f t="shared" si="22"/>
        <v>0</v>
      </c>
      <c r="Q253" s="120">
        <f t="shared" si="22"/>
        <v>0</v>
      </c>
      <c r="R253" s="120">
        <f t="shared" si="22"/>
        <v>0</v>
      </c>
      <c r="S253" s="120">
        <f t="shared" si="22"/>
        <v>0</v>
      </c>
      <c r="T253" s="120">
        <f t="shared" si="22"/>
        <v>0</v>
      </c>
      <c r="U253" s="120">
        <f t="shared" si="22"/>
        <v>0</v>
      </c>
    </row>
    <row r="254" ht="15.75" customHeight="1">
      <c r="A254" s="136" t="s">
        <v>108</v>
      </c>
      <c r="B254" s="120">
        <f t="shared" ref="B254:U254" si="23">B32/B$11</f>
        <v>0</v>
      </c>
      <c r="C254" s="120">
        <f t="shared" si="23"/>
        <v>0</v>
      </c>
      <c r="D254" s="120">
        <f t="shared" si="23"/>
        <v>0</v>
      </c>
      <c r="E254" s="120">
        <f t="shared" si="23"/>
        <v>0</v>
      </c>
      <c r="F254" s="120">
        <f t="shared" si="23"/>
        <v>0</v>
      </c>
      <c r="G254" s="120">
        <f t="shared" si="23"/>
        <v>0</v>
      </c>
      <c r="H254" s="120">
        <f t="shared" si="23"/>
        <v>0</v>
      </c>
      <c r="I254" s="120">
        <f t="shared" si="23"/>
        <v>0</v>
      </c>
      <c r="J254" s="120">
        <f t="shared" si="23"/>
        <v>0</v>
      </c>
      <c r="K254" s="120">
        <f t="shared" si="23"/>
        <v>0</v>
      </c>
      <c r="L254" s="120">
        <f t="shared" si="23"/>
        <v>0</v>
      </c>
      <c r="M254" s="120">
        <f t="shared" si="23"/>
        <v>0</v>
      </c>
      <c r="N254" s="120">
        <f t="shared" si="23"/>
        <v>0</v>
      </c>
      <c r="O254" s="120">
        <f t="shared" si="23"/>
        <v>0</v>
      </c>
      <c r="P254" s="120">
        <f t="shared" si="23"/>
        <v>0</v>
      </c>
      <c r="Q254" s="120">
        <f t="shared" si="23"/>
        <v>0</v>
      </c>
      <c r="R254" s="120">
        <f t="shared" si="23"/>
        <v>0</v>
      </c>
      <c r="S254" s="120">
        <f t="shared" si="23"/>
        <v>0</v>
      </c>
      <c r="T254" s="120">
        <f t="shared" si="23"/>
        <v>0</v>
      </c>
      <c r="U254" s="120">
        <f t="shared" si="23"/>
        <v>0</v>
      </c>
    </row>
    <row r="255" ht="15.75" customHeight="1">
      <c r="A255" s="136" t="s">
        <v>109</v>
      </c>
      <c r="B255" s="120">
        <f t="shared" ref="B255:U255" si="24">B33/B$11</f>
        <v>0</v>
      </c>
      <c r="C255" s="120">
        <f t="shared" si="24"/>
        <v>0</v>
      </c>
      <c r="D255" s="120">
        <f t="shared" si="24"/>
        <v>0</v>
      </c>
      <c r="E255" s="120">
        <f t="shared" si="24"/>
        <v>0</v>
      </c>
      <c r="F255" s="120">
        <f t="shared" si="24"/>
        <v>0</v>
      </c>
      <c r="G255" s="120">
        <f t="shared" si="24"/>
        <v>0</v>
      </c>
      <c r="H255" s="120">
        <f t="shared" si="24"/>
        <v>0</v>
      </c>
      <c r="I255" s="120">
        <f t="shared" si="24"/>
        <v>0</v>
      </c>
      <c r="J255" s="120">
        <f t="shared" si="24"/>
        <v>0</v>
      </c>
      <c r="K255" s="120">
        <f t="shared" si="24"/>
        <v>0</v>
      </c>
      <c r="L255" s="120">
        <f t="shared" si="24"/>
        <v>0</v>
      </c>
      <c r="M255" s="120">
        <f t="shared" si="24"/>
        <v>0.002297502555</v>
      </c>
      <c r="N255" s="120">
        <f t="shared" si="24"/>
        <v>0</v>
      </c>
      <c r="O255" s="120">
        <f t="shared" si="24"/>
        <v>0</v>
      </c>
      <c r="P255" s="120">
        <f t="shared" si="24"/>
        <v>0</v>
      </c>
      <c r="Q255" s="120">
        <f t="shared" si="24"/>
        <v>0</v>
      </c>
      <c r="R255" s="120">
        <f t="shared" si="24"/>
        <v>0</v>
      </c>
      <c r="S255" s="120">
        <f t="shared" si="24"/>
        <v>0</v>
      </c>
      <c r="T255" s="120">
        <f t="shared" si="24"/>
        <v>0</v>
      </c>
      <c r="U255" s="120">
        <f t="shared" si="24"/>
        <v>0</v>
      </c>
    </row>
    <row r="256" ht="15.75" customHeight="1">
      <c r="A256" s="136" t="s">
        <v>110</v>
      </c>
      <c r="B256" s="120">
        <f t="shared" ref="B256:U256" si="25">B34/B$11</f>
        <v>0</v>
      </c>
      <c r="C256" s="120">
        <f t="shared" si="25"/>
        <v>0</v>
      </c>
      <c r="D256" s="120">
        <f t="shared" si="25"/>
        <v>0</v>
      </c>
      <c r="E256" s="120">
        <f t="shared" si="25"/>
        <v>0</v>
      </c>
      <c r="F256" s="120">
        <f t="shared" si="25"/>
        <v>0</v>
      </c>
      <c r="G256" s="120">
        <f t="shared" si="25"/>
        <v>0</v>
      </c>
      <c r="H256" s="120">
        <f t="shared" si="25"/>
        <v>0</v>
      </c>
      <c r="I256" s="120">
        <f t="shared" si="25"/>
        <v>0</v>
      </c>
      <c r="J256" s="120">
        <f t="shared" si="25"/>
        <v>0</v>
      </c>
      <c r="K256" s="120">
        <f t="shared" si="25"/>
        <v>0</v>
      </c>
      <c r="L256" s="120">
        <f t="shared" si="25"/>
        <v>0</v>
      </c>
      <c r="M256" s="120">
        <f t="shared" si="25"/>
        <v>0.01728787194</v>
      </c>
      <c r="N256" s="120">
        <f t="shared" si="25"/>
        <v>0</v>
      </c>
      <c r="O256" s="120">
        <f t="shared" si="25"/>
        <v>0</v>
      </c>
      <c r="P256" s="120">
        <f t="shared" si="25"/>
        <v>0</v>
      </c>
      <c r="Q256" s="120">
        <f t="shared" si="25"/>
        <v>0</v>
      </c>
      <c r="R256" s="120">
        <f t="shared" si="25"/>
        <v>0</v>
      </c>
      <c r="S256" s="120">
        <f t="shared" si="25"/>
        <v>0.00001661688525</v>
      </c>
      <c r="T256" s="120">
        <f t="shared" si="25"/>
        <v>0.0004364342504</v>
      </c>
      <c r="U256" s="120">
        <f t="shared" si="25"/>
        <v>0.00001027869658</v>
      </c>
    </row>
    <row r="257" ht="15.75" customHeight="1">
      <c r="A257" s="136" t="s">
        <v>111</v>
      </c>
      <c r="B257" s="120">
        <f t="shared" ref="B257:U257" si="26">B35/B$11</f>
        <v>0</v>
      </c>
      <c r="C257" s="120">
        <f t="shared" si="26"/>
        <v>0</v>
      </c>
      <c r="D257" s="120">
        <f t="shared" si="26"/>
        <v>0</v>
      </c>
      <c r="E257" s="120">
        <f t="shared" si="26"/>
        <v>0</v>
      </c>
      <c r="F257" s="120">
        <f t="shared" si="26"/>
        <v>0</v>
      </c>
      <c r="G257" s="120">
        <f t="shared" si="26"/>
        <v>0</v>
      </c>
      <c r="H257" s="120">
        <f t="shared" si="26"/>
        <v>0</v>
      </c>
      <c r="I257" s="120">
        <f t="shared" si="26"/>
        <v>0.005552578302</v>
      </c>
      <c r="J257" s="120">
        <f t="shared" si="26"/>
        <v>0.02108575565</v>
      </c>
      <c r="K257" s="120">
        <f t="shared" si="26"/>
        <v>0.004566689372</v>
      </c>
      <c r="L257" s="120">
        <f t="shared" si="26"/>
        <v>0.00007417831468</v>
      </c>
      <c r="M257" s="120">
        <f t="shared" si="26"/>
        <v>0.00002606170924</v>
      </c>
      <c r="N257" s="120">
        <f t="shared" si="26"/>
        <v>0</v>
      </c>
      <c r="O257" s="120">
        <f t="shared" si="26"/>
        <v>0</v>
      </c>
      <c r="P257" s="120">
        <f t="shared" si="26"/>
        <v>0</v>
      </c>
      <c r="Q257" s="120">
        <f t="shared" si="26"/>
        <v>0</v>
      </c>
      <c r="R257" s="120">
        <f t="shared" si="26"/>
        <v>0</v>
      </c>
      <c r="S257" s="120">
        <f t="shared" si="26"/>
        <v>0.0001557832992</v>
      </c>
      <c r="T257" s="120">
        <f t="shared" si="26"/>
        <v>0.0001160555497</v>
      </c>
      <c r="U257" s="120">
        <f t="shared" si="26"/>
        <v>0</v>
      </c>
    </row>
    <row r="258" ht="15.75" customHeight="1">
      <c r="A258" s="136" t="s">
        <v>8</v>
      </c>
      <c r="B258" s="120">
        <f t="shared" ref="B258:U258" si="27">B36/B$11</f>
        <v>0</v>
      </c>
      <c r="C258" s="120">
        <f t="shared" si="27"/>
        <v>0</v>
      </c>
      <c r="D258" s="120">
        <f t="shared" si="27"/>
        <v>0</v>
      </c>
      <c r="E258" s="120">
        <f t="shared" si="27"/>
        <v>0</v>
      </c>
      <c r="F258" s="120">
        <f t="shared" si="27"/>
        <v>0.0003900692213</v>
      </c>
      <c r="G258" s="120">
        <f t="shared" si="27"/>
        <v>0.02046052471</v>
      </c>
      <c r="H258" s="120">
        <f t="shared" si="27"/>
        <v>0.009154332956</v>
      </c>
      <c r="I258" s="120">
        <f t="shared" si="27"/>
        <v>0.0230350125</v>
      </c>
      <c r="J258" s="120">
        <f t="shared" si="27"/>
        <v>0.00756487818</v>
      </c>
      <c r="K258" s="120">
        <f t="shared" si="27"/>
        <v>0.002637529431</v>
      </c>
      <c r="L258" s="120">
        <f t="shared" si="27"/>
        <v>0.002785966319</v>
      </c>
      <c r="M258" s="120">
        <f t="shared" si="27"/>
        <v>0.000746016427</v>
      </c>
      <c r="N258" s="120">
        <f t="shared" si="27"/>
        <v>0.0006354542473</v>
      </c>
      <c r="O258" s="120">
        <f t="shared" si="27"/>
        <v>0.0004589026458</v>
      </c>
      <c r="P258" s="120">
        <f t="shared" si="27"/>
        <v>0.003744732203</v>
      </c>
      <c r="Q258" s="120">
        <f t="shared" si="27"/>
        <v>0.003468245581</v>
      </c>
      <c r="R258" s="120">
        <f t="shared" si="27"/>
        <v>0.001526401085</v>
      </c>
      <c r="S258" s="120">
        <f t="shared" si="27"/>
        <v>0.003221598627</v>
      </c>
      <c r="T258" s="120">
        <f t="shared" si="27"/>
        <v>0.0009807511246</v>
      </c>
      <c r="U258" s="120">
        <f t="shared" si="27"/>
        <v>0.002898592435</v>
      </c>
    </row>
    <row r="259" ht="15.75" customHeight="1">
      <c r="A259" s="136" t="s">
        <v>514</v>
      </c>
      <c r="B259" s="120">
        <f t="shared" ref="B259:U259" si="28">B37/B$11</f>
        <v>0</v>
      </c>
      <c r="C259" s="120">
        <f t="shared" si="28"/>
        <v>0</v>
      </c>
      <c r="D259" s="120">
        <f t="shared" si="28"/>
        <v>0</v>
      </c>
      <c r="E259" s="120">
        <f t="shared" si="28"/>
        <v>0</v>
      </c>
      <c r="F259" s="120">
        <f t="shared" si="28"/>
        <v>0</v>
      </c>
      <c r="G259" s="120">
        <f t="shared" si="28"/>
        <v>0</v>
      </c>
      <c r="H259" s="120">
        <f t="shared" si="28"/>
        <v>0</v>
      </c>
      <c r="I259" s="120">
        <f t="shared" si="28"/>
        <v>0</v>
      </c>
      <c r="J259" s="120">
        <f t="shared" si="28"/>
        <v>0</v>
      </c>
      <c r="K259" s="120">
        <f t="shared" si="28"/>
        <v>0</v>
      </c>
      <c r="L259" s="120">
        <f t="shared" si="28"/>
        <v>0</v>
      </c>
      <c r="M259" s="120">
        <f t="shared" si="28"/>
        <v>0</v>
      </c>
      <c r="N259" s="120">
        <f t="shared" si="28"/>
        <v>0</v>
      </c>
      <c r="O259" s="120">
        <f t="shared" si="28"/>
        <v>0</v>
      </c>
      <c r="P259" s="120">
        <f t="shared" si="28"/>
        <v>0</v>
      </c>
      <c r="Q259" s="120">
        <f t="shared" si="28"/>
        <v>0</v>
      </c>
      <c r="R259" s="120">
        <f t="shared" si="28"/>
        <v>0</v>
      </c>
      <c r="S259" s="120">
        <f t="shared" si="28"/>
        <v>0</v>
      </c>
      <c r="T259" s="120">
        <f t="shared" si="28"/>
        <v>0</v>
      </c>
      <c r="U259" s="120">
        <f t="shared" si="28"/>
        <v>0</v>
      </c>
    </row>
    <row r="260" ht="15.75" customHeight="1">
      <c r="A260" s="136" t="s">
        <v>112</v>
      </c>
      <c r="B260" s="120">
        <f t="shared" ref="B260:U260" si="29">B38/B$11</f>
        <v>0</v>
      </c>
      <c r="C260" s="120">
        <f t="shared" si="29"/>
        <v>0</v>
      </c>
      <c r="D260" s="120">
        <f t="shared" si="29"/>
        <v>0</v>
      </c>
      <c r="E260" s="120">
        <f t="shared" si="29"/>
        <v>0</v>
      </c>
      <c r="F260" s="120">
        <f t="shared" si="29"/>
        <v>0</v>
      </c>
      <c r="G260" s="120">
        <f t="shared" si="29"/>
        <v>0</v>
      </c>
      <c r="H260" s="120">
        <f t="shared" si="29"/>
        <v>0.00006335740644</v>
      </c>
      <c r="I260" s="120">
        <f t="shared" si="29"/>
        <v>0</v>
      </c>
      <c r="J260" s="120">
        <f t="shared" si="29"/>
        <v>0.0000302397643</v>
      </c>
      <c r="K260" s="120">
        <f t="shared" si="29"/>
        <v>0</v>
      </c>
      <c r="L260" s="120">
        <f t="shared" si="29"/>
        <v>0.00007061204955</v>
      </c>
      <c r="M260" s="120">
        <f t="shared" si="29"/>
        <v>0.000004072142069</v>
      </c>
      <c r="N260" s="120">
        <f t="shared" si="29"/>
        <v>0</v>
      </c>
      <c r="O260" s="120">
        <f t="shared" si="29"/>
        <v>0</v>
      </c>
      <c r="P260" s="120">
        <f t="shared" si="29"/>
        <v>0</v>
      </c>
      <c r="Q260" s="120">
        <f t="shared" si="29"/>
        <v>0.02002090086</v>
      </c>
      <c r="R260" s="120">
        <f t="shared" si="29"/>
        <v>0.007375035548</v>
      </c>
      <c r="S260" s="120">
        <f t="shared" si="29"/>
        <v>0</v>
      </c>
      <c r="T260" s="120">
        <f t="shared" si="29"/>
        <v>0.000003269170415</v>
      </c>
      <c r="U260" s="120">
        <f t="shared" si="29"/>
        <v>0.00001850165384</v>
      </c>
    </row>
    <row r="261" ht="15.75" customHeight="1">
      <c r="A261" s="136" t="s">
        <v>81</v>
      </c>
      <c r="B261" s="120">
        <f t="shared" ref="B261:U261" si="30">B39/B$11</f>
        <v>0</v>
      </c>
      <c r="C261" s="120">
        <f t="shared" si="30"/>
        <v>0</v>
      </c>
      <c r="D261" s="120">
        <f t="shared" si="30"/>
        <v>0</v>
      </c>
      <c r="E261" s="120">
        <f t="shared" si="30"/>
        <v>0</v>
      </c>
      <c r="F261" s="120">
        <f t="shared" si="30"/>
        <v>0</v>
      </c>
      <c r="G261" s="120">
        <f t="shared" si="30"/>
        <v>0</v>
      </c>
      <c r="H261" s="120">
        <f t="shared" si="30"/>
        <v>0</v>
      </c>
      <c r="I261" s="120">
        <f t="shared" si="30"/>
        <v>0</v>
      </c>
      <c r="J261" s="120">
        <f t="shared" si="30"/>
        <v>0</v>
      </c>
      <c r="K261" s="120">
        <f t="shared" si="30"/>
        <v>0</v>
      </c>
      <c r="L261" s="120">
        <f t="shared" si="30"/>
        <v>0</v>
      </c>
      <c r="M261" s="120">
        <f t="shared" si="30"/>
        <v>0</v>
      </c>
      <c r="N261" s="120">
        <f t="shared" si="30"/>
        <v>0</v>
      </c>
      <c r="O261" s="120">
        <f t="shared" si="30"/>
        <v>0</v>
      </c>
      <c r="P261" s="120">
        <f t="shared" si="30"/>
        <v>0</v>
      </c>
      <c r="Q261" s="120">
        <f t="shared" si="30"/>
        <v>0</v>
      </c>
      <c r="R261" s="120">
        <f t="shared" si="30"/>
        <v>0</v>
      </c>
      <c r="S261" s="120">
        <f t="shared" si="30"/>
        <v>0</v>
      </c>
      <c r="T261" s="120">
        <f t="shared" si="30"/>
        <v>0</v>
      </c>
      <c r="U261" s="120">
        <f t="shared" si="30"/>
        <v>0.00002261313247</v>
      </c>
    </row>
    <row r="262" ht="15.75" customHeight="1">
      <c r="A262" s="136" t="s">
        <v>65</v>
      </c>
      <c r="B262" s="120">
        <f t="shared" ref="B262:U262" si="31">B40/B$11</f>
        <v>0</v>
      </c>
      <c r="C262" s="120">
        <f t="shared" si="31"/>
        <v>0</v>
      </c>
      <c r="D262" s="120">
        <f t="shared" si="31"/>
        <v>0</v>
      </c>
      <c r="E262" s="120">
        <f t="shared" si="31"/>
        <v>0</v>
      </c>
      <c r="F262" s="120">
        <f t="shared" si="31"/>
        <v>0</v>
      </c>
      <c r="G262" s="120">
        <f t="shared" si="31"/>
        <v>0</v>
      </c>
      <c r="H262" s="120">
        <f t="shared" si="31"/>
        <v>0</v>
      </c>
      <c r="I262" s="120">
        <f t="shared" si="31"/>
        <v>0</v>
      </c>
      <c r="J262" s="120">
        <f t="shared" si="31"/>
        <v>0</v>
      </c>
      <c r="K262" s="120">
        <f t="shared" si="31"/>
        <v>0</v>
      </c>
      <c r="L262" s="120">
        <f t="shared" si="31"/>
        <v>0</v>
      </c>
      <c r="M262" s="120">
        <f t="shared" si="31"/>
        <v>0</v>
      </c>
      <c r="N262" s="120">
        <f t="shared" si="31"/>
        <v>0</v>
      </c>
      <c r="O262" s="120">
        <f t="shared" si="31"/>
        <v>0</v>
      </c>
      <c r="P262" s="120">
        <f t="shared" si="31"/>
        <v>0</v>
      </c>
      <c r="Q262" s="120">
        <f t="shared" si="31"/>
        <v>0</v>
      </c>
      <c r="R262" s="120">
        <f t="shared" si="31"/>
        <v>0</v>
      </c>
      <c r="S262" s="120">
        <f t="shared" si="31"/>
        <v>0</v>
      </c>
      <c r="T262" s="120">
        <f t="shared" si="31"/>
        <v>0</v>
      </c>
      <c r="U262" s="120">
        <f t="shared" si="31"/>
        <v>0</v>
      </c>
    </row>
    <row r="263" ht="15.75" customHeight="1">
      <c r="A263" s="136" t="s">
        <v>113</v>
      </c>
      <c r="B263" s="120">
        <f t="shared" ref="B263:U263" si="32">B41/B$11</f>
        <v>0</v>
      </c>
      <c r="C263" s="120">
        <f t="shared" si="32"/>
        <v>0</v>
      </c>
      <c r="D263" s="120">
        <f t="shared" si="32"/>
        <v>0</v>
      </c>
      <c r="E263" s="120">
        <f t="shared" si="32"/>
        <v>0</v>
      </c>
      <c r="F263" s="120">
        <f t="shared" si="32"/>
        <v>0</v>
      </c>
      <c r="G263" s="120">
        <f t="shared" si="32"/>
        <v>0</v>
      </c>
      <c r="H263" s="120">
        <f t="shared" si="32"/>
        <v>0</v>
      </c>
      <c r="I263" s="120">
        <f t="shared" si="32"/>
        <v>0</v>
      </c>
      <c r="J263" s="120">
        <f t="shared" si="32"/>
        <v>0</v>
      </c>
      <c r="K263" s="120">
        <f t="shared" si="32"/>
        <v>0</v>
      </c>
      <c r="L263" s="120">
        <f t="shared" si="32"/>
        <v>0</v>
      </c>
      <c r="M263" s="120">
        <f t="shared" si="32"/>
        <v>0</v>
      </c>
      <c r="N263" s="120">
        <f t="shared" si="32"/>
        <v>0</v>
      </c>
      <c r="O263" s="120">
        <f t="shared" si="32"/>
        <v>0</v>
      </c>
      <c r="P263" s="120">
        <f t="shared" si="32"/>
        <v>0</v>
      </c>
      <c r="Q263" s="120">
        <f t="shared" si="32"/>
        <v>0</v>
      </c>
      <c r="R263" s="120">
        <f t="shared" si="32"/>
        <v>0</v>
      </c>
      <c r="S263" s="120">
        <f t="shared" si="32"/>
        <v>0.0001453977459</v>
      </c>
      <c r="T263" s="120">
        <f t="shared" si="32"/>
        <v>0</v>
      </c>
      <c r="U263" s="120">
        <f t="shared" si="32"/>
        <v>0</v>
      </c>
    </row>
    <row r="264" ht="15.75" customHeight="1">
      <c r="A264" s="136" t="s">
        <v>114</v>
      </c>
      <c r="B264" s="120">
        <f t="shared" ref="B264:U264" si="33">B42/B$11</f>
        <v>0</v>
      </c>
      <c r="C264" s="120">
        <f t="shared" si="33"/>
        <v>0</v>
      </c>
      <c r="D264" s="120">
        <f t="shared" si="33"/>
        <v>0</v>
      </c>
      <c r="E264" s="120">
        <f t="shared" si="33"/>
        <v>0</v>
      </c>
      <c r="F264" s="120">
        <f t="shared" si="33"/>
        <v>0</v>
      </c>
      <c r="G264" s="120">
        <f t="shared" si="33"/>
        <v>0</v>
      </c>
      <c r="H264" s="120">
        <f t="shared" si="33"/>
        <v>0</v>
      </c>
      <c r="I264" s="120">
        <f t="shared" si="33"/>
        <v>0</v>
      </c>
      <c r="J264" s="120">
        <f t="shared" si="33"/>
        <v>0</v>
      </c>
      <c r="K264" s="120">
        <f t="shared" si="33"/>
        <v>0</v>
      </c>
      <c r="L264" s="120">
        <f t="shared" si="33"/>
        <v>0</v>
      </c>
      <c r="M264" s="120">
        <f t="shared" si="33"/>
        <v>0</v>
      </c>
      <c r="N264" s="120">
        <f t="shared" si="33"/>
        <v>0</v>
      </c>
      <c r="O264" s="120">
        <f t="shared" si="33"/>
        <v>0</v>
      </c>
      <c r="P264" s="120">
        <f t="shared" si="33"/>
        <v>0</v>
      </c>
      <c r="Q264" s="120">
        <f t="shared" si="33"/>
        <v>0</v>
      </c>
      <c r="R264" s="120">
        <f t="shared" si="33"/>
        <v>0</v>
      </c>
      <c r="S264" s="120">
        <f t="shared" si="33"/>
        <v>0</v>
      </c>
      <c r="T264" s="120">
        <f t="shared" si="33"/>
        <v>0</v>
      </c>
      <c r="U264" s="120">
        <f t="shared" si="33"/>
        <v>0</v>
      </c>
    </row>
    <row r="265" ht="15.75" customHeight="1">
      <c r="A265" s="136" t="s">
        <v>9</v>
      </c>
      <c r="B265" s="120">
        <f t="shared" ref="B265:U265" si="34">B43/B$11</f>
        <v>0</v>
      </c>
      <c r="C265" s="120">
        <f t="shared" si="34"/>
        <v>0</v>
      </c>
      <c r="D265" s="120">
        <f t="shared" si="34"/>
        <v>0.001920625478</v>
      </c>
      <c r="E265" s="120">
        <f t="shared" si="34"/>
        <v>0.00008070048017</v>
      </c>
      <c r="F265" s="120">
        <f t="shared" si="34"/>
        <v>0</v>
      </c>
      <c r="G265" s="120">
        <f t="shared" si="34"/>
        <v>0.002166600148</v>
      </c>
      <c r="H265" s="120">
        <f t="shared" si="34"/>
        <v>0</v>
      </c>
      <c r="I265" s="120">
        <f t="shared" si="34"/>
        <v>0</v>
      </c>
      <c r="J265" s="120">
        <f t="shared" si="34"/>
        <v>0.0002073583838</v>
      </c>
      <c r="K265" s="120">
        <f t="shared" si="34"/>
        <v>0.01017532728</v>
      </c>
      <c r="L265" s="120">
        <f t="shared" si="34"/>
        <v>0.01086783635</v>
      </c>
      <c r="M265" s="120">
        <f t="shared" si="34"/>
        <v>0.0009341493906</v>
      </c>
      <c r="N265" s="120">
        <f t="shared" si="34"/>
        <v>0.0004612167924</v>
      </c>
      <c r="O265" s="120">
        <f t="shared" si="34"/>
        <v>0.005280002727</v>
      </c>
      <c r="P265" s="120">
        <f t="shared" si="34"/>
        <v>0.002564368477</v>
      </c>
      <c r="Q265" s="120">
        <f t="shared" si="34"/>
        <v>0.001193913693</v>
      </c>
      <c r="R265" s="120">
        <f t="shared" si="34"/>
        <v>0.0006955318077</v>
      </c>
      <c r="S265" s="120">
        <f t="shared" si="34"/>
        <v>0.005934305144</v>
      </c>
      <c r="T265" s="120">
        <f t="shared" si="34"/>
        <v>0.03996560833</v>
      </c>
      <c r="U265" s="120">
        <f t="shared" si="34"/>
        <v>0.001286892812</v>
      </c>
    </row>
    <row r="266" ht="15.75" customHeight="1">
      <c r="A266" s="136" t="s">
        <v>69</v>
      </c>
      <c r="B266" s="120">
        <f t="shared" ref="B266:U266" si="35">B44/B$11</f>
        <v>0</v>
      </c>
      <c r="C266" s="120">
        <f t="shared" si="35"/>
        <v>0</v>
      </c>
      <c r="D266" s="120">
        <f t="shared" si="35"/>
        <v>0</v>
      </c>
      <c r="E266" s="120">
        <f t="shared" si="35"/>
        <v>0</v>
      </c>
      <c r="F266" s="120">
        <f t="shared" si="35"/>
        <v>0</v>
      </c>
      <c r="G266" s="120">
        <f t="shared" si="35"/>
        <v>0</v>
      </c>
      <c r="H266" s="120">
        <f t="shared" si="35"/>
        <v>0.00004873646649</v>
      </c>
      <c r="I266" s="120">
        <f t="shared" si="35"/>
        <v>0.002396689294</v>
      </c>
      <c r="J266" s="120">
        <f t="shared" si="35"/>
        <v>0</v>
      </c>
      <c r="K266" s="120">
        <f t="shared" si="35"/>
        <v>0</v>
      </c>
      <c r="L266" s="120">
        <f t="shared" si="35"/>
        <v>0</v>
      </c>
      <c r="M266" s="120">
        <f t="shared" si="35"/>
        <v>0.00001547413986</v>
      </c>
      <c r="N266" s="120">
        <f t="shared" si="35"/>
        <v>0</v>
      </c>
      <c r="O266" s="120">
        <f t="shared" si="35"/>
        <v>0</v>
      </c>
      <c r="P266" s="120">
        <f t="shared" si="35"/>
        <v>0</v>
      </c>
      <c r="Q266" s="120">
        <f t="shared" si="35"/>
        <v>0</v>
      </c>
      <c r="R266" s="120">
        <f t="shared" si="35"/>
        <v>0</v>
      </c>
      <c r="S266" s="120">
        <f t="shared" si="35"/>
        <v>0</v>
      </c>
      <c r="T266" s="120">
        <f t="shared" si="35"/>
        <v>0</v>
      </c>
      <c r="U266" s="120">
        <f t="shared" si="35"/>
        <v>0.000002055739316</v>
      </c>
    </row>
    <row r="267" ht="15.75" customHeight="1">
      <c r="A267" s="136" t="s">
        <v>10</v>
      </c>
      <c r="B267" s="120">
        <f t="shared" ref="B267:U267" si="36">B45/B$11</f>
        <v>0</v>
      </c>
      <c r="C267" s="120">
        <f t="shared" si="36"/>
        <v>0</v>
      </c>
      <c r="D267" s="120">
        <f t="shared" si="36"/>
        <v>0.0004589105125</v>
      </c>
      <c r="E267" s="120">
        <f t="shared" si="36"/>
        <v>0.0007897118416</v>
      </c>
      <c r="F267" s="120">
        <f t="shared" si="36"/>
        <v>0.0003357153134</v>
      </c>
      <c r="G267" s="120">
        <f t="shared" si="36"/>
        <v>0.001134497929</v>
      </c>
      <c r="H267" s="120">
        <f t="shared" si="36"/>
        <v>0.001507581364</v>
      </c>
      <c r="I267" s="120">
        <f t="shared" si="36"/>
        <v>0.001089674884</v>
      </c>
      <c r="J267" s="120">
        <f t="shared" si="36"/>
        <v>0.001885356734</v>
      </c>
      <c r="K267" s="120">
        <f t="shared" si="36"/>
        <v>0.002265071708</v>
      </c>
      <c r="L267" s="120">
        <f t="shared" si="36"/>
        <v>0.001768867504</v>
      </c>
      <c r="M267" s="120">
        <f t="shared" si="36"/>
        <v>0.001259106328</v>
      </c>
      <c r="N267" s="120">
        <f t="shared" si="36"/>
        <v>0.002401255681</v>
      </c>
      <c r="O267" s="120">
        <f t="shared" si="36"/>
        <v>0.001438332007</v>
      </c>
      <c r="P267" s="120">
        <f t="shared" si="36"/>
        <v>0.000929583573</v>
      </c>
      <c r="Q267" s="120">
        <f t="shared" si="36"/>
        <v>0.0006721291903</v>
      </c>
      <c r="R267" s="120">
        <f t="shared" si="36"/>
        <v>0.001797076025</v>
      </c>
      <c r="S267" s="120">
        <f t="shared" si="36"/>
        <v>0.001935867131</v>
      </c>
      <c r="T267" s="120">
        <f t="shared" si="36"/>
        <v>0.002553222094</v>
      </c>
      <c r="U267" s="120">
        <f t="shared" si="36"/>
        <v>0.0003762002948</v>
      </c>
    </row>
    <row r="268" ht="15.75" customHeight="1">
      <c r="A268" s="136" t="s">
        <v>515</v>
      </c>
      <c r="B268" s="120">
        <f t="shared" ref="B268:U268" si="37">B46/B$11</f>
        <v>0</v>
      </c>
      <c r="C268" s="120">
        <f t="shared" si="37"/>
        <v>0</v>
      </c>
      <c r="D268" s="120">
        <f t="shared" si="37"/>
        <v>0</v>
      </c>
      <c r="E268" s="120">
        <f t="shared" si="37"/>
        <v>0</v>
      </c>
      <c r="F268" s="120">
        <f t="shared" si="37"/>
        <v>0</v>
      </c>
      <c r="G268" s="120">
        <f t="shared" si="37"/>
        <v>0</v>
      </c>
      <c r="H268" s="120">
        <f t="shared" si="37"/>
        <v>0</v>
      </c>
      <c r="I268" s="120">
        <f t="shared" si="37"/>
        <v>0</v>
      </c>
      <c r="J268" s="120">
        <f t="shared" si="37"/>
        <v>0</v>
      </c>
      <c r="K268" s="120">
        <f t="shared" si="37"/>
        <v>0</v>
      </c>
      <c r="L268" s="120">
        <f t="shared" si="37"/>
        <v>0</v>
      </c>
      <c r="M268" s="120">
        <f t="shared" si="37"/>
        <v>0</v>
      </c>
      <c r="N268" s="120">
        <f t="shared" si="37"/>
        <v>0</v>
      </c>
      <c r="O268" s="120">
        <f t="shared" si="37"/>
        <v>0</v>
      </c>
      <c r="P268" s="120">
        <f t="shared" si="37"/>
        <v>0</v>
      </c>
      <c r="Q268" s="120">
        <f t="shared" si="37"/>
        <v>0</v>
      </c>
      <c r="R268" s="120">
        <f t="shared" si="37"/>
        <v>0</v>
      </c>
      <c r="S268" s="120">
        <f t="shared" si="37"/>
        <v>0</v>
      </c>
      <c r="T268" s="120">
        <f t="shared" si="37"/>
        <v>0</v>
      </c>
      <c r="U268" s="120">
        <f t="shared" si="37"/>
        <v>0</v>
      </c>
    </row>
    <row r="269" ht="15.75" customHeight="1">
      <c r="A269" s="136" t="s">
        <v>115</v>
      </c>
      <c r="B269" s="120">
        <f t="shared" ref="B269:U269" si="38">B47/B$11</f>
        <v>0</v>
      </c>
      <c r="C269" s="120">
        <f t="shared" si="38"/>
        <v>0</v>
      </c>
      <c r="D269" s="120">
        <f t="shared" si="38"/>
        <v>0</v>
      </c>
      <c r="E269" s="120">
        <f t="shared" si="38"/>
        <v>0</v>
      </c>
      <c r="F269" s="120">
        <f t="shared" si="38"/>
        <v>0</v>
      </c>
      <c r="G269" s="120">
        <f t="shared" si="38"/>
        <v>0</v>
      </c>
      <c r="H269" s="120">
        <f t="shared" si="38"/>
        <v>0</v>
      </c>
      <c r="I269" s="120">
        <f t="shared" si="38"/>
        <v>0</v>
      </c>
      <c r="J269" s="120">
        <f t="shared" si="38"/>
        <v>0</v>
      </c>
      <c r="K269" s="120">
        <f t="shared" si="38"/>
        <v>0</v>
      </c>
      <c r="L269" s="120">
        <f t="shared" si="38"/>
        <v>0</v>
      </c>
      <c r="M269" s="120">
        <f t="shared" si="38"/>
        <v>0</v>
      </c>
      <c r="N269" s="120">
        <f t="shared" si="38"/>
        <v>0</v>
      </c>
      <c r="O269" s="120">
        <f t="shared" si="38"/>
        <v>0</v>
      </c>
      <c r="P269" s="120">
        <f t="shared" si="38"/>
        <v>0</v>
      </c>
      <c r="Q269" s="120">
        <f t="shared" si="38"/>
        <v>0</v>
      </c>
      <c r="R269" s="120">
        <f t="shared" si="38"/>
        <v>0</v>
      </c>
      <c r="S269" s="120">
        <f t="shared" si="38"/>
        <v>0</v>
      </c>
      <c r="T269" s="120">
        <f t="shared" si="38"/>
        <v>0</v>
      </c>
      <c r="U269" s="120">
        <f t="shared" si="38"/>
        <v>0</v>
      </c>
    </row>
    <row r="270" ht="15.75" customHeight="1">
      <c r="A270" s="136" t="s">
        <v>116</v>
      </c>
      <c r="B270" s="120">
        <f t="shared" ref="B270:U270" si="39">B48/B$11</f>
        <v>0</v>
      </c>
      <c r="C270" s="120">
        <f t="shared" si="39"/>
        <v>0</v>
      </c>
      <c r="D270" s="120">
        <f t="shared" si="39"/>
        <v>0</v>
      </c>
      <c r="E270" s="120">
        <f t="shared" si="39"/>
        <v>0</v>
      </c>
      <c r="F270" s="120">
        <f t="shared" si="39"/>
        <v>0</v>
      </c>
      <c r="G270" s="120">
        <f t="shared" si="39"/>
        <v>0</v>
      </c>
      <c r="H270" s="120">
        <f t="shared" si="39"/>
        <v>0</v>
      </c>
      <c r="I270" s="120">
        <f t="shared" si="39"/>
        <v>0</v>
      </c>
      <c r="J270" s="120">
        <f t="shared" si="39"/>
        <v>0</v>
      </c>
      <c r="K270" s="120">
        <f t="shared" si="39"/>
        <v>0.00001244117656</v>
      </c>
      <c r="L270" s="120">
        <f t="shared" si="39"/>
        <v>0.0001255325325</v>
      </c>
      <c r="M270" s="120">
        <f t="shared" si="39"/>
        <v>0.00005619556055</v>
      </c>
      <c r="N270" s="120">
        <f t="shared" si="39"/>
        <v>0</v>
      </c>
      <c r="O270" s="120">
        <f t="shared" si="39"/>
        <v>0</v>
      </c>
      <c r="P270" s="120">
        <f t="shared" si="39"/>
        <v>0.000009427825284</v>
      </c>
      <c r="Q270" s="120">
        <f t="shared" si="39"/>
        <v>0.0002181471933</v>
      </c>
      <c r="R270" s="120">
        <f t="shared" si="39"/>
        <v>0</v>
      </c>
      <c r="S270" s="120">
        <f t="shared" si="39"/>
        <v>0</v>
      </c>
      <c r="T270" s="120">
        <f t="shared" si="39"/>
        <v>0.000001634585208</v>
      </c>
      <c r="U270" s="120">
        <f t="shared" si="39"/>
        <v>0</v>
      </c>
    </row>
    <row r="271" ht="15.75" customHeight="1">
      <c r="A271" s="136" t="s">
        <v>516</v>
      </c>
      <c r="B271" s="120">
        <f t="shared" ref="B271:U271" si="40">B49/B$11</f>
        <v>0</v>
      </c>
      <c r="C271" s="120">
        <f t="shared" si="40"/>
        <v>0</v>
      </c>
      <c r="D271" s="120">
        <f t="shared" si="40"/>
        <v>0</v>
      </c>
      <c r="E271" s="120">
        <f t="shared" si="40"/>
        <v>0</v>
      </c>
      <c r="F271" s="120">
        <f t="shared" si="40"/>
        <v>0</v>
      </c>
      <c r="G271" s="120">
        <f t="shared" si="40"/>
        <v>0</v>
      </c>
      <c r="H271" s="120">
        <f t="shared" si="40"/>
        <v>0</v>
      </c>
      <c r="I271" s="120">
        <f t="shared" si="40"/>
        <v>0</v>
      </c>
      <c r="J271" s="120">
        <f t="shared" si="40"/>
        <v>0</v>
      </c>
      <c r="K271" s="120">
        <f t="shared" si="40"/>
        <v>0</v>
      </c>
      <c r="L271" s="120">
        <f t="shared" si="40"/>
        <v>0</v>
      </c>
      <c r="M271" s="120">
        <f t="shared" si="40"/>
        <v>0</v>
      </c>
      <c r="N271" s="120">
        <f t="shared" si="40"/>
        <v>0</v>
      </c>
      <c r="O271" s="120">
        <f t="shared" si="40"/>
        <v>0</v>
      </c>
      <c r="P271" s="120">
        <f t="shared" si="40"/>
        <v>0</v>
      </c>
      <c r="Q271" s="120">
        <f t="shared" si="40"/>
        <v>0</v>
      </c>
      <c r="R271" s="120">
        <f t="shared" si="40"/>
        <v>0</v>
      </c>
      <c r="S271" s="120">
        <f t="shared" si="40"/>
        <v>0</v>
      </c>
      <c r="T271" s="120">
        <f t="shared" si="40"/>
        <v>0</v>
      </c>
      <c r="U271" s="120">
        <f t="shared" si="40"/>
        <v>0</v>
      </c>
    </row>
    <row r="272" ht="15.75" customHeight="1">
      <c r="A272" s="136" t="s">
        <v>11</v>
      </c>
      <c r="B272" s="120">
        <f t="shared" ref="B272:U272" si="41">B50/B$11</f>
        <v>0</v>
      </c>
      <c r="C272" s="120">
        <f t="shared" si="41"/>
        <v>0</v>
      </c>
      <c r="D272" s="120">
        <f t="shared" si="41"/>
        <v>0</v>
      </c>
      <c r="E272" s="120">
        <f t="shared" si="41"/>
        <v>0</v>
      </c>
      <c r="F272" s="120">
        <f t="shared" si="41"/>
        <v>0.0000191837322</v>
      </c>
      <c r="G272" s="120">
        <f t="shared" si="41"/>
        <v>0.0002746066783</v>
      </c>
      <c r="H272" s="120">
        <f t="shared" si="41"/>
        <v>0.0002030686104</v>
      </c>
      <c r="I272" s="120">
        <f t="shared" si="41"/>
        <v>0</v>
      </c>
      <c r="J272" s="120">
        <f t="shared" si="41"/>
        <v>0.00001542845117</v>
      </c>
      <c r="K272" s="120">
        <f t="shared" si="41"/>
        <v>0.0002122775751</v>
      </c>
      <c r="L272" s="120">
        <f t="shared" si="41"/>
        <v>0.000220395185</v>
      </c>
      <c r="M272" s="120">
        <f t="shared" si="41"/>
        <v>0.00007574184248</v>
      </c>
      <c r="N272" s="120">
        <f t="shared" si="41"/>
        <v>0</v>
      </c>
      <c r="O272" s="120">
        <f t="shared" si="41"/>
        <v>0</v>
      </c>
      <c r="P272" s="120">
        <f t="shared" si="41"/>
        <v>0</v>
      </c>
      <c r="Q272" s="120">
        <f t="shared" si="41"/>
        <v>0.0003390125302</v>
      </c>
      <c r="R272" s="120">
        <f t="shared" si="41"/>
        <v>0</v>
      </c>
      <c r="S272" s="120">
        <f t="shared" si="41"/>
        <v>0.00004569643443</v>
      </c>
      <c r="T272" s="120">
        <f t="shared" si="41"/>
        <v>0</v>
      </c>
      <c r="U272" s="120">
        <f t="shared" si="41"/>
        <v>0</v>
      </c>
    </row>
    <row r="273" ht="15.75" customHeight="1">
      <c r="A273" s="136" t="s">
        <v>117</v>
      </c>
      <c r="B273" s="120">
        <f t="shared" ref="B273:U273" si="42">B51/B$11</f>
        <v>0</v>
      </c>
      <c r="C273" s="120">
        <f t="shared" si="42"/>
        <v>0</v>
      </c>
      <c r="D273" s="120">
        <f t="shared" si="42"/>
        <v>0</v>
      </c>
      <c r="E273" s="120">
        <f t="shared" si="42"/>
        <v>0</v>
      </c>
      <c r="F273" s="120">
        <f t="shared" si="42"/>
        <v>0</v>
      </c>
      <c r="G273" s="120">
        <f t="shared" si="42"/>
        <v>0</v>
      </c>
      <c r="H273" s="120">
        <f t="shared" si="42"/>
        <v>0</v>
      </c>
      <c r="I273" s="120">
        <f t="shared" si="42"/>
        <v>0</v>
      </c>
      <c r="J273" s="120">
        <f t="shared" si="42"/>
        <v>0.000003702828282</v>
      </c>
      <c r="K273" s="120">
        <f t="shared" si="42"/>
        <v>0.0007449154467</v>
      </c>
      <c r="L273" s="120">
        <f t="shared" si="42"/>
        <v>0.006534824222</v>
      </c>
      <c r="M273" s="120">
        <f t="shared" si="42"/>
        <v>0.00007899955614</v>
      </c>
      <c r="N273" s="120">
        <f t="shared" si="42"/>
        <v>0.00002928360587</v>
      </c>
      <c r="O273" s="120">
        <f t="shared" si="42"/>
        <v>0.01513460926</v>
      </c>
      <c r="P273" s="120">
        <f t="shared" si="42"/>
        <v>0.001996813395</v>
      </c>
      <c r="Q273" s="120">
        <f t="shared" si="42"/>
        <v>0</v>
      </c>
      <c r="R273" s="120">
        <f t="shared" si="42"/>
        <v>0.00004625457835</v>
      </c>
      <c r="S273" s="120">
        <f t="shared" si="42"/>
        <v>0</v>
      </c>
      <c r="T273" s="120">
        <f t="shared" si="42"/>
        <v>0</v>
      </c>
      <c r="U273" s="120">
        <f t="shared" si="42"/>
        <v>0</v>
      </c>
    </row>
    <row r="274" ht="15.75" customHeight="1">
      <c r="A274" s="136" t="s">
        <v>62</v>
      </c>
      <c r="B274" s="120">
        <f t="shared" ref="B274:U274" si="43">B52/B$11</f>
        <v>0</v>
      </c>
      <c r="C274" s="120">
        <f t="shared" si="43"/>
        <v>0</v>
      </c>
      <c r="D274" s="120">
        <f t="shared" si="43"/>
        <v>0</v>
      </c>
      <c r="E274" s="120">
        <f t="shared" si="43"/>
        <v>0</v>
      </c>
      <c r="F274" s="120">
        <f t="shared" si="43"/>
        <v>0</v>
      </c>
      <c r="G274" s="120">
        <f t="shared" si="43"/>
        <v>0</v>
      </c>
      <c r="H274" s="120">
        <f t="shared" si="43"/>
        <v>0</v>
      </c>
      <c r="I274" s="120">
        <f t="shared" si="43"/>
        <v>0</v>
      </c>
      <c r="J274" s="120">
        <f t="shared" si="43"/>
        <v>0</v>
      </c>
      <c r="K274" s="120">
        <f t="shared" si="43"/>
        <v>0</v>
      </c>
      <c r="L274" s="120">
        <f t="shared" si="43"/>
        <v>0</v>
      </c>
      <c r="M274" s="120">
        <f t="shared" si="43"/>
        <v>0</v>
      </c>
      <c r="N274" s="120">
        <f t="shared" si="43"/>
        <v>0</v>
      </c>
      <c r="O274" s="120">
        <f t="shared" si="43"/>
        <v>0</v>
      </c>
      <c r="P274" s="120">
        <f t="shared" si="43"/>
        <v>0</v>
      </c>
      <c r="Q274" s="120">
        <f t="shared" si="43"/>
        <v>0</v>
      </c>
      <c r="R274" s="120">
        <f t="shared" si="43"/>
        <v>0</v>
      </c>
      <c r="S274" s="120">
        <f t="shared" si="43"/>
        <v>0</v>
      </c>
      <c r="T274" s="120">
        <f t="shared" si="43"/>
        <v>0</v>
      </c>
      <c r="U274" s="120">
        <f t="shared" si="43"/>
        <v>0</v>
      </c>
    </row>
    <row r="275" ht="15.75" customHeight="1">
      <c r="A275" s="136" t="s">
        <v>118</v>
      </c>
      <c r="B275" s="120">
        <f t="shared" ref="B275:U275" si="44">B53/B$11</f>
        <v>0</v>
      </c>
      <c r="C275" s="120">
        <f t="shared" si="44"/>
        <v>0</v>
      </c>
      <c r="D275" s="120">
        <f t="shared" si="44"/>
        <v>0</v>
      </c>
      <c r="E275" s="120">
        <f t="shared" si="44"/>
        <v>0</v>
      </c>
      <c r="F275" s="120">
        <f t="shared" si="44"/>
        <v>0</v>
      </c>
      <c r="G275" s="120">
        <f t="shared" si="44"/>
        <v>0</v>
      </c>
      <c r="H275" s="120">
        <f t="shared" si="44"/>
        <v>0.000002436823325</v>
      </c>
      <c r="I275" s="120">
        <f t="shared" si="44"/>
        <v>0</v>
      </c>
      <c r="J275" s="120">
        <f t="shared" si="44"/>
        <v>0</v>
      </c>
      <c r="K275" s="120">
        <f t="shared" si="44"/>
        <v>0</v>
      </c>
      <c r="L275" s="120">
        <f t="shared" si="44"/>
        <v>0</v>
      </c>
      <c r="M275" s="120">
        <f t="shared" si="44"/>
        <v>0</v>
      </c>
      <c r="N275" s="120">
        <f t="shared" si="44"/>
        <v>0</v>
      </c>
      <c r="O275" s="120">
        <f t="shared" si="44"/>
        <v>0</v>
      </c>
      <c r="P275" s="120">
        <f t="shared" si="44"/>
        <v>0</v>
      </c>
      <c r="Q275" s="120">
        <f t="shared" si="44"/>
        <v>0</v>
      </c>
      <c r="R275" s="120">
        <f t="shared" si="44"/>
        <v>0</v>
      </c>
      <c r="S275" s="120">
        <f t="shared" si="44"/>
        <v>0</v>
      </c>
      <c r="T275" s="120">
        <f t="shared" si="44"/>
        <v>0</v>
      </c>
      <c r="U275" s="120">
        <f t="shared" si="44"/>
        <v>0</v>
      </c>
    </row>
    <row r="276" ht="15.75" customHeight="1">
      <c r="A276" s="136" t="s">
        <v>119</v>
      </c>
      <c r="B276" s="120">
        <f t="shared" ref="B276:U276" si="45">B54/B$11</f>
        <v>0</v>
      </c>
      <c r="C276" s="120">
        <f t="shared" si="45"/>
        <v>0</v>
      </c>
      <c r="D276" s="120">
        <f t="shared" si="45"/>
        <v>0</v>
      </c>
      <c r="E276" s="120">
        <f t="shared" si="45"/>
        <v>0</v>
      </c>
      <c r="F276" s="120">
        <f t="shared" si="45"/>
        <v>0</v>
      </c>
      <c r="G276" s="120">
        <f t="shared" si="45"/>
        <v>0</v>
      </c>
      <c r="H276" s="120">
        <f t="shared" si="45"/>
        <v>0</v>
      </c>
      <c r="I276" s="120">
        <f t="shared" si="45"/>
        <v>0</v>
      </c>
      <c r="J276" s="120">
        <f t="shared" si="45"/>
        <v>0</v>
      </c>
      <c r="K276" s="120">
        <f t="shared" si="45"/>
        <v>0.00001632904424</v>
      </c>
      <c r="L276" s="120">
        <f t="shared" si="45"/>
        <v>0</v>
      </c>
      <c r="M276" s="120">
        <f t="shared" si="45"/>
        <v>0.0002516583799</v>
      </c>
      <c r="N276" s="120">
        <f t="shared" si="45"/>
        <v>0.0007408752284</v>
      </c>
      <c r="O276" s="120">
        <f t="shared" si="45"/>
        <v>0.00002097840666</v>
      </c>
      <c r="P276" s="120">
        <f t="shared" si="45"/>
        <v>0.0001112483383</v>
      </c>
      <c r="Q276" s="120">
        <f t="shared" si="45"/>
        <v>0.000001473967523</v>
      </c>
      <c r="R276" s="120">
        <f t="shared" si="45"/>
        <v>0.001911855905</v>
      </c>
      <c r="S276" s="120">
        <f t="shared" si="45"/>
        <v>0.003794881168</v>
      </c>
      <c r="T276" s="120">
        <f t="shared" si="45"/>
        <v>0.000004903755623</v>
      </c>
      <c r="U276" s="120">
        <f t="shared" si="45"/>
        <v>0.01002789638</v>
      </c>
    </row>
    <row r="277" ht="15.75" customHeight="1">
      <c r="A277" s="136" t="s">
        <v>120</v>
      </c>
      <c r="B277" s="120">
        <f t="shared" ref="B277:U277" si="46">B55/B$11</f>
        <v>0</v>
      </c>
      <c r="C277" s="120">
        <f t="shared" si="46"/>
        <v>0</v>
      </c>
      <c r="D277" s="120">
        <f t="shared" si="46"/>
        <v>0</v>
      </c>
      <c r="E277" s="120">
        <f t="shared" si="46"/>
        <v>0</v>
      </c>
      <c r="F277" s="120">
        <f t="shared" si="46"/>
        <v>0</v>
      </c>
      <c r="G277" s="120">
        <f t="shared" si="46"/>
        <v>0</v>
      </c>
      <c r="H277" s="120">
        <f t="shared" si="46"/>
        <v>0</v>
      </c>
      <c r="I277" s="120">
        <f t="shared" si="46"/>
        <v>0</v>
      </c>
      <c r="J277" s="120">
        <f t="shared" si="46"/>
        <v>0</v>
      </c>
      <c r="K277" s="120">
        <f t="shared" si="46"/>
        <v>0</v>
      </c>
      <c r="L277" s="120">
        <f t="shared" si="46"/>
        <v>0</v>
      </c>
      <c r="M277" s="120">
        <f t="shared" si="46"/>
        <v>0</v>
      </c>
      <c r="N277" s="120">
        <f t="shared" si="46"/>
        <v>0</v>
      </c>
      <c r="O277" s="120">
        <f t="shared" si="46"/>
        <v>0</v>
      </c>
      <c r="P277" s="120">
        <f t="shared" si="46"/>
        <v>0</v>
      </c>
      <c r="Q277" s="120">
        <f t="shared" si="46"/>
        <v>0</v>
      </c>
      <c r="R277" s="120">
        <f t="shared" si="46"/>
        <v>0</v>
      </c>
      <c r="S277" s="120">
        <f t="shared" si="46"/>
        <v>0</v>
      </c>
      <c r="T277" s="120">
        <f t="shared" si="46"/>
        <v>0</v>
      </c>
      <c r="U277" s="120">
        <f t="shared" si="46"/>
        <v>0</v>
      </c>
    </row>
    <row r="278" ht="15.75" customHeight="1">
      <c r="A278" s="136" t="s">
        <v>121</v>
      </c>
      <c r="B278" s="120">
        <f t="shared" ref="B278:U278" si="47">B56/B$11</f>
        <v>0</v>
      </c>
      <c r="C278" s="120">
        <f t="shared" si="47"/>
        <v>0</v>
      </c>
      <c r="D278" s="120">
        <f t="shared" si="47"/>
        <v>0</v>
      </c>
      <c r="E278" s="120">
        <f t="shared" si="47"/>
        <v>0</v>
      </c>
      <c r="F278" s="120">
        <f t="shared" si="47"/>
        <v>0</v>
      </c>
      <c r="G278" s="120">
        <f t="shared" si="47"/>
        <v>0</v>
      </c>
      <c r="H278" s="120">
        <f t="shared" si="47"/>
        <v>0</v>
      </c>
      <c r="I278" s="120">
        <f t="shared" si="47"/>
        <v>0</v>
      </c>
      <c r="J278" s="120">
        <f t="shared" si="47"/>
        <v>0</v>
      </c>
      <c r="K278" s="120">
        <f t="shared" si="47"/>
        <v>0</v>
      </c>
      <c r="L278" s="120">
        <f t="shared" si="47"/>
        <v>0</v>
      </c>
      <c r="M278" s="120">
        <f t="shared" si="47"/>
        <v>0</v>
      </c>
      <c r="N278" s="120">
        <f t="shared" si="47"/>
        <v>0.0002371972075</v>
      </c>
      <c r="O278" s="120">
        <f t="shared" si="47"/>
        <v>0</v>
      </c>
      <c r="P278" s="120">
        <f t="shared" si="47"/>
        <v>0</v>
      </c>
      <c r="Q278" s="120">
        <f t="shared" si="47"/>
        <v>0</v>
      </c>
      <c r="R278" s="120">
        <f t="shared" si="47"/>
        <v>0</v>
      </c>
      <c r="S278" s="120">
        <f t="shared" si="47"/>
        <v>0</v>
      </c>
      <c r="T278" s="120">
        <f t="shared" si="47"/>
        <v>0.000009807511246</v>
      </c>
      <c r="U278" s="120">
        <f t="shared" si="47"/>
        <v>0.000004111478632</v>
      </c>
    </row>
    <row r="279" ht="15.75" customHeight="1">
      <c r="A279" s="136" t="s">
        <v>122</v>
      </c>
      <c r="B279" s="120">
        <f t="shared" ref="B279:U279" si="48">B57/B$11</f>
        <v>0</v>
      </c>
      <c r="C279" s="120">
        <f t="shared" si="48"/>
        <v>0</v>
      </c>
      <c r="D279" s="120">
        <f t="shared" si="48"/>
        <v>0</v>
      </c>
      <c r="E279" s="120">
        <f t="shared" si="48"/>
        <v>0</v>
      </c>
      <c r="F279" s="120">
        <f t="shared" si="48"/>
        <v>0</v>
      </c>
      <c r="G279" s="120">
        <f t="shared" si="48"/>
        <v>0</v>
      </c>
      <c r="H279" s="120">
        <f t="shared" si="48"/>
        <v>0</v>
      </c>
      <c r="I279" s="120">
        <f t="shared" si="48"/>
        <v>0</v>
      </c>
      <c r="J279" s="120">
        <f t="shared" si="48"/>
        <v>0</v>
      </c>
      <c r="K279" s="120">
        <f t="shared" si="48"/>
        <v>0</v>
      </c>
      <c r="L279" s="120">
        <f t="shared" si="48"/>
        <v>0.0004949975999</v>
      </c>
      <c r="M279" s="120">
        <f t="shared" si="48"/>
        <v>0</v>
      </c>
      <c r="N279" s="120">
        <f t="shared" si="48"/>
        <v>0</v>
      </c>
      <c r="O279" s="120">
        <f t="shared" si="48"/>
        <v>0</v>
      </c>
      <c r="P279" s="120">
        <f t="shared" si="48"/>
        <v>0</v>
      </c>
      <c r="Q279" s="120">
        <f t="shared" si="48"/>
        <v>0.00003537522054</v>
      </c>
      <c r="R279" s="120">
        <f t="shared" si="48"/>
        <v>0</v>
      </c>
      <c r="S279" s="120">
        <f t="shared" si="48"/>
        <v>0.00003115665984</v>
      </c>
      <c r="T279" s="120">
        <f t="shared" si="48"/>
        <v>0.00003596087457</v>
      </c>
      <c r="U279" s="120">
        <f t="shared" si="48"/>
        <v>0.000004111478632</v>
      </c>
    </row>
    <row r="280" ht="15.75" customHeight="1">
      <c r="A280" s="136" t="s">
        <v>56</v>
      </c>
      <c r="B280" s="120">
        <f t="shared" ref="B280:U280" si="49">B58/B$11</f>
        <v>0</v>
      </c>
      <c r="C280" s="120">
        <f t="shared" si="49"/>
        <v>0</v>
      </c>
      <c r="D280" s="120">
        <f t="shared" si="49"/>
        <v>0</v>
      </c>
      <c r="E280" s="120">
        <f t="shared" si="49"/>
        <v>0.0000461145601</v>
      </c>
      <c r="F280" s="120">
        <f t="shared" si="49"/>
        <v>0.000003197288699</v>
      </c>
      <c r="G280" s="120">
        <f t="shared" si="49"/>
        <v>0</v>
      </c>
      <c r="H280" s="120">
        <f t="shared" si="49"/>
        <v>0</v>
      </c>
      <c r="I280" s="120">
        <f t="shared" si="49"/>
        <v>0</v>
      </c>
      <c r="J280" s="120">
        <f t="shared" si="49"/>
        <v>0</v>
      </c>
      <c r="K280" s="120">
        <f t="shared" si="49"/>
        <v>0</v>
      </c>
      <c r="L280" s="120">
        <f t="shared" si="49"/>
        <v>0</v>
      </c>
      <c r="M280" s="120">
        <f t="shared" si="49"/>
        <v>0</v>
      </c>
      <c r="N280" s="120">
        <f t="shared" si="49"/>
        <v>0</v>
      </c>
      <c r="O280" s="120">
        <f t="shared" si="49"/>
        <v>0</v>
      </c>
      <c r="P280" s="120">
        <f t="shared" si="49"/>
        <v>0</v>
      </c>
      <c r="Q280" s="120">
        <f t="shared" si="49"/>
        <v>0.01462028386</v>
      </c>
      <c r="R280" s="120">
        <f t="shared" si="49"/>
        <v>0.000001713132531</v>
      </c>
      <c r="S280" s="120">
        <f t="shared" si="49"/>
        <v>0</v>
      </c>
      <c r="T280" s="120">
        <f t="shared" si="49"/>
        <v>0.00003923004498</v>
      </c>
      <c r="U280" s="120">
        <f t="shared" si="49"/>
        <v>0</v>
      </c>
    </row>
    <row r="281" ht="15.75" customHeight="1">
      <c r="A281" s="136" t="s">
        <v>518</v>
      </c>
      <c r="B281" s="120">
        <f t="shared" ref="B281:U281" si="50">B59/B$11</f>
        <v>0</v>
      </c>
      <c r="C281" s="120">
        <f t="shared" si="50"/>
        <v>0</v>
      </c>
      <c r="D281" s="120">
        <f t="shared" si="50"/>
        <v>0</v>
      </c>
      <c r="E281" s="120">
        <f t="shared" si="50"/>
        <v>0</v>
      </c>
      <c r="F281" s="120">
        <f t="shared" si="50"/>
        <v>0</v>
      </c>
      <c r="G281" s="120">
        <f t="shared" si="50"/>
        <v>0</v>
      </c>
      <c r="H281" s="120">
        <f t="shared" si="50"/>
        <v>0</v>
      </c>
      <c r="I281" s="120">
        <f t="shared" si="50"/>
        <v>0</v>
      </c>
      <c r="J281" s="120">
        <f t="shared" si="50"/>
        <v>0</v>
      </c>
      <c r="K281" s="120">
        <f t="shared" si="50"/>
        <v>0</v>
      </c>
      <c r="L281" s="120">
        <f t="shared" si="50"/>
        <v>0.000001426506052</v>
      </c>
      <c r="M281" s="120">
        <f t="shared" si="50"/>
        <v>0</v>
      </c>
      <c r="N281" s="120">
        <f t="shared" si="50"/>
        <v>0</v>
      </c>
      <c r="O281" s="120">
        <f t="shared" si="50"/>
        <v>0</v>
      </c>
      <c r="P281" s="120">
        <f t="shared" si="50"/>
        <v>0</v>
      </c>
      <c r="Q281" s="120">
        <f t="shared" si="50"/>
        <v>0</v>
      </c>
      <c r="R281" s="120">
        <f t="shared" si="50"/>
        <v>0</v>
      </c>
      <c r="S281" s="120">
        <f t="shared" si="50"/>
        <v>0</v>
      </c>
      <c r="T281" s="120">
        <f t="shared" si="50"/>
        <v>0</v>
      </c>
      <c r="U281" s="120">
        <f t="shared" si="50"/>
        <v>0</v>
      </c>
    </row>
    <row r="282" ht="15.75" customHeight="1">
      <c r="A282" s="136" t="s">
        <v>123</v>
      </c>
      <c r="B282" s="120">
        <f t="shared" ref="B282:U282" si="51">B60/B$11</f>
        <v>0</v>
      </c>
      <c r="C282" s="120">
        <f t="shared" si="51"/>
        <v>0</v>
      </c>
      <c r="D282" s="120">
        <f t="shared" si="51"/>
        <v>0</v>
      </c>
      <c r="E282" s="120">
        <f t="shared" si="51"/>
        <v>0</v>
      </c>
      <c r="F282" s="120">
        <f t="shared" si="51"/>
        <v>0</v>
      </c>
      <c r="G282" s="120">
        <f t="shared" si="51"/>
        <v>0.0002967148431</v>
      </c>
      <c r="H282" s="120">
        <f t="shared" si="51"/>
        <v>0.0006522563766</v>
      </c>
      <c r="I282" s="120">
        <f t="shared" si="51"/>
        <v>0.00002530665714</v>
      </c>
      <c r="J282" s="120">
        <f t="shared" si="51"/>
        <v>0.0004930932995</v>
      </c>
      <c r="K282" s="120">
        <f t="shared" si="51"/>
        <v>0.0002138327222</v>
      </c>
      <c r="L282" s="120">
        <f t="shared" si="51"/>
        <v>0.0003423614524</v>
      </c>
      <c r="M282" s="120">
        <f t="shared" si="51"/>
        <v>0.00006352541627</v>
      </c>
      <c r="N282" s="120">
        <f t="shared" si="51"/>
        <v>0.00009517171906</v>
      </c>
      <c r="O282" s="120">
        <f t="shared" si="51"/>
        <v>0.00002622300833</v>
      </c>
      <c r="P282" s="120">
        <f t="shared" si="51"/>
        <v>0.00001508452045</v>
      </c>
      <c r="Q282" s="120">
        <f t="shared" si="51"/>
        <v>0</v>
      </c>
      <c r="R282" s="120">
        <f t="shared" si="51"/>
        <v>0.001254013013</v>
      </c>
      <c r="S282" s="120">
        <f t="shared" si="51"/>
        <v>0.001426975021</v>
      </c>
      <c r="T282" s="120">
        <f t="shared" si="51"/>
        <v>0.0008810414269</v>
      </c>
      <c r="U282" s="120">
        <f t="shared" si="51"/>
        <v>0.001547971705</v>
      </c>
    </row>
    <row r="283" ht="15.75" customHeight="1">
      <c r="A283" s="136" t="s">
        <v>124</v>
      </c>
      <c r="B283" s="120">
        <f t="shared" ref="B283:U283" si="52">B61/B$11</f>
        <v>0</v>
      </c>
      <c r="C283" s="120">
        <f t="shared" si="52"/>
        <v>0</v>
      </c>
      <c r="D283" s="120">
        <f t="shared" si="52"/>
        <v>0</v>
      </c>
      <c r="E283" s="120">
        <f t="shared" si="52"/>
        <v>0</v>
      </c>
      <c r="F283" s="120">
        <f t="shared" si="52"/>
        <v>0</v>
      </c>
      <c r="G283" s="120">
        <f t="shared" si="52"/>
        <v>0</v>
      </c>
      <c r="H283" s="120">
        <f t="shared" si="52"/>
        <v>0.0001291516362</v>
      </c>
      <c r="I283" s="120">
        <f t="shared" si="52"/>
        <v>0.0004317017983</v>
      </c>
      <c r="J283" s="120">
        <f t="shared" si="52"/>
        <v>0.00004628535352</v>
      </c>
      <c r="K283" s="120">
        <f t="shared" si="52"/>
        <v>0.0001415183834</v>
      </c>
      <c r="L283" s="120">
        <f t="shared" si="52"/>
        <v>0.00007631807376</v>
      </c>
      <c r="M283" s="120">
        <f t="shared" si="52"/>
        <v>0.00009854583807</v>
      </c>
      <c r="N283" s="120">
        <f t="shared" si="52"/>
        <v>0.0000878508176</v>
      </c>
      <c r="O283" s="120">
        <f t="shared" si="52"/>
        <v>0</v>
      </c>
      <c r="P283" s="120">
        <f t="shared" si="52"/>
        <v>0</v>
      </c>
      <c r="Q283" s="120">
        <f t="shared" si="52"/>
        <v>0.00002210951284</v>
      </c>
      <c r="R283" s="120">
        <f t="shared" si="52"/>
        <v>0.00002912325303</v>
      </c>
      <c r="S283" s="120">
        <f t="shared" si="52"/>
        <v>0.0000332337705</v>
      </c>
      <c r="T283" s="120">
        <f t="shared" si="52"/>
        <v>0.00004576838581</v>
      </c>
      <c r="U283" s="120">
        <f t="shared" si="52"/>
        <v>0.00006783939742</v>
      </c>
    </row>
    <row r="284" ht="15.75" customHeight="1">
      <c r="A284" s="136" t="s">
        <v>125</v>
      </c>
      <c r="B284" s="120">
        <f t="shared" ref="B284:U284" si="53">B62/B$11</f>
        <v>0</v>
      </c>
      <c r="C284" s="120">
        <f t="shared" si="53"/>
        <v>0</v>
      </c>
      <c r="D284" s="120">
        <f t="shared" si="53"/>
        <v>0</v>
      </c>
      <c r="E284" s="120">
        <f t="shared" si="53"/>
        <v>0</v>
      </c>
      <c r="F284" s="120">
        <f t="shared" si="53"/>
        <v>0</v>
      </c>
      <c r="G284" s="120">
        <f t="shared" si="53"/>
        <v>0</v>
      </c>
      <c r="H284" s="120">
        <f t="shared" si="53"/>
        <v>0</v>
      </c>
      <c r="I284" s="120">
        <f t="shared" si="53"/>
        <v>0</v>
      </c>
      <c r="J284" s="120">
        <f t="shared" si="53"/>
        <v>0</v>
      </c>
      <c r="K284" s="120">
        <f t="shared" si="53"/>
        <v>0.004692656285</v>
      </c>
      <c r="L284" s="120">
        <f t="shared" si="53"/>
        <v>0</v>
      </c>
      <c r="M284" s="120">
        <f t="shared" si="53"/>
        <v>0</v>
      </c>
      <c r="N284" s="120">
        <f t="shared" si="53"/>
        <v>0</v>
      </c>
      <c r="O284" s="120">
        <f t="shared" si="53"/>
        <v>0</v>
      </c>
      <c r="P284" s="120">
        <f t="shared" si="53"/>
        <v>0</v>
      </c>
      <c r="Q284" s="120">
        <f t="shared" si="53"/>
        <v>0</v>
      </c>
      <c r="R284" s="120">
        <f t="shared" si="53"/>
        <v>0</v>
      </c>
      <c r="S284" s="120">
        <f t="shared" si="53"/>
        <v>0</v>
      </c>
      <c r="T284" s="120">
        <f t="shared" si="53"/>
        <v>0</v>
      </c>
      <c r="U284" s="120">
        <f t="shared" si="53"/>
        <v>0.00001439017521</v>
      </c>
    </row>
    <row r="285" ht="15.75" customHeight="1">
      <c r="A285" s="136" t="s">
        <v>126</v>
      </c>
      <c r="B285" s="120">
        <f t="shared" ref="B285:U285" si="54">B63/B$11</f>
        <v>0</v>
      </c>
      <c r="C285" s="120">
        <f t="shared" si="54"/>
        <v>0</v>
      </c>
      <c r="D285" s="120">
        <f t="shared" si="54"/>
        <v>0</v>
      </c>
      <c r="E285" s="120">
        <f t="shared" si="54"/>
        <v>0</v>
      </c>
      <c r="F285" s="120">
        <f t="shared" si="54"/>
        <v>0</v>
      </c>
      <c r="G285" s="120">
        <f t="shared" si="54"/>
        <v>0.00000116358762</v>
      </c>
      <c r="H285" s="120">
        <f t="shared" si="54"/>
        <v>0</v>
      </c>
      <c r="I285" s="120">
        <f t="shared" si="54"/>
        <v>0</v>
      </c>
      <c r="J285" s="120">
        <f t="shared" si="54"/>
        <v>0</v>
      </c>
      <c r="K285" s="120">
        <f t="shared" si="54"/>
        <v>0</v>
      </c>
      <c r="L285" s="120">
        <f t="shared" si="54"/>
        <v>0</v>
      </c>
      <c r="M285" s="120">
        <f t="shared" si="54"/>
        <v>0</v>
      </c>
      <c r="N285" s="120">
        <f t="shared" si="54"/>
        <v>0</v>
      </c>
      <c r="O285" s="120">
        <f t="shared" si="54"/>
        <v>0</v>
      </c>
      <c r="P285" s="120">
        <f t="shared" si="54"/>
        <v>0</v>
      </c>
      <c r="Q285" s="120">
        <f t="shared" si="54"/>
        <v>0</v>
      </c>
      <c r="R285" s="120">
        <f t="shared" si="54"/>
        <v>0</v>
      </c>
      <c r="S285" s="120">
        <f t="shared" si="54"/>
        <v>0</v>
      </c>
      <c r="T285" s="120">
        <f t="shared" si="54"/>
        <v>0</v>
      </c>
      <c r="U285" s="120">
        <f t="shared" si="54"/>
        <v>0</v>
      </c>
    </row>
    <row r="286" ht="15.75" customHeight="1">
      <c r="A286" s="136" t="s">
        <v>127</v>
      </c>
      <c r="B286" s="120">
        <f t="shared" ref="B286:U286" si="55">B64/B$11</f>
        <v>0</v>
      </c>
      <c r="C286" s="120">
        <f t="shared" si="55"/>
        <v>0</v>
      </c>
      <c r="D286" s="120">
        <f t="shared" si="55"/>
        <v>0</v>
      </c>
      <c r="E286" s="120">
        <f t="shared" si="55"/>
        <v>0</v>
      </c>
      <c r="F286" s="120">
        <f t="shared" si="55"/>
        <v>0</v>
      </c>
      <c r="G286" s="120">
        <f t="shared" si="55"/>
        <v>0</v>
      </c>
      <c r="H286" s="120">
        <f t="shared" si="55"/>
        <v>0</v>
      </c>
      <c r="I286" s="120">
        <f t="shared" si="55"/>
        <v>0</v>
      </c>
      <c r="J286" s="120">
        <f t="shared" si="55"/>
        <v>0</v>
      </c>
      <c r="K286" s="120">
        <f t="shared" si="55"/>
        <v>0</v>
      </c>
      <c r="L286" s="120">
        <f t="shared" si="55"/>
        <v>0.000004992771181</v>
      </c>
      <c r="M286" s="120">
        <f t="shared" si="55"/>
        <v>0</v>
      </c>
      <c r="N286" s="120">
        <f t="shared" si="55"/>
        <v>0.00002049852411</v>
      </c>
      <c r="O286" s="120">
        <f t="shared" si="55"/>
        <v>0.005826752451</v>
      </c>
      <c r="P286" s="120">
        <f t="shared" si="55"/>
        <v>0</v>
      </c>
      <c r="Q286" s="120">
        <f t="shared" si="55"/>
        <v>0</v>
      </c>
      <c r="R286" s="120">
        <f t="shared" si="55"/>
        <v>0</v>
      </c>
      <c r="S286" s="120">
        <f t="shared" si="55"/>
        <v>0</v>
      </c>
      <c r="T286" s="120">
        <f t="shared" si="55"/>
        <v>0</v>
      </c>
      <c r="U286" s="120">
        <f t="shared" si="55"/>
        <v>0</v>
      </c>
    </row>
    <row r="287" ht="15.75" customHeight="1">
      <c r="A287" s="136" t="s">
        <v>128</v>
      </c>
      <c r="B287" s="120">
        <f t="shared" ref="B287:U287" si="56">B65/B$11</f>
        <v>0</v>
      </c>
      <c r="C287" s="120">
        <f t="shared" si="56"/>
        <v>0</v>
      </c>
      <c r="D287" s="120">
        <f t="shared" si="56"/>
        <v>0</v>
      </c>
      <c r="E287" s="120">
        <f t="shared" si="56"/>
        <v>0</v>
      </c>
      <c r="F287" s="120">
        <f t="shared" si="56"/>
        <v>0</v>
      </c>
      <c r="G287" s="120">
        <f t="shared" si="56"/>
        <v>0</v>
      </c>
      <c r="H287" s="120">
        <f t="shared" si="56"/>
        <v>0.00003817689875</v>
      </c>
      <c r="I287" s="120">
        <f t="shared" si="56"/>
        <v>0</v>
      </c>
      <c r="J287" s="120">
        <f t="shared" si="56"/>
        <v>0</v>
      </c>
      <c r="K287" s="120">
        <f t="shared" si="56"/>
        <v>0.0002052794133</v>
      </c>
      <c r="L287" s="120">
        <f t="shared" si="56"/>
        <v>0.00007132530258</v>
      </c>
      <c r="M287" s="120">
        <f t="shared" si="56"/>
        <v>0</v>
      </c>
      <c r="N287" s="120">
        <f t="shared" si="56"/>
        <v>0</v>
      </c>
      <c r="O287" s="120">
        <f t="shared" si="56"/>
        <v>0</v>
      </c>
      <c r="P287" s="120">
        <f t="shared" si="56"/>
        <v>0</v>
      </c>
      <c r="Q287" s="120">
        <f t="shared" si="56"/>
        <v>0</v>
      </c>
      <c r="R287" s="120">
        <f t="shared" si="56"/>
        <v>0.000008565662657</v>
      </c>
      <c r="S287" s="120">
        <f t="shared" si="56"/>
        <v>0</v>
      </c>
      <c r="T287" s="120">
        <f t="shared" si="56"/>
        <v>0</v>
      </c>
      <c r="U287" s="120">
        <f t="shared" si="56"/>
        <v>0.000002055739316</v>
      </c>
    </row>
    <row r="288" ht="15.75" customHeight="1">
      <c r="A288" s="136" t="s">
        <v>12</v>
      </c>
      <c r="B288" s="120">
        <f t="shared" ref="B288:U288" si="57">B66/B$11</f>
        <v>0</v>
      </c>
      <c r="C288" s="120">
        <f t="shared" si="57"/>
        <v>0</v>
      </c>
      <c r="D288" s="120">
        <f t="shared" si="57"/>
        <v>0</v>
      </c>
      <c r="E288" s="120">
        <f t="shared" si="57"/>
        <v>0.00001152864002</v>
      </c>
      <c r="F288" s="120">
        <f t="shared" si="57"/>
        <v>0.005403417902</v>
      </c>
      <c r="G288" s="120">
        <f t="shared" si="57"/>
        <v>0.0009657777245</v>
      </c>
      <c r="H288" s="120">
        <f t="shared" si="57"/>
        <v>0.0001307761851</v>
      </c>
      <c r="I288" s="120">
        <f t="shared" si="57"/>
        <v>0</v>
      </c>
      <c r="J288" s="120">
        <f t="shared" si="57"/>
        <v>0</v>
      </c>
      <c r="K288" s="120">
        <f t="shared" si="57"/>
        <v>0.002597095607</v>
      </c>
      <c r="L288" s="120">
        <f t="shared" si="57"/>
        <v>0.0006048385659</v>
      </c>
      <c r="M288" s="120">
        <f t="shared" si="57"/>
        <v>0.0003347300781</v>
      </c>
      <c r="N288" s="120">
        <f t="shared" si="57"/>
        <v>0</v>
      </c>
      <c r="O288" s="120">
        <f t="shared" si="57"/>
        <v>0.003246408431</v>
      </c>
      <c r="P288" s="120">
        <f t="shared" si="57"/>
        <v>0.005094796783</v>
      </c>
      <c r="Q288" s="120">
        <f t="shared" si="57"/>
        <v>0.0008195259426</v>
      </c>
      <c r="R288" s="120">
        <f t="shared" si="57"/>
        <v>0.00003940204822</v>
      </c>
      <c r="S288" s="120">
        <f t="shared" si="57"/>
        <v>0.00005815909837</v>
      </c>
      <c r="T288" s="120">
        <f t="shared" si="57"/>
        <v>0</v>
      </c>
      <c r="U288" s="120">
        <f t="shared" si="57"/>
        <v>0.000078118094</v>
      </c>
    </row>
    <row r="289" ht="15.75" customHeight="1">
      <c r="A289" s="136" t="s">
        <v>129</v>
      </c>
      <c r="B289" s="120">
        <f t="shared" ref="B289:U289" si="58">B67/B$11</f>
        <v>0</v>
      </c>
      <c r="C289" s="120">
        <f t="shared" si="58"/>
        <v>0</v>
      </c>
      <c r="D289" s="120">
        <f t="shared" si="58"/>
        <v>0</v>
      </c>
      <c r="E289" s="120">
        <f t="shared" si="58"/>
        <v>0</v>
      </c>
      <c r="F289" s="120">
        <f t="shared" si="58"/>
        <v>0</v>
      </c>
      <c r="G289" s="120">
        <f t="shared" si="58"/>
        <v>0</v>
      </c>
      <c r="H289" s="120">
        <f t="shared" si="58"/>
        <v>0</v>
      </c>
      <c r="I289" s="120">
        <f t="shared" si="58"/>
        <v>0</v>
      </c>
      <c r="J289" s="120">
        <f t="shared" si="58"/>
        <v>0</v>
      </c>
      <c r="K289" s="120">
        <f t="shared" si="58"/>
        <v>0</v>
      </c>
      <c r="L289" s="120">
        <f t="shared" si="58"/>
        <v>0</v>
      </c>
      <c r="M289" s="120">
        <f t="shared" si="58"/>
        <v>0</v>
      </c>
      <c r="N289" s="120">
        <f t="shared" si="58"/>
        <v>0</v>
      </c>
      <c r="O289" s="120">
        <f t="shared" si="58"/>
        <v>0</v>
      </c>
      <c r="P289" s="120">
        <f t="shared" si="58"/>
        <v>0</v>
      </c>
      <c r="Q289" s="120">
        <f t="shared" si="58"/>
        <v>0</v>
      </c>
      <c r="R289" s="120">
        <f t="shared" si="58"/>
        <v>0</v>
      </c>
      <c r="S289" s="120">
        <f t="shared" si="58"/>
        <v>0</v>
      </c>
      <c r="T289" s="120">
        <f t="shared" si="58"/>
        <v>0</v>
      </c>
      <c r="U289" s="120">
        <f t="shared" si="58"/>
        <v>0</v>
      </c>
    </row>
    <row r="290" ht="15.75" customHeight="1">
      <c r="A290" s="136" t="s">
        <v>130</v>
      </c>
      <c r="B290" s="120">
        <f t="shared" ref="B290:U290" si="59">B68/B$11</f>
        <v>0</v>
      </c>
      <c r="C290" s="120">
        <f t="shared" si="59"/>
        <v>0</v>
      </c>
      <c r="D290" s="120">
        <f t="shared" si="59"/>
        <v>0</v>
      </c>
      <c r="E290" s="120">
        <f t="shared" si="59"/>
        <v>0</v>
      </c>
      <c r="F290" s="120">
        <f t="shared" si="59"/>
        <v>0</v>
      </c>
      <c r="G290" s="120">
        <f t="shared" si="59"/>
        <v>0</v>
      </c>
      <c r="H290" s="120">
        <f t="shared" si="59"/>
        <v>0</v>
      </c>
      <c r="I290" s="120">
        <f t="shared" si="59"/>
        <v>0</v>
      </c>
      <c r="J290" s="120">
        <f t="shared" si="59"/>
        <v>0</v>
      </c>
      <c r="K290" s="120">
        <f t="shared" si="59"/>
        <v>0</v>
      </c>
      <c r="L290" s="120">
        <f t="shared" si="59"/>
        <v>0</v>
      </c>
      <c r="M290" s="120">
        <f t="shared" si="59"/>
        <v>0</v>
      </c>
      <c r="N290" s="120">
        <f t="shared" si="59"/>
        <v>0</v>
      </c>
      <c r="O290" s="120">
        <f t="shared" si="59"/>
        <v>0</v>
      </c>
      <c r="P290" s="120">
        <f t="shared" si="59"/>
        <v>0</v>
      </c>
      <c r="Q290" s="120">
        <f t="shared" si="59"/>
        <v>0</v>
      </c>
      <c r="R290" s="120">
        <f t="shared" si="59"/>
        <v>0</v>
      </c>
      <c r="S290" s="120">
        <f t="shared" si="59"/>
        <v>0</v>
      </c>
      <c r="T290" s="120">
        <f t="shared" si="59"/>
        <v>0</v>
      </c>
      <c r="U290" s="120">
        <f t="shared" si="59"/>
        <v>0</v>
      </c>
    </row>
    <row r="291" ht="15.75" customHeight="1">
      <c r="A291" s="136" t="s">
        <v>131</v>
      </c>
      <c r="B291" s="120">
        <f t="shared" ref="B291:U291" si="60">B69/B$11</f>
        <v>0</v>
      </c>
      <c r="C291" s="120">
        <f t="shared" si="60"/>
        <v>0</v>
      </c>
      <c r="D291" s="120">
        <f t="shared" si="60"/>
        <v>0</v>
      </c>
      <c r="E291" s="120">
        <f t="shared" si="60"/>
        <v>0</v>
      </c>
      <c r="F291" s="120">
        <f t="shared" si="60"/>
        <v>0</v>
      </c>
      <c r="G291" s="120">
        <f t="shared" si="60"/>
        <v>0</v>
      </c>
      <c r="H291" s="120">
        <f t="shared" si="60"/>
        <v>0</v>
      </c>
      <c r="I291" s="120">
        <f t="shared" si="60"/>
        <v>0</v>
      </c>
      <c r="J291" s="120">
        <f t="shared" si="60"/>
        <v>0</v>
      </c>
      <c r="K291" s="120">
        <f t="shared" si="60"/>
        <v>0</v>
      </c>
      <c r="L291" s="120">
        <f t="shared" si="60"/>
        <v>0</v>
      </c>
      <c r="M291" s="120">
        <f t="shared" si="60"/>
        <v>0</v>
      </c>
      <c r="N291" s="120">
        <f t="shared" si="60"/>
        <v>0</v>
      </c>
      <c r="O291" s="120">
        <f t="shared" si="60"/>
        <v>0</v>
      </c>
      <c r="P291" s="120">
        <f t="shared" si="60"/>
        <v>0</v>
      </c>
      <c r="Q291" s="120">
        <f t="shared" si="60"/>
        <v>0</v>
      </c>
      <c r="R291" s="120">
        <f t="shared" si="60"/>
        <v>0</v>
      </c>
      <c r="S291" s="120">
        <f t="shared" si="60"/>
        <v>0</v>
      </c>
      <c r="T291" s="120">
        <f t="shared" si="60"/>
        <v>0</v>
      </c>
      <c r="U291" s="120">
        <f t="shared" si="60"/>
        <v>0</v>
      </c>
    </row>
    <row r="292" ht="15.75" customHeight="1">
      <c r="A292" s="136" t="s">
        <v>132</v>
      </c>
      <c r="B292" s="120">
        <f t="shared" ref="B292:U292" si="61">B70/B$11</f>
        <v>0</v>
      </c>
      <c r="C292" s="120">
        <f t="shared" si="61"/>
        <v>0</v>
      </c>
      <c r="D292" s="120">
        <f t="shared" si="61"/>
        <v>0</v>
      </c>
      <c r="E292" s="120">
        <f t="shared" si="61"/>
        <v>0</v>
      </c>
      <c r="F292" s="120">
        <f t="shared" si="61"/>
        <v>0</v>
      </c>
      <c r="G292" s="120">
        <f t="shared" si="61"/>
        <v>0</v>
      </c>
      <c r="H292" s="120">
        <f t="shared" si="61"/>
        <v>0</v>
      </c>
      <c r="I292" s="120">
        <f t="shared" si="61"/>
        <v>0</v>
      </c>
      <c r="J292" s="120">
        <f t="shared" si="61"/>
        <v>0</v>
      </c>
      <c r="K292" s="120">
        <f t="shared" si="61"/>
        <v>0</v>
      </c>
      <c r="L292" s="120">
        <f t="shared" si="61"/>
        <v>0</v>
      </c>
      <c r="M292" s="120">
        <f t="shared" si="61"/>
        <v>0</v>
      </c>
      <c r="N292" s="120">
        <f t="shared" si="61"/>
        <v>0</v>
      </c>
      <c r="O292" s="120">
        <f t="shared" si="61"/>
        <v>0</v>
      </c>
      <c r="P292" s="120">
        <f t="shared" si="61"/>
        <v>0</v>
      </c>
      <c r="Q292" s="120">
        <f t="shared" si="61"/>
        <v>0</v>
      </c>
      <c r="R292" s="120">
        <f t="shared" si="61"/>
        <v>0</v>
      </c>
      <c r="S292" s="120">
        <f t="shared" si="61"/>
        <v>0</v>
      </c>
      <c r="T292" s="120">
        <f t="shared" si="61"/>
        <v>0</v>
      </c>
      <c r="U292" s="120">
        <f t="shared" si="61"/>
        <v>0</v>
      </c>
    </row>
    <row r="293" ht="15.75" customHeight="1">
      <c r="A293" s="136" t="s">
        <v>75</v>
      </c>
      <c r="B293" s="120">
        <f t="shared" ref="B293:U293" si="62">B71/B$11</f>
        <v>0</v>
      </c>
      <c r="C293" s="120">
        <f t="shared" si="62"/>
        <v>0</v>
      </c>
      <c r="D293" s="120">
        <f t="shared" si="62"/>
        <v>0</v>
      </c>
      <c r="E293" s="120">
        <f t="shared" si="62"/>
        <v>0</v>
      </c>
      <c r="F293" s="120">
        <f t="shared" si="62"/>
        <v>0</v>
      </c>
      <c r="G293" s="120">
        <f t="shared" si="62"/>
        <v>0</v>
      </c>
      <c r="H293" s="120">
        <f t="shared" si="62"/>
        <v>0</v>
      </c>
      <c r="I293" s="120">
        <f t="shared" si="62"/>
        <v>0</v>
      </c>
      <c r="J293" s="120">
        <f t="shared" si="62"/>
        <v>0</v>
      </c>
      <c r="K293" s="120">
        <f t="shared" si="62"/>
        <v>0</v>
      </c>
      <c r="L293" s="120">
        <f t="shared" si="62"/>
        <v>0.009805802599</v>
      </c>
      <c r="M293" s="120">
        <f t="shared" si="62"/>
        <v>0.005014435744</v>
      </c>
      <c r="N293" s="120">
        <f t="shared" si="62"/>
        <v>0.01834910744</v>
      </c>
      <c r="O293" s="120">
        <f t="shared" si="62"/>
        <v>0.005721860418</v>
      </c>
      <c r="P293" s="120">
        <f t="shared" si="62"/>
        <v>0.01470929301</v>
      </c>
      <c r="Q293" s="120">
        <f t="shared" si="62"/>
        <v>0.007947632882</v>
      </c>
      <c r="R293" s="120">
        <f t="shared" si="62"/>
        <v>0.000008565662657</v>
      </c>
      <c r="S293" s="120">
        <f t="shared" si="62"/>
        <v>0.000004154221312</v>
      </c>
      <c r="T293" s="120">
        <f t="shared" si="62"/>
        <v>0.00001307668166</v>
      </c>
      <c r="U293" s="120">
        <f t="shared" si="62"/>
        <v>0.0005386037007</v>
      </c>
    </row>
    <row r="294" ht="15.75" customHeight="1">
      <c r="A294" s="136" t="s">
        <v>13</v>
      </c>
      <c r="B294" s="120">
        <f t="shared" ref="B294:U294" si="63">B72/B$11</f>
        <v>0.006496714589</v>
      </c>
      <c r="C294" s="120">
        <f t="shared" si="63"/>
        <v>0.01006879806</v>
      </c>
      <c r="D294" s="120">
        <f t="shared" si="63"/>
        <v>0.02433925385</v>
      </c>
      <c r="E294" s="120">
        <f t="shared" si="63"/>
        <v>0.004352061609</v>
      </c>
      <c r="F294" s="120">
        <f t="shared" si="63"/>
        <v>0.005624030822</v>
      </c>
      <c r="G294" s="120">
        <f t="shared" si="63"/>
        <v>0.01276804695</v>
      </c>
      <c r="H294" s="120">
        <f t="shared" si="63"/>
        <v>0.01326444163</v>
      </c>
      <c r="I294" s="120">
        <f t="shared" si="63"/>
        <v>0.01191943551</v>
      </c>
      <c r="J294" s="120">
        <f t="shared" si="63"/>
        <v>0.01520134437</v>
      </c>
      <c r="K294" s="120">
        <f t="shared" si="63"/>
        <v>0.02292753326</v>
      </c>
      <c r="L294" s="120">
        <f t="shared" si="63"/>
        <v>0.02524131133</v>
      </c>
      <c r="M294" s="120">
        <f t="shared" si="63"/>
        <v>0.01733429436</v>
      </c>
      <c r="N294" s="120">
        <f t="shared" si="63"/>
        <v>0.01220540692</v>
      </c>
      <c r="O294" s="120">
        <f t="shared" si="63"/>
        <v>0.02795241573</v>
      </c>
      <c r="P294" s="120">
        <f t="shared" si="63"/>
        <v>0.02571156511</v>
      </c>
      <c r="Q294" s="120">
        <f t="shared" si="63"/>
        <v>0.02186925613</v>
      </c>
      <c r="R294" s="120">
        <f t="shared" si="63"/>
        <v>0.03358596328</v>
      </c>
      <c r="S294" s="120">
        <f t="shared" si="63"/>
        <v>0.05071681089</v>
      </c>
      <c r="T294" s="120">
        <f t="shared" si="63"/>
        <v>0.0361014489</v>
      </c>
      <c r="U294" s="120">
        <f t="shared" si="63"/>
        <v>0.08493903705</v>
      </c>
    </row>
    <row r="295" ht="15.75" customHeight="1">
      <c r="A295" s="136" t="s">
        <v>519</v>
      </c>
      <c r="B295" s="120">
        <f t="shared" ref="B295:U295" si="64">B73/B$11</f>
        <v>0</v>
      </c>
      <c r="C295" s="120">
        <f t="shared" si="64"/>
        <v>0</v>
      </c>
      <c r="D295" s="120">
        <f t="shared" si="64"/>
        <v>0</v>
      </c>
      <c r="E295" s="120">
        <f t="shared" si="64"/>
        <v>0</v>
      </c>
      <c r="F295" s="120">
        <f t="shared" si="64"/>
        <v>0</v>
      </c>
      <c r="G295" s="120">
        <f t="shared" si="64"/>
        <v>0</v>
      </c>
      <c r="H295" s="120">
        <f t="shared" si="64"/>
        <v>0</v>
      </c>
      <c r="I295" s="120">
        <f t="shared" si="64"/>
        <v>0</v>
      </c>
      <c r="J295" s="120">
        <f t="shared" si="64"/>
        <v>0</v>
      </c>
      <c r="K295" s="120">
        <f t="shared" si="64"/>
        <v>0</v>
      </c>
      <c r="L295" s="120">
        <f t="shared" si="64"/>
        <v>0</v>
      </c>
      <c r="M295" s="120">
        <f t="shared" si="64"/>
        <v>0</v>
      </c>
      <c r="N295" s="120">
        <f t="shared" si="64"/>
        <v>0</v>
      </c>
      <c r="O295" s="120">
        <f t="shared" si="64"/>
        <v>0</v>
      </c>
      <c r="P295" s="120">
        <f t="shared" si="64"/>
        <v>0</v>
      </c>
      <c r="Q295" s="120">
        <f t="shared" si="64"/>
        <v>0</v>
      </c>
      <c r="R295" s="120">
        <f t="shared" si="64"/>
        <v>0</v>
      </c>
      <c r="S295" s="120">
        <f t="shared" si="64"/>
        <v>0</v>
      </c>
      <c r="T295" s="120">
        <f t="shared" si="64"/>
        <v>0</v>
      </c>
      <c r="U295" s="120">
        <f t="shared" si="64"/>
        <v>0</v>
      </c>
    </row>
    <row r="296" ht="15.75" customHeight="1">
      <c r="A296" s="136" t="s">
        <v>133</v>
      </c>
      <c r="B296" s="120">
        <f t="shared" ref="B296:U296" si="65">B74/B$11</f>
        <v>0</v>
      </c>
      <c r="C296" s="120">
        <f t="shared" si="65"/>
        <v>0</v>
      </c>
      <c r="D296" s="120">
        <f t="shared" si="65"/>
        <v>0</v>
      </c>
      <c r="E296" s="120">
        <f t="shared" si="65"/>
        <v>0</v>
      </c>
      <c r="F296" s="120">
        <f t="shared" si="65"/>
        <v>0</v>
      </c>
      <c r="G296" s="120">
        <f t="shared" si="65"/>
        <v>0</v>
      </c>
      <c r="H296" s="120">
        <f t="shared" si="65"/>
        <v>0</v>
      </c>
      <c r="I296" s="120">
        <f t="shared" si="65"/>
        <v>0</v>
      </c>
      <c r="J296" s="120">
        <f t="shared" si="65"/>
        <v>0</v>
      </c>
      <c r="K296" s="120">
        <f t="shared" si="65"/>
        <v>0</v>
      </c>
      <c r="L296" s="120">
        <f t="shared" si="65"/>
        <v>0.0007104000137</v>
      </c>
      <c r="M296" s="120">
        <f t="shared" si="65"/>
        <v>0.000003257713655</v>
      </c>
      <c r="N296" s="120">
        <f t="shared" si="65"/>
        <v>0</v>
      </c>
      <c r="O296" s="120">
        <f t="shared" si="65"/>
        <v>0</v>
      </c>
      <c r="P296" s="120">
        <f t="shared" si="65"/>
        <v>0</v>
      </c>
      <c r="Q296" s="120">
        <f t="shared" si="65"/>
        <v>0</v>
      </c>
      <c r="R296" s="120">
        <f t="shared" si="65"/>
        <v>0</v>
      </c>
      <c r="S296" s="120">
        <f t="shared" si="65"/>
        <v>0</v>
      </c>
      <c r="T296" s="120">
        <f t="shared" si="65"/>
        <v>0</v>
      </c>
      <c r="U296" s="120">
        <f t="shared" si="65"/>
        <v>0.000006167217947</v>
      </c>
    </row>
    <row r="297" ht="15.75" customHeight="1">
      <c r="A297" s="136" t="s">
        <v>520</v>
      </c>
      <c r="B297" s="120">
        <f t="shared" ref="B297:U297" si="66">B75/B$11</f>
        <v>0</v>
      </c>
      <c r="C297" s="120">
        <f t="shared" si="66"/>
        <v>0</v>
      </c>
      <c r="D297" s="120">
        <f t="shared" si="66"/>
        <v>0</v>
      </c>
      <c r="E297" s="120">
        <f t="shared" si="66"/>
        <v>0</v>
      </c>
      <c r="F297" s="120">
        <f t="shared" si="66"/>
        <v>0</v>
      </c>
      <c r="G297" s="120">
        <f t="shared" si="66"/>
        <v>0</v>
      </c>
      <c r="H297" s="120">
        <f t="shared" si="66"/>
        <v>0</v>
      </c>
      <c r="I297" s="120">
        <f t="shared" si="66"/>
        <v>0</v>
      </c>
      <c r="J297" s="120">
        <f t="shared" si="66"/>
        <v>0</v>
      </c>
      <c r="K297" s="120">
        <f t="shared" si="66"/>
        <v>0</v>
      </c>
      <c r="L297" s="120">
        <f t="shared" si="66"/>
        <v>0</v>
      </c>
      <c r="M297" s="120">
        <f t="shared" si="66"/>
        <v>0</v>
      </c>
      <c r="N297" s="120">
        <f t="shared" si="66"/>
        <v>0</v>
      </c>
      <c r="O297" s="120">
        <f t="shared" si="66"/>
        <v>0</v>
      </c>
      <c r="P297" s="120">
        <f t="shared" si="66"/>
        <v>0</v>
      </c>
      <c r="Q297" s="120">
        <f t="shared" si="66"/>
        <v>0</v>
      </c>
      <c r="R297" s="120">
        <f t="shared" si="66"/>
        <v>0</v>
      </c>
      <c r="S297" s="120">
        <f t="shared" si="66"/>
        <v>0</v>
      </c>
      <c r="T297" s="120">
        <f t="shared" si="66"/>
        <v>0</v>
      </c>
      <c r="U297" s="120">
        <f t="shared" si="66"/>
        <v>0</v>
      </c>
    </row>
    <row r="298" ht="15.75" customHeight="1">
      <c r="A298" s="136" t="s">
        <v>134</v>
      </c>
      <c r="B298" s="120">
        <f t="shared" ref="B298:U298" si="67">B76/B$11</f>
        <v>0</v>
      </c>
      <c r="C298" s="120">
        <f t="shared" si="67"/>
        <v>0</v>
      </c>
      <c r="D298" s="120">
        <f t="shared" si="67"/>
        <v>0</v>
      </c>
      <c r="E298" s="120">
        <f t="shared" si="67"/>
        <v>0</v>
      </c>
      <c r="F298" s="120">
        <f t="shared" si="67"/>
        <v>0</v>
      </c>
      <c r="G298" s="120">
        <f t="shared" si="67"/>
        <v>0</v>
      </c>
      <c r="H298" s="120">
        <f t="shared" si="67"/>
        <v>0</v>
      </c>
      <c r="I298" s="120">
        <f t="shared" si="67"/>
        <v>0</v>
      </c>
      <c r="J298" s="120">
        <f t="shared" si="67"/>
        <v>0</v>
      </c>
      <c r="K298" s="120">
        <f t="shared" si="67"/>
        <v>0</v>
      </c>
      <c r="L298" s="120">
        <f t="shared" si="67"/>
        <v>0</v>
      </c>
      <c r="M298" s="120">
        <f t="shared" si="67"/>
        <v>0</v>
      </c>
      <c r="N298" s="120">
        <f t="shared" si="67"/>
        <v>0</v>
      </c>
      <c r="O298" s="120">
        <f t="shared" si="67"/>
        <v>0</v>
      </c>
      <c r="P298" s="120">
        <f t="shared" si="67"/>
        <v>0</v>
      </c>
      <c r="Q298" s="120">
        <f t="shared" si="67"/>
        <v>0</v>
      </c>
      <c r="R298" s="120">
        <f t="shared" si="67"/>
        <v>0</v>
      </c>
      <c r="S298" s="120">
        <f t="shared" si="67"/>
        <v>0</v>
      </c>
      <c r="T298" s="120">
        <f t="shared" si="67"/>
        <v>0</v>
      </c>
      <c r="U298" s="120">
        <f t="shared" si="67"/>
        <v>0</v>
      </c>
    </row>
    <row r="299" ht="15.75" customHeight="1">
      <c r="A299" s="136" t="s">
        <v>135</v>
      </c>
      <c r="B299" s="120">
        <f t="shared" ref="B299:U299" si="68">B77/B$11</f>
        <v>0</v>
      </c>
      <c r="C299" s="120">
        <f t="shared" si="68"/>
        <v>0</v>
      </c>
      <c r="D299" s="120">
        <f t="shared" si="68"/>
        <v>0</v>
      </c>
      <c r="E299" s="120">
        <f t="shared" si="68"/>
        <v>0</v>
      </c>
      <c r="F299" s="120">
        <f t="shared" si="68"/>
        <v>0</v>
      </c>
      <c r="G299" s="120">
        <f t="shared" si="68"/>
        <v>0</v>
      </c>
      <c r="H299" s="120">
        <f t="shared" si="68"/>
        <v>0</v>
      </c>
      <c r="I299" s="120">
        <f t="shared" si="68"/>
        <v>0</v>
      </c>
      <c r="J299" s="120">
        <f t="shared" si="68"/>
        <v>0</v>
      </c>
      <c r="K299" s="120">
        <f t="shared" si="68"/>
        <v>0</v>
      </c>
      <c r="L299" s="120">
        <f t="shared" si="68"/>
        <v>0</v>
      </c>
      <c r="M299" s="120">
        <f t="shared" si="68"/>
        <v>0</v>
      </c>
      <c r="N299" s="120">
        <f t="shared" si="68"/>
        <v>0</v>
      </c>
      <c r="O299" s="120">
        <f t="shared" si="68"/>
        <v>0</v>
      </c>
      <c r="P299" s="120">
        <f t="shared" si="68"/>
        <v>0</v>
      </c>
      <c r="Q299" s="120">
        <f t="shared" si="68"/>
        <v>0</v>
      </c>
      <c r="R299" s="120">
        <f t="shared" si="68"/>
        <v>0.000001713132531</v>
      </c>
      <c r="S299" s="120">
        <f t="shared" si="68"/>
        <v>0</v>
      </c>
      <c r="T299" s="120">
        <f t="shared" si="68"/>
        <v>0</v>
      </c>
      <c r="U299" s="120">
        <f t="shared" si="68"/>
        <v>0</v>
      </c>
    </row>
    <row r="300" ht="15.75" customHeight="1">
      <c r="A300" s="136" t="s">
        <v>14</v>
      </c>
      <c r="B300" s="120">
        <f t="shared" ref="B300:U300" si="69">B78/B$11</f>
        <v>0</v>
      </c>
      <c r="C300" s="120">
        <f t="shared" si="69"/>
        <v>0</v>
      </c>
      <c r="D300" s="120">
        <f t="shared" si="69"/>
        <v>0</v>
      </c>
      <c r="E300" s="120">
        <f t="shared" si="69"/>
        <v>0</v>
      </c>
      <c r="F300" s="120">
        <f t="shared" si="69"/>
        <v>0</v>
      </c>
      <c r="G300" s="120">
        <f t="shared" si="69"/>
        <v>0</v>
      </c>
      <c r="H300" s="120">
        <f t="shared" si="69"/>
        <v>0</v>
      </c>
      <c r="I300" s="120">
        <f t="shared" si="69"/>
        <v>0</v>
      </c>
      <c r="J300" s="120">
        <f t="shared" si="69"/>
        <v>0</v>
      </c>
      <c r="K300" s="120">
        <f t="shared" si="69"/>
        <v>0</v>
      </c>
      <c r="L300" s="120">
        <f t="shared" si="69"/>
        <v>0</v>
      </c>
      <c r="M300" s="120">
        <f t="shared" si="69"/>
        <v>0</v>
      </c>
      <c r="N300" s="120">
        <f t="shared" si="69"/>
        <v>0</v>
      </c>
      <c r="O300" s="120">
        <f t="shared" si="69"/>
        <v>0</v>
      </c>
      <c r="P300" s="120">
        <f t="shared" si="69"/>
        <v>0.00003394017102</v>
      </c>
      <c r="Q300" s="120">
        <f t="shared" si="69"/>
        <v>0.00003684918806</v>
      </c>
      <c r="R300" s="120">
        <f t="shared" si="69"/>
        <v>0</v>
      </c>
      <c r="S300" s="120">
        <f t="shared" si="69"/>
        <v>0</v>
      </c>
      <c r="T300" s="120">
        <f t="shared" si="69"/>
        <v>0</v>
      </c>
      <c r="U300" s="120">
        <f t="shared" si="69"/>
        <v>0</v>
      </c>
    </row>
    <row r="301" ht="15.75" customHeight="1">
      <c r="A301" s="136" t="s">
        <v>136</v>
      </c>
      <c r="B301" s="120">
        <f t="shared" ref="B301:U301" si="70">B79/B$11</f>
        <v>0</v>
      </c>
      <c r="C301" s="120">
        <f t="shared" si="70"/>
        <v>0</v>
      </c>
      <c r="D301" s="120">
        <f t="shared" si="70"/>
        <v>0</v>
      </c>
      <c r="E301" s="120">
        <f t="shared" si="70"/>
        <v>0</v>
      </c>
      <c r="F301" s="120">
        <f t="shared" si="70"/>
        <v>0</v>
      </c>
      <c r="G301" s="120">
        <f t="shared" si="70"/>
        <v>0.0003071871317</v>
      </c>
      <c r="H301" s="120">
        <f t="shared" si="70"/>
        <v>0.0001307761851</v>
      </c>
      <c r="I301" s="120">
        <f t="shared" si="70"/>
        <v>0</v>
      </c>
      <c r="J301" s="120">
        <f t="shared" si="70"/>
        <v>0.0000617138047</v>
      </c>
      <c r="K301" s="120">
        <f t="shared" si="70"/>
        <v>0.0001500716923</v>
      </c>
      <c r="L301" s="120">
        <f t="shared" si="70"/>
        <v>0</v>
      </c>
      <c r="M301" s="120">
        <f t="shared" si="70"/>
        <v>0.0001922051057</v>
      </c>
      <c r="N301" s="120">
        <f t="shared" si="70"/>
        <v>0.00459313358</v>
      </c>
      <c r="O301" s="120">
        <f t="shared" si="70"/>
        <v>0.0004956148574</v>
      </c>
      <c r="P301" s="120">
        <f t="shared" si="70"/>
        <v>0</v>
      </c>
      <c r="Q301" s="120">
        <f t="shared" si="70"/>
        <v>0.0001193913693</v>
      </c>
      <c r="R301" s="120">
        <f t="shared" si="70"/>
        <v>0</v>
      </c>
      <c r="S301" s="120">
        <f t="shared" si="70"/>
        <v>0</v>
      </c>
      <c r="T301" s="120">
        <f t="shared" si="70"/>
        <v>0</v>
      </c>
      <c r="U301" s="120">
        <f t="shared" si="70"/>
        <v>0</v>
      </c>
    </row>
    <row r="302" ht="15.75" customHeight="1">
      <c r="A302" s="136" t="s">
        <v>521</v>
      </c>
      <c r="B302" s="120">
        <f t="shared" ref="B302:U302" si="71">B80/B$11</f>
        <v>0</v>
      </c>
      <c r="C302" s="120">
        <f t="shared" si="71"/>
        <v>0</v>
      </c>
      <c r="D302" s="120">
        <f t="shared" si="71"/>
        <v>0</v>
      </c>
      <c r="E302" s="120">
        <f t="shared" si="71"/>
        <v>0</v>
      </c>
      <c r="F302" s="120">
        <f t="shared" si="71"/>
        <v>0</v>
      </c>
      <c r="G302" s="120">
        <f t="shared" si="71"/>
        <v>0</v>
      </c>
      <c r="H302" s="120">
        <f t="shared" si="71"/>
        <v>0</v>
      </c>
      <c r="I302" s="120">
        <f t="shared" si="71"/>
        <v>0</v>
      </c>
      <c r="J302" s="120">
        <f t="shared" si="71"/>
        <v>0</v>
      </c>
      <c r="K302" s="120">
        <f t="shared" si="71"/>
        <v>0</v>
      </c>
      <c r="L302" s="120">
        <f t="shared" si="71"/>
        <v>0</v>
      </c>
      <c r="M302" s="120">
        <f t="shared" si="71"/>
        <v>0</v>
      </c>
      <c r="N302" s="120">
        <f t="shared" si="71"/>
        <v>0</v>
      </c>
      <c r="O302" s="120">
        <f t="shared" si="71"/>
        <v>0</v>
      </c>
      <c r="P302" s="120">
        <f t="shared" si="71"/>
        <v>0</v>
      </c>
      <c r="Q302" s="120">
        <f t="shared" si="71"/>
        <v>0</v>
      </c>
      <c r="R302" s="120">
        <f t="shared" si="71"/>
        <v>0</v>
      </c>
      <c r="S302" s="120">
        <f t="shared" si="71"/>
        <v>0</v>
      </c>
      <c r="T302" s="120">
        <f t="shared" si="71"/>
        <v>0</v>
      </c>
      <c r="U302" s="120">
        <f t="shared" si="71"/>
        <v>0</v>
      </c>
    </row>
    <row r="303" ht="15.75" customHeight="1">
      <c r="A303" s="136" t="s">
        <v>522</v>
      </c>
      <c r="B303" s="120">
        <f t="shared" ref="B303:U303" si="72">B81/B$11</f>
        <v>0</v>
      </c>
      <c r="C303" s="120">
        <f t="shared" si="72"/>
        <v>0</v>
      </c>
      <c r="D303" s="120">
        <f t="shared" si="72"/>
        <v>0</v>
      </c>
      <c r="E303" s="120">
        <f t="shared" si="72"/>
        <v>0</v>
      </c>
      <c r="F303" s="120">
        <f t="shared" si="72"/>
        <v>0</v>
      </c>
      <c r="G303" s="120">
        <f t="shared" si="72"/>
        <v>0</v>
      </c>
      <c r="H303" s="120">
        <f t="shared" si="72"/>
        <v>0</v>
      </c>
      <c r="I303" s="120">
        <f t="shared" si="72"/>
        <v>0</v>
      </c>
      <c r="J303" s="120">
        <f t="shared" si="72"/>
        <v>0</v>
      </c>
      <c r="K303" s="120">
        <f t="shared" si="72"/>
        <v>0</v>
      </c>
      <c r="L303" s="120">
        <f t="shared" si="72"/>
        <v>0</v>
      </c>
      <c r="M303" s="120">
        <f t="shared" si="72"/>
        <v>0</v>
      </c>
      <c r="N303" s="120">
        <f t="shared" si="72"/>
        <v>0</v>
      </c>
      <c r="O303" s="120">
        <f t="shared" si="72"/>
        <v>0</v>
      </c>
      <c r="P303" s="120">
        <f t="shared" si="72"/>
        <v>0</v>
      </c>
      <c r="Q303" s="120">
        <f t="shared" si="72"/>
        <v>0</v>
      </c>
      <c r="R303" s="120">
        <f t="shared" si="72"/>
        <v>0</v>
      </c>
      <c r="S303" s="120">
        <f t="shared" si="72"/>
        <v>0</v>
      </c>
      <c r="T303" s="120">
        <f t="shared" si="72"/>
        <v>0</v>
      </c>
      <c r="U303" s="120">
        <f t="shared" si="72"/>
        <v>0</v>
      </c>
    </row>
    <row r="304" ht="15.75" customHeight="1">
      <c r="A304" s="136" t="s">
        <v>137</v>
      </c>
      <c r="B304" s="120">
        <f t="shared" ref="B304:U304" si="73">B82/B$11</f>
        <v>0</v>
      </c>
      <c r="C304" s="120">
        <f t="shared" si="73"/>
        <v>0</v>
      </c>
      <c r="D304" s="120">
        <f t="shared" si="73"/>
        <v>0</v>
      </c>
      <c r="E304" s="120">
        <f t="shared" si="73"/>
        <v>0</v>
      </c>
      <c r="F304" s="120">
        <f t="shared" si="73"/>
        <v>0</v>
      </c>
      <c r="G304" s="120">
        <f t="shared" si="73"/>
        <v>0</v>
      </c>
      <c r="H304" s="120">
        <f t="shared" si="73"/>
        <v>0</v>
      </c>
      <c r="I304" s="120">
        <f t="shared" si="73"/>
        <v>0</v>
      </c>
      <c r="J304" s="120">
        <f t="shared" si="73"/>
        <v>0</v>
      </c>
      <c r="K304" s="120">
        <f t="shared" si="73"/>
        <v>0</v>
      </c>
      <c r="L304" s="120">
        <f t="shared" si="73"/>
        <v>0</v>
      </c>
      <c r="M304" s="120">
        <f t="shared" si="73"/>
        <v>0</v>
      </c>
      <c r="N304" s="120">
        <f t="shared" si="73"/>
        <v>0</v>
      </c>
      <c r="O304" s="120">
        <f t="shared" si="73"/>
        <v>0</v>
      </c>
      <c r="P304" s="120">
        <f t="shared" si="73"/>
        <v>0</v>
      </c>
      <c r="Q304" s="120">
        <f t="shared" si="73"/>
        <v>0</v>
      </c>
      <c r="R304" s="120">
        <f t="shared" si="73"/>
        <v>0</v>
      </c>
      <c r="S304" s="120">
        <f t="shared" si="73"/>
        <v>0</v>
      </c>
      <c r="T304" s="120">
        <f t="shared" si="73"/>
        <v>0</v>
      </c>
      <c r="U304" s="120">
        <f t="shared" si="73"/>
        <v>0</v>
      </c>
    </row>
    <row r="305" ht="15.75" customHeight="1">
      <c r="A305" s="136" t="s">
        <v>523</v>
      </c>
      <c r="B305" s="120">
        <f t="shared" ref="B305:U305" si="74">B83/B$11</f>
        <v>0</v>
      </c>
      <c r="C305" s="120">
        <f t="shared" si="74"/>
        <v>0</v>
      </c>
      <c r="D305" s="120">
        <f t="shared" si="74"/>
        <v>0</v>
      </c>
      <c r="E305" s="120">
        <f t="shared" si="74"/>
        <v>0</v>
      </c>
      <c r="F305" s="120">
        <f t="shared" si="74"/>
        <v>0</v>
      </c>
      <c r="G305" s="120">
        <f t="shared" si="74"/>
        <v>0</v>
      </c>
      <c r="H305" s="120">
        <f t="shared" si="74"/>
        <v>0</v>
      </c>
      <c r="I305" s="120">
        <f t="shared" si="74"/>
        <v>0</v>
      </c>
      <c r="J305" s="120">
        <f t="shared" si="74"/>
        <v>0</v>
      </c>
      <c r="K305" s="120">
        <f t="shared" si="74"/>
        <v>0</v>
      </c>
      <c r="L305" s="120">
        <f t="shared" si="74"/>
        <v>0</v>
      </c>
      <c r="M305" s="120">
        <f t="shared" si="74"/>
        <v>0</v>
      </c>
      <c r="N305" s="120">
        <f t="shared" si="74"/>
        <v>0</v>
      </c>
      <c r="O305" s="120">
        <f t="shared" si="74"/>
        <v>0</v>
      </c>
      <c r="P305" s="120">
        <f t="shared" si="74"/>
        <v>0</v>
      </c>
      <c r="Q305" s="120">
        <f t="shared" si="74"/>
        <v>0</v>
      </c>
      <c r="R305" s="120">
        <f t="shared" si="74"/>
        <v>0</v>
      </c>
      <c r="S305" s="120">
        <f t="shared" si="74"/>
        <v>0</v>
      </c>
      <c r="T305" s="120">
        <f t="shared" si="74"/>
        <v>0</v>
      </c>
      <c r="U305" s="120">
        <f t="shared" si="74"/>
        <v>0</v>
      </c>
    </row>
    <row r="306" ht="15.75" customHeight="1">
      <c r="A306" s="136" t="s">
        <v>138</v>
      </c>
      <c r="B306" s="120">
        <f t="shared" ref="B306:U306" si="75">B84/B$11</f>
        <v>0</v>
      </c>
      <c r="C306" s="120">
        <f t="shared" si="75"/>
        <v>0</v>
      </c>
      <c r="D306" s="120">
        <f t="shared" si="75"/>
        <v>0</v>
      </c>
      <c r="E306" s="120">
        <f t="shared" si="75"/>
        <v>0</v>
      </c>
      <c r="F306" s="120">
        <f t="shared" si="75"/>
        <v>0</v>
      </c>
      <c r="G306" s="120">
        <f t="shared" si="75"/>
        <v>0</v>
      </c>
      <c r="H306" s="120">
        <f t="shared" si="75"/>
        <v>0</v>
      </c>
      <c r="I306" s="120">
        <f t="shared" si="75"/>
        <v>0</v>
      </c>
      <c r="J306" s="120">
        <f t="shared" si="75"/>
        <v>0.000000617138047</v>
      </c>
      <c r="K306" s="120">
        <f t="shared" si="75"/>
        <v>0.002455577224</v>
      </c>
      <c r="L306" s="120">
        <f t="shared" si="75"/>
        <v>0.005387913357</v>
      </c>
      <c r="M306" s="120">
        <f t="shared" si="75"/>
        <v>0.01192078869</v>
      </c>
      <c r="N306" s="120">
        <f t="shared" si="75"/>
        <v>0.00003367614675</v>
      </c>
      <c r="O306" s="120">
        <f t="shared" si="75"/>
        <v>0.0004484134424</v>
      </c>
      <c r="P306" s="120">
        <f t="shared" si="75"/>
        <v>0.0001112483383</v>
      </c>
      <c r="Q306" s="120">
        <f t="shared" si="75"/>
        <v>0.0004849353149</v>
      </c>
      <c r="R306" s="120">
        <f t="shared" si="75"/>
        <v>0.003248099279</v>
      </c>
      <c r="S306" s="120">
        <f t="shared" si="75"/>
        <v>0.0002430219468</v>
      </c>
      <c r="T306" s="120">
        <f t="shared" si="75"/>
        <v>0</v>
      </c>
      <c r="U306" s="120">
        <f t="shared" si="75"/>
        <v>0.00002055739316</v>
      </c>
    </row>
    <row r="307" ht="15.75" customHeight="1">
      <c r="A307" s="136" t="s">
        <v>139</v>
      </c>
      <c r="B307" s="120">
        <f t="shared" ref="B307:U307" si="76">B85/B$11</f>
        <v>0</v>
      </c>
      <c r="C307" s="120">
        <f t="shared" si="76"/>
        <v>0</v>
      </c>
      <c r="D307" s="120">
        <f t="shared" si="76"/>
        <v>0</v>
      </c>
      <c r="E307" s="120">
        <f t="shared" si="76"/>
        <v>0</v>
      </c>
      <c r="F307" s="120">
        <f t="shared" si="76"/>
        <v>0</v>
      </c>
      <c r="G307" s="120">
        <f t="shared" si="76"/>
        <v>0</v>
      </c>
      <c r="H307" s="120">
        <f t="shared" si="76"/>
        <v>0</v>
      </c>
      <c r="I307" s="120">
        <f t="shared" si="76"/>
        <v>0</v>
      </c>
      <c r="J307" s="120">
        <f t="shared" si="76"/>
        <v>0</v>
      </c>
      <c r="K307" s="120">
        <f t="shared" si="76"/>
        <v>0</v>
      </c>
      <c r="L307" s="120">
        <f t="shared" si="76"/>
        <v>0</v>
      </c>
      <c r="M307" s="120">
        <f t="shared" si="76"/>
        <v>0</v>
      </c>
      <c r="N307" s="120">
        <f t="shared" si="76"/>
        <v>0</v>
      </c>
      <c r="O307" s="120">
        <f t="shared" si="76"/>
        <v>0</v>
      </c>
      <c r="P307" s="120">
        <f t="shared" si="76"/>
        <v>0</v>
      </c>
      <c r="Q307" s="120">
        <f t="shared" si="76"/>
        <v>0</v>
      </c>
      <c r="R307" s="120">
        <f t="shared" si="76"/>
        <v>0</v>
      </c>
      <c r="S307" s="120">
        <f t="shared" si="76"/>
        <v>0</v>
      </c>
      <c r="T307" s="120">
        <f t="shared" si="76"/>
        <v>0</v>
      </c>
      <c r="U307" s="120">
        <f t="shared" si="76"/>
        <v>0</v>
      </c>
    </row>
    <row r="308" ht="15.75" customHeight="1">
      <c r="A308" s="136" t="s">
        <v>140</v>
      </c>
      <c r="B308" s="120">
        <f t="shared" ref="B308:U308" si="77">B86/B$11</f>
        <v>0</v>
      </c>
      <c r="C308" s="120">
        <f t="shared" si="77"/>
        <v>0</v>
      </c>
      <c r="D308" s="120">
        <f t="shared" si="77"/>
        <v>0</v>
      </c>
      <c r="E308" s="120">
        <f t="shared" si="77"/>
        <v>0</v>
      </c>
      <c r="F308" s="120">
        <f t="shared" si="77"/>
        <v>0</v>
      </c>
      <c r="G308" s="120">
        <f t="shared" si="77"/>
        <v>0</v>
      </c>
      <c r="H308" s="120">
        <f t="shared" si="77"/>
        <v>0</v>
      </c>
      <c r="I308" s="120">
        <f t="shared" si="77"/>
        <v>0</v>
      </c>
      <c r="J308" s="120">
        <f t="shared" si="77"/>
        <v>0</v>
      </c>
      <c r="K308" s="120">
        <f t="shared" si="77"/>
        <v>0</v>
      </c>
      <c r="L308" s="120">
        <f t="shared" si="77"/>
        <v>0</v>
      </c>
      <c r="M308" s="120">
        <f t="shared" si="77"/>
        <v>0</v>
      </c>
      <c r="N308" s="120">
        <f t="shared" si="77"/>
        <v>0</v>
      </c>
      <c r="O308" s="120">
        <f t="shared" si="77"/>
        <v>0</v>
      </c>
      <c r="P308" s="120">
        <f t="shared" si="77"/>
        <v>0</v>
      </c>
      <c r="Q308" s="120">
        <f t="shared" si="77"/>
        <v>0</v>
      </c>
      <c r="R308" s="120">
        <f t="shared" si="77"/>
        <v>0</v>
      </c>
      <c r="S308" s="120">
        <f t="shared" si="77"/>
        <v>0</v>
      </c>
      <c r="T308" s="120">
        <f t="shared" si="77"/>
        <v>0</v>
      </c>
      <c r="U308" s="120">
        <f t="shared" si="77"/>
        <v>0</v>
      </c>
    </row>
    <row r="309" ht="15.75" customHeight="1">
      <c r="A309" s="136" t="s">
        <v>141</v>
      </c>
      <c r="B309" s="120">
        <f t="shared" ref="B309:U309" si="78">B87/B$11</f>
        <v>0</v>
      </c>
      <c r="C309" s="120">
        <f t="shared" si="78"/>
        <v>0</v>
      </c>
      <c r="D309" s="120">
        <f t="shared" si="78"/>
        <v>0</v>
      </c>
      <c r="E309" s="120">
        <f t="shared" si="78"/>
        <v>0.02804341686</v>
      </c>
      <c r="F309" s="120">
        <f t="shared" si="78"/>
        <v>0</v>
      </c>
      <c r="G309" s="120">
        <f t="shared" si="78"/>
        <v>0.00000232717524</v>
      </c>
      <c r="H309" s="120">
        <f t="shared" si="78"/>
        <v>0.00001868231216</v>
      </c>
      <c r="I309" s="120">
        <f t="shared" si="78"/>
        <v>0.0000394486126</v>
      </c>
      <c r="J309" s="120">
        <f t="shared" si="78"/>
        <v>0</v>
      </c>
      <c r="K309" s="120">
        <f t="shared" si="78"/>
        <v>0</v>
      </c>
      <c r="L309" s="120">
        <f t="shared" si="78"/>
        <v>0</v>
      </c>
      <c r="M309" s="120">
        <f t="shared" si="78"/>
        <v>0</v>
      </c>
      <c r="N309" s="120">
        <f t="shared" si="78"/>
        <v>0</v>
      </c>
      <c r="O309" s="120">
        <f t="shared" si="78"/>
        <v>0</v>
      </c>
      <c r="P309" s="120">
        <f t="shared" si="78"/>
        <v>0</v>
      </c>
      <c r="Q309" s="120">
        <f t="shared" si="78"/>
        <v>0</v>
      </c>
      <c r="R309" s="120">
        <f t="shared" si="78"/>
        <v>0</v>
      </c>
      <c r="S309" s="120">
        <f t="shared" si="78"/>
        <v>0.00003738799181</v>
      </c>
      <c r="T309" s="120">
        <f t="shared" si="78"/>
        <v>0</v>
      </c>
      <c r="U309" s="120">
        <f t="shared" si="78"/>
        <v>0.000002055739316</v>
      </c>
    </row>
    <row r="310" ht="15.75" customHeight="1">
      <c r="A310" s="136" t="s">
        <v>76</v>
      </c>
      <c r="B310" s="120">
        <f t="shared" ref="B310:U310" si="79">B88/B$11</f>
        <v>0</v>
      </c>
      <c r="C310" s="120">
        <f t="shared" si="79"/>
        <v>0</v>
      </c>
      <c r="D310" s="120">
        <f t="shared" si="79"/>
        <v>0</v>
      </c>
      <c r="E310" s="120">
        <f t="shared" si="79"/>
        <v>0</v>
      </c>
      <c r="F310" s="120">
        <f t="shared" si="79"/>
        <v>0</v>
      </c>
      <c r="G310" s="120">
        <f t="shared" si="79"/>
        <v>0</v>
      </c>
      <c r="H310" s="120">
        <f t="shared" si="79"/>
        <v>0</v>
      </c>
      <c r="I310" s="120">
        <f t="shared" si="79"/>
        <v>0</v>
      </c>
      <c r="J310" s="120">
        <f t="shared" si="79"/>
        <v>0</v>
      </c>
      <c r="K310" s="120">
        <f t="shared" si="79"/>
        <v>0</v>
      </c>
      <c r="L310" s="120">
        <f t="shared" si="79"/>
        <v>0</v>
      </c>
      <c r="M310" s="120">
        <f t="shared" si="79"/>
        <v>0</v>
      </c>
      <c r="N310" s="120">
        <f t="shared" si="79"/>
        <v>0</v>
      </c>
      <c r="O310" s="120">
        <f t="shared" si="79"/>
        <v>0</v>
      </c>
      <c r="P310" s="120">
        <f t="shared" si="79"/>
        <v>0</v>
      </c>
      <c r="Q310" s="120">
        <f t="shared" si="79"/>
        <v>0</v>
      </c>
      <c r="R310" s="120">
        <f t="shared" si="79"/>
        <v>0</v>
      </c>
      <c r="S310" s="120">
        <f t="shared" si="79"/>
        <v>0</v>
      </c>
      <c r="T310" s="120">
        <f t="shared" si="79"/>
        <v>0</v>
      </c>
      <c r="U310" s="120">
        <f t="shared" si="79"/>
        <v>0</v>
      </c>
    </row>
    <row r="311" ht="15.75" customHeight="1">
      <c r="A311" s="136" t="s">
        <v>142</v>
      </c>
      <c r="B311" s="120">
        <f t="shared" ref="B311:U311" si="80">B89/B$11</f>
        <v>0</v>
      </c>
      <c r="C311" s="120">
        <f t="shared" si="80"/>
        <v>0</v>
      </c>
      <c r="D311" s="120">
        <f t="shared" si="80"/>
        <v>0</v>
      </c>
      <c r="E311" s="120">
        <f t="shared" si="80"/>
        <v>0</v>
      </c>
      <c r="F311" s="120">
        <f t="shared" si="80"/>
        <v>0</v>
      </c>
      <c r="G311" s="120">
        <f t="shared" si="80"/>
        <v>0</v>
      </c>
      <c r="H311" s="120">
        <f t="shared" si="80"/>
        <v>0</v>
      </c>
      <c r="I311" s="120">
        <f t="shared" si="80"/>
        <v>0</v>
      </c>
      <c r="J311" s="120">
        <f t="shared" si="80"/>
        <v>0</v>
      </c>
      <c r="K311" s="120">
        <f t="shared" si="80"/>
        <v>0</v>
      </c>
      <c r="L311" s="120">
        <f t="shared" si="80"/>
        <v>0.003803065134</v>
      </c>
      <c r="M311" s="120">
        <f t="shared" si="80"/>
        <v>0</v>
      </c>
      <c r="N311" s="120">
        <f t="shared" si="80"/>
        <v>0</v>
      </c>
      <c r="O311" s="120">
        <f t="shared" si="80"/>
        <v>0</v>
      </c>
      <c r="P311" s="120">
        <f t="shared" si="80"/>
        <v>0.0001055916432</v>
      </c>
      <c r="Q311" s="120">
        <f t="shared" si="80"/>
        <v>0.00001621364275</v>
      </c>
      <c r="R311" s="120">
        <f t="shared" si="80"/>
        <v>0.00008908289163</v>
      </c>
      <c r="S311" s="120">
        <f t="shared" si="80"/>
        <v>0</v>
      </c>
      <c r="T311" s="120">
        <f t="shared" si="80"/>
        <v>0.0001225938906</v>
      </c>
      <c r="U311" s="120">
        <f t="shared" si="80"/>
        <v>0.005057118717</v>
      </c>
    </row>
    <row r="312" ht="15.75" customHeight="1">
      <c r="A312" s="136" t="s">
        <v>15</v>
      </c>
      <c r="B312" s="120">
        <f t="shared" ref="B312:U312" si="81">B90/B$11</f>
        <v>0.007138975347</v>
      </c>
      <c r="C312" s="120">
        <f t="shared" si="81"/>
        <v>0.004014569</v>
      </c>
      <c r="D312" s="120">
        <f t="shared" si="81"/>
        <v>0.0008413359395</v>
      </c>
      <c r="E312" s="120">
        <f t="shared" si="81"/>
        <v>0</v>
      </c>
      <c r="F312" s="120">
        <f t="shared" si="81"/>
        <v>0.0002525858072</v>
      </c>
      <c r="G312" s="120">
        <f t="shared" si="81"/>
        <v>0.0004514719965</v>
      </c>
      <c r="H312" s="120">
        <f t="shared" si="81"/>
        <v>0.0006002708123</v>
      </c>
      <c r="I312" s="120">
        <f t="shared" si="81"/>
        <v>0.0003118673336</v>
      </c>
      <c r="J312" s="120">
        <f t="shared" si="81"/>
        <v>0.00004011397305</v>
      </c>
      <c r="K312" s="120">
        <f t="shared" si="81"/>
        <v>0.004761082756</v>
      </c>
      <c r="L312" s="120">
        <f t="shared" si="81"/>
        <v>0.01508886776</v>
      </c>
      <c r="M312" s="120">
        <f t="shared" si="81"/>
        <v>0.008078315436</v>
      </c>
      <c r="N312" s="120">
        <f t="shared" si="81"/>
        <v>0.001740910369</v>
      </c>
      <c r="O312" s="120">
        <f t="shared" si="81"/>
        <v>0.000015733805</v>
      </c>
      <c r="P312" s="120">
        <f t="shared" si="81"/>
        <v>0.001344407885</v>
      </c>
      <c r="Q312" s="120">
        <f t="shared" si="81"/>
        <v>0.002076820239</v>
      </c>
      <c r="R312" s="120">
        <f t="shared" si="81"/>
        <v>0.00001027879519</v>
      </c>
      <c r="S312" s="120">
        <f t="shared" si="81"/>
        <v>0.0000332337705</v>
      </c>
      <c r="T312" s="120">
        <f t="shared" si="81"/>
        <v>0.0000637488231</v>
      </c>
      <c r="U312" s="120">
        <f t="shared" si="81"/>
        <v>0.004010747405</v>
      </c>
    </row>
    <row r="313" ht="15.75" customHeight="1">
      <c r="A313" s="136" t="s">
        <v>16</v>
      </c>
      <c r="B313" s="120">
        <f t="shared" ref="B313:U313" si="82">B91/B$11</f>
        <v>0</v>
      </c>
      <c r="C313" s="120">
        <f t="shared" si="82"/>
        <v>0</v>
      </c>
      <c r="D313" s="120">
        <f t="shared" si="82"/>
        <v>0</v>
      </c>
      <c r="E313" s="120">
        <f t="shared" si="82"/>
        <v>0</v>
      </c>
      <c r="F313" s="120">
        <f t="shared" si="82"/>
        <v>0</v>
      </c>
      <c r="G313" s="120">
        <f t="shared" si="82"/>
        <v>0</v>
      </c>
      <c r="H313" s="120">
        <f t="shared" si="82"/>
        <v>0</v>
      </c>
      <c r="I313" s="120">
        <f t="shared" si="82"/>
        <v>0</v>
      </c>
      <c r="J313" s="120">
        <f t="shared" si="82"/>
        <v>0</v>
      </c>
      <c r="K313" s="120">
        <f t="shared" si="82"/>
        <v>0</v>
      </c>
      <c r="L313" s="120">
        <f t="shared" si="82"/>
        <v>0.00005278072391</v>
      </c>
      <c r="M313" s="120">
        <f t="shared" si="82"/>
        <v>0.0004178017763</v>
      </c>
      <c r="N313" s="120">
        <f t="shared" si="82"/>
        <v>0.0008624021928</v>
      </c>
      <c r="O313" s="120">
        <f t="shared" si="82"/>
        <v>0.002778327733</v>
      </c>
      <c r="P313" s="120">
        <f t="shared" si="82"/>
        <v>0.001040831911</v>
      </c>
      <c r="Q313" s="120">
        <f t="shared" si="82"/>
        <v>0.00002210951284</v>
      </c>
      <c r="R313" s="120">
        <f t="shared" si="82"/>
        <v>0.000005139397594</v>
      </c>
      <c r="S313" s="120">
        <f t="shared" si="82"/>
        <v>0.00002284821722</v>
      </c>
      <c r="T313" s="120">
        <f t="shared" si="82"/>
        <v>0.0002173998326</v>
      </c>
      <c r="U313" s="120">
        <f t="shared" si="82"/>
        <v>0.000002055739316</v>
      </c>
    </row>
    <row r="314" ht="15.75" customHeight="1">
      <c r="A314" s="136" t="s">
        <v>17</v>
      </c>
      <c r="B314" s="120">
        <f t="shared" ref="B314:U314" si="83">B92/B$11</f>
        <v>0</v>
      </c>
      <c r="C314" s="120">
        <f t="shared" si="83"/>
        <v>0</v>
      </c>
      <c r="D314" s="120">
        <f t="shared" si="83"/>
        <v>0</v>
      </c>
      <c r="E314" s="120">
        <f t="shared" si="83"/>
        <v>0</v>
      </c>
      <c r="F314" s="120">
        <f t="shared" si="83"/>
        <v>0</v>
      </c>
      <c r="G314" s="120">
        <f t="shared" si="83"/>
        <v>0</v>
      </c>
      <c r="H314" s="120">
        <f t="shared" si="83"/>
        <v>0</v>
      </c>
      <c r="I314" s="120">
        <f t="shared" si="83"/>
        <v>0</v>
      </c>
      <c r="J314" s="120">
        <f t="shared" si="83"/>
        <v>0</v>
      </c>
      <c r="K314" s="120">
        <f t="shared" si="83"/>
        <v>0</v>
      </c>
      <c r="L314" s="120">
        <f t="shared" si="83"/>
        <v>0</v>
      </c>
      <c r="M314" s="120">
        <f t="shared" si="83"/>
        <v>0</v>
      </c>
      <c r="N314" s="120">
        <f t="shared" si="83"/>
        <v>0</v>
      </c>
      <c r="O314" s="120">
        <f t="shared" si="83"/>
        <v>0</v>
      </c>
      <c r="P314" s="120">
        <f t="shared" si="83"/>
        <v>0</v>
      </c>
      <c r="Q314" s="120">
        <f t="shared" si="83"/>
        <v>0</v>
      </c>
      <c r="R314" s="120">
        <f t="shared" si="83"/>
        <v>0</v>
      </c>
      <c r="S314" s="120">
        <f t="shared" si="83"/>
        <v>0</v>
      </c>
      <c r="T314" s="120">
        <f t="shared" si="83"/>
        <v>0</v>
      </c>
      <c r="U314" s="120">
        <f t="shared" si="83"/>
        <v>0</v>
      </c>
    </row>
    <row r="315" ht="15.75" customHeight="1">
      <c r="A315" s="136" t="s">
        <v>143</v>
      </c>
      <c r="B315" s="120">
        <f t="shared" ref="B315:U315" si="84">B93/B$11</f>
        <v>0.03492910429</v>
      </c>
      <c r="C315" s="120">
        <f t="shared" si="84"/>
        <v>0.2381384055</v>
      </c>
      <c r="D315" s="120">
        <f t="shared" si="84"/>
        <v>0.2593524263</v>
      </c>
      <c r="E315" s="120">
        <f t="shared" si="84"/>
        <v>0.4487292557</v>
      </c>
      <c r="F315" s="120">
        <f t="shared" si="84"/>
        <v>0.4642271354</v>
      </c>
      <c r="G315" s="120">
        <f t="shared" si="84"/>
        <v>0.4991127644</v>
      </c>
      <c r="H315" s="120">
        <f t="shared" si="84"/>
        <v>0.4603110524</v>
      </c>
      <c r="I315" s="120">
        <f t="shared" si="84"/>
        <v>0.550662439</v>
      </c>
      <c r="J315" s="120">
        <f t="shared" si="84"/>
        <v>0.589407566</v>
      </c>
      <c r="K315" s="120">
        <f t="shared" si="84"/>
        <v>0.4414712624</v>
      </c>
      <c r="L315" s="120">
        <f t="shared" si="84"/>
        <v>0.2620527279</v>
      </c>
      <c r="M315" s="120">
        <f t="shared" si="84"/>
        <v>0.176330267</v>
      </c>
      <c r="N315" s="120">
        <f t="shared" si="84"/>
        <v>0.1829976456</v>
      </c>
      <c r="O315" s="120">
        <f t="shared" si="84"/>
        <v>0.1384286387</v>
      </c>
      <c r="P315" s="120">
        <f t="shared" si="84"/>
        <v>0.07624470863</v>
      </c>
      <c r="Q315" s="120">
        <f t="shared" si="84"/>
        <v>0.04661127497</v>
      </c>
      <c r="R315" s="120">
        <f t="shared" si="84"/>
        <v>0.04634023497</v>
      </c>
      <c r="S315" s="120">
        <f t="shared" si="84"/>
        <v>0.03671085373</v>
      </c>
      <c r="T315" s="120">
        <f t="shared" si="84"/>
        <v>0.05210403808</v>
      </c>
      <c r="U315" s="120">
        <f t="shared" si="84"/>
        <v>0.04791722771</v>
      </c>
    </row>
    <row r="316" ht="15.75" customHeight="1">
      <c r="A316" s="136" t="s">
        <v>18</v>
      </c>
      <c r="B316" s="120">
        <f t="shared" ref="B316:U316" si="85">B94/B$11</f>
        <v>0.02499876488</v>
      </c>
      <c r="C316" s="120">
        <f t="shared" si="85"/>
        <v>0.04393363011</v>
      </c>
      <c r="D316" s="120">
        <f t="shared" si="85"/>
        <v>0.3692954874</v>
      </c>
      <c r="E316" s="120">
        <f t="shared" si="85"/>
        <v>0.1403611923</v>
      </c>
      <c r="F316" s="120">
        <f t="shared" si="85"/>
        <v>0.1447604431</v>
      </c>
      <c r="G316" s="120">
        <f t="shared" si="85"/>
        <v>0.1782639505</v>
      </c>
      <c r="H316" s="120">
        <f t="shared" si="85"/>
        <v>0.144165717</v>
      </c>
      <c r="I316" s="120">
        <f t="shared" si="85"/>
        <v>0.1589615339</v>
      </c>
      <c r="J316" s="120">
        <f t="shared" si="85"/>
        <v>0.1109379696</v>
      </c>
      <c r="K316" s="120">
        <f t="shared" si="85"/>
        <v>0.1108306663</v>
      </c>
      <c r="L316" s="120">
        <f t="shared" si="85"/>
        <v>0.09608374161</v>
      </c>
      <c r="M316" s="120">
        <f t="shared" si="85"/>
        <v>0.09125018834</v>
      </c>
      <c r="N316" s="120">
        <f t="shared" si="85"/>
        <v>0.1608182425</v>
      </c>
      <c r="O316" s="120">
        <f t="shared" si="85"/>
        <v>0.08408800966</v>
      </c>
      <c r="P316" s="120">
        <f t="shared" si="85"/>
        <v>0.1234441731</v>
      </c>
      <c r="Q316" s="120">
        <f t="shared" si="85"/>
        <v>0.3061238929</v>
      </c>
      <c r="R316" s="120">
        <f t="shared" si="85"/>
        <v>0.2342092009</v>
      </c>
      <c r="S316" s="120">
        <f t="shared" si="85"/>
        <v>0.2508526539</v>
      </c>
      <c r="T316" s="120">
        <f t="shared" si="85"/>
        <v>0.1952021655</v>
      </c>
      <c r="U316" s="120">
        <f t="shared" si="85"/>
        <v>0.3338890682</v>
      </c>
    </row>
    <row r="317" ht="15.75" customHeight="1">
      <c r="A317" s="136" t="s">
        <v>144</v>
      </c>
      <c r="B317" s="120">
        <f t="shared" ref="B317:U317" si="86">B95/B$11</f>
        <v>0.01776098019</v>
      </c>
      <c r="C317" s="120">
        <f t="shared" si="86"/>
        <v>0.005892351275</v>
      </c>
      <c r="D317" s="120">
        <f t="shared" si="86"/>
        <v>0.01484660491</v>
      </c>
      <c r="E317" s="120">
        <f t="shared" si="86"/>
        <v>0.01164392642</v>
      </c>
      <c r="F317" s="120">
        <f t="shared" si="86"/>
        <v>0.004236407526</v>
      </c>
      <c r="G317" s="120">
        <f t="shared" si="86"/>
        <v>0.0004095828422</v>
      </c>
      <c r="H317" s="120">
        <f t="shared" si="86"/>
        <v>0.001343501926</v>
      </c>
      <c r="I317" s="120">
        <f t="shared" si="86"/>
        <v>0.0004465880672</v>
      </c>
      <c r="J317" s="120">
        <f t="shared" si="86"/>
        <v>0.0002030384175</v>
      </c>
      <c r="K317" s="120">
        <f t="shared" si="86"/>
        <v>0.003305465098</v>
      </c>
      <c r="L317" s="120">
        <f t="shared" si="86"/>
        <v>0.004345137433</v>
      </c>
      <c r="M317" s="120">
        <f t="shared" si="86"/>
        <v>0.01100537116</v>
      </c>
      <c r="N317" s="120">
        <f t="shared" si="86"/>
        <v>0.01415130253</v>
      </c>
      <c r="O317" s="120">
        <f t="shared" si="86"/>
        <v>0.01867340423</v>
      </c>
      <c r="P317" s="120">
        <f t="shared" si="86"/>
        <v>0.002875486711</v>
      </c>
      <c r="Q317" s="120">
        <f t="shared" si="86"/>
        <v>0.01872970531</v>
      </c>
      <c r="R317" s="120">
        <f t="shared" si="86"/>
        <v>0.001296841326</v>
      </c>
      <c r="S317" s="120">
        <f t="shared" si="86"/>
        <v>0.0006771380739</v>
      </c>
      <c r="T317" s="120">
        <f t="shared" si="86"/>
        <v>0.03051770583</v>
      </c>
      <c r="U317" s="120">
        <f t="shared" si="86"/>
        <v>0.03509147012</v>
      </c>
    </row>
    <row r="318" ht="15.75" customHeight="1">
      <c r="A318" s="136" t="s">
        <v>145</v>
      </c>
      <c r="B318" s="120">
        <f t="shared" ref="B318:U318" si="87">B96/B$11</f>
        <v>0</v>
      </c>
      <c r="C318" s="120">
        <f t="shared" si="87"/>
        <v>0</v>
      </c>
      <c r="D318" s="120">
        <f t="shared" si="87"/>
        <v>0</v>
      </c>
      <c r="E318" s="120">
        <f t="shared" si="87"/>
        <v>0</v>
      </c>
      <c r="F318" s="120">
        <f t="shared" si="87"/>
        <v>0</v>
      </c>
      <c r="G318" s="120">
        <f t="shared" si="87"/>
        <v>0.0003025327812</v>
      </c>
      <c r="H318" s="120">
        <f t="shared" si="87"/>
        <v>0</v>
      </c>
      <c r="I318" s="120">
        <f t="shared" si="87"/>
        <v>0.00001786352269</v>
      </c>
      <c r="J318" s="120">
        <f t="shared" si="87"/>
        <v>0.002812915218</v>
      </c>
      <c r="K318" s="120">
        <f t="shared" si="87"/>
        <v>0.03121491199</v>
      </c>
      <c r="L318" s="120">
        <f t="shared" si="87"/>
        <v>0.04665958644</v>
      </c>
      <c r="M318" s="120">
        <f t="shared" si="87"/>
        <v>0.1301652068</v>
      </c>
      <c r="N318" s="120">
        <f t="shared" si="87"/>
        <v>0.03182395867</v>
      </c>
      <c r="O318" s="120">
        <f t="shared" si="87"/>
        <v>0.004139301865</v>
      </c>
      <c r="P318" s="120">
        <f t="shared" si="87"/>
        <v>0</v>
      </c>
      <c r="Q318" s="120">
        <f t="shared" si="87"/>
        <v>0.002651667573</v>
      </c>
      <c r="R318" s="120">
        <f t="shared" si="87"/>
        <v>0.01089723603</v>
      </c>
      <c r="S318" s="120">
        <f t="shared" si="87"/>
        <v>0.0004195763525</v>
      </c>
      <c r="T318" s="120">
        <f t="shared" si="87"/>
        <v>0.01804745528</v>
      </c>
      <c r="U318" s="120">
        <f t="shared" si="87"/>
        <v>0.00006783939742</v>
      </c>
    </row>
    <row r="319" ht="15.75" customHeight="1">
      <c r="A319" s="136" t="s">
        <v>524</v>
      </c>
      <c r="B319" s="120">
        <f t="shared" ref="B319:U319" si="88">B97/B$11</f>
        <v>0</v>
      </c>
      <c r="C319" s="120">
        <f t="shared" si="88"/>
        <v>0</v>
      </c>
      <c r="D319" s="120">
        <f t="shared" si="88"/>
        <v>0</v>
      </c>
      <c r="E319" s="120">
        <f t="shared" si="88"/>
        <v>0</v>
      </c>
      <c r="F319" s="120">
        <f t="shared" si="88"/>
        <v>0</v>
      </c>
      <c r="G319" s="120">
        <f t="shared" si="88"/>
        <v>0</v>
      </c>
      <c r="H319" s="120">
        <f t="shared" si="88"/>
        <v>0</v>
      </c>
      <c r="I319" s="120">
        <f t="shared" si="88"/>
        <v>0</v>
      </c>
      <c r="J319" s="120">
        <f t="shared" si="88"/>
        <v>0</v>
      </c>
      <c r="K319" s="120">
        <f t="shared" si="88"/>
        <v>0</v>
      </c>
      <c r="L319" s="120">
        <f t="shared" si="88"/>
        <v>0</v>
      </c>
      <c r="M319" s="120">
        <f t="shared" si="88"/>
        <v>0</v>
      </c>
      <c r="N319" s="120">
        <f t="shared" si="88"/>
        <v>0</v>
      </c>
      <c r="O319" s="120">
        <f t="shared" si="88"/>
        <v>0</v>
      </c>
      <c r="P319" s="120">
        <f t="shared" si="88"/>
        <v>0</v>
      </c>
      <c r="Q319" s="120">
        <f t="shared" si="88"/>
        <v>0</v>
      </c>
      <c r="R319" s="120">
        <f t="shared" si="88"/>
        <v>0</v>
      </c>
      <c r="S319" s="120">
        <f t="shared" si="88"/>
        <v>0</v>
      </c>
      <c r="T319" s="120">
        <f t="shared" si="88"/>
        <v>0</v>
      </c>
      <c r="U319" s="120">
        <f t="shared" si="88"/>
        <v>0</v>
      </c>
    </row>
    <row r="320" ht="15.75" customHeight="1">
      <c r="A320" s="136" t="s">
        <v>146</v>
      </c>
      <c r="B320" s="120">
        <f t="shared" ref="B320:U320" si="89">B98/B$11</f>
        <v>0</v>
      </c>
      <c r="C320" s="120">
        <f t="shared" si="89"/>
        <v>0</v>
      </c>
      <c r="D320" s="120">
        <f t="shared" si="89"/>
        <v>0</v>
      </c>
      <c r="E320" s="120">
        <f t="shared" si="89"/>
        <v>0</v>
      </c>
      <c r="F320" s="120">
        <f t="shared" si="89"/>
        <v>0.0001182996819</v>
      </c>
      <c r="G320" s="120">
        <f t="shared" si="89"/>
        <v>0.00000232717524</v>
      </c>
      <c r="H320" s="120">
        <f t="shared" si="89"/>
        <v>0.0002388086858</v>
      </c>
      <c r="I320" s="120">
        <f t="shared" si="89"/>
        <v>0</v>
      </c>
      <c r="J320" s="120">
        <f t="shared" si="89"/>
        <v>0.000341894478</v>
      </c>
      <c r="K320" s="120">
        <f t="shared" si="89"/>
        <v>0.00007853492705</v>
      </c>
      <c r="L320" s="120">
        <f t="shared" si="89"/>
        <v>0.0003509204887</v>
      </c>
      <c r="M320" s="120">
        <f t="shared" si="89"/>
        <v>0.0001498548281</v>
      </c>
      <c r="N320" s="120">
        <f t="shared" si="89"/>
        <v>0.001222590545</v>
      </c>
      <c r="O320" s="120">
        <f t="shared" si="89"/>
        <v>0.001177413074</v>
      </c>
      <c r="P320" s="120">
        <f t="shared" si="89"/>
        <v>0.001127567904</v>
      </c>
      <c r="Q320" s="120">
        <f t="shared" si="89"/>
        <v>0.0002402567062</v>
      </c>
      <c r="R320" s="120">
        <f t="shared" si="89"/>
        <v>0.00148185964</v>
      </c>
      <c r="S320" s="120">
        <f t="shared" si="89"/>
        <v>0.002694012521</v>
      </c>
      <c r="T320" s="120">
        <f t="shared" si="89"/>
        <v>0.002134768281</v>
      </c>
      <c r="U320" s="120">
        <f t="shared" si="89"/>
        <v>0.002592287277</v>
      </c>
    </row>
    <row r="321" ht="15.75" customHeight="1">
      <c r="A321" s="136" t="s">
        <v>147</v>
      </c>
      <c r="B321" s="120">
        <f t="shared" ref="B321:U321" si="90">B99/B$11</f>
        <v>0</v>
      </c>
      <c r="C321" s="120">
        <f t="shared" si="90"/>
        <v>0</v>
      </c>
      <c r="D321" s="120">
        <f t="shared" si="90"/>
        <v>0</v>
      </c>
      <c r="E321" s="120">
        <f t="shared" si="90"/>
        <v>0</v>
      </c>
      <c r="F321" s="120">
        <f t="shared" si="90"/>
        <v>0</v>
      </c>
      <c r="G321" s="120">
        <f t="shared" si="90"/>
        <v>0</v>
      </c>
      <c r="H321" s="120">
        <f t="shared" si="90"/>
        <v>0</v>
      </c>
      <c r="I321" s="120">
        <f t="shared" si="90"/>
        <v>0</v>
      </c>
      <c r="J321" s="120">
        <f t="shared" si="90"/>
        <v>0</v>
      </c>
      <c r="K321" s="120">
        <f t="shared" si="90"/>
        <v>0</v>
      </c>
      <c r="L321" s="120">
        <f t="shared" si="90"/>
        <v>0.00013908434</v>
      </c>
      <c r="M321" s="120">
        <f t="shared" si="90"/>
        <v>0</v>
      </c>
      <c r="N321" s="120">
        <f t="shared" si="90"/>
        <v>0.00001757016352</v>
      </c>
      <c r="O321" s="120">
        <f t="shared" si="90"/>
        <v>0</v>
      </c>
      <c r="P321" s="120">
        <f t="shared" si="90"/>
        <v>0</v>
      </c>
      <c r="Q321" s="120">
        <f t="shared" si="90"/>
        <v>0</v>
      </c>
      <c r="R321" s="120">
        <f t="shared" si="90"/>
        <v>0.00003768891569</v>
      </c>
      <c r="S321" s="120">
        <f t="shared" si="90"/>
        <v>0</v>
      </c>
      <c r="T321" s="120">
        <f t="shared" si="90"/>
        <v>0</v>
      </c>
      <c r="U321" s="120">
        <f t="shared" si="90"/>
        <v>0</v>
      </c>
    </row>
    <row r="322" ht="15.75" customHeight="1">
      <c r="A322" s="136" t="s">
        <v>19</v>
      </c>
      <c r="B322" s="120">
        <f t="shared" ref="B322:U322" si="91">B100/B$11</f>
        <v>0.1456943827</v>
      </c>
      <c r="C322" s="120">
        <f t="shared" si="91"/>
        <v>0.135038446</v>
      </c>
      <c r="D322" s="120">
        <f t="shared" si="91"/>
        <v>0.1314608651</v>
      </c>
      <c r="E322" s="120">
        <f t="shared" si="91"/>
        <v>0.219090275</v>
      </c>
      <c r="F322" s="120">
        <f t="shared" si="91"/>
        <v>0.1337905456</v>
      </c>
      <c r="G322" s="120">
        <f t="shared" si="91"/>
        <v>0.04958977718</v>
      </c>
      <c r="H322" s="120">
        <f t="shared" si="91"/>
        <v>0.05531995084</v>
      </c>
      <c r="I322" s="120">
        <f t="shared" si="91"/>
        <v>0.04111289746</v>
      </c>
      <c r="J322" s="120">
        <f t="shared" si="91"/>
        <v>0.03105191797</v>
      </c>
      <c r="K322" s="120">
        <f t="shared" si="91"/>
        <v>0.04424782202</v>
      </c>
      <c r="L322" s="120">
        <f t="shared" si="91"/>
        <v>0.05119516243</v>
      </c>
      <c r="M322" s="120">
        <f t="shared" si="91"/>
        <v>0.05845234169</v>
      </c>
      <c r="N322" s="120">
        <f t="shared" si="91"/>
        <v>0.1061413578</v>
      </c>
      <c r="O322" s="120">
        <f t="shared" si="91"/>
        <v>0.05169210517</v>
      </c>
      <c r="P322" s="120">
        <f t="shared" si="91"/>
        <v>0.08324581169</v>
      </c>
      <c r="Q322" s="120">
        <f t="shared" si="91"/>
        <v>0.06301653349</v>
      </c>
      <c r="R322" s="120">
        <f t="shared" si="91"/>
        <v>0.04600960039</v>
      </c>
      <c r="S322" s="120">
        <f t="shared" si="91"/>
        <v>0.05740926142</v>
      </c>
      <c r="T322" s="120">
        <f t="shared" si="91"/>
        <v>0.06033907836</v>
      </c>
      <c r="U322" s="120">
        <f t="shared" si="91"/>
        <v>0.0696998415</v>
      </c>
    </row>
    <row r="323" ht="15.75" customHeight="1">
      <c r="A323" s="136" t="s">
        <v>148</v>
      </c>
      <c r="B323" s="120">
        <f t="shared" ref="B323:U323" si="92">B101/B$11</f>
        <v>0</v>
      </c>
      <c r="C323" s="120">
        <f t="shared" si="92"/>
        <v>0</v>
      </c>
      <c r="D323" s="120">
        <f t="shared" si="92"/>
        <v>0</v>
      </c>
      <c r="E323" s="120">
        <f t="shared" si="92"/>
        <v>0</v>
      </c>
      <c r="F323" s="120">
        <f t="shared" si="92"/>
        <v>0</v>
      </c>
      <c r="G323" s="120">
        <f t="shared" si="92"/>
        <v>0.0001140315867</v>
      </c>
      <c r="H323" s="120">
        <f t="shared" si="92"/>
        <v>0.001778068753</v>
      </c>
      <c r="I323" s="120">
        <f t="shared" si="92"/>
        <v>0.01041071216</v>
      </c>
      <c r="J323" s="120">
        <f t="shared" si="92"/>
        <v>0.0000814622222</v>
      </c>
      <c r="K323" s="120">
        <f t="shared" si="92"/>
        <v>0.0000007775735351</v>
      </c>
      <c r="L323" s="120">
        <f t="shared" si="92"/>
        <v>0</v>
      </c>
      <c r="M323" s="120">
        <f t="shared" si="92"/>
        <v>0.000008958712552</v>
      </c>
      <c r="N323" s="120">
        <f t="shared" si="92"/>
        <v>0</v>
      </c>
      <c r="O323" s="120">
        <f t="shared" si="92"/>
        <v>0.0006162406957</v>
      </c>
      <c r="P323" s="120">
        <f t="shared" si="92"/>
        <v>0</v>
      </c>
      <c r="Q323" s="120">
        <f t="shared" si="92"/>
        <v>0.000007369837613</v>
      </c>
      <c r="R323" s="120">
        <f t="shared" si="92"/>
        <v>0.0001781657833</v>
      </c>
      <c r="S323" s="120">
        <f t="shared" si="92"/>
        <v>0</v>
      </c>
      <c r="T323" s="120">
        <f t="shared" si="92"/>
        <v>0</v>
      </c>
      <c r="U323" s="120">
        <f t="shared" si="92"/>
        <v>0.00008634105126</v>
      </c>
    </row>
    <row r="324" ht="15.75" customHeight="1">
      <c r="A324" s="136" t="s">
        <v>20</v>
      </c>
      <c r="B324" s="120">
        <f t="shared" ref="B324:U324" si="93">B102/B$11</f>
        <v>0</v>
      </c>
      <c r="C324" s="120">
        <f t="shared" si="93"/>
        <v>0</v>
      </c>
      <c r="D324" s="120">
        <f t="shared" si="93"/>
        <v>0</v>
      </c>
      <c r="E324" s="120">
        <f t="shared" si="93"/>
        <v>0</v>
      </c>
      <c r="F324" s="120">
        <f t="shared" si="93"/>
        <v>0</v>
      </c>
      <c r="G324" s="120">
        <f t="shared" si="93"/>
        <v>0</v>
      </c>
      <c r="H324" s="120">
        <f t="shared" si="93"/>
        <v>0</v>
      </c>
      <c r="I324" s="120">
        <f t="shared" si="93"/>
        <v>0</v>
      </c>
      <c r="J324" s="120">
        <f t="shared" si="93"/>
        <v>0.0006868746463</v>
      </c>
      <c r="K324" s="120">
        <f t="shared" si="93"/>
        <v>0.002122775751</v>
      </c>
      <c r="L324" s="120">
        <f t="shared" si="93"/>
        <v>0.00807830377</v>
      </c>
      <c r="M324" s="120">
        <f t="shared" si="93"/>
        <v>0.008992104117</v>
      </c>
      <c r="N324" s="120">
        <f t="shared" si="93"/>
        <v>0.02120718737</v>
      </c>
      <c r="O324" s="120">
        <f t="shared" si="93"/>
        <v>0.002509541897</v>
      </c>
      <c r="P324" s="120">
        <f t="shared" si="93"/>
        <v>0.02584544023</v>
      </c>
      <c r="Q324" s="120">
        <f t="shared" si="93"/>
        <v>0.00001768761027</v>
      </c>
      <c r="R324" s="120">
        <f t="shared" si="93"/>
        <v>0.0002244203616</v>
      </c>
      <c r="S324" s="120">
        <f t="shared" si="93"/>
        <v>0.0004029594673</v>
      </c>
      <c r="T324" s="120">
        <f t="shared" si="93"/>
        <v>0.0002680719741</v>
      </c>
      <c r="U324" s="120">
        <f t="shared" si="93"/>
        <v>0.0005303807435</v>
      </c>
    </row>
    <row r="325" ht="15.75" customHeight="1">
      <c r="A325" s="136" t="s">
        <v>149</v>
      </c>
      <c r="B325" s="120">
        <f t="shared" ref="B325:U325" si="94">B103/B$11</f>
        <v>0</v>
      </c>
      <c r="C325" s="120">
        <f t="shared" si="94"/>
        <v>0</v>
      </c>
      <c r="D325" s="120">
        <f t="shared" si="94"/>
        <v>0</v>
      </c>
      <c r="E325" s="120">
        <f t="shared" si="94"/>
        <v>0</v>
      </c>
      <c r="F325" s="120">
        <f t="shared" si="94"/>
        <v>0</v>
      </c>
      <c r="G325" s="120">
        <f t="shared" si="94"/>
        <v>0</v>
      </c>
      <c r="H325" s="120">
        <f t="shared" si="94"/>
        <v>0.00006498195532</v>
      </c>
      <c r="I325" s="120">
        <f t="shared" si="94"/>
        <v>0.000005954507562</v>
      </c>
      <c r="J325" s="120">
        <f t="shared" si="94"/>
        <v>0.0002221696969</v>
      </c>
      <c r="K325" s="120">
        <f t="shared" si="94"/>
        <v>0</v>
      </c>
      <c r="L325" s="120">
        <f t="shared" si="94"/>
        <v>0.0009272289335</v>
      </c>
      <c r="M325" s="120">
        <f t="shared" si="94"/>
        <v>0.00114997292</v>
      </c>
      <c r="N325" s="120">
        <f t="shared" si="94"/>
        <v>0.00059884974</v>
      </c>
      <c r="O325" s="120">
        <f t="shared" si="94"/>
        <v>0</v>
      </c>
      <c r="P325" s="120">
        <f t="shared" si="94"/>
        <v>0.00001885565057</v>
      </c>
      <c r="Q325" s="120">
        <f t="shared" si="94"/>
        <v>0</v>
      </c>
      <c r="R325" s="120">
        <f t="shared" si="94"/>
        <v>0</v>
      </c>
      <c r="S325" s="120">
        <f t="shared" si="94"/>
        <v>0.001763466947</v>
      </c>
      <c r="T325" s="120">
        <f t="shared" si="94"/>
        <v>0.005685087352</v>
      </c>
      <c r="U325" s="120">
        <f t="shared" si="94"/>
        <v>0.0001110099231</v>
      </c>
    </row>
    <row r="326" ht="15.75" customHeight="1">
      <c r="A326" s="136" t="s">
        <v>150</v>
      </c>
      <c r="B326" s="120">
        <f t="shared" ref="B326:U326" si="95">B104/B$11</f>
        <v>0</v>
      </c>
      <c r="C326" s="120">
        <f t="shared" si="95"/>
        <v>0</v>
      </c>
      <c r="D326" s="120">
        <f t="shared" si="95"/>
        <v>0</v>
      </c>
      <c r="E326" s="120">
        <f t="shared" si="95"/>
        <v>0</v>
      </c>
      <c r="F326" s="120">
        <f t="shared" si="95"/>
        <v>0</v>
      </c>
      <c r="G326" s="120">
        <f t="shared" si="95"/>
        <v>0</v>
      </c>
      <c r="H326" s="120">
        <f t="shared" si="95"/>
        <v>0</v>
      </c>
      <c r="I326" s="120">
        <f t="shared" si="95"/>
        <v>0</v>
      </c>
      <c r="J326" s="120">
        <f t="shared" si="95"/>
        <v>0</v>
      </c>
      <c r="K326" s="120">
        <f t="shared" si="95"/>
        <v>0</v>
      </c>
      <c r="L326" s="120">
        <f t="shared" si="95"/>
        <v>0</v>
      </c>
      <c r="M326" s="120">
        <f t="shared" si="95"/>
        <v>0</v>
      </c>
      <c r="N326" s="120">
        <f t="shared" si="95"/>
        <v>0</v>
      </c>
      <c r="O326" s="120">
        <f t="shared" si="95"/>
        <v>0</v>
      </c>
      <c r="P326" s="120">
        <f t="shared" si="95"/>
        <v>0</v>
      </c>
      <c r="Q326" s="120">
        <f t="shared" si="95"/>
        <v>0</v>
      </c>
      <c r="R326" s="120">
        <f t="shared" si="95"/>
        <v>0</v>
      </c>
      <c r="S326" s="120">
        <f t="shared" si="95"/>
        <v>0</v>
      </c>
      <c r="T326" s="120">
        <f t="shared" si="95"/>
        <v>0</v>
      </c>
      <c r="U326" s="120">
        <f t="shared" si="95"/>
        <v>0</v>
      </c>
    </row>
    <row r="327" ht="15.75" customHeight="1">
      <c r="A327" s="136" t="s">
        <v>525</v>
      </c>
      <c r="B327" s="120">
        <f t="shared" ref="B327:U327" si="96">B105/B$11</f>
        <v>0</v>
      </c>
      <c r="C327" s="120">
        <f t="shared" si="96"/>
        <v>0</v>
      </c>
      <c r="D327" s="120">
        <f t="shared" si="96"/>
        <v>0</v>
      </c>
      <c r="E327" s="120">
        <f t="shared" si="96"/>
        <v>0</v>
      </c>
      <c r="F327" s="120">
        <f t="shared" si="96"/>
        <v>0</v>
      </c>
      <c r="G327" s="120">
        <f t="shared" si="96"/>
        <v>0.00002443534002</v>
      </c>
      <c r="H327" s="120">
        <f t="shared" si="96"/>
        <v>0.0002022563359</v>
      </c>
      <c r="I327" s="120">
        <f t="shared" si="96"/>
        <v>0</v>
      </c>
      <c r="J327" s="120">
        <f t="shared" si="96"/>
        <v>0</v>
      </c>
      <c r="K327" s="120">
        <f t="shared" si="96"/>
        <v>0.0001687334571</v>
      </c>
      <c r="L327" s="120">
        <f t="shared" si="96"/>
        <v>0</v>
      </c>
      <c r="M327" s="120">
        <f t="shared" si="96"/>
        <v>0</v>
      </c>
      <c r="N327" s="120">
        <f t="shared" si="96"/>
        <v>0.0003147987631</v>
      </c>
      <c r="O327" s="120">
        <f t="shared" si="96"/>
        <v>0.0004274350358</v>
      </c>
      <c r="P327" s="120">
        <f t="shared" si="96"/>
        <v>0.0004808190895</v>
      </c>
      <c r="Q327" s="120">
        <f t="shared" si="96"/>
        <v>0.001422378659</v>
      </c>
      <c r="R327" s="120">
        <f t="shared" si="96"/>
        <v>0</v>
      </c>
      <c r="S327" s="120">
        <f t="shared" si="96"/>
        <v>0</v>
      </c>
      <c r="T327" s="120">
        <f t="shared" si="96"/>
        <v>0</v>
      </c>
      <c r="U327" s="120">
        <f t="shared" si="96"/>
        <v>0</v>
      </c>
    </row>
    <row r="328" ht="15.75" customHeight="1">
      <c r="A328" s="136" t="s">
        <v>21</v>
      </c>
      <c r="B328" s="120">
        <f t="shared" ref="B328:U328" si="97">B106/B$11</f>
        <v>0.05254187046</v>
      </c>
      <c r="C328" s="120">
        <f t="shared" si="97"/>
        <v>0.09936058276</v>
      </c>
      <c r="D328" s="120">
        <f t="shared" si="97"/>
        <v>0.05433840401</v>
      </c>
      <c r="E328" s="120">
        <f t="shared" si="97"/>
        <v>0.03398643079</v>
      </c>
      <c r="F328" s="120">
        <f t="shared" si="97"/>
        <v>0.009134653814</v>
      </c>
      <c r="G328" s="120">
        <f t="shared" si="97"/>
        <v>0.003092815894</v>
      </c>
      <c r="H328" s="120">
        <f t="shared" si="97"/>
        <v>0.001980325088</v>
      </c>
      <c r="I328" s="120">
        <f t="shared" si="97"/>
        <v>0.003195337621</v>
      </c>
      <c r="J328" s="120">
        <f t="shared" si="97"/>
        <v>0.002994970942</v>
      </c>
      <c r="K328" s="120">
        <f t="shared" si="97"/>
        <v>0.004866832756</v>
      </c>
      <c r="L328" s="120">
        <f t="shared" si="97"/>
        <v>0.003953561522</v>
      </c>
      <c r="M328" s="120">
        <f t="shared" si="97"/>
        <v>0.006903095235</v>
      </c>
      <c r="N328" s="120">
        <f t="shared" si="97"/>
        <v>0.01182911259</v>
      </c>
      <c r="O328" s="120">
        <f t="shared" si="97"/>
        <v>0.01191966844</v>
      </c>
      <c r="P328" s="120">
        <f t="shared" si="97"/>
        <v>0.004184068861</v>
      </c>
      <c r="Q328" s="120">
        <f t="shared" si="97"/>
        <v>0.005334288464</v>
      </c>
      <c r="R328" s="120">
        <f t="shared" si="97"/>
        <v>0.0007983197596</v>
      </c>
      <c r="S328" s="120">
        <f t="shared" si="97"/>
        <v>0.004982988464</v>
      </c>
      <c r="T328" s="120">
        <f t="shared" si="97"/>
        <v>0.006963332985</v>
      </c>
      <c r="U328" s="120">
        <f t="shared" si="97"/>
        <v>0.02199846642</v>
      </c>
    </row>
    <row r="329" ht="15.75" customHeight="1">
      <c r="A329" s="136" t="s">
        <v>151</v>
      </c>
      <c r="B329" s="120">
        <f t="shared" ref="B329:U329" si="98">B107/B$11</f>
        <v>0</v>
      </c>
      <c r="C329" s="120">
        <f t="shared" si="98"/>
        <v>0</v>
      </c>
      <c r="D329" s="120">
        <f t="shared" si="98"/>
        <v>0</v>
      </c>
      <c r="E329" s="120">
        <f t="shared" si="98"/>
        <v>0</v>
      </c>
      <c r="F329" s="120">
        <f t="shared" si="98"/>
        <v>0</v>
      </c>
      <c r="G329" s="120">
        <f t="shared" si="98"/>
        <v>0</v>
      </c>
      <c r="H329" s="120">
        <f t="shared" si="98"/>
        <v>0</v>
      </c>
      <c r="I329" s="120">
        <f t="shared" si="98"/>
        <v>0</v>
      </c>
      <c r="J329" s="120">
        <f t="shared" si="98"/>
        <v>0</v>
      </c>
      <c r="K329" s="120">
        <f t="shared" si="98"/>
        <v>0</v>
      </c>
      <c r="L329" s="120">
        <f t="shared" si="98"/>
        <v>0</v>
      </c>
      <c r="M329" s="120">
        <f t="shared" si="98"/>
        <v>0</v>
      </c>
      <c r="N329" s="120">
        <f t="shared" si="98"/>
        <v>0</v>
      </c>
      <c r="O329" s="120">
        <f t="shared" si="98"/>
        <v>0</v>
      </c>
      <c r="P329" s="120">
        <f t="shared" si="98"/>
        <v>0</v>
      </c>
      <c r="Q329" s="120">
        <f t="shared" si="98"/>
        <v>0</v>
      </c>
      <c r="R329" s="120">
        <f t="shared" si="98"/>
        <v>0</v>
      </c>
      <c r="S329" s="120">
        <f t="shared" si="98"/>
        <v>0</v>
      </c>
      <c r="T329" s="120">
        <f t="shared" si="98"/>
        <v>0</v>
      </c>
      <c r="U329" s="120">
        <f t="shared" si="98"/>
        <v>0</v>
      </c>
    </row>
    <row r="330" ht="15.75" customHeight="1">
      <c r="A330" s="136" t="s">
        <v>152</v>
      </c>
      <c r="B330" s="120">
        <f t="shared" ref="B330:U330" si="99">B108/B$11</f>
        <v>0</v>
      </c>
      <c r="C330" s="120">
        <f t="shared" si="99"/>
        <v>0</v>
      </c>
      <c r="D330" s="120">
        <f t="shared" si="99"/>
        <v>0</v>
      </c>
      <c r="E330" s="120">
        <f t="shared" si="99"/>
        <v>0</v>
      </c>
      <c r="F330" s="120">
        <f t="shared" si="99"/>
        <v>0.0002941505603</v>
      </c>
      <c r="G330" s="120">
        <f t="shared" si="99"/>
        <v>0.0003944562031</v>
      </c>
      <c r="H330" s="120">
        <f t="shared" si="99"/>
        <v>0.0002729242124</v>
      </c>
      <c r="I330" s="120">
        <f t="shared" si="99"/>
        <v>0.001817613433</v>
      </c>
      <c r="J330" s="120">
        <f t="shared" si="99"/>
        <v>0</v>
      </c>
      <c r="K330" s="120">
        <f t="shared" si="99"/>
        <v>0</v>
      </c>
      <c r="L330" s="120">
        <f t="shared" si="99"/>
        <v>0</v>
      </c>
      <c r="M330" s="120">
        <f t="shared" si="99"/>
        <v>0.0006694601561</v>
      </c>
      <c r="N330" s="120">
        <f t="shared" si="99"/>
        <v>0.0003104062222</v>
      </c>
      <c r="O330" s="120">
        <f t="shared" si="99"/>
        <v>0.00002228955708</v>
      </c>
      <c r="P330" s="120">
        <f t="shared" si="99"/>
        <v>0</v>
      </c>
      <c r="Q330" s="120">
        <f t="shared" si="99"/>
        <v>0</v>
      </c>
      <c r="R330" s="120">
        <f t="shared" si="99"/>
        <v>0</v>
      </c>
      <c r="S330" s="120">
        <f t="shared" si="99"/>
        <v>0</v>
      </c>
      <c r="T330" s="120">
        <f t="shared" si="99"/>
        <v>0</v>
      </c>
      <c r="U330" s="120">
        <f t="shared" si="99"/>
        <v>0</v>
      </c>
    </row>
    <row r="331" ht="15.75" customHeight="1">
      <c r="A331" s="136" t="s">
        <v>153</v>
      </c>
      <c r="B331" s="120">
        <f t="shared" ref="B331:U331" si="100">B109/B$11</f>
        <v>0</v>
      </c>
      <c r="C331" s="120">
        <f t="shared" si="100"/>
        <v>0</v>
      </c>
      <c r="D331" s="120">
        <f t="shared" si="100"/>
        <v>0</v>
      </c>
      <c r="E331" s="120">
        <f t="shared" si="100"/>
        <v>0</v>
      </c>
      <c r="F331" s="120">
        <f t="shared" si="100"/>
        <v>0</v>
      </c>
      <c r="G331" s="120">
        <f t="shared" si="100"/>
        <v>0</v>
      </c>
      <c r="H331" s="120">
        <f t="shared" si="100"/>
        <v>0</v>
      </c>
      <c r="I331" s="120">
        <f t="shared" si="100"/>
        <v>0</v>
      </c>
      <c r="J331" s="120">
        <f t="shared" si="100"/>
        <v>0</v>
      </c>
      <c r="K331" s="120">
        <f t="shared" si="100"/>
        <v>0.0002309393399</v>
      </c>
      <c r="L331" s="120">
        <f t="shared" si="100"/>
        <v>0</v>
      </c>
      <c r="M331" s="120">
        <f t="shared" si="100"/>
        <v>0</v>
      </c>
      <c r="N331" s="120">
        <f t="shared" si="100"/>
        <v>0</v>
      </c>
      <c r="O331" s="120">
        <f t="shared" si="100"/>
        <v>0.01476879829</v>
      </c>
      <c r="P331" s="120">
        <f t="shared" si="100"/>
        <v>0</v>
      </c>
      <c r="Q331" s="120">
        <f t="shared" si="100"/>
        <v>0</v>
      </c>
      <c r="R331" s="120">
        <f t="shared" si="100"/>
        <v>0.000001713132531</v>
      </c>
      <c r="S331" s="120">
        <f t="shared" si="100"/>
        <v>0</v>
      </c>
      <c r="T331" s="120">
        <f t="shared" si="100"/>
        <v>0.00003923004498</v>
      </c>
      <c r="U331" s="120">
        <f t="shared" si="100"/>
        <v>0</v>
      </c>
    </row>
    <row r="332" ht="15.75" customHeight="1">
      <c r="A332" s="136" t="s">
        <v>22</v>
      </c>
      <c r="B332" s="120">
        <f t="shared" ref="B332:U332" si="101">B110/B$11</f>
        <v>0</v>
      </c>
      <c r="C332" s="120">
        <f t="shared" si="101"/>
        <v>0</v>
      </c>
      <c r="D332" s="120">
        <f t="shared" si="101"/>
        <v>0</v>
      </c>
      <c r="E332" s="120">
        <f t="shared" si="101"/>
        <v>0</v>
      </c>
      <c r="F332" s="120">
        <f t="shared" si="101"/>
        <v>0</v>
      </c>
      <c r="G332" s="120">
        <f t="shared" si="101"/>
        <v>0</v>
      </c>
      <c r="H332" s="120">
        <f t="shared" si="101"/>
        <v>0</v>
      </c>
      <c r="I332" s="120">
        <f t="shared" si="101"/>
        <v>0</v>
      </c>
      <c r="J332" s="120">
        <f t="shared" si="101"/>
        <v>0.0002536437373</v>
      </c>
      <c r="K332" s="120">
        <f t="shared" si="101"/>
        <v>0.0000575404416</v>
      </c>
      <c r="L332" s="120">
        <f t="shared" si="101"/>
        <v>0.01694047262</v>
      </c>
      <c r="M332" s="120">
        <f t="shared" si="101"/>
        <v>0.05603511815</v>
      </c>
      <c r="N332" s="120">
        <f t="shared" si="101"/>
        <v>0.01312637633</v>
      </c>
      <c r="O332" s="120">
        <f t="shared" si="101"/>
        <v>0</v>
      </c>
      <c r="P332" s="120">
        <f t="shared" si="101"/>
        <v>0.005677436386</v>
      </c>
      <c r="Q332" s="120">
        <f t="shared" si="101"/>
        <v>0.003390125302</v>
      </c>
      <c r="R332" s="120">
        <f t="shared" si="101"/>
        <v>0.0016377547</v>
      </c>
      <c r="S332" s="120">
        <f t="shared" si="101"/>
        <v>0.01597298094</v>
      </c>
      <c r="T332" s="120">
        <f t="shared" si="101"/>
        <v>0.007906488649</v>
      </c>
      <c r="U332" s="120">
        <f t="shared" si="101"/>
        <v>0.0005509381366</v>
      </c>
    </row>
    <row r="333" ht="15.75" customHeight="1">
      <c r="A333" s="136" t="s">
        <v>154</v>
      </c>
      <c r="B333" s="120">
        <f t="shared" ref="B333:U333" si="102">B111/B$11</f>
        <v>0</v>
      </c>
      <c r="C333" s="120">
        <f t="shared" si="102"/>
        <v>0</v>
      </c>
      <c r="D333" s="120">
        <f t="shared" si="102"/>
        <v>0</v>
      </c>
      <c r="E333" s="120">
        <f t="shared" si="102"/>
        <v>0</v>
      </c>
      <c r="F333" s="120">
        <f t="shared" si="102"/>
        <v>0</v>
      </c>
      <c r="G333" s="120">
        <f t="shared" si="102"/>
        <v>0.0001105408239</v>
      </c>
      <c r="H333" s="120">
        <f t="shared" si="102"/>
        <v>0.00007310469974</v>
      </c>
      <c r="I333" s="120">
        <f t="shared" si="102"/>
        <v>0.00007145409075</v>
      </c>
      <c r="J333" s="120">
        <f t="shared" si="102"/>
        <v>0.00007961080806</v>
      </c>
      <c r="K333" s="120">
        <f t="shared" si="102"/>
        <v>0.0000007775735351</v>
      </c>
      <c r="L333" s="120">
        <f t="shared" si="102"/>
        <v>0.00007132530258</v>
      </c>
      <c r="M333" s="120">
        <f t="shared" si="102"/>
        <v>0</v>
      </c>
      <c r="N333" s="120">
        <f t="shared" si="102"/>
        <v>0</v>
      </c>
      <c r="O333" s="120">
        <f t="shared" si="102"/>
        <v>0.000001311150416</v>
      </c>
      <c r="P333" s="120">
        <f t="shared" si="102"/>
        <v>0</v>
      </c>
      <c r="Q333" s="120">
        <f t="shared" si="102"/>
        <v>0.000002947935045</v>
      </c>
      <c r="R333" s="120">
        <f t="shared" si="102"/>
        <v>0</v>
      </c>
      <c r="S333" s="120">
        <f t="shared" si="102"/>
        <v>0</v>
      </c>
      <c r="T333" s="120">
        <f t="shared" si="102"/>
        <v>0</v>
      </c>
      <c r="U333" s="120">
        <f t="shared" si="102"/>
        <v>0</v>
      </c>
    </row>
    <row r="334" ht="15.75" customHeight="1">
      <c r="A334" s="136" t="s">
        <v>155</v>
      </c>
      <c r="B334" s="120">
        <f t="shared" ref="B334:U334" si="103">B112/B$11</f>
        <v>0</v>
      </c>
      <c r="C334" s="120">
        <f t="shared" si="103"/>
        <v>0</v>
      </c>
      <c r="D334" s="120">
        <f t="shared" si="103"/>
        <v>0</v>
      </c>
      <c r="E334" s="120">
        <f t="shared" si="103"/>
        <v>0</v>
      </c>
      <c r="F334" s="120">
        <f t="shared" si="103"/>
        <v>0</v>
      </c>
      <c r="G334" s="120">
        <f t="shared" si="103"/>
        <v>0</v>
      </c>
      <c r="H334" s="120">
        <f t="shared" si="103"/>
        <v>0</v>
      </c>
      <c r="I334" s="120">
        <f t="shared" si="103"/>
        <v>0</v>
      </c>
      <c r="J334" s="120">
        <f t="shared" si="103"/>
        <v>0</v>
      </c>
      <c r="K334" s="120">
        <f t="shared" si="103"/>
        <v>0</v>
      </c>
      <c r="L334" s="120">
        <f t="shared" si="103"/>
        <v>0</v>
      </c>
      <c r="M334" s="120">
        <f t="shared" si="103"/>
        <v>0</v>
      </c>
      <c r="N334" s="120">
        <f t="shared" si="103"/>
        <v>0</v>
      </c>
      <c r="O334" s="120">
        <f t="shared" si="103"/>
        <v>0</v>
      </c>
      <c r="P334" s="120">
        <f t="shared" si="103"/>
        <v>0</v>
      </c>
      <c r="Q334" s="120">
        <f t="shared" si="103"/>
        <v>0</v>
      </c>
      <c r="R334" s="120">
        <f t="shared" si="103"/>
        <v>0</v>
      </c>
      <c r="S334" s="120">
        <f t="shared" si="103"/>
        <v>0</v>
      </c>
      <c r="T334" s="120">
        <f t="shared" si="103"/>
        <v>0</v>
      </c>
      <c r="U334" s="120">
        <f t="shared" si="103"/>
        <v>0</v>
      </c>
    </row>
    <row r="335" ht="15.75" customHeight="1">
      <c r="A335" s="136" t="s">
        <v>156</v>
      </c>
      <c r="B335" s="120">
        <f t="shared" ref="B335:U335" si="104">B113/B$11</f>
        <v>0</v>
      </c>
      <c r="C335" s="120">
        <f t="shared" si="104"/>
        <v>0</v>
      </c>
      <c r="D335" s="120">
        <f t="shared" si="104"/>
        <v>0</v>
      </c>
      <c r="E335" s="120">
        <f t="shared" si="104"/>
        <v>0</v>
      </c>
      <c r="F335" s="120">
        <f t="shared" si="104"/>
        <v>0</v>
      </c>
      <c r="G335" s="120">
        <f t="shared" si="104"/>
        <v>0</v>
      </c>
      <c r="H335" s="120">
        <f t="shared" si="104"/>
        <v>0</v>
      </c>
      <c r="I335" s="120">
        <f t="shared" si="104"/>
        <v>0</v>
      </c>
      <c r="J335" s="120">
        <f t="shared" si="104"/>
        <v>0</v>
      </c>
      <c r="K335" s="120">
        <f t="shared" si="104"/>
        <v>0</v>
      </c>
      <c r="L335" s="120">
        <f t="shared" si="104"/>
        <v>0.000003566265129</v>
      </c>
      <c r="M335" s="120">
        <f t="shared" si="104"/>
        <v>0</v>
      </c>
      <c r="N335" s="120">
        <f t="shared" si="104"/>
        <v>0</v>
      </c>
      <c r="O335" s="120">
        <f t="shared" si="104"/>
        <v>0</v>
      </c>
      <c r="P335" s="120">
        <f t="shared" si="104"/>
        <v>0</v>
      </c>
      <c r="Q335" s="120">
        <f t="shared" si="104"/>
        <v>0.000004421902568</v>
      </c>
      <c r="R335" s="120">
        <f t="shared" si="104"/>
        <v>0</v>
      </c>
      <c r="S335" s="120">
        <f t="shared" si="104"/>
        <v>0</v>
      </c>
      <c r="T335" s="120">
        <f t="shared" si="104"/>
        <v>0.000001634585208</v>
      </c>
      <c r="U335" s="120">
        <f t="shared" si="104"/>
        <v>0.00008634105126</v>
      </c>
    </row>
    <row r="336" ht="15.75" customHeight="1">
      <c r="A336" s="136" t="s">
        <v>157</v>
      </c>
      <c r="B336" s="120">
        <f t="shared" ref="B336:U336" si="105">B114/B$11</f>
        <v>0</v>
      </c>
      <c r="C336" s="120">
        <f t="shared" si="105"/>
        <v>0</v>
      </c>
      <c r="D336" s="120">
        <f t="shared" si="105"/>
        <v>0</v>
      </c>
      <c r="E336" s="120">
        <f t="shared" si="105"/>
        <v>0</v>
      </c>
      <c r="F336" s="120">
        <f t="shared" si="105"/>
        <v>0</v>
      </c>
      <c r="G336" s="120">
        <f t="shared" si="105"/>
        <v>0.0002199180602</v>
      </c>
      <c r="H336" s="120">
        <f t="shared" si="105"/>
        <v>0.00006498195532</v>
      </c>
      <c r="I336" s="120">
        <f t="shared" si="105"/>
        <v>0.002089287841</v>
      </c>
      <c r="J336" s="120">
        <f t="shared" si="105"/>
        <v>0.0003702828282</v>
      </c>
      <c r="K336" s="120">
        <f t="shared" si="105"/>
        <v>0.00007775735351</v>
      </c>
      <c r="L336" s="120">
        <f t="shared" si="105"/>
        <v>0</v>
      </c>
      <c r="M336" s="120">
        <f t="shared" si="105"/>
        <v>0.004881683912</v>
      </c>
      <c r="N336" s="120">
        <f t="shared" si="105"/>
        <v>0.002781942557</v>
      </c>
      <c r="O336" s="120">
        <f t="shared" si="105"/>
        <v>0</v>
      </c>
      <c r="P336" s="120">
        <f t="shared" si="105"/>
        <v>0</v>
      </c>
      <c r="Q336" s="120">
        <f t="shared" si="105"/>
        <v>0</v>
      </c>
      <c r="R336" s="120">
        <f t="shared" si="105"/>
        <v>0</v>
      </c>
      <c r="S336" s="120">
        <f t="shared" si="105"/>
        <v>0</v>
      </c>
      <c r="T336" s="120">
        <f t="shared" si="105"/>
        <v>0</v>
      </c>
      <c r="U336" s="120">
        <f t="shared" si="105"/>
        <v>0</v>
      </c>
    </row>
    <row r="337" ht="15.75" customHeight="1">
      <c r="A337" s="136" t="s">
        <v>158</v>
      </c>
      <c r="B337" s="120">
        <f t="shared" ref="B337:U337" si="106">B115/B$11</f>
        <v>0</v>
      </c>
      <c r="C337" s="120">
        <f t="shared" si="106"/>
        <v>0</v>
      </c>
      <c r="D337" s="120">
        <f t="shared" si="106"/>
        <v>0</v>
      </c>
      <c r="E337" s="120">
        <f t="shared" si="106"/>
        <v>0</v>
      </c>
      <c r="F337" s="120">
        <f t="shared" si="106"/>
        <v>0</v>
      </c>
      <c r="G337" s="120">
        <f t="shared" si="106"/>
        <v>0</v>
      </c>
      <c r="H337" s="120">
        <f t="shared" si="106"/>
        <v>0</v>
      </c>
      <c r="I337" s="120">
        <f t="shared" si="106"/>
        <v>0</v>
      </c>
      <c r="J337" s="120">
        <f t="shared" si="106"/>
        <v>0</v>
      </c>
      <c r="K337" s="120">
        <f t="shared" si="106"/>
        <v>0</v>
      </c>
      <c r="L337" s="120">
        <f t="shared" si="106"/>
        <v>0</v>
      </c>
      <c r="M337" s="120">
        <f t="shared" si="106"/>
        <v>0</v>
      </c>
      <c r="N337" s="120">
        <f t="shared" si="106"/>
        <v>0</v>
      </c>
      <c r="O337" s="120">
        <f t="shared" si="106"/>
        <v>0</v>
      </c>
      <c r="P337" s="120">
        <f t="shared" si="106"/>
        <v>0</v>
      </c>
      <c r="Q337" s="120">
        <f t="shared" si="106"/>
        <v>0</v>
      </c>
      <c r="R337" s="120">
        <f t="shared" si="106"/>
        <v>0</v>
      </c>
      <c r="S337" s="120">
        <f t="shared" si="106"/>
        <v>0</v>
      </c>
      <c r="T337" s="120">
        <f t="shared" si="106"/>
        <v>0</v>
      </c>
      <c r="U337" s="120">
        <f t="shared" si="106"/>
        <v>0</v>
      </c>
    </row>
    <row r="338" ht="15.75" customHeight="1">
      <c r="A338" s="136" t="s">
        <v>561</v>
      </c>
      <c r="B338" s="120">
        <f t="shared" ref="B338:U338" si="107">B116/B$11</f>
        <v>0</v>
      </c>
      <c r="C338" s="120">
        <f t="shared" si="107"/>
        <v>0</v>
      </c>
      <c r="D338" s="120">
        <f t="shared" si="107"/>
        <v>0</v>
      </c>
      <c r="E338" s="120">
        <f t="shared" si="107"/>
        <v>0</v>
      </c>
      <c r="F338" s="120">
        <f t="shared" si="107"/>
        <v>0</v>
      </c>
      <c r="G338" s="120">
        <f t="shared" si="107"/>
        <v>0</v>
      </c>
      <c r="H338" s="120">
        <f t="shared" si="107"/>
        <v>0</v>
      </c>
      <c r="I338" s="120">
        <f t="shared" si="107"/>
        <v>0</v>
      </c>
      <c r="J338" s="120">
        <f t="shared" si="107"/>
        <v>0</v>
      </c>
      <c r="K338" s="120">
        <f t="shared" si="107"/>
        <v>0</v>
      </c>
      <c r="L338" s="120">
        <f t="shared" si="107"/>
        <v>0.00006062650719</v>
      </c>
      <c r="M338" s="120">
        <f t="shared" si="107"/>
        <v>0</v>
      </c>
      <c r="N338" s="120">
        <f t="shared" si="107"/>
        <v>0</v>
      </c>
      <c r="O338" s="120">
        <f t="shared" si="107"/>
        <v>0</v>
      </c>
      <c r="P338" s="120">
        <f t="shared" si="107"/>
        <v>0</v>
      </c>
      <c r="Q338" s="120">
        <f t="shared" si="107"/>
        <v>0.00001916157779</v>
      </c>
      <c r="R338" s="120">
        <f t="shared" si="107"/>
        <v>0.000005139397594</v>
      </c>
      <c r="S338" s="120">
        <f t="shared" si="107"/>
        <v>0</v>
      </c>
      <c r="T338" s="120">
        <f t="shared" si="107"/>
        <v>0</v>
      </c>
      <c r="U338" s="120">
        <f t="shared" si="107"/>
        <v>0</v>
      </c>
    </row>
    <row r="339" ht="15.75" customHeight="1">
      <c r="A339" s="136" t="s">
        <v>159</v>
      </c>
      <c r="B339" s="120">
        <f t="shared" ref="B339:U339" si="108">B117/B$11</f>
        <v>0</v>
      </c>
      <c r="C339" s="120">
        <f t="shared" si="108"/>
        <v>0.00001618777823</v>
      </c>
      <c r="D339" s="120">
        <f t="shared" si="108"/>
        <v>0.00002549502847</v>
      </c>
      <c r="E339" s="120">
        <f t="shared" si="108"/>
        <v>0</v>
      </c>
      <c r="F339" s="120">
        <f t="shared" si="108"/>
        <v>0.0001087078158</v>
      </c>
      <c r="G339" s="120">
        <f t="shared" si="108"/>
        <v>0.00003723480384</v>
      </c>
      <c r="H339" s="120">
        <f t="shared" si="108"/>
        <v>0.00002193140992</v>
      </c>
      <c r="I339" s="120">
        <f t="shared" si="108"/>
        <v>0.0002954924378</v>
      </c>
      <c r="J339" s="120">
        <f t="shared" si="108"/>
        <v>0.00001110848485</v>
      </c>
      <c r="K339" s="120">
        <f t="shared" si="108"/>
        <v>0.00001399632363</v>
      </c>
      <c r="L339" s="120">
        <f t="shared" si="108"/>
        <v>0.000007132530258</v>
      </c>
      <c r="M339" s="120">
        <f t="shared" si="108"/>
        <v>0</v>
      </c>
      <c r="N339" s="120">
        <f t="shared" si="108"/>
        <v>0</v>
      </c>
      <c r="O339" s="120">
        <f t="shared" si="108"/>
        <v>0</v>
      </c>
      <c r="P339" s="120">
        <f t="shared" si="108"/>
        <v>0.00000565669517</v>
      </c>
      <c r="Q339" s="120">
        <f t="shared" si="108"/>
        <v>0.000002947935045</v>
      </c>
      <c r="R339" s="120">
        <f t="shared" si="108"/>
        <v>0</v>
      </c>
      <c r="S339" s="120">
        <f t="shared" si="108"/>
        <v>0</v>
      </c>
      <c r="T339" s="120">
        <f t="shared" si="108"/>
        <v>0</v>
      </c>
      <c r="U339" s="120">
        <f t="shared" si="108"/>
        <v>0</v>
      </c>
    </row>
    <row r="340" ht="15.75" customHeight="1">
      <c r="A340" s="136" t="s">
        <v>54</v>
      </c>
      <c r="B340" s="120">
        <f t="shared" ref="B340:U340" si="109">B118/B$11</f>
        <v>0</v>
      </c>
      <c r="C340" s="120">
        <f t="shared" si="109"/>
        <v>0</v>
      </c>
      <c r="D340" s="120">
        <f t="shared" si="109"/>
        <v>0</v>
      </c>
      <c r="E340" s="120">
        <f t="shared" si="109"/>
        <v>0</v>
      </c>
      <c r="F340" s="120">
        <f t="shared" si="109"/>
        <v>0</v>
      </c>
      <c r="G340" s="120">
        <f t="shared" si="109"/>
        <v>0</v>
      </c>
      <c r="H340" s="120">
        <f t="shared" si="109"/>
        <v>0</v>
      </c>
      <c r="I340" s="120">
        <f t="shared" si="109"/>
        <v>0</v>
      </c>
      <c r="J340" s="120">
        <f t="shared" si="109"/>
        <v>0</v>
      </c>
      <c r="K340" s="120">
        <f t="shared" si="109"/>
        <v>0</v>
      </c>
      <c r="L340" s="120">
        <f t="shared" si="109"/>
        <v>0</v>
      </c>
      <c r="M340" s="120">
        <f t="shared" si="109"/>
        <v>0</v>
      </c>
      <c r="N340" s="120">
        <f t="shared" si="109"/>
        <v>0</v>
      </c>
      <c r="O340" s="120">
        <f t="shared" si="109"/>
        <v>0</v>
      </c>
      <c r="P340" s="120">
        <f t="shared" si="109"/>
        <v>0</v>
      </c>
      <c r="Q340" s="120">
        <f t="shared" si="109"/>
        <v>0</v>
      </c>
      <c r="R340" s="120">
        <f t="shared" si="109"/>
        <v>0</v>
      </c>
      <c r="S340" s="120">
        <f t="shared" si="109"/>
        <v>0</v>
      </c>
      <c r="T340" s="120">
        <f t="shared" si="109"/>
        <v>0</v>
      </c>
      <c r="U340" s="120">
        <f t="shared" si="109"/>
        <v>0</v>
      </c>
    </row>
    <row r="341" ht="15.75" customHeight="1">
      <c r="A341" s="136" t="s">
        <v>24</v>
      </c>
      <c r="B341" s="120">
        <f t="shared" ref="B341:U341" si="110">B119/B$11</f>
        <v>0.2687120202</v>
      </c>
      <c r="C341" s="120">
        <f t="shared" si="110"/>
        <v>0.02102792392</v>
      </c>
      <c r="D341" s="120">
        <f t="shared" si="110"/>
        <v>0.009050735107</v>
      </c>
      <c r="E341" s="120">
        <f t="shared" si="110"/>
        <v>0.001239328803</v>
      </c>
      <c r="F341" s="120">
        <f t="shared" si="110"/>
        <v>0.04898566016</v>
      </c>
      <c r="G341" s="120">
        <f t="shared" si="110"/>
        <v>0.01098077637</v>
      </c>
      <c r="H341" s="120">
        <f t="shared" si="110"/>
        <v>0.007975722741</v>
      </c>
      <c r="I341" s="120">
        <f t="shared" si="110"/>
        <v>0.009740085745</v>
      </c>
      <c r="J341" s="120">
        <f t="shared" si="110"/>
        <v>0.00175699202</v>
      </c>
      <c r="K341" s="120">
        <f t="shared" si="110"/>
        <v>0.003504523923</v>
      </c>
      <c r="L341" s="120">
        <f t="shared" si="110"/>
        <v>0.06891450735</v>
      </c>
      <c r="M341" s="120">
        <f t="shared" si="110"/>
        <v>0.03569069638</v>
      </c>
      <c r="N341" s="120">
        <f t="shared" si="110"/>
        <v>0.01851455981</v>
      </c>
      <c r="O341" s="120">
        <f t="shared" si="110"/>
        <v>0.05294032037</v>
      </c>
      <c r="P341" s="120">
        <f t="shared" si="110"/>
        <v>0.03992118338</v>
      </c>
      <c r="Q341" s="120">
        <f t="shared" si="110"/>
        <v>0.003645121683</v>
      </c>
      <c r="R341" s="120">
        <f t="shared" si="110"/>
        <v>0.01296670013</v>
      </c>
      <c r="S341" s="120">
        <f t="shared" si="110"/>
        <v>0.002677395636</v>
      </c>
      <c r="T341" s="120">
        <f t="shared" si="110"/>
        <v>0.005166923841</v>
      </c>
      <c r="U341" s="120">
        <f t="shared" si="110"/>
        <v>0.02421044192</v>
      </c>
    </row>
    <row r="342" ht="15.75" customHeight="1">
      <c r="A342" s="136" t="s">
        <v>160</v>
      </c>
      <c r="B342" s="120">
        <f t="shared" ref="B342:U342" si="111">B120/B$11</f>
        <v>0</v>
      </c>
      <c r="C342" s="120">
        <f t="shared" si="111"/>
        <v>0</v>
      </c>
      <c r="D342" s="120">
        <f t="shared" si="111"/>
        <v>0</v>
      </c>
      <c r="E342" s="120">
        <f t="shared" si="111"/>
        <v>0</v>
      </c>
      <c r="F342" s="120">
        <f t="shared" si="111"/>
        <v>0</v>
      </c>
      <c r="G342" s="120">
        <f t="shared" si="111"/>
        <v>0</v>
      </c>
      <c r="H342" s="120">
        <f t="shared" si="111"/>
        <v>0</v>
      </c>
      <c r="I342" s="120">
        <f t="shared" si="111"/>
        <v>0</v>
      </c>
      <c r="J342" s="120">
        <f t="shared" si="111"/>
        <v>0</v>
      </c>
      <c r="K342" s="120">
        <f t="shared" si="111"/>
        <v>0</v>
      </c>
      <c r="L342" s="120">
        <f t="shared" si="111"/>
        <v>0</v>
      </c>
      <c r="M342" s="120">
        <f t="shared" si="111"/>
        <v>0</v>
      </c>
      <c r="N342" s="120">
        <f t="shared" si="111"/>
        <v>0</v>
      </c>
      <c r="O342" s="120">
        <f t="shared" si="111"/>
        <v>0</v>
      </c>
      <c r="P342" s="120">
        <f t="shared" si="111"/>
        <v>0</v>
      </c>
      <c r="Q342" s="120">
        <f t="shared" si="111"/>
        <v>0</v>
      </c>
      <c r="R342" s="120">
        <f t="shared" si="111"/>
        <v>0</v>
      </c>
      <c r="S342" s="120">
        <f t="shared" si="111"/>
        <v>0</v>
      </c>
      <c r="T342" s="120">
        <f t="shared" si="111"/>
        <v>0</v>
      </c>
      <c r="U342" s="120">
        <f t="shared" si="111"/>
        <v>0</v>
      </c>
    </row>
    <row r="343" ht="15.75" customHeight="1">
      <c r="A343" s="136" t="s">
        <v>161</v>
      </c>
      <c r="B343" s="120">
        <f t="shared" ref="B343:U343" si="112">B121/B$11</f>
        <v>0</v>
      </c>
      <c r="C343" s="120">
        <f t="shared" si="112"/>
        <v>0</v>
      </c>
      <c r="D343" s="120">
        <f t="shared" si="112"/>
        <v>0.0001699668565</v>
      </c>
      <c r="E343" s="120">
        <f t="shared" si="112"/>
        <v>0</v>
      </c>
      <c r="F343" s="120">
        <f t="shared" si="112"/>
        <v>0.00004795933049</v>
      </c>
      <c r="G343" s="120">
        <f t="shared" si="112"/>
        <v>0</v>
      </c>
      <c r="H343" s="120">
        <f t="shared" si="112"/>
        <v>0</v>
      </c>
      <c r="I343" s="120">
        <f t="shared" si="112"/>
        <v>0</v>
      </c>
      <c r="J343" s="120">
        <f t="shared" si="112"/>
        <v>0.0008349877776</v>
      </c>
      <c r="K343" s="120">
        <f t="shared" si="112"/>
        <v>0</v>
      </c>
      <c r="L343" s="120">
        <f t="shared" si="112"/>
        <v>0</v>
      </c>
      <c r="M343" s="120">
        <f t="shared" si="112"/>
        <v>0</v>
      </c>
      <c r="N343" s="120">
        <f t="shared" si="112"/>
        <v>0</v>
      </c>
      <c r="O343" s="120">
        <f t="shared" si="112"/>
        <v>0</v>
      </c>
      <c r="P343" s="120">
        <f t="shared" si="112"/>
        <v>0.0003167749295</v>
      </c>
      <c r="Q343" s="120">
        <f t="shared" si="112"/>
        <v>0</v>
      </c>
      <c r="R343" s="120">
        <f t="shared" si="112"/>
        <v>0.0001370506025</v>
      </c>
      <c r="S343" s="120">
        <f t="shared" si="112"/>
        <v>0</v>
      </c>
      <c r="T343" s="120">
        <f t="shared" si="112"/>
        <v>0.00002615336332</v>
      </c>
      <c r="U343" s="120">
        <f t="shared" si="112"/>
        <v>0.0002137968888</v>
      </c>
    </row>
    <row r="344" ht="15.75" customHeight="1">
      <c r="A344" s="136" t="s">
        <v>162</v>
      </c>
      <c r="B344" s="120">
        <f t="shared" ref="B344:U344" si="113">B122/B$11</f>
        <v>0</v>
      </c>
      <c r="C344" s="120">
        <f t="shared" si="113"/>
        <v>0</v>
      </c>
      <c r="D344" s="120">
        <f t="shared" si="113"/>
        <v>0</v>
      </c>
      <c r="E344" s="120">
        <f t="shared" si="113"/>
        <v>0</v>
      </c>
      <c r="F344" s="120">
        <f t="shared" si="113"/>
        <v>0</v>
      </c>
      <c r="G344" s="120">
        <f t="shared" si="113"/>
        <v>0</v>
      </c>
      <c r="H344" s="120">
        <f t="shared" si="113"/>
        <v>0</v>
      </c>
      <c r="I344" s="120">
        <f t="shared" si="113"/>
        <v>0</v>
      </c>
      <c r="J344" s="120">
        <f t="shared" si="113"/>
        <v>0</v>
      </c>
      <c r="K344" s="120">
        <f t="shared" si="113"/>
        <v>0</v>
      </c>
      <c r="L344" s="120">
        <f t="shared" si="113"/>
        <v>0</v>
      </c>
      <c r="M344" s="120">
        <f t="shared" si="113"/>
        <v>0</v>
      </c>
      <c r="N344" s="120">
        <f t="shared" si="113"/>
        <v>0</v>
      </c>
      <c r="O344" s="120">
        <f t="shared" si="113"/>
        <v>0</v>
      </c>
      <c r="P344" s="120">
        <f t="shared" si="113"/>
        <v>0</v>
      </c>
      <c r="Q344" s="120">
        <f t="shared" si="113"/>
        <v>0.000002947935045</v>
      </c>
      <c r="R344" s="120">
        <f t="shared" si="113"/>
        <v>0.00003940204822</v>
      </c>
      <c r="S344" s="120">
        <f t="shared" si="113"/>
        <v>0</v>
      </c>
      <c r="T344" s="120">
        <f t="shared" si="113"/>
        <v>0</v>
      </c>
      <c r="U344" s="120">
        <f t="shared" si="113"/>
        <v>0</v>
      </c>
    </row>
    <row r="345" ht="15.75" customHeight="1">
      <c r="A345" s="136" t="s">
        <v>163</v>
      </c>
      <c r="B345" s="120">
        <f t="shared" ref="B345:U345" si="114">B123/B$11</f>
        <v>0</v>
      </c>
      <c r="C345" s="120">
        <f t="shared" si="114"/>
        <v>0</v>
      </c>
      <c r="D345" s="120">
        <f t="shared" si="114"/>
        <v>0</v>
      </c>
      <c r="E345" s="120">
        <f t="shared" si="114"/>
        <v>0</v>
      </c>
      <c r="F345" s="120">
        <f t="shared" si="114"/>
        <v>0</v>
      </c>
      <c r="G345" s="120">
        <f t="shared" si="114"/>
        <v>0</v>
      </c>
      <c r="H345" s="120">
        <f t="shared" si="114"/>
        <v>0</v>
      </c>
      <c r="I345" s="120">
        <f t="shared" si="114"/>
        <v>0</v>
      </c>
      <c r="J345" s="120">
        <f t="shared" si="114"/>
        <v>0</v>
      </c>
      <c r="K345" s="120">
        <f t="shared" si="114"/>
        <v>0</v>
      </c>
      <c r="L345" s="120">
        <f t="shared" si="114"/>
        <v>0</v>
      </c>
      <c r="M345" s="120">
        <f t="shared" si="114"/>
        <v>0</v>
      </c>
      <c r="N345" s="120">
        <f t="shared" si="114"/>
        <v>0</v>
      </c>
      <c r="O345" s="120">
        <f t="shared" si="114"/>
        <v>0</v>
      </c>
      <c r="P345" s="120">
        <f t="shared" si="114"/>
        <v>0</v>
      </c>
      <c r="Q345" s="120">
        <f t="shared" si="114"/>
        <v>0</v>
      </c>
      <c r="R345" s="120">
        <f t="shared" si="114"/>
        <v>0.00008051722897</v>
      </c>
      <c r="S345" s="120">
        <f t="shared" si="114"/>
        <v>0</v>
      </c>
      <c r="T345" s="120">
        <f t="shared" si="114"/>
        <v>0</v>
      </c>
      <c r="U345" s="120">
        <f t="shared" si="114"/>
        <v>0</v>
      </c>
    </row>
    <row r="346" ht="15.75" customHeight="1">
      <c r="A346" s="136" t="s">
        <v>164</v>
      </c>
      <c r="B346" s="120">
        <f t="shared" ref="B346:U346" si="115">B124/B$11</f>
        <v>0</v>
      </c>
      <c r="C346" s="120">
        <f t="shared" si="115"/>
        <v>0</v>
      </c>
      <c r="D346" s="120">
        <f t="shared" si="115"/>
        <v>0</v>
      </c>
      <c r="E346" s="120">
        <f t="shared" si="115"/>
        <v>0</v>
      </c>
      <c r="F346" s="120">
        <f t="shared" si="115"/>
        <v>0</v>
      </c>
      <c r="G346" s="120">
        <f t="shared" si="115"/>
        <v>0</v>
      </c>
      <c r="H346" s="120">
        <f t="shared" si="115"/>
        <v>0</v>
      </c>
      <c r="I346" s="120">
        <f t="shared" si="115"/>
        <v>0</v>
      </c>
      <c r="J346" s="120">
        <f t="shared" si="115"/>
        <v>0</v>
      </c>
      <c r="K346" s="120">
        <f t="shared" si="115"/>
        <v>0</v>
      </c>
      <c r="L346" s="120">
        <f t="shared" si="115"/>
        <v>0.0001141204841</v>
      </c>
      <c r="M346" s="120">
        <f t="shared" si="115"/>
        <v>0.00006433984469</v>
      </c>
      <c r="N346" s="120">
        <f t="shared" si="115"/>
        <v>0</v>
      </c>
      <c r="O346" s="120">
        <f t="shared" si="115"/>
        <v>0</v>
      </c>
      <c r="P346" s="120">
        <f t="shared" si="115"/>
        <v>0</v>
      </c>
      <c r="Q346" s="120">
        <f t="shared" si="115"/>
        <v>0</v>
      </c>
      <c r="R346" s="120">
        <f t="shared" si="115"/>
        <v>0</v>
      </c>
      <c r="S346" s="120">
        <f t="shared" si="115"/>
        <v>0</v>
      </c>
      <c r="T346" s="120">
        <f t="shared" si="115"/>
        <v>0</v>
      </c>
      <c r="U346" s="120">
        <f t="shared" si="115"/>
        <v>0</v>
      </c>
    </row>
    <row r="347" ht="15.75" customHeight="1">
      <c r="A347" s="136" t="s">
        <v>165</v>
      </c>
      <c r="B347" s="120">
        <f t="shared" ref="B347:U347" si="116">B125/B$11</f>
        <v>0</v>
      </c>
      <c r="C347" s="120">
        <f t="shared" si="116"/>
        <v>0</v>
      </c>
      <c r="D347" s="120">
        <f t="shared" si="116"/>
        <v>0</v>
      </c>
      <c r="E347" s="120">
        <f t="shared" si="116"/>
        <v>0</v>
      </c>
      <c r="F347" s="120">
        <f t="shared" si="116"/>
        <v>0</v>
      </c>
      <c r="G347" s="120">
        <f t="shared" si="116"/>
        <v>0</v>
      </c>
      <c r="H347" s="120">
        <f t="shared" si="116"/>
        <v>0</v>
      </c>
      <c r="I347" s="120">
        <f t="shared" si="116"/>
        <v>0.0006706264142</v>
      </c>
      <c r="J347" s="120">
        <f t="shared" si="116"/>
        <v>0.0008226450166</v>
      </c>
      <c r="K347" s="120">
        <f t="shared" si="116"/>
        <v>0.0005341930186</v>
      </c>
      <c r="L347" s="120">
        <f t="shared" si="116"/>
        <v>0.0004942843469</v>
      </c>
      <c r="M347" s="120">
        <f t="shared" si="116"/>
        <v>0.0004259460604</v>
      </c>
      <c r="N347" s="120">
        <f t="shared" si="116"/>
        <v>0.001560816193</v>
      </c>
      <c r="O347" s="120">
        <f t="shared" si="116"/>
        <v>0.0001953614121</v>
      </c>
      <c r="P347" s="120">
        <f t="shared" si="116"/>
        <v>0.001395318142</v>
      </c>
      <c r="Q347" s="120">
        <f t="shared" si="116"/>
        <v>0.003571423307</v>
      </c>
      <c r="R347" s="120">
        <f t="shared" si="116"/>
        <v>0.000003426265063</v>
      </c>
      <c r="S347" s="120">
        <f t="shared" si="116"/>
        <v>0.000004154221312</v>
      </c>
      <c r="T347" s="120">
        <f t="shared" si="116"/>
        <v>0.00001471126687</v>
      </c>
      <c r="U347" s="120">
        <f t="shared" si="116"/>
        <v>0.002444274046</v>
      </c>
    </row>
    <row r="348" ht="15.75" customHeight="1">
      <c r="A348" s="136" t="s">
        <v>166</v>
      </c>
      <c r="B348" s="120">
        <f t="shared" ref="B348:U348" si="117">B126/B$11</f>
        <v>0</v>
      </c>
      <c r="C348" s="120">
        <f t="shared" si="117"/>
        <v>0</v>
      </c>
      <c r="D348" s="120">
        <f t="shared" si="117"/>
        <v>0</v>
      </c>
      <c r="E348" s="120">
        <f t="shared" si="117"/>
        <v>0</v>
      </c>
      <c r="F348" s="120">
        <f t="shared" si="117"/>
        <v>0</v>
      </c>
      <c r="G348" s="120">
        <f t="shared" si="117"/>
        <v>0</v>
      </c>
      <c r="H348" s="120">
        <f t="shared" si="117"/>
        <v>0</v>
      </c>
      <c r="I348" s="120">
        <f t="shared" si="117"/>
        <v>0</v>
      </c>
      <c r="J348" s="120">
        <f t="shared" si="117"/>
        <v>0</v>
      </c>
      <c r="K348" s="120">
        <f t="shared" si="117"/>
        <v>0</v>
      </c>
      <c r="L348" s="120">
        <f t="shared" si="117"/>
        <v>0</v>
      </c>
      <c r="M348" s="120">
        <f t="shared" si="117"/>
        <v>0</v>
      </c>
      <c r="N348" s="120">
        <f t="shared" si="117"/>
        <v>0</v>
      </c>
      <c r="O348" s="120">
        <f t="shared" si="117"/>
        <v>0</v>
      </c>
      <c r="P348" s="120">
        <f t="shared" si="117"/>
        <v>0</v>
      </c>
      <c r="Q348" s="120">
        <f t="shared" si="117"/>
        <v>0</v>
      </c>
      <c r="R348" s="120">
        <f t="shared" si="117"/>
        <v>0</v>
      </c>
      <c r="S348" s="120">
        <f t="shared" si="117"/>
        <v>0</v>
      </c>
      <c r="T348" s="120">
        <f t="shared" si="117"/>
        <v>0</v>
      </c>
      <c r="U348" s="120">
        <f t="shared" si="117"/>
        <v>0</v>
      </c>
    </row>
    <row r="349" ht="15.75" customHeight="1">
      <c r="A349" s="136" t="s">
        <v>167</v>
      </c>
      <c r="B349" s="120">
        <f t="shared" ref="B349:U349" si="118">B127/B$11</f>
        <v>0</v>
      </c>
      <c r="C349" s="120">
        <f t="shared" si="118"/>
        <v>0</v>
      </c>
      <c r="D349" s="120">
        <f t="shared" si="118"/>
        <v>0</v>
      </c>
      <c r="E349" s="120">
        <f t="shared" si="118"/>
        <v>0</v>
      </c>
      <c r="F349" s="120">
        <f t="shared" si="118"/>
        <v>0</v>
      </c>
      <c r="G349" s="120">
        <f t="shared" si="118"/>
        <v>0</v>
      </c>
      <c r="H349" s="120">
        <f t="shared" si="118"/>
        <v>0</v>
      </c>
      <c r="I349" s="120">
        <f t="shared" si="118"/>
        <v>0</v>
      </c>
      <c r="J349" s="120">
        <f t="shared" si="118"/>
        <v>0</v>
      </c>
      <c r="K349" s="120">
        <f t="shared" si="118"/>
        <v>0</v>
      </c>
      <c r="L349" s="120">
        <f t="shared" si="118"/>
        <v>0</v>
      </c>
      <c r="M349" s="120">
        <f t="shared" si="118"/>
        <v>0</v>
      </c>
      <c r="N349" s="120">
        <f t="shared" si="118"/>
        <v>0</v>
      </c>
      <c r="O349" s="120">
        <f t="shared" si="118"/>
        <v>0</v>
      </c>
      <c r="P349" s="120">
        <f t="shared" si="118"/>
        <v>0</v>
      </c>
      <c r="Q349" s="120">
        <f t="shared" si="118"/>
        <v>0</v>
      </c>
      <c r="R349" s="120">
        <f t="shared" si="118"/>
        <v>0</v>
      </c>
      <c r="S349" s="120">
        <f t="shared" si="118"/>
        <v>0</v>
      </c>
      <c r="T349" s="120">
        <f t="shared" si="118"/>
        <v>0</v>
      </c>
      <c r="U349" s="120">
        <f t="shared" si="118"/>
        <v>0</v>
      </c>
    </row>
    <row r="350" ht="15.75" customHeight="1">
      <c r="A350" s="136" t="s">
        <v>168</v>
      </c>
      <c r="B350" s="120">
        <f t="shared" ref="B350:U350" si="119">B128/B$11</f>
        <v>0</v>
      </c>
      <c r="C350" s="120">
        <f t="shared" si="119"/>
        <v>0</v>
      </c>
      <c r="D350" s="120">
        <f t="shared" si="119"/>
        <v>0</v>
      </c>
      <c r="E350" s="120">
        <f t="shared" si="119"/>
        <v>0</v>
      </c>
      <c r="F350" s="120">
        <f t="shared" si="119"/>
        <v>0</v>
      </c>
      <c r="G350" s="120">
        <f t="shared" si="119"/>
        <v>0</v>
      </c>
      <c r="H350" s="120">
        <f t="shared" si="119"/>
        <v>0</v>
      </c>
      <c r="I350" s="120">
        <f t="shared" si="119"/>
        <v>0</v>
      </c>
      <c r="J350" s="120">
        <f t="shared" si="119"/>
        <v>0</v>
      </c>
      <c r="K350" s="120">
        <f t="shared" si="119"/>
        <v>0</v>
      </c>
      <c r="L350" s="120">
        <f t="shared" si="119"/>
        <v>0</v>
      </c>
      <c r="M350" s="120">
        <f t="shared" si="119"/>
        <v>0</v>
      </c>
      <c r="N350" s="120">
        <f t="shared" si="119"/>
        <v>0</v>
      </c>
      <c r="O350" s="120">
        <f t="shared" si="119"/>
        <v>0</v>
      </c>
      <c r="P350" s="120">
        <f t="shared" si="119"/>
        <v>0</v>
      </c>
      <c r="Q350" s="120">
        <f t="shared" si="119"/>
        <v>0</v>
      </c>
      <c r="R350" s="120">
        <f t="shared" si="119"/>
        <v>0</v>
      </c>
      <c r="S350" s="120">
        <f t="shared" si="119"/>
        <v>0</v>
      </c>
      <c r="T350" s="120">
        <f t="shared" si="119"/>
        <v>0</v>
      </c>
      <c r="U350" s="120">
        <f t="shared" si="119"/>
        <v>0</v>
      </c>
    </row>
    <row r="351" ht="15.75" customHeight="1">
      <c r="A351" s="136" t="s">
        <v>25</v>
      </c>
      <c r="B351" s="120">
        <f t="shared" ref="B351:U351" si="120">B129/B$11</f>
        <v>0</v>
      </c>
      <c r="C351" s="120">
        <f t="shared" si="120"/>
        <v>0.0003399433428</v>
      </c>
      <c r="D351" s="120">
        <f t="shared" si="120"/>
        <v>0.0001019801139</v>
      </c>
      <c r="E351" s="120">
        <f t="shared" si="120"/>
        <v>0</v>
      </c>
      <c r="F351" s="120">
        <f t="shared" si="120"/>
        <v>0.00439946925</v>
      </c>
      <c r="G351" s="120">
        <f t="shared" si="120"/>
        <v>0</v>
      </c>
      <c r="H351" s="120">
        <f t="shared" si="120"/>
        <v>0.001640794372</v>
      </c>
      <c r="I351" s="120">
        <f t="shared" si="120"/>
        <v>0.0005493033226</v>
      </c>
      <c r="J351" s="120">
        <f t="shared" si="120"/>
        <v>0.0005159274073</v>
      </c>
      <c r="K351" s="120">
        <f t="shared" si="120"/>
        <v>0.0002923676492</v>
      </c>
      <c r="L351" s="120">
        <f t="shared" si="120"/>
        <v>0.00006276626627</v>
      </c>
      <c r="M351" s="120">
        <f t="shared" si="120"/>
        <v>0.0003673072146</v>
      </c>
      <c r="N351" s="120">
        <f t="shared" si="120"/>
        <v>0.001317762264</v>
      </c>
      <c r="O351" s="120">
        <f t="shared" si="120"/>
        <v>0.00005769061833</v>
      </c>
      <c r="P351" s="120">
        <f t="shared" si="120"/>
        <v>0.01607821324</v>
      </c>
      <c r="Q351" s="120">
        <f t="shared" si="120"/>
        <v>0.000004421902568</v>
      </c>
      <c r="R351" s="120">
        <f t="shared" si="120"/>
        <v>0.003285788195</v>
      </c>
      <c r="S351" s="120">
        <f t="shared" si="120"/>
        <v>0.002743863177</v>
      </c>
      <c r="T351" s="120">
        <f t="shared" si="120"/>
        <v>0</v>
      </c>
      <c r="U351" s="120">
        <f t="shared" si="120"/>
        <v>0.002417549435</v>
      </c>
    </row>
    <row r="352" ht="15.75" customHeight="1">
      <c r="A352" s="136" t="s">
        <v>169</v>
      </c>
      <c r="B352" s="120">
        <f t="shared" ref="B352:U352" si="121">B130/B$11</f>
        <v>0</v>
      </c>
      <c r="C352" s="120">
        <f t="shared" si="121"/>
        <v>0</v>
      </c>
      <c r="D352" s="120">
        <f t="shared" si="121"/>
        <v>0</v>
      </c>
      <c r="E352" s="120">
        <f t="shared" si="121"/>
        <v>0</v>
      </c>
      <c r="F352" s="120">
        <f t="shared" si="121"/>
        <v>0</v>
      </c>
      <c r="G352" s="120">
        <f t="shared" si="121"/>
        <v>0</v>
      </c>
      <c r="H352" s="120">
        <f t="shared" si="121"/>
        <v>0</v>
      </c>
      <c r="I352" s="120">
        <f t="shared" si="121"/>
        <v>0</v>
      </c>
      <c r="J352" s="120">
        <f t="shared" si="121"/>
        <v>0</v>
      </c>
      <c r="K352" s="120">
        <f t="shared" si="121"/>
        <v>0</v>
      </c>
      <c r="L352" s="120">
        <f t="shared" si="121"/>
        <v>0</v>
      </c>
      <c r="M352" s="120">
        <f t="shared" si="121"/>
        <v>0</v>
      </c>
      <c r="N352" s="120">
        <f t="shared" si="121"/>
        <v>0</v>
      </c>
      <c r="O352" s="120">
        <f t="shared" si="121"/>
        <v>0</v>
      </c>
      <c r="P352" s="120">
        <f t="shared" si="121"/>
        <v>0</v>
      </c>
      <c r="Q352" s="120">
        <f t="shared" si="121"/>
        <v>0</v>
      </c>
      <c r="R352" s="120">
        <f t="shared" si="121"/>
        <v>0</v>
      </c>
      <c r="S352" s="120">
        <f t="shared" si="121"/>
        <v>0</v>
      </c>
      <c r="T352" s="120">
        <f t="shared" si="121"/>
        <v>0</v>
      </c>
      <c r="U352" s="120">
        <f t="shared" si="121"/>
        <v>0</v>
      </c>
    </row>
    <row r="353" ht="15.75" customHeight="1">
      <c r="A353" s="136" t="s">
        <v>26</v>
      </c>
      <c r="B353" s="120">
        <f t="shared" ref="B353:U353" si="122">B131/B$11</f>
        <v>0</v>
      </c>
      <c r="C353" s="120">
        <f t="shared" si="122"/>
        <v>0</v>
      </c>
      <c r="D353" s="120">
        <f t="shared" si="122"/>
        <v>0</v>
      </c>
      <c r="E353" s="120">
        <f t="shared" si="122"/>
        <v>0</v>
      </c>
      <c r="F353" s="120">
        <f t="shared" si="122"/>
        <v>0</v>
      </c>
      <c r="G353" s="120">
        <f t="shared" si="122"/>
        <v>0</v>
      </c>
      <c r="H353" s="120">
        <f t="shared" si="122"/>
        <v>0.00009503610966</v>
      </c>
      <c r="I353" s="120">
        <f t="shared" si="122"/>
        <v>0.00006698821008</v>
      </c>
      <c r="J353" s="120">
        <f t="shared" si="122"/>
        <v>0</v>
      </c>
      <c r="K353" s="120">
        <f t="shared" si="122"/>
        <v>0.00007697977998</v>
      </c>
      <c r="L353" s="120">
        <f t="shared" si="122"/>
        <v>0.0001968578351</v>
      </c>
      <c r="M353" s="120">
        <f t="shared" si="122"/>
        <v>0.00005700998896</v>
      </c>
      <c r="N353" s="120">
        <f t="shared" si="122"/>
        <v>0</v>
      </c>
      <c r="O353" s="120">
        <f t="shared" si="122"/>
        <v>0.02940779269</v>
      </c>
      <c r="P353" s="120">
        <f t="shared" si="122"/>
        <v>0.000465734569</v>
      </c>
      <c r="Q353" s="120">
        <f t="shared" si="122"/>
        <v>0</v>
      </c>
      <c r="R353" s="120">
        <f t="shared" si="122"/>
        <v>0.0001610344579</v>
      </c>
      <c r="S353" s="120">
        <f t="shared" si="122"/>
        <v>0</v>
      </c>
      <c r="T353" s="120">
        <f t="shared" si="122"/>
        <v>0</v>
      </c>
      <c r="U353" s="120">
        <f t="shared" si="122"/>
        <v>0.0003330297692</v>
      </c>
    </row>
    <row r="354" ht="15.75" customHeight="1">
      <c r="A354" s="136" t="s">
        <v>170</v>
      </c>
      <c r="B354" s="120">
        <f t="shared" ref="B354:U354" si="123">B132/B$11</f>
        <v>0</v>
      </c>
      <c r="C354" s="120">
        <f t="shared" si="123"/>
        <v>0</v>
      </c>
      <c r="D354" s="120">
        <f t="shared" si="123"/>
        <v>0</v>
      </c>
      <c r="E354" s="120">
        <f t="shared" si="123"/>
        <v>0</v>
      </c>
      <c r="F354" s="120">
        <f t="shared" si="123"/>
        <v>0</v>
      </c>
      <c r="G354" s="120">
        <f t="shared" si="123"/>
        <v>0</v>
      </c>
      <c r="H354" s="120">
        <f t="shared" si="123"/>
        <v>0</v>
      </c>
      <c r="I354" s="120">
        <f t="shared" si="123"/>
        <v>0</v>
      </c>
      <c r="J354" s="120">
        <f t="shared" si="123"/>
        <v>0</v>
      </c>
      <c r="K354" s="120">
        <f t="shared" si="123"/>
        <v>0</v>
      </c>
      <c r="L354" s="120">
        <f t="shared" si="123"/>
        <v>0</v>
      </c>
      <c r="M354" s="120">
        <f t="shared" si="123"/>
        <v>0</v>
      </c>
      <c r="N354" s="120">
        <f t="shared" si="123"/>
        <v>0</v>
      </c>
      <c r="O354" s="120">
        <f t="shared" si="123"/>
        <v>0</v>
      </c>
      <c r="P354" s="120">
        <f t="shared" si="123"/>
        <v>0</v>
      </c>
      <c r="Q354" s="120">
        <f t="shared" si="123"/>
        <v>0.001064204551</v>
      </c>
      <c r="R354" s="120">
        <f t="shared" si="123"/>
        <v>0.001247160483</v>
      </c>
      <c r="S354" s="120">
        <f t="shared" si="123"/>
        <v>0.0009866275616</v>
      </c>
      <c r="T354" s="120">
        <f t="shared" si="123"/>
        <v>0.00007682550476</v>
      </c>
      <c r="U354" s="120">
        <f t="shared" si="123"/>
        <v>0.0001336230555</v>
      </c>
    </row>
    <row r="355" ht="15.75" customHeight="1">
      <c r="A355" s="136" t="s">
        <v>171</v>
      </c>
      <c r="B355" s="120">
        <f t="shared" ref="B355:U355" si="124">B133/B$11</f>
        <v>0.2129341436</v>
      </c>
      <c r="C355" s="120">
        <f t="shared" si="124"/>
        <v>0.00001618777823</v>
      </c>
      <c r="D355" s="120">
        <f t="shared" si="124"/>
        <v>0.002507011133</v>
      </c>
      <c r="E355" s="120">
        <f t="shared" si="124"/>
        <v>0.00003458592007</v>
      </c>
      <c r="F355" s="120">
        <f t="shared" si="124"/>
        <v>0.001403609739</v>
      </c>
      <c r="G355" s="120">
        <f t="shared" si="124"/>
        <v>0.000281588204</v>
      </c>
      <c r="H355" s="120">
        <f t="shared" si="124"/>
        <v>0.000167328535</v>
      </c>
      <c r="I355" s="120">
        <f t="shared" si="124"/>
        <v>0.00001711920924</v>
      </c>
      <c r="J355" s="120">
        <f t="shared" si="124"/>
        <v>0.001457062929</v>
      </c>
      <c r="K355" s="120">
        <f t="shared" si="124"/>
        <v>0.002103336413</v>
      </c>
      <c r="L355" s="120">
        <f t="shared" si="124"/>
        <v>0.0005299469982</v>
      </c>
      <c r="M355" s="120">
        <f t="shared" si="124"/>
        <v>0.002999539848</v>
      </c>
      <c r="N355" s="120">
        <f t="shared" si="124"/>
        <v>0.01197553062</v>
      </c>
      <c r="O355" s="120">
        <f t="shared" si="124"/>
        <v>0.001859211291</v>
      </c>
      <c r="P355" s="120">
        <f t="shared" si="124"/>
        <v>0.006048892702</v>
      </c>
      <c r="Q355" s="120">
        <f t="shared" si="124"/>
        <v>0.0009551309546</v>
      </c>
      <c r="R355" s="120">
        <f t="shared" si="124"/>
        <v>0.01406310495</v>
      </c>
      <c r="S355" s="120">
        <f t="shared" si="124"/>
        <v>0.004804356947</v>
      </c>
      <c r="T355" s="120">
        <f t="shared" si="124"/>
        <v>0.002496011612</v>
      </c>
      <c r="U355" s="120">
        <f t="shared" si="124"/>
        <v>0.01110510378</v>
      </c>
    </row>
    <row r="356" ht="15.75" customHeight="1">
      <c r="A356" s="136" t="s">
        <v>79</v>
      </c>
      <c r="B356" s="120">
        <f t="shared" ref="B356:U356" si="125">B134/B$11</f>
        <v>0</v>
      </c>
      <c r="C356" s="120">
        <f t="shared" si="125"/>
        <v>0</v>
      </c>
      <c r="D356" s="120">
        <f t="shared" si="125"/>
        <v>0</v>
      </c>
      <c r="E356" s="120">
        <f t="shared" si="125"/>
        <v>0</v>
      </c>
      <c r="F356" s="120">
        <f t="shared" si="125"/>
        <v>0</v>
      </c>
      <c r="G356" s="120">
        <f t="shared" si="125"/>
        <v>0</v>
      </c>
      <c r="H356" s="120">
        <f t="shared" si="125"/>
        <v>0</v>
      </c>
      <c r="I356" s="120">
        <f t="shared" si="125"/>
        <v>0</v>
      </c>
      <c r="J356" s="120">
        <f t="shared" si="125"/>
        <v>0</v>
      </c>
      <c r="K356" s="120">
        <f t="shared" si="125"/>
        <v>0</v>
      </c>
      <c r="L356" s="120">
        <f t="shared" si="125"/>
        <v>0</v>
      </c>
      <c r="M356" s="120">
        <f t="shared" si="125"/>
        <v>0</v>
      </c>
      <c r="N356" s="120">
        <f t="shared" si="125"/>
        <v>0.001717483484</v>
      </c>
      <c r="O356" s="120">
        <f t="shared" si="125"/>
        <v>0</v>
      </c>
      <c r="P356" s="120">
        <f t="shared" si="125"/>
        <v>0</v>
      </c>
      <c r="Q356" s="120">
        <f t="shared" si="125"/>
        <v>0.001068626454</v>
      </c>
      <c r="R356" s="120">
        <f t="shared" si="125"/>
        <v>0</v>
      </c>
      <c r="S356" s="120">
        <f t="shared" si="125"/>
        <v>0</v>
      </c>
      <c r="T356" s="120">
        <f t="shared" si="125"/>
        <v>0.0001847081285</v>
      </c>
      <c r="U356" s="120">
        <f t="shared" si="125"/>
        <v>0.00005961644016</v>
      </c>
    </row>
    <row r="357" ht="15.75" customHeight="1">
      <c r="A357" s="136" t="s">
        <v>172</v>
      </c>
      <c r="B357" s="120">
        <f t="shared" ref="B357:U357" si="126">B135/B$11</f>
        <v>0</v>
      </c>
      <c r="C357" s="120">
        <f t="shared" si="126"/>
        <v>0</v>
      </c>
      <c r="D357" s="120">
        <f t="shared" si="126"/>
        <v>0</v>
      </c>
      <c r="E357" s="120">
        <f t="shared" si="126"/>
        <v>0</v>
      </c>
      <c r="F357" s="120">
        <f t="shared" si="126"/>
        <v>0</v>
      </c>
      <c r="G357" s="120">
        <f t="shared" si="126"/>
        <v>0</v>
      </c>
      <c r="H357" s="120">
        <f t="shared" si="126"/>
        <v>0</v>
      </c>
      <c r="I357" s="120">
        <f t="shared" si="126"/>
        <v>0</v>
      </c>
      <c r="J357" s="120">
        <f t="shared" si="126"/>
        <v>0</v>
      </c>
      <c r="K357" s="120">
        <f t="shared" si="126"/>
        <v>0</v>
      </c>
      <c r="L357" s="120">
        <f t="shared" si="126"/>
        <v>0</v>
      </c>
      <c r="M357" s="120">
        <f t="shared" si="126"/>
        <v>0</v>
      </c>
      <c r="N357" s="120">
        <f t="shared" si="126"/>
        <v>0</v>
      </c>
      <c r="O357" s="120">
        <f t="shared" si="126"/>
        <v>0</v>
      </c>
      <c r="P357" s="120">
        <f t="shared" si="126"/>
        <v>0</v>
      </c>
      <c r="Q357" s="120">
        <f t="shared" si="126"/>
        <v>0</v>
      </c>
      <c r="R357" s="120">
        <f t="shared" si="126"/>
        <v>0</v>
      </c>
      <c r="S357" s="120">
        <f t="shared" si="126"/>
        <v>0</v>
      </c>
      <c r="T357" s="120">
        <f t="shared" si="126"/>
        <v>0</v>
      </c>
      <c r="U357" s="120">
        <f t="shared" si="126"/>
        <v>0</v>
      </c>
    </row>
    <row r="358" ht="15.75" customHeight="1">
      <c r="A358" s="136" t="s">
        <v>173</v>
      </c>
      <c r="B358" s="120">
        <f t="shared" ref="B358:U358" si="127">B136/B$11</f>
        <v>0</v>
      </c>
      <c r="C358" s="120">
        <f t="shared" si="127"/>
        <v>0</v>
      </c>
      <c r="D358" s="120">
        <f t="shared" si="127"/>
        <v>0</v>
      </c>
      <c r="E358" s="120">
        <f t="shared" si="127"/>
        <v>0</v>
      </c>
      <c r="F358" s="120">
        <f t="shared" si="127"/>
        <v>0</v>
      </c>
      <c r="G358" s="120">
        <f t="shared" si="127"/>
        <v>0</v>
      </c>
      <c r="H358" s="120">
        <f t="shared" si="127"/>
        <v>0</v>
      </c>
      <c r="I358" s="120">
        <f t="shared" si="127"/>
        <v>0</v>
      </c>
      <c r="J358" s="120">
        <f t="shared" si="127"/>
        <v>0</v>
      </c>
      <c r="K358" s="120">
        <f t="shared" si="127"/>
        <v>0</v>
      </c>
      <c r="L358" s="120">
        <f t="shared" si="127"/>
        <v>0</v>
      </c>
      <c r="M358" s="120">
        <f t="shared" si="127"/>
        <v>0</v>
      </c>
      <c r="N358" s="120">
        <f t="shared" si="127"/>
        <v>0</v>
      </c>
      <c r="O358" s="120">
        <f t="shared" si="127"/>
        <v>0</v>
      </c>
      <c r="P358" s="120">
        <f t="shared" si="127"/>
        <v>0</v>
      </c>
      <c r="Q358" s="120">
        <f t="shared" si="127"/>
        <v>0.001034725201</v>
      </c>
      <c r="R358" s="120">
        <f t="shared" si="127"/>
        <v>0</v>
      </c>
      <c r="S358" s="120">
        <f t="shared" si="127"/>
        <v>0.001765544058</v>
      </c>
      <c r="T358" s="120">
        <f t="shared" si="127"/>
        <v>0</v>
      </c>
      <c r="U358" s="120">
        <f t="shared" si="127"/>
        <v>0.00005344922221</v>
      </c>
    </row>
    <row r="359" ht="15.75" customHeight="1">
      <c r="A359" s="136" t="s">
        <v>67</v>
      </c>
      <c r="B359" s="120">
        <f t="shared" ref="B359:U359" si="128">B137/B$11</f>
        <v>0</v>
      </c>
      <c r="C359" s="120">
        <f t="shared" si="128"/>
        <v>0</v>
      </c>
      <c r="D359" s="120">
        <f t="shared" si="128"/>
        <v>0</v>
      </c>
      <c r="E359" s="120">
        <f t="shared" si="128"/>
        <v>0</v>
      </c>
      <c r="F359" s="120">
        <f t="shared" si="128"/>
        <v>0</v>
      </c>
      <c r="G359" s="120">
        <f t="shared" si="128"/>
        <v>0</v>
      </c>
      <c r="H359" s="120">
        <f t="shared" si="128"/>
        <v>0</v>
      </c>
      <c r="I359" s="120">
        <f t="shared" si="128"/>
        <v>0</v>
      </c>
      <c r="J359" s="120">
        <f t="shared" si="128"/>
        <v>0</v>
      </c>
      <c r="K359" s="120">
        <f t="shared" si="128"/>
        <v>0</v>
      </c>
      <c r="L359" s="120">
        <f t="shared" si="128"/>
        <v>0</v>
      </c>
      <c r="M359" s="120">
        <f t="shared" si="128"/>
        <v>0</v>
      </c>
      <c r="N359" s="120">
        <f t="shared" si="128"/>
        <v>0</v>
      </c>
      <c r="O359" s="120">
        <f t="shared" si="128"/>
        <v>0</v>
      </c>
      <c r="P359" s="120">
        <f t="shared" si="128"/>
        <v>0</v>
      </c>
      <c r="Q359" s="120">
        <f t="shared" si="128"/>
        <v>0</v>
      </c>
      <c r="R359" s="120">
        <f t="shared" si="128"/>
        <v>0</v>
      </c>
      <c r="S359" s="120">
        <f t="shared" si="128"/>
        <v>0</v>
      </c>
      <c r="T359" s="120">
        <f t="shared" si="128"/>
        <v>0</v>
      </c>
      <c r="U359" s="120">
        <f t="shared" si="128"/>
        <v>0</v>
      </c>
    </row>
    <row r="360" ht="15.75" customHeight="1">
      <c r="A360" s="136" t="s">
        <v>27</v>
      </c>
      <c r="B360" s="120">
        <f t="shared" ref="B360:U360" si="129">B138/B$11</f>
        <v>0</v>
      </c>
      <c r="C360" s="120">
        <f t="shared" si="129"/>
        <v>0</v>
      </c>
      <c r="D360" s="120">
        <f t="shared" si="129"/>
        <v>0</v>
      </c>
      <c r="E360" s="120">
        <f t="shared" si="129"/>
        <v>0</v>
      </c>
      <c r="F360" s="120">
        <f t="shared" si="129"/>
        <v>0</v>
      </c>
      <c r="G360" s="120">
        <f t="shared" si="129"/>
        <v>0</v>
      </c>
      <c r="H360" s="120">
        <f t="shared" si="129"/>
        <v>0</v>
      </c>
      <c r="I360" s="120">
        <f t="shared" si="129"/>
        <v>0</v>
      </c>
      <c r="J360" s="120">
        <f t="shared" si="129"/>
        <v>0</v>
      </c>
      <c r="K360" s="120">
        <f t="shared" si="129"/>
        <v>0</v>
      </c>
      <c r="L360" s="120">
        <f t="shared" si="129"/>
        <v>0.0000007132530258</v>
      </c>
      <c r="M360" s="120">
        <f t="shared" si="129"/>
        <v>0</v>
      </c>
      <c r="N360" s="120">
        <f t="shared" si="129"/>
        <v>0</v>
      </c>
      <c r="O360" s="120">
        <f t="shared" si="129"/>
        <v>0</v>
      </c>
      <c r="P360" s="120">
        <f t="shared" si="129"/>
        <v>0.0002092977213</v>
      </c>
      <c r="Q360" s="120">
        <f t="shared" si="129"/>
        <v>0.00007517234365</v>
      </c>
      <c r="R360" s="120">
        <f t="shared" si="129"/>
        <v>0.000005139397594</v>
      </c>
      <c r="S360" s="120">
        <f t="shared" si="129"/>
        <v>0</v>
      </c>
      <c r="T360" s="120">
        <f t="shared" si="129"/>
        <v>0</v>
      </c>
      <c r="U360" s="120">
        <f t="shared" si="129"/>
        <v>0.000002055739316</v>
      </c>
    </row>
    <row r="361" ht="15.75" customHeight="1">
      <c r="A361" s="136" t="s">
        <v>174</v>
      </c>
      <c r="B361" s="120">
        <f t="shared" ref="B361:U361" si="130">B139/B$11</f>
        <v>0</v>
      </c>
      <c r="C361" s="120">
        <f t="shared" si="130"/>
        <v>0</v>
      </c>
      <c r="D361" s="120">
        <f t="shared" si="130"/>
        <v>0</v>
      </c>
      <c r="E361" s="120">
        <f t="shared" si="130"/>
        <v>0</v>
      </c>
      <c r="F361" s="120">
        <f t="shared" si="130"/>
        <v>0</v>
      </c>
      <c r="G361" s="120">
        <f t="shared" si="130"/>
        <v>0</v>
      </c>
      <c r="H361" s="120">
        <f t="shared" si="130"/>
        <v>0</v>
      </c>
      <c r="I361" s="120">
        <f t="shared" si="130"/>
        <v>0</v>
      </c>
      <c r="J361" s="120">
        <f t="shared" si="130"/>
        <v>0</v>
      </c>
      <c r="K361" s="120">
        <f t="shared" si="130"/>
        <v>0</v>
      </c>
      <c r="L361" s="120">
        <f t="shared" si="130"/>
        <v>0</v>
      </c>
      <c r="M361" s="120">
        <f t="shared" si="130"/>
        <v>0</v>
      </c>
      <c r="N361" s="120">
        <f t="shared" si="130"/>
        <v>0</v>
      </c>
      <c r="O361" s="120">
        <f t="shared" si="130"/>
        <v>0</v>
      </c>
      <c r="P361" s="120">
        <f t="shared" si="130"/>
        <v>0</v>
      </c>
      <c r="Q361" s="120">
        <f t="shared" si="130"/>
        <v>0</v>
      </c>
      <c r="R361" s="120">
        <f t="shared" si="130"/>
        <v>0</v>
      </c>
      <c r="S361" s="120">
        <f t="shared" si="130"/>
        <v>0</v>
      </c>
      <c r="T361" s="120">
        <f t="shared" si="130"/>
        <v>0</v>
      </c>
      <c r="U361" s="120">
        <f t="shared" si="130"/>
        <v>0.0000904525299</v>
      </c>
    </row>
    <row r="362" ht="15.75" customHeight="1">
      <c r="A362" s="136" t="s">
        <v>61</v>
      </c>
      <c r="B362" s="120">
        <f t="shared" ref="B362:U362" si="131">B140/B$11</f>
        <v>0</v>
      </c>
      <c r="C362" s="120">
        <f t="shared" si="131"/>
        <v>0</v>
      </c>
      <c r="D362" s="120">
        <f t="shared" si="131"/>
        <v>0</v>
      </c>
      <c r="E362" s="120">
        <f t="shared" si="131"/>
        <v>0</v>
      </c>
      <c r="F362" s="120">
        <f t="shared" si="131"/>
        <v>0</v>
      </c>
      <c r="G362" s="120">
        <f t="shared" si="131"/>
        <v>0</v>
      </c>
      <c r="H362" s="120">
        <f t="shared" si="131"/>
        <v>0</v>
      </c>
      <c r="I362" s="120">
        <f t="shared" si="131"/>
        <v>0.000979516494</v>
      </c>
      <c r="J362" s="120">
        <f t="shared" si="131"/>
        <v>0.000006788518517</v>
      </c>
      <c r="K362" s="120">
        <f t="shared" si="131"/>
        <v>0</v>
      </c>
      <c r="L362" s="120">
        <f t="shared" si="131"/>
        <v>0</v>
      </c>
      <c r="M362" s="120">
        <f t="shared" si="131"/>
        <v>0.00006596870152</v>
      </c>
      <c r="N362" s="120">
        <f t="shared" si="131"/>
        <v>0</v>
      </c>
      <c r="O362" s="120">
        <f t="shared" si="131"/>
        <v>0.000001311150416</v>
      </c>
      <c r="P362" s="120">
        <f t="shared" si="131"/>
        <v>0.00003959686619</v>
      </c>
      <c r="Q362" s="120">
        <f t="shared" si="131"/>
        <v>0</v>
      </c>
      <c r="R362" s="120">
        <f t="shared" si="131"/>
        <v>0</v>
      </c>
      <c r="S362" s="120">
        <f t="shared" si="131"/>
        <v>0</v>
      </c>
      <c r="T362" s="120">
        <f t="shared" si="131"/>
        <v>0.00001471126687</v>
      </c>
      <c r="U362" s="120">
        <f t="shared" si="131"/>
        <v>0.000273413329</v>
      </c>
    </row>
    <row r="363" ht="15.75" customHeight="1">
      <c r="A363" s="136" t="s">
        <v>28</v>
      </c>
      <c r="B363" s="120">
        <f t="shared" ref="B363:U363" si="132">B141/B$11</f>
        <v>0</v>
      </c>
      <c r="C363" s="120">
        <f t="shared" si="132"/>
        <v>0</v>
      </c>
      <c r="D363" s="120">
        <f t="shared" si="132"/>
        <v>0</v>
      </c>
      <c r="E363" s="120">
        <f t="shared" si="132"/>
        <v>0.0008761766418</v>
      </c>
      <c r="F363" s="120">
        <f t="shared" si="132"/>
        <v>0</v>
      </c>
      <c r="G363" s="120">
        <f t="shared" si="132"/>
        <v>0.000572485109</v>
      </c>
      <c r="H363" s="120">
        <f t="shared" si="132"/>
        <v>0.01795126516</v>
      </c>
      <c r="I363" s="120">
        <f t="shared" si="132"/>
        <v>0.0006162915327</v>
      </c>
      <c r="J363" s="120">
        <f t="shared" si="132"/>
        <v>0.0003702828282</v>
      </c>
      <c r="K363" s="120">
        <f t="shared" si="132"/>
        <v>0.0002807040462</v>
      </c>
      <c r="L363" s="120">
        <f t="shared" si="132"/>
        <v>0.00007417831468</v>
      </c>
      <c r="M363" s="120">
        <f t="shared" si="132"/>
        <v>0.00007248412883</v>
      </c>
      <c r="N363" s="120">
        <f t="shared" si="132"/>
        <v>0</v>
      </c>
      <c r="O363" s="120">
        <f t="shared" si="132"/>
        <v>0</v>
      </c>
      <c r="P363" s="120">
        <f t="shared" si="132"/>
        <v>0.0003733418812</v>
      </c>
      <c r="Q363" s="120">
        <f t="shared" si="132"/>
        <v>0.0002034075181</v>
      </c>
      <c r="R363" s="120">
        <f t="shared" si="132"/>
        <v>0.03450420231</v>
      </c>
      <c r="S363" s="120">
        <f t="shared" si="132"/>
        <v>0.00009139286886</v>
      </c>
      <c r="T363" s="120">
        <f t="shared" si="132"/>
        <v>0.002765718171</v>
      </c>
      <c r="U363" s="120">
        <f t="shared" si="132"/>
        <v>0.002991100705</v>
      </c>
    </row>
    <row r="364" ht="15.75" customHeight="1">
      <c r="A364" s="136" t="s">
        <v>175</v>
      </c>
      <c r="B364" s="120">
        <f t="shared" ref="B364:U364" si="133">B142/B$11</f>
        <v>0</v>
      </c>
      <c r="C364" s="120">
        <f t="shared" si="133"/>
        <v>0</v>
      </c>
      <c r="D364" s="120">
        <f t="shared" si="133"/>
        <v>0</v>
      </c>
      <c r="E364" s="120">
        <f t="shared" si="133"/>
        <v>0</v>
      </c>
      <c r="F364" s="120">
        <f t="shared" si="133"/>
        <v>0</v>
      </c>
      <c r="G364" s="120">
        <f t="shared" si="133"/>
        <v>0</v>
      </c>
      <c r="H364" s="120">
        <f t="shared" si="133"/>
        <v>0</v>
      </c>
      <c r="I364" s="120">
        <f t="shared" si="133"/>
        <v>0</v>
      </c>
      <c r="J364" s="120">
        <f t="shared" si="133"/>
        <v>0</v>
      </c>
      <c r="K364" s="120">
        <f t="shared" si="133"/>
        <v>0</v>
      </c>
      <c r="L364" s="120">
        <f t="shared" si="133"/>
        <v>0</v>
      </c>
      <c r="M364" s="120">
        <f t="shared" si="133"/>
        <v>0</v>
      </c>
      <c r="N364" s="120">
        <f t="shared" si="133"/>
        <v>0</v>
      </c>
      <c r="O364" s="120">
        <f t="shared" si="133"/>
        <v>0</v>
      </c>
      <c r="P364" s="120">
        <f t="shared" si="133"/>
        <v>0</v>
      </c>
      <c r="Q364" s="120">
        <f t="shared" si="133"/>
        <v>0</v>
      </c>
      <c r="R364" s="120">
        <f t="shared" si="133"/>
        <v>0</v>
      </c>
      <c r="S364" s="120">
        <f t="shared" si="133"/>
        <v>0</v>
      </c>
      <c r="T364" s="120">
        <f t="shared" si="133"/>
        <v>0</v>
      </c>
      <c r="U364" s="120">
        <f t="shared" si="133"/>
        <v>0</v>
      </c>
    </row>
    <row r="365" ht="15.75" customHeight="1">
      <c r="A365" s="136" t="s">
        <v>526</v>
      </c>
      <c r="B365" s="120">
        <f t="shared" ref="B365:U365" si="134">B143/B$11</f>
        <v>0</v>
      </c>
      <c r="C365" s="120">
        <f t="shared" si="134"/>
        <v>0</v>
      </c>
      <c r="D365" s="120">
        <f t="shared" si="134"/>
        <v>0</v>
      </c>
      <c r="E365" s="120">
        <f t="shared" si="134"/>
        <v>0</v>
      </c>
      <c r="F365" s="120">
        <f t="shared" si="134"/>
        <v>0</v>
      </c>
      <c r="G365" s="120">
        <f t="shared" si="134"/>
        <v>0</v>
      </c>
      <c r="H365" s="120">
        <f t="shared" si="134"/>
        <v>0</v>
      </c>
      <c r="I365" s="120">
        <f t="shared" si="134"/>
        <v>0</v>
      </c>
      <c r="J365" s="120">
        <f t="shared" si="134"/>
        <v>0</v>
      </c>
      <c r="K365" s="120">
        <f t="shared" si="134"/>
        <v>0</v>
      </c>
      <c r="L365" s="120">
        <f t="shared" si="134"/>
        <v>0</v>
      </c>
      <c r="M365" s="120">
        <f t="shared" si="134"/>
        <v>0</v>
      </c>
      <c r="N365" s="120">
        <f t="shared" si="134"/>
        <v>0</v>
      </c>
      <c r="O365" s="120">
        <f t="shared" si="134"/>
        <v>0</v>
      </c>
      <c r="P365" s="120">
        <f t="shared" si="134"/>
        <v>0</v>
      </c>
      <c r="Q365" s="120">
        <f t="shared" si="134"/>
        <v>0</v>
      </c>
      <c r="R365" s="120">
        <f t="shared" si="134"/>
        <v>0</v>
      </c>
      <c r="S365" s="120">
        <f t="shared" si="134"/>
        <v>0</v>
      </c>
      <c r="T365" s="120">
        <f t="shared" si="134"/>
        <v>0</v>
      </c>
      <c r="U365" s="120">
        <f t="shared" si="134"/>
        <v>0</v>
      </c>
    </row>
    <row r="366" ht="15.75" customHeight="1">
      <c r="A366" s="136" t="s">
        <v>176</v>
      </c>
      <c r="B366" s="120">
        <f t="shared" ref="B366:U366" si="135">B144/B$11</f>
        <v>0</v>
      </c>
      <c r="C366" s="120">
        <f t="shared" si="135"/>
        <v>0</v>
      </c>
      <c r="D366" s="120">
        <f t="shared" si="135"/>
        <v>0</v>
      </c>
      <c r="E366" s="120">
        <f t="shared" si="135"/>
        <v>0</v>
      </c>
      <c r="F366" s="120">
        <f t="shared" si="135"/>
        <v>0</v>
      </c>
      <c r="G366" s="120">
        <f t="shared" si="135"/>
        <v>0.00005817938099</v>
      </c>
      <c r="H366" s="120">
        <f t="shared" si="135"/>
        <v>0.00005848375979</v>
      </c>
      <c r="I366" s="120">
        <f t="shared" si="135"/>
        <v>0.00009676074789</v>
      </c>
      <c r="J366" s="120">
        <f t="shared" si="135"/>
        <v>0.00005307387204</v>
      </c>
      <c r="K366" s="120">
        <f t="shared" si="135"/>
        <v>0</v>
      </c>
      <c r="L366" s="120">
        <f t="shared" si="135"/>
        <v>0</v>
      </c>
      <c r="M366" s="120">
        <f t="shared" si="135"/>
        <v>0</v>
      </c>
      <c r="N366" s="120">
        <f t="shared" si="135"/>
        <v>0</v>
      </c>
      <c r="O366" s="120">
        <f t="shared" si="135"/>
        <v>0</v>
      </c>
      <c r="P366" s="120">
        <f t="shared" si="135"/>
        <v>0</v>
      </c>
      <c r="Q366" s="120">
        <f t="shared" si="135"/>
        <v>0</v>
      </c>
      <c r="R366" s="120">
        <f t="shared" si="135"/>
        <v>0</v>
      </c>
      <c r="S366" s="120">
        <f t="shared" si="135"/>
        <v>0</v>
      </c>
      <c r="T366" s="120">
        <f t="shared" si="135"/>
        <v>0</v>
      </c>
      <c r="U366" s="120">
        <f t="shared" si="135"/>
        <v>0</v>
      </c>
    </row>
    <row r="367" ht="15.75" customHeight="1">
      <c r="A367" s="136" t="s">
        <v>177</v>
      </c>
      <c r="B367" s="120">
        <f t="shared" ref="B367:U367" si="136">B145/B$11</f>
        <v>0</v>
      </c>
      <c r="C367" s="120">
        <f t="shared" si="136"/>
        <v>0</v>
      </c>
      <c r="D367" s="120">
        <f t="shared" si="136"/>
        <v>0</v>
      </c>
      <c r="E367" s="120">
        <f t="shared" si="136"/>
        <v>0</v>
      </c>
      <c r="F367" s="120">
        <f t="shared" si="136"/>
        <v>0</v>
      </c>
      <c r="G367" s="120">
        <f t="shared" si="136"/>
        <v>0</v>
      </c>
      <c r="H367" s="120">
        <f t="shared" si="136"/>
        <v>0</v>
      </c>
      <c r="I367" s="120">
        <f t="shared" si="136"/>
        <v>0</v>
      </c>
      <c r="J367" s="120">
        <f t="shared" si="136"/>
        <v>0.007470456059</v>
      </c>
      <c r="K367" s="120">
        <f t="shared" si="136"/>
        <v>0.000004665441211</v>
      </c>
      <c r="L367" s="120">
        <f t="shared" si="136"/>
        <v>0.0001419373521</v>
      </c>
      <c r="M367" s="120">
        <f t="shared" si="136"/>
        <v>0</v>
      </c>
      <c r="N367" s="120">
        <f t="shared" si="136"/>
        <v>0.0004231481048</v>
      </c>
      <c r="O367" s="120">
        <f t="shared" si="136"/>
        <v>0.000001311150416</v>
      </c>
      <c r="P367" s="120">
        <f t="shared" si="136"/>
        <v>0.001727177592</v>
      </c>
      <c r="Q367" s="120">
        <f t="shared" si="136"/>
        <v>0.00002063554532</v>
      </c>
      <c r="R367" s="120">
        <f t="shared" si="136"/>
        <v>0</v>
      </c>
      <c r="S367" s="120">
        <f t="shared" si="136"/>
        <v>0.00234298082</v>
      </c>
      <c r="T367" s="120">
        <f t="shared" si="136"/>
        <v>0.000117690135</v>
      </c>
      <c r="U367" s="120">
        <f t="shared" si="136"/>
        <v>0.0001007312265</v>
      </c>
    </row>
    <row r="368" ht="15.75" customHeight="1">
      <c r="A368" s="136" t="s">
        <v>29</v>
      </c>
      <c r="B368" s="120">
        <f t="shared" ref="B368:U368" si="137">B146/B$11</f>
        <v>0.01210414505</v>
      </c>
      <c r="C368" s="120">
        <f t="shared" si="137"/>
        <v>0.03447996762</v>
      </c>
      <c r="D368" s="120">
        <f t="shared" si="137"/>
        <v>0.03604997026</v>
      </c>
      <c r="E368" s="120">
        <f t="shared" si="137"/>
        <v>0.03250500055</v>
      </c>
      <c r="F368" s="120">
        <f t="shared" si="137"/>
        <v>0.002685722507</v>
      </c>
      <c r="G368" s="120">
        <f t="shared" si="137"/>
        <v>0.02862309186</v>
      </c>
      <c r="H368" s="120">
        <f t="shared" si="137"/>
        <v>0.01888294394</v>
      </c>
      <c r="I368" s="120">
        <f t="shared" si="137"/>
        <v>0.003376205788</v>
      </c>
      <c r="J368" s="120">
        <f t="shared" si="137"/>
        <v>0.01128004922</v>
      </c>
      <c r="K368" s="120">
        <f t="shared" si="137"/>
        <v>0.0300190039</v>
      </c>
      <c r="L368" s="120">
        <f t="shared" si="137"/>
        <v>0.03475254043</v>
      </c>
      <c r="M368" s="120">
        <f t="shared" si="137"/>
        <v>0.02563820647</v>
      </c>
      <c r="N368" s="120">
        <f t="shared" si="137"/>
        <v>0.03046373518</v>
      </c>
      <c r="O368" s="120">
        <f t="shared" si="137"/>
        <v>0.2326085731</v>
      </c>
      <c r="P368" s="120">
        <f t="shared" si="137"/>
        <v>0.1936739292</v>
      </c>
      <c r="Q368" s="120">
        <f t="shared" si="137"/>
        <v>0.1873044229</v>
      </c>
      <c r="R368" s="120">
        <f t="shared" si="137"/>
        <v>0.1229772188</v>
      </c>
      <c r="S368" s="120">
        <f t="shared" si="137"/>
        <v>0.1216459856</v>
      </c>
      <c r="T368" s="120">
        <f t="shared" si="137"/>
        <v>0.1561584632</v>
      </c>
      <c r="U368" s="120">
        <f t="shared" si="137"/>
        <v>0.04299784353</v>
      </c>
    </row>
    <row r="369" ht="15.75" customHeight="1">
      <c r="A369" s="136" t="s">
        <v>178</v>
      </c>
      <c r="B369" s="120">
        <f t="shared" ref="B369:U369" si="138">B147/B$11</f>
        <v>0</v>
      </c>
      <c r="C369" s="120">
        <f t="shared" si="138"/>
        <v>0</v>
      </c>
      <c r="D369" s="120">
        <f t="shared" si="138"/>
        <v>0</v>
      </c>
      <c r="E369" s="120">
        <f t="shared" si="138"/>
        <v>0</v>
      </c>
      <c r="F369" s="120">
        <f t="shared" si="138"/>
        <v>0</v>
      </c>
      <c r="G369" s="120">
        <f t="shared" si="138"/>
        <v>0</v>
      </c>
      <c r="H369" s="120">
        <f t="shared" si="138"/>
        <v>0</v>
      </c>
      <c r="I369" s="120">
        <f t="shared" si="138"/>
        <v>0</v>
      </c>
      <c r="J369" s="120">
        <f t="shared" si="138"/>
        <v>0</v>
      </c>
      <c r="K369" s="120">
        <f t="shared" si="138"/>
        <v>0</v>
      </c>
      <c r="L369" s="120">
        <f t="shared" si="138"/>
        <v>0</v>
      </c>
      <c r="M369" s="120">
        <f t="shared" si="138"/>
        <v>0</v>
      </c>
      <c r="N369" s="120">
        <f t="shared" si="138"/>
        <v>0</v>
      </c>
      <c r="O369" s="120">
        <f t="shared" si="138"/>
        <v>0</v>
      </c>
      <c r="P369" s="120">
        <f t="shared" si="138"/>
        <v>0</v>
      </c>
      <c r="Q369" s="120">
        <f t="shared" si="138"/>
        <v>0</v>
      </c>
      <c r="R369" s="120">
        <f t="shared" si="138"/>
        <v>0</v>
      </c>
      <c r="S369" s="120">
        <f t="shared" si="138"/>
        <v>0</v>
      </c>
      <c r="T369" s="120">
        <f t="shared" si="138"/>
        <v>0</v>
      </c>
      <c r="U369" s="120">
        <f t="shared" si="138"/>
        <v>0</v>
      </c>
    </row>
    <row r="370" ht="15.75" customHeight="1">
      <c r="A370" s="136" t="s">
        <v>179</v>
      </c>
      <c r="B370" s="120">
        <f t="shared" ref="B370:U370" si="139">B148/B$11</f>
        <v>0</v>
      </c>
      <c r="C370" s="120">
        <f t="shared" si="139"/>
        <v>0</v>
      </c>
      <c r="D370" s="120">
        <f t="shared" si="139"/>
        <v>0</v>
      </c>
      <c r="E370" s="120">
        <f t="shared" si="139"/>
        <v>0</v>
      </c>
      <c r="F370" s="120">
        <f t="shared" si="139"/>
        <v>0</v>
      </c>
      <c r="G370" s="120">
        <f t="shared" si="139"/>
        <v>0</v>
      </c>
      <c r="H370" s="120">
        <f t="shared" si="139"/>
        <v>0</v>
      </c>
      <c r="I370" s="120">
        <f t="shared" si="139"/>
        <v>0.0006378766226</v>
      </c>
      <c r="J370" s="120">
        <f t="shared" si="139"/>
        <v>0</v>
      </c>
      <c r="K370" s="120">
        <f t="shared" si="139"/>
        <v>0</v>
      </c>
      <c r="L370" s="120">
        <f t="shared" si="139"/>
        <v>0.001049908454</v>
      </c>
      <c r="M370" s="120">
        <f t="shared" si="139"/>
        <v>0</v>
      </c>
      <c r="N370" s="120">
        <f t="shared" si="139"/>
        <v>0</v>
      </c>
      <c r="O370" s="120">
        <f t="shared" si="139"/>
        <v>0</v>
      </c>
      <c r="P370" s="120">
        <f t="shared" si="139"/>
        <v>0</v>
      </c>
      <c r="Q370" s="120">
        <f t="shared" si="139"/>
        <v>0.000002947935045</v>
      </c>
      <c r="R370" s="120">
        <f t="shared" si="139"/>
        <v>0</v>
      </c>
      <c r="S370" s="120">
        <f t="shared" si="139"/>
        <v>0</v>
      </c>
      <c r="T370" s="120">
        <f t="shared" si="139"/>
        <v>0.00001471126687</v>
      </c>
      <c r="U370" s="120">
        <f t="shared" si="139"/>
        <v>0</v>
      </c>
    </row>
    <row r="371" ht="15.75" customHeight="1">
      <c r="A371" s="136" t="s">
        <v>73</v>
      </c>
      <c r="B371" s="120">
        <f t="shared" ref="B371:U371" si="140">B149/B$11</f>
        <v>0</v>
      </c>
      <c r="C371" s="120">
        <f t="shared" si="140"/>
        <v>0</v>
      </c>
      <c r="D371" s="120">
        <f t="shared" si="140"/>
        <v>0</v>
      </c>
      <c r="E371" s="120">
        <f t="shared" si="140"/>
        <v>0</v>
      </c>
      <c r="F371" s="120">
        <f t="shared" si="140"/>
        <v>0</v>
      </c>
      <c r="G371" s="120">
        <f t="shared" si="140"/>
        <v>0</v>
      </c>
      <c r="H371" s="120">
        <f t="shared" si="140"/>
        <v>0.0000008122744415</v>
      </c>
      <c r="I371" s="120">
        <f t="shared" si="140"/>
        <v>0</v>
      </c>
      <c r="J371" s="120">
        <f t="shared" si="140"/>
        <v>0</v>
      </c>
      <c r="K371" s="120">
        <f t="shared" si="140"/>
        <v>0</v>
      </c>
      <c r="L371" s="120">
        <f t="shared" si="140"/>
        <v>0</v>
      </c>
      <c r="M371" s="120">
        <f t="shared" si="140"/>
        <v>0</v>
      </c>
      <c r="N371" s="120">
        <f t="shared" si="140"/>
        <v>0</v>
      </c>
      <c r="O371" s="120">
        <f t="shared" si="140"/>
        <v>0</v>
      </c>
      <c r="P371" s="120">
        <f t="shared" si="140"/>
        <v>0.000001885565057</v>
      </c>
      <c r="Q371" s="120">
        <f t="shared" si="140"/>
        <v>0.000004421902568</v>
      </c>
      <c r="R371" s="120">
        <f t="shared" si="140"/>
        <v>0</v>
      </c>
      <c r="S371" s="120">
        <f t="shared" si="140"/>
        <v>0</v>
      </c>
      <c r="T371" s="120">
        <f t="shared" si="140"/>
        <v>0</v>
      </c>
      <c r="U371" s="120">
        <f t="shared" si="140"/>
        <v>0</v>
      </c>
    </row>
    <row r="372" ht="15.75" customHeight="1">
      <c r="A372" s="136" t="s">
        <v>180</v>
      </c>
      <c r="B372" s="120">
        <f t="shared" ref="B372:U372" si="141">B150/B$11</f>
        <v>0</v>
      </c>
      <c r="C372" s="120">
        <f t="shared" si="141"/>
        <v>0</v>
      </c>
      <c r="D372" s="120">
        <f t="shared" si="141"/>
        <v>0</v>
      </c>
      <c r="E372" s="120">
        <f t="shared" si="141"/>
        <v>0</v>
      </c>
      <c r="F372" s="120">
        <f t="shared" si="141"/>
        <v>0</v>
      </c>
      <c r="G372" s="120">
        <f t="shared" si="141"/>
        <v>0</v>
      </c>
      <c r="H372" s="120">
        <f t="shared" si="141"/>
        <v>0</v>
      </c>
      <c r="I372" s="120">
        <f t="shared" si="141"/>
        <v>0</v>
      </c>
      <c r="J372" s="120">
        <f t="shared" si="141"/>
        <v>0</v>
      </c>
      <c r="K372" s="120">
        <f t="shared" si="141"/>
        <v>0</v>
      </c>
      <c r="L372" s="120">
        <f t="shared" si="141"/>
        <v>0</v>
      </c>
      <c r="M372" s="120">
        <f t="shared" si="141"/>
        <v>0</v>
      </c>
      <c r="N372" s="120">
        <f t="shared" si="141"/>
        <v>0</v>
      </c>
      <c r="O372" s="120">
        <f t="shared" si="141"/>
        <v>0</v>
      </c>
      <c r="P372" s="120">
        <f t="shared" si="141"/>
        <v>0</v>
      </c>
      <c r="Q372" s="120">
        <f t="shared" si="141"/>
        <v>0</v>
      </c>
      <c r="R372" s="120">
        <f t="shared" si="141"/>
        <v>0</v>
      </c>
      <c r="S372" s="120">
        <f t="shared" si="141"/>
        <v>0</v>
      </c>
      <c r="T372" s="120">
        <f t="shared" si="141"/>
        <v>0</v>
      </c>
      <c r="U372" s="120">
        <f t="shared" si="141"/>
        <v>0</v>
      </c>
    </row>
    <row r="373" ht="15.75" customHeight="1">
      <c r="A373" s="136" t="s">
        <v>181</v>
      </c>
      <c r="B373" s="120">
        <f t="shared" ref="B373:U373" si="142">B151/B$11</f>
        <v>0</v>
      </c>
      <c r="C373" s="120">
        <f t="shared" si="142"/>
        <v>0</v>
      </c>
      <c r="D373" s="120">
        <f t="shared" si="142"/>
        <v>0</v>
      </c>
      <c r="E373" s="120">
        <f t="shared" si="142"/>
        <v>0</v>
      </c>
      <c r="F373" s="120">
        <f t="shared" si="142"/>
        <v>0</v>
      </c>
      <c r="G373" s="120">
        <f t="shared" si="142"/>
        <v>0</v>
      </c>
      <c r="H373" s="120">
        <f t="shared" si="142"/>
        <v>0.00007960289527</v>
      </c>
      <c r="I373" s="120">
        <f t="shared" si="142"/>
        <v>0.0000230737168</v>
      </c>
      <c r="J373" s="120">
        <f t="shared" si="142"/>
        <v>0.0009917408415</v>
      </c>
      <c r="K373" s="120">
        <f t="shared" si="142"/>
        <v>0.0003343566201</v>
      </c>
      <c r="L373" s="120">
        <f t="shared" si="142"/>
        <v>0.00001069879539</v>
      </c>
      <c r="M373" s="120">
        <f t="shared" si="142"/>
        <v>0.00006108213103</v>
      </c>
      <c r="N373" s="120">
        <f t="shared" si="142"/>
        <v>0.000001464180293</v>
      </c>
      <c r="O373" s="120">
        <f t="shared" si="142"/>
        <v>0.000002622300833</v>
      </c>
      <c r="P373" s="120">
        <f t="shared" si="142"/>
        <v>0.000265864673</v>
      </c>
      <c r="Q373" s="120">
        <f t="shared" si="142"/>
        <v>0.00001473967523</v>
      </c>
      <c r="R373" s="120">
        <f t="shared" si="142"/>
        <v>0.000001713132531</v>
      </c>
      <c r="S373" s="120">
        <f t="shared" si="142"/>
        <v>0</v>
      </c>
      <c r="T373" s="120">
        <f t="shared" si="142"/>
        <v>0</v>
      </c>
      <c r="U373" s="120">
        <f t="shared" si="142"/>
        <v>0</v>
      </c>
    </row>
    <row r="374" ht="15.75" customHeight="1">
      <c r="A374" s="136" t="s">
        <v>182</v>
      </c>
      <c r="B374" s="120">
        <f t="shared" ref="B374:U374" si="143">B152/B$11</f>
        <v>0</v>
      </c>
      <c r="C374" s="120">
        <f t="shared" si="143"/>
        <v>0.0004370700121</v>
      </c>
      <c r="D374" s="120">
        <f t="shared" si="143"/>
        <v>0</v>
      </c>
      <c r="E374" s="120">
        <f t="shared" si="143"/>
        <v>0</v>
      </c>
      <c r="F374" s="120">
        <f t="shared" si="143"/>
        <v>0.00002557830959</v>
      </c>
      <c r="G374" s="120">
        <f t="shared" si="143"/>
        <v>0.001601096565</v>
      </c>
      <c r="H374" s="120">
        <f t="shared" si="143"/>
        <v>0.00147590266</v>
      </c>
      <c r="I374" s="120">
        <f t="shared" si="143"/>
        <v>0.0002024532571</v>
      </c>
      <c r="J374" s="120">
        <f t="shared" si="143"/>
        <v>0.02529031717</v>
      </c>
      <c r="K374" s="120">
        <f t="shared" si="143"/>
        <v>0.001347534936</v>
      </c>
      <c r="L374" s="120">
        <f t="shared" si="143"/>
        <v>0.01598043404</v>
      </c>
      <c r="M374" s="120">
        <f t="shared" si="143"/>
        <v>0.00926249435</v>
      </c>
      <c r="N374" s="120">
        <f t="shared" si="143"/>
        <v>0.000928290306</v>
      </c>
      <c r="O374" s="120">
        <f t="shared" si="143"/>
        <v>0.01735700921</v>
      </c>
      <c r="P374" s="120">
        <f t="shared" si="143"/>
        <v>0.0130367968</v>
      </c>
      <c r="Q374" s="120">
        <f t="shared" si="143"/>
        <v>0.0006618114176</v>
      </c>
      <c r="R374" s="120">
        <f t="shared" si="143"/>
        <v>0.004901272172</v>
      </c>
      <c r="S374" s="120">
        <f t="shared" si="143"/>
        <v>0.007922100042</v>
      </c>
      <c r="T374" s="120">
        <f t="shared" si="143"/>
        <v>0.00771197301</v>
      </c>
      <c r="U374" s="120">
        <f t="shared" si="143"/>
        <v>0.005233912298</v>
      </c>
    </row>
    <row r="375" ht="15.75" customHeight="1">
      <c r="A375" s="136" t="s">
        <v>68</v>
      </c>
      <c r="B375" s="120">
        <f t="shared" ref="B375:U375" si="144">B153/B$11</f>
        <v>0</v>
      </c>
      <c r="C375" s="120">
        <f t="shared" si="144"/>
        <v>0</v>
      </c>
      <c r="D375" s="120">
        <f t="shared" si="144"/>
        <v>0</v>
      </c>
      <c r="E375" s="120">
        <f t="shared" si="144"/>
        <v>0</v>
      </c>
      <c r="F375" s="120">
        <f t="shared" si="144"/>
        <v>0.003155723946</v>
      </c>
      <c r="G375" s="120">
        <f t="shared" si="144"/>
        <v>0.002806573339</v>
      </c>
      <c r="H375" s="120">
        <f t="shared" si="144"/>
        <v>0.001528700499</v>
      </c>
      <c r="I375" s="120">
        <f t="shared" si="144"/>
        <v>0.00007666428486</v>
      </c>
      <c r="J375" s="120">
        <f t="shared" si="144"/>
        <v>0.0002542608754</v>
      </c>
      <c r="K375" s="120">
        <f t="shared" si="144"/>
        <v>0.001091713243</v>
      </c>
      <c r="L375" s="120">
        <f t="shared" si="144"/>
        <v>0.001722506057</v>
      </c>
      <c r="M375" s="120">
        <f t="shared" si="144"/>
        <v>0.001786041511</v>
      </c>
      <c r="N375" s="120">
        <f t="shared" si="144"/>
        <v>0.003973785316</v>
      </c>
      <c r="O375" s="120">
        <f t="shared" si="144"/>
        <v>0.000950584052</v>
      </c>
      <c r="P375" s="120">
        <f t="shared" si="144"/>
        <v>0.00415389982</v>
      </c>
      <c r="Q375" s="120">
        <f t="shared" si="144"/>
        <v>0.002862444929</v>
      </c>
      <c r="R375" s="120">
        <f t="shared" si="144"/>
        <v>0.007902680367</v>
      </c>
      <c r="S375" s="120">
        <f t="shared" si="144"/>
        <v>0.005554193894</v>
      </c>
      <c r="T375" s="120">
        <f t="shared" si="144"/>
        <v>0.005459514594</v>
      </c>
      <c r="U375" s="120">
        <f t="shared" si="144"/>
        <v>0.0126119607</v>
      </c>
    </row>
    <row r="376" ht="15.75" customHeight="1">
      <c r="A376" s="136" t="s">
        <v>82</v>
      </c>
      <c r="B376" s="120">
        <f t="shared" ref="B376:U376" si="145">B154/B$11</f>
        <v>0</v>
      </c>
      <c r="C376" s="120">
        <f t="shared" si="145"/>
        <v>0</v>
      </c>
      <c r="D376" s="120">
        <f t="shared" si="145"/>
        <v>0</v>
      </c>
      <c r="E376" s="120">
        <f t="shared" si="145"/>
        <v>0</v>
      </c>
      <c r="F376" s="120">
        <f t="shared" si="145"/>
        <v>0</v>
      </c>
      <c r="G376" s="120">
        <f t="shared" si="145"/>
        <v>0</v>
      </c>
      <c r="H376" s="120">
        <f t="shared" si="145"/>
        <v>0</v>
      </c>
      <c r="I376" s="120">
        <f t="shared" si="145"/>
        <v>0</v>
      </c>
      <c r="J376" s="120">
        <f t="shared" si="145"/>
        <v>0</v>
      </c>
      <c r="K376" s="120">
        <f t="shared" si="145"/>
        <v>0</v>
      </c>
      <c r="L376" s="120">
        <f t="shared" si="145"/>
        <v>0</v>
      </c>
      <c r="M376" s="120">
        <f t="shared" si="145"/>
        <v>0</v>
      </c>
      <c r="N376" s="120">
        <f t="shared" si="145"/>
        <v>0</v>
      </c>
      <c r="O376" s="120">
        <f t="shared" si="145"/>
        <v>0</v>
      </c>
      <c r="P376" s="120">
        <f t="shared" si="145"/>
        <v>0</v>
      </c>
      <c r="Q376" s="120">
        <f t="shared" si="145"/>
        <v>0</v>
      </c>
      <c r="R376" s="120">
        <f t="shared" si="145"/>
        <v>0</v>
      </c>
      <c r="S376" s="120">
        <f t="shared" si="145"/>
        <v>0</v>
      </c>
      <c r="T376" s="120">
        <f t="shared" si="145"/>
        <v>0</v>
      </c>
      <c r="U376" s="120">
        <f t="shared" si="145"/>
        <v>0</v>
      </c>
    </row>
    <row r="377" ht="15.75" customHeight="1">
      <c r="A377" s="136" t="s">
        <v>30</v>
      </c>
      <c r="B377" s="120">
        <f t="shared" ref="B377:U377" si="146">B155/B$11</f>
        <v>0</v>
      </c>
      <c r="C377" s="120">
        <f t="shared" si="146"/>
        <v>0</v>
      </c>
      <c r="D377" s="120">
        <f t="shared" si="146"/>
        <v>0</v>
      </c>
      <c r="E377" s="120">
        <f t="shared" si="146"/>
        <v>0</v>
      </c>
      <c r="F377" s="120">
        <f t="shared" si="146"/>
        <v>0.002362796349</v>
      </c>
      <c r="G377" s="120">
        <f t="shared" si="146"/>
        <v>0.002001370706</v>
      </c>
      <c r="H377" s="120">
        <f t="shared" si="146"/>
        <v>0.00001868231216</v>
      </c>
      <c r="I377" s="120">
        <f t="shared" si="146"/>
        <v>0.00006698821008</v>
      </c>
      <c r="J377" s="120">
        <f t="shared" si="146"/>
        <v>0</v>
      </c>
      <c r="K377" s="120">
        <f t="shared" si="146"/>
        <v>0.00007775735351</v>
      </c>
      <c r="L377" s="120">
        <f t="shared" si="146"/>
        <v>0</v>
      </c>
      <c r="M377" s="120">
        <f t="shared" si="146"/>
        <v>0</v>
      </c>
      <c r="N377" s="120">
        <f t="shared" si="146"/>
        <v>0.000001464180293</v>
      </c>
      <c r="O377" s="120">
        <f t="shared" si="146"/>
        <v>0</v>
      </c>
      <c r="P377" s="120">
        <f t="shared" si="146"/>
        <v>0</v>
      </c>
      <c r="Q377" s="120">
        <f t="shared" si="146"/>
        <v>0</v>
      </c>
      <c r="R377" s="120">
        <f t="shared" si="146"/>
        <v>0</v>
      </c>
      <c r="S377" s="120">
        <f t="shared" si="146"/>
        <v>0</v>
      </c>
      <c r="T377" s="120">
        <f t="shared" si="146"/>
        <v>0</v>
      </c>
      <c r="U377" s="120">
        <f t="shared" si="146"/>
        <v>0</v>
      </c>
    </row>
    <row r="378" ht="15.75" customHeight="1">
      <c r="A378" s="136" t="s">
        <v>183</v>
      </c>
      <c r="B378" s="120">
        <f t="shared" ref="B378:U378" si="147">B156/B$11</f>
        <v>0</v>
      </c>
      <c r="C378" s="120">
        <f t="shared" si="147"/>
        <v>0</v>
      </c>
      <c r="D378" s="120">
        <f t="shared" si="147"/>
        <v>0</v>
      </c>
      <c r="E378" s="120">
        <f t="shared" si="147"/>
        <v>0</v>
      </c>
      <c r="F378" s="120">
        <f t="shared" si="147"/>
        <v>0</v>
      </c>
      <c r="G378" s="120">
        <f t="shared" si="147"/>
        <v>0.00009308700959</v>
      </c>
      <c r="H378" s="120">
        <f t="shared" si="147"/>
        <v>0.00004061372208</v>
      </c>
      <c r="I378" s="120">
        <f t="shared" si="147"/>
        <v>0.00009601643444</v>
      </c>
      <c r="J378" s="120">
        <f t="shared" si="147"/>
        <v>0</v>
      </c>
      <c r="K378" s="120">
        <f t="shared" si="147"/>
        <v>0.000007775735351</v>
      </c>
      <c r="L378" s="120">
        <f t="shared" si="147"/>
        <v>0</v>
      </c>
      <c r="M378" s="120">
        <f t="shared" si="147"/>
        <v>0</v>
      </c>
      <c r="N378" s="120">
        <f t="shared" si="147"/>
        <v>0</v>
      </c>
      <c r="O378" s="120">
        <f t="shared" si="147"/>
        <v>0.0001652049525</v>
      </c>
      <c r="P378" s="120">
        <f t="shared" si="147"/>
        <v>0.00002262678068</v>
      </c>
      <c r="Q378" s="120">
        <f t="shared" si="147"/>
        <v>0.000001473967523</v>
      </c>
      <c r="R378" s="120">
        <f t="shared" si="147"/>
        <v>0</v>
      </c>
      <c r="S378" s="120">
        <f t="shared" si="147"/>
        <v>0</v>
      </c>
      <c r="T378" s="120">
        <f t="shared" si="147"/>
        <v>0</v>
      </c>
      <c r="U378" s="120">
        <f t="shared" si="147"/>
        <v>0</v>
      </c>
    </row>
    <row r="379" ht="15.75" customHeight="1">
      <c r="A379" s="136" t="s">
        <v>31</v>
      </c>
      <c r="B379" s="120">
        <f t="shared" ref="B379:U379" si="148">B157/B$11</f>
        <v>0.002643150042</v>
      </c>
      <c r="C379" s="120">
        <f t="shared" si="148"/>
        <v>0</v>
      </c>
      <c r="D379" s="120">
        <f t="shared" si="148"/>
        <v>0</v>
      </c>
      <c r="E379" s="120">
        <f t="shared" si="148"/>
        <v>0</v>
      </c>
      <c r="F379" s="120">
        <f t="shared" si="148"/>
        <v>0</v>
      </c>
      <c r="G379" s="120">
        <f t="shared" si="148"/>
        <v>0.001544080772</v>
      </c>
      <c r="H379" s="120">
        <f t="shared" si="148"/>
        <v>0.0003760830664</v>
      </c>
      <c r="I379" s="120">
        <f t="shared" si="148"/>
        <v>0.0002567881386</v>
      </c>
      <c r="J379" s="120">
        <f t="shared" si="148"/>
        <v>0.00003826255891</v>
      </c>
      <c r="K379" s="120">
        <f t="shared" si="148"/>
        <v>0.01449163797</v>
      </c>
      <c r="L379" s="120">
        <f t="shared" si="148"/>
        <v>0.02679192341</v>
      </c>
      <c r="M379" s="120">
        <f t="shared" si="148"/>
        <v>0.006677498565</v>
      </c>
      <c r="N379" s="120">
        <f t="shared" si="148"/>
        <v>0.01780589655</v>
      </c>
      <c r="O379" s="120">
        <f t="shared" si="148"/>
        <v>0.007322775076</v>
      </c>
      <c r="P379" s="120">
        <f t="shared" si="148"/>
        <v>0.009836992901</v>
      </c>
      <c r="Q379" s="120">
        <f t="shared" si="148"/>
        <v>0.006391123178</v>
      </c>
      <c r="R379" s="120">
        <f t="shared" si="148"/>
        <v>0.008116821934</v>
      </c>
      <c r="S379" s="120">
        <f t="shared" si="148"/>
        <v>0.007151491989</v>
      </c>
      <c r="T379" s="120">
        <f t="shared" si="148"/>
        <v>0.005909025526</v>
      </c>
      <c r="U379" s="120">
        <f t="shared" si="148"/>
        <v>0.02724060167</v>
      </c>
    </row>
    <row r="380" ht="15.75" customHeight="1">
      <c r="A380" s="136" t="s">
        <v>184</v>
      </c>
      <c r="B380" s="120">
        <f t="shared" ref="B380:U380" si="149">B158/B$11</f>
        <v>0</v>
      </c>
      <c r="C380" s="120">
        <f t="shared" si="149"/>
        <v>0</v>
      </c>
      <c r="D380" s="120">
        <f t="shared" si="149"/>
        <v>0</v>
      </c>
      <c r="E380" s="120">
        <f t="shared" si="149"/>
        <v>0</v>
      </c>
      <c r="F380" s="120">
        <f t="shared" si="149"/>
        <v>0</v>
      </c>
      <c r="G380" s="120">
        <f t="shared" si="149"/>
        <v>0</v>
      </c>
      <c r="H380" s="120">
        <f t="shared" si="149"/>
        <v>0</v>
      </c>
      <c r="I380" s="120">
        <f t="shared" si="149"/>
        <v>0</v>
      </c>
      <c r="J380" s="120">
        <f t="shared" si="149"/>
        <v>0</v>
      </c>
      <c r="K380" s="120">
        <f t="shared" si="149"/>
        <v>0</v>
      </c>
      <c r="L380" s="120">
        <f t="shared" si="149"/>
        <v>0.0002453590409</v>
      </c>
      <c r="M380" s="120">
        <f t="shared" si="149"/>
        <v>0.0002858643732</v>
      </c>
      <c r="N380" s="120">
        <f t="shared" si="149"/>
        <v>0</v>
      </c>
      <c r="O380" s="120">
        <f t="shared" si="149"/>
        <v>0</v>
      </c>
      <c r="P380" s="120">
        <f t="shared" si="149"/>
        <v>0.000001885565057</v>
      </c>
      <c r="Q380" s="120">
        <f t="shared" si="149"/>
        <v>0</v>
      </c>
      <c r="R380" s="120">
        <f t="shared" si="149"/>
        <v>0</v>
      </c>
      <c r="S380" s="120">
        <f t="shared" si="149"/>
        <v>0</v>
      </c>
      <c r="T380" s="120">
        <f t="shared" si="149"/>
        <v>0</v>
      </c>
      <c r="U380" s="120">
        <f t="shared" si="149"/>
        <v>0</v>
      </c>
    </row>
    <row r="381" ht="15.75" customHeight="1">
      <c r="A381" s="136" t="s">
        <v>185</v>
      </c>
      <c r="B381" s="120">
        <f t="shared" ref="B381:U381" si="150">B159/B$11</f>
        <v>0</v>
      </c>
      <c r="C381" s="120">
        <f t="shared" si="150"/>
        <v>0</v>
      </c>
      <c r="D381" s="120">
        <f t="shared" si="150"/>
        <v>0</v>
      </c>
      <c r="E381" s="120">
        <f t="shared" si="150"/>
        <v>0</v>
      </c>
      <c r="F381" s="120">
        <f t="shared" si="150"/>
        <v>0</v>
      </c>
      <c r="G381" s="120">
        <f t="shared" si="150"/>
        <v>0</v>
      </c>
      <c r="H381" s="120">
        <f t="shared" si="150"/>
        <v>0</v>
      </c>
      <c r="I381" s="120">
        <f t="shared" si="150"/>
        <v>0</v>
      </c>
      <c r="J381" s="120">
        <f t="shared" si="150"/>
        <v>0</v>
      </c>
      <c r="K381" s="120">
        <f t="shared" si="150"/>
        <v>0</v>
      </c>
      <c r="L381" s="120">
        <f t="shared" si="150"/>
        <v>0</v>
      </c>
      <c r="M381" s="120">
        <f t="shared" si="150"/>
        <v>0</v>
      </c>
      <c r="N381" s="120">
        <f t="shared" si="150"/>
        <v>0</v>
      </c>
      <c r="O381" s="120">
        <f t="shared" si="150"/>
        <v>0</v>
      </c>
      <c r="P381" s="120">
        <f t="shared" si="150"/>
        <v>0</v>
      </c>
      <c r="Q381" s="120">
        <f t="shared" si="150"/>
        <v>0</v>
      </c>
      <c r="R381" s="120">
        <f t="shared" si="150"/>
        <v>0</v>
      </c>
      <c r="S381" s="120">
        <f t="shared" si="150"/>
        <v>0</v>
      </c>
      <c r="T381" s="120">
        <f t="shared" si="150"/>
        <v>0</v>
      </c>
      <c r="U381" s="120">
        <f t="shared" si="150"/>
        <v>0</v>
      </c>
    </row>
    <row r="382" ht="15.75" customHeight="1">
      <c r="A382" s="136" t="s">
        <v>57</v>
      </c>
      <c r="B382" s="120">
        <f t="shared" ref="B382:U382" si="151">B160/B$11</f>
        <v>0</v>
      </c>
      <c r="C382" s="120">
        <f t="shared" si="151"/>
        <v>0</v>
      </c>
      <c r="D382" s="120">
        <f t="shared" si="151"/>
        <v>0</v>
      </c>
      <c r="E382" s="120">
        <f t="shared" si="151"/>
        <v>0</v>
      </c>
      <c r="F382" s="120">
        <f t="shared" si="151"/>
        <v>0</v>
      </c>
      <c r="G382" s="120">
        <f t="shared" si="151"/>
        <v>0</v>
      </c>
      <c r="H382" s="120">
        <f t="shared" si="151"/>
        <v>0</v>
      </c>
      <c r="I382" s="120">
        <f t="shared" si="151"/>
        <v>0</v>
      </c>
      <c r="J382" s="120">
        <f t="shared" si="151"/>
        <v>0</v>
      </c>
      <c r="K382" s="120">
        <f t="shared" si="151"/>
        <v>0</v>
      </c>
      <c r="L382" s="120">
        <f t="shared" si="151"/>
        <v>0</v>
      </c>
      <c r="M382" s="120">
        <f t="shared" si="151"/>
        <v>0</v>
      </c>
      <c r="N382" s="120">
        <f t="shared" si="151"/>
        <v>0</v>
      </c>
      <c r="O382" s="120">
        <f t="shared" si="151"/>
        <v>0</v>
      </c>
      <c r="P382" s="120">
        <f t="shared" si="151"/>
        <v>0</v>
      </c>
      <c r="Q382" s="120">
        <f t="shared" si="151"/>
        <v>0</v>
      </c>
      <c r="R382" s="120">
        <f t="shared" si="151"/>
        <v>0</v>
      </c>
      <c r="S382" s="120">
        <f t="shared" si="151"/>
        <v>0</v>
      </c>
      <c r="T382" s="120">
        <f t="shared" si="151"/>
        <v>0</v>
      </c>
      <c r="U382" s="120">
        <f t="shared" si="151"/>
        <v>0</v>
      </c>
    </row>
    <row r="383" ht="15.75" customHeight="1">
      <c r="A383" s="136" t="s">
        <v>527</v>
      </c>
      <c r="B383" s="120">
        <f t="shared" ref="B383:U383" si="152">B161/B$11</f>
        <v>0</v>
      </c>
      <c r="C383" s="120">
        <f t="shared" si="152"/>
        <v>0</v>
      </c>
      <c r="D383" s="120">
        <f t="shared" si="152"/>
        <v>0</v>
      </c>
      <c r="E383" s="120">
        <f t="shared" si="152"/>
        <v>0</v>
      </c>
      <c r="F383" s="120">
        <f t="shared" si="152"/>
        <v>0</v>
      </c>
      <c r="G383" s="120">
        <f t="shared" si="152"/>
        <v>0</v>
      </c>
      <c r="H383" s="120">
        <f t="shared" si="152"/>
        <v>0</v>
      </c>
      <c r="I383" s="120">
        <f t="shared" si="152"/>
        <v>0</v>
      </c>
      <c r="J383" s="120">
        <f t="shared" si="152"/>
        <v>0</v>
      </c>
      <c r="K383" s="120">
        <f t="shared" si="152"/>
        <v>0</v>
      </c>
      <c r="L383" s="120">
        <f t="shared" si="152"/>
        <v>0</v>
      </c>
      <c r="M383" s="120">
        <f t="shared" si="152"/>
        <v>0</v>
      </c>
      <c r="N383" s="120">
        <f t="shared" si="152"/>
        <v>0</v>
      </c>
      <c r="O383" s="120">
        <f t="shared" si="152"/>
        <v>0</v>
      </c>
      <c r="P383" s="120">
        <f t="shared" si="152"/>
        <v>0</v>
      </c>
      <c r="Q383" s="120">
        <f t="shared" si="152"/>
        <v>0</v>
      </c>
      <c r="R383" s="120">
        <f t="shared" si="152"/>
        <v>0</v>
      </c>
      <c r="S383" s="120">
        <f t="shared" si="152"/>
        <v>0</v>
      </c>
      <c r="T383" s="120">
        <f t="shared" si="152"/>
        <v>0</v>
      </c>
      <c r="U383" s="120">
        <f t="shared" si="152"/>
        <v>0</v>
      </c>
    </row>
    <row r="384" ht="15.75" customHeight="1">
      <c r="A384" s="136" t="s">
        <v>186</v>
      </c>
      <c r="B384" s="120">
        <f t="shared" ref="B384:U384" si="153">B162/B$11</f>
        <v>0</v>
      </c>
      <c r="C384" s="120">
        <f t="shared" si="153"/>
        <v>0</v>
      </c>
      <c r="D384" s="120">
        <f t="shared" si="153"/>
        <v>0</v>
      </c>
      <c r="E384" s="120">
        <f t="shared" si="153"/>
        <v>0</v>
      </c>
      <c r="F384" s="120">
        <f t="shared" si="153"/>
        <v>0</v>
      </c>
      <c r="G384" s="120">
        <f t="shared" si="153"/>
        <v>0</v>
      </c>
      <c r="H384" s="120">
        <f t="shared" si="153"/>
        <v>0</v>
      </c>
      <c r="I384" s="120">
        <f t="shared" si="153"/>
        <v>0</v>
      </c>
      <c r="J384" s="120">
        <f t="shared" si="153"/>
        <v>0</v>
      </c>
      <c r="K384" s="120">
        <f t="shared" si="153"/>
        <v>0</v>
      </c>
      <c r="L384" s="120">
        <f t="shared" si="153"/>
        <v>0</v>
      </c>
      <c r="M384" s="120">
        <f t="shared" si="153"/>
        <v>0</v>
      </c>
      <c r="N384" s="120">
        <f t="shared" si="153"/>
        <v>0</v>
      </c>
      <c r="O384" s="120">
        <f t="shared" si="153"/>
        <v>0</v>
      </c>
      <c r="P384" s="120">
        <f t="shared" si="153"/>
        <v>0</v>
      </c>
      <c r="Q384" s="120">
        <f t="shared" si="153"/>
        <v>0</v>
      </c>
      <c r="R384" s="120">
        <f t="shared" si="153"/>
        <v>0</v>
      </c>
      <c r="S384" s="120">
        <f t="shared" si="153"/>
        <v>0</v>
      </c>
      <c r="T384" s="120">
        <f t="shared" si="153"/>
        <v>0</v>
      </c>
      <c r="U384" s="120">
        <f t="shared" si="153"/>
        <v>0</v>
      </c>
    </row>
    <row r="385" ht="15.75" customHeight="1">
      <c r="A385" s="136" t="s">
        <v>187</v>
      </c>
      <c r="B385" s="120">
        <f t="shared" ref="B385:U385" si="154">B163/B$11</f>
        <v>0</v>
      </c>
      <c r="C385" s="120">
        <f t="shared" si="154"/>
        <v>0</v>
      </c>
      <c r="D385" s="120">
        <f t="shared" si="154"/>
        <v>0</v>
      </c>
      <c r="E385" s="120">
        <f t="shared" si="154"/>
        <v>0</v>
      </c>
      <c r="F385" s="120">
        <f t="shared" si="154"/>
        <v>0</v>
      </c>
      <c r="G385" s="120">
        <f t="shared" si="154"/>
        <v>0</v>
      </c>
      <c r="H385" s="120">
        <f t="shared" si="154"/>
        <v>0</v>
      </c>
      <c r="I385" s="120">
        <f t="shared" si="154"/>
        <v>0</v>
      </c>
      <c r="J385" s="120">
        <f t="shared" si="154"/>
        <v>0</v>
      </c>
      <c r="K385" s="120">
        <f t="shared" si="154"/>
        <v>0</v>
      </c>
      <c r="L385" s="120">
        <f t="shared" si="154"/>
        <v>0</v>
      </c>
      <c r="M385" s="120">
        <f t="shared" si="154"/>
        <v>0</v>
      </c>
      <c r="N385" s="120">
        <f t="shared" si="154"/>
        <v>0</v>
      </c>
      <c r="O385" s="120">
        <f t="shared" si="154"/>
        <v>0</v>
      </c>
      <c r="P385" s="120">
        <f t="shared" si="154"/>
        <v>0</v>
      </c>
      <c r="Q385" s="120">
        <f t="shared" si="154"/>
        <v>0</v>
      </c>
      <c r="R385" s="120">
        <f t="shared" si="154"/>
        <v>0</v>
      </c>
      <c r="S385" s="120">
        <f t="shared" si="154"/>
        <v>0</v>
      </c>
      <c r="T385" s="120">
        <f t="shared" si="154"/>
        <v>0</v>
      </c>
      <c r="U385" s="120">
        <f t="shared" si="154"/>
        <v>0</v>
      </c>
    </row>
    <row r="386" ht="15.75" customHeight="1">
      <c r="A386" s="136" t="s">
        <v>188</v>
      </c>
      <c r="B386" s="120">
        <f t="shared" ref="B386:U386" si="155">B164/B$11</f>
        <v>0</v>
      </c>
      <c r="C386" s="120">
        <f t="shared" si="155"/>
        <v>0</v>
      </c>
      <c r="D386" s="120">
        <f t="shared" si="155"/>
        <v>0</v>
      </c>
      <c r="E386" s="120">
        <f t="shared" si="155"/>
        <v>0</v>
      </c>
      <c r="F386" s="120">
        <f t="shared" si="155"/>
        <v>0</v>
      </c>
      <c r="G386" s="120">
        <f t="shared" si="155"/>
        <v>0</v>
      </c>
      <c r="H386" s="120">
        <f t="shared" si="155"/>
        <v>0</v>
      </c>
      <c r="I386" s="120">
        <f t="shared" si="155"/>
        <v>0</v>
      </c>
      <c r="J386" s="120">
        <f t="shared" si="155"/>
        <v>0</v>
      </c>
      <c r="K386" s="120">
        <f t="shared" si="155"/>
        <v>0</v>
      </c>
      <c r="L386" s="120">
        <f t="shared" si="155"/>
        <v>0</v>
      </c>
      <c r="M386" s="120">
        <f t="shared" si="155"/>
        <v>0</v>
      </c>
      <c r="N386" s="120">
        <f t="shared" si="155"/>
        <v>0</v>
      </c>
      <c r="O386" s="120">
        <f t="shared" si="155"/>
        <v>0</v>
      </c>
      <c r="P386" s="120">
        <f t="shared" si="155"/>
        <v>0</v>
      </c>
      <c r="Q386" s="120">
        <f t="shared" si="155"/>
        <v>0</v>
      </c>
      <c r="R386" s="120">
        <f t="shared" si="155"/>
        <v>0</v>
      </c>
      <c r="S386" s="120">
        <f t="shared" si="155"/>
        <v>0</v>
      </c>
      <c r="T386" s="120">
        <f t="shared" si="155"/>
        <v>0</v>
      </c>
      <c r="U386" s="120">
        <f t="shared" si="155"/>
        <v>0</v>
      </c>
    </row>
    <row r="387" ht="15.75" customHeight="1">
      <c r="A387" s="136" t="s">
        <v>189</v>
      </c>
      <c r="B387" s="120">
        <f t="shared" ref="B387:U387" si="156">B165/B$11</f>
        <v>0</v>
      </c>
      <c r="C387" s="120">
        <f t="shared" si="156"/>
        <v>0</v>
      </c>
      <c r="D387" s="120">
        <f t="shared" si="156"/>
        <v>0</v>
      </c>
      <c r="E387" s="120">
        <f t="shared" si="156"/>
        <v>0</v>
      </c>
      <c r="F387" s="120">
        <f t="shared" si="156"/>
        <v>0</v>
      </c>
      <c r="G387" s="120">
        <f t="shared" si="156"/>
        <v>0</v>
      </c>
      <c r="H387" s="120">
        <f t="shared" si="156"/>
        <v>0</v>
      </c>
      <c r="I387" s="120">
        <f t="shared" si="156"/>
        <v>0</v>
      </c>
      <c r="J387" s="120">
        <f t="shared" si="156"/>
        <v>0</v>
      </c>
      <c r="K387" s="120">
        <f t="shared" si="156"/>
        <v>0</v>
      </c>
      <c r="L387" s="120">
        <f t="shared" si="156"/>
        <v>0</v>
      </c>
      <c r="M387" s="120">
        <f t="shared" si="156"/>
        <v>0</v>
      </c>
      <c r="N387" s="120">
        <f t="shared" si="156"/>
        <v>0</v>
      </c>
      <c r="O387" s="120">
        <f t="shared" si="156"/>
        <v>0</v>
      </c>
      <c r="P387" s="120">
        <f t="shared" si="156"/>
        <v>0</v>
      </c>
      <c r="Q387" s="120">
        <f t="shared" si="156"/>
        <v>0</v>
      </c>
      <c r="R387" s="120">
        <f t="shared" si="156"/>
        <v>0</v>
      </c>
      <c r="S387" s="120">
        <f t="shared" si="156"/>
        <v>0</v>
      </c>
      <c r="T387" s="120">
        <f t="shared" si="156"/>
        <v>0</v>
      </c>
      <c r="U387" s="120">
        <f t="shared" si="156"/>
        <v>0</v>
      </c>
    </row>
    <row r="388" ht="15.75" customHeight="1">
      <c r="A388" s="136" t="s">
        <v>190</v>
      </c>
      <c r="B388" s="120">
        <f t="shared" ref="B388:U388" si="157">B166/B$11</f>
        <v>0</v>
      </c>
      <c r="C388" s="120">
        <f t="shared" si="157"/>
        <v>0</v>
      </c>
      <c r="D388" s="120">
        <f t="shared" si="157"/>
        <v>0</v>
      </c>
      <c r="E388" s="120">
        <f t="shared" si="157"/>
        <v>0</v>
      </c>
      <c r="F388" s="120">
        <f t="shared" si="157"/>
        <v>0.004102121401</v>
      </c>
      <c r="G388" s="120">
        <f t="shared" si="157"/>
        <v>0.00264948901</v>
      </c>
      <c r="H388" s="120">
        <f t="shared" si="157"/>
        <v>0.001036462187</v>
      </c>
      <c r="I388" s="120">
        <f t="shared" si="157"/>
        <v>0.0006609503394</v>
      </c>
      <c r="J388" s="120">
        <f t="shared" si="157"/>
        <v>0.04615698881</v>
      </c>
      <c r="K388" s="120">
        <f t="shared" si="157"/>
        <v>0.03520075394</v>
      </c>
      <c r="L388" s="120">
        <f t="shared" si="157"/>
        <v>0.004333725385</v>
      </c>
      <c r="M388" s="120">
        <f t="shared" si="157"/>
        <v>0.002555676362</v>
      </c>
      <c r="N388" s="120">
        <f t="shared" si="157"/>
        <v>0.00588893314</v>
      </c>
      <c r="O388" s="120">
        <f t="shared" si="157"/>
        <v>0.012587044</v>
      </c>
      <c r="P388" s="120">
        <f t="shared" si="157"/>
        <v>0.003795642459</v>
      </c>
      <c r="Q388" s="120">
        <f t="shared" si="157"/>
        <v>0.0002579443165</v>
      </c>
      <c r="R388" s="120">
        <f t="shared" si="157"/>
        <v>0.005377523016</v>
      </c>
      <c r="S388" s="120">
        <f t="shared" si="157"/>
        <v>0.004224843074</v>
      </c>
      <c r="T388" s="120">
        <f t="shared" si="157"/>
        <v>0.006010369809</v>
      </c>
      <c r="U388" s="120">
        <f t="shared" si="157"/>
        <v>0.002035181923</v>
      </c>
    </row>
    <row r="389" ht="15.75" customHeight="1">
      <c r="A389" s="136" t="s">
        <v>191</v>
      </c>
      <c r="B389" s="120">
        <f t="shared" ref="B389:U389" si="158">B167/B$11</f>
        <v>0</v>
      </c>
      <c r="C389" s="120">
        <f t="shared" si="158"/>
        <v>0</v>
      </c>
      <c r="D389" s="120">
        <f t="shared" si="158"/>
        <v>0</v>
      </c>
      <c r="E389" s="120">
        <f t="shared" si="158"/>
        <v>0</v>
      </c>
      <c r="F389" s="120">
        <f t="shared" si="158"/>
        <v>0</v>
      </c>
      <c r="G389" s="120">
        <f t="shared" si="158"/>
        <v>0</v>
      </c>
      <c r="H389" s="120">
        <f t="shared" si="158"/>
        <v>0</v>
      </c>
      <c r="I389" s="120">
        <f t="shared" si="158"/>
        <v>0</v>
      </c>
      <c r="J389" s="120">
        <f t="shared" si="158"/>
        <v>0.0008121536698</v>
      </c>
      <c r="K389" s="120">
        <f t="shared" si="158"/>
        <v>0.00006687132402</v>
      </c>
      <c r="L389" s="120">
        <f t="shared" si="158"/>
        <v>0</v>
      </c>
      <c r="M389" s="120">
        <f t="shared" si="158"/>
        <v>0</v>
      </c>
      <c r="N389" s="120">
        <f t="shared" si="158"/>
        <v>0.003875685236</v>
      </c>
      <c r="O389" s="120">
        <f t="shared" si="158"/>
        <v>0.0001783164566</v>
      </c>
      <c r="P389" s="120">
        <f t="shared" si="158"/>
        <v>0.0001508452045</v>
      </c>
      <c r="Q389" s="120">
        <f t="shared" si="158"/>
        <v>0</v>
      </c>
      <c r="R389" s="120">
        <f t="shared" si="158"/>
        <v>0.000008565662657</v>
      </c>
      <c r="S389" s="120">
        <f t="shared" si="158"/>
        <v>0.0001910941804</v>
      </c>
      <c r="T389" s="120">
        <f t="shared" si="158"/>
        <v>0.00005721048227</v>
      </c>
      <c r="U389" s="120">
        <f t="shared" si="158"/>
        <v>0.0001726821025</v>
      </c>
    </row>
    <row r="390" ht="15.75" customHeight="1">
      <c r="A390" s="136" t="s">
        <v>32</v>
      </c>
      <c r="B390" s="120">
        <f t="shared" ref="B390:U390" si="159">B168/B$11</f>
        <v>0</v>
      </c>
      <c r="C390" s="120">
        <f t="shared" si="159"/>
        <v>0</v>
      </c>
      <c r="D390" s="120">
        <f t="shared" si="159"/>
        <v>0</v>
      </c>
      <c r="E390" s="120">
        <f t="shared" si="159"/>
        <v>0</v>
      </c>
      <c r="F390" s="120">
        <f t="shared" si="159"/>
        <v>0</v>
      </c>
      <c r="G390" s="120">
        <f t="shared" si="159"/>
        <v>0</v>
      </c>
      <c r="H390" s="120">
        <f t="shared" si="159"/>
        <v>0</v>
      </c>
      <c r="I390" s="120">
        <f t="shared" si="159"/>
        <v>0</v>
      </c>
      <c r="J390" s="120">
        <f t="shared" si="159"/>
        <v>0</v>
      </c>
      <c r="K390" s="120">
        <f t="shared" si="159"/>
        <v>0</v>
      </c>
      <c r="L390" s="120">
        <f t="shared" si="159"/>
        <v>0</v>
      </c>
      <c r="M390" s="120">
        <f t="shared" si="159"/>
        <v>0.000003257713655</v>
      </c>
      <c r="N390" s="120">
        <f t="shared" si="159"/>
        <v>0</v>
      </c>
      <c r="O390" s="120">
        <f t="shared" si="159"/>
        <v>0</v>
      </c>
      <c r="P390" s="120">
        <f t="shared" si="159"/>
        <v>0.000001885565057</v>
      </c>
      <c r="Q390" s="120">
        <f t="shared" si="159"/>
        <v>0</v>
      </c>
      <c r="R390" s="120">
        <f t="shared" si="159"/>
        <v>0.009872782778</v>
      </c>
      <c r="S390" s="120">
        <f t="shared" si="159"/>
        <v>0.0002534075</v>
      </c>
      <c r="T390" s="120">
        <f t="shared" si="159"/>
        <v>0.01993049744</v>
      </c>
      <c r="U390" s="120">
        <f t="shared" si="159"/>
        <v>0.004352000132</v>
      </c>
    </row>
    <row r="391" ht="15.75" customHeight="1">
      <c r="A391" s="136" t="s">
        <v>192</v>
      </c>
      <c r="B391" s="120">
        <f t="shared" ref="B391:U391" si="160">B169/B$11</f>
        <v>0</v>
      </c>
      <c r="C391" s="120">
        <f t="shared" si="160"/>
        <v>0</v>
      </c>
      <c r="D391" s="120">
        <f t="shared" si="160"/>
        <v>0</v>
      </c>
      <c r="E391" s="120">
        <f t="shared" si="160"/>
        <v>0</v>
      </c>
      <c r="F391" s="120">
        <f t="shared" si="160"/>
        <v>0</v>
      </c>
      <c r="G391" s="120">
        <f t="shared" si="160"/>
        <v>0</v>
      </c>
      <c r="H391" s="120">
        <f t="shared" si="160"/>
        <v>0</v>
      </c>
      <c r="I391" s="120">
        <f t="shared" si="160"/>
        <v>0</v>
      </c>
      <c r="J391" s="120">
        <f t="shared" si="160"/>
        <v>0</v>
      </c>
      <c r="K391" s="120">
        <f t="shared" si="160"/>
        <v>0</v>
      </c>
      <c r="L391" s="120">
        <f t="shared" si="160"/>
        <v>0</v>
      </c>
      <c r="M391" s="120">
        <f t="shared" si="160"/>
        <v>0</v>
      </c>
      <c r="N391" s="120">
        <f t="shared" si="160"/>
        <v>0</v>
      </c>
      <c r="O391" s="120">
        <f t="shared" si="160"/>
        <v>0</v>
      </c>
      <c r="P391" s="120">
        <f t="shared" si="160"/>
        <v>0</v>
      </c>
      <c r="Q391" s="120">
        <f t="shared" si="160"/>
        <v>0</v>
      </c>
      <c r="R391" s="120">
        <f t="shared" si="160"/>
        <v>0</v>
      </c>
      <c r="S391" s="120">
        <f t="shared" si="160"/>
        <v>0</v>
      </c>
      <c r="T391" s="120">
        <f t="shared" si="160"/>
        <v>0</v>
      </c>
      <c r="U391" s="120">
        <f t="shared" si="160"/>
        <v>0</v>
      </c>
    </row>
    <row r="392" ht="15.75" customHeight="1">
      <c r="A392" s="136" t="s">
        <v>193</v>
      </c>
      <c r="B392" s="120">
        <f t="shared" ref="B392:U392" si="161">B170/B$11</f>
        <v>0</v>
      </c>
      <c r="C392" s="120">
        <f t="shared" si="161"/>
        <v>0.0003075677863</v>
      </c>
      <c r="D392" s="120">
        <f t="shared" si="161"/>
        <v>0</v>
      </c>
      <c r="E392" s="120">
        <f t="shared" si="161"/>
        <v>0.0002421014405</v>
      </c>
      <c r="F392" s="120">
        <f t="shared" si="161"/>
        <v>0.00003197288699</v>
      </c>
      <c r="G392" s="120">
        <f t="shared" si="161"/>
        <v>0.000005817938099</v>
      </c>
      <c r="H392" s="120">
        <f t="shared" si="161"/>
        <v>0</v>
      </c>
      <c r="I392" s="120">
        <f t="shared" si="161"/>
        <v>0</v>
      </c>
      <c r="J392" s="120">
        <f t="shared" si="161"/>
        <v>0.000001234276094</v>
      </c>
      <c r="K392" s="120">
        <f t="shared" si="161"/>
        <v>0.000002332720605</v>
      </c>
      <c r="L392" s="120">
        <f t="shared" si="161"/>
        <v>0.000007132530258</v>
      </c>
      <c r="M392" s="120">
        <f t="shared" si="161"/>
        <v>0</v>
      </c>
      <c r="N392" s="120">
        <f t="shared" si="161"/>
        <v>0</v>
      </c>
      <c r="O392" s="120">
        <f t="shared" si="161"/>
        <v>0</v>
      </c>
      <c r="P392" s="120">
        <f t="shared" si="161"/>
        <v>0</v>
      </c>
      <c r="Q392" s="120">
        <f t="shared" si="161"/>
        <v>0</v>
      </c>
      <c r="R392" s="120">
        <f t="shared" si="161"/>
        <v>0</v>
      </c>
      <c r="S392" s="120">
        <f t="shared" si="161"/>
        <v>0</v>
      </c>
      <c r="T392" s="120">
        <f t="shared" si="161"/>
        <v>0</v>
      </c>
      <c r="U392" s="120">
        <f t="shared" si="161"/>
        <v>0</v>
      </c>
    </row>
    <row r="393" ht="15.75" customHeight="1">
      <c r="A393" s="136" t="s">
        <v>33</v>
      </c>
      <c r="B393" s="120">
        <f t="shared" ref="B393:U393" si="162">B171/B$11</f>
        <v>0.001852675263</v>
      </c>
      <c r="C393" s="120">
        <f t="shared" si="162"/>
        <v>0.002897612303</v>
      </c>
      <c r="D393" s="120">
        <f t="shared" si="162"/>
        <v>0.001410724909</v>
      </c>
      <c r="E393" s="120">
        <f t="shared" si="162"/>
        <v>0.002726523366</v>
      </c>
      <c r="F393" s="120">
        <f t="shared" si="162"/>
        <v>0.00339232331</v>
      </c>
      <c r="G393" s="120">
        <f t="shared" si="162"/>
        <v>0.002658797711</v>
      </c>
      <c r="H393" s="120">
        <f t="shared" si="162"/>
        <v>0.007449368903</v>
      </c>
      <c r="I393" s="120">
        <f t="shared" si="162"/>
        <v>0.004660146481</v>
      </c>
      <c r="J393" s="120">
        <f t="shared" si="162"/>
        <v>0.002570379966</v>
      </c>
      <c r="K393" s="120">
        <f t="shared" si="162"/>
        <v>0.002113444868</v>
      </c>
      <c r="L393" s="120">
        <f t="shared" si="162"/>
        <v>0.008930641136</v>
      </c>
      <c r="M393" s="120">
        <f t="shared" si="162"/>
        <v>0.0005831307443</v>
      </c>
      <c r="N393" s="120">
        <f t="shared" si="162"/>
        <v>0.0006427751488</v>
      </c>
      <c r="O393" s="120">
        <f t="shared" si="162"/>
        <v>0.0001180035375</v>
      </c>
      <c r="P393" s="120">
        <f t="shared" si="162"/>
        <v>0.00005279582159</v>
      </c>
      <c r="Q393" s="120">
        <f t="shared" si="162"/>
        <v>0.0001960376805</v>
      </c>
      <c r="R393" s="120">
        <f t="shared" si="162"/>
        <v>0.008378931211</v>
      </c>
      <c r="S393" s="120">
        <f t="shared" si="162"/>
        <v>0.0002077110656</v>
      </c>
      <c r="T393" s="120">
        <f t="shared" si="162"/>
        <v>0.001753909928</v>
      </c>
      <c r="U393" s="120">
        <f t="shared" si="162"/>
        <v>0.006105545768</v>
      </c>
    </row>
    <row r="394" ht="15.75" customHeight="1">
      <c r="A394" s="136" t="s">
        <v>194</v>
      </c>
      <c r="B394" s="120">
        <f t="shared" ref="B394:U394" si="163">B172/B$11</f>
        <v>0</v>
      </c>
      <c r="C394" s="120">
        <f t="shared" si="163"/>
        <v>0</v>
      </c>
      <c r="D394" s="120">
        <f t="shared" si="163"/>
        <v>0</v>
      </c>
      <c r="E394" s="120">
        <f t="shared" si="163"/>
        <v>0</v>
      </c>
      <c r="F394" s="120">
        <f t="shared" si="163"/>
        <v>0</v>
      </c>
      <c r="G394" s="120">
        <f t="shared" si="163"/>
        <v>0</v>
      </c>
      <c r="H394" s="120">
        <f t="shared" si="163"/>
        <v>0</v>
      </c>
      <c r="I394" s="120">
        <f t="shared" si="163"/>
        <v>0</v>
      </c>
      <c r="J394" s="120">
        <f t="shared" si="163"/>
        <v>0</v>
      </c>
      <c r="K394" s="120">
        <f t="shared" si="163"/>
        <v>0</v>
      </c>
      <c r="L394" s="120">
        <f t="shared" si="163"/>
        <v>0</v>
      </c>
      <c r="M394" s="120">
        <f t="shared" si="163"/>
        <v>0</v>
      </c>
      <c r="N394" s="120">
        <f t="shared" si="163"/>
        <v>0</v>
      </c>
      <c r="O394" s="120">
        <f t="shared" si="163"/>
        <v>0</v>
      </c>
      <c r="P394" s="120">
        <f t="shared" si="163"/>
        <v>0</v>
      </c>
      <c r="Q394" s="120">
        <f t="shared" si="163"/>
        <v>0</v>
      </c>
      <c r="R394" s="120">
        <f t="shared" si="163"/>
        <v>0</v>
      </c>
      <c r="S394" s="120">
        <f t="shared" si="163"/>
        <v>0</v>
      </c>
      <c r="T394" s="120">
        <f t="shared" si="163"/>
        <v>0</v>
      </c>
      <c r="U394" s="120">
        <f t="shared" si="163"/>
        <v>0</v>
      </c>
    </row>
    <row r="395" ht="15.75" customHeight="1">
      <c r="A395" s="136" t="s">
        <v>195</v>
      </c>
      <c r="B395" s="120">
        <f t="shared" ref="B395:U395" si="164">B173/B$11</f>
        <v>0</v>
      </c>
      <c r="C395" s="120">
        <f t="shared" si="164"/>
        <v>0</v>
      </c>
      <c r="D395" s="120">
        <f t="shared" si="164"/>
        <v>0</v>
      </c>
      <c r="E395" s="120">
        <f t="shared" si="164"/>
        <v>0</v>
      </c>
      <c r="F395" s="120">
        <f t="shared" si="164"/>
        <v>0</v>
      </c>
      <c r="G395" s="120">
        <f t="shared" si="164"/>
        <v>0</v>
      </c>
      <c r="H395" s="120">
        <f t="shared" si="164"/>
        <v>0</v>
      </c>
      <c r="I395" s="120">
        <f t="shared" si="164"/>
        <v>0</v>
      </c>
      <c r="J395" s="120">
        <f t="shared" si="164"/>
        <v>0</v>
      </c>
      <c r="K395" s="120">
        <f t="shared" si="164"/>
        <v>0</v>
      </c>
      <c r="L395" s="120">
        <f t="shared" si="164"/>
        <v>0</v>
      </c>
      <c r="M395" s="120">
        <f t="shared" si="164"/>
        <v>0</v>
      </c>
      <c r="N395" s="120">
        <f t="shared" si="164"/>
        <v>0</v>
      </c>
      <c r="O395" s="120">
        <f t="shared" si="164"/>
        <v>0</v>
      </c>
      <c r="P395" s="120">
        <f t="shared" si="164"/>
        <v>0</v>
      </c>
      <c r="Q395" s="120">
        <f t="shared" si="164"/>
        <v>0</v>
      </c>
      <c r="R395" s="120">
        <f t="shared" si="164"/>
        <v>0</v>
      </c>
      <c r="S395" s="120">
        <f t="shared" si="164"/>
        <v>0</v>
      </c>
      <c r="T395" s="120">
        <f t="shared" si="164"/>
        <v>0</v>
      </c>
      <c r="U395" s="120">
        <f t="shared" si="164"/>
        <v>0</v>
      </c>
    </row>
    <row r="396" ht="15.75" customHeight="1">
      <c r="A396" s="136" t="s">
        <v>196</v>
      </c>
      <c r="B396" s="120">
        <f t="shared" ref="B396:U396" si="165">B174/B$11</f>
        <v>0</v>
      </c>
      <c r="C396" s="120">
        <f t="shared" si="165"/>
        <v>0</v>
      </c>
      <c r="D396" s="120">
        <f t="shared" si="165"/>
        <v>0</v>
      </c>
      <c r="E396" s="120">
        <f t="shared" si="165"/>
        <v>0</v>
      </c>
      <c r="F396" s="120">
        <f t="shared" si="165"/>
        <v>0</v>
      </c>
      <c r="G396" s="120">
        <f t="shared" si="165"/>
        <v>0</v>
      </c>
      <c r="H396" s="120">
        <f t="shared" si="165"/>
        <v>0</v>
      </c>
      <c r="I396" s="120">
        <f t="shared" si="165"/>
        <v>0</v>
      </c>
      <c r="J396" s="120">
        <f t="shared" si="165"/>
        <v>0</v>
      </c>
      <c r="K396" s="120">
        <f t="shared" si="165"/>
        <v>0</v>
      </c>
      <c r="L396" s="120">
        <f t="shared" si="165"/>
        <v>0</v>
      </c>
      <c r="M396" s="120">
        <f t="shared" si="165"/>
        <v>0</v>
      </c>
      <c r="N396" s="120">
        <f t="shared" si="165"/>
        <v>0</v>
      </c>
      <c r="O396" s="120">
        <f t="shared" si="165"/>
        <v>0</v>
      </c>
      <c r="P396" s="120">
        <f t="shared" si="165"/>
        <v>0</v>
      </c>
      <c r="Q396" s="120">
        <f t="shared" si="165"/>
        <v>0</v>
      </c>
      <c r="R396" s="120">
        <f t="shared" si="165"/>
        <v>0</v>
      </c>
      <c r="S396" s="120">
        <f t="shared" si="165"/>
        <v>0</v>
      </c>
      <c r="T396" s="120">
        <f t="shared" si="165"/>
        <v>0</v>
      </c>
      <c r="U396" s="120">
        <f t="shared" si="165"/>
        <v>0</v>
      </c>
    </row>
    <row r="397" ht="15.75" customHeight="1">
      <c r="A397" s="136" t="s">
        <v>34</v>
      </c>
      <c r="B397" s="120">
        <f t="shared" ref="B397:U397" si="166">B175/B$11</f>
        <v>0</v>
      </c>
      <c r="C397" s="120">
        <f t="shared" si="166"/>
        <v>0.00001618777823</v>
      </c>
      <c r="D397" s="120">
        <f t="shared" si="166"/>
        <v>0</v>
      </c>
      <c r="E397" s="120">
        <f t="shared" si="166"/>
        <v>0.00003458592007</v>
      </c>
      <c r="F397" s="120">
        <f t="shared" si="166"/>
        <v>0.0002685722507</v>
      </c>
      <c r="G397" s="120">
        <f t="shared" si="166"/>
        <v>0.007317802542</v>
      </c>
      <c r="H397" s="120">
        <f t="shared" si="166"/>
        <v>0.01640307007</v>
      </c>
      <c r="I397" s="120">
        <f t="shared" si="166"/>
        <v>0.02228921043</v>
      </c>
      <c r="J397" s="120">
        <f t="shared" si="166"/>
        <v>0.03083962248</v>
      </c>
      <c r="K397" s="120">
        <f t="shared" si="166"/>
        <v>0.03354063444</v>
      </c>
      <c r="L397" s="120">
        <f t="shared" si="166"/>
        <v>0.00390363381</v>
      </c>
      <c r="M397" s="120">
        <f t="shared" si="166"/>
        <v>0.000005700998896</v>
      </c>
      <c r="N397" s="120">
        <f t="shared" si="166"/>
        <v>0.003374935576</v>
      </c>
      <c r="O397" s="120">
        <f t="shared" si="166"/>
        <v>0.005953934041</v>
      </c>
      <c r="P397" s="120">
        <f t="shared" si="166"/>
        <v>0.004393366582</v>
      </c>
      <c r="Q397" s="120">
        <f t="shared" si="166"/>
        <v>0.0002034075181</v>
      </c>
      <c r="R397" s="120">
        <f t="shared" si="166"/>
        <v>0.007691965066</v>
      </c>
      <c r="S397" s="120">
        <f t="shared" si="166"/>
        <v>0.002542383443</v>
      </c>
      <c r="T397" s="120">
        <f t="shared" si="166"/>
        <v>0.005377785333</v>
      </c>
      <c r="U397" s="120">
        <f t="shared" si="166"/>
        <v>0.003262458294</v>
      </c>
    </row>
    <row r="398" ht="15.75" customHeight="1">
      <c r="A398" s="136" t="s">
        <v>63</v>
      </c>
      <c r="B398" s="120">
        <f t="shared" ref="B398:U398" si="167">B176/B$11</f>
        <v>0</v>
      </c>
      <c r="C398" s="120">
        <f t="shared" si="167"/>
        <v>0</v>
      </c>
      <c r="D398" s="120">
        <f t="shared" si="167"/>
        <v>0</v>
      </c>
      <c r="E398" s="120">
        <f t="shared" si="167"/>
        <v>0</v>
      </c>
      <c r="F398" s="120">
        <f t="shared" si="167"/>
        <v>0</v>
      </c>
      <c r="G398" s="120">
        <f t="shared" si="167"/>
        <v>0</v>
      </c>
      <c r="H398" s="120">
        <f t="shared" si="167"/>
        <v>0</v>
      </c>
      <c r="I398" s="120">
        <f t="shared" si="167"/>
        <v>0</v>
      </c>
      <c r="J398" s="120">
        <f t="shared" si="167"/>
        <v>0</v>
      </c>
      <c r="K398" s="120">
        <f t="shared" si="167"/>
        <v>0</v>
      </c>
      <c r="L398" s="120">
        <f t="shared" si="167"/>
        <v>0</v>
      </c>
      <c r="M398" s="120">
        <f t="shared" si="167"/>
        <v>0</v>
      </c>
      <c r="N398" s="120">
        <f t="shared" si="167"/>
        <v>0</v>
      </c>
      <c r="O398" s="120">
        <f t="shared" si="167"/>
        <v>0</v>
      </c>
      <c r="P398" s="120">
        <f t="shared" si="167"/>
        <v>0</v>
      </c>
      <c r="Q398" s="120">
        <f t="shared" si="167"/>
        <v>0</v>
      </c>
      <c r="R398" s="120">
        <f t="shared" si="167"/>
        <v>0</v>
      </c>
      <c r="S398" s="120">
        <f t="shared" si="167"/>
        <v>0</v>
      </c>
      <c r="T398" s="120">
        <f t="shared" si="167"/>
        <v>0</v>
      </c>
      <c r="U398" s="120">
        <f t="shared" si="167"/>
        <v>0</v>
      </c>
    </row>
    <row r="399" ht="15.75" customHeight="1">
      <c r="A399" s="136" t="s">
        <v>35</v>
      </c>
      <c r="B399" s="120">
        <f t="shared" ref="B399:U399" si="168">B177/B$11</f>
        <v>0</v>
      </c>
      <c r="C399" s="120">
        <f t="shared" si="168"/>
        <v>0</v>
      </c>
      <c r="D399" s="120">
        <f t="shared" si="168"/>
        <v>0</v>
      </c>
      <c r="E399" s="120">
        <f t="shared" si="168"/>
        <v>0</v>
      </c>
      <c r="F399" s="120">
        <f t="shared" si="168"/>
        <v>0</v>
      </c>
      <c r="G399" s="120">
        <f t="shared" si="168"/>
        <v>0.0001186859372</v>
      </c>
      <c r="H399" s="120">
        <f t="shared" si="168"/>
        <v>0.01000965794</v>
      </c>
      <c r="I399" s="120">
        <f t="shared" si="168"/>
        <v>0.00008485173276</v>
      </c>
      <c r="J399" s="120">
        <f t="shared" si="168"/>
        <v>0.002580871313</v>
      </c>
      <c r="K399" s="120">
        <f t="shared" si="168"/>
        <v>0.02329610311</v>
      </c>
      <c r="L399" s="120">
        <f t="shared" si="168"/>
        <v>0.004867238648</v>
      </c>
      <c r="M399" s="120">
        <f t="shared" si="168"/>
        <v>0.000004072142069</v>
      </c>
      <c r="N399" s="120">
        <f t="shared" si="168"/>
        <v>0.004360328913</v>
      </c>
      <c r="O399" s="120">
        <f t="shared" si="168"/>
        <v>0.0005677281303</v>
      </c>
      <c r="P399" s="120">
        <f t="shared" si="168"/>
        <v>0.0002809491934</v>
      </c>
      <c r="Q399" s="120">
        <f t="shared" si="168"/>
        <v>0.0002800538293</v>
      </c>
      <c r="R399" s="120">
        <f t="shared" si="168"/>
        <v>0.00005653337353</v>
      </c>
      <c r="S399" s="120">
        <f t="shared" si="168"/>
        <v>0</v>
      </c>
      <c r="T399" s="120">
        <f t="shared" si="168"/>
        <v>0.0001749006172</v>
      </c>
      <c r="U399" s="120">
        <f t="shared" si="168"/>
        <v>0.00006167217947</v>
      </c>
    </row>
    <row r="400" ht="15.75" customHeight="1">
      <c r="A400" s="136" t="s">
        <v>197</v>
      </c>
      <c r="B400" s="120">
        <f t="shared" ref="B400:U400" si="169">B178/B$11</f>
        <v>0.08324687515</v>
      </c>
      <c r="C400" s="120">
        <f t="shared" si="169"/>
        <v>0.001327397815</v>
      </c>
      <c r="D400" s="120">
        <f t="shared" si="169"/>
        <v>0.001597688451</v>
      </c>
      <c r="E400" s="120">
        <f t="shared" si="169"/>
        <v>0.04749223258</v>
      </c>
      <c r="F400" s="120">
        <f t="shared" si="169"/>
        <v>0.02464789858</v>
      </c>
      <c r="G400" s="120">
        <f t="shared" si="169"/>
        <v>0.01892807981</v>
      </c>
      <c r="H400" s="120">
        <f t="shared" si="169"/>
        <v>0.0001039711285</v>
      </c>
      <c r="I400" s="120">
        <f t="shared" si="169"/>
        <v>0.000095272121</v>
      </c>
      <c r="J400" s="120">
        <f t="shared" si="169"/>
        <v>0.00270800175</v>
      </c>
      <c r="K400" s="120">
        <f t="shared" si="169"/>
        <v>0.002219194869</v>
      </c>
      <c r="L400" s="120">
        <f t="shared" si="169"/>
        <v>0.0002018506063</v>
      </c>
      <c r="M400" s="120">
        <f t="shared" si="169"/>
        <v>0.0008763249732</v>
      </c>
      <c r="N400" s="120">
        <f t="shared" si="169"/>
        <v>0.0008872932577</v>
      </c>
      <c r="O400" s="120">
        <f t="shared" si="169"/>
        <v>0.0002399405262</v>
      </c>
      <c r="P400" s="120">
        <f t="shared" si="169"/>
        <v>0.0008560465357</v>
      </c>
      <c r="Q400" s="120">
        <f t="shared" si="169"/>
        <v>0.0001680322976</v>
      </c>
      <c r="R400" s="120">
        <f t="shared" si="169"/>
        <v>0.0003066507231</v>
      </c>
      <c r="S400" s="120">
        <f t="shared" si="169"/>
        <v>0.0002014797336</v>
      </c>
      <c r="T400" s="120">
        <f t="shared" si="169"/>
        <v>0.0007012370541</v>
      </c>
      <c r="U400" s="120">
        <f t="shared" si="169"/>
        <v>0.0007297874571</v>
      </c>
    </row>
    <row r="401" ht="15.75" customHeight="1">
      <c r="A401" s="136" t="s">
        <v>36</v>
      </c>
      <c r="B401" s="120">
        <f t="shared" ref="B401:U401" si="170">B179/B$11</f>
        <v>0</v>
      </c>
      <c r="C401" s="120">
        <f t="shared" si="170"/>
        <v>0</v>
      </c>
      <c r="D401" s="120">
        <f t="shared" si="170"/>
        <v>0</v>
      </c>
      <c r="E401" s="120">
        <f t="shared" si="170"/>
        <v>0</v>
      </c>
      <c r="F401" s="120">
        <f t="shared" si="170"/>
        <v>0</v>
      </c>
      <c r="G401" s="120">
        <f t="shared" si="170"/>
        <v>0</v>
      </c>
      <c r="H401" s="120">
        <f t="shared" si="170"/>
        <v>0</v>
      </c>
      <c r="I401" s="120">
        <f t="shared" si="170"/>
        <v>0</v>
      </c>
      <c r="J401" s="120">
        <f t="shared" si="170"/>
        <v>0</v>
      </c>
      <c r="K401" s="120">
        <f t="shared" si="170"/>
        <v>0.00007775735351</v>
      </c>
      <c r="L401" s="120">
        <f t="shared" si="170"/>
        <v>0</v>
      </c>
      <c r="M401" s="120">
        <f t="shared" si="170"/>
        <v>0</v>
      </c>
      <c r="N401" s="120">
        <f t="shared" si="170"/>
        <v>0</v>
      </c>
      <c r="O401" s="120">
        <f t="shared" si="170"/>
        <v>0</v>
      </c>
      <c r="P401" s="120">
        <f t="shared" si="170"/>
        <v>0</v>
      </c>
      <c r="Q401" s="120">
        <f t="shared" si="170"/>
        <v>0</v>
      </c>
      <c r="R401" s="120">
        <f t="shared" si="170"/>
        <v>0</v>
      </c>
      <c r="S401" s="120">
        <f t="shared" si="170"/>
        <v>0</v>
      </c>
      <c r="T401" s="120">
        <f t="shared" si="170"/>
        <v>0</v>
      </c>
      <c r="U401" s="120">
        <f t="shared" si="170"/>
        <v>0</v>
      </c>
    </row>
    <row r="402" ht="15.75" customHeight="1">
      <c r="A402" s="136" t="s">
        <v>198</v>
      </c>
      <c r="B402" s="120">
        <f t="shared" ref="B402:U402" si="171">B180/B$11</f>
        <v>0</v>
      </c>
      <c r="C402" s="120">
        <f t="shared" si="171"/>
        <v>0</v>
      </c>
      <c r="D402" s="120">
        <f t="shared" si="171"/>
        <v>0</v>
      </c>
      <c r="E402" s="120">
        <f t="shared" si="171"/>
        <v>0</v>
      </c>
      <c r="F402" s="120">
        <f t="shared" si="171"/>
        <v>0</v>
      </c>
      <c r="G402" s="120">
        <f t="shared" si="171"/>
        <v>0</v>
      </c>
      <c r="H402" s="120">
        <f t="shared" si="171"/>
        <v>0.000002436823325</v>
      </c>
      <c r="I402" s="120">
        <f t="shared" si="171"/>
        <v>0.00008113016554</v>
      </c>
      <c r="J402" s="120">
        <f t="shared" si="171"/>
        <v>0.000826964983</v>
      </c>
      <c r="K402" s="120">
        <f t="shared" si="171"/>
        <v>0.00003965625029</v>
      </c>
      <c r="L402" s="120">
        <f t="shared" si="171"/>
        <v>0.0000470746997</v>
      </c>
      <c r="M402" s="120">
        <f t="shared" si="171"/>
        <v>0.00008795826869</v>
      </c>
      <c r="N402" s="120">
        <f t="shared" si="171"/>
        <v>0.0004978212997</v>
      </c>
      <c r="O402" s="120">
        <f t="shared" si="171"/>
        <v>0.0002976311445</v>
      </c>
      <c r="P402" s="120">
        <f t="shared" si="171"/>
        <v>0.00004902469147</v>
      </c>
      <c r="Q402" s="120">
        <f t="shared" si="171"/>
        <v>0.00004716696072</v>
      </c>
      <c r="R402" s="120">
        <f t="shared" si="171"/>
        <v>0</v>
      </c>
      <c r="S402" s="120">
        <f t="shared" si="171"/>
        <v>0.000002077110656</v>
      </c>
      <c r="T402" s="120">
        <f t="shared" si="171"/>
        <v>0</v>
      </c>
      <c r="U402" s="120">
        <f t="shared" si="171"/>
        <v>0.000002055739316</v>
      </c>
    </row>
    <row r="403" ht="15.75" customHeight="1">
      <c r="A403" s="136" t="s">
        <v>37</v>
      </c>
      <c r="B403" s="120">
        <f t="shared" ref="B403:U403" si="172">B181/B$11</f>
        <v>0.00002470233684</v>
      </c>
      <c r="C403" s="120">
        <f t="shared" si="172"/>
        <v>0</v>
      </c>
      <c r="D403" s="120">
        <f t="shared" si="172"/>
        <v>0</v>
      </c>
      <c r="E403" s="120">
        <f t="shared" si="172"/>
        <v>0.00002305728005</v>
      </c>
      <c r="F403" s="120">
        <f t="shared" si="172"/>
        <v>0.001959937973</v>
      </c>
      <c r="G403" s="120">
        <f t="shared" si="172"/>
        <v>0.0007598227158</v>
      </c>
      <c r="H403" s="120">
        <f t="shared" si="172"/>
        <v>0.001352436945</v>
      </c>
      <c r="I403" s="120">
        <f t="shared" si="172"/>
        <v>0.001219929737</v>
      </c>
      <c r="J403" s="120">
        <f t="shared" si="172"/>
        <v>0.00009874208752</v>
      </c>
      <c r="K403" s="120">
        <f t="shared" si="172"/>
        <v>0.0003942297823</v>
      </c>
      <c r="L403" s="120">
        <f t="shared" si="172"/>
        <v>0.003275971147</v>
      </c>
      <c r="M403" s="120">
        <f t="shared" si="172"/>
        <v>0.001332404885</v>
      </c>
      <c r="N403" s="120">
        <f t="shared" si="172"/>
        <v>0.003707304503</v>
      </c>
      <c r="O403" s="120">
        <f t="shared" si="172"/>
        <v>0.002489874641</v>
      </c>
      <c r="P403" s="120">
        <f t="shared" si="172"/>
        <v>0.004898698017</v>
      </c>
      <c r="Q403" s="120">
        <f t="shared" si="172"/>
        <v>0.002122513233</v>
      </c>
      <c r="R403" s="120">
        <f t="shared" si="172"/>
        <v>0.005298718919</v>
      </c>
      <c r="S403" s="120">
        <f t="shared" si="172"/>
        <v>0.005078535554</v>
      </c>
      <c r="T403" s="120">
        <f t="shared" si="172"/>
        <v>0.004274440318</v>
      </c>
      <c r="U403" s="120">
        <f t="shared" si="172"/>
        <v>0.001572640577</v>
      </c>
    </row>
    <row r="404" ht="15.75" customHeight="1">
      <c r="A404" s="136" t="s">
        <v>199</v>
      </c>
      <c r="B404" s="120">
        <f t="shared" ref="B404:U404" si="173">B182/B$11</f>
        <v>0</v>
      </c>
      <c r="C404" s="120">
        <f t="shared" si="173"/>
        <v>0</v>
      </c>
      <c r="D404" s="120">
        <f t="shared" si="173"/>
        <v>0</v>
      </c>
      <c r="E404" s="120">
        <f t="shared" si="173"/>
        <v>0</v>
      </c>
      <c r="F404" s="120">
        <f t="shared" si="173"/>
        <v>0.0000127891548</v>
      </c>
      <c r="G404" s="120">
        <f t="shared" si="173"/>
        <v>0</v>
      </c>
      <c r="H404" s="120">
        <f t="shared" si="173"/>
        <v>0.00969449546</v>
      </c>
      <c r="I404" s="120">
        <f t="shared" si="173"/>
        <v>0.0007502679528</v>
      </c>
      <c r="J404" s="120">
        <f t="shared" si="173"/>
        <v>0.00007961080806</v>
      </c>
      <c r="K404" s="120">
        <f t="shared" si="173"/>
        <v>0.00002021691191</v>
      </c>
      <c r="L404" s="120">
        <f t="shared" si="173"/>
        <v>0.00006775903745</v>
      </c>
      <c r="M404" s="120">
        <f t="shared" si="173"/>
        <v>0</v>
      </c>
      <c r="N404" s="120">
        <f t="shared" si="173"/>
        <v>0</v>
      </c>
      <c r="O404" s="120">
        <f t="shared" si="173"/>
        <v>0</v>
      </c>
      <c r="P404" s="120">
        <f t="shared" si="173"/>
        <v>0.000001885565057</v>
      </c>
      <c r="Q404" s="120">
        <f t="shared" si="173"/>
        <v>0</v>
      </c>
      <c r="R404" s="120">
        <f t="shared" si="173"/>
        <v>0</v>
      </c>
      <c r="S404" s="120">
        <f t="shared" si="173"/>
        <v>0</v>
      </c>
      <c r="T404" s="120">
        <f t="shared" si="173"/>
        <v>0</v>
      </c>
      <c r="U404" s="120">
        <f t="shared" si="173"/>
        <v>0</v>
      </c>
    </row>
    <row r="405" ht="15.75" customHeight="1">
      <c r="A405" s="136" t="s">
        <v>200</v>
      </c>
      <c r="B405" s="120">
        <f t="shared" ref="B405:U405" si="174">B183/B$11</f>
        <v>0.00002470233684</v>
      </c>
      <c r="C405" s="120">
        <f t="shared" si="174"/>
        <v>0.00006475111291</v>
      </c>
      <c r="D405" s="120">
        <f t="shared" si="174"/>
        <v>0</v>
      </c>
      <c r="E405" s="120">
        <f t="shared" si="174"/>
        <v>0.0000461145601</v>
      </c>
      <c r="F405" s="120">
        <f t="shared" si="174"/>
        <v>0.00003836746439</v>
      </c>
      <c r="G405" s="120">
        <f t="shared" si="174"/>
        <v>0.000339767585</v>
      </c>
      <c r="H405" s="120">
        <f t="shared" si="174"/>
        <v>0.0008171480882</v>
      </c>
      <c r="I405" s="120">
        <f t="shared" si="174"/>
        <v>0.000720495415</v>
      </c>
      <c r="J405" s="120">
        <f t="shared" si="174"/>
        <v>0.0024963234</v>
      </c>
      <c r="K405" s="120">
        <f t="shared" si="174"/>
        <v>0.003432987158</v>
      </c>
      <c r="L405" s="120">
        <f t="shared" si="174"/>
        <v>0.003583383202</v>
      </c>
      <c r="M405" s="120">
        <f t="shared" si="174"/>
        <v>0.002643634631</v>
      </c>
      <c r="N405" s="120">
        <f t="shared" si="174"/>
        <v>0.005096811601</v>
      </c>
      <c r="O405" s="120">
        <f t="shared" si="174"/>
        <v>0.005898865724</v>
      </c>
      <c r="P405" s="120">
        <f t="shared" si="174"/>
        <v>0.00898283193</v>
      </c>
      <c r="Q405" s="120">
        <f t="shared" si="174"/>
        <v>0.0003139550823</v>
      </c>
      <c r="R405" s="120">
        <f t="shared" si="174"/>
        <v>0.007808458078</v>
      </c>
      <c r="S405" s="120">
        <f t="shared" si="174"/>
        <v>0.00734674039</v>
      </c>
      <c r="T405" s="120">
        <f t="shared" si="174"/>
        <v>0.007723415106</v>
      </c>
      <c r="U405" s="120">
        <f t="shared" si="174"/>
        <v>0.01348359417</v>
      </c>
    </row>
    <row r="406" ht="15.75" customHeight="1">
      <c r="A406" s="136" t="s">
        <v>38</v>
      </c>
      <c r="B406" s="120">
        <f t="shared" ref="B406:U406" si="175">B184/B$11</f>
        <v>0</v>
      </c>
      <c r="C406" s="120">
        <f t="shared" si="175"/>
        <v>0</v>
      </c>
      <c r="D406" s="120">
        <f t="shared" si="175"/>
        <v>0</v>
      </c>
      <c r="E406" s="120">
        <f t="shared" si="175"/>
        <v>0</v>
      </c>
      <c r="F406" s="120">
        <f t="shared" si="175"/>
        <v>0</v>
      </c>
      <c r="G406" s="120">
        <f t="shared" si="175"/>
        <v>0</v>
      </c>
      <c r="H406" s="120">
        <f t="shared" si="175"/>
        <v>0</v>
      </c>
      <c r="I406" s="120">
        <f t="shared" si="175"/>
        <v>0</v>
      </c>
      <c r="J406" s="120">
        <f t="shared" si="175"/>
        <v>0</v>
      </c>
      <c r="K406" s="120">
        <f t="shared" si="175"/>
        <v>0</v>
      </c>
      <c r="L406" s="120">
        <f t="shared" si="175"/>
        <v>0.003942149474</v>
      </c>
      <c r="M406" s="120">
        <f t="shared" si="175"/>
        <v>0.000001628856828</v>
      </c>
      <c r="N406" s="120">
        <f t="shared" si="175"/>
        <v>0.003238766809</v>
      </c>
      <c r="O406" s="120">
        <f t="shared" si="175"/>
        <v>0.01271291444</v>
      </c>
      <c r="P406" s="120">
        <f t="shared" si="175"/>
        <v>0</v>
      </c>
      <c r="Q406" s="120">
        <f t="shared" si="175"/>
        <v>0</v>
      </c>
      <c r="R406" s="120">
        <f t="shared" si="175"/>
        <v>0</v>
      </c>
      <c r="S406" s="120">
        <f t="shared" si="175"/>
        <v>0</v>
      </c>
      <c r="T406" s="120">
        <f t="shared" si="175"/>
        <v>0</v>
      </c>
      <c r="U406" s="120">
        <f t="shared" si="175"/>
        <v>0.000006167217947</v>
      </c>
    </row>
    <row r="407" ht="15.75" customHeight="1">
      <c r="A407" s="136" t="s">
        <v>201</v>
      </c>
      <c r="B407" s="120">
        <f t="shared" ref="B407:U407" si="176">B185/B$11</f>
        <v>0</v>
      </c>
      <c r="C407" s="120">
        <f t="shared" si="176"/>
        <v>0</v>
      </c>
      <c r="D407" s="120">
        <f t="shared" si="176"/>
        <v>0</v>
      </c>
      <c r="E407" s="120">
        <f t="shared" si="176"/>
        <v>0.0000979934402</v>
      </c>
      <c r="F407" s="120">
        <f t="shared" si="176"/>
        <v>0</v>
      </c>
      <c r="G407" s="120">
        <f t="shared" si="176"/>
        <v>0.0001128679991</v>
      </c>
      <c r="H407" s="120">
        <f t="shared" si="176"/>
        <v>0</v>
      </c>
      <c r="I407" s="120">
        <f t="shared" si="176"/>
        <v>0.00001711920924</v>
      </c>
      <c r="J407" s="120">
        <f t="shared" si="176"/>
        <v>0</v>
      </c>
      <c r="K407" s="120">
        <f t="shared" si="176"/>
        <v>0</v>
      </c>
      <c r="L407" s="120">
        <f t="shared" si="176"/>
        <v>0</v>
      </c>
      <c r="M407" s="120">
        <f t="shared" si="176"/>
        <v>0</v>
      </c>
      <c r="N407" s="120">
        <f t="shared" si="176"/>
        <v>0</v>
      </c>
      <c r="O407" s="120">
        <f t="shared" si="176"/>
        <v>0</v>
      </c>
      <c r="P407" s="120">
        <f t="shared" si="176"/>
        <v>0</v>
      </c>
      <c r="Q407" s="120">
        <f t="shared" si="176"/>
        <v>0.000001473967523</v>
      </c>
      <c r="R407" s="120">
        <f t="shared" si="176"/>
        <v>0</v>
      </c>
      <c r="S407" s="120">
        <f t="shared" si="176"/>
        <v>0.00001453977459</v>
      </c>
      <c r="T407" s="120">
        <f t="shared" si="176"/>
        <v>0.001569201799</v>
      </c>
      <c r="U407" s="120">
        <f t="shared" si="176"/>
        <v>0.000002055739316</v>
      </c>
    </row>
    <row r="408" ht="15.75" customHeight="1">
      <c r="A408" s="136" t="s">
        <v>39</v>
      </c>
      <c r="B408" s="120">
        <f t="shared" ref="B408:U408" si="177">B186/B$11</f>
        <v>0.02124400968</v>
      </c>
      <c r="C408" s="120">
        <f t="shared" si="177"/>
        <v>0.04398219344</v>
      </c>
      <c r="D408" s="120">
        <f t="shared" si="177"/>
        <v>0.0145661596</v>
      </c>
      <c r="E408" s="120">
        <f t="shared" si="177"/>
        <v>0.02240014757</v>
      </c>
      <c r="F408" s="120">
        <f t="shared" si="177"/>
        <v>0.02386456285</v>
      </c>
      <c r="G408" s="120">
        <f t="shared" si="177"/>
        <v>0.01001732582</v>
      </c>
      <c r="H408" s="120">
        <f t="shared" si="177"/>
        <v>0.01597987509</v>
      </c>
      <c r="I408" s="120">
        <f t="shared" si="177"/>
        <v>0.01036158747</v>
      </c>
      <c r="J408" s="120">
        <f t="shared" si="177"/>
        <v>0.008823222658</v>
      </c>
      <c r="K408" s="120">
        <f t="shared" si="177"/>
        <v>0.01187354788</v>
      </c>
      <c r="L408" s="120">
        <f t="shared" si="177"/>
        <v>0.008703113421</v>
      </c>
      <c r="M408" s="120">
        <f t="shared" si="177"/>
        <v>0.02873792101</v>
      </c>
      <c r="N408" s="120">
        <f t="shared" si="177"/>
        <v>0.01672093895</v>
      </c>
      <c r="O408" s="120">
        <f t="shared" si="177"/>
        <v>0.01253984258</v>
      </c>
      <c r="P408" s="120">
        <f t="shared" si="177"/>
        <v>0.01734908409</v>
      </c>
      <c r="Q408" s="120">
        <f t="shared" si="177"/>
        <v>0.0101069953</v>
      </c>
      <c r="R408" s="120">
        <f t="shared" si="177"/>
        <v>0.01612400339</v>
      </c>
      <c r="S408" s="120">
        <f t="shared" si="177"/>
        <v>0.01453146615</v>
      </c>
      <c r="T408" s="120">
        <f t="shared" si="177"/>
        <v>0.01032894393</v>
      </c>
      <c r="U408" s="120">
        <f t="shared" si="177"/>
        <v>0.009666086263</v>
      </c>
    </row>
    <row r="409" ht="15.75" customHeight="1">
      <c r="A409" s="136" t="s">
        <v>74</v>
      </c>
      <c r="B409" s="120">
        <f t="shared" ref="B409:U409" si="178">B187/B$11</f>
        <v>0</v>
      </c>
      <c r="C409" s="120">
        <f t="shared" si="178"/>
        <v>0</v>
      </c>
      <c r="D409" s="120">
        <f t="shared" si="178"/>
        <v>0</v>
      </c>
      <c r="E409" s="120">
        <f t="shared" si="178"/>
        <v>0</v>
      </c>
      <c r="F409" s="120">
        <f t="shared" si="178"/>
        <v>0</v>
      </c>
      <c r="G409" s="120">
        <f t="shared" si="178"/>
        <v>0</v>
      </c>
      <c r="H409" s="120">
        <f t="shared" si="178"/>
        <v>0</v>
      </c>
      <c r="I409" s="120">
        <f t="shared" si="178"/>
        <v>0</v>
      </c>
      <c r="J409" s="120">
        <f t="shared" si="178"/>
        <v>0</v>
      </c>
      <c r="K409" s="120">
        <f t="shared" si="178"/>
        <v>0</v>
      </c>
      <c r="L409" s="120">
        <f t="shared" si="178"/>
        <v>0</v>
      </c>
      <c r="M409" s="120">
        <f t="shared" si="178"/>
        <v>0</v>
      </c>
      <c r="N409" s="120">
        <f t="shared" si="178"/>
        <v>0</v>
      </c>
      <c r="O409" s="120">
        <f t="shared" si="178"/>
        <v>0</v>
      </c>
      <c r="P409" s="120">
        <f t="shared" si="178"/>
        <v>0</v>
      </c>
      <c r="Q409" s="120">
        <f t="shared" si="178"/>
        <v>0</v>
      </c>
      <c r="R409" s="120">
        <f t="shared" si="178"/>
        <v>0</v>
      </c>
      <c r="S409" s="120">
        <f t="shared" si="178"/>
        <v>0</v>
      </c>
      <c r="T409" s="120">
        <f t="shared" si="178"/>
        <v>0</v>
      </c>
      <c r="U409" s="120">
        <f t="shared" si="178"/>
        <v>0</v>
      </c>
    </row>
    <row r="410" ht="15.75" customHeight="1">
      <c r="A410" s="136" t="s">
        <v>202</v>
      </c>
      <c r="B410" s="120">
        <f t="shared" ref="B410:U410" si="179">B188/B$11</f>
        <v>0</v>
      </c>
      <c r="C410" s="120">
        <f t="shared" si="179"/>
        <v>0</v>
      </c>
      <c r="D410" s="120">
        <f t="shared" si="179"/>
        <v>0</v>
      </c>
      <c r="E410" s="120">
        <f t="shared" si="179"/>
        <v>0</v>
      </c>
      <c r="F410" s="120">
        <f t="shared" si="179"/>
        <v>0</v>
      </c>
      <c r="G410" s="120">
        <f t="shared" si="179"/>
        <v>0.0001105408239</v>
      </c>
      <c r="H410" s="120">
        <f t="shared" si="179"/>
        <v>0.00006579422976</v>
      </c>
      <c r="I410" s="120">
        <f t="shared" si="179"/>
        <v>0</v>
      </c>
      <c r="J410" s="120">
        <f t="shared" si="179"/>
        <v>0</v>
      </c>
      <c r="K410" s="120">
        <f t="shared" si="179"/>
        <v>0</v>
      </c>
      <c r="L410" s="120">
        <f t="shared" si="179"/>
        <v>0</v>
      </c>
      <c r="M410" s="120">
        <f t="shared" si="179"/>
        <v>0</v>
      </c>
      <c r="N410" s="120">
        <f t="shared" si="179"/>
        <v>0</v>
      </c>
      <c r="O410" s="120">
        <f t="shared" si="179"/>
        <v>0</v>
      </c>
      <c r="P410" s="120">
        <f t="shared" si="179"/>
        <v>0</v>
      </c>
      <c r="Q410" s="120">
        <f t="shared" si="179"/>
        <v>0</v>
      </c>
      <c r="R410" s="120">
        <f t="shared" si="179"/>
        <v>0</v>
      </c>
      <c r="S410" s="120">
        <f t="shared" si="179"/>
        <v>0</v>
      </c>
      <c r="T410" s="120">
        <f t="shared" si="179"/>
        <v>0</v>
      </c>
      <c r="U410" s="120">
        <f t="shared" si="179"/>
        <v>0.000004111478632</v>
      </c>
    </row>
    <row r="411" ht="15.75" customHeight="1">
      <c r="A411" s="136" t="s">
        <v>203</v>
      </c>
      <c r="B411" s="120">
        <f t="shared" ref="B411:U411" si="180">B189/B$11</f>
        <v>0</v>
      </c>
      <c r="C411" s="120">
        <f t="shared" si="180"/>
        <v>0</v>
      </c>
      <c r="D411" s="120">
        <f t="shared" si="180"/>
        <v>0</v>
      </c>
      <c r="E411" s="120">
        <f t="shared" si="180"/>
        <v>0</v>
      </c>
      <c r="F411" s="120">
        <f t="shared" si="180"/>
        <v>0</v>
      </c>
      <c r="G411" s="120">
        <f t="shared" si="180"/>
        <v>0</v>
      </c>
      <c r="H411" s="120">
        <f t="shared" si="180"/>
        <v>0</v>
      </c>
      <c r="I411" s="120">
        <f t="shared" si="180"/>
        <v>0</v>
      </c>
      <c r="J411" s="120">
        <f t="shared" si="180"/>
        <v>0</v>
      </c>
      <c r="K411" s="120">
        <f t="shared" si="180"/>
        <v>0</v>
      </c>
      <c r="L411" s="120">
        <f t="shared" si="180"/>
        <v>0</v>
      </c>
      <c r="M411" s="120">
        <f t="shared" si="180"/>
        <v>0</v>
      </c>
      <c r="N411" s="120">
        <f t="shared" si="180"/>
        <v>0</v>
      </c>
      <c r="O411" s="120">
        <f t="shared" si="180"/>
        <v>0</v>
      </c>
      <c r="P411" s="120">
        <f t="shared" si="180"/>
        <v>0</v>
      </c>
      <c r="Q411" s="120">
        <f t="shared" si="180"/>
        <v>0</v>
      </c>
      <c r="R411" s="120">
        <f t="shared" si="180"/>
        <v>0</v>
      </c>
      <c r="S411" s="120">
        <f t="shared" si="180"/>
        <v>0</v>
      </c>
      <c r="T411" s="120">
        <f t="shared" si="180"/>
        <v>0</v>
      </c>
      <c r="U411" s="120">
        <f t="shared" si="180"/>
        <v>0</v>
      </c>
    </row>
    <row r="412" ht="15.75" customHeight="1">
      <c r="A412" s="136" t="s">
        <v>204</v>
      </c>
      <c r="B412" s="120">
        <f t="shared" ref="B412:U412" si="181">B190/B$11</f>
        <v>0</v>
      </c>
      <c r="C412" s="120">
        <f t="shared" si="181"/>
        <v>0</v>
      </c>
      <c r="D412" s="120">
        <f t="shared" si="181"/>
        <v>0</v>
      </c>
      <c r="E412" s="120">
        <f t="shared" si="181"/>
        <v>0</v>
      </c>
      <c r="F412" s="120">
        <f t="shared" si="181"/>
        <v>0</v>
      </c>
      <c r="G412" s="120">
        <f t="shared" si="181"/>
        <v>0</v>
      </c>
      <c r="H412" s="120">
        <f t="shared" si="181"/>
        <v>0</v>
      </c>
      <c r="I412" s="120">
        <f t="shared" si="181"/>
        <v>0.000326009289</v>
      </c>
      <c r="J412" s="120">
        <f t="shared" si="181"/>
        <v>0</v>
      </c>
      <c r="K412" s="120">
        <f t="shared" si="181"/>
        <v>0</v>
      </c>
      <c r="L412" s="120">
        <f t="shared" si="181"/>
        <v>0</v>
      </c>
      <c r="M412" s="120">
        <f t="shared" si="181"/>
        <v>0</v>
      </c>
      <c r="N412" s="120">
        <f t="shared" si="181"/>
        <v>0</v>
      </c>
      <c r="O412" s="120">
        <f t="shared" si="181"/>
        <v>0</v>
      </c>
      <c r="P412" s="120">
        <f t="shared" si="181"/>
        <v>0</v>
      </c>
      <c r="Q412" s="120">
        <f t="shared" si="181"/>
        <v>0</v>
      </c>
      <c r="R412" s="120">
        <f t="shared" si="181"/>
        <v>0</v>
      </c>
      <c r="S412" s="120">
        <f t="shared" si="181"/>
        <v>0</v>
      </c>
      <c r="T412" s="120">
        <f t="shared" si="181"/>
        <v>0</v>
      </c>
      <c r="U412" s="120">
        <f t="shared" si="181"/>
        <v>0</v>
      </c>
    </row>
    <row r="413" ht="15.75" customHeight="1">
      <c r="A413" s="136" t="s">
        <v>205</v>
      </c>
      <c r="B413" s="120">
        <f t="shared" ref="B413:U413" si="182">B191/B$11</f>
        <v>0</v>
      </c>
      <c r="C413" s="120">
        <f t="shared" si="182"/>
        <v>0</v>
      </c>
      <c r="D413" s="120">
        <f t="shared" si="182"/>
        <v>0</v>
      </c>
      <c r="E413" s="120">
        <f t="shared" si="182"/>
        <v>0</v>
      </c>
      <c r="F413" s="120">
        <f t="shared" si="182"/>
        <v>0</v>
      </c>
      <c r="G413" s="120">
        <f t="shared" si="182"/>
        <v>0</v>
      </c>
      <c r="H413" s="120">
        <f t="shared" si="182"/>
        <v>0.00006579422976</v>
      </c>
      <c r="I413" s="120">
        <f t="shared" si="182"/>
        <v>0</v>
      </c>
      <c r="J413" s="120">
        <f t="shared" si="182"/>
        <v>0</v>
      </c>
      <c r="K413" s="120">
        <f t="shared" si="182"/>
        <v>0</v>
      </c>
      <c r="L413" s="120">
        <f t="shared" si="182"/>
        <v>0</v>
      </c>
      <c r="M413" s="120">
        <f t="shared" si="182"/>
        <v>0</v>
      </c>
      <c r="N413" s="120">
        <f t="shared" si="182"/>
        <v>0</v>
      </c>
      <c r="O413" s="120">
        <f t="shared" si="182"/>
        <v>0.001383263689</v>
      </c>
      <c r="P413" s="120">
        <f t="shared" si="182"/>
        <v>0</v>
      </c>
      <c r="Q413" s="120">
        <f t="shared" si="182"/>
        <v>0</v>
      </c>
      <c r="R413" s="120">
        <f t="shared" si="182"/>
        <v>0</v>
      </c>
      <c r="S413" s="120">
        <f t="shared" si="182"/>
        <v>0</v>
      </c>
      <c r="T413" s="120">
        <f t="shared" si="182"/>
        <v>0</v>
      </c>
      <c r="U413" s="120">
        <f t="shared" si="182"/>
        <v>0</v>
      </c>
    </row>
    <row r="414" ht="15.75" customHeight="1">
      <c r="A414" s="136" t="s">
        <v>40</v>
      </c>
      <c r="B414" s="120">
        <f t="shared" ref="B414:U414" si="183">B192/B$11</f>
        <v>0</v>
      </c>
      <c r="C414" s="120">
        <f t="shared" si="183"/>
        <v>0.1287090247</v>
      </c>
      <c r="D414" s="120">
        <f t="shared" si="183"/>
        <v>0</v>
      </c>
      <c r="E414" s="120">
        <f t="shared" si="183"/>
        <v>0.0006513681614</v>
      </c>
      <c r="F414" s="120">
        <f t="shared" si="183"/>
        <v>0.01472031717</v>
      </c>
      <c r="G414" s="120">
        <f t="shared" si="183"/>
        <v>0.04149702529</v>
      </c>
      <c r="H414" s="120">
        <f t="shared" si="183"/>
        <v>0.07002861643</v>
      </c>
      <c r="I414" s="120">
        <f t="shared" si="183"/>
        <v>0.03419375968</v>
      </c>
      <c r="J414" s="120">
        <f t="shared" si="183"/>
        <v>0.0112633865</v>
      </c>
      <c r="K414" s="120">
        <f t="shared" si="183"/>
        <v>0.03942919882</v>
      </c>
      <c r="L414" s="120">
        <f t="shared" si="183"/>
        <v>0.1057718575</v>
      </c>
      <c r="M414" s="120">
        <f t="shared" si="183"/>
        <v>0.002844798449</v>
      </c>
      <c r="N414" s="120">
        <f t="shared" si="183"/>
        <v>0.0982230708</v>
      </c>
      <c r="O414" s="120">
        <f t="shared" si="183"/>
        <v>0.06840271723</v>
      </c>
      <c r="P414" s="120">
        <f t="shared" si="183"/>
        <v>0.0079646268</v>
      </c>
      <c r="Q414" s="120">
        <f t="shared" si="183"/>
        <v>0.007409634736</v>
      </c>
      <c r="R414" s="120">
        <f t="shared" si="183"/>
        <v>0.004596334582</v>
      </c>
      <c r="S414" s="120">
        <f t="shared" si="183"/>
        <v>0.1176620873</v>
      </c>
      <c r="T414" s="120">
        <f t="shared" si="183"/>
        <v>0.1195748117</v>
      </c>
      <c r="U414" s="120">
        <f t="shared" si="183"/>
        <v>0.02505946226</v>
      </c>
    </row>
    <row r="415" ht="15.75" customHeight="1">
      <c r="A415" s="136" t="s">
        <v>206</v>
      </c>
      <c r="B415" s="120">
        <f t="shared" ref="B415:U415" si="184">B193/B$11</f>
        <v>0</v>
      </c>
      <c r="C415" s="120">
        <f t="shared" si="184"/>
        <v>0</v>
      </c>
      <c r="D415" s="120">
        <f t="shared" si="184"/>
        <v>0</v>
      </c>
      <c r="E415" s="120">
        <f t="shared" si="184"/>
        <v>0</v>
      </c>
      <c r="F415" s="120">
        <f t="shared" si="184"/>
        <v>0</v>
      </c>
      <c r="G415" s="120">
        <f t="shared" si="184"/>
        <v>0</v>
      </c>
      <c r="H415" s="120">
        <f t="shared" si="184"/>
        <v>0</v>
      </c>
      <c r="I415" s="120">
        <f t="shared" si="184"/>
        <v>0</v>
      </c>
      <c r="J415" s="120">
        <f t="shared" si="184"/>
        <v>0</v>
      </c>
      <c r="K415" s="120">
        <f t="shared" si="184"/>
        <v>0</v>
      </c>
      <c r="L415" s="120">
        <f t="shared" si="184"/>
        <v>0</v>
      </c>
      <c r="M415" s="120">
        <f t="shared" si="184"/>
        <v>0</v>
      </c>
      <c r="N415" s="120">
        <f t="shared" si="184"/>
        <v>0</v>
      </c>
      <c r="O415" s="120">
        <f t="shared" si="184"/>
        <v>0.00001442265458</v>
      </c>
      <c r="P415" s="120">
        <f t="shared" si="184"/>
        <v>0</v>
      </c>
      <c r="Q415" s="120">
        <f t="shared" si="184"/>
        <v>0</v>
      </c>
      <c r="R415" s="120">
        <f t="shared" si="184"/>
        <v>0</v>
      </c>
      <c r="S415" s="120">
        <f t="shared" si="184"/>
        <v>0</v>
      </c>
      <c r="T415" s="120">
        <f t="shared" si="184"/>
        <v>0</v>
      </c>
      <c r="U415" s="120">
        <f t="shared" si="184"/>
        <v>0</v>
      </c>
    </row>
    <row r="416" ht="15.75" customHeight="1">
      <c r="A416" s="136" t="s">
        <v>529</v>
      </c>
      <c r="B416" s="120">
        <f t="shared" ref="B416:U416" si="185">B194/B$11</f>
        <v>0</v>
      </c>
      <c r="C416" s="120">
        <f t="shared" si="185"/>
        <v>0</v>
      </c>
      <c r="D416" s="120">
        <f t="shared" si="185"/>
        <v>0</v>
      </c>
      <c r="E416" s="120">
        <f t="shared" si="185"/>
        <v>0</v>
      </c>
      <c r="F416" s="120">
        <f t="shared" si="185"/>
        <v>0</v>
      </c>
      <c r="G416" s="120">
        <f t="shared" si="185"/>
        <v>0</v>
      </c>
      <c r="H416" s="120">
        <f t="shared" si="185"/>
        <v>0</v>
      </c>
      <c r="I416" s="120">
        <f t="shared" si="185"/>
        <v>0</v>
      </c>
      <c r="J416" s="120">
        <f t="shared" si="185"/>
        <v>0</v>
      </c>
      <c r="K416" s="120">
        <f t="shared" si="185"/>
        <v>0</v>
      </c>
      <c r="L416" s="120">
        <f t="shared" si="185"/>
        <v>0</v>
      </c>
      <c r="M416" s="120">
        <f t="shared" si="185"/>
        <v>0</v>
      </c>
      <c r="N416" s="120">
        <f t="shared" si="185"/>
        <v>0</v>
      </c>
      <c r="O416" s="120">
        <f t="shared" si="185"/>
        <v>0</v>
      </c>
      <c r="P416" s="120">
        <f t="shared" si="185"/>
        <v>0</v>
      </c>
      <c r="Q416" s="120">
        <f t="shared" si="185"/>
        <v>0</v>
      </c>
      <c r="R416" s="120">
        <f t="shared" si="185"/>
        <v>0</v>
      </c>
      <c r="S416" s="120">
        <f t="shared" si="185"/>
        <v>0</v>
      </c>
      <c r="T416" s="120">
        <f t="shared" si="185"/>
        <v>0</v>
      </c>
      <c r="U416" s="120">
        <f t="shared" si="185"/>
        <v>0</v>
      </c>
    </row>
    <row r="417" ht="15.75" customHeight="1">
      <c r="A417" s="136" t="s">
        <v>207</v>
      </c>
      <c r="B417" s="120">
        <f t="shared" ref="B417:U417" si="186">B195/B$11</f>
        <v>0</v>
      </c>
      <c r="C417" s="120">
        <f t="shared" si="186"/>
        <v>0</v>
      </c>
      <c r="D417" s="120">
        <f t="shared" si="186"/>
        <v>0</v>
      </c>
      <c r="E417" s="120">
        <f t="shared" si="186"/>
        <v>0</v>
      </c>
      <c r="F417" s="120">
        <f t="shared" si="186"/>
        <v>0</v>
      </c>
      <c r="G417" s="120">
        <f t="shared" si="186"/>
        <v>0</v>
      </c>
      <c r="H417" s="120">
        <f t="shared" si="186"/>
        <v>0</v>
      </c>
      <c r="I417" s="120">
        <f t="shared" si="186"/>
        <v>0</v>
      </c>
      <c r="J417" s="120">
        <f t="shared" si="186"/>
        <v>0</v>
      </c>
      <c r="K417" s="120">
        <f t="shared" si="186"/>
        <v>0</v>
      </c>
      <c r="L417" s="120">
        <f t="shared" si="186"/>
        <v>0</v>
      </c>
      <c r="M417" s="120">
        <f t="shared" si="186"/>
        <v>0</v>
      </c>
      <c r="N417" s="120">
        <f t="shared" si="186"/>
        <v>0</v>
      </c>
      <c r="O417" s="120">
        <f t="shared" si="186"/>
        <v>0</v>
      </c>
      <c r="P417" s="120">
        <f t="shared" si="186"/>
        <v>0</v>
      </c>
      <c r="Q417" s="120">
        <f t="shared" si="186"/>
        <v>0</v>
      </c>
      <c r="R417" s="120">
        <f t="shared" si="186"/>
        <v>0</v>
      </c>
      <c r="S417" s="120">
        <f t="shared" si="186"/>
        <v>0</v>
      </c>
      <c r="T417" s="120">
        <f t="shared" si="186"/>
        <v>0</v>
      </c>
      <c r="U417" s="120">
        <f t="shared" si="186"/>
        <v>0</v>
      </c>
    </row>
    <row r="418" ht="15.75" customHeight="1">
      <c r="A418" s="136" t="s">
        <v>208</v>
      </c>
      <c r="B418" s="120">
        <f t="shared" ref="B418:U418" si="187">B196/B$11</f>
        <v>0</v>
      </c>
      <c r="C418" s="120">
        <f t="shared" si="187"/>
        <v>0</v>
      </c>
      <c r="D418" s="120">
        <f t="shared" si="187"/>
        <v>0</v>
      </c>
      <c r="E418" s="120">
        <f t="shared" si="187"/>
        <v>0</v>
      </c>
      <c r="F418" s="120">
        <f t="shared" si="187"/>
        <v>0</v>
      </c>
      <c r="G418" s="120">
        <f t="shared" si="187"/>
        <v>0</v>
      </c>
      <c r="H418" s="120">
        <f t="shared" si="187"/>
        <v>0</v>
      </c>
      <c r="I418" s="120">
        <f t="shared" si="187"/>
        <v>0</v>
      </c>
      <c r="J418" s="120">
        <f t="shared" si="187"/>
        <v>0</v>
      </c>
      <c r="K418" s="120">
        <f t="shared" si="187"/>
        <v>0</v>
      </c>
      <c r="L418" s="120">
        <f t="shared" si="187"/>
        <v>0</v>
      </c>
      <c r="M418" s="120">
        <f t="shared" si="187"/>
        <v>0</v>
      </c>
      <c r="N418" s="120">
        <f t="shared" si="187"/>
        <v>0</v>
      </c>
      <c r="O418" s="120">
        <f t="shared" si="187"/>
        <v>0</v>
      </c>
      <c r="P418" s="120">
        <f t="shared" si="187"/>
        <v>0</v>
      </c>
      <c r="Q418" s="120">
        <f t="shared" si="187"/>
        <v>0</v>
      </c>
      <c r="R418" s="120">
        <f t="shared" si="187"/>
        <v>0</v>
      </c>
      <c r="S418" s="120">
        <f t="shared" si="187"/>
        <v>0</v>
      </c>
      <c r="T418" s="120">
        <f t="shared" si="187"/>
        <v>0</v>
      </c>
      <c r="U418" s="120">
        <f t="shared" si="187"/>
        <v>0</v>
      </c>
    </row>
    <row r="419" ht="15.75" customHeight="1">
      <c r="A419" s="136" t="s">
        <v>41</v>
      </c>
      <c r="B419" s="120">
        <f t="shared" ref="B419:U419" si="188">B197/B$11</f>
        <v>0</v>
      </c>
      <c r="C419" s="120">
        <f t="shared" si="188"/>
        <v>0</v>
      </c>
      <c r="D419" s="120">
        <f t="shared" si="188"/>
        <v>0</v>
      </c>
      <c r="E419" s="120">
        <f t="shared" si="188"/>
        <v>0</v>
      </c>
      <c r="F419" s="120">
        <f t="shared" si="188"/>
        <v>0</v>
      </c>
      <c r="G419" s="120">
        <f t="shared" si="188"/>
        <v>0.0003898018527</v>
      </c>
      <c r="H419" s="120">
        <f t="shared" si="188"/>
        <v>0.0002055054337</v>
      </c>
      <c r="I419" s="120">
        <f t="shared" si="188"/>
        <v>0.000002977253781</v>
      </c>
      <c r="J419" s="120">
        <f t="shared" si="188"/>
        <v>0</v>
      </c>
      <c r="K419" s="120">
        <f t="shared" si="188"/>
        <v>0.00007697977998</v>
      </c>
      <c r="L419" s="120">
        <f t="shared" si="188"/>
        <v>0.001687556659</v>
      </c>
      <c r="M419" s="120">
        <f t="shared" si="188"/>
        <v>0.00007818512772</v>
      </c>
      <c r="N419" s="120">
        <f t="shared" si="188"/>
        <v>0</v>
      </c>
      <c r="O419" s="120">
        <f t="shared" si="188"/>
        <v>0</v>
      </c>
      <c r="P419" s="120">
        <f t="shared" si="188"/>
        <v>0.0001395318142</v>
      </c>
      <c r="Q419" s="120">
        <f t="shared" si="188"/>
        <v>0.0004348204192</v>
      </c>
      <c r="R419" s="120">
        <f t="shared" si="188"/>
        <v>0.0003511921689</v>
      </c>
      <c r="S419" s="120">
        <f t="shared" si="188"/>
        <v>0.001092560205</v>
      </c>
      <c r="T419" s="120">
        <f t="shared" si="188"/>
        <v>0.0008042159222</v>
      </c>
      <c r="U419" s="120">
        <f t="shared" si="188"/>
        <v>0.001484243786</v>
      </c>
    </row>
    <row r="420" ht="15.75" customHeight="1">
      <c r="A420" s="136" t="s">
        <v>42</v>
      </c>
      <c r="B420" s="120">
        <f t="shared" ref="B420:U420" si="189">B198/B$11</f>
        <v>0</v>
      </c>
      <c r="C420" s="120">
        <f t="shared" si="189"/>
        <v>0.00004856333468</v>
      </c>
      <c r="D420" s="120">
        <f t="shared" si="189"/>
        <v>0</v>
      </c>
      <c r="E420" s="120">
        <f t="shared" si="189"/>
        <v>0</v>
      </c>
      <c r="F420" s="120">
        <f t="shared" si="189"/>
        <v>0.0006170767189</v>
      </c>
      <c r="G420" s="120">
        <f t="shared" si="189"/>
        <v>0.002300412725</v>
      </c>
      <c r="H420" s="120">
        <f t="shared" si="189"/>
        <v>0.003005415434</v>
      </c>
      <c r="I420" s="120">
        <f t="shared" si="189"/>
        <v>0.002578301774</v>
      </c>
      <c r="J420" s="120">
        <f t="shared" si="189"/>
        <v>0.0001413246128</v>
      </c>
      <c r="K420" s="120">
        <f t="shared" si="189"/>
        <v>0.001745652586</v>
      </c>
      <c r="L420" s="120">
        <f t="shared" si="189"/>
        <v>0.0006155373613</v>
      </c>
      <c r="M420" s="120">
        <f t="shared" si="189"/>
        <v>0.00129901332</v>
      </c>
      <c r="N420" s="120">
        <f t="shared" si="189"/>
        <v>0.003773192616</v>
      </c>
      <c r="O420" s="120">
        <f t="shared" si="189"/>
        <v>0.00002622300833</v>
      </c>
      <c r="P420" s="120">
        <f t="shared" si="189"/>
        <v>0.002021325741</v>
      </c>
      <c r="Q420" s="120">
        <f t="shared" si="189"/>
        <v>0.01951533</v>
      </c>
      <c r="R420" s="120">
        <f t="shared" si="189"/>
        <v>0.0259830811</v>
      </c>
      <c r="S420" s="120">
        <f t="shared" si="189"/>
        <v>0.03280173148</v>
      </c>
      <c r="T420" s="120">
        <f t="shared" si="189"/>
        <v>0.03111269484</v>
      </c>
      <c r="U420" s="120">
        <f t="shared" si="189"/>
        <v>0.001085430359</v>
      </c>
    </row>
    <row r="421" ht="15.75" customHeight="1">
      <c r="A421" s="136" t="s">
        <v>43</v>
      </c>
      <c r="B421" s="120">
        <f t="shared" ref="B421:U421" si="190">B199/B$11</f>
        <v>0.002124400968</v>
      </c>
      <c r="C421" s="120">
        <f t="shared" si="190"/>
        <v>0</v>
      </c>
      <c r="D421" s="120">
        <f t="shared" si="190"/>
        <v>0</v>
      </c>
      <c r="E421" s="120">
        <f t="shared" si="190"/>
        <v>0.00006340752013</v>
      </c>
      <c r="F421" s="120">
        <f t="shared" si="190"/>
        <v>0.001905584065</v>
      </c>
      <c r="G421" s="120">
        <f t="shared" si="190"/>
        <v>0.008648946779</v>
      </c>
      <c r="H421" s="120">
        <f t="shared" si="190"/>
        <v>0.003067148291</v>
      </c>
      <c r="I421" s="120">
        <f t="shared" si="190"/>
        <v>0.0008648922234</v>
      </c>
      <c r="J421" s="120">
        <f t="shared" si="190"/>
        <v>0.0008720160604</v>
      </c>
      <c r="K421" s="120">
        <f t="shared" si="190"/>
        <v>0.0007830165499</v>
      </c>
      <c r="L421" s="120">
        <f t="shared" si="190"/>
        <v>0.001032077128</v>
      </c>
      <c r="M421" s="120">
        <f t="shared" si="190"/>
        <v>0.0007598617101</v>
      </c>
      <c r="N421" s="120">
        <f t="shared" si="190"/>
        <v>0.002988391979</v>
      </c>
      <c r="O421" s="120">
        <f t="shared" si="190"/>
        <v>0.0008181578599</v>
      </c>
      <c r="P421" s="120">
        <f t="shared" si="190"/>
        <v>0.001138881294</v>
      </c>
      <c r="Q421" s="120">
        <f t="shared" si="190"/>
        <v>0.0007266659886</v>
      </c>
      <c r="R421" s="120">
        <f t="shared" si="190"/>
        <v>0.0005653337353</v>
      </c>
      <c r="S421" s="120">
        <f t="shared" si="190"/>
        <v>0.0006439043034</v>
      </c>
      <c r="T421" s="120">
        <f t="shared" si="190"/>
        <v>0.001546317606</v>
      </c>
      <c r="U421" s="120">
        <f t="shared" si="190"/>
        <v>0.001367066645</v>
      </c>
    </row>
    <row r="422" ht="15.75" customHeight="1">
      <c r="A422" s="136" t="s">
        <v>209</v>
      </c>
      <c r="B422" s="120">
        <f t="shared" ref="B422:U422" si="191">B200/B$11</f>
        <v>0.05135615829</v>
      </c>
      <c r="C422" s="120">
        <f t="shared" si="191"/>
        <v>0.02206394172</v>
      </c>
      <c r="D422" s="120">
        <f t="shared" si="191"/>
        <v>0.01469363474</v>
      </c>
      <c r="E422" s="120">
        <f t="shared" si="191"/>
        <v>0.001394965443</v>
      </c>
      <c r="F422" s="120">
        <f t="shared" si="191"/>
        <v>0.01022812655</v>
      </c>
      <c r="G422" s="120">
        <f t="shared" si="191"/>
        <v>0.00786585231</v>
      </c>
      <c r="H422" s="120">
        <f t="shared" si="191"/>
        <v>0.01377779908</v>
      </c>
      <c r="I422" s="120">
        <f t="shared" si="191"/>
        <v>0.00547665833</v>
      </c>
      <c r="J422" s="120">
        <f t="shared" si="191"/>
        <v>0.006263334039</v>
      </c>
      <c r="K422" s="120">
        <f t="shared" si="191"/>
        <v>0.005675509233</v>
      </c>
      <c r="L422" s="120">
        <f t="shared" si="191"/>
        <v>0.01133002431</v>
      </c>
      <c r="M422" s="120">
        <f t="shared" si="191"/>
        <v>0.01297465906</v>
      </c>
      <c r="N422" s="120">
        <f t="shared" si="191"/>
        <v>0.02965550766</v>
      </c>
      <c r="O422" s="120">
        <f t="shared" si="191"/>
        <v>0.02516622109</v>
      </c>
      <c r="P422" s="120">
        <f t="shared" si="191"/>
        <v>0.02412769047</v>
      </c>
      <c r="Q422" s="120">
        <f t="shared" si="191"/>
        <v>0.0216348953</v>
      </c>
      <c r="R422" s="120">
        <f t="shared" si="191"/>
        <v>0.03181458424</v>
      </c>
      <c r="S422" s="120">
        <f t="shared" si="191"/>
        <v>0.04148820824</v>
      </c>
      <c r="T422" s="120">
        <f t="shared" si="191"/>
        <v>0.009282809394</v>
      </c>
      <c r="U422" s="120">
        <f t="shared" si="191"/>
        <v>0.006547529721</v>
      </c>
    </row>
    <row r="423" ht="15.75" customHeight="1">
      <c r="A423" s="136" t="s">
        <v>210</v>
      </c>
      <c r="B423" s="120">
        <f t="shared" ref="B423:U423" si="192">B201/B$11</f>
        <v>0</v>
      </c>
      <c r="C423" s="120">
        <f t="shared" si="192"/>
        <v>0</v>
      </c>
      <c r="D423" s="120">
        <f t="shared" si="192"/>
        <v>0</v>
      </c>
      <c r="E423" s="120">
        <f t="shared" si="192"/>
        <v>0</v>
      </c>
      <c r="F423" s="120">
        <f t="shared" si="192"/>
        <v>0</v>
      </c>
      <c r="G423" s="120">
        <f t="shared" si="192"/>
        <v>0</v>
      </c>
      <c r="H423" s="120">
        <f t="shared" si="192"/>
        <v>0</v>
      </c>
      <c r="I423" s="120">
        <f t="shared" si="192"/>
        <v>0</v>
      </c>
      <c r="J423" s="120">
        <f t="shared" si="192"/>
        <v>0</v>
      </c>
      <c r="K423" s="120">
        <f t="shared" si="192"/>
        <v>0</v>
      </c>
      <c r="L423" s="120">
        <f t="shared" si="192"/>
        <v>0.0005641831434</v>
      </c>
      <c r="M423" s="120">
        <f t="shared" si="192"/>
        <v>0</v>
      </c>
      <c r="N423" s="120">
        <f t="shared" si="192"/>
        <v>0</v>
      </c>
      <c r="O423" s="120">
        <f t="shared" si="192"/>
        <v>0</v>
      </c>
      <c r="P423" s="120">
        <f t="shared" si="192"/>
        <v>0</v>
      </c>
      <c r="Q423" s="120">
        <f t="shared" si="192"/>
        <v>0</v>
      </c>
      <c r="R423" s="120">
        <f t="shared" si="192"/>
        <v>0</v>
      </c>
      <c r="S423" s="120">
        <f t="shared" si="192"/>
        <v>0</v>
      </c>
      <c r="T423" s="120">
        <f t="shared" si="192"/>
        <v>0</v>
      </c>
      <c r="U423" s="120">
        <f t="shared" si="192"/>
        <v>0</v>
      </c>
    </row>
    <row r="424" ht="15.75" customHeight="1">
      <c r="A424" s="136" t="s">
        <v>44</v>
      </c>
      <c r="B424" s="120">
        <f t="shared" ref="B424:U424" si="193">B202/B$11</f>
        <v>0</v>
      </c>
      <c r="C424" s="120">
        <f t="shared" si="193"/>
        <v>0</v>
      </c>
      <c r="D424" s="120">
        <f t="shared" si="193"/>
        <v>0</v>
      </c>
      <c r="E424" s="120">
        <f t="shared" si="193"/>
        <v>0</v>
      </c>
      <c r="F424" s="120">
        <f t="shared" si="193"/>
        <v>0.0003517017569</v>
      </c>
      <c r="G424" s="120">
        <f t="shared" si="193"/>
        <v>0.00003374404098</v>
      </c>
      <c r="H424" s="120">
        <f t="shared" si="193"/>
        <v>0</v>
      </c>
      <c r="I424" s="120">
        <f t="shared" si="193"/>
        <v>0.0002121293319</v>
      </c>
      <c r="J424" s="120">
        <f t="shared" si="193"/>
        <v>0.0002141469023</v>
      </c>
      <c r="K424" s="120">
        <f t="shared" si="193"/>
        <v>0</v>
      </c>
      <c r="L424" s="120">
        <f t="shared" si="193"/>
        <v>0</v>
      </c>
      <c r="M424" s="120">
        <f t="shared" si="193"/>
        <v>0</v>
      </c>
      <c r="N424" s="120">
        <f t="shared" si="193"/>
        <v>0.009219943307</v>
      </c>
      <c r="O424" s="120">
        <f t="shared" si="193"/>
        <v>0.01064523023</v>
      </c>
      <c r="P424" s="120">
        <f t="shared" si="193"/>
        <v>0.00001131339034</v>
      </c>
      <c r="Q424" s="120">
        <f t="shared" si="193"/>
        <v>0.004632679924</v>
      </c>
      <c r="R424" s="120">
        <f t="shared" si="193"/>
        <v>0</v>
      </c>
      <c r="S424" s="120">
        <f t="shared" si="193"/>
        <v>0.0002264050615</v>
      </c>
      <c r="T424" s="120">
        <f t="shared" si="193"/>
        <v>0</v>
      </c>
      <c r="U424" s="120">
        <f t="shared" si="193"/>
        <v>0.002121522974</v>
      </c>
    </row>
    <row r="425" ht="15.75" customHeight="1">
      <c r="A425" s="136" t="s">
        <v>72</v>
      </c>
      <c r="B425" s="120">
        <f t="shared" ref="B425:U425" si="194">B203/B$11</f>
        <v>0</v>
      </c>
      <c r="C425" s="120">
        <f t="shared" si="194"/>
        <v>0</v>
      </c>
      <c r="D425" s="120">
        <f t="shared" si="194"/>
        <v>0</v>
      </c>
      <c r="E425" s="120">
        <f t="shared" si="194"/>
        <v>0</v>
      </c>
      <c r="F425" s="120">
        <f t="shared" si="194"/>
        <v>0</v>
      </c>
      <c r="G425" s="120">
        <f t="shared" si="194"/>
        <v>0</v>
      </c>
      <c r="H425" s="120">
        <f t="shared" si="194"/>
        <v>0</v>
      </c>
      <c r="I425" s="120">
        <f t="shared" si="194"/>
        <v>0</v>
      </c>
      <c r="J425" s="120">
        <f t="shared" si="194"/>
        <v>0</v>
      </c>
      <c r="K425" s="120">
        <f t="shared" si="194"/>
        <v>0</v>
      </c>
      <c r="L425" s="120">
        <f t="shared" si="194"/>
        <v>0</v>
      </c>
      <c r="M425" s="120">
        <f t="shared" si="194"/>
        <v>0</v>
      </c>
      <c r="N425" s="120">
        <f t="shared" si="194"/>
        <v>0</v>
      </c>
      <c r="O425" s="120">
        <f t="shared" si="194"/>
        <v>0</v>
      </c>
      <c r="P425" s="120">
        <f t="shared" si="194"/>
        <v>0</v>
      </c>
      <c r="Q425" s="120">
        <f t="shared" si="194"/>
        <v>0</v>
      </c>
      <c r="R425" s="120">
        <f t="shared" si="194"/>
        <v>0</v>
      </c>
      <c r="S425" s="120">
        <f t="shared" si="194"/>
        <v>0</v>
      </c>
      <c r="T425" s="120">
        <f t="shared" si="194"/>
        <v>0</v>
      </c>
      <c r="U425" s="120">
        <f t="shared" si="194"/>
        <v>0</v>
      </c>
    </row>
    <row r="426" ht="15.75" customHeight="1">
      <c r="A426" s="136" t="s">
        <v>211</v>
      </c>
      <c r="B426" s="120">
        <f t="shared" ref="B426:U426" si="195">B204/B$11</f>
        <v>0</v>
      </c>
      <c r="C426" s="120">
        <f t="shared" si="195"/>
        <v>0</v>
      </c>
      <c r="D426" s="120">
        <f t="shared" si="195"/>
        <v>0</v>
      </c>
      <c r="E426" s="120">
        <f t="shared" si="195"/>
        <v>0</v>
      </c>
      <c r="F426" s="120">
        <f t="shared" si="195"/>
        <v>0</v>
      </c>
      <c r="G426" s="120">
        <f t="shared" si="195"/>
        <v>0</v>
      </c>
      <c r="H426" s="120">
        <f t="shared" si="195"/>
        <v>0.00006579422976</v>
      </c>
      <c r="I426" s="120">
        <f t="shared" si="195"/>
        <v>0.009092533048</v>
      </c>
      <c r="J426" s="120">
        <f t="shared" si="195"/>
        <v>0.00530862148</v>
      </c>
      <c r="K426" s="120">
        <f t="shared" si="195"/>
        <v>0.01019709934</v>
      </c>
      <c r="L426" s="120">
        <f t="shared" si="195"/>
        <v>0.01017455441</v>
      </c>
      <c r="M426" s="120">
        <f t="shared" si="195"/>
        <v>0.110759821</v>
      </c>
      <c r="N426" s="120">
        <f t="shared" si="195"/>
        <v>0.02232874947</v>
      </c>
      <c r="O426" s="120">
        <f t="shared" si="195"/>
        <v>0.0003120537991</v>
      </c>
      <c r="P426" s="120">
        <f t="shared" si="195"/>
        <v>0.0004299088329</v>
      </c>
      <c r="Q426" s="120">
        <f t="shared" si="195"/>
        <v>0</v>
      </c>
      <c r="R426" s="120">
        <f t="shared" si="195"/>
        <v>0.0001593213254</v>
      </c>
      <c r="S426" s="120">
        <f t="shared" si="195"/>
        <v>0</v>
      </c>
      <c r="T426" s="120">
        <f t="shared" si="195"/>
        <v>0</v>
      </c>
      <c r="U426" s="120">
        <f t="shared" si="195"/>
        <v>0</v>
      </c>
    </row>
    <row r="427" ht="15.75" customHeight="1">
      <c r="A427" s="136" t="s">
        <v>212</v>
      </c>
      <c r="B427" s="120">
        <f t="shared" ref="B427:U427" si="196">B205/B$11</f>
        <v>0.05414752236</v>
      </c>
      <c r="C427" s="120">
        <f t="shared" si="196"/>
        <v>0.02815054634</v>
      </c>
      <c r="D427" s="120">
        <f t="shared" si="196"/>
        <v>0.0003909237699</v>
      </c>
      <c r="E427" s="120">
        <f t="shared" si="196"/>
        <v>0.002242320485</v>
      </c>
      <c r="F427" s="120">
        <f t="shared" si="196"/>
        <v>0.06705993318</v>
      </c>
      <c r="G427" s="120">
        <f t="shared" si="196"/>
        <v>0.05528902935</v>
      </c>
      <c r="H427" s="120">
        <f t="shared" si="196"/>
        <v>0.03440956989</v>
      </c>
      <c r="I427" s="120">
        <f t="shared" si="196"/>
        <v>0.02119358104</v>
      </c>
      <c r="J427" s="120">
        <f t="shared" si="196"/>
        <v>0.03506701811</v>
      </c>
      <c r="K427" s="120">
        <f t="shared" si="196"/>
        <v>0.04080939184</v>
      </c>
      <c r="L427" s="120">
        <f t="shared" si="196"/>
        <v>0.08461962573</v>
      </c>
      <c r="M427" s="120">
        <f t="shared" si="196"/>
        <v>0.08978095948</v>
      </c>
      <c r="N427" s="120">
        <f t="shared" si="196"/>
        <v>0.08627389542</v>
      </c>
      <c r="O427" s="120">
        <f t="shared" si="196"/>
        <v>0.0620305262</v>
      </c>
      <c r="P427" s="120">
        <f t="shared" si="196"/>
        <v>0.202042067</v>
      </c>
      <c r="Q427" s="120">
        <f t="shared" si="196"/>
        <v>0.05061751869</v>
      </c>
      <c r="R427" s="120">
        <f t="shared" si="196"/>
        <v>0.2219140487</v>
      </c>
      <c r="S427" s="120">
        <f t="shared" si="196"/>
        <v>0.1331697955</v>
      </c>
      <c r="T427" s="120">
        <f t="shared" si="196"/>
        <v>0.02593269432</v>
      </c>
      <c r="U427" s="120">
        <f t="shared" si="196"/>
        <v>0.02425566819</v>
      </c>
    </row>
    <row r="428" ht="15.75" customHeight="1">
      <c r="A428" s="136" t="s">
        <v>530</v>
      </c>
      <c r="B428" s="120">
        <f t="shared" ref="B428:U428" si="197">B206/B$11</f>
        <v>0</v>
      </c>
      <c r="C428" s="120">
        <f t="shared" si="197"/>
        <v>0</v>
      </c>
      <c r="D428" s="120">
        <f t="shared" si="197"/>
        <v>0</v>
      </c>
      <c r="E428" s="120">
        <f t="shared" si="197"/>
        <v>0</v>
      </c>
      <c r="F428" s="120">
        <f t="shared" si="197"/>
        <v>0</v>
      </c>
      <c r="G428" s="120">
        <f t="shared" si="197"/>
        <v>0</v>
      </c>
      <c r="H428" s="120">
        <f t="shared" si="197"/>
        <v>0</v>
      </c>
      <c r="I428" s="120">
        <f t="shared" si="197"/>
        <v>0</v>
      </c>
      <c r="J428" s="120">
        <f t="shared" si="197"/>
        <v>0</v>
      </c>
      <c r="K428" s="120">
        <f t="shared" si="197"/>
        <v>0</v>
      </c>
      <c r="L428" s="120">
        <f t="shared" si="197"/>
        <v>0</v>
      </c>
      <c r="M428" s="120">
        <f t="shared" si="197"/>
        <v>0</v>
      </c>
      <c r="N428" s="120">
        <f t="shared" si="197"/>
        <v>0</v>
      </c>
      <c r="O428" s="120">
        <f t="shared" si="197"/>
        <v>0</v>
      </c>
      <c r="P428" s="120">
        <f t="shared" si="197"/>
        <v>0</v>
      </c>
      <c r="Q428" s="120">
        <f t="shared" si="197"/>
        <v>0</v>
      </c>
      <c r="R428" s="120">
        <f t="shared" si="197"/>
        <v>0</v>
      </c>
      <c r="S428" s="120">
        <f t="shared" si="197"/>
        <v>0</v>
      </c>
      <c r="T428" s="120">
        <f t="shared" si="197"/>
        <v>0</v>
      </c>
      <c r="U428" s="120">
        <f t="shared" si="197"/>
        <v>0</v>
      </c>
    </row>
    <row r="429" ht="15.75" customHeight="1">
      <c r="A429" s="136" t="s">
        <v>213</v>
      </c>
      <c r="B429" s="120">
        <f t="shared" ref="B429:U429" si="198">B207/B$11</f>
        <v>0</v>
      </c>
      <c r="C429" s="120">
        <f t="shared" si="198"/>
        <v>0</v>
      </c>
      <c r="D429" s="120">
        <f t="shared" si="198"/>
        <v>0</v>
      </c>
      <c r="E429" s="120">
        <f t="shared" si="198"/>
        <v>0</v>
      </c>
      <c r="F429" s="120">
        <f t="shared" si="198"/>
        <v>0</v>
      </c>
      <c r="G429" s="120">
        <f t="shared" si="198"/>
        <v>0</v>
      </c>
      <c r="H429" s="120">
        <f t="shared" si="198"/>
        <v>0</v>
      </c>
      <c r="I429" s="120">
        <f t="shared" si="198"/>
        <v>0</v>
      </c>
      <c r="J429" s="120">
        <f t="shared" si="198"/>
        <v>0</v>
      </c>
      <c r="K429" s="120">
        <f t="shared" si="198"/>
        <v>0</v>
      </c>
      <c r="L429" s="120">
        <f t="shared" si="198"/>
        <v>0</v>
      </c>
      <c r="M429" s="120">
        <f t="shared" si="198"/>
        <v>0</v>
      </c>
      <c r="N429" s="120">
        <f t="shared" si="198"/>
        <v>0</v>
      </c>
      <c r="O429" s="120">
        <f t="shared" si="198"/>
        <v>0</v>
      </c>
      <c r="P429" s="120">
        <f t="shared" si="198"/>
        <v>0</v>
      </c>
      <c r="Q429" s="120">
        <f t="shared" si="198"/>
        <v>0</v>
      </c>
      <c r="R429" s="120">
        <f t="shared" si="198"/>
        <v>0</v>
      </c>
      <c r="S429" s="120">
        <f t="shared" si="198"/>
        <v>0</v>
      </c>
      <c r="T429" s="120">
        <f t="shared" si="198"/>
        <v>0</v>
      </c>
      <c r="U429" s="120">
        <f t="shared" si="198"/>
        <v>0</v>
      </c>
    </row>
    <row r="430" ht="15.75" customHeight="1">
      <c r="A430" s="136" t="s">
        <v>214</v>
      </c>
      <c r="B430" s="120">
        <f t="shared" ref="B430:U430" si="199">B208/B$11</f>
        <v>0</v>
      </c>
      <c r="C430" s="120">
        <f t="shared" si="199"/>
        <v>0.0008417644678</v>
      </c>
      <c r="D430" s="120">
        <f t="shared" si="199"/>
        <v>0.03046655902</v>
      </c>
      <c r="E430" s="120">
        <f t="shared" si="199"/>
        <v>0.000005764320012</v>
      </c>
      <c r="F430" s="120">
        <f t="shared" si="199"/>
        <v>0.00002877559829</v>
      </c>
      <c r="G430" s="120">
        <f t="shared" si="199"/>
        <v>0</v>
      </c>
      <c r="H430" s="120">
        <f t="shared" si="199"/>
        <v>0.00009097473745</v>
      </c>
      <c r="I430" s="120">
        <f t="shared" si="199"/>
        <v>0</v>
      </c>
      <c r="J430" s="120">
        <f t="shared" si="199"/>
        <v>0</v>
      </c>
      <c r="K430" s="120">
        <f t="shared" si="199"/>
        <v>0</v>
      </c>
      <c r="L430" s="120">
        <f t="shared" si="199"/>
        <v>0</v>
      </c>
      <c r="M430" s="120">
        <f t="shared" si="199"/>
        <v>0</v>
      </c>
      <c r="N430" s="120">
        <f t="shared" si="199"/>
        <v>0</v>
      </c>
      <c r="O430" s="120">
        <f t="shared" si="199"/>
        <v>0</v>
      </c>
      <c r="P430" s="120">
        <f t="shared" si="199"/>
        <v>0.0004072820522</v>
      </c>
      <c r="Q430" s="120">
        <f t="shared" si="199"/>
        <v>0</v>
      </c>
      <c r="R430" s="120">
        <f t="shared" si="199"/>
        <v>0</v>
      </c>
      <c r="S430" s="120">
        <f t="shared" si="199"/>
        <v>0</v>
      </c>
      <c r="T430" s="120">
        <f t="shared" si="199"/>
        <v>0</v>
      </c>
      <c r="U430" s="120">
        <f t="shared" si="199"/>
        <v>0</v>
      </c>
    </row>
    <row r="431" ht="15.75" customHeight="1">
      <c r="A431" s="136" t="s">
        <v>215</v>
      </c>
      <c r="B431" s="120">
        <f t="shared" ref="B431:U431" si="200">B209/B$11</f>
        <v>0</v>
      </c>
      <c r="C431" s="120">
        <f t="shared" si="200"/>
        <v>0</v>
      </c>
      <c r="D431" s="120">
        <f t="shared" si="200"/>
        <v>0</v>
      </c>
      <c r="E431" s="120">
        <f t="shared" si="200"/>
        <v>0</v>
      </c>
      <c r="F431" s="120">
        <f t="shared" si="200"/>
        <v>0</v>
      </c>
      <c r="G431" s="120">
        <f t="shared" si="200"/>
        <v>0.00004305274194</v>
      </c>
      <c r="H431" s="120">
        <f t="shared" si="200"/>
        <v>0</v>
      </c>
      <c r="I431" s="120">
        <f t="shared" si="200"/>
        <v>0</v>
      </c>
      <c r="J431" s="120">
        <f t="shared" si="200"/>
        <v>0</v>
      </c>
      <c r="K431" s="120">
        <f t="shared" si="200"/>
        <v>0</v>
      </c>
      <c r="L431" s="120">
        <f t="shared" si="200"/>
        <v>0.001096983154</v>
      </c>
      <c r="M431" s="120">
        <f t="shared" si="200"/>
        <v>0.01564516983</v>
      </c>
      <c r="N431" s="120">
        <f t="shared" si="200"/>
        <v>0.0002342688469</v>
      </c>
      <c r="O431" s="120">
        <f t="shared" si="200"/>
        <v>0.000001311150416</v>
      </c>
      <c r="P431" s="120">
        <f t="shared" si="200"/>
        <v>0.00000565669517</v>
      </c>
      <c r="Q431" s="120">
        <f t="shared" si="200"/>
        <v>0</v>
      </c>
      <c r="R431" s="120">
        <f t="shared" si="200"/>
        <v>0.000003426265063</v>
      </c>
      <c r="S431" s="120">
        <f t="shared" si="200"/>
        <v>0.000004154221312</v>
      </c>
      <c r="T431" s="120">
        <f t="shared" si="200"/>
        <v>0.0007698896328</v>
      </c>
      <c r="U431" s="120">
        <f t="shared" si="200"/>
        <v>0</v>
      </c>
    </row>
    <row r="432" ht="15.75" customHeight="1">
      <c r="A432" s="136" t="s">
        <v>216</v>
      </c>
      <c r="B432" s="120">
        <f t="shared" ref="B432:U432" si="201">B210/B$11</f>
        <v>0</v>
      </c>
      <c r="C432" s="120">
        <f t="shared" si="201"/>
        <v>0</v>
      </c>
      <c r="D432" s="120">
        <f t="shared" si="201"/>
        <v>0</v>
      </c>
      <c r="E432" s="120">
        <f t="shared" si="201"/>
        <v>0</v>
      </c>
      <c r="F432" s="120">
        <f t="shared" si="201"/>
        <v>0</v>
      </c>
      <c r="G432" s="120">
        <f t="shared" si="201"/>
        <v>0</v>
      </c>
      <c r="H432" s="120">
        <f t="shared" si="201"/>
        <v>0</v>
      </c>
      <c r="I432" s="120">
        <f t="shared" si="201"/>
        <v>0.00001116470168</v>
      </c>
      <c r="J432" s="120">
        <f t="shared" si="201"/>
        <v>0</v>
      </c>
      <c r="K432" s="120">
        <f t="shared" si="201"/>
        <v>0</v>
      </c>
      <c r="L432" s="120">
        <f t="shared" si="201"/>
        <v>0</v>
      </c>
      <c r="M432" s="120">
        <f t="shared" si="201"/>
        <v>0</v>
      </c>
      <c r="N432" s="120">
        <f t="shared" si="201"/>
        <v>0</v>
      </c>
      <c r="O432" s="120">
        <f t="shared" si="201"/>
        <v>0</v>
      </c>
      <c r="P432" s="120">
        <f t="shared" si="201"/>
        <v>0</v>
      </c>
      <c r="Q432" s="120">
        <f t="shared" si="201"/>
        <v>0.00001179174018</v>
      </c>
      <c r="R432" s="120">
        <f t="shared" si="201"/>
        <v>0</v>
      </c>
      <c r="S432" s="120">
        <f t="shared" si="201"/>
        <v>0.03441772357</v>
      </c>
      <c r="T432" s="120">
        <f t="shared" si="201"/>
        <v>0.0009938278063</v>
      </c>
      <c r="U432" s="120">
        <f t="shared" si="201"/>
        <v>0.0001110099231</v>
      </c>
    </row>
    <row r="433" ht="15.75" customHeight="1">
      <c r="B433" s="161"/>
      <c r="C433" s="161"/>
      <c r="D433" s="161"/>
      <c r="E433" s="161"/>
      <c r="F433" s="161"/>
      <c r="G433" s="161"/>
      <c r="H433" s="161"/>
      <c r="I433" s="161"/>
      <c r="J433" s="161"/>
      <c r="K433" s="161"/>
      <c r="L433" s="161"/>
      <c r="M433" s="161"/>
      <c r="N433" s="161"/>
      <c r="O433" s="161"/>
      <c r="P433" s="161"/>
      <c r="Q433" s="161"/>
      <c r="R433" s="161"/>
      <c r="S433" s="161"/>
      <c r="T433" s="161"/>
      <c r="U433" s="161"/>
    </row>
    <row r="434" ht="15.75" customHeight="1">
      <c r="A434" s="89" t="s">
        <v>443</v>
      </c>
      <c r="B434" s="127"/>
      <c r="C434" s="127"/>
      <c r="D434" s="127"/>
      <c r="E434" s="127"/>
      <c r="F434" s="127"/>
      <c r="G434" s="127"/>
      <c r="H434" s="127"/>
      <c r="I434" s="127"/>
      <c r="J434" s="127"/>
      <c r="K434" s="127"/>
      <c r="L434" s="127"/>
      <c r="M434" s="127"/>
      <c r="N434" s="127"/>
      <c r="O434" s="127"/>
      <c r="P434" s="127"/>
      <c r="Q434" s="127"/>
      <c r="R434" s="127"/>
      <c r="S434" s="127"/>
      <c r="T434" s="127"/>
      <c r="U434" s="127"/>
    </row>
    <row r="435" ht="15.75" customHeight="1">
      <c r="A435" s="145" t="s">
        <v>456</v>
      </c>
      <c r="B435" s="128">
        <f t="shared" ref="B435:U435" si="202">B213/B$11</f>
        <v>0.00002470233684</v>
      </c>
      <c r="C435" s="128">
        <f t="shared" si="202"/>
        <v>0.003399433428</v>
      </c>
      <c r="D435" s="128">
        <f t="shared" si="202"/>
        <v>0.008931758307</v>
      </c>
      <c r="E435" s="128">
        <f t="shared" si="202"/>
        <v>0.002207734565</v>
      </c>
      <c r="F435" s="128">
        <f t="shared" si="202"/>
        <v>0.00292551916</v>
      </c>
      <c r="G435" s="128">
        <f t="shared" si="202"/>
        <v>0.002978784307</v>
      </c>
      <c r="H435" s="128">
        <f t="shared" si="202"/>
        <v>0.004634025689</v>
      </c>
      <c r="I435" s="128">
        <f t="shared" si="202"/>
        <v>0.007153596523</v>
      </c>
      <c r="J435" s="128">
        <f t="shared" si="202"/>
        <v>0.009642164846</v>
      </c>
      <c r="K435" s="128">
        <f t="shared" si="202"/>
        <v>0.01405619679</v>
      </c>
      <c r="L435" s="128">
        <f t="shared" si="202"/>
        <v>0.007810833886</v>
      </c>
      <c r="M435" s="128">
        <f t="shared" si="202"/>
        <v>0.007641781806</v>
      </c>
      <c r="N435" s="128">
        <f t="shared" si="202"/>
        <v>0.007818722766</v>
      </c>
      <c r="O435" s="128">
        <f t="shared" si="202"/>
        <v>0.025348471</v>
      </c>
      <c r="P435" s="128">
        <f t="shared" si="202"/>
        <v>0.01200539272</v>
      </c>
      <c r="Q435" s="128">
        <f t="shared" si="202"/>
        <v>0.01777457436</v>
      </c>
      <c r="R435" s="128">
        <f t="shared" si="202"/>
        <v>0.0264833158</v>
      </c>
      <c r="S435" s="128">
        <f t="shared" si="202"/>
        <v>0.04093985103</v>
      </c>
      <c r="T435" s="128">
        <f t="shared" si="202"/>
        <v>0.02117441678</v>
      </c>
      <c r="U435" s="157">
        <f t="shared" si="202"/>
        <v>0.0548183446</v>
      </c>
    </row>
    <row r="436" ht="15.75" customHeight="1">
      <c r="A436" s="145" t="s">
        <v>454</v>
      </c>
      <c r="B436" s="128">
        <f t="shared" ref="B436:U436" si="203">B214/B$11</f>
        <v>0</v>
      </c>
      <c r="C436" s="128">
        <f t="shared" si="203"/>
        <v>0</v>
      </c>
      <c r="D436" s="128">
        <f t="shared" si="203"/>
        <v>0</v>
      </c>
      <c r="E436" s="128">
        <f t="shared" si="203"/>
        <v>0</v>
      </c>
      <c r="F436" s="128">
        <f t="shared" si="203"/>
        <v>0</v>
      </c>
      <c r="G436" s="128">
        <f t="shared" si="203"/>
        <v>0.0007074612729</v>
      </c>
      <c r="H436" s="128">
        <f t="shared" si="203"/>
        <v>0.00122897123</v>
      </c>
      <c r="I436" s="128">
        <f t="shared" si="203"/>
        <v>0.0007435691318</v>
      </c>
      <c r="J436" s="128">
        <f t="shared" si="203"/>
        <v>0.0002906720201</v>
      </c>
      <c r="K436" s="128">
        <f t="shared" si="203"/>
        <v>0.0003856764734</v>
      </c>
      <c r="L436" s="128">
        <f t="shared" si="203"/>
        <v>0.0003951421763</v>
      </c>
      <c r="M436" s="128">
        <f t="shared" si="203"/>
        <v>0.0002671325197</v>
      </c>
      <c r="N436" s="128">
        <f t="shared" si="203"/>
        <v>0.0001727732746</v>
      </c>
      <c r="O436" s="128">
        <f t="shared" si="203"/>
        <v>0.001545846341</v>
      </c>
      <c r="P436" s="128">
        <f t="shared" si="203"/>
        <v>0.006226135817</v>
      </c>
      <c r="Q436" s="128">
        <f t="shared" si="203"/>
        <v>0.002414358802</v>
      </c>
      <c r="R436" s="128">
        <f t="shared" si="203"/>
        <v>0.0007297944584</v>
      </c>
      <c r="S436" s="128">
        <f t="shared" si="203"/>
        <v>0.005788907398</v>
      </c>
      <c r="T436" s="128">
        <f t="shared" si="203"/>
        <v>0.008903585626</v>
      </c>
      <c r="U436" s="157">
        <f t="shared" si="203"/>
        <v>0.01808022728</v>
      </c>
    </row>
    <row r="437" ht="15.75" customHeight="1">
      <c r="A437" s="145" t="s">
        <v>446</v>
      </c>
      <c r="B437" s="128">
        <f t="shared" ref="B437:U437" si="204">B215/B$11</f>
        <v>0</v>
      </c>
      <c r="C437" s="128">
        <f t="shared" si="204"/>
        <v>0</v>
      </c>
      <c r="D437" s="128">
        <f t="shared" si="204"/>
        <v>0.002710971361</v>
      </c>
      <c r="E437" s="128">
        <f t="shared" si="204"/>
        <v>0</v>
      </c>
      <c r="F437" s="128">
        <f t="shared" si="204"/>
        <v>0.0008728598149</v>
      </c>
      <c r="G437" s="128">
        <f t="shared" si="204"/>
        <v>0.0003548942241</v>
      </c>
      <c r="H437" s="128">
        <f t="shared" si="204"/>
        <v>0.00159287018</v>
      </c>
      <c r="I437" s="128">
        <f t="shared" si="204"/>
        <v>0.0008075800881</v>
      </c>
      <c r="J437" s="128">
        <f t="shared" si="204"/>
        <v>0.0001271304377</v>
      </c>
      <c r="K437" s="128">
        <f t="shared" si="204"/>
        <v>0.002233191193</v>
      </c>
      <c r="L437" s="128">
        <f t="shared" si="204"/>
        <v>0.01062533033</v>
      </c>
      <c r="M437" s="128">
        <f t="shared" si="204"/>
        <v>0.002475862378</v>
      </c>
      <c r="N437" s="128">
        <f t="shared" si="204"/>
        <v>0.001666237174</v>
      </c>
      <c r="O437" s="128">
        <f t="shared" si="204"/>
        <v>0.00007473557374</v>
      </c>
      <c r="P437" s="128">
        <f t="shared" si="204"/>
        <v>0.0001282184239</v>
      </c>
      <c r="Q437" s="128">
        <f t="shared" si="204"/>
        <v>0.0000589587009</v>
      </c>
      <c r="R437" s="128">
        <f t="shared" si="204"/>
        <v>0.0004745377112</v>
      </c>
      <c r="S437" s="128">
        <f t="shared" si="204"/>
        <v>0.0001640917418</v>
      </c>
      <c r="T437" s="128">
        <f t="shared" si="204"/>
        <v>0.002396301914</v>
      </c>
      <c r="U437" s="157">
        <f t="shared" si="204"/>
        <v>0.01070012314</v>
      </c>
    </row>
    <row r="438" ht="15.75" customHeight="1">
      <c r="A438" s="145" t="s">
        <v>462</v>
      </c>
      <c r="B438" s="128">
        <f t="shared" ref="B438:U438" si="205">B216/B$11</f>
        <v>0.006472012252</v>
      </c>
      <c r="C438" s="128">
        <f t="shared" si="205"/>
        <v>0.00666936463</v>
      </c>
      <c r="D438" s="128">
        <f t="shared" si="205"/>
        <v>0.003535310614</v>
      </c>
      <c r="E438" s="128">
        <f t="shared" si="205"/>
        <v>0.001971397444</v>
      </c>
      <c r="F438" s="128">
        <f t="shared" si="205"/>
        <v>0.001493133823</v>
      </c>
      <c r="G438" s="128">
        <f t="shared" si="205"/>
        <v>0.004475157986</v>
      </c>
      <c r="H438" s="128">
        <f t="shared" si="205"/>
        <v>0.004233574389</v>
      </c>
      <c r="I438" s="128">
        <f t="shared" si="205"/>
        <v>0.0009117839705</v>
      </c>
      <c r="J438" s="128">
        <f t="shared" si="205"/>
        <v>0.001203419192</v>
      </c>
      <c r="K438" s="128">
        <f t="shared" si="205"/>
        <v>0.001653898909</v>
      </c>
      <c r="L438" s="128">
        <f t="shared" si="205"/>
        <v>0.001296694001</v>
      </c>
      <c r="M438" s="128">
        <f t="shared" si="205"/>
        <v>0.0006181511661</v>
      </c>
      <c r="N438" s="128">
        <f t="shared" si="205"/>
        <v>0.0004714660544</v>
      </c>
      <c r="O438" s="128">
        <f t="shared" si="205"/>
        <v>0.00001442265458</v>
      </c>
      <c r="P438" s="128">
        <f t="shared" si="205"/>
        <v>0.0005109881304</v>
      </c>
      <c r="Q438" s="128">
        <f t="shared" si="205"/>
        <v>0.0006721291903</v>
      </c>
      <c r="R438" s="128">
        <f t="shared" si="205"/>
        <v>0.0007469257837</v>
      </c>
      <c r="S438" s="128">
        <f t="shared" si="205"/>
        <v>0.0008723864755</v>
      </c>
      <c r="T438" s="128">
        <f t="shared" si="205"/>
        <v>0.0009186368867</v>
      </c>
      <c r="U438" s="157">
        <f t="shared" si="205"/>
        <v>0.001157381235</v>
      </c>
    </row>
    <row r="439" ht="15.75" customHeight="1">
      <c r="A439" s="145" t="s">
        <v>480</v>
      </c>
      <c r="B439" s="128">
        <f t="shared" ref="B439:U439" si="206">B217/B$11</f>
        <v>0</v>
      </c>
      <c r="C439" s="128">
        <f t="shared" si="206"/>
        <v>0</v>
      </c>
      <c r="D439" s="128">
        <f t="shared" si="206"/>
        <v>0.0001614685136</v>
      </c>
      <c r="E439" s="128">
        <f t="shared" si="206"/>
        <v>0</v>
      </c>
      <c r="F439" s="128">
        <f t="shared" si="206"/>
        <v>0.000006394577398</v>
      </c>
      <c r="G439" s="128">
        <f t="shared" si="206"/>
        <v>0.0006399731909</v>
      </c>
      <c r="H439" s="128">
        <f t="shared" si="206"/>
        <v>0.0006067690078</v>
      </c>
      <c r="I439" s="128">
        <f t="shared" si="206"/>
        <v>0.001936703585</v>
      </c>
      <c r="J439" s="128">
        <f t="shared" si="206"/>
        <v>0.002579637036</v>
      </c>
      <c r="K439" s="128">
        <f t="shared" si="206"/>
        <v>0.002244854796</v>
      </c>
      <c r="L439" s="128">
        <f t="shared" si="206"/>
        <v>0.001462881956</v>
      </c>
      <c r="M439" s="128">
        <f t="shared" si="206"/>
        <v>0.005977090129</v>
      </c>
      <c r="N439" s="128">
        <f t="shared" si="206"/>
        <v>0.001376329476</v>
      </c>
      <c r="O439" s="128">
        <f t="shared" si="206"/>
        <v>0.0003579440637</v>
      </c>
      <c r="P439" s="128">
        <f t="shared" si="206"/>
        <v>0.006284588334</v>
      </c>
      <c r="Q439" s="128">
        <f t="shared" si="206"/>
        <v>0.0005409460808</v>
      </c>
      <c r="R439" s="128">
        <f t="shared" si="206"/>
        <v>0.004676851811</v>
      </c>
      <c r="S439" s="128">
        <f t="shared" si="206"/>
        <v>0.00291418625</v>
      </c>
      <c r="T439" s="128">
        <f t="shared" si="206"/>
        <v>0.0003628779161</v>
      </c>
      <c r="U439" s="157">
        <f t="shared" si="206"/>
        <v>0.000156236188</v>
      </c>
    </row>
    <row r="440" ht="15.75" customHeight="1">
      <c r="A440" s="145" t="s">
        <v>452</v>
      </c>
      <c r="B440" s="128">
        <f t="shared" ref="B440:U440" si="207">B218/B$11</f>
        <v>0</v>
      </c>
      <c r="C440" s="128">
        <f t="shared" si="207"/>
        <v>0</v>
      </c>
      <c r="D440" s="128">
        <f t="shared" si="207"/>
        <v>0</v>
      </c>
      <c r="E440" s="128">
        <f t="shared" si="207"/>
        <v>0</v>
      </c>
      <c r="F440" s="128">
        <f t="shared" si="207"/>
        <v>0.00005755119659</v>
      </c>
      <c r="G440" s="128">
        <f t="shared" si="207"/>
        <v>0.0002152637097</v>
      </c>
      <c r="H440" s="128">
        <f t="shared" si="207"/>
        <v>0.00008122744415</v>
      </c>
      <c r="I440" s="128">
        <f t="shared" si="207"/>
        <v>0</v>
      </c>
      <c r="J440" s="128">
        <f t="shared" si="207"/>
        <v>0</v>
      </c>
      <c r="K440" s="128">
        <f t="shared" si="207"/>
        <v>0.0001936158102</v>
      </c>
      <c r="L440" s="128">
        <f t="shared" si="207"/>
        <v>0.0005278072391</v>
      </c>
      <c r="M440" s="128">
        <f t="shared" si="207"/>
        <v>0.0001172776916</v>
      </c>
      <c r="N440" s="128">
        <f t="shared" si="207"/>
        <v>0.00005417467085</v>
      </c>
      <c r="O440" s="128">
        <f t="shared" si="207"/>
        <v>0.00003802336208</v>
      </c>
      <c r="P440" s="128">
        <f t="shared" si="207"/>
        <v>0.00008673599261</v>
      </c>
      <c r="Q440" s="128">
        <f t="shared" si="207"/>
        <v>0.00003390125302</v>
      </c>
      <c r="R440" s="128">
        <f t="shared" si="207"/>
        <v>0.000006852530125</v>
      </c>
      <c r="S440" s="128">
        <f t="shared" si="207"/>
        <v>0.00001038555328</v>
      </c>
      <c r="T440" s="128">
        <f t="shared" si="207"/>
        <v>0</v>
      </c>
      <c r="U440" s="157">
        <f t="shared" si="207"/>
        <v>0.00001233443589</v>
      </c>
    </row>
    <row r="441" ht="15.75" customHeight="1">
      <c r="A441" s="145" t="s">
        <v>478</v>
      </c>
      <c r="B441" s="128">
        <f t="shared" ref="B441:U441" si="208">B219/B$11</f>
        <v>0</v>
      </c>
      <c r="C441" s="128">
        <f t="shared" si="208"/>
        <v>0</v>
      </c>
      <c r="D441" s="128">
        <f t="shared" si="208"/>
        <v>0.00899974505</v>
      </c>
      <c r="E441" s="128">
        <f t="shared" si="208"/>
        <v>0</v>
      </c>
      <c r="F441" s="128">
        <f t="shared" si="208"/>
        <v>0</v>
      </c>
      <c r="G441" s="128">
        <f t="shared" si="208"/>
        <v>0.001629022668</v>
      </c>
      <c r="H441" s="128">
        <f t="shared" si="208"/>
        <v>0.0007448556629</v>
      </c>
      <c r="I441" s="128">
        <f t="shared" si="208"/>
        <v>0.00005061331428</v>
      </c>
      <c r="J441" s="128">
        <f t="shared" si="208"/>
        <v>0.000117873367</v>
      </c>
      <c r="K441" s="128">
        <f t="shared" si="208"/>
        <v>0.0001679558836</v>
      </c>
      <c r="L441" s="128">
        <f t="shared" si="208"/>
        <v>0.001489985571</v>
      </c>
      <c r="M441" s="128">
        <f t="shared" si="208"/>
        <v>0.00001384528303</v>
      </c>
      <c r="N441" s="128">
        <f t="shared" si="208"/>
        <v>0.0004714660544</v>
      </c>
      <c r="O441" s="128">
        <f t="shared" si="208"/>
        <v>0.00001966725625</v>
      </c>
      <c r="P441" s="128">
        <f t="shared" si="208"/>
        <v>0.0001697008551</v>
      </c>
      <c r="Q441" s="128">
        <f t="shared" si="208"/>
        <v>0.00009285995392</v>
      </c>
      <c r="R441" s="128">
        <f t="shared" si="208"/>
        <v>0.0002227072291</v>
      </c>
      <c r="S441" s="128">
        <f t="shared" si="208"/>
        <v>0</v>
      </c>
      <c r="T441" s="128">
        <f t="shared" si="208"/>
        <v>0.0007993121665</v>
      </c>
      <c r="U441" s="157">
        <f t="shared" si="208"/>
        <v>0.000008222957263</v>
      </c>
    </row>
    <row r="442" ht="15.75" customHeight="1">
      <c r="A442" s="145" t="s">
        <v>458</v>
      </c>
      <c r="B442" s="128">
        <f t="shared" ref="B442:U442" si="209">B220/B$11</f>
        <v>0</v>
      </c>
      <c r="C442" s="128">
        <f t="shared" si="209"/>
        <v>0</v>
      </c>
      <c r="D442" s="128">
        <f t="shared" si="209"/>
        <v>0</v>
      </c>
      <c r="E442" s="128">
        <f t="shared" si="209"/>
        <v>0.0001729296004</v>
      </c>
      <c r="F442" s="128">
        <f t="shared" si="209"/>
        <v>0.0002557830959</v>
      </c>
      <c r="G442" s="128">
        <f t="shared" si="209"/>
        <v>0.0003583849869</v>
      </c>
      <c r="H442" s="128">
        <f t="shared" si="209"/>
        <v>0.0001064079518</v>
      </c>
      <c r="I442" s="128">
        <f t="shared" si="209"/>
        <v>0</v>
      </c>
      <c r="J442" s="128">
        <f t="shared" si="209"/>
        <v>0.0009257070705</v>
      </c>
      <c r="K442" s="128">
        <f t="shared" si="209"/>
        <v>0</v>
      </c>
      <c r="L442" s="128">
        <f t="shared" si="209"/>
        <v>0.00013908434</v>
      </c>
      <c r="M442" s="128">
        <f t="shared" si="209"/>
        <v>0.0000008144284138</v>
      </c>
      <c r="N442" s="128">
        <f t="shared" si="209"/>
        <v>0</v>
      </c>
      <c r="O442" s="128">
        <f t="shared" si="209"/>
        <v>0.0004969260078</v>
      </c>
      <c r="P442" s="128">
        <f t="shared" si="209"/>
        <v>0</v>
      </c>
      <c r="Q442" s="128">
        <f t="shared" si="209"/>
        <v>0.00001031777266</v>
      </c>
      <c r="R442" s="128">
        <f t="shared" si="209"/>
        <v>0.00003940204822</v>
      </c>
      <c r="S442" s="128">
        <f t="shared" si="209"/>
        <v>0.00002284821722</v>
      </c>
      <c r="T442" s="128">
        <f t="shared" si="209"/>
        <v>0.001544683021</v>
      </c>
      <c r="U442" s="157">
        <f t="shared" si="209"/>
        <v>0.000006167217947</v>
      </c>
    </row>
    <row r="443" ht="15.75" customHeight="1">
      <c r="A443" s="145" t="s">
        <v>444</v>
      </c>
      <c r="B443" s="128">
        <f t="shared" ref="B443:U443" si="210">B221/B$11</f>
        <v>0</v>
      </c>
      <c r="C443" s="128">
        <f t="shared" si="210"/>
        <v>0</v>
      </c>
      <c r="D443" s="128">
        <f t="shared" si="210"/>
        <v>0</v>
      </c>
      <c r="E443" s="128">
        <f t="shared" si="210"/>
        <v>0</v>
      </c>
      <c r="F443" s="128">
        <f t="shared" si="210"/>
        <v>0</v>
      </c>
      <c r="G443" s="128">
        <f t="shared" si="210"/>
        <v>0</v>
      </c>
      <c r="H443" s="128">
        <f t="shared" si="210"/>
        <v>0</v>
      </c>
      <c r="I443" s="128">
        <f t="shared" si="210"/>
        <v>0</v>
      </c>
      <c r="J443" s="128">
        <f t="shared" si="210"/>
        <v>0.00009627353533</v>
      </c>
      <c r="K443" s="128">
        <f t="shared" si="210"/>
        <v>0</v>
      </c>
      <c r="L443" s="128">
        <f t="shared" si="210"/>
        <v>0</v>
      </c>
      <c r="M443" s="128">
        <f t="shared" si="210"/>
        <v>0</v>
      </c>
      <c r="N443" s="128">
        <f t="shared" si="210"/>
        <v>0</v>
      </c>
      <c r="O443" s="128">
        <f t="shared" si="210"/>
        <v>0</v>
      </c>
      <c r="P443" s="128">
        <f t="shared" si="210"/>
        <v>0</v>
      </c>
      <c r="Q443" s="128">
        <f t="shared" si="210"/>
        <v>0</v>
      </c>
      <c r="R443" s="128">
        <f t="shared" si="210"/>
        <v>0</v>
      </c>
      <c r="S443" s="128">
        <f t="shared" si="210"/>
        <v>0</v>
      </c>
      <c r="T443" s="128">
        <f t="shared" si="210"/>
        <v>0</v>
      </c>
      <c r="U443" s="157">
        <f t="shared" si="210"/>
        <v>0</v>
      </c>
    </row>
    <row r="444" ht="15.75" customHeight="1">
      <c r="A444" s="145" t="s">
        <v>450</v>
      </c>
      <c r="B444" s="128">
        <f t="shared" ref="B444:U444" si="211">B222/B$11</f>
        <v>0</v>
      </c>
      <c r="C444" s="128">
        <f t="shared" si="211"/>
        <v>0</v>
      </c>
      <c r="D444" s="128">
        <f t="shared" si="211"/>
        <v>0</v>
      </c>
      <c r="E444" s="128">
        <f t="shared" si="211"/>
        <v>0</v>
      </c>
      <c r="F444" s="128">
        <f t="shared" si="211"/>
        <v>0.000003197288699</v>
      </c>
      <c r="G444" s="128">
        <f t="shared" si="211"/>
        <v>0.0004537991718</v>
      </c>
      <c r="H444" s="128">
        <f t="shared" si="211"/>
        <v>0.00003574007543</v>
      </c>
      <c r="I444" s="128">
        <f t="shared" si="211"/>
        <v>0</v>
      </c>
      <c r="J444" s="128">
        <f t="shared" si="211"/>
        <v>0</v>
      </c>
      <c r="K444" s="128">
        <f t="shared" si="211"/>
        <v>0.0006018419162</v>
      </c>
      <c r="L444" s="128">
        <f t="shared" si="211"/>
        <v>0</v>
      </c>
      <c r="M444" s="128">
        <f t="shared" si="211"/>
        <v>0</v>
      </c>
      <c r="N444" s="128">
        <f t="shared" si="211"/>
        <v>0.0001390971279</v>
      </c>
      <c r="O444" s="128">
        <f t="shared" si="211"/>
        <v>0</v>
      </c>
      <c r="P444" s="128">
        <f t="shared" si="211"/>
        <v>0</v>
      </c>
      <c r="Q444" s="128">
        <f t="shared" si="211"/>
        <v>0</v>
      </c>
      <c r="R444" s="128">
        <f t="shared" si="211"/>
        <v>0</v>
      </c>
      <c r="S444" s="128">
        <f t="shared" si="211"/>
        <v>0.000004154221312</v>
      </c>
      <c r="T444" s="128">
        <f t="shared" si="211"/>
        <v>0</v>
      </c>
      <c r="U444" s="157">
        <f t="shared" si="211"/>
        <v>0</v>
      </c>
    </row>
    <row r="445" ht="15.75" customHeight="1">
      <c r="A445" s="145" t="s">
        <v>460</v>
      </c>
      <c r="B445" s="128">
        <f t="shared" ref="B445:U445" si="212">B223/B$11</f>
        <v>0</v>
      </c>
      <c r="C445" s="128">
        <f t="shared" si="212"/>
        <v>0</v>
      </c>
      <c r="D445" s="128">
        <f t="shared" si="212"/>
        <v>0</v>
      </c>
      <c r="E445" s="128">
        <f t="shared" si="212"/>
        <v>0</v>
      </c>
      <c r="F445" s="128">
        <f t="shared" si="212"/>
        <v>0</v>
      </c>
      <c r="G445" s="128">
        <f t="shared" si="212"/>
        <v>0.0002013006582</v>
      </c>
      <c r="H445" s="128">
        <f t="shared" si="212"/>
        <v>0</v>
      </c>
      <c r="I445" s="128">
        <f t="shared" si="212"/>
        <v>0</v>
      </c>
      <c r="J445" s="128">
        <f t="shared" si="212"/>
        <v>0</v>
      </c>
      <c r="K445" s="128">
        <f t="shared" si="212"/>
        <v>0.0003918970617</v>
      </c>
      <c r="L445" s="128">
        <f t="shared" si="212"/>
        <v>0.000002853012103</v>
      </c>
      <c r="M445" s="128">
        <f t="shared" si="212"/>
        <v>0.00005945327421</v>
      </c>
      <c r="N445" s="128">
        <f t="shared" si="212"/>
        <v>0.00002635524528</v>
      </c>
      <c r="O445" s="128">
        <f t="shared" si="212"/>
        <v>0.00005244601666</v>
      </c>
      <c r="P445" s="128">
        <f t="shared" si="212"/>
        <v>0</v>
      </c>
      <c r="Q445" s="128">
        <f t="shared" si="212"/>
        <v>0</v>
      </c>
      <c r="R445" s="128">
        <f t="shared" si="212"/>
        <v>0</v>
      </c>
      <c r="S445" s="128">
        <f t="shared" si="212"/>
        <v>0</v>
      </c>
      <c r="T445" s="128">
        <f t="shared" si="212"/>
        <v>0</v>
      </c>
      <c r="U445" s="157">
        <f t="shared" si="212"/>
        <v>0</v>
      </c>
    </row>
    <row r="446" ht="15.75" customHeight="1">
      <c r="A446" s="145" t="s">
        <v>464</v>
      </c>
      <c r="B446" s="128">
        <f t="shared" ref="B446:U446" si="213">B224/B$11</f>
        <v>0</v>
      </c>
      <c r="C446" s="128">
        <f t="shared" si="213"/>
        <v>0</v>
      </c>
      <c r="D446" s="128">
        <f t="shared" si="213"/>
        <v>0</v>
      </c>
      <c r="E446" s="128">
        <f t="shared" si="213"/>
        <v>0</v>
      </c>
      <c r="F446" s="128">
        <f t="shared" si="213"/>
        <v>0</v>
      </c>
      <c r="G446" s="128">
        <f t="shared" si="213"/>
        <v>0</v>
      </c>
      <c r="H446" s="128">
        <f t="shared" si="213"/>
        <v>0</v>
      </c>
      <c r="I446" s="128">
        <f t="shared" si="213"/>
        <v>0.00003647135882</v>
      </c>
      <c r="J446" s="128">
        <f t="shared" si="213"/>
        <v>0.0002147640404</v>
      </c>
      <c r="K446" s="128">
        <f t="shared" si="213"/>
        <v>0.0008265606678</v>
      </c>
      <c r="L446" s="128">
        <f t="shared" si="213"/>
        <v>0</v>
      </c>
      <c r="M446" s="128">
        <f t="shared" si="213"/>
        <v>0</v>
      </c>
      <c r="N446" s="128">
        <f t="shared" si="213"/>
        <v>0</v>
      </c>
      <c r="O446" s="128">
        <f t="shared" si="213"/>
        <v>0</v>
      </c>
      <c r="P446" s="128">
        <f t="shared" si="213"/>
        <v>0</v>
      </c>
      <c r="Q446" s="128">
        <f t="shared" si="213"/>
        <v>0</v>
      </c>
      <c r="R446" s="128">
        <f t="shared" si="213"/>
        <v>0</v>
      </c>
      <c r="S446" s="128">
        <f t="shared" si="213"/>
        <v>0</v>
      </c>
      <c r="T446" s="128">
        <f t="shared" si="213"/>
        <v>0</v>
      </c>
      <c r="U446" s="157">
        <f t="shared" si="213"/>
        <v>0</v>
      </c>
    </row>
    <row r="447" ht="15.75" customHeight="1">
      <c r="A447" s="145" t="s">
        <v>466</v>
      </c>
      <c r="B447" s="128">
        <f t="shared" ref="B447:U447" si="214">B225/B$11</f>
        <v>0</v>
      </c>
      <c r="C447" s="128">
        <f t="shared" si="214"/>
        <v>0</v>
      </c>
      <c r="D447" s="128">
        <f t="shared" si="214"/>
        <v>0</v>
      </c>
      <c r="E447" s="128">
        <f t="shared" si="214"/>
        <v>0</v>
      </c>
      <c r="F447" s="128">
        <f t="shared" si="214"/>
        <v>0</v>
      </c>
      <c r="G447" s="128">
        <f t="shared" si="214"/>
        <v>0</v>
      </c>
      <c r="H447" s="128">
        <f t="shared" si="214"/>
        <v>0</v>
      </c>
      <c r="I447" s="128">
        <f t="shared" si="214"/>
        <v>0.000279117542</v>
      </c>
      <c r="J447" s="128">
        <f t="shared" si="214"/>
        <v>0</v>
      </c>
      <c r="K447" s="128">
        <f t="shared" si="214"/>
        <v>0.00007775735351</v>
      </c>
      <c r="L447" s="128">
        <f t="shared" si="214"/>
        <v>0.0005663229025</v>
      </c>
      <c r="M447" s="128">
        <f t="shared" si="214"/>
        <v>0.00003094827972</v>
      </c>
      <c r="N447" s="128">
        <f t="shared" si="214"/>
        <v>0</v>
      </c>
      <c r="O447" s="128">
        <f t="shared" si="214"/>
        <v>0.000002622300833</v>
      </c>
      <c r="P447" s="128">
        <f t="shared" si="214"/>
        <v>0.0002922625838</v>
      </c>
      <c r="Q447" s="128">
        <f t="shared" si="214"/>
        <v>0</v>
      </c>
      <c r="R447" s="128">
        <f t="shared" si="214"/>
        <v>0.0002055759038</v>
      </c>
      <c r="S447" s="128">
        <f t="shared" si="214"/>
        <v>0</v>
      </c>
      <c r="T447" s="128">
        <f t="shared" si="214"/>
        <v>0</v>
      </c>
      <c r="U447" s="157">
        <f t="shared" si="214"/>
        <v>0</v>
      </c>
    </row>
    <row r="448" ht="15.75" customHeight="1">
      <c r="A448" s="145" t="s">
        <v>470</v>
      </c>
      <c r="B448" s="128">
        <f t="shared" ref="B448:U448" si="215">B226/B$11</f>
        <v>0</v>
      </c>
      <c r="C448" s="128">
        <f t="shared" si="215"/>
        <v>0</v>
      </c>
      <c r="D448" s="128">
        <f t="shared" si="215"/>
        <v>0</v>
      </c>
      <c r="E448" s="128">
        <f t="shared" si="215"/>
        <v>0</v>
      </c>
      <c r="F448" s="128">
        <f t="shared" si="215"/>
        <v>0</v>
      </c>
      <c r="G448" s="128">
        <f t="shared" si="215"/>
        <v>0</v>
      </c>
      <c r="H448" s="128">
        <f t="shared" si="215"/>
        <v>0</v>
      </c>
      <c r="I448" s="128">
        <f t="shared" si="215"/>
        <v>0</v>
      </c>
      <c r="J448" s="128">
        <f t="shared" si="215"/>
        <v>0</v>
      </c>
      <c r="K448" s="128">
        <f t="shared" si="215"/>
        <v>0.00007775735351</v>
      </c>
      <c r="L448" s="128">
        <f t="shared" si="215"/>
        <v>0.0005456385647</v>
      </c>
      <c r="M448" s="128">
        <f t="shared" si="215"/>
        <v>0</v>
      </c>
      <c r="N448" s="128">
        <f t="shared" si="215"/>
        <v>0</v>
      </c>
      <c r="O448" s="128">
        <f t="shared" si="215"/>
        <v>0</v>
      </c>
      <c r="P448" s="128">
        <f t="shared" si="215"/>
        <v>0</v>
      </c>
      <c r="Q448" s="128">
        <f t="shared" si="215"/>
        <v>0</v>
      </c>
      <c r="R448" s="128">
        <f t="shared" si="215"/>
        <v>0</v>
      </c>
      <c r="S448" s="128">
        <f t="shared" si="215"/>
        <v>0</v>
      </c>
      <c r="T448" s="128">
        <f t="shared" si="215"/>
        <v>0</v>
      </c>
      <c r="U448" s="157">
        <f t="shared" si="215"/>
        <v>0</v>
      </c>
    </row>
    <row r="449" ht="15.75" customHeight="1">
      <c r="A449" s="145" t="s">
        <v>472</v>
      </c>
      <c r="B449" s="128">
        <f t="shared" ref="B449:U449" si="216">B227/B$11</f>
        <v>0</v>
      </c>
      <c r="C449" s="128">
        <f t="shared" si="216"/>
        <v>0</v>
      </c>
      <c r="D449" s="128">
        <f t="shared" si="216"/>
        <v>0</v>
      </c>
      <c r="E449" s="128">
        <f t="shared" si="216"/>
        <v>0</v>
      </c>
      <c r="F449" s="128">
        <f t="shared" si="216"/>
        <v>0.000009591866098</v>
      </c>
      <c r="G449" s="128">
        <f t="shared" si="216"/>
        <v>0.0007540047777</v>
      </c>
      <c r="H449" s="128">
        <f t="shared" si="216"/>
        <v>0</v>
      </c>
      <c r="I449" s="128">
        <f t="shared" si="216"/>
        <v>0</v>
      </c>
      <c r="J449" s="128">
        <f t="shared" si="216"/>
        <v>0.000003702828282</v>
      </c>
      <c r="K449" s="128">
        <f t="shared" si="216"/>
        <v>0.000006220588281</v>
      </c>
      <c r="L449" s="128">
        <f t="shared" si="216"/>
        <v>0.0000442216876</v>
      </c>
      <c r="M449" s="128">
        <f t="shared" si="216"/>
        <v>0.00008225726979</v>
      </c>
      <c r="N449" s="128">
        <f t="shared" si="216"/>
        <v>0.000001464180293</v>
      </c>
      <c r="O449" s="128">
        <f t="shared" si="216"/>
        <v>0.000001311150416</v>
      </c>
      <c r="P449" s="128">
        <f t="shared" si="216"/>
        <v>0.000007542260227</v>
      </c>
      <c r="Q449" s="128">
        <f t="shared" si="216"/>
        <v>0</v>
      </c>
      <c r="R449" s="128">
        <f t="shared" si="216"/>
        <v>0</v>
      </c>
      <c r="S449" s="128">
        <f t="shared" si="216"/>
        <v>0</v>
      </c>
      <c r="T449" s="128">
        <f t="shared" si="216"/>
        <v>0.000001634585208</v>
      </c>
      <c r="U449" s="157">
        <f t="shared" si="216"/>
        <v>0</v>
      </c>
    </row>
    <row r="450" ht="15.75" customHeight="1">
      <c r="A450" s="145" t="s">
        <v>474</v>
      </c>
      <c r="B450" s="128">
        <f t="shared" ref="B450:U450" si="217">B228/B$11</f>
        <v>0</v>
      </c>
      <c r="C450" s="128">
        <f t="shared" si="217"/>
        <v>0</v>
      </c>
      <c r="D450" s="128">
        <f t="shared" si="217"/>
        <v>0</v>
      </c>
      <c r="E450" s="128">
        <f t="shared" si="217"/>
        <v>0</v>
      </c>
      <c r="F450" s="128">
        <f t="shared" si="217"/>
        <v>0</v>
      </c>
      <c r="G450" s="128">
        <f t="shared" si="217"/>
        <v>0</v>
      </c>
      <c r="H450" s="128">
        <f t="shared" si="217"/>
        <v>0</v>
      </c>
      <c r="I450" s="128">
        <f t="shared" si="217"/>
        <v>0</v>
      </c>
      <c r="J450" s="128">
        <f t="shared" si="217"/>
        <v>0</v>
      </c>
      <c r="K450" s="128">
        <f t="shared" si="217"/>
        <v>0.00001010845596</v>
      </c>
      <c r="L450" s="128">
        <f t="shared" si="217"/>
        <v>0.00002353734985</v>
      </c>
      <c r="M450" s="128">
        <f t="shared" si="217"/>
        <v>0.00004968013324</v>
      </c>
      <c r="N450" s="128">
        <f t="shared" si="217"/>
        <v>0</v>
      </c>
      <c r="O450" s="128">
        <f t="shared" si="217"/>
        <v>0</v>
      </c>
      <c r="P450" s="128">
        <f t="shared" si="217"/>
        <v>0</v>
      </c>
      <c r="Q450" s="128">
        <f t="shared" si="217"/>
        <v>0</v>
      </c>
      <c r="R450" s="128">
        <f t="shared" si="217"/>
        <v>0</v>
      </c>
      <c r="S450" s="128">
        <f t="shared" si="217"/>
        <v>0</v>
      </c>
      <c r="T450" s="128">
        <f t="shared" si="217"/>
        <v>0</v>
      </c>
      <c r="U450" s="157">
        <f t="shared" si="217"/>
        <v>0</v>
      </c>
    </row>
    <row r="451" ht="15.75" customHeight="1">
      <c r="A451" s="145" t="s">
        <v>476</v>
      </c>
      <c r="B451" s="128">
        <f t="shared" ref="B451:U451" si="218">B229/B$11</f>
        <v>0</v>
      </c>
      <c r="C451" s="128">
        <f t="shared" si="218"/>
        <v>0</v>
      </c>
      <c r="D451" s="128">
        <f t="shared" si="218"/>
        <v>0</v>
      </c>
      <c r="E451" s="128">
        <f t="shared" si="218"/>
        <v>0</v>
      </c>
      <c r="F451" s="128">
        <f t="shared" si="218"/>
        <v>0</v>
      </c>
      <c r="G451" s="128">
        <f t="shared" si="218"/>
        <v>0</v>
      </c>
      <c r="H451" s="128">
        <f t="shared" si="218"/>
        <v>0</v>
      </c>
      <c r="I451" s="128">
        <f t="shared" si="218"/>
        <v>0</v>
      </c>
      <c r="J451" s="128">
        <f t="shared" si="218"/>
        <v>0</v>
      </c>
      <c r="K451" s="128">
        <f t="shared" si="218"/>
        <v>0</v>
      </c>
      <c r="L451" s="128">
        <f t="shared" si="218"/>
        <v>0.0003109783192</v>
      </c>
      <c r="M451" s="128">
        <f t="shared" si="218"/>
        <v>0</v>
      </c>
      <c r="N451" s="128">
        <f t="shared" si="218"/>
        <v>0.000007320901467</v>
      </c>
      <c r="O451" s="128">
        <f t="shared" si="218"/>
        <v>0</v>
      </c>
      <c r="P451" s="128">
        <f t="shared" si="218"/>
        <v>0</v>
      </c>
      <c r="Q451" s="128">
        <f t="shared" si="218"/>
        <v>0.0002712100242</v>
      </c>
      <c r="R451" s="128">
        <f t="shared" si="218"/>
        <v>0</v>
      </c>
      <c r="S451" s="128">
        <f t="shared" si="218"/>
        <v>0</v>
      </c>
      <c r="T451" s="128">
        <f t="shared" si="218"/>
        <v>0</v>
      </c>
      <c r="U451" s="157">
        <f t="shared" si="218"/>
        <v>0</v>
      </c>
    </row>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A4"/>
    <hyperlink r:id="rId2" ref="A5"/>
  </hyperlinks>
  <printOptions/>
  <pageMargins bottom="0.75" footer="0.0" header="0.0" left="0.7" right="0.7" top="0.75"/>
  <pageSetup paperSize="9" orientation="portrait"/>
  <drawing r:id="rId3"/>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6.57"/>
    <col customWidth="1" min="2" max="21" width="16.29"/>
    <col customWidth="1" min="22" max="29" width="8.71"/>
  </cols>
  <sheetData>
    <row r="1">
      <c r="A1" s="92" t="s">
        <v>556</v>
      </c>
      <c r="B1" s="92"/>
      <c r="C1" s="92"/>
      <c r="D1" s="92"/>
      <c r="E1" s="92"/>
      <c r="F1" s="92"/>
    </row>
    <row r="2">
      <c r="A2" s="95" t="s">
        <v>566</v>
      </c>
      <c r="B2" s="95"/>
      <c r="C2" s="95"/>
      <c r="D2" s="95"/>
      <c r="E2" s="95"/>
      <c r="F2" s="95"/>
    </row>
    <row r="3">
      <c r="A3" s="97"/>
    </row>
    <row r="4">
      <c r="A4" s="213" t="s">
        <v>558</v>
      </c>
    </row>
    <row r="5">
      <c r="A5" s="213" t="s">
        <v>559</v>
      </c>
    </row>
    <row r="6">
      <c r="A6" s="97"/>
    </row>
    <row r="7">
      <c r="A7" s="96" t="s">
        <v>488</v>
      </c>
    </row>
    <row r="8">
      <c r="A8" s="97"/>
    </row>
    <row r="9">
      <c r="A9" s="98" t="s">
        <v>489</v>
      </c>
    </row>
    <row r="10">
      <c r="A10" s="99" t="s">
        <v>560</v>
      </c>
      <c r="B10" s="134" t="s">
        <v>491</v>
      </c>
      <c r="C10" s="134" t="s">
        <v>492</v>
      </c>
      <c r="D10" s="134" t="s">
        <v>493</v>
      </c>
      <c r="E10" s="134" t="s">
        <v>494</v>
      </c>
      <c r="F10" s="134" t="s">
        <v>495</v>
      </c>
      <c r="G10" s="134" t="s">
        <v>496</v>
      </c>
      <c r="H10" s="134" t="s">
        <v>497</v>
      </c>
      <c r="I10" s="134" t="s">
        <v>498</v>
      </c>
      <c r="J10" s="134" t="s">
        <v>499</v>
      </c>
      <c r="K10" s="134" t="s">
        <v>500</v>
      </c>
      <c r="L10" s="134" t="s">
        <v>501</v>
      </c>
      <c r="M10" s="134" t="s">
        <v>502</v>
      </c>
      <c r="N10" s="134" t="s">
        <v>503</v>
      </c>
      <c r="O10" s="134" t="s">
        <v>504</v>
      </c>
      <c r="P10" s="134" t="s">
        <v>505</v>
      </c>
      <c r="Q10" s="134" t="s">
        <v>506</v>
      </c>
      <c r="R10" s="134" t="s">
        <v>507</v>
      </c>
      <c r="S10" s="134" t="s">
        <v>508</v>
      </c>
      <c r="T10" s="134" t="s">
        <v>509</v>
      </c>
      <c r="U10" s="135" t="s">
        <v>510</v>
      </c>
    </row>
    <row r="11">
      <c r="A11" s="136" t="s">
        <v>511</v>
      </c>
      <c r="B11" s="107">
        <v>12142.0</v>
      </c>
      <c r="C11" s="107">
        <v>15474.0</v>
      </c>
      <c r="D11" s="107">
        <v>43216.0</v>
      </c>
      <c r="E11" s="107">
        <v>70400.0</v>
      </c>
      <c r="F11" s="107">
        <v>134360.0</v>
      </c>
      <c r="G11" s="107">
        <v>253457.0</v>
      </c>
      <c r="H11" s="107">
        <v>363363.0</v>
      </c>
      <c r="I11" s="107">
        <v>444788.0</v>
      </c>
      <c r="J11" s="107">
        <v>448665.0</v>
      </c>
      <c r="K11" s="107">
        <v>474999.0</v>
      </c>
      <c r="L11" s="107">
        <v>358062.0</v>
      </c>
      <c r="M11" s="107">
        <v>317066.0</v>
      </c>
      <c r="N11" s="107">
        <v>341333.0</v>
      </c>
      <c r="O11" s="107">
        <v>352773.0</v>
      </c>
      <c r="P11" s="107">
        <v>302643.0</v>
      </c>
      <c r="Q11" s="107">
        <v>230565.0</v>
      </c>
      <c r="R11" s="107">
        <v>235196.0</v>
      </c>
      <c r="S11" s="107">
        <v>189836.0</v>
      </c>
      <c r="T11" s="107">
        <v>195315.0</v>
      </c>
      <c r="U11" s="107">
        <v>175956.0</v>
      </c>
    </row>
    <row r="12">
      <c r="A12" s="136" t="s">
        <v>101</v>
      </c>
      <c r="B12" s="107">
        <v>0.0</v>
      </c>
      <c r="C12" s="107">
        <v>0.0</v>
      </c>
      <c r="D12" s="107">
        <v>356.0</v>
      </c>
      <c r="E12" s="107">
        <v>0.0</v>
      </c>
      <c r="F12" s="107">
        <v>1012.0</v>
      </c>
      <c r="G12" s="107">
        <v>112.0</v>
      </c>
      <c r="H12" s="107">
        <v>461.0</v>
      </c>
      <c r="I12" s="107">
        <v>0.0</v>
      </c>
      <c r="J12" s="107">
        <v>0.0</v>
      </c>
      <c r="K12" s="107">
        <v>166.0</v>
      </c>
      <c r="L12" s="107">
        <v>156.0</v>
      </c>
      <c r="M12" s="107">
        <v>0.0</v>
      </c>
      <c r="N12" s="107">
        <v>0.0</v>
      </c>
      <c r="O12" s="107">
        <v>121.0</v>
      </c>
      <c r="P12" s="107">
        <v>0.0</v>
      </c>
      <c r="Q12" s="107">
        <v>40.0</v>
      </c>
      <c r="R12" s="107">
        <v>63.0</v>
      </c>
      <c r="S12" s="107">
        <v>0.0</v>
      </c>
      <c r="T12" s="107">
        <v>76.0</v>
      </c>
      <c r="U12" s="107"/>
    </row>
    <row r="13">
      <c r="A13" s="136" t="s">
        <v>2</v>
      </c>
      <c r="B13" s="107">
        <v>0.0</v>
      </c>
      <c r="C13" s="107">
        <v>0.0</v>
      </c>
      <c r="D13" s="107">
        <v>0.0</v>
      </c>
      <c r="E13" s="107">
        <v>0.0</v>
      </c>
      <c r="F13" s="107">
        <v>17.0</v>
      </c>
      <c r="G13" s="107">
        <v>850.0</v>
      </c>
      <c r="H13" s="107">
        <v>139.0</v>
      </c>
      <c r="I13" s="107">
        <v>84.0</v>
      </c>
      <c r="J13" s="107">
        <v>933.0</v>
      </c>
      <c r="K13" s="107">
        <v>315.0</v>
      </c>
      <c r="L13" s="107">
        <v>48.0</v>
      </c>
      <c r="M13" s="107">
        <v>107.0</v>
      </c>
      <c r="N13" s="107">
        <v>104.0</v>
      </c>
      <c r="O13" s="107">
        <v>59.0</v>
      </c>
      <c r="P13" s="107">
        <v>311.0</v>
      </c>
      <c r="Q13" s="107">
        <v>249.0</v>
      </c>
      <c r="R13" s="107">
        <v>334.0</v>
      </c>
      <c r="S13" s="107">
        <v>0.0</v>
      </c>
      <c r="T13" s="107">
        <v>80.0</v>
      </c>
      <c r="U13" s="107">
        <v>61.0</v>
      </c>
    </row>
    <row r="14">
      <c r="A14" s="136" t="s">
        <v>70</v>
      </c>
      <c r="B14" s="107">
        <v>0.0</v>
      </c>
      <c r="C14" s="107">
        <v>25.0</v>
      </c>
      <c r="D14" s="107">
        <v>6.0</v>
      </c>
      <c r="E14" s="107">
        <v>9.0</v>
      </c>
      <c r="F14" s="107">
        <v>3.0</v>
      </c>
      <c r="G14" s="107">
        <v>2.0</v>
      </c>
      <c r="H14" s="107">
        <v>21.0</v>
      </c>
      <c r="I14" s="107">
        <v>1.0</v>
      </c>
      <c r="J14" s="107">
        <v>0.0</v>
      </c>
      <c r="K14" s="107">
        <v>0.0</v>
      </c>
      <c r="L14" s="107">
        <v>1.0</v>
      </c>
      <c r="M14" s="107">
        <v>1.0</v>
      </c>
      <c r="N14" s="107">
        <v>0.0</v>
      </c>
      <c r="O14" s="107">
        <v>0.0</v>
      </c>
      <c r="P14" s="107">
        <v>0.0</v>
      </c>
      <c r="Q14" s="107">
        <v>28.0</v>
      </c>
      <c r="R14" s="107">
        <v>0.0</v>
      </c>
      <c r="S14" s="107">
        <v>1.0</v>
      </c>
      <c r="T14" s="107">
        <v>1.0</v>
      </c>
      <c r="U14" s="107"/>
    </row>
    <row r="15">
      <c r="A15" s="136" t="s">
        <v>512</v>
      </c>
      <c r="B15" s="107"/>
      <c r="C15" s="107"/>
      <c r="D15" s="107"/>
      <c r="E15" s="107"/>
      <c r="F15" s="107"/>
      <c r="G15" s="107"/>
      <c r="H15" s="107"/>
      <c r="I15" s="107"/>
      <c r="J15" s="107"/>
      <c r="K15" s="107"/>
      <c r="L15" s="107"/>
      <c r="M15" s="107"/>
      <c r="N15" s="107"/>
      <c r="O15" s="107"/>
      <c r="P15" s="107"/>
      <c r="Q15" s="107"/>
      <c r="R15" s="107"/>
      <c r="S15" s="107"/>
      <c r="T15" s="107"/>
      <c r="U15" s="107"/>
    </row>
    <row r="16">
      <c r="A16" s="136" t="s">
        <v>55</v>
      </c>
      <c r="B16" s="107"/>
      <c r="C16" s="107"/>
      <c r="D16" s="107"/>
      <c r="E16" s="107"/>
      <c r="F16" s="107"/>
      <c r="G16" s="107"/>
      <c r="H16" s="107"/>
      <c r="I16" s="107"/>
      <c r="J16" s="107"/>
      <c r="K16" s="107"/>
      <c r="L16" s="107"/>
      <c r="M16" s="107"/>
      <c r="N16" s="107"/>
      <c r="O16" s="107"/>
      <c r="P16" s="107"/>
      <c r="Q16" s="107"/>
      <c r="R16" s="107"/>
      <c r="S16" s="107"/>
      <c r="T16" s="107"/>
      <c r="U16" s="107"/>
    </row>
    <row r="17">
      <c r="A17" s="136" t="s">
        <v>102</v>
      </c>
      <c r="B17" s="107">
        <v>0.0</v>
      </c>
      <c r="C17" s="107">
        <v>0.0</v>
      </c>
      <c r="D17" s="107">
        <v>0.0</v>
      </c>
      <c r="E17" s="107">
        <v>0.0</v>
      </c>
      <c r="F17" s="107">
        <v>0.0</v>
      </c>
      <c r="G17" s="107">
        <v>2.0</v>
      </c>
      <c r="H17" s="107">
        <v>5.0</v>
      </c>
      <c r="I17" s="107">
        <v>2568.0</v>
      </c>
      <c r="J17" s="107">
        <v>0.0</v>
      </c>
      <c r="K17" s="107">
        <v>3.0</v>
      </c>
      <c r="L17" s="107">
        <v>1051.0</v>
      </c>
      <c r="M17" s="107">
        <v>123.0</v>
      </c>
      <c r="N17" s="107">
        <v>0.0</v>
      </c>
      <c r="O17" s="107">
        <v>1012.0</v>
      </c>
      <c r="P17" s="107">
        <v>15.0</v>
      </c>
      <c r="Q17" s="107">
        <v>557.0</v>
      </c>
      <c r="R17" s="107">
        <v>666.0</v>
      </c>
      <c r="S17" s="107">
        <v>4.0</v>
      </c>
      <c r="T17" s="107">
        <v>50.0</v>
      </c>
      <c r="U17" s="107">
        <v>3.0</v>
      </c>
    </row>
    <row r="18">
      <c r="A18" s="136" t="s">
        <v>78</v>
      </c>
      <c r="B18" s="107"/>
      <c r="C18" s="107"/>
      <c r="D18" s="107"/>
      <c r="E18" s="107"/>
      <c r="F18" s="107"/>
      <c r="G18" s="107"/>
      <c r="H18" s="107"/>
      <c r="I18" s="107"/>
      <c r="J18" s="107"/>
      <c r="K18" s="107"/>
      <c r="L18" s="107"/>
      <c r="M18" s="107"/>
      <c r="N18" s="107"/>
      <c r="O18" s="107"/>
      <c r="P18" s="107"/>
      <c r="Q18" s="107"/>
      <c r="R18" s="107"/>
      <c r="S18" s="107"/>
      <c r="T18" s="107"/>
      <c r="U18" s="107"/>
    </row>
    <row r="19">
      <c r="A19" s="136" t="s">
        <v>4</v>
      </c>
      <c r="B19" s="107">
        <v>0.0</v>
      </c>
      <c r="C19" s="107">
        <v>0.0</v>
      </c>
      <c r="D19" s="107">
        <v>2.0</v>
      </c>
      <c r="E19" s="107">
        <v>0.0</v>
      </c>
      <c r="F19" s="107">
        <v>341.0</v>
      </c>
      <c r="G19" s="107">
        <v>6107.0</v>
      </c>
      <c r="H19" s="107">
        <v>3684.0</v>
      </c>
      <c r="I19" s="107">
        <v>2174.0</v>
      </c>
      <c r="J19" s="107">
        <v>2678.0</v>
      </c>
      <c r="K19" s="107">
        <v>1520.0</v>
      </c>
      <c r="L19" s="107">
        <v>0.0</v>
      </c>
      <c r="M19" s="107">
        <v>1673.0</v>
      </c>
      <c r="N19" s="107">
        <v>173.0</v>
      </c>
      <c r="O19" s="107">
        <v>9.0</v>
      </c>
      <c r="P19" s="107">
        <v>210.0</v>
      </c>
      <c r="Q19" s="107">
        <v>609.0</v>
      </c>
      <c r="R19" s="107">
        <v>4890.0</v>
      </c>
      <c r="S19" s="107">
        <v>505.0</v>
      </c>
      <c r="T19" s="107">
        <v>11515.0</v>
      </c>
      <c r="U19" s="107">
        <v>28.0</v>
      </c>
    </row>
    <row r="20">
      <c r="A20" s="136" t="s">
        <v>5</v>
      </c>
      <c r="B20" s="107">
        <v>0.0</v>
      </c>
      <c r="C20" s="107">
        <v>0.0</v>
      </c>
      <c r="D20" s="107">
        <v>0.0</v>
      </c>
      <c r="E20" s="107">
        <v>0.0</v>
      </c>
      <c r="F20" s="107">
        <v>0.0</v>
      </c>
      <c r="G20" s="107">
        <v>0.0</v>
      </c>
      <c r="H20" s="107">
        <v>87.0</v>
      </c>
      <c r="I20" s="107">
        <v>520.0</v>
      </c>
      <c r="J20" s="107">
        <v>137.0</v>
      </c>
      <c r="K20" s="107">
        <v>0.0</v>
      </c>
      <c r="L20" s="107">
        <v>270.0</v>
      </c>
      <c r="M20" s="107">
        <v>0.0</v>
      </c>
      <c r="N20" s="107">
        <v>0.0</v>
      </c>
      <c r="O20" s="107">
        <v>256.0</v>
      </c>
      <c r="P20" s="107">
        <v>20.0</v>
      </c>
      <c r="Q20" s="107">
        <v>271.0</v>
      </c>
      <c r="R20" s="107">
        <v>207.0</v>
      </c>
      <c r="S20" s="107">
        <v>225.0</v>
      </c>
      <c r="T20" s="107"/>
      <c r="U20" s="107"/>
    </row>
    <row r="21" ht="15.75" customHeight="1">
      <c r="A21" s="136" t="s">
        <v>103</v>
      </c>
      <c r="B21" s="107"/>
      <c r="C21" s="107"/>
      <c r="D21" s="107"/>
      <c r="E21" s="107"/>
      <c r="F21" s="107"/>
      <c r="G21" s="107"/>
      <c r="H21" s="107"/>
      <c r="I21" s="107"/>
      <c r="J21" s="107"/>
      <c r="K21" s="107"/>
      <c r="L21" s="107"/>
      <c r="M21" s="107"/>
      <c r="N21" s="107"/>
      <c r="O21" s="107"/>
      <c r="P21" s="107"/>
      <c r="Q21" s="107"/>
      <c r="R21" s="107"/>
      <c r="S21" s="107"/>
      <c r="T21" s="107"/>
      <c r="U21" s="107"/>
    </row>
    <row r="22" ht="15.75" customHeight="1">
      <c r="A22" s="136" t="s">
        <v>6</v>
      </c>
      <c r="B22" s="107">
        <v>0.0</v>
      </c>
      <c r="C22" s="107">
        <v>0.0</v>
      </c>
      <c r="D22" s="107">
        <v>107.0</v>
      </c>
      <c r="E22" s="107">
        <v>244.0</v>
      </c>
      <c r="F22" s="107">
        <v>400.0</v>
      </c>
      <c r="G22" s="107">
        <v>2133.0</v>
      </c>
      <c r="H22" s="107">
        <v>0.0</v>
      </c>
      <c r="I22" s="107">
        <v>0.0</v>
      </c>
      <c r="J22" s="107">
        <v>0.0</v>
      </c>
      <c r="K22" s="107">
        <v>338.0</v>
      </c>
      <c r="L22" s="107">
        <v>48.0</v>
      </c>
      <c r="M22" s="107">
        <v>102.0</v>
      </c>
      <c r="N22" s="107">
        <v>1975.0</v>
      </c>
      <c r="O22" s="107">
        <v>1469.0</v>
      </c>
      <c r="P22" s="107">
        <v>554.0</v>
      </c>
      <c r="Q22" s="107">
        <v>66.0</v>
      </c>
      <c r="R22" s="107">
        <v>23.0</v>
      </c>
      <c r="S22" s="107">
        <v>55.0</v>
      </c>
      <c r="T22" s="107">
        <v>54.0</v>
      </c>
      <c r="U22" s="107">
        <v>3457.0</v>
      </c>
    </row>
    <row r="23" ht="15.75" customHeight="1">
      <c r="A23" s="136" t="s">
        <v>104</v>
      </c>
      <c r="B23" s="107">
        <v>0.0</v>
      </c>
      <c r="C23" s="107">
        <v>0.0</v>
      </c>
      <c r="D23" s="107">
        <v>0.0</v>
      </c>
      <c r="E23" s="107">
        <v>0.0</v>
      </c>
      <c r="F23" s="107">
        <v>0.0</v>
      </c>
      <c r="G23" s="107">
        <v>0.0</v>
      </c>
      <c r="H23" s="107">
        <v>0.0</v>
      </c>
      <c r="I23" s="107">
        <v>1052.0</v>
      </c>
      <c r="J23" s="107">
        <v>7220.0</v>
      </c>
      <c r="K23" s="107">
        <v>3141.0</v>
      </c>
      <c r="L23" s="107">
        <v>660.0</v>
      </c>
      <c r="M23" s="107">
        <v>0.0</v>
      </c>
      <c r="N23" s="107">
        <v>0.0</v>
      </c>
      <c r="O23" s="107">
        <v>0.0</v>
      </c>
      <c r="P23" s="107">
        <v>1.0</v>
      </c>
      <c r="Q23" s="107">
        <v>0.0</v>
      </c>
      <c r="R23" s="107">
        <v>0.0</v>
      </c>
      <c r="S23" s="107">
        <v>1.0</v>
      </c>
      <c r="T23" s="107"/>
      <c r="U23" s="107"/>
    </row>
    <row r="24" ht="15.75" customHeight="1">
      <c r="A24" s="136" t="s">
        <v>80</v>
      </c>
      <c r="B24" s="107"/>
      <c r="C24" s="107"/>
      <c r="D24" s="107"/>
      <c r="E24" s="107"/>
      <c r="F24" s="107"/>
      <c r="G24" s="107"/>
      <c r="H24" s="107"/>
      <c r="I24" s="107"/>
      <c r="J24" s="107"/>
      <c r="K24" s="107"/>
      <c r="L24" s="107"/>
      <c r="M24" s="107"/>
      <c r="N24" s="107"/>
      <c r="O24" s="107"/>
      <c r="P24" s="107"/>
      <c r="Q24" s="107"/>
      <c r="R24" s="107"/>
      <c r="S24" s="107"/>
      <c r="T24" s="107"/>
      <c r="U24" s="107"/>
    </row>
    <row r="25" ht="15.75" customHeight="1">
      <c r="A25" s="136" t="s">
        <v>52</v>
      </c>
      <c r="B25" s="107">
        <v>0.0</v>
      </c>
      <c r="C25" s="107">
        <v>0.0</v>
      </c>
      <c r="D25" s="107">
        <v>0.0</v>
      </c>
      <c r="E25" s="107">
        <v>87.0</v>
      </c>
      <c r="F25" s="107">
        <v>0.0</v>
      </c>
      <c r="G25" s="107">
        <v>0.0</v>
      </c>
      <c r="H25" s="107">
        <v>0.0</v>
      </c>
      <c r="I25" s="107">
        <v>0.0</v>
      </c>
      <c r="J25" s="107">
        <v>0.0</v>
      </c>
      <c r="K25" s="107">
        <v>0.0</v>
      </c>
      <c r="L25" s="107">
        <v>0.0</v>
      </c>
      <c r="M25" s="107">
        <v>0.0</v>
      </c>
      <c r="N25" s="107">
        <v>0.0</v>
      </c>
      <c r="O25" s="107">
        <v>0.0</v>
      </c>
      <c r="P25" s="107">
        <v>0.0</v>
      </c>
      <c r="Q25" s="107">
        <v>0.0</v>
      </c>
      <c r="R25" s="107">
        <v>0.0</v>
      </c>
      <c r="S25" s="107">
        <v>0.0</v>
      </c>
      <c r="T25" s="107"/>
      <c r="U25" s="107">
        <v>3.0</v>
      </c>
    </row>
    <row r="26" ht="15.75" customHeight="1">
      <c r="A26" s="136" t="s">
        <v>64</v>
      </c>
      <c r="B26" s="107">
        <v>0.0</v>
      </c>
      <c r="C26" s="107">
        <v>0.0</v>
      </c>
      <c r="D26" s="107">
        <v>0.0</v>
      </c>
      <c r="E26" s="107">
        <v>0.0</v>
      </c>
      <c r="F26" s="107">
        <v>0.0</v>
      </c>
      <c r="G26" s="107">
        <v>0.0</v>
      </c>
      <c r="H26" s="107">
        <v>0.0</v>
      </c>
      <c r="I26" s="107">
        <v>7.0</v>
      </c>
      <c r="J26" s="107">
        <v>0.0</v>
      </c>
      <c r="K26" s="107">
        <v>0.0</v>
      </c>
      <c r="L26" s="107">
        <v>0.0</v>
      </c>
      <c r="M26" s="107">
        <v>0.0</v>
      </c>
      <c r="N26" s="107">
        <v>1.0</v>
      </c>
      <c r="O26" s="107">
        <v>4.0</v>
      </c>
      <c r="P26" s="107">
        <v>1.0</v>
      </c>
      <c r="Q26" s="107">
        <v>27.0</v>
      </c>
      <c r="R26" s="107">
        <v>0.0</v>
      </c>
      <c r="S26" s="107">
        <v>2.0</v>
      </c>
      <c r="T26" s="107"/>
      <c r="U26" s="107"/>
    </row>
    <row r="27" ht="15.75" customHeight="1">
      <c r="A27" s="136" t="s">
        <v>105</v>
      </c>
      <c r="B27" s="107"/>
      <c r="C27" s="107"/>
      <c r="D27" s="107"/>
      <c r="E27" s="107"/>
      <c r="F27" s="107"/>
      <c r="G27" s="107"/>
      <c r="H27" s="107"/>
      <c r="I27" s="107"/>
      <c r="J27" s="107"/>
      <c r="K27" s="107"/>
      <c r="L27" s="107"/>
      <c r="M27" s="107"/>
      <c r="N27" s="107"/>
      <c r="O27" s="107"/>
      <c r="P27" s="107"/>
      <c r="Q27" s="107"/>
      <c r="R27" s="107"/>
      <c r="S27" s="107"/>
      <c r="T27" s="107"/>
      <c r="U27" s="107"/>
    </row>
    <row r="28" ht="15.75" customHeight="1">
      <c r="A28" s="136" t="s">
        <v>7</v>
      </c>
      <c r="B28" s="107">
        <v>0.0</v>
      </c>
      <c r="C28" s="107">
        <v>0.0</v>
      </c>
      <c r="D28" s="107">
        <v>0.0</v>
      </c>
      <c r="E28" s="107">
        <v>0.0</v>
      </c>
      <c r="F28" s="107">
        <v>0.0</v>
      </c>
      <c r="G28" s="107">
        <v>0.0</v>
      </c>
      <c r="H28" s="107">
        <v>0.0</v>
      </c>
      <c r="I28" s="107">
        <v>0.0</v>
      </c>
      <c r="J28" s="107">
        <v>0.0</v>
      </c>
      <c r="K28" s="107">
        <v>3.0</v>
      </c>
      <c r="L28" s="107">
        <v>106.0</v>
      </c>
      <c r="M28" s="107">
        <v>738.0</v>
      </c>
      <c r="N28" s="107">
        <v>4248.0</v>
      </c>
      <c r="O28" s="107">
        <v>0.0</v>
      </c>
      <c r="P28" s="107">
        <v>0.0</v>
      </c>
      <c r="Q28" s="107">
        <v>206.0</v>
      </c>
      <c r="R28" s="107">
        <v>2.0</v>
      </c>
      <c r="S28" s="107">
        <v>4.0</v>
      </c>
      <c r="T28" s="107">
        <v>2.0</v>
      </c>
      <c r="U28" s="107">
        <v>7.0</v>
      </c>
    </row>
    <row r="29" ht="15.75" customHeight="1">
      <c r="A29" s="136" t="s">
        <v>106</v>
      </c>
      <c r="B29" s="107">
        <v>37.0</v>
      </c>
      <c r="C29" s="107">
        <v>676.0</v>
      </c>
      <c r="D29" s="107">
        <v>15.0</v>
      </c>
      <c r="E29" s="107">
        <v>0.0</v>
      </c>
      <c r="F29" s="107">
        <v>0.0</v>
      </c>
      <c r="G29" s="107">
        <v>397.0</v>
      </c>
      <c r="H29" s="107">
        <v>0.0</v>
      </c>
      <c r="I29" s="107">
        <v>0.0</v>
      </c>
      <c r="J29" s="107">
        <v>39.0</v>
      </c>
      <c r="K29" s="107">
        <v>0.0</v>
      </c>
      <c r="L29" s="107">
        <v>0.0</v>
      </c>
      <c r="M29" s="107">
        <v>0.0</v>
      </c>
      <c r="N29" s="107">
        <v>0.0</v>
      </c>
      <c r="O29" s="107">
        <v>0.0</v>
      </c>
      <c r="P29" s="107">
        <v>0.0</v>
      </c>
      <c r="Q29" s="107">
        <v>0.0</v>
      </c>
      <c r="R29" s="107">
        <v>0.0</v>
      </c>
      <c r="S29" s="107">
        <v>0.0</v>
      </c>
      <c r="T29" s="107"/>
      <c r="U29" s="107"/>
    </row>
    <row r="30" ht="15.75" customHeight="1">
      <c r="A30" s="136" t="s">
        <v>107</v>
      </c>
      <c r="B30" s="107">
        <v>2.0</v>
      </c>
      <c r="C30" s="107">
        <v>0.0</v>
      </c>
      <c r="D30" s="107">
        <v>0.0</v>
      </c>
      <c r="E30" s="107">
        <v>44.0</v>
      </c>
      <c r="F30" s="107">
        <v>87.0</v>
      </c>
      <c r="G30" s="107">
        <v>0.0</v>
      </c>
      <c r="H30" s="107">
        <v>0.0</v>
      </c>
      <c r="I30" s="107">
        <v>0.0</v>
      </c>
      <c r="J30" s="107">
        <v>0.0</v>
      </c>
      <c r="K30" s="107">
        <v>1.0</v>
      </c>
      <c r="L30" s="107">
        <v>0.0</v>
      </c>
      <c r="M30" s="107">
        <v>0.0</v>
      </c>
      <c r="N30" s="107">
        <v>0.0</v>
      </c>
      <c r="O30" s="107">
        <v>0.0</v>
      </c>
      <c r="P30" s="107">
        <v>0.0</v>
      </c>
      <c r="Q30" s="107">
        <v>0.0</v>
      </c>
      <c r="R30" s="107">
        <v>0.0</v>
      </c>
      <c r="S30" s="107">
        <v>0.0</v>
      </c>
      <c r="T30" s="107"/>
      <c r="U30" s="107"/>
    </row>
    <row r="31" ht="15.75" customHeight="1">
      <c r="A31" s="136" t="s">
        <v>513</v>
      </c>
      <c r="B31" s="107"/>
      <c r="C31" s="107"/>
      <c r="D31" s="107"/>
      <c r="E31" s="107"/>
      <c r="F31" s="107"/>
      <c r="G31" s="107"/>
      <c r="H31" s="107"/>
      <c r="I31" s="107"/>
      <c r="J31" s="107"/>
      <c r="K31" s="107"/>
      <c r="L31" s="107"/>
      <c r="M31" s="107"/>
      <c r="N31" s="107"/>
      <c r="O31" s="107"/>
      <c r="P31" s="107"/>
      <c r="Q31" s="107"/>
      <c r="R31" s="107"/>
      <c r="S31" s="107"/>
      <c r="T31" s="107"/>
      <c r="U31" s="107"/>
    </row>
    <row r="32" ht="15.75" customHeight="1">
      <c r="A32" s="136" t="s">
        <v>108</v>
      </c>
      <c r="B32" s="107">
        <v>0.0</v>
      </c>
      <c r="C32" s="107">
        <v>0.0</v>
      </c>
      <c r="D32" s="107">
        <v>0.0</v>
      </c>
      <c r="E32" s="107">
        <v>0.0</v>
      </c>
      <c r="F32" s="107">
        <v>0.0</v>
      </c>
      <c r="G32" s="107">
        <v>0.0</v>
      </c>
      <c r="H32" s="107">
        <v>0.0</v>
      </c>
      <c r="I32" s="107">
        <v>0.0</v>
      </c>
      <c r="J32" s="107">
        <v>0.0</v>
      </c>
      <c r="K32" s="107">
        <v>0.0</v>
      </c>
      <c r="L32" s="107">
        <v>0.0</v>
      </c>
      <c r="M32" s="107">
        <v>0.0</v>
      </c>
      <c r="N32" s="107">
        <v>0.0</v>
      </c>
      <c r="O32" s="107">
        <v>0.0</v>
      </c>
      <c r="P32" s="107">
        <v>0.0</v>
      </c>
      <c r="Q32" s="107">
        <v>53.0</v>
      </c>
      <c r="R32" s="107">
        <v>0.0</v>
      </c>
      <c r="S32" s="107">
        <v>0.0</v>
      </c>
      <c r="T32" s="107"/>
      <c r="U32" s="107"/>
    </row>
    <row r="33" ht="15.75" customHeight="1">
      <c r="A33" s="136" t="s">
        <v>109</v>
      </c>
      <c r="B33" s="107">
        <v>0.0</v>
      </c>
      <c r="C33" s="107">
        <v>0.0</v>
      </c>
      <c r="D33" s="107">
        <v>0.0</v>
      </c>
      <c r="E33" s="107">
        <v>0.0</v>
      </c>
      <c r="F33" s="107">
        <v>0.0</v>
      </c>
      <c r="G33" s="107">
        <v>0.0</v>
      </c>
      <c r="H33" s="107">
        <v>0.0</v>
      </c>
      <c r="I33" s="107">
        <v>0.0</v>
      </c>
      <c r="J33" s="107">
        <v>0.0</v>
      </c>
      <c r="K33" s="107">
        <v>6.0</v>
      </c>
      <c r="L33" s="107">
        <v>0.0</v>
      </c>
      <c r="M33" s="107">
        <v>0.0</v>
      </c>
      <c r="N33" s="107">
        <v>0.0</v>
      </c>
      <c r="O33" s="107">
        <v>1931.0</v>
      </c>
      <c r="P33" s="107">
        <v>2568.0</v>
      </c>
      <c r="Q33" s="107">
        <v>1297.0</v>
      </c>
      <c r="R33" s="107">
        <v>985.0</v>
      </c>
      <c r="S33" s="107">
        <v>16.0</v>
      </c>
      <c r="T33" s="107">
        <v>319.0</v>
      </c>
      <c r="U33" s="107">
        <v>2011.0</v>
      </c>
    </row>
    <row r="34" ht="15.75" customHeight="1">
      <c r="A34" s="136" t="s">
        <v>110</v>
      </c>
      <c r="B34" s="107">
        <v>0.0</v>
      </c>
      <c r="C34" s="107">
        <v>0.0</v>
      </c>
      <c r="D34" s="107">
        <v>0.0</v>
      </c>
      <c r="E34" s="107">
        <v>0.0</v>
      </c>
      <c r="F34" s="107">
        <v>0.0</v>
      </c>
      <c r="G34" s="107">
        <v>0.0</v>
      </c>
      <c r="H34" s="107">
        <v>0.0</v>
      </c>
      <c r="I34" s="107">
        <v>0.0</v>
      </c>
      <c r="J34" s="107">
        <v>288.0</v>
      </c>
      <c r="K34" s="107">
        <v>0.0</v>
      </c>
      <c r="L34" s="107">
        <v>0.0</v>
      </c>
      <c r="M34" s="107">
        <v>0.0</v>
      </c>
      <c r="N34" s="107">
        <v>0.0</v>
      </c>
      <c r="O34" s="107">
        <v>0.0</v>
      </c>
      <c r="P34" s="107">
        <v>0.0</v>
      </c>
      <c r="Q34" s="107">
        <v>0.0</v>
      </c>
      <c r="R34" s="107">
        <v>0.0</v>
      </c>
      <c r="S34" s="107">
        <v>0.0</v>
      </c>
      <c r="T34" s="107"/>
      <c r="U34" s="107">
        <v>98.0</v>
      </c>
    </row>
    <row r="35" ht="15.75" customHeight="1">
      <c r="A35" s="136" t="s">
        <v>111</v>
      </c>
      <c r="B35" s="107">
        <v>0.0</v>
      </c>
      <c r="C35" s="107">
        <v>0.0</v>
      </c>
      <c r="D35" s="107">
        <v>0.0</v>
      </c>
      <c r="E35" s="107">
        <v>0.0</v>
      </c>
      <c r="F35" s="107">
        <v>0.0</v>
      </c>
      <c r="G35" s="107">
        <v>0.0</v>
      </c>
      <c r="H35" s="107">
        <v>0.0</v>
      </c>
      <c r="I35" s="107">
        <v>0.0</v>
      </c>
      <c r="J35" s="107">
        <v>0.0</v>
      </c>
      <c r="K35" s="107">
        <v>0.0</v>
      </c>
      <c r="L35" s="107">
        <v>0.0</v>
      </c>
      <c r="M35" s="107">
        <v>1.0</v>
      </c>
      <c r="N35" s="107">
        <v>0.0</v>
      </c>
      <c r="O35" s="107">
        <v>0.0</v>
      </c>
      <c r="P35" s="107">
        <v>0.0</v>
      </c>
      <c r="Q35" s="107">
        <v>0.0</v>
      </c>
      <c r="R35" s="107">
        <v>0.0</v>
      </c>
      <c r="S35" s="107">
        <v>0.0</v>
      </c>
      <c r="T35" s="107"/>
      <c r="U35" s="107"/>
    </row>
    <row r="36" ht="15.75" customHeight="1">
      <c r="A36" s="136" t="s">
        <v>8</v>
      </c>
      <c r="B36" s="107">
        <v>0.0</v>
      </c>
      <c r="C36" s="107">
        <v>673.0</v>
      </c>
      <c r="D36" s="107">
        <v>0.0</v>
      </c>
      <c r="E36" s="107">
        <v>0.0</v>
      </c>
      <c r="F36" s="107">
        <v>317.0</v>
      </c>
      <c r="G36" s="107">
        <v>5339.0</v>
      </c>
      <c r="H36" s="107">
        <v>4852.0</v>
      </c>
      <c r="I36" s="107">
        <v>30268.0</v>
      </c>
      <c r="J36" s="107">
        <v>76913.0</v>
      </c>
      <c r="K36" s="107">
        <v>141709.0</v>
      </c>
      <c r="L36" s="107">
        <v>99746.0</v>
      </c>
      <c r="M36" s="107">
        <v>35159.0</v>
      </c>
      <c r="N36" s="107">
        <v>33864.0</v>
      </c>
      <c r="O36" s="107">
        <v>6755.0</v>
      </c>
      <c r="P36" s="107">
        <v>2774.0</v>
      </c>
      <c r="Q36" s="107">
        <v>4371.0</v>
      </c>
      <c r="R36" s="107">
        <v>1383.0</v>
      </c>
      <c r="S36" s="107">
        <v>1670.0</v>
      </c>
      <c r="T36" s="107">
        <v>4063.0</v>
      </c>
      <c r="U36" s="107">
        <v>3377.0</v>
      </c>
    </row>
    <row r="37" ht="15.75" customHeight="1">
      <c r="A37" s="136" t="s">
        <v>514</v>
      </c>
      <c r="B37" s="107"/>
      <c r="C37" s="107"/>
      <c r="D37" s="107"/>
      <c r="E37" s="107"/>
      <c r="F37" s="107"/>
      <c r="G37" s="107"/>
      <c r="H37" s="107"/>
      <c r="I37" s="107"/>
      <c r="J37" s="107"/>
      <c r="K37" s="107"/>
      <c r="L37" s="107"/>
      <c r="M37" s="107"/>
      <c r="N37" s="107"/>
      <c r="O37" s="107"/>
      <c r="P37" s="107"/>
      <c r="Q37" s="107"/>
      <c r="R37" s="107"/>
      <c r="S37" s="107"/>
      <c r="T37" s="107"/>
      <c r="U37" s="107"/>
    </row>
    <row r="38" ht="15.75" customHeight="1">
      <c r="A38" s="136" t="s">
        <v>112</v>
      </c>
      <c r="B38" s="107">
        <v>0.0</v>
      </c>
      <c r="C38" s="107">
        <v>0.0</v>
      </c>
      <c r="D38" s="107">
        <v>0.0</v>
      </c>
      <c r="E38" s="107">
        <v>0.0</v>
      </c>
      <c r="F38" s="107">
        <v>0.0</v>
      </c>
      <c r="G38" s="107">
        <v>0.0</v>
      </c>
      <c r="H38" s="107">
        <v>0.0</v>
      </c>
      <c r="I38" s="107">
        <v>0.0</v>
      </c>
      <c r="J38" s="107">
        <v>0.0</v>
      </c>
      <c r="K38" s="107">
        <v>0.0</v>
      </c>
      <c r="L38" s="107">
        <v>4.0</v>
      </c>
      <c r="M38" s="107">
        <v>0.0</v>
      </c>
      <c r="N38" s="107">
        <v>0.0</v>
      </c>
      <c r="O38" s="107">
        <v>0.0</v>
      </c>
      <c r="P38" s="107">
        <v>9.0</v>
      </c>
      <c r="Q38" s="107">
        <v>0.0</v>
      </c>
      <c r="R38" s="107">
        <v>0.0</v>
      </c>
      <c r="S38" s="107">
        <v>0.0</v>
      </c>
      <c r="T38" s="107">
        <v>7.0</v>
      </c>
      <c r="U38" s="107"/>
    </row>
    <row r="39" ht="15.75" customHeight="1">
      <c r="A39" s="136" t="s">
        <v>81</v>
      </c>
      <c r="B39" s="107">
        <v>0.0</v>
      </c>
      <c r="C39" s="107">
        <v>0.0</v>
      </c>
      <c r="D39" s="107">
        <v>0.0</v>
      </c>
      <c r="E39" s="107">
        <v>0.0</v>
      </c>
      <c r="F39" s="107">
        <v>0.0</v>
      </c>
      <c r="G39" s="107">
        <v>714.0</v>
      </c>
      <c r="H39" s="107">
        <v>71.0</v>
      </c>
      <c r="I39" s="107">
        <v>74.0</v>
      </c>
      <c r="J39" s="107">
        <v>0.0</v>
      </c>
      <c r="K39" s="107">
        <v>0.0</v>
      </c>
      <c r="L39" s="107">
        <v>5.0</v>
      </c>
      <c r="M39" s="107">
        <v>0.0</v>
      </c>
      <c r="N39" s="107">
        <v>0.0</v>
      </c>
      <c r="O39" s="107">
        <v>0.0</v>
      </c>
      <c r="P39" s="107">
        <v>0.0</v>
      </c>
      <c r="Q39" s="107">
        <v>0.0</v>
      </c>
      <c r="R39" s="107">
        <v>0.0</v>
      </c>
      <c r="S39" s="107">
        <v>1.0</v>
      </c>
      <c r="T39" s="107"/>
      <c r="U39" s="107"/>
    </row>
    <row r="40" ht="15.75" customHeight="1">
      <c r="A40" s="136" t="s">
        <v>65</v>
      </c>
      <c r="B40" s="107"/>
      <c r="C40" s="107"/>
      <c r="D40" s="107"/>
      <c r="E40" s="107"/>
      <c r="F40" s="107"/>
      <c r="G40" s="107"/>
      <c r="H40" s="107"/>
      <c r="I40" s="107"/>
      <c r="J40" s="107"/>
      <c r="K40" s="107"/>
      <c r="L40" s="107"/>
      <c r="M40" s="107"/>
      <c r="N40" s="107"/>
      <c r="O40" s="107"/>
      <c r="P40" s="107"/>
      <c r="Q40" s="107"/>
      <c r="R40" s="107"/>
      <c r="S40" s="107"/>
      <c r="T40" s="107"/>
      <c r="U40" s="107"/>
    </row>
    <row r="41" ht="15.75" customHeight="1">
      <c r="A41" s="136" t="s">
        <v>113</v>
      </c>
      <c r="B41" s="107">
        <v>0.0</v>
      </c>
      <c r="C41" s="107">
        <v>0.0</v>
      </c>
      <c r="D41" s="107">
        <v>0.0</v>
      </c>
      <c r="E41" s="107">
        <v>215.0</v>
      </c>
      <c r="F41" s="107">
        <v>0.0</v>
      </c>
      <c r="G41" s="107">
        <v>0.0</v>
      </c>
      <c r="H41" s="107">
        <v>71.0</v>
      </c>
      <c r="I41" s="107">
        <v>332.0</v>
      </c>
      <c r="J41" s="107">
        <v>0.0</v>
      </c>
      <c r="K41" s="107">
        <v>722.0</v>
      </c>
      <c r="L41" s="107">
        <v>25.0</v>
      </c>
      <c r="M41" s="107">
        <v>0.0</v>
      </c>
      <c r="N41" s="107">
        <v>4.0</v>
      </c>
      <c r="O41" s="107">
        <v>0.0</v>
      </c>
      <c r="P41" s="107">
        <v>0.0</v>
      </c>
      <c r="Q41" s="107">
        <v>0.0</v>
      </c>
      <c r="R41" s="107">
        <v>0.0</v>
      </c>
      <c r="S41" s="107">
        <v>653.0</v>
      </c>
      <c r="T41" s="107"/>
      <c r="U41" s="107"/>
    </row>
    <row r="42" ht="15.75" customHeight="1">
      <c r="A42" s="136" t="s">
        <v>114</v>
      </c>
      <c r="B42" s="107"/>
      <c r="C42" s="107"/>
      <c r="D42" s="107"/>
      <c r="E42" s="107"/>
      <c r="F42" s="107"/>
      <c r="G42" s="107"/>
      <c r="H42" s="107"/>
      <c r="I42" s="107"/>
      <c r="J42" s="107"/>
      <c r="K42" s="107"/>
      <c r="L42" s="107"/>
      <c r="M42" s="107"/>
      <c r="N42" s="107"/>
      <c r="O42" s="107"/>
      <c r="P42" s="107"/>
      <c r="Q42" s="107"/>
      <c r="R42" s="107"/>
      <c r="S42" s="107"/>
      <c r="T42" s="107"/>
      <c r="U42" s="107"/>
    </row>
    <row r="43" ht="15.75" customHeight="1">
      <c r="A43" s="136" t="s">
        <v>9</v>
      </c>
      <c r="B43" s="107">
        <v>16.0</v>
      </c>
      <c r="C43" s="107">
        <v>0.0</v>
      </c>
      <c r="D43" s="107">
        <v>1.0</v>
      </c>
      <c r="E43" s="107">
        <v>16.0</v>
      </c>
      <c r="F43" s="107">
        <v>0.0</v>
      </c>
      <c r="G43" s="107">
        <v>622.0</v>
      </c>
      <c r="H43" s="107">
        <v>4959.0</v>
      </c>
      <c r="I43" s="107">
        <v>10830.0</v>
      </c>
      <c r="J43" s="107">
        <v>2925.0</v>
      </c>
      <c r="K43" s="107">
        <v>13745.0</v>
      </c>
      <c r="L43" s="107">
        <v>5014.0</v>
      </c>
      <c r="M43" s="107">
        <v>8.0</v>
      </c>
      <c r="N43" s="107">
        <v>871.0</v>
      </c>
      <c r="O43" s="107">
        <v>3413.0</v>
      </c>
      <c r="P43" s="107">
        <v>16262.0</v>
      </c>
      <c r="Q43" s="107">
        <v>2697.0</v>
      </c>
      <c r="R43" s="107">
        <v>107.0</v>
      </c>
      <c r="S43" s="107">
        <v>413.0</v>
      </c>
      <c r="T43" s="107">
        <v>110.0</v>
      </c>
      <c r="U43" s="107">
        <v>71.0</v>
      </c>
    </row>
    <row r="44" ht="15.75" customHeight="1">
      <c r="A44" s="136" t="s">
        <v>69</v>
      </c>
      <c r="B44" s="107">
        <v>0.0</v>
      </c>
      <c r="C44" s="107">
        <v>0.0</v>
      </c>
      <c r="D44" s="107">
        <v>0.0</v>
      </c>
      <c r="E44" s="107">
        <v>0.0</v>
      </c>
      <c r="F44" s="107">
        <v>0.0</v>
      </c>
      <c r="G44" s="107">
        <v>0.0</v>
      </c>
      <c r="H44" s="107">
        <v>0.0</v>
      </c>
      <c r="I44" s="107">
        <v>0.0</v>
      </c>
      <c r="J44" s="107">
        <v>0.0</v>
      </c>
      <c r="K44" s="107">
        <v>369.0</v>
      </c>
      <c r="L44" s="107">
        <v>740.0</v>
      </c>
      <c r="M44" s="107">
        <v>2007.0</v>
      </c>
      <c r="N44" s="107">
        <v>4905.0</v>
      </c>
      <c r="O44" s="107">
        <v>7141.0</v>
      </c>
      <c r="P44" s="107">
        <v>0.0</v>
      </c>
      <c r="Q44" s="107">
        <v>8.0</v>
      </c>
      <c r="R44" s="107">
        <v>0.0</v>
      </c>
      <c r="S44" s="107">
        <v>272.0</v>
      </c>
      <c r="T44" s="107">
        <v>6463.0</v>
      </c>
      <c r="U44" s="107">
        <v>21019.0</v>
      </c>
    </row>
    <row r="45" ht="15.75" customHeight="1">
      <c r="A45" s="136" t="s">
        <v>10</v>
      </c>
      <c r="B45" s="107">
        <v>243.0</v>
      </c>
      <c r="C45" s="107">
        <v>69.0</v>
      </c>
      <c r="D45" s="107">
        <v>751.0</v>
      </c>
      <c r="E45" s="107">
        <v>451.0</v>
      </c>
      <c r="F45" s="107">
        <v>1112.0</v>
      </c>
      <c r="G45" s="107">
        <v>2567.0</v>
      </c>
      <c r="H45" s="107">
        <v>6488.0</v>
      </c>
      <c r="I45" s="107">
        <v>10236.0</v>
      </c>
      <c r="J45" s="107">
        <v>23617.0</v>
      </c>
      <c r="K45" s="107">
        <v>12832.0</v>
      </c>
      <c r="L45" s="107">
        <v>11077.0</v>
      </c>
      <c r="M45" s="107">
        <v>11650.0</v>
      </c>
      <c r="N45" s="107">
        <v>20435.0</v>
      </c>
      <c r="O45" s="107">
        <v>22264.0</v>
      </c>
      <c r="P45" s="107">
        <v>3203.0</v>
      </c>
      <c r="Q45" s="107">
        <v>4292.0</v>
      </c>
      <c r="R45" s="107">
        <v>2424.0</v>
      </c>
      <c r="S45" s="107">
        <v>556.0</v>
      </c>
      <c r="T45" s="107">
        <v>1077.0</v>
      </c>
      <c r="U45" s="107">
        <v>3603.0</v>
      </c>
    </row>
    <row r="46" ht="15.75" customHeight="1">
      <c r="A46" s="136" t="s">
        <v>515</v>
      </c>
      <c r="B46" s="107"/>
      <c r="C46" s="107"/>
      <c r="D46" s="107"/>
      <c r="E46" s="107"/>
      <c r="F46" s="107"/>
      <c r="G46" s="107"/>
      <c r="H46" s="107"/>
      <c r="I46" s="107"/>
      <c r="J46" s="107"/>
      <c r="K46" s="107"/>
      <c r="L46" s="107"/>
      <c r="M46" s="107"/>
      <c r="N46" s="107"/>
      <c r="O46" s="107"/>
      <c r="P46" s="107"/>
      <c r="Q46" s="107"/>
      <c r="R46" s="107"/>
      <c r="S46" s="107"/>
      <c r="T46" s="107"/>
      <c r="U46" s="107"/>
    </row>
    <row r="47" ht="15.75" customHeight="1">
      <c r="A47" s="136" t="s">
        <v>115</v>
      </c>
      <c r="B47" s="107">
        <v>0.0</v>
      </c>
      <c r="C47" s="107">
        <v>0.0</v>
      </c>
      <c r="D47" s="107">
        <v>0.0</v>
      </c>
      <c r="E47" s="107">
        <v>0.0</v>
      </c>
      <c r="F47" s="107">
        <v>0.0</v>
      </c>
      <c r="G47" s="107">
        <v>0.0</v>
      </c>
      <c r="H47" s="107">
        <v>0.0</v>
      </c>
      <c r="I47" s="107">
        <v>0.0</v>
      </c>
      <c r="J47" s="107">
        <v>126.0</v>
      </c>
      <c r="K47" s="107">
        <v>751.0</v>
      </c>
      <c r="L47" s="107">
        <v>0.0</v>
      </c>
      <c r="M47" s="107">
        <v>0.0</v>
      </c>
      <c r="N47" s="107">
        <v>3284.0</v>
      </c>
      <c r="O47" s="107">
        <v>0.0</v>
      </c>
      <c r="P47" s="107">
        <v>0.0</v>
      </c>
      <c r="Q47" s="107">
        <v>0.0</v>
      </c>
      <c r="R47" s="107">
        <v>140.0</v>
      </c>
      <c r="S47" s="107">
        <v>0.0</v>
      </c>
      <c r="T47" s="107"/>
      <c r="U47" s="107"/>
    </row>
    <row r="48" ht="15.75" customHeight="1">
      <c r="A48" s="136" t="s">
        <v>116</v>
      </c>
      <c r="B48" s="107"/>
      <c r="C48" s="107"/>
      <c r="D48" s="107"/>
      <c r="E48" s="107"/>
      <c r="F48" s="107"/>
      <c r="G48" s="107"/>
      <c r="H48" s="107"/>
      <c r="I48" s="107"/>
      <c r="J48" s="107"/>
      <c r="K48" s="107"/>
      <c r="L48" s="107"/>
      <c r="M48" s="107"/>
      <c r="N48" s="107"/>
      <c r="O48" s="107"/>
      <c r="P48" s="107"/>
      <c r="Q48" s="107"/>
      <c r="R48" s="107"/>
      <c r="S48" s="107"/>
      <c r="T48" s="107"/>
      <c r="U48" s="107"/>
    </row>
    <row r="49" ht="15.75" customHeight="1">
      <c r="A49" s="136" t="s">
        <v>516</v>
      </c>
      <c r="B49" s="107"/>
      <c r="C49" s="107"/>
      <c r="D49" s="107"/>
      <c r="E49" s="107"/>
      <c r="F49" s="107"/>
      <c r="G49" s="107"/>
      <c r="H49" s="107"/>
      <c r="I49" s="107"/>
      <c r="J49" s="107"/>
      <c r="K49" s="107"/>
      <c r="L49" s="107"/>
      <c r="M49" s="107"/>
      <c r="N49" s="107"/>
      <c r="O49" s="107"/>
      <c r="P49" s="107"/>
      <c r="Q49" s="107"/>
      <c r="R49" s="107"/>
      <c r="S49" s="107"/>
      <c r="T49" s="107"/>
      <c r="U49" s="107"/>
    </row>
    <row r="50" ht="15.75" customHeight="1">
      <c r="A50" s="136" t="s">
        <v>11</v>
      </c>
      <c r="B50" s="107">
        <v>0.0</v>
      </c>
      <c r="C50" s="107">
        <v>33.0</v>
      </c>
      <c r="D50" s="107">
        <v>40.0</v>
      </c>
      <c r="E50" s="107">
        <v>8.0</v>
      </c>
      <c r="F50" s="107">
        <v>42.0</v>
      </c>
      <c r="G50" s="107">
        <v>1009.0</v>
      </c>
      <c r="H50" s="107">
        <v>924.0</v>
      </c>
      <c r="I50" s="107">
        <v>577.0</v>
      </c>
      <c r="J50" s="107">
        <v>4492.0</v>
      </c>
      <c r="K50" s="107">
        <v>7595.0</v>
      </c>
      <c r="L50" s="107">
        <v>1119.0</v>
      </c>
      <c r="M50" s="107">
        <v>2537.0</v>
      </c>
      <c r="N50" s="107">
        <v>1274.0</v>
      </c>
      <c r="O50" s="107">
        <v>644.0</v>
      </c>
      <c r="P50" s="107">
        <v>197.0</v>
      </c>
      <c r="Q50" s="107">
        <v>330.0</v>
      </c>
      <c r="R50" s="107">
        <v>43.0</v>
      </c>
      <c r="S50" s="107">
        <v>793.0</v>
      </c>
      <c r="T50" s="107">
        <v>368.0</v>
      </c>
      <c r="U50" s="107">
        <v>554.0</v>
      </c>
    </row>
    <row r="51" ht="15.75" customHeight="1">
      <c r="A51" s="136" t="s">
        <v>117</v>
      </c>
      <c r="B51" s="107">
        <v>4.0</v>
      </c>
      <c r="C51" s="107">
        <v>0.0</v>
      </c>
      <c r="D51" s="107">
        <v>5.0</v>
      </c>
      <c r="E51" s="107">
        <v>0.0</v>
      </c>
      <c r="F51" s="107">
        <v>11.0</v>
      </c>
      <c r="G51" s="107">
        <v>21.0</v>
      </c>
      <c r="H51" s="107">
        <v>439.0</v>
      </c>
      <c r="I51" s="107">
        <v>277.0</v>
      </c>
      <c r="J51" s="107">
        <v>388.0</v>
      </c>
      <c r="K51" s="107">
        <v>16.0</v>
      </c>
      <c r="L51" s="107">
        <v>5.0</v>
      </c>
      <c r="M51" s="107">
        <v>192.0</v>
      </c>
      <c r="N51" s="107">
        <v>31.0</v>
      </c>
      <c r="O51" s="107">
        <v>0.0</v>
      </c>
      <c r="P51" s="107">
        <v>69.0</v>
      </c>
      <c r="Q51" s="107">
        <v>0.0</v>
      </c>
      <c r="R51" s="107">
        <v>3.0</v>
      </c>
      <c r="S51" s="107">
        <v>0.0</v>
      </c>
      <c r="T51" s="107">
        <v>11.0</v>
      </c>
      <c r="U51" s="107">
        <v>3.0</v>
      </c>
    </row>
    <row r="52" ht="15.75" customHeight="1">
      <c r="A52" s="136" t="s">
        <v>62</v>
      </c>
      <c r="B52" s="107"/>
      <c r="C52" s="107"/>
      <c r="D52" s="107"/>
      <c r="E52" s="107"/>
      <c r="F52" s="107"/>
      <c r="G52" s="107"/>
      <c r="H52" s="107"/>
      <c r="I52" s="107"/>
      <c r="J52" s="107"/>
      <c r="K52" s="107"/>
      <c r="L52" s="107"/>
      <c r="M52" s="107"/>
      <c r="N52" s="107"/>
      <c r="O52" s="107"/>
      <c r="P52" s="107"/>
      <c r="Q52" s="107"/>
      <c r="R52" s="107"/>
      <c r="S52" s="107"/>
      <c r="T52" s="107"/>
      <c r="U52" s="107"/>
    </row>
    <row r="53" ht="15.75" customHeight="1">
      <c r="A53" s="136" t="s">
        <v>118</v>
      </c>
      <c r="B53" s="107">
        <v>31.0</v>
      </c>
      <c r="C53" s="107">
        <v>49.0</v>
      </c>
      <c r="D53" s="107">
        <v>553.0</v>
      </c>
      <c r="E53" s="107">
        <v>1420.0</v>
      </c>
      <c r="F53" s="107">
        <v>12664.0</v>
      </c>
      <c r="G53" s="107">
        <v>5213.0</v>
      </c>
      <c r="H53" s="107">
        <v>280.0</v>
      </c>
      <c r="I53" s="107">
        <v>0.0</v>
      </c>
      <c r="J53" s="107">
        <v>71.0</v>
      </c>
      <c r="K53" s="107">
        <v>0.0</v>
      </c>
      <c r="L53" s="107">
        <v>267.0</v>
      </c>
      <c r="M53" s="107">
        <v>253.0</v>
      </c>
      <c r="N53" s="107">
        <v>1255.0</v>
      </c>
      <c r="O53" s="107">
        <v>14.0</v>
      </c>
      <c r="P53" s="107">
        <v>0.0</v>
      </c>
      <c r="Q53" s="107">
        <v>1.0</v>
      </c>
      <c r="R53" s="107">
        <v>0.0</v>
      </c>
      <c r="S53" s="107">
        <v>136.0</v>
      </c>
      <c r="T53" s="107">
        <v>53.0</v>
      </c>
      <c r="U53" s="107">
        <v>1.0</v>
      </c>
    </row>
    <row r="54" ht="15.75" customHeight="1">
      <c r="A54" s="136" t="s">
        <v>119</v>
      </c>
      <c r="B54" s="107">
        <v>0.0</v>
      </c>
      <c r="C54" s="107">
        <v>0.0</v>
      </c>
      <c r="D54" s="107">
        <v>0.0</v>
      </c>
      <c r="E54" s="107">
        <v>0.0</v>
      </c>
      <c r="F54" s="107">
        <v>0.0</v>
      </c>
      <c r="G54" s="107">
        <v>0.0</v>
      </c>
      <c r="H54" s="107">
        <v>0.0</v>
      </c>
      <c r="I54" s="107">
        <v>0.0</v>
      </c>
      <c r="J54" s="107">
        <v>0.0</v>
      </c>
      <c r="K54" s="107">
        <v>0.0</v>
      </c>
      <c r="L54" s="107">
        <v>664.0</v>
      </c>
      <c r="M54" s="107">
        <v>1485.0</v>
      </c>
      <c r="N54" s="107">
        <v>0.0</v>
      </c>
      <c r="O54" s="107">
        <v>409.0</v>
      </c>
      <c r="P54" s="107">
        <v>0.0</v>
      </c>
      <c r="Q54" s="107">
        <v>190.0</v>
      </c>
      <c r="R54" s="107">
        <v>2383.0</v>
      </c>
      <c r="S54" s="107">
        <v>2693.0</v>
      </c>
      <c r="T54" s="107"/>
      <c r="U54" s="107">
        <v>31.0</v>
      </c>
    </row>
    <row r="55" ht="15.75" customHeight="1">
      <c r="A55" s="136" t="s">
        <v>120</v>
      </c>
      <c r="B55" s="107">
        <v>0.0</v>
      </c>
      <c r="C55" s="107">
        <v>0.0</v>
      </c>
      <c r="D55" s="107">
        <v>0.0</v>
      </c>
      <c r="E55" s="107">
        <v>69.0</v>
      </c>
      <c r="F55" s="107">
        <v>0.0</v>
      </c>
      <c r="G55" s="107">
        <v>0.0</v>
      </c>
      <c r="H55" s="107">
        <v>0.0</v>
      </c>
      <c r="I55" s="107">
        <v>0.0</v>
      </c>
      <c r="J55" s="107">
        <v>2.0</v>
      </c>
      <c r="K55" s="107">
        <v>75.0</v>
      </c>
      <c r="L55" s="107">
        <v>4824.0</v>
      </c>
      <c r="M55" s="107">
        <v>11912.0</v>
      </c>
      <c r="N55" s="107">
        <v>1333.0</v>
      </c>
      <c r="O55" s="107">
        <v>9.0</v>
      </c>
      <c r="P55" s="107">
        <v>0.0</v>
      </c>
      <c r="Q55" s="107">
        <v>0.0</v>
      </c>
      <c r="R55" s="107">
        <v>0.0</v>
      </c>
      <c r="S55" s="107">
        <v>363.0</v>
      </c>
      <c r="T55" s="107">
        <v>27.0</v>
      </c>
      <c r="U55" s="107">
        <v>220.0</v>
      </c>
    </row>
    <row r="56" ht="15.75" customHeight="1">
      <c r="A56" s="136" t="s">
        <v>121</v>
      </c>
      <c r="B56" s="107">
        <v>0.0</v>
      </c>
      <c r="C56" s="107">
        <v>0.0</v>
      </c>
      <c r="D56" s="107">
        <v>0.0</v>
      </c>
      <c r="E56" s="107">
        <v>0.0</v>
      </c>
      <c r="F56" s="107">
        <v>0.0</v>
      </c>
      <c r="G56" s="107">
        <v>0.0</v>
      </c>
      <c r="H56" s="107">
        <v>0.0</v>
      </c>
      <c r="I56" s="107">
        <v>0.0</v>
      </c>
      <c r="J56" s="107">
        <v>0.0</v>
      </c>
      <c r="K56" s="107">
        <v>0.0</v>
      </c>
      <c r="L56" s="107">
        <v>0.0</v>
      </c>
      <c r="M56" s="107">
        <v>767.0</v>
      </c>
      <c r="N56" s="107">
        <v>3302.0</v>
      </c>
      <c r="O56" s="107">
        <v>11128.0</v>
      </c>
      <c r="P56" s="107">
        <v>0.0</v>
      </c>
      <c r="Q56" s="107">
        <v>0.0</v>
      </c>
      <c r="R56" s="107">
        <v>1.0</v>
      </c>
      <c r="S56" s="107">
        <v>3.0</v>
      </c>
      <c r="T56" s="107">
        <v>315.0</v>
      </c>
      <c r="U56" s="107">
        <v>2916.0</v>
      </c>
    </row>
    <row r="57" ht="15.75" customHeight="1">
      <c r="A57" s="136" t="s">
        <v>122</v>
      </c>
      <c r="B57" s="107">
        <v>0.0</v>
      </c>
      <c r="C57" s="107">
        <v>0.0</v>
      </c>
      <c r="D57" s="107">
        <v>0.0</v>
      </c>
      <c r="E57" s="107">
        <v>0.0</v>
      </c>
      <c r="F57" s="107">
        <v>166.0</v>
      </c>
      <c r="G57" s="107">
        <v>0.0</v>
      </c>
      <c r="H57" s="107">
        <v>242.0</v>
      </c>
      <c r="I57" s="107">
        <v>134.0</v>
      </c>
      <c r="J57" s="107">
        <v>63.0</v>
      </c>
      <c r="K57" s="107">
        <v>210.0</v>
      </c>
      <c r="L57" s="107">
        <v>0.0</v>
      </c>
      <c r="M57" s="107">
        <v>0.0</v>
      </c>
      <c r="N57" s="107">
        <v>0.0</v>
      </c>
      <c r="O57" s="107">
        <v>0.0</v>
      </c>
      <c r="P57" s="107">
        <v>0.0</v>
      </c>
      <c r="Q57" s="107">
        <v>0.0</v>
      </c>
      <c r="R57" s="107">
        <v>0.0</v>
      </c>
      <c r="S57" s="107">
        <v>0.0</v>
      </c>
      <c r="T57" s="107"/>
      <c r="U57" s="107">
        <v>1.0</v>
      </c>
    </row>
    <row r="58" ht="15.75" customHeight="1">
      <c r="A58" s="136" t="s">
        <v>56</v>
      </c>
      <c r="B58" s="107">
        <v>11.0</v>
      </c>
      <c r="C58" s="107">
        <v>0.0</v>
      </c>
      <c r="D58" s="107">
        <v>0.0</v>
      </c>
      <c r="E58" s="107">
        <v>0.0</v>
      </c>
      <c r="F58" s="107">
        <v>0.0</v>
      </c>
      <c r="G58" s="107">
        <v>2.0</v>
      </c>
      <c r="H58" s="107">
        <v>0.0</v>
      </c>
      <c r="I58" s="107">
        <v>17.0</v>
      </c>
      <c r="J58" s="107">
        <v>0.0</v>
      </c>
      <c r="K58" s="107">
        <v>0.0</v>
      </c>
      <c r="L58" s="107">
        <v>0.0</v>
      </c>
      <c r="M58" s="107">
        <v>62.0</v>
      </c>
      <c r="N58" s="107">
        <v>1281.0</v>
      </c>
      <c r="O58" s="107">
        <v>8.0</v>
      </c>
      <c r="P58" s="107">
        <v>85.0</v>
      </c>
      <c r="Q58" s="107">
        <v>1.0</v>
      </c>
      <c r="R58" s="107">
        <v>0.0</v>
      </c>
      <c r="S58" s="107">
        <v>0.0</v>
      </c>
      <c r="T58" s="107"/>
      <c r="U58" s="107"/>
    </row>
    <row r="59" ht="15.75" customHeight="1">
      <c r="A59" s="136" t="s">
        <v>518</v>
      </c>
      <c r="B59" s="107"/>
      <c r="C59" s="107"/>
      <c r="D59" s="107"/>
      <c r="E59" s="107"/>
      <c r="F59" s="107"/>
      <c r="G59" s="107"/>
      <c r="H59" s="107"/>
      <c r="I59" s="107"/>
      <c r="J59" s="107"/>
      <c r="K59" s="107"/>
      <c r="L59" s="107"/>
      <c r="M59" s="107"/>
      <c r="N59" s="107"/>
      <c r="O59" s="107"/>
      <c r="P59" s="107"/>
      <c r="Q59" s="107"/>
      <c r="R59" s="107"/>
      <c r="S59" s="107"/>
      <c r="T59" s="107"/>
      <c r="U59" s="107"/>
    </row>
    <row r="60" ht="15.75" customHeight="1">
      <c r="A60" s="136" t="s">
        <v>123</v>
      </c>
      <c r="B60" s="107">
        <v>0.0</v>
      </c>
      <c r="C60" s="107">
        <v>0.0</v>
      </c>
      <c r="D60" s="107">
        <v>43.0</v>
      </c>
      <c r="E60" s="107">
        <v>8.0</v>
      </c>
      <c r="F60" s="107">
        <v>26.0</v>
      </c>
      <c r="G60" s="107">
        <v>0.0</v>
      </c>
      <c r="H60" s="107">
        <v>35.0</v>
      </c>
      <c r="I60" s="107">
        <v>0.0</v>
      </c>
      <c r="J60" s="107">
        <v>0.0</v>
      </c>
      <c r="K60" s="107">
        <v>0.0</v>
      </c>
      <c r="L60" s="107">
        <v>0.0</v>
      </c>
      <c r="M60" s="107">
        <v>0.0</v>
      </c>
      <c r="N60" s="107">
        <v>2.0</v>
      </c>
      <c r="O60" s="107">
        <v>1.0</v>
      </c>
      <c r="P60" s="107">
        <v>0.0</v>
      </c>
      <c r="Q60" s="107">
        <v>0.0</v>
      </c>
      <c r="R60" s="107">
        <v>0.0</v>
      </c>
      <c r="S60" s="107">
        <v>618.0</v>
      </c>
      <c r="T60" s="107"/>
      <c r="U60" s="107">
        <v>1.0</v>
      </c>
    </row>
    <row r="61" ht="15.75" customHeight="1">
      <c r="A61" s="136" t="s">
        <v>124</v>
      </c>
      <c r="B61" s="107">
        <v>0.0</v>
      </c>
      <c r="C61" s="107">
        <v>67.0</v>
      </c>
      <c r="D61" s="107">
        <v>46.0</v>
      </c>
      <c r="E61" s="107">
        <v>112.0</v>
      </c>
      <c r="F61" s="107">
        <v>5.0</v>
      </c>
      <c r="G61" s="107">
        <v>1.0</v>
      </c>
      <c r="H61" s="107">
        <v>7.0</v>
      </c>
      <c r="I61" s="107">
        <v>20.0</v>
      </c>
      <c r="J61" s="107">
        <v>0.0</v>
      </c>
      <c r="K61" s="107">
        <v>0.0</v>
      </c>
      <c r="L61" s="107">
        <v>0.0</v>
      </c>
      <c r="M61" s="107">
        <v>0.0</v>
      </c>
      <c r="N61" s="107">
        <v>0.0</v>
      </c>
      <c r="O61" s="107">
        <v>0.0</v>
      </c>
      <c r="P61" s="107">
        <v>4.0</v>
      </c>
      <c r="Q61" s="107">
        <v>1.0</v>
      </c>
      <c r="R61" s="107">
        <v>0.0</v>
      </c>
      <c r="S61" s="107">
        <v>0.0</v>
      </c>
      <c r="T61" s="107"/>
      <c r="U61" s="107"/>
    </row>
    <row r="62" ht="15.75" customHeight="1">
      <c r="A62" s="136" t="s">
        <v>125</v>
      </c>
      <c r="B62" s="107">
        <v>0.0</v>
      </c>
      <c r="C62" s="107">
        <v>0.0</v>
      </c>
      <c r="D62" s="107">
        <v>0.0</v>
      </c>
      <c r="E62" s="107">
        <v>0.0</v>
      </c>
      <c r="F62" s="107">
        <v>0.0</v>
      </c>
      <c r="G62" s="107">
        <v>0.0</v>
      </c>
      <c r="H62" s="107">
        <v>0.0</v>
      </c>
      <c r="I62" s="107">
        <v>60.0</v>
      </c>
      <c r="J62" s="107">
        <v>455.0</v>
      </c>
      <c r="K62" s="107">
        <v>0.0</v>
      </c>
      <c r="L62" s="107">
        <v>0.0</v>
      </c>
      <c r="M62" s="107">
        <v>4888.0</v>
      </c>
      <c r="N62" s="107">
        <v>8280.0</v>
      </c>
      <c r="O62" s="107">
        <v>5.0</v>
      </c>
      <c r="P62" s="107">
        <v>0.0</v>
      </c>
      <c r="Q62" s="107">
        <v>0.0</v>
      </c>
      <c r="R62" s="107">
        <v>2.0</v>
      </c>
      <c r="S62" s="107">
        <v>3930.0</v>
      </c>
      <c r="T62" s="107">
        <v>313.0</v>
      </c>
      <c r="U62" s="107">
        <v>1.0</v>
      </c>
    </row>
    <row r="63" ht="15.75" customHeight="1">
      <c r="A63" s="136" t="s">
        <v>126</v>
      </c>
      <c r="B63" s="107"/>
      <c r="C63" s="107"/>
      <c r="D63" s="107"/>
      <c r="E63" s="107"/>
      <c r="F63" s="107"/>
      <c r="G63" s="107"/>
      <c r="H63" s="107"/>
      <c r="I63" s="107"/>
      <c r="J63" s="107"/>
      <c r="K63" s="107"/>
      <c r="L63" s="107"/>
      <c r="M63" s="107"/>
      <c r="N63" s="107"/>
      <c r="O63" s="107"/>
      <c r="P63" s="107"/>
      <c r="Q63" s="107"/>
      <c r="R63" s="107"/>
      <c r="S63" s="107"/>
      <c r="T63" s="107"/>
      <c r="U63" s="107"/>
    </row>
    <row r="64" ht="15.75" customHeight="1">
      <c r="A64" s="136" t="s">
        <v>127</v>
      </c>
      <c r="B64" s="107">
        <v>0.0</v>
      </c>
      <c r="C64" s="107">
        <v>0.0</v>
      </c>
      <c r="D64" s="107">
        <v>0.0</v>
      </c>
      <c r="E64" s="107">
        <v>0.0</v>
      </c>
      <c r="F64" s="107">
        <v>0.0</v>
      </c>
      <c r="G64" s="107">
        <v>2.0</v>
      </c>
      <c r="H64" s="107">
        <v>0.0</v>
      </c>
      <c r="I64" s="107">
        <v>0.0</v>
      </c>
      <c r="J64" s="107">
        <v>0.0</v>
      </c>
      <c r="K64" s="107">
        <v>0.0</v>
      </c>
      <c r="L64" s="107">
        <v>0.0</v>
      </c>
      <c r="M64" s="107">
        <v>0.0</v>
      </c>
      <c r="N64" s="107">
        <v>0.0</v>
      </c>
      <c r="O64" s="107">
        <v>0.0</v>
      </c>
      <c r="P64" s="107">
        <v>0.0</v>
      </c>
      <c r="Q64" s="107">
        <v>0.0</v>
      </c>
      <c r="R64" s="107">
        <v>0.0</v>
      </c>
      <c r="S64" s="107">
        <v>10.0</v>
      </c>
      <c r="T64" s="107"/>
      <c r="U64" s="107"/>
    </row>
    <row r="65" ht="15.75" customHeight="1">
      <c r="A65" s="136" t="s">
        <v>128</v>
      </c>
      <c r="B65" s="107">
        <v>0.0</v>
      </c>
      <c r="C65" s="107">
        <v>0.0</v>
      </c>
      <c r="D65" s="107">
        <v>0.0</v>
      </c>
      <c r="E65" s="107">
        <v>0.0</v>
      </c>
      <c r="F65" s="107">
        <v>0.0</v>
      </c>
      <c r="G65" s="107">
        <v>3.0</v>
      </c>
      <c r="H65" s="107">
        <v>6.0</v>
      </c>
      <c r="I65" s="107">
        <v>11.0</v>
      </c>
      <c r="J65" s="107">
        <v>14.0</v>
      </c>
      <c r="K65" s="107">
        <v>2253.0</v>
      </c>
      <c r="L65" s="107">
        <v>7410.0</v>
      </c>
      <c r="M65" s="107">
        <v>12112.0</v>
      </c>
      <c r="N65" s="107">
        <v>23618.0</v>
      </c>
      <c r="O65" s="107">
        <v>37931.0</v>
      </c>
      <c r="P65" s="107">
        <v>1545.0</v>
      </c>
      <c r="Q65" s="107">
        <v>6998.0</v>
      </c>
      <c r="R65" s="107">
        <v>37.0</v>
      </c>
      <c r="S65" s="107">
        <v>120.0</v>
      </c>
      <c r="T65" s="107"/>
      <c r="U65" s="107">
        <v>447.0</v>
      </c>
    </row>
    <row r="66" ht="15.75" customHeight="1">
      <c r="A66" s="136" t="s">
        <v>12</v>
      </c>
      <c r="B66" s="107">
        <v>11.0</v>
      </c>
      <c r="C66" s="107">
        <v>3.0</v>
      </c>
      <c r="D66" s="107">
        <v>12.0</v>
      </c>
      <c r="E66" s="107">
        <v>2.0</v>
      </c>
      <c r="F66" s="107">
        <v>44.0</v>
      </c>
      <c r="G66" s="107">
        <v>19.0</v>
      </c>
      <c r="H66" s="107">
        <v>3.0</v>
      </c>
      <c r="I66" s="107">
        <v>0.0</v>
      </c>
      <c r="J66" s="107">
        <v>9.0</v>
      </c>
      <c r="K66" s="107">
        <v>0.0</v>
      </c>
      <c r="L66" s="107">
        <v>0.0</v>
      </c>
      <c r="M66" s="107">
        <v>0.0</v>
      </c>
      <c r="N66" s="107">
        <v>3.0</v>
      </c>
      <c r="O66" s="107">
        <v>0.0</v>
      </c>
      <c r="P66" s="107">
        <v>0.0</v>
      </c>
      <c r="Q66" s="107">
        <v>1.0</v>
      </c>
      <c r="R66" s="107">
        <v>0.0</v>
      </c>
      <c r="S66" s="107">
        <v>0.0</v>
      </c>
      <c r="T66" s="107"/>
      <c r="U66" s="107">
        <v>17.0</v>
      </c>
    </row>
    <row r="67" ht="15.75" customHeight="1">
      <c r="A67" s="136" t="s">
        <v>129</v>
      </c>
      <c r="B67" s="107">
        <v>0.0</v>
      </c>
      <c r="C67" s="107">
        <v>0.0</v>
      </c>
      <c r="D67" s="107">
        <v>0.0</v>
      </c>
      <c r="E67" s="107">
        <v>0.0</v>
      </c>
      <c r="F67" s="107">
        <v>0.0</v>
      </c>
      <c r="G67" s="107">
        <v>0.0</v>
      </c>
      <c r="H67" s="107">
        <v>0.0</v>
      </c>
      <c r="I67" s="107">
        <v>0.0</v>
      </c>
      <c r="J67" s="107">
        <v>167.0</v>
      </c>
      <c r="K67" s="107">
        <v>172.0</v>
      </c>
      <c r="L67" s="107">
        <v>0.0</v>
      </c>
      <c r="M67" s="107">
        <v>0.0</v>
      </c>
      <c r="N67" s="107">
        <v>0.0</v>
      </c>
      <c r="O67" s="107">
        <v>0.0</v>
      </c>
      <c r="P67" s="107">
        <v>0.0</v>
      </c>
      <c r="Q67" s="107">
        <v>0.0</v>
      </c>
      <c r="R67" s="107">
        <v>0.0</v>
      </c>
      <c r="S67" s="107">
        <v>0.0</v>
      </c>
      <c r="T67" s="107"/>
      <c r="U67" s="107"/>
    </row>
    <row r="68" ht="15.75" customHeight="1">
      <c r="A68" s="136" t="s">
        <v>130</v>
      </c>
      <c r="B68" s="107">
        <v>0.0</v>
      </c>
      <c r="C68" s="107">
        <v>0.0</v>
      </c>
      <c r="D68" s="107">
        <v>0.0</v>
      </c>
      <c r="E68" s="107">
        <v>87.0</v>
      </c>
      <c r="F68" s="107">
        <v>0.0</v>
      </c>
      <c r="G68" s="107">
        <v>0.0</v>
      </c>
      <c r="H68" s="107">
        <v>249.0</v>
      </c>
      <c r="I68" s="107">
        <v>5940.0</v>
      </c>
      <c r="J68" s="107">
        <v>170.0</v>
      </c>
      <c r="K68" s="107">
        <v>0.0</v>
      </c>
      <c r="L68" s="107">
        <v>0.0</v>
      </c>
      <c r="M68" s="107">
        <v>0.0</v>
      </c>
      <c r="N68" s="107">
        <v>105.0</v>
      </c>
      <c r="O68" s="107">
        <v>327.0</v>
      </c>
      <c r="P68" s="107">
        <v>556.0</v>
      </c>
      <c r="Q68" s="107">
        <v>104.0</v>
      </c>
      <c r="R68" s="107">
        <v>0.0</v>
      </c>
      <c r="S68" s="107">
        <v>51.0</v>
      </c>
      <c r="T68" s="107"/>
      <c r="U68" s="107"/>
    </row>
    <row r="69" ht="15.75" customHeight="1">
      <c r="A69" s="136" t="s">
        <v>131</v>
      </c>
      <c r="B69" s="107"/>
      <c r="C69" s="107"/>
      <c r="D69" s="107"/>
      <c r="E69" s="107"/>
      <c r="F69" s="107"/>
      <c r="G69" s="107"/>
      <c r="H69" s="107"/>
      <c r="I69" s="107"/>
      <c r="J69" s="107"/>
      <c r="K69" s="107"/>
      <c r="L69" s="107"/>
      <c r="M69" s="107"/>
      <c r="N69" s="107"/>
      <c r="O69" s="107"/>
      <c r="P69" s="107"/>
      <c r="Q69" s="107"/>
      <c r="R69" s="107"/>
      <c r="S69" s="107"/>
      <c r="T69" s="107"/>
      <c r="U69" s="107"/>
    </row>
    <row r="70" ht="15.75" customHeight="1">
      <c r="A70" s="136" t="s">
        <v>132</v>
      </c>
      <c r="B70" s="107">
        <v>0.0</v>
      </c>
      <c r="C70" s="107">
        <v>0.0</v>
      </c>
      <c r="D70" s="107">
        <v>0.0</v>
      </c>
      <c r="E70" s="107">
        <v>0.0</v>
      </c>
      <c r="F70" s="107">
        <v>0.0</v>
      </c>
      <c r="G70" s="107">
        <v>0.0</v>
      </c>
      <c r="H70" s="107">
        <v>0.0</v>
      </c>
      <c r="I70" s="107">
        <v>0.0</v>
      </c>
      <c r="J70" s="107">
        <v>0.0</v>
      </c>
      <c r="K70" s="107">
        <v>0.0</v>
      </c>
      <c r="L70" s="107">
        <v>3.0</v>
      </c>
      <c r="M70" s="107">
        <v>0.0</v>
      </c>
      <c r="N70" s="107">
        <v>0.0</v>
      </c>
      <c r="O70" s="107">
        <v>0.0</v>
      </c>
      <c r="P70" s="107">
        <v>0.0</v>
      </c>
      <c r="Q70" s="107">
        <v>0.0</v>
      </c>
      <c r="R70" s="107">
        <v>0.0</v>
      </c>
      <c r="S70" s="107">
        <v>0.0</v>
      </c>
      <c r="T70" s="107"/>
      <c r="U70" s="107"/>
    </row>
    <row r="71" ht="15.75" customHeight="1">
      <c r="A71" s="136" t="s">
        <v>75</v>
      </c>
      <c r="B71" s="107">
        <v>0.0</v>
      </c>
      <c r="C71" s="107">
        <v>145.0</v>
      </c>
      <c r="D71" s="107">
        <v>1954.0</v>
      </c>
      <c r="E71" s="107">
        <v>0.0</v>
      </c>
      <c r="F71" s="107">
        <v>0.0</v>
      </c>
      <c r="G71" s="107">
        <v>0.0</v>
      </c>
      <c r="H71" s="107">
        <v>2214.0</v>
      </c>
      <c r="I71" s="107">
        <v>11111.0</v>
      </c>
      <c r="J71" s="107">
        <v>2726.0</v>
      </c>
      <c r="K71" s="107">
        <v>15421.0</v>
      </c>
      <c r="L71" s="107">
        <v>17463.0</v>
      </c>
      <c r="M71" s="107">
        <v>22947.0</v>
      </c>
      <c r="N71" s="107">
        <v>19641.0</v>
      </c>
      <c r="O71" s="107">
        <v>32807.0</v>
      </c>
      <c r="P71" s="107">
        <v>37949.0</v>
      </c>
      <c r="Q71" s="107">
        <v>199.0</v>
      </c>
      <c r="R71" s="107">
        <v>63.0</v>
      </c>
      <c r="S71" s="107">
        <v>6446.0</v>
      </c>
      <c r="T71" s="107">
        <v>2784.0</v>
      </c>
      <c r="U71" s="107">
        <v>7379.0</v>
      </c>
    </row>
    <row r="72" ht="15.75" customHeight="1">
      <c r="A72" s="136" t="s">
        <v>13</v>
      </c>
      <c r="B72" s="107">
        <f t="shared" ref="B72:U72" si="1">SUM(B213:B230)</f>
        <v>462</v>
      </c>
      <c r="C72" s="107">
        <f t="shared" si="1"/>
        <v>100</v>
      </c>
      <c r="D72" s="107">
        <f t="shared" si="1"/>
        <v>90</v>
      </c>
      <c r="E72" s="107">
        <f t="shared" si="1"/>
        <v>667</v>
      </c>
      <c r="F72" s="107">
        <f t="shared" si="1"/>
        <v>1646</v>
      </c>
      <c r="G72" s="107">
        <f t="shared" si="1"/>
        <v>3909</v>
      </c>
      <c r="H72" s="107">
        <f t="shared" si="1"/>
        <v>8638</v>
      </c>
      <c r="I72" s="107">
        <f t="shared" si="1"/>
        <v>9693</v>
      </c>
      <c r="J72" s="107">
        <f t="shared" si="1"/>
        <v>8710</v>
      </c>
      <c r="K72" s="107">
        <f t="shared" si="1"/>
        <v>9783</v>
      </c>
      <c r="L72" s="107">
        <f t="shared" si="1"/>
        <v>11797</v>
      </c>
      <c r="M72" s="107">
        <f t="shared" si="1"/>
        <v>15213</v>
      </c>
      <c r="N72" s="107">
        <f t="shared" si="1"/>
        <v>11287</v>
      </c>
      <c r="O72" s="107">
        <f t="shared" si="1"/>
        <v>9497</v>
      </c>
      <c r="P72" s="107">
        <f t="shared" si="1"/>
        <v>9338</v>
      </c>
      <c r="Q72" s="107">
        <f t="shared" si="1"/>
        <v>7312</v>
      </c>
      <c r="R72" s="107">
        <f t="shared" si="1"/>
        <v>12175</v>
      </c>
      <c r="S72" s="107">
        <f t="shared" si="1"/>
        <v>6313</v>
      </c>
      <c r="T72" s="107">
        <f t="shared" si="1"/>
        <v>9367</v>
      </c>
      <c r="U72" s="107">
        <f t="shared" si="1"/>
        <v>13243</v>
      </c>
    </row>
    <row r="73" ht="15.75" customHeight="1">
      <c r="A73" s="136" t="s">
        <v>519</v>
      </c>
      <c r="B73" s="107"/>
      <c r="C73" s="107"/>
      <c r="D73" s="107"/>
      <c r="E73" s="107"/>
      <c r="F73" s="107"/>
      <c r="G73" s="107"/>
      <c r="H73" s="107"/>
      <c r="I73" s="107"/>
      <c r="J73" s="107"/>
      <c r="K73" s="107"/>
      <c r="L73" s="107"/>
      <c r="M73" s="107"/>
      <c r="N73" s="107"/>
      <c r="O73" s="107"/>
      <c r="P73" s="107"/>
      <c r="Q73" s="107"/>
      <c r="R73" s="107"/>
      <c r="S73" s="107"/>
      <c r="T73" s="107"/>
      <c r="U73" s="107"/>
    </row>
    <row r="74" ht="15.75" customHeight="1">
      <c r="A74" s="136" t="s">
        <v>133</v>
      </c>
      <c r="B74" s="107">
        <v>0.0</v>
      </c>
      <c r="C74" s="107">
        <v>0.0</v>
      </c>
      <c r="D74" s="107">
        <v>0.0</v>
      </c>
      <c r="E74" s="107">
        <v>0.0</v>
      </c>
      <c r="F74" s="107">
        <v>0.0</v>
      </c>
      <c r="G74" s="107">
        <v>0.0</v>
      </c>
      <c r="H74" s="107">
        <v>103.0</v>
      </c>
      <c r="I74" s="107">
        <v>829.0</v>
      </c>
      <c r="J74" s="107">
        <v>6517.0</v>
      </c>
      <c r="K74" s="107">
        <v>0.0</v>
      </c>
      <c r="L74" s="107">
        <v>0.0</v>
      </c>
      <c r="M74" s="107">
        <v>0.0</v>
      </c>
      <c r="N74" s="107">
        <v>131.0</v>
      </c>
      <c r="O74" s="107">
        <v>0.0</v>
      </c>
      <c r="P74" s="107">
        <v>0.0</v>
      </c>
      <c r="Q74" s="107">
        <v>0.0</v>
      </c>
      <c r="R74" s="107">
        <v>0.0</v>
      </c>
      <c r="S74" s="107">
        <v>0.0</v>
      </c>
      <c r="T74" s="107"/>
      <c r="U74" s="107">
        <v>2.0</v>
      </c>
    </row>
    <row r="75" ht="15.75" customHeight="1">
      <c r="A75" s="136" t="s">
        <v>520</v>
      </c>
      <c r="B75" s="107">
        <v>0.0</v>
      </c>
      <c r="C75" s="107">
        <v>0.0</v>
      </c>
      <c r="D75" s="107">
        <v>0.0</v>
      </c>
      <c r="E75" s="107">
        <v>0.0</v>
      </c>
      <c r="F75" s="107">
        <v>0.0</v>
      </c>
      <c r="G75" s="107">
        <v>0.0</v>
      </c>
      <c r="H75" s="107">
        <v>0.0</v>
      </c>
      <c r="I75" s="107">
        <v>0.0</v>
      </c>
      <c r="J75" s="107">
        <v>0.0</v>
      </c>
      <c r="K75" s="107">
        <v>0.0</v>
      </c>
      <c r="L75" s="107">
        <v>0.0</v>
      </c>
      <c r="M75" s="107">
        <v>0.0</v>
      </c>
      <c r="N75" s="107">
        <v>0.0</v>
      </c>
      <c r="O75" s="107">
        <v>0.0</v>
      </c>
      <c r="P75" s="107">
        <v>0.0</v>
      </c>
      <c r="Q75" s="107">
        <v>0.0</v>
      </c>
      <c r="R75" s="107">
        <v>0.0</v>
      </c>
      <c r="S75" s="107">
        <v>0.0</v>
      </c>
      <c r="T75" s="107"/>
      <c r="U75" s="107">
        <v>1.0</v>
      </c>
    </row>
    <row r="76" ht="15.75" customHeight="1">
      <c r="A76" s="136" t="s">
        <v>134</v>
      </c>
      <c r="B76" s="107">
        <v>0.0</v>
      </c>
      <c r="C76" s="107">
        <v>0.0</v>
      </c>
      <c r="D76" s="107">
        <v>0.0</v>
      </c>
      <c r="E76" s="107">
        <v>0.0</v>
      </c>
      <c r="F76" s="107">
        <v>0.0</v>
      </c>
      <c r="G76" s="107">
        <v>0.0</v>
      </c>
      <c r="H76" s="107">
        <v>0.0</v>
      </c>
      <c r="I76" s="107">
        <v>1490.0</v>
      </c>
      <c r="J76" s="107">
        <v>9114.0</v>
      </c>
      <c r="K76" s="107">
        <v>6598.0</v>
      </c>
      <c r="L76" s="107">
        <v>11.0</v>
      </c>
      <c r="M76" s="107">
        <v>0.0</v>
      </c>
      <c r="N76" s="107">
        <v>0.0</v>
      </c>
      <c r="O76" s="107">
        <v>0.0</v>
      </c>
      <c r="P76" s="107">
        <v>1.0</v>
      </c>
      <c r="Q76" s="107">
        <v>21.0</v>
      </c>
      <c r="R76" s="107">
        <v>0.0</v>
      </c>
      <c r="S76" s="107">
        <v>0.0</v>
      </c>
      <c r="T76" s="107">
        <v>1.0</v>
      </c>
      <c r="U76" s="107">
        <v>7.0</v>
      </c>
    </row>
    <row r="77" ht="15.75" customHeight="1">
      <c r="A77" s="136" t="s">
        <v>14</v>
      </c>
      <c r="B77" s="107">
        <v>0.0</v>
      </c>
      <c r="C77" s="107">
        <v>0.0</v>
      </c>
      <c r="D77" s="107">
        <v>42.0</v>
      </c>
      <c r="E77" s="107">
        <v>17.0</v>
      </c>
      <c r="F77" s="107">
        <v>0.0</v>
      </c>
      <c r="G77" s="107">
        <v>0.0</v>
      </c>
      <c r="H77" s="107">
        <v>254.0</v>
      </c>
      <c r="I77" s="107">
        <v>185.0</v>
      </c>
      <c r="J77" s="107">
        <v>762.0</v>
      </c>
      <c r="K77" s="107">
        <v>726.0</v>
      </c>
      <c r="L77" s="107">
        <v>1359.0</v>
      </c>
      <c r="M77" s="107">
        <v>292.0</v>
      </c>
      <c r="N77" s="107">
        <v>3678.0</v>
      </c>
      <c r="O77" s="107">
        <v>3736.0</v>
      </c>
      <c r="P77" s="107">
        <v>280.0</v>
      </c>
      <c r="Q77" s="107">
        <v>3.0</v>
      </c>
      <c r="R77" s="107">
        <v>119.0</v>
      </c>
      <c r="S77" s="107">
        <v>28.0</v>
      </c>
      <c r="T77" s="107">
        <v>362.0</v>
      </c>
      <c r="U77" s="107">
        <v>125.0</v>
      </c>
    </row>
    <row r="78" ht="15.75" customHeight="1">
      <c r="A78" s="136" t="s">
        <v>14</v>
      </c>
      <c r="B78" s="107"/>
      <c r="C78" s="107"/>
      <c r="D78" s="107"/>
      <c r="E78" s="107"/>
      <c r="F78" s="107"/>
      <c r="G78" s="107"/>
      <c r="H78" s="107"/>
      <c r="I78" s="107"/>
      <c r="J78" s="107"/>
      <c r="K78" s="107"/>
      <c r="L78" s="107"/>
      <c r="M78" s="107"/>
      <c r="N78" s="107"/>
      <c r="O78" s="107"/>
      <c r="P78" s="107"/>
      <c r="Q78" s="107"/>
      <c r="R78" s="107"/>
      <c r="S78" s="107"/>
      <c r="T78" s="107"/>
      <c r="U78" s="107"/>
    </row>
    <row r="79" ht="15.75" customHeight="1">
      <c r="A79" s="136" t="s">
        <v>136</v>
      </c>
      <c r="B79" s="107">
        <v>0.0</v>
      </c>
      <c r="C79" s="107">
        <v>0.0</v>
      </c>
      <c r="D79" s="107">
        <v>0.0</v>
      </c>
      <c r="E79" s="107">
        <v>0.0</v>
      </c>
      <c r="F79" s="107">
        <v>0.0</v>
      </c>
      <c r="G79" s="107">
        <v>0.0</v>
      </c>
      <c r="H79" s="107">
        <v>832.0</v>
      </c>
      <c r="I79" s="107">
        <v>2466.0</v>
      </c>
      <c r="J79" s="107">
        <v>5626.0</v>
      </c>
      <c r="K79" s="107">
        <v>5517.0</v>
      </c>
      <c r="L79" s="107">
        <v>37.0</v>
      </c>
      <c r="M79" s="107">
        <v>0.0</v>
      </c>
      <c r="N79" s="107">
        <v>46.0</v>
      </c>
      <c r="O79" s="107">
        <v>0.0</v>
      </c>
      <c r="P79" s="107">
        <v>132.0</v>
      </c>
      <c r="Q79" s="107">
        <v>25.0</v>
      </c>
      <c r="R79" s="107">
        <v>819.0</v>
      </c>
      <c r="S79" s="107">
        <v>1270.0</v>
      </c>
      <c r="T79" s="107">
        <v>320.0</v>
      </c>
      <c r="U79" s="107"/>
    </row>
    <row r="80" ht="15.75" customHeight="1">
      <c r="A80" s="136" t="s">
        <v>521</v>
      </c>
      <c r="B80" s="107"/>
      <c r="C80" s="107"/>
      <c r="D80" s="107"/>
      <c r="E80" s="107"/>
      <c r="F80" s="107"/>
      <c r="G80" s="107"/>
      <c r="H80" s="107"/>
      <c r="I80" s="107"/>
      <c r="J80" s="107"/>
      <c r="K80" s="107"/>
      <c r="L80" s="107"/>
      <c r="M80" s="107"/>
      <c r="N80" s="107"/>
      <c r="O80" s="107"/>
      <c r="P80" s="107"/>
      <c r="Q80" s="107"/>
      <c r="R80" s="107"/>
      <c r="S80" s="107"/>
      <c r="T80" s="107"/>
      <c r="U80" s="107"/>
    </row>
    <row r="81" ht="15.75" customHeight="1">
      <c r="A81" s="136" t="s">
        <v>522</v>
      </c>
      <c r="B81" s="107"/>
      <c r="C81" s="107"/>
      <c r="D81" s="107"/>
      <c r="E81" s="107"/>
      <c r="F81" s="107"/>
      <c r="G81" s="107"/>
      <c r="H81" s="107"/>
      <c r="I81" s="107"/>
      <c r="J81" s="107"/>
      <c r="K81" s="107"/>
      <c r="L81" s="107"/>
      <c r="M81" s="107"/>
      <c r="N81" s="107"/>
      <c r="O81" s="107"/>
      <c r="P81" s="107"/>
      <c r="Q81" s="107"/>
      <c r="R81" s="107"/>
      <c r="S81" s="107"/>
      <c r="T81" s="107"/>
      <c r="U81" s="107"/>
    </row>
    <row r="82" ht="15.75" customHeight="1">
      <c r="A82" s="136" t="s">
        <v>137</v>
      </c>
      <c r="B82" s="107"/>
      <c r="C82" s="107"/>
      <c r="D82" s="107"/>
      <c r="E82" s="107"/>
      <c r="F82" s="107"/>
      <c r="G82" s="107"/>
      <c r="H82" s="107"/>
      <c r="I82" s="107"/>
      <c r="J82" s="107"/>
      <c r="K82" s="107"/>
      <c r="L82" s="107"/>
      <c r="M82" s="107"/>
      <c r="N82" s="107"/>
      <c r="O82" s="107"/>
      <c r="P82" s="107"/>
      <c r="Q82" s="107"/>
      <c r="R82" s="107"/>
      <c r="S82" s="107"/>
      <c r="T82" s="107"/>
      <c r="U82" s="107"/>
    </row>
    <row r="83" ht="15.75" customHeight="1">
      <c r="A83" s="136" t="s">
        <v>523</v>
      </c>
      <c r="B83" s="107"/>
      <c r="C83" s="107"/>
      <c r="D83" s="107"/>
      <c r="E83" s="107"/>
      <c r="F83" s="107"/>
      <c r="G83" s="107"/>
      <c r="H83" s="107"/>
      <c r="I83" s="107"/>
      <c r="J83" s="107"/>
      <c r="K83" s="107"/>
      <c r="L83" s="107"/>
      <c r="M83" s="107"/>
      <c r="N83" s="107"/>
      <c r="O83" s="107"/>
      <c r="P83" s="107"/>
      <c r="Q83" s="107"/>
      <c r="R83" s="107"/>
      <c r="S83" s="107"/>
      <c r="T83" s="107"/>
      <c r="U83" s="107"/>
    </row>
    <row r="84" ht="15.75" customHeight="1">
      <c r="A84" s="136" t="s">
        <v>138</v>
      </c>
      <c r="B84" s="107">
        <v>0.0</v>
      </c>
      <c r="C84" s="107">
        <v>1.0</v>
      </c>
      <c r="D84" s="107">
        <v>0.0</v>
      </c>
      <c r="E84" s="107">
        <v>88.0</v>
      </c>
      <c r="F84" s="107">
        <v>13.0</v>
      </c>
      <c r="G84" s="107">
        <v>514.0</v>
      </c>
      <c r="H84" s="107">
        <v>51.0</v>
      </c>
      <c r="I84" s="107">
        <v>78.0</v>
      </c>
      <c r="J84" s="107">
        <v>0.0</v>
      </c>
      <c r="K84" s="107">
        <v>205.0</v>
      </c>
      <c r="L84" s="107">
        <v>265.0</v>
      </c>
      <c r="M84" s="107">
        <v>18.0</v>
      </c>
      <c r="N84" s="107">
        <v>908.0</v>
      </c>
      <c r="O84" s="107">
        <v>0.0</v>
      </c>
      <c r="P84" s="107">
        <v>5.0</v>
      </c>
      <c r="Q84" s="107">
        <v>2.0</v>
      </c>
      <c r="R84" s="107">
        <v>1.0</v>
      </c>
      <c r="S84" s="107">
        <v>64.0</v>
      </c>
      <c r="T84" s="107"/>
      <c r="U84" s="107">
        <v>6.0</v>
      </c>
    </row>
    <row r="85" ht="15.75" customHeight="1">
      <c r="A85" s="136" t="s">
        <v>139</v>
      </c>
      <c r="B85" s="107">
        <v>0.0</v>
      </c>
      <c r="C85" s="107">
        <v>0.0</v>
      </c>
      <c r="D85" s="107">
        <v>343.0</v>
      </c>
      <c r="E85" s="107">
        <v>0.0</v>
      </c>
      <c r="F85" s="107">
        <v>0.0</v>
      </c>
      <c r="G85" s="107">
        <v>2.0</v>
      </c>
      <c r="H85" s="107">
        <v>2.0</v>
      </c>
      <c r="I85" s="107">
        <v>0.0</v>
      </c>
      <c r="J85" s="107">
        <v>0.0</v>
      </c>
      <c r="K85" s="107">
        <v>637.0</v>
      </c>
      <c r="L85" s="107">
        <v>2025.0</v>
      </c>
      <c r="M85" s="107">
        <v>15176.0</v>
      </c>
      <c r="N85" s="107">
        <v>3664.0</v>
      </c>
      <c r="O85" s="107">
        <v>0.0</v>
      </c>
      <c r="P85" s="107">
        <v>661.0</v>
      </c>
      <c r="Q85" s="107">
        <v>1899.0</v>
      </c>
      <c r="R85" s="107">
        <v>18782.0</v>
      </c>
      <c r="S85" s="107">
        <v>443.0</v>
      </c>
      <c r="T85" s="107">
        <v>4.0</v>
      </c>
      <c r="U85" s="107">
        <v>2.0</v>
      </c>
    </row>
    <row r="86" ht="15.75" customHeight="1">
      <c r="A86" s="136" t="s">
        <v>140</v>
      </c>
      <c r="B86" s="107"/>
      <c r="C86" s="107"/>
      <c r="D86" s="107"/>
      <c r="E86" s="107"/>
      <c r="F86" s="107"/>
      <c r="G86" s="107"/>
      <c r="H86" s="107"/>
      <c r="I86" s="107"/>
      <c r="J86" s="107"/>
      <c r="K86" s="107"/>
      <c r="L86" s="107"/>
      <c r="M86" s="107"/>
      <c r="N86" s="107"/>
      <c r="O86" s="107"/>
      <c r="P86" s="107"/>
      <c r="Q86" s="107"/>
      <c r="R86" s="107"/>
      <c r="S86" s="107"/>
      <c r="T86" s="107"/>
      <c r="U86" s="107"/>
    </row>
    <row r="87" ht="15.75" customHeight="1">
      <c r="A87" s="136" t="s">
        <v>141</v>
      </c>
      <c r="B87" s="107">
        <v>0.0</v>
      </c>
      <c r="C87" s="107">
        <v>0.0</v>
      </c>
      <c r="D87" s="107">
        <v>0.0</v>
      </c>
      <c r="E87" s="107">
        <v>0.0</v>
      </c>
      <c r="F87" s="107">
        <v>0.0</v>
      </c>
      <c r="G87" s="107">
        <v>0.0</v>
      </c>
      <c r="H87" s="107">
        <v>0.0</v>
      </c>
      <c r="I87" s="107">
        <v>0.0</v>
      </c>
      <c r="J87" s="107">
        <v>0.0</v>
      </c>
      <c r="K87" s="107">
        <v>0.0</v>
      </c>
      <c r="L87" s="107">
        <v>0.0</v>
      </c>
      <c r="M87" s="107">
        <v>0.0</v>
      </c>
      <c r="N87" s="107">
        <v>0.0</v>
      </c>
      <c r="O87" s="107">
        <v>0.0</v>
      </c>
      <c r="P87" s="107">
        <v>0.0</v>
      </c>
      <c r="Q87" s="107">
        <v>4.0</v>
      </c>
      <c r="R87" s="107">
        <v>3.0</v>
      </c>
      <c r="S87" s="107">
        <v>0.0</v>
      </c>
      <c r="T87" s="107"/>
      <c r="U87" s="107"/>
    </row>
    <row r="88" ht="15.75" customHeight="1">
      <c r="A88" s="136" t="s">
        <v>76</v>
      </c>
      <c r="B88" s="107">
        <v>0.0</v>
      </c>
      <c r="C88" s="107">
        <v>0.0</v>
      </c>
      <c r="D88" s="107">
        <v>0.0</v>
      </c>
      <c r="E88" s="107">
        <v>0.0</v>
      </c>
      <c r="F88" s="107">
        <v>0.0</v>
      </c>
      <c r="G88" s="107">
        <v>0.0</v>
      </c>
      <c r="H88" s="107">
        <v>0.0</v>
      </c>
      <c r="I88" s="107">
        <v>0.0</v>
      </c>
      <c r="J88" s="107">
        <v>0.0</v>
      </c>
      <c r="K88" s="107">
        <v>0.0</v>
      </c>
      <c r="L88" s="107">
        <v>0.0</v>
      </c>
      <c r="M88" s="107">
        <v>127.0</v>
      </c>
      <c r="N88" s="107">
        <v>0.0</v>
      </c>
      <c r="O88" s="107">
        <v>0.0</v>
      </c>
      <c r="P88" s="107">
        <v>1.0</v>
      </c>
      <c r="Q88" s="107">
        <v>0.0</v>
      </c>
      <c r="R88" s="107">
        <v>0.0</v>
      </c>
      <c r="S88" s="107">
        <v>0.0</v>
      </c>
      <c r="T88" s="107"/>
      <c r="U88" s="107">
        <v>1.0</v>
      </c>
    </row>
    <row r="89" ht="15.75" customHeight="1">
      <c r="A89" s="136" t="s">
        <v>142</v>
      </c>
      <c r="B89" s="107">
        <v>1.0</v>
      </c>
      <c r="C89" s="107">
        <v>0.0</v>
      </c>
      <c r="D89" s="107">
        <v>0.0</v>
      </c>
      <c r="E89" s="107">
        <v>0.0</v>
      </c>
      <c r="F89" s="107">
        <v>0.0</v>
      </c>
      <c r="G89" s="107">
        <v>0.0</v>
      </c>
      <c r="H89" s="107">
        <v>0.0</v>
      </c>
      <c r="I89" s="107">
        <v>0.0</v>
      </c>
      <c r="J89" s="107">
        <v>1233.0</v>
      </c>
      <c r="K89" s="107">
        <v>18.0</v>
      </c>
      <c r="L89" s="107">
        <v>3944.0</v>
      </c>
      <c r="M89" s="107">
        <v>716.0</v>
      </c>
      <c r="N89" s="107">
        <v>0.0</v>
      </c>
      <c r="O89" s="107">
        <v>1904.0</v>
      </c>
      <c r="P89" s="107">
        <v>3821.0</v>
      </c>
      <c r="Q89" s="107">
        <v>361.0</v>
      </c>
      <c r="R89" s="107">
        <v>2.0</v>
      </c>
      <c r="S89" s="107">
        <v>153.0</v>
      </c>
      <c r="T89" s="107">
        <v>318.0</v>
      </c>
      <c r="U89" s="107">
        <v>3172.0</v>
      </c>
    </row>
    <row r="90" ht="15.75" customHeight="1">
      <c r="A90" s="136" t="s">
        <v>15</v>
      </c>
      <c r="B90" s="107">
        <v>1.0</v>
      </c>
      <c r="C90" s="107">
        <v>2.0</v>
      </c>
      <c r="D90" s="107">
        <v>2.0</v>
      </c>
      <c r="E90" s="107">
        <v>0.0</v>
      </c>
      <c r="F90" s="107">
        <v>62.0</v>
      </c>
      <c r="G90" s="107">
        <v>1521.0</v>
      </c>
      <c r="H90" s="107">
        <v>0.0</v>
      </c>
      <c r="I90" s="107">
        <v>198.0</v>
      </c>
      <c r="J90" s="107">
        <v>5.0</v>
      </c>
      <c r="K90" s="107">
        <v>63.0</v>
      </c>
      <c r="L90" s="107">
        <v>503.0</v>
      </c>
      <c r="M90" s="107">
        <v>67.0</v>
      </c>
      <c r="N90" s="107">
        <v>26.0</v>
      </c>
      <c r="O90" s="107">
        <v>35.0</v>
      </c>
      <c r="P90" s="107">
        <v>358.0</v>
      </c>
      <c r="Q90" s="107">
        <v>568.0</v>
      </c>
      <c r="R90" s="107">
        <v>16.0</v>
      </c>
      <c r="S90" s="107">
        <v>39.0</v>
      </c>
      <c r="T90" s="107">
        <v>77.0</v>
      </c>
      <c r="U90" s="107">
        <v>133.0</v>
      </c>
    </row>
    <row r="91" ht="15.75" customHeight="1">
      <c r="A91" s="136" t="s">
        <v>16</v>
      </c>
      <c r="B91" s="107">
        <v>0.0</v>
      </c>
      <c r="C91" s="107">
        <v>15.0</v>
      </c>
      <c r="D91" s="107">
        <v>23.0</v>
      </c>
      <c r="E91" s="107">
        <v>17.0</v>
      </c>
      <c r="F91" s="107">
        <v>0.0</v>
      </c>
      <c r="G91" s="107">
        <v>0.0</v>
      </c>
      <c r="H91" s="107">
        <v>13.0</v>
      </c>
      <c r="I91" s="107">
        <v>0.0</v>
      </c>
      <c r="J91" s="107">
        <v>0.0</v>
      </c>
      <c r="K91" s="107">
        <v>0.0</v>
      </c>
      <c r="L91" s="107">
        <v>0.0</v>
      </c>
      <c r="M91" s="107">
        <v>0.0</v>
      </c>
      <c r="N91" s="107">
        <v>0.0</v>
      </c>
      <c r="O91" s="107">
        <v>1.0</v>
      </c>
      <c r="P91" s="107">
        <v>0.0</v>
      </c>
      <c r="Q91" s="107">
        <v>0.0</v>
      </c>
      <c r="R91" s="107">
        <v>0.0</v>
      </c>
      <c r="S91" s="107">
        <v>0.0</v>
      </c>
      <c r="T91" s="107">
        <v>8.0</v>
      </c>
      <c r="U91" s="107">
        <v>51.0</v>
      </c>
    </row>
    <row r="92" ht="15.75" customHeight="1">
      <c r="A92" s="136" t="s">
        <v>17</v>
      </c>
      <c r="B92" s="107">
        <v>0.0</v>
      </c>
      <c r="C92" s="107">
        <v>0.0</v>
      </c>
      <c r="D92" s="107">
        <v>0.0</v>
      </c>
      <c r="E92" s="107">
        <v>0.0</v>
      </c>
      <c r="F92" s="107">
        <v>0.0</v>
      </c>
      <c r="G92" s="107">
        <v>0.0</v>
      </c>
      <c r="H92" s="107">
        <v>0.0</v>
      </c>
      <c r="I92" s="107">
        <v>27.0</v>
      </c>
      <c r="J92" s="107">
        <v>2.0</v>
      </c>
      <c r="K92" s="107">
        <v>0.0</v>
      </c>
      <c r="L92" s="107">
        <v>8.0</v>
      </c>
      <c r="M92" s="107">
        <v>0.0</v>
      </c>
      <c r="N92" s="107">
        <v>21.0</v>
      </c>
      <c r="O92" s="107">
        <v>0.0</v>
      </c>
      <c r="P92" s="107">
        <v>0.0</v>
      </c>
      <c r="Q92" s="107">
        <v>0.0</v>
      </c>
      <c r="R92" s="107">
        <v>0.0</v>
      </c>
      <c r="S92" s="107">
        <v>0.0</v>
      </c>
      <c r="T92" s="107"/>
      <c r="U92" s="107"/>
    </row>
    <row r="93" ht="15.75" customHeight="1">
      <c r="A93" s="136" t="s">
        <v>143</v>
      </c>
      <c r="B93" s="107">
        <v>296.0</v>
      </c>
      <c r="C93" s="107">
        <v>35.0</v>
      </c>
      <c r="D93" s="107">
        <v>221.0</v>
      </c>
      <c r="E93" s="107">
        <v>1980.0</v>
      </c>
      <c r="F93" s="107">
        <v>10073.0</v>
      </c>
      <c r="G93" s="107">
        <v>9908.0</v>
      </c>
      <c r="H93" s="107">
        <v>11776.0</v>
      </c>
      <c r="I93" s="107">
        <v>11299.0</v>
      </c>
      <c r="J93" s="107">
        <v>9280.0</v>
      </c>
      <c r="K93" s="107">
        <v>4251.0</v>
      </c>
      <c r="L93" s="107">
        <v>7261.0</v>
      </c>
      <c r="M93" s="107">
        <v>2549.0</v>
      </c>
      <c r="N93" s="107">
        <v>1909.0</v>
      </c>
      <c r="O93" s="107">
        <v>2099.0</v>
      </c>
      <c r="P93" s="107">
        <v>3269.0</v>
      </c>
      <c r="Q93" s="107">
        <v>12138.0</v>
      </c>
      <c r="R93" s="107">
        <v>8710.0</v>
      </c>
      <c r="S93" s="107">
        <v>2285.0</v>
      </c>
      <c r="T93" s="107">
        <v>213.0</v>
      </c>
      <c r="U93" s="107">
        <v>3038.0</v>
      </c>
    </row>
    <row r="94" ht="15.75" customHeight="1">
      <c r="A94" s="136" t="s">
        <v>18</v>
      </c>
      <c r="B94" s="107">
        <v>0.0</v>
      </c>
      <c r="C94" s="107">
        <v>210.0</v>
      </c>
      <c r="D94" s="107">
        <v>316.0</v>
      </c>
      <c r="E94" s="107">
        <v>663.0</v>
      </c>
      <c r="F94" s="107">
        <v>7.0</v>
      </c>
      <c r="G94" s="107">
        <v>2903.0</v>
      </c>
      <c r="H94" s="107">
        <v>18824.0</v>
      </c>
      <c r="I94" s="107">
        <v>7011.0</v>
      </c>
      <c r="J94" s="107">
        <v>1862.0</v>
      </c>
      <c r="K94" s="107">
        <v>2227.0</v>
      </c>
      <c r="L94" s="107">
        <v>1438.0</v>
      </c>
      <c r="M94" s="107">
        <v>1936.0</v>
      </c>
      <c r="N94" s="107">
        <v>845.0</v>
      </c>
      <c r="O94" s="107">
        <v>1555.0</v>
      </c>
      <c r="P94" s="107">
        <v>3378.0</v>
      </c>
      <c r="Q94" s="107">
        <v>9008.0</v>
      </c>
      <c r="R94" s="107">
        <v>11910.0</v>
      </c>
      <c r="S94" s="107">
        <v>15502.0</v>
      </c>
      <c r="T94" s="107">
        <v>1501.0</v>
      </c>
      <c r="U94" s="107">
        <v>5626.0</v>
      </c>
    </row>
    <row r="95" ht="15.75" customHeight="1">
      <c r="A95" s="136" t="s">
        <v>144</v>
      </c>
      <c r="B95" s="107">
        <v>0.0</v>
      </c>
      <c r="C95" s="107">
        <v>431.0</v>
      </c>
      <c r="D95" s="107">
        <v>7689.0</v>
      </c>
      <c r="E95" s="107">
        <v>3270.0</v>
      </c>
      <c r="F95" s="107">
        <v>57.0</v>
      </c>
      <c r="G95" s="107">
        <v>662.0</v>
      </c>
      <c r="H95" s="107">
        <v>3641.0</v>
      </c>
      <c r="I95" s="107">
        <v>5152.0</v>
      </c>
      <c r="J95" s="107">
        <v>8302.0</v>
      </c>
      <c r="K95" s="107">
        <v>7543.0</v>
      </c>
      <c r="L95" s="107">
        <v>4225.0</v>
      </c>
      <c r="M95" s="107">
        <v>3886.0</v>
      </c>
      <c r="N95" s="107">
        <v>270.0</v>
      </c>
      <c r="O95" s="107">
        <v>2337.0</v>
      </c>
      <c r="P95" s="107">
        <v>3840.0</v>
      </c>
      <c r="Q95" s="107">
        <v>114.0</v>
      </c>
      <c r="R95" s="107">
        <v>113.0</v>
      </c>
      <c r="S95" s="107">
        <v>0.0</v>
      </c>
      <c r="T95" s="107">
        <v>13.0</v>
      </c>
      <c r="U95" s="107">
        <v>126.0</v>
      </c>
    </row>
    <row r="96" ht="15.75" customHeight="1">
      <c r="A96" s="136" t="s">
        <v>145</v>
      </c>
      <c r="B96" s="107">
        <v>0.0</v>
      </c>
      <c r="C96" s="107">
        <v>0.0</v>
      </c>
      <c r="D96" s="107">
        <v>0.0</v>
      </c>
      <c r="E96" s="107">
        <v>0.0</v>
      </c>
      <c r="F96" s="107">
        <v>0.0</v>
      </c>
      <c r="G96" s="107">
        <v>0.0</v>
      </c>
      <c r="H96" s="107">
        <v>0.0</v>
      </c>
      <c r="I96" s="107">
        <v>0.0</v>
      </c>
      <c r="J96" s="107">
        <v>3.0</v>
      </c>
      <c r="K96" s="107">
        <v>0.0</v>
      </c>
      <c r="L96" s="107">
        <v>0.0</v>
      </c>
      <c r="M96" s="107">
        <v>9.0</v>
      </c>
      <c r="N96" s="107">
        <v>2.0</v>
      </c>
      <c r="O96" s="107">
        <v>0.0</v>
      </c>
      <c r="P96" s="107">
        <v>3.0</v>
      </c>
      <c r="Q96" s="107">
        <v>0.0</v>
      </c>
      <c r="R96" s="107">
        <v>255.0</v>
      </c>
      <c r="S96" s="107">
        <v>1.0</v>
      </c>
      <c r="T96" s="107">
        <v>710.0</v>
      </c>
      <c r="U96" s="107">
        <v>31.0</v>
      </c>
    </row>
    <row r="97" ht="15.75" customHeight="1">
      <c r="A97" s="136" t="s">
        <v>524</v>
      </c>
      <c r="B97" s="107"/>
      <c r="C97" s="107"/>
      <c r="D97" s="107"/>
      <c r="E97" s="107"/>
      <c r="F97" s="107"/>
      <c r="G97" s="107"/>
      <c r="H97" s="107"/>
      <c r="I97" s="107"/>
      <c r="J97" s="107"/>
      <c r="K97" s="107"/>
      <c r="L97" s="107"/>
      <c r="M97" s="107"/>
      <c r="N97" s="107"/>
      <c r="O97" s="107"/>
      <c r="P97" s="107"/>
      <c r="Q97" s="107"/>
      <c r="R97" s="107"/>
      <c r="S97" s="107"/>
      <c r="T97" s="107"/>
      <c r="U97" s="107"/>
    </row>
    <row r="98" ht="15.75" customHeight="1">
      <c r="A98" s="136" t="s">
        <v>146</v>
      </c>
      <c r="B98" s="107">
        <v>9.0</v>
      </c>
      <c r="C98" s="107">
        <v>30.0</v>
      </c>
      <c r="D98" s="107">
        <v>0.0</v>
      </c>
      <c r="E98" s="107">
        <v>89.0</v>
      </c>
      <c r="F98" s="107">
        <v>36.0</v>
      </c>
      <c r="G98" s="107">
        <v>573.0</v>
      </c>
      <c r="H98" s="107">
        <v>314.0</v>
      </c>
      <c r="I98" s="107">
        <v>272.0</v>
      </c>
      <c r="J98" s="107">
        <v>684.0</v>
      </c>
      <c r="K98" s="107">
        <v>745.0</v>
      </c>
      <c r="L98" s="107">
        <v>26.0</v>
      </c>
      <c r="M98" s="107">
        <v>10.0</v>
      </c>
      <c r="N98" s="107">
        <v>120.0</v>
      </c>
      <c r="O98" s="107">
        <v>1221.0</v>
      </c>
      <c r="P98" s="107">
        <v>0.0</v>
      </c>
      <c r="Q98" s="107">
        <v>0.0</v>
      </c>
      <c r="R98" s="107">
        <v>0.0</v>
      </c>
      <c r="S98" s="107">
        <v>5351.0</v>
      </c>
      <c r="T98" s="107">
        <v>54.0</v>
      </c>
      <c r="U98" s="107"/>
    </row>
    <row r="99" ht="15.75" customHeight="1">
      <c r="A99" s="136" t="s">
        <v>147</v>
      </c>
      <c r="B99" s="107">
        <v>0.0</v>
      </c>
      <c r="C99" s="107">
        <v>0.0</v>
      </c>
      <c r="D99" s="107">
        <v>0.0</v>
      </c>
      <c r="E99" s="107">
        <v>0.0</v>
      </c>
      <c r="F99" s="107">
        <v>0.0</v>
      </c>
      <c r="G99" s="107">
        <v>0.0</v>
      </c>
      <c r="H99" s="107">
        <v>0.0</v>
      </c>
      <c r="I99" s="107">
        <v>0.0</v>
      </c>
      <c r="J99" s="107">
        <v>2.0</v>
      </c>
      <c r="K99" s="107">
        <v>0.0</v>
      </c>
      <c r="L99" s="107">
        <v>0.0</v>
      </c>
      <c r="M99" s="107">
        <v>0.0</v>
      </c>
      <c r="N99" s="107">
        <v>0.0</v>
      </c>
      <c r="O99" s="107">
        <v>2.0</v>
      </c>
      <c r="P99" s="107">
        <v>0.0</v>
      </c>
      <c r="Q99" s="107">
        <v>1.0</v>
      </c>
      <c r="R99" s="107">
        <v>0.0</v>
      </c>
      <c r="S99" s="107">
        <v>2.0</v>
      </c>
      <c r="T99" s="107"/>
      <c r="U99" s="107">
        <v>6.0</v>
      </c>
    </row>
    <row r="100" ht="15.75" customHeight="1">
      <c r="A100" s="136" t="s">
        <v>19</v>
      </c>
      <c r="B100" s="107">
        <v>266.0</v>
      </c>
      <c r="C100" s="107">
        <v>3173.0</v>
      </c>
      <c r="D100" s="107">
        <v>10805.0</v>
      </c>
      <c r="E100" s="107">
        <v>4439.0</v>
      </c>
      <c r="F100" s="107">
        <v>7347.0</v>
      </c>
      <c r="G100" s="107">
        <v>8723.0</v>
      </c>
      <c r="H100" s="107">
        <v>10287.0</v>
      </c>
      <c r="I100" s="107">
        <v>5983.0</v>
      </c>
      <c r="J100" s="107">
        <v>9388.0</v>
      </c>
      <c r="K100" s="107">
        <v>20133.0</v>
      </c>
      <c r="L100" s="107">
        <v>9411.0</v>
      </c>
      <c r="M100" s="107">
        <v>6886.0</v>
      </c>
      <c r="N100" s="107">
        <v>8126.0</v>
      </c>
      <c r="O100" s="107">
        <v>6944.0</v>
      </c>
      <c r="P100" s="107">
        <v>6296.0</v>
      </c>
      <c r="Q100" s="107">
        <v>9006.0</v>
      </c>
      <c r="R100" s="107">
        <v>6422.0</v>
      </c>
      <c r="S100" s="107">
        <v>11873.0</v>
      </c>
      <c r="T100" s="107">
        <v>9808.0</v>
      </c>
      <c r="U100" s="107">
        <v>5227.0</v>
      </c>
    </row>
    <row r="101" ht="15.75" customHeight="1">
      <c r="A101" s="136" t="s">
        <v>148</v>
      </c>
      <c r="B101" s="107">
        <v>0.0</v>
      </c>
      <c r="C101" s="107">
        <v>0.0</v>
      </c>
      <c r="D101" s="107">
        <v>0.0</v>
      </c>
      <c r="E101" s="107">
        <v>0.0</v>
      </c>
      <c r="F101" s="107">
        <v>8.0</v>
      </c>
      <c r="G101" s="107">
        <v>0.0</v>
      </c>
      <c r="H101" s="107">
        <v>0.0</v>
      </c>
      <c r="I101" s="107">
        <v>0.0</v>
      </c>
      <c r="J101" s="107">
        <v>0.0</v>
      </c>
      <c r="K101" s="107">
        <v>0.0</v>
      </c>
      <c r="L101" s="107">
        <v>0.0</v>
      </c>
      <c r="M101" s="107">
        <v>0.0</v>
      </c>
      <c r="N101" s="107">
        <v>0.0</v>
      </c>
      <c r="O101" s="107">
        <v>0.0</v>
      </c>
      <c r="P101" s="107">
        <v>0.0</v>
      </c>
      <c r="Q101" s="107">
        <v>0.0</v>
      </c>
      <c r="R101" s="107">
        <v>0.0</v>
      </c>
      <c r="S101" s="107">
        <v>0.0</v>
      </c>
      <c r="T101" s="107"/>
      <c r="U101" s="107"/>
    </row>
    <row r="102" ht="15.75" customHeight="1">
      <c r="A102" s="136" t="s">
        <v>20</v>
      </c>
      <c r="B102" s="107">
        <v>0.0</v>
      </c>
      <c r="C102" s="107">
        <v>0.0</v>
      </c>
      <c r="D102" s="107">
        <v>0.0</v>
      </c>
      <c r="E102" s="107">
        <v>0.0</v>
      </c>
      <c r="F102" s="107">
        <v>59.0</v>
      </c>
      <c r="G102" s="107">
        <v>0.0</v>
      </c>
      <c r="H102" s="107">
        <v>1426.0</v>
      </c>
      <c r="I102" s="107">
        <v>1075.0</v>
      </c>
      <c r="J102" s="107">
        <v>10053.0</v>
      </c>
      <c r="K102" s="107">
        <v>0.0</v>
      </c>
      <c r="L102" s="107">
        <v>0.0</v>
      </c>
      <c r="M102" s="107">
        <v>0.0</v>
      </c>
      <c r="N102" s="107">
        <v>1402.0</v>
      </c>
      <c r="O102" s="107">
        <v>2338.0</v>
      </c>
      <c r="P102" s="107">
        <v>26.0</v>
      </c>
      <c r="Q102" s="107">
        <v>2717.0</v>
      </c>
      <c r="R102" s="107">
        <v>2163.0</v>
      </c>
      <c r="S102" s="107">
        <v>0.0</v>
      </c>
      <c r="T102" s="107">
        <v>63.0</v>
      </c>
      <c r="U102" s="107">
        <v>38.0</v>
      </c>
    </row>
    <row r="103" ht="15.75" customHeight="1">
      <c r="A103" s="136" t="s">
        <v>149</v>
      </c>
      <c r="B103" s="107">
        <v>1.0</v>
      </c>
      <c r="C103" s="107">
        <v>0.0</v>
      </c>
      <c r="D103" s="107">
        <v>25.0</v>
      </c>
      <c r="E103" s="107">
        <v>25.0</v>
      </c>
      <c r="F103" s="107">
        <v>0.0</v>
      </c>
      <c r="G103" s="107">
        <v>0.0</v>
      </c>
      <c r="H103" s="107">
        <v>0.0</v>
      </c>
      <c r="I103" s="107">
        <v>476.0</v>
      </c>
      <c r="J103" s="107">
        <v>1733.0</v>
      </c>
      <c r="K103" s="107">
        <v>60.0</v>
      </c>
      <c r="L103" s="107">
        <v>259.0</v>
      </c>
      <c r="M103" s="107">
        <v>0.0</v>
      </c>
      <c r="N103" s="107">
        <v>15.0</v>
      </c>
      <c r="O103" s="107">
        <v>49.0</v>
      </c>
      <c r="P103" s="107">
        <v>102.0</v>
      </c>
      <c r="Q103" s="107">
        <v>161.0</v>
      </c>
      <c r="R103" s="107">
        <v>75.0</v>
      </c>
      <c r="S103" s="107">
        <v>10.0</v>
      </c>
      <c r="T103" s="107">
        <v>143.0</v>
      </c>
      <c r="U103" s="107">
        <v>1.0</v>
      </c>
    </row>
    <row r="104" ht="15.75" customHeight="1">
      <c r="A104" s="136" t="s">
        <v>150</v>
      </c>
      <c r="B104" s="107"/>
      <c r="C104" s="107"/>
      <c r="D104" s="107"/>
      <c r="E104" s="107"/>
      <c r="F104" s="107"/>
      <c r="G104" s="107"/>
      <c r="H104" s="107"/>
      <c r="I104" s="107"/>
      <c r="J104" s="107"/>
      <c r="K104" s="107"/>
      <c r="L104" s="107"/>
      <c r="M104" s="107"/>
      <c r="N104" s="107"/>
      <c r="O104" s="107"/>
      <c r="P104" s="107"/>
      <c r="Q104" s="107"/>
      <c r="R104" s="107"/>
      <c r="S104" s="107"/>
      <c r="T104" s="107"/>
      <c r="U104" s="107"/>
    </row>
    <row r="105" ht="15.75" customHeight="1">
      <c r="A105" s="136" t="s">
        <v>525</v>
      </c>
      <c r="B105" s="107">
        <v>24.0</v>
      </c>
      <c r="C105" s="107">
        <v>0.0</v>
      </c>
      <c r="D105" s="107">
        <v>41.0</v>
      </c>
      <c r="E105" s="107">
        <v>0.0</v>
      </c>
      <c r="F105" s="107">
        <v>125.0</v>
      </c>
      <c r="G105" s="107">
        <v>133.0</v>
      </c>
      <c r="H105" s="107">
        <v>742.0</v>
      </c>
      <c r="I105" s="107">
        <v>14.0</v>
      </c>
      <c r="J105" s="107">
        <v>137.0</v>
      </c>
      <c r="K105" s="107">
        <v>72.0</v>
      </c>
      <c r="L105" s="107">
        <v>570.0</v>
      </c>
      <c r="M105" s="107">
        <v>1110.0</v>
      </c>
      <c r="N105" s="107">
        <v>135.0</v>
      </c>
      <c r="O105" s="107">
        <v>0.0</v>
      </c>
      <c r="P105" s="107">
        <v>2171.0</v>
      </c>
      <c r="Q105" s="107">
        <v>0.0</v>
      </c>
      <c r="R105" s="107">
        <v>0.0</v>
      </c>
      <c r="S105" s="107">
        <v>0.0</v>
      </c>
      <c r="T105" s="107"/>
      <c r="U105" s="107"/>
    </row>
    <row r="106" ht="15.75" customHeight="1">
      <c r="A106" s="136" t="s">
        <v>21</v>
      </c>
      <c r="B106" s="107">
        <v>606.0</v>
      </c>
      <c r="C106" s="107">
        <v>474.0</v>
      </c>
      <c r="D106" s="107">
        <v>624.0</v>
      </c>
      <c r="E106" s="107">
        <v>70.0</v>
      </c>
      <c r="F106" s="107">
        <v>5688.0</v>
      </c>
      <c r="G106" s="107">
        <v>20712.0</v>
      </c>
      <c r="H106" s="107">
        <v>19154.0</v>
      </c>
      <c r="I106" s="107">
        <v>1148.0</v>
      </c>
      <c r="J106" s="107">
        <v>10042.0</v>
      </c>
      <c r="K106" s="107">
        <v>947.0</v>
      </c>
      <c r="L106" s="107">
        <v>1314.0</v>
      </c>
      <c r="M106" s="107">
        <v>641.0</v>
      </c>
      <c r="N106" s="107">
        <v>2267.0</v>
      </c>
      <c r="O106" s="107">
        <v>2531.0</v>
      </c>
      <c r="P106" s="107">
        <v>1091.0</v>
      </c>
      <c r="Q106" s="107">
        <v>1232.0</v>
      </c>
      <c r="R106" s="107">
        <v>302.0</v>
      </c>
      <c r="S106" s="107">
        <v>297.0</v>
      </c>
      <c r="T106" s="107">
        <v>859.0</v>
      </c>
      <c r="U106" s="107">
        <v>1265.0</v>
      </c>
    </row>
    <row r="107" ht="15.75" customHeight="1">
      <c r="A107" s="136" t="s">
        <v>151</v>
      </c>
      <c r="B107" s="107"/>
      <c r="C107" s="107"/>
      <c r="D107" s="107"/>
      <c r="E107" s="107"/>
      <c r="F107" s="107"/>
      <c r="G107" s="107"/>
      <c r="H107" s="107"/>
      <c r="I107" s="107"/>
      <c r="J107" s="107"/>
      <c r="K107" s="107"/>
      <c r="L107" s="107"/>
      <c r="M107" s="107"/>
      <c r="N107" s="107"/>
      <c r="O107" s="107"/>
      <c r="P107" s="107"/>
      <c r="Q107" s="107"/>
      <c r="R107" s="107"/>
      <c r="S107" s="107"/>
      <c r="T107" s="107"/>
      <c r="U107" s="107"/>
    </row>
    <row r="108" ht="15.75" customHeight="1">
      <c r="A108" s="136" t="s">
        <v>152</v>
      </c>
      <c r="B108" s="107">
        <v>0.0</v>
      </c>
      <c r="C108" s="107">
        <v>0.0</v>
      </c>
      <c r="D108" s="107">
        <v>0.0</v>
      </c>
      <c r="E108" s="107">
        <v>0.0</v>
      </c>
      <c r="F108" s="107">
        <v>1.0</v>
      </c>
      <c r="G108" s="107">
        <v>0.0</v>
      </c>
      <c r="H108" s="107">
        <v>0.0</v>
      </c>
      <c r="I108" s="107">
        <v>0.0</v>
      </c>
      <c r="J108" s="107">
        <v>23.0</v>
      </c>
      <c r="K108" s="107">
        <v>0.0</v>
      </c>
      <c r="L108" s="107">
        <v>0.0</v>
      </c>
      <c r="M108" s="107">
        <v>0.0</v>
      </c>
      <c r="N108" s="107">
        <v>0.0</v>
      </c>
      <c r="O108" s="107">
        <v>1.0</v>
      </c>
      <c r="P108" s="107">
        <v>0.0</v>
      </c>
      <c r="Q108" s="107">
        <v>0.0</v>
      </c>
      <c r="R108" s="107">
        <v>0.0</v>
      </c>
      <c r="S108" s="107">
        <v>0.0</v>
      </c>
      <c r="T108" s="107"/>
      <c r="U108" s="107">
        <v>2.0</v>
      </c>
    </row>
    <row r="109" ht="15.75" customHeight="1">
      <c r="A109" s="136" t="s">
        <v>153</v>
      </c>
      <c r="B109" s="107">
        <v>0.0</v>
      </c>
      <c r="C109" s="107">
        <v>0.0</v>
      </c>
      <c r="D109" s="107">
        <v>0.0</v>
      </c>
      <c r="E109" s="107">
        <v>0.0</v>
      </c>
      <c r="F109" s="107">
        <v>0.0</v>
      </c>
      <c r="G109" s="107">
        <v>0.0</v>
      </c>
      <c r="H109" s="107">
        <v>0.0</v>
      </c>
      <c r="I109" s="107">
        <v>0.0</v>
      </c>
      <c r="J109" s="107">
        <v>0.0</v>
      </c>
      <c r="K109" s="107">
        <v>0.0</v>
      </c>
      <c r="L109" s="107">
        <v>0.0</v>
      </c>
      <c r="M109" s="107">
        <v>0.0</v>
      </c>
      <c r="N109" s="107">
        <v>0.0</v>
      </c>
      <c r="O109" s="107">
        <v>0.0</v>
      </c>
      <c r="P109" s="107">
        <v>0.0</v>
      </c>
      <c r="Q109" s="107">
        <v>176.0</v>
      </c>
      <c r="R109" s="107">
        <v>170.0</v>
      </c>
      <c r="S109" s="107">
        <v>432.0</v>
      </c>
      <c r="T109" s="107">
        <v>6364.0</v>
      </c>
      <c r="U109" s="107">
        <v>36.0</v>
      </c>
    </row>
    <row r="110" ht="15.75" customHeight="1">
      <c r="A110" s="136" t="s">
        <v>22</v>
      </c>
      <c r="B110" s="107">
        <v>17.0</v>
      </c>
      <c r="C110" s="107">
        <v>608.0</v>
      </c>
      <c r="D110" s="107">
        <v>0.0</v>
      </c>
      <c r="E110" s="107">
        <v>1059.0</v>
      </c>
      <c r="F110" s="107">
        <v>6305.0</v>
      </c>
      <c r="G110" s="107">
        <v>18535.0</v>
      </c>
      <c r="H110" s="107">
        <v>350.0</v>
      </c>
      <c r="I110" s="107">
        <v>481.0</v>
      </c>
      <c r="J110" s="107">
        <v>1643.0</v>
      </c>
      <c r="K110" s="107">
        <v>8899.0</v>
      </c>
      <c r="L110" s="107">
        <v>5709.0</v>
      </c>
      <c r="M110" s="107">
        <v>16336.0</v>
      </c>
      <c r="N110" s="107">
        <v>20613.0</v>
      </c>
      <c r="O110" s="107">
        <v>24376.0</v>
      </c>
      <c r="P110" s="107">
        <v>53886.0</v>
      </c>
      <c r="Q110" s="107">
        <v>22551.0</v>
      </c>
      <c r="R110" s="107">
        <v>23114.0</v>
      </c>
      <c r="S110" s="107">
        <v>10457.0</v>
      </c>
      <c r="T110" s="107">
        <v>6977.0</v>
      </c>
      <c r="U110" s="107">
        <v>9794.0</v>
      </c>
    </row>
    <row r="111" ht="15.75" customHeight="1">
      <c r="A111" s="136" t="s">
        <v>154</v>
      </c>
      <c r="B111" s="107">
        <v>0.0</v>
      </c>
      <c r="C111" s="107">
        <v>0.0</v>
      </c>
      <c r="D111" s="107">
        <v>0.0</v>
      </c>
      <c r="E111" s="107">
        <v>0.0</v>
      </c>
      <c r="F111" s="107">
        <v>392.0</v>
      </c>
      <c r="G111" s="107">
        <v>771.0</v>
      </c>
      <c r="H111" s="107">
        <v>417.0</v>
      </c>
      <c r="I111" s="107">
        <v>412.0</v>
      </c>
      <c r="J111" s="107">
        <v>482.0</v>
      </c>
      <c r="K111" s="107">
        <v>296.0</v>
      </c>
      <c r="L111" s="107">
        <v>552.0</v>
      </c>
      <c r="M111" s="107">
        <v>845.0</v>
      </c>
      <c r="N111" s="107">
        <v>170.0</v>
      </c>
      <c r="O111" s="107">
        <v>117.0</v>
      </c>
      <c r="P111" s="107">
        <v>215.0</v>
      </c>
      <c r="Q111" s="107">
        <v>388.0</v>
      </c>
      <c r="R111" s="107">
        <v>423.0</v>
      </c>
      <c r="S111" s="107">
        <v>165.0</v>
      </c>
      <c r="T111" s="107">
        <v>385.0</v>
      </c>
      <c r="U111" s="107">
        <v>650.0</v>
      </c>
    </row>
    <row r="112" ht="15.75" customHeight="1">
      <c r="A112" s="136" t="s">
        <v>155</v>
      </c>
      <c r="B112" s="107"/>
      <c r="C112" s="107"/>
      <c r="D112" s="107"/>
      <c r="E112" s="107"/>
      <c r="F112" s="107"/>
      <c r="G112" s="107"/>
      <c r="H112" s="107"/>
      <c r="I112" s="107"/>
      <c r="J112" s="107"/>
      <c r="K112" s="107"/>
      <c r="L112" s="107"/>
      <c r="M112" s="107"/>
      <c r="N112" s="107"/>
      <c r="O112" s="107"/>
      <c r="P112" s="107"/>
      <c r="Q112" s="107"/>
      <c r="R112" s="107"/>
      <c r="S112" s="107"/>
      <c r="T112" s="107"/>
      <c r="U112" s="107"/>
    </row>
    <row r="113" ht="15.75" customHeight="1">
      <c r="A113" s="136" t="s">
        <v>156</v>
      </c>
      <c r="B113" s="107">
        <v>0.0</v>
      </c>
      <c r="C113" s="107">
        <v>0.0</v>
      </c>
      <c r="D113" s="107">
        <v>0.0</v>
      </c>
      <c r="E113" s="107">
        <v>0.0</v>
      </c>
      <c r="F113" s="107">
        <v>0.0</v>
      </c>
      <c r="G113" s="107">
        <v>0.0</v>
      </c>
      <c r="H113" s="107">
        <v>0.0</v>
      </c>
      <c r="I113" s="107">
        <v>0.0</v>
      </c>
      <c r="J113" s="107">
        <v>0.0</v>
      </c>
      <c r="K113" s="107">
        <v>0.0</v>
      </c>
      <c r="L113" s="107">
        <v>0.0</v>
      </c>
      <c r="M113" s="107">
        <v>0.0</v>
      </c>
      <c r="N113" s="107">
        <v>0.0</v>
      </c>
      <c r="O113" s="107">
        <v>0.0</v>
      </c>
      <c r="P113" s="107">
        <v>0.0</v>
      </c>
      <c r="Q113" s="107">
        <v>2.0</v>
      </c>
      <c r="R113" s="107">
        <v>17.0</v>
      </c>
      <c r="S113" s="107">
        <v>5.0</v>
      </c>
      <c r="T113" s="107">
        <v>4.0</v>
      </c>
      <c r="U113" s="107"/>
    </row>
    <row r="114" ht="15.75" customHeight="1">
      <c r="A114" s="136" t="s">
        <v>157</v>
      </c>
      <c r="B114" s="107">
        <v>0.0</v>
      </c>
      <c r="C114" s="107">
        <v>0.0</v>
      </c>
      <c r="D114" s="107">
        <v>0.0</v>
      </c>
      <c r="E114" s="107">
        <v>0.0</v>
      </c>
      <c r="F114" s="107">
        <v>0.0</v>
      </c>
      <c r="G114" s="107">
        <v>0.0</v>
      </c>
      <c r="H114" s="107">
        <v>0.0</v>
      </c>
      <c r="I114" s="107">
        <v>0.0</v>
      </c>
      <c r="J114" s="107">
        <v>0.0</v>
      </c>
      <c r="K114" s="107">
        <v>0.0</v>
      </c>
      <c r="L114" s="107">
        <v>0.0</v>
      </c>
      <c r="M114" s="107">
        <v>0.0</v>
      </c>
      <c r="N114" s="107">
        <v>0.0</v>
      </c>
      <c r="O114" s="107">
        <v>0.0</v>
      </c>
      <c r="P114" s="107">
        <v>0.0</v>
      </c>
      <c r="Q114" s="107">
        <v>0.0</v>
      </c>
      <c r="R114" s="107">
        <v>1.0</v>
      </c>
      <c r="S114" s="107">
        <v>0.0</v>
      </c>
      <c r="T114" s="107"/>
      <c r="U114" s="107"/>
    </row>
    <row r="115" ht="15.75" customHeight="1">
      <c r="A115" s="136" t="s">
        <v>158</v>
      </c>
      <c r="B115" s="107"/>
      <c r="C115" s="107"/>
      <c r="D115" s="107"/>
      <c r="E115" s="107"/>
      <c r="F115" s="107"/>
      <c r="G115" s="107"/>
      <c r="H115" s="107"/>
      <c r="I115" s="107"/>
      <c r="J115" s="107"/>
      <c r="K115" s="107"/>
      <c r="L115" s="107"/>
      <c r="M115" s="107"/>
      <c r="N115" s="107"/>
      <c r="O115" s="107"/>
      <c r="P115" s="107"/>
      <c r="Q115" s="107"/>
      <c r="R115" s="107"/>
      <c r="S115" s="107"/>
      <c r="T115" s="107"/>
      <c r="U115" s="107"/>
    </row>
    <row r="116" ht="15.75" customHeight="1">
      <c r="A116" s="136" t="s">
        <v>23</v>
      </c>
      <c r="B116" s="107"/>
      <c r="C116" s="107"/>
      <c r="D116" s="107"/>
      <c r="E116" s="107"/>
      <c r="F116" s="107"/>
      <c r="G116" s="107"/>
      <c r="H116" s="107"/>
      <c r="I116" s="107"/>
      <c r="J116" s="107"/>
      <c r="K116" s="107"/>
      <c r="L116" s="107"/>
      <c r="M116" s="107"/>
      <c r="N116" s="107"/>
      <c r="O116" s="107"/>
      <c r="P116" s="107"/>
      <c r="Q116" s="107"/>
      <c r="R116" s="107"/>
      <c r="S116" s="107"/>
      <c r="T116" s="107"/>
      <c r="U116" s="107"/>
    </row>
    <row r="117" ht="15.75" customHeight="1">
      <c r="A117" s="136" t="s">
        <v>159</v>
      </c>
      <c r="B117" s="107">
        <v>0.0</v>
      </c>
      <c r="C117" s="107">
        <v>0.0</v>
      </c>
      <c r="D117" s="107">
        <v>0.0</v>
      </c>
      <c r="E117" s="107">
        <v>0.0</v>
      </c>
      <c r="F117" s="107">
        <v>0.0</v>
      </c>
      <c r="G117" s="107">
        <v>0.0</v>
      </c>
      <c r="H117" s="107">
        <v>167.0</v>
      </c>
      <c r="I117" s="107">
        <v>3.0</v>
      </c>
      <c r="J117" s="107">
        <v>1614.0</v>
      </c>
      <c r="K117" s="107">
        <v>110.0</v>
      </c>
      <c r="L117" s="107">
        <v>48.0</v>
      </c>
      <c r="M117" s="107">
        <v>0.0</v>
      </c>
      <c r="N117" s="107">
        <v>30.0</v>
      </c>
      <c r="O117" s="107">
        <v>0.0</v>
      </c>
      <c r="P117" s="107">
        <v>0.0</v>
      </c>
      <c r="Q117" s="107">
        <v>0.0</v>
      </c>
      <c r="R117" s="107">
        <v>26.0</v>
      </c>
      <c r="S117" s="107">
        <v>372.0</v>
      </c>
      <c r="T117" s="107">
        <v>486.0</v>
      </c>
      <c r="U117" s="107"/>
    </row>
    <row r="118" ht="15.75" customHeight="1">
      <c r="A118" s="136" t="s">
        <v>54</v>
      </c>
      <c r="B118" s="107">
        <v>0.0</v>
      </c>
      <c r="C118" s="107">
        <v>0.0</v>
      </c>
      <c r="D118" s="107">
        <v>0.0</v>
      </c>
      <c r="E118" s="107">
        <v>0.0</v>
      </c>
      <c r="F118" s="107">
        <v>0.0</v>
      </c>
      <c r="G118" s="107">
        <v>0.0</v>
      </c>
      <c r="H118" s="107">
        <v>0.0</v>
      </c>
      <c r="I118" s="107">
        <v>0.0</v>
      </c>
      <c r="J118" s="107">
        <v>0.0</v>
      </c>
      <c r="K118" s="107">
        <v>412.0</v>
      </c>
      <c r="L118" s="107">
        <v>1548.0</v>
      </c>
      <c r="M118" s="107">
        <v>0.0</v>
      </c>
      <c r="N118" s="107">
        <v>0.0</v>
      </c>
      <c r="O118" s="107">
        <v>0.0</v>
      </c>
      <c r="P118" s="107">
        <v>1.0</v>
      </c>
      <c r="Q118" s="107">
        <v>5.0</v>
      </c>
      <c r="R118" s="107">
        <v>466.0</v>
      </c>
      <c r="S118" s="107">
        <v>610.0</v>
      </c>
      <c r="T118" s="107"/>
      <c r="U118" s="107"/>
    </row>
    <row r="119" ht="15.75" customHeight="1">
      <c r="A119" s="136" t="s">
        <v>24</v>
      </c>
      <c r="B119" s="107">
        <v>0.0</v>
      </c>
      <c r="C119" s="107">
        <v>1.0</v>
      </c>
      <c r="D119" s="107">
        <v>7.0</v>
      </c>
      <c r="E119" s="107">
        <v>0.0</v>
      </c>
      <c r="F119" s="107">
        <v>48.0</v>
      </c>
      <c r="G119" s="107">
        <v>421.0</v>
      </c>
      <c r="H119" s="107">
        <v>306.0</v>
      </c>
      <c r="I119" s="107">
        <v>1802.0</v>
      </c>
      <c r="J119" s="107">
        <v>3673.0</v>
      </c>
      <c r="K119" s="107">
        <v>6936.0</v>
      </c>
      <c r="L119" s="107">
        <v>12061.0</v>
      </c>
      <c r="M119" s="107">
        <v>451.0</v>
      </c>
      <c r="N119" s="107">
        <v>797.0</v>
      </c>
      <c r="O119" s="107">
        <v>168.0</v>
      </c>
      <c r="P119" s="107">
        <v>18.0</v>
      </c>
      <c r="Q119" s="107">
        <v>43.0</v>
      </c>
      <c r="R119" s="107">
        <v>40.0</v>
      </c>
      <c r="S119" s="107">
        <v>0.0</v>
      </c>
      <c r="T119" s="107">
        <v>93.0</v>
      </c>
      <c r="U119" s="107">
        <v>15.0</v>
      </c>
    </row>
    <row r="120" ht="15.75" customHeight="1">
      <c r="A120" s="136" t="s">
        <v>160</v>
      </c>
      <c r="B120" s="107">
        <v>0.0</v>
      </c>
      <c r="C120" s="107">
        <v>0.0</v>
      </c>
      <c r="D120" s="107">
        <v>0.0</v>
      </c>
      <c r="E120" s="107">
        <v>0.0</v>
      </c>
      <c r="F120" s="107">
        <v>0.0</v>
      </c>
      <c r="G120" s="107">
        <v>0.0</v>
      </c>
      <c r="H120" s="107">
        <v>0.0</v>
      </c>
      <c r="I120" s="107">
        <v>0.0</v>
      </c>
      <c r="J120" s="107">
        <v>0.0</v>
      </c>
      <c r="K120" s="107">
        <v>1.0</v>
      </c>
      <c r="L120" s="107">
        <v>0.0</v>
      </c>
      <c r="M120" s="107">
        <v>0.0</v>
      </c>
      <c r="N120" s="107">
        <v>0.0</v>
      </c>
      <c r="O120" s="107">
        <v>0.0</v>
      </c>
      <c r="P120" s="107">
        <v>0.0</v>
      </c>
      <c r="Q120" s="107">
        <v>0.0</v>
      </c>
      <c r="R120" s="107">
        <v>1.0</v>
      </c>
      <c r="S120" s="107">
        <v>0.0</v>
      </c>
      <c r="T120" s="107"/>
      <c r="U120" s="107">
        <v>6.0</v>
      </c>
    </row>
    <row r="121" ht="15.75" customHeight="1">
      <c r="A121" s="136" t="s">
        <v>161</v>
      </c>
      <c r="B121" s="107">
        <v>0.0</v>
      </c>
      <c r="C121" s="107">
        <v>0.0</v>
      </c>
      <c r="D121" s="107">
        <v>0.0</v>
      </c>
      <c r="E121" s="107">
        <v>0.0</v>
      </c>
      <c r="F121" s="107">
        <v>0.0</v>
      </c>
      <c r="G121" s="107">
        <v>0.0</v>
      </c>
      <c r="H121" s="107">
        <v>0.0</v>
      </c>
      <c r="I121" s="107">
        <v>189.0</v>
      </c>
      <c r="J121" s="107">
        <v>1997.0</v>
      </c>
      <c r="K121" s="107">
        <v>3672.0</v>
      </c>
      <c r="L121" s="107">
        <v>12.0</v>
      </c>
      <c r="M121" s="107">
        <v>48.0</v>
      </c>
      <c r="N121" s="107">
        <v>0.0</v>
      </c>
      <c r="O121" s="107">
        <v>0.0</v>
      </c>
      <c r="P121" s="107">
        <v>0.0</v>
      </c>
      <c r="Q121" s="107">
        <v>558.0</v>
      </c>
      <c r="R121" s="107">
        <v>3616.0</v>
      </c>
      <c r="S121" s="107">
        <v>11355.0</v>
      </c>
      <c r="T121" s="107">
        <v>1385.0</v>
      </c>
      <c r="U121" s="107"/>
    </row>
    <row r="122" ht="15.75" customHeight="1">
      <c r="A122" s="136" t="s">
        <v>162</v>
      </c>
      <c r="B122" s="107">
        <v>0.0</v>
      </c>
      <c r="C122" s="107">
        <v>0.0</v>
      </c>
      <c r="D122" s="107">
        <v>0.0</v>
      </c>
      <c r="E122" s="107">
        <v>0.0</v>
      </c>
      <c r="F122" s="107">
        <v>0.0</v>
      </c>
      <c r="G122" s="107">
        <v>0.0</v>
      </c>
      <c r="H122" s="107">
        <v>0.0</v>
      </c>
      <c r="I122" s="107">
        <v>0.0</v>
      </c>
      <c r="J122" s="107">
        <v>0.0</v>
      </c>
      <c r="K122" s="107">
        <v>0.0</v>
      </c>
      <c r="L122" s="107">
        <v>0.0</v>
      </c>
      <c r="M122" s="107">
        <v>0.0</v>
      </c>
      <c r="N122" s="107">
        <v>0.0</v>
      </c>
      <c r="O122" s="107">
        <v>0.0</v>
      </c>
      <c r="P122" s="107">
        <v>0.0</v>
      </c>
      <c r="Q122" s="107">
        <v>8.0</v>
      </c>
      <c r="R122" s="107">
        <v>0.0</v>
      </c>
      <c r="S122" s="107">
        <v>0.0</v>
      </c>
      <c r="T122" s="107"/>
      <c r="U122" s="107">
        <v>188.0</v>
      </c>
    </row>
    <row r="123" ht="15.75" customHeight="1">
      <c r="A123" s="136" t="s">
        <v>163</v>
      </c>
      <c r="B123" s="107">
        <v>0.0</v>
      </c>
      <c r="C123" s="107">
        <v>0.0</v>
      </c>
      <c r="D123" s="107">
        <v>0.0</v>
      </c>
      <c r="E123" s="107">
        <v>0.0</v>
      </c>
      <c r="F123" s="107">
        <v>0.0</v>
      </c>
      <c r="G123" s="107">
        <v>0.0</v>
      </c>
      <c r="H123" s="107">
        <v>0.0</v>
      </c>
      <c r="I123" s="107">
        <v>0.0</v>
      </c>
      <c r="J123" s="107">
        <v>0.0</v>
      </c>
      <c r="K123" s="107">
        <v>2.0</v>
      </c>
      <c r="L123" s="107">
        <v>0.0</v>
      </c>
      <c r="M123" s="107">
        <v>17.0</v>
      </c>
      <c r="N123" s="107">
        <v>0.0</v>
      </c>
      <c r="O123" s="107">
        <v>27.0</v>
      </c>
      <c r="P123" s="107">
        <v>0.0</v>
      </c>
      <c r="Q123" s="107">
        <v>0.0</v>
      </c>
      <c r="R123" s="107">
        <v>0.0</v>
      </c>
      <c r="S123" s="107">
        <v>0.0</v>
      </c>
      <c r="T123" s="107"/>
      <c r="U123" s="107"/>
    </row>
    <row r="124" ht="15.75" customHeight="1">
      <c r="A124" s="136" t="s">
        <v>164</v>
      </c>
      <c r="B124" s="107"/>
      <c r="C124" s="107"/>
      <c r="D124" s="107"/>
      <c r="E124" s="107"/>
      <c r="F124" s="107"/>
      <c r="G124" s="107"/>
      <c r="H124" s="107"/>
      <c r="I124" s="107"/>
      <c r="J124" s="107"/>
      <c r="K124" s="107"/>
      <c r="L124" s="107"/>
      <c r="M124" s="107"/>
      <c r="N124" s="107"/>
      <c r="O124" s="107"/>
      <c r="P124" s="107"/>
      <c r="Q124" s="107"/>
      <c r="R124" s="107"/>
      <c r="S124" s="107"/>
      <c r="T124" s="107"/>
      <c r="U124" s="107"/>
    </row>
    <row r="125" ht="15.75" customHeight="1">
      <c r="A125" s="136" t="s">
        <v>165</v>
      </c>
      <c r="B125" s="107">
        <v>0.0</v>
      </c>
      <c r="C125" s="107">
        <v>0.0</v>
      </c>
      <c r="D125" s="107">
        <v>12.0</v>
      </c>
      <c r="E125" s="107">
        <v>115.0</v>
      </c>
      <c r="F125" s="107">
        <v>0.0</v>
      </c>
      <c r="G125" s="107">
        <v>45.0</v>
      </c>
      <c r="H125" s="107">
        <v>0.0</v>
      </c>
      <c r="I125" s="107">
        <v>4.0</v>
      </c>
      <c r="J125" s="107">
        <v>1103.0</v>
      </c>
      <c r="K125" s="107">
        <v>1050.0</v>
      </c>
      <c r="L125" s="107">
        <v>2.0</v>
      </c>
      <c r="M125" s="107">
        <v>0.0</v>
      </c>
      <c r="N125" s="107">
        <v>112.0</v>
      </c>
      <c r="O125" s="107">
        <v>1513.0</v>
      </c>
      <c r="P125" s="107">
        <v>1120.0</v>
      </c>
      <c r="Q125" s="107">
        <v>2087.0</v>
      </c>
      <c r="R125" s="107">
        <v>591.0</v>
      </c>
      <c r="S125" s="107">
        <v>656.0</v>
      </c>
      <c r="T125" s="107">
        <v>2274.0</v>
      </c>
      <c r="U125" s="107"/>
    </row>
    <row r="126" ht="15.75" customHeight="1">
      <c r="A126" s="136" t="s">
        <v>166</v>
      </c>
      <c r="B126" s="107">
        <v>0.0</v>
      </c>
      <c r="C126" s="107">
        <v>0.0</v>
      </c>
      <c r="D126" s="107">
        <v>0.0</v>
      </c>
      <c r="E126" s="107">
        <v>0.0</v>
      </c>
      <c r="F126" s="107">
        <v>0.0</v>
      </c>
      <c r="G126" s="107">
        <v>0.0</v>
      </c>
      <c r="H126" s="107">
        <v>0.0</v>
      </c>
      <c r="I126" s="107">
        <v>0.0</v>
      </c>
      <c r="J126" s="107">
        <v>0.0</v>
      </c>
      <c r="K126" s="107">
        <v>0.0</v>
      </c>
      <c r="L126" s="107">
        <v>0.0</v>
      </c>
      <c r="M126" s="107">
        <v>323.0</v>
      </c>
      <c r="N126" s="107">
        <v>0.0</v>
      </c>
      <c r="O126" s="107">
        <v>0.0</v>
      </c>
      <c r="P126" s="107">
        <v>0.0</v>
      </c>
      <c r="Q126" s="107">
        <v>0.0</v>
      </c>
      <c r="R126" s="107">
        <v>0.0</v>
      </c>
      <c r="S126" s="107">
        <v>0.0</v>
      </c>
      <c r="T126" s="107"/>
      <c r="U126" s="107">
        <v>2369.0</v>
      </c>
    </row>
    <row r="127" ht="15.75" customHeight="1">
      <c r="A127" s="136" t="s">
        <v>167</v>
      </c>
      <c r="B127" s="107"/>
      <c r="C127" s="107"/>
      <c r="D127" s="107"/>
      <c r="E127" s="107"/>
      <c r="F127" s="107"/>
      <c r="G127" s="107"/>
      <c r="H127" s="107"/>
      <c r="I127" s="107"/>
      <c r="J127" s="107"/>
      <c r="K127" s="107"/>
      <c r="L127" s="107"/>
      <c r="M127" s="107"/>
      <c r="N127" s="107"/>
      <c r="O127" s="107"/>
      <c r="P127" s="107"/>
      <c r="Q127" s="107"/>
      <c r="R127" s="107"/>
      <c r="S127" s="107"/>
      <c r="T127" s="107"/>
      <c r="U127" s="107"/>
    </row>
    <row r="128" ht="15.75" customHeight="1">
      <c r="A128" s="136" t="s">
        <v>168</v>
      </c>
      <c r="B128" s="107"/>
      <c r="C128" s="107"/>
      <c r="D128" s="107"/>
      <c r="E128" s="107"/>
      <c r="F128" s="107"/>
      <c r="G128" s="107"/>
      <c r="H128" s="107"/>
      <c r="I128" s="107"/>
      <c r="J128" s="107"/>
      <c r="K128" s="107"/>
      <c r="L128" s="107"/>
      <c r="M128" s="107"/>
      <c r="N128" s="107"/>
      <c r="O128" s="107"/>
      <c r="P128" s="107"/>
      <c r="Q128" s="107"/>
      <c r="R128" s="107"/>
      <c r="S128" s="107"/>
      <c r="T128" s="107"/>
      <c r="U128" s="107"/>
    </row>
    <row r="129" ht="15.75" customHeight="1">
      <c r="A129" s="136" t="s">
        <v>25</v>
      </c>
      <c r="B129" s="107">
        <v>97.0</v>
      </c>
      <c r="C129" s="107">
        <v>453.0</v>
      </c>
      <c r="D129" s="107">
        <v>21.0</v>
      </c>
      <c r="E129" s="107">
        <v>768.0</v>
      </c>
      <c r="F129" s="107">
        <v>806.0</v>
      </c>
      <c r="G129" s="107">
        <v>210.0</v>
      </c>
      <c r="H129" s="107">
        <v>0.0</v>
      </c>
      <c r="I129" s="107">
        <v>0.0</v>
      </c>
      <c r="J129" s="107">
        <v>0.0</v>
      </c>
      <c r="K129" s="107">
        <v>0.0</v>
      </c>
      <c r="L129" s="107">
        <v>0.0</v>
      </c>
      <c r="M129" s="107">
        <v>25.0</v>
      </c>
      <c r="N129" s="107">
        <v>0.0</v>
      </c>
      <c r="O129" s="107">
        <v>0.0</v>
      </c>
      <c r="P129" s="107">
        <v>0.0</v>
      </c>
      <c r="Q129" s="107">
        <v>0.0</v>
      </c>
      <c r="R129" s="107">
        <v>0.0</v>
      </c>
      <c r="S129" s="107">
        <v>2.0</v>
      </c>
      <c r="T129" s="107"/>
      <c r="U129" s="107"/>
    </row>
    <row r="130" ht="15.75" customHeight="1">
      <c r="A130" s="136" t="s">
        <v>169</v>
      </c>
      <c r="B130" s="107"/>
      <c r="C130" s="107"/>
      <c r="D130" s="107"/>
      <c r="E130" s="107"/>
      <c r="F130" s="107"/>
      <c r="G130" s="107"/>
      <c r="H130" s="107"/>
      <c r="I130" s="107"/>
      <c r="J130" s="107"/>
      <c r="K130" s="107"/>
      <c r="L130" s="107"/>
      <c r="M130" s="107"/>
      <c r="N130" s="107"/>
      <c r="O130" s="107"/>
      <c r="P130" s="107"/>
      <c r="Q130" s="107"/>
      <c r="R130" s="107"/>
      <c r="S130" s="107"/>
      <c r="T130" s="107"/>
      <c r="U130" s="107"/>
    </row>
    <row r="131" ht="15.75" customHeight="1">
      <c r="A131" s="136" t="s">
        <v>26</v>
      </c>
      <c r="B131" s="107">
        <v>5.0</v>
      </c>
      <c r="C131" s="107">
        <v>2.0</v>
      </c>
      <c r="D131" s="107">
        <v>4.0</v>
      </c>
      <c r="E131" s="107">
        <v>0.0</v>
      </c>
      <c r="F131" s="107">
        <v>0.0</v>
      </c>
      <c r="G131" s="107">
        <v>0.0</v>
      </c>
      <c r="H131" s="107">
        <v>0.0</v>
      </c>
      <c r="I131" s="107">
        <v>0.0</v>
      </c>
      <c r="J131" s="107">
        <v>0.0</v>
      </c>
      <c r="K131" s="107">
        <v>47.0</v>
      </c>
      <c r="L131" s="107">
        <v>0.0</v>
      </c>
      <c r="M131" s="107">
        <v>8.0</v>
      </c>
      <c r="N131" s="107">
        <v>0.0</v>
      </c>
      <c r="O131" s="107">
        <v>0.0</v>
      </c>
      <c r="P131" s="107">
        <v>0.0</v>
      </c>
      <c r="Q131" s="107">
        <v>14.0</v>
      </c>
      <c r="R131" s="107">
        <v>0.0</v>
      </c>
      <c r="S131" s="107">
        <v>0.0</v>
      </c>
      <c r="T131" s="107"/>
      <c r="U131" s="107">
        <v>1.0</v>
      </c>
    </row>
    <row r="132" ht="15.75" customHeight="1">
      <c r="A132" s="136" t="s">
        <v>170</v>
      </c>
      <c r="B132" s="107">
        <v>0.0</v>
      </c>
      <c r="C132" s="107">
        <v>0.0</v>
      </c>
      <c r="D132" s="107">
        <v>0.0</v>
      </c>
      <c r="E132" s="107">
        <v>0.0</v>
      </c>
      <c r="F132" s="107">
        <v>0.0</v>
      </c>
      <c r="G132" s="107">
        <v>0.0</v>
      </c>
      <c r="H132" s="107">
        <v>0.0</v>
      </c>
      <c r="I132" s="107">
        <v>0.0</v>
      </c>
      <c r="J132" s="107">
        <v>0.0</v>
      </c>
      <c r="K132" s="107">
        <v>0.0</v>
      </c>
      <c r="L132" s="107">
        <v>1.0</v>
      </c>
      <c r="M132" s="107">
        <v>5.0</v>
      </c>
      <c r="N132" s="107">
        <v>1735.0</v>
      </c>
      <c r="O132" s="107">
        <v>0.0</v>
      </c>
      <c r="P132" s="107">
        <v>0.0</v>
      </c>
      <c r="Q132" s="107">
        <v>1.0</v>
      </c>
      <c r="R132" s="107">
        <v>0.0</v>
      </c>
      <c r="S132" s="107">
        <v>0.0</v>
      </c>
      <c r="T132" s="107">
        <v>12.0</v>
      </c>
      <c r="U132" s="107"/>
    </row>
    <row r="133" ht="15.75" customHeight="1">
      <c r="A133" s="136" t="s">
        <v>171</v>
      </c>
      <c r="B133" s="107">
        <v>3861.0</v>
      </c>
      <c r="C133" s="107">
        <v>3014.0</v>
      </c>
      <c r="D133" s="107">
        <v>1173.0</v>
      </c>
      <c r="E133" s="107">
        <v>1481.0</v>
      </c>
      <c r="F133" s="107">
        <v>9743.0</v>
      </c>
      <c r="G133" s="107">
        <v>12535.0</v>
      </c>
      <c r="H133" s="107">
        <v>35716.0</v>
      </c>
      <c r="I133" s="107">
        <v>27033.0</v>
      </c>
      <c r="J133" s="107">
        <v>9301.0</v>
      </c>
      <c r="K133" s="107">
        <v>4259.0</v>
      </c>
      <c r="L133" s="107">
        <v>6246.0</v>
      </c>
      <c r="M133" s="107">
        <v>1436.0</v>
      </c>
      <c r="N133" s="107">
        <v>4645.0</v>
      </c>
      <c r="O133" s="107">
        <v>5583.0</v>
      </c>
      <c r="P133" s="107">
        <v>3366.0</v>
      </c>
      <c r="Q133" s="107">
        <v>568.0</v>
      </c>
      <c r="R133" s="107">
        <v>7925.0</v>
      </c>
      <c r="S133" s="107">
        <v>7187.0</v>
      </c>
      <c r="T133" s="107">
        <v>2279.0</v>
      </c>
      <c r="U133" s="107">
        <v>17.0</v>
      </c>
    </row>
    <row r="134" ht="15.75" customHeight="1">
      <c r="A134" s="136" t="s">
        <v>79</v>
      </c>
      <c r="B134" s="107">
        <v>0.0</v>
      </c>
      <c r="C134" s="107">
        <v>0.0</v>
      </c>
      <c r="D134" s="107">
        <v>0.0</v>
      </c>
      <c r="E134" s="107">
        <v>0.0</v>
      </c>
      <c r="F134" s="107">
        <v>0.0</v>
      </c>
      <c r="G134" s="107">
        <v>0.0</v>
      </c>
      <c r="H134" s="107">
        <v>0.0</v>
      </c>
      <c r="I134" s="107">
        <v>0.0</v>
      </c>
      <c r="J134" s="107">
        <v>0.0</v>
      </c>
      <c r="K134" s="107">
        <v>0.0</v>
      </c>
      <c r="L134" s="107">
        <v>0.0</v>
      </c>
      <c r="M134" s="107">
        <v>1604.0</v>
      </c>
      <c r="N134" s="107">
        <v>0.0</v>
      </c>
      <c r="O134" s="107">
        <v>0.0</v>
      </c>
      <c r="P134" s="107">
        <v>0.0</v>
      </c>
      <c r="Q134" s="107">
        <v>0.0</v>
      </c>
      <c r="R134" s="107">
        <v>0.0</v>
      </c>
      <c r="S134" s="107">
        <v>125.0</v>
      </c>
      <c r="T134" s="107"/>
      <c r="U134" s="107">
        <v>2068.0</v>
      </c>
    </row>
    <row r="135" ht="15.75" customHeight="1">
      <c r="A135" s="136" t="s">
        <v>172</v>
      </c>
      <c r="B135" s="107"/>
      <c r="C135" s="107"/>
      <c r="D135" s="107"/>
      <c r="E135" s="107"/>
      <c r="F135" s="107"/>
      <c r="G135" s="107"/>
      <c r="H135" s="107"/>
      <c r="I135" s="107"/>
      <c r="J135" s="107"/>
      <c r="K135" s="107"/>
      <c r="L135" s="107"/>
      <c r="M135" s="107"/>
      <c r="N135" s="107"/>
      <c r="O135" s="107"/>
      <c r="P135" s="107"/>
      <c r="Q135" s="107"/>
      <c r="R135" s="107"/>
      <c r="S135" s="107"/>
      <c r="T135" s="107"/>
      <c r="U135" s="107"/>
    </row>
    <row r="136" ht="15.75" customHeight="1">
      <c r="A136" s="136" t="s">
        <v>173</v>
      </c>
      <c r="B136" s="107">
        <v>303.0</v>
      </c>
      <c r="C136" s="107">
        <v>177.0</v>
      </c>
      <c r="D136" s="107">
        <v>315.0</v>
      </c>
      <c r="E136" s="107">
        <v>298.0</v>
      </c>
      <c r="F136" s="107">
        <v>277.0</v>
      </c>
      <c r="G136" s="107">
        <v>486.0</v>
      </c>
      <c r="H136" s="107">
        <v>295.0</v>
      </c>
      <c r="I136" s="107">
        <v>791.0</v>
      </c>
      <c r="J136" s="107">
        <v>768.0</v>
      </c>
      <c r="K136" s="107">
        <v>2482.0</v>
      </c>
      <c r="L136" s="107">
        <v>1062.0</v>
      </c>
      <c r="M136" s="107">
        <v>4452.0</v>
      </c>
      <c r="N136" s="107">
        <v>1886.0</v>
      </c>
      <c r="O136" s="107">
        <v>522.0</v>
      </c>
      <c r="P136" s="107">
        <v>1494.0</v>
      </c>
      <c r="Q136" s="107">
        <v>2398.0</v>
      </c>
      <c r="R136" s="107">
        <v>3235.0</v>
      </c>
      <c r="S136" s="107">
        <v>1642.0</v>
      </c>
      <c r="T136" s="107">
        <v>6681.0</v>
      </c>
      <c r="U136" s="107"/>
    </row>
    <row r="137" ht="15.75" customHeight="1">
      <c r="A137" s="136" t="s">
        <v>67</v>
      </c>
      <c r="B137" s="107">
        <v>0.0</v>
      </c>
      <c r="C137" s="107">
        <v>0.0</v>
      </c>
      <c r="D137" s="107">
        <v>0.0</v>
      </c>
      <c r="E137" s="107">
        <v>0.0</v>
      </c>
      <c r="F137" s="107">
        <v>0.0</v>
      </c>
      <c r="G137" s="107">
        <v>0.0</v>
      </c>
      <c r="H137" s="107">
        <v>0.0</v>
      </c>
      <c r="I137" s="107">
        <v>0.0</v>
      </c>
      <c r="J137" s="107">
        <v>1.0</v>
      </c>
      <c r="K137" s="107">
        <v>0.0</v>
      </c>
      <c r="L137" s="107">
        <v>0.0</v>
      </c>
      <c r="M137" s="107">
        <v>0.0</v>
      </c>
      <c r="N137" s="107">
        <v>0.0</v>
      </c>
      <c r="O137" s="107">
        <v>0.0</v>
      </c>
      <c r="P137" s="107">
        <v>0.0</v>
      </c>
      <c r="Q137" s="107">
        <v>0.0</v>
      </c>
      <c r="R137" s="107">
        <v>0.0</v>
      </c>
      <c r="S137" s="107">
        <v>0.0</v>
      </c>
      <c r="T137" s="107"/>
      <c r="U137" s="107">
        <v>5989.0</v>
      </c>
    </row>
    <row r="138" ht="15.75" customHeight="1">
      <c r="A138" s="136" t="s">
        <v>27</v>
      </c>
      <c r="B138" s="107">
        <v>0.0</v>
      </c>
      <c r="C138" s="107">
        <v>331.0</v>
      </c>
      <c r="D138" s="107">
        <v>949.0</v>
      </c>
      <c r="E138" s="107">
        <v>633.0</v>
      </c>
      <c r="F138" s="107">
        <v>83.0</v>
      </c>
      <c r="G138" s="107">
        <v>0.0</v>
      </c>
      <c r="H138" s="107">
        <v>60.0</v>
      </c>
      <c r="I138" s="107">
        <v>156.0</v>
      </c>
      <c r="J138" s="107">
        <v>61.0</v>
      </c>
      <c r="K138" s="107">
        <v>220.0</v>
      </c>
      <c r="L138" s="107">
        <v>174.0</v>
      </c>
      <c r="M138" s="107">
        <v>0.0</v>
      </c>
      <c r="N138" s="107">
        <v>0.0</v>
      </c>
      <c r="O138" s="107">
        <v>37.0</v>
      </c>
      <c r="P138" s="107">
        <v>163.0</v>
      </c>
      <c r="Q138" s="107">
        <v>154.0</v>
      </c>
      <c r="R138" s="107">
        <v>731.0</v>
      </c>
      <c r="S138" s="107">
        <v>0.0</v>
      </c>
      <c r="T138" s="107">
        <v>56.0</v>
      </c>
      <c r="U138" s="107"/>
    </row>
    <row r="139" ht="15.75" customHeight="1">
      <c r="A139" s="136" t="s">
        <v>174</v>
      </c>
      <c r="B139" s="107">
        <v>0.0</v>
      </c>
      <c r="C139" s="107">
        <v>0.0</v>
      </c>
      <c r="D139" s="107">
        <v>0.0</v>
      </c>
      <c r="E139" s="107">
        <v>0.0</v>
      </c>
      <c r="F139" s="107">
        <v>0.0</v>
      </c>
      <c r="G139" s="107">
        <v>0.0</v>
      </c>
      <c r="H139" s="107">
        <v>0.0</v>
      </c>
      <c r="I139" s="107">
        <v>0.0</v>
      </c>
      <c r="J139" s="107">
        <v>0.0</v>
      </c>
      <c r="K139" s="107">
        <v>0.0</v>
      </c>
      <c r="L139" s="107">
        <v>1.0</v>
      </c>
      <c r="M139" s="107">
        <v>0.0</v>
      </c>
      <c r="N139" s="107">
        <v>0.0</v>
      </c>
      <c r="O139" s="107">
        <v>159.0</v>
      </c>
      <c r="P139" s="107">
        <v>0.0</v>
      </c>
      <c r="Q139" s="107">
        <v>30.0</v>
      </c>
      <c r="R139" s="107">
        <v>0.0</v>
      </c>
      <c r="S139" s="107">
        <v>34.0</v>
      </c>
      <c r="T139" s="107">
        <v>50.0</v>
      </c>
      <c r="U139" s="107">
        <v>60.0</v>
      </c>
    </row>
    <row r="140" ht="15.75" customHeight="1">
      <c r="A140" s="136" t="s">
        <v>61</v>
      </c>
      <c r="B140" s="107">
        <v>0.0</v>
      </c>
      <c r="C140" s="107">
        <v>0.0</v>
      </c>
      <c r="D140" s="107">
        <v>0.0</v>
      </c>
      <c r="E140" s="107">
        <v>0.0</v>
      </c>
      <c r="F140" s="107">
        <v>0.0</v>
      </c>
      <c r="G140" s="107">
        <v>0.0</v>
      </c>
      <c r="H140" s="107">
        <v>0.0</v>
      </c>
      <c r="I140" s="107">
        <v>0.0</v>
      </c>
      <c r="J140" s="107">
        <v>1.0</v>
      </c>
      <c r="K140" s="107">
        <v>0.0</v>
      </c>
      <c r="L140" s="107">
        <v>0.0</v>
      </c>
      <c r="M140" s="107">
        <v>0.0</v>
      </c>
      <c r="N140" s="107">
        <v>0.0</v>
      </c>
      <c r="O140" s="107">
        <v>0.0</v>
      </c>
      <c r="P140" s="107">
        <v>0.0</v>
      </c>
      <c r="Q140" s="107">
        <v>0.0</v>
      </c>
      <c r="R140" s="107">
        <v>0.0</v>
      </c>
      <c r="S140" s="107">
        <v>2.0</v>
      </c>
      <c r="T140" s="107">
        <v>2.0</v>
      </c>
      <c r="U140" s="107">
        <v>16.0</v>
      </c>
    </row>
    <row r="141" ht="15.75" customHeight="1">
      <c r="A141" s="136" t="s">
        <v>28</v>
      </c>
      <c r="B141" s="107">
        <v>3.0</v>
      </c>
      <c r="C141" s="107">
        <v>3.0</v>
      </c>
      <c r="D141" s="107">
        <v>0.0</v>
      </c>
      <c r="E141" s="107">
        <v>745.0</v>
      </c>
      <c r="F141" s="107">
        <v>680.0</v>
      </c>
      <c r="G141" s="107">
        <v>0.0</v>
      </c>
      <c r="H141" s="107">
        <v>62.0</v>
      </c>
      <c r="I141" s="107">
        <v>30.0</v>
      </c>
      <c r="J141" s="107">
        <v>0.0</v>
      </c>
      <c r="K141" s="107">
        <v>129.0</v>
      </c>
      <c r="L141" s="107">
        <v>1289.0</v>
      </c>
      <c r="M141" s="107">
        <v>29436.0</v>
      </c>
      <c r="N141" s="107">
        <v>2090.0</v>
      </c>
      <c r="O141" s="107">
        <v>0.0</v>
      </c>
      <c r="P141" s="107">
        <v>11.0</v>
      </c>
      <c r="Q141" s="107">
        <v>3491.0</v>
      </c>
      <c r="R141" s="107">
        <v>13041.0</v>
      </c>
      <c r="S141" s="107">
        <v>3320.0</v>
      </c>
      <c r="T141" s="107">
        <v>10604.0</v>
      </c>
      <c r="U141" s="107"/>
    </row>
    <row r="142" ht="15.75" customHeight="1">
      <c r="A142" s="136" t="s">
        <v>175</v>
      </c>
      <c r="B142" s="107">
        <v>3405.0</v>
      </c>
      <c r="C142" s="107">
        <v>1227.0</v>
      </c>
      <c r="D142" s="107">
        <v>20.0</v>
      </c>
      <c r="E142" s="107">
        <v>188.0</v>
      </c>
      <c r="F142" s="107">
        <v>0.0</v>
      </c>
      <c r="G142" s="107">
        <v>0.0</v>
      </c>
      <c r="H142" s="107">
        <v>8.0</v>
      </c>
      <c r="I142" s="107">
        <v>220.0</v>
      </c>
      <c r="J142" s="107">
        <v>52.0</v>
      </c>
      <c r="K142" s="107">
        <v>0.0</v>
      </c>
      <c r="L142" s="107">
        <v>8.0</v>
      </c>
      <c r="M142" s="107">
        <v>0.0</v>
      </c>
      <c r="N142" s="107">
        <v>0.0</v>
      </c>
      <c r="O142" s="107">
        <v>0.0</v>
      </c>
      <c r="P142" s="107">
        <v>0.0</v>
      </c>
      <c r="Q142" s="107">
        <v>0.0</v>
      </c>
      <c r="R142" s="107">
        <v>0.0</v>
      </c>
      <c r="S142" s="107">
        <v>4.0</v>
      </c>
      <c r="T142" s="107"/>
      <c r="U142" s="107">
        <v>89.0</v>
      </c>
    </row>
    <row r="143" ht="15.75" customHeight="1">
      <c r="A143" s="136" t="s">
        <v>526</v>
      </c>
      <c r="B143" s="107"/>
      <c r="C143" s="107"/>
      <c r="D143" s="107"/>
      <c r="E143" s="107"/>
      <c r="F143" s="107"/>
      <c r="G143" s="107"/>
      <c r="H143" s="107"/>
      <c r="I143" s="107"/>
      <c r="J143" s="107"/>
      <c r="K143" s="107"/>
      <c r="L143" s="107"/>
      <c r="M143" s="107"/>
      <c r="N143" s="107"/>
      <c r="O143" s="107"/>
      <c r="P143" s="107"/>
      <c r="Q143" s="107"/>
      <c r="R143" s="107"/>
      <c r="S143" s="107"/>
      <c r="T143" s="107"/>
      <c r="U143" s="107"/>
    </row>
    <row r="144" ht="15.75" customHeight="1">
      <c r="A144" s="136" t="s">
        <v>176</v>
      </c>
      <c r="B144" s="107">
        <v>138.0</v>
      </c>
      <c r="C144" s="107">
        <v>32.0</v>
      </c>
      <c r="D144" s="107">
        <v>359.0</v>
      </c>
      <c r="E144" s="107">
        <v>360.0</v>
      </c>
      <c r="F144" s="107">
        <v>1251.0</v>
      </c>
      <c r="G144" s="107">
        <v>7312.0</v>
      </c>
      <c r="H144" s="107">
        <v>5401.0</v>
      </c>
      <c r="I144" s="107">
        <v>4777.0</v>
      </c>
      <c r="J144" s="107">
        <v>4035.0</v>
      </c>
      <c r="K144" s="107">
        <v>3403.0</v>
      </c>
      <c r="L144" s="107">
        <v>2837.0</v>
      </c>
      <c r="M144" s="107">
        <v>2414.0</v>
      </c>
      <c r="N144" s="107">
        <v>2051.0</v>
      </c>
      <c r="O144" s="107">
        <v>1743.0</v>
      </c>
      <c r="P144" s="107">
        <v>1517.0</v>
      </c>
      <c r="Q144" s="107">
        <v>3051.0</v>
      </c>
      <c r="R144" s="107">
        <v>2804.0</v>
      </c>
      <c r="S144" s="107">
        <v>4485.0</v>
      </c>
      <c r="T144" s="107">
        <v>909.0</v>
      </c>
      <c r="U144" s="107">
        <v>823.0</v>
      </c>
    </row>
    <row r="145" ht="15.75" customHeight="1">
      <c r="A145" s="136" t="s">
        <v>177</v>
      </c>
      <c r="B145" s="107">
        <v>0.0</v>
      </c>
      <c r="C145" s="107">
        <v>0.0</v>
      </c>
      <c r="D145" s="107">
        <v>0.0</v>
      </c>
      <c r="E145" s="107">
        <v>0.0</v>
      </c>
      <c r="F145" s="107">
        <v>0.0</v>
      </c>
      <c r="G145" s="107">
        <v>17.0</v>
      </c>
      <c r="H145" s="107">
        <v>0.0</v>
      </c>
      <c r="I145" s="107">
        <v>0.0</v>
      </c>
      <c r="J145" s="107">
        <v>0.0</v>
      </c>
      <c r="K145" s="107">
        <v>0.0</v>
      </c>
      <c r="L145" s="107">
        <v>0.0</v>
      </c>
      <c r="M145" s="107">
        <v>0.0</v>
      </c>
      <c r="N145" s="107">
        <v>0.0</v>
      </c>
      <c r="O145" s="107">
        <v>1.0</v>
      </c>
      <c r="P145" s="107">
        <v>0.0</v>
      </c>
      <c r="Q145" s="107">
        <v>0.0</v>
      </c>
      <c r="R145" s="107">
        <v>0.0</v>
      </c>
      <c r="S145" s="107">
        <v>0.0</v>
      </c>
      <c r="T145" s="107"/>
      <c r="U145" s="107"/>
    </row>
    <row r="146" ht="15.75" customHeight="1">
      <c r="A146" s="136" t="s">
        <v>29</v>
      </c>
      <c r="B146" s="107">
        <v>0.0</v>
      </c>
      <c r="C146" s="107">
        <v>2.0</v>
      </c>
      <c r="D146" s="107">
        <v>250.0</v>
      </c>
      <c r="E146" s="107">
        <v>8153.0</v>
      </c>
      <c r="F146" s="107">
        <v>5294.0</v>
      </c>
      <c r="G146" s="107">
        <v>10441.0</v>
      </c>
      <c r="H146" s="107">
        <v>7132.0</v>
      </c>
      <c r="I146" s="107">
        <v>18836.0</v>
      </c>
      <c r="J146" s="107">
        <v>13168.0</v>
      </c>
      <c r="K146" s="107">
        <v>16451.0</v>
      </c>
      <c r="L146" s="107">
        <v>7641.0</v>
      </c>
      <c r="M146" s="107">
        <v>3598.0</v>
      </c>
      <c r="N146" s="107">
        <v>37388.0</v>
      </c>
      <c r="O146" s="107">
        <v>48848.0</v>
      </c>
      <c r="P146" s="107">
        <v>30368.0</v>
      </c>
      <c r="Q146" s="107">
        <v>7805.0</v>
      </c>
      <c r="R146" s="107">
        <v>17167.0</v>
      </c>
      <c r="S146" s="107">
        <v>26487.0</v>
      </c>
      <c r="T146" s="107">
        <v>31821.0</v>
      </c>
      <c r="U146" s="107">
        <v>7531.0</v>
      </c>
    </row>
    <row r="147" ht="15.75" customHeight="1">
      <c r="A147" s="136" t="s">
        <v>178</v>
      </c>
      <c r="B147" s="107"/>
      <c r="C147" s="107"/>
      <c r="D147" s="107"/>
      <c r="E147" s="107"/>
      <c r="F147" s="107"/>
      <c r="G147" s="107"/>
      <c r="H147" s="107"/>
      <c r="I147" s="107"/>
      <c r="J147" s="107"/>
      <c r="K147" s="107"/>
      <c r="L147" s="107"/>
      <c r="M147" s="107"/>
      <c r="N147" s="107"/>
      <c r="O147" s="107"/>
      <c r="P147" s="107"/>
      <c r="Q147" s="107"/>
      <c r="R147" s="107"/>
      <c r="S147" s="107"/>
      <c r="T147" s="107"/>
      <c r="U147" s="107"/>
    </row>
    <row r="148" ht="15.75" customHeight="1">
      <c r="A148" s="136" t="s">
        <v>179</v>
      </c>
      <c r="B148" s="107">
        <v>5.0</v>
      </c>
      <c r="C148" s="107">
        <v>5.0</v>
      </c>
      <c r="D148" s="107">
        <v>4.0</v>
      </c>
      <c r="E148" s="107">
        <v>0.0</v>
      </c>
      <c r="F148" s="107">
        <v>1.0</v>
      </c>
      <c r="G148" s="107">
        <v>6.0</v>
      </c>
      <c r="H148" s="107">
        <v>739.0</v>
      </c>
      <c r="I148" s="107">
        <v>1303.0</v>
      </c>
      <c r="J148" s="107">
        <v>1494.0</v>
      </c>
      <c r="K148" s="107">
        <v>13.0</v>
      </c>
      <c r="L148" s="107">
        <v>25.0</v>
      </c>
      <c r="M148" s="107">
        <v>4.0</v>
      </c>
      <c r="N148" s="107">
        <v>0.0</v>
      </c>
      <c r="O148" s="107">
        <v>102.0</v>
      </c>
      <c r="P148" s="107">
        <v>0.0</v>
      </c>
      <c r="Q148" s="107">
        <v>1.0</v>
      </c>
      <c r="R148" s="107">
        <v>0.0</v>
      </c>
      <c r="S148" s="107">
        <v>1.0</v>
      </c>
      <c r="T148" s="107">
        <v>3.0</v>
      </c>
      <c r="U148" s="107">
        <v>1.0</v>
      </c>
    </row>
    <row r="149" ht="15.75" customHeight="1">
      <c r="A149" s="136" t="s">
        <v>73</v>
      </c>
      <c r="B149" s="107">
        <v>0.0</v>
      </c>
      <c r="C149" s="107">
        <v>0.0</v>
      </c>
      <c r="D149" s="107">
        <v>0.0</v>
      </c>
      <c r="E149" s="107">
        <v>56.0</v>
      </c>
      <c r="F149" s="107">
        <v>0.0</v>
      </c>
      <c r="G149" s="107">
        <v>102.0</v>
      </c>
      <c r="H149" s="107">
        <v>896.0</v>
      </c>
      <c r="I149" s="107">
        <v>1055.0</v>
      </c>
      <c r="J149" s="107">
        <v>58.0</v>
      </c>
      <c r="K149" s="107">
        <v>729.0</v>
      </c>
      <c r="L149" s="107">
        <v>324.0</v>
      </c>
      <c r="M149" s="107">
        <v>131.0</v>
      </c>
      <c r="N149" s="107">
        <v>85.0</v>
      </c>
      <c r="O149" s="107">
        <v>39.0</v>
      </c>
      <c r="P149" s="107">
        <v>36.0</v>
      </c>
      <c r="Q149" s="107">
        <v>125.0</v>
      </c>
      <c r="R149" s="107">
        <v>316.0</v>
      </c>
      <c r="S149" s="107">
        <v>1777.0</v>
      </c>
      <c r="T149" s="107">
        <v>1082.0</v>
      </c>
      <c r="U149" s="107">
        <v>993.0</v>
      </c>
    </row>
    <row r="150" ht="15.75" customHeight="1">
      <c r="A150" s="136" t="s">
        <v>180</v>
      </c>
      <c r="B150" s="107">
        <v>0.0</v>
      </c>
      <c r="C150" s="107">
        <v>0.0</v>
      </c>
      <c r="D150" s="107">
        <v>0.0</v>
      </c>
      <c r="E150" s="107">
        <v>0.0</v>
      </c>
      <c r="F150" s="107">
        <v>0.0</v>
      </c>
      <c r="G150" s="107">
        <v>0.0</v>
      </c>
      <c r="H150" s="107">
        <v>0.0</v>
      </c>
      <c r="I150" s="107">
        <v>0.0</v>
      </c>
      <c r="J150" s="107">
        <v>0.0</v>
      </c>
      <c r="K150" s="107">
        <v>0.0</v>
      </c>
      <c r="L150" s="107">
        <v>0.0</v>
      </c>
      <c r="M150" s="107">
        <v>0.0</v>
      </c>
      <c r="N150" s="107">
        <v>0.0</v>
      </c>
      <c r="O150" s="107">
        <v>0.0</v>
      </c>
      <c r="P150" s="107">
        <v>0.0</v>
      </c>
      <c r="Q150" s="107">
        <v>0.0</v>
      </c>
      <c r="R150" s="107">
        <v>0.0</v>
      </c>
      <c r="S150" s="107">
        <v>0.0</v>
      </c>
      <c r="T150" s="107"/>
      <c r="U150" s="107">
        <v>1787.0</v>
      </c>
    </row>
    <row r="151" ht="15.75" customHeight="1">
      <c r="A151" s="136" t="s">
        <v>181</v>
      </c>
      <c r="B151" s="107">
        <v>1.0</v>
      </c>
      <c r="C151" s="107">
        <v>38.0</v>
      </c>
      <c r="D151" s="107">
        <v>0.0</v>
      </c>
      <c r="E151" s="107">
        <v>0.0</v>
      </c>
      <c r="F151" s="107">
        <v>150.0</v>
      </c>
      <c r="G151" s="107">
        <v>178.0</v>
      </c>
      <c r="H151" s="107">
        <v>1141.0</v>
      </c>
      <c r="I151" s="107">
        <v>158.0</v>
      </c>
      <c r="J151" s="107">
        <v>667.0</v>
      </c>
      <c r="K151" s="107">
        <v>5322.0</v>
      </c>
      <c r="L151" s="107">
        <v>3273.0</v>
      </c>
      <c r="M151" s="107">
        <v>2233.0</v>
      </c>
      <c r="N151" s="107">
        <v>171.0</v>
      </c>
      <c r="O151" s="107">
        <v>3.0</v>
      </c>
      <c r="P151" s="107">
        <v>72.0</v>
      </c>
      <c r="Q151" s="107">
        <v>36.0</v>
      </c>
      <c r="R151" s="107">
        <v>1042.0</v>
      </c>
      <c r="S151" s="107">
        <v>123.0</v>
      </c>
      <c r="T151" s="107">
        <v>10.0</v>
      </c>
      <c r="U151" s="107">
        <v>2336.0</v>
      </c>
    </row>
    <row r="152" ht="15.75" customHeight="1">
      <c r="A152" s="136" t="s">
        <v>182</v>
      </c>
      <c r="B152" s="107">
        <v>0.0</v>
      </c>
      <c r="C152" s="107">
        <v>217.0</v>
      </c>
      <c r="D152" s="107">
        <v>0.0</v>
      </c>
      <c r="E152" s="107">
        <v>1.0</v>
      </c>
      <c r="F152" s="107">
        <v>336.0</v>
      </c>
      <c r="G152" s="107">
        <v>21.0</v>
      </c>
      <c r="H152" s="107">
        <v>725.0</v>
      </c>
      <c r="I152" s="107">
        <v>422.0</v>
      </c>
      <c r="J152" s="107">
        <v>4270.0</v>
      </c>
      <c r="K152" s="107">
        <v>102.0</v>
      </c>
      <c r="L152" s="107">
        <v>756.0</v>
      </c>
      <c r="M152" s="107">
        <v>245.0</v>
      </c>
      <c r="N152" s="107">
        <v>3541.0</v>
      </c>
      <c r="O152" s="107">
        <v>182.0</v>
      </c>
      <c r="P152" s="107">
        <v>312.0</v>
      </c>
      <c r="Q152" s="107">
        <v>15.0</v>
      </c>
      <c r="R152" s="107">
        <v>325.0</v>
      </c>
      <c r="S152" s="107">
        <v>0.0</v>
      </c>
      <c r="T152" s="107">
        <v>966.0</v>
      </c>
      <c r="U152" s="107">
        <v>1125.0</v>
      </c>
    </row>
    <row r="153" ht="15.75" customHeight="1">
      <c r="A153" s="136" t="s">
        <v>68</v>
      </c>
      <c r="B153" s="107">
        <v>0.0</v>
      </c>
      <c r="C153" s="107">
        <v>0.0</v>
      </c>
      <c r="D153" s="107">
        <v>0.0</v>
      </c>
      <c r="E153" s="107">
        <v>0.0</v>
      </c>
      <c r="F153" s="107">
        <v>0.0</v>
      </c>
      <c r="G153" s="107">
        <v>7.0</v>
      </c>
      <c r="H153" s="107">
        <v>0.0</v>
      </c>
      <c r="I153" s="107">
        <v>0.0</v>
      </c>
      <c r="J153" s="107">
        <v>0.0</v>
      </c>
      <c r="K153" s="107">
        <v>0.0</v>
      </c>
      <c r="L153" s="107">
        <v>2.0</v>
      </c>
      <c r="M153" s="107">
        <v>0.0</v>
      </c>
      <c r="N153" s="107">
        <v>0.0</v>
      </c>
      <c r="O153" s="107">
        <v>377.0</v>
      </c>
      <c r="P153" s="107">
        <v>0.0</v>
      </c>
      <c r="Q153" s="107">
        <v>11.0</v>
      </c>
      <c r="R153" s="107">
        <v>0.0</v>
      </c>
      <c r="S153" s="107">
        <v>5.0</v>
      </c>
      <c r="T153" s="107">
        <v>3.0</v>
      </c>
      <c r="U153" s="107">
        <v>15.0</v>
      </c>
    </row>
    <row r="154" ht="15.75" customHeight="1">
      <c r="A154" s="136" t="s">
        <v>82</v>
      </c>
      <c r="B154" s="107"/>
      <c r="C154" s="107"/>
      <c r="D154" s="107"/>
      <c r="E154" s="107"/>
      <c r="F154" s="107"/>
      <c r="G154" s="107"/>
      <c r="H154" s="107"/>
      <c r="I154" s="107"/>
      <c r="J154" s="107"/>
      <c r="K154" s="107"/>
      <c r="L154" s="107"/>
      <c r="M154" s="107"/>
      <c r="N154" s="107"/>
      <c r="O154" s="107"/>
      <c r="P154" s="107"/>
      <c r="Q154" s="107"/>
      <c r="R154" s="107"/>
      <c r="S154" s="107"/>
      <c r="T154" s="107"/>
      <c r="U154" s="107"/>
    </row>
    <row r="155" ht="15.75" customHeight="1">
      <c r="A155" s="136" t="s">
        <v>30</v>
      </c>
      <c r="B155" s="107">
        <v>0.0</v>
      </c>
      <c r="C155" s="107">
        <v>0.0</v>
      </c>
      <c r="D155" s="107">
        <v>0.0</v>
      </c>
      <c r="E155" s="107">
        <v>0.0</v>
      </c>
      <c r="F155" s="107">
        <v>0.0</v>
      </c>
      <c r="G155" s="107">
        <v>0.0</v>
      </c>
      <c r="H155" s="107">
        <v>0.0</v>
      </c>
      <c r="I155" s="107">
        <v>0.0</v>
      </c>
      <c r="J155" s="107">
        <v>0.0</v>
      </c>
      <c r="K155" s="107">
        <v>1.0</v>
      </c>
      <c r="L155" s="107">
        <v>1.0</v>
      </c>
      <c r="M155" s="107">
        <v>0.0</v>
      </c>
      <c r="N155" s="107">
        <v>0.0</v>
      </c>
      <c r="O155" s="107">
        <v>0.0</v>
      </c>
      <c r="P155" s="107">
        <v>0.0</v>
      </c>
      <c r="Q155" s="107">
        <v>0.0</v>
      </c>
      <c r="R155" s="107">
        <v>2.0</v>
      </c>
      <c r="S155" s="107">
        <v>0.0</v>
      </c>
      <c r="T155" s="107"/>
      <c r="U155" s="107">
        <v>1.0</v>
      </c>
    </row>
    <row r="156" ht="15.75" customHeight="1">
      <c r="A156" s="136" t="s">
        <v>183</v>
      </c>
      <c r="B156" s="107">
        <v>0.0</v>
      </c>
      <c r="C156" s="107">
        <v>1.0</v>
      </c>
      <c r="D156" s="107">
        <v>841.0</v>
      </c>
      <c r="E156" s="107">
        <v>280.0</v>
      </c>
      <c r="F156" s="107">
        <v>0.0</v>
      </c>
      <c r="G156" s="107">
        <v>7.0</v>
      </c>
      <c r="H156" s="107">
        <v>0.0</v>
      </c>
      <c r="I156" s="107">
        <v>6.0</v>
      </c>
      <c r="J156" s="107">
        <v>4.0</v>
      </c>
      <c r="K156" s="107">
        <v>381.0</v>
      </c>
      <c r="L156" s="107">
        <v>5.0</v>
      </c>
      <c r="M156" s="107">
        <v>6.0</v>
      </c>
      <c r="N156" s="107">
        <v>1.0</v>
      </c>
      <c r="O156" s="107">
        <v>243.0</v>
      </c>
      <c r="P156" s="107">
        <v>6.0</v>
      </c>
      <c r="Q156" s="107">
        <v>62.0</v>
      </c>
      <c r="R156" s="107">
        <v>65.0</v>
      </c>
      <c r="S156" s="107">
        <v>45.0</v>
      </c>
      <c r="T156" s="107">
        <v>972.0</v>
      </c>
      <c r="U156" s="107">
        <v>128.0</v>
      </c>
    </row>
    <row r="157" ht="15.75" customHeight="1">
      <c r="A157" s="136" t="s">
        <v>31</v>
      </c>
      <c r="B157" s="107">
        <v>0.0</v>
      </c>
      <c r="C157" s="107">
        <v>0.0</v>
      </c>
      <c r="D157" s="107">
        <v>0.0</v>
      </c>
      <c r="E157" s="107">
        <v>0.0</v>
      </c>
      <c r="F157" s="107">
        <v>0.0</v>
      </c>
      <c r="G157" s="107">
        <v>3391.0</v>
      </c>
      <c r="H157" s="107">
        <v>5942.0</v>
      </c>
      <c r="I157" s="107">
        <v>6806.0</v>
      </c>
      <c r="J157" s="107">
        <v>9231.0</v>
      </c>
      <c r="K157" s="107">
        <v>2750.0</v>
      </c>
      <c r="L157" s="107">
        <v>17598.0</v>
      </c>
      <c r="M157" s="107">
        <v>7935.0</v>
      </c>
      <c r="N157" s="107">
        <v>9401.0</v>
      </c>
      <c r="O157" s="107">
        <v>2648.0</v>
      </c>
      <c r="P157" s="107">
        <v>682.0</v>
      </c>
      <c r="Q157" s="107">
        <v>1819.0</v>
      </c>
      <c r="R157" s="107">
        <v>3674.0</v>
      </c>
      <c r="S157" s="107">
        <v>14802.0</v>
      </c>
      <c r="T157" s="107">
        <v>18189.0</v>
      </c>
      <c r="U157" s="107">
        <v>6061.0</v>
      </c>
    </row>
    <row r="158" ht="15.75" customHeight="1">
      <c r="A158" s="136" t="s">
        <v>184</v>
      </c>
      <c r="B158" s="107">
        <v>0.0</v>
      </c>
      <c r="C158" s="107">
        <v>0.0</v>
      </c>
      <c r="D158" s="107">
        <v>0.0</v>
      </c>
      <c r="E158" s="107">
        <v>0.0</v>
      </c>
      <c r="F158" s="107">
        <v>0.0</v>
      </c>
      <c r="G158" s="107">
        <v>0.0</v>
      </c>
      <c r="H158" s="107">
        <v>72.0</v>
      </c>
      <c r="I158" s="107">
        <v>632.0</v>
      </c>
      <c r="J158" s="107">
        <v>150.0</v>
      </c>
      <c r="K158" s="107">
        <v>165.0</v>
      </c>
      <c r="L158" s="107">
        <v>394.0</v>
      </c>
      <c r="M158" s="107">
        <v>0.0</v>
      </c>
      <c r="N158" s="107">
        <v>750.0</v>
      </c>
      <c r="O158" s="107">
        <v>148.0</v>
      </c>
      <c r="P158" s="107">
        <v>132.0</v>
      </c>
      <c r="Q158" s="107">
        <v>5.0</v>
      </c>
      <c r="R158" s="107">
        <v>0.0</v>
      </c>
      <c r="S158" s="107">
        <v>0.0</v>
      </c>
      <c r="T158" s="107"/>
      <c r="U158" s="107">
        <v>17.0</v>
      </c>
    </row>
    <row r="159" ht="15.75" customHeight="1">
      <c r="A159" s="136" t="s">
        <v>185</v>
      </c>
      <c r="B159" s="107"/>
      <c r="C159" s="107"/>
      <c r="D159" s="107"/>
      <c r="E159" s="107"/>
      <c r="F159" s="107"/>
      <c r="G159" s="107"/>
      <c r="H159" s="107"/>
      <c r="I159" s="107"/>
      <c r="J159" s="107"/>
      <c r="K159" s="107"/>
      <c r="L159" s="107"/>
      <c r="M159" s="107"/>
      <c r="N159" s="107"/>
      <c r="O159" s="107"/>
      <c r="P159" s="107"/>
      <c r="Q159" s="107"/>
      <c r="R159" s="107"/>
      <c r="S159" s="107"/>
      <c r="T159" s="107"/>
      <c r="U159" s="107"/>
    </row>
    <row r="160" ht="15.75" customHeight="1">
      <c r="A160" s="136" t="s">
        <v>57</v>
      </c>
      <c r="B160" s="107"/>
      <c r="C160" s="107"/>
      <c r="D160" s="107"/>
      <c r="E160" s="107"/>
      <c r="F160" s="107"/>
      <c r="G160" s="107"/>
      <c r="H160" s="107"/>
      <c r="I160" s="107"/>
      <c r="J160" s="107"/>
      <c r="K160" s="107"/>
      <c r="L160" s="107"/>
      <c r="M160" s="107"/>
      <c r="N160" s="107"/>
      <c r="O160" s="107"/>
      <c r="P160" s="107"/>
      <c r="Q160" s="107"/>
      <c r="R160" s="107"/>
      <c r="S160" s="107"/>
      <c r="T160" s="107"/>
      <c r="U160" s="107"/>
    </row>
    <row r="161" ht="15.75" customHeight="1">
      <c r="A161" s="136" t="s">
        <v>527</v>
      </c>
      <c r="B161" s="107"/>
      <c r="C161" s="107"/>
      <c r="D161" s="107"/>
      <c r="E161" s="107"/>
      <c r="F161" s="107"/>
      <c r="G161" s="107"/>
      <c r="H161" s="107"/>
      <c r="I161" s="107"/>
      <c r="J161" s="107"/>
      <c r="K161" s="107"/>
      <c r="L161" s="107"/>
      <c r="M161" s="107"/>
      <c r="N161" s="107"/>
      <c r="O161" s="107"/>
      <c r="P161" s="107"/>
      <c r="Q161" s="107"/>
      <c r="R161" s="107"/>
      <c r="S161" s="107"/>
      <c r="T161" s="107"/>
      <c r="U161" s="107"/>
    </row>
    <row r="162" ht="15.75" customHeight="1">
      <c r="A162" s="136" t="s">
        <v>186</v>
      </c>
      <c r="B162" s="107"/>
      <c r="C162" s="107"/>
      <c r="D162" s="107"/>
      <c r="E162" s="107"/>
      <c r="F162" s="107"/>
      <c r="G162" s="107"/>
      <c r="H162" s="107"/>
      <c r="I162" s="107"/>
      <c r="J162" s="107"/>
      <c r="K162" s="107"/>
      <c r="L162" s="107"/>
      <c r="M162" s="107"/>
      <c r="N162" s="107"/>
      <c r="O162" s="107"/>
      <c r="P162" s="107"/>
      <c r="Q162" s="107"/>
      <c r="R162" s="107"/>
      <c r="S162" s="107"/>
      <c r="T162" s="107"/>
      <c r="U162" s="107"/>
    </row>
    <row r="163" ht="15.75" customHeight="1">
      <c r="A163" s="136" t="s">
        <v>187</v>
      </c>
      <c r="B163" s="107">
        <v>0.0</v>
      </c>
      <c r="C163" s="107">
        <v>0.0</v>
      </c>
      <c r="D163" s="107">
        <v>0.0</v>
      </c>
      <c r="E163" s="107">
        <v>0.0</v>
      </c>
      <c r="F163" s="107">
        <v>0.0</v>
      </c>
      <c r="G163" s="107">
        <v>0.0</v>
      </c>
      <c r="H163" s="107">
        <v>0.0</v>
      </c>
      <c r="I163" s="107">
        <v>0.0</v>
      </c>
      <c r="J163" s="107">
        <v>0.0</v>
      </c>
      <c r="K163" s="107">
        <v>0.0</v>
      </c>
      <c r="L163" s="107">
        <v>0.0</v>
      </c>
      <c r="M163" s="107">
        <v>0.0</v>
      </c>
      <c r="N163" s="107">
        <v>0.0</v>
      </c>
      <c r="O163" s="107">
        <v>0.0</v>
      </c>
      <c r="P163" s="107">
        <v>0.0</v>
      </c>
      <c r="Q163" s="107">
        <v>0.0</v>
      </c>
      <c r="R163" s="107">
        <v>163.0</v>
      </c>
      <c r="S163" s="107">
        <v>0.0</v>
      </c>
      <c r="T163" s="107"/>
      <c r="U163" s="107"/>
    </row>
    <row r="164" ht="15.75" customHeight="1">
      <c r="A164" s="136" t="s">
        <v>188</v>
      </c>
      <c r="B164" s="107"/>
      <c r="C164" s="107"/>
      <c r="D164" s="107"/>
      <c r="E164" s="107"/>
      <c r="F164" s="107"/>
      <c r="G164" s="107"/>
      <c r="H164" s="107"/>
      <c r="I164" s="107"/>
      <c r="J164" s="107"/>
      <c r="K164" s="107"/>
      <c r="L164" s="107"/>
      <c r="M164" s="107"/>
      <c r="N164" s="107"/>
      <c r="O164" s="107"/>
      <c r="P164" s="107"/>
      <c r="Q164" s="107"/>
      <c r="R164" s="107"/>
      <c r="S164" s="107"/>
      <c r="T164" s="107"/>
      <c r="U164" s="107"/>
    </row>
    <row r="165" ht="15.75" customHeight="1">
      <c r="A165" s="136" t="s">
        <v>189</v>
      </c>
      <c r="B165" s="107"/>
      <c r="C165" s="107"/>
      <c r="D165" s="107"/>
      <c r="E165" s="107"/>
      <c r="F165" s="107"/>
      <c r="G165" s="107"/>
      <c r="H165" s="107"/>
      <c r="I165" s="107"/>
      <c r="J165" s="107"/>
      <c r="K165" s="107"/>
      <c r="L165" s="107"/>
      <c r="M165" s="107"/>
      <c r="N165" s="107"/>
      <c r="O165" s="107"/>
      <c r="P165" s="107"/>
      <c r="Q165" s="107"/>
      <c r="R165" s="107"/>
      <c r="S165" s="107"/>
      <c r="T165" s="107"/>
      <c r="U165" s="107"/>
    </row>
    <row r="166" ht="15.75" customHeight="1">
      <c r="A166" s="136" t="s">
        <v>190</v>
      </c>
      <c r="B166" s="107">
        <v>0.0</v>
      </c>
      <c r="C166" s="107">
        <v>0.0</v>
      </c>
      <c r="D166" s="107">
        <v>0.0</v>
      </c>
      <c r="E166" s="107">
        <v>0.0</v>
      </c>
      <c r="F166" s="107">
        <v>0.0</v>
      </c>
      <c r="G166" s="107">
        <v>0.0</v>
      </c>
      <c r="H166" s="107">
        <v>0.0</v>
      </c>
      <c r="I166" s="107">
        <v>14.0</v>
      </c>
      <c r="J166" s="107">
        <v>59.0</v>
      </c>
      <c r="K166" s="107">
        <v>15.0</v>
      </c>
      <c r="L166" s="107">
        <v>2.0</v>
      </c>
      <c r="M166" s="107">
        <v>19.0</v>
      </c>
      <c r="N166" s="107">
        <v>0.0</v>
      </c>
      <c r="O166" s="107">
        <v>1.0</v>
      </c>
      <c r="P166" s="107">
        <v>4.0</v>
      </c>
      <c r="Q166" s="107">
        <v>1.0</v>
      </c>
      <c r="R166" s="107">
        <v>2.0</v>
      </c>
      <c r="S166" s="107">
        <v>0.0</v>
      </c>
      <c r="T166" s="107">
        <v>6.0</v>
      </c>
      <c r="U166" s="107">
        <v>18.0</v>
      </c>
    </row>
    <row r="167" ht="15.75" customHeight="1">
      <c r="A167" s="136" t="s">
        <v>191</v>
      </c>
      <c r="B167" s="107">
        <v>0.0</v>
      </c>
      <c r="C167" s="107">
        <v>0.0</v>
      </c>
      <c r="D167" s="107">
        <v>0.0</v>
      </c>
      <c r="E167" s="107">
        <v>0.0</v>
      </c>
      <c r="F167" s="107">
        <v>0.0</v>
      </c>
      <c r="G167" s="107">
        <v>0.0</v>
      </c>
      <c r="H167" s="107">
        <v>0.0</v>
      </c>
      <c r="I167" s="107">
        <v>0.0</v>
      </c>
      <c r="J167" s="107">
        <v>0.0</v>
      </c>
      <c r="K167" s="107">
        <v>0.0</v>
      </c>
      <c r="L167" s="107">
        <v>0.0</v>
      </c>
      <c r="M167" s="107">
        <v>0.0</v>
      </c>
      <c r="N167" s="107">
        <v>36.0</v>
      </c>
      <c r="O167" s="107">
        <v>0.0</v>
      </c>
      <c r="P167" s="107">
        <v>0.0</v>
      </c>
      <c r="Q167" s="107">
        <v>0.0</v>
      </c>
      <c r="R167" s="107">
        <v>0.0</v>
      </c>
      <c r="S167" s="107">
        <v>0.0</v>
      </c>
      <c r="T167" s="107"/>
      <c r="U167" s="107">
        <v>1.0</v>
      </c>
    </row>
    <row r="168" ht="15.75" customHeight="1">
      <c r="A168" s="136" t="s">
        <v>32</v>
      </c>
      <c r="B168" s="107">
        <v>0.0</v>
      </c>
      <c r="C168" s="107">
        <v>0.0</v>
      </c>
      <c r="D168" s="107">
        <v>0.0</v>
      </c>
      <c r="E168" s="107">
        <v>0.0</v>
      </c>
      <c r="F168" s="107">
        <v>0.0</v>
      </c>
      <c r="G168" s="107">
        <v>0.0</v>
      </c>
      <c r="H168" s="107">
        <v>0.0</v>
      </c>
      <c r="I168" s="107">
        <v>0.0</v>
      </c>
      <c r="J168" s="107">
        <v>0.0</v>
      </c>
      <c r="K168" s="107">
        <v>244.0</v>
      </c>
      <c r="L168" s="107">
        <v>190.0</v>
      </c>
      <c r="M168" s="107">
        <v>28.0</v>
      </c>
      <c r="N168" s="107">
        <v>0.0</v>
      </c>
      <c r="O168" s="107">
        <v>919.0</v>
      </c>
      <c r="P168" s="107">
        <v>82.0</v>
      </c>
      <c r="Q168" s="107">
        <v>134.0</v>
      </c>
      <c r="R168" s="107">
        <v>4432.0</v>
      </c>
      <c r="S168" s="107">
        <v>14.0</v>
      </c>
      <c r="T168" s="107">
        <v>1837.0</v>
      </c>
      <c r="U168" s="107">
        <v>18.0</v>
      </c>
    </row>
    <row r="169" ht="15.75" customHeight="1">
      <c r="A169" s="136" t="s">
        <v>192</v>
      </c>
      <c r="B169" s="107"/>
      <c r="C169" s="107"/>
      <c r="D169" s="107"/>
      <c r="E169" s="107"/>
      <c r="F169" s="107"/>
      <c r="G169" s="107"/>
      <c r="H169" s="107"/>
      <c r="I169" s="107"/>
      <c r="J169" s="107"/>
      <c r="K169" s="107"/>
      <c r="L169" s="107"/>
      <c r="M169" s="107"/>
      <c r="N169" s="107"/>
      <c r="O169" s="107"/>
      <c r="P169" s="107"/>
      <c r="Q169" s="107"/>
      <c r="R169" s="107"/>
      <c r="S169" s="107"/>
      <c r="T169" s="107"/>
      <c r="U169" s="107"/>
    </row>
    <row r="170" ht="15.75" customHeight="1">
      <c r="A170" s="136" t="s">
        <v>193</v>
      </c>
      <c r="B170" s="107">
        <v>0.0</v>
      </c>
      <c r="C170" s="107">
        <v>0.0</v>
      </c>
      <c r="D170" s="107">
        <v>0.0</v>
      </c>
      <c r="E170" s="107">
        <v>95.0</v>
      </c>
      <c r="F170" s="107">
        <v>306.0</v>
      </c>
      <c r="G170" s="107">
        <v>0.0</v>
      </c>
      <c r="H170" s="107">
        <v>0.0</v>
      </c>
      <c r="I170" s="107">
        <v>3.0</v>
      </c>
      <c r="J170" s="107">
        <v>0.0</v>
      </c>
      <c r="K170" s="107">
        <v>0.0</v>
      </c>
      <c r="L170" s="107">
        <v>0.0</v>
      </c>
      <c r="M170" s="107">
        <v>114.0</v>
      </c>
      <c r="N170" s="107">
        <v>0.0</v>
      </c>
      <c r="O170" s="107">
        <v>51.0</v>
      </c>
      <c r="P170" s="107">
        <v>0.0</v>
      </c>
      <c r="Q170" s="107">
        <v>0.0</v>
      </c>
      <c r="R170" s="107">
        <v>0.0</v>
      </c>
      <c r="S170" s="107">
        <v>0.0</v>
      </c>
      <c r="T170" s="107">
        <v>34.0</v>
      </c>
      <c r="U170" s="107"/>
    </row>
    <row r="171" ht="15.75" customHeight="1">
      <c r="A171" s="136" t="s">
        <v>33</v>
      </c>
      <c r="B171" s="107">
        <v>0.0</v>
      </c>
      <c r="C171" s="107">
        <v>8.0</v>
      </c>
      <c r="D171" s="107">
        <v>33.0</v>
      </c>
      <c r="E171" s="107">
        <v>0.0</v>
      </c>
      <c r="F171" s="107">
        <v>106.0</v>
      </c>
      <c r="G171" s="107">
        <v>165.0</v>
      </c>
      <c r="H171" s="107">
        <v>67.0</v>
      </c>
      <c r="I171" s="107">
        <v>465.0</v>
      </c>
      <c r="J171" s="107">
        <v>3.0</v>
      </c>
      <c r="K171" s="107">
        <v>7.0</v>
      </c>
      <c r="L171" s="107">
        <v>188.0</v>
      </c>
      <c r="M171" s="107">
        <v>2.0</v>
      </c>
      <c r="N171" s="107">
        <v>342.0</v>
      </c>
      <c r="O171" s="107">
        <v>1.0</v>
      </c>
      <c r="P171" s="107">
        <v>33.0</v>
      </c>
      <c r="Q171" s="107">
        <v>8.0</v>
      </c>
      <c r="R171" s="107">
        <v>105.0</v>
      </c>
      <c r="S171" s="107">
        <v>2.0</v>
      </c>
      <c r="T171" s="107">
        <v>76.0</v>
      </c>
      <c r="U171" s="107">
        <v>8.0</v>
      </c>
    </row>
    <row r="172" ht="15.75" customHeight="1">
      <c r="A172" s="136" t="s">
        <v>194</v>
      </c>
      <c r="B172" s="107"/>
      <c r="C172" s="107"/>
      <c r="D172" s="107"/>
      <c r="E172" s="107"/>
      <c r="F172" s="107"/>
      <c r="G172" s="107"/>
      <c r="H172" s="107"/>
      <c r="I172" s="107"/>
      <c r="J172" s="107"/>
      <c r="K172" s="107"/>
      <c r="L172" s="107"/>
      <c r="M172" s="107"/>
      <c r="N172" s="107"/>
      <c r="O172" s="107"/>
      <c r="P172" s="107"/>
      <c r="Q172" s="107"/>
      <c r="R172" s="107"/>
      <c r="S172" s="107"/>
      <c r="T172" s="107"/>
      <c r="U172" s="107"/>
    </row>
    <row r="173" ht="15.75" customHeight="1">
      <c r="A173" s="136" t="s">
        <v>195</v>
      </c>
      <c r="B173" s="107"/>
      <c r="C173" s="107"/>
      <c r="D173" s="107"/>
      <c r="E173" s="107"/>
      <c r="F173" s="107"/>
      <c r="G173" s="107"/>
      <c r="H173" s="107"/>
      <c r="I173" s="107"/>
      <c r="J173" s="107"/>
      <c r="K173" s="107"/>
      <c r="L173" s="107"/>
      <c r="M173" s="107"/>
      <c r="N173" s="107"/>
      <c r="O173" s="107"/>
      <c r="P173" s="107"/>
      <c r="Q173" s="107"/>
      <c r="R173" s="107"/>
      <c r="S173" s="107"/>
      <c r="T173" s="107"/>
      <c r="U173" s="107"/>
    </row>
    <row r="174" ht="15.75" customHeight="1">
      <c r="A174" s="136" t="s">
        <v>196</v>
      </c>
      <c r="B174" s="107"/>
      <c r="C174" s="107"/>
      <c r="D174" s="107"/>
      <c r="E174" s="107"/>
      <c r="F174" s="107"/>
      <c r="G174" s="107"/>
      <c r="H174" s="107"/>
      <c r="I174" s="107"/>
      <c r="J174" s="107"/>
      <c r="K174" s="107"/>
      <c r="L174" s="107"/>
      <c r="M174" s="107"/>
      <c r="N174" s="107"/>
      <c r="O174" s="107"/>
      <c r="P174" s="107"/>
      <c r="Q174" s="107"/>
      <c r="R174" s="107"/>
      <c r="S174" s="107"/>
      <c r="T174" s="107"/>
      <c r="U174" s="107"/>
    </row>
    <row r="175" ht="15.75" customHeight="1">
      <c r="A175" s="136" t="s">
        <v>34</v>
      </c>
      <c r="B175" s="107">
        <v>0.0</v>
      </c>
      <c r="C175" s="107">
        <v>0.0</v>
      </c>
      <c r="D175" s="107">
        <v>77.0</v>
      </c>
      <c r="E175" s="107">
        <v>441.0</v>
      </c>
      <c r="F175" s="107">
        <v>614.0</v>
      </c>
      <c r="G175" s="107">
        <v>622.0</v>
      </c>
      <c r="H175" s="107">
        <v>6.0</v>
      </c>
      <c r="I175" s="107">
        <v>1.0</v>
      </c>
      <c r="J175" s="107">
        <v>4.0</v>
      </c>
      <c r="K175" s="107">
        <v>1130.0</v>
      </c>
      <c r="L175" s="107">
        <v>1540.0</v>
      </c>
      <c r="M175" s="107">
        <v>2193.0</v>
      </c>
      <c r="N175" s="107">
        <v>2099.0</v>
      </c>
      <c r="O175" s="107">
        <v>81.0</v>
      </c>
      <c r="P175" s="107">
        <v>6.0</v>
      </c>
      <c r="Q175" s="107">
        <v>2.0</v>
      </c>
      <c r="R175" s="107">
        <v>228.0</v>
      </c>
      <c r="S175" s="107">
        <v>27.0</v>
      </c>
      <c r="T175" s="107">
        <v>130.0</v>
      </c>
      <c r="U175" s="107">
        <v>1.0</v>
      </c>
    </row>
    <row r="176" ht="15.75" customHeight="1">
      <c r="A176" s="136" t="s">
        <v>63</v>
      </c>
      <c r="B176" s="107">
        <v>0.0</v>
      </c>
      <c r="C176" s="107">
        <v>0.0</v>
      </c>
      <c r="D176" s="107">
        <v>0.0</v>
      </c>
      <c r="E176" s="107">
        <v>0.0</v>
      </c>
      <c r="F176" s="107">
        <v>0.0</v>
      </c>
      <c r="G176" s="107">
        <v>0.0</v>
      </c>
      <c r="H176" s="107">
        <v>0.0</v>
      </c>
      <c r="I176" s="107">
        <v>0.0</v>
      </c>
      <c r="J176" s="107">
        <v>0.0</v>
      </c>
      <c r="K176" s="107">
        <v>0.0</v>
      </c>
      <c r="L176" s="107">
        <v>0.0</v>
      </c>
      <c r="M176" s="107">
        <v>0.0</v>
      </c>
      <c r="N176" s="107">
        <v>0.0</v>
      </c>
      <c r="O176" s="107">
        <v>0.0</v>
      </c>
      <c r="P176" s="107">
        <v>0.0</v>
      </c>
      <c r="Q176" s="107">
        <v>1.0</v>
      </c>
      <c r="R176" s="107">
        <v>0.0</v>
      </c>
      <c r="S176" s="107">
        <v>0.0</v>
      </c>
      <c r="T176" s="107"/>
      <c r="U176" s="107"/>
    </row>
    <row r="177" ht="15.75" customHeight="1">
      <c r="A177" s="136" t="s">
        <v>35</v>
      </c>
      <c r="B177" s="107">
        <v>416.0</v>
      </c>
      <c r="C177" s="107">
        <v>408.0</v>
      </c>
      <c r="D177" s="107">
        <v>272.0</v>
      </c>
      <c r="E177" s="107">
        <v>813.0</v>
      </c>
      <c r="F177" s="107">
        <v>465.0</v>
      </c>
      <c r="G177" s="107">
        <v>151.0</v>
      </c>
      <c r="H177" s="107">
        <v>7386.0</v>
      </c>
      <c r="I177" s="107">
        <v>966.0</v>
      </c>
      <c r="J177" s="107">
        <v>1725.0</v>
      </c>
      <c r="K177" s="107">
        <v>1881.0</v>
      </c>
      <c r="L177" s="107">
        <v>1188.0</v>
      </c>
      <c r="M177" s="107">
        <v>596.0</v>
      </c>
      <c r="N177" s="107">
        <v>1199.0</v>
      </c>
      <c r="O177" s="107">
        <v>2265.0</v>
      </c>
      <c r="P177" s="107">
        <v>957.0</v>
      </c>
      <c r="Q177" s="107">
        <v>982.0</v>
      </c>
      <c r="R177" s="107">
        <v>512.0</v>
      </c>
      <c r="S177" s="107">
        <v>207.0</v>
      </c>
      <c r="T177" s="107">
        <v>389.0</v>
      </c>
      <c r="U177" s="107">
        <v>527.0</v>
      </c>
    </row>
    <row r="178" ht="15.75" customHeight="1">
      <c r="A178" s="136" t="s">
        <v>197</v>
      </c>
      <c r="B178" s="107">
        <v>1.0</v>
      </c>
      <c r="C178" s="107">
        <v>1.0</v>
      </c>
      <c r="D178" s="107">
        <v>1.0</v>
      </c>
      <c r="E178" s="107">
        <v>1.0</v>
      </c>
      <c r="F178" s="107">
        <v>3.0</v>
      </c>
      <c r="G178" s="107">
        <v>7.0</v>
      </c>
      <c r="H178" s="107">
        <v>12.0</v>
      </c>
      <c r="I178" s="107">
        <v>7.0</v>
      </c>
      <c r="J178" s="107">
        <v>0.0</v>
      </c>
      <c r="K178" s="107">
        <v>187.0</v>
      </c>
      <c r="L178" s="107">
        <v>6413.0</v>
      </c>
      <c r="M178" s="107">
        <v>7629.0</v>
      </c>
      <c r="N178" s="107">
        <v>3269.0</v>
      </c>
      <c r="O178" s="107">
        <v>10570.0</v>
      </c>
      <c r="P178" s="107">
        <v>2522.0</v>
      </c>
      <c r="Q178" s="107">
        <v>16.0</v>
      </c>
      <c r="R178" s="107">
        <v>40.0</v>
      </c>
      <c r="S178" s="107">
        <v>0.0</v>
      </c>
      <c r="T178" s="107">
        <v>14.0</v>
      </c>
      <c r="U178" s="107"/>
    </row>
    <row r="179" ht="15.75" customHeight="1">
      <c r="A179" s="136" t="s">
        <v>36</v>
      </c>
      <c r="B179" s="107"/>
      <c r="C179" s="107"/>
      <c r="D179" s="107"/>
      <c r="E179" s="107"/>
      <c r="F179" s="107"/>
      <c r="G179" s="107"/>
      <c r="H179" s="107"/>
      <c r="I179" s="107"/>
      <c r="J179" s="107"/>
      <c r="K179" s="107"/>
      <c r="L179" s="107"/>
      <c r="M179" s="107"/>
      <c r="N179" s="107"/>
      <c r="O179" s="107"/>
      <c r="P179" s="107"/>
      <c r="Q179" s="107"/>
      <c r="R179" s="107"/>
      <c r="S179" s="107"/>
      <c r="T179" s="107"/>
      <c r="U179" s="107"/>
    </row>
    <row r="180" ht="15.75" customHeight="1">
      <c r="A180" s="136" t="s">
        <v>198</v>
      </c>
      <c r="B180" s="107">
        <v>0.0</v>
      </c>
      <c r="C180" s="107">
        <v>0.0</v>
      </c>
      <c r="D180" s="107">
        <v>0.0</v>
      </c>
      <c r="E180" s="107">
        <v>551.0</v>
      </c>
      <c r="F180" s="107">
        <v>103.0</v>
      </c>
      <c r="G180" s="107">
        <v>874.0</v>
      </c>
      <c r="H180" s="107">
        <v>45.0</v>
      </c>
      <c r="I180" s="107">
        <v>11.0</v>
      </c>
      <c r="J180" s="107">
        <v>11.0</v>
      </c>
      <c r="K180" s="107">
        <v>5.0</v>
      </c>
      <c r="L180" s="107">
        <v>896.0</v>
      </c>
      <c r="M180" s="107">
        <v>3.0</v>
      </c>
      <c r="N180" s="107">
        <v>811.0</v>
      </c>
      <c r="O180" s="107">
        <v>2677.0</v>
      </c>
      <c r="P180" s="107">
        <v>23.0</v>
      </c>
      <c r="Q180" s="107">
        <v>0.0</v>
      </c>
      <c r="R180" s="107">
        <v>2297.0</v>
      </c>
      <c r="S180" s="107">
        <v>432.0</v>
      </c>
      <c r="T180" s="107">
        <v>248.0</v>
      </c>
      <c r="U180" s="107">
        <v>635.0</v>
      </c>
    </row>
    <row r="181" ht="15.75" customHeight="1">
      <c r="A181" s="136" t="s">
        <v>37</v>
      </c>
      <c r="B181" s="107">
        <v>0.0</v>
      </c>
      <c r="C181" s="107">
        <v>0.0</v>
      </c>
      <c r="D181" s="107">
        <v>0.0</v>
      </c>
      <c r="E181" s="107">
        <v>0.0</v>
      </c>
      <c r="F181" s="107">
        <v>3.0</v>
      </c>
      <c r="G181" s="107">
        <v>83.0</v>
      </c>
      <c r="H181" s="107">
        <v>27.0</v>
      </c>
      <c r="I181" s="107">
        <v>493.0</v>
      </c>
      <c r="J181" s="107">
        <v>443.0</v>
      </c>
      <c r="K181" s="107">
        <v>2051.0</v>
      </c>
      <c r="L181" s="107">
        <v>1514.0</v>
      </c>
      <c r="M181" s="107">
        <v>72.0</v>
      </c>
      <c r="N181" s="107">
        <v>141.0</v>
      </c>
      <c r="O181" s="107">
        <v>2305.0</v>
      </c>
      <c r="P181" s="107">
        <v>1373.0</v>
      </c>
      <c r="Q181" s="107">
        <v>1006.0</v>
      </c>
      <c r="R181" s="107">
        <v>0.0</v>
      </c>
      <c r="S181" s="107">
        <v>0.0</v>
      </c>
      <c r="T181" s="107"/>
      <c r="U181" s="107">
        <v>1296.0</v>
      </c>
    </row>
    <row r="182" ht="15.75" customHeight="1">
      <c r="A182" s="136" t="s">
        <v>199</v>
      </c>
      <c r="B182" s="107">
        <v>8.0</v>
      </c>
      <c r="C182" s="107">
        <v>676.0</v>
      </c>
      <c r="D182" s="107">
        <v>8.0</v>
      </c>
      <c r="E182" s="107">
        <v>3.0</v>
      </c>
      <c r="F182" s="107">
        <v>429.0</v>
      </c>
      <c r="G182" s="107">
        <v>994.0</v>
      </c>
      <c r="H182" s="107">
        <v>337.0</v>
      </c>
      <c r="I182" s="107">
        <v>665.0</v>
      </c>
      <c r="J182" s="107">
        <v>404.0</v>
      </c>
      <c r="K182" s="107">
        <v>6.0</v>
      </c>
      <c r="L182" s="107">
        <v>0.0</v>
      </c>
      <c r="M182" s="107">
        <v>0.0</v>
      </c>
      <c r="N182" s="107">
        <v>0.0</v>
      </c>
      <c r="O182" s="107">
        <v>0.0</v>
      </c>
      <c r="P182" s="107">
        <v>0.0</v>
      </c>
      <c r="Q182" s="107">
        <v>0.0</v>
      </c>
      <c r="R182" s="107">
        <v>0.0</v>
      </c>
      <c r="S182" s="107">
        <v>0.0</v>
      </c>
      <c r="T182" s="107"/>
      <c r="U182" s="107"/>
    </row>
    <row r="183" ht="15.75" customHeight="1">
      <c r="A183" s="136" t="s">
        <v>200</v>
      </c>
      <c r="B183" s="107">
        <v>0.0</v>
      </c>
      <c r="C183" s="107">
        <v>0.0</v>
      </c>
      <c r="D183" s="107">
        <v>0.0</v>
      </c>
      <c r="E183" s="107">
        <v>2013.0</v>
      </c>
      <c r="F183" s="107">
        <v>239.0</v>
      </c>
      <c r="G183" s="107">
        <v>96.0</v>
      </c>
      <c r="H183" s="107">
        <v>24.0</v>
      </c>
      <c r="I183" s="107">
        <v>7.0</v>
      </c>
      <c r="J183" s="107">
        <v>41.0</v>
      </c>
      <c r="K183" s="107">
        <v>598.0</v>
      </c>
      <c r="L183" s="107">
        <v>5401.0</v>
      </c>
      <c r="M183" s="107">
        <v>2061.0</v>
      </c>
      <c r="N183" s="107">
        <v>168.0</v>
      </c>
      <c r="O183" s="107">
        <v>408.0</v>
      </c>
      <c r="P183" s="107">
        <v>186.0</v>
      </c>
      <c r="Q183" s="107">
        <v>5.0</v>
      </c>
      <c r="R183" s="107">
        <v>513.0</v>
      </c>
      <c r="S183" s="107">
        <v>25.0</v>
      </c>
      <c r="T183" s="107">
        <v>2.0</v>
      </c>
      <c r="U183" s="107">
        <v>47.0</v>
      </c>
    </row>
    <row r="184" ht="15.75" customHeight="1">
      <c r="A184" s="136" t="s">
        <v>38</v>
      </c>
      <c r="B184" s="107">
        <v>0.0</v>
      </c>
      <c r="C184" s="107">
        <v>0.0</v>
      </c>
      <c r="D184" s="107">
        <v>0.0</v>
      </c>
      <c r="E184" s="107">
        <v>202.0</v>
      </c>
      <c r="F184" s="107">
        <v>0.0</v>
      </c>
      <c r="G184" s="107">
        <v>64.0</v>
      </c>
      <c r="H184" s="107">
        <v>672.0</v>
      </c>
      <c r="I184" s="107">
        <v>70.0</v>
      </c>
      <c r="J184" s="107">
        <v>7015.0</v>
      </c>
      <c r="K184" s="107">
        <v>8285.0</v>
      </c>
      <c r="L184" s="107">
        <v>1.0</v>
      </c>
      <c r="M184" s="107">
        <v>101.0</v>
      </c>
      <c r="N184" s="107">
        <v>58.0</v>
      </c>
      <c r="O184" s="107">
        <v>273.0</v>
      </c>
      <c r="P184" s="107">
        <v>1154.0</v>
      </c>
      <c r="Q184" s="107">
        <v>9919.0</v>
      </c>
      <c r="R184" s="107">
        <v>7010.0</v>
      </c>
      <c r="S184" s="107">
        <v>359.0</v>
      </c>
      <c r="T184" s="107">
        <v>11003.0</v>
      </c>
      <c r="U184" s="107">
        <v>518.0</v>
      </c>
    </row>
    <row r="185" ht="15.75" customHeight="1">
      <c r="A185" s="136" t="s">
        <v>201</v>
      </c>
      <c r="B185" s="107">
        <v>21.0</v>
      </c>
      <c r="C185" s="107">
        <v>0.0</v>
      </c>
      <c r="D185" s="107">
        <v>0.0</v>
      </c>
      <c r="E185" s="107">
        <v>9.0</v>
      </c>
      <c r="F185" s="107">
        <v>120.0</v>
      </c>
      <c r="G185" s="107">
        <v>316.0</v>
      </c>
      <c r="H185" s="107">
        <v>779.0</v>
      </c>
      <c r="I185" s="107">
        <v>260.0</v>
      </c>
      <c r="J185" s="107">
        <v>3.0</v>
      </c>
      <c r="K185" s="107">
        <v>343.0</v>
      </c>
      <c r="L185" s="107">
        <v>0.0</v>
      </c>
      <c r="M185" s="107">
        <v>396.0</v>
      </c>
      <c r="N185" s="107">
        <v>8.0</v>
      </c>
      <c r="O185" s="107">
        <v>11.0</v>
      </c>
      <c r="P185" s="107">
        <v>514.0</v>
      </c>
      <c r="Q185" s="107">
        <v>1.0</v>
      </c>
      <c r="R185" s="107">
        <v>3.0</v>
      </c>
      <c r="S185" s="107">
        <v>0.0</v>
      </c>
      <c r="T185" s="107">
        <v>7210.0</v>
      </c>
      <c r="U185" s="107">
        <v>20526.0</v>
      </c>
    </row>
    <row r="186" ht="15.75" customHeight="1">
      <c r="A186" s="136" t="s">
        <v>39</v>
      </c>
      <c r="B186" s="107">
        <v>2.0</v>
      </c>
      <c r="C186" s="107">
        <v>18.0</v>
      </c>
      <c r="D186" s="107">
        <v>3.0</v>
      </c>
      <c r="E186" s="107">
        <v>0.0</v>
      </c>
      <c r="F186" s="107">
        <v>1394.0</v>
      </c>
      <c r="G186" s="107">
        <v>2900.0</v>
      </c>
      <c r="H186" s="107">
        <v>8765.0</v>
      </c>
      <c r="I186" s="107">
        <v>3394.0</v>
      </c>
      <c r="J186" s="107">
        <v>1780.0</v>
      </c>
      <c r="K186" s="107">
        <v>2309.0</v>
      </c>
      <c r="L186" s="107">
        <v>609.0</v>
      </c>
      <c r="M186" s="107">
        <v>2362.0</v>
      </c>
      <c r="N186" s="107">
        <v>2657.0</v>
      </c>
      <c r="O186" s="107">
        <v>7869.0</v>
      </c>
      <c r="P186" s="107">
        <v>29720.0</v>
      </c>
      <c r="Q186" s="107">
        <v>17312.0</v>
      </c>
      <c r="R186" s="107">
        <v>1756.0</v>
      </c>
      <c r="S186" s="107">
        <v>52.0</v>
      </c>
      <c r="T186" s="107">
        <v>47.0</v>
      </c>
      <c r="U186" s="107">
        <v>133.0</v>
      </c>
    </row>
    <row r="187" ht="15.75" customHeight="1">
      <c r="A187" s="136" t="s">
        <v>74</v>
      </c>
      <c r="B187" s="107"/>
      <c r="C187" s="107"/>
      <c r="D187" s="107"/>
      <c r="E187" s="107"/>
      <c r="F187" s="107"/>
      <c r="G187" s="107"/>
      <c r="H187" s="107"/>
      <c r="I187" s="107"/>
      <c r="J187" s="107"/>
      <c r="K187" s="107"/>
      <c r="L187" s="107"/>
      <c r="M187" s="107"/>
      <c r="N187" s="107"/>
      <c r="O187" s="107"/>
      <c r="P187" s="107"/>
      <c r="Q187" s="107"/>
      <c r="R187" s="107"/>
      <c r="S187" s="107"/>
      <c r="T187" s="107"/>
      <c r="U187" s="107"/>
    </row>
    <row r="188" ht="15.75" customHeight="1">
      <c r="A188" s="136" t="s">
        <v>202</v>
      </c>
      <c r="B188" s="107">
        <v>0.0</v>
      </c>
      <c r="C188" s="107">
        <v>0.0</v>
      </c>
      <c r="D188" s="107">
        <v>0.0</v>
      </c>
      <c r="E188" s="107">
        <v>0.0</v>
      </c>
      <c r="F188" s="107">
        <v>0.0</v>
      </c>
      <c r="G188" s="107">
        <v>0.0</v>
      </c>
      <c r="H188" s="107">
        <v>0.0</v>
      </c>
      <c r="I188" s="107">
        <v>0.0</v>
      </c>
      <c r="J188" s="107">
        <v>0.0</v>
      </c>
      <c r="K188" s="107">
        <v>0.0</v>
      </c>
      <c r="L188" s="107">
        <v>0.0</v>
      </c>
      <c r="M188" s="107">
        <v>0.0</v>
      </c>
      <c r="N188" s="107">
        <v>0.0</v>
      </c>
      <c r="O188" s="107">
        <v>0.0</v>
      </c>
      <c r="P188" s="107">
        <v>0.0</v>
      </c>
      <c r="Q188" s="107">
        <v>0.0</v>
      </c>
      <c r="R188" s="107">
        <v>0.0</v>
      </c>
      <c r="S188" s="107">
        <v>0.0</v>
      </c>
      <c r="T188" s="107"/>
      <c r="U188" s="107">
        <v>1.0</v>
      </c>
    </row>
    <row r="189" ht="15.75" customHeight="1">
      <c r="A189" s="136" t="s">
        <v>203</v>
      </c>
      <c r="B189" s="107"/>
      <c r="C189" s="107"/>
      <c r="D189" s="107"/>
      <c r="E189" s="107"/>
      <c r="F189" s="107"/>
      <c r="G189" s="107"/>
      <c r="H189" s="107"/>
      <c r="I189" s="107"/>
      <c r="J189" s="107"/>
      <c r="K189" s="107"/>
      <c r="L189" s="107"/>
      <c r="M189" s="107"/>
      <c r="N189" s="107"/>
      <c r="O189" s="107"/>
      <c r="P189" s="107"/>
      <c r="Q189" s="107"/>
      <c r="R189" s="107"/>
      <c r="S189" s="107"/>
      <c r="T189" s="107"/>
      <c r="U189" s="107"/>
    </row>
    <row r="190" ht="15.75" customHeight="1">
      <c r="A190" s="136" t="s">
        <v>204</v>
      </c>
      <c r="B190" s="107"/>
      <c r="C190" s="107"/>
      <c r="D190" s="107"/>
      <c r="E190" s="107"/>
      <c r="F190" s="107"/>
      <c r="G190" s="107"/>
      <c r="H190" s="107"/>
      <c r="I190" s="107"/>
      <c r="J190" s="107"/>
      <c r="K190" s="107"/>
      <c r="L190" s="107"/>
      <c r="M190" s="107"/>
      <c r="N190" s="107"/>
      <c r="O190" s="107"/>
      <c r="P190" s="107"/>
      <c r="Q190" s="107"/>
      <c r="R190" s="107"/>
      <c r="S190" s="107"/>
      <c r="T190" s="107"/>
      <c r="U190" s="107"/>
    </row>
    <row r="191" ht="15.75" customHeight="1">
      <c r="A191" s="136" t="s">
        <v>205</v>
      </c>
      <c r="B191" s="107">
        <v>0.0</v>
      </c>
      <c r="C191" s="107">
        <v>5.0</v>
      </c>
      <c r="D191" s="107">
        <v>0.0</v>
      </c>
      <c r="E191" s="107">
        <v>0.0</v>
      </c>
      <c r="F191" s="107">
        <v>0.0</v>
      </c>
      <c r="G191" s="107">
        <v>0.0</v>
      </c>
      <c r="H191" s="107">
        <v>0.0</v>
      </c>
      <c r="I191" s="107">
        <v>0.0</v>
      </c>
      <c r="J191" s="107">
        <v>0.0</v>
      </c>
      <c r="K191" s="107">
        <v>0.0</v>
      </c>
      <c r="L191" s="107">
        <v>0.0</v>
      </c>
      <c r="M191" s="107">
        <v>0.0</v>
      </c>
      <c r="N191" s="107">
        <v>1.0</v>
      </c>
      <c r="O191" s="107">
        <v>1.0</v>
      </c>
      <c r="P191" s="107">
        <v>0.0</v>
      </c>
      <c r="Q191" s="107">
        <v>0.0</v>
      </c>
      <c r="R191" s="107">
        <v>0.0</v>
      </c>
      <c r="S191" s="107">
        <v>0.0</v>
      </c>
      <c r="T191" s="107"/>
      <c r="U191" s="107"/>
    </row>
    <row r="192" ht="15.75" customHeight="1">
      <c r="A192" s="136" t="s">
        <v>40</v>
      </c>
      <c r="B192" s="107">
        <v>994.0</v>
      </c>
      <c r="C192" s="107">
        <v>465.0</v>
      </c>
      <c r="D192" s="107">
        <v>1918.0</v>
      </c>
      <c r="E192" s="107">
        <v>3276.0</v>
      </c>
      <c r="F192" s="107">
        <v>8814.0</v>
      </c>
      <c r="G192" s="107">
        <v>20807.0</v>
      </c>
      <c r="H192" s="107">
        <v>44386.0</v>
      </c>
      <c r="I192" s="107">
        <v>48216.0</v>
      </c>
      <c r="J192" s="107">
        <v>65935.0</v>
      </c>
      <c r="K192" s="107">
        <v>54660.0</v>
      </c>
      <c r="L192" s="107">
        <v>28010.0</v>
      </c>
      <c r="M192" s="107">
        <v>13831.0</v>
      </c>
      <c r="N192" s="107">
        <v>16866.0</v>
      </c>
      <c r="O192" s="107">
        <v>7177.0</v>
      </c>
      <c r="P192" s="107">
        <v>4278.0</v>
      </c>
      <c r="Q192" s="107">
        <v>1869.0</v>
      </c>
      <c r="R192" s="107">
        <v>3921.0</v>
      </c>
      <c r="S192" s="107">
        <v>1933.0</v>
      </c>
      <c r="T192" s="107">
        <v>220.0</v>
      </c>
      <c r="U192" s="107">
        <v>1365.0</v>
      </c>
    </row>
    <row r="193" ht="15.75" customHeight="1">
      <c r="A193" s="136" t="s">
        <v>206</v>
      </c>
      <c r="B193" s="107">
        <v>0.0</v>
      </c>
      <c r="C193" s="107">
        <v>0.0</v>
      </c>
      <c r="D193" s="107">
        <v>0.0</v>
      </c>
      <c r="E193" s="107">
        <v>0.0</v>
      </c>
      <c r="F193" s="107">
        <v>0.0</v>
      </c>
      <c r="G193" s="107">
        <v>0.0</v>
      </c>
      <c r="H193" s="107">
        <v>0.0</v>
      </c>
      <c r="I193" s="107">
        <v>0.0</v>
      </c>
      <c r="J193" s="107">
        <v>0.0</v>
      </c>
      <c r="K193" s="107">
        <v>0.0</v>
      </c>
      <c r="L193" s="107">
        <v>0.0</v>
      </c>
      <c r="M193" s="107">
        <v>0.0</v>
      </c>
      <c r="N193" s="107">
        <v>0.0</v>
      </c>
      <c r="O193" s="107">
        <v>10.0</v>
      </c>
      <c r="P193" s="107">
        <v>10.0</v>
      </c>
      <c r="Q193" s="107">
        <v>0.0</v>
      </c>
      <c r="R193" s="107">
        <v>0.0</v>
      </c>
      <c r="S193" s="107">
        <v>0.0</v>
      </c>
      <c r="T193" s="107"/>
      <c r="U193" s="107"/>
    </row>
    <row r="194" ht="15.75" customHeight="1">
      <c r="A194" s="136" t="s">
        <v>529</v>
      </c>
      <c r="B194" s="107"/>
      <c r="C194" s="107"/>
      <c r="D194" s="107"/>
      <c r="E194" s="107"/>
      <c r="F194" s="107"/>
      <c r="G194" s="107"/>
      <c r="H194" s="107"/>
      <c r="I194" s="107"/>
      <c r="J194" s="107"/>
      <c r="K194" s="107"/>
      <c r="L194" s="107"/>
      <c r="M194" s="107"/>
      <c r="N194" s="107"/>
      <c r="O194" s="107"/>
      <c r="P194" s="107"/>
      <c r="Q194" s="107"/>
      <c r="R194" s="107"/>
      <c r="S194" s="107"/>
      <c r="T194" s="107"/>
      <c r="U194" s="107"/>
    </row>
    <row r="195" ht="15.75" customHeight="1">
      <c r="A195" s="136" t="s">
        <v>207</v>
      </c>
      <c r="B195" s="107"/>
      <c r="C195" s="107"/>
      <c r="D195" s="107"/>
      <c r="E195" s="107"/>
      <c r="F195" s="107"/>
      <c r="G195" s="107"/>
      <c r="H195" s="107"/>
      <c r="I195" s="107"/>
      <c r="J195" s="107"/>
      <c r="K195" s="107"/>
      <c r="L195" s="107"/>
      <c r="M195" s="107"/>
      <c r="N195" s="107"/>
      <c r="O195" s="107"/>
      <c r="P195" s="107"/>
      <c r="Q195" s="107"/>
      <c r="R195" s="107"/>
      <c r="S195" s="107"/>
      <c r="T195" s="107"/>
      <c r="U195" s="107"/>
    </row>
    <row r="196" ht="15.75" customHeight="1">
      <c r="A196" s="136" t="s">
        <v>208</v>
      </c>
      <c r="B196" s="107">
        <v>0.0</v>
      </c>
      <c r="C196" s="107">
        <v>0.0</v>
      </c>
      <c r="D196" s="107">
        <v>0.0</v>
      </c>
      <c r="E196" s="107">
        <v>0.0</v>
      </c>
      <c r="F196" s="107">
        <v>0.0</v>
      </c>
      <c r="G196" s="107">
        <v>3.0</v>
      </c>
      <c r="H196" s="107">
        <v>0.0</v>
      </c>
      <c r="I196" s="107">
        <v>0.0</v>
      </c>
      <c r="J196" s="107">
        <v>0.0</v>
      </c>
      <c r="K196" s="107">
        <v>0.0</v>
      </c>
      <c r="L196" s="107">
        <v>0.0</v>
      </c>
      <c r="M196" s="107">
        <v>0.0</v>
      </c>
      <c r="N196" s="107">
        <v>1343.0</v>
      </c>
      <c r="O196" s="107">
        <v>8350.0</v>
      </c>
      <c r="P196" s="107">
        <v>9611.0</v>
      </c>
      <c r="Q196" s="107">
        <v>19495.0</v>
      </c>
      <c r="R196" s="107">
        <v>2151.0</v>
      </c>
      <c r="S196" s="107">
        <v>0.0</v>
      </c>
      <c r="T196" s="107">
        <v>89.0</v>
      </c>
      <c r="U196" s="107">
        <v>1.0</v>
      </c>
    </row>
    <row r="197" ht="15.75" customHeight="1">
      <c r="A197" s="136" t="s">
        <v>41</v>
      </c>
      <c r="B197" s="107">
        <v>0.0</v>
      </c>
      <c r="C197" s="107">
        <v>0.0</v>
      </c>
      <c r="D197" s="107">
        <v>8.0</v>
      </c>
      <c r="E197" s="107">
        <v>1.0</v>
      </c>
      <c r="F197" s="107">
        <v>0.0</v>
      </c>
      <c r="G197" s="107">
        <v>0.0</v>
      </c>
      <c r="H197" s="107">
        <v>74.0</v>
      </c>
      <c r="I197" s="107">
        <v>20.0</v>
      </c>
      <c r="J197" s="107">
        <v>0.0</v>
      </c>
      <c r="K197" s="107">
        <v>0.0</v>
      </c>
      <c r="L197" s="107">
        <v>0.0</v>
      </c>
      <c r="M197" s="107">
        <v>0.0</v>
      </c>
      <c r="N197" s="107">
        <v>188.0</v>
      </c>
      <c r="O197" s="107">
        <v>37.0</v>
      </c>
      <c r="P197" s="107">
        <v>2.0</v>
      </c>
      <c r="Q197" s="107">
        <v>7.0</v>
      </c>
      <c r="R197" s="107">
        <v>2.0</v>
      </c>
      <c r="S197" s="107">
        <v>10.0</v>
      </c>
      <c r="T197" s="107">
        <v>55.0</v>
      </c>
      <c r="U197" s="107">
        <v>3.0</v>
      </c>
    </row>
    <row r="198" ht="15.75" customHeight="1">
      <c r="A198" s="136" t="s">
        <v>42</v>
      </c>
      <c r="B198" s="107">
        <v>97.0</v>
      </c>
      <c r="C198" s="107">
        <v>233.0</v>
      </c>
      <c r="D198" s="107">
        <v>41.0</v>
      </c>
      <c r="E198" s="107">
        <v>6.0</v>
      </c>
      <c r="F198" s="107">
        <v>1.0</v>
      </c>
      <c r="G198" s="107">
        <v>0.0</v>
      </c>
      <c r="H198" s="107">
        <v>53.0</v>
      </c>
      <c r="I198" s="107">
        <v>37.0</v>
      </c>
      <c r="J198" s="107">
        <v>70.0</v>
      </c>
      <c r="K198" s="107">
        <v>9.0</v>
      </c>
      <c r="L198" s="107">
        <v>10.0</v>
      </c>
      <c r="M198" s="107">
        <v>24.0</v>
      </c>
      <c r="N198" s="107">
        <v>14.0</v>
      </c>
      <c r="O198" s="107">
        <v>10.0</v>
      </c>
      <c r="P198" s="107">
        <v>1.0</v>
      </c>
      <c r="Q198" s="107">
        <v>5.0</v>
      </c>
      <c r="R198" s="107">
        <v>0.0</v>
      </c>
      <c r="S198" s="107">
        <v>1.0</v>
      </c>
      <c r="T198" s="107">
        <v>1103.0</v>
      </c>
      <c r="U198" s="107">
        <v>30.0</v>
      </c>
    </row>
    <row r="199" ht="15.75" customHeight="1">
      <c r="A199" s="136" t="s">
        <v>43</v>
      </c>
      <c r="B199" s="107">
        <v>0.0</v>
      </c>
      <c r="C199" s="107">
        <v>3.0</v>
      </c>
      <c r="D199" s="107">
        <v>0.0</v>
      </c>
      <c r="E199" s="107">
        <v>1.0</v>
      </c>
      <c r="F199" s="107">
        <v>54.0</v>
      </c>
      <c r="G199" s="107">
        <v>43.0</v>
      </c>
      <c r="H199" s="107">
        <v>99.0</v>
      </c>
      <c r="I199" s="107">
        <v>0.0</v>
      </c>
      <c r="J199" s="107">
        <v>28.0</v>
      </c>
      <c r="K199" s="107">
        <v>131.0</v>
      </c>
      <c r="L199" s="107">
        <v>314.0</v>
      </c>
      <c r="M199" s="107">
        <v>38.0</v>
      </c>
      <c r="N199" s="107">
        <v>35.0</v>
      </c>
      <c r="O199" s="107">
        <v>219.0</v>
      </c>
      <c r="P199" s="107">
        <v>1.0</v>
      </c>
      <c r="Q199" s="107">
        <v>63.0</v>
      </c>
      <c r="R199" s="107">
        <v>0.0</v>
      </c>
      <c r="S199" s="107">
        <v>3.0</v>
      </c>
      <c r="T199" s="107">
        <v>2.0</v>
      </c>
      <c r="U199" s="107">
        <v>19.0</v>
      </c>
    </row>
    <row r="200" ht="15.75" customHeight="1">
      <c r="A200" s="136" t="s">
        <v>209</v>
      </c>
      <c r="B200" s="107">
        <v>319.0</v>
      </c>
      <c r="C200" s="107">
        <v>570.0</v>
      </c>
      <c r="D200" s="107">
        <v>1431.0</v>
      </c>
      <c r="E200" s="107">
        <v>3405.0</v>
      </c>
      <c r="F200" s="107">
        <v>1252.0</v>
      </c>
      <c r="G200" s="107">
        <v>2356.0</v>
      </c>
      <c r="H200" s="107">
        <v>7870.0</v>
      </c>
      <c r="I200" s="107">
        <v>19355.0</v>
      </c>
      <c r="J200" s="107">
        <v>11481.0</v>
      </c>
      <c r="K200" s="107">
        <v>16231.0</v>
      </c>
      <c r="L200" s="107">
        <v>19870.0</v>
      </c>
      <c r="M200" s="107">
        <v>14100.0</v>
      </c>
      <c r="N200" s="107">
        <v>12708.0</v>
      </c>
      <c r="O200" s="107">
        <v>10314.0</v>
      </c>
      <c r="P200" s="107">
        <v>11353.0</v>
      </c>
      <c r="Q200" s="107">
        <v>11360.0</v>
      </c>
      <c r="R200" s="107">
        <v>7501.0</v>
      </c>
      <c r="S200" s="107">
        <v>3874.0</v>
      </c>
      <c r="T200" s="107">
        <v>2653.0</v>
      </c>
      <c r="U200" s="107">
        <v>5857.0</v>
      </c>
    </row>
    <row r="201" ht="15.75" customHeight="1">
      <c r="A201" s="136" t="s">
        <v>210</v>
      </c>
      <c r="B201" s="107"/>
      <c r="C201" s="107"/>
      <c r="D201" s="107"/>
      <c r="E201" s="107"/>
      <c r="F201" s="107"/>
      <c r="G201" s="107"/>
      <c r="H201" s="107"/>
      <c r="I201" s="107"/>
      <c r="J201" s="107"/>
      <c r="K201" s="107"/>
      <c r="L201" s="107"/>
      <c r="M201" s="107"/>
      <c r="N201" s="107"/>
      <c r="O201" s="107"/>
      <c r="P201" s="107"/>
      <c r="Q201" s="107"/>
      <c r="R201" s="107"/>
      <c r="S201" s="107"/>
      <c r="T201" s="107"/>
      <c r="U201" s="107"/>
    </row>
    <row r="202" ht="15.75" customHeight="1">
      <c r="A202" s="136" t="s">
        <v>44</v>
      </c>
      <c r="B202" s="107">
        <v>0.0</v>
      </c>
      <c r="C202" s="107">
        <v>0.0</v>
      </c>
      <c r="D202" s="107">
        <v>0.0</v>
      </c>
      <c r="E202" s="107">
        <v>0.0</v>
      </c>
      <c r="F202" s="107">
        <v>1260.0</v>
      </c>
      <c r="G202" s="107">
        <v>1350.0</v>
      </c>
      <c r="H202" s="107">
        <v>0.0</v>
      </c>
      <c r="I202" s="107">
        <v>0.0</v>
      </c>
      <c r="J202" s="107">
        <v>0.0</v>
      </c>
      <c r="K202" s="107">
        <v>0.0</v>
      </c>
      <c r="L202" s="107">
        <v>0.0</v>
      </c>
      <c r="M202" s="107">
        <v>0.0</v>
      </c>
      <c r="N202" s="107">
        <v>4.0</v>
      </c>
      <c r="O202" s="107">
        <v>21.0</v>
      </c>
      <c r="P202" s="107">
        <v>0.0</v>
      </c>
      <c r="Q202" s="107">
        <v>8374.0</v>
      </c>
      <c r="R202" s="107">
        <v>12894.0</v>
      </c>
      <c r="S202" s="107">
        <v>980.0</v>
      </c>
      <c r="T202" s="107">
        <v>1173.0</v>
      </c>
      <c r="U202" s="107">
        <v>5266.0</v>
      </c>
    </row>
    <row r="203" ht="15.75" customHeight="1">
      <c r="A203" s="136" t="s">
        <v>72</v>
      </c>
      <c r="B203" s="107">
        <v>0.0</v>
      </c>
      <c r="C203" s="107">
        <v>0.0</v>
      </c>
      <c r="D203" s="107">
        <v>0.0</v>
      </c>
      <c r="E203" s="107">
        <v>0.0</v>
      </c>
      <c r="F203" s="107">
        <v>0.0</v>
      </c>
      <c r="G203" s="107">
        <v>0.0</v>
      </c>
      <c r="H203" s="107">
        <v>0.0</v>
      </c>
      <c r="I203" s="107">
        <v>0.0</v>
      </c>
      <c r="J203" s="107">
        <v>0.0</v>
      </c>
      <c r="K203" s="107">
        <v>0.0</v>
      </c>
      <c r="L203" s="107">
        <v>0.0</v>
      </c>
      <c r="M203" s="107">
        <v>3.0</v>
      </c>
      <c r="N203" s="107">
        <v>0.0</v>
      </c>
      <c r="O203" s="107">
        <v>0.0</v>
      </c>
      <c r="P203" s="107">
        <v>0.0</v>
      </c>
      <c r="Q203" s="107">
        <v>0.0</v>
      </c>
      <c r="R203" s="107">
        <v>0.0</v>
      </c>
      <c r="S203" s="107">
        <v>0.0</v>
      </c>
      <c r="T203" s="107">
        <v>1.0</v>
      </c>
      <c r="U203" s="107"/>
    </row>
    <row r="204" ht="15.75" customHeight="1">
      <c r="A204" s="136" t="s">
        <v>211</v>
      </c>
      <c r="B204" s="107">
        <v>0.0</v>
      </c>
      <c r="C204" s="107">
        <v>0.0</v>
      </c>
      <c r="D204" s="107">
        <v>0.0</v>
      </c>
      <c r="E204" s="107">
        <v>0.0</v>
      </c>
      <c r="F204" s="107">
        <v>0.0</v>
      </c>
      <c r="G204" s="107">
        <v>0.0</v>
      </c>
      <c r="H204" s="107">
        <v>975.0</v>
      </c>
      <c r="I204" s="107">
        <v>92.0</v>
      </c>
      <c r="J204" s="107">
        <v>176.0</v>
      </c>
      <c r="K204" s="107">
        <v>0.0</v>
      </c>
      <c r="L204" s="107">
        <v>0.0</v>
      </c>
      <c r="M204" s="107">
        <v>0.0</v>
      </c>
      <c r="N204" s="107">
        <v>7.0</v>
      </c>
      <c r="O204" s="107">
        <v>0.0</v>
      </c>
      <c r="P204" s="107">
        <v>852.0</v>
      </c>
      <c r="Q204" s="107">
        <v>0.0</v>
      </c>
      <c r="R204" s="107">
        <v>0.0</v>
      </c>
      <c r="S204" s="107">
        <v>2.0</v>
      </c>
      <c r="T204" s="107"/>
      <c r="U204" s="107"/>
    </row>
    <row r="205" ht="15.75" customHeight="1">
      <c r="A205" s="136" t="s">
        <v>212</v>
      </c>
      <c r="B205" s="107">
        <v>420.0</v>
      </c>
      <c r="C205" s="107">
        <v>765.0</v>
      </c>
      <c r="D205" s="107">
        <v>11354.0</v>
      </c>
      <c r="E205" s="107">
        <v>31345.0</v>
      </c>
      <c r="F205" s="107">
        <v>51716.0</v>
      </c>
      <c r="G205" s="107">
        <v>93347.0</v>
      </c>
      <c r="H205" s="107">
        <v>129988.0</v>
      </c>
      <c r="I205" s="107">
        <v>181646.0</v>
      </c>
      <c r="J205" s="107">
        <v>97996.0</v>
      </c>
      <c r="K205" s="107">
        <v>59731.0</v>
      </c>
      <c r="L205" s="107">
        <v>20737.0</v>
      </c>
      <c r="M205" s="107">
        <v>44381.0</v>
      </c>
      <c r="N205" s="107">
        <v>48921.0</v>
      </c>
      <c r="O205" s="107">
        <v>37236.0</v>
      </c>
      <c r="P205" s="107">
        <v>38296.0</v>
      </c>
      <c r="Q205" s="107">
        <v>39753.0</v>
      </c>
      <c r="R205" s="107">
        <v>32653.0</v>
      </c>
      <c r="S205" s="107">
        <v>34361.0</v>
      </c>
      <c r="T205" s="107">
        <v>25707.0</v>
      </c>
      <c r="U205" s="107">
        <v>20158.0</v>
      </c>
    </row>
    <row r="206" ht="15.75" customHeight="1">
      <c r="A206" s="136" t="s">
        <v>530</v>
      </c>
      <c r="B206" s="107"/>
      <c r="C206" s="107"/>
      <c r="D206" s="107"/>
      <c r="E206" s="107"/>
      <c r="F206" s="107"/>
      <c r="G206" s="107"/>
      <c r="H206" s="107"/>
      <c r="I206" s="107"/>
      <c r="J206" s="107"/>
      <c r="K206" s="107"/>
      <c r="L206" s="107"/>
      <c r="M206" s="107"/>
      <c r="N206" s="107"/>
      <c r="O206" s="107"/>
      <c r="P206" s="107"/>
      <c r="Q206" s="107"/>
      <c r="R206" s="107"/>
      <c r="S206" s="107"/>
      <c r="T206" s="107"/>
      <c r="U206" s="107"/>
    </row>
    <row r="207" ht="15.75" customHeight="1">
      <c r="A207" s="136" t="s">
        <v>213</v>
      </c>
      <c r="B207" s="107"/>
      <c r="C207" s="107"/>
      <c r="D207" s="107"/>
      <c r="E207" s="107"/>
      <c r="F207" s="107"/>
      <c r="G207" s="107"/>
      <c r="H207" s="107"/>
      <c r="I207" s="107"/>
      <c r="J207" s="107"/>
      <c r="K207" s="107"/>
      <c r="L207" s="107"/>
      <c r="M207" s="107"/>
      <c r="N207" s="107"/>
      <c r="O207" s="107"/>
      <c r="P207" s="107"/>
      <c r="Q207" s="107"/>
      <c r="R207" s="107"/>
      <c r="S207" s="107"/>
      <c r="T207" s="107"/>
      <c r="U207" s="107"/>
    </row>
    <row r="208" ht="15.75" customHeight="1">
      <c r="A208" s="136" t="s">
        <v>214</v>
      </c>
      <c r="B208" s="107">
        <v>7.0</v>
      </c>
      <c r="C208" s="107">
        <v>0.0</v>
      </c>
      <c r="D208" s="107">
        <v>7.0</v>
      </c>
      <c r="E208" s="107">
        <v>4.0</v>
      </c>
      <c r="F208" s="107">
        <v>0.0</v>
      </c>
      <c r="G208" s="107">
        <v>118.0</v>
      </c>
      <c r="H208" s="107">
        <v>146.0</v>
      </c>
      <c r="I208" s="107">
        <v>143.0</v>
      </c>
      <c r="J208" s="107">
        <v>135.0</v>
      </c>
      <c r="K208" s="107">
        <v>142.0</v>
      </c>
      <c r="L208" s="107">
        <v>34.0</v>
      </c>
      <c r="M208" s="107">
        <v>0.0</v>
      </c>
      <c r="N208" s="107">
        <v>0.0</v>
      </c>
      <c r="O208" s="107">
        <v>0.0</v>
      </c>
      <c r="P208" s="107">
        <v>0.0</v>
      </c>
      <c r="Q208" s="107">
        <v>0.0</v>
      </c>
      <c r="R208" s="107">
        <v>0.0</v>
      </c>
      <c r="S208" s="107">
        <v>0.0</v>
      </c>
      <c r="T208" s="107"/>
      <c r="U208" s="107"/>
    </row>
    <row r="209" ht="15.75" customHeight="1">
      <c r="A209" s="136" t="s">
        <v>215</v>
      </c>
      <c r="B209" s="107">
        <v>0.0</v>
      </c>
      <c r="C209" s="107">
        <v>0.0</v>
      </c>
      <c r="D209" s="107">
        <v>0.0</v>
      </c>
      <c r="E209" s="107">
        <v>0.0</v>
      </c>
      <c r="F209" s="107">
        <v>748.0</v>
      </c>
      <c r="G209" s="107">
        <v>0.0</v>
      </c>
      <c r="H209" s="107">
        <v>929.0</v>
      </c>
      <c r="I209" s="107">
        <v>120.0</v>
      </c>
      <c r="J209" s="107">
        <v>675.0</v>
      </c>
      <c r="K209" s="107">
        <v>8315.0</v>
      </c>
      <c r="L209" s="107">
        <v>14418.0</v>
      </c>
      <c r="M209" s="107">
        <v>199.0</v>
      </c>
      <c r="N209" s="107">
        <v>16.0</v>
      </c>
      <c r="O209" s="107">
        <v>489.0</v>
      </c>
      <c r="P209" s="107">
        <v>225.0</v>
      </c>
      <c r="Q209" s="107">
        <v>7682.0</v>
      </c>
      <c r="R209" s="107">
        <v>4600.0</v>
      </c>
      <c r="S209" s="107">
        <v>283.0</v>
      </c>
      <c r="T209" s="107">
        <v>196.0</v>
      </c>
      <c r="U209" s="107"/>
    </row>
    <row r="210" ht="15.75" customHeight="1">
      <c r="A210" s="136" t="s">
        <v>216</v>
      </c>
      <c r="B210" s="107">
        <v>0.0</v>
      </c>
      <c r="C210" s="107">
        <v>0.0</v>
      </c>
      <c r="D210" s="107">
        <v>0.0</v>
      </c>
      <c r="E210" s="107">
        <v>0.0</v>
      </c>
      <c r="F210" s="107">
        <v>0.0</v>
      </c>
      <c r="G210" s="107">
        <v>0.0</v>
      </c>
      <c r="H210" s="107">
        <v>0.0</v>
      </c>
      <c r="I210" s="107">
        <v>0.0</v>
      </c>
      <c r="J210" s="107">
        <v>2.0</v>
      </c>
      <c r="K210" s="107">
        <v>0.0</v>
      </c>
      <c r="L210" s="107">
        <v>1.0</v>
      </c>
      <c r="M210" s="107">
        <v>0.0</v>
      </c>
      <c r="N210" s="107">
        <v>134.0</v>
      </c>
      <c r="O210" s="107">
        <v>12672.0</v>
      </c>
      <c r="P210" s="107">
        <v>6934.0</v>
      </c>
      <c r="Q210" s="107">
        <v>0.0</v>
      </c>
      <c r="R210" s="107">
        <v>0.0</v>
      </c>
      <c r="S210" s="107">
        <v>0.0</v>
      </c>
      <c r="T210" s="107"/>
      <c r="U210" s="107">
        <v>2.0</v>
      </c>
    </row>
    <row r="211" ht="15.75" customHeight="1"/>
    <row r="212" ht="15.75" customHeight="1">
      <c r="A212" s="89" t="s">
        <v>443</v>
      </c>
      <c r="B212" s="89"/>
      <c r="C212" s="89"/>
      <c r="D212" s="89"/>
      <c r="E212" s="89"/>
      <c r="F212" s="89"/>
      <c r="G212" s="89"/>
      <c r="H212" s="89"/>
      <c r="I212" s="89"/>
      <c r="J212" s="89"/>
      <c r="K212" s="89"/>
      <c r="L212" s="89"/>
      <c r="M212" s="89"/>
      <c r="N212" s="89"/>
      <c r="O212" s="89"/>
      <c r="P212" s="89"/>
      <c r="Q212" s="89"/>
      <c r="R212" s="89"/>
      <c r="S212" s="89"/>
      <c r="T212" s="89"/>
      <c r="U212" s="89"/>
      <c r="V212" s="3"/>
      <c r="W212" s="3"/>
      <c r="X212" s="3"/>
      <c r="Y212" s="3"/>
      <c r="Z212" s="3"/>
      <c r="AA212" s="3"/>
      <c r="AB212" s="3"/>
      <c r="AC212" s="3"/>
    </row>
    <row r="213" ht="15.75" customHeight="1">
      <c r="A213" s="145" t="s">
        <v>462</v>
      </c>
      <c r="B213" s="112">
        <v>0.0</v>
      </c>
      <c r="C213" s="112">
        <v>33.0</v>
      </c>
      <c r="D213" s="112">
        <v>3.0</v>
      </c>
      <c r="E213" s="112">
        <v>181.0</v>
      </c>
      <c r="F213" s="112">
        <v>688.0</v>
      </c>
      <c r="G213" s="112">
        <v>1601.0</v>
      </c>
      <c r="H213" s="112">
        <v>500.0</v>
      </c>
      <c r="I213" s="112">
        <v>1972.0</v>
      </c>
      <c r="J213" s="112">
        <v>3056.0</v>
      </c>
      <c r="K213" s="112">
        <v>4739.0</v>
      </c>
      <c r="L213" s="112">
        <v>1994.0</v>
      </c>
      <c r="M213" s="112">
        <v>4070.0</v>
      </c>
      <c r="N213" s="112">
        <v>3696.0</v>
      </c>
      <c r="O213" s="112">
        <v>1727.0</v>
      </c>
      <c r="P213" s="112">
        <v>1840.0</v>
      </c>
      <c r="Q213" s="112">
        <v>1150.0</v>
      </c>
      <c r="R213" s="112">
        <v>1085.0</v>
      </c>
      <c r="S213" s="112">
        <v>1036.0</v>
      </c>
      <c r="T213" s="112">
        <v>3952.0</v>
      </c>
      <c r="U213" s="146">
        <v>3272.0</v>
      </c>
      <c r="V213" s="3"/>
      <c r="W213" s="3"/>
      <c r="X213" s="3"/>
      <c r="Y213" s="3"/>
      <c r="Z213" s="3"/>
      <c r="AA213" s="3"/>
      <c r="AB213" s="3"/>
      <c r="AC213" s="3"/>
    </row>
    <row r="214" ht="15.75" customHeight="1">
      <c r="A214" s="145" t="s">
        <v>480</v>
      </c>
      <c r="B214" s="112">
        <v>9.0</v>
      </c>
      <c r="C214" s="112">
        <v>2.0</v>
      </c>
      <c r="D214" s="112">
        <v>0.0</v>
      </c>
      <c r="E214" s="112">
        <v>1.0</v>
      </c>
      <c r="F214" s="112">
        <v>152.0</v>
      </c>
      <c r="G214" s="112">
        <v>120.0</v>
      </c>
      <c r="H214" s="112">
        <v>1.0</v>
      </c>
      <c r="I214" s="112">
        <v>1.0</v>
      </c>
      <c r="J214" s="112">
        <v>11.0</v>
      </c>
      <c r="K214" s="112">
        <v>207.0</v>
      </c>
      <c r="L214" s="112">
        <v>1921.0</v>
      </c>
      <c r="M214" s="112">
        <v>3175.0</v>
      </c>
      <c r="N214" s="112">
        <v>1420.0</v>
      </c>
      <c r="O214" s="112">
        <v>390.0</v>
      </c>
      <c r="P214" s="112">
        <v>29.0</v>
      </c>
      <c r="Q214" s="112">
        <v>28.0</v>
      </c>
      <c r="R214" s="112">
        <v>2.0</v>
      </c>
      <c r="S214" s="112">
        <v>1.0</v>
      </c>
      <c r="T214" s="112">
        <v>3.0</v>
      </c>
      <c r="U214" s="146">
        <v>2740.0</v>
      </c>
      <c r="V214" s="3"/>
      <c r="W214" s="3"/>
      <c r="X214" s="3"/>
      <c r="Y214" s="3"/>
      <c r="Z214" s="3"/>
      <c r="AA214" s="3"/>
      <c r="AB214" s="3"/>
      <c r="AC214" s="3"/>
    </row>
    <row r="215" ht="15.75" customHeight="1">
      <c r="A215" s="145" t="s">
        <v>456</v>
      </c>
      <c r="B215" s="112">
        <v>27.0</v>
      </c>
      <c r="C215" s="112">
        <v>0.0</v>
      </c>
      <c r="D215" s="112">
        <v>0.0</v>
      </c>
      <c r="E215" s="112">
        <v>9.0</v>
      </c>
      <c r="F215" s="112">
        <v>261.0</v>
      </c>
      <c r="G215" s="112">
        <v>1301.0</v>
      </c>
      <c r="H215" s="112">
        <v>3972.0</v>
      </c>
      <c r="I215" s="112">
        <v>3408.0</v>
      </c>
      <c r="J215" s="112">
        <v>940.0</v>
      </c>
      <c r="K215" s="112">
        <v>623.0</v>
      </c>
      <c r="L215" s="112">
        <v>3014.0</v>
      </c>
      <c r="M215" s="112">
        <v>2748.0</v>
      </c>
      <c r="N215" s="112">
        <v>1810.0</v>
      </c>
      <c r="O215" s="112">
        <v>3131.0</v>
      </c>
      <c r="P215" s="112">
        <v>2534.0</v>
      </c>
      <c r="Q215" s="112">
        <v>1154.0</v>
      </c>
      <c r="R215" s="112">
        <v>535.0</v>
      </c>
      <c r="S215" s="112">
        <v>337.0</v>
      </c>
      <c r="T215" s="112">
        <v>1625.0</v>
      </c>
      <c r="U215" s="146">
        <v>2184.0</v>
      </c>
      <c r="V215" s="3"/>
      <c r="W215" s="3"/>
      <c r="X215" s="3"/>
      <c r="Y215" s="3"/>
      <c r="Z215" s="3"/>
      <c r="AA215" s="3"/>
      <c r="AB215" s="3"/>
      <c r="AC215" s="3"/>
    </row>
    <row r="216" ht="15.75" customHeight="1">
      <c r="A216" s="145" t="s">
        <v>444</v>
      </c>
      <c r="B216" s="112">
        <v>0.0</v>
      </c>
      <c r="C216" s="112">
        <v>0.0</v>
      </c>
      <c r="D216" s="112">
        <v>0.0</v>
      </c>
      <c r="E216" s="112">
        <v>74.0</v>
      </c>
      <c r="F216" s="112">
        <v>336.0</v>
      </c>
      <c r="G216" s="112">
        <v>274.0</v>
      </c>
      <c r="H216" s="112">
        <v>584.0</v>
      </c>
      <c r="I216" s="112">
        <v>720.0</v>
      </c>
      <c r="J216" s="112">
        <v>14.0</v>
      </c>
      <c r="K216" s="112">
        <v>0.0</v>
      </c>
      <c r="L216" s="112">
        <v>1.0</v>
      </c>
      <c r="M216" s="112">
        <v>327.0</v>
      </c>
      <c r="N216" s="112">
        <v>210.0</v>
      </c>
      <c r="O216" s="112">
        <v>211.0</v>
      </c>
      <c r="P216" s="112">
        <v>0.0</v>
      </c>
      <c r="Q216" s="112">
        <v>0.0</v>
      </c>
      <c r="R216" s="112">
        <v>5.0</v>
      </c>
      <c r="S216" s="112">
        <v>0.0</v>
      </c>
      <c r="T216" s="112">
        <v>497.0</v>
      </c>
      <c r="U216" s="146">
        <v>1672.0</v>
      </c>
      <c r="V216" s="3"/>
      <c r="W216" s="3"/>
      <c r="X216" s="3"/>
      <c r="Y216" s="3"/>
      <c r="Z216" s="3"/>
      <c r="AA216" s="3"/>
      <c r="AB216" s="3"/>
      <c r="AC216" s="3"/>
    </row>
    <row r="217" ht="15.75" customHeight="1">
      <c r="A217" s="145" t="s">
        <v>476</v>
      </c>
      <c r="B217" s="112">
        <v>0.0</v>
      </c>
      <c r="C217" s="112">
        <v>0.0</v>
      </c>
      <c r="D217" s="112">
        <v>0.0</v>
      </c>
      <c r="E217" s="112">
        <v>0.0</v>
      </c>
      <c r="F217" s="112">
        <v>0.0</v>
      </c>
      <c r="G217" s="112">
        <v>0.0</v>
      </c>
      <c r="H217" s="112">
        <v>0.0</v>
      </c>
      <c r="I217" s="112">
        <v>0.0</v>
      </c>
      <c r="J217" s="112">
        <v>0.0</v>
      </c>
      <c r="K217" s="112">
        <v>0.0</v>
      </c>
      <c r="L217" s="112">
        <v>0.0</v>
      </c>
      <c r="M217" s="112">
        <v>0.0</v>
      </c>
      <c r="N217" s="112">
        <v>0.0</v>
      </c>
      <c r="O217" s="112">
        <v>0.0</v>
      </c>
      <c r="P217" s="112">
        <v>0.0</v>
      </c>
      <c r="Q217" s="112">
        <v>105.0</v>
      </c>
      <c r="R217" s="112">
        <v>285.0</v>
      </c>
      <c r="S217" s="112">
        <v>0.0</v>
      </c>
      <c r="T217" s="112">
        <v>1384.0</v>
      </c>
      <c r="U217" s="146">
        <v>1161.0</v>
      </c>
      <c r="V217" s="3"/>
      <c r="W217" s="3"/>
      <c r="X217" s="3"/>
      <c r="Y217" s="3"/>
      <c r="Z217" s="3"/>
      <c r="AA217" s="3"/>
      <c r="AB217" s="3"/>
      <c r="AC217" s="3"/>
    </row>
    <row r="218" ht="15.75" customHeight="1">
      <c r="A218" s="145" t="s">
        <v>454</v>
      </c>
      <c r="B218" s="112">
        <v>0.0</v>
      </c>
      <c r="C218" s="112">
        <v>0.0</v>
      </c>
      <c r="D218" s="112">
        <v>0.0</v>
      </c>
      <c r="E218" s="112">
        <v>0.0</v>
      </c>
      <c r="F218" s="112">
        <v>56.0</v>
      </c>
      <c r="G218" s="112">
        <v>491.0</v>
      </c>
      <c r="H218" s="112">
        <v>178.0</v>
      </c>
      <c r="I218" s="112">
        <v>550.0</v>
      </c>
      <c r="J218" s="112">
        <v>1645.0</v>
      </c>
      <c r="K218" s="112">
        <v>883.0</v>
      </c>
      <c r="L218" s="112">
        <v>642.0</v>
      </c>
      <c r="M218" s="112">
        <v>1099.0</v>
      </c>
      <c r="N218" s="112">
        <v>688.0</v>
      </c>
      <c r="O218" s="112">
        <v>1166.0</v>
      </c>
      <c r="P218" s="112">
        <v>1681.0</v>
      </c>
      <c r="Q218" s="112">
        <v>260.0</v>
      </c>
      <c r="R218" s="112">
        <v>98.0</v>
      </c>
      <c r="S218" s="112">
        <v>232.0</v>
      </c>
      <c r="T218" s="112">
        <v>902.0</v>
      </c>
      <c r="U218" s="146">
        <v>1117.0</v>
      </c>
      <c r="V218" s="3"/>
      <c r="W218" s="3"/>
      <c r="X218" s="3"/>
      <c r="Y218" s="3"/>
      <c r="Z218" s="3"/>
      <c r="AA218" s="3"/>
      <c r="AB218" s="3"/>
      <c r="AC218" s="3"/>
    </row>
    <row r="219" ht="15.75" customHeight="1">
      <c r="A219" s="145" t="s">
        <v>478</v>
      </c>
      <c r="B219" s="112">
        <v>172.0</v>
      </c>
      <c r="C219" s="112">
        <v>0.0</v>
      </c>
      <c r="D219" s="112">
        <v>0.0</v>
      </c>
      <c r="E219" s="112">
        <v>280.0</v>
      </c>
      <c r="F219" s="112">
        <v>0.0</v>
      </c>
      <c r="G219" s="112">
        <v>0.0</v>
      </c>
      <c r="H219" s="112">
        <v>141.0</v>
      </c>
      <c r="I219" s="112">
        <v>204.0</v>
      </c>
      <c r="J219" s="112">
        <v>3.0</v>
      </c>
      <c r="K219" s="112">
        <v>1539.0</v>
      </c>
      <c r="L219" s="112">
        <v>10.0</v>
      </c>
      <c r="M219" s="112">
        <v>180.0</v>
      </c>
      <c r="N219" s="112">
        <v>4.0</v>
      </c>
      <c r="O219" s="112">
        <v>0.0</v>
      </c>
      <c r="P219" s="112">
        <v>6.0</v>
      </c>
      <c r="Q219" s="112">
        <v>0.0</v>
      </c>
      <c r="R219" s="112">
        <v>0.0</v>
      </c>
      <c r="S219" s="112">
        <v>15.0</v>
      </c>
      <c r="T219" s="112">
        <v>285.0</v>
      </c>
      <c r="U219" s="146">
        <v>906.0</v>
      </c>
      <c r="V219" s="3"/>
      <c r="W219" s="3"/>
      <c r="X219" s="3"/>
      <c r="Y219" s="3"/>
      <c r="Z219" s="3"/>
      <c r="AA219" s="3"/>
      <c r="AB219" s="3"/>
      <c r="AC219" s="3"/>
    </row>
    <row r="220" ht="15.75" customHeight="1">
      <c r="A220" s="145" t="s">
        <v>452</v>
      </c>
      <c r="B220" s="112">
        <v>0.0</v>
      </c>
      <c r="C220" s="112">
        <v>0.0</v>
      </c>
      <c r="D220" s="112">
        <v>0.0</v>
      </c>
      <c r="E220" s="112">
        <v>0.0</v>
      </c>
      <c r="F220" s="112">
        <v>0.0</v>
      </c>
      <c r="G220" s="112">
        <v>0.0</v>
      </c>
      <c r="H220" s="112">
        <v>0.0</v>
      </c>
      <c r="I220" s="112">
        <v>0.0</v>
      </c>
      <c r="J220" s="112">
        <v>0.0</v>
      </c>
      <c r="K220" s="112">
        <v>1.0</v>
      </c>
      <c r="L220" s="112">
        <v>0.0</v>
      </c>
      <c r="M220" s="112">
        <v>0.0</v>
      </c>
      <c r="N220" s="112">
        <v>0.0</v>
      </c>
      <c r="O220" s="112">
        <v>0.0</v>
      </c>
      <c r="P220" s="112">
        <v>0.0</v>
      </c>
      <c r="Q220" s="112">
        <v>0.0</v>
      </c>
      <c r="R220" s="112">
        <v>2.0</v>
      </c>
      <c r="S220" s="112">
        <v>148.0</v>
      </c>
      <c r="T220" s="112">
        <v>186.0</v>
      </c>
      <c r="U220" s="146">
        <v>179.0</v>
      </c>
      <c r="V220" s="3"/>
      <c r="W220" s="3"/>
      <c r="X220" s="3"/>
      <c r="Y220" s="3"/>
      <c r="Z220" s="3"/>
      <c r="AA220" s="3"/>
      <c r="AB220" s="3"/>
      <c r="AC220" s="3"/>
    </row>
    <row r="221" ht="15.75" customHeight="1">
      <c r="A221" s="145" t="s">
        <v>460</v>
      </c>
      <c r="B221" s="112">
        <v>0.0</v>
      </c>
      <c r="C221" s="112">
        <v>0.0</v>
      </c>
      <c r="D221" s="112">
        <v>0.0</v>
      </c>
      <c r="E221" s="112">
        <v>0.0</v>
      </c>
      <c r="F221" s="112">
        <v>0.0</v>
      </c>
      <c r="G221" s="112">
        <v>6.0</v>
      </c>
      <c r="H221" s="112">
        <v>0.0</v>
      </c>
      <c r="I221" s="112">
        <v>0.0</v>
      </c>
      <c r="J221" s="112">
        <v>0.0</v>
      </c>
      <c r="K221" s="112">
        <v>4.0</v>
      </c>
      <c r="L221" s="112">
        <v>0.0</v>
      </c>
      <c r="M221" s="112">
        <v>2.0</v>
      </c>
      <c r="N221" s="112">
        <v>724.0</v>
      </c>
      <c r="O221" s="112">
        <v>0.0</v>
      </c>
      <c r="P221" s="112">
        <v>0.0</v>
      </c>
      <c r="Q221" s="112">
        <v>0.0</v>
      </c>
      <c r="R221" s="112">
        <v>0.0</v>
      </c>
      <c r="S221" s="112">
        <v>0.0</v>
      </c>
      <c r="T221" s="112"/>
      <c r="U221" s="146">
        <v>5.0</v>
      </c>
      <c r="V221" s="3"/>
      <c r="W221" s="3"/>
      <c r="X221" s="3"/>
      <c r="Y221" s="3"/>
      <c r="Z221" s="3"/>
      <c r="AA221" s="3"/>
      <c r="AB221" s="3"/>
      <c r="AC221" s="3"/>
    </row>
    <row r="222" ht="15.75" customHeight="1">
      <c r="A222" s="145" t="s">
        <v>464</v>
      </c>
      <c r="B222" s="112">
        <v>0.0</v>
      </c>
      <c r="C222" s="112">
        <v>0.0</v>
      </c>
      <c r="D222" s="112">
        <v>0.0</v>
      </c>
      <c r="E222" s="112">
        <v>0.0</v>
      </c>
      <c r="F222" s="112">
        <v>0.0</v>
      </c>
      <c r="G222" s="112">
        <v>0.0</v>
      </c>
      <c r="H222" s="112">
        <v>0.0</v>
      </c>
      <c r="I222" s="112">
        <v>0.0</v>
      </c>
      <c r="J222" s="112">
        <v>5.0</v>
      </c>
      <c r="K222" s="112">
        <v>9.0</v>
      </c>
      <c r="L222" s="112">
        <v>0.0</v>
      </c>
      <c r="M222" s="112">
        <v>0.0</v>
      </c>
      <c r="N222" s="112">
        <v>0.0</v>
      </c>
      <c r="O222" s="112">
        <v>1058.0</v>
      </c>
      <c r="P222" s="112">
        <v>3241.0</v>
      </c>
      <c r="Q222" s="112">
        <v>4392.0</v>
      </c>
      <c r="R222" s="112">
        <v>5418.0</v>
      </c>
      <c r="S222" s="112">
        <v>3280.0</v>
      </c>
      <c r="T222" s="112">
        <v>1.0</v>
      </c>
      <c r="U222" s="146">
        <v>2.0</v>
      </c>
      <c r="V222" s="3"/>
      <c r="W222" s="3"/>
      <c r="X222" s="3"/>
      <c r="Y222" s="3"/>
      <c r="Z222" s="3"/>
      <c r="AA222" s="3"/>
      <c r="AB222" s="3"/>
      <c r="AC222" s="3"/>
    </row>
    <row r="223" ht="15.75" customHeight="1">
      <c r="A223" s="145" t="s">
        <v>466</v>
      </c>
      <c r="B223" s="112">
        <v>0.0</v>
      </c>
      <c r="C223" s="112">
        <v>0.0</v>
      </c>
      <c r="D223" s="112">
        <v>0.0</v>
      </c>
      <c r="E223" s="112">
        <v>0.0</v>
      </c>
      <c r="F223" s="112">
        <v>0.0</v>
      </c>
      <c r="G223" s="112">
        <v>0.0</v>
      </c>
      <c r="H223" s="112">
        <v>71.0</v>
      </c>
      <c r="I223" s="112">
        <v>56.0</v>
      </c>
      <c r="J223" s="112">
        <v>0.0</v>
      </c>
      <c r="K223" s="112">
        <v>1.0</v>
      </c>
      <c r="L223" s="112">
        <v>0.0</v>
      </c>
      <c r="M223" s="112">
        <v>0.0</v>
      </c>
      <c r="N223" s="112">
        <v>0.0</v>
      </c>
      <c r="O223" s="112">
        <v>0.0</v>
      </c>
      <c r="P223" s="112">
        <v>0.0</v>
      </c>
      <c r="Q223" s="112">
        <v>0.0</v>
      </c>
      <c r="R223" s="112">
        <v>1.0</v>
      </c>
      <c r="S223" s="112">
        <v>4.0</v>
      </c>
      <c r="T223" s="112">
        <v>1.0</v>
      </c>
      <c r="U223" s="146">
        <v>2.0</v>
      </c>
      <c r="V223" s="3"/>
      <c r="W223" s="3"/>
      <c r="X223" s="3"/>
      <c r="Y223" s="3"/>
      <c r="Z223" s="3"/>
      <c r="AA223" s="3"/>
      <c r="AB223" s="3"/>
      <c r="AC223" s="3"/>
    </row>
    <row r="224" ht="15.75" customHeight="1">
      <c r="A224" s="145" t="s">
        <v>450</v>
      </c>
      <c r="B224" s="112">
        <v>0.0</v>
      </c>
      <c r="C224" s="112">
        <v>0.0</v>
      </c>
      <c r="D224" s="112">
        <v>0.0</v>
      </c>
      <c r="E224" s="112">
        <v>0.0</v>
      </c>
      <c r="F224" s="112">
        <v>0.0</v>
      </c>
      <c r="G224" s="112">
        <v>0.0</v>
      </c>
      <c r="H224" s="112">
        <v>0.0</v>
      </c>
      <c r="I224" s="112">
        <v>0.0</v>
      </c>
      <c r="J224" s="112">
        <v>0.0</v>
      </c>
      <c r="K224" s="112">
        <v>0.0</v>
      </c>
      <c r="L224" s="112">
        <v>0.0</v>
      </c>
      <c r="M224" s="112">
        <v>0.0</v>
      </c>
      <c r="N224" s="112">
        <v>0.0</v>
      </c>
      <c r="O224" s="112">
        <v>0.0</v>
      </c>
      <c r="P224" s="112">
        <v>0.0</v>
      </c>
      <c r="Q224" s="112">
        <v>0.0</v>
      </c>
      <c r="R224" s="112">
        <v>0.0</v>
      </c>
      <c r="S224" s="112">
        <v>3.0</v>
      </c>
      <c r="T224" s="112"/>
      <c r="U224" s="146">
        <v>1.0</v>
      </c>
      <c r="V224" s="3"/>
      <c r="W224" s="3"/>
      <c r="X224" s="3"/>
      <c r="Y224" s="3"/>
      <c r="Z224" s="3"/>
      <c r="AA224" s="3"/>
      <c r="AB224" s="3"/>
      <c r="AC224" s="3"/>
    </row>
    <row r="225" ht="15.75" customHeight="1">
      <c r="A225" s="145" t="s">
        <v>458</v>
      </c>
      <c r="B225" s="112">
        <v>250.0</v>
      </c>
      <c r="C225" s="112">
        <v>65.0</v>
      </c>
      <c r="D225" s="112">
        <v>85.0</v>
      </c>
      <c r="E225" s="112">
        <v>79.0</v>
      </c>
      <c r="F225" s="112">
        <v>40.0</v>
      </c>
      <c r="G225" s="112">
        <v>0.0</v>
      </c>
      <c r="H225" s="112">
        <v>0.0</v>
      </c>
      <c r="I225" s="112">
        <v>0.0</v>
      </c>
      <c r="J225" s="112">
        <v>0.0</v>
      </c>
      <c r="K225" s="112">
        <v>51.0</v>
      </c>
      <c r="L225" s="112">
        <v>2.0</v>
      </c>
      <c r="M225" s="112">
        <v>374.0</v>
      </c>
      <c r="N225" s="112">
        <v>0.0</v>
      </c>
      <c r="O225" s="112">
        <v>0.0</v>
      </c>
      <c r="P225" s="112">
        <v>0.0</v>
      </c>
      <c r="Q225" s="112">
        <v>223.0</v>
      </c>
      <c r="R225" s="112">
        <v>0.0</v>
      </c>
      <c r="S225" s="112">
        <v>1.0</v>
      </c>
      <c r="T225" s="112"/>
      <c r="U225" s="146">
        <v>1.0</v>
      </c>
      <c r="V225" s="3"/>
      <c r="W225" s="3"/>
      <c r="X225" s="3"/>
      <c r="Y225" s="3"/>
      <c r="Z225" s="3"/>
      <c r="AA225" s="3"/>
      <c r="AB225" s="3"/>
      <c r="AC225" s="3"/>
    </row>
    <row r="226" ht="15.75" customHeight="1">
      <c r="A226" s="145" t="s">
        <v>472</v>
      </c>
      <c r="B226" s="112">
        <v>0.0</v>
      </c>
      <c r="C226" s="112">
        <v>0.0</v>
      </c>
      <c r="D226" s="112">
        <v>2.0</v>
      </c>
      <c r="E226" s="112">
        <v>0.0</v>
      </c>
      <c r="F226" s="112">
        <v>7.0</v>
      </c>
      <c r="G226" s="112">
        <v>24.0</v>
      </c>
      <c r="H226" s="112">
        <v>0.0</v>
      </c>
      <c r="I226" s="112">
        <v>16.0</v>
      </c>
      <c r="J226" s="112">
        <v>390.0</v>
      </c>
      <c r="K226" s="112">
        <v>0.0</v>
      </c>
      <c r="L226" s="112">
        <v>2118.0</v>
      </c>
      <c r="M226" s="112">
        <v>879.0</v>
      </c>
      <c r="N226" s="112">
        <v>0.0</v>
      </c>
      <c r="O226" s="112">
        <v>84.0</v>
      </c>
      <c r="P226" s="112">
        <v>0.0</v>
      </c>
      <c r="Q226" s="112">
        <v>0.0</v>
      </c>
      <c r="R226" s="112">
        <v>4709.0</v>
      </c>
      <c r="S226" s="112">
        <v>1255.0</v>
      </c>
      <c r="T226" s="112">
        <v>4.0</v>
      </c>
      <c r="U226" s="146">
        <v>1.0</v>
      </c>
      <c r="V226" s="3"/>
      <c r="W226" s="3"/>
      <c r="X226" s="3"/>
      <c r="Y226" s="3"/>
      <c r="Z226" s="3"/>
      <c r="AA226" s="3"/>
      <c r="AB226" s="3"/>
      <c r="AC226" s="3"/>
    </row>
    <row r="227" ht="15.75" customHeight="1">
      <c r="A227" s="145" t="s">
        <v>446</v>
      </c>
      <c r="B227" s="112">
        <v>4.0</v>
      </c>
      <c r="C227" s="112">
        <v>0.0</v>
      </c>
      <c r="D227" s="112">
        <v>0.0</v>
      </c>
      <c r="E227" s="112">
        <v>43.0</v>
      </c>
      <c r="F227" s="112">
        <v>106.0</v>
      </c>
      <c r="G227" s="112">
        <v>92.0</v>
      </c>
      <c r="H227" s="112">
        <v>3191.0</v>
      </c>
      <c r="I227" s="112">
        <v>2766.0</v>
      </c>
      <c r="J227" s="112">
        <v>2624.0</v>
      </c>
      <c r="K227" s="112">
        <v>1702.0</v>
      </c>
      <c r="L227" s="112">
        <v>2095.0</v>
      </c>
      <c r="M227" s="112">
        <v>2234.0</v>
      </c>
      <c r="N227" s="112">
        <v>2734.0</v>
      </c>
      <c r="O227" s="112">
        <v>1713.0</v>
      </c>
      <c r="P227" s="112">
        <v>0.0</v>
      </c>
      <c r="Q227" s="112">
        <v>0.0</v>
      </c>
      <c r="R227" s="112">
        <v>35.0</v>
      </c>
      <c r="S227" s="112">
        <v>1.0</v>
      </c>
      <c r="T227" s="112">
        <v>527.0</v>
      </c>
      <c r="U227" s="146"/>
      <c r="V227" s="3"/>
      <c r="W227" s="3"/>
      <c r="X227" s="3"/>
      <c r="Y227" s="3"/>
      <c r="Z227" s="3"/>
      <c r="AA227" s="3"/>
      <c r="AB227" s="3"/>
      <c r="AC227" s="3"/>
    </row>
    <row r="228" ht="15.75" customHeight="1">
      <c r="A228" s="145" t="s">
        <v>448</v>
      </c>
      <c r="B228" s="112">
        <v>0.0</v>
      </c>
      <c r="C228" s="112">
        <v>0.0</v>
      </c>
      <c r="D228" s="112">
        <v>0.0</v>
      </c>
      <c r="E228" s="112">
        <v>0.0</v>
      </c>
      <c r="F228" s="112">
        <v>0.0</v>
      </c>
      <c r="G228" s="112">
        <v>0.0</v>
      </c>
      <c r="H228" s="112">
        <v>0.0</v>
      </c>
      <c r="I228" s="112">
        <v>0.0</v>
      </c>
      <c r="J228" s="112">
        <v>22.0</v>
      </c>
      <c r="K228" s="112">
        <v>0.0</v>
      </c>
      <c r="L228" s="112">
        <v>0.0</v>
      </c>
      <c r="M228" s="112">
        <v>0.0</v>
      </c>
      <c r="N228" s="112">
        <v>0.0</v>
      </c>
      <c r="O228" s="112">
        <v>1.0</v>
      </c>
      <c r="P228" s="112">
        <v>0.0</v>
      </c>
      <c r="Q228" s="112">
        <v>0.0</v>
      </c>
      <c r="R228" s="112">
        <v>0.0</v>
      </c>
      <c r="S228" s="112">
        <v>0.0</v>
      </c>
      <c r="T228" s="112"/>
      <c r="U228" s="146"/>
      <c r="V228" s="3"/>
      <c r="W228" s="3"/>
      <c r="X228" s="3"/>
      <c r="Y228" s="3"/>
      <c r="Z228" s="3"/>
      <c r="AA228" s="3"/>
      <c r="AB228" s="3"/>
      <c r="AC228" s="3"/>
    </row>
    <row r="229" ht="15.75" customHeight="1">
      <c r="A229" s="145" t="s">
        <v>470</v>
      </c>
      <c r="B229" s="112">
        <v>0.0</v>
      </c>
      <c r="C229" s="112">
        <v>0.0</v>
      </c>
      <c r="D229" s="112">
        <v>0.0</v>
      </c>
      <c r="E229" s="112">
        <v>0.0</v>
      </c>
      <c r="F229" s="112">
        <v>0.0</v>
      </c>
      <c r="G229" s="112">
        <v>0.0</v>
      </c>
      <c r="H229" s="112">
        <v>0.0</v>
      </c>
      <c r="I229" s="112">
        <v>0.0</v>
      </c>
      <c r="J229" s="112">
        <v>0.0</v>
      </c>
      <c r="K229" s="112">
        <v>0.0</v>
      </c>
      <c r="L229" s="112">
        <v>0.0</v>
      </c>
      <c r="M229" s="112">
        <v>0.0</v>
      </c>
      <c r="N229" s="112">
        <v>1.0</v>
      </c>
      <c r="O229" s="112">
        <v>0.0</v>
      </c>
      <c r="P229" s="112">
        <v>0.0</v>
      </c>
      <c r="Q229" s="112">
        <v>0.0</v>
      </c>
      <c r="R229" s="112">
        <v>0.0</v>
      </c>
      <c r="S229" s="112">
        <v>0.0</v>
      </c>
      <c r="T229" s="112"/>
      <c r="U229" s="146"/>
      <c r="V229" s="3"/>
      <c r="W229" s="3"/>
      <c r="X229" s="3"/>
      <c r="Y229" s="3"/>
      <c r="Z229" s="3"/>
      <c r="AA229" s="3"/>
      <c r="AB229" s="3"/>
      <c r="AC229" s="3"/>
    </row>
    <row r="230" ht="15.75" customHeight="1">
      <c r="A230" s="145" t="s">
        <v>474</v>
      </c>
      <c r="B230" s="112">
        <v>0.0</v>
      </c>
      <c r="C230" s="112">
        <v>0.0</v>
      </c>
      <c r="D230" s="112">
        <v>0.0</v>
      </c>
      <c r="E230" s="112">
        <v>0.0</v>
      </c>
      <c r="F230" s="112">
        <v>0.0</v>
      </c>
      <c r="G230" s="112">
        <v>0.0</v>
      </c>
      <c r="H230" s="112">
        <v>0.0</v>
      </c>
      <c r="I230" s="112">
        <v>0.0</v>
      </c>
      <c r="J230" s="112">
        <v>0.0</v>
      </c>
      <c r="K230" s="112">
        <v>24.0</v>
      </c>
      <c r="L230" s="112">
        <v>0.0</v>
      </c>
      <c r="M230" s="112">
        <v>125.0</v>
      </c>
      <c r="N230" s="112">
        <v>0.0</v>
      </c>
      <c r="O230" s="112">
        <v>16.0</v>
      </c>
      <c r="P230" s="112">
        <v>7.0</v>
      </c>
      <c r="Q230" s="112">
        <v>0.0</v>
      </c>
      <c r="R230" s="112">
        <v>0.0</v>
      </c>
      <c r="S230" s="112">
        <v>0.0</v>
      </c>
      <c r="T230" s="112"/>
      <c r="U230" s="146"/>
      <c r="V230" s="3"/>
      <c r="W230" s="3"/>
      <c r="X230" s="3"/>
      <c r="Y230" s="3"/>
      <c r="Z230" s="3"/>
      <c r="AA230" s="3"/>
      <c r="AB230" s="3"/>
      <c r="AC230" s="3"/>
    </row>
    <row r="231" ht="15.75" customHeight="1"/>
    <row r="232" ht="15.75" customHeight="1">
      <c r="A232" s="98" t="s">
        <v>531</v>
      </c>
    </row>
    <row r="233" ht="15.75" customHeight="1">
      <c r="A233" s="99" t="s">
        <v>560</v>
      </c>
      <c r="B233" s="134" t="s">
        <v>491</v>
      </c>
      <c r="C233" s="134" t="s">
        <v>492</v>
      </c>
      <c r="D233" s="134" t="s">
        <v>493</v>
      </c>
      <c r="E233" s="134" t="s">
        <v>494</v>
      </c>
      <c r="F233" s="134" t="s">
        <v>495</v>
      </c>
      <c r="G233" s="134" t="s">
        <v>496</v>
      </c>
      <c r="H233" s="134" t="s">
        <v>497</v>
      </c>
      <c r="I233" s="134" t="s">
        <v>498</v>
      </c>
      <c r="J233" s="134" t="s">
        <v>499</v>
      </c>
      <c r="K233" s="134" t="s">
        <v>500</v>
      </c>
      <c r="L233" s="134" t="s">
        <v>501</v>
      </c>
      <c r="M233" s="134" t="s">
        <v>502</v>
      </c>
      <c r="N233" s="134" t="s">
        <v>503</v>
      </c>
      <c r="O233" s="134" t="s">
        <v>504</v>
      </c>
      <c r="P233" s="134" t="s">
        <v>505</v>
      </c>
      <c r="Q233" s="134" t="s">
        <v>506</v>
      </c>
      <c r="R233" s="134" t="s">
        <v>507</v>
      </c>
      <c r="S233" s="134" t="s">
        <v>508</v>
      </c>
      <c r="T233" s="134" t="s">
        <v>509</v>
      </c>
      <c r="U233" s="135" t="s">
        <v>510</v>
      </c>
    </row>
    <row r="234" ht="15.75" customHeight="1">
      <c r="A234" s="136" t="s">
        <v>511</v>
      </c>
      <c r="B234" s="120">
        <f t="shared" ref="B234:U234" si="2">B11/B$11</f>
        <v>1</v>
      </c>
      <c r="C234" s="120">
        <f t="shared" si="2"/>
        <v>1</v>
      </c>
      <c r="D234" s="120">
        <f t="shared" si="2"/>
        <v>1</v>
      </c>
      <c r="E234" s="120">
        <f t="shared" si="2"/>
        <v>1</v>
      </c>
      <c r="F234" s="120">
        <f t="shared" si="2"/>
        <v>1</v>
      </c>
      <c r="G234" s="120">
        <f t="shared" si="2"/>
        <v>1</v>
      </c>
      <c r="H234" s="120">
        <f t="shared" si="2"/>
        <v>1</v>
      </c>
      <c r="I234" s="120">
        <f t="shared" si="2"/>
        <v>1</v>
      </c>
      <c r="J234" s="120">
        <f t="shared" si="2"/>
        <v>1</v>
      </c>
      <c r="K234" s="120">
        <f t="shared" si="2"/>
        <v>1</v>
      </c>
      <c r="L234" s="120">
        <f t="shared" si="2"/>
        <v>1</v>
      </c>
      <c r="M234" s="120">
        <f t="shared" si="2"/>
        <v>1</v>
      </c>
      <c r="N234" s="120">
        <f t="shared" si="2"/>
        <v>1</v>
      </c>
      <c r="O234" s="120">
        <f t="shared" si="2"/>
        <v>1</v>
      </c>
      <c r="P234" s="120">
        <f t="shared" si="2"/>
        <v>1</v>
      </c>
      <c r="Q234" s="120">
        <f t="shared" si="2"/>
        <v>1</v>
      </c>
      <c r="R234" s="120">
        <f t="shared" si="2"/>
        <v>1</v>
      </c>
      <c r="S234" s="120">
        <f t="shared" si="2"/>
        <v>1</v>
      </c>
      <c r="T234" s="120">
        <f t="shared" si="2"/>
        <v>1</v>
      </c>
      <c r="U234" s="120">
        <f t="shared" si="2"/>
        <v>1</v>
      </c>
    </row>
    <row r="235" ht="15.75" customHeight="1">
      <c r="A235" s="136" t="s">
        <v>101</v>
      </c>
      <c r="B235" s="120">
        <f t="shared" ref="B235:U235" si="3">B12/B$11</f>
        <v>0</v>
      </c>
      <c r="C235" s="120">
        <f t="shared" si="3"/>
        <v>0</v>
      </c>
      <c r="D235" s="120">
        <f t="shared" si="3"/>
        <v>0.008237689745</v>
      </c>
      <c r="E235" s="120">
        <f t="shared" si="3"/>
        <v>0</v>
      </c>
      <c r="F235" s="120">
        <f t="shared" si="3"/>
        <v>0.007532003572</v>
      </c>
      <c r="G235" s="120">
        <f t="shared" si="3"/>
        <v>0.0004418895513</v>
      </c>
      <c r="H235" s="120">
        <f t="shared" si="3"/>
        <v>0.001268703748</v>
      </c>
      <c r="I235" s="120">
        <f t="shared" si="3"/>
        <v>0</v>
      </c>
      <c r="J235" s="120">
        <f t="shared" si="3"/>
        <v>0</v>
      </c>
      <c r="K235" s="120">
        <f t="shared" si="3"/>
        <v>0.0003494744199</v>
      </c>
      <c r="L235" s="120">
        <f t="shared" si="3"/>
        <v>0.0004356787372</v>
      </c>
      <c r="M235" s="120">
        <f t="shared" si="3"/>
        <v>0</v>
      </c>
      <c r="N235" s="120">
        <f t="shared" si="3"/>
        <v>0</v>
      </c>
      <c r="O235" s="120">
        <f t="shared" si="3"/>
        <v>0.0003429967713</v>
      </c>
      <c r="P235" s="120">
        <f t="shared" si="3"/>
        <v>0</v>
      </c>
      <c r="Q235" s="120">
        <f t="shared" si="3"/>
        <v>0.0001734868692</v>
      </c>
      <c r="R235" s="120">
        <f t="shared" si="3"/>
        <v>0.0002678616983</v>
      </c>
      <c r="S235" s="120">
        <f t="shared" si="3"/>
        <v>0</v>
      </c>
      <c r="T235" s="120">
        <f t="shared" si="3"/>
        <v>0.0003891150193</v>
      </c>
      <c r="U235" s="120">
        <f t="shared" si="3"/>
        <v>0</v>
      </c>
    </row>
    <row r="236" ht="15.75" customHeight="1">
      <c r="A236" s="136" t="s">
        <v>2</v>
      </c>
      <c r="B236" s="120">
        <f t="shared" ref="B236:U236" si="4">B13/B$11</f>
        <v>0</v>
      </c>
      <c r="C236" s="120">
        <f t="shared" si="4"/>
        <v>0</v>
      </c>
      <c r="D236" s="120">
        <f t="shared" si="4"/>
        <v>0</v>
      </c>
      <c r="E236" s="120">
        <f t="shared" si="4"/>
        <v>0</v>
      </c>
      <c r="F236" s="120">
        <f t="shared" si="4"/>
        <v>0.0001265257517</v>
      </c>
      <c r="G236" s="120">
        <f t="shared" si="4"/>
        <v>0.003353626059</v>
      </c>
      <c r="H236" s="120">
        <f t="shared" si="4"/>
        <v>0.0003825375726</v>
      </c>
      <c r="I236" s="120">
        <f t="shared" si="4"/>
        <v>0.0001888540158</v>
      </c>
      <c r="J236" s="120">
        <f t="shared" si="4"/>
        <v>0.002079502524</v>
      </c>
      <c r="K236" s="120">
        <f t="shared" si="4"/>
        <v>0.0006631592909</v>
      </c>
      <c r="L236" s="120">
        <f t="shared" si="4"/>
        <v>0.0001340549961</v>
      </c>
      <c r="M236" s="120">
        <f t="shared" si="4"/>
        <v>0.0003374691705</v>
      </c>
      <c r="N236" s="120">
        <f t="shared" si="4"/>
        <v>0.0003046877975</v>
      </c>
      <c r="O236" s="120">
        <f t="shared" si="4"/>
        <v>0.0001672463596</v>
      </c>
      <c r="P236" s="120">
        <f t="shared" si="4"/>
        <v>0.001027613393</v>
      </c>
      <c r="Q236" s="120">
        <f t="shared" si="4"/>
        <v>0.001079955761</v>
      </c>
      <c r="R236" s="120">
        <f t="shared" si="4"/>
        <v>0.001420092178</v>
      </c>
      <c r="S236" s="120">
        <f t="shared" si="4"/>
        <v>0</v>
      </c>
      <c r="T236" s="120">
        <f t="shared" si="4"/>
        <v>0.0004095947572</v>
      </c>
      <c r="U236" s="120">
        <f t="shared" si="4"/>
        <v>0.0003466775785</v>
      </c>
    </row>
    <row r="237" ht="15.75" customHeight="1">
      <c r="A237" s="136" t="s">
        <v>70</v>
      </c>
      <c r="B237" s="120">
        <f t="shared" ref="B237:U237" si="5">B14/B$11</f>
        <v>0</v>
      </c>
      <c r="C237" s="120">
        <f t="shared" si="5"/>
        <v>0.001615613287</v>
      </c>
      <c r="D237" s="120">
        <f t="shared" si="5"/>
        <v>0.0001388374676</v>
      </c>
      <c r="E237" s="120">
        <f t="shared" si="5"/>
        <v>0.0001278409091</v>
      </c>
      <c r="F237" s="120">
        <f t="shared" si="5"/>
        <v>0.00002232807383</v>
      </c>
      <c r="G237" s="120">
        <f t="shared" si="5"/>
        <v>0.000007890884844</v>
      </c>
      <c r="H237" s="120">
        <f t="shared" si="5"/>
        <v>0.00005779344622</v>
      </c>
      <c r="I237" s="120">
        <f t="shared" si="5"/>
        <v>0.000002248262093</v>
      </c>
      <c r="J237" s="120">
        <f t="shared" si="5"/>
        <v>0</v>
      </c>
      <c r="K237" s="120">
        <f t="shared" si="5"/>
        <v>0</v>
      </c>
      <c r="L237" s="120">
        <f t="shared" si="5"/>
        <v>0.000002792812418</v>
      </c>
      <c r="M237" s="120">
        <f t="shared" si="5"/>
        <v>0.000003153917481</v>
      </c>
      <c r="N237" s="120">
        <f t="shared" si="5"/>
        <v>0</v>
      </c>
      <c r="O237" s="120">
        <f t="shared" si="5"/>
        <v>0</v>
      </c>
      <c r="P237" s="120">
        <f t="shared" si="5"/>
        <v>0</v>
      </c>
      <c r="Q237" s="120">
        <f t="shared" si="5"/>
        <v>0.0001214408084</v>
      </c>
      <c r="R237" s="120">
        <f t="shared" si="5"/>
        <v>0</v>
      </c>
      <c r="S237" s="120">
        <f t="shared" si="5"/>
        <v>0.000005267704756</v>
      </c>
      <c r="T237" s="120">
        <f t="shared" si="5"/>
        <v>0.000005119934465</v>
      </c>
      <c r="U237" s="120">
        <f t="shared" si="5"/>
        <v>0</v>
      </c>
    </row>
    <row r="238" ht="15.75" customHeight="1">
      <c r="A238" s="136" t="s">
        <v>512</v>
      </c>
      <c r="B238" s="120">
        <f t="shared" ref="B238:U238" si="6">B15/B$11</f>
        <v>0</v>
      </c>
      <c r="C238" s="120">
        <f t="shared" si="6"/>
        <v>0</v>
      </c>
      <c r="D238" s="120">
        <f t="shared" si="6"/>
        <v>0</v>
      </c>
      <c r="E238" s="120">
        <f t="shared" si="6"/>
        <v>0</v>
      </c>
      <c r="F238" s="120">
        <f t="shared" si="6"/>
        <v>0</v>
      </c>
      <c r="G238" s="120">
        <f t="shared" si="6"/>
        <v>0</v>
      </c>
      <c r="H238" s="120">
        <f t="shared" si="6"/>
        <v>0</v>
      </c>
      <c r="I238" s="120">
        <f t="shared" si="6"/>
        <v>0</v>
      </c>
      <c r="J238" s="120">
        <f t="shared" si="6"/>
        <v>0</v>
      </c>
      <c r="K238" s="120">
        <f t="shared" si="6"/>
        <v>0</v>
      </c>
      <c r="L238" s="120">
        <f t="shared" si="6"/>
        <v>0</v>
      </c>
      <c r="M238" s="120">
        <f t="shared" si="6"/>
        <v>0</v>
      </c>
      <c r="N238" s="120">
        <f t="shared" si="6"/>
        <v>0</v>
      </c>
      <c r="O238" s="120">
        <f t="shared" si="6"/>
        <v>0</v>
      </c>
      <c r="P238" s="120">
        <f t="shared" si="6"/>
        <v>0</v>
      </c>
      <c r="Q238" s="120">
        <f t="shared" si="6"/>
        <v>0</v>
      </c>
      <c r="R238" s="120">
        <f t="shared" si="6"/>
        <v>0</v>
      </c>
      <c r="S238" s="120">
        <f t="shared" si="6"/>
        <v>0</v>
      </c>
      <c r="T238" s="120">
        <f t="shared" si="6"/>
        <v>0</v>
      </c>
      <c r="U238" s="120">
        <f t="shared" si="6"/>
        <v>0</v>
      </c>
    </row>
    <row r="239" ht="15.75" customHeight="1">
      <c r="A239" s="136" t="s">
        <v>55</v>
      </c>
      <c r="B239" s="120">
        <f t="shared" ref="B239:U239" si="7">B16/B$11</f>
        <v>0</v>
      </c>
      <c r="C239" s="120">
        <f t="shared" si="7"/>
        <v>0</v>
      </c>
      <c r="D239" s="120">
        <f t="shared" si="7"/>
        <v>0</v>
      </c>
      <c r="E239" s="120">
        <f t="shared" si="7"/>
        <v>0</v>
      </c>
      <c r="F239" s="120">
        <f t="shared" si="7"/>
        <v>0</v>
      </c>
      <c r="G239" s="120">
        <f t="shared" si="7"/>
        <v>0</v>
      </c>
      <c r="H239" s="120">
        <f t="shared" si="7"/>
        <v>0</v>
      </c>
      <c r="I239" s="120">
        <f t="shared" si="7"/>
        <v>0</v>
      </c>
      <c r="J239" s="120">
        <f t="shared" si="7"/>
        <v>0</v>
      </c>
      <c r="K239" s="120">
        <f t="shared" si="7"/>
        <v>0</v>
      </c>
      <c r="L239" s="120">
        <f t="shared" si="7"/>
        <v>0</v>
      </c>
      <c r="M239" s="120">
        <f t="shared" si="7"/>
        <v>0</v>
      </c>
      <c r="N239" s="120">
        <f t="shared" si="7"/>
        <v>0</v>
      </c>
      <c r="O239" s="120">
        <f t="shared" si="7"/>
        <v>0</v>
      </c>
      <c r="P239" s="120">
        <f t="shared" si="7"/>
        <v>0</v>
      </c>
      <c r="Q239" s="120">
        <f t="shared" si="7"/>
        <v>0</v>
      </c>
      <c r="R239" s="120">
        <f t="shared" si="7"/>
        <v>0</v>
      </c>
      <c r="S239" s="120">
        <f t="shared" si="7"/>
        <v>0</v>
      </c>
      <c r="T239" s="120">
        <f t="shared" si="7"/>
        <v>0</v>
      </c>
      <c r="U239" s="120">
        <f t="shared" si="7"/>
        <v>0</v>
      </c>
    </row>
    <row r="240" ht="15.75" customHeight="1">
      <c r="A240" s="136" t="s">
        <v>102</v>
      </c>
      <c r="B240" s="120">
        <f t="shared" ref="B240:U240" si="8">B17/B$11</f>
        <v>0</v>
      </c>
      <c r="C240" s="120">
        <f t="shared" si="8"/>
        <v>0</v>
      </c>
      <c r="D240" s="120">
        <f t="shared" si="8"/>
        <v>0</v>
      </c>
      <c r="E240" s="120">
        <f t="shared" si="8"/>
        <v>0</v>
      </c>
      <c r="F240" s="120">
        <f t="shared" si="8"/>
        <v>0</v>
      </c>
      <c r="G240" s="120">
        <f t="shared" si="8"/>
        <v>0.000007890884844</v>
      </c>
      <c r="H240" s="120">
        <f t="shared" si="8"/>
        <v>0.00001376034434</v>
      </c>
      <c r="I240" s="120">
        <f t="shared" si="8"/>
        <v>0.005773537056</v>
      </c>
      <c r="J240" s="120">
        <f t="shared" si="8"/>
        <v>0</v>
      </c>
      <c r="K240" s="120">
        <f t="shared" si="8"/>
        <v>0.00000631580277</v>
      </c>
      <c r="L240" s="120">
        <f t="shared" si="8"/>
        <v>0.002935245851</v>
      </c>
      <c r="M240" s="120">
        <f t="shared" si="8"/>
        <v>0.0003879318502</v>
      </c>
      <c r="N240" s="120">
        <f t="shared" si="8"/>
        <v>0</v>
      </c>
      <c r="O240" s="120">
        <f t="shared" si="8"/>
        <v>0.002868700269</v>
      </c>
      <c r="P240" s="120">
        <f t="shared" si="8"/>
        <v>0.00004956334691</v>
      </c>
      <c r="Q240" s="120">
        <f t="shared" si="8"/>
        <v>0.002415804654</v>
      </c>
      <c r="R240" s="120">
        <f t="shared" si="8"/>
        <v>0.002831680811</v>
      </c>
      <c r="S240" s="120">
        <f t="shared" si="8"/>
        <v>0.00002107081902</v>
      </c>
      <c r="T240" s="120">
        <f t="shared" si="8"/>
        <v>0.0002559967232</v>
      </c>
      <c r="U240" s="120">
        <f t="shared" si="8"/>
        <v>0.00001704971697</v>
      </c>
    </row>
    <row r="241" ht="15.75" customHeight="1">
      <c r="A241" s="136" t="s">
        <v>78</v>
      </c>
      <c r="B241" s="120">
        <f t="shared" ref="B241:U241" si="9">B18/B$11</f>
        <v>0</v>
      </c>
      <c r="C241" s="120">
        <f t="shared" si="9"/>
        <v>0</v>
      </c>
      <c r="D241" s="120">
        <f t="shared" si="9"/>
        <v>0</v>
      </c>
      <c r="E241" s="120">
        <f t="shared" si="9"/>
        <v>0</v>
      </c>
      <c r="F241" s="120">
        <f t="shared" si="9"/>
        <v>0</v>
      </c>
      <c r="G241" s="120">
        <f t="shared" si="9"/>
        <v>0</v>
      </c>
      <c r="H241" s="120">
        <f t="shared" si="9"/>
        <v>0</v>
      </c>
      <c r="I241" s="120">
        <f t="shared" si="9"/>
        <v>0</v>
      </c>
      <c r="J241" s="120">
        <f t="shared" si="9"/>
        <v>0</v>
      </c>
      <c r="K241" s="120">
        <f t="shared" si="9"/>
        <v>0</v>
      </c>
      <c r="L241" s="120">
        <f t="shared" si="9"/>
        <v>0</v>
      </c>
      <c r="M241" s="120">
        <f t="shared" si="9"/>
        <v>0</v>
      </c>
      <c r="N241" s="120">
        <f t="shared" si="9"/>
        <v>0</v>
      </c>
      <c r="O241" s="120">
        <f t="shared" si="9"/>
        <v>0</v>
      </c>
      <c r="P241" s="120">
        <f t="shared" si="9"/>
        <v>0</v>
      </c>
      <c r="Q241" s="120">
        <f t="shared" si="9"/>
        <v>0</v>
      </c>
      <c r="R241" s="120">
        <f t="shared" si="9"/>
        <v>0</v>
      </c>
      <c r="S241" s="120">
        <f t="shared" si="9"/>
        <v>0</v>
      </c>
      <c r="T241" s="120">
        <f t="shared" si="9"/>
        <v>0</v>
      </c>
      <c r="U241" s="120">
        <f t="shared" si="9"/>
        <v>0</v>
      </c>
    </row>
    <row r="242" ht="15.75" customHeight="1">
      <c r="A242" s="136" t="s">
        <v>4</v>
      </c>
      <c r="B242" s="120">
        <f t="shared" ref="B242:U242" si="10">B19/B$11</f>
        <v>0</v>
      </c>
      <c r="C242" s="120">
        <f t="shared" si="10"/>
        <v>0</v>
      </c>
      <c r="D242" s="120">
        <f t="shared" si="10"/>
        <v>0.00004627915587</v>
      </c>
      <c r="E242" s="120">
        <f t="shared" si="10"/>
        <v>0</v>
      </c>
      <c r="F242" s="120">
        <f t="shared" si="10"/>
        <v>0.002537957726</v>
      </c>
      <c r="G242" s="120">
        <f t="shared" si="10"/>
        <v>0.02409481687</v>
      </c>
      <c r="H242" s="120">
        <f t="shared" si="10"/>
        <v>0.01013862171</v>
      </c>
      <c r="I242" s="120">
        <f t="shared" si="10"/>
        <v>0.004887721791</v>
      </c>
      <c r="J242" s="120">
        <f t="shared" si="10"/>
        <v>0.005968818606</v>
      </c>
      <c r="K242" s="120">
        <f t="shared" si="10"/>
        <v>0.003200006737</v>
      </c>
      <c r="L242" s="120">
        <f t="shared" si="10"/>
        <v>0</v>
      </c>
      <c r="M242" s="120">
        <f t="shared" si="10"/>
        <v>0.005276503946</v>
      </c>
      <c r="N242" s="120">
        <f t="shared" si="10"/>
        <v>0.0005068364325</v>
      </c>
      <c r="O242" s="120">
        <f t="shared" si="10"/>
        <v>0.00002551215654</v>
      </c>
      <c r="P242" s="120">
        <f t="shared" si="10"/>
        <v>0.0006938868568</v>
      </c>
      <c r="Q242" s="120">
        <f t="shared" si="10"/>
        <v>0.002641337584</v>
      </c>
      <c r="R242" s="120">
        <f t="shared" si="10"/>
        <v>0.02079116992</v>
      </c>
      <c r="S242" s="120">
        <f t="shared" si="10"/>
        <v>0.002660190902</v>
      </c>
      <c r="T242" s="120">
        <f t="shared" si="10"/>
        <v>0.05895604536</v>
      </c>
      <c r="U242" s="120">
        <f t="shared" si="10"/>
        <v>0.0001591306918</v>
      </c>
    </row>
    <row r="243" ht="15.75" customHeight="1">
      <c r="A243" s="136" t="s">
        <v>5</v>
      </c>
      <c r="B243" s="120">
        <f t="shared" ref="B243:U243" si="11">B20/B$11</f>
        <v>0</v>
      </c>
      <c r="C243" s="120">
        <f t="shared" si="11"/>
        <v>0</v>
      </c>
      <c r="D243" s="120">
        <f t="shared" si="11"/>
        <v>0</v>
      </c>
      <c r="E243" s="120">
        <f t="shared" si="11"/>
        <v>0</v>
      </c>
      <c r="F243" s="120">
        <f t="shared" si="11"/>
        <v>0</v>
      </c>
      <c r="G243" s="120">
        <f t="shared" si="11"/>
        <v>0</v>
      </c>
      <c r="H243" s="120">
        <f t="shared" si="11"/>
        <v>0.0002394299915</v>
      </c>
      <c r="I243" s="120">
        <f t="shared" si="11"/>
        <v>0.001169096289</v>
      </c>
      <c r="J243" s="120">
        <f t="shared" si="11"/>
        <v>0.0003053503171</v>
      </c>
      <c r="K243" s="120">
        <f t="shared" si="11"/>
        <v>0</v>
      </c>
      <c r="L243" s="120">
        <f t="shared" si="11"/>
        <v>0.0007540593528</v>
      </c>
      <c r="M243" s="120">
        <f t="shared" si="11"/>
        <v>0</v>
      </c>
      <c r="N243" s="120">
        <f t="shared" si="11"/>
        <v>0</v>
      </c>
      <c r="O243" s="120">
        <f t="shared" si="11"/>
        <v>0.0007256791194</v>
      </c>
      <c r="P243" s="120">
        <f t="shared" si="11"/>
        <v>0.00006608446255</v>
      </c>
      <c r="Q243" s="120">
        <f t="shared" si="11"/>
        <v>0.001175373539</v>
      </c>
      <c r="R243" s="120">
        <f t="shared" si="11"/>
        <v>0.0008801170088</v>
      </c>
      <c r="S243" s="120">
        <f t="shared" si="11"/>
        <v>0.00118523357</v>
      </c>
      <c r="T243" s="120">
        <f t="shared" si="11"/>
        <v>0</v>
      </c>
      <c r="U243" s="120">
        <f t="shared" si="11"/>
        <v>0</v>
      </c>
    </row>
    <row r="244" ht="15.75" customHeight="1">
      <c r="A244" s="136" t="s">
        <v>103</v>
      </c>
      <c r="B244" s="120">
        <f t="shared" ref="B244:U244" si="12">B21/B$11</f>
        <v>0</v>
      </c>
      <c r="C244" s="120">
        <f t="shared" si="12"/>
        <v>0</v>
      </c>
      <c r="D244" s="120">
        <f t="shared" si="12"/>
        <v>0</v>
      </c>
      <c r="E244" s="120">
        <f t="shared" si="12"/>
        <v>0</v>
      </c>
      <c r="F244" s="120">
        <f t="shared" si="12"/>
        <v>0</v>
      </c>
      <c r="G244" s="120">
        <f t="shared" si="12"/>
        <v>0</v>
      </c>
      <c r="H244" s="120">
        <f t="shared" si="12"/>
        <v>0</v>
      </c>
      <c r="I244" s="120">
        <f t="shared" si="12"/>
        <v>0</v>
      </c>
      <c r="J244" s="120">
        <f t="shared" si="12"/>
        <v>0</v>
      </c>
      <c r="K244" s="120">
        <f t="shared" si="12"/>
        <v>0</v>
      </c>
      <c r="L244" s="120">
        <f t="shared" si="12"/>
        <v>0</v>
      </c>
      <c r="M244" s="120">
        <f t="shared" si="12"/>
        <v>0</v>
      </c>
      <c r="N244" s="120">
        <f t="shared" si="12"/>
        <v>0</v>
      </c>
      <c r="O244" s="120">
        <f t="shared" si="12"/>
        <v>0</v>
      </c>
      <c r="P244" s="120">
        <f t="shared" si="12"/>
        <v>0</v>
      </c>
      <c r="Q244" s="120">
        <f t="shared" si="12"/>
        <v>0</v>
      </c>
      <c r="R244" s="120">
        <f t="shared" si="12"/>
        <v>0</v>
      </c>
      <c r="S244" s="120">
        <f t="shared" si="12"/>
        <v>0</v>
      </c>
      <c r="T244" s="120">
        <f t="shared" si="12"/>
        <v>0</v>
      </c>
      <c r="U244" s="120">
        <f t="shared" si="12"/>
        <v>0</v>
      </c>
    </row>
    <row r="245" ht="15.75" customHeight="1">
      <c r="A245" s="136" t="s">
        <v>6</v>
      </c>
      <c r="B245" s="120">
        <f t="shared" ref="B245:U245" si="13">B22/B$11</f>
        <v>0</v>
      </c>
      <c r="C245" s="120">
        <f t="shared" si="13"/>
        <v>0</v>
      </c>
      <c r="D245" s="120">
        <f t="shared" si="13"/>
        <v>0.002475934839</v>
      </c>
      <c r="E245" s="120">
        <f t="shared" si="13"/>
        <v>0.003465909091</v>
      </c>
      <c r="F245" s="120">
        <f t="shared" si="13"/>
        <v>0.002977076511</v>
      </c>
      <c r="G245" s="120">
        <f t="shared" si="13"/>
        <v>0.008415628687</v>
      </c>
      <c r="H245" s="120">
        <f t="shared" si="13"/>
        <v>0</v>
      </c>
      <c r="I245" s="120">
        <f t="shared" si="13"/>
        <v>0</v>
      </c>
      <c r="J245" s="120">
        <f t="shared" si="13"/>
        <v>0</v>
      </c>
      <c r="K245" s="120">
        <f t="shared" si="13"/>
        <v>0.0007115804454</v>
      </c>
      <c r="L245" s="120">
        <f t="shared" si="13"/>
        <v>0.0001340549961</v>
      </c>
      <c r="M245" s="120">
        <f t="shared" si="13"/>
        <v>0.0003216995831</v>
      </c>
      <c r="N245" s="120">
        <f t="shared" si="13"/>
        <v>0.005786138463</v>
      </c>
      <c r="O245" s="120">
        <f t="shared" si="13"/>
        <v>0.004164150885</v>
      </c>
      <c r="P245" s="120">
        <f t="shared" si="13"/>
        <v>0.001830539613</v>
      </c>
      <c r="Q245" s="120">
        <f t="shared" si="13"/>
        <v>0.0002862533342</v>
      </c>
      <c r="R245" s="120">
        <f t="shared" si="13"/>
        <v>0.00009779077875</v>
      </c>
      <c r="S245" s="120">
        <f t="shared" si="13"/>
        <v>0.0002897237616</v>
      </c>
      <c r="T245" s="120">
        <f t="shared" si="13"/>
        <v>0.0002764764611</v>
      </c>
      <c r="U245" s="120">
        <f t="shared" si="13"/>
        <v>0.01964695719</v>
      </c>
    </row>
    <row r="246" ht="15.75" customHeight="1">
      <c r="A246" s="136" t="s">
        <v>104</v>
      </c>
      <c r="B246" s="120">
        <f t="shared" ref="B246:U246" si="14">B23/B$11</f>
        <v>0</v>
      </c>
      <c r="C246" s="120">
        <f t="shared" si="14"/>
        <v>0</v>
      </c>
      <c r="D246" s="120">
        <f t="shared" si="14"/>
        <v>0</v>
      </c>
      <c r="E246" s="120">
        <f t="shared" si="14"/>
        <v>0</v>
      </c>
      <c r="F246" s="120">
        <f t="shared" si="14"/>
        <v>0</v>
      </c>
      <c r="G246" s="120">
        <f t="shared" si="14"/>
        <v>0</v>
      </c>
      <c r="H246" s="120">
        <f t="shared" si="14"/>
        <v>0</v>
      </c>
      <c r="I246" s="120">
        <f t="shared" si="14"/>
        <v>0.002365171722</v>
      </c>
      <c r="J246" s="120">
        <f t="shared" si="14"/>
        <v>0.01609218459</v>
      </c>
      <c r="K246" s="120">
        <f t="shared" si="14"/>
        <v>0.0066126455</v>
      </c>
      <c r="L246" s="120">
        <f t="shared" si="14"/>
        <v>0.001843256196</v>
      </c>
      <c r="M246" s="120">
        <f t="shared" si="14"/>
        <v>0</v>
      </c>
      <c r="N246" s="120">
        <f t="shared" si="14"/>
        <v>0</v>
      </c>
      <c r="O246" s="120">
        <f t="shared" si="14"/>
        <v>0</v>
      </c>
      <c r="P246" s="120">
        <f t="shared" si="14"/>
        <v>0.000003304223128</v>
      </c>
      <c r="Q246" s="120">
        <f t="shared" si="14"/>
        <v>0</v>
      </c>
      <c r="R246" s="120">
        <f t="shared" si="14"/>
        <v>0</v>
      </c>
      <c r="S246" s="120">
        <f t="shared" si="14"/>
        <v>0.000005267704756</v>
      </c>
      <c r="T246" s="120">
        <f t="shared" si="14"/>
        <v>0</v>
      </c>
      <c r="U246" s="120">
        <f t="shared" si="14"/>
        <v>0</v>
      </c>
    </row>
    <row r="247" ht="15.75" customHeight="1">
      <c r="A247" s="136" t="s">
        <v>80</v>
      </c>
      <c r="B247" s="120">
        <f t="shared" ref="B247:U247" si="15">B24/B$11</f>
        <v>0</v>
      </c>
      <c r="C247" s="120">
        <f t="shared" si="15"/>
        <v>0</v>
      </c>
      <c r="D247" s="120">
        <f t="shared" si="15"/>
        <v>0</v>
      </c>
      <c r="E247" s="120">
        <f t="shared" si="15"/>
        <v>0</v>
      </c>
      <c r="F247" s="120">
        <f t="shared" si="15"/>
        <v>0</v>
      </c>
      <c r="G247" s="120">
        <f t="shared" si="15"/>
        <v>0</v>
      </c>
      <c r="H247" s="120">
        <f t="shared" si="15"/>
        <v>0</v>
      </c>
      <c r="I247" s="120">
        <f t="shared" si="15"/>
        <v>0</v>
      </c>
      <c r="J247" s="120">
        <f t="shared" si="15"/>
        <v>0</v>
      </c>
      <c r="K247" s="120">
        <f t="shared" si="15"/>
        <v>0</v>
      </c>
      <c r="L247" s="120">
        <f t="shared" si="15"/>
        <v>0</v>
      </c>
      <c r="M247" s="120">
        <f t="shared" si="15"/>
        <v>0</v>
      </c>
      <c r="N247" s="120">
        <f t="shared" si="15"/>
        <v>0</v>
      </c>
      <c r="O247" s="120">
        <f t="shared" si="15"/>
        <v>0</v>
      </c>
      <c r="P247" s="120">
        <f t="shared" si="15"/>
        <v>0</v>
      </c>
      <c r="Q247" s="120">
        <f t="shared" si="15"/>
        <v>0</v>
      </c>
      <c r="R247" s="120">
        <f t="shared" si="15"/>
        <v>0</v>
      </c>
      <c r="S247" s="120">
        <f t="shared" si="15"/>
        <v>0</v>
      </c>
      <c r="T247" s="120">
        <f t="shared" si="15"/>
        <v>0</v>
      </c>
      <c r="U247" s="120">
        <f t="shared" si="15"/>
        <v>0</v>
      </c>
    </row>
    <row r="248" ht="15.75" customHeight="1">
      <c r="A248" s="136" t="s">
        <v>52</v>
      </c>
      <c r="B248" s="120">
        <f t="shared" ref="B248:U248" si="16">B25/B$11</f>
        <v>0</v>
      </c>
      <c r="C248" s="120">
        <f t="shared" si="16"/>
        <v>0</v>
      </c>
      <c r="D248" s="120">
        <f t="shared" si="16"/>
        <v>0</v>
      </c>
      <c r="E248" s="120">
        <f t="shared" si="16"/>
        <v>0.001235795455</v>
      </c>
      <c r="F248" s="120">
        <f t="shared" si="16"/>
        <v>0</v>
      </c>
      <c r="G248" s="120">
        <f t="shared" si="16"/>
        <v>0</v>
      </c>
      <c r="H248" s="120">
        <f t="shared" si="16"/>
        <v>0</v>
      </c>
      <c r="I248" s="120">
        <f t="shared" si="16"/>
        <v>0</v>
      </c>
      <c r="J248" s="120">
        <f t="shared" si="16"/>
        <v>0</v>
      </c>
      <c r="K248" s="120">
        <f t="shared" si="16"/>
        <v>0</v>
      </c>
      <c r="L248" s="120">
        <f t="shared" si="16"/>
        <v>0</v>
      </c>
      <c r="M248" s="120">
        <f t="shared" si="16"/>
        <v>0</v>
      </c>
      <c r="N248" s="120">
        <f t="shared" si="16"/>
        <v>0</v>
      </c>
      <c r="O248" s="120">
        <f t="shared" si="16"/>
        <v>0</v>
      </c>
      <c r="P248" s="120">
        <f t="shared" si="16"/>
        <v>0</v>
      </c>
      <c r="Q248" s="120">
        <f t="shared" si="16"/>
        <v>0</v>
      </c>
      <c r="R248" s="120">
        <f t="shared" si="16"/>
        <v>0</v>
      </c>
      <c r="S248" s="120">
        <f t="shared" si="16"/>
        <v>0</v>
      </c>
      <c r="T248" s="120">
        <f t="shared" si="16"/>
        <v>0</v>
      </c>
      <c r="U248" s="120">
        <f t="shared" si="16"/>
        <v>0.00001704971697</v>
      </c>
    </row>
    <row r="249" ht="15.75" customHeight="1">
      <c r="A249" s="136" t="s">
        <v>64</v>
      </c>
      <c r="B249" s="120">
        <f t="shared" ref="B249:U249" si="17">B26/B$11</f>
        <v>0</v>
      </c>
      <c r="C249" s="120">
        <f t="shared" si="17"/>
        <v>0</v>
      </c>
      <c r="D249" s="120">
        <f t="shared" si="17"/>
        <v>0</v>
      </c>
      <c r="E249" s="120">
        <f t="shared" si="17"/>
        <v>0</v>
      </c>
      <c r="F249" s="120">
        <f t="shared" si="17"/>
        <v>0</v>
      </c>
      <c r="G249" s="120">
        <f t="shared" si="17"/>
        <v>0</v>
      </c>
      <c r="H249" s="120">
        <f t="shared" si="17"/>
        <v>0</v>
      </c>
      <c r="I249" s="120">
        <f t="shared" si="17"/>
        <v>0.00001573783465</v>
      </c>
      <c r="J249" s="120">
        <f t="shared" si="17"/>
        <v>0</v>
      </c>
      <c r="K249" s="120">
        <f t="shared" si="17"/>
        <v>0</v>
      </c>
      <c r="L249" s="120">
        <f t="shared" si="17"/>
        <v>0</v>
      </c>
      <c r="M249" s="120">
        <f t="shared" si="17"/>
        <v>0</v>
      </c>
      <c r="N249" s="120">
        <f t="shared" si="17"/>
        <v>0.000002929690361</v>
      </c>
      <c r="O249" s="120">
        <f t="shared" si="17"/>
        <v>0.00001133873624</v>
      </c>
      <c r="P249" s="120">
        <f t="shared" si="17"/>
        <v>0.000003304223128</v>
      </c>
      <c r="Q249" s="120">
        <f t="shared" si="17"/>
        <v>0.0001171036367</v>
      </c>
      <c r="R249" s="120">
        <f t="shared" si="17"/>
        <v>0</v>
      </c>
      <c r="S249" s="120">
        <f t="shared" si="17"/>
        <v>0.00001053540951</v>
      </c>
      <c r="T249" s="120">
        <f t="shared" si="17"/>
        <v>0</v>
      </c>
      <c r="U249" s="120">
        <f t="shared" si="17"/>
        <v>0</v>
      </c>
    </row>
    <row r="250" ht="15.75" customHeight="1">
      <c r="A250" s="136" t="s">
        <v>105</v>
      </c>
      <c r="B250" s="120">
        <f t="shared" ref="B250:U250" si="18">B27/B$11</f>
        <v>0</v>
      </c>
      <c r="C250" s="120">
        <f t="shared" si="18"/>
        <v>0</v>
      </c>
      <c r="D250" s="120">
        <f t="shared" si="18"/>
        <v>0</v>
      </c>
      <c r="E250" s="120">
        <f t="shared" si="18"/>
        <v>0</v>
      </c>
      <c r="F250" s="120">
        <f t="shared" si="18"/>
        <v>0</v>
      </c>
      <c r="G250" s="120">
        <f t="shared" si="18"/>
        <v>0</v>
      </c>
      <c r="H250" s="120">
        <f t="shared" si="18"/>
        <v>0</v>
      </c>
      <c r="I250" s="120">
        <f t="shared" si="18"/>
        <v>0</v>
      </c>
      <c r="J250" s="120">
        <f t="shared" si="18"/>
        <v>0</v>
      </c>
      <c r="K250" s="120">
        <f t="shared" si="18"/>
        <v>0</v>
      </c>
      <c r="L250" s="120">
        <f t="shared" si="18"/>
        <v>0</v>
      </c>
      <c r="M250" s="120">
        <f t="shared" si="18"/>
        <v>0</v>
      </c>
      <c r="N250" s="120">
        <f t="shared" si="18"/>
        <v>0</v>
      </c>
      <c r="O250" s="120">
        <f t="shared" si="18"/>
        <v>0</v>
      </c>
      <c r="P250" s="120">
        <f t="shared" si="18"/>
        <v>0</v>
      </c>
      <c r="Q250" s="120">
        <f t="shared" si="18"/>
        <v>0</v>
      </c>
      <c r="R250" s="120">
        <f t="shared" si="18"/>
        <v>0</v>
      </c>
      <c r="S250" s="120">
        <f t="shared" si="18"/>
        <v>0</v>
      </c>
      <c r="T250" s="120">
        <f t="shared" si="18"/>
        <v>0</v>
      </c>
      <c r="U250" s="120">
        <f t="shared" si="18"/>
        <v>0</v>
      </c>
    </row>
    <row r="251" ht="15.75" customHeight="1">
      <c r="A251" s="136" t="s">
        <v>7</v>
      </c>
      <c r="B251" s="120">
        <f t="shared" ref="B251:U251" si="19">B28/B$11</f>
        <v>0</v>
      </c>
      <c r="C251" s="120">
        <f t="shared" si="19"/>
        <v>0</v>
      </c>
      <c r="D251" s="120">
        <f t="shared" si="19"/>
        <v>0</v>
      </c>
      <c r="E251" s="120">
        <f t="shared" si="19"/>
        <v>0</v>
      </c>
      <c r="F251" s="120">
        <f t="shared" si="19"/>
        <v>0</v>
      </c>
      <c r="G251" s="120">
        <f t="shared" si="19"/>
        <v>0</v>
      </c>
      <c r="H251" s="120">
        <f t="shared" si="19"/>
        <v>0</v>
      </c>
      <c r="I251" s="120">
        <f t="shared" si="19"/>
        <v>0</v>
      </c>
      <c r="J251" s="120">
        <f t="shared" si="19"/>
        <v>0</v>
      </c>
      <c r="K251" s="120">
        <f t="shared" si="19"/>
        <v>0.00000631580277</v>
      </c>
      <c r="L251" s="120">
        <f t="shared" si="19"/>
        <v>0.0002960381163</v>
      </c>
      <c r="M251" s="120">
        <f t="shared" si="19"/>
        <v>0.002327591101</v>
      </c>
      <c r="N251" s="120">
        <f t="shared" si="19"/>
        <v>0.01244532465</v>
      </c>
      <c r="O251" s="120">
        <f t="shared" si="19"/>
        <v>0</v>
      </c>
      <c r="P251" s="120">
        <f t="shared" si="19"/>
        <v>0</v>
      </c>
      <c r="Q251" s="120">
        <f t="shared" si="19"/>
        <v>0.0008934573764</v>
      </c>
      <c r="R251" s="120">
        <f t="shared" si="19"/>
        <v>0.000008503545979</v>
      </c>
      <c r="S251" s="120">
        <f t="shared" si="19"/>
        <v>0.00002107081902</v>
      </c>
      <c r="T251" s="120">
        <f t="shared" si="19"/>
        <v>0.00001023986893</v>
      </c>
      <c r="U251" s="120">
        <f t="shared" si="19"/>
        <v>0.00003978267294</v>
      </c>
    </row>
    <row r="252" ht="15.75" customHeight="1">
      <c r="A252" s="136" t="s">
        <v>106</v>
      </c>
      <c r="B252" s="120">
        <f t="shared" ref="B252:U252" si="20">B29/B$11</f>
        <v>0.003047273925</v>
      </c>
      <c r="C252" s="120">
        <f t="shared" si="20"/>
        <v>0.04368618328</v>
      </c>
      <c r="D252" s="120">
        <f t="shared" si="20"/>
        <v>0.000347093669</v>
      </c>
      <c r="E252" s="120">
        <f t="shared" si="20"/>
        <v>0</v>
      </c>
      <c r="F252" s="120">
        <f t="shared" si="20"/>
        <v>0</v>
      </c>
      <c r="G252" s="120">
        <f t="shared" si="20"/>
        <v>0.001566340642</v>
      </c>
      <c r="H252" s="120">
        <f t="shared" si="20"/>
        <v>0</v>
      </c>
      <c r="I252" s="120">
        <f t="shared" si="20"/>
        <v>0</v>
      </c>
      <c r="J252" s="120">
        <f t="shared" si="20"/>
        <v>0.00008692454281</v>
      </c>
      <c r="K252" s="120">
        <f t="shared" si="20"/>
        <v>0</v>
      </c>
      <c r="L252" s="120">
        <f t="shared" si="20"/>
        <v>0</v>
      </c>
      <c r="M252" s="120">
        <f t="shared" si="20"/>
        <v>0</v>
      </c>
      <c r="N252" s="120">
        <f t="shared" si="20"/>
        <v>0</v>
      </c>
      <c r="O252" s="120">
        <f t="shared" si="20"/>
        <v>0</v>
      </c>
      <c r="P252" s="120">
        <f t="shared" si="20"/>
        <v>0</v>
      </c>
      <c r="Q252" s="120">
        <f t="shared" si="20"/>
        <v>0</v>
      </c>
      <c r="R252" s="120">
        <f t="shared" si="20"/>
        <v>0</v>
      </c>
      <c r="S252" s="120">
        <f t="shared" si="20"/>
        <v>0</v>
      </c>
      <c r="T252" s="120">
        <f t="shared" si="20"/>
        <v>0</v>
      </c>
      <c r="U252" s="120">
        <f t="shared" si="20"/>
        <v>0</v>
      </c>
    </row>
    <row r="253" ht="15.75" customHeight="1">
      <c r="A253" s="136" t="s">
        <v>107</v>
      </c>
      <c r="B253" s="120">
        <f t="shared" ref="B253:U253" si="21">B30/B$11</f>
        <v>0.0001647175095</v>
      </c>
      <c r="C253" s="120">
        <f t="shared" si="21"/>
        <v>0</v>
      </c>
      <c r="D253" s="120">
        <f t="shared" si="21"/>
        <v>0</v>
      </c>
      <c r="E253" s="120">
        <f t="shared" si="21"/>
        <v>0.000625</v>
      </c>
      <c r="F253" s="120">
        <f t="shared" si="21"/>
        <v>0.0006475141411</v>
      </c>
      <c r="G253" s="120">
        <f t="shared" si="21"/>
        <v>0</v>
      </c>
      <c r="H253" s="120">
        <f t="shared" si="21"/>
        <v>0</v>
      </c>
      <c r="I253" s="120">
        <f t="shared" si="21"/>
        <v>0</v>
      </c>
      <c r="J253" s="120">
        <f t="shared" si="21"/>
        <v>0</v>
      </c>
      <c r="K253" s="120">
        <f t="shared" si="21"/>
        <v>0.00000210526759</v>
      </c>
      <c r="L253" s="120">
        <f t="shared" si="21"/>
        <v>0</v>
      </c>
      <c r="M253" s="120">
        <f t="shared" si="21"/>
        <v>0</v>
      </c>
      <c r="N253" s="120">
        <f t="shared" si="21"/>
        <v>0</v>
      </c>
      <c r="O253" s="120">
        <f t="shared" si="21"/>
        <v>0</v>
      </c>
      <c r="P253" s="120">
        <f t="shared" si="21"/>
        <v>0</v>
      </c>
      <c r="Q253" s="120">
        <f t="shared" si="21"/>
        <v>0</v>
      </c>
      <c r="R253" s="120">
        <f t="shared" si="21"/>
        <v>0</v>
      </c>
      <c r="S253" s="120">
        <f t="shared" si="21"/>
        <v>0</v>
      </c>
      <c r="T253" s="120">
        <f t="shared" si="21"/>
        <v>0</v>
      </c>
      <c r="U253" s="120">
        <f t="shared" si="21"/>
        <v>0</v>
      </c>
    </row>
    <row r="254" ht="15.75" customHeight="1">
      <c r="A254" s="136" t="s">
        <v>513</v>
      </c>
      <c r="B254" s="120">
        <f t="shared" ref="B254:U254" si="22">B31/B$11</f>
        <v>0</v>
      </c>
      <c r="C254" s="120">
        <f t="shared" si="22"/>
        <v>0</v>
      </c>
      <c r="D254" s="120">
        <f t="shared" si="22"/>
        <v>0</v>
      </c>
      <c r="E254" s="120">
        <f t="shared" si="22"/>
        <v>0</v>
      </c>
      <c r="F254" s="120">
        <f t="shared" si="22"/>
        <v>0</v>
      </c>
      <c r="G254" s="120">
        <f t="shared" si="22"/>
        <v>0</v>
      </c>
      <c r="H254" s="120">
        <f t="shared" si="22"/>
        <v>0</v>
      </c>
      <c r="I254" s="120">
        <f t="shared" si="22"/>
        <v>0</v>
      </c>
      <c r="J254" s="120">
        <f t="shared" si="22"/>
        <v>0</v>
      </c>
      <c r="K254" s="120">
        <f t="shared" si="22"/>
        <v>0</v>
      </c>
      <c r="L254" s="120">
        <f t="shared" si="22"/>
        <v>0</v>
      </c>
      <c r="M254" s="120">
        <f t="shared" si="22"/>
        <v>0</v>
      </c>
      <c r="N254" s="120">
        <f t="shared" si="22"/>
        <v>0</v>
      </c>
      <c r="O254" s="120">
        <f t="shared" si="22"/>
        <v>0</v>
      </c>
      <c r="P254" s="120">
        <f t="shared" si="22"/>
        <v>0</v>
      </c>
      <c r="Q254" s="120">
        <f t="shared" si="22"/>
        <v>0</v>
      </c>
      <c r="R254" s="120">
        <f t="shared" si="22"/>
        <v>0</v>
      </c>
      <c r="S254" s="120">
        <f t="shared" si="22"/>
        <v>0</v>
      </c>
      <c r="T254" s="120">
        <f t="shared" si="22"/>
        <v>0</v>
      </c>
      <c r="U254" s="120">
        <f t="shared" si="22"/>
        <v>0</v>
      </c>
    </row>
    <row r="255" ht="15.75" customHeight="1">
      <c r="A255" s="136" t="s">
        <v>108</v>
      </c>
      <c r="B255" s="120">
        <f t="shared" ref="B255:U255" si="23">B32/B$11</f>
        <v>0</v>
      </c>
      <c r="C255" s="120">
        <f t="shared" si="23"/>
        <v>0</v>
      </c>
      <c r="D255" s="120">
        <f t="shared" si="23"/>
        <v>0</v>
      </c>
      <c r="E255" s="120">
        <f t="shared" si="23"/>
        <v>0</v>
      </c>
      <c r="F255" s="120">
        <f t="shared" si="23"/>
        <v>0</v>
      </c>
      <c r="G255" s="120">
        <f t="shared" si="23"/>
        <v>0</v>
      </c>
      <c r="H255" s="120">
        <f t="shared" si="23"/>
        <v>0</v>
      </c>
      <c r="I255" s="120">
        <f t="shared" si="23"/>
        <v>0</v>
      </c>
      <c r="J255" s="120">
        <f t="shared" si="23"/>
        <v>0</v>
      </c>
      <c r="K255" s="120">
        <f t="shared" si="23"/>
        <v>0</v>
      </c>
      <c r="L255" s="120">
        <f t="shared" si="23"/>
        <v>0</v>
      </c>
      <c r="M255" s="120">
        <f t="shared" si="23"/>
        <v>0</v>
      </c>
      <c r="N255" s="120">
        <f t="shared" si="23"/>
        <v>0</v>
      </c>
      <c r="O255" s="120">
        <f t="shared" si="23"/>
        <v>0</v>
      </c>
      <c r="P255" s="120">
        <f t="shared" si="23"/>
        <v>0</v>
      </c>
      <c r="Q255" s="120">
        <f t="shared" si="23"/>
        <v>0.0002298701017</v>
      </c>
      <c r="R255" s="120">
        <f t="shared" si="23"/>
        <v>0</v>
      </c>
      <c r="S255" s="120">
        <f t="shared" si="23"/>
        <v>0</v>
      </c>
      <c r="T255" s="120">
        <f t="shared" si="23"/>
        <v>0</v>
      </c>
      <c r="U255" s="120">
        <f t="shared" si="23"/>
        <v>0</v>
      </c>
    </row>
    <row r="256" ht="15.75" customHeight="1">
      <c r="A256" s="136" t="s">
        <v>109</v>
      </c>
      <c r="B256" s="120">
        <f t="shared" ref="B256:U256" si="24">B33/B$11</f>
        <v>0</v>
      </c>
      <c r="C256" s="120">
        <f t="shared" si="24"/>
        <v>0</v>
      </c>
      <c r="D256" s="120">
        <f t="shared" si="24"/>
        <v>0</v>
      </c>
      <c r="E256" s="120">
        <f t="shared" si="24"/>
        <v>0</v>
      </c>
      <c r="F256" s="120">
        <f t="shared" si="24"/>
        <v>0</v>
      </c>
      <c r="G256" s="120">
        <f t="shared" si="24"/>
        <v>0</v>
      </c>
      <c r="H256" s="120">
        <f t="shared" si="24"/>
        <v>0</v>
      </c>
      <c r="I256" s="120">
        <f t="shared" si="24"/>
        <v>0</v>
      </c>
      <c r="J256" s="120">
        <f t="shared" si="24"/>
        <v>0</v>
      </c>
      <c r="K256" s="120">
        <f t="shared" si="24"/>
        <v>0.00001263160554</v>
      </c>
      <c r="L256" s="120">
        <f t="shared" si="24"/>
        <v>0</v>
      </c>
      <c r="M256" s="120">
        <f t="shared" si="24"/>
        <v>0</v>
      </c>
      <c r="N256" s="120">
        <f t="shared" si="24"/>
        <v>0</v>
      </c>
      <c r="O256" s="120">
        <f t="shared" si="24"/>
        <v>0.00547377492</v>
      </c>
      <c r="P256" s="120">
        <f t="shared" si="24"/>
        <v>0.008485244992</v>
      </c>
      <c r="Q256" s="120">
        <f t="shared" si="24"/>
        <v>0.005625311734</v>
      </c>
      <c r="R256" s="120">
        <f t="shared" si="24"/>
        <v>0.004187996394</v>
      </c>
      <c r="S256" s="120">
        <f t="shared" si="24"/>
        <v>0.00008428327609</v>
      </c>
      <c r="T256" s="120">
        <f t="shared" si="24"/>
        <v>0.001633259094</v>
      </c>
      <c r="U256" s="120">
        <f t="shared" si="24"/>
        <v>0.01142899361</v>
      </c>
    </row>
    <row r="257" ht="15.75" customHeight="1">
      <c r="A257" s="136" t="s">
        <v>110</v>
      </c>
      <c r="B257" s="120">
        <f t="shared" ref="B257:U257" si="25">B34/B$11</f>
        <v>0</v>
      </c>
      <c r="C257" s="120">
        <f t="shared" si="25"/>
        <v>0</v>
      </c>
      <c r="D257" s="120">
        <f t="shared" si="25"/>
        <v>0</v>
      </c>
      <c r="E257" s="120">
        <f t="shared" si="25"/>
        <v>0</v>
      </c>
      <c r="F257" s="120">
        <f t="shared" si="25"/>
        <v>0</v>
      </c>
      <c r="G257" s="120">
        <f t="shared" si="25"/>
        <v>0</v>
      </c>
      <c r="H257" s="120">
        <f t="shared" si="25"/>
        <v>0</v>
      </c>
      <c r="I257" s="120">
        <f t="shared" si="25"/>
        <v>0</v>
      </c>
      <c r="J257" s="120">
        <f t="shared" si="25"/>
        <v>0.0006419043161</v>
      </c>
      <c r="K257" s="120">
        <f t="shared" si="25"/>
        <v>0</v>
      </c>
      <c r="L257" s="120">
        <f t="shared" si="25"/>
        <v>0</v>
      </c>
      <c r="M257" s="120">
        <f t="shared" si="25"/>
        <v>0</v>
      </c>
      <c r="N257" s="120">
        <f t="shared" si="25"/>
        <v>0</v>
      </c>
      <c r="O257" s="120">
        <f t="shared" si="25"/>
        <v>0</v>
      </c>
      <c r="P257" s="120">
        <f t="shared" si="25"/>
        <v>0</v>
      </c>
      <c r="Q257" s="120">
        <f t="shared" si="25"/>
        <v>0</v>
      </c>
      <c r="R257" s="120">
        <f t="shared" si="25"/>
        <v>0</v>
      </c>
      <c r="S257" s="120">
        <f t="shared" si="25"/>
        <v>0</v>
      </c>
      <c r="T257" s="120">
        <f t="shared" si="25"/>
        <v>0</v>
      </c>
      <c r="U257" s="120">
        <f t="shared" si="25"/>
        <v>0.0005569574212</v>
      </c>
    </row>
    <row r="258" ht="15.75" customHeight="1">
      <c r="A258" s="136" t="s">
        <v>111</v>
      </c>
      <c r="B258" s="120">
        <f t="shared" ref="B258:U258" si="26">B35/B$11</f>
        <v>0</v>
      </c>
      <c r="C258" s="120">
        <f t="shared" si="26"/>
        <v>0</v>
      </c>
      <c r="D258" s="120">
        <f t="shared" si="26"/>
        <v>0</v>
      </c>
      <c r="E258" s="120">
        <f t="shared" si="26"/>
        <v>0</v>
      </c>
      <c r="F258" s="120">
        <f t="shared" si="26"/>
        <v>0</v>
      </c>
      <c r="G258" s="120">
        <f t="shared" si="26"/>
        <v>0</v>
      </c>
      <c r="H258" s="120">
        <f t="shared" si="26"/>
        <v>0</v>
      </c>
      <c r="I258" s="120">
        <f t="shared" si="26"/>
        <v>0</v>
      </c>
      <c r="J258" s="120">
        <f t="shared" si="26"/>
        <v>0</v>
      </c>
      <c r="K258" s="120">
        <f t="shared" si="26"/>
        <v>0</v>
      </c>
      <c r="L258" s="120">
        <f t="shared" si="26"/>
        <v>0</v>
      </c>
      <c r="M258" s="120">
        <f t="shared" si="26"/>
        <v>0.000003153917481</v>
      </c>
      <c r="N258" s="120">
        <f t="shared" si="26"/>
        <v>0</v>
      </c>
      <c r="O258" s="120">
        <f t="shared" si="26"/>
        <v>0</v>
      </c>
      <c r="P258" s="120">
        <f t="shared" si="26"/>
        <v>0</v>
      </c>
      <c r="Q258" s="120">
        <f t="shared" si="26"/>
        <v>0</v>
      </c>
      <c r="R258" s="120">
        <f t="shared" si="26"/>
        <v>0</v>
      </c>
      <c r="S258" s="120">
        <f t="shared" si="26"/>
        <v>0</v>
      </c>
      <c r="T258" s="120">
        <f t="shared" si="26"/>
        <v>0</v>
      </c>
      <c r="U258" s="120">
        <f t="shared" si="26"/>
        <v>0</v>
      </c>
    </row>
    <row r="259" ht="15.75" customHeight="1">
      <c r="A259" s="136" t="s">
        <v>8</v>
      </c>
      <c r="B259" s="120">
        <f t="shared" ref="B259:U259" si="27">B36/B$11</f>
        <v>0</v>
      </c>
      <c r="C259" s="120">
        <f t="shared" si="27"/>
        <v>0.04349230968</v>
      </c>
      <c r="D259" s="120">
        <f t="shared" si="27"/>
        <v>0</v>
      </c>
      <c r="E259" s="120">
        <f t="shared" si="27"/>
        <v>0</v>
      </c>
      <c r="F259" s="120">
        <f t="shared" si="27"/>
        <v>0.002359333135</v>
      </c>
      <c r="G259" s="120">
        <f t="shared" si="27"/>
        <v>0.02106471709</v>
      </c>
      <c r="H259" s="120">
        <f t="shared" si="27"/>
        <v>0.01335303815</v>
      </c>
      <c r="I259" s="120">
        <f t="shared" si="27"/>
        <v>0.06805039704</v>
      </c>
      <c r="J259" s="120">
        <f t="shared" si="27"/>
        <v>0.1714263426</v>
      </c>
      <c r="K259" s="120">
        <f t="shared" si="27"/>
        <v>0.2983353649</v>
      </c>
      <c r="L259" s="120">
        <f t="shared" si="27"/>
        <v>0.2785718674</v>
      </c>
      <c r="M259" s="120">
        <f t="shared" si="27"/>
        <v>0.1108885847</v>
      </c>
      <c r="N259" s="120">
        <f t="shared" si="27"/>
        <v>0.09921103439</v>
      </c>
      <c r="O259" s="120">
        <f t="shared" si="27"/>
        <v>0.01914829083</v>
      </c>
      <c r="P259" s="120">
        <f t="shared" si="27"/>
        <v>0.009165914956</v>
      </c>
      <c r="Q259" s="120">
        <f t="shared" si="27"/>
        <v>0.01895777763</v>
      </c>
      <c r="R259" s="120">
        <f t="shared" si="27"/>
        <v>0.005880202044</v>
      </c>
      <c r="S259" s="120">
        <f t="shared" si="27"/>
        <v>0.008797066942</v>
      </c>
      <c r="T259" s="120">
        <f t="shared" si="27"/>
        <v>0.02080229373</v>
      </c>
      <c r="U259" s="120">
        <f t="shared" si="27"/>
        <v>0.01919229807</v>
      </c>
    </row>
    <row r="260" ht="15.75" customHeight="1">
      <c r="A260" s="136" t="s">
        <v>514</v>
      </c>
      <c r="B260" s="120">
        <f t="shared" ref="B260:U260" si="28">B37/B$11</f>
        <v>0</v>
      </c>
      <c r="C260" s="120">
        <f t="shared" si="28"/>
        <v>0</v>
      </c>
      <c r="D260" s="120">
        <f t="shared" si="28"/>
        <v>0</v>
      </c>
      <c r="E260" s="120">
        <f t="shared" si="28"/>
        <v>0</v>
      </c>
      <c r="F260" s="120">
        <f t="shared" si="28"/>
        <v>0</v>
      </c>
      <c r="G260" s="120">
        <f t="shared" si="28"/>
        <v>0</v>
      </c>
      <c r="H260" s="120">
        <f t="shared" si="28"/>
        <v>0</v>
      </c>
      <c r="I260" s="120">
        <f t="shared" si="28"/>
        <v>0</v>
      </c>
      <c r="J260" s="120">
        <f t="shared" si="28"/>
        <v>0</v>
      </c>
      <c r="K260" s="120">
        <f t="shared" si="28"/>
        <v>0</v>
      </c>
      <c r="L260" s="120">
        <f t="shared" si="28"/>
        <v>0</v>
      </c>
      <c r="M260" s="120">
        <f t="shared" si="28"/>
        <v>0</v>
      </c>
      <c r="N260" s="120">
        <f t="shared" si="28"/>
        <v>0</v>
      </c>
      <c r="O260" s="120">
        <f t="shared" si="28"/>
        <v>0</v>
      </c>
      <c r="P260" s="120">
        <f t="shared" si="28"/>
        <v>0</v>
      </c>
      <c r="Q260" s="120">
        <f t="shared" si="28"/>
        <v>0</v>
      </c>
      <c r="R260" s="120">
        <f t="shared" si="28"/>
        <v>0</v>
      </c>
      <c r="S260" s="120">
        <f t="shared" si="28"/>
        <v>0</v>
      </c>
      <c r="T260" s="120">
        <f t="shared" si="28"/>
        <v>0</v>
      </c>
      <c r="U260" s="120">
        <f t="shared" si="28"/>
        <v>0</v>
      </c>
    </row>
    <row r="261" ht="15.75" customHeight="1">
      <c r="A261" s="136" t="s">
        <v>112</v>
      </c>
      <c r="B261" s="120">
        <f t="shared" ref="B261:U261" si="29">B38/B$11</f>
        <v>0</v>
      </c>
      <c r="C261" s="120">
        <f t="shared" si="29"/>
        <v>0</v>
      </c>
      <c r="D261" s="120">
        <f t="shared" si="29"/>
        <v>0</v>
      </c>
      <c r="E261" s="120">
        <f t="shared" si="29"/>
        <v>0</v>
      </c>
      <c r="F261" s="120">
        <f t="shared" si="29"/>
        <v>0</v>
      </c>
      <c r="G261" s="120">
        <f t="shared" si="29"/>
        <v>0</v>
      </c>
      <c r="H261" s="120">
        <f t="shared" si="29"/>
        <v>0</v>
      </c>
      <c r="I261" s="120">
        <f t="shared" si="29"/>
        <v>0</v>
      </c>
      <c r="J261" s="120">
        <f t="shared" si="29"/>
        <v>0</v>
      </c>
      <c r="K261" s="120">
        <f t="shared" si="29"/>
        <v>0</v>
      </c>
      <c r="L261" s="120">
        <f t="shared" si="29"/>
        <v>0.00001117124967</v>
      </c>
      <c r="M261" s="120">
        <f t="shared" si="29"/>
        <v>0</v>
      </c>
      <c r="N261" s="120">
        <f t="shared" si="29"/>
        <v>0</v>
      </c>
      <c r="O261" s="120">
        <f t="shared" si="29"/>
        <v>0</v>
      </c>
      <c r="P261" s="120">
        <f t="shared" si="29"/>
        <v>0.00002973800815</v>
      </c>
      <c r="Q261" s="120">
        <f t="shared" si="29"/>
        <v>0</v>
      </c>
      <c r="R261" s="120">
        <f t="shared" si="29"/>
        <v>0</v>
      </c>
      <c r="S261" s="120">
        <f t="shared" si="29"/>
        <v>0</v>
      </c>
      <c r="T261" s="120">
        <f t="shared" si="29"/>
        <v>0.00003583954125</v>
      </c>
      <c r="U261" s="120">
        <f t="shared" si="29"/>
        <v>0</v>
      </c>
    </row>
    <row r="262" ht="15.75" customHeight="1">
      <c r="A262" s="136" t="s">
        <v>81</v>
      </c>
      <c r="B262" s="120">
        <f t="shared" ref="B262:U262" si="30">B39/B$11</f>
        <v>0</v>
      </c>
      <c r="C262" s="120">
        <f t="shared" si="30"/>
        <v>0</v>
      </c>
      <c r="D262" s="120">
        <f t="shared" si="30"/>
        <v>0</v>
      </c>
      <c r="E262" s="120">
        <f t="shared" si="30"/>
        <v>0</v>
      </c>
      <c r="F262" s="120">
        <f t="shared" si="30"/>
        <v>0</v>
      </c>
      <c r="G262" s="120">
        <f t="shared" si="30"/>
        <v>0.002817045889</v>
      </c>
      <c r="H262" s="120">
        <f t="shared" si="30"/>
        <v>0.0001953968896</v>
      </c>
      <c r="I262" s="120">
        <f t="shared" si="30"/>
        <v>0.0001663713949</v>
      </c>
      <c r="J262" s="120">
        <f t="shared" si="30"/>
        <v>0</v>
      </c>
      <c r="K262" s="120">
        <f t="shared" si="30"/>
        <v>0</v>
      </c>
      <c r="L262" s="120">
        <f t="shared" si="30"/>
        <v>0.00001396406209</v>
      </c>
      <c r="M262" s="120">
        <f t="shared" si="30"/>
        <v>0</v>
      </c>
      <c r="N262" s="120">
        <f t="shared" si="30"/>
        <v>0</v>
      </c>
      <c r="O262" s="120">
        <f t="shared" si="30"/>
        <v>0</v>
      </c>
      <c r="P262" s="120">
        <f t="shared" si="30"/>
        <v>0</v>
      </c>
      <c r="Q262" s="120">
        <f t="shared" si="30"/>
        <v>0</v>
      </c>
      <c r="R262" s="120">
        <f t="shared" si="30"/>
        <v>0</v>
      </c>
      <c r="S262" s="120">
        <f t="shared" si="30"/>
        <v>0.000005267704756</v>
      </c>
      <c r="T262" s="120">
        <f t="shared" si="30"/>
        <v>0</v>
      </c>
      <c r="U262" s="120">
        <f t="shared" si="30"/>
        <v>0</v>
      </c>
    </row>
    <row r="263" ht="15.75" customHeight="1">
      <c r="A263" s="136" t="s">
        <v>65</v>
      </c>
      <c r="B263" s="120">
        <f t="shared" ref="B263:U263" si="31">B40/B$11</f>
        <v>0</v>
      </c>
      <c r="C263" s="120">
        <f t="shared" si="31"/>
        <v>0</v>
      </c>
      <c r="D263" s="120">
        <f t="shared" si="31"/>
        <v>0</v>
      </c>
      <c r="E263" s="120">
        <f t="shared" si="31"/>
        <v>0</v>
      </c>
      <c r="F263" s="120">
        <f t="shared" si="31"/>
        <v>0</v>
      </c>
      <c r="G263" s="120">
        <f t="shared" si="31"/>
        <v>0</v>
      </c>
      <c r="H263" s="120">
        <f t="shared" si="31"/>
        <v>0</v>
      </c>
      <c r="I263" s="120">
        <f t="shared" si="31"/>
        <v>0</v>
      </c>
      <c r="J263" s="120">
        <f t="shared" si="31"/>
        <v>0</v>
      </c>
      <c r="K263" s="120">
        <f t="shared" si="31"/>
        <v>0</v>
      </c>
      <c r="L263" s="120">
        <f t="shared" si="31"/>
        <v>0</v>
      </c>
      <c r="M263" s="120">
        <f t="shared" si="31"/>
        <v>0</v>
      </c>
      <c r="N263" s="120">
        <f t="shared" si="31"/>
        <v>0</v>
      </c>
      <c r="O263" s="120">
        <f t="shared" si="31"/>
        <v>0</v>
      </c>
      <c r="P263" s="120">
        <f t="shared" si="31"/>
        <v>0</v>
      </c>
      <c r="Q263" s="120">
        <f t="shared" si="31"/>
        <v>0</v>
      </c>
      <c r="R263" s="120">
        <f t="shared" si="31"/>
        <v>0</v>
      </c>
      <c r="S263" s="120">
        <f t="shared" si="31"/>
        <v>0</v>
      </c>
      <c r="T263" s="120">
        <f t="shared" si="31"/>
        <v>0</v>
      </c>
      <c r="U263" s="120">
        <f t="shared" si="31"/>
        <v>0</v>
      </c>
    </row>
    <row r="264" ht="15.75" customHeight="1">
      <c r="A264" s="136" t="s">
        <v>113</v>
      </c>
      <c r="B264" s="120">
        <f t="shared" ref="B264:U264" si="32">B41/B$11</f>
        <v>0</v>
      </c>
      <c r="C264" s="120">
        <f t="shared" si="32"/>
        <v>0</v>
      </c>
      <c r="D264" s="120">
        <f t="shared" si="32"/>
        <v>0</v>
      </c>
      <c r="E264" s="120">
        <f t="shared" si="32"/>
        <v>0.003053977273</v>
      </c>
      <c r="F264" s="120">
        <f t="shared" si="32"/>
        <v>0</v>
      </c>
      <c r="G264" s="120">
        <f t="shared" si="32"/>
        <v>0</v>
      </c>
      <c r="H264" s="120">
        <f t="shared" si="32"/>
        <v>0.0001953968896</v>
      </c>
      <c r="I264" s="120">
        <f t="shared" si="32"/>
        <v>0.000746423015</v>
      </c>
      <c r="J264" s="120">
        <f t="shared" si="32"/>
        <v>0</v>
      </c>
      <c r="K264" s="120">
        <f t="shared" si="32"/>
        <v>0.0015200032</v>
      </c>
      <c r="L264" s="120">
        <f t="shared" si="32"/>
        <v>0.00006982031045</v>
      </c>
      <c r="M264" s="120">
        <f t="shared" si="32"/>
        <v>0</v>
      </c>
      <c r="N264" s="120">
        <f t="shared" si="32"/>
        <v>0.00001171876144</v>
      </c>
      <c r="O264" s="120">
        <f t="shared" si="32"/>
        <v>0</v>
      </c>
      <c r="P264" s="120">
        <f t="shared" si="32"/>
        <v>0</v>
      </c>
      <c r="Q264" s="120">
        <f t="shared" si="32"/>
        <v>0</v>
      </c>
      <c r="R264" s="120">
        <f t="shared" si="32"/>
        <v>0</v>
      </c>
      <c r="S264" s="120">
        <f t="shared" si="32"/>
        <v>0.003439811205</v>
      </c>
      <c r="T264" s="120">
        <f t="shared" si="32"/>
        <v>0</v>
      </c>
      <c r="U264" s="120">
        <f t="shared" si="32"/>
        <v>0</v>
      </c>
    </row>
    <row r="265" ht="15.75" customHeight="1">
      <c r="A265" s="136" t="s">
        <v>114</v>
      </c>
      <c r="B265" s="120">
        <f t="shared" ref="B265:U265" si="33">B42/B$11</f>
        <v>0</v>
      </c>
      <c r="C265" s="120">
        <f t="shared" si="33"/>
        <v>0</v>
      </c>
      <c r="D265" s="120">
        <f t="shared" si="33"/>
        <v>0</v>
      </c>
      <c r="E265" s="120">
        <f t="shared" si="33"/>
        <v>0</v>
      </c>
      <c r="F265" s="120">
        <f t="shared" si="33"/>
        <v>0</v>
      </c>
      <c r="G265" s="120">
        <f t="shared" si="33"/>
        <v>0</v>
      </c>
      <c r="H265" s="120">
        <f t="shared" si="33"/>
        <v>0</v>
      </c>
      <c r="I265" s="120">
        <f t="shared" si="33"/>
        <v>0</v>
      </c>
      <c r="J265" s="120">
        <f t="shared" si="33"/>
        <v>0</v>
      </c>
      <c r="K265" s="120">
        <f t="shared" si="33"/>
        <v>0</v>
      </c>
      <c r="L265" s="120">
        <f t="shared" si="33"/>
        <v>0</v>
      </c>
      <c r="M265" s="120">
        <f t="shared" si="33"/>
        <v>0</v>
      </c>
      <c r="N265" s="120">
        <f t="shared" si="33"/>
        <v>0</v>
      </c>
      <c r="O265" s="120">
        <f t="shared" si="33"/>
        <v>0</v>
      </c>
      <c r="P265" s="120">
        <f t="shared" si="33"/>
        <v>0</v>
      </c>
      <c r="Q265" s="120">
        <f t="shared" si="33"/>
        <v>0</v>
      </c>
      <c r="R265" s="120">
        <f t="shared" si="33"/>
        <v>0</v>
      </c>
      <c r="S265" s="120">
        <f t="shared" si="33"/>
        <v>0</v>
      </c>
      <c r="T265" s="120">
        <f t="shared" si="33"/>
        <v>0</v>
      </c>
      <c r="U265" s="120">
        <f t="shared" si="33"/>
        <v>0</v>
      </c>
    </row>
    <row r="266" ht="15.75" customHeight="1">
      <c r="A266" s="136" t="s">
        <v>9</v>
      </c>
      <c r="B266" s="120">
        <f t="shared" ref="B266:U266" si="34">B43/B$11</f>
        <v>0.001317740076</v>
      </c>
      <c r="C266" s="120">
        <f t="shared" si="34"/>
        <v>0</v>
      </c>
      <c r="D266" s="120">
        <f t="shared" si="34"/>
        <v>0.00002313957793</v>
      </c>
      <c r="E266" s="120">
        <f t="shared" si="34"/>
        <v>0.0002272727273</v>
      </c>
      <c r="F266" s="120">
        <f t="shared" si="34"/>
        <v>0</v>
      </c>
      <c r="G266" s="120">
        <f t="shared" si="34"/>
        <v>0.002454065187</v>
      </c>
      <c r="H266" s="120">
        <f t="shared" si="34"/>
        <v>0.01364750952</v>
      </c>
      <c r="I266" s="120">
        <f t="shared" si="34"/>
        <v>0.02434867847</v>
      </c>
      <c r="J266" s="120">
        <f t="shared" si="34"/>
        <v>0.006519340711</v>
      </c>
      <c r="K266" s="120">
        <f t="shared" si="34"/>
        <v>0.02893690303</v>
      </c>
      <c r="L266" s="120">
        <f t="shared" si="34"/>
        <v>0.01400316146</v>
      </c>
      <c r="M266" s="120">
        <f t="shared" si="34"/>
        <v>0.00002523133985</v>
      </c>
      <c r="N266" s="120">
        <f t="shared" si="34"/>
        <v>0.002551760304</v>
      </c>
      <c r="O266" s="120">
        <f t="shared" si="34"/>
        <v>0.009674776698</v>
      </c>
      <c r="P266" s="120">
        <f t="shared" si="34"/>
        <v>0.0537332765</v>
      </c>
      <c r="Q266" s="120">
        <f t="shared" si="34"/>
        <v>0.01169735216</v>
      </c>
      <c r="R266" s="120">
        <f t="shared" si="34"/>
        <v>0.0004549397099</v>
      </c>
      <c r="S266" s="120">
        <f t="shared" si="34"/>
        <v>0.002175562064</v>
      </c>
      <c r="T266" s="120">
        <f t="shared" si="34"/>
        <v>0.0005631927911</v>
      </c>
      <c r="U266" s="120">
        <f t="shared" si="34"/>
        <v>0.0004035099684</v>
      </c>
    </row>
    <row r="267" ht="15.75" customHeight="1">
      <c r="A267" s="136" t="s">
        <v>69</v>
      </c>
      <c r="B267" s="120">
        <f t="shared" ref="B267:U267" si="35">B44/B$11</f>
        <v>0</v>
      </c>
      <c r="C267" s="120">
        <f t="shared" si="35"/>
        <v>0</v>
      </c>
      <c r="D267" s="120">
        <f t="shared" si="35"/>
        <v>0</v>
      </c>
      <c r="E267" s="120">
        <f t="shared" si="35"/>
        <v>0</v>
      </c>
      <c r="F267" s="120">
        <f t="shared" si="35"/>
        <v>0</v>
      </c>
      <c r="G267" s="120">
        <f t="shared" si="35"/>
        <v>0</v>
      </c>
      <c r="H267" s="120">
        <f t="shared" si="35"/>
        <v>0</v>
      </c>
      <c r="I267" s="120">
        <f t="shared" si="35"/>
        <v>0</v>
      </c>
      <c r="J267" s="120">
        <f t="shared" si="35"/>
        <v>0</v>
      </c>
      <c r="K267" s="120">
        <f t="shared" si="35"/>
        <v>0.0007768437407</v>
      </c>
      <c r="L267" s="120">
        <f t="shared" si="35"/>
        <v>0.002066681189</v>
      </c>
      <c r="M267" s="120">
        <f t="shared" si="35"/>
        <v>0.006329912384</v>
      </c>
      <c r="N267" s="120">
        <f t="shared" si="35"/>
        <v>0.01437013122</v>
      </c>
      <c r="O267" s="120">
        <f t="shared" si="35"/>
        <v>0.02024247887</v>
      </c>
      <c r="P267" s="120">
        <f t="shared" si="35"/>
        <v>0</v>
      </c>
      <c r="Q267" s="120">
        <f t="shared" si="35"/>
        <v>0.00003469737384</v>
      </c>
      <c r="R267" s="120">
        <f t="shared" si="35"/>
        <v>0</v>
      </c>
      <c r="S267" s="120">
        <f t="shared" si="35"/>
        <v>0.001432815694</v>
      </c>
      <c r="T267" s="120">
        <f t="shared" si="35"/>
        <v>0.03309013645</v>
      </c>
      <c r="U267" s="120">
        <f t="shared" si="35"/>
        <v>0.1194560004</v>
      </c>
    </row>
    <row r="268" ht="15.75" customHeight="1">
      <c r="A268" s="136" t="s">
        <v>10</v>
      </c>
      <c r="B268" s="120">
        <f t="shared" ref="B268:U268" si="36">B45/B$11</f>
        <v>0.0200131774</v>
      </c>
      <c r="C268" s="120">
        <f t="shared" si="36"/>
        <v>0.004459092672</v>
      </c>
      <c r="D268" s="120">
        <f t="shared" si="36"/>
        <v>0.01737782303</v>
      </c>
      <c r="E268" s="120">
        <f t="shared" si="36"/>
        <v>0.00640625</v>
      </c>
      <c r="F268" s="120">
        <f t="shared" si="36"/>
        <v>0.0082762727</v>
      </c>
      <c r="G268" s="120">
        <f t="shared" si="36"/>
        <v>0.0101279507</v>
      </c>
      <c r="H268" s="120">
        <f t="shared" si="36"/>
        <v>0.01785542281</v>
      </c>
      <c r="I268" s="120">
        <f t="shared" si="36"/>
        <v>0.02301321079</v>
      </c>
      <c r="J268" s="120">
        <f t="shared" si="36"/>
        <v>0.05263838276</v>
      </c>
      <c r="K268" s="120">
        <f t="shared" si="36"/>
        <v>0.02701479372</v>
      </c>
      <c r="L268" s="120">
        <f t="shared" si="36"/>
        <v>0.03093598315</v>
      </c>
      <c r="M268" s="120">
        <f t="shared" si="36"/>
        <v>0.03674313865</v>
      </c>
      <c r="N268" s="120">
        <f t="shared" si="36"/>
        <v>0.05986822253</v>
      </c>
      <c r="O268" s="120">
        <f t="shared" si="36"/>
        <v>0.06311140592</v>
      </c>
      <c r="P268" s="120">
        <f t="shared" si="36"/>
        <v>0.01058342668</v>
      </c>
      <c r="Q268" s="120">
        <f t="shared" si="36"/>
        <v>0.01861514107</v>
      </c>
      <c r="R268" s="120">
        <f t="shared" si="36"/>
        <v>0.01030629773</v>
      </c>
      <c r="S268" s="120">
        <f t="shared" si="36"/>
        <v>0.002928843844</v>
      </c>
      <c r="T268" s="120">
        <f t="shared" si="36"/>
        <v>0.005514169419</v>
      </c>
      <c r="U268" s="120">
        <f t="shared" si="36"/>
        <v>0.02047671009</v>
      </c>
    </row>
    <row r="269" ht="15.75" customHeight="1">
      <c r="A269" s="136" t="s">
        <v>515</v>
      </c>
      <c r="B269" s="120">
        <f t="shared" ref="B269:U269" si="37">B46/B$11</f>
        <v>0</v>
      </c>
      <c r="C269" s="120">
        <f t="shared" si="37"/>
        <v>0</v>
      </c>
      <c r="D269" s="120">
        <f t="shared" si="37"/>
        <v>0</v>
      </c>
      <c r="E269" s="120">
        <f t="shared" si="37"/>
        <v>0</v>
      </c>
      <c r="F269" s="120">
        <f t="shared" si="37"/>
        <v>0</v>
      </c>
      <c r="G269" s="120">
        <f t="shared" si="37"/>
        <v>0</v>
      </c>
      <c r="H269" s="120">
        <f t="shared" si="37"/>
        <v>0</v>
      </c>
      <c r="I269" s="120">
        <f t="shared" si="37"/>
        <v>0</v>
      </c>
      <c r="J269" s="120">
        <f t="shared" si="37"/>
        <v>0</v>
      </c>
      <c r="K269" s="120">
        <f t="shared" si="37"/>
        <v>0</v>
      </c>
      <c r="L269" s="120">
        <f t="shared" si="37"/>
        <v>0</v>
      </c>
      <c r="M269" s="120">
        <f t="shared" si="37"/>
        <v>0</v>
      </c>
      <c r="N269" s="120">
        <f t="shared" si="37"/>
        <v>0</v>
      </c>
      <c r="O269" s="120">
        <f t="shared" si="37"/>
        <v>0</v>
      </c>
      <c r="P269" s="120">
        <f t="shared" si="37"/>
        <v>0</v>
      </c>
      <c r="Q269" s="120">
        <f t="shared" si="37"/>
        <v>0</v>
      </c>
      <c r="R269" s="120">
        <f t="shared" si="37"/>
        <v>0</v>
      </c>
      <c r="S269" s="120">
        <f t="shared" si="37"/>
        <v>0</v>
      </c>
      <c r="T269" s="120">
        <f t="shared" si="37"/>
        <v>0</v>
      </c>
      <c r="U269" s="120">
        <f t="shared" si="37"/>
        <v>0</v>
      </c>
    </row>
    <row r="270" ht="15.75" customHeight="1">
      <c r="A270" s="136" t="s">
        <v>115</v>
      </c>
      <c r="B270" s="120">
        <f t="shared" ref="B270:U270" si="38">B47/B$11</f>
        <v>0</v>
      </c>
      <c r="C270" s="120">
        <f t="shared" si="38"/>
        <v>0</v>
      </c>
      <c r="D270" s="120">
        <f t="shared" si="38"/>
        <v>0</v>
      </c>
      <c r="E270" s="120">
        <f t="shared" si="38"/>
        <v>0</v>
      </c>
      <c r="F270" s="120">
        <f t="shared" si="38"/>
        <v>0</v>
      </c>
      <c r="G270" s="120">
        <f t="shared" si="38"/>
        <v>0</v>
      </c>
      <c r="H270" s="120">
        <f t="shared" si="38"/>
        <v>0</v>
      </c>
      <c r="I270" s="120">
        <f t="shared" si="38"/>
        <v>0</v>
      </c>
      <c r="J270" s="120">
        <f t="shared" si="38"/>
        <v>0.0002808331383</v>
      </c>
      <c r="K270" s="120">
        <f t="shared" si="38"/>
        <v>0.00158105596</v>
      </c>
      <c r="L270" s="120">
        <f t="shared" si="38"/>
        <v>0</v>
      </c>
      <c r="M270" s="120">
        <f t="shared" si="38"/>
        <v>0</v>
      </c>
      <c r="N270" s="120">
        <f t="shared" si="38"/>
        <v>0.009621103146</v>
      </c>
      <c r="O270" s="120">
        <f t="shared" si="38"/>
        <v>0</v>
      </c>
      <c r="P270" s="120">
        <f t="shared" si="38"/>
        <v>0</v>
      </c>
      <c r="Q270" s="120">
        <f t="shared" si="38"/>
        <v>0</v>
      </c>
      <c r="R270" s="120">
        <f t="shared" si="38"/>
        <v>0.0005952482185</v>
      </c>
      <c r="S270" s="120">
        <f t="shared" si="38"/>
        <v>0</v>
      </c>
      <c r="T270" s="120">
        <f t="shared" si="38"/>
        <v>0</v>
      </c>
      <c r="U270" s="120">
        <f t="shared" si="38"/>
        <v>0</v>
      </c>
    </row>
    <row r="271" ht="15.75" customHeight="1">
      <c r="A271" s="136" t="s">
        <v>116</v>
      </c>
      <c r="B271" s="120">
        <f t="shared" ref="B271:U271" si="39">B48/B$11</f>
        <v>0</v>
      </c>
      <c r="C271" s="120">
        <f t="shared" si="39"/>
        <v>0</v>
      </c>
      <c r="D271" s="120">
        <f t="shared" si="39"/>
        <v>0</v>
      </c>
      <c r="E271" s="120">
        <f t="shared" si="39"/>
        <v>0</v>
      </c>
      <c r="F271" s="120">
        <f t="shared" si="39"/>
        <v>0</v>
      </c>
      <c r="G271" s="120">
        <f t="shared" si="39"/>
        <v>0</v>
      </c>
      <c r="H271" s="120">
        <f t="shared" si="39"/>
        <v>0</v>
      </c>
      <c r="I271" s="120">
        <f t="shared" si="39"/>
        <v>0</v>
      </c>
      <c r="J271" s="120">
        <f t="shared" si="39"/>
        <v>0</v>
      </c>
      <c r="K271" s="120">
        <f t="shared" si="39"/>
        <v>0</v>
      </c>
      <c r="L271" s="120">
        <f t="shared" si="39"/>
        <v>0</v>
      </c>
      <c r="M271" s="120">
        <f t="shared" si="39"/>
        <v>0</v>
      </c>
      <c r="N271" s="120">
        <f t="shared" si="39"/>
        <v>0</v>
      </c>
      <c r="O271" s="120">
        <f t="shared" si="39"/>
        <v>0</v>
      </c>
      <c r="P271" s="120">
        <f t="shared" si="39"/>
        <v>0</v>
      </c>
      <c r="Q271" s="120">
        <f t="shared" si="39"/>
        <v>0</v>
      </c>
      <c r="R271" s="120">
        <f t="shared" si="39"/>
        <v>0</v>
      </c>
      <c r="S271" s="120">
        <f t="shared" si="39"/>
        <v>0</v>
      </c>
      <c r="T271" s="120">
        <f t="shared" si="39"/>
        <v>0</v>
      </c>
      <c r="U271" s="120">
        <f t="shared" si="39"/>
        <v>0</v>
      </c>
    </row>
    <row r="272" ht="15.75" customHeight="1">
      <c r="A272" s="136" t="s">
        <v>516</v>
      </c>
      <c r="B272" s="120">
        <f t="shared" ref="B272:U272" si="40">B49/B$11</f>
        <v>0</v>
      </c>
      <c r="C272" s="120">
        <f t="shared" si="40"/>
        <v>0</v>
      </c>
      <c r="D272" s="120">
        <f t="shared" si="40"/>
        <v>0</v>
      </c>
      <c r="E272" s="120">
        <f t="shared" si="40"/>
        <v>0</v>
      </c>
      <c r="F272" s="120">
        <f t="shared" si="40"/>
        <v>0</v>
      </c>
      <c r="G272" s="120">
        <f t="shared" si="40"/>
        <v>0</v>
      </c>
      <c r="H272" s="120">
        <f t="shared" si="40"/>
        <v>0</v>
      </c>
      <c r="I272" s="120">
        <f t="shared" si="40"/>
        <v>0</v>
      </c>
      <c r="J272" s="120">
        <f t="shared" si="40"/>
        <v>0</v>
      </c>
      <c r="K272" s="120">
        <f t="shared" si="40"/>
        <v>0</v>
      </c>
      <c r="L272" s="120">
        <f t="shared" si="40"/>
        <v>0</v>
      </c>
      <c r="M272" s="120">
        <f t="shared" si="40"/>
        <v>0</v>
      </c>
      <c r="N272" s="120">
        <f t="shared" si="40"/>
        <v>0</v>
      </c>
      <c r="O272" s="120">
        <f t="shared" si="40"/>
        <v>0</v>
      </c>
      <c r="P272" s="120">
        <f t="shared" si="40"/>
        <v>0</v>
      </c>
      <c r="Q272" s="120">
        <f t="shared" si="40"/>
        <v>0</v>
      </c>
      <c r="R272" s="120">
        <f t="shared" si="40"/>
        <v>0</v>
      </c>
      <c r="S272" s="120">
        <f t="shared" si="40"/>
        <v>0</v>
      </c>
      <c r="T272" s="120">
        <f t="shared" si="40"/>
        <v>0</v>
      </c>
      <c r="U272" s="120">
        <f t="shared" si="40"/>
        <v>0</v>
      </c>
    </row>
    <row r="273" ht="15.75" customHeight="1">
      <c r="A273" s="136" t="s">
        <v>11</v>
      </c>
      <c r="B273" s="120">
        <f t="shared" ref="B273:U273" si="41">B50/B$11</f>
        <v>0</v>
      </c>
      <c r="C273" s="120">
        <f t="shared" si="41"/>
        <v>0.002132609539</v>
      </c>
      <c r="D273" s="120">
        <f t="shared" si="41"/>
        <v>0.0009255831174</v>
      </c>
      <c r="E273" s="120">
        <f t="shared" si="41"/>
        <v>0.0001136363636</v>
      </c>
      <c r="F273" s="120">
        <f t="shared" si="41"/>
        <v>0.0003125930336</v>
      </c>
      <c r="G273" s="120">
        <f t="shared" si="41"/>
        <v>0.003980951404</v>
      </c>
      <c r="H273" s="120">
        <f t="shared" si="41"/>
        <v>0.002542911634</v>
      </c>
      <c r="I273" s="120">
        <f t="shared" si="41"/>
        <v>0.001297247228</v>
      </c>
      <c r="J273" s="120">
        <f t="shared" si="41"/>
        <v>0.01001192426</v>
      </c>
      <c r="K273" s="120">
        <f t="shared" si="41"/>
        <v>0.01598950735</v>
      </c>
      <c r="L273" s="120">
        <f t="shared" si="41"/>
        <v>0.003125157096</v>
      </c>
      <c r="M273" s="120">
        <f t="shared" si="41"/>
        <v>0.008001488649</v>
      </c>
      <c r="N273" s="120">
        <f t="shared" si="41"/>
        <v>0.00373242552</v>
      </c>
      <c r="O273" s="120">
        <f t="shared" si="41"/>
        <v>0.001825536535</v>
      </c>
      <c r="P273" s="120">
        <f t="shared" si="41"/>
        <v>0.0006509319561</v>
      </c>
      <c r="Q273" s="120">
        <f t="shared" si="41"/>
        <v>0.001431266671</v>
      </c>
      <c r="R273" s="120">
        <f t="shared" si="41"/>
        <v>0.0001828262385</v>
      </c>
      <c r="S273" s="120">
        <f t="shared" si="41"/>
        <v>0.004177289871</v>
      </c>
      <c r="T273" s="120">
        <f t="shared" si="41"/>
        <v>0.001884135883</v>
      </c>
      <c r="U273" s="120">
        <f t="shared" si="41"/>
        <v>0.003148514401</v>
      </c>
    </row>
    <row r="274" ht="15.75" customHeight="1">
      <c r="A274" s="136" t="s">
        <v>117</v>
      </c>
      <c r="B274" s="120">
        <f t="shared" ref="B274:U274" si="42">B51/B$11</f>
        <v>0.0003294350189</v>
      </c>
      <c r="C274" s="120">
        <f t="shared" si="42"/>
        <v>0</v>
      </c>
      <c r="D274" s="120">
        <f t="shared" si="42"/>
        <v>0.0001156978897</v>
      </c>
      <c r="E274" s="120">
        <f t="shared" si="42"/>
        <v>0</v>
      </c>
      <c r="F274" s="120">
        <f t="shared" si="42"/>
        <v>0.00008186960405</v>
      </c>
      <c r="G274" s="120">
        <f t="shared" si="42"/>
        <v>0.00008285429087</v>
      </c>
      <c r="H274" s="120">
        <f t="shared" si="42"/>
        <v>0.001208158233</v>
      </c>
      <c r="I274" s="120">
        <f t="shared" si="42"/>
        <v>0.0006227685999</v>
      </c>
      <c r="J274" s="120">
        <f t="shared" si="42"/>
        <v>0.0008647877592</v>
      </c>
      <c r="K274" s="120">
        <f t="shared" si="42"/>
        <v>0.00003368428144</v>
      </c>
      <c r="L274" s="120">
        <f t="shared" si="42"/>
        <v>0.00001396406209</v>
      </c>
      <c r="M274" s="120">
        <f t="shared" si="42"/>
        <v>0.0006055521563</v>
      </c>
      <c r="N274" s="120">
        <f t="shared" si="42"/>
        <v>0.00009082040119</v>
      </c>
      <c r="O274" s="120">
        <f t="shared" si="42"/>
        <v>0</v>
      </c>
      <c r="P274" s="120">
        <f t="shared" si="42"/>
        <v>0.0002279913958</v>
      </c>
      <c r="Q274" s="120">
        <f t="shared" si="42"/>
        <v>0</v>
      </c>
      <c r="R274" s="120">
        <f t="shared" si="42"/>
        <v>0.00001275531897</v>
      </c>
      <c r="S274" s="120">
        <f t="shared" si="42"/>
        <v>0</v>
      </c>
      <c r="T274" s="120">
        <f t="shared" si="42"/>
        <v>0.00005631927911</v>
      </c>
      <c r="U274" s="120">
        <f t="shared" si="42"/>
        <v>0.00001704971697</v>
      </c>
    </row>
    <row r="275" ht="15.75" customHeight="1">
      <c r="A275" s="136" t="s">
        <v>62</v>
      </c>
      <c r="B275" s="120">
        <f t="shared" ref="B275:U275" si="43">B52/B$11</f>
        <v>0</v>
      </c>
      <c r="C275" s="120">
        <f t="shared" si="43"/>
        <v>0</v>
      </c>
      <c r="D275" s="120">
        <f t="shared" si="43"/>
        <v>0</v>
      </c>
      <c r="E275" s="120">
        <f t="shared" si="43"/>
        <v>0</v>
      </c>
      <c r="F275" s="120">
        <f t="shared" si="43"/>
        <v>0</v>
      </c>
      <c r="G275" s="120">
        <f t="shared" si="43"/>
        <v>0</v>
      </c>
      <c r="H275" s="120">
        <f t="shared" si="43"/>
        <v>0</v>
      </c>
      <c r="I275" s="120">
        <f t="shared" si="43"/>
        <v>0</v>
      </c>
      <c r="J275" s="120">
        <f t="shared" si="43"/>
        <v>0</v>
      </c>
      <c r="K275" s="120">
        <f t="shared" si="43"/>
        <v>0</v>
      </c>
      <c r="L275" s="120">
        <f t="shared" si="43"/>
        <v>0</v>
      </c>
      <c r="M275" s="120">
        <f t="shared" si="43"/>
        <v>0</v>
      </c>
      <c r="N275" s="120">
        <f t="shared" si="43"/>
        <v>0</v>
      </c>
      <c r="O275" s="120">
        <f t="shared" si="43"/>
        <v>0</v>
      </c>
      <c r="P275" s="120">
        <f t="shared" si="43"/>
        <v>0</v>
      </c>
      <c r="Q275" s="120">
        <f t="shared" si="43"/>
        <v>0</v>
      </c>
      <c r="R275" s="120">
        <f t="shared" si="43"/>
        <v>0</v>
      </c>
      <c r="S275" s="120">
        <f t="shared" si="43"/>
        <v>0</v>
      </c>
      <c r="T275" s="120">
        <f t="shared" si="43"/>
        <v>0</v>
      </c>
      <c r="U275" s="120">
        <f t="shared" si="43"/>
        <v>0</v>
      </c>
    </row>
    <row r="276" ht="15.75" customHeight="1">
      <c r="A276" s="136" t="s">
        <v>118</v>
      </c>
      <c r="B276" s="120">
        <f t="shared" ref="B276:U276" si="44">B53/B$11</f>
        <v>0.002553121397</v>
      </c>
      <c r="C276" s="120">
        <f t="shared" si="44"/>
        <v>0.003166602042</v>
      </c>
      <c r="D276" s="120">
        <f t="shared" si="44"/>
        <v>0.0127961866</v>
      </c>
      <c r="E276" s="120">
        <f t="shared" si="44"/>
        <v>0.02017045455</v>
      </c>
      <c r="F276" s="120">
        <f t="shared" si="44"/>
        <v>0.09425424233</v>
      </c>
      <c r="G276" s="120">
        <f t="shared" si="44"/>
        <v>0.02056759135</v>
      </c>
      <c r="H276" s="120">
        <f t="shared" si="44"/>
        <v>0.000770579283</v>
      </c>
      <c r="I276" s="120">
        <f t="shared" si="44"/>
        <v>0</v>
      </c>
      <c r="J276" s="120">
        <f t="shared" si="44"/>
        <v>0.0001582472446</v>
      </c>
      <c r="K276" s="120">
        <f t="shared" si="44"/>
        <v>0</v>
      </c>
      <c r="L276" s="120">
        <f t="shared" si="44"/>
        <v>0.0007456809156</v>
      </c>
      <c r="M276" s="120">
        <f t="shared" si="44"/>
        <v>0.0007979411227</v>
      </c>
      <c r="N276" s="120">
        <f t="shared" si="44"/>
        <v>0.003676761403</v>
      </c>
      <c r="O276" s="120">
        <f t="shared" si="44"/>
        <v>0.00003968557684</v>
      </c>
      <c r="P276" s="120">
        <f t="shared" si="44"/>
        <v>0</v>
      </c>
      <c r="Q276" s="120">
        <f t="shared" si="44"/>
        <v>0.00000433717173</v>
      </c>
      <c r="R276" s="120">
        <f t="shared" si="44"/>
        <v>0</v>
      </c>
      <c r="S276" s="120">
        <f t="shared" si="44"/>
        <v>0.0007164078468</v>
      </c>
      <c r="T276" s="120">
        <f t="shared" si="44"/>
        <v>0.0002713565266</v>
      </c>
      <c r="U276" s="120">
        <f t="shared" si="44"/>
        <v>0.000005683238992</v>
      </c>
    </row>
    <row r="277" ht="15.75" customHeight="1">
      <c r="A277" s="136" t="s">
        <v>119</v>
      </c>
      <c r="B277" s="120">
        <f t="shared" ref="B277:U277" si="45">B54/B$11</f>
        <v>0</v>
      </c>
      <c r="C277" s="120">
        <f t="shared" si="45"/>
        <v>0</v>
      </c>
      <c r="D277" s="120">
        <f t="shared" si="45"/>
        <v>0</v>
      </c>
      <c r="E277" s="120">
        <f t="shared" si="45"/>
        <v>0</v>
      </c>
      <c r="F277" s="120">
        <f t="shared" si="45"/>
        <v>0</v>
      </c>
      <c r="G277" s="120">
        <f t="shared" si="45"/>
        <v>0</v>
      </c>
      <c r="H277" s="120">
        <f t="shared" si="45"/>
        <v>0</v>
      </c>
      <c r="I277" s="120">
        <f t="shared" si="45"/>
        <v>0</v>
      </c>
      <c r="J277" s="120">
        <f t="shared" si="45"/>
        <v>0</v>
      </c>
      <c r="K277" s="120">
        <f t="shared" si="45"/>
        <v>0</v>
      </c>
      <c r="L277" s="120">
        <f t="shared" si="45"/>
        <v>0.001854427446</v>
      </c>
      <c r="M277" s="120">
        <f t="shared" si="45"/>
        <v>0.004683567459</v>
      </c>
      <c r="N277" s="120">
        <f t="shared" si="45"/>
        <v>0</v>
      </c>
      <c r="O277" s="120">
        <f t="shared" si="45"/>
        <v>0.001159385781</v>
      </c>
      <c r="P277" s="120">
        <f t="shared" si="45"/>
        <v>0</v>
      </c>
      <c r="Q277" s="120">
        <f t="shared" si="45"/>
        <v>0.0008240626288</v>
      </c>
      <c r="R277" s="120">
        <f t="shared" si="45"/>
        <v>0.01013197503</v>
      </c>
      <c r="S277" s="120">
        <f t="shared" si="45"/>
        <v>0.01418592891</v>
      </c>
      <c r="T277" s="120">
        <f t="shared" si="45"/>
        <v>0</v>
      </c>
      <c r="U277" s="120">
        <f t="shared" si="45"/>
        <v>0.0001761804087</v>
      </c>
    </row>
    <row r="278" ht="15.75" customHeight="1">
      <c r="A278" s="136" t="s">
        <v>120</v>
      </c>
      <c r="B278" s="120">
        <f t="shared" ref="B278:U278" si="46">B55/B$11</f>
        <v>0</v>
      </c>
      <c r="C278" s="120">
        <f t="shared" si="46"/>
        <v>0</v>
      </c>
      <c r="D278" s="120">
        <f t="shared" si="46"/>
        <v>0</v>
      </c>
      <c r="E278" s="120">
        <f t="shared" si="46"/>
        <v>0.0009801136364</v>
      </c>
      <c r="F278" s="120">
        <f t="shared" si="46"/>
        <v>0</v>
      </c>
      <c r="G278" s="120">
        <f t="shared" si="46"/>
        <v>0</v>
      </c>
      <c r="H278" s="120">
        <f t="shared" si="46"/>
        <v>0</v>
      </c>
      <c r="I278" s="120">
        <f t="shared" si="46"/>
        <v>0</v>
      </c>
      <c r="J278" s="120">
        <f t="shared" si="46"/>
        <v>0.000004457668862</v>
      </c>
      <c r="K278" s="120">
        <f t="shared" si="46"/>
        <v>0.0001578950693</v>
      </c>
      <c r="L278" s="120">
        <f t="shared" si="46"/>
        <v>0.0134725271</v>
      </c>
      <c r="M278" s="120">
        <f t="shared" si="46"/>
        <v>0.03756946503</v>
      </c>
      <c r="N278" s="120">
        <f t="shared" si="46"/>
        <v>0.003905277251</v>
      </c>
      <c r="O278" s="120">
        <f t="shared" si="46"/>
        <v>0.00002551215654</v>
      </c>
      <c r="P278" s="120">
        <f t="shared" si="46"/>
        <v>0</v>
      </c>
      <c r="Q278" s="120">
        <f t="shared" si="46"/>
        <v>0</v>
      </c>
      <c r="R278" s="120">
        <f t="shared" si="46"/>
        <v>0</v>
      </c>
      <c r="S278" s="120">
        <f t="shared" si="46"/>
        <v>0.001912176826</v>
      </c>
      <c r="T278" s="120">
        <f t="shared" si="46"/>
        <v>0.0001382382306</v>
      </c>
      <c r="U278" s="120">
        <f t="shared" si="46"/>
        <v>0.001250312578</v>
      </c>
    </row>
    <row r="279" ht="15.75" customHeight="1">
      <c r="A279" s="136" t="s">
        <v>121</v>
      </c>
      <c r="B279" s="120">
        <f t="shared" ref="B279:U279" si="47">B56/B$11</f>
        <v>0</v>
      </c>
      <c r="C279" s="120">
        <f t="shared" si="47"/>
        <v>0</v>
      </c>
      <c r="D279" s="120">
        <f t="shared" si="47"/>
        <v>0</v>
      </c>
      <c r="E279" s="120">
        <f t="shared" si="47"/>
        <v>0</v>
      </c>
      <c r="F279" s="120">
        <f t="shared" si="47"/>
        <v>0</v>
      </c>
      <c r="G279" s="120">
        <f t="shared" si="47"/>
        <v>0</v>
      </c>
      <c r="H279" s="120">
        <f t="shared" si="47"/>
        <v>0</v>
      </c>
      <c r="I279" s="120">
        <f t="shared" si="47"/>
        <v>0</v>
      </c>
      <c r="J279" s="120">
        <f t="shared" si="47"/>
        <v>0</v>
      </c>
      <c r="K279" s="120">
        <f t="shared" si="47"/>
        <v>0</v>
      </c>
      <c r="L279" s="120">
        <f t="shared" si="47"/>
        <v>0</v>
      </c>
      <c r="M279" s="120">
        <f t="shared" si="47"/>
        <v>0.002419054708</v>
      </c>
      <c r="N279" s="120">
        <f t="shared" si="47"/>
        <v>0.009673837572</v>
      </c>
      <c r="O279" s="120">
        <f t="shared" si="47"/>
        <v>0.03154436422</v>
      </c>
      <c r="P279" s="120">
        <f t="shared" si="47"/>
        <v>0</v>
      </c>
      <c r="Q279" s="120">
        <f t="shared" si="47"/>
        <v>0</v>
      </c>
      <c r="R279" s="120">
        <f t="shared" si="47"/>
        <v>0.000004251772989</v>
      </c>
      <c r="S279" s="120">
        <f t="shared" si="47"/>
        <v>0.00001580311427</v>
      </c>
      <c r="T279" s="120">
        <f t="shared" si="47"/>
        <v>0.001612779356</v>
      </c>
      <c r="U279" s="120">
        <f t="shared" si="47"/>
        <v>0.0165723249</v>
      </c>
    </row>
    <row r="280" ht="15.75" customHeight="1">
      <c r="A280" s="136" t="s">
        <v>122</v>
      </c>
      <c r="B280" s="120">
        <f t="shared" ref="B280:U280" si="48">B57/B$11</f>
        <v>0</v>
      </c>
      <c r="C280" s="120">
        <f t="shared" si="48"/>
        <v>0</v>
      </c>
      <c r="D280" s="120">
        <f t="shared" si="48"/>
        <v>0</v>
      </c>
      <c r="E280" s="120">
        <f t="shared" si="48"/>
        <v>0</v>
      </c>
      <c r="F280" s="120">
        <f t="shared" si="48"/>
        <v>0.001235486752</v>
      </c>
      <c r="G280" s="120">
        <f t="shared" si="48"/>
        <v>0</v>
      </c>
      <c r="H280" s="120">
        <f t="shared" si="48"/>
        <v>0.000666000666</v>
      </c>
      <c r="I280" s="120">
        <f t="shared" si="48"/>
        <v>0.0003012671205</v>
      </c>
      <c r="J280" s="120">
        <f t="shared" si="48"/>
        <v>0.0001404165692</v>
      </c>
      <c r="K280" s="120">
        <f t="shared" si="48"/>
        <v>0.0004421061939</v>
      </c>
      <c r="L280" s="120">
        <f t="shared" si="48"/>
        <v>0</v>
      </c>
      <c r="M280" s="120">
        <f t="shared" si="48"/>
        <v>0</v>
      </c>
      <c r="N280" s="120">
        <f t="shared" si="48"/>
        <v>0</v>
      </c>
      <c r="O280" s="120">
        <f t="shared" si="48"/>
        <v>0</v>
      </c>
      <c r="P280" s="120">
        <f t="shared" si="48"/>
        <v>0</v>
      </c>
      <c r="Q280" s="120">
        <f t="shared" si="48"/>
        <v>0</v>
      </c>
      <c r="R280" s="120">
        <f t="shared" si="48"/>
        <v>0</v>
      </c>
      <c r="S280" s="120">
        <f t="shared" si="48"/>
        <v>0</v>
      </c>
      <c r="T280" s="120">
        <f t="shared" si="48"/>
        <v>0</v>
      </c>
      <c r="U280" s="120">
        <f t="shared" si="48"/>
        <v>0.000005683238992</v>
      </c>
    </row>
    <row r="281" ht="15.75" customHeight="1">
      <c r="A281" s="136" t="s">
        <v>56</v>
      </c>
      <c r="B281" s="120">
        <f t="shared" ref="B281:U281" si="49">B58/B$11</f>
        <v>0.0009059463021</v>
      </c>
      <c r="C281" s="120">
        <f t="shared" si="49"/>
        <v>0</v>
      </c>
      <c r="D281" s="120">
        <f t="shared" si="49"/>
        <v>0</v>
      </c>
      <c r="E281" s="120">
        <f t="shared" si="49"/>
        <v>0</v>
      </c>
      <c r="F281" s="120">
        <f t="shared" si="49"/>
        <v>0</v>
      </c>
      <c r="G281" s="120">
        <f t="shared" si="49"/>
        <v>0.000007890884844</v>
      </c>
      <c r="H281" s="120">
        <f t="shared" si="49"/>
        <v>0</v>
      </c>
      <c r="I281" s="120">
        <f t="shared" si="49"/>
        <v>0.00003822045559</v>
      </c>
      <c r="J281" s="120">
        <f t="shared" si="49"/>
        <v>0</v>
      </c>
      <c r="K281" s="120">
        <f t="shared" si="49"/>
        <v>0</v>
      </c>
      <c r="L281" s="120">
        <f t="shared" si="49"/>
        <v>0</v>
      </c>
      <c r="M281" s="120">
        <f t="shared" si="49"/>
        <v>0.0001955428838</v>
      </c>
      <c r="N281" s="120">
        <f t="shared" si="49"/>
        <v>0.003752933352</v>
      </c>
      <c r="O281" s="120">
        <f t="shared" si="49"/>
        <v>0.00002267747248</v>
      </c>
      <c r="P281" s="120">
        <f t="shared" si="49"/>
        <v>0.0002808589658</v>
      </c>
      <c r="Q281" s="120">
        <f t="shared" si="49"/>
        <v>0.00000433717173</v>
      </c>
      <c r="R281" s="120">
        <f t="shared" si="49"/>
        <v>0</v>
      </c>
      <c r="S281" s="120">
        <f t="shared" si="49"/>
        <v>0</v>
      </c>
      <c r="T281" s="120">
        <f t="shared" si="49"/>
        <v>0</v>
      </c>
      <c r="U281" s="120">
        <f t="shared" si="49"/>
        <v>0</v>
      </c>
    </row>
    <row r="282" ht="15.75" customHeight="1">
      <c r="A282" s="136" t="s">
        <v>518</v>
      </c>
      <c r="B282" s="120">
        <f t="shared" ref="B282:U282" si="50">B59/B$11</f>
        <v>0</v>
      </c>
      <c r="C282" s="120">
        <f t="shared" si="50"/>
        <v>0</v>
      </c>
      <c r="D282" s="120">
        <f t="shared" si="50"/>
        <v>0</v>
      </c>
      <c r="E282" s="120">
        <f t="shared" si="50"/>
        <v>0</v>
      </c>
      <c r="F282" s="120">
        <f t="shared" si="50"/>
        <v>0</v>
      </c>
      <c r="G282" s="120">
        <f t="shared" si="50"/>
        <v>0</v>
      </c>
      <c r="H282" s="120">
        <f t="shared" si="50"/>
        <v>0</v>
      </c>
      <c r="I282" s="120">
        <f t="shared" si="50"/>
        <v>0</v>
      </c>
      <c r="J282" s="120">
        <f t="shared" si="50"/>
        <v>0</v>
      </c>
      <c r="K282" s="120">
        <f t="shared" si="50"/>
        <v>0</v>
      </c>
      <c r="L282" s="120">
        <f t="shared" si="50"/>
        <v>0</v>
      </c>
      <c r="M282" s="120">
        <f t="shared" si="50"/>
        <v>0</v>
      </c>
      <c r="N282" s="120">
        <f t="shared" si="50"/>
        <v>0</v>
      </c>
      <c r="O282" s="120">
        <f t="shared" si="50"/>
        <v>0</v>
      </c>
      <c r="P282" s="120">
        <f t="shared" si="50"/>
        <v>0</v>
      </c>
      <c r="Q282" s="120">
        <f t="shared" si="50"/>
        <v>0</v>
      </c>
      <c r="R282" s="120">
        <f t="shared" si="50"/>
        <v>0</v>
      </c>
      <c r="S282" s="120">
        <f t="shared" si="50"/>
        <v>0</v>
      </c>
      <c r="T282" s="120">
        <f t="shared" si="50"/>
        <v>0</v>
      </c>
      <c r="U282" s="120">
        <f t="shared" si="50"/>
        <v>0</v>
      </c>
    </row>
    <row r="283" ht="15.75" customHeight="1">
      <c r="A283" s="136" t="s">
        <v>123</v>
      </c>
      <c r="B283" s="120">
        <f t="shared" ref="B283:U283" si="51">B60/B$11</f>
        <v>0</v>
      </c>
      <c r="C283" s="120">
        <f t="shared" si="51"/>
        <v>0</v>
      </c>
      <c r="D283" s="120">
        <f t="shared" si="51"/>
        <v>0.0009950018512</v>
      </c>
      <c r="E283" s="120">
        <f t="shared" si="51"/>
        <v>0.0001136363636</v>
      </c>
      <c r="F283" s="120">
        <f t="shared" si="51"/>
        <v>0.0001935099732</v>
      </c>
      <c r="G283" s="120">
        <f t="shared" si="51"/>
        <v>0</v>
      </c>
      <c r="H283" s="120">
        <f t="shared" si="51"/>
        <v>0.00009632241037</v>
      </c>
      <c r="I283" s="120">
        <f t="shared" si="51"/>
        <v>0</v>
      </c>
      <c r="J283" s="120">
        <f t="shared" si="51"/>
        <v>0</v>
      </c>
      <c r="K283" s="120">
        <f t="shared" si="51"/>
        <v>0</v>
      </c>
      <c r="L283" s="120">
        <f t="shared" si="51"/>
        <v>0</v>
      </c>
      <c r="M283" s="120">
        <f t="shared" si="51"/>
        <v>0</v>
      </c>
      <c r="N283" s="120">
        <f t="shared" si="51"/>
        <v>0.000005859380722</v>
      </c>
      <c r="O283" s="120">
        <f t="shared" si="51"/>
        <v>0.00000283468406</v>
      </c>
      <c r="P283" s="120">
        <f t="shared" si="51"/>
        <v>0</v>
      </c>
      <c r="Q283" s="120">
        <f t="shared" si="51"/>
        <v>0</v>
      </c>
      <c r="R283" s="120">
        <f t="shared" si="51"/>
        <v>0</v>
      </c>
      <c r="S283" s="120">
        <f t="shared" si="51"/>
        <v>0.003255441539</v>
      </c>
      <c r="T283" s="120">
        <f t="shared" si="51"/>
        <v>0</v>
      </c>
      <c r="U283" s="120">
        <f t="shared" si="51"/>
        <v>0.000005683238992</v>
      </c>
    </row>
    <row r="284" ht="15.75" customHeight="1">
      <c r="A284" s="136" t="s">
        <v>124</v>
      </c>
      <c r="B284" s="120">
        <f t="shared" ref="B284:U284" si="52">B61/B$11</f>
        <v>0</v>
      </c>
      <c r="C284" s="120">
        <f t="shared" si="52"/>
        <v>0.004329843609</v>
      </c>
      <c r="D284" s="120">
        <f t="shared" si="52"/>
        <v>0.001064420585</v>
      </c>
      <c r="E284" s="120">
        <f t="shared" si="52"/>
        <v>0.001590909091</v>
      </c>
      <c r="F284" s="120">
        <f t="shared" si="52"/>
        <v>0.00003721345639</v>
      </c>
      <c r="G284" s="120">
        <f t="shared" si="52"/>
        <v>0.000003945442422</v>
      </c>
      <c r="H284" s="120">
        <f t="shared" si="52"/>
        <v>0.00001926448207</v>
      </c>
      <c r="I284" s="120">
        <f t="shared" si="52"/>
        <v>0.00004496524187</v>
      </c>
      <c r="J284" s="120">
        <f t="shared" si="52"/>
        <v>0</v>
      </c>
      <c r="K284" s="120">
        <f t="shared" si="52"/>
        <v>0</v>
      </c>
      <c r="L284" s="120">
        <f t="shared" si="52"/>
        <v>0</v>
      </c>
      <c r="M284" s="120">
        <f t="shared" si="52"/>
        <v>0</v>
      </c>
      <c r="N284" s="120">
        <f t="shared" si="52"/>
        <v>0</v>
      </c>
      <c r="O284" s="120">
        <f t="shared" si="52"/>
        <v>0</v>
      </c>
      <c r="P284" s="120">
        <f t="shared" si="52"/>
        <v>0.00001321689251</v>
      </c>
      <c r="Q284" s="120">
        <f t="shared" si="52"/>
        <v>0.00000433717173</v>
      </c>
      <c r="R284" s="120">
        <f t="shared" si="52"/>
        <v>0</v>
      </c>
      <c r="S284" s="120">
        <f t="shared" si="52"/>
        <v>0</v>
      </c>
      <c r="T284" s="120">
        <f t="shared" si="52"/>
        <v>0</v>
      </c>
      <c r="U284" s="120">
        <f t="shared" si="52"/>
        <v>0</v>
      </c>
    </row>
    <row r="285" ht="15.75" customHeight="1">
      <c r="A285" s="136" t="s">
        <v>125</v>
      </c>
      <c r="B285" s="120">
        <f t="shared" ref="B285:U285" si="53">B62/B$11</f>
        <v>0</v>
      </c>
      <c r="C285" s="120">
        <f t="shared" si="53"/>
        <v>0</v>
      </c>
      <c r="D285" s="120">
        <f t="shared" si="53"/>
        <v>0</v>
      </c>
      <c r="E285" s="120">
        <f t="shared" si="53"/>
        <v>0</v>
      </c>
      <c r="F285" s="120">
        <f t="shared" si="53"/>
        <v>0</v>
      </c>
      <c r="G285" s="120">
        <f t="shared" si="53"/>
        <v>0</v>
      </c>
      <c r="H285" s="120">
        <f t="shared" si="53"/>
        <v>0</v>
      </c>
      <c r="I285" s="120">
        <f t="shared" si="53"/>
        <v>0.0001348957256</v>
      </c>
      <c r="J285" s="120">
        <f t="shared" si="53"/>
        <v>0.001014119666</v>
      </c>
      <c r="K285" s="120">
        <f t="shared" si="53"/>
        <v>0</v>
      </c>
      <c r="L285" s="120">
        <f t="shared" si="53"/>
        <v>0</v>
      </c>
      <c r="M285" s="120">
        <f t="shared" si="53"/>
        <v>0.01541634865</v>
      </c>
      <c r="N285" s="120">
        <f t="shared" si="53"/>
        <v>0.02425783619</v>
      </c>
      <c r="O285" s="120">
        <f t="shared" si="53"/>
        <v>0.0000141734203</v>
      </c>
      <c r="P285" s="120">
        <f t="shared" si="53"/>
        <v>0</v>
      </c>
      <c r="Q285" s="120">
        <f t="shared" si="53"/>
        <v>0</v>
      </c>
      <c r="R285" s="120">
        <f t="shared" si="53"/>
        <v>0.000008503545979</v>
      </c>
      <c r="S285" s="120">
        <f t="shared" si="53"/>
        <v>0.02070207969</v>
      </c>
      <c r="T285" s="120">
        <f t="shared" si="53"/>
        <v>0.001602539487</v>
      </c>
      <c r="U285" s="120">
        <f t="shared" si="53"/>
        <v>0.000005683238992</v>
      </c>
    </row>
    <row r="286" ht="15.75" customHeight="1">
      <c r="A286" s="136" t="s">
        <v>126</v>
      </c>
      <c r="B286" s="120">
        <f t="shared" ref="B286:U286" si="54">B63/B$11</f>
        <v>0</v>
      </c>
      <c r="C286" s="120">
        <f t="shared" si="54"/>
        <v>0</v>
      </c>
      <c r="D286" s="120">
        <f t="shared" si="54"/>
        <v>0</v>
      </c>
      <c r="E286" s="120">
        <f t="shared" si="54"/>
        <v>0</v>
      </c>
      <c r="F286" s="120">
        <f t="shared" si="54"/>
        <v>0</v>
      </c>
      <c r="G286" s="120">
        <f t="shared" si="54"/>
        <v>0</v>
      </c>
      <c r="H286" s="120">
        <f t="shared" si="54"/>
        <v>0</v>
      </c>
      <c r="I286" s="120">
        <f t="shared" si="54"/>
        <v>0</v>
      </c>
      <c r="J286" s="120">
        <f t="shared" si="54"/>
        <v>0</v>
      </c>
      <c r="K286" s="120">
        <f t="shared" si="54"/>
        <v>0</v>
      </c>
      <c r="L286" s="120">
        <f t="shared" si="54"/>
        <v>0</v>
      </c>
      <c r="M286" s="120">
        <f t="shared" si="54"/>
        <v>0</v>
      </c>
      <c r="N286" s="120">
        <f t="shared" si="54"/>
        <v>0</v>
      </c>
      <c r="O286" s="120">
        <f t="shared" si="54"/>
        <v>0</v>
      </c>
      <c r="P286" s="120">
        <f t="shared" si="54"/>
        <v>0</v>
      </c>
      <c r="Q286" s="120">
        <f t="shared" si="54"/>
        <v>0</v>
      </c>
      <c r="R286" s="120">
        <f t="shared" si="54"/>
        <v>0</v>
      </c>
      <c r="S286" s="120">
        <f t="shared" si="54"/>
        <v>0</v>
      </c>
      <c r="T286" s="120">
        <f t="shared" si="54"/>
        <v>0</v>
      </c>
      <c r="U286" s="120">
        <f t="shared" si="54"/>
        <v>0</v>
      </c>
    </row>
    <row r="287" ht="15.75" customHeight="1">
      <c r="A287" s="136" t="s">
        <v>127</v>
      </c>
      <c r="B287" s="120">
        <f t="shared" ref="B287:U287" si="55">B64/B$11</f>
        <v>0</v>
      </c>
      <c r="C287" s="120">
        <f t="shared" si="55"/>
        <v>0</v>
      </c>
      <c r="D287" s="120">
        <f t="shared" si="55"/>
        <v>0</v>
      </c>
      <c r="E287" s="120">
        <f t="shared" si="55"/>
        <v>0</v>
      </c>
      <c r="F287" s="120">
        <f t="shared" si="55"/>
        <v>0</v>
      </c>
      <c r="G287" s="120">
        <f t="shared" si="55"/>
        <v>0.000007890884844</v>
      </c>
      <c r="H287" s="120">
        <f t="shared" si="55"/>
        <v>0</v>
      </c>
      <c r="I287" s="120">
        <f t="shared" si="55"/>
        <v>0</v>
      </c>
      <c r="J287" s="120">
        <f t="shared" si="55"/>
        <v>0</v>
      </c>
      <c r="K287" s="120">
        <f t="shared" si="55"/>
        <v>0</v>
      </c>
      <c r="L287" s="120">
        <f t="shared" si="55"/>
        <v>0</v>
      </c>
      <c r="M287" s="120">
        <f t="shared" si="55"/>
        <v>0</v>
      </c>
      <c r="N287" s="120">
        <f t="shared" si="55"/>
        <v>0</v>
      </c>
      <c r="O287" s="120">
        <f t="shared" si="55"/>
        <v>0</v>
      </c>
      <c r="P287" s="120">
        <f t="shared" si="55"/>
        <v>0</v>
      </c>
      <c r="Q287" s="120">
        <f t="shared" si="55"/>
        <v>0</v>
      </c>
      <c r="R287" s="120">
        <f t="shared" si="55"/>
        <v>0</v>
      </c>
      <c r="S287" s="120">
        <f t="shared" si="55"/>
        <v>0.00005267704756</v>
      </c>
      <c r="T287" s="120">
        <f t="shared" si="55"/>
        <v>0</v>
      </c>
      <c r="U287" s="120">
        <f t="shared" si="55"/>
        <v>0</v>
      </c>
    </row>
    <row r="288" ht="15.75" customHeight="1">
      <c r="A288" s="136" t="s">
        <v>128</v>
      </c>
      <c r="B288" s="120">
        <f t="shared" ref="B288:U288" si="56">B65/B$11</f>
        <v>0</v>
      </c>
      <c r="C288" s="120">
        <f t="shared" si="56"/>
        <v>0</v>
      </c>
      <c r="D288" s="120">
        <f t="shared" si="56"/>
        <v>0</v>
      </c>
      <c r="E288" s="120">
        <f t="shared" si="56"/>
        <v>0</v>
      </c>
      <c r="F288" s="120">
        <f t="shared" si="56"/>
        <v>0</v>
      </c>
      <c r="G288" s="120">
        <f t="shared" si="56"/>
        <v>0.00001183632727</v>
      </c>
      <c r="H288" s="120">
        <f t="shared" si="56"/>
        <v>0.00001651241321</v>
      </c>
      <c r="I288" s="120">
        <f t="shared" si="56"/>
        <v>0.00002473088303</v>
      </c>
      <c r="J288" s="120">
        <f t="shared" si="56"/>
        <v>0.00003120368203</v>
      </c>
      <c r="K288" s="120">
        <f t="shared" si="56"/>
        <v>0.00474316788</v>
      </c>
      <c r="L288" s="120">
        <f t="shared" si="56"/>
        <v>0.02069474002</v>
      </c>
      <c r="M288" s="120">
        <f t="shared" si="56"/>
        <v>0.03820024853</v>
      </c>
      <c r="N288" s="120">
        <f t="shared" si="56"/>
        <v>0.06919342695</v>
      </c>
      <c r="O288" s="120">
        <f t="shared" si="56"/>
        <v>0.1075224011</v>
      </c>
      <c r="P288" s="120">
        <f t="shared" si="56"/>
        <v>0.005105024732</v>
      </c>
      <c r="Q288" s="120">
        <f t="shared" si="56"/>
        <v>0.03035152777</v>
      </c>
      <c r="R288" s="120">
        <f t="shared" si="56"/>
        <v>0.0001573156006</v>
      </c>
      <c r="S288" s="120">
        <f t="shared" si="56"/>
        <v>0.0006321245707</v>
      </c>
      <c r="T288" s="120">
        <f t="shared" si="56"/>
        <v>0</v>
      </c>
      <c r="U288" s="120">
        <f t="shared" si="56"/>
        <v>0.002540407829</v>
      </c>
    </row>
    <row r="289" ht="15.75" customHeight="1">
      <c r="A289" s="136" t="s">
        <v>12</v>
      </c>
      <c r="B289" s="120">
        <f t="shared" ref="B289:U289" si="57">B66/B$11</f>
        <v>0.0009059463021</v>
      </c>
      <c r="C289" s="120">
        <f t="shared" si="57"/>
        <v>0.0001938735944</v>
      </c>
      <c r="D289" s="120">
        <f t="shared" si="57"/>
        <v>0.0002776749352</v>
      </c>
      <c r="E289" s="120">
        <f t="shared" si="57"/>
        <v>0.00002840909091</v>
      </c>
      <c r="F289" s="120">
        <f t="shared" si="57"/>
        <v>0.0003274784162</v>
      </c>
      <c r="G289" s="120">
        <f t="shared" si="57"/>
        <v>0.00007496340602</v>
      </c>
      <c r="H289" s="120">
        <f t="shared" si="57"/>
        <v>0.000008256206603</v>
      </c>
      <c r="I289" s="120">
        <f t="shared" si="57"/>
        <v>0</v>
      </c>
      <c r="J289" s="120">
        <f t="shared" si="57"/>
        <v>0.00002005950988</v>
      </c>
      <c r="K289" s="120">
        <f t="shared" si="57"/>
        <v>0</v>
      </c>
      <c r="L289" s="120">
        <f t="shared" si="57"/>
        <v>0</v>
      </c>
      <c r="M289" s="120">
        <f t="shared" si="57"/>
        <v>0</v>
      </c>
      <c r="N289" s="120">
        <f t="shared" si="57"/>
        <v>0.000008789071083</v>
      </c>
      <c r="O289" s="120">
        <f t="shared" si="57"/>
        <v>0</v>
      </c>
      <c r="P289" s="120">
        <f t="shared" si="57"/>
        <v>0</v>
      </c>
      <c r="Q289" s="120">
        <f t="shared" si="57"/>
        <v>0.00000433717173</v>
      </c>
      <c r="R289" s="120">
        <f t="shared" si="57"/>
        <v>0</v>
      </c>
      <c r="S289" s="120">
        <f t="shared" si="57"/>
        <v>0</v>
      </c>
      <c r="T289" s="120">
        <f t="shared" si="57"/>
        <v>0</v>
      </c>
      <c r="U289" s="120">
        <f t="shared" si="57"/>
        <v>0.00009661506286</v>
      </c>
    </row>
    <row r="290" ht="15.75" customHeight="1">
      <c r="A290" s="136" t="s">
        <v>129</v>
      </c>
      <c r="B290" s="120">
        <f t="shared" ref="B290:U290" si="58">B67/B$11</f>
        <v>0</v>
      </c>
      <c r="C290" s="120">
        <f t="shared" si="58"/>
        <v>0</v>
      </c>
      <c r="D290" s="120">
        <f t="shared" si="58"/>
        <v>0</v>
      </c>
      <c r="E290" s="120">
        <f t="shared" si="58"/>
        <v>0</v>
      </c>
      <c r="F290" s="120">
        <f t="shared" si="58"/>
        <v>0</v>
      </c>
      <c r="G290" s="120">
        <f t="shared" si="58"/>
        <v>0</v>
      </c>
      <c r="H290" s="120">
        <f t="shared" si="58"/>
        <v>0</v>
      </c>
      <c r="I290" s="120">
        <f t="shared" si="58"/>
        <v>0</v>
      </c>
      <c r="J290" s="120">
        <f t="shared" si="58"/>
        <v>0.00037221535</v>
      </c>
      <c r="K290" s="120">
        <f t="shared" si="58"/>
        <v>0.0003621060255</v>
      </c>
      <c r="L290" s="120">
        <f t="shared" si="58"/>
        <v>0</v>
      </c>
      <c r="M290" s="120">
        <f t="shared" si="58"/>
        <v>0</v>
      </c>
      <c r="N290" s="120">
        <f t="shared" si="58"/>
        <v>0</v>
      </c>
      <c r="O290" s="120">
        <f t="shared" si="58"/>
        <v>0</v>
      </c>
      <c r="P290" s="120">
        <f t="shared" si="58"/>
        <v>0</v>
      </c>
      <c r="Q290" s="120">
        <f t="shared" si="58"/>
        <v>0</v>
      </c>
      <c r="R290" s="120">
        <f t="shared" si="58"/>
        <v>0</v>
      </c>
      <c r="S290" s="120">
        <f t="shared" si="58"/>
        <v>0</v>
      </c>
      <c r="T290" s="120">
        <f t="shared" si="58"/>
        <v>0</v>
      </c>
      <c r="U290" s="120">
        <f t="shared" si="58"/>
        <v>0</v>
      </c>
    </row>
    <row r="291" ht="15.75" customHeight="1">
      <c r="A291" s="136" t="s">
        <v>130</v>
      </c>
      <c r="B291" s="120">
        <f t="shared" ref="B291:U291" si="59">B68/B$11</f>
        <v>0</v>
      </c>
      <c r="C291" s="120">
        <f t="shared" si="59"/>
        <v>0</v>
      </c>
      <c r="D291" s="120">
        <f t="shared" si="59"/>
        <v>0</v>
      </c>
      <c r="E291" s="120">
        <f t="shared" si="59"/>
        <v>0.001235795455</v>
      </c>
      <c r="F291" s="120">
        <f t="shared" si="59"/>
        <v>0</v>
      </c>
      <c r="G291" s="120">
        <f t="shared" si="59"/>
        <v>0</v>
      </c>
      <c r="H291" s="120">
        <f t="shared" si="59"/>
        <v>0.0006852651481</v>
      </c>
      <c r="I291" s="120">
        <f t="shared" si="59"/>
        <v>0.01335467683</v>
      </c>
      <c r="J291" s="120">
        <f t="shared" si="59"/>
        <v>0.0003789018533</v>
      </c>
      <c r="K291" s="120">
        <f t="shared" si="59"/>
        <v>0</v>
      </c>
      <c r="L291" s="120">
        <f t="shared" si="59"/>
        <v>0</v>
      </c>
      <c r="M291" s="120">
        <f t="shared" si="59"/>
        <v>0</v>
      </c>
      <c r="N291" s="120">
        <f t="shared" si="59"/>
        <v>0.0003076174879</v>
      </c>
      <c r="O291" s="120">
        <f t="shared" si="59"/>
        <v>0.0009269416877</v>
      </c>
      <c r="P291" s="120">
        <f t="shared" si="59"/>
        <v>0.001837148059</v>
      </c>
      <c r="Q291" s="120">
        <f t="shared" si="59"/>
        <v>0.00045106586</v>
      </c>
      <c r="R291" s="120">
        <f t="shared" si="59"/>
        <v>0</v>
      </c>
      <c r="S291" s="120">
        <f t="shared" si="59"/>
        <v>0.0002686529425</v>
      </c>
      <c r="T291" s="120">
        <f t="shared" si="59"/>
        <v>0</v>
      </c>
      <c r="U291" s="120">
        <f t="shared" si="59"/>
        <v>0</v>
      </c>
    </row>
    <row r="292" ht="15.75" customHeight="1">
      <c r="A292" s="136" t="s">
        <v>131</v>
      </c>
      <c r="B292" s="120">
        <f t="shared" ref="B292:U292" si="60">B69/B$11</f>
        <v>0</v>
      </c>
      <c r="C292" s="120">
        <f t="shared" si="60"/>
        <v>0</v>
      </c>
      <c r="D292" s="120">
        <f t="shared" si="60"/>
        <v>0</v>
      </c>
      <c r="E292" s="120">
        <f t="shared" si="60"/>
        <v>0</v>
      </c>
      <c r="F292" s="120">
        <f t="shared" si="60"/>
        <v>0</v>
      </c>
      <c r="G292" s="120">
        <f t="shared" si="60"/>
        <v>0</v>
      </c>
      <c r="H292" s="120">
        <f t="shared" si="60"/>
        <v>0</v>
      </c>
      <c r="I292" s="120">
        <f t="shared" si="60"/>
        <v>0</v>
      </c>
      <c r="J292" s="120">
        <f t="shared" si="60"/>
        <v>0</v>
      </c>
      <c r="K292" s="120">
        <f t="shared" si="60"/>
        <v>0</v>
      </c>
      <c r="L292" s="120">
        <f t="shared" si="60"/>
        <v>0</v>
      </c>
      <c r="M292" s="120">
        <f t="shared" si="60"/>
        <v>0</v>
      </c>
      <c r="N292" s="120">
        <f t="shared" si="60"/>
        <v>0</v>
      </c>
      <c r="O292" s="120">
        <f t="shared" si="60"/>
        <v>0</v>
      </c>
      <c r="P292" s="120">
        <f t="shared" si="60"/>
        <v>0</v>
      </c>
      <c r="Q292" s="120">
        <f t="shared" si="60"/>
        <v>0</v>
      </c>
      <c r="R292" s="120">
        <f t="shared" si="60"/>
        <v>0</v>
      </c>
      <c r="S292" s="120">
        <f t="shared" si="60"/>
        <v>0</v>
      </c>
      <c r="T292" s="120">
        <f t="shared" si="60"/>
        <v>0</v>
      </c>
      <c r="U292" s="120">
        <f t="shared" si="60"/>
        <v>0</v>
      </c>
    </row>
    <row r="293" ht="15.75" customHeight="1">
      <c r="A293" s="136" t="s">
        <v>132</v>
      </c>
      <c r="B293" s="120">
        <f t="shared" ref="B293:U293" si="61">B70/B$11</f>
        <v>0</v>
      </c>
      <c r="C293" s="120">
        <f t="shared" si="61"/>
        <v>0</v>
      </c>
      <c r="D293" s="120">
        <f t="shared" si="61"/>
        <v>0</v>
      </c>
      <c r="E293" s="120">
        <f t="shared" si="61"/>
        <v>0</v>
      </c>
      <c r="F293" s="120">
        <f t="shared" si="61"/>
        <v>0</v>
      </c>
      <c r="G293" s="120">
        <f t="shared" si="61"/>
        <v>0</v>
      </c>
      <c r="H293" s="120">
        <f t="shared" si="61"/>
        <v>0</v>
      </c>
      <c r="I293" s="120">
        <f t="shared" si="61"/>
        <v>0</v>
      </c>
      <c r="J293" s="120">
        <f t="shared" si="61"/>
        <v>0</v>
      </c>
      <c r="K293" s="120">
        <f t="shared" si="61"/>
        <v>0</v>
      </c>
      <c r="L293" s="120">
        <f t="shared" si="61"/>
        <v>0.000008378437254</v>
      </c>
      <c r="M293" s="120">
        <f t="shared" si="61"/>
        <v>0</v>
      </c>
      <c r="N293" s="120">
        <f t="shared" si="61"/>
        <v>0</v>
      </c>
      <c r="O293" s="120">
        <f t="shared" si="61"/>
        <v>0</v>
      </c>
      <c r="P293" s="120">
        <f t="shared" si="61"/>
        <v>0</v>
      </c>
      <c r="Q293" s="120">
        <f t="shared" si="61"/>
        <v>0</v>
      </c>
      <c r="R293" s="120">
        <f t="shared" si="61"/>
        <v>0</v>
      </c>
      <c r="S293" s="120">
        <f t="shared" si="61"/>
        <v>0</v>
      </c>
      <c r="T293" s="120">
        <f t="shared" si="61"/>
        <v>0</v>
      </c>
      <c r="U293" s="120">
        <f t="shared" si="61"/>
        <v>0</v>
      </c>
    </row>
    <row r="294" ht="15.75" customHeight="1">
      <c r="A294" s="136" t="s">
        <v>75</v>
      </c>
      <c r="B294" s="120">
        <f t="shared" ref="B294:U294" si="62">B71/B$11</f>
        <v>0</v>
      </c>
      <c r="C294" s="120">
        <f t="shared" si="62"/>
        <v>0.009370557063</v>
      </c>
      <c r="D294" s="120">
        <f t="shared" si="62"/>
        <v>0.04521473528</v>
      </c>
      <c r="E294" s="120">
        <f t="shared" si="62"/>
        <v>0</v>
      </c>
      <c r="F294" s="120">
        <f t="shared" si="62"/>
        <v>0</v>
      </c>
      <c r="G294" s="120">
        <f t="shared" si="62"/>
        <v>0</v>
      </c>
      <c r="H294" s="120">
        <f t="shared" si="62"/>
        <v>0.006093080473</v>
      </c>
      <c r="I294" s="120">
        <f t="shared" si="62"/>
        <v>0.02498044012</v>
      </c>
      <c r="J294" s="120">
        <f t="shared" si="62"/>
        <v>0.006075802659</v>
      </c>
      <c r="K294" s="120">
        <f t="shared" si="62"/>
        <v>0.03246533151</v>
      </c>
      <c r="L294" s="120">
        <f t="shared" si="62"/>
        <v>0.04877088325</v>
      </c>
      <c r="M294" s="120">
        <f t="shared" si="62"/>
        <v>0.07237294443</v>
      </c>
      <c r="N294" s="120">
        <f t="shared" si="62"/>
        <v>0.05754204838</v>
      </c>
      <c r="O294" s="120">
        <f t="shared" si="62"/>
        <v>0.09299747997</v>
      </c>
      <c r="P294" s="120">
        <f t="shared" si="62"/>
        <v>0.1253919635</v>
      </c>
      <c r="Q294" s="120">
        <f t="shared" si="62"/>
        <v>0.0008630971743</v>
      </c>
      <c r="R294" s="120">
        <f t="shared" si="62"/>
        <v>0.0002678616983</v>
      </c>
      <c r="S294" s="120">
        <f t="shared" si="62"/>
        <v>0.03395562486</v>
      </c>
      <c r="T294" s="120">
        <f t="shared" si="62"/>
        <v>0.01425389755</v>
      </c>
      <c r="U294" s="120">
        <f t="shared" si="62"/>
        <v>0.04193662052</v>
      </c>
    </row>
    <row r="295" ht="15.75" customHeight="1">
      <c r="A295" s="136" t="s">
        <v>13</v>
      </c>
      <c r="B295" s="120">
        <f t="shared" ref="B295:U295" si="63">B72/B$11</f>
        <v>0.03804974469</v>
      </c>
      <c r="C295" s="120">
        <f t="shared" si="63"/>
        <v>0.006462453147</v>
      </c>
      <c r="D295" s="120">
        <f t="shared" si="63"/>
        <v>0.002082562014</v>
      </c>
      <c r="E295" s="120">
        <f t="shared" si="63"/>
        <v>0.009474431818</v>
      </c>
      <c r="F295" s="120">
        <f t="shared" si="63"/>
        <v>0.01225066984</v>
      </c>
      <c r="G295" s="120">
        <f t="shared" si="63"/>
        <v>0.01542273443</v>
      </c>
      <c r="H295" s="120">
        <f t="shared" si="63"/>
        <v>0.02377237088</v>
      </c>
      <c r="I295" s="120">
        <f t="shared" si="63"/>
        <v>0.02179240447</v>
      </c>
      <c r="J295" s="120">
        <f t="shared" si="63"/>
        <v>0.01941314789</v>
      </c>
      <c r="K295" s="120">
        <f t="shared" si="63"/>
        <v>0.02059583283</v>
      </c>
      <c r="L295" s="120">
        <f t="shared" si="63"/>
        <v>0.03294680809</v>
      </c>
      <c r="M295" s="120">
        <f t="shared" si="63"/>
        <v>0.04798054664</v>
      </c>
      <c r="N295" s="120">
        <f t="shared" si="63"/>
        <v>0.0330674151</v>
      </c>
      <c r="O295" s="120">
        <f t="shared" si="63"/>
        <v>0.02692099452</v>
      </c>
      <c r="P295" s="120">
        <f t="shared" si="63"/>
        <v>0.03085483557</v>
      </c>
      <c r="Q295" s="120">
        <f t="shared" si="63"/>
        <v>0.03171339969</v>
      </c>
      <c r="R295" s="120">
        <f t="shared" si="63"/>
        <v>0.05176533615</v>
      </c>
      <c r="S295" s="120">
        <f t="shared" si="63"/>
        <v>0.03325502012</v>
      </c>
      <c r="T295" s="120">
        <f t="shared" si="63"/>
        <v>0.04795842613</v>
      </c>
      <c r="U295" s="120">
        <f t="shared" si="63"/>
        <v>0.07526313397</v>
      </c>
    </row>
    <row r="296" ht="15.75" customHeight="1">
      <c r="A296" s="136" t="s">
        <v>519</v>
      </c>
      <c r="B296" s="120">
        <f t="shared" ref="B296:U296" si="64">B73/B$11</f>
        <v>0</v>
      </c>
      <c r="C296" s="120">
        <f t="shared" si="64"/>
        <v>0</v>
      </c>
      <c r="D296" s="120">
        <f t="shared" si="64"/>
        <v>0</v>
      </c>
      <c r="E296" s="120">
        <f t="shared" si="64"/>
        <v>0</v>
      </c>
      <c r="F296" s="120">
        <f t="shared" si="64"/>
        <v>0</v>
      </c>
      <c r="G296" s="120">
        <f t="shared" si="64"/>
        <v>0</v>
      </c>
      <c r="H296" s="120">
        <f t="shared" si="64"/>
        <v>0</v>
      </c>
      <c r="I296" s="120">
        <f t="shared" si="64"/>
        <v>0</v>
      </c>
      <c r="J296" s="120">
        <f t="shared" si="64"/>
        <v>0</v>
      </c>
      <c r="K296" s="120">
        <f t="shared" si="64"/>
        <v>0</v>
      </c>
      <c r="L296" s="120">
        <f t="shared" si="64"/>
        <v>0</v>
      </c>
      <c r="M296" s="120">
        <f t="shared" si="64"/>
        <v>0</v>
      </c>
      <c r="N296" s="120">
        <f t="shared" si="64"/>
        <v>0</v>
      </c>
      <c r="O296" s="120">
        <f t="shared" si="64"/>
        <v>0</v>
      </c>
      <c r="P296" s="120">
        <f t="shared" si="64"/>
        <v>0</v>
      </c>
      <c r="Q296" s="120">
        <f t="shared" si="64"/>
        <v>0</v>
      </c>
      <c r="R296" s="120">
        <f t="shared" si="64"/>
        <v>0</v>
      </c>
      <c r="S296" s="120">
        <f t="shared" si="64"/>
        <v>0</v>
      </c>
      <c r="T296" s="120">
        <f t="shared" si="64"/>
        <v>0</v>
      </c>
      <c r="U296" s="120">
        <f t="shared" si="64"/>
        <v>0</v>
      </c>
    </row>
    <row r="297" ht="15.75" customHeight="1">
      <c r="A297" s="136" t="s">
        <v>133</v>
      </c>
      <c r="B297" s="120">
        <f t="shared" ref="B297:U297" si="65">B74/B$11</f>
        <v>0</v>
      </c>
      <c r="C297" s="120">
        <f t="shared" si="65"/>
        <v>0</v>
      </c>
      <c r="D297" s="120">
        <f t="shared" si="65"/>
        <v>0</v>
      </c>
      <c r="E297" s="120">
        <f t="shared" si="65"/>
        <v>0</v>
      </c>
      <c r="F297" s="120">
        <f t="shared" si="65"/>
        <v>0</v>
      </c>
      <c r="G297" s="120">
        <f t="shared" si="65"/>
        <v>0</v>
      </c>
      <c r="H297" s="120">
        <f t="shared" si="65"/>
        <v>0.0002834630934</v>
      </c>
      <c r="I297" s="120">
        <f t="shared" si="65"/>
        <v>0.001863809275</v>
      </c>
      <c r="J297" s="120">
        <f t="shared" si="65"/>
        <v>0.01452531399</v>
      </c>
      <c r="K297" s="120">
        <f t="shared" si="65"/>
        <v>0</v>
      </c>
      <c r="L297" s="120">
        <f t="shared" si="65"/>
        <v>0</v>
      </c>
      <c r="M297" s="120">
        <f t="shared" si="65"/>
        <v>0</v>
      </c>
      <c r="N297" s="120">
        <f t="shared" si="65"/>
        <v>0.0003837894373</v>
      </c>
      <c r="O297" s="120">
        <f t="shared" si="65"/>
        <v>0</v>
      </c>
      <c r="P297" s="120">
        <f t="shared" si="65"/>
        <v>0</v>
      </c>
      <c r="Q297" s="120">
        <f t="shared" si="65"/>
        <v>0</v>
      </c>
      <c r="R297" s="120">
        <f t="shared" si="65"/>
        <v>0</v>
      </c>
      <c r="S297" s="120">
        <f t="shared" si="65"/>
        <v>0</v>
      </c>
      <c r="T297" s="120">
        <f t="shared" si="65"/>
        <v>0</v>
      </c>
      <c r="U297" s="120">
        <f t="shared" si="65"/>
        <v>0.00001136647798</v>
      </c>
    </row>
    <row r="298" ht="15.75" customHeight="1">
      <c r="A298" s="136" t="s">
        <v>520</v>
      </c>
      <c r="B298" s="120">
        <f t="shared" ref="B298:U298" si="66">B75/B$11</f>
        <v>0</v>
      </c>
      <c r="C298" s="120">
        <f t="shared" si="66"/>
        <v>0</v>
      </c>
      <c r="D298" s="120">
        <f t="shared" si="66"/>
        <v>0</v>
      </c>
      <c r="E298" s="120">
        <f t="shared" si="66"/>
        <v>0</v>
      </c>
      <c r="F298" s="120">
        <f t="shared" si="66"/>
        <v>0</v>
      </c>
      <c r="G298" s="120">
        <f t="shared" si="66"/>
        <v>0</v>
      </c>
      <c r="H298" s="120">
        <f t="shared" si="66"/>
        <v>0</v>
      </c>
      <c r="I298" s="120">
        <f t="shared" si="66"/>
        <v>0</v>
      </c>
      <c r="J298" s="120">
        <f t="shared" si="66"/>
        <v>0</v>
      </c>
      <c r="K298" s="120">
        <f t="shared" si="66"/>
        <v>0</v>
      </c>
      <c r="L298" s="120">
        <f t="shared" si="66"/>
        <v>0</v>
      </c>
      <c r="M298" s="120">
        <f t="shared" si="66"/>
        <v>0</v>
      </c>
      <c r="N298" s="120">
        <f t="shared" si="66"/>
        <v>0</v>
      </c>
      <c r="O298" s="120">
        <f t="shared" si="66"/>
        <v>0</v>
      </c>
      <c r="P298" s="120">
        <f t="shared" si="66"/>
        <v>0</v>
      </c>
      <c r="Q298" s="120">
        <f t="shared" si="66"/>
        <v>0</v>
      </c>
      <c r="R298" s="120">
        <f t="shared" si="66"/>
        <v>0</v>
      </c>
      <c r="S298" s="120">
        <f t="shared" si="66"/>
        <v>0</v>
      </c>
      <c r="T298" s="120">
        <f t="shared" si="66"/>
        <v>0</v>
      </c>
      <c r="U298" s="120">
        <f t="shared" si="66"/>
        <v>0.000005683238992</v>
      </c>
    </row>
    <row r="299" ht="15.75" customHeight="1">
      <c r="A299" s="136" t="s">
        <v>134</v>
      </c>
      <c r="B299" s="120">
        <f t="shared" ref="B299:U299" si="67">B76/B$11</f>
        <v>0</v>
      </c>
      <c r="C299" s="120">
        <f t="shared" si="67"/>
        <v>0</v>
      </c>
      <c r="D299" s="120">
        <f t="shared" si="67"/>
        <v>0</v>
      </c>
      <c r="E299" s="120">
        <f t="shared" si="67"/>
        <v>0</v>
      </c>
      <c r="F299" s="120">
        <f t="shared" si="67"/>
        <v>0</v>
      </c>
      <c r="G299" s="120">
        <f t="shared" si="67"/>
        <v>0</v>
      </c>
      <c r="H299" s="120">
        <f t="shared" si="67"/>
        <v>0</v>
      </c>
      <c r="I299" s="120">
        <f t="shared" si="67"/>
        <v>0.003349910519</v>
      </c>
      <c r="J299" s="120">
        <f t="shared" si="67"/>
        <v>0.020313597</v>
      </c>
      <c r="K299" s="120">
        <f t="shared" si="67"/>
        <v>0.01389055556</v>
      </c>
      <c r="L299" s="120">
        <f t="shared" si="67"/>
        <v>0.0000307209366</v>
      </c>
      <c r="M299" s="120">
        <f t="shared" si="67"/>
        <v>0</v>
      </c>
      <c r="N299" s="120">
        <f t="shared" si="67"/>
        <v>0</v>
      </c>
      <c r="O299" s="120">
        <f t="shared" si="67"/>
        <v>0</v>
      </c>
      <c r="P299" s="120">
        <f t="shared" si="67"/>
        <v>0.000003304223128</v>
      </c>
      <c r="Q299" s="120">
        <f t="shared" si="67"/>
        <v>0.00009108060634</v>
      </c>
      <c r="R299" s="120">
        <f t="shared" si="67"/>
        <v>0</v>
      </c>
      <c r="S299" s="120">
        <f t="shared" si="67"/>
        <v>0</v>
      </c>
      <c r="T299" s="120">
        <f t="shared" si="67"/>
        <v>0.000005119934465</v>
      </c>
      <c r="U299" s="120">
        <f t="shared" si="67"/>
        <v>0.00003978267294</v>
      </c>
    </row>
    <row r="300" ht="15.75" customHeight="1">
      <c r="A300" s="136" t="s">
        <v>14</v>
      </c>
      <c r="B300" s="120">
        <f t="shared" ref="B300:U300" si="68">B77/B$11</f>
        <v>0</v>
      </c>
      <c r="C300" s="120">
        <f t="shared" si="68"/>
        <v>0</v>
      </c>
      <c r="D300" s="120">
        <f t="shared" si="68"/>
        <v>0.0009718622732</v>
      </c>
      <c r="E300" s="120">
        <f t="shared" si="68"/>
        <v>0.0002414772727</v>
      </c>
      <c r="F300" s="120">
        <f t="shared" si="68"/>
        <v>0</v>
      </c>
      <c r="G300" s="120">
        <f t="shared" si="68"/>
        <v>0</v>
      </c>
      <c r="H300" s="120">
        <f t="shared" si="68"/>
        <v>0.0006990254924</v>
      </c>
      <c r="I300" s="120">
        <f t="shared" si="68"/>
        <v>0.0004159284873</v>
      </c>
      <c r="J300" s="120">
        <f t="shared" si="68"/>
        <v>0.001698371836</v>
      </c>
      <c r="K300" s="120">
        <f t="shared" si="68"/>
        <v>0.00152842427</v>
      </c>
      <c r="L300" s="120">
        <f t="shared" si="68"/>
        <v>0.003795432076</v>
      </c>
      <c r="M300" s="120">
        <f t="shared" si="68"/>
        <v>0.0009209439044</v>
      </c>
      <c r="N300" s="120">
        <f t="shared" si="68"/>
        <v>0.01077540115</v>
      </c>
      <c r="O300" s="120">
        <f t="shared" si="68"/>
        <v>0.01059037965</v>
      </c>
      <c r="P300" s="120">
        <f t="shared" si="68"/>
        <v>0.0009251824757</v>
      </c>
      <c r="Q300" s="120">
        <f t="shared" si="68"/>
        <v>0.00001301151519</v>
      </c>
      <c r="R300" s="120">
        <f t="shared" si="68"/>
        <v>0.0005059609857</v>
      </c>
      <c r="S300" s="120">
        <f t="shared" si="68"/>
        <v>0.0001474957332</v>
      </c>
      <c r="T300" s="120">
        <f t="shared" si="68"/>
        <v>0.001853416276</v>
      </c>
      <c r="U300" s="120">
        <f t="shared" si="68"/>
        <v>0.0007104048739</v>
      </c>
    </row>
    <row r="301" ht="15.75" customHeight="1">
      <c r="A301" s="136" t="s">
        <v>14</v>
      </c>
      <c r="B301" s="120">
        <f t="shared" ref="B301:U301" si="69">B78/B$11</f>
        <v>0</v>
      </c>
      <c r="C301" s="120">
        <f t="shared" si="69"/>
        <v>0</v>
      </c>
      <c r="D301" s="120">
        <f t="shared" si="69"/>
        <v>0</v>
      </c>
      <c r="E301" s="120">
        <f t="shared" si="69"/>
        <v>0</v>
      </c>
      <c r="F301" s="120">
        <f t="shared" si="69"/>
        <v>0</v>
      </c>
      <c r="G301" s="120">
        <f t="shared" si="69"/>
        <v>0</v>
      </c>
      <c r="H301" s="120">
        <f t="shared" si="69"/>
        <v>0</v>
      </c>
      <c r="I301" s="120">
        <f t="shared" si="69"/>
        <v>0</v>
      </c>
      <c r="J301" s="120">
        <f t="shared" si="69"/>
        <v>0</v>
      </c>
      <c r="K301" s="120">
        <f t="shared" si="69"/>
        <v>0</v>
      </c>
      <c r="L301" s="120">
        <f t="shared" si="69"/>
        <v>0</v>
      </c>
      <c r="M301" s="120">
        <f t="shared" si="69"/>
        <v>0</v>
      </c>
      <c r="N301" s="120">
        <f t="shared" si="69"/>
        <v>0</v>
      </c>
      <c r="O301" s="120">
        <f t="shared" si="69"/>
        <v>0</v>
      </c>
      <c r="P301" s="120">
        <f t="shared" si="69"/>
        <v>0</v>
      </c>
      <c r="Q301" s="120">
        <f t="shared" si="69"/>
        <v>0</v>
      </c>
      <c r="R301" s="120">
        <f t="shared" si="69"/>
        <v>0</v>
      </c>
      <c r="S301" s="120">
        <f t="shared" si="69"/>
        <v>0</v>
      </c>
      <c r="T301" s="120">
        <f t="shared" si="69"/>
        <v>0</v>
      </c>
      <c r="U301" s="120">
        <f t="shared" si="69"/>
        <v>0</v>
      </c>
    </row>
    <row r="302" ht="15.75" customHeight="1">
      <c r="A302" s="136" t="s">
        <v>136</v>
      </c>
      <c r="B302" s="120">
        <f t="shared" ref="B302:U302" si="70">B79/B$11</f>
        <v>0</v>
      </c>
      <c r="C302" s="120">
        <f t="shared" si="70"/>
        <v>0</v>
      </c>
      <c r="D302" s="120">
        <f t="shared" si="70"/>
        <v>0</v>
      </c>
      <c r="E302" s="120">
        <f t="shared" si="70"/>
        <v>0</v>
      </c>
      <c r="F302" s="120">
        <f t="shared" si="70"/>
        <v>0</v>
      </c>
      <c r="G302" s="120">
        <f t="shared" si="70"/>
        <v>0</v>
      </c>
      <c r="H302" s="120">
        <f t="shared" si="70"/>
        <v>0.002289721298</v>
      </c>
      <c r="I302" s="120">
        <f t="shared" si="70"/>
        <v>0.005544214322</v>
      </c>
      <c r="J302" s="120">
        <f t="shared" si="70"/>
        <v>0.01253942251</v>
      </c>
      <c r="K302" s="120">
        <f t="shared" si="70"/>
        <v>0.01161476129</v>
      </c>
      <c r="L302" s="120">
        <f t="shared" si="70"/>
        <v>0.0001033340595</v>
      </c>
      <c r="M302" s="120">
        <f t="shared" si="70"/>
        <v>0</v>
      </c>
      <c r="N302" s="120">
        <f t="shared" si="70"/>
        <v>0.0001347657566</v>
      </c>
      <c r="O302" s="120">
        <f t="shared" si="70"/>
        <v>0</v>
      </c>
      <c r="P302" s="120">
        <f t="shared" si="70"/>
        <v>0.0004361574528</v>
      </c>
      <c r="Q302" s="120">
        <f t="shared" si="70"/>
        <v>0.0001084292933</v>
      </c>
      <c r="R302" s="120">
        <f t="shared" si="70"/>
        <v>0.003482202078</v>
      </c>
      <c r="S302" s="120">
        <f t="shared" si="70"/>
        <v>0.00668998504</v>
      </c>
      <c r="T302" s="120">
        <f t="shared" si="70"/>
        <v>0.001638379029</v>
      </c>
      <c r="U302" s="120">
        <f t="shared" si="70"/>
        <v>0</v>
      </c>
    </row>
    <row r="303" ht="15.75" customHeight="1">
      <c r="A303" s="136" t="s">
        <v>521</v>
      </c>
      <c r="B303" s="120">
        <f t="shared" ref="B303:U303" si="71">B80/B$11</f>
        <v>0</v>
      </c>
      <c r="C303" s="120">
        <f t="shared" si="71"/>
        <v>0</v>
      </c>
      <c r="D303" s="120">
        <f t="shared" si="71"/>
        <v>0</v>
      </c>
      <c r="E303" s="120">
        <f t="shared" si="71"/>
        <v>0</v>
      </c>
      <c r="F303" s="120">
        <f t="shared" si="71"/>
        <v>0</v>
      </c>
      <c r="G303" s="120">
        <f t="shared" si="71"/>
        <v>0</v>
      </c>
      <c r="H303" s="120">
        <f t="shared" si="71"/>
        <v>0</v>
      </c>
      <c r="I303" s="120">
        <f t="shared" si="71"/>
        <v>0</v>
      </c>
      <c r="J303" s="120">
        <f t="shared" si="71"/>
        <v>0</v>
      </c>
      <c r="K303" s="120">
        <f t="shared" si="71"/>
        <v>0</v>
      </c>
      <c r="L303" s="120">
        <f t="shared" si="71"/>
        <v>0</v>
      </c>
      <c r="M303" s="120">
        <f t="shared" si="71"/>
        <v>0</v>
      </c>
      <c r="N303" s="120">
        <f t="shared" si="71"/>
        <v>0</v>
      </c>
      <c r="O303" s="120">
        <f t="shared" si="71"/>
        <v>0</v>
      </c>
      <c r="P303" s="120">
        <f t="shared" si="71"/>
        <v>0</v>
      </c>
      <c r="Q303" s="120">
        <f t="shared" si="71"/>
        <v>0</v>
      </c>
      <c r="R303" s="120">
        <f t="shared" si="71"/>
        <v>0</v>
      </c>
      <c r="S303" s="120">
        <f t="shared" si="71"/>
        <v>0</v>
      </c>
      <c r="T303" s="120">
        <f t="shared" si="71"/>
        <v>0</v>
      </c>
      <c r="U303" s="120">
        <f t="shared" si="71"/>
        <v>0</v>
      </c>
    </row>
    <row r="304" ht="15.75" customHeight="1">
      <c r="A304" s="136" t="s">
        <v>522</v>
      </c>
      <c r="B304" s="120">
        <f t="shared" ref="B304:U304" si="72">B81/B$11</f>
        <v>0</v>
      </c>
      <c r="C304" s="120">
        <f t="shared" si="72"/>
        <v>0</v>
      </c>
      <c r="D304" s="120">
        <f t="shared" si="72"/>
        <v>0</v>
      </c>
      <c r="E304" s="120">
        <f t="shared" si="72"/>
        <v>0</v>
      </c>
      <c r="F304" s="120">
        <f t="shared" si="72"/>
        <v>0</v>
      </c>
      <c r="G304" s="120">
        <f t="shared" si="72"/>
        <v>0</v>
      </c>
      <c r="H304" s="120">
        <f t="shared" si="72"/>
        <v>0</v>
      </c>
      <c r="I304" s="120">
        <f t="shared" si="72"/>
        <v>0</v>
      </c>
      <c r="J304" s="120">
        <f t="shared" si="72"/>
        <v>0</v>
      </c>
      <c r="K304" s="120">
        <f t="shared" si="72"/>
        <v>0</v>
      </c>
      <c r="L304" s="120">
        <f t="shared" si="72"/>
        <v>0</v>
      </c>
      <c r="M304" s="120">
        <f t="shared" si="72"/>
        <v>0</v>
      </c>
      <c r="N304" s="120">
        <f t="shared" si="72"/>
        <v>0</v>
      </c>
      <c r="O304" s="120">
        <f t="shared" si="72"/>
        <v>0</v>
      </c>
      <c r="P304" s="120">
        <f t="shared" si="72"/>
        <v>0</v>
      </c>
      <c r="Q304" s="120">
        <f t="shared" si="72"/>
        <v>0</v>
      </c>
      <c r="R304" s="120">
        <f t="shared" si="72"/>
        <v>0</v>
      </c>
      <c r="S304" s="120">
        <f t="shared" si="72"/>
        <v>0</v>
      </c>
      <c r="T304" s="120">
        <f t="shared" si="72"/>
        <v>0</v>
      </c>
      <c r="U304" s="120">
        <f t="shared" si="72"/>
        <v>0</v>
      </c>
    </row>
    <row r="305" ht="15.75" customHeight="1">
      <c r="A305" s="136" t="s">
        <v>137</v>
      </c>
      <c r="B305" s="120">
        <f t="shared" ref="B305:U305" si="73">B82/B$11</f>
        <v>0</v>
      </c>
      <c r="C305" s="120">
        <f t="shared" si="73"/>
        <v>0</v>
      </c>
      <c r="D305" s="120">
        <f t="shared" si="73"/>
        <v>0</v>
      </c>
      <c r="E305" s="120">
        <f t="shared" si="73"/>
        <v>0</v>
      </c>
      <c r="F305" s="120">
        <f t="shared" si="73"/>
        <v>0</v>
      </c>
      <c r="G305" s="120">
        <f t="shared" si="73"/>
        <v>0</v>
      </c>
      <c r="H305" s="120">
        <f t="shared" si="73"/>
        <v>0</v>
      </c>
      <c r="I305" s="120">
        <f t="shared" si="73"/>
        <v>0</v>
      </c>
      <c r="J305" s="120">
        <f t="shared" si="73"/>
        <v>0</v>
      </c>
      <c r="K305" s="120">
        <f t="shared" si="73"/>
        <v>0</v>
      </c>
      <c r="L305" s="120">
        <f t="shared" si="73"/>
        <v>0</v>
      </c>
      <c r="M305" s="120">
        <f t="shared" si="73"/>
        <v>0</v>
      </c>
      <c r="N305" s="120">
        <f t="shared" si="73"/>
        <v>0</v>
      </c>
      <c r="O305" s="120">
        <f t="shared" si="73"/>
        <v>0</v>
      </c>
      <c r="P305" s="120">
        <f t="shared" si="73"/>
        <v>0</v>
      </c>
      <c r="Q305" s="120">
        <f t="shared" si="73"/>
        <v>0</v>
      </c>
      <c r="R305" s="120">
        <f t="shared" si="73"/>
        <v>0</v>
      </c>
      <c r="S305" s="120">
        <f t="shared" si="73"/>
        <v>0</v>
      </c>
      <c r="T305" s="120">
        <f t="shared" si="73"/>
        <v>0</v>
      </c>
      <c r="U305" s="120">
        <f t="shared" si="73"/>
        <v>0</v>
      </c>
    </row>
    <row r="306" ht="15.75" customHeight="1">
      <c r="A306" s="136" t="s">
        <v>523</v>
      </c>
      <c r="B306" s="120">
        <f t="shared" ref="B306:U306" si="74">B83/B$11</f>
        <v>0</v>
      </c>
      <c r="C306" s="120">
        <f t="shared" si="74"/>
        <v>0</v>
      </c>
      <c r="D306" s="120">
        <f t="shared" si="74"/>
        <v>0</v>
      </c>
      <c r="E306" s="120">
        <f t="shared" si="74"/>
        <v>0</v>
      </c>
      <c r="F306" s="120">
        <f t="shared" si="74"/>
        <v>0</v>
      </c>
      <c r="G306" s="120">
        <f t="shared" si="74"/>
        <v>0</v>
      </c>
      <c r="H306" s="120">
        <f t="shared" si="74"/>
        <v>0</v>
      </c>
      <c r="I306" s="120">
        <f t="shared" si="74"/>
        <v>0</v>
      </c>
      <c r="J306" s="120">
        <f t="shared" si="74"/>
        <v>0</v>
      </c>
      <c r="K306" s="120">
        <f t="shared" si="74"/>
        <v>0</v>
      </c>
      <c r="L306" s="120">
        <f t="shared" si="74"/>
        <v>0</v>
      </c>
      <c r="M306" s="120">
        <f t="shared" si="74"/>
        <v>0</v>
      </c>
      <c r="N306" s="120">
        <f t="shared" si="74"/>
        <v>0</v>
      </c>
      <c r="O306" s="120">
        <f t="shared" si="74"/>
        <v>0</v>
      </c>
      <c r="P306" s="120">
        <f t="shared" si="74"/>
        <v>0</v>
      </c>
      <c r="Q306" s="120">
        <f t="shared" si="74"/>
        <v>0</v>
      </c>
      <c r="R306" s="120">
        <f t="shared" si="74"/>
        <v>0</v>
      </c>
      <c r="S306" s="120">
        <f t="shared" si="74"/>
        <v>0</v>
      </c>
      <c r="T306" s="120">
        <f t="shared" si="74"/>
        <v>0</v>
      </c>
      <c r="U306" s="120">
        <f t="shared" si="74"/>
        <v>0</v>
      </c>
    </row>
    <row r="307" ht="15.75" customHeight="1">
      <c r="A307" s="136" t="s">
        <v>138</v>
      </c>
      <c r="B307" s="120">
        <f t="shared" ref="B307:U307" si="75">B84/B$11</f>
        <v>0</v>
      </c>
      <c r="C307" s="120">
        <f t="shared" si="75"/>
        <v>0.00006462453147</v>
      </c>
      <c r="D307" s="120">
        <f t="shared" si="75"/>
        <v>0</v>
      </c>
      <c r="E307" s="120">
        <f t="shared" si="75"/>
        <v>0.00125</v>
      </c>
      <c r="F307" s="120">
        <f t="shared" si="75"/>
        <v>0.0000967549866</v>
      </c>
      <c r="G307" s="120">
        <f t="shared" si="75"/>
        <v>0.002027957405</v>
      </c>
      <c r="H307" s="120">
        <f t="shared" si="75"/>
        <v>0.0001403555123</v>
      </c>
      <c r="I307" s="120">
        <f t="shared" si="75"/>
        <v>0.0001753644433</v>
      </c>
      <c r="J307" s="120">
        <f t="shared" si="75"/>
        <v>0</v>
      </c>
      <c r="K307" s="120">
        <f t="shared" si="75"/>
        <v>0.000431579856</v>
      </c>
      <c r="L307" s="120">
        <f t="shared" si="75"/>
        <v>0.0007400952908</v>
      </c>
      <c r="M307" s="120">
        <f t="shared" si="75"/>
        <v>0.00005677051466</v>
      </c>
      <c r="N307" s="120">
        <f t="shared" si="75"/>
        <v>0.002660158848</v>
      </c>
      <c r="O307" s="120">
        <f t="shared" si="75"/>
        <v>0</v>
      </c>
      <c r="P307" s="120">
        <f t="shared" si="75"/>
        <v>0.00001652111564</v>
      </c>
      <c r="Q307" s="120">
        <f t="shared" si="75"/>
        <v>0.000008674343461</v>
      </c>
      <c r="R307" s="120">
        <f t="shared" si="75"/>
        <v>0.000004251772989</v>
      </c>
      <c r="S307" s="120">
        <f t="shared" si="75"/>
        <v>0.0003371331044</v>
      </c>
      <c r="T307" s="120">
        <f t="shared" si="75"/>
        <v>0</v>
      </c>
      <c r="U307" s="120">
        <f t="shared" si="75"/>
        <v>0.00003409943395</v>
      </c>
    </row>
    <row r="308" ht="15.75" customHeight="1">
      <c r="A308" s="136" t="s">
        <v>139</v>
      </c>
      <c r="B308" s="120">
        <f t="shared" ref="B308:U308" si="76">B85/B$11</f>
        <v>0</v>
      </c>
      <c r="C308" s="120">
        <f t="shared" si="76"/>
        <v>0</v>
      </c>
      <c r="D308" s="120">
        <f t="shared" si="76"/>
        <v>0.007936875231</v>
      </c>
      <c r="E308" s="120">
        <f t="shared" si="76"/>
        <v>0</v>
      </c>
      <c r="F308" s="120">
        <f t="shared" si="76"/>
        <v>0</v>
      </c>
      <c r="G308" s="120">
        <f t="shared" si="76"/>
        <v>0.000007890884844</v>
      </c>
      <c r="H308" s="120">
        <f t="shared" si="76"/>
        <v>0.000005504137736</v>
      </c>
      <c r="I308" s="120">
        <f t="shared" si="76"/>
        <v>0</v>
      </c>
      <c r="J308" s="120">
        <f t="shared" si="76"/>
        <v>0</v>
      </c>
      <c r="K308" s="120">
        <f t="shared" si="76"/>
        <v>0.001341055455</v>
      </c>
      <c r="L308" s="120">
        <f t="shared" si="76"/>
        <v>0.005655445146</v>
      </c>
      <c r="M308" s="120">
        <f t="shared" si="76"/>
        <v>0.04786385169</v>
      </c>
      <c r="N308" s="120">
        <f t="shared" si="76"/>
        <v>0.01073438548</v>
      </c>
      <c r="O308" s="120">
        <f t="shared" si="76"/>
        <v>0</v>
      </c>
      <c r="P308" s="120">
        <f t="shared" si="76"/>
        <v>0.002184091487</v>
      </c>
      <c r="Q308" s="120">
        <f t="shared" si="76"/>
        <v>0.008236289116</v>
      </c>
      <c r="R308" s="120">
        <f t="shared" si="76"/>
        <v>0.07985680029</v>
      </c>
      <c r="S308" s="120">
        <f t="shared" si="76"/>
        <v>0.002333593207</v>
      </c>
      <c r="T308" s="120">
        <f t="shared" si="76"/>
        <v>0.00002047973786</v>
      </c>
      <c r="U308" s="120">
        <f t="shared" si="76"/>
        <v>0.00001136647798</v>
      </c>
    </row>
    <row r="309" ht="15.75" customHeight="1">
      <c r="A309" s="136" t="s">
        <v>140</v>
      </c>
      <c r="B309" s="120">
        <f t="shared" ref="B309:U309" si="77">B86/B$11</f>
        <v>0</v>
      </c>
      <c r="C309" s="120">
        <f t="shared" si="77"/>
        <v>0</v>
      </c>
      <c r="D309" s="120">
        <f t="shared" si="77"/>
        <v>0</v>
      </c>
      <c r="E309" s="120">
        <f t="shared" si="77"/>
        <v>0</v>
      </c>
      <c r="F309" s="120">
        <f t="shared" si="77"/>
        <v>0</v>
      </c>
      <c r="G309" s="120">
        <f t="shared" si="77"/>
        <v>0</v>
      </c>
      <c r="H309" s="120">
        <f t="shared" si="77"/>
        <v>0</v>
      </c>
      <c r="I309" s="120">
        <f t="shared" si="77"/>
        <v>0</v>
      </c>
      <c r="J309" s="120">
        <f t="shared" si="77"/>
        <v>0</v>
      </c>
      <c r="K309" s="120">
        <f t="shared" si="77"/>
        <v>0</v>
      </c>
      <c r="L309" s="120">
        <f t="shared" si="77"/>
        <v>0</v>
      </c>
      <c r="M309" s="120">
        <f t="shared" si="77"/>
        <v>0</v>
      </c>
      <c r="N309" s="120">
        <f t="shared" si="77"/>
        <v>0</v>
      </c>
      <c r="O309" s="120">
        <f t="shared" si="77"/>
        <v>0</v>
      </c>
      <c r="P309" s="120">
        <f t="shared" si="77"/>
        <v>0</v>
      </c>
      <c r="Q309" s="120">
        <f t="shared" si="77"/>
        <v>0</v>
      </c>
      <c r="R309" s="120">
        <f t="shared" si="77"/>
        <v>0</v>
      </c>
      <c r="S309" s="120">
        <f t="shared" si="77"/>
        <v>0</v>
      </c>
      <c r="T309" s="120">
        <f t="shared" si="77"/>
        <v>0</v>
      </c>
      <c r="U309" s="120">
        <f t="shared" si="77"/>
        <v>0</v>
      </c>
    </row>
    <row r="310" ht="15.75" customHeight="1">
      <c r="A310" s="136" t="s">
        <v>141</v>
      </c>
      <c r="B310" s="120">
        <f t="shared" ref="B310:U310" si="78">B87/B$11</f>
        <v>0</v>
      </c>
      <c r="C310" s="120">
        <f t="shared" si="78"/>
        <v>0</v>
      </c>
      <c r="D310" s="120">
        <f t="shared" si="78"/>
        <v>0</v>
      </c>
      <c r="E310" s="120">
        <f t="shared" si="78"/>
        <v>0</v>
      </c>
      <c r="F310" s="120">
        <f t="shared" si="78"/>
        <v>0</v>
      </c>
      <c r="G310" s="120">
        <f t="shared" si="78"/>
        <v>0</v>
      </c>
      <c r="H310" s="120">
        <f t="shared" si="78"/>
        <v>0</v>
      </c>
      <c r="I310" s="120">
        <f t="shared" si="78"/>
        <v>0</v>
      </c>
      <c r="J310" s="120">
        <f t="shared" si="78"/>
        <v>0</v>
      </c>
      <c r="K310" s="120">
        <f t="shared" si="78"/>
        <v>0</v>
      </c>
      <c r="L310" s="120">
        <f t="shared" si="78"/>
        <v>0</v>
      </c>
      <c r="M310" s="120">
        <f t="shared" si="78"/>
        <v>0</v>
      </c>
      <c r="N310" s="120">
        <f t="shared" si="78"/>
        <v>0</v>
      </c>
      <c r="O310" s="120">
        <f t="shared" si="78"/>
        <v>0</v>
      </c>
      <c r="P310" s="120">
        <f t="shared" si="78"/>
        <v>0</v>
      </c>
      <c r="Q310" s="120">
        <f t="shared" si="78"/>
        <v>0.00001734868692</v>
      </c>
      <c r="R310" s="120">
        <f t="shared" si="78"/>
        <v>0.00001275531897</v>
      </c>
      <c r="S310" s="120">
        <f t="shared" si="78"/>
        <v>0</v>
      </c>
      <c r="T310" s="120">
        <f t="shared" si="78"/>
        <v>0</v>
      </c>
      <c r="U310" s="120">
        <f t="shared" si="78"/>
        <v>0</v>
      </c>
    </row>
    <row r="311" ht="15.75" customHeight="1">
      <c r="A311" s="136" t="s">
        <v>76</v>
      </c>
      <c r="B311" s="120">
        <f t="shared" ref="B311:U311" si="79">B88/B$11</f>
        <v>0</v>
      </c>
      <c r="C311" s="120">
        <f t="shared" si="79"/>
        <v>0</v>
      </c>
      <c r="D311" s="120">
        <f t="shared" si="79"/>
        <v>0</v>
      </c>
      <c r="E311" s="120">
        <f t="shared" si="79"/>
        <v>0</v>
      </c>
      <c r="F311" s="120">
        <f t="shared" si="79"/>
        <v>0</v>
      </c>
      <c r="G311" s="120">
        <f t="shared" si="79"/>
        <v>0</v>
      </c>
      <c r="H311" s="120">
        <f t="shared" si="79"/>
        <v>0</v>
      </c>
      <c r="I311" s="120">
        <f t="shared" si="79"/>
        <v>0</v>
      </c>
      <c r="J311" s="120">
        <f t="shared" si="79"/>
        <v>0</v>
      </c>
      <c r="K311" s="120">
        <f t="shared" si="79"/>
        <v>0</v>
      </c>
      <c r="L311" s="120">
        <f t="shared" si="79"/>
        <v>0</v>
      </c>
      <c r="M311" s="120">
        <f t="shared" si="79"/>
        <v>0.0004005475201</v>
      </c>
      <c r="N311" s="120">
        <f t="shared" si="79"/>
        <v>0</v>
      </c>
      <c r="O311" s="120">
        <f t="shared" si="79"/>
        <v>0</v>
      </c>
      <c r="P311" s="120">
        <f t="shared" si="79"/>
        <v>0.000003304223128</v>
      </c>
      <c r="Q311" s="120">
        <f t="shared" si="79"/>
        <v>0</v>
      </c>
      <c r="R311" s="120">
        <f t="shared" si="79"/>
        <v>0</v>
      </c>
      <c r="S311" s="120">
        <f t="shared" si="79"/>
        <v>0</v>
      </c>
      <c r="T311" s="120">
        <f t="shared" si="79"/>
        <v>0</v>
      </c>
      <c r="U311" s="120">
        <f t="shared" si="79"/>
        <v>0.000005683238992</v>
      </c>
    </row>
    <row r="312" ht="15.75" customHeight="1">
      <c r="A312" s="136" t="s">
        <v>142</v>
      </c>
      <c r="B312" s="120">
        <f t="shared" ref="B312:U312" si="80">B89/B$11</f>
        <v>0.00008235875474</v>
      </c>
      <c r="C312" s="120">
        <f t="shared" si="80"/>
        <v>0</v>
      </c>
      <c r="D312" s="120">
        <f t="shared" si="80"/>
        <v>0</v>
      </c>
      <c r="E312" s="120">
        <f t="shared" si="80"/>
        <v>0</v>
      </c>
      <c r="F312" s="120">
        <f t="shared" si="80"/>
        <v>0</v>
      </c>
      <c r="G312" s="120">
        <f t="shared" si="80"/>
        <v>0</v>
      </c>
      <c r="H312" s="120">
        <f t="shared" si="80"/>
        <v>0</v>
      </c>
      <c r="I312" s="120">
        <f t="shared" si="80"/>
        <v>0</v>
      </c>
      <c r="J312" s="120">
        <f t="shared" si="80"/>
        <v>0.002748152853</v>
      </c>
      <c r="K312" s="120">
        <f t="shared" si="80"/>
        <v>0.00003789481662</v>
      </c>
      <c r="L312" s="120">
        <f t="shared" si="80"/>
        <v>0.01101485218</v>
      </c>
      <c r="M312" s="120">
        <f t="shared" si="80"/>
        <v>0.002258204916</v>
      </c>
      <c r="N312" s="120">
        <f t="shared" si="80"/>
        <v>0</v>
      </c>
      <c r="O312" s="120">
        <f t="shared" si="80"/>
        <v>0.005397238451</v>
      </c>
      <c r="P312" s="120">
        <f t="shared" si="80"/>
        <v>0.01262543657</v>
      </c>
      <c r="Q312" s="120">
        <f t="shared" si="80"/>
        <v>0.001565718995</v>
      </c>
      <c r="R312" s="120">
        <f t="shared" si="80"/>
        <v>0.000008503545979</v>
      </c>
      <c r="S312" s="120">
        <f t="shared" si="80"/>
        <v>0.0008059588276</v>
      </c>
      <c r="T312" s="120">
        <f t="shared" si="80"/>
        <v>0.00162813916</v>
      </c>
      <c r="U312" s="120">
        <f t="shared" si="80"/>
        <v>0.01802723408</v>
      </c>
    </row>
    <row r="313" ht="15.75" customHeight="1">
      <c r="A313" s="136" t="s">
        <v>15</v>
      </c>
      <c r="B313" s="120">
        <f t="shared" ref="B313:U313" si="81">B90/B$11</f>
        <v>0.00008235875474</v>
      </c>
      <c r="C313" s="120">
        <f t="shared" si="81"/>
        <v>0.0001292490629</v>
      </c>
      <c r="D313" s="120">
        <f t="shared" si="81"/>
        <v>0.00004627915587</v>
      </c>
      <c r="E313" s="120">
        <f t="shared" si="81"/>
        <v>0</v>
      </c>
      <c r="F313" s="120">
        <f t="shared" si="81"/>
        <v>0.0004614468592</v>
      </c>
      <c r="G313" s="120">
        <f t="shared" si="81"/>
        <v>0.006001017924</v>
      </c>
      <c r="H313" s="120">
        <f t="shared" si="81"/>
        <v>0</v>
      </c>
      <c r="I313" s="120">
        <f t="shared" si="81"/>
        <v>0.0004451558945</v>
      </c>
      <c r="J313" s="120">
        <f t="shared" si="81"/>
        <v>0.00001114417216</v>
      </c>
      <c r="K313" s="120">
        <f t="shared" si="81"/>
        <v>0.0001326318582</v>
      </c>
      <c r="L313" s="120">
        <f t="shared" si="81"/>
        <v>0.001404784646</v>
      </c>
      <c r="M313" s="120">
        <f t="shared" si="81"/>
        <v>0.0002113124712</v>
      </c>
      <c r="N313" s="120">
        <f t="shared" si="81"/>
        <v>0.00007617194939</v>
      </c>
      <c r="O313" s="120">
        <f t="shared" si="81"/>
        <v>0.00009921394211</v>
      </c>
      <c r="P313" s="120">
        <f t="shared" si="81"/>
        <v>0.00118291188</v>
      </c>
      <c r="Q313" s="120">
        <f t="shared" si="81"/>
        <v>0.002463513543</v>
      </c>
      <c r="R313" s="120">
        <f t="shared" si="81"/>
        <v>0.00006802836783</v>
      </c>
      <c r="S313" s="120">
        <f t="shared" si="81"/>
        <v>0.0002054404855</v>
      </c>
      <c r="T313" s="120">
        <f t="shared" si="81"/>
        <v>0.0003942349538</v>
      </c>
      <c r="U313" s="120">
        <f t="shared" si="81"/>
        <v>0.0007558707859</v>
      </c>
    </row>
    <row r="314" ht="15.75" customHeight="1">
      <c r="A314" s="136" t="s">
        <v>16</v>
      </c>
      <c r="B314" s="120">
        <f t="shared" ref="B314:U314" si="82">B91/B$11</f>
        <v>0</v>
      </c>
      <c r="C314" s="120">
        <f t="shared" si="82"/>
        <v>0.0009693679721</v>
      </c>
      <c r="D314" s="120">
        <f t="shared" si="82"/>
        <v>0.0005322102925</v>
      </c>
      <c r="E314" s="120">
        <f t="shared" si="82"/>
        <v>0.0002414772727</v>
      </c>
      <c r="F314" s="120">
        <f t="shared" si="82"/>
        <v>0</v>
      </c>
      <c r="G314" s="120">
        <f t="shared" si="82"/>
        <v>0</v>
      </c>
      <c r="H314" s="120">
        <f t="shared" si="82"/>
        <v>0.00003577689528</v>
      </c>
      <c r="I314" s="120">
        <f t="shared" si="82"/>
        <v>0</v>
      </c>
      <c r="J314" s="120">
        <f t="shared" si="82"/>
        <v>0</v>
      </c>
      <c r="K314" s="120">
        <f t="shared" si="82"/>
        <v>0</v>
      </c>
      <c r="L314" s="120">
        <f t="shared" si="82"/>
        <v>0</v>
      </c>
      <c r="M314" s="120">
        <f t="shared" si="82"/>
        <v>0</v>
      </c>
      <c r="N314" s="120">
        <f t="shared" si="82"/>
        <v>0</v>
      </c>
      <c r="O314" s="120">
        <f t="shared" si="82"/>
        <v>0.00000283468406</v>
      </c>
      <c r="P314" s="120">
        <f t="shared" si="82"/>
        <v>0</v>
      </c>
      <c r="Q314" s="120">
        <f t="shared" si="82"/>
        <v>0</v>
      </c>
      <c r="R314" s="120">
        <f t="shared" si="82"/>
        <v>0</v>
      </c>
      <c r="S314" s="120">
        <f t="shared" si="82"/>
        <v>0</v>
      </c>
      <c r="T314" s="120">
        <f t="shared" si="82"/>
        <v>0.00004095947572</v>
      </c>
      <c r="U314" s="120">
        <f t="shared" si="82"/>
        <v>0.0002898451886</v>
      </c>
    </row>
    <row r="315" ht="15.75" customHeight="1">
      <c r="A315" s="136" t="s">
        <v>17</v>
      </c>
      <c r="B315" s="120">
        <f t="shared" ref="B315:U315" si="83">B92/B$11</f>
        <v>0</v>
      </c>
      <c r="C315" s="120">
        <f t="shared" si="83"/>
        <v>0</v>
      </c>
      <c r="D315" s="120">
        <f t="shared" si="83"/>
        <v>0</v>
      </c>
      <c r="E315" s="120">
        <f t="shared" si="83"/>
        <v>0</v>
      </c>
      <c r="F315" s="120">
        <f t="shared" si="83"/>
        <v>0</v>
      </c>
      <c r="G315" s="120">
        <f t="shared" si="83"/>
        <v>0</v>
      </c>
      <c r="H315" s="120">
        <f t="shared" si="83"/>
        <v>0</v>
      </c>
      <c r="I315" s="120">
        <f t="shared" si="83"/>
        <v>0.00006070307652</v>
      </c>
      <c r="J315" s="120">
        <f t="shared" si="83"/>
        <v>0.000004457668862</v>
      </c>
      <c r="K315" s="120">
        <f t="shared" si="83"/>
        <v>0</v>
      </c>
      <c r="L315" s="120">
        <f t="shared" si="83"/>
        <v>0.00002234249934</v>
      </c>
      <c r="M315" s="120">
        <f t="shared" si="83"/>
        <v>0</v>
      </c>
      <c r="N315" s="120">
        <f t="shared" si="83"/>
        <v>0.00006152349758</v>
      </c>
      <c r="O315" s="120">
        <f t="shared" si="83"/>
        <v>0</v>
      </c>
      <c r="P315" s="120">
        <f t="shared" si="83"/>
        <v>0</v>
      </c>
      <c r="Q315" s="120">
        <f t="shared" si="83"/>
        <v>0</v>
      </c>
      <c r="R315" s="120">
        <f t="shared" si="83"/>
        <v>0</v>
      </c>
      <c r="S315" s="120">
        <f t="shared" si="83"/>
        <v>0</v>
      </c>
      <c r="T315" s="120">
        <f t="shared" si="83"/>
        <v>0</v>
      </c>
      <c r="U315" s="120">
        <f t="shared" si="83"/>
        <v>0</v>
      </c>
    </row>
    <row r="316" ht="15.75" customHeight="1">
      <c r="A316" s="136" t="s">
        <v>143</v>
      </c>
      <c r="B316" s="120">
        <f t="shared" ref="B316:U316" si="84">B93/B$11</f>
        <v>0.0243781914</v>
      </c>
      <c r="C316" s="120">
        <f t="shared" si="84"/>
        <v>0.002261858602</v>
      </c>
      <c r="D316" s="120">
        <f t="shared" si="84"/>
        <v>0.005113846723</v>
      </c>
      <c r="E316" s="120">
        <f t="shared" si="84"/>
        <v>0.028125</v>
      </c>
      <c r="F316" s="120">
        <f t="shared" si="84"/>
        <v>0.07497022923</v>
      </c>
      <c r="G316" s="120">
        <f t="shared" si="84"/>
        <v>0.03909144352</v>
      </c>
      <c r="H316" s="120">
        <f t="shared" si="84"/>
        <v>0.03240836299</v>
      </c>
      <c r="I316" s="120">
        <f t="shared" si="84"/>
        <v>0.02540311339</v>
      </c>
      <c r="J316" s="120">
        <f t="shared" si="84"/>
        <v>0.02068358352</v>
      </c>
      <c r="K316" s="120">
        <f t="shared" si="84"/>
        <v>0.008949492525</v>
      </c>
      <c r="L316" s="120">
        <f t="shared" si="84"/>
        <v>0.02027861097</v>
      </c>
      <c r="M316" s="120">
        <f t="shared" si="84"/>
        <v>0.008039335659</v>
      </c>
      <c r="N316" s="120">
        <f t="shared" si="84"/>
        <v>0.005592778899</v>
      </c>
      <c r="O316" s="120">
        <f t="shared" si="84"/>
        <v>0.005950001843</v>
      </c>
      <c r="P316" s="120">
        <f t="shared" si="84"/>
        <v>0.0108015054</v>
      </c>
      <c r="Q316" s="120">
        <f t="shared" si="84"/>
        <v>0.05264459046</v>
      </c>
      <c r="R316" s="120">
        <f t="shared" si="84"/>
        <v>0.03703294274</v>
      </c>
      <c r="S316" s="120">
        <f t="shared" si="84"/>
        <v>0.01203670537</v>
      </c>
      <c r="T316" s="120">
        <f t="shared" si="84"/>
        <v>0.001090546041</v>
      </c>
      <c r="U316" s="120">
        <f t="shared" si="84"/>
        <v>0.01726568006</v>
      </c>
    </row>
    <row r="317" ht="15.75" customHeight="1">
      <c r="A317" s="136" t="s">
        <v>18</v>
      </c>
      <c r="B317" s="120">
        <f t="shared" ref="B317:U317" si="85">B94/B$11</f>
        <v>0</v>
      </c>
      <c r="C317" s="120">
        <f t="shared" si="85"/>
        <v>0.01357115161</v>
      </c>
      <c r="D317" s="120">
        <f t="shared" si="85"/>
        <v>0.007312106627</v>
      </c>
      <c r="E317" s="120">
        <f t="shared" si="85"/>
        <v>0.009417613636</v>
      </c>
      <c r="F317" s="120">
        <f t="shared" si="85"/>
        <v>0.00005209883894</v>
      </c>
      <c r="G317" s="120">
        <f t="shared" si="85"/>
        <v>0.01145361935</v>
      </c>
      <c r="H317" s="120">
        <f t="shared" si="85"/>
        <v>0.05180494437</v>
      </c>
      <c r="I317" s="120">
        <f t="shared" si="85"/>
        <v>0.01576256554</v>
      </c>
      <c r="J317" s="120">
        <f t="shared" si="85"/>
        <v>0.004150089711</v>
      </c>
      <c r="K317" s="120">
        <f t="shared" si="85"/>
        <v>0.004688430923</v>
      </c>
      <c r="L317" s="120">
        <f t="shared" si="85"/>
        <v>0.004016064257</v>
      </c>
      <c r="M317" s="120">
        <f t="shared" si="85"/>
        <v>0.006105984243</v>
      </c>
      <c r="N317" s="120">
        <f t="shared" si="85"/>
        <v>0.002475588355</v>
      </c>
      <c r="O317" s="120">
        <f t="shared" si="85"/>
        <v>0.004407933714</v>
      </c>
      <c r="P317" s="120">
        <f t="shared" si="85"/>
        <v>0.01116166572</v>
      </c>
      <c r="Q317" s="120">
        <f t="shared" si="85"/>
        <v>0.03906924295</v>
      </c>
      <c r="R317" s="120">
        <f t="shared" si="85"/>
        <v>0.0506386163</v>
      </c>
      <c r="S317" s="120">
        <f t="shared" si="85"/>
        <v>0.08165995912</v>
      </c>
      <c r="T317" s="120">
        <f t="shared" si="85"/>
        <v>0.007685021632</v>
      </c>
      <c r="U317" s="120">
        <f t="shared" si="85"/>
        <v>0.03197390257</v>
      </c>
    </row>
    <row r="318" ht="15.75" customHeight="1">
      <c r="A318" s="136" t="s">
        <v>144</v>
      </c>
      <c r="B318" s="120">
        <f t="shared" ref="B318:U318" si="86">B95/B$11</f>
        <v>0</v>
      </c>
      <c r="C318" s="120">
        <f t="shared" si="86"/>
        <v>0.02785317306</v>
      </c>
      <c r="D318" s="120">
        <f t="shared" si="86"/>
        <v>0.1779202147</v>
      </c>
      <c r="E318" s="120">
        <f t="shared" si="86"/>
        <v>0.04644886364</v>
      </c>
      <c r="F318" s="120">
        <f t="shared" si="86"/>
        <v>0.0004242334028</v>
      </c>
      <c r="G318" s="120">
        <f t="shared" si="86"/>
        <v>0.002611882883</v>
      </c>
      <c r="H318" s="120">
        <f t="shared" si="86"/>
        <v>0.01002028275</v>
      </c>
      <c r="I318" s="120">
        <f t="shared" si="86"/>
        <v>0.01158304631</v>
      </c>
      <c r="J318" s="120">
        <f t="shared" si="86"/>
        <v>0.01850378345</v>
      </c>
      <c r="K318" s="120">
        <f t="shared" si="86"/>
        <v>0.01588003343</v>
      </c>
      <c r="L318" s="120">
        <f t="shared" si="86"/>
        <v>0.01179963247</v>
      </c>
      <c r="M318" s="120">
        <f t="shared" si="86"/>
        <v>0.01225612333</v>
      </c>
      <c r="N318" s="120">
        <f t="shared" si="86"/>
        <v>0.0007910163975</v>
      </c>
      <c r="O318" s="120">
        <f t="shared" si="86"/>
        <v>0.006624656649</v>
      </c>
      <c r="P318" s="120">
        <f t="shared" si="86"/>
        <v>0.01268821681</v>
      </c>
      <c r="Q318" s="120">
        <f t="shared" si="86"/>
        <v>0.0004944375773</v>
      </c>
      <c r="R318" s="120">
        <f t="shared" si="86"/>
        <v>0.0004804503478</v>
      </c>
      <c r="S318" s="120">
        <f t="shared" si="86"/>
        <v>0</v>
      </c>
      <c r="T318" s="120">
        <f t="shared" si="86"/>
        <v>0.00006655914804</v>
      </c>
      <c r="U318" s="120">
        <f t="shared" si="86"/>
        <v>0.0007160881129</v>
      </c>
    </row>
    <row r="319" ht="15.75" customHeight="1">
      <c r="A319" s="136" t="s">
        <v>145</v>
      </c>
      <c r="B319" s="120">
        <f t="shared" ref="B319:U319" si="87">B96/B$11</f>
        <v>0</v>
      </c>
      <c r="C319" s="120">
        <f t="shared" si="87"/>
        <v>0</v>
      </c>
      <c r="D319" s="120">
        <f t="shared" si="87"/>
        <v>0</v>
      </c>
      <c r="E319" s="120">
        <f t="shared" si="87"/>
        <v>0</v>
      </c>
      <c r="F319" s="120">
        <f t="shared" si="87"/>
        <v>0</v>
      </c>
      <c r="G319" s="120">
        <f t="shared" si="87"/>
        <v>0</v>
      </c>
      <c r="H319" s="120">
        <f t="shared" si="87"/>
        <v>0</v>
      </c>
      <c r="I319" s="120">
        <f t="shared" si="87"/>
        <v>0</v>
      </c>
      <c r="J319" s="120">
        <f t="shared" si="87"/>
        <v>0.000006686503293</v>
      </c>
      <c r="K319" s="120">
        <f t="shared" si="87"/>
        <v>0</v>
      </c>
      <c r="L319" s="120">
        <f t="shared" si="87"/>
        <v>0</v>
      </c>
      <c r="M319" s="120">
        <f t="shared" si="87"/>
        <v>0.00002838525733</v>
      </c>
      <c r="N319" s="120">
        <f t="shared" si="87"/>
        <v>0.000005859380722</v>
      </c>
      <c r="O319" s="120">
        <f t="shared" si="87"/>
        <v>0</v>
      </c>
      <c r="P319" s="120">
        <f t="shared" si="87"/>
        <v>0.000009912669383</v>
      </c>
      <c r="Q319" s="120">
        <f t="shared" si="87"/>
        <v>0</v>
      </c>
      <c r="R319" s="120">
        <f t="shared" si="87"/>
        <v>0.001084202112</v>
      </c>
      <c r="S319" s="120">
        <f t="shared" si="87"/>
        <v>0.000005267704756</v>
      </c>
      <c r="T319" s="120">
        <f t="shared" si="87"/>
        <v>0.00363515347</v>
      </c>
      <c r="U319" s="120">
        <f t="shared" si="87"/>
        <v>0.0001761804087</v>
      </c>
    </row>
    <row r="320" ht="15.75" customHeight="1">
      <c r="A320" s="136" t="s">
        <v>524</v>
      </c>
      <c r="B320" s="120">
        <f t="shared" ref="B320:U320" si="88">B97/B$11</f>
        <v>0</v>
      </c>
      <c r="C320" s="120">
        <f t="shared" si="88"/>
        <v>0</v>
      </c>
      <c r="D320" s="120">
        <f t="shared" si="88"/>
        <v>0</v>
      </c>
      <c r="E320" s="120">
        <f t="shared" si="88"/>
        <v>0</v>
      </c>
      <c r="F320" s="120">
        <f t="shared" si="88"/>
        <v>0</v>
      </c>
      <c r="G320" s="120">
        <f t="shared" si="88"/>
        <v>0</v>
      </c>
      <c r="H320" s="120">
        <f t="shared" si="88"/>
        <v>0</v>
      </c>
      <c r="I320" s="120">
        <f t="shared" si="88"/>
        <v>0</v>
      </c>
      <c r="J320" s="120">
        <f t="shared" si="88"/>
        <v>0</v>
      </c>
      <c r="K320" s="120">
        <f t="shared" si="88"/>
        <v>0</v>
      </c>
      <c r="L320" s="120">
        <f t="shared" si="88"/>
        <v>0</v>
      </c>
      <c r="M320" s="120">
        <f t="shared" si="88"/>
        <v>0</v>
      </c>
      <c r="N320" s="120">
        <f t="shared" si="88"/>
        <v>0</v>
      </c>
      <c r="O320" s="120">
        <f t="shared" si="88"/>
        <v>0</v>
      </c>
      <c r="P320" s="120">
        <f t="shared" si="88"/>
        <v>0</v>
      </c>
      <c r="Q320" s="120">
        <f t="shared" si="88"/>
        <v>0</v>
      </c>
      <c r="R320" s="120">
        <f t="shared" si="88"/>
        <v>0</v>
      </c>
      <c r="S320" s="120">
        <f t="shared" si="88"/>
        <v>0</v>
      </c>
      <c r="T320" s="120">
        <f t="shared" si="88"/>
        <v>0</v>
      </c>
      <c r="U320" s="120">
        <f t="shared" si="88"/>
        <v>0</v>
      </c>
    </row>
    <row r="321" ht="15.75" customHeight="1">
      <c r="A321" s="136" t="s">
        <v>146</v>
      </c>
      <c r="B321" s="120">
        <f t="shared" ref="B321:U321" si="89">B98/B$11</f>
        <v>0.0007412287926</v>
      </c>
      <c r="C321" s="120">
        <f t="shared" si="89"/>
        <v>0.001938735944</v>
      </c>
      <c r="D321" s="120">
        <f t="shared" si="89"/>
        <v>0</v>
      </c>
      <c r="E321" s="120">
        <f t="shared" si="89"/>
        <v>0.001264204545</v>
      </c>
      <c r="F321" s="120">
        <f t="shared" si="89"/>
        <v>0.000267936886</v>
      </c>
      <c r="G321" s="120">
        <f t="shared" si="89"/>
        <v>0.002260738508</v>
      </c>
      <c r="H321" s="120">
        <f t="shared" si="89"/>
        <v>0.0008641496245</v>
      </c>
      <c r="I321" s="120">
        <f t="shared" si="89"/>
        <v>0.0006115272894</v>
      </c>
      <c r="J321" s="120">
        <f t="shared" si="89"/>
        <v>0.001524522751</v>
      </c>
      <c r="K321" s="120">
        <f t="shared" si="89"/>
        <v>0.001568424355</v>
      </c>
      <c r="L321" s="120">
        <f t="shared" si="89"/>
        <v>0.00007261312287</v>
      </c>
      <c r="M321" s="120">
        <f t="shared" si="89"/>
        <v>0.00003153917481</v>
      </c>
      <c r="N321" s="120">
        <f t="shared" si="89"/>
        <v>0.0003515628433</v>
      </c>
      <c r="O321" s="120">
        <f t="shared" si="89"/>
        <v>0.003461149238</v>
      </c>
      <c r="P321" s="120">
        <f t="shared" si="89"/>
        <v>0</v>
      </c>
      <c r="Q321" s="120">
        <f t="shared" si="89"/>
        <v>0</v>
      </c>
      <c r="R321" s="120">
        <f t="shared" si="89"/>
        <v>0</v>
      </c>
      <c r="S321" s="120">
        <f t="shared" si="89"/>
        <v>0.02818748815</v>
      </c>
      <c r="T321" s="120">
        <f t="shared" si="89"/>
        <v>0.0002764764611</v>
      </c>
      <c r="U321" s="120">
        <f t="shared" si="89"/>
        <v>0</v>
      </c>
    </row>
    <row r="322" ht="15.75" customHeight="1">
      <c r="A322" s="136" t="s">
        <v>147</v>
      </c>
      <c r="B322" s="120">
        <f t="shared" ref="B322:U322" si="90">B99/B$11</f>
        <v>0</v>
      </c>
      <c r="C322" s="120">
        <f t="shared" si="90"/>
        <v>0</v>
      </c>
      <c r="D322" s="120">
        <f t="shared" si="90"/>
        <v>0</v>
      </c>
      <c r="E322" s="120">
        <f t="shared" si="90"/>
        <v>0</v>
      </c>
      <c r="F322" s="120">
        <f t="shared" si="90"/>
        <v>0</v>
      </c>
      <c r="G322" s="120">
        <f t="shared" si="90"/>
        <v>0</v>
      </c>
      <c r="H322" s="120">
        <f t="shared" si="90"/>
        <v>0</v>
      </c>
      <c r="I322" s="120">
        <f t="shared" si="90"/>
        <v>0</v>
      </c>
      <c r="J322" s="120">
        <f t="shared" si="90"/>
        <v>0.000004457668862</v>
      </c>
      <c r="K322" s="120">
        <f t="shared" si="90"/>
        <v>0</v>
      </c>
      <c r="L322" s="120">
        <f t="shared" si="90"/>
        <v>0</v>
      </c>
      <c r="M322" s="120">
        <f t="shared" si="90"/>
        <v>0</v>
      </c>
      <c r="N322" s="120">
        <f t="shared" si="90"/>
        <v>0</v>
      </c>
      <c r="O322" s="120">
        <f t="shared" si="90"/>
        <v>0.000005669368121</v>
      </c>
      <c r="P322" s="120">
        <f t="shared" si="90"/>
        <v>0</v>
      </c>
      <c r="Q322" s="120">
        <f t="shared" si="90"/>
        <v>0.00000433717173</v>
      </c>
      <c r="R322" s="120">
        <f t="shared" si="90"/>
        <v>0</v>
      </c>
      <c r="S322" s="120">
        <f t="shared" si="90"/>
        <v>0.00001053540951</v>
      </c>
      <c r="T322" s="120">
        <f t="shared" si="90"/>
        <v>0</v>
      </c>
      <c r="U322" s="120">
        <f t="shared" si="90"/>
        <v>0.00003409943395</v>
      </c>
    </row>
    <row r="323" ht="15.75" customHeight="1">
      <c r="A323" s="136" t="s">
        <v>19</v>
      </c>
      <c r="B323" s="120">
        <f t="shared" ref="B323:U323" si="91">B100/B$11</f>
        <v>0.02190742876</v>
      </c>
      <c r="C323" s="120">
        <f t="shared" si="91"/>
        <v>0.2050536384</v>
      </c>
      <c r="D323" s="120">
        <f t="shared" si="91"/>
        <v>0.2500231396</v>
      </c>
      <c r="E323" s="120">
        <f t="shared" si="91"/>
        <v>0.06305397727</v>
      </c>
      <c r="F323" s="120">
        <f t="shared" si="91"/>
        <v>0.05468145281</v>
      </c>
      <c r="G323" s="120">
        <f t="shared" si="91"/>
        <v>0.03441609425</v>
      </c>
      <c r="H323" s="120">
        <f t="shared" si="91"/>
        <v>0.02831053244</v>
      </c>
      <c r="I323" s="120">
        <f t="shared" si="91"/>
        <v>0.0134513521</v>
      </c>
      <c r="J323" s="120">
        <f t="shared" si="91"/>
        <v>0.02092429764</v>
      </c>
      <c r="K323" s="120">
        <f t="shared" si="91"/>
        <v>0.04238535239</v>
      </c>
      <c r="L323" s="120">
        <f t="shared" si="91"/>
        <v>0.02628315767</v>
      </c>
      <c r="M323" s="120">
        <f t="shared" si="91"/>
        <v>0.02171787577</v>
      </c>
      <c r="N323" s="120">
        <f t="shared" si="91"/>
        <v>0.02380666387</v>
      </c>
      <c r="O323" s="120">
        <f t="shared" si="91"/>
        <v>0.01968404611</v>
      </c>
      <c r="P323" s="120">
        <f t="shared" si="91"/>
        <v>0.02080338881</v>
      </c>
      <c r="Q323" s="120">
        <f t="shared" si="91"/>
        <v>0.0390605686</v>
      </c>
      <c r="R323" s="120">
        <f t="shared" si="91"/>
        <v>0.02730488614</v>
      </c>
      <c r="S323" s="120">
        <f t="shared" si="91"/>
        <v>0.06254345856</v>
      </c>
      <c r="T323" s="120">
        <f t="shared" si="91"/>
        <v>0.05021631723</v>
      </c>
      <c r="U323" s="120">
        <f t="shared" si="91"/>
        <v>0.02970629021</v>
      </c>
    </row>
    <row r="324" ht="15.75" customHeight="1">
      <c r="A324" s="136" t="s">
        <v>148</v>
      </c>
      <c r="B324" s="120">
        <f t="shared" ref="B324:U324" si="92">B101/B$11</f>
        <v>0</v>
      </c>
      <c r="C324" s="120">
        <f t="shared" si="92"/>
        <v>0</v>
      </c>
      <c r="D324" s="120">
        <f t="shared" si="92"/>
        <v>0</v>
      </c>
      <c r="E324" s="120">
        <f t="shared" si="92"/>
        <v>0</v>
      </c>
      <c r="F324" s="120">
        <f t="shared" si="92"/>
        <v>0.00005954153022</v>
      </c>
      <c r="G324" s="120">
        <f t="shared" si="92"/>
        <v>0</v>
      </c>
      <c r="H324" s="120">
        <f t="shared" si="92"/>
        <v>0</v>
      </c>
      <c r="I324" s="120">
        <f t="shared" si="92"/>
        <v>0</v>
      </c>
      <c r="J324" s="120">
        <f t="shared" si="92"/>
        <v>0</v>
      </c>
      <c r="K324" s="120">
        <f t="shared" si="92"/>
        <v>0</v>
      </c>
      <c r="L324" s="120">
        <f t="shared" si="92"/>
        <v>0</v>
      </c>
      <c r="M324" s="120">
        <f t="shared" si="92"/>
        <v>0</v>
      </c>
      <c r="N324" s="120">
        <f t="shared" si="92"/>
        <v>0</v>
      </c>
      <c r="O324" s="120">
        <f t="shared" si="92"/>
        <v>0</v>
      </c>
      <c r="P324" s="120">
        <f t="shared" si="92"/>
        <v>0</v>
      </c>
      <c r="Q324" s="120">
        <f t="shared" si="92"/>
        <v>0</v>
      </c>
      <c r="R324" s="120">
        <f t="shared" si="92"/>
        <v>0</v>
      </c>
      <c r="S324" s="120">
        <f t="shared" si="92"/>
        <v>0</v>
      </c>
      <c r="T324" s="120">
        <f t="shared" si="92"/>
        <v>0</v>
      </c>
      <c r="U324" s="120">
        <f t="shared" si="92"/>
        <v>0</v>
      </c>
    </row>
    <row r="325" ht="15.75" customHeight="1">
      <c r="A325" s="136" t="s">
        <v>20</v>
      </c>
      <c r="B325" s="120">
        <f t="shared" ref="B325:U325" si="93">B102/B$11</f>
        <v>0</v>
      </c>
      <c r="C325" s="120">
        <f t="shared" si="93"/>
        <v>0</v>
      </c>
      <c r="D325" s="120">
        <f t="shared" si="93"/>
        <v>0</v>
      </c>
      <c r="E325" s="120">
        <f t="shared" si="93"/>
        <v>0</v>
      </c>
      <c r="F325" s="120">
        <f t="shared" si="93"/>
        <v>0.0004391187854</v>
      </c>
      <c r="G325" s="120">
        <f t="shared" si="93"/>
        <v>0</v>
      </c>
      <c r="H325" s="120">
        <f t="shared" si="93"/>
        <v>0.003924450205</v>
      </c>
      <c r="I325" s="120">
        <f t="shared" si="93"/>
        <v>0.00241688175</v>
      </c>
      <c r="J325" s="120">
        <f t="shared" si="93"/>
        <v>0.02240647254</v>
      </c>
      <c r="K325" s="120">
        <f t="shared" si="93"/>
        <v>0</v>
      </c>
      <c r="L325" s="120">
        <f t="shared" si="93"/>
        <v>0</v>
      </c>
      <c r="M325" s="120">
        <f t="shared" si="93"/>
        <v>0</v>
      </c>
      <c r="N325" s="120">
        <f t="shared" si="93"/>
        <v>0.004107425886</v>
      </c>
      <c r="O325" s="120">
        <f t="shared" si="93"/>
        <v>0.006627491333</v>
      </c>
      <c r="P325" s="120">
        <f t="shared" si="93"/>
        <v>0.00008590980132</v>
      </c>
      <c r="Q325" s="120">
        <f t="shared" si="93"/>
        <v>0.01178409559</v>
      </c>
      <c r="R325" s="120">
        <f t="shared" si="93"/>
        <v>0.009196584976</v>
      </c>
      <c r="S325" s="120">
        <f t="shared" si="93"/>
        <v>0</v>
      </c>
      <c r="T325" s="120">
        <f t="shared" si="93"/>
        <v>0.0003225558713</v>
      </c>
      <c r="U325" s="120">
        <f t="shared" si="93"/>
        <v>0.0002159630817</v>
      </c>
    </row>
    <row r="326" ht="15.75" customHeight="1">
      <c r="A326" s="136" t="s">
        <v>149</v>
      </c>
      <c r="B326" s="120">
        <f t="shared" ref="B326:U326" si="94">B103/B$11</f>
        <v>0.00008235875474</v>
      </c>
      <c r="C326" s="120">
        <f t="shared" si="94"/>
        <v>0</v>
      </c>
      <c r="D326" s="120">
        <f t="shared" si="94"/>
        <v>0.0005784894484</v>
      </c>
      <c r="E326" s="120">
        <f t="shared" si="94"/>
        <v>0.0003551136364</v>
      </c>
      <c r="F326" s="120">
        <f t="shared" si="94"/>
        <v>0</v>
      </c>
      <c r="G326" s="120">
        <f t="shared" si="94"/>
        <v>0</v>
      </c>
      <c r="H326" s="120">
        <f t="shared" si="94"/>
        <v>0</v>
      </c>
      <c r="I326" s="120">
        <f t="shared" si="94"/>
        <v>0.001070172756</v>
      </c>
      <c r="J326" s="120">
        <f t="shared" si="94"/>
        <v>0.003862570069</v>
      </c>
      <c r="K326" s="120">
        <f t="shared" si="94"/>
        <v>0.0001263160554</v>
      </c>
      <c r="L326" s="120">
        <f t="shared" si="94"/>
        <v>0.0007233384163</v>
      </c>
      <c r="M326" s="120">
        <f t="shared" si="94"/>
        <v>0</v>
      </c>
      <c r="N326" s="120">
        <f t="shared" si="94"/>
        <v>0.00004394535542</v>
      </c>
      <c r="O326" s="120">
        <f t="shared" si="94"/>
        <v>0.000138899519</v>
      </c>
      <c r="P326" s="120">
        <f t="shared" si="94"/>
        <v>0.000337030759</v>
      </c>
      <c r="Q326" s="120">
        <f t="shared" si="94"/>
        <v>0.0006982846486</v>
      </c>
      <c r="R326" s="120">
        <f t="shared" si="94"/>
        <v>0.0003188829742</v>
      </c>
      <c r="S326" s="120">
        <f t="shared" si="94"/>
        <v>0.00005267704756</v>
      </c>
      <c r="T326" s="120">
        <f t="shared" si="94"/>
        <v>0.0007321506285</v>
      </c>
      <c r="U326" s="120">
        <f t="shared" si="94"/>
        <v>0.000005683238992</v>
      </c>
    </row>
    <row r="327" ht="15.75" customHeight="1">
      <c r="A327" s="136" t="s">
        <v>150</v>
      </c>
      <c r="B327" s="120">
        <f t="shared" ref="B327:U327" si="95">B104/B$11</f>
        <v>0</v>
      </c>
      <c r="C327" s="120">
        <f t="shared" si="95"/>
        <v>0</v>
      </c>
      <c r="D327" s="120">
        <f t="shared" si="95"/>
        <v>0</v>
      </c>
      <c r="E327" s="120">
        <f t="shared" si="95"/>
        <v>0</v>
      </c>
      <c r="F327" s="120">
        <f t="shared" si="95"/>
        <v>0</v>
      </c>
      <c r="G327" s="120">
        <f t="shared" si="95"/>
        <v>0</v>
      </c>
      <c r="H327" s="120">
        <f t="shared" si="95"/>
        <v>0</v>
      </c>
      <c r="I327" s="120">
        <f t="shared" si="95"/>
        <v>0</v>
      </c>
      <c r="J327" s="120">
        <f t="shared" si="95"/>
        <v>0</v>
      </c>
      <c r="K327" s="120">
        <f t="shared" si="95"/>
        <v>0</v>
      </c>
      <c r="L327" s="120">
        <f t="shared" si="95"/>
        <v>0</v>
      </c>
      <c r="M327" s="120">
        <f t="shared" si="95"/>
        <v>0</v>
      </c>
      <c r="N327" s="120">
        <f t="shared" si="95"/>
        <v>0</v>
      </c>
      <c r="O327" s="120">
        <f t="shared" si="95"/>
        <v>0</v>
      </c>
      <c r="P327" s="120">
        <f t="shared" si="95"/>
        <v>0</v>
      </c>
      <c r="Q327" s="120">
        <f t="shared" si="95"/>
        <v>0</v>
      </c>
      <c r="R327" s="120">
        <f t="shared" si="95"/>
        <v>0</v>
      </c>
      <c r="S327" s="120">
        <f t="shared" si="95"/>
        <v>0</v>
      </c>
      <c r="T327" s="120">
        <f t="shared" si="95"/>
        <v>0</v>
      </c>
      <c r="U327" s="120">
        <f t="shared" si="95"/>
        <v>0</v>
      </c>
    </row>
    <row r="328" ht="15.75" customHeight="1">
      <c r="A328" s="136" t="s">
        <v>525</v>
      </c>
      <c r="B328" s="120">
        <f t="shared" ref="B328:U328" si="96">B105/B$11</f>
        <v>0.001976610114</v>
      </c>
      <c r="C328" s="120">
        <f t="shared" si="96"/>
        <v>0</v>
      </c>
      <c r="D328" s="120">
        <f t="shared" si="96"/>
        <v>0.0009487226953</v>
      </c>
      <c r="E328" s="120">
        <f t="shared" si="96"/>
        <v>0</v>
      </c>
      <c r="F328" s="120">
        <f t="shared" si="96"/>
        <v>0.0009303364096</v>
      </c>
      <c r="G328" s="120">
        <f t="shared" si="96"/>
        <v>0.0005247438422</v>
      </c>
      <c r="H328" s="120">
        <f t="shared" si="96"/>
        <v>0.0020420351</v>
      </c>
      <c r="I328" s="120">
        <f t="shared" si="96"/>
        <v>0.00003147566931</v>
      </c>
      <c r="J328" s="120">
        <f t="shared" si="96"/>
        <v>0.0003053503171</v>
      </c>
      <c r="K328" s="120">
        <f t="shared" si="96"/>
        <v>0.0001515792665</v>
      </c>
      <c r="L328" s="120">
        <f t="shared" si="96"/>
        <v>0.001591903078</v>
      </c>
      <c r="M328" s="120">
        <f t="shared" si="96"/>
        <v>0.003500848404</v>
      </c>
      <c r="N328" s="120">
        <f t="shared" si="96"/>
        <v>0.0003955081987</v>
      </c>
      <c r="O328" s="120">
        <f t="shared" si="96"/>
        <v>0</v>
      </c>
      <c r="P328" s="120">
        <f t="shared" si="96"/>
        <v>0.00717346841</v>
      </c>
      <c r="Q328" s="120">
        <f t="shared" si="96"/>
        <v>0</v>
      </c>
      <c r="R328" s="120">
        <f t="shared" si="96"/>
        <v>0</v>
      </c>
      <c r="S328" s="120">
        <f t="shared" si="96"/>
        <v>0</v>
      </c>
      <c r="T328" s="120">
        <f t="shared" si="96"/>
        <v>0</v>
      </c>
      <c r="U328" s="120">
        <f t="shared" si="96"/>
        <v>0</v>
      </c>
    </row>
    <row r="329" ht="15.75" customHeight="1">
      <c r="A329" s="136" t="s">
        <v>21</v>
      </c>
      <c r="B329" s="120">
        <f t="shared" ref="B329:U329" si="97">B106/B$11</f>
        <v>0.04990940537</v>
      </c>
      <c r="C329" s="120">
        <f t="shared" si="97"/>
        <v>0.03063202792</v>
      </c>
      <c r="D329" s="120">
        <f t="shared" si="97"/>
        <v>0.01443909663</v>
      </c>
      <c r="E329" s="120">
        <f t="shared" si="97"/>
        <v>0.0009943181818</v>
      </c>
      <c r="F329" s="120">
        <f t="shared" si="97"/>
        <v>0.04233402798</v>
      </c>
      <c r="G329" s="120">
        <f t="shared" si="97"/>
        <v>0.08171800345</v>
      </c>
      <c r="H329" s="120">
        <f t="shared" si="97"/>
        <v>0.05271312709</v>
      </c>
      <c r="I329" s="120">
        <f t="shared" si="97"/>
        <v>0.002581004883</v>
      </c>
      <c r="J329" s="120">
        <f t="shared" si="97"/>
        <v>0.02238195536</v>
      </c>
      <c r="K329" s="120">
        <f t="shared" si="97"/>
        <v>0.001993688408</v>
      </c>
      <c r="L329" s="120">
        <f t="shared" si="97"/>
        <v>0.003669755517</v>
      </c>
      <c r="M329" s="120">
        <f t="shared" si="97"/>
        <v>0.002021661105</v>
      </c>
      <c r="N329" s="120">
        <f t="shared" si="97"/>
        <v>0.006641608048</v>
      </c>
      <c r="O329" s="120">
        <f t="shared" si="97"/>
        <v>0.007174585357</v>
      </c>
      <c r="P329" s="120">
        <f t="shared" si="97"/>
        <v>0.003604907432</v>
      </c>
      <c r="Q329" s="120">
        <f t="shared" si="97"/>
        <v>0.005343395572</v>
      </c>
      <c r="R329" s="120">
        <f t="shared" si="97"/>
        <v>0.001284035443</v>
      </c>
      <c r="S329" s="120">
        <f t="shared" si="97"/>
        <v>0.001564508312</v>
      </c>
      <c r="T329" s="120">
        <f t="shared" si="97"/>
        <v>0.004398023705</v>
      </c>
      <c r="U329" s="120">
        <f t="shared" si="97"/>
        <v>0.007189297324</v>
      </c>
    </row>
    <row r="330" ht="15.75" customHeight="1">
      <c r="A330" s="136" t="s">
        <v>151</v>
      </c>
      <c r="B330" s="120">
        <f t="shared" ref="B330:U330" si="98">B107/B$11</f>
        <v>0</v>
      </c>
      <c r="C330" s="120">
        <f t="shared" si="98"/>
        <v>0</v>
      </c>
      <c r="D330" s="120">
        <f t="shared" si="98"/>
        <v>0</v>
      </c>
      <c r="E330" s="120">
        <f t="shared" si="98"/>
        <v>0</v>
      </c>
      <c r="F330" s="120">
        <f t="shared" si="98"/>
        <v>0</v>
      </c>
      <c r="G330" s="120">
        <f t="shared" si="98"/>
        <v>0</v>
      </c>
      <c r="H330" s="120">
        <f t="shared" si="98"/>
        <v>0</v>
      </c>
      <c r="I330" s="120">
        <f t="shared" si="98"/>
        <v>0</v>
      </c>
      <c r="J330" s="120">
        <f t="shared" si="98"/>
        <v>0</v>
      </c>
      <c r="K330" s="120">
        <f t="shared" si="98"/>
        <v>0</v>
      </c>
      <c r="L330" s="120">
        <f t="shared" si="98"/>
        <v>0</v>
      </c>
      <c r="M330" s="120">
        <f t="shared" si="98"/>
        <v>0</v>
      </c>
      <c r="N330" s="120">
        <f t="shared" si="98"/>
        <v>0</v>
      </c>
      <c r="O330" s="120">
        <f t="shared" si="98"/>
        <v>0</v>
      </c>
      <c r="P330" s="120">
        <f t="shared" si="98"/>
        <v>0</v>
      </c>
      <c r="Q330" s="120">
        <f t="shared" si="98"/>
        <v>0</v>
      </c>
      <c r="R330" s="120">
        <f t="shared" si="98"/>
        <v>0</v>
      </c>
      <c r="S330" s="120">
        <f t="shared" si="98"/>
        <v>0</v>
      </c>
      <c r="T330" s="120">
        <f t="shared" si="98"/>
        <v>0</v>
      </c>
      <c r="U330" s="120">
        <f t="shared" si="98"/>
        <v>0</v>
      </c>
    </row>
    <row r="331" ht="15.75" customHeight="1">
      <c r="A331" s="136" t="s">
        <v>152</v>
      </c>
      <c r="B331" s="120">
        <f t="shared" ref="B331:U331" si="99">B108/B$11</f>
        <v>0</v>
      </c>
      <c r="C331" s="120">
        <f t="shared" si="99"/>
        <v>0</v>
      </c>
      <c r="D331" s="120">
        <f t="shared" si="99"/>
        <v>0</v>
      </c>
      <c r="E331" s="120">
        <f t="shared" si="99"/>
        <v>0</v>
      </c>
      <c r="F331" s="120">
        <f t="shared" si="99"/>
        <v>0.000007442691277</v>
      </c>
      <c r="G331" s="120">
        <f t="shared" si="99"/>
        <v>0</v>
      </c>
      <c r="H331" s="120">
        <f t="shared" si="99"/>
        <v>0</v>
      </c>
      <c r="I331" s="120">
        <f t="shared" si="99"/>
        <v>0</v>
      </c>
      <c r="J331" s="120">
        <f t="shared" si="99"/>
        <v>0.00005126319191</v>
      </c>
      <c r="K331" s="120">
        <f t="shared" si="99"/>
        <v>0</v>
      </c>
      <c r="L331" s="120">
        <f t="shared" si="99"/>
        <v>0</v>
      </c>
      <c r="M331" s="120">
        <f t="shared" si="99"/>
        <v>0</v>
      </c>
      <c r="N331" s="120">
        <f t="shared" si="99"/>
        <v>0</v>
      </c>
      <c r="O331" s="120">
        <f t="shared" si="99"/>
        <v>0.00000283468406</v>
      </c>
      <c r="P331" s="120">
        <f t="shared" si="99"/>
        <v>0</v>
      </c>
      <c r="Q331" s="120">
        <f t="shared" si="99"/>
        <v>0</v>
      </c>
      <c r="R331" s="120">
        <f t="shared" si="99"/>
        <v>0</v>
      </c>
      <c r="S331" s="120">
        <f t="shared" si="99"/>
        <v>0</v>
      </c>
      <c r="T331" s="120">
        <f t="shared" si="99"/>
        <v>0</v>
      </c>
      <c r="U331" s="120">
        <f t="shared" si="99"/>
        <v>0.00001136647798</v>
      </c>
    </row>
    <row r="332" ht="15.75" customHeight="1">
      <c r="A332" s="136" t="s">
        <v>153</v>
      </c>
      <c r="B332" s="120">
        <f t="shared" ref="B332:U332" si="100">B109/B$11</f>
        <v>0</v>
      </c>
      <c r="C332" s="120">
        <f t="shared" si="100"/>
        <v>0</v>
      </c>
      <c r="D332" s="120">
        <f t="shared" si="100"/>
        <v>0</v>
      </c>
      <c r="E332" s="120">
        <f t="shared" si="100"/>
        <v>0</v>
      </c>
      <c r="F332" s="120">
        <f t="shared" si="100"/>
        <v>0</v>
      </c>
      <c r="G332" s="120">
        <f t="shared" si="100"/>
        <v>0</v>
      </c>
      <c r="H332" s="120">
        <f t="shared" si="100"/>
        <v>0</v>
      </c>
      <c r="I332" s="120">
        <f t="shared" si="100"/>
        <v>0</v>
      </c>
      <c r="J332" s="120">
        <f t="shared" si="100"/>
        <v>0</v>
      </c>
      <c r="K332" s="120">
        <f t="shared" si="100"/>
        <v>0</v>
      </c>
      <c r="L332" s="120">
        <f t="shared" si="100"/>
        <v>0</v>
      </c>
      <c r="M332" s="120">
        <f t="shared" si="100"/>
        <v>0</v>
      </c>
      <c r="N332" s="120">
        <f t="shared" si="100"/>
        <v>0</v>
      </c>
      <c r="O332" s="120">
        <f t="shared" si="100"/>
        <v>0</v>
      </c>
      <c r="P332" s="120">
        <f t="shared" si="100"/>
        <v>0</v>
      </c>
      <c r="Q332" s="120">
        <f t="shared" si="100"/>
        <v>0.0007633422245</v>
      </c>
      <c r="R332" s="120">
        <f t="shared" si="100"/>
        <v>0.0007228014082</v>
      </c>
      <c r="S332" s="120">
        <f t="shared" si="100"/>
        <v>0.002275648454</v>
      </c>
      <c r="T332" s="120">
        <f t="shared" si="100"/>
        <v>0.03258326293</v>
      </c>
      <c r="U332" s="120">
        <f t="shared" si="100"/>
        <v>0.0002045966037</v>
      </c>
    </row>
    <row r="333" ht="15.75" customHeight="1">
      <c r="A333" s="136" t="s">
        <v>22</v>
      </c>
      <c r="B333" s="120">
        <f t="shared" ref="B333:U333" si="101">B110/B$11</f>
        <v>0.001400098831</v>
      </c>
      <c r="C333" s="120">
        <f t="shared" si="101"/>
        <v>0.03929171514</v>
      </c>
      <c r="D333" s="120">
        <f t="shared" si="101"/>
        <v>0</v>
      </c>
      <c r="E333" s="120">
        <f t="shared" si="101"/>
        <v>0.01504261364</v>
      </c>
      <c r="F333" s="120">
        <f t="shared" si="101"/>
        <v>0.0469261685</v>
      </c>
      <c r="G333" s="120">
        <f t="shared" si="101"/>
        <v>0.0731287753</v>
      </c>
      <c r="H333" s="120">
        <f t="shared" si="101"/>
        <v>0.0009632241037</v>
      </c>
      <c r="I333" s="120">
        <f t="shared" si="101"/>
        <v>0.001081414067</v>
      </c>
      <c r="J333" s="120">
        <f t="shared" si="101"/>
        <v>0.00366197497</v>
      </c>
      <c r="K333" s="120">
        <f t="shared" si="101"/>
        <v>0.01873477628</v>
      </c>
      <c r="L333" s="120">
        <f t="shared" si="101"/>
        <v>0.01594416609</v>
      </c>
      <c r="M333" s="120">
        <f t="shared" si="101"/>
        <v>0.05152239597</v>
      </c>
      <c r="N333" s="120">
        <f t="shared" si="101"/>
        <v>0.06038970741</v>
      </c>
      <c r="O333" s="120">
        <f t="shared" si="101"/>
        <v>0.06909825865</v>
      </c>
      <c r="P333" s="120">
        <f t="shared" si="101"/>
        <v>0.1780513675</v>
      </c>
      <c r="Q333" s="120">
        <f t="shared" si="101"/>
        <v>0.09780755969</v>
      </c>
      <c r="R333" s="120">
        <f t="shared" si="101"/>
        <v>0.09827548088</v>
      </c>
      <c r="S333" s="120">
        <f t="shared" si="101"/>
        <v>0.05508438863</v>
      </c>
      <c r="T333" s="120">
        <f t="shared" si="101"/>
        <v>0.03572178276</v>
      </c>
      <c r="U333" s="120">
        <f t="shared" si="101"/>
        <v>0.05566164268</v>
      </c>
    </row>
    <row r="334" ht="15.75" customHeight="1">
      <c r="A334" s="136" t="s">
        <v>154</v>
      </c>
      <c r="B334" s="120">
        <f t="shared" ref="B334:U334" si="102">B111/B$11</f>
        <v>0</v>
      </c>
      <c r="C334" s="120">
        <f t="shared" si="102"/>
        <v>0</v>
      </c>
      <c r="D334" s="120">
        <f t="shared" si="102"/>
        <v>0</v>
      </c>
      <c r="E334" s="120">
        <f t="shared" si="102"/>
        <v>0</v>
      </c>
      <c r="F334" s="120">
        <f t="shared" si="102"/>
        <v>0.002917534981</v>
      </c>
      <c r="G334" s="120">
        <f t="shared" si="102"/>
        <v>0.003041936108</v>
      </c>
      <c r="H334" s="120">
        <f t="shared" si="102"/>
        <v>0.001147612718</v>
      </c>
      <c r="I334" s="120">
        <f t="shared" si="102"/>
        <v>0.0009262839825</v>
      </c>
      <c r="J334" s="120">
        <f t="shared" si="102"/>
        <v>0.001074298196</v>
      </c>
      <c r="K334" s="120">
        <f t="shared" si="102"/>
        <v>0.0006231592067</v>
      </c>
      <c r="L334" s="120">
        <f t="shared" si="102"/>
        <v>0.001541632455</v>
      </c>
      <c r="M334" s="120">
        <f t="shared" si="102"/>
        <v>0.002665060271</v>
      </c>
      <c r="N334" s="120">
        <f t="shared" si="102"/>
        <v>0.0004980473614</v>
      </c>
      <c r="O334" s="120">
        <f t="shared" si="102"/>
        <v>0.0003316580351</v>
      </c>
      <c r="P334" s="120">
        <f t="shared" si="102"/>
        <v>0.0007104079724</v>
      </c>
      <c r="Q334" s="120">
        <f t="shared" si="102"/>
        <v>0.001682822631</v>
      </c>
      <c r="R334" s="120">
        <f t="shared" si="102"/>
        <v>0.001798499974</v>
      </c>
      <c r="S334" s="120">
        <f t="shared" si="102"/>
        <v>0.0008691712847</v>
      </c>
      <c r="T334" s="120">
        <f t="shared" si="102"/>
        <v>0.001971174769</v>
      </c>
      <c r="U334" s="120">
        <f t="shared" si="102"/>
        <v>0.003694105345</v>
      </c>
    </row>
    <row r="335" ht="15.75" customHeight="1">
      <c r="A335" s="136" t="s">
        <v>155</v>
      </c>
      <c r="B335" s="120">
        <f t="shared" ref="B335:U335" si="103">B112/B$11</f>
        <v>0</v>
      </c>
      <c r="C335" s="120">
        <f t="shared" si="103"/>
        <v>0</v>
      </c>
      <c r="D335" s="120">
        <f t="shared" si="103"/>
        <v>0</v>
      </c>
      <c r="E335" s="120">
        <f t="shared" si="103"/>
        <v>0</v>
      </c>
      <c r="F335" s="120">
        <f t="shared" si="103"/>
        <v>0</v>
      </c>
      <c r="G335" s="120">
        <f t="shared" si="103"/>
        <v>0</v>
      </c>
      <c r="H335" s="120">
        <f t="shared" si="103"/>
        <v>0</v>
      </c>
      <c r="I335" s="120">
        <f t="shared" si="103"/>
        <v>0</v>
      </c>
      <c r="J335" s="120">
        <f t="shared" si="103"/>
        <v>0</v>
      </c>
      <c r="K335" s="120">
        <f t="shared" si="103"/>
        <v>0</v>
      </c>
      <c r="L335" s="120">
        <f t="shared" si="103"/>
        <v>0</v>
      </c>
      <c r="M335" s="120">
        <f t="shared" si="103"/>
        <v>0</v>
      </c>
      <c r="N335" s="120">
        <f t="shared" si="103"/>
        <v>0</v>
      </c>
      <c r="O335" s="120">
        <f t="shared" si="103"/>
        <v>0</v>
      </c>
      <c r="P335" s="120">
        <f t="shared" si="103"/>
        <v>0</v>
      </c>
      <c r="Q335" s="120">
        <f t="shared" si="103"/>
        <v>0</v>
      </c>
      <c r="R335" s="120">
        <f t="shared" si="103"/>
        <v>0</v>
      </c>
      <c r="S335" s="120">
        <f t="shared" si="103"/>
        <v>0</v>
      </c>
      <c r="T335" s="120">
        <f t="shared" si="103"/>
        <v>0</v>
      </c>
      <c r="U335" s="120">
        <f t="shared" si="103"/>
        <v>0</v>
      </c>
    </row>
    <row r="336" ht="15.75" customHeight="1">
      <c r="A336" s="136" t="s">
        <v>156</v>
      </c>
      <c r="B336" s="120">
        <f t="shared" ref="B336:U336" si="104">B113/B$11</f>
        <v>0</v>
      </c>
      <c r="C336" s="120">
        <f t="shared" si="104"/>
        <v>0</v>
      </c>
      <c r="D336" s="120">
        <f t="shared" si="104"/>
        <v>0</v>
      </c>
      <c r="E336" s="120">
        <f t="shared" si="104"/>
        <v>0</v>
      </c>
      <c r="F336" s="120">
        <f t="shared" si="104"/>
        <v>0</v>
      </c>
      <c r="G336" s="120">
        <f t="shared" si="104"/>
        <v>0</v>
      </c>
      <c r="H336" s="120">
        <f t="shared" si="104"/>
        <v>0</v>
      </c>
      <c r="I336" s="120">
        <f t="shared" si="104"/>
        <v>0</v>
      </c>
      <c r="J336" s="120">
        <f t="shared" si="104"/>
        <v>0</v>
      </c>
      <c r="K336" s="120">
        <f t="shared" si="104"/>
        <v>0</v>
      </c>
      <c r="L336" s="120">
        <f t="shared" si="104"/>
        <v>0</v>
      </c>
      <c r="M336" s="120">
        <f t="shared" si="104"/>
        <v>0</v>
      </c>
      <c r="N336" s="120">
        <f t="shared" si="104"/>
        <v>0</v>
      </c>
      <c r="O336" s="120">
        <f t="shared" si="104"/>
        <v>0</v>
      </c>
      <c r="P336" s="120">
        <f t="shared" si="104"/>
        <v>0</v>
      </c>
      <c r="Q336" s="120">
        <f t="shared" si="104"/>
        <v>0.000008674343461</v>
      </c>
      <c r="R336" s="120">
        <f t="shared" si="104"/>
        <v>0.00007228014082</v>
      </c>
      <c r="S336" s="120">
        <f t="shared" si="104"/>
        <v>0.00002633852378</v>
      </c>
      <c r="T336" s="120">
        <f t="shared" si="104"/>
        <v>0.00002047973786</v>
      </c>
      <c r="U336" s="120">
        <f t="shared" si="104"/>
        <v>0</v>
      </c>
    </row>
    <row r="337" ht="15.75" customHeight="1">
      <c r="A337" s="136" t="s">
        <v>157</v>
      </c>
      <c r="B337" s="120">
        <f t="shared" ref="B337:U337" si="105">B114/B$11</f>
        <v>0</v>
      </c>
      <c r="C337" s="120">
        <f t="shared" si="105"/>
        <v>0</v>
      </c>
      <c r="D337" s="120">
        <f t="shared" si="105"/>
        <v>0</v>
      </c>
      <c r="E337" s="120">
        <f t="shared" si="105"/>
        <v>0</v>
      </c>
      <c r="F337" s="120">
        <f t="shared" si="105"/>
        <v>0</v>
      </c>
      <c r="G337" s="120">
        <f t="shared" si="105"/>
        <v>0</v>
      </c>
      <c r="H337" s="120">
        <f t="shared" si="105"/>
        <v>0</v>
      </c>
      <c r="I337" s="120">
        <f t="shared" si="105"/>
        <v>0</v>
      </c>
      <c r="J337" s="120">
        <f t="shared" si="105"/>
        <v>0</v>
      </c>
      <c r="K337" s="120">
        <f t="shared" si="105"/>
        <v>0</v>
      </c>
      <c r="L337" s="120">
        <f t="shared" si="105"/>
        <v>0</v>
      </c>
      <c r="M337" s="120">
        <f t="shared" si="105"/>
        <v>0</v>
      </c>
      <c r="N337" s="120">
        <f t="shared" si="105"/>
        <v>0</v>
      </c>
      <c r="O337" s="120">
        <f t="shared" si="105"/>
        <v>0</v>
      </c>
      <c r="P337" s="120">
        <f t="shared" si="105"/>
        <v>0</v>
      </c>
      <c r="Q337" s="120">
        <f t="shared" si="105"/>
        <v>0</v>
      </c>
      <c r="R337" s="120">
        <f t="shared" si="105"/>
        <v>0.000004251772989</v>
      </c>
      <c r="S337" s="120">
        <f t="shared" si="105"/>
        <v>0</v>
      </c>
      <c r="T337" s="120">
        <f t="shared" si="105"/>
        <v>0</v>
      </c>
      <c r="U337" s="120">
        <f t="shared" si="105"/>
        <v>0</v>
      </c>
    </row>
    <row r="338" ht="15.75" customHeight="1">
      <c r="A338" s="136" t="s">
        <v>158</v>
      </c>
      <c r="B338" s="120">
        <f t="shared" ref="B338:U338" si="106">B115/B$11</f>
        <v>0</v>
      </c>
      <c r="C338" s="120">
        <f t="shared" si="106"/>
        <v>0</v>
      </c>
      <c r="D338" s="120">
        <f t="shared" si="106"/>
        <v>0</v>
      </c>
      <c r="E338" s="120">
        <f t="shared" si="106"/>
        <v>0</v>
      </c>
      <c r="F338" s="120">
        <f t="shared" si="106"/>
        <v>0</v>
      </c>
      <c r="G338" s="120">
        <f t="shared" si="106"/>
        <v>0</v>
      </c>
      <c r="H338" s="120">
        <f t="shared" si="106"/>
        <v>0</v>
      </c>
      <c r="I338" s="120">
        <f t="shared" si="106"/>
        <v>0</v>
      </c>
      <c r="J338" s="120">
        <f t="shared" si="106"/>
        <v>0</v>
      </c>
      <c r="K338" s="120">
        <f t="shared" si="106"/>
        <v>0</v>
      </c>
      <c r="L338" s="120">
        <f t="shared" si="106"/>
        <v>0</v>
      </c>
      <c r="M338" s="120">
        <f t="shared" si="106"/>
        <v>0</v>
      </c>
      <c r="N338" s="120">
        <f t="shared" si="106"/>
        <v>0</v>
      </c>
      <c r="O338" s="120">
        <f t="shared" si="106"/>
        <v>0</v>
      </c>
      <c r="P338" s="120">
        <f t="shared" si="106"/>
        <v>0</v>
      </c>
      <c r="Q338" s="120">
        <f t="shared" si="106"/>
        <v>0</v>
      </c>
      <c r="R338" s="120">
        <f t="shared" si="106"/>
        <v>0</v>
      </c>
      <c r="S338" s="120">
        <f t="shared" si="106"/>
        <v>0</v>
      </c>
      <c r="T338" s="120">
        <f t="shared" si="106"/>
        <v>0</v>
      </c>
      <c r="U338" s="120">
        <f t="shared" si="106"/>
        <v>0</v>
      </c>
    </row>
    <row r="339" ht="15.75" customHeight="1">
      <c r="A339" s="136" t="s">
        <v>23</v>
      </c>
      <c r="B339" s="120">
        <f t="shared" ref="B339:U339" si="107">B116/B$11</f>
        <v>0</v>
      </c>
      <c r="C339" s="120">
        <f t="shared" si="107"/>
        <v>0</v>
      </c>
      <c r="D339" s="120">
        <f t="shared" si="107"/>
        <v>0</v>
      </c>
      <c r="E339" s="120">
        <f t="shared" si="107"/>
        <v>0</v>
      </c>
      <c r="F339" s="120">
        <f t="shared" si="107"/>
        <v>0</v>
      </c>
      <c r="G339" s="120">
        <f t="shared" si="107"/>
        <v>0</v>
      </c>
      <c r="H339" s="120">
        <f t="shared" si="107"/>
        <v>0</v>
      </c>
      <c r="I339" s="120">
        <f t="shared" si="107"/>
        <v>0</v>
      </c>
      <c r="J339" s="120">
        <f t="shared" si="107"/>
        <v>0</v>
      </c>
      <c r="K339" s="120">
        <f t="shared" si="107"/>
        <v>0</v>
      </c>
      <c r="L339" s="120">
        <f t="shared" si="107"/>
        <v>0</v>
      </c>
      <c r="M339" s="120">
        <f t="shared" si="107"/>
        <v>0</v>
      </c>
      <c r="N339" s="120">
        <f t="shared" si="107"/>
        <v>0</v>
      </c>
      <c r="O339" s="120">
        <f t="shared" si="107"/>
        <v>0</v>
      </c>
      <c r="P339" s="120">
        <f t="shared" si="107"/>
        <v>0</v>
      </c>
      <c r="Q339" s="120">
        <f t="shared" si="107"/>
        <v>0</v>
      </c>
      <c r="R339" s="120">
        <f t="shared" si="107"/>
        <v>0</v>
      </c>
      <c r="S339" s="120">
        <f t="shared" si="107"/>
        <v>0</v>
      </c>
      <c r="T339" s="120">
        <f t="shared" si="107"/>
        <v>0</v>
      </c>
      <c r="U339" s="120">
        <f t="shared" si="107"/>
        <v>0</v>
      </c>
    </row>
    <row r="340" ht="15.75" customHeight="1">
      <c r="A340" s="136" t="s">
        <v>159</v>
      </c>
      <c r="B340" s="120">
        <f t="shared" ref="B340:U340" si="108">B117/B$11</f>
        <v>0</v>
      </c>
      <c r="C340" s="120">
        <f t="shared" si="108"/>
        <v>0</v>
      </c>
      <c r="D340" s="120">
        <f t="shared" si="108"/>
        <v>0</v>
      </c>
      <c r="E340" s="120">
        <f t="shared" si="108"/>
        <v>0</v>
      </c>
      <c r="F340" s="120">
        <f t="shared" si="108"/>
        <v>0</v>
      </c>
      <c r="G340" s="120">
        <f t="shared" si="108"/>
        <v>0</v>
      </c>
      <c r="H340" s="120">
        <f t="shared" si="108"/>
        <v>0.0004595955009</v>
      </c>
      <c r="I340" s="120">
        <f t="shared" si="108"/>
        <v>0.00000674478628</v>
      </c>
      <c r="J340" s="120">
        <f t="shared" si="108"/>
        <v>0.003597338772</v>
      </c>
      <c r="K340" s="120">
        <f t="shared" si="108"/>
        <v>0.0002315794349</v>
      </c>
      <c r="L340" s="120">
        <f t="shared" si="108"/>
        <v>0.0001340549961</v>
      </c>
      <c r="M340" s="120">
        <f t="shared" si="108"/>
        <v>0</v>
      </c>
      <c r="N340" s="120">
        <f t="shared" si="108"/>
        <v>0.00008789071083</v>
      </c>
      <c r="O340" s="120">
        <f t="shared" si="108"/>
        <v>0</v>
      </c>
      <c r="P340" s="120">
        <f t="shared" si="108"/>
        <v>0</v>
      </c>
      <c r="Q340" s="120">
        <f t="shared" si="108"/>
        <v>0</v>
      </c>
      <c r="R340" s="120">
        <f t="shared" si="108"/>
        <v>0.0001105460977</v>
      </c>
      <c r="S340" s="120">
        <f t="shared" si="108"/>
        <v>0.001959586169</v>
      </c>
      <c r="T340" s="120">
        <f t="shared" si="108"/>
        <v>0.00248828815</v>
      </c>
      <c r="U340" s="120">
        <f t="shared" si="108"/>
        <v>0</v>
      </c>
    </row>
    <row r="341" ht="15.75" customHeight="1">
      <c r="A341" s="136" t="s">
        <v>54</v>
      </c>
      <c r="B341" s="120">
        <f t="shared" ref="B341:U341" si="109">B118/B$11</f>
        <v>0</v>
      </c>
      <c r="C341" s="120">
        <f t="shared" si="109"/>
        <v>0</v>
      </c>
      <c r="D341" s="120">
        <f t="shared" si="109"/>
        <v>0</v>
      </c>
      <c r="E341" s="120">
        <f t="shared" si="109"/>
        <v>0</v>
      </c>
      <c r="F341" s="120">
        <f t="shared" si="109"/>
        <v>0</v>
      </c>
      <c r="G341" s="120">
        <f t="shared" si="109"/>
        <v>0</v>
      </c>
      <c r="H341" s="120">
        <f t="shared" si="109"/>
        <v>0</v>
      </c>
      <c r="I341" s="120">
        <f t="shared" si="109"/>
        <v>0</v>
      </c>
      <c r="J341" s="120">
        <f t="shared" si="109"/>
        <v>0</v>
      </c>
      <c r="K341" s="120">
        <f t="shared" si="109"/>
        <v>0.0008673702471</v>
      </c>
      <c r="L341" s="120">
        <f t="shared" si="109"/>
        <v>0.004323273623</v>
      </c>
      <c r="M341" s="120">
        <f t="shared" si="109"/>
        <v>0</v>
      </c>
      <c r="N341" s="120">
        <f t="shared" si="109"/>
        <v>0</v>
      </c>
      <c r="O341" s="120">
        <f t="shared" si="109"/>
        <v>0</v>
      </c>
      <c r="P341" s="120">
        <f t="shared" si="109"/>
        <v>0.000003304223128</v>
      </c>
      <c r="Q341" s="120">
        <f t="shared" si="109"/>
        <v>0.00002168585865</v>
      </c>
      <c r="R341" s="120">
        <f t="shared" si="109"/>
        <v>0.001981326213</v>
      </c>
      <c r="S341" s="120">
        <f t="shared" si="109"/>
        <v>0.003213299901</v>
      </c>
      <c r="T341" s="120">
        <f t="shared" si="109"/>
        <v>0</v>
      </c>
      <c r="U341" s="120">
        <f t="shared" si="109"/>
        <v>0</v>
      </c>
    </row>
    <row r="342" ht="15.75" customHeight="1">
      <c r="A342" s="136" t="s">
        <v>24</v>
      </c>
      <c r="B342" s="120">
        <f t="shared" ref="B342:U342" si="110">B119/B$11</f>
        <v>0</v>
      </c>
      <c r="C342" s="120">
        <f t="shared" si="110"/>
        <v>0.00006462453147</v>
      </c>
      <c r="D342" s="120">
        <f t="shared" si="110"/>
        <v>0.0001619770455</v>
      </c>
      <c r="E342" s="120">
        <f t="shared" si="110"/>
        <v>0</v>
      </c>
      <c r="F342" s="120">
        <f t="shared" si="110"/>
        <v>0.0003572491813</v>
      </c>
      <c r="G342" s="120">
        <f t="shared" si="110"/>
        <v>0.00166103126</v>
      </c>
      <c r="H342" s="120">
        <f t="shared" si="110"/>
        <v>0.0008421330735</v>
      </c>
      <c r="I342" s="120">
        <f t="shared" si="110"/>
        <v>0.004051368292</v>
      </c>
      <c r="J342" s="120">
        <f t="shared" si="110"/>
        <v>0.008186508865</v>
      </c>
      <c r="K342" s="120">
        <f t="shared" si="110"/>
        <v>0.014602136</v>
      </c>
      <c r="L342" s="120">
        <f t="shared" si="110"/>
        <v>0.03368411057</v>
      </c>
      <c r="M342" s="120">
        <f t="shared" si="110"/>
        <v>0.001422416784</v>
      </c>
      <c r="N342" s="120">
        <f t="shared" si="110"/>
        <v>0.002334963218</v>
      </c>
      <c r="O342" s="120">
        <f t="shared" si="110"/>
        <v>0.0004762269221</v>
      </c>
      <c r="P342" s="120">
        <f t="shared" si="110"/>
        <v>0.0000594760163</v>
      </c>
      <c r="Q342" s="120">
        <f t="shared" si="110"/>
        <v>0.0001864983844</v>
      </c>
      <c r="R342" s="120">
        <f t="shared" si="110"/>
        <v>0.0001700709196</v>
      </c>
      <c r="S342" s="120">
        <f t="shared" si="110"/>
        <v>0</v>
      </c>
      <c r="T342" s="120">
        <f t="shared" si="110"/>
        <v>0.0004761539052</v>
      </c>
      <c r="U342" s="120">
        <f t="shared" si="110"/>
        <v>0.00008524858487</v>
      </c>
    </row>
    <row r="343" ht="15.75" customHeight="1">
      <c r="A343" s="136" t="s">
        <v>160</v>
      </c>
      <c r="B343" s="120">
        <f t="shared" ref="B343:U343" si="111">B120/B$11</f>
        <v>0</v>
      </c>
      <c r="C343" s="120">
        <f t="shared" si="111"/>
        <v>0</v>
      </c>
      <c r="D343" s="120">
        <f t="shared" si="111"/>
        <v>0</v>
      </c>
      <c r="E343" s="120">
        <f t="shared" si="111"/>
        <v>0</v>
      </c>
      <c r="F343" s="120">
        <f t="shared" si="111"/>
        <v>0</v>
      </c>
      <c r="G343" s="120">
        <f t="shared" si="111"/>
        <v>0</v>
      </c>
      <c r="H343" s="120">
        <f t="shared" si="111"/>
        <v>0</v>
      </c>
      <c r="I343" s="120">
        <f t="shared" si="111"/>
        <v>0</v>
      </c>
      <c r="J343" s="120">
        <f t="shared" si="111"/>
        <v>0</v>
      </c>
      <c r="K343" s="120">
        <f t="shared" si="111"/>
        <v>0.00000210526759</v>
      </c>
      <c r="L343" s="120">
        <f t="shared" si="111"/>
        <v>0</v>
      </c>
      <c r="M343" s="120">
        <f t="shared" si="111"/>
        <v>0</v>
      </c>
      <c r="N343" s="120">
        <f t="shared" si="111"/>
        <v>0</v>
      </c>
      <c r="O343" s="120">
        <f t="shared" si="111"/>
        <v>0</v>
      </c>
      <c r="P343" s="120">
        <f t="shared" si="111"/>
        <v>0</v>
      </c>
      <c r="Q343" s="120">
        <f t="shared" si="111"/>
        <v>0</v>
      </c>
      <c r="R343" s="120">
        <f t="shared" si="111"/>
        <v>0.000004251772989</v>
      </c>
      <c r="S343" s="120">
        <f t="shared" si="111"/>
        <v>0</v>
      </c>
      <c r="T343" s="120">
        <f t="shared" si="111"/>
        <v>0</v>
      </c>
      <c r="U343" s="120">
        <f t="shared" si="111"/>
        <v>0.00003409943395</v>
      </c>
    </row>
    <row r="344" ht="15.75" customHeight="1">
      <c r="A344" s="136" t="s">
        <v>161</v>
      </c>
      <c r="B344" s="120">
        <f t="shared" ref="B344:U344" si="112">B121/B$11</f>
        <v>0</v>
      </c>
      <c r="C344" s="120">
        <f t="shared" si="112"/>
        <v>0</v>
      </c>
      <c r="D344" s="120">
        <f t="shared" si="112"/>
        <v>0</v>
      </c>
      <c r="E344" s="120">
        <f t="shared" si="112"/>
        <v>0</v>
      </c>
      <c r="F344" s="120">
        <f t="shared" si="112"/>
        <v>0</v>
      </c>
      <c r="G344" s="120">
        <f t="shared" si="112"/>
        <v>0</v>
      </c>
      <c r="H344" s="120">
        <f t="shared" si="112"/>
        <v>0</v>
      </c>
      <c r="I344" s="120">
        <f t="shared" si="112"/>
        <v>0.0004249215357</v>
      </c>
      <c r="J344" s="120">
        <f t="shared" si="112"/>
        <v>0.004450982359</v>
      </c>
      <c r="K344" s="120">
        <f t="shared" si="112"/>
        <v>0.007730542591</v>
      </c>
      <c r="L344" s="120">
        <f t="shared" si="112"/>
        <v>0.00003351374902</v>
      </c>
      <c r="M344" s="120">
        <f t="shared" si="112"/>
        <v>0.0001513880391</v>
      </c>
      <c r="N344" s="120">
        <f t="shared" si="112"/>
        <v>0</v>
      </c>
      <c r="O344" s="120">
        <f t="shared" si="112"/>
        <v>0</v>
      </c>
      <c r="P344" s="120">
        <f t="shared" si="112"/>
        <v>0</v>
      </c>
      <c r="Q344" s="120">
        <f t="shared" si="112"/>
        <v>0.002420141826</v>
      </c>
      <c r="R344" s="120">
        <f t="shared" si="112"/>
        <v>0.01537441113</v>
      </c>
      <c r="S344" s="120">
        <f t="shared" si="112"/>
        <v>0.0598147875</v>
      </c>
      <c r="T344" s="120">
        <f t="shared" si="112"/>
        <v>0.007091109234</v>
      </c>
      <c r="U344" s="120">
        <f t="shared" si="112"/>
        <v>0</v>
      </c>
    </row>
    <row r="345" ht="15.75" customHeight="1">
      <c r="A345" s="136" t="s">
        <v>162</v>
      </c>
      <c r="B345" s="120">
        <f t="shared" ref="B345:U345" si="113">B122/B$11</f>
        <v>0</v>
      </c>
      <c r="C345" s="120">
        <f t="shared" si="113"/>
        <v>0</v>
      </c>
      <c r="D345" s="120">
        <f t="shared" si="113"/>
        <v>0</v>
      </c>
      <c r="E345" s="120">
        <f t="shared" si="113"/>
        <v>0</v>
      </c>
      <c r="F345" s="120">
        <f t="shared" si="113"/>
        <v>0</v>
      </c>
      <c r="G345" s="120">
        <f t="shared" si="113"/>
        <v>0</v>
      </c>
      <c r="H345" s="120">
        <f t="shared" si="113"/>
        <v>0</v>
      </c>
      <c r="I345" s="120">
        <f t="shared" si="113"/>
        <v>0</v>
      </c>
      <c r="J345" s="120">
        <f t="shared" si="113"/>
        <v>0</v>
      </c>
      <c r="K345" s="120">
        <f t="shared" si="113"/>
        <v>0</v>
      </c>
      <c r="L345" s="120">
        <f t="shared" si="113"/>
        <v>0</v>
      </c>
      <c r="M345" s="120">
        <f t="shared" si="113"/>
        <v>0</v>
      </c>
      <c r="N345" s="120">
        <f t="shared" si="113"/>
        <v>0</v>
      </c>
      <c r="O345" s="120">
        <f t="shared" si="113"/>
        <v>0</v>
      </c>
      <c r="P345" s="120">
        <f t="shared" si="113"/>
        <v>0</v>
      </c>
      <c r="Q345" s="120">
        <f t="shared" si="113"/>
        <v>0.00003469737384</v>
      </c>
      <c r="R345" s="120">
        <f t="shared" si="113"/>
        <v>0</v>
      </c>
      <c r="S345" s="120">
        <f t="shared" si="113"/>
        <v>0</v>
      </c>
      <c r="T345" s="120">
        <f t="shared" si="113"/>
        <v>0</v>
      </c>
      <c r="U345" s="120">
        <f t="shared" si="113"/>
        <v>0.00106844893</v>
      </c>
    </row>
    <row r="346" ht="15.75" customHeight="1">
      <c r="A346" s="136" t="s">
        <v>163</v>
      </c>
      <c r="B346" s="120">
        <f t="shared" ref="B346:U346" si="114">B123/B$11</f>
        <v>0</v>
      </c>
      <c r="C346" s="120">
        <f t="shared" si="114"/>
        <v>0</v>
      </c>
      <c r="D346" s="120">
        <f t="shared" si="114"/>
        <v>0</v>
      </c>
      <c r="E346" s="120">
        <f t="shared" si="114"/>
        <v>0</v>
      </c>
      <c r="F346" s="120">
        <f t="shared" si="114"/>
        <v>0</v>
      </c>
      <c r="G346" s="120">
        <f t="shared" si="114"/>
        <v>0</v>
      </c>
      <c r="H346" s="120">
        <f t="shared" si="114"/>
        <v>0</v>
      </c>
      <c r="I346" s="120">
        <f t="shared" si="114"/>
        <v>0</v>
      </c>
      <c r="J346" s="120">
        <f t="shared" si="114"/>
        <v>0</v>
      </c>
      <c r="K346" s="120">
        <f t="shared" si="114"/>
        <v>0.00000421053518</v>
      </c>
      <c r="L346" s="120">
        <f t="shared" si="114"/>
        <v>0</v>
      </c>
      <c r="M346" s="120">
        <f t="shared" si="114"/>
        <v>0.00005361659718</v>
      </c>
      <c r="N346" s="120">
        <f t="shared" si="114"/>
        <v>0</v>
      </c>
      <c r="O346" s="120">
        <f t="shared" si="114"/>
        <v>0.00007653646963</v>
      </c>
      <c r="P346" s="120">
        <f t="shared" si="114"/>
        <v>0</v>
      </c>
      <c r="Q346" s="120">
        <f t="shared" si="114"/>
        <v>0</v>
      </c>
      <c r="R346" s="120">
        <f t="shared" si="114"/>
        <v>0</v>
      </c>
      <c r="S346" s="120">
        <f t="shared" si="114"/>
        <v>0</v>
      </c>
      <c r="T346" s="120">
        <f t="shared" si="114"/>
        <v>0</v>
      </c>
      <c r="U346" s="120">
        <f t="shared" si="114"/>
        <v>0</v>
      </c>
    </row>
    <row r="347" ht="15.75" customHeight="1">
      <c r="A347" s="136" t="s">
        <v>164</v>
      </c>
      <c r="B347" s="120">
        <f t="shared" ref="B347:U347" si="115">B124/B$11</f>
        <v>0</v>
      </c>
      <c r="C347" s="120">
        <f t="shared" si="115"/>
        <v>0</v>
      </c>
      <c r="D347" s="120">
        <f t="shared" si="115"/>
        <v>0</v>
      </c>
      <c r="E347" s="120">
        <f t="shared" si="115"/>
        <v>0</v>
      </c>
      <c r="F347" s="120">
        <f t="shared" si="115"/>
        <v>0</v>
      </c>
      <c r="G347" s="120">
        <f t="shared" si="115"/>
        <v>0</v>
      </c>
      <c r="H347" s="120">
        <f t="shared" si="115"/>
        <v>0</v>
      </c>
      <c r="I347" s="120">
        <f t="shared" si="115"/>
        <v>0</v>
      </c>
      <c r="J347" s="120">
        <f t="shared" si="115"/>
        <v>0</v>
      </c>
      <c r="K347" s="120">
        <f t="shared" si="115"/>
        <v>0</v>
      </c>
      <c r="L347" s="120">
        <f t="shared" si="115"/>
        <v>0</v>
      </c>
      <c r="M347" s="120">
        <f t="shared" si="115"/>
        <v>0</v>
      </c>
      <c r="N347" s="120">
        <f t="shared" si="115"/>
        <v>0</v>
      </c>
      <c r="O347" s="120">
        <f t="shared" si="115"/>
        <v>0</v>
      </c>
      <c r="P347" s="120">
        <f t="shared" si="115"/>
        <v>0</v>
      </c>
      <c r="Q347" s="120">
        <f t="shared" si="115"/>
        <v>0</v>
      </c>
      <c r="R347" s="120">
        <f t="shared" si="115"/>
        <v>0</v>
      </c>
      <c r="S347" s="120">
        <f t="shared" si="115"/>
        <v>0</v>
      </c>
      <c r="T347" s="120">
        <f t="shared" si="115"/>
        <v>0</v>
      </c>
      <c r="U347" s="120">
        <f t="shared" si="115"/>
        <v>0</v>
      </c>
    </row>
    <row r="348" ht="15.75" customHeight="1">
      <c r="A348" s="136" t="s">
        <v>165</v>
      </c>
      <c r="B348" s="120">
        <f t="shared" ref="B348:U348" si="116">B125/B$11</f>
        <v>0</v>
      </c>
      <c r="C348" s="120">
        <f t="shared" si="116"/>
        <v>0</v>
      </c>
      <c r="D348" s="120">
        <f t="shared" si="116"/>
        <v>0.0002776749352</v>
      </c>
      <c r="E348" s="120">
        <f t="shared" si="116"/>
        <v>0.001633522727</v>
      </c>
      <c r="F348" s="120">
        <f t="shared" si="116"/>
        <v>0</v>
      </c>
      <c r="G348" s="120">
        <f t="shared" si="116"/>
        <v>0.000177544909</v>
      </c>
      <c r="H348" s="120">
        <f t="shared" si="116"/>
        <v>0</v>
      </c>
      <c r="I348" s="120">
        <f t="shared" si="116"/>
        <v>0.000008993048374</v>
      </c>
      <c r="J348" s="120">
        <f t="shared" si="116"/>
        <v>0.002458404377</v>
      </c>
      <c r="K348" s="120">
        <f t="shared" si="116"/>
        <v>0.00221053097</v>
      </c>
      <c r="L348" s="120">
        <f t="shared" si="116"/>
        <v>0.000005585624836</v>
      </c>
      <c r="M348" s="120">
        <f t="shared" si="116"/>
        <v>0</v>
      </c>
      <c r="N348" s="120">
        <f t="shared" si="116"/>
        <v>0.0003281253204</v>
      </c>
      <c r="O348" s="120">
        <f t="shared" si="116"/>
        <v>0.004288876983</v>
      </c>
      <c r="P348" s="120">
        <f t="shared" si="116"/>
        <v>0.003700729903</v>
      </c>
      <c r="Q348" s="120">
        <f t="shared" si="116"/>
        <v>0.009051677401</v>
      </c>
      <c r="R348" s="120">
        <f t="shared" si="116"/>
        <v>0.002512797837</v>
      </c>
      <c r="S348" s="120">
        <f t="shared" si="116"/>
        <v>0.00345561432</v>
      </c>
      <c r="T348" s="120">
        <f t="shared" si="116"/>
        <v>0.01164273097</v>
      </c>
      <c r="U348" s="120">
        <f t="shared" si="116"/>
        <v>0</v>
      </c>
    </row>
    <row r="349" ht="15.75" customHeight="1">
      <c r="A349" s="136" t="s">
        <v>166</v>
      </c>
      <c r="B349" s="120">
        <f t="shared" ref="B349:U349" si="117">B126/B$11</f>
        <v>0</v>
      </c>
      <c r="C349" s="120">
        <f t="shared" si="117"/>
        <v>0</v>
      </c>
      <c r="D349" s="120">
        <f t="shared" si="117"/>
        <v>0</v>
      </c>
      <c r="E349" s="120">
        <f t="shared" si="117"/>
        <v>0</v>
      </c>
      <c r="F349" s="120">
        <f t="shared" si="117"/>
        <v>0</v>
      </c>
      <c r="G349" s="120">
        <f t="shared" si="117"/>
        <v>0</v>
      </c>
      <c r="H349" s="120">
        <f t="shared" si="117"/>
        <v>0</v>
      </c>
      <c r="I349" s="120">
        <f t="shared" si="117"/>
        <v>0</v>
      </c>
      <c r="J349" s="120">
        <f t="shared" si="117"/>
        <v>0</v>
      </c>
      <c r="K349" s="120">
        <f t="shared" si="117"/>
        <v>0</v>
      </c>
      <c r="L349" s="120">
        <f t="shared" si="117"/>
        <v>0</v>
      </c>
      <c r="M349" s="120">
        <f t="shared" si="117"/>
        <v>0.001018715346</v>
      </c>
      <c r="N349" s="120">
        <f t="shared" si="117"/>
        <v>0</v>
      </c>
      <c r="O349" s="120">
        <f t="shared" si="117"/>
        <v>0</v>
      </c>
      <c r="P349" s="120">
        <f t="shared" si="117"/>
        <v>0</v>
      </c>
      <c r="Q349" s="120">
        <f t="shared" si="117"/>
        <v>0</v>
      </c>
      <c r="R349" s="120">
        <f t="shared" si="117"/>
        <v>0</v>
      </c>
      <c r="S349" s="120">
        <f t="shared" si="117"/>
        <v>0</v>
      </c>
      <c r="T349" s="120">
        <f t="shared" si="117"/>
        <v>0</v>
      </c>
      <c r="U349" s="120">
        <f t="shared" si="117"/>
        <v>0.01346359317</v>
      </c>
    </row>
    <row r="350" ht="15.75" customHeight="1">
      <c r="A350" s="136" t="s">
        <v>167</v>
      </c>
      <c r="B350" s="120">
        <f t="shared" ref="B350:U350" si="118">B127/B$11</f>
        <v>0</v>
      </c>
      <c r="C350" s="120">
        <f t="shared" si="118"/>
        <v>0</v>
      </c>
      <c r="D350" s="120">
        <f t="shared" si="118"/>
        <v>0</v>
      </c>
      <c r="E350" s="120">
        <f t="shared" si="118"/>
        <v>0</v>
      </c>
      <c r="F350" s="120">
        <f t="shared" si="118"/>
        <v>0</v>
      </c>
      <c r="G350" s="120">
        <f t="shared" si="118"/>
        <v>0</v>
      </c>
      <c r="H350" s="120">
        <f t="shared" si="118"/>
        <v>0</v>
      </c>
      <c r="I350" s="120">
        <f t="shared" si="118"/>
        <v>0</v>
      </c>
      <c r="J350" s="120">
        <f t="shared" si="118"/>
        <v>0</v>
      </c>
      <c r="K350" s="120">
        <f t="shared" si="118"/>
        <v>0</v>
      </c>
      <c r="L350" s="120">
        <f t="shared" si="118"/>
        <v>0</v>
      </c>
      <c r="M350" s="120">
        <f t="shared" si="118"/>
        <v>0</v>
      </c>
      <c r="N350" s="120">
        <f t="shared" si="118"/>
        <v>0</v>
      </c>
      <c r="O350" s="120">
        <f t="shared" si="118"/>
        <v>0</v>
      </c>
      <c r="P350" s="120">
        <f t="shared" si="118"/>
        <v>0</v>
      </c>
      <c r="Q350" s="120">
        <f t="shared" si="118"/>
        <v>0</v>
      </c>
      <c r="R350" s="120">
        <f t="shared" si="118"/>
        <v>0</v>
      </c>
      <c r="S350" s="120">
        <f t="shared" si="118"/>
        <v>0</v>
      </c>
      <c r="T350" s="120">
        <f t="shared" si="118"/>
        <v>0</v>
      </c>
      <c r="U350" s="120">
        <f t="shared" si="118"/>
        <v>0</v>
      </c>
    </row>
    <row r="351" ht="15.75" customHeight="1">
      <c r="A351" s="136" t="s">
        <v>168</v>
      </c>
      <c r="B351" s="120">
        <f t="shared" ref="B351:U351" si="119">B128/B$11</f>
        <v>0</v>
      </c>
      <c r="C351" s="120">
        <f t="shared" si="119"/>
        <v>0</v>
      </c>
      <c r="D351" s="120">
        <f t="shared" si="119"/>
        <v>0</v>
      </c>
      <c r="E351" s="120">
        <f t="shared" si="119"/>
        <v>0</v>
      </c>
      <c r="F351" s="120">
        <f t="shared" si="119"/>
        <v>0</v>
      </c>
      <c r="G351" s="120">
        <f t="shared" si="119"/>
        <v>0</v>
      </c>
      <c r="H351" s="120">
        <f t="shared" si="119"/>
        <v>0</v>
      </c>
      <c r="I351" s="120">
        <f t="shared" si="119"/>
        <v>0</v>
      </c>
      <c r="J351" s="120">
        <f t="shared" si="119"/>
        <v>0</v>
      </c>
      <c r="K351" s="120">
        <f t="shared" si="119"/>
        <v>0</v>
      </c>
      <c r="L351" s="120">
        <f t="shared" si="119"/>
        <v>0</v>
      </c>
      <c r="M351" s="120">
        <f t="shared" si="119"/>
        <v>0</v>
      </c>
      <c r="N351" s="120">
        <f t="shared" si="119"/>
        <v>0</v>
      </c>
      <c r="O351" s="120">
        <f t="shared" si="119"/>
        <v>0</v>
      </c>
      <c r="P351" s="120">
        <f t="shared" si="119"/>
        <v>0</v>
      </c>
      <c r="Q351" s="120">
        <f t="shared" si="119"/>
        <v>0</v>
      </c>
      <c r="R351" s="120">
        <f t="shared" si="119"/>
        <v>0</v>
      </c>
      <c r="S351" s="120">
        <f t="shared" si="119"/>
        <v>0</v>
      </c>
      <c r="T351" s="120">
        <f t="shared" si="119"/>
        <v>0</v>
      </c>
      <c r="U351" s="120">
        <f t="shared" si="119"/>
        <v>0</v>
      </c>
    </row>
    <row r="352" ht="15.75" customHeight="1">
      <c r="A352" s="136" t="s">
        <v>25</v>
      </c>
      <c r="B352" s="120">
        <f t="shared" ref="B352:U352" si="120">B129/B$11</f>
        <v>0.007988799209</v>
      </c>
      <c r="C352" s="120">
        <f t="shared" si="120"/>
        <v>0.02927491276</v>
      </c>
      <c r="D352" s="120">
        <f t="shared" si="120"/>
        <v>0.0004859311366</v>
      </c>
      <c r="E352" s="120">
        <f t="shared" si="120"/>
        <v>0.01090909091</v>
      </c>
      <c r="F352" s="120">
        <f t="shared" si="120"/>
        <v>0.005998809169</v>
      </c>
      <c r="G352" s="120">
        <f t="shared" si="120"/>
        <v>0.0008285429087</v>
      </c>
      <c r="H352" s="120">
        <f t="shared" si="120"/>
        <v>0</v>
      </c>
      <c r="I352" s="120">
        <f t="shared" si="120"/>
        <v>0</v>
      </c>
      <c r="J352" s="120">
        <f t="shared" si="120"/>
        <v>0</v>
      </c>
      <c r="K352" s="120">
        <f t="shared" si="120"/>
        <v>0</v>
      </c>
      <c r="L352" s="120">
        <f t="shared" si="120"/>
        <v>0</v>
      </c>
      <c r="M352" s="120">
        <f t="shared" si="120"/>
        <v>0.00007884793702</v>
      </c>
      <c r="N352" s="120">
        <f t="shared" si="120"/>
        <v>0</v>
      </c>
      <c r="O352" s="120">
        <f t="shared" si="120"/>
        <v>0</v>
      </c>
      <c r="P352" s="120">
        <f t="shared" si="120"/>
        <v>0</v>
      </c>
      <c r="Q352" s="120">
        <f t="shared" si="120"/>
        <v>0</v>
      </c>
      <c r="R352" s="120">
        <f t="shared" si="120"/>
        <v>0</v>
      </c>
      <c r="S352" s="120">
        <f t="shared" si="120"/>
        <v>0.00001053540951</v>
      </c>
      <c r="T352" s="120">
        <f t="shared" si="120"/>
        <v>0</v>
      </c>
      <c r="U352" s="120">
        <f t="shared" si="120"/>
        <v>0</v>
      </c>
    </row>
    <row r="353" ht="15.75" customHeight="1">
      <c r="A353" s="136" t="s">
        <v>169</v>
      </c>
      <c r="B353" s="120">
        <f t="shared" ref="B353:U353" si="121">B130/B$11</f>
        <v>0</v>
      </c>
      <c r="C353" s="120">
        <f t="shared" si="121"/>
        <v>0</v>
      </c>
      <c r="D353" s="120">
        <f t="shared" si="121"/>
        <v>0</v>
      </c>
      <c r="E353" s="120">
        <f t="shared" si="121"/>
        <v>0</v>
      </c>
      <c r="F353" s="120">
        <f t="shared" si="121"/>
        <v>0</v>
      </c>
      <c r="G353" s="120">
        <f t="shared" si="121"/>
        <v>0</v>
      </c>
      <c r="H353" s="120">
        <f t="shared" si="121"/>
        <v>0</v>
      </c>
      <c r="I353" s="120">
        <f t="shared" si="121"/>
        <v>0</v>
      </c>
      <c r="J353" s="120">
        <f t="shared" si="121"/>
        <v>0</v>
      </c>
      <c r="K353" s="120">
        <f t="shared" si="121"/>
        <v>0</v>
      </c>
      <c r="L353" s="120">
        <f t="shared" si="121"/>
        <v>0</v>
      </c>
      <c r="M353" s="120">
        <f t="shared" si="121"/>
        <v>0</v>
      </c>
      <c r="N353" s="120">
        <f t="shared" si="121"/>
        <v>0</v>
      </c>
      <c r="O353" s="120">
        <f t="shared" si="121"/>
        <v>0</v>
      </c>
      <c r="P353" s="120">
        <f t="shared" si="121"/>
        <v>0</v>
      </c>
      <c r="Q353" s="120">
        <f t="shared" si="121"/>
        <v>0</v>
      </c>
      <c r="R353" s="120">
        <f t="shared" si="121"/>
        <v>0</v>
      </c>
      <c r="S353" s="120">
        <f t="shared" si="121"/>
        <v>0</v>
      </c>
      <c r="T353" s="120">
        <f t="shared" si="121"/>
        <v>0</v>
      </c>
      <c r="U353" s="120">
        <f t="shared" si="121"/>
        <v>0</v>
      </c>
    </row>
    <row r="354" ht="15.75" customHeight="1">
      <c r="A354" s="136" t="s">
        <v>26</v>
      </c>
      <c r="B354" s="120">
        <f t="shared" ref="B354:U354" si="122">B131/B$11</f>
        <v>0.0004117937737</v>
      </c>
      <c r="C354" s="120">
        <f t="shared" si="122"/>
        <v>0.0001292490629</v>
      </c>
      <c r="D354" s="120">
        <f t="shared" si="122"/>
        <v>0.00009255831174</v>
      </c>
      <c r="E354" s="120">
        <f t="shared" si="122"/>
        <v>0</v>
      </c>
      <c r="F354" s="120">
        <f t="shared" si="122"/>
        <v>0</v>
      </c>
      <c r="G354" s="120">
        <f t="shared" si="122"/>
        <v>0</v>
      </c>
      <c r="H354" s="120">
        <f t="shared" si="122"/>
        <v>0</v>
      </c>
      <c r="I354" s="120">
        <f t="shared" si="122"/>
        <v>0</v>
      </c>
      <c r="J354" s="120">
        <f t="shared" si="122"/>
        <v>0</v>
      </c>
      <c r="K354" s="120">
        <f t="shared" si="122"/>
        <v>0.00009894757673</v>
      </c>
      <c r="L354" s="120">
        <f t="shared" si="122"/>
        <v>0</v>
      </c>
      <c r="M354" s="120">
        <f t="shared" si="122"/>
        <v>0.00002523133985</v>
      </c>
      <c r="N354" s="120">
        <f t="shared" si="122"/>
        <v>0</v>
      </c>
      <c r="O354" s="120">
        <f t="shared" si="122"/>
        <v>0</v>
      </c>
      <c r="P354" s="120">
        <f t="shared" si="122"/>
        <v>0</v>
      </c>
      <c r="Q354" s="120">
        <f t="shared" si="122"/>
        <v>0.00006072040422</v>
      </c>
      <c r="R354" s="120">
        <f t="shared" si="122"/>
        <v>0</v>
      </c>
      <c r="S354" s="120">
        <f t="shared" si="122"/>
        <v>0</v>
      </c>
      <c r="T354" s="120">
        <f t="shared" si="122"/>
        <v>0</v>
      </c>
      <c r="U354" s="120">
        <f t="shared" si="122"/>
        <v>0.000005683238992</v>
      </c>
    </row>
    <row r="355" ht="15.75" customHeight="1">
      <c r="A355" s="136" t="s">
        <v>170</v>
      </c>
      <c r="B355" s="120">
        <f t="shared" ref="B355:U355" si="123">B132/B$11</f>
        <v>0</v>
      </c>
      <c r="C355" s="120">
        <f t="shared" si="123"/>
        <v>0</v>
      </c>
      <c r="D355" s="120">
        <f t="shared" si="123"/>
        <v>0</v>
      </c>
      <c r="E355" s="120">
        <f t="shared" si="123"/>
        <v>0</v>
      </c>
      <c r="F355" s="120">
        <f t="shared" si="123"/>
        <v>0</v>
      </c>
      <c r="G355" s="120">
        <f t="shared" si="123"/>
        <v>0</v>
      </c>
      <c r="H355" s="120">
        <f t="shared" si="123"/>
        <v>0</v>
      </c>
      <c r="I355" s="120">
        <f t="shared" si="123"/>
        <v>0</v>
      </c>
      <c r="J355" s="120">
        <f t="shared" si="123"/>
        <v>0</v>
      </c>
      <c r="K355" s="120">
        <f t="shared" si="123"/>
        <v>0</v>
      </c>
      <c r="L355" s="120">
        <f t="shared" si="123"/>
        <v>0.000002792812418</v>
      </c>
      <c r="M355" s="120">
        <f t="shared" si="123"/>
        <v>0.0000157695874</v>
      </c>
      <c r="N355" s="120">
        <f t="shared" si="123"/>
        <v>0.005083012776</v>
      </c>
      <c r="O355" s="120">
        <f t="shared" si="123"/>
        <v>0</v>
      </c>
      <c r="P355" s="120">
        <f t="shared" si="123"/>
        <v>0</v>
      </c>
      <c r="Q355" s="120">
        <f t="shared" si="123"/>
        <v>0.00000433717173</v>
      </c>
      <c r="R355" s="120">
        <f t="shared" si="123"/>
        <v>0</v>
      </c>
      <c r="S355" s="120">
        <f t="shared" si="123"/>
        <v>0</v>
      </c>
      <c r="T355" s="120">
        <f t="shared" si="123"/>
        <v>0.00006143921358</v>
      </c>
      <c r="U355" s="120">
        <f t="shared" si="123"/>
        <v>0</v>
      </c>
    </row>
    <row r="356" ht="15.75" customHeight="1">
      <c r="A356" s="136" t="s">
        <v>171</v>
      </c>
      <c r="B356" s="120">
        <f t="shared" ref="B356:U356" si="124">B133/B$11</f>
        <v>0.317987152</v>
      </c>
      <c r="C356" s="120">
        <f t="shared" si="124"/>
        <v>0.1947783379</v>
      </c>
      <c r="D356" s="120">
        <f t="shared" si="124"/>
        <v>0.02714272492</v>
      </c>
      <c r="E356" s="120">
        <f t="shared" si="124"/>
        <v>0.02103693182</v>
      </c>
      <c r="F356" s="120">
        <f t="shared" si="124"/>
        <v>0.07251414111</v>
      </c>
      <c r="G356" s="120">
        <f t="shared" si="124"/>
        <v>0.04945612076</v>
      </c>
      <c r="H356" s="120">
        <f t="shared" si="124"/>
        <v>0.09829289168</v>
      </c>
      <c r="I356" s="120">
        <f t="shared" si="124"/>
        <v>0.06077726917</v>
      </c>
      <c r="J356" s="120">
        <f t="shared" si="124"/>
        <v>0.02073038904</v>
      </c>
      <c r="K356" s="120">
        <f t="shared" si="124"/>
        <v>0.008966334666</v>
      </c>
      <c r="L356" s="120">
        <f t="shared" si="124"/>
        <v>0.01744390636</v>
      </c>
      <c r="M356" s="120">
        <f t="shared" si="124"/>
        <v>0.004529025503</v>
      </c>
      <c r="N356" s="120">
        <f t="shared" si="124"/>
        <v>0.01360841173</v>
      </c>
      <c r="O356" s="120">
        <f t="shared" si="124"/>
        <v>0.01582604111</v>
      </c>
      <c r="P356" s="120">
        <f t="shared" si="124"/>
        <v>0.01112201505</v>
      </c>
      <c r="Q356" s="120">
        <f t="shared" si="124"/>
        <v>0.002463513543</v>
      </c>
      <c r="R356" s="120">
        <f t="shared" si="124"/>
        <v>0.03369530094</v>
      </c>
      <c r="S356" s="120">
        <f t="shared" si="124"/>
        <v>0.03785899408</v>
      </c>
      <c r="T356" s="120">
        <f t="shared" si="124"/>
        <v>0.01166833065</v>
      </c>
      <c r="U356" s="120">
        <f t="shared" si="124"/>
        <v>0.00009661506286</v>
      </c>
    </row>
    <row r="357" ht="15.75" customHeight="1">
      <c r="A357" s="136" t="s">
        <v>79</v>
      </c>
      <c r="B357" s="120">
        <f t="shared" ref="B357:U357" si="125">B134/B$11</f>
        <v>0</v>
      </c>
      <c r="C357" s="120">
        <f t="shared" si="125"/>
        <v>0</v>
      </c>
      <c r="D357" s="120">
        <f t="shared" si="125"/>
        <v>0</v>
      </c>
      <c r="E357" s="120">
        <f t="shared" si="125"/>
        <v>0</v>
      </c>
      <c r="F357" s="120">
        <f t="shared" si="125"/>
        <v>0</v>
      </c>
      <c r="G357" s="120">
        <f t="shared" si="125"/>
        <v>0</v>
      </c>
      <c r="H357" s="120">
        <f t="shared" si="125"/>
        <v>0</v>
      </c>
      <c r="I357" s="120">
        <f t="shared" si="125"/>
        <v>0</v>
      </c>
      <c r="J357" s="120">
        <f t="shared" si="125"/>
        <v>0</v>
      </c>
      <c r="K357" s="120">
        <f t="shared" si="125"/>
        <v>0</v>
      </c>
      <c r="L357" s="120">
        <f t="shared" si="125"/>
        <v>0</v>
      </c>
      <c r="M357" s="120">
        <f t="shared" si="125"/>
        <v>0.005058883639</v>
      </c>
      <c r="N357" s="120">
        <f t="shared" si="125"/>
        <v>0</v>
      </c>
      <c r="O357" s="120">
        <f t="shared" si="125"/>
        <v>0</v>
      </c>
      <c r="P357" s="120">
        <f t="shared" si="125"/>
        <v>0</v>
      </c>
      <c r="Q357" s="120">
        <f t="shared" si="125"/>
        <v>0</v>
      </c>
      <c r="R357" s="120">
        <f t="shared" si="125"/>
        <v>0</v>
      </c>
      <c r="S357" s="120">
        <f t="shared" si="125"/>
        <v>0.0006584630945</v>
      </c>
      <c r="T357" s="120">
        <f t="shared" si="125"/>
        <v>0</v>
      </c>
      <c r="U357" s="120">
        <f t="shared" si="125"/>
        <v>0.01175293823</v>
      </c>
    </row>
    <row r="358" ht="15.75" customHeight="1">
      <c r="A358" s="136" t="s">
        <v>172</v>
      </c>
      <c r="B358" s="120">
        <f t="shared" ref="B358:U358" si="126">B135/B$11</f>
        <v>0</v>
      </c>
      <c r="C358" s="120">
        <f t="shared" si="126"/>
        <v>0</v>
      </c>
      <c r="D358" s="120">
        <f t="shared" si="126"/>
        <v>0</v>
      </c>
      <c r="E358" s="120">
        <f t="shared" si="126"/>
        <v>0</v>
      </c>
      <c r="F358" s="120">
        <f t="shared" si="126"/>
        <v>0</v>
      </c>
      <c r="G358" s="120">
        <f t="shared" si="126"/>
        <v>0</v>
      </c>
      <c r="H358" s="120">
        <f t="shared" si="126"/>
        <v>0</v>
      </c>
      <c r="I358" s="120">
        <f t="shared" si="126"/>
        <v>0</v>
      </c>
      <c r="J358" s="120">
        <f t="shared" si="126"/>
        <v>0</v>
      </c>
      <c r="K358" s="120">
        <f t="shared" si="126"/>
        <v>0</v>
      </c>
      <c r="L358" s="120">
        <f t="shared" si="126"/>
        <v>0</v>
      </c>
      <c r="M358" s="120">
        <f t="shared" si="126"/>
        <v>0</v>
      </c>
      <c r="N358" s="120">
        <f t="shared" si="126"/>
        <v>0</v>
      </c>
      <c r="O358" s="120">
        <f t="shared" si="126"/>
        <v>0</v>
      </c>
      <c r="P358" s="120">
        <f t="shared" si="126"/>
        <v>0</v>
      </c>
      <c r="Q358" s="120">
        <f t="shared" si="126"/>
        <v>0</v>
      </c>
      <c r="R358" s="120">
        <f t="shared" si="126"/>
        <v>0</v>
      </c>
      <c r="S358" s="120">
        <f t="shared" si="126"/>
        <v>0</v>
      </c>
      <c r="T358" s="120">
        <f t="shared" si="126"/>
        <v>0</v>
      </c>
      <c r="U358" s="120">
        <f t="shared" si="126"/>
        <v>0</v>
      </c>
    </row>
    <row r="359" ht="15.75" customHeight="1">
      <c r="A359" s="136" t="s">
        <v>173</v>
      </c>
      <c r="B359" s="120">
        <f t="shared" ref="B359:U359" si="127">B136/B$11</f>
        <v>0.02495470268</v>
      </c>
      <c r="C359" s="120">
        <f t="shared" si="127"/>
        <v>0.01143854207</v>
      </c>
      <c r="D359" s="120">
        <f t="shared" si="127"/>
        <v>0.007288967049</v>
      </c>
      <c r="E359" s="120">
        <f t="shared" si="127"/>
        <v>0.004232954545</v>
      </c>
      <c r="F359" s="120">
        <f t="shared" si="127"/>
        <v>0.002061625484</v>
      </c>
      <c r="G359" s="120">
        <f t="shared" si="127"/>
        <v>0.001917485017</v>
      </c>
      <c r="H359" s="120">
        <f t="shared" si="127"/>
        <v>0.000811860316</v>
      </c>
      <c r="I359" s="120">
        <f t="shared" si="127"/>
        <v>0.001778375316</v>
      </c>
      <c r="J359" s="120">
        <f t="shared" si="127"/>
        <v>0.001711744843</v>
      </c>
      <c r="K359" s="120">
        <f t="shared" si="127"/>
        <v>0.005225274158</v>
      </c>
      <c r="L359" s="120">
        <f t="shared" si="127"/>
        <v>0.002965966788</v>
      </c>
      <c r="M359" s="120">
        <f t="shared" si="127"/>
        <v>0.01404124062</v>
      </c>
      <c r="N359" s="120">
        <f t="shared" si="127"/>
        <v>0.005525396021</v>
      </c>
      <c r="O359" s="120">
        <f t="shared" si="127"/>
        <v>0.001479705079</v>
      </c>
      <c r="P359" s="120">
        <f t="shared" si="127"/>
        <v>0.004936509353</v>
      </c>
      <c r="Q359" s="120">
        <f t="shared" si="127"/>
        <v>0.01040053781</v>
      </c>
      <c r="R359" s="120">
        <f t="shared" si="127"/>
        <v>0.01375448562</v>
      </c>
      <c r="S359" s="120">
        <f t="shared" si="127"/>
        <v>0.008649571209</v>
      </c>
      <c r="T359" s="120">
        <f t="shared" si="127"/>
        <v>0.03420628216</v>
      </c>
      <c r="U359" s="120">
        <f t="shared" si="127"/>
        <v>0</v>
      </c>
    </row>
    <row r="360" ht="15.75" customHeight="1">
      <c r="A360" s="136" t="s">
        <v>67</v>
      </c>
      <c r="B360" s="120">
        <f t="shared" ref="B360:U360" si="128">B137/B$11</f>
        <v>0</v>
      </c>
      <c r="C360" s="120">
        <f t="shared" si="128"/>
        <v>0</v>
      </c>
      <c r="D360" s="120">
        <f t="shared" si="128"/>
        <v>0</v>
      </c>
      <c r="E360" s="120">
        <f t="shared" si="128"/>
        <v>0</v>
      </c>
      <c r="F360" s="120">
        <f t="shared" si="128"/>
        <v>0</v>
      </c>
      <c r="G360" s="120">
        <f t="shared" si="128"/>
        <v>0</v>
      </c>
      <c r="H360" s="120">
        <f t="shared" si="128"/>
        <v>0</v>
      </c>
      <c r="I360" s="120">
        <f t="shared" si="128"/>
        <v>0</v>
      </c>
      <c r="J360" s="120">
        <f t="shared" si="128"/>
        <v>0.000002228834431</v>
      </c>
      <c r="K360" s="120">
        <f t="shared" si="128"/>
        <v>0</v>
      </c>
      <c r="L360" s="120">
        <f t="shared" si="128"/>
        <v>0</v>
      </c>
      <c r="M360" s="120">
        <f t="shared" si="128"/>
        <v>0</v>
      </c>
      <c r="N360" s="120">
        <f t="shared" si="128"/>
        <v>0</v>
      </c>
      <c r="O360" s="120">
        <f t="shared" si="128"/>
        <v>0</v>
      </c>
      <c r="P360" s="120">
        <f t="shared" si="128"/>
        <v>0</v>
      </c>
      <c r="Q360" s="120">
        <f t="shared" si="128"/>
        <v>0</v>
      </c>
      <c r="R360" s="120">
        <f t="shared" si="128"/>
        <v>0</v>
      </c>
      <c r="S360" s="120">
        <f t="shared" si="128"/>
        <v>0</v>
      </c>
      <c r="T360" s="120">
        <f t="shared" si="128"/>
        <v>0</v>
      </c>
      <c r="U360" s="120">
        <f t="shared" si="128"/>
        <v>0.03403691832</v>
      </c>
    </row>
    <row r="361" ht="15.75" customHeight="1">
      <c r="A361" s="136" t="s">
        <v>27</v>
      </c>
      <c r="B361" s="120">
        <f t="shared" ref="B361:U361" si="129">B138/B$11</f>
        <v>0</v>
      </c>
      <c r="C361" s="120">
        <f t="shared" si="129"/>
        <v>0.02139071992</v>
      </c>
      <c r="D361" s="120">
        <f t="shared" si="129"/>
        <v>0.02195945946</v>
      </c>
      <c r="E361" s="120">
        <f t="shared" si="129"/>
        <v>0.008991477273</v>
      </c>
      <c r="F361" s="120">
        <f t="shared" si="129"/>
        <v>0.000617743376</v>
      </c>
      <c r="G361" s="120">
        <f t="shared" si="129"/>
        <v>0</v>
      </c>
      <c r="H361" s="120">
        <f t="shared" si="129"/>
        <v>0.0001651241321</v>
      </c>
      <c r="I361" s="120">
        <f t="shared" si="129"/>
        <v>0.0003507288866</v>
      </c>
      <c r="J361" s="120">
        <f t="shared" si="129"/>
        <v>0.0001359589003</v>
      </c>
      <c r="K361" s="120">
        <f t="shared" si="129"/>
        <v>0.0004631588698</v>
      </c>
      <c r="L361" s="120">
        <f t="shared" si="129"/>
        <v>0.0004859493607</v>
      </c>
      <c r="M361" s="120">
        <f t="shared" si="129"/>
        <v>0</v>
      </c>
      <c r="N361" s="120">
        <f t="shared" si="129"/>
        <v>0</v>
      </c>
      <c r="O361" s="120">
        <f t="shared" si="129"/>
        <v>0.0001048833102</v>
      </c>
      <c r="P361" s="120">
        <f t="shared" si="129"/>
        <v>0.0005385883698</v>
      </c>
      <c r="Q361" s="120">
        <f t="shared" si="129"/>
        <v>0.0006679244465</v>
      </c>
      <c r="R361" s="120">
        <f t="shared" si="129"/>
        <v>0.003108046055</v>
      </c>
      <c r="S361" s="120">
        <f t="shared" si="129"/>
        <v>0</v>
      </c>
      <c r="T361" s="120">
        <f t="shared" si="129"/>
        <v>0.00028671633</v>
      </c>
      <c r="U361" s="120">
        <f t="shared" si="129"/>
        <v>0</v>
      </c>
    </row>
    <row r="362" ht="15.75" customHeight="1">
      <c r="A362" s="136" t="s">
        <v>174</v>
      </c>
      <c r="B362" s="120">
        <f t="shared" ref="B362:U362" si="130">B139/B$11</f>
        <v>0</v>
      </c>
      <c r="C362" s="120">
        <f t="shared" si="130"/>
        <v>0</v>
      </c>
      <c r="D362" s="120">
        <f t="shared" si="130"/>
        <v>0</v>
      </c>
      <c r="E362" s="120">
        <f t="shared" si="130"/>
        <v>0</v>
      </c>
      <c r="F362" s="120">
        <f t="shared" si="130"/>
        <v>0</v>
      </c>
      <c r="G362" s="120">
        <f t="shared" si="130"/>
        <v>0</v>
      </c>
      <c r="H362" s="120">
        <f t="shared" si="130"/>
        <v>0</v>
      </c>
      <c r="I362" s="120">
        <f t="shared" si="130"/>
        <v>0</v>
      </c>
      <c r="J362" s="120">
        <f t="shared" si="130"/>
        <v>0</v>
      </c>
      <c r="K362" s="120">
        <f t="shared" si="130"/>
        <v>0</v>
      </c>
      <c r="L362" s="120">
        <f t="shared" si="130"/>
        <v>0.000002792812418</v>
      </c>
      <c r="M362" s="120">
        <f t="shared" si="130"/>
        <v>0</v>
      </c>
      <c r="N362" s="120">
        <f t="shared" si="130"/>
        <v>0</v>
      </c>
      <c r="O362" s="120">
        <f t="shared" si="130"/>
        <v>0.0004507147656</v>
      </c>
      <c r="P362" s="120">
        <f t="shared" si="130"/>
        <v>0</v>
      </c>
      <c r="Q362" s="120">
        <f t="shared" si="130"/>
        <v>0.0001301151519</v>
      </c>
      <c r="R362" s="120">
        <f t="shared" si="130"/>
        <v>0</v>
      </c>
      <c r="S362" s="120">
        <f t="shared" si="130"/>
        <v>0.0001791019617</v>
      </c>
      <c r="T362" s="120">
        <f t="shared" si="130"/>
        <v>0.0002559967232</v>
      </c>
      <c r="U362" s="120">
        <f t="shared" si="130"/>
        <v>0.0003409943395</v>
      </c>
    </row>
    <row r="363" ht="15.75" customHeight="1">
      <c r="A363" s="136" t="s">
        <v>61</v>
      </c>
      <c r="B363" s="120">
        <f t="shared" ref="B363:U363" si="131">B140/B$11</f>
        <v>0</v>
      </c>
      <c r="C363" s="120">
        <f t="shared" si="131"/>
        <v>0</v>
      </c>
      <c r="D363" s="120">
        <f t="shared" si="131"/>
        <v>0</v>
      </c>
      <c r="E363" s="120">
        <f t="shared" si="131"/>
        <v>0</v>
      </c>
      <c r="F363" s="120">
        <f t="shared" si="131"/>
        <v>0</v>
      </c>
      <c r="G363" s="120">
        <f t="shared" si="131"/>
        <v>0</v>
      </c>
      <c r="H363" s="120">
        <f t="shared" si="131"/>
        <v>0</v>
      </c>
      <c r="I363" s="120">
        <f t="shared" si="131"/>
        <v>0</v>
      </c>
      <c r="J363" s="120">
        <f t="shared" si="131"/>
        <v>0.000002228834431</v>
      </c>
      <c r="K363" s="120">
        <f t="shared" si="131"/>
        <v>0</v>
      </c>
      <c r="L363" s="120">
        <f t="shared" si="131"/>
        <v>0</v>
      </c>
      <c r="M363" s="120">
        <f t="shared" si="131"/>
        <v>0</v>
      </c>
      <c r="N363" s="120">
        <f t="shared" si="131"/>
        <v>0</v>
      </c>
      <c r="O363" s="120">
        <f t="shared" si="131"/>
        <v>0</v>
      </c>
      <c r="P363" s="120">
        <f t="shared" si="131"/>
        <v>0</v>
      </c>
      <c r="Q363" s="120">
        <f t="shared" si="131"/>
        <v>0</v>
      </c>
      <c r="R363" s="120">
        <f t="shared" si="131"/>
        <v>0</v>
      </c>
      <c r="S363" s="120">
        <f t="shared" si="131"/>
        <v>0.00001053540951</v>
      </c>
      <c r="T363" s="120">
        <f t="shared" si="131"/>
        <v>0.00001023986893</v>
      </c>
      <c r="U363" s="120">
        <f t="shared" si="131"/>
        <v>0.00009093182387</v>
      </c>
    </row>
    <row r="364" ht="15.75" customHeight="1">
      <c r="A364" s="136" t="s">
        <v>28</v>
      </c>
      <c r="B364" s="120">
        <f t="shared" ref="B364:U364" si="132">B141/B$11</f>
        <v>0.0002470762642</v>
      </c>
      <c r="C364" s="120">
        <f t="shared" si="132"/>
        <v>0.0001938735944</v>
      </c>
      <c r="D364" s="120">
        <f t="shared" si="132"/>
        <v>0</v>
      </c>
      <c r="E364" s="120">
        <f t="shared" si="132"/>
        <v>0.01058238636</v>
      </c>
      <c r="F364" s="120">
        <f t="shared" si="132"/>
        <v>0.005061030068</v>
      </c>
      <c r="G364" s="120">
        <f t="shared" si="132"/>
        <v>0</v>
      </c>
      <c r="H364" s="120">
        <f t="shared" si="132"/>
        <v>0.0001706282698</v>
      </c>
      <c r="I364" s="120">
        <f t="shared" si="132"/>
        <v>0.0000674478628</v>
      </c>
      <c r="J364" s="120">
        <f t="shared" si="132"/>
        <v>0</v>
      </c>
      <c r="K364" s="120">
        <f t="shared" si="132"/>
        <v>0.0002715795191</v>
      </c>
      <c r="L364" s="120">
        <f t="shared" si="132"/>
        <v>0.003599935207</v>
      </c>
      <c r="M364" s="120">
        <f t="shared" si="132"/>
        <v>0.09283871497</v>
      </c>
      <c r="N364" s="120">
        <f t="shared" si="132"/>
        <v>0.006123052855</v>
      </c>
      <c r="O364" s="120">
        <f t="shared" si="132"/>
        <v>0</v>
      </c>
      <c r="P364" s="120">
        <f t="shared" si="132"/>
        <v>0.0000363464544</v>
      </c>
      <c r="Q364" s="120">
        <f t="shared" si="132"/>
        <v>0.01514106651</v>
      </c>
      <c r="R364" s="120">
        <f t="shared" si="132"/>
        <v>0.05544737155</v>
      </c>
      <c r="S364" s="120">
        <f t="shared" si="132"/>
        <v>0.01748877979</v>
      </c>
      <c r="T364" s="120">
        <f t="shared" si="132"/>
        <v>0.05429178507</v>
      </c>
      <c r="U364" s="120">
        <f t="shared" si="132"/>
        <v>0</v>
      </c>
    </row>
    <row r="365" ht="15.75" customHeight="1">
      <c r="A365" s="136" t="s">
        <v>175</v>
      </c>
      <c r="B365" s="120">
        <f t="shared" ref="B365:U365" si="133">B142/B$11</f>
        <v>0.2804315599</v>
      </c>
      <c r="C365" s="120">
        <f t="shared" si="133"/>
        <v>0.07929430012</v>
      </c>
      <c r="D365" s="120">
        <f t="shared" si="133"/>
        <v>0.0004627915587</v>
      </c>
      <c r="E365" s="120">
        <f t="shared" si="133"/>
        <v>0.002670454545</v>
      </c>
      <c r="F365" s="120">
        <f t="shared" si="133"/>
        <v>0</v>
      </c>
      <c r="G365" s="120">
        <f t="shared" si="133"/>
        <v>0</v>
      </c>
      <c r="H365" s="120">
        <f t="shared" si="133"/>
        <v>0.00002201655094</v>
      </c>
      <c r="I365" s="120">
        <f t="shared" si="133"/>
        <v>0.0004946176605</v>
      </c>
      <c r="J365" s="120">
        <f t="shared" si="133"/>
        <v>0.0001158993904</v>
      </c>
      <c r="K365" s="120">
        <f t="shared" si="133"/>
        <v>0</v>
      </c>
      <c r="L365" s="120">
        <f t="shared" si="133"/>
        <v>0.00002234249934</v>
      </c>
      <c r="M365" s="120">
        <f t="shared" si="133"/>
        <v>0</v>
      </c>
      <c r="N365" s="120">
        <f t="shared" si="133"/>
        <v>0</v>
      </c>
      <c r="O365" s="120">
        <f t="shared" si="133"/>
        <v>0</v>
      </c>
      <c r="P365" s="120">
        <f t="shared" si="133"/>
        <v>0</v>
      </c>
      <c r="Q365" s="120">
        <f t="shared" si="133"/>
        <v>0</v>
      </c>
      <c r="R365" s="120">
        <f t="shared" si="133"/>
        <v>0</v>
      </c>
      <c r="S365" s="120">
        <f t="shared" si="133"/>
        <v>0.00002107081902</v>
      </c>
      <c r="T365" s="120">
        <f t="shared" si="133"/>
        <v>0</v>
      </c>
      <c r="U365" s="120">
        <f t="shared" si="133"/>
        <v>0.0005058082702</v>
      </c>
    </row>
    <row r="366" ht="15.75" customHeight="1">
      <c r="A366" s="136" t="s">
        <v>526</v>
      </c>
      <c r="B366" s="120">
        <f t="shared" ref="B366:U366" si="134">B143/B$11</f>
        <v>0</v>
      </c>
      <c r="C366" s="120">
        <f t="shared" si="134"/>
        <v>0</v>
      </c>
      <c r="D366" s="120">
        <f t="shared" si="134"/>
        <v>0</v>
      </c>
      <c r="E366" s="120">
        <f t="shared" si="134"/>
        <v>0</v>
      </c>
      <c r="F366" s="120">
        <f t="shared" si="134"/>
        <v>0</v>
      </c>
      <c r="G366" s="120">
        <f t="shared" si="134"/>
        <v>0</v>
      </c>
      <c r="H366" s="120">
        <f t="shared" si="134"/>
        <v>0</v>
      </c>
      <c r="I366" s="120">
        <f t="shared" si="134"/>
        <v>0</v>
      </c>
      <c r="J366" s="120">
        <f t="shared" si="134"/>
        <v>0</v>
      </c>
      <c r="K366" s="120">
        <f t="shared" si="134"/>
        <v>0</v>
      </c>
      <c r="L366" s="120">
        <f t="shared" si="134"/>
        <v>0</v>
      </c>
      <c r="M366" s="120">
        <f t="shared" si="134"/>
        <v>0</v>
      </c>
      <c r="N366" s="120">
        <f t="shared" si="134"/>
        <v>0</v>
      </c>
      <c r="O366" s="120">
        <f t="shared" si="134"/>
        <v>0</v>
      </c>
      <c r="P366" s="120">
        <f t="shared" si="134"/>
        <v>0</v>
      </c>
      <c r="Q366" s="120">
        <f t="shared" si="134"/>
        <v>0</v>
      </c>
      <c r="R366" s="120">
        <f t="shared" si="134"/>
        <v>0</v>
      </c>
      <c r="S366" s="120">
        <f t="shared" si="134"/>
        <v>0</v>
      </c>
      <c r="T366" s="120">
        <f t="shared" si="134"/>
        <v>0</v>
      </c>
      <c r="U366" s="120">
        <f t="shared" si="134"/>
        <v>0</v>
      </c>
    </row>
    <row r="367" ht="15.75" customHeight="1">
      <c r="A367" s="136" t="s">
        <v>176</v>
      </c>
      <c r="B367" s="120">
        <f t="shared" ref="B367:U367" si="135">B144/B$11</f>
        <v>0.01136550815</v>
      </c>
      <c r="C367" s="120">
        <f t="shared" si="135"/>
        <v>0.002067985007</v>
      </c>
      <c r="D367" s="120">
        <f t="shared" si="135"/>
        <v>0.008307108478</v>
      </c>
      <c r="E367" s="120">
        <f t="shared" si="135"/>
        <v>0.005113636364</v>
      </c>
      <c r="F367" s="120">
        <f t="shared" si="135"/>
        <v>0.009310806788</v>
      </c>
      <c r="G367" s="120">
        <f t="shared" si="135"/>
        <v>0.02884907499</v>
      </c>
      <c r="H367" s="120">
        <f t="shared" si="135"/>
        <v>0.01486392395</v>
      </c>
      <c r="I367" s="120">
        <f t="shared" si="135"/>
        <v>0.01073994802</v>
      </c>
      <c r="J367" s="120">
        <f t="shared" si="135"/>
        <v>0.008993346929</v>
      </c>
      <c r="K367" s="120">
        <f t="shared" si="135"/>
        <v>0.007164225609</v>
      </c>
      <c r="L367" s="120">
        <f t="shared" si="135"/>
        <v>0.00792320883</v>
      </c>
      <c r="M367" s="120">
        <f t="shared" si="135"/>
        <v>0.007613556799</v>
      </c>
      <c r="N367" s="120">
        <f t="shared" si="135"/>
        <v>0.00600879493</v>
      </c>
      <c r="O367" s="120">
        <f t="shared" si="135"/>
        <v>0.004940854317</v>
      </c>
      <c r="P367" s="120">
        <f t="shared" si="135"/>
        <v>0.005012506485</v>
      </c>
      <c r="Q367" s="120">
        <f t="shared" si="135"/>
        <v>0.01323271095</v>
      </c>
      <c r="R367" s="120">
        <f t="shared" si="135"/>
        <v>0.01192197146</v>
      </c>
      <c r="S367" s="120">
        <f t="shared" si="135"/>
        <v>0.02362565583</v>
      </c>
      <c r="T367" s="120">
        <f t="shared" si="135"/>
        <v>0.004654020429</v>
      </c>
      <c r="U367" s="120">
        <f t="shared" si="135"/>
        <v>0.00467730569</v>
      </c>
    </row>
    <row r="368" ht="15.75" customHeight="1">
      <c r="A368" s="136" t="s">
        <v>177</v>
      </c>
      <c r="B368" s="120">
        <f t="shared" ref="B368:U368" si="136">B145/B$11</f>
        <v>0</v>
      </c>
      <c r="C368" s="120">
        <f t="shared" si="136"/>
        <v>0</v>
      </c>
      <c r="D368" s="120">
        <f t="shared" si="136"/>
        <v>0</v>
      </c>
      <c r="E368" s="120">
        <f t="shared" si="136"/>
        <v>0</v>
      </c>
      <c r="F368" s="120">
        <f t="shared" si="136"/>
        <v>0</v>
      </c>
      <c r="G368" s="120">
        <f t="shared" si="136"/>
        <v>0.00006707252118</v>
      </c>
      <c r="H368" s="120">
        <f t="shared" si="136"/>
        <v>0</v>
      </c>
      <c r="I368" s="120">
        <f t="shared" si="136"/>
        <v>0</v>
      </c>
      <c r="J368" s="120">
        <f t="shared" si="136"/>
        <v>0</v>
      </c>
      <c r="K368" s="120">
        <f t="shared" si="136"/>
        <v>0</v>
      </c>
      <c r="L368" s="120">
        <f t="shared" si="136"/>
        <v>0</v>
      </c>
      <c r="M368" s="120">
        <f t="shared" si="136"/>
        <v>0</v>
      </c>
      <c r="N368" s="120">
        <f t="shared" si="136"/>
        <v>0</v>
      </c>
      <c r="O368" s="120">
        <f t="shared" si="136"/>
        <v>0.00000283468406</v>
      </c>
      <c r="P368" s="120">
        <f t="shared" si="136"/>
        <v>0</v>
      </c>
      <c r="Q368" s="120">
        <f t="shared" si="136"/>
        <v>0</v>
      </c>
      <c r="R368" s="120">
        <f t="shared" si="136"/>
        <v>0</v>
      </c>
      <c r="S368" s="120">
        <f t="shared" si="136"/>
        <v>0</v>
      </c>
      <c r="T368" s="120">
        <f t="shared" si="136"/>
        <v>0</v>
      </c>
      <c r="U368" s="120">
        <f t="shared" si="136"/>
        <v>0</v>
      </c>
    </row>
    <row r="369" ht="15.75" customHeight="1">
      <c r="A369" s="136" t="s">
        <v>29</v>
      </c>
      <c r="B369" s="120">
        <f t="shared" ref="B369:U369" si="137">B146/B$11</f>
        <v>0</v>
      </c>
      <c r="C369" s="120">
        <f t="shared" si="137"/>
        <v>0.0001292490629</v>
      </c>
      <c r="D369" s="120">
        <f t="shared" si="137"/>
        <v>0.005784894484</v>
      </c>
      <c r="E369" s="120">
        <f t="shared" si="137"/>
        <v>0.1158096591</v>
      </c>
      <c r="F369" s="120">
        <f t="shared" si="137"/>
        <v>0.03940160762</v>
      </c>
      <c r="G369" s="120">
        <f t="shared" si="137"/>
        <v>0.04119436433</v>
      </c>
      <c r="H369" s="120">
        <f t="shared" si="137"/>
        <v>0.01962775516</v>
      </c>
      <c r="I369" s="120">
        <f t="shared" si="137"/>
        <v>0.04234826479</v>
      </c>
      <c r="J369" s="120">
        <f t="shared" si="137"/>
        <v>0.02934929179</v>
      </c>
      <c r="K369" s="120">
        <f t="shared" si="137"/>
        <v>0.03463375712</v>
      </c>
      <c r="L369" s="120">
        <f t="shared" si="137"/>
        <v>0.02133987969</v>
      </c>
      <c r="M369" s="120">
        <f t="shared" si="137"/>
        <v>0.0113477951</v>
      </c>
      <c r="N369" s="120">
        <f t="shared" si="137"/>
        <v>0.1095352632</v>
      </c>
      <c r="O369" s="120">
        <f t="shared" si="137"/>
        <v>0.138468647</v>
      </c>
      <c r="P369" s="120">
        <f t="shared" si="137"/>
        <v>0.1003426479</v>
      </c>
      <c r="Q369" s="120">
        <f t="shared" si="137"/>
        <v>0.03385162536</v>
      </c>
      <c r="R369" s="120">
        <f t="shared" si="137"/>
        <v>0.07299018691</v>
      </c>
      <c r="S369" s="120">
        <f t="shared" si="137"/>
        <v>0.1395256959</v>
      </c>
      <c r="T369" s="120">
        <f t="shared" si="137"/>
        <v>0.1629214346</v>
      </c>
      <c r="U369" s="120">
        <f t="shared" si="137"/>
        <v>0.04280047285</v>
      </c>
    </row>
    <row r="370" ht="15.75" customHeight="1">
      <c r="A370" s="136" t="s">
        <v>178</v>
      </c>
      <c r="B370" s="120">
        <f t="shared" ref="B370:U370" si="138">B147/B$11</f>
        <v>0</v>
      </c>
      <c r="C370" s="120">
        <f t="shared" si="138"/>
        <v>0</v>
      </c>
      <c r="D370" s="120">
        <f t="shared" si="138"/>
        <v>0</v>
      </c>
      <c r="E370" s="120">
        <f t="shared" si="138"/>
        <v>0</v>
      </c>
      <c r="F370" s="120">
        <f t="shared" si="138"/>
        <v>0</v>
      </c>
      <c r="G370" s="120">
        <f t="shared" si="138"/>
        <v>0</v>
      </c>
      <c r="H370" s="120">
        <f t="shared" si="138"/>
        <v>0</v>
      </c>
      <c r="I370" s="120">
        <f t="shared" si="138"/>
        <v>0</v>
      </c>
      <c r="J370" s="120">
        <f t="shared" si="138"/>
        <v>0</v>
      </c>
      <c r="K370" s="120">
        <f t="shared" si="138"/>
        <v>0</v>
      </c>
      <c r="L370" s="120">
        <f t="shared" si="138"/>
        <v>0</v>
      </c>
      <c r="M370" s="120">
        <f t="shared" si="138"/>
        <v>0</v>
      </c>
      <c r="N370" s="120">
        <f t="shared" si="138"/>
        <v>0</v>
      </c>
      <c r="O370" s="120">
        <f t="shared" si="138"/>
        <v>0</v>
      </c>
      <c r="P370" s="120">
        <f t="shared" si="138"/>
        <v>0</v>
      </c>
      <c r="Q370" s="120">
        <f t="shared" si="138"/>
        <v>0</v>
      </c>
      <c r="R370" s="120">
        <f t="shared" si="138"/>
        <v>0</v>
      </c>
      <c r="S370" s="120">
        <f t="shared" si="138"/>
        <v>0</v>
      </c>
      <c r="T370" s="120">
        <f t="shared" si="138"/>
        <v>0</v>
      </c>
      <c r="U370" s="120">
        <f t="shared" si="138"/>
        <v>0</v>
      </c>
    </row>
    <row r="371" ht="15.75" customHeight="1">
      <c r="A371" s="136" t="s">
        <v>179</v>
      </c>
      <c r="B371" s="120">
        <f t="shared" ref="B371:U371" si="139">B148/B$11</f>
        <v>0.0004117937737</v>
      </c>
      <c r="C371" s="120">
        <f t="shared" si="139"/>
        <v>0.0003231226574</v>
      </c>
      <c r="D371" s="120">
        <f t="shared" si="139"/>
        <v>0.00009255831174</v>
      </c>
      <c r="E371" s="120">
        <f t="shared" si="139"/>
        <v>0</v>
      </c>
      <c r="F371" s="120">
        <f t="shared" si="139"/>
        <v>0.000007442691277</v>
      </c>
      <c r="G371" s="120">
        <f t="shared" si="139"/>
        <v>0.00002367265453</v>
      </c>
      <c r="H371" s="120">
        <f t="shared" si="139"/>
        <v>0.002033778893</v>
      </c>
      <c r="I371" s="120">
        <f t="shared" si="139"/>
        <v>0.002929485508</v>
      </c>
      <c r="J371" s="120">
        <f t="shared" si="139"/>
        <v>0.00332987864</v>
      </c>
      <c r="K371" s="120">
        <f t="shared" si="139"/>
        <v>0.00002736847867</v>
      </c>
      <c r="L371" s="120">
        <f t="shared" si="139"/>
        <v>0.00006982031045</v>
      </c>
      <c r="M371" s="120">
        <f t="shared" si="139"/>
        <v>0.00001261566992</v>
      </c>
      <c r="N371" s="120">
        <f t="shared" si="139"/>
        <v>0</v>
      </c>
      <c r="O371" s="120">
        <f t="shared" si="139"/>
        <v>0.0002891377741</v>
      </c>
      <c r="P371" s="120">
        <f t="shared" si="139"/>
        <v>0</v>
      </c>
      <c r="Q371" s="120">
        <f t="shared" si="139"/>
        <v>0.00000433717173</v>
      </c>
      <c r="R371" s="120">
        <f t="shared" si="139"/>
        <v>0</v>
      </c>
      <c r="S371" s="120">
        <f t="shared" si="139"/>
        <v>0.000005267704756</v>
      </c>
      <c r="T371" s="120">
        <f t="shared" si="139"/>
        <v>0.00001535980339</v>
      </c>
      <c r="U371" s="120">
        <f t="shared" si="139"/>
        <v>0.000005683238992</v>
      </c>
    </row>
    <row r="372" ht="15.75" customHeight="1">
      <c r="A372" s="136" t="s">
        <v>73</v>
      </c>
      <c r="B372" s="120">
        <f t="shared" ref="B372:U372" si="140">B149/B$11</f>
        <v>0</v>
      </c>
      <c r="C372" s="120">
        <f t="shared" si="140"/>
        <v>0</v>
      </c>
      <c r="D372" s="120">
        <f t="shared" si="140"/>
        <v>0</v>
      </c>
      <c r="E372" s="120">
        <f t="shared" si="140"/>
        <v>0.0007954545455</v>
      </c>
      <c r="F372" s="120">
        <f t="shared" si="140"/>
        <v>0</v>
      </c>
      <c r="G372" s="120">
        <f t="shared" si="140"/>
        <v>0.0004024351271</v>
      </c>
      <c r="H372" s="120">
        <f t="shared" si="140"/>
        <v>0.002465853706</v>
      </c>
      <c r="I372" s="120">
        <f t="shared" si="140"/>
        <v>0.002371916509</v>
      </c>
      <c r="J372" s="120">
        <f t="shared" si="140"/>
        <v>0.000129272397</v>
      </c>
      <c r="K372" s="120">
        <f t="shared" si="140"/>
        <v>0.001534740073</v>
      </c>
      <c r="L372" s="120">
        <f t="shared" si="140"/>
        <v>0.0009048712234</v>
      </c>
      <c r="M372" s="120">
        <f t="shared" si="140"/>
        <v>0.00041316319</v>
      </c>
      <c r="N372" s="120">
        <f t="shared" si="140"/>
        <v>0.0002490236807</v>
      </c>
      <c r="O372" s="120">
        <f t="shared" si="140"/>
        <v>0.0001105526784</v>
      </c>
      <c r="P372" s="120">
        <f t="shared" si="140"/>
        <v>0.0001189520326</v>
      </c>
      <c r="Q372" s="120">
        <f t="shared" si="140"/>
        <v>0.0005421464663</v>
      </c>
      <c r="R372" s="120">
        <f t="shared" si="140"/>
        <v>0.001343560265</v>
      </c>
      <c r="S372" s="120">
        <f t="shared" si="140"/>
        <v>0.009360711351</v>
      </c>
      <c r="T372" s="120">
        <f t="shared" si="140"/>
        <v>0.005539769091</v>
      </c>
      <c r="U372" s="120">
        <f t="shared" si="140"/>
        <v>0.005643456319</v>
      </c>
    </row>
    <row r="373" ht="15.75" customHeight="1">
      <c r="A373" s="136" t="s">
        <v>180</v>
      </c>
      <c r="B373" s="120">
        <f t="shared" ref="B373:U373" si="141">B150/B$11</f>
        <v>0</v>
      </c>
      <c r="C373" s="120">
        <f t="shared" si="141"/>
        <v>0</v>
      </c>
      <c r="D373" s="120">
        <f t="shared" si="141"/>
        <v>0</v>
      </c>
      <c r="E373" s="120">
        <f t="shared" si="141"/>
        <v>0</v>
      </c>
      <c r="F373" s="120">
        <f t="shared" si="141"/>
        <v>0</v>
      </c>
      <c r="G373" s="120">
        <f t="shared" si="141"/>
        <v>0</v>
      </c>
      <c r="H373" s="120">
        <f t="shared" si="141"/>
        <v>0</v>
      </c>
      <c r="I373" s="120">
        <f t="shared" si="141"/>
        <v>0</v>
      </c>
      <c r="J373" s="120">
        <f t="shared" si="141"/>
        <v>0</v>
      </c>
      <c r="K373" s="120">
        <f t="shared" si="141"/>
        <v>0</v>
      </c>
      <c r="L373" s="120">
        <f t="shared" si="141"/>
        <v>0</v>
      </c>
      <c r="M373" s="120">
        <f t="shared" si="141"/>
        <v>0</v>
      </c>
      <c r="N373" s="120">
        <f t="shared" si="141"/>
        <v>0</v>
      </c>
      <c r="O373" s="120">
        <f t="shared" si="141"/>
        <v>0</v>
      </c>
      <c r="P373" s="120">
        <f t="shared" si="141"/>
        <v>0</v>
      </c>
      <c r="Q373" s="120">
        <f t="shared" si="141"/>
        <v>0</v>
      </c>
      <c r="R373" s="120">
        <f t="shared" si="141"/>
        <v>0</v>
      </c>
      <c r="S373" s="120">
        <f t="shared" si="141"/>
        <v>0</v>
      </c>
      <c r="T373" s="120">
        <f t="shared" si="141"/>
        <v>0</v>
      </c>
      <c r="U373" s="120">
        <f t="shared" si="141"/>
        <v>0.01015594808</v>
      </c>
    </row>
    <row r="374" ht="15.75" customHeight="1">
      <c r="A374" s="136" t="s">
        <v>181</v>
      </c>
      <c r="B374" s="120">
        <f t="shared" ref="B374:U374" si="142">B151/B$11</f>
        <v>0.00008235875474</v>
      </c>
      <c r="C374" s="120">
        <f t="shared" si="142"/>
        <v>0.002455732196</v>
      </c>
      <c r="D374" s="120">
        <f t="shared" si="142"/>
        <v>0</v>
      </c>
      <c r="E374" s="120">
        <f t="shared" si="142"/>
        <v>0</v>
      </c>
      <c r="F374" s="120">
        <f t="shared" si="142"/>
        <v>0.001116403692</v>
      </c>
      <c r="G374" s="120">
        <f t="shared" si="142"/>
        <v>0.0007022887511</v>
      </c>
      <c r="H374" s="120">
        <f t="shared" si="142"/>
        <v>0.003140110578</v>
      </c>
      <c r="I374" s="120">
        <f t="shared" si="142"/>
        <v>0.0003552254108</v>
      </c>
      <c r="J374" s="120">
        <f t="shared" si="142"/>
        <v>0.001486632565</v>
      </c>
      <c r="K374" s="120">
        <f t="shared" si="142"/>
        <v>0.01120423411</v>
      </c>
      <c r="L374" s="120">
        <f t="shared" si="142"/>
        <v>0.009140875044</v>
      </c>
      <c r="M374" s="120">
        <f t="shared" si="142"/>
        <v>0.007042697735</v>
      </c>
      <c r="N374" s="120">
        <f t="shared" si="142"/>
        <v>0.0005009770517</v>
      </c>
      <c r="O374" s="120">
        <f t="shared" si="142"/>
        <v>0.000008504052181</v>
      </c>
      <c r="P374" s="120">
        <f t="shared" si="142"/>
        <v>0.0002379040652</v>
      </c>
      <c r="Q374" s="120">
        <f t="shared" si="142"/>
        <v>0.0001561381823</v>
      </c>
      <c r="R374" s="120">
        <f t="shared" si="142"/>
        <v>0.004430347455</v>
      </c>
      <c r="S374" s="120">
        <f t="shared" si="142"/>
        <v>0.0006479276849</v>
      </c>
      <c r="T374" s="120">
        <f t="shared" si="142"/>
        <v>0.00005119934465</v>
      </c>
      <c r="U374" s="120">
        <f t="shared" si="142"/>
        <v>0.01327604628</v>
      </c>
    </row>
    <row r="375" ht="15.75" customHeight="1">
      <c r="A375" s="136" t="s">
        <v>182</v>
      </c>
      <c r="B375" s="120">
        <f t="shared" ref="B375:U375" si="143">B152/B$11</f>
        <v>0</v>
      </c>
      <c r="C375" s="120">
        <f t="shared" si="143"/>
        <v>0.01402352333</v>
      </c>
      <c r="D375" s="120">
        <f t="shared" si="143"/>
        <v>0</v>
      </c>
      <c r="E375" s="120">
        <f t="shared" si="143"/>
        <v>0.00001420454545</v>
      </c>
      <c r="F375" s="120">
        <f t="shared" si="143"/>
        <v>0.002500744269</v>
      </c>
      <c r="G375" s="120">
        <f t="shared" si="143"/>
        <v>0.00008285429087</v>
      </c>
      <c r="H375" s="120">
        <f t="shared" si="143"/>
        <v>0.001995249929</v>
      </c>
      <c r="I375" s="120">
        <f t="shared" si="143"/>
        <v>0.0009487666034</v>
      </c>
      <c r="J375" s="120">
        <f t="shared" si="143"/>
        <v>0.009517123021</v>
      </c>
      <c r="K375" s="120">
        <f t="shared" si="143"/>
        <v>0.0002147372942</v>
      </c>
      <c r="L375" s="120">
        <f t="shared" si="143"/>
        <v>0.002111366188</v>
      </c>
      <c r="M375" s="120">
        <f t="shared" si="143"/>
        <v>0.0007727097828</v>
      </c>
      <c r="N375" s="120">
        <f t="shared" si="143"/>
        <v>0.01037403357</v>
      </c>
      <c r="O375" s="120">
        <f t="shared" si="143"/>
        <v>0.000515912499</v>
      </c>
      <c r="P375" s="120">
        <f t="shared" si="143"/>
        <v>0.001030917616</v>
      </c>
      <c r="Q375" s="120">
        <f t="shared" si="143"/>
        <v>0.00006505757595</v>
      </c>
      <c r="R375" s="120">
        <f t="shared" si="143"/>
        <v>0.001381826222</v>
      </c>
      <c r="S375" s="120">
        <f t="shared" si="143"/>
        <v>0</v>
      </c>
      <c r="T375" s="120">
        <f t="shared" si="143"/>
        <v>0.004945856693</v>
      </c>
      <c r="U375" s="120">
        <f t="shared" si="143"/>
        <v>0.006393643866</v>
      </c>
    </row>
    <row r="376" ht="15.75" customHeight="1">
      <c r="A376" s="136" t="s">
        <v>68</v>
      </c>
      <c r="B376" s="120">
        <f t="shared" ref="B376:U376" si="144">B153/B$11</f>
        <v>0</v>
      </c>
      <c r="C376" s="120">
        <f t="shared" si="144"/>
        <v>0</v>
      </c>
      <c r="D376" s="120">
        <f t="shared" si="144"/>
        <v>0</v>
      </c>
      <c r="E376" s="120">
        <f t="shared" si="144"/>
        <v>0</v>
      </c>
      <c r="F376" s="120">
        <f t="shared" si="144"/>
        <v>0</v>
      </c>
      <c r="G376" s="120">
        <f t="shared" si="144"/>
        <v>0.00002761809696</v>
      </c>
      <c r="H376" s="120">
        <f t="shared" si="144"/>
        <v>0</v>
      </c>
      <c r="I376" s="120">
        <f t="shared" si="144"/>
        <v>0</v>
      </c>
      <c r="J376" s="120">
        <f t="shared" si="144"/>
        <v>0</v>
      </c>
      <c r="K376" s="120">
        <f t="shared" si="144"/>
        <v>0</v>
      </c>
      <c r="L376" s="120">
        <f t="shared" si="144"/>
        <v>0.000005585624836</v>
      </c>
      <c r="M376" s="120">
        <f t="shared" si="144"/>
        <v>0</v>
      </c>
      <c r="N376" s="120">
        <f t="shared" si="144"/>
        <v>0</v>
      </c>
      <c r="O376" s="120">
        <f t="shared" si="144"/>
        <v>0.001068675891</v>
      </c>
      <c r="P376" s="120">
        <f t="shared" si="144"/>
        <v>0</v>
      </c>
      <c r="Q376" s="120">
        <f t="shared" si="144"/>
        <v>0.00004770888903</v>
      </c>
      <c r="R376" s="120">
        <f t="shared" si="144"/>
        <v>0</v>
      </c>
      <c r="S376" s="120">
        <f t="shared" si="144"/>
        <v>0.00002633852378</v>
      </c>
      <c r="T376" s="120">
        <f t="shared" si="144"/>
        <v>0.00001535980339</v>
      </c>
      <c r="U376" s="120">
        <f t="shared" si="144"/>
        <v>0.00008524858487</v>
      </c>
    </row>
    <row r="377" ht="15.75" customHeight="1">
      <c r="A377" s="136" t="s">
        <v>82</v>
      </c>
      <c r="B377" s="120">
        <f t="shared" ref="B377:U377" si="145">B154/B$11</f>
        <v>0</v>
      </c>
      <c r="C377" s="120">
        <f t="shared" si="145"/>
        <v>0</v>
      </c>
      <c r="D377" s="120">
        <f t="shared" si="145"/>
        <v>0</v>
      </c>
      <c r="E377" s="120">
        <f t="shared" si="145"/>
        <v>0</v>
      </c>
      <c r="F377" s="120">
        <f t="shared" si="145"/>
        <v>0</v>
      </c>
      <c r="G377" s="120">
        <f t="shared" si="145"/>
        <v>0</v>
      </c>
      <c r="H377" s="120">
        <f t="shared" si="145"/>
        <v>0</v>
      </c>
      <c r="I377" s="120">
        <f t="shared" si="145"/>
        <v>0</v>
      </c>
      <c r="J377" s="120">
        <f t="shared" si="145"/>
        <v>0</v>
      </c>
      <c r="K377" s="120">
        <f t="shared" si="145"/>
        <v>0</v>
      </c>
      <c r="L377" s="120">
        <f t="shared" si="145"/>
        <v>0</v>
      </c>
      <c r="M377" s="120">
        <f t="shared" si="145"/>
        <v>0</v>
      </c>
      <c r="N377" s="120">
        <f t="shared" si="145"/>
        <v>0</v>
      </c>
      <c r="O377" s="120">
        <f t="shared" si="145"/>
        <v>0</v>
      </c>
      <c r="P377" s="120">
        <f t="shared" si="145"/>
        <v>0</v>
      </c>
      <c r="Q377" s="120">
        <f t="shared" si="145"/>
        <v>0</v>
      </c>
      <c r="R377" s="120">
        <f t="shared" si="145"/>
        <v>0</v>
      </c>
      <c r="S377" s="120">
        <f t="shared" si="145"/>
        <v>0</v>
      </c>
      <c r="T377" s="120">
        <f t="shared" si="145"/>
        <v>0</v>
      </c>
      <c r="U377" s="120">
        <f t="shared" si="145"/>
        <v>0</v>
      </c>
    </row>
    <row r="378" ht="15.75" customHeight="1">
      <c r="A378" s="136" t="s">
        <v>30</v>
      </c>
      <c r="B378" s="120">
        <f t="shared" ref="B378:U378" si="146">B155/B$11</f>
        <v>0</v>
      </c>
      <c r="C378" s="120">
        <f t="shared" si="146"/>
        <v>0</v>
      </c>
      <c r="D378" s="120">
        <f t="shared" si="146"/>
        <v>0</v>
      </c>
      <c r="E378" s="120">
        <f t="shared" si="146"/>
        <v>0</v>
      </c>
      <c r="F378" s="120">
        <f t="shared" si="146"/>
        <v>0</v>
      </c>
      <c r="G378" s="120">
        <f t="shared" si="146"/>
        <v>0</v>
      </c>
      <c r="H378" s="120">
        <f t="shared" si="146"/>
        <v>0</v>
      </c>
      <c r="I378" s="120">
        <f t="shared" si="146"/>
        <v>0</v>
      </c>
      <c r="J378" s="120">
        <f t="shared" si="146"/>
        <v>0</v>
      </c>
      <c r="K378" s="120">
        <f t="shared" si="146"/>
        <v>0.00000210526759</v>
      </c>
      <c r="L378" s="120">
        <f t="shared" si="146"/>
        <v>0.000002792812418</v>
      </c>
      <c r="M378" s="120">
        <f t="shared" si="146"/>
        <v>0</v>
      </c>
      <c r="N378" s="120">
        <f t="shared" si="146"/>
        <v>0</v>
      </c>
      <c r="O378" s="120">
        <f t="shared" si="146"/>
        <v>0</v>
      </c>
      <c r="P378" s="120">
        <f t="shared" si="146"/>
        <v>0</v>
      </c>
      <c r="Q378" s="120">
        <f t="shared" si="146"/>
        <v>0</v>
      </c>
      <c r="R378" s="120">
        <f t="shared" si="146"/>
        <v>0.000008503545979</v>
      </c>
      <c r="S378" s="120">
        <f t="shared" si="146"/>
        <v>0</v>
      </c>
      <c r="T378" s="120">
        <f t="shared" si="146"/>
        <v>0</v>
      </c>
      <c r="U378" s="120">
        <f t="shared" si="146"/>
        <v>0.000005683238992</v>
      </c>
    </row>
    <row r="379" ht="15.75" customHeight="1">
      <c r="A379" s="136" t="s">
        <v>183</v>
      </c>
      <c r="B379" s="120">
        <f t="shared" ref="B379:U379" si="147">B156/B$11</f>
        <v>0</v>
      </c>
      <c r="C379" s="120">
        <f t="shared" si="147"/>
        <v>0.00006462453147</v>
      </c>
      <c r="D379" s="120">
        <f t="shared" si="147"/>
        <v>0.01946038504</v>
      </c>
      <c r="E379" s="120">
        <f t="shared" si="147"/>
        <v>0.003977272727</v>
      </c>
      <c r="F379" s="120">
        <f t="shared" si="147"/>
        <v>0</v>
      </c>
      <c r="G379" s="120">
        <f t="shared" si="147"/>
        <v>0.00002761809696</v>
      </c>
      <c r="H379" s="120">
        <f t="shared" si="147"/>
        <v>0</v>
      </c>
      <c r="I379" s="120">
        <f t="shared" si="147"/>
        <v>0.00001348957256</v>
      </c>
      <c r="J379" s="120">
        <f t="shared" si="147"/>
        <v>0.000008915337724</v>
      </c>
      <c r="K379" s="120">
        <f t="shared" si="147"/>
        <v>0.0008021069518</v>
      </c>
      <c r="L379" s="120">
        <f t="shared" si="147"/>
        <v>0.00001396406209</v>
      </c>
      <c r="M379" s="120">
        <f t="shared" si="147"/>
        <v>0.00001892350489</v>
      </c>
      <c r="N379" s="120">
        <f t="shared" si="147"/>
        <v>0.000002929690361</v>
      </c>
      <c r="O379" s="120">
        <f t="shared" si="147"/>
        <v>0.0006888282266</v>
      </c>
      <c r="P379" s="120">
        <f t="shared" si="147"/>
        <v>0.00001982533877</v>
      </c>
      <c r="Q379" s="120">
        <f t="shared" si="147"/>
        <v>0.0002689046473</v>
      </c>
      <c r="R379" s="120">
        <f t="shared" si="147"/>
        <v>0.0002763652443</v>
      </c>
      <c r="S379" s="120">
        <f t="shared" si="147"/>
        <v>0.000237046714</v>
      </c>
      <c r="T379" s="120">
        <f t="shared" si="147"/>
        <v>0.0049765763</v>
      </c>
      <c r="U379" s="120">
        <f t="shared" si="147"/>
        <v>0.0007274545909</v>
      </c>
    </row>
    <row r="380" ht="15.75" customHeight="1">
      <c r="A380" s="136" t="s">
        <v>31</v>
      </c>
      <c r="B380" s="120">
        <f t="shared" ref="B380:U380" si="148">B157/B$11</f>
        <v>0</v>
      </c>
      <c r="C380" s="120">
        <f t="shared" si="148"/>
        <v>0</v>
      </c>
      <c r="D380" s="120">
        <f t="shared" si="148"/>
        <v>0</v>
      </c>
      <c r="E380" s="120">
        <f t="shared" si="148"/>
        <v>0</v>
      </c>
      <c r="F380" s="120">
        <f t="shared" si="148"/>
        <v>0</v>
      </c>
      <c r="G380" s="120">
        <f t="shared" si="148"/>
        <v>0.01337899525</v>
      </c>
      <c r="H380" s="120">
        <f t="shared" si="148"/>
        <v>0.01635279321</v>
      </c>
      <c r="I380" s="120">
        <f t="shared" si="148"/>
        <v>0.01530167181</v>
      </c>
      <c r="J380" s="120">
        <f t="shared" si="148"/>
        <v>0.02057437063</v>
      </c>
      <c r="K380" s="120">
        <f t="shared" si="148"/>
        <v>0.005789485873</v>
      </c>
      <c r="L380" s="120">
        <f t="shared" si="148"/>
        <v>0.04914791293</v>
      </c>
      <c r="M380" s="120">
        <f t="shared" si="148"/>
        <v>0.02502633521</v>
      </c>
      <c r="N380" s="120">
        <f t="shared" si="148"/>
        <v>0.02754201908</v>
      </c>
      <c r="O380" s="120">
        <f t="shared" si="148"/>
        <v>0.007506243392</v>
      </c>
      <c r="P380" s="120">
        <f t="shared" si="148"/>
        <v>0.002253480173</v>
      </c>
      <c r="Q380" s="120">
        <f t="shared" si="148"/>
        <v>0.007889315377</v>
      </c>
      <c r="R380" s="120">
        <f t="shared" si="148"/>
        <v>0.01562101396</v>
      </c>
      <c r="S380" s="120">
        <f t="shared" si="148"/>
        <v>0.07797256579</v>
      </c>
      <c r="T380" s="120">
        <f t="shared" si="148"/>
        <v>0.09312648798</v>
      </c>
      <c r="U380" s="120">
        <f t="shared" si="148"/>
        <v>0.03444611153</v>
      </c>
    </row>
    <row r="381" ht="15.75" customHeight="1">
      <c r="A381" s="136" t="s">
        <v>184</v>
      </c>
      <c r="B381" s="120">
        <f t="shared" ref="B381:U381" si="149">B158/B$11</f>
        <v>0</v>
      </c>
      <c r="C381" s="120">
        <f t="shared" si="149"/>
        <v>0</v>
      </c>
      <c r="D381" s="120">
        <f t="shared" si="149"/>
        <v>0</v>
      </c>
      <c r="E381" s="120">
        <f t="shared" si="149"/>
        <v>0</v>
      </c>
      <c r="F381" s="120">
        <f t="shared" si="149"/>
        <v>0</v>
      </c>
      <c r="G381" s="120">
        <f t="shared" si="149"/>
        <v>0</v>
      </c>
      <c r="H381" s="120">
        <f t="shared" si="149"/>
        <v>0.0001981489585</v>
      </c>
      <c r="I381" s="120">
        <f t="shared" si="149"/>
        <v>0.001420901643</v>
      </c>
      <c r="J381" s="120">
        <f t="shared" si="149"/>
        <v>0.0003343251647</v>
      </c>
      <c r="K381" s="120">
        <f t="shared" si="149"/>
        <v>0.0003473691524</v>
      </c>
      <c r="L381" s="120">
        <f t="shared" si="149"/>
        <v>0.001100368093</v>
      </c>
      <c r="M381" s="120">
        <f t="shared" si="149"/>
        <v>0</v>
      </c>
      <c r="N381" s="120">
        <f t="shared" si="149"/>
        <v>0.002197267771</v>
      </c>
      <c r="O381" s="120">
        <f t="shared" si="149"/>
        <v>0.0004195332409</v>
      </c>
      <c r="P381" s="120">
        <f t="shared" si="149"/>
        <v>0.0004361574528</v>
      </c>
      <c r="Q381" s="120">
        <f t="shared" si="149"/>
        <v>0.00002168585865</v>
      </c>
      <c r="R381" s="120">
        <f t="shared" si="149"/>
        <v>0</v>
      </c>
      <c r="S381" s="120">
        <f t="shared" si="149"/>
        <v>0</v>
      </c>
      <c r="T381" s="120">
        <f t="shared" si="149"/>
        <v>0</v>
      </c>
      <c r="U381" s="120">
        <f t="shared" si="149"/>
        <v>0.00009661506286</v>
      </c>
    </row>
    <row r="382" ht="15.75" customHeight="1">
      <c r="A382" s="136" t="s">
        <v>185</v>
      </c>
      <c r="B382" s="120">
        <f t="shared" ref="B382:U382" si="150">B159/B$11</f>
        <v>0</v>
      </c>
      <c r="C382" s="120">
        <f t="shared" si="150"/>
        <v>0</v>
      </c>
      <c r="D382" s="120">
        <f t="shared" si="150"/>
        <v>0</v>
      </c>
      <c r="E382" s="120">
        <f t="shared" si="150"/>
        <v>0</v>
      </c>
      <c r="F382" s="120">
        <f t="shared" si="150"/>
        <v>0</v>
      </c>
      <c r="G382" s="120">
        <f t="shared" si="150"/>
        <v>0</v>
      </c>
      <c r="H382" s="120">
        <f t="shared" si="150"/>
        <v>0</v>
      </c>
      <c r="I382" s="120">
        <f t="shared" si="150"/>
        <v>0</v>
      </c>
      <c r="J382" s="120">
        <f t="shared" si="150"/>
        <v>0</v>
      </c>
      <c r="K382" s="120">
        <f t="shared" si="150"/>
        <v>0</v>
      </c>
      <c r="L382" s="120">
        <f t="shared" si="150"/>
        <v>0</v>
      </c>
      <c r="M382" s="120">
        <f t="shared" si="150"/>
        <v>0</v>
      </c>
      <c r="N382" s="120">
        <f t="shared" si="150"/>
        <v>0</v>
      </c>
      <c r="O382" s="120">
        <f t="shared" si="150"/>
        <v>0</v>
      </c>
      <c r="P382" s="120">
        <f t="shared" si="150"/>
        <v>0</v>
      </c>
      <c r="Q382" s="120">
        <f t="shared" si="150"/>
        <v>0</v>
      </c>
      <c r="R382" s="120">
        <f t="shared" si="150"/>
        <v>0</v>
      </c>
      <c r="S382" s="120">
        <f t="shared" si="150"/>
        <v>0</v>
      </c>
      <c r="T382" s="120">
        <f t="shared" si="150"/>
        <v>0</v>
      </c>
      <c r="U382" s="120">
        <f t="shared" si="150"/>
        <v>0</v>
      </c>
    </row>
    <row r="383" ht="15.75" customHeight="1">
      <c r="A383" s="136" t="s">
        <v>57</v>
      </c>
      <c r="B383" s="120">
        <f t="shared" ref="B383:U383" si="151">B160/B$11</f>
        <v>0</v>
      </c>
      <c r="C383" s="120">
        <f t="shared" si="151"/>
        <v>0</v>
      </c>
      <c r="D383" s="120">
        <f t="shared" si="151"/>
        <v>0</v>
      </c>
      <c r="E383" s="120">
        <f t="shared" si="151"/>
        <v>0</v>
      </c>
      <c r="F383" s="120">
        <f t="shared" si="151"/>
        <v>0</v>
      </c>
      <c r="G383" s="120">
        <f t="shared" si="151"/>
        <v>0</v>
      </c>
      <c r="H383" s="120">
        <f t="shared" si="151"/>
        <v>0</v>
      </c>
      <c r="I383" s="120">
        <f t="shared" si="151"/>
        <v>0</v>
      </c>
      <c r="J383" s="120">
        <f t="shared" si="151"/>
        <v>0</v>
      </c>
      <c r="K383" s="120">
        <f t="shared" si="151"/>
        <v>0</v>
      </c>
      <c r="L383" s="120">
        <f t="shared" si="151"/>
        <v>0</v>
      </c>
      <c r="M383" s="120">
        <f t="shared" si="151"/>
        <v>0</v>
      </c>
      <c r="N383" s="120">
        <f t="shared" si="151"/>
        <v>0</v>
      </c>
      <c r="O383" s="120">
        <f t="shared" si="151"/>
        <v>0</v>
      </c>
      <c r="P383" s="120">
        <f t="shared" si="151"/>
        <v>0</v>
      </c>
      <c r="Q383" s="120">
        <f t="shared" si="151"/>
        <v>0</v>
      </c>
      <c r="R383" s="120">
        <f t="shared" si="151"/>
        <v>0</v>
      </c>
      <c r="S383" s="120">
        <f t="shared" si="151"/>
        <v>0</v>
      </c>
      <c r="T383" s="120">
        <f t="shared" si="151"/>
        <v>0</v>
      </c>
      <c r="U383" s="120">
        <f t="shared" si="151"/>
        <v>0</v>
      </c>
    </row>
    <row r="384" ht="15.75" customHeight="1">
      <c r="A384" s="136" t="s">
        <v>527</v>
      </c>
      <c r="B384" s="120">
        <f t="shared" ref="B384:U384" si="152">B161/B$11</f>
        <v>0</v>
      </c>
      <c r="C384" s="120">
        <f t="shared" si="152"/>
        <v>0</v>
      </c>
      <c r="D384" s="120">
        <f t="shared" si="152"/>
        <v>0</v>
      </c>
      <c r="E384" s="120">
        <f t="shared" si="152"/>
        <v>0</v>
      </c>
      <c r="F384" s="120">
        <f t="shared" si="152"/>
        <v>0</v>
      </c>
      <c r="G384" s="120">
        <f t="shared" si="152"/>
        <v>0</v>
      </c>
      <c r="H384" s="120">
        <f t="shared" si="152"/>
        <v>0</v>
      </c>
      <c r="I384" s="120">
        <f t="shared" si="152"/>
        <v>0</v>
      </c>
      <c r="J384" s="120">
        <f t="shared" si="152"/>
        <v>0</v>
      </c>
      <c r="K384" s="120">
        <f t="shared" si="152"/>
        <v>0</v>
      </c>
      <c r="L384" s="120">
        <f t="shared" si="152"/>
        <v>0</v>
      </c>
      <c r="M384" s="120">
        <f t="shared" si="152"/>
        <v>0</v>
      </c>
      <c r="N384" s="120">
        <f t="shared" si="152"/>
        <v>0</v>
      </c>
      <c r="O384" s="120">
        <f t="shared" si="152"/>
        <v>0</v>
      </c>
      <c r="P384" s="120">
        <f t="shared" si="152"/>
        <v>0</v>
      </c>
      <c r="Q384" s="120">
        <f t="shared" si="152"/>
        <v>0</v>
      </c>
      <c r="R384" s="120">
        <f t="shared" si="152"/>
        <v>0</v>
      </c>
      <c r="S384" s="120">
        <f t="shared" si="152"/>
        <v>0</v>
      </c>
      <c r="T384" s="120">
        <f t="shared" si="152"/>
        <v>0</v>
      </c>
      <c r="U384" s="120">
        <f t="shared" si="152"/>
        <v>0</v>
      </c>
    </row>
    <row r="385" ht="15.75" customHeight="1">
      <c r="A385" s="136" t="s">
        <v>186</v>
      </c>
      <c r="B385" s="120">
        <f t="shared" ref="B385:U385" si="153">B162/B$11</f>
        <v>0</v>
      </c>
      <c r="C385" s="120">
        <f t="shared" si="153"/>
        <v>0</v>
      </c>
      <c r="D385" s="120">
        <f t="shared" si="153"/>
        <v>0</v>
      </c>
      <c r="E385" s="120">
        <f t="shared" si="153"/>
        <v>0</v>
      </c>
      <c r="F385" s="120">
        <f t="shared" si="153"/>
        <v>0</v>
      </c>
      <c r="G385" s="120">
        <f t="shared" si="153"/>
        <v>0</v>
      </c>
      <c r="H385" s="120">
        <f t="shared" si="153"/>
        <v>0</v>
      </c>
      <c r="I385" s="120">
        <f t="shared" si="153"/>
        <v>0</v>
      </c>
      <c r="J385" s="120">
        <f t="shared" si="153"/>
        <v>0</v>
      </c>
      <c r="K385" s="120">
        <f t="shared" si="153"/>
        <v>0</v>
      </c>
      <c r="L385" s="120">
        <f t="shared" si="153"/>
        <v>0</v>
      </c>
      <c r="M385" s="120">
        <f t="shared" si="153"/>
        <v>0</v>
      </c>
      <c r="N385" s="120">
        <f t="shared" si="153"/>
        <v>0</v>
      </c>
      <c r="O385" s="120">
        <f t="shared" si="153"/>
        <v>0</v>
      </c>
      <c r="P385" s="120">
        <f t="shared" si="153"/>
        <v>0</v>
      </c>
      <c r="Q385" s="120">
        <f t="shared" si="153"/>
        <v>0</v>
      </c>
      <c r="R385" s="120">
        <f t="shared" si="153"/>
        <v>0</v>
      </c>
      <c r="S385" s="120">
        <f t="shared" si="153"/>
        <v>0</v>
      </c>
      <c r="T385" s="120">
        <f t="shared" si="153"/>
        <v>0</v>
      </c>
      <c r="U385" s="120">
        <f t="shared" si="153"/>
        <v>0</v>
      </c>
    </row>
    <row r="386" ht="15.75" customHeight="1">
      <c r="A386" s="136" t="s">
        <v>187</v>
      </c>
      <c r="B386" s="120">
        <f t="shared" ref="B386:U386" si="154">B163/B$11</f>
        <v>0</v>
      </c>
      <c r="C386" s="120">
        <f t="shared" si="154"/>
        <v>0</v>
      </c>
      <c r="D386" s="120">
        <f t="shared" si="154"/>
        <v>0</v>
      </c>
      <c r="E386" s="120">
        <f t="shared" si="154"/>
        <v>0</v>
      </c>
      <c r="F386" s="120">
        <f t="shared" si="154"/>
        <v>0</v>
      </c>
      <c r="G386" s="120">
        <f t="shared" si="154"/>
        <v>0</v>
      </c>
      <c r="H386" s="120">
        <f t="shared" si="154"/>
        <v>0</v>
      </c>
      <c r="I386" s="120">
        <f t="shared" si="154"/>
        <v>0</v>
      </c>
      <c r="J386" s="120">
        <f t="shared" si="154"/>
        <v>0</v>
      </c>
      <c r="K386" s="120">
        <f t="shared" si="154"/>
        <v>0</v>
      </c>
      <c r="L386" s="120">
        <f t="shared" si="154"/>
        <v>0</v>
      </c>
      <c r="M386" s="120">
        <f t="shared" si="154"/>
        <v>0</v>
      </c>
      <c r="N386" s="120">
        <f t="shared" si="154"/>
        <v>0</v>
      </c>
      <c r="O386" s="120">
        <f t="shared" si="154"/>
        <v>0</v>
      </c>
      <c r="P386" s="120">
        <f t="shared" si="154"/>
        <v>0</v>
      </c>
      <c r="Q386" s="120">
        <f t="shared" si="154"/>
        <v>0</v>
      </c>
      <c r="R386" s="120">
        <f t="shared" si="154"/>
        <v>0.0006930389973</v>
      </c>
      <c r="S386" s="120">
        <f t="shared" si="154"/>
        <v>0</v>
      </c>
      <c r="T386" s="120">
        <f t="shared" si="154"/>
        <v>0</v>
      </c>
      <c r="U386" s="120">
        <f t="shared" si="154"/>
        <v>0</v>
      </c>
    </row>
    <row r="387" ht="15.75" customHeight="1">
      <c r="A387" s="136" t="s">
        <v>188</v>
      </c>
      <c r="B387" s="120">
        <f t="shared" ref="B387:U387" si="155">B164/B$11</f>
        <v>0</v>
      </c>
      <c r="C387" s="120">
        <f t="shared" si="155"/>
        <v>0</v>
      </c>
      <c r="D387" s="120">
        <f t="shared" si="155"/>
        <v>0</v>
      </c>
      <c r="E387" s="120">
        <f t="shared" si="155"/>
        <v>0</v>
      </c>
      <c r="F387" s="120">
        <f t="shared" si="155"/>
        <v>0</v>
      </c>
      <c r="G387" s="120">
        <f t="shared" si="155"/>
        <v>0</v>
      </c>
      <c r="H387" s="120">
        <f t="shared" si="155"/>
        <v>0</v>
      </c>
      <c r="I387" s="120">
        <f t="shared" si="155"/>
        <v>0</v>
      </c>
      <c r="J387" s="120">
        <f t="shared" si="155"/>
        <v>0</v>
      </c>
      <c r="K387" s="120">
        <f t="shared" si="155"/>
        <v>0</v>
      </c>
      <c r="L387" s="120">
        <f t="shared" si="155"/>
        <v>0</v>
      </c>
      <c r="M387" s="120">
        <f t="shared" si="155"/>
        <v>0</v>
      </c>
      <c r="N387" s="120">
        <f t="shared" si="155"/>
        <v>0</v>
      </c>
      <c r="O387" s="120">
        <f t="shared" si="155"/>
        <v>0</v>
      </c>
      <c r="P387" s="120">
        <f t="shared" si="155"/>
        <v>0</v>
      </c>
      <c r="Q387" s="120">
        <f t="shared" si="155"/>
        <v>0</v>
      </c>
      <c r="R387" s="120">
        <f t="shared" si="155"/>
        <v>0</v>
      </c>
      <c r="S387" s="120">
        <f t="shared" si="155"/>
        <v>0</v>
      </c>
      <c r="T387" s="120">
        <f t="shared" si="155"/>
        <v>0</v>
      </c>
      <c r="U387" s="120">
        <f t="shared" si="155"/>
        <v>0</v>
      </c>
    </row>
    <row r="388" ht="15.75" customHeight="1">
      <c r="A388" s="136" t="s">
        <v>189</v>
      </c>
      <c r="B388" s="120">
        <f t="shared" ref="B388:U388" si="156">B165/B$11</f>
        <v>0</v>
      </c>
      <c r="C388" s="120">
        <f t="shared" si="156"/>
        <v>0</v>
      </c>
      <c r="D388" s="120">
        <f t="shared" si="156"/>
        <v>0</v>
      </c>
      <c r="E388" s="120">
        <f t="shared" si="156"/>
        <v>0</v>
      </c>
      <c r="F388" s="120">
        <f t="shared" si="156"/>
        <v>0</v>
      </c>
      <c r="G388" s="120">
        <f t="shared" si="156"/>
        <v>0</v>
      </c>
      <c r="H388" s="120">
        <f t="shared" si="156"/>
        <v>0</v>
      </c>
      <c r="I388" s="120">
        <f t="shared" si="156"/>
        <v>0</v>
      </c>
      <c r="J388" s="120">
        <f t="shared" si="156"/>
        <v>0</v>
      </c>
      <c r="K388" s="120">
        <f t="shared" si="156"/>
        <v>0</v>
      </c>
      <c r="L388" s="120">
        <f t="shared" si="156"/>
        <v>0</v>
      </c>
      <c r="M388" s="120">
        <f t="shared" si="156"/>
        <v>0</v>
      </c>
      <c r="N388" s="120">
        <f t="shared" si="156"/>
        <v>0</v>
      </c>
      <c r="O388" s="120">
        <f t="shared" si="156"/>
        <v>0</v>
      </c>
      <c r="P388" s="120">
        <f t="shared" si="156"/>
        <v>0</v>
      </c>
      <c r="Q388" s="120">
        <f t="shared" si="156"/>
        <v>0</v>
      </c>
      <c r="R388" s="120">
        <f t="shared" si="156"/>
        <v>0</v>
      </c>
      <c r="S388" s="120">
        <f t="shared" si="156"/>
        <v>0</v>
      </c>
      <c r="T388" s="120">
        <f t="shared" si="156"/>
        <v>0</v>
      </c>
      <c r="U388" s="120">
        <f t="shared" si="156"/>
        <v>0</v>
      </c>
    </row>
    <row r="389" ht="15.75" customHeight="1">
      <c r="A389" s="136" t="s">
        <v>190</v>
      </c>
      <c r="B389" s="120">
        <f t="shared" ref="B389:U389" si="157">B166/B$11</f>
        <v>0</v>
      </c>
      <c r="C389" s="120">
        <f t="shared" si="157"/>
        <v>0</v>
      </c>
      <c r="D389" s="120">
        <f t="shared" si="157"/>
        <v>0</v>
      </c>
      <c r="E389" s="120">
        <f t="shared" si="157"/>
        <v>0</v>
      </c>
      <c r="F389" s="120">
        <f t="shared" si="157"/>
        <v>0</v>
      </c>
      <c r="G389" s="120">
        <f t="shared" si="157"/>
        <v>0</v>
      </c>
      <c r="H389" s="120">
        <f t="shared" si="157"/>
        <v>0</v>
      </c>
      <c r="I389" s="120">
        <f t="shared" si="157"/>
        <v>0.00003147566931</v>
      </c>
      <c r="J389" s="120">
        <f t="shared" si="157"/>
        <v>0.0001315012314</v>
      </c>
      <c r="K389" s="120">
        <f t="shared" si="157"/>
        <v>0.00003157901385</v>
      </c>
      <c r="L389" s="120">
        <f t="shared" si="157"/>
        <v>0.000005585624836</v>
      </c>
      <c r="M389" s="120">
        <f t="shared" si="157"/>
        <v>0.00005992443214</v>
      </c>
      <c r="N389" s="120">
        <f t="shared" si="157"/>
        <v>0</v>
      </c>
      <c r="O389" s="120">
        <f t="shared" si="157"/>
        <v>0.00000283468406</v>
      </c>
      <c r="P389" s="120">
        <f t="shared" si="157"/>
        <v>0.00001321689251</v>
      </c>
      <c r="Q389" s="120">
        <f t="shared" si="157"/>
        <v>0.00000433717173</v>
      </c>
      <c r="R389" s="120">
        <f t="shared" si="157"/>
        <v>0.000008503545979</v>
      </c>
      <c r="S389" s="120">
        <f t="shared" si="157"/>
        <v>0</v>
      </c>
      <c r="T389" s="120">
        <f t="shared" si="157"/>
        <v>0.00003071960679</v>
      </c>
      <c r="U389" s="120">
        <f t="shared" si="157"/>
        <v>0.0001022983018</v>
      </c>
    </row>
    <row r="390" ht="15.75" customHeight="1">
      <c r="A390" s="136" t="s">
        <v>191</v>
      </c>
      <c r="B390" s="120">
        <f t="shared" ref="B390:U390" si="158">B167/B$11</f>
        <v>0</v>
      </c>
      <c r="C390" s="120">
        <f t="shared" si="158"/>
        <v>0</v>
      </c>
      <c r="D390" s="120">
        <f t="shared" si="158"/>
        <v>0</v>
      </c>
      <c r="E390" s="120">
        <f t="shared" si="158"/>
        <v>0</v>
      </c>
      <c r="F390" s="120">
        <f t="shared" si="158"/>
        <v>0</v>
      </c>
      <c r="G390" s="120">
        <f t="shared" si="158"/>
        <v>0</v>
      </c>
      <c r="H390" s="120">
        <f t="shared" si="158"/>
        <v>0</v>
      </c>
      <c r="I390" s="120">
        <f t="shared" si="158"/>
        <v>0</v>
      </c>
      <c r="J390" s="120">
        <f t="shared" si="158"/>
        <v>0</v>
      </c>
      <c r="K390" s="120">
        <f t="shared" si="158"/>
        <v>0</v>
      </c>
      <c r="L390" s="120">
        <f t="shared" si="158"/>
        <v>0</v>
      </c>
      <c r="M390" s="120">
        <f t="shared" si="158"/>
        <v>0</v>
      </c>
      <c r="N390" s="120">
        <f t="shared" si="158"/>
        <v>0.000105468853</v>
      </c>
      <c r="O390" s="120">
        <f t="shared" si="158"/>
        <v>0</v>
      </c>
      <c r="P390" s="120">
        <f t="shared" si="158"/>
        <v>0</v>
      </c>
      <c r="Q390" s="120">
        <f t="shared" si="158"/>
        <v>0</v>
      </c>
      <c r="R390" s="120">
        <f t="shared" si="158"/>
        <v>0</v>
      </c>
      <c r="S390" s="120">
        <f t="shared" si="158"/>
        <v>0</v>
      </c>
      <c r="T390" s="120">
        <f t="shared" si="158"/>
        <v>0</v>
      </c>
      <c r="U390" s="120">
        <f t="shared" si="158"/>
        <v>0.000005683238992</v>
      </c>
    </row>
    <row r="391" ht="15.75" customHeight="1">
      <c r="A391" s="136" t="s">
        <v>32</v>
      </c>
      <c r="B391" s="120">
        <f t="shared" ref="B391:U391" si="159">B168/B$11</f>
        <v>0</v>
      </c>
      <c r="C391" s="120">
        <f t="shared" si="159"/>
        <v>0</v>
      </c>
      <c r="D391" s="120">
        <f t="shared" si="159"/>
        <v>0</v>
      </c>
      <c r="E391" s="120">
        <f t="shared" si="159"/>
        <v>0</v>
      </c>
      <c r="F391" s="120">
        <f t="shared" si="159"/>
        <v>0</v>
      </c>
      <c r="G391" s="120">
        <f t="shared" si="159"/>
        <v>0</v>
      </c>
      <c r="H391" s="120">
        <f t="shared" si="159"/>
        <v>0</v>
      </c>
      <c r="I391" s="120">
        <f t="shared" si="159"/>
        <v>0</v>
      </c>
      <c r="J391" s="120">
        <f t="shared" si="159"/>
        <v>0</v>
      </c>
      <c r="K391" s="120">
        <f t="shared" si="159"/>
        <v>0.000513685292</v>
      </c>
      <c r="L391" s="120">
        <f t="shared" si="159"/>
        <v>0.0005306343594</v>
      </c>
      <c r="M391" s="120">
        <f t="shared" si="159"/>
        <v>0.00008830968947</v>
      </c>
      <c r="N391" s="120">
        <f t="shared" si="159"/>
        <v>0</v>
      </c>
      <c r="O391" s="120">
        <f t="shared" si="159"/>
        <v>0.002605074651</v>
      </c>
      <c r="P391" s="120">
        <f t="shared" si="159"/>
        <v>0.0002709462965</v>
      </c>
      <c r="Q391" s="120">
        <f t="shared" si="159"/>
        <v>0.0005811810119</v>
      </c>
      <c r="R391" s="120">
        <f t="shared" si="159"/>
        <v>0.01884385789</v>
      </c>
      <c r="S391" s="120">
        <f t="shared" si="159"/>
        <v>0.00007374786658</v>
      </c>
      <c r="T391" s="120">
        <f t="shared" si="159"/>
        <v>0.009405319612</v>
      </c>
      <c r="U391" s="120">
        <f t="shared" si="159"/>
        <v>0.0001022983018</v>
      </c>
    </row>
    <row r="392" ht="15.75" customHeight="1">
      <c r="A392" s="136" t="s">
        <v>192</v>
      </c>
      <c r="B392" s="120">
        <f t="shared" ref="B392:U392" si="160">B169/B$11</f>
        <v>0</v>
      </c>
      <c r="C392" s="120">
        <f t="shared" si="160"/>
        <v>0</v>
      </c>
      <c r="D392" s="120">
        <f t="shared" si="160"/>
        <v>0</v>
      </c>
      <c r="E392" s="120">
        <f t="shared" si="160"/>
        <v>0</v>
      </c>
      <c r="F392" s="120">
        <f t="shared" si="160"/>
        <v>0</v>
      </c>
      <c r="G392" s="120">
        <f t="shared" si="160"/>
        <v>0</v>
      </c>
      <c r="H392" s="120">
        <f t="shared" si="160"/>
        <v>0</v>
      </c>
      <c r="I392" s="120">
        <f t="shared" si="160"/>
        <v>0</v>
      </c>
      <c r="J392" s="120">
        <f t="shared" si="160"/>
        <v>0</v>
      </c>
      <c r="K392" s="120">
        <f t="shared" si="160"/>
        <v>0</v>
      </c>
      <c r="L392" s="120">
        <f t="shared" si="160"/>
        <v>0</v>
      </c>
      <c r="M392" s="120">
        <f t="shared" si="160"/>
        <v>0</v>
      </c>
      <c r="N392" s="120">
        <f t="shared" si="160"/>
        <v>0</v>
      </c>
      <c r="O392" s="120">
        <f t="shared" si="160"/>
        <v>0</v>
      </c>
      <c r="P392" s="120">
        <f t="shared" si="160"/>
        <v>0</v>
      </c>
      <c r="Q392" s="120">
        <f t="shared" si="160"/>
        <v>0</v>
      </c>
      <c r="R392" s="120">
        <f t="shared" si="160"/>
        <v>0</v>
      </c>
      <c r="S392" s="120">
        <f t="shared" si="160"/>
        <v>0</v>
      </c>
      <c r="T392" s="120">
        <f t="shared" si="160"/>
        <v>0</v>
      </c>
      <c r="U392" s="120">
        <f t="shared" si="160"/>
        <v>0</v>
      </c>
    </row>
    <row r="393" ht="15.75" customHeight="1">
      <c r="A393" s="136" t="s">
        <v>193</v>
      </c>
      <c r="B393" s="120">
        <f t="shared" ref="B393:U393" si="161">B170/B$11</f>
        <v>0</v>
      </c>
      <c r="C393" s="120">
        <f t="shared" si="161"/>
        <v>0</v>
      </c>
      <c r="D393" s="120">
        <f t="shared" si="161"/>
        <v>0</v>
      </c>
      <c r="E393" s="120">
        <f t="shared" si="161"/>
        <v>0.001349431818</v>
      </c>
      <c r="F393" s="120">
        <f t="shared" si="161"/>
        <v>0.002277463531</v>
      </c>
      <c r="G393" s="120">
        <f t="shared" si="161"/>
        <v>0</v>
      </c>
      <c r="H393" s="120">
        <f t="shared" si="161"/>
        <v>0</v>
      </c>
      <c r="I393" s="120">
        <f t="shared" si="161"/>
        <v>0.00000674478628</v>
      </c>
      <c r="J393" s="120">
        <f t="shared" si="161"/>
        <v>0</v>
      </c>
      <c r="K393" s="120">
        <f t="shared" si="161"/>
        <v>0</v>
      </c>
      <c r="L393" s="120">
        <f t="shared" si="161"/>
        <v>0</v>
      </c>
      <c r="M393" s="120">
        <f t="shared" si="161"/>
        <v>0.0003595465928</v>
      </c>
      <c r="N393" s="120">
        <f t="shared" si="161"/>
        <v>0</v>
      </c>
      <c r="O393" s="120">
        <f t="shared" si="161"/>
        <v>0.0001445688871</v>
      </c>
      <c r="P393" s="120">
        <f t="shared" si="161"/>
        <v>0</v>
      </c>
      <c r="Q393" s="120">
        <f t="shared" si="161"/>
        <v>0</v>
      </c>
      <c r="R393" s="120">
        <f t="shared" si="161"/>
        <v>0</v>
      </c>
      <c r="S393" s="120">
        <f t="shared" si="161"/>
        <v>0</v>
      </c>
      <c r="T393" s="120">
        <f t="shared" si="161"/>
        <v>0.0001740777718</v>
      </c>
      <c r="U393" s="120">
        <f t="shared" si="161"/>
        <v>0</v>
      </c>
    </row>
    <row r="394" ht="15.75" customHeight="1">
      <c r="A394" s="136" t="s">
        <v>33</v>
      </c>
      <c r="B394" s="120">
        <f t="shared" ref="B394:U394" si="162">B171/B$11</f>
        <v>0</v>
      </c>
      <c r="C394" s="120">
        <f t="shared" si="162"/>
        <v>0.0005169962518</v>
      </c>
      <c r="D394" s="120">
        <f t="shared" si="162"/>
        <v>0.0007636060718</v>
      </c>
      <c r="E394" s="120">
        <f t="shared" si="162"/>
        <v>0</v>
      </c>
      <c r="F394" s="120">
        <f t="shared" si="162"/>
        <v>0.0007889252754</v>
      </c>
      <c r="G394" s="120">
        <f t="shared" si="162"/>
        <v>0.0006509979997</v>
      </c>
      <c r="H394" s="120">
        <f t="shared" si="162"/>
        <v>0.0001843886141</v>
      </c>
      <c r="I394" s="120">
        <f t="shared" si="162"/>
        <v>0.001045441873</v>
      </c>
      <c r="J394" s="120">
        <f t="shared" si="162"/>
        <v>0.000006686503293</v>
      </c>
      <c r="K394" s="120">
        <f t="shared" si="162"/>
        <v>0.00001473687313</v>
      </c>
      <c r="L394" s="120">
        <f t="shared" si="162"/>
        <v>0.0005250487346</v>
      </c>
      <c r="M394" s="120">
        <f t="shared" si="162"/>
        <v>0.000006307834962</v>
      </c>
      <c r="N394" s="120">
        <f t="shared" si="162"/>
        <v>0.001001954103</v>
      </c>
      <c r="O394" s="120">
        <f t="shared" si="162"/>
        <v>0.00000283468406</v>
      </c>
      <c r="P394" s="120">
        <f t="shared" si="162"/>
        <v>0.0001090393632</v>
      </c>
      <c r="Q394" s="120">
        <f t="shared" si="162"/>
        <v>0.00003469737384</v>
      </c>
      <c r="R394" s="120">
        <f t="shared" si="162"/>
        <v>0.0004464361639</v>
      </c>
      <c r="S394" s="120">
        <f t="shared" si="162"/>
        <v>0.00001053540951</v>
      </c>
      <c r="T394" s="120">
        <f t="shared" si="162"/>
        <v>0.0003891150193</v>
      </c>
      <c r="U394" s="120">
        <f t="shared" si="162"/>
        <v>0.00004546591193</v>
      </c>
    </row>
    <row r="395" ht="15.75" customHeight="1">
      <c r="A395" s="136" t="s">
        <v>194</v>
      </c>
      <c r="B395" s="120">
        <f t="shared" ref="B395:U395" si="163">B172/B$11</f>
        <v>0</v>
      </c>
      <c r="C395" s="120">
        <f t="shared" si="163"/>
        <v>0</v>
      </c>
      <c r="D395" s="120">
        <f t="shared" si="163"/>
        <v>0</v>
      </c>
      <c r="E395" s="120">
        <f t="shared" si="163"/>
        <v>0</v>
      </c>
      <c r="F395" s="120">
        <f t="shared" si="163"/>
        <v>0</v>
      </c>
      <c r="G395" s="120">
        <f t="shared" si="163"/>
        <v>0</v>
      </c>
      <c r="H395" s="120">
        <f t="shared" si="163"/>
        <v>0</v>
      </c>
      <c r="I395" s="120">
        <f t="shared" si="163"/>
        <v>0</v>
      </c>
      <c r="J395" s="120">
        <f t="shared" si="163"/>
        <v>0</v>
      </c>
      <c r="K395" s="120">
        <f t="shared" si="163"/>
        <v>0</v>
      </c>
      <c r="L395" s="120">
        <f t="shared" si="163"/>
        <v>0</v>
      </c>
      <c r="M395" s="120">
        <f t="shared" si="163"/>
        <v>0</v>
      </c>
      <c r="N395" s="120">
        <f t="shared" si="163"/>
        <v>0</v>
      </c>
      <c r="O395" s="120">
        <f t="shared" si="163"/>
        <v>0</v>
      </c>
      <c r="P395" s="120">
        <f t="shared" si="163"/>
        <v>0</v>
      </c>
      <c r="Q395" s="120">
        <f t="shared" si="163"/>
        <v>0</v>
      </c>
      <c r="R395" s="120">
        <f t="shared" si="163"/>
        <v>0</v>
      </c>
      <c r="S395" s="120">
        <f t="shared" si="163"/>
        <v>0</v>
      </c>
      <c r="T395" s="120">
        <f t="shared" si="163"/>
        <v>0</v>
      </c>
      <c r="U395" s="120">
        <f t="shared" si="163"/>
        <v>0</v>
      </c>
    </row>
    <row r="396" ht="15.75" customHeight="1">
      <c r="A396" s="136" t="s">
        <v>195</v>
      </c>
      <c r="B396" s="120">
        <f t="shared" ref="B396:U396" si="164">B173/B$11</f>
        <v>0</v>
      </c>
      <c r="C396" s="120">
        <f t="shared" si="164"/>
        <v>0</v>
      </c>
      <c r="D396" s="120">
        <f t="shared" si="164"/>
        <v>0</v>
      </c>
      <c r="E396" s="120">
        <f t="shared" si="164"/>
        <v>0</v>
      </c>
      <c r="F396" s="120">
        <f t="shared" si="164"/>
        <v>0</v>
      </c>
      <c r="G396" s="120">
        <f t="shared" si="164"/>
        <v>0</v>
      </c>
      <c r="H396" s="120">
        <f t="shared" si="164"/>
        <v>0</v>
      </c>
      <c r="I396" s="120">
        <f t="shared" si="164"/>
        <v>0</v>
      </c>
      <c r="J396" s="120">
        <f t="shared" si="164"/>
        <v>0</v>
      </c>
      <c r="K396" s="120">
        <f t="shared" si="164"/>
        <v>0</v>
      </c>
      <c r="L396" s="120">
        <f t="shared" si="164"/>
        <v>0</v>
      </c>
      <c r="M396" s="120">
        <f t="shared" si="164"/>
        <v>0</v>
      </c>
      <c r="N396" s="120">
        <f t="shared" si="164"/>
        <v>0</v>
      </c>
      <c r="O396" s="120">
        <f t="shared" si="164"/>
        <v>0</v>
      </c>
      <c r="P396" s="120">
        <f t="shared" si="164"/>
        <v>0</v>
      </c>
      <c r="Q396" s="120">
        <f t="shared" si="164"/>
        <v>0</v>
      </c>
      <c r="R396" s="120">
        <f t="shared" si="164"/>
        <v>0</v>
      </c>
      <c r="S396" s="120">
        <f t="shared" si="164"/>
        <v>0</v>
      </c>
      <c r="T396" s="120">
        <f t="shared" si="164"/>
        <v>0</v>
      </c>
      <c r="U396" s="120">
        <f t="shared" si="164"/>
        <v>0</v>
      </c>
    </row>
    <row r="397" ht="15.75" customHeight="1">
      <c r="A397" s="136" t="s">
        <v>196</v>
      </c>
      <c r="B397" s="120">
        <f t="shared" ref="B397:U397" si="165">B174/B$11</f>
        <v>0</v>
      </c>
      <c r="C397" s="120">
        <f t="shared" si="165"/>
        <v>0</v>
      </c>
      <c r="D397" s="120">
        <f t="shared" si="165"/>
        <v>0</v>
      </c>
      <c r="E397" s="120">
        <f t="shared" si="165"/>
        <v>0</v>
      </c>
      <c r="F397" s="120">
        <f t="shared" si="165"/>
        <v>0</v>
      </c>
      <c r="G397" s="120">
        <f t="shared" si="165"/>
        <v>0</v>
      </c>
      <c r="H397" s="120">
        <f t="shared" si="165"/>
        <v>0</v>
      </c>
      <c r="I397" s="120">
        <f t="shared" si="165"/>
        <v>0</v>
      </c>
      <c r="J397" s="120">
        <f t="shared" si="165"/>
        <v>0</v>
      </c>
      <c r="K397" s="120">
        <f t="shared" si="165"/>
        <v>0</v>
      </c>
      <c r="L397" s="120">
        <f t="shared" si="165"/>
        <v>0</v>
      </c>
      <c r="M397" s="120">
        <f t="shared" si="165"/>
        <v>0</v>
      </c>
      <c r="N397" s="120">
        <f t="shared" si="165"/>
        <v>0</v>
      </c>
      <c r="O397" s="120">
        <f t="shared" si="165"/>
        <v>0</v>
      </c>
      <c r="P397" s="120">
        <f t="shared" si="165"/>
        <v>0</v>
      </c>
      <c r="Q397" s="120">
        <f t="shared" si="165"/>
        <v>0</v>
      </c>
      <c r="R397" s="120">
        <f t="shared" si="165"/>
        <v>0</v>
      </c>
      <c r="S397" s="120">
        <f t="shared" si="165"/>
        <v>0</v>
      </c>
      <c r="T397" s="120">
        <f t="shared" si="165"/>
        <v>0</v>
      </c>
      <c r="U397" s="120">
        <f t="shared" si="165"/>
        <v>0</v>
      </c>
    </row>
    <row r="398" ht="15.75" customHeight="1">
      <c r="A398" s="136" t="s">
        <v>34</v>
      </c>
      <c r="B398" s="120">
        <f t="shared" ref="B398:U398" si="166">B175/B$11</f>
        <v>0</v>
      </c>
      <c r="C398" s="120">
        <f t="shared" si="166"/>
        <v>0</v>
      </c>
      <c r="D398" s="120">
        <f t="shared" si="166"/>
        <v>0.001781747501</v>
      </c>
      <c r="E398" s="120">
        <f t="shared" si="166"/>
        <v>0.006264204545</v>
      </c>
      <c r="F398" s="120">
        <f t="shared" si="166"/>
        <v>0.004569812444</v>
      </c>
      <c r="G398" s="120">
        <f t="shared" si="166"/>
        <v>0.002454065187</v>
      </c>
      <c r="H398" s="120">
        <f t="shared" si="166"/>
        <v>0.00001651241321</v>
      </c>
      <c r="I398" s="120">
        <f t="shared" si="166"/>
        <v>0.000002248262093</v>
      </c>
      <c r="J398" s="120">
        <f t="shared" si="166"/>
        <v>0.000008915337724</v>
      </c>
      <c r="K398" s="120">
        <f t="shared" si="166"/>
        <v>0.002378952377</v>
      </c>
      <c r="L398" s="120">
        <f t="shared" si="166"/>
        <v>0.004300931124</v>
      </c>
      <c r="M398" s="120">
        <f t="shared" si="166"/>
        <v>0.006916541036</v>
      </c>
      <c r="N398" s="120">
        <f t="shared" si="166"/>
        <v>0.006149420068</v>
      </c>
      <c r="O398" s="120">
        <f t="shared" si="166"/>
        <v>0.0002296094089</v>
      </c>
      <c r="P398" s="120">
        <f t="shared" si="166"/>
        <v>0.00001982533877</v>
      </c>
      <c r="Q398" s="120">
        <f t="shared" si="166"/>
        <v>0.000008674343461</v>
      </c>
      <c r="R398" s="120">
        <f t="shared" si="166"/>
        <v>0.0009694042416</v>
      </c>
      <c r="S398" s="120">
        <f t="shared" si="166"/>
        <v>0.0001422280284</v>
      </c>
      <c r="T398" s="120">
        <f t="shared" si="166"/>
        <v>0.0006655914804</v>
      </c>
      <c r="U398" s="120">
        <f t="shared" si="166"/>
        <v>0.000005683238992</v>
      </c>
    </row>
    <row r="399" ht="15.75" customHeight="1">
      <c r="A399" s="136" t="s">
        <v>63</v>
      </c>
      <c r="B399" s="120">
        <f t="shared" ref="B399:U399" si="167">B176/B$11</f>
        <v>0</v>
      </c>
      <c r="C399" s="120">
        <f t="shared" si="167"/>
        <v>0</v>
      </c>
      <c r="D399" s="120">
        <f t="shared" si="167"/>
        <v>0</v>
      </c>
      <c r="E399" s="120">
        <f t="shared" si="167"/>
        <v>0</v>
      </c>
      <c r="F399" s="120">
        <f t="shared" si="167"/>
        <v>0</v>
      </c>
      <c r="G399" s="120">
        <f t="shared" si="167"/>
        <v>0</v>
      </c>
      <c r="H399" s="120">
        <f t="shared" si="167"/>
        <v>0</v>
      </c>
      <c r="I399" s="120">
        <f t="shared" si="167"/>
        <v>0</v>
      </c>
      <c r="J399" s="120">
        <f t="shared" si="167"/>
        <v>0</v>
      </c>
      <c r="K399" s="120">
        <f t="shared" si="167"/>
        <v>0</v>
      </c>
      <c r="L399" s="120">
        <f t="shared" si="167"/>
        <v>0</v>
      </c>
      <c r="M399" s="120">
        <f t="shared" si="167"/>
        <v>0</v>
      </c>
      <c r="N399" s="120">
        <f t="shared" si="167"/>
        <v>0</v>
      </c>
      <c r="O399" s="120">
        <f t="shared" si="167"/>
        <v>0</v>
      </c>
      <c r="P399" s="120">
        <f t="shared" si="167"/>
        <v>0</v>
      </c>
      <c r="Q399" s="120">
        <f t="shared" si="167"/>
        <v>0.00000433717173</v>
      </c>
      <c r="R399" s="120">
        <f t="shared" si="167"/>
        <v>0</v>
      </c>
      <c r="S399" s="120">
        <f t="shared" si="167"/>
        <v>0</v>
      </c>
      <c r="T399" s="120">
        <f t="shared" si="167"/>
        <v>0</v>
      </c>
      <c r="U399" s="120">
        <f t="shared" si="167"/>
        <v>0</v>
      </c>
    </row>
    <row r="400" ht="15.75" customHeight="1">
      <c r="A400" s="136" t="s">
        <v>35</v>
      </c>
      <c r="B400" s="120">
        <f t="shared" ref="B400:U400" si="168">B177/B$11</f>
        <v>0.03426124197</v>
      </c>
      <c r="C400" s="120">
        <f t="shared" si="168"/>
        <v>0.02636680884</v>
      </c>
      <c r="D400" s="120">
        <f t="shared" si="168"/>
        <v>0.006293965198</v>
      </c>
      <c r="E400" s="120">
        <f t="shared" si="168"/>
        <v>0.01154829545</v>
      </c>
      <c r="F400" s="120">
        <f t="shared" si="168"/>
        <v>0.003460851444</v>
      </c>
      <c r="G400" s="120">
        <f t="shared" si="168"/>
        <v>0.0005957618058</v>
      </c>
      <c r="H400" s="120">
        <f t="shared" si="168"/>
        <v>0.02032678066</v>
      </c>
      <c r="I400" s="120">
        <f t="shared" si="168"/>
        <v>0.002171821182</v>
      </c>
      <c r="J400" s="120">
        <f t="shared" si="168"/>
        <v>0.003844739394</v>
      </c>
      <c r="K400" s="120">
        <f t="shared" si="168"/>
        <v>0.003960008337</v>
      </c>
      <c r="L400" s="120">
        <f t="shared" si="168"/>
        <v>0.003317861153</v>
      </c>
      <c r="M400" s="120">
        <f t="shared" si="168"/>
        <v>0.001879734819</v>
      </c>
      <c r="N400" s="120">
        <f t="shared" si="168"/>
        <v>0.003512698743</v>
      </c>
      <c r="O400" s="120">
        <f t="shared" si="168"/>
        <v>0.006420559397</v>
      </c>
      <c r="P400" s="120">
        <f t="shared" si="168"/>
        <v>0.003162141533</v>
      </c>
      <c r="Q400" s="120">
        <f t="shared" si="168"/>
        <v>0.004259102639</v>
      </c>
      <c r="R400" s="120">
        <f t="shared" si="168"/>
        <v>0.002176907771</v>
      </c>
      <c r="S400" s="120">
        <f t="shared" si="168"/>
        <v>0.001090414884</v>
      </c>
      <c r="T400" s="120">
        <f t="shared" si="168"/>
        <v>0.001991654507</v>
      </c>
      <c r="U400" s="120">
        <f t="shared" si="168"/>
        <v>0.002995066949</v>
      </c>
    </row>
    <row r="401" ht="15.75" customHeight="1">
      <c r="A401" s="136" t="s">
        <v>197</v>
      </c>
      <c r="B401" s="120">
        <f t="shared" ref="B401:U401" si="169">B178/B$11</f>
        <v>0.00008235875474</v>
      </c>
      <c r="C401" s="120">
        <f t="shared" si="169"/>
        <v>0.00006462453147</v>
      </c>
      <c r="D401" s="120">
        <f t="shared" si="169"/>
        <v>0.00002313957793</v>
      </c>
      <c r="E401" s="120">
        <f t="shared" si="169"/>
        <v>0.00001420454545</v>
      </c>
      <c r="F401" s="120">
        <f t="shared" si="169"/>
        <v>0.00002232807383</v>
      </c>
      <c r="G401" s="120">
        <f t="shared" si="169"/>
        <v>0.00002761809696</v>
      </c>
      <c r="H401" s="120">
        <f t="shared" si="169"/>
        <v>0.00003302482641</v>
      </c>
      <c r="I401" s="120">
        <f t="shared" si="169"/>
        <v>0.00001573783465</v>
      </c>
      <c r="J401" s="120">
        <f t="shared" si="169"/>
        <v>0</v>
      </c>
      <c r="K401" s="120">
        <f t="shared" si="169"/>
        <v>0.0003936850393</v>
      </c>
      <c r="L401" s="120">
        <f t="shared" si="169"/>
        <v>0.01791030604</v>
      </c>
      <c r="M401" s="120">
        <f t="shared" si="169"/>
        <v>0.02406123646</v>
      </c>
      <c r="N401" s="120">
        <f t="shared" si="169"/>
        <v>0.00957715779</v>
      </c>
      <c r="O401" s="120">
        <f t="shared" si="169"/>
        <v>0.02996261052</v>
      </c>
      <c r="P401" s="120">
        <f t="shared" si="169"/>
        <v>0.008333250728</v>
      </c>
      <c r="Q401" s="120">
        <f t="shared" si="169"/>
        <v>0.00006939474769</v>
      </c>
      <c r="R401" s="120">
        <f t="shared" si="169"/>
        <v>0.0001700709196</v>
      </c>
      <c r="S401" s="120">
        <f t="shared" si="169"/>
        <v>0</v>
      </c>
      <c r="T401" s="120">
        <f t="shared" si="169"/>
        <v>0.00007167908251</v>
      </c>
      <c r="U401" s="120">
        <f t="shared" si="169"/>
        <v>0</v>
      </c>
    </row>
    <row r="402" ht="15.75" customHeight="1">
      <c r="A402" s="136" t="s">
        <v>36</v>
      </c>
      <c r="B402" s="120">
        <f t="shared" ref="B402:U402" si="170">B179/B$11</f>
        <v>0</v>
      </c>
      <c r="C402" s="120">
        <f t="shared" si="170"/>
        <v>0</v>
      </c>
      <c r="D402" s="120">
        <f t="shared" si="170"/>
        <v>0</v>
      </c>
      <c r="E402" s="120">
        <f t="shared" si="170"/>
        <v>0</v>
      </c>
      <c r="F402" s="120">
        <f t="shared" si="170"/>
        <v>0</v>
      </c>
      <c r="G402" s="120">
        <f t="shared" si="170"/>
        <v>0</v>
      </c>
      <c r="H402" s="120">
        <f t="shared" si="170"/>
        <v>0</v>
      </c>
      <c r="I402" s="120">
        <f t="shared" si="170"/>
        <v>0</v>
      </c>
      <c r="J402" s="120">
        <f t="shared" si="170"/>
        <v>0</v>
      </c>
      <c r="K402" s="120">
        <f t="shared" si="170"/>
        <v>0</v>
      </c>
      <c r="L402" s="120">
        <f t="shared" si="170"/>
        <v>0</v>
      </c>
      <c r="M402" s="120">
        <f t="shared" si="170"/>
        <v>0</v>
      </c>
      <c r="N402" s="120">
        <f t="shared" si="170"/>
        <v>0</v>
      </c>
      <c r="O402" s="120">
        <f t="shared" si="170"/>
        <v>0</v>
      </c>
      <c r="P402" s="120">
        <f t="shared" si="170"/>
        <v>0</v>
      </c>
      <c r="Q402" s="120">
        <f t="shared" si="170"/>
        <v>0</v>
      </c>
      <c r="R402" s="120">
        <f t="shared" si="170"/>
        <v>0</v>
      </c>
      <c r="S402" s="120">
        <f t="shared" si="170"/>
        <v>0</v>
      </c>
      <c r="T402" s="120">
        <f t="shared" si="170"/>
        <v>0</v>
      </c>
      <c r="U402" s="120">
        <f t="shared" si="170"/>
        <v>0</v>
      </c>
    </row>
    <row r="403" ht="15.75" customHeight="1">
      <c r="A403" s="136" t="s">
        <v>198</v>
      </c>
      <c r="B403" s="120">
        <f t="shared" ref="B403:U403" si="171">B180/B$11</f>
        <v>0</v>
      </c>
      <c r="C403" s="120">
        <f t="shared" si="171"/>
        <v>0</v>
      </c>
      <c r="D403" s="120">
        <f t="shared" si="171"/>
        <v>0</v>
      </c>
      <c r="E403" s="120">
        <f t="shared" si="171"/>
        <v>0.007826704545</v>
      </c>
      <c r="F403" s="120">
        <f t="shared" si="171"/>
        <v>0.0007665972015</v>
      </c>
      <c r="G403" s="120">
        <f t="shared" si="171"/>
        <v>0.003448316677</v>
      </c>
      <c r="H403" s="120">
        <f t="shared" si="171"/>
        <v>0.000123843099</v>
      </c>
      <c r="I403" s="120">
        <f t="shared" si="171"/>
        <v>0.00002473088303</v>
      </c>
      <c r="J403" s="120">
        <f t="shared" si="171"/>
        <v>0.00002451717874</v>
      </c>
      <c r="K403" s="120">
        <f t="shared" si="171"/>
        <v>0.00001052633795</v>
      </c>
      <c r="L403" s="120">
        <f t="shared" si="171"/>
        <v>0.002502359926</v>
      </c>
      <c r="M403" s="120">
        <f t="shared" si="171"/>
        <v>0.000009461752443</v>
      </c>
      <c r="N403" s="120">
        <f t="shared" si="171"/>
        <v>0.002375978883</v>
      </c>
      <c r="O403" s="120">
        <f t="shared" si="171"/>
        <v>0.007588449229</v>
      </c>
      <c r="P403" s="120">
        <f t="shared" si="171"/>
        <v>0.00007599713193</v>
      </c>
      <c r="Q403" s="120">
        <f t="shared" si="171"/>
        <v>0</v>
      </c>
      <c r="R403" s="120">
        <f t="shared" si="171"/>
        <v>0.009766322557</v>
      </c>
      <c r="S403" s="120">
        <f t="shared" si="171"/>
        <v>0.002275648454</v>
      </c>
      <c r="T403" s="120">
        <f t="shared" si="171"/>
        <v>0.001269743747</v>
      </c>
      <c r="U403" s="120">
        <f t="shared" si="171"/>
        <v>0.00360885676</v>
      </c>
    </row>
    <row r="404" ht="15.75" customHeight="1">
      <c r="A404" s="136" t="s">
        <v>37</v>
      </c>
      <c r="B404" s="120">
        <f t="shared" ref="B404:U404" si="172">B181/B$11</f>
        <v>0</v>
      </c>
      <c r="C404" s="120">
        <f t="shared" si="172"/>
        <v>0</v>
      </c>
      <c r="D404" s="120">
        <f t="shared" si="172"/>
        <v>0</v>
      </c>
      <c r="E404" s="120">
        <f t="shared" si="172"/>
        <v>0</v>
      </c>
      <c r="F404" s="120">
        <f t="shared" si="172"/>
        <v>0.00002232807383</v>
      </c>
      <c r="G404" s="120">
        <f t="shared" si="172"/>
        <v>0.000327471721</v>
      </c>
      <c r="H404" s="120">
        <f t="shared" si="172"/>
        <v>0.00007430585943</v>
      </c>
      <c r="I404" s="120">
        <f t="shared" si="172"/>
        <v>0.001108393212</v>
      </c>
      <c r="J404" s="120">
        <f t="shared" si="172"/>
        <v>0.0009873736529</v>
      </c>
      <c r="K404" s="120">
        <f t="shared" si="172"/>
        <v>0.004317903827</v>
      </c>
      <c r="L404" s="120">
        <f t="shared" si="172"/>
        <v>0.004228318001</v>
      </c>
      <c r="M404" s="120">
        <f t="shared" si="172"/>
        <v>0.0002270820586</v>
      </c>
      <c r="N404" s="120">
        <f t="shared" si="172"/>
        <v>0.0004130863409</v>
      </c>
      <c r="O404" s="120">
        <f t="shared" si="172"/>
        <v>0.006533946759</v>
      </c>
      <c r="P404" s="120">
        <f t="shared" si="172"/>
        <v>0.004536698354</v>
      </c>
      <c r="Q404" s="120">
        <f t="shared" si="172"/>
        <v>0.004363194761</v>
      </c>
      <c r="R404" s="120">
        <f t="shared" si="172"/>
        <v>0</v>
      </c>
      <c r="S404" s="120">
        <f t="shared" si="172"/>
        <v>0</v>
      </c>
      <c r="T404" s="120">
        <f t="shared" si="172"/>
        <v>0</v>
      </c>
      <c r="U404" s="120">
        <f t="shared" si="172"/>
        <v>0.007365477733</v>
      </c>
    </row>
    <row r="405" ht="15.75" customHeight="1">
      <c r="A405" s="136" t="s">
        <v>199</v>
      </c>
      <c r="B405" s="120">
        <f t="shared" ref="B405:U405" si="173">B182/B$11</f>
        <v>0.0006588700379</v>
      </c>
      <c r="C405" s="120">
        <f t="shared" si="173"/>
        <v>0.04368618328</v>
      </c>
      <c r="D405" s="120">
        <f t="shared" si="173"/>
        <v>0.0001851166235</v>
      </c>
      <c r="E405" s="120">
        <f t="shared" si="173"/>
        <v>0.00004261363636</v>
      </c>
      <c r="F405" s="120">
        <f t="shared" si="173"/>
        <v>0.003192914558</v>
      </c>
      <c r="G405" s="120">
        <f t="shared" si="173"/>
        <v>0.003921769768</v>
      </c>
      <c r="H405" s="120">
        <f t="shared" si="173"/>
        <v>0.0009274472084</v>
      </c>
      <c r="I405" s="120">
        <f t="shared" si="173"/>
        <v>0.001495094292</v>
      </c>
      <c r="J405" s="120">
        <f t="shared" si="173"/>
        <v>0.0009004491101</v>
      </c>
      <c r="K405" s="120">
        <f t="shared" si="173"/>
        <v>0.00001263160554</v>
      </c>
      <c r="L405" s="120">
        <f t="shared" si="173"/>
        <v>0</v>
      </c>
      <c r="M405" s="120">
        <f t="shared" si="173"/>
        <v>0</v>
      </c>
      <c r="N405" s="120">
        <f t="shared" si="173"/>
        <v>0</v>
      </c>
      <c r="O405" s="120">
        <f t="shared" si="173"/>
        <v>0</v>
      </c>
      <c r="P405" s="120">
        <f t="shared" si="173"/>
        <v>0</v>
      </c>
      <c r="Q405" s="120">
        <f t="shared" si="173"/>
        <v>0</v>
      </c>
      <c r="R405" s="120">
        <f t="shared" si="173"/>
        <v>0</v>
      </c>
      <c r="S405" s="120">
        <f t="shared" si="173"/>
        <v>0</v>
      </c>
      <c r="T405" s="120">
        <f t="shared" si="173"/>
        <v>0</v>
      </c>
      <c r="U405" s="120">
        <f t="shared" si="173"/>
        <v>0</v>
      </c>
    </row>
    <row r="406" ht="15.75" customHeight="1">
      <c r="A406" s="136" t="s">
        <v>200</v>
      </c>
      <c r="B406" s="120">
        <f t="shared" ref="B406:U406" si="174">B183/B$11</f>
        <v>0</v>
      </c>
      <c r="C406" s="120">
        <f t="shared" si="174"/>
        <v>0</v>
      </c>
      <c r="D406" s="120">
        <f t="shared" si="174"/>
        <v>0</v>
      </c>
      <c r="E406" s="120">
        <f t="shared" si="174"/>
        <v>0.02859375</v>
      </c>
      <c r="F406" s="120">
        <f t="shared" si="174"/>
        <v>0.001778803215</v>
      </c>
      <c r="G406" s="120">
        <f t="shared" si="174"/>
        <v>0.0003787624725</v>
      </c>
      <c r="H406" s="120">
        <f t="shared" si="174"/>
        <v>0.00006604965283</v>
      </c>
      <c r="I406" s="120">
        <f t="shared" si="174"/>
        <v>0.00001573783465</v>
      </c>
      <c r="J406" s="120">
        <f t="shared" si="174"/>
        <v>0.00009138221167</v>
      </c>
      <c r="K406" s="120">
        <f t="shared" si="174"/>
        <v>0.001258950019</v>
      </c>
      <c r="L406" s="120">
        <f t="shared" si="174"/>
        <v>0.01508397987</v>
      </c>
      <c r="M406" s="120">
        <f t="shared" si="174"/>
        <v>0.006500223928</v>
      </c>
      <c r="N406" s="120">
        <f t="shared" si="174"/>
        <v>0.0004921879807</v>
      </c>
      <c r="O406" s="120">
        <f t="shared" si="174"/>
        <v>0.001156551097</v>
      </c>
      <c r="P406" s="120">
        <f t="shared" si="174"/>
        <v>0.0006145855017</v>
      </c>
      <c r="Q406" s="120">
        <f t="shared" si="174"/>
        <v>0.00002168585865</v>
      </c>
      <c r="R406" s="120">
        <f t="shared" si="174"/>
        <v>0.002181159544</v>
      </c>
      <c r="S406" s="120">
        <f t="shared" si="174"/>
        <v>0.0001316926189</v>
      </c>
      <c r="T406" s="120">
        <f t="shared" si="174"/>
        <v>0.00001023986893</v>
      </c>
      <c r="U406" s="120">
        <f t="shared" si="174"/>
        <v>0.0002671122326</v>
      </c>
    </row>
    <row r="407" ht="15.75" customHeight="1">
      <c r="A407" s="136" t="s">
        <v>38</v>
      </c>
      <c r="B407" s="120">
        <f t="shared" ref="B407:U407" si="175">B184/B$11</f>
        <v>0</v>
      </c>
      <c r="C407" s="120">
        <f t="shared" si="175"/>
        <v>0</v>
      </c>
      <c r="D407" s="120">
        <f t="shared" si="175"/>
        <v>0</v>
      </c>
      <c r="E407" s="120">
        <f t="shared" si="175"/>
        <v>0.002869318182</v>
      </c>
      <c r="F407" s="120">
        <f t="shared" si="175"/>
        <v>0</v>
      </c>
      <c r="G407" s="120">
        <f t="shared" si="175"/>
        <v>0.000252508315</v>
      </c>
      <c r="H407" s="120">
        <f t="shared" si="175"/>
        <v>0.001849390279</v>
      </c>
      <c r="I407" s="120">
        <f t="shared" si="175"/>
        <v>0.0001573783465</v>
      </c>
      <c r="J407" s="120">
        <f t="shared" si="175"/>
        <v>0.01563527353</v>
      </c>
      <c r="K407" s="120">
        <f t="shared" si="175"/>
        <v>0.01744214198</v>
      </c>
      <c r="L407" s="120">
        <f t="shared" si="175"/>
        <v>0.000002792812418</v>
      </c>
      <c r="M407" s="120">
        <f t="shared" si="175"/>
        <v>0.0003185456656</v>
      </c>
      <c r="N407" s="120">
        <f t="shared" si="175"/>
        <v>0.0001699220409</v>
      </c>
      <c r="O407" s="120">
        <f t="shared" si="175"/>
        <v>0.0007738687485</v>
      </c>
      <c r="P407" s="120">
        <f t="shared" si="175"/>
        <v>0.003813073489</v>
      </c>
      <c r="Q407" s="120">
        <f t="shared" si="175"/>
        <v>0.04302040639</v>
      </c>
      <c r="R407" s="120">
        <f t="shared" si="175"/>
        <v>0.02980492866</v>
      </c>
      <c r="S407" s="120">
        <f t="shared" si="175"/>
        <v>0.001891106007</v>
      </c>
      <c r="T407" s="120">
        <f t="shared" si="175"/>
        <v>0.05633463892</v>
      </c>
      <c r="U407" s="120">
        <f t="shared" si="175"/>
        <v>0.002943917798</v>
      </c>
    </row>
    <row r="408" ht="15.75" customHeight="1">
      <c r="A408" s="136" t="s">
        <v>201</v>
      </c>
      <c r="B408" s="120">
        <f t="shared" ref="B408:U408" si="176">B185/B$11</f>
        <v>0.001729533849</v>
      </c>
      <c r="C408" s="120">
        <f t="shared" si="176"/>
        <v>0</v>
      </c>
      <c r="D408" s="120">
        <f t="shared" si="176"/>
        <v>0</v>
      </c>
      <c r="E408" s="120">
        <f t="shared" si="176"/>
        <v>0.0001278409091</v>
      </c>
      <c r="F408" s="120">
        <f t="shared" si="176"/>
        <v>0.0008931229533</v>
      </c>
      <c r="G408" s="120">
        <f t="shared" si="176"/>
        <v>0.001246759805</v>
      </c>
      <c r="H408" s="120">
        <f t="shared" si="176"/>
        <v>0.002143861648</v>
      </c>
      <c r="I408" s="120">
        <f t="shared" si="176"/>
        <v>0.0005845481443</v>
      </c>
      <c r="J408" s="120">
        <f t="shared" si="176"/>
        <v>0.000006686503293</v>
      </c>
      <c r="K408" s="120">
        <f t="shared" si="176"/>
        <v>0.0007221067834</v>
      </c>
      <c r="L408" s="120">
        <f t="shared" si="176"/>
        <v>0</v>
      </c>
      <c r="M408" s="120">
        <f t="shared" si="176"/>
        <v>0.001248951322</v>
      </c>
      <c r="N408" s="120">
        <f t="shared" si="176"/>
        <v>0.00002343752289</v>
      </c>
      <c r="O408" s="120">
        <f t="shared" si="176"/>
        <v>0.00003118152466</v>
      </c>
      <c r="P408" s="120">
        <f t="shared" si="176"/>
        <v>0.001698370688</v>
      </c>
      <c r="Q408" s="120">
        <f t="shared" si="176"/>
        <v>0.00000433717173</v>
      </c>
      <c r="R408" s="120">
        <f t="shared" si="176"/>
        <v>0.00001275531897</v>
      </c>
      <c r="S408" s="120">
        <f t="shared" si="176"/>
        <v>0</v>
      </c>
      <c r="T408" s="120">
        <f t="shared" si="176"/>
        <v>0.03691472749</v>
      </c>
      <c r="U408" s="120">
        <f t="shared" si="176"/>
        <v>0.1166541635</v>
      </c>
    </row>
    <row r="409" ht="15.75" customHeight="1">
      <c r="A409" s="136" t="s">
        <v>39</v>
      </c>
      <c r="B409" s="120">
        <f t="shared" ref="B409:U409" si="177">B186/B$11</f>
        <v>0.0001647175095</v>
      </c>
      <c r="C409" s="120">
        <f t="shared" si="177"/>
        <v>0.001163241566</v>
      </c>
      <c r="D409" s="120">
        <f t="shared" si="177"/>
        <v>0.0000694187338</v>
      </c>
      <c r="E409" s="120">
        <f t="shared" si="177"/>
        <v>0</v>
      </c>
      <c r="F409" s="120">
        <f t="shared" si="177"/>
        <v>0.01037511164</v>
      </c>
      <c r="G409" s="120">
        <f t="shared" si="177"/>
        <v>0.01144178302</v>
      </c>
      <c r="H409" s="120">
        <f t="shared" si="177"/>
        <v>0.02412188363</v>
      </c>
      <c r="I409" s="120">
        <f t="shared" si="177"/>
        <v>0.007630601545</v>
      </c>
      <c r="J409" s="120">
        <f t="shared" si="177"/>
        <v>0.003967325287</v>
      </c>
      <c r="K409" s="120">
        <f t="shared" si="177"/>
        <v>0.004861062865</v>
      </c>
      <c r="L409" s="120">
        <f t="shared" si="177"/>
        <v>0.001700822763</v>
      </c>
      <c r="M409" s="120">
        <f t="shared" si="177"/>
        <v>0.00744955309</v>
      </c>
      <c r="N409" s="120">
        <f t="shared" si="177"/>
        <v>0.007784187289</v>
      </c>
      <c r="O409" s="120">
        <f t="shared" si="177"/>
        <v>0.02230612887</v>
      </c>
      <c r="P409" s="120">
        <f t="shared" si="177"/>
        <v>0.09820151135</v>
      </c>
      <c r="Q409" s="120">
        <f t="shared" si="177"/>
        <v>0.075085117</v>
      </c>
      <c r="R409" s="120">
        <f t="shared" si="177"/>
        <v>0.007466113369</v>
      </c>
      <c r="S409" s="120">
        <f t="shared" si="177"/>
        <v>0.0002739206473</v>
      </c>
      <c r="T409" s="120">
        <f t="shared" si="177"/>
        <v>0.0002406369198</v>
      </c>
      <c r="U409" s="120">
        <f t="shared" si="177"/>
        <v>0.0007558707859</v>
      </c>
    </row>
    <row r="410" ht="15.75" customHeight="1">
      <c r="A410" s="136" t="s">
        <v>74</v>
      </c>
      <c r="B410" s="120">
        <f t="shared" ref="B410:U410" si="178">B187/B$11</f>
        <v>0</v>
      </c>
      <c r="C410" s="120">
        <f t="shared" si="178"/>
        <v>0</v>
      </c>
      <c r="D410" s="120">
        <f t="shared" si="178"/>
        <v>0</v>
      </c>
      <c r="E410" s="120">
        <f t="shared" si="178"/>
        <v>0</v>
      </c>
      <c r="F410" s="120">
        <f t="shared" si="178"/>
        <v>0</v>
      </c>
      <c r="G410" s="120">
        <f t="shared" si="178"/>
        <v>0</v>
      </c>
      <c r="H410" s="120">
        <f t="shared" si="178"/>
        <v>0</v>
      </c>
      <c r="I410" s="120">
        <f t="shared" si="178"/>
        <v>0</v>
      </c>
      <c r="J410" s="120">
        <f t="shared" si="178"/>
        <v>0</v>
      </c>
      <c r="K410" s="120">
        <f t="shared" si="178"/>
        <v>0</v>
      </c>
      <c r="L410" s="120">
        <f t="shared" si="178"/>
        <v>0</v>
      </c>
      <c r="M410" s="120">
        <f t="shared" si="178"/>
        <v>0</v>
      </c>
      <c r="N410" s="120">
        <f t="shared" si="178"/>
        <v>0</v>
      </c>
      <c r="O410" s="120">
        <f t="shared" si="178"/>
        <v>0</v>
      </c>
      <c r="P410" s="120">
        <f t="shared" si="178"/>
        <v>0</v>
      </c>
      <c r="Q410" s="120">
        <f t="shared" si="178"/>
        <v>0</v>
      </c>
      <c r="R410" s="120">
        <f t="shared" si="178"/>
        <v>0</v>
      </c>
      <c r="S410" s="120">
        <f t="shared" si="178"/>
        <v>0</v>
      </c>
      <c r="T410" s="120">
        <f t="shared" si="178"/>
        <v>0</v>
      </c>
      <c r="U410" s="120">
        <f t="shared" si="178"/>
        <v>0</v>
      </c>
    </row>
    <row r="411" ht="15.75" customHeight="1">
      <c r="A411" s="136" t="s">
        <v>202</v>
      </c>
      <c r="B411" s="120">
        <f t="shared" ref="B411:U411" si="179">B188/B$11</f>
        <v>0</v>
      </c>
      <c r="C411" s="120">
        <f t="shared" si="179"/>
        <v>0</v>
      </c>
      <c r="D411" s="120">
        <f t="shared" si="179"/>
        <v>0</v>
      </c>
      <c r="E411" s="120">
        <f t="shared" si="179"/>
        <v>0</v>
      </c>
      <c r="F411" s="120">
        <f t="shared" si="179"/>
        <v>0</v>
      </c>
      <c r="G411" s="120">
        <f t="shared" si="179"/>
        <v>0</v>
      </c>
      <c r="H411" s="120">
        <f t="shared" si="179"/>
        <v>0</v>
      </c>
      <c r="I411" s="120">
        <f t="shared" si="179"/>
        <v>0</v>
      </c>
      <c r="J411" s="120">
        <f t="shared" si="179"/>
        <v>0</v>
      </c>
      <c r="K411" s="120">
        <f t="shared" si="179"/>
        <v>0</v>
      </c>
      <c r="L411" s="120">
        <f t="shared" si="179"/>
        <v>0</v>
      </c>
      <c r="M411" s="120">
        <f t="shared" si="179"/>
        <v>0</v>
      </c>
      <c r="N411" s="120">
        <f t="shared" si="179"/>
        <v>0</v>
      </c>
      <c r="O411" s="120">
        <f t="shared" si="179"/>
        <v>0</v>
      </c>
      <c r="P411" s="120">
        <f t="shared" si="179"/>
        <v>0</v>
      </c>
      <c r="Q411" s="120">
        <f t="shared" si="179"/>
        <v>0</v>
      </c>
      <c r="R411" s="120">
        <f t="shared" si="179"/>
        <v>0</v>
      </c>
      <c r="S411" s="120">
        <f t="shared" si="179"/>
        <v>0</v>
      </c>
      <c r="T411" s="120">
        <f t="shared" si="179"/>
        <v>0</v>
      </c>
      <c r="U411" s="120">
        <f t="shared" si="179"/>
        <v>0.000005683238992</v>
      </c>
    </row>
    <row r="412" ht="15.75" customHeight="1">
      <c r="A412" s="136" t="s">
        <v>203</v>
      </c>
      <c r="B412" s="120">
        <f t="shared" ref="B412:U412" si="180">B189/B$11</f>
        <v>0</v>
      </c>
      <c r="C412" s="120">
        <f t="shared" si="180"/>
        <v>0</v>
      </c>
      <c r="D412" s="120">
        <f t="shared" si="180"/>
        <v>0</v>
      </c>
      <c r="E412" s="120">
        <f t="shared" si="180"/>
        <v>0</v>
      </c>
      <c r="F412" s="120">
        <f t="shared" si="180"/>
        <v>0</v>
      </c>
      <c r="G412" s="120">
        <f t="shared" si="180"/>
        <v>0</v>
      </c>
      <c r="H412" s="120">
        <f t="shared" si="180"/>
        <v>0</v>
      </c>
      <c r="I412" s="120">
        <f t="shared" si="180"/>
        <v>0</v>
      </c>
      <c r="J412" s="120">
        <f t="shared" si="180"/>
        <v>0</v>
      </c>
      <c r="K412" s="120">
        <f t="shared" si="180"/>
        <v>0</v>
      </c>
      <c r="L412" s="120">
        <f t="shared" si="180"/>
        <v>0</v>
      </c>
      <c r="M412" s="120">
        <f t="shared" si="180"/>
        <v>0</v>
      </c>
      <c r="N412" s="120">
        <f t="shared" si="180"/>
        <v>0</v>
      </c>
      <c r="O412" s="120">
        <f t="shared" si="180"/>
        <v>0</v>
      </c>
      <c r="P412" s="120">
        <f t="shared" si="180"/>
        <v>0</v>
      </c>
      <c r="Q412" s="120">
        <f t="shared" si="180"/>
        <v>0</v>
      </c>
      <c r="R412" s="120">
        <f t="shared" si="180"/>
        <v>0</v>
      </c>
      <c r="S412" s="120">
        <f t="shared" si="180"/>
        <v>0</v>
      </c>
      <c r="T412" s="120">
        <f t="shared" si="180"/>
        <v>0</v>
      </c>
      <c r="U412" s="120">
        <f t="shared" si="180"/>
        <v>0</v>
      </c>
    </row>
    <row r="413" ht="15.75" customHeight="1">
      <c r="A413" s="136" t="s">
        <v>204</v>
      </c>
      <c r="B413" s="120">
        <f t="shared" ref="B413:U413" si="181">B190/B$11</f>
        <v>0</v>
      </c>
      <c r="C413" s="120">
        <f t="shared" si="181"/>
        <v>0</v>
      </c>
      <c r="D413" s="120">
        <f t="shared" si="181"/>
        <v>0</v>
      </c>
      <c r="E413" s="120">
        <f t="shared" si="181"/>
        <v>0</v>
      </c>
      <c r="F413" s="120">
        <f t="shared" si="181"/>
        <v>0</v>
      </c>
      <c r="G413" s="120">
        <f t="shared" si="181"/>
        <v>0</v>
      </c>
      <c r="H413" s="120">
        <f t="shared" si="181"/>
        <v>0</v>
      </c>
      <c r="I413" s="120">
        <f t="shared" si="181"/>
        <v>0</v>
      </c>
      <c r="J413" s="120">
        <f t="shared" si="181"/>
        <v>0</v>
      </c>
      <c r="K413" s="120">
        <f t="shared" si="181"/>
        <v>0</v>
      </c>
      <c r="L413" s="120">
        <f t="shared" si="181"/>
        <v>0</v>
      </c>
      <c r="M413" s="120">
        <f t="shared" si="181"/>
        <v>0</v>
      </c>
      <c r="N413" s="120">
        <f t="shared" si="181"/>
        <v>0</v>
      </c>
      <c r="O413" s="120">
        <f t="shared" si="181"/>
        <v>0</v>
      </c>
      <c r="P413" s="120">
        <f t="shared" si="181"/>
        <v>0</v>
      </c>
      <c r="Q413" s="120">
        <f t="shared" si="181"/>
        <v>0</v>
      </c>
      <c r="R413" s="120">
        <f t="shared" si="181"/>
        <v>0</v>
      </c>
      <c r="S413" s="120">
        <f t="shared" si="181"/>
        <v>0</v>
      </c>
      <c r="T413" s="120">
        <f t="shared" si="181"/>
        <v>0</v>
      </c>
      <c r="U413" s="120">
        <f t="shared" si="181"/>
        <v>0</v>
      </c>
    </row>
    <row r="414" ht="15.75" customHeight="1">
      <c r="A414" s="136" t="s">
        <v>205</v>
      </c>
      <c r="B414" s="120">
        <f t="shared" ref="B414:U414" si="182">B191/B$11</f>
        <v>0</v>
      </c>
      <c r="C414" s="120">
        <f t="shared" si="182"/>
        <v>0.0003231226574</v>
      </c>
      <c r="D414" s="120">
        <f t="shared" si="182"/>
        <v>0</v>
      </c>
      <c r="E414" s="120">
        <f t="shared" si="182"/>
        <v>0</v>
      </c>
      <c r="F414" s="120">
        <f t="shared" si="182"/>
        <v>0</v>
      </c>
      <c r="G414" s="120">
        <f t="shared" si="182"/>
        <v>0</v>
      </c>
      <c r="H414" s="120">
        <f t="shared" si="182"/>
        <v>0</v>
      </c>
      <c r="I414" s="120">
        <f t="shared" si="182"/>
        <v>0</v>
      </c>
      <c r="J414" s="120">
        <f t="shared" si="182"/>
        <v>0</v>
      </c>
      <c r="K414" s="120">
        <f t="shared" si="182"/>
        <v>0</v>
      </c>
      <c r="L414" s="120">
        <f t="shared" si="182"/>
        <v>0</v>
      </c>
      <c r="M414" s="120">
        <f t="shared" si="182"/>
        <v>0</v>
      </c>
      <c r="N414" s="120">
        <f t="shared" si="182"/>
        <v>0.000002929690361</v>
      </c>
      <c r="O414" s="120">
        <f t="shared" si="182"/>
        <v>0.00000283468406</v>
      </c>
      <c r="P414" s="120">
        <f t="shared" si="182"/>
        <v>0</v>
      </c>
      <c r="Q414" s="120">
        <f t="shared" si="182"/>
        <v>0</v>
      </c>
      <c r="R414" s="120">
        <f t="shared" si="182"/>
        <v>0</v>
      </c>
      <c r="S414" s="120">
        <f t="shared" si="182"/>
        <v>0</v>
      </c>
      <c r="T414" s="120">
        <f t="shared" si="182"/>
        <v>0</v>
      </c>
      <c r="U414" s="120">
        <f t="shared" si="182"/>
        <v>0</v>
      </c>
    </row>
    <row r="415" ht="15.75" customHeight="1">
      <c r="A415" s="136" t="s">
        <v>40</v>
      </c>
      <c r="B415" s="120">
        <f t="shared" ref="B415:U415" si="183">B192/B$11</f>
        <v>0.08186460221</v>
      </c>
      <c r="C415" s="120">
        <f t="shared" si="183"/>
        <v>0.03005040713</v>
      </c>
      <c r="D415" s="120">
        <f t="shared" si="183"/>
        <v>0.04438171048</v>
      </c>
      <c r="E415" s="120">
        <f t="shared" si="183"/>
        <v>0.04653409091</v>
      </c>
      <c r="F415" s="120">
        <f t="shared" si="183"/>
        <v>0.06559988092</v>
      </c>
      <c r="G415" s="120">
        <f t="shared" si="183"/>
        <v>0.08209282048</v>
      </c>
      <c r="H415" s="120">
        <f t="shared" si="183"/>
        <v>0.1221533288</v>
      </c>
      <c r="I415" s="120">
        <f t="shared" si="183"/>
        <v>0.1084022051</v>
      </c>
      <c r="J415" s="120">
        <f t="shared" si="183"/>
        <v>0.1469581982</v>
      </c>
      <c r="K415" s="120">
        <f t="shared" si="183"/>
        <v>0.1150739265</v>
      </c>
      <c r="L415" s="120">
        <f t="shared" si="183"/>
        <v>0.07822667583</v>
      </c>
      <c r="M415" s="120">
        <f t="shared" si="183"/>
        <v>0.04362183268</v>
      </c>
      <c r="N415" s="120">
        <f t="shared" si="183"/>
        <v>0.04941215763</v>
      </c>
      <c r="O415" s="120">
        <f t="shared" si="183"/>
        <v>0.0203445275</v>
      </c>
      <c r="P415" s="120">
        <f t="shared" si="183"/>
        <v>0.01413546654</v>
      </c>
      <c r="Q415" s="120">
        <f t="shared" si="183"/>
        <v>0.008106173964</v>
      </c>
      <c r="R415" s="120">
        <f t="shared" si="183"/>
        <v>0.01667120189</v>
      </c>
      <c r="S415" s="120">
        <f t="shared" si="183"/>
        <v>0.01018247329</v>
      </c>
      <c r="T415" s="120">
        <f t="shared" si="183"/>
        <v>0.001126385582</v>
      </c>
      <c r="U415" s="120">
        <f t="shared" si="183"/>
        <v>0.007757621223</v>
      </c>
    </row>
    <row r="416" ht="15.75" customHeight="1">
      <c r="A416" s="136" t="s">
        <v>206</v>
      </c>
      <c r="B416" s="120">
        <f t="shared" ref="B416:U416" si="184">B193/B$11</f>
        <v>0</v>
      </c>
      <c r="C416" s="120">
        <f t="shared" si="184"/>
        <v>0</v>
      </c>
      <c r="D416" s="120">
        <f t="shared" si="184"/>
        <v>0</v>
      </c>
      <c r="E416" s="120">
        <f t="shared" si="184"/>
        <v>0</v>
      </c>
      <c r="F416" s="120">
        <f t="shared" si="184"/>
        <v>0</v>
      </c>
      <c r="G416" s="120">
        <f t="shared" si="184"/>
        <v>0</v>
      </c>
      <c r="H416" s="120">
        <f t="shared" si="184"/>
        <v>0</v>
      </c>
      <c r="I416" s="120">
        <f t="shared" si="184"/>
        <v>0</v>
      </c>
      <c r="J416" s="120">
        <f t="shared" si="184"/>
        <v>0</v>
      </c>
      <c r="K416" s="120">
        <f t="shared" si="184"/>
        <v>0</v>
      </c>
      <c r="L416" s="120">
        <f t="shared" si="184"/>
        <v>0</v>
      </c>
      <c r="M416" s="120">
        <f t="shared" si="184"/>
        <v>0</v>
      </c>
      <c r="N416" s="120">
        <f t="shared" si="184"/>
        <v>0</v>
      </c>
      <c r="O416" s="120">
        <f t="shared" si="184"/>
        <v>0.0000283468406</v>
      </c>
      <c r="P416" s="120">
        <f t="shared" si="184"/>
        <v>0.00003304223128</v>
      </c>
      <c r="Q416" s="120">
        <f t="shared" si="184"/>
        <v>0</v>
      </c>
      <c r="R416" s="120">
        <f t="shared" si="184"/>
        <v>0</v>
      </c>
      <c r="S416" s="120">
        <f t="shared" si="184"/>
        <v>0</v>
      </c>
      <c r="T416" s="120">
        <f t="shared" si="184"/>
        <v>0</v>
      </c>
      <c r="U416" s="120">
        <f t="shared" si="184"/>
        <v>0</v>
      </c>
    </row>
    <row r="417" ht="15.75" customHeight="1">
      <c r="A417" s="136" t="s">
        <v>529</v>
      </c>
      <c r="B417" s="120">
        <f t="shared" ref="B417:U417" si="185">B194/B$11</f>
        <v>0</v>
      </c>
      <c r="C417" s="120">
        <f t="shared" si="185"/>
        <v>0</v>
      </c>
      <c r="D417" s="120">
        <f t="shared" si="185"/>
        <v>0</v>
      </c>
      <c r="E417" s="120">
        <f t="shared" si="185"/>
        <v>0</v>
      </c>
      <c r="F417" s="120">
        <f t="shared" si="185"/>
        <v>0</v>
      </c>
      <c r="G417" s="120">
        <f t="shared" si="185"/>
        <v>0</v>
      </c>
      <c r="H417" s="120">
        <f t="shared" si="185"/>
        <v>0</v>
      </c>
      <c r="I417" s="120">
        <f t="shared" si="185"/>
        <v>0</v>
      </c>
      <c r="J417" s="120">
        <f t="shared" si="185"/>
        <v>0</v>
      </c>
      <c r="K417" s="120">
        <f t="shared" si="185"/>
        <v>0</v>
      </c>
      <c r="L417" s="120">
        <f t="shared" si="185"/>
        <v>0</v>
      </c>
      <c r="M417" s="120">
        <f t="shared" si="185"/>
        <v>0</v>
      </c>
      <c r="N417" s="120">
        <f t="shared" si="185"/>
        <v>0</v>
      </c>
      <c r="O417" s="120">
        <f t="shared" si="185"/>
        <v>0</v>
      </c>
      <c r="P417" s="120">
        <f t="shared" si="185"/>
        <v>0</v>
      </c>
      <c r="Q417" s="120">
        <f t="shared" si="185"/>
        <v>0</v>
      </c>
      <c r="R417" s="120">
        <f t="shared" si="185"/>
        <v>0</v>
      </c>
      <c r="S417" s="120">
        <f t="shared" si="185"/>
        <v>0</v>
      </c>
      <c r="T417" s="120">
        <f t="shared" si="185"/>
        <v>0</v>
      </c>
      <c r="U417" s="120">
        <f t="shared" si="185"/>
        <v>0</v>
      </c>
    </row>
    <row r="418" ht="15.75" customHeight="1">
      <c r="A418" s="136" t="s">
        <v>207</v>
      </c>
      <c r="B418" s="120">
        <f t="shared" ref="B418:U418" si="186">B195/B$11</f>
        <v>0</v>
      </c>
      <c r="C418" s="120">
        <f t="shared" si="186"/>
        <v>0</v>
      </c>
      <c r="D418" s="120">
        <f t="shared" si="186"/>
        <v>0</v>
      </c>
      <c r="E418" s="120">
        <f t="shared" si="186"/>
        <v>0</v>
      </c>
      <c r="F418" s="120">
        <f t="shared" si="186"/>
        <v>0</v>
      </c>
      <c r="G418" s="120">
        <f t="shared" si="186"/>
        <v>0</v>
      </c>
      <c r="H418" s="120">
        <f t="shared" si="186"/>
        <v>0</v>
      </c>
      <c r="I418" s="120">
        <f t="shared" si="186"/>
        <v>0</v>
      </c>
      <c r="J418" s="120">
        <f t="shared" si="186"/>
        <v>0</v>
      </c>
      <c r="K418" s="120">
        <f t="shared" si="186"/>
        <v>0</v>
      </c>
      <c r="L418" s="120">
        <f t="shared" si="186"/>
        <v>0</v>
      </c>
      <c r="M418" s="120">
        <f t="shared" si="186"/>
        <v>0</v>
      </c>
      <c r="N418" s="120">
        <f t="shared" si="186"/>
        <v>0</v>
      </c>
      <c r="O418" s="120">
        <f t="shared" si="186"/>
        <v>0</v>
      </c>
      <c r="P418" s="120">
        <f t="shared" si="186"/>
        <v>0</v>
      </c>
      <c r="Q418" s="120">
        <f t="shared" si="186"/>
        <v>0</v>
      </c>
      <c r="R418" s="120">
        <f t="shared" si="186"/>
        <v>0</v>
      </c>
      <c r="S418" s="120">
        <f t="shared" si="186"/>
        <v>0</v>
      </c>
      <c r="T418" s="120">
        <f t="shared" si="186"/>
        <v>0</v>
      </c>
      <c r="U418" s="120">
        <f t="shared" si="186"/>
        <v>0</v>
      </c>
    </row>
    <row r="419" ht="15.75" customHeight="1">
      <c r="A419" s="136" t="s">
        <v>208</v>
      </c>
      <c r="B419" s="120">
        <f t="shared" ref="B419:U419" si="187">B196/B$11</f>
        <v>0</v>
      </c>
      <c r="C419" s="120">
        <f t="shared" si="187"/>
        <v>0</v>
      </c>
      <c r="D419" s="120">
        <f t="shared" si="187"/>
        <v>0</v>
      </c>
      <c r="E419" s="120">
        <f t="shared" si="187"/>
        <v>0</v>
      </c>
      <c r="F419" s="120">
        <f t="shared" si="187"/>
        <v>0</v>
      </c>
      <c r="G419" s="120">
        <f t="shared" si="187"/>
        <v>0.00001183632727</v>
      </c>
      <c r="H419" s="120">
        <f t="shared" si="187"/>
        <v>0</v>
      </c>
      <c r="I419" s="120">
        <f t="shared" si="187"/>
        <v>0</v>
      </c>
      <c r="J419" s="120">
        <f t="shared" si="187"/>
        <v>0</v>
      </c>
      <c r="K419" s="120">
        <f t="shared" si="187"/>
        <v>0</v>
      </c>
      <c r="L419" s="120">
        <f t="shared" si="187"/>
        <v>0</v>
      </c>
      <c r="M419" s="120">
        <f t="shared" si="187"/>
        <v>0</v>
      </c>
      <c r="N419" s="120">
        <f t="shared" si="187"/>
        <v>0.003934574155</v>
      </c>
      <c r="O419" s="120">
        <f t="shared" si="187"/>
        <v>0.0236696119</v>
      </c>
      <c r="P419" s="120">
        <f t="shared" si="187"/>
        <v>0.03175688848</v>
      </c>
      <c r="Q419" s="120">
        <f t="shared" si="187"/>
        <v>0.08455316288</v>
      </c>
      <c r="R419" s="120">
        <f t="shared" si="187"/>
        <v>0.0091455637</v>
      </c>
      <c r="S419" s="120">
        <f t="shared" si="187"/>
        <v>0</v>
      </c>
      <c r="T419" s="120">
        <f t="shared" si="187"/>
        <v>0.0004556741674</v>
      </c>
      <c r="U419" s="120">
        <f t="shared" si="187"/>
        <v>0.000005683238992</v>
      </c>
    </row>
    <row r="420" ht="15.75" customHeight="1">
      <c r="A420" s="136" t="s">
        <v>41</v>
      </c>
      <c r="B420" s="120">
        <f t="shared" ref="B420:U420" si="188">B197/B$11</f>
        <v>0</v>
      </c>
      <c r="C420" s="120">
        <f t="shared" si="188"/>
        <v>0</v>
      </c>
      <c r="D420" s="120">
        <f t="shared" si="188"/>
        <v>0.0001851166235</v>
      </c>
      <c r="E420" s="120">
        <f t="shared" si="188"/>
        <v>0.00001420454545</v>
      </c>
      <c r="F420" s="120">
        <f t="shared" si="188"/>
        <v>0</v>
      </c>
      <c r="G420" s="120">
        <f t="shared" si="188"/>
        <v>0</v>
      </c>
      <c r="H420" s="120">
        <f t="shared" si="188"/>
        <v>0.0002036530962</v>
      </c>
      <c r="I420" s="120">
        <f t="shared" si="188"/>
        <v>0.00004496524187</v>
      </c>
      <c r="J420" s="120">
        <f t="shared" si="188"/>
        <v>0</v>
      </c>
      <c r="K420" s="120">
        <f t="shared" si="188"/>
        <v>0</v>
      </c>
      <c r="L420" s="120">
        <f t="shared" si="188"/>
        <v>0</v>
      </c>
      <c r="M420" s="120">
        <f t="shared" si="188"/>
        <v>0</v>
      </c>
      <c r="N420" s="120">
        <f t="shared" si="188"/>
        <v>0.0005507817879</v>
      </c>
      <c r="O420" s="120">
        <f t="shared" si="188"/>
        <v>0.0001048833102</v>
      </c>
      <c r="P420" s="120">
        <f t="shared" si="188"/>
        <v>0.000006608446255</v>
      </c>
      <c r="Q420" s="120">
        <f t="shared" si="188"/>
        <v>0.00003036020211</v>
      </c>
      <c r="R420" s="120">
        <f t="shared" si="188"/>
        <v>0.000008503545979</v>
      </c>
      <c r="S420" s="120">
        <f t="shared" si="188"/>
        <v>0.00005267704756</v>
      </c>
      <c r="T420" s="120">
        <f t="shared" si="188"/>
        <v>0.0002815963956</v>
      </c>
      <c r="U420" s="120">
        <f t="shared" si="188"/>
        <v>0.00001704971697</v>
      </c>
    </row>
    <row r="421" ht="15.75" customHeight="1">
      <c r="A421" s="136" t="s">
        <v>42</v>
      </c>
      <c r="B421" s="120">
        <f t="shared" ref="B421:U421" si="189">B198/B$11</f>
        <v>0.007988799209</v>
      </c>
      <c r="C421" s="120">
        <f t="shared" si="189"/>
        <v>0.01505751583</v>
      </c>
      <c r="D421" s="120">
        <f t="shared" si="189"/>
        <v>0.0009487226953</v>
      </c>
      <c r="E421" s="120">
        <f t="shared" si="189"/>
        <v>0.00008522727273</v>
      </c>
      <c r="F421" s="120">
        <f t="shared" si="189"/>
        <v>0.000007442691277</v>
      </c>
      <c r="G421" s="120">
        <f t="shared" si="189"/>
        <v>0</v>
      </c>
      <c r="H421" s="120">
        <f t="shared" si="189"/>
        <v>0.00014585965</v>
      </c>
      <c r="I421" s="120">
        <f t="shared" si="189"/>
        <v>0.00008318569746</v>
      </c>
      <c r="J421" s="120">
        <f t="shared" si="189"/>
        <v>0.0001560184102</v>
      </c>
      <c r="K421" s="120">
        <f t="shared" si="189"/>
        <v>0.00001894740831</v>
      </c>
      <c r="L421" s="120">
        <f t="shared" si="189"/>
        <v>0.00002792812418</v>
      </c>
      <c r="M421" s="120">
        <f t="shared" si="189"/>
        <v>0.00007569401954</v>
      </c>
      <c r="N421" s="120">
        <f t="shared" si="189"/>
        <v>0.00004101566505</v>
      </c>
      <c r="O421" s="120">
        <f t="shared" si="189"/>
        <v>0.0000283468406</v>
      </c>
      <c r="P421" s="120">
        <f t="shared" si="189"/>
        <v>0.000003304223128</v>
      </c>
      <c r="Q421" s="120">
        <f t="shared" si="189"/>
        <v>0.00002168585865</v>
      </c>
      <c r="R421" s="120">
        <f t="shared" si="189"/>
        <v>0</v>
      </c>
      <c r="S421" s="120">
        <f t="shared" si="189"/>
        <v>0.000005267704756</v>
      </c>
      <c r="T421" s="120">
        <f t="shared" si="189"/>
        <v>0.005647287715</v>
      </c>
      <c r="U421" s="120">
        <f t="shared" si="189"/>
        <v>0.0001704971697</v>
      </c>
    </row>
    <row r="422" ht="15.75" customHeight="1">
      <c r="A422" s="136" t="s">
        <v>43</v>
      </c>
      <c r="B422" s="120">
        <f t="shared" ref="B422:U422" si="190">B199/B$11</f>
        <v>0</v>
      </c>
      <c r="C422" s="120">
        <f t="shared" si="190"/>
        <v>0.0001938735944</v>
      </c>
      <c r="D422" s="120">
        <f t="shared" si="190"/>
        <v>0</v>
      </c>
      <c r="E422" s="120">
        <f t="shared" si="190"/>
        <v>0.00001420454545</v>
      </c>
      <c r="F422" s="120">
        <f t="shared" si="190"/>
        <v>0.000401905329</v>
      </c>
      <c r="G422" s="120">
        <f t="shared" si="190"/>
        <v>0.0001696540242</v>
      </c>
      <c r="H422" s="120">
        <f t="shared" si="190"/>
        <v>0.0002724548179</v>
      </c>
      <c r="I422" s="120">
        <f t="shared" si="190"/>
        <v>0</v>
      </c>
      <c r="J422" s="120">
        <f t="shared" si="190"/>
        <v>0.00006240736407</v>
      </c>
      <c r="K422" s="120">
        <f t="shared" si="190"/>
        <v>0.0002757900543</v>
      </c>
      <c r="L422" s="120">
        <f t="shared" si="190"/>
        <v>0.0008769430992</v>
      </c>
      <c r="M422" s="120">
        <f t="shared" si="190"/>
        <v>0.0001198488643</v>
      </c>
      <c r="N422" s="120">
        <f t="shared" si="190"/>
        <v>0.0001025391626</v>
      </c>
      <c r="O422" s="120">
        <f t="shared" si="190"/>
        <v>0.0006207958092</v>
      </c>
      <c r="P422" s="120">
        <f t="shared" si="190"/>
        <v>0.000003304223128</v>
      </c>
      <c r="Q422" s="120">
        <f t="shared" si="190"/>
        <v>0.000273241819</v>
      </c>
      <c r="R422" s="120">
        <f t="shared" si="190"/>
        <v>0</v>
      </c>
      <c r="S422" s="120">
        <f t="shared" si="190"/>
        <v>0.00001580311427</v>
      </c>
      <c r="T422" s="120">
        <f t="shared" si="190"/>
        <v>0.00001023986893</v>
      </c>
      <c r="U422" s="120">
        <f t="shared" si="190"/>
        <v>0.0001079815408</v>
      </c>
    </row>
    <row r="423" ht="15.75" customHeight="1">
      <c r="A423" s="136" t="s">
        <v>209</v>
      </c>
      <c r="B423" s="120">
        <f t="shared" ref="B423:U423" si="191">B200/B$11</f>
        <v>0.02627244276</v>
      </c>
      <c r="C423" s="120">
        <f t="shared" si="191"/>
        <v>0.03683598294</v>
      </c>
      <c r="D423" s="120">
        <f t="shared" si="191"/>
        <v>0.03311273602</v>
      </c>
      <c r="E423" s="120">
        <f t="shared" si="191"/>
        <v>0.04836647727</v>
      </c>
      <c r="F423" s="120">
        <f t="shared" si="191"/>
        <v>0.009318249479</v>
      </c>
      <c r="G423" s="120">
        <f t="shared" si="191"/>
        <v>0.009295462347</v>
      </c>
      <c r="H423" s="120">
        <f t="shared" si="191"/>
        <v>0.02165878199</v>
      </c>
      <c r="I423" s="120">
        <f t="shared" si="191"/>
        <v>0.04351511282</v>
      </c>
      <c r="J423" s="120">
        <f t="shared" si="191"/>
        <v>0.0255892481</v>
      </c>
      <c r="K423" s="120">
        <f t="shared" si="191"/>
        <v>0.03417059825</v>
      </c>
      <c r="L423" s="120">
        <f t="shared" si="191"/>
        <v>0.05549318274</v>
      </c>
      <c r="M423" s="120">
        <f t="shared" si="191"/>
        <v>0.04447023648</v>
      </c>
      <c r="N423" s="120">
        <f t="shared" si="191"/>
        <v>0.03723050511</v>
      </c>
      <c r="O423" s="120">
        <f t="shared" si="191"/>
        <v>0.0292369314</v>
      </c>
      <c r="P423" s="120">
        <f t="shared" si="191"/>
        <v>0.03751284517</v>
      </c>
      <c r="Q423" s="120">
        <f t="shared" si="191"/>
        <v>0.04927027086</v>
      </c>
      <c r="R423" s="120">
        <f t="shared" si="191"/>
        <v>0.03189254919</v>
      </c>
      <c r="S423" s="120">
        <f t="shared" si="191"/>
        <v>0.02040708822</v>
      </c>
      <c r="T423" s="120">
        <f t="shared" si="191"/>
        <v>0.01358318614</v>
      </c>
      <c r="U423" s="120">
        <f t="shared" si="191"/>
        <v>0.03328673077</v>
      </c>
    </row>
    <row r="424" ht="15.75" customHeight="1">
      <c r="A424" s="136" t="s">
        <v>210</v>
      </c>
      <c r="B424" s="120">
        <f t="shared" ref="B424:U424" si="192">B201/B$11</f>
        <v>0</v>
      </c>
      <c r="C424" s="120">
        <f t="shared" si="192"/>
        <v>0</v>
      </c>
      <c r="D424" s="120">
        <f t="shared" si="192"/>
        <v>0</v>
      </c>
      <c r="E424" s="120">
        <f t="shared" si="192"/>
        <v>0</v>
      </c>
      <c r="F424" s="120">
        <f t="shared" si="192"/>
        <v>0</v>
      </c>
      <c r="G424" s="120">
        <f t="shared" si="192"/>
        <v>0</v>
      </c>
      <c r="H424" s="120">
        <f t="shared" si="192"/>
        <v>0</v>
      </c>
      <c r="I424" s="120">
        <f t="shared" si="192"/>
        <v>0</v>
      </c>
      <c r="J424" s="120">
        <f t="shared" si="192"/>
        <v>0</v>
      </c>
      <c r="K424" s="120">
        <f t="shared" si="192"/>
        <v>0</v>
      </c>
      <c r="L424" s="120">
        <f t="shared" si="192"/>
        <v>0</v>
      </c>
      <c r="M424" s="120">
        <f t="shared" si="192"/>
        <v>0</v>
      </c>
      <c r="N424" s="120">
        <f t="shared" si="192"/>
        <v>0</v>
      </c>
      <c r="O424" s="120">
        <f t="shared" si="192"/>
        <v>0</v>
      </c>
      <c r="P424" s="120">
        <f t="shared" si="192"/>
        <v>0</v>
      </c>
      <c r="Q424" s="120">
        <f t="shared" si="192"/>
        <v>0</v>
      </c>
      <c r="R424" s="120">
        <f t="shared" si="192"/>
        <v>0</v>
      </c>
      <c r="S424" s="120">
        <f t="shared" si="192"/>
        <v>0</v>
      </c>
      <c r="T424" s="120">
        <f t="shared" si="192"/>
        <v>0</v>
      </c>
      <c r="U424" s="120">
        <f t="shared" si="192"/>
        <v>0</v>
      </c>
    </row>
    <row r="425" ht="15.75" customHeight="1">
      <c r="A425" s="136" t="s">
        <v>44</v>
      </c>
      <c r="B425" s="120">
        <f t="shared" ref="B425:U425" si="193">B202/B$11</f>
        <v>0</v>
      </c>
      <c r="C425" s="120">
        <f t="shared" si="193"/>
        <v>0</v>
      </c>
      <c r="D425" s="120">
        <f t="shared" si="193"/>
        <v>0</v>
      </c>
      <c r="E425" s="120">
        <f t="shared" si="193"/>
        <v>0</v>
      </c>
      <c r="F425" s="120">
        <f t="shared" si="193"/>
        <v>0.009377791009</v>
      </c>
      <c r="G425" s="120">
        <f t="shared" si="193"/>
        <v>0.00532634727</v>
      </c>
      <c r="H425" s="120">
        <f t="shared" si="193"/>
        <v>0</v>
      </c>
      <c r="I425" s="120">
        <f t="shared" si="193"/>
        <v>0</v>
      </c>
      <c r="J425" s="120">
        <f t="shared" si="193"/>
        <v>0</v>
      </c>
      <c r="K425" s="120">
        <f t="shared" si="193"/>
        <v>0</v>
      </c>
      <c r="L425" s="120">
        <f t="shared" si="193"/>
        <v>0</v>
      </c>
      <c r="M425" s="120">
        <f t="shared" si="193"/>
        <v>0</v>
      </c>
      <c r="N425" s="120">
        <f t="shared" si="193"/>
        <v>0.00001171876144</v>
      </c>
      <c r="O425" s="120">
        <f t="shared" si="193"/>
        <v>0.00005952836527</v>
      </c>
      <c r="P425" s="120">
        <f t="shared" si="193"/>
        <v>0</v>
      </c>
      <c r="Q425" s="120">
        <f t="shared" si="193"/>
        <v>0.03631947607</v>
      </c>
      <c r="R425" s="120">
        <f t="shared" si="193"/>
        <v>0.05482236092</v>
      </c>
      <c r="S425" s="120">
        <f t="shared" si="193"/>
        <v>0.005162350661</v>
      </c>
      <c r="T425" s="120">
        <f t="shared" si="193"/>
        <v>0.006005683127</v>
      </c>
      <c r="U425" s="120">
        <f t="shared" si="193"/>
        <v>0.02992793653</v>
      </c>
    </row>
    <row r="426" ht="15.75" customHeight="1">
      <c r="A426" s="136" t="s">
        <v>72</v>
      </c>
      <c r="B426" s="120">
        <f t="shared" ref="B426:U426" si="194">B203/B$11</f>
        <v>0</v>
      </c>
      <c r="C426" s="120">
        <f t="shared" si="194"/>
        <v>0</v>
      </c>
      <c r="D426" s="120">
        <f t="shared" si="194"/>
        <v>0</v>
      </c>
      <c r="E426" s="120">
        <f t="shared" si="194"/>
        <v>0</v>
      </c>
      <c r="F426" s="120">
        <f t="shared" si="194"/>
        <v>0</v>
      </c>
      <c r="G426" s="120">
        <f t="shared" si="194"/>
        <v>0</v>
      </c>
      <c r="H426" s="120">
        <f t="shared" si="194"/>
        <v>0</v>
      </c>
      <c r="I426" s="120">
        <f t="shared" si="194"/>
        <v>0</v>
      </c>
      <c r="J426" s="120">
        <f t="shared" si="194"/>
        <v>0</v>
      </c>
      <c r="K426" s="120">
        <f t="shared" si="194"/>
        <v>0</v>
      </c>
      <c r="L426" s="120">
        <f t="shared" si="194"/>
        <v>0</v>
      </c>
      <c r="M426" s="120">
        <f t="shared" si="194"/>
        <v>0.000009461752443</v>
      </c>
      <c r="N426" s="120">
        <f t="shared" si="194"/>
        <v>0</v>
      </c>
      <c r="O426" s="120">
        <f t="shared" si="194"/>
        <v>0</v>
      </c>
      <c r="P426" s="120">
        <f t="shared" si="194"/>
        <v>0</v>
      </c>
      <c r="Q426" s="120">
        <f t="shared" si="194"/>
        <v>0</v>
      </c>
      <c r="R426" s="120">
        <f t="shared" si="194"/>
        <v>0</v>
      </c>
      <c r="S426" s="120">
        <f t="shared" si="194"/>
        <v>0</v>
      </c>
      <c r="T426" s="120">
        <f t="shared" si="194"/>
        <v>0.000005119934465</v>
      </c>
      <c r="U426" s="120">
        <f t="shared" si="194"/>
        <v>0</v>
      </c>
    </row>
    <row r="427" ht="15.75" customHeight="1">
      <c r="A427" s="136" t="s">
        <v>211</v>
      </c>
      <c r="B427" s="120">
        <f t="shared" ref="B427:U427" si="195">B204/B$11</f>
        <v>0</v>
      </c>
      <c r="C427" s="120">
        <f t="shared" si="195"/>
        <v>0</v>
      </c>
      <c r="D427" s="120">
        <f t="shared" si="195"/>
        <v>0</v>
      </c>
      <c r="E427" s="120">
        <f t="shared" si="195"/>
        <v>0</v>
      </c>
      <c r="F427" s="120">
        <f t="shared" si="195"/>
        <v>0</v>
      </c>
      <c r="G427" s="120">
        <f t="shared" si="195"/>
        <v>0</v>
      </c>
      <c r="H427" s="120">
        <f t="shared" si="195"/>
        <v>0.002683267146</v>
      </c>
      <c r="I427" s="120">
        <f t="shared" si="195"/>
        <v>0.0002068401126</v>
      </c>
      <c r="J427" s="120">
        <f t="shared" si="195"/>
        <v>0.0003922748599</v>
      </c>
      <c r="K427" s="120">
        <f t="shared" si="195"/>
        <v>0</v>
      </c>
      <c r="L427" s="120">
        <f t="shared" si="195"/>
        <v>0</v>
      </c>
      <c r="M427" s="120">
        <f t="shared" si="195"/>
        <v>0</v>
      </c>
      <c r="N427" s="120">
        <f t="shared" si="195"/>
        <v>0.00002050783253</v>
      </c>
      <c r="O427" s="120">
        <f t="shared" si="195"/>
        <v>0</v>
      </c>
      <c r="P427" s="120">
        <f t="shared" si="195"/>
        <v>0.002815198105</v>
      </c>
      <c r="Q427" s="120">
        <f t="shared" si="195"/>
        <v>0</v>
      </c>
      <c r="R427" s="120">
        <f t="shared" si="195"/>
        <v>0</v>
      </c>
      <c r="S427" s="120">
        <f t="shared" si="195"/>
        <v>0.00001053540951</v>
      </c>
      <c r="T427" s="120">
        <f t="shared" si="195"/>
        <v>0</v>
      </c>
      <c r="U427" s="120">
        <f t="shared" si="195"/>
        <v>0</v>
      </c>
    </row>
    <row r="428" ht="15.75" customHeight="1">
      <c r="A428" s="136" t="s">
        <v>212</v>
      </c>
      <c r="B428" s="120">
        <f t="shared" ref="B428:U428" si="196">B205/B$11</f>
        <v>0.03459067699</v>
      </c>
      <c r="C428" s="120">
        <f t="shared" si="196"/>
        <v>0.04943776658</v>
      </c>
      <c r="D428" s="120">
        <f t="shared" si="196"/>
        <v>0.2627267679</v>
      </c>
      <c r="E428" s="120">
        <f t="shared" si="196"/>
        <v>0.4452414773</v>
      </c>
      <c r="F428" s="120">
        <f t="shared" si="196"/>
        <v>0.3849062221</v>
      </c>
      <c r="G428" s="120">
        <f t="shared" si="196"/>
        <v>0.3682952138</v>
      </c>
      <c r="H428" s="120">
        <f t="shared" si="196"/>
        <v>0.357735928</v>
      </c>
      <c r="I428" s="120">
        <f t="shared" si="196"/>
        <v>0.4083878162</v>
      </c>
      <c r="J428" s="120">
        <f t="shared" si="196"/>
        <v>0.2184168589</v>
      </c>
      <c r="K428" s="120">
        <f t="shared" si="196"/>
        <v>0.1257497384</v>
      </c>
      <c r="L428" s="120">
        <f t="shared" si="196"/>
        <v>0.05791455111</v>
      </c>
      <c r="M428" s="120">
        <f t="shared" si="196"/>
        <v>0.1399740117</v>
      </c>
      <c r="N428" s="120">
        <f t="shared" si="196"/>
        <v>0.1433233822</v>
      </c>
      <c r="O428" s="120">
        <f t="shared" si="196"/>
        <v>0.1055522957</v>
      </c>
      <c r="P428" s="120">
        <f t="shared" si="196"/>
        <v>0.1265385289</v>
      </c>
      <c r="Q428" s="120">
        <f t="shared" si="196"/>
        <v>0.1724155878</v>
      </c>
      <c r="R428" s="120">
        <f t="shared" si="196"/>
        <v>0.1388331434</v>
      </c>
      <c r="S428" s="120">
        <f t="shared" si="196"/>
        <v>0.1810036031</v>
      </c>
      <c r="T428" s="120">
        <f t="shared" si="196"/>
        <v>0.1316181553</v>
      </c>
      <c r="U428" s="120">
        <f t="shared" si="196"/>
        <v>0.1145627316</v>
      </c>
    </row>
    <row r="429" ht="15.75" customHeight="1">
      <c r="A429" s="136" t="s">
        <v>530</v>
      </c>
      <c r="B429" s="120">
        <f t="shared" ref="B429:U429" si="197">B206/B$11</f>
        <v>0</v>
      </c>
      <c r="C429" s="120">
        <f t="shared" si="197"/>
        <v>0</v>
      </c>
      <c r="D429" s="120">
        <f t="shared" si="197"/>
        <v>0</v>
      </c>
      <c r="E429" s="120">
        <f t="shared" si="197"/>
        <v>0</v>
      </c>
      <c r="F429" s="120">
        <f t="shared" si="197"/>
        <v>0</v>
      </c>
      <c r="G429" s="120">
        <f t="shared" si="197"/>
        <v>0</v>
      </c>
      <c r="H429" s="120">
        <f t="shared" si="197"/>
        <v>0</v>
      </c>
      <c r="I429" s="120">
        <f t="shared" si="197"/>
        <v>0</v>
      </c>
      <c r="J429" s="120">
        <f t="shared" si="197"/>
        <v>0</v>
      </c>
      <c r="K429" s="120">
        <f t="shared" si="197"/>
        <v>0</v>
      </c>
      <c r="L429" s="120">
        <f t="shared" si="197"/>
        <v>0</v>
      </c>
      <c r="M429" s="120">
        <f t="shared" si="197"/>
        <v>0</v>
      </c>
      <c r="N429" s="120">
        <f t="shared" si="197"/>
        <v>0</v>
      </c>
      <c r="O429" s="120">
        <f t="shared" si="197"/>
        <v>0</v>
      </c>
      <c r="P429" s="120">
        <f t="shared" si="197"/>
        <v>0</v>
      </c>
      <c r="Q429" s="120">
        <f t="shared" si="197"/>
        <v>0</v>
      </c>
      <c r="R429" s="120">
        <f t="shared" si="197"/>
        <v>0</v>
      </c>
      <c r="S429" s="120">
        <f t="shared" si="197"/>
        <v>0</v>
      </c>
      <c r="T429" s="120">
        <f t="shared" si="197"/>
        <v>0</v>
      </c>
      <c r="U429" s="120">
        <f t="shared" si="197"/>
        <v>0</v>
      </c>
    </row>
    <row r="430" ht="15.75" customHeight="1">
      <c r="A430" s="136" t="s">
        <v>213</v>
      </c>
      <c r="B430" s="120">
        <f t="shared" ref="B430:U430" si="198">B207/B$11</f>
        <v>0</v>
      </c>
      <c r="C430" s="120">
        <f t="shared" si="198"/>
        <v>0</v>
      </c>
      <c r="D430" s="120">
        <f t="shared" si="198"/>
        <v>0</v>
      </c>
      <c r="E430" s="120">
        <f t="shared" si="198"/>
        <v>0</v>
      </c>
      <c r="F430" s="120">
        <f t="shared" si="198"/>
        <v>0</v>
      </c>
      <c r="G430" s="120">
        <f t="shared" si="198"/>
        <v>0</v>
      </c>
      <c r="H430" s="120">
        <f t="shared" si="198"/>
        <v>0</v>
      </c>
      <c r="I430" s="120">
        <f t="shared" si="198"/>
        <v>0</v>
      </c>
      <c r="J430" s="120">
        <f t="shared" si="198"/>
        <v>0</v>
      </c>
      <c r="K430" s="120">
        <f t="shared" si="198"/>
        <v>0</v>
      </c>
      <c r="L430" s="120">
        <f t="shared" si="198"/>
        <v>0</v>
      </c>
      <c r="M430" s="120">
        <f t="shared" si="198"/>
        <v>0</v>
      </c>
      <c r="N430" s="120">
        <f t="shared" si="198"/>
        <v>0</v>
      </c>
      <c r="O430" s="120">
        <f t="shared" si="198"/>
        <v>0</v>
      </c>
      <c r="P430" s="120">
        <f t="shared" si="198"/>
        <v>0</v>
      </c>
      <c r="Q430" s="120">
        <f t="shared" si="198"/>
        <v>0</v>
      </c>
      <c r="R430" s="120">
        <f t="shared" si="198"/>
        <v>0</v>
      </c>
      <c r="S430" s="120">
        <f t="shared" si="198"/>
        <v>0</v>
      </c>
      <c r="T430" s="120">
        <f t="shared" si="198"/>
        <v>0</v>
      </c>
      <c r="U430" s="120">
        <f t="shared" si="198"/>
        <v>0</v>
      </c>
    </row>
    <row r="431" ht="15.75" customHeight="1">
      <c r="A431" s="136" t="s">
        <v>214</v>
      </c>
      <c r="B431" s="120">
        <f t="shared" ref="B431:U431" si="199">B208/B$11</f>
        <v>0.0005765112831</v>
      </c>
      <c r="C431" s="120">
        <f t="shared" si="199"/>
        <v>0</v>
      </c>
      <c r="D431" s="120">
        <f t="shared" si="199"/>
        <v>0.0001619770455</v>
      </c>
      <c r="E431" s="120">
        <f t="shared" si="199"/>
        <v>0.00005681818182</v>
      </c>
      <c r="F431" s="120">
        <f t="shared" si="199"/>
        <v>0</v>
      </c>
      <c r="G431" s="120">
        <f t="shared" si="199"/>
        <v>0.0004655622058</v>
      </c>
      <c r="H431" s="120">
        <f t="shared" si="199"/>
        <v>0.0004018020547</v>
      </c>
      <c r="I431" s="120">
        <f t="shared" si="199"/>
        <v>0.0003215014794</v>
      </c>
      <c r="J431" s="120">
        <f t="shared" si="199"/>
        <v>0.0003008926482</v>
      </c>
      <c r="K431" s="120">
        <f t="shared" si="199"/>
        <v>0.0002989479978</v>
      </c>
      <c r="L431" s="120">
        <f t="shared" si="199"/>
        <v>0.00009495562221</v>
      </c>
      <c r="M431" s="120">
        <f t="shared" si="199"/>
        <v>0</v>
      </c>
      <c r="N431" s="120">
        <f t="shared" si="199"/>
        <v>0</v>
      </c>
      <c r="O431" s="120">
        <f t="shared" si="199"/>
        <v>0</v>
      </c>
      <c r="P431" s="120">
        <f t="shared" si="199"/>
        <v>0</v>
      </c>
      <c r="Q431" s="120">
        <f t="shared" si="199"/>
        <v>0</v>
      </c>
      <c r="R431" s="120">
        <f t="shared" si="199"/>
        <v>0</v>
      </c>
      <c r="S431" s="120">
        <f t="shared" si="199"/>
        <v>0</v>
      </c>
      <c r="T431" s="120">
        <f t="shared" si="199"/>
        <v>0</v>
      </c>
      <c r="U431" s="120">
        <f t="shared" si="199"/>
        <v>0</v>
      </c>
    </row>
    <row r="432" ht="15.75" customHeight="1">
      <c r="A432" s="136" t="s">
        <v>215</v>
      </c>
      <c r="B432" s="120">
        <f t="shared" ref="B432:U432" si="200">B209/B$11</f>
        <v>0</v>
      </c>
      <c r="C432" s="120">
        <f t="shared" si="200"/>
        <v>0</v>
      </c>
      <c r="D432" s="120">
        <f t="shared" si="200"/>
        <v>0</v>
      </c>
      <c r="E432" s="120">
        <f t="shared" si="200"/>
        <v>0</v>
      </c>
      <c r="F432" s="120">
        <f t="shared" si="200"/>
        <v>0.005567133075</v>
      </c>
      <c r="G432" s="120">
        <f t="shared" si="200"/>
        <v>0</v>
      </c>
      <c r="H432" s="120">
        <f t="shared" si="200"/>
        <v>0.002556671978</v>
      </c>
      <c r="I432" s="120">
        <f t="shared" si="200"/>
        <v>0.0002697914512</v>
      </c>
      <c r="J432" s="120">
        <f t="shared" si="200"/>
        <v>0.001504463241</v>
      </c>
      <c r="K432" s="120">
        <f t="shared" si="200"/>
        <v>0.01750530001</v>
      </c>
      <c r="L432" s="120">
        <f t="shared" si="200"/>
        <v>0.04026676944</v>
      </c>
      <c r="M432" s="120">
        <f t="shared" si="200"/>
        <v>0.0006276295787</v>
      </c>
      <c r="N432" s="120">
        <f t="shared" si="200"/>
        <v>0.00004687504578</v>
      </c>
      <c r="O432" s="120">
        <f t="shared" si="200"/>
        <v>0.001386160505</v>
      </c>
      <c r="P432" s="120">
        <f t="shared" si="200"/>
        <v>0.0007434502037</v>
      </c>
      <c r="Q432" s="120">
        <f t="shared" si="200"/>
        <v>0.03331815323</v>
      </c>
      <c r="R432" s="120">
        <f t="shared" si="200"/>
        <v>0.01955815575</v>
      </c>
      <c r="S432" s="120">
        <f t="shared" si="200"/>
        <v>0.001490760446</v>
      </c>
      <c r="T432" s="120">
        <f t="shared" si="200"/>
        <v>0.001003507155</v>
      </c>
      <c r="U432" s="120">
        <f t="shared" si="200"/>
        <v>0</v>
      </c>
    </row>
    <row r="433" ht="15.75" customHeight="1">
      <c r="A433" s="136" t="s">
        <v>216</v>
      </c>
      <c r="B433" s="120">
        <f t="shared" ref="B433:U433" si="201">B210/B$11</f>
        <v>0</v>
      </c>
      <c r="C433" s="120">
        <f t="shared" si="201"/>
        <v>0</v>
      </c>
      <c r="D433" s="120">
        <f t="shared" si="201"/>
        <v>0</v>
      </c>
      <c r="E433" s="120">
        <f t="shared" si="201"/>
        <v>0</v>
      </c>
      <c r="F433" s="120">
        <f t="shared" si="201"/>
        <v>0</v>
      </c>
      <c r="G433" s="120">
        <f t="shared" si="201"/>
        <v>0</v>
      </c>
      <c r="H433" s="120">
        <f t="shared" si="201"/>
        <v>0</v>
      </c>
      <c r="I433" s="120">
        <f t="shared" si="201"/>
        <v>0</v>
      </c>
      <c r="J433" s="120">
        <f t="shared" si="201"/>
        <v>0.000004457668862</v>
      </c>
      <c r="K433" s="120">
        <f t="shared" si="201"/>
        <v>0</v>
      </c>
      <c r="L433" s="120">
        <f t="shared" si="201"/>
        <v>0.000002792812418</v>
      </c>
      <c r="M433" s="120">
        <f t="shared" si="201"/>
        <v>0</v>
      </c>
      <c r="N433" s="120">
        <f t="shared" si="201"/>
        <v>0.0003925785084</v>
      </c>
      <c r="O433" s="120">
        <f t="shared" si="201"/>
        <v>0.03592111641</v>
      </c>
      <c r="P433" s="120">
        <f t="shared" si="201"/>
        <v>0.02291148317</v>
      </c>
      <c r="Q433" s="120">
        <f t="shared" si="201"/>
        <v>0</v>
      </c>
      <c r="R433" s="120">
        <f t="shared" si="201"/>
        <v>0</v>
      </c>
      <c r="S433" s="120">
        <f t="shared" si="201"/>
        <v>0</v>
      </c>
      <c r="T433" s="120">
        <f t="shared" si="201"/>
        <v>0</v>
      </c>
      <c r="U433" s="120">
        <f t="shared" si="201"/>
        <v>0.00001136647798</v>
      </c>
    </row>
    <row r="434" ht="15.75" customHeight="1">
      <c r="B434" s="161"/>
      <c r="C434" s="161"/>
      <c r="D434" s="161"/>
      <c r="E434" s="161"/>
      <c r="F434" s="161"/>
      <c r="G434" s="161"/>
      <c r="H434" s="161"/>
      <c r="I434" s="161"/>
      <c r="J434" s="161"/>
      <c r="K434" s="161"/>
      <c r="L434" s="161"/>
      <c r="M434" s="161"/>
      <c r="N434" s="161"/>
      <c r="O434" s="161"/>
      <c r="P434" s="161"/>
      <c r="Q434" s="161"/>
      <c r="R434" s="161"/>
      <c r="S434" s="161"/>
      <c r="T434" s="161"/>
      <c r="U434" s="161"/>
    </row>
    <row r="435" ht="15.75" customHeight="1">
      <c r="A435" s="89" t="s">
        <v>443</v>
      </c>
      <c r="B435" s="127"/>
      <c r="C435" s="127"/>
      <c r="D435" s="127"/>
      <c r="E435" s="127"/>
      <c r="F435" s="127"/>
      <c r="G435" s="127"/>
      <c r="H435" s="127"/>
      <c r="I435" s="127"/>
      <c r="J435" s="127"/>
      <c r="K435" s="127"/>
      <c r="L435" s="127"/>
      <c r="M435" s="127"/>
      <c r="N435" s="127"/>
      <c r="O435" s="127"/>
      <c r="P435" s="127"/>
      <c r="Q435" s="127"/>
      <c r="R435" s="127"/>
      <c r="S435" s="127"/>
      <c r="T435" s="127"/>
      <c r="U435" s="127"/>
    </row>
    <row r="436" ht="15.75" customHeight="1">
      <c r="A436" s="145" t="s">
        <v>462</v>
      </c>
      <c r="B436" s="128">
        <f t="shared" ref="B436:U436" si="202">B213/B$11</f>
        <v>0</v>
      </c>
      <c r="C436" s="128">
        <f t="shared" si="202"/>
        <v>0.002132609539</v>
      </c>
      <c r="D436" s="128">
        <f t="shared" si="202"/>
        <v>0.0000694187338</v>
      </c>
      <c r="E436" s="128">
        <f t="shared" si="202"/>
        <v>0.002571022727</v>
      </c>
      <c r="F436" s="128">
        <f t="shared" si="202"/>
        <v>0.005120571599</v>
      </c>
      <c r="G436" s="128">
        <f t="shared" si="202"/>
        <v>0.006316653318</v>
      </c>
      <c r="H436" s="128">
        <f t="shared" si="202"/>
        <v>0.001376034434</v>
      </c>
      <c r="I436" s="128">
        <f t="shared" si="202"/>
        <v>0.004433572848</v>
      </c>
      <c r="J436" s="128">
        <f t="shared" si="202"/>
        <v>0.006811318021</v>
      </c>
      <c r="K436" s="128">
        <f t="shared" si="202"/>
        <v>0.009976863109</v>
      </c>
      <c r="L436" s="128">
        <f t="shared" si="202"/>
        <v>0.005568867961</v>
      </c>
      <c r="M436" s="128">
        <f t="shared" si="202"/>
        <v>0.01283644415</v>
      </c>
      <c r="N436" s="128">
        <f t="shared" si="202"/>
        <v>0.01082813557</v>
      </c>
      <c r="O436" s="128">
        <f t="shared" si="202"/>
        <v>0.004895499372</v>
      </c>
      <c r="P436" s="128">
        <f t="shared" si="202"/>
        <v>0.006079770555</v>
      </c>
      <c r="Q436" s="128">
        <f t="shared" si="202"/>
        <v>0.00498774749</v>
      </c>
      <c r="R436" s="128">
        <f t="shared" si="202"/>
        <v>0.004613173693</v>
      </c>
      <c r="S436" s="128">
        <f t="shared" si="202"/>
        <v>0.005457342127</v>
      </c>
      <c r="T436" s="128">
        <f t="shared" si="202"/>
        <v>0.02023398101</v>
      </c>
      <c r="U436" s="157">
        <f t="shared" si="202"/>
        <v>0.01859555798</v>
      </c>
    </row>
    <row r="437" ht="15.75" customHeight="1">
      <c r="A437" s="145" t="s">
        <v>480</v>
      </c>
      <c r="B437" s="128">
        <f t="shared" ref="B437:U437" si="203">B214/B$11</f>
        <v>0.0007412287926</v>
      </c>
      <c r="C437" s="128">
        <f t="shared" si="203"/>
        <v>0.0001292490629</v>
      </c>
      <c r="D437" s="128">
        <f t="shared" si="203"/>
        <v>0</v>
      </c>
      <c r="E437" s="128">
        <f t="shared" si="203"/>
        <v>0.00001420454545</v>
      </c>
      <c r="F437" s="128">
        <f t="shared" si="203"/>
        <v>0.001131289074</v>
      </c>
      <c r="G437" s="128">
        <f t="shared" si="203"/>
        <v>0.0004734530907</v>
      </c>
      <c r="H437" s="128">
        <f t="shared" si="203"/>
        <v>0.000002752068868</v>
      </c>
      <c r="I437" s="128">
        <f t="shared" si="203"/>
        <v>0.000002248262093</v>
      </c>
      <c r="J437" s="128">
        <f t="shared" si="203"/>
        <v>0.00002451717874</v>
      </c>
      <c r="K437" s="128">
        <f t="shared" si="203"/>
        <v>0.0004357903911</v>
      </c>
      <c r="L437" s="128">
        <f t="shared" si="203"/>
        <v>0.005364992655</v>
      </c>
      <c r="M437" s="128">
        <f t="shared" si="203"/>
        <v>0.010013688</v>
      </c>
      <c r="N437" s="128">
        <f t="shared" si="203"/>
        <v>0.004160160313</v>
      </c>
      <c r="O437" s="128">
        <f t="shared" si="203"/>
        <v>0.001105526784</v>
      </c>
      <c r="P437" s="128">
        <f t="shared" si="203"/>
        <v>0.0000958224707</v>
      </c>
      <c r="Q437" s="128">
        <f t="shared" si="203"/>
        <v>0.0001214408084</v>
      </c>
      <c r="R437" s="128">
        <f t="shared" si="203"/>
        <v>0.000008503545979</v>
      </c>
      <c r="S437" s="128">
        <f t="shared" si="203"/>
        <v>0.000005267704756</v>
      </c>
      <c r="T437" s="128">
        <f t="shared" si="203"/>
        <v>0.00001535980339</v>
      </c>
      <c r="U437" s="157">
        <f t="shared" si="203"/>
        <v>0.01557207484</v>
      </c>
    </row>
    <row r="438" ht="15.75" customHeight="1">
      <c r="A438" s="145" t="s">
        <v>456</v>
      </c>
      <c r="B438" s="128">
        <f t="shared" ref="B438:U438" si="204">B215/B$11</f>
        <v>0.002223686378</v>
      </c>
      <c r="C438" s="128">
        <f t="shared" si="204"/>
        <v>0</v>
      </c>
      <c r="D438" s="128">
        <f t="shared" si="204"/>
        <v>0</v>
      </c>
      <c r="E438" s="128">
        <f t="shared" si="204"/>
        <v>0.0001278409091</v>
      </c>
      <c r="F438" s="128">
        <f t="shared" si="204"/>
        <v>0.001942542423</v>
      </c>
      <c r="G438" s="128">
        <f t="shared" si="204"/>
        <v>0.005133020591</v>
      </c>
      <c r="H438" s="128">
        <f t="shared" si="204"/>
        <v>0.01093121754</v>
      </c>
      <c r="I438" s="128">
        <f t="shared" si="204"/>
        <v>0.007662077214</v>
      </c>
      <c r="J438" s="128">
        <f t="shared" si="204"/>
        <v>0.002095104365</v>
      </c>
      <c r="K438" s="128">
        <f t="shared" si="204"/>
        <v>0.001311581709</v>
      </c>
      <c r="L438" s="128">
        <f t="shared" si="204"/>
        <v>0.008417536628</v>
      </c>
      <c r="M438" s="128">
        <f t="shared" si="204"/>
        <v>0.008666965238</v>
      </c>
      <c r="N438" s="128">
        <f t="shared" si="204"/>
        <v>0.005302739553</v>
      </c>
      <c r="O438" s="128">
        <f t="shared" si="204"/>
        <v>0.008875395793</v>
      </c>
      <c r="P438" s="128">
        <f t="shared" si="204"/>
        <v>0.008372901405</v>
      </c>
      <c r="Q438" s="128">
        <f t="shared" si="204"/>
        <v>0.005005096177</v>
      </c>
      <c r="R438" s="128">
        <f t="shared" si="204"/>
        <v>0.002274698549</v>
      </c>
      <c r="S438" s="128">
        <f t="shared" si="204"/>
        <v>0.001775216503</v>
      </c>
      <c r="T438" s="128">
        <f t="shared" si="204"/>
        <v>0.008319893505</v>
      </c>
      <c r="U438" s="157">
        <f t="shared" si="204"/>
        <v>0.01241219396</v>
      </c>
    </row>
    <row r="439" ht="15.75" customHeight="1">
      <c r="A439" s="145" t="s">
        <v>444</v>
      </c>
      <c r="B439" s="128">
        <f t="shared" ref="B439:U439" si="205">B216/B$11</f>
        <v>0</v>
      </c>
      <c r="C439" s="128">
        <f t="shared" si="205"/>
        <v>0</v>
      </c>
      <c r="D439" s="128">
        <f t="shared" si="205"/>
        <v>0</v>
      </c>
      <c r="E439" s="128">
        <f t="shared" si="205"/>
        <v>0.001051136364</v>
      </c>
      <c r="F439" s="128">
        <f t="shared" si="205"/>
        <v>0.002500744269</v>
      </c>
      <c r="G439" s="128">
        <f t="shared" si="205"/>
        <v>0.001081051224</v>
      </c>
      <c r="H439" s="128">
        <f t="shared" si="205"/>
        <v>0.001607208219</v>
      </c>
      <c r="I439" s="128">
        <f t="shared" si="205"/>
        <v>0.001618748707</v>
      </c>
      <c r="J439" s="128">
        <f t="shared" si="205"/>
        <v>0.00003120368203</v>
      </c>
      <c r="K439" s="128">
        <f t="shared" si="205"/>
        <v>0</v>
      </c>
      <c r="L439" s="128">
        <f t="shared" si="205"/>
        <v>0.000002792812418</v>
      </c>
      <c r="M439" s="128">
        <f t="shared" si="205"/>
        <v>0.001031331016</v>
      </c>
      <c r="N439" s="128">
        <f t="shared" si="205"/>
        <v>0.0006152349758</v>
      </c>
      <c r="O439" s="128">
        <f t="shared" si="205"/>
        <v>0.0005981183367</v>
      </c>
      <c r="P439" s="128">
        <f t="shared" si="205"/>
        <v>0</v>
      </c>
      <c r="Q439" s="128">
        <f t="shared" si="205"/>
        <v>0</v>
      </c>
      <c r="R439" s="128">
        <f t="shared" si="205"/>
        <v>0.00002125886495</v>
      </c>
      <c r="S439" s="128">
        <f t="shared" si="205"/>
        <v>0</v>
      </c>
      <c r="T439" s="128">
        <f t="shared" si="205"/>
        <v>0.002544607429</v>
      </c>
      <c r="U439" s="157">
        <f t="shared" si="205"/>
        <v>0.009502375594</v>
      </c>
    </row>
    <row r="440" ht="15.75" customHeight="1">
      <c r="A440" s="145" t="s">
        <v>476</v>
      </c>
      <c r="B440" s="128">
        <f t="shared" ref="B440:U440" si="206">B217/B$11</f>
        <v>0</v>
      </c>
      <c r="C440" s="128">
        <f t="shared" si="206"/>
        <v>0</v>
      </c>
      <c r="D440" s="128">
        <f t="shared" si="206"/>
        <v>0</v>
      </c>
      <c r="E440" s="128">
        <f t="shared" si="206"/>
        <v>0</v>
      </c>
      <c r="F440" s="128">
        <f t="shared" si="206"/>
        <v>0</v>
      </c>
      <c r="G440" s="128">
        <f t="shared" si="206"/>
        <v>0</v>
      </c>
      <c r="H440" s="128">
        <f t="shared" si="206"/>
        <v>0</v>
      </c>
      <c r="I440" s="128">
        <f t="shared" si="206"/>
        <v>0</v>
      </c>
      <c r="J440" s="128">
        <f t="shared" si="206"/>
        <v>0</v>
      </c>
      <c r="K440" s="128">
        <f t="shared" si="206"/>
        <v>0</v>
      </c>
      <c r="L440" s="128">
        <f t="shared" si="206"/>
        <v>0</v>
      </c>
      <c r="M440" s="128">
        <f t="shared" si="206"/>
        <v>0</v>
      </c>
      <c r="N440" s="128">
        <f t="shared" si="206"/>
        <v>0</v>
      </c>
      <c r="O440" s="128">
        <f t="shared" si="206"/>
        <v>0</v>
      </c>
      <c r="P440" s="128">
        <f t="shared" si="206"/>
        <v>0</v>
      </c>
      <c r="Q440" s="128">
        <f t="shared" si="206"/>
        <v>0.0004554030317</v>
      </c>
      <c r="R440" s="128">
        <f t="shared" si="206"/>
        <v>0.001211755302</v>
      </c>
      <c r="S440" s="128">
        <f t="shared" si="206"/>
        <v>0</v>
      </c>
      <c r="T440" s="128">
        <f t="shared" si="206"/>
        <v>0.007085989299</v>
      </c>
      <c r="U440" s="157">
        <f t="shared" si="206"/>
        <v>0.006598240469</v>
      </c>
    </row>
    <row r="441" ht="15.75" customHeight="1">
      <c r="A441" s="145" t="s">
        <v>454</v>
      </c>
      <c r="B441" s="128">
        <f t="shared" ref="B441:U441" si="207">B218/B$11</f>
        <v>0</v>
      </c>
      <c r="C441" s="128">
        <f t="shared" si="207"/>
        <v>0</v>
      </c>
      <c r="D441" s="128">
        <f t="shared" si="207"/>
        <v>0</v>
      </c>
      <c r="E441" s="128">
        <f t="shared" si="207"/>
        <v>0</v>
      </c>
      <c r="F441" s="128">
        <f t="shared" si="207"/>
        <v>0.0004167907115</v>
      </c>
      <c r="G441" s="128">
        <f t="shared" si="207"/>
        <v>0.001937212229</v>
      </c>
      <c r="H441" s="128">
        <f t="shared" si="207"/>
        <v>0.0004898682585</v>
      </c>
      <c r="I441" s="128">
        <f t="shared" si="207"/>
        <v>0.001236544151</v>
      </c>
      <c r="J441" s="128">
        <f t="shared" si="207"/>
        <v>0.003666432639</v>
      </c>
      <c r="K441" s="128">
        <f t="shared" si="207"/>
        <v>0.001858951282</v>
      </c>
      <c r="L441" s="128">
        <f t="shared" si="207"/>
        <v>0.001792985572</v>
      </c>
      <c r="M441" s="128">
        <f t="shared" si="207"/>
        <v>0.003466155312</v>
      </c>
      <c r="N441" s="128">
        <f t="shared" si="207"/>
        <v>0.002015626968</v>
      </c>
      <c r="O441" s="128">
        <f t="shared" si="207"/>
        <v>0.003305241614</v>
      </c>
      <c r="P441" s="128">
        <f t="shared" si="207"/>
        <v>0.005554399077</v>
      </c>
      <c r="Q441" s="128">
        <f t="shared" si="207"/>
        <v>0.00112766465</v>
      </c>
      <c r="R441" s="128">
        <f t="shared" si="207"/>
        <v>0.000416673753</v>
      </c>
      <c r="S441" s="128">
        <f t="shared" si="207"/>
        <v>0.001222107503</v>
      </c>
      <c r="T441" s="128">
        <f t="shared" si="207"/>
        <v>0.004618180887</v>
      </c>
      <c r="U441" s="157">
        <f t="shared" si="207"/>
        <v>0.006348177954</v>
      </c>
    </row>
    <row r="442" ht="15.75" customHeight="1">
      <c r="A442" s="145" t="s">
        <v>478</v>
      </c>
      <c r="B442" s="128">
        <f t="shared" ref="B442:U442" si="208">B219/B$11</f>
        <v>0.01416570581</v>
      </c>
      <c r="C442" s="128">
        <f t="shared" si="208"/>
        <v>0</v>
      </c>
      <c r="D442" s="128">
        <f t="shared" si="208"/>
        <v>0</v>
      </c>
      <c r="E442" s="128">
        <f t="shared" si="208"/>
        <v>0.003977272727</v>
      </c>
      <c r="F442" s="128">
        <f t="shared" si="208"/>
        <v>0</v>
      </c>
      <c r="G442" s="128">
        <f t="shared" si="208"/>
        <v>0</v>
      </c>
      <c r="H442" s="128">
        <f t="shared" si="208"/>
        <v>0.0003880417104</v>
      </c>
      <c r="I442" s="128">
        <f t="shared" si="208"/>
        <v>0.0004586454671</v>
      </c>
      <c r="J442" s="128">
        <f t="shared" si="208"/>
        <v>0.000006686503293</v>
      </c>
      <c r="K442" s="128">
        <f t="shared" si="208"/>
        <v>0.003240006821</v>
      </c>
      <c r="L442" s="128">
        <f t="shared" si="208"/>
        <v>0.00002792812418</v>
      </c>
      <c r="M442" s="128">
        <f t="shared" si="208"/>
        <v>0.0005677051466</v>
      </c>
      <c r="N442" s="128">
        <f t="shared" si="208"/>
        <v>0.00001171876144</v>
      </c>
      <c r="O442" s="128">
        <f t="shared" si="208"/>
        <v>0</v>
      </c>
      <c r="P442" s="128">
        <f t="shared" si="208"/>
        <v>0.00001982533877</v>
      </c>
      <c r="Q442" s="128">
        <f t="shared" si="208"/>
        <v>0</v>
      </c>
      <c r="R442" s="128">
        <f t="shared" si="208"/>
        <v>0</v>
      </c>
      <c r="S442" s="128">
        <f t="shared" si="208"/>
        <v>0.00007901557134</v>
      </c>
      <c r="T442" s="128">
        <f t="shared" si="208"/>
        <v>0.001459181322</v>
      </c>
      <c r="U442" s="157">
        <f t="shared" si="208"/>
        <v>0.005149014526</v>
      </c>
    </row>
    <row r="443" ht="15.75" customHeight="1">
      <c r="A443" s="145" t="s">
        <v>452</v>
      </c>
      <c r="B443" s="128">
        <f t="shared" ref="B443:U443" si="209">B220/B$11</f>
        <v>0</v>
      </c>
      <c r="C443" s="128">
        <f t="shared" si="209"/>
        <v>0</v>
      </c>
      <c r="D443" s="128">
        <f t="shared" si="209"/>
        <v>0</v>
      </c>
      <c r="E443" s="128">
        <f t="shared" si="209"/>
        <v>0</v>
      </c>
      <c r="F443" s="128">
        <f t="shared" si="209"/>
        <v>0</v>
      </c>
      <c r="G443" s="128">
        <f t="shared" si="209"/>
        <v>0</v>
      </c>
      <c r="H443" s="128">
        <f t="shared" si="209"/>
        <v>0</v>
      </c>
      <c r="I443" s="128">
        <f t="shared" si="209"/>
        <v>0</v>
      </c>
      <c r="J443" s="128">
        <f t="shared" si="209"/>
        <v>0</v>
      </c>
      <c r="K443" s="128">
        <f t="shared" si="209"/>
        <v>0.00000210526759</v>
      </c>
      <c r="L443" s="128">
        <f t="shared" si="209"/>
        <v>0</v>
      </c>
      <c r="M443" s="128">
        <f t="shared" si="209"/>
        <v>0</v>
      </c>
      <c r="N443" s="128">
        <f t="shared" si="209"/>
        <v>0</v>
      </c>
      <c r="O443" s="128">
        <f t="shared" si="209"/>
        <v>0</v>
      </c>
      <c r="P443" s="128">
        <f t="shared" si="209"/>
        <v>0</v>
      </c>
      <c r="Q443" s="128">
        <f t="shared" si="209"/>
        <v>0</v>
      </c>
      <c r="R443" s="128">
        <f t="shared" si="209"/>
        <v>0.000008503545979</v>
      </c>
      <c r="S443" s="128">
        <f t="shared" si="209"/>
        <v>0.0007796203038</v>
      </c>
      <c r="T443" s="128">
        <f t="shared" si="209"/>
        <v>0.0009523078105</v>
      </c>
      <c r="U443" s="157">
        <f t="shared" si="209"/>
        <v>0.001017299779</v>
      </c>
    </row>
    <row r="444" ht="15.75" customHeight="1">
      <c r="A444" s="145" t="s">
        <v>460</v>
      </c>
      <c r="B444" s="128">
        <f t="shared" ref="B444:U444" si="210">B221/B$11</f>
        <v>0</v>
      </c>
      <c r="C444" s="128">
        <f t="shared" si="210"/>
        <v>0</v>
      </c>
      <c r="D444" s="128">
        <f t="shared" si="210"/>
        <v>0</v>
      </c>
      <c r="E444" s="128">
        <f t="shared" si="210"/>
        <v>0</v>
      </c>
      <c r="F444" s="128">
        <f t="shared" si="210"/>
        <v>0</v>
      </c>
      <c r="G444" s="128">
        <f t="shared" si="210"/>
        <v>0.00002367265453</v>
      </c>
      <c r="H444" s="128">
        <f t="shared" si="210"/>
        <v>0</v>
      </c>
      <c r="I444" s="128">
        <f t="shared" si="210"/>
        <v>0</v>
      </c>
      <c r="J444" s="128">
        <f t="shared" si="210"/>
        <v>0</v>
      </c>
      <c r="K444" s="128">
        <f t="shared" si="210"/>
        <v>0.00000842107036</v>
      </c>
      <c r="L444" s="128">
        <f t="shared" si="210"/>
        <v>0</v>
      </c>
      <c r="M444" s="128">
        <f t="shared" si="210"/>
        <v>0.000006307834962</v>
      </c>
      <c r="N444" s="128">
        <f t="shared" si="210"/>
        <v>0.002121095821</v>
      </c>
      <c r="O444" s="128">
        <f t="shared" si="210"/>
        <v>0</v>
      </c>
      <c r="P444" s="128">
        <f t="shared" si="210"/>
        <v>0</v>
      </c>
      <c r="Q444" s="128">
        <f t="shared" si="210"/>
        <v>0</v>
      </c>
      <c r="R444" s="128">
        <f t="shared" si="210"/>
        <v>0</v>
      </c>
      <c r="S444" s="128">
        <f t="shared" si="210"/>
        <v>0</v>
      </c>
      <c r="T444" s="128">
        <f t="shared" si="210"/>
        <v>0</v>
      </c>
      <c r="U444" s="157">
        <f t="shared" si="210"/>
        <v>0.00002841619496</v>
      </c>
    </row>
    <row r="445" ht="15.75" customHeight="1">
      <c r="A445" s="145" t="s">
        <v>464</v>
      </c>
      <c r="B445" s="128">
        <f t="shared" ref="B445:U445" si="211">B222/B$11</f>
        <v>0</v>
      </c>
      <c r="C445" s="128">
        <f t="shared" si="211"/>
        <v>0</v>
      </c>
      <c r="D445" s="128">
        <f t="shared" si="211"/>
        <v>0</v>
      </c>
      <c r="E445" s="128">
        <f t="shared" si="211"/>
        <v>0</v>
      </c>
      <c r="F445" s="128">
        <f t="shared" si="211"/>
        <v>0</v>
      </c>
      <c r="G445" s="128">
        <f t="shared" si="211"/>
        <v>0</v>
      </c>
      <c r="H445" s="128">
        <f t="shared" si="211"/>
        <v>0</v>
      </c>
      <c r="I445" s="128">
        <f t="shared" si="211"/>
        <v>0</v>
      </c>
      <c r="J445" s="128">
        <f t="shared" si="211"/>
        <v>0.00001114417216</v>
      </c>
      <c r="K445" s="128">
        <f t="shared" si="211"/>
        <v>0.00001894740831</v>
      </c>
      <c r="L445" s="128">
        <f t="shared" si="211"/>
        <v>0</v>
      </c>
      <c r="M445" s="128">
        <f t="shared" si="211"/>
        <v>0</v>
      </c>
      <c r="N445" s="128">
        <f t="shared" si="211"/>
        <v>0</v>
      </c>
      <c r="O445" s="128">
        <f t="shared" si="211"/>
        <v>0.002999095736</v>
      </c>
      <c r="P445" s="128">
        <f t="shared" si="211"/>
        <v>0.01070898716</v>
      </c>
      <c r="Q445" s="128">
        <f t="shared" si="211"/>
        <v>0.01904885824</v>
      </c>
      <c r="R445" s="128">
        <f t="shared" si="211"/>
        <v>0.02303610606</v>
      </c>
      <c r="S445" s="128">
        <f t="shared" si="211"/>
        <v>0.0172780716</v>
      </c>
      <c r="T445" s="128">
        <f t="shared" si="211"/>
        <v>0.000005119934465</v>
      </c>
      <c r="U445" s="157">
        <f t="shared" si="211"/>
        <v>0.00001136647798</v>
      </c>
    </row>
    <row r="446" ht="15.75" customHeight="1">
      <c r="A446" s="145" t="s">
        <v>466</v>
      </c>
      <c r="B446" s="128">
        <f t="shared" ref="B446:U446" si="212">B223/B$11</f>
        <v>0</v>
      </c>
      <c r="C446" s="128">
        <f t="shared" si="212"/>
        <v>0</v>
      </c>
      <c r="D446" s="128">
        <f t="shared" si="212"/>
        <v>0</v>
      </c>
      <c r="E446" s="128">
        <f t="shared" si="212"/>
        <v>0</v>
      </c>
      <c r="F446" s="128">
        <f t="shared" si="212"/>
        <v>0</v>
      </c>
      <c r="G446" s="128">
        <f t="shared" si="212"/>
        <v>0</v>
      </c>
      <c r="H446" s="128">
        <f t="shared" si="212"/>
        <v>0.0001953968896</v>
      </c>
      <c r="I446" s="128">
        <f t="shared" si="212"/>
        <v>0.0001259026772</v>
      </c>
      <c r="J446" s="128">
        <f t="shared" si="212"/>
        <v>0</v>
      </c>
      <c r="K446" s="128">
        <f t="shared" si="212"/>
        <v>0.00000210526759</v>
      </c>
      <c r="L446" s="128">
        <f t="shared" si="212"/>
        <v>0</v>
      </c>
      <c r="M446" s="128">
        <f t="shared" si="212"/>
        <v>0</v>
      </c>
      <c r="N446" s="128">
        <f t="shared" si="212"/>
        <v>0</v>
      </c>
      <c r="O446" s="128">
        <f t="shared" si="212"/>
        <v>0</v>
      </c>
      <c r="P446" s="128">
        <f t="shared" si="212"/>
        <v>0</v>
      </c>
      <c r="Q446" s="128">
        <f t="shared" si="212"/>
        <v>0</v>
      </c>
      <c r="R446" s="128">
        <f t="shared" si="212"/>
        <v>0.000004251772989</v>
      </c>
      <c r="S446" s="128">
        <f t="shared" si="212"/>
        <v>0.00002107081902</v>
      </c>
      <c r="T446" s="128">
        <f t="shared" si="212"/>
        <v>0.000005119934465</v>
      </c>
      <c r="U446" s="157">
        <f t="shared" si="212"/>
        <v>0.00001136647798</v>
      </c>
    </row>
    <row r="447" ht="15.75" customHeight="1">
      <c r="A447" s="145" t="s">
        <v>450</v>
      </c>
      <c r="B447" s="128">
        <f t="shared" ref="B447:U447" si="213">B224/B$11</f>
        <v>0</v>
      </c>
      <c r="C447" s="128">
        <f t="shared" si="213"/>
        <v>0</v>
      </c>
      <c r="D447" s="128">
        <f t="shared" si="213"/>
        <v>0</v>
      </c>
      <c r="E447" s="128">
        <f t="shared" si="213"/>
        <v>0</v>
      </c>
      <c r="F447" s="128">
        <f t="shared" si="213"/>
        <v>0</v>
      </c>
      <c r="G447" s="128">
        <f t="shared" si="213"/>
        <v>0</v>
      </c>
      <c r="H447" s="128">
        <f t="shared" si="213"/>
        <v>0</v>
      </c>
      <c r="I447" s="128">
        <f t="shared" si="213"/>
        <v>0</v>
      </c>
      <c r="J447" s="128">
        <f t="shared" si="213"/>
        <v>0</v>
      </c>
      <c r="K447" s="128">
        <f t="shared" si="213"/>
        <v>0</v>
      </c>
      <c r="L447" s="128">
        <f t="shared" si="213"/>
        <v>0</v>
      </c>
      <c r="M447" s="128">
        <f t="shared" si="213"/>
        <v>0</v>
      </c>
      <c r="N447" s="128">
        <f t="shared" si="213"/>
        <v>0</v>
      </c>
      <c r="O447" s="128">
        <f t="shared" si="213"/>
        <v>0</v>
      </c>
      <c r="P447" s="128">
        <f t="shared" si="213"/>
        <v>0</v>
      </c>
      <c r="Q447" s="128">
        <f t="shared" si="213"/>
        <v>0</v>
      </c>
      <c r="R447" s="128">
        <f t="shared" si="213"/>
        <v>0</v>
      </c>
      <c r="S447" s="128">
        <f t="shared" si="213"/>
        <v>0.00001580311427</v>
      </c>
      <c r="T447" s="128">
        <f t="shared" si="213"/>
        <v>0</v>
      </c>
      <c r="U447" s="157">
        <f t="shared" si="213"/>
        <v>0.000005683238992</v>
      </c>
    </row>
    <row r="448" ht="15.75" customHeight="1">
      <c r="A448" s="145" t="s">
        <v>458</v>
      </c>
      <c r="B448" s="128">
        <f t="shared" ref="B448:U448" si="214">B225/B$11</f>
        <v>0.02058968868</v>
      </c>
      <c r="C448" s="128">
        <f t="shared" si="214"/>
        <v>0.004200594546</v>
      </c>
      <c r="D448" s="128">
        <f t="shared" si="214"/>
        <v>0.001966864124</v>
      </c>
      <c r="E448" s="128">
        <f t="shared" si="214"/>
        <v>0.001122159091</v>
      </c>
      <c r="F448" s="128">
        <f t="shared" si="214"/>
        <v>0.0002977076511</v>
      </c>
      <c r="G448" s="128">
        <f t="shared" si="214"/>
        <v>0</v>
      </c>
      <c r="H448" s="128">
        <f t="shared" si="214"/>
        <v>0</v>
      </c>
      <c r="I448" s="128">
        <f t="shared" si="214"/>
        <v>0</v>
      </c>
      <c r="J448" s="128">
        <f t="shared" si="214"/>
        <v>0</v>
      </c>
      <c r="K448" s="128">
        <f t="shared" si="214"/>
        <v>0.0001073686471</v>
      </c>
      <c r="L448" s="128">
        <f t="shared" si="214"/>
        <v>0.000005585624836</v>
      </c>
      <c r="M448" s="128">
        <f t="shared" si="214"/>
        <v>0.001179565138</v>
      </c>
      <c r="N448" s="128">
        <f t="shared" si="214"/>
        <v>0</v>
      </c>
      <c r="O448" s="128">
        <f t="shared" si="214"/>
        <v>0</v>
      </c>
      <c r="P448" s="128">
        <f t="shared" si="214"/>
        <v>0</v>
      </c>
      <c r="Q448" s="128">
        <f t="shared" si="214"/>
        <v>0.0009671892959</v>
      </c>
      <c r="R448" s="128">
        <f t="shared" si="214"/>
        <v>0</v>
      </c>
      <c r="S448" s="128">
        <f t="shared" si="214"/>
        <v>0.000005267704756</v>
      </c>
      <c r="T448" s="128">
        <f t="shared" si="214"/>
        <v>0</v>
      </c>
      <c r="U448" s="157">
        <f t="shared" si="214"/>
        <v>0.000005683238992</v>
      </c>
    </row>
    <row r="449" ht="15.75" customHeight="1">
      <c r="A449" s="145" t="s">
        <v>472</v>
      </c>
      <c r="B449" s="128">
        <f t="shared" ref="B449:U449" si="215">B226/B$11</f>
        <v>0</v>
      </c>
      <c r="C449" s="128">
        <f t="shared" si="215"/>
        <v>0</v>
      </c>
      <c r="D449" s="128">
        <f t="shared" si="215"/>
        <v>0.00004627915587</v>
      </c>
      <c r="E449" s="128">
        <f t="shared" si="215"/>
        <v>0</v>
      </c>
      <c r="F449" s="128">
        <f t="shared" si="215"/>
        <v>0.00005209883894</v>
      </c>
      <c r="G449" s="128">
        <f t="shared" si="215"/>
        <v>0.00009469061813</v>
      </c>
      <c r="H449" s="128">
        <f t="shared" si="215"/>
        <v>0</v>
      </c>
      <c r="I449" s="128">
        <f t="shared" si="215"/>
        <v>0.00003597219349</v>
      </c>
      <c r="J449" s="128">
        <f t="shared" si="215"/>
        <v>0.0008692454281</v>
      </c>
      <c r="K449" s="128">
        <f t="shared" si="215"/>
        <v>0</v>
      </c>
      <c r="L449" s="128">
        <f t="shared" si="215"/>
        <v>0.005915176701</v>
      </c>
      <c r="M449" s="128">
        <f t="shared" si="215"/>
        <v>0.002772293466</v>
      </c>
      <c r="N449" s="128">
        <f t="shared" si="215"/>
        <v>0</v>
      </c>
      <c r="O449" s="128">
        <f t="shared" si="215"/>
        <v>0.0002381134611</v>
      </c>
      <c r="P449" s="128">
        <f t="shared" si="215"/>
        <v>0</v>
      </c>
      <c r="Q449" s="128">
        <f t="shared" si="215"/>
        <v>0</v>
      </c>
      <c r="R449" s="128">
        <f t="shared" si="215"/>
        <v>0.02002159901</v>
      </c>
      <c r="S449" s="128">
        <f t="shared" si="215"/>
        <v>0.006610969468</v>
      </c>
      <c r="T449" s="128">
        <f t="shared" si="215"/>
        <v>0.00002047973786</v>
      </c>
      <c r="U449" s="157">
        <f t="shared" si="215"/>
        <v>0.000005683238992</v>
      </c>
    </row>
    <row r="450" ht="15.75" customHeight="1">
      <c r="A450" s="145" t="s">
        <v>446</v>
      </c>
      <c r="B450" s="128">
        <f t="shared" ref="B450:U450" si="216">B227/B$11</f>
        <v>0.0003294350189</v>
      </c>
      <c r="C450" s="128">
        <f t="shared" si="216"/>
        <v>0</v>
      </c>
      <c r="D450" s="128">
        <f t="shared" si="216"/>
        <v>0</v>
      </c>
      <c r="E450" s="128">
        <f t="shared" si="216"/>
        <v>0.0006107954545</v>
      </c>
      <c r="F450" s="128">
        <f t="shared" si="216"/>
        <v>0.0007889252754</v>
      </c>
      <c r="G450" s="128">
        <f t="shared" si="216"/>
        <v>0.0003629807028</v>
      </c>
      <c r="H450" s="128">
        <f t="shared" si="216"/>
        <v>0.008781851757</v>
      </c>
      <c r="I450" s="128">
        <f t="shared" si="216"/>
        <v>0.00621869295</v>
      </c>
      <c r="J450" s="128">
        <f t="shared" si="216"/>
        <v>0.005848461547</v>
      </c>
      <c r="K450" s="128">
        <f t="shared" si="216"/>
        <v>0.003583165438</v>
      </c>
      <c r="L450" s="128">
        <f t="shared" si="216"/>
        <v>0.005850942016</v>
      </c>
      <c r="M450" s="128">
        <f t="shared" si="216"/>
        <v>0.007045851652</v>
      </c>
      <c r="N450" s="128">
        <f t="shared" si="216"/>
        <v>0.008009773447</v>
      </c>
      <c r="O450" s="128">
        <f t="shared" si="216"/>
        <v>0.004855813795</v>
      </c>
      <c r="P450" s="128">
        <f t="shared" si="216"/>
        <v>0</v>
      </c>
      <c r="Q450" s="128">
        <f t="shared" si="216"/>
        <v>0</v>
      </c>
      <c r="R450" s="128">
        <f t="shared" si="216"/>
        <v>0.0001488120546</v>
      </c>
      <c r="S450" s="128">
        <f t="shared" si="216"/>
        <v>0.000005267704756</v>
      </c>
      <c r="T450" s="128">
        <f t="shared" si="216"/>
        <v>0.002698205463</v>
      </c>
      <c r="U450" s="157">
        <f t="shared" si="216"/>
        <v>0</v>
      </c>
    </row>
    <row r="451" ht="15.75" customHeight="1">
      <c r="A451" s="145" t="s">
        <v>448</v>
      </c>
      <c r="B451" s="128">
        <f t="shared" ref="B451:U451" si="217">B228/B$11</f>
        <v>0</v>
      </c>
      <c r="C451" s="128">
        <f t="shared" si="217"/>
        <v>0</v>
      </c>
      <c r="D451" s="128">
        <f t="shared" si="217"/>
        <v>0</v>
      </c>
      <c r="E451" s="128">
        <f t="shared" si="217"/>
        <v>0</v>
      </c>
      <c r="F451" s="128">
        <f t="shared" si="217"/>
        <v>0</v>
      </c>
      <c r="G451" s="128">
        <f t="shared" si="217"/>
        <v>0</v>
      </c>
      <c r="H451" s="128">
        <f t="shared" si="217"/>
        <v>0</v>
      </c>
      <c r="I451" s="128">
        <f t="shared" si="217"/>
        <v>0</v>
      </c>
      <c r="J451" s="128">
        <f t="shared" si="217"/>
        <v>0.00004903435748</v>
      </c>
      <c r="K451" s="128">
        <f t="shared" si="217"/>
        <v>0</v>
      </c>
      <c r="L451" s="128">
        <f t="shared" si="217"/>
        <v>0</v>
      </c>
      <c r="M451" s="128">
        <f t="shared" si="217"/>
        <v>0</v>
      </c>
      <c r="N451" s="128">
        <f t="shared" si="217"/>
        <v>0</v>
      </c>
      <c r="O451" s="128">
        <f t="shared" si="217"/>
        <v>0.00000283468406</v>
      </c>
      <c r="P451" s="128">
        <f t="shared" si="217"/>
        <v>0</v>
      </c>
      <c r="Q451" s="128">
        <f t="shared" si="217"/>
        <v>0</v>
      </c>
      <c r="R451" s="128">
        <f t="shared" si="217"/>
        <v>0</v>
      </c>
      <c r="S451" s="128">
        <f t="shared" si="217"/>
        <v>0</v>
      </c>
      <c r="T451" s="128">
        <f t="shared" si="217"/>
        <v>0</v>
      </c>
      <c r="U451" s="157">
        <f t="shared" si="217"/>
        <v>0</v>
      </c>
    </row>
    <row r="452" ht="15.75" customHeight="1">
      <c r="A452" s="145" t="s">
        <v>470</v>
      </c>
      <c r="B452" s="128">
        <f t="shared" ref="B452:U452" si="218">B229/B$11</f>
        <v>0</v>
      </c>
      <c r="C452" s="128">
        <f t="shared" si="218"/>
        <v>0</v>
      </c>
      <c r="D452" s="128">
        <f t="shared" si="218"/>
        <v>0</v>
      </c>
      <c r="E452" s="128">
        <f t="shared" si="218"/>
        <v>0</v>
      </c>
      <c r="F452" s="128">
        <f t="shared" si="218"/>
        <v>0</v>
      </c>
      <c r="G452" s="128">
        <f t="shared" si="218"/>
        <v>0</v>
      </c>
      <c r="H452" s="128">
        <f t="shared" si="218"/>
        <v>0</v>
      </c>
      <c r="I452" s="128">
        <f t="shared" si="218"/>
        <v>0</v>
      </c>
      <c r="J452" s="128">
        <f t="shared" si="218"/>
        <v>0</v>
      </c>
      <c r="K452" s="128">
        <f t="shared" si="218"/>
        <v>0</v>
      </c>
      <c r="L452" s="128">
        <f t="shared" si="218"/>
        <v>0</v>
      </c>
      <c r="M452" s="128">
        <f t="shared" si="218"/>
        <v>0</v>
      </c>
      <c r="N452" s="128">
        <f t="shared" si="218"/>
        <v>0.000002929690361</v>
      </c>
      <c r="O452" s="128">
        <f t="shared" si="218"/>
        <v>0</v>
      </c>
      <c r="P452" s="128">
        <f t="shared" si="218"/>
        <v>0</v>
      </c>
      <c r="Q452" s="128">
        <f t="shared" si="218"/>
        <v>0</v>
      </c>
      <c r="R452" s="128">
        <f t="shared" si="218"/>
        <v>0</v>
      </c>
      <c r="S452" s="128">
        <f t="shared" si="218"/>
        <v>0</v>
      </c>
      <c r="T452" s="128">
        <f t="shared" si="218"/>
        <v>0</v>
      </c>
      <c r="U452" s="157">
        <f t="shared" si="218"/>
        <v>0</v>
      </c>
    </row>
    <row r="453" ht="15.75" customHeight="1">
      <c r="A453" s="145" t="s">
        <v>474</v>
      </c>
      <c r="B453" s="128">
        <f t="shared" ref="B453:U453" si="219">B230/B$11</f>
        <v>0</v>
      </c>
      <c r="C453" s="128">
        <f t="shared" si="219"/>
        <v>0</v>
      </c>
      <c r="D453" s="128">
        <f t="shared" si="219"/>
        <v>0</v>
      </c>
      <c r="E453" s="128">
        <f t="shared" si="219"/>
        <v>0</v>
      </c>
      <c r="F453" s="128">
        <f t="shared" si="219"/>
        <v>0</v>
      </c>
      <c r="G453" s="128">
        <f t="shared" si="219"/>
        <v>0</v>
      </c>
      <c r="H453" s="128">
        <f t="shared" si="219"/>
        <v>0</v>
      </c>
      <c r="I453" s="128">
        <f t="shared" si="219"/>
        <v>0</v>
      </c>
      <c r="J453" s="128">
        <f t="shared" si="219"/>
        <v>0</v>
      </c>
      <c r="K453" s="128">
        <f t="shared" si="219"/>
        <v>0.00005052642216</v>
      </c>
      <c r="L453" s="128">
        <f t="shared" si="219"/>
        <v>0</v>
      </c>
      <c r="M453" s="128">
        <f t="shared" si="219"/>
        <v>0.0003942396851</v>
      </c>
      <c r="N453" s="128">
        <f t="shared" si="219"/>
        <v>0</v>
      </c>
      <c r="O453" s="128">
        <f t="shared" si="219"/>
        <v>0.00004535494496</v>
      </c>
      <c r="P453" s="128">
        <f t="shared" si="219"/>
        <v>0.00002312956189</v>
      </c>
      <c r="Q453" s="128">
        <f t="shared" si="219"/>
        <v>0</v>
      </c>
      <c r="R453" s="128">
        <f t="shared" si="219"/>
        <v>0</v>
      </c>
      <c r="S453" s="128">
        <f t="shared" si="219"/>
        <v>0</v>
      </c>
      <c r="T453" s="128">
        <f t="shared" si="219"/>
        <v>0</v>
      </c>
      <c r="U453" s="157">
        <f t="shared" si="219"/>
        <v>0</v>
      </c>
    </row>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A4"/>
    <hyperlink r:id="rId2" ref="A5"/>
  </hyperlinks>
  <printOptions/>
  <pageMargins bottom="0.75" footer="0.0" header="0.0" left="0.7" right="0.7" top="0.75"/>
  <pageSetup orientation="landscape"/>
  <drawing r:id="rId3"/>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6.57"/>
    <col customWidth="1" min="2" max="21" width="16.29"/>
    <col customWidth="1" min="22" max="29" width="8.71"/>
  </cols>
  <sheetData>
    <row r="1" ht="15.0" customHeight="1">
      <c r="A1" s="92" t="s">
        <v>556</v>
      </c>
      <c r="B1" s="92"/>
      <c r="C1" s="92"/>
      <c r="D1" s="92"/>
      <c r="E1" s="92"/>
      <c r="F1" s="92"/>
    </row>
    <row r="2" ht="15.0" customHeight="1">
      <c r="A2" s="95" t="s">
        <v>567</v>
      </c>
      <c r="B2" s="95"/>
      <c r="C2" s="95"/>
      <c r="D2" s="95"/>
      <c r="E2" s="95"/>
      <c r="F2" s="95"/>
    </row>
    <row r="3">
      <c r="A3" s="97"/>
    </row>
    <row r="4">
      <c r="A4" s="213" t="s">
        <v>558</v>
      </c>
    </row>
    <row r="5">
      <c r="A5" s="213" t="s">
        <v>559</v>
      </c>
    </row>
    <row r="6">
      <c r="A6" s="97"/>
    </row>
    <row r="7">
      <c r="A7" s="96" t="s">
        <v>488</v>
      </c>
    </row>
    <row r="8">
      <c r="A8" s="97"/>
    </row>
    <row r="9">
      <c r="A9" s="98" t="s">
        <v>489</v>
      </c>
    </row>
    <row r="10">
      <c r="A10" s="99" t="s">
        <v>560</v>
      </c>
      <c r="B10" s="134" t="s">
        <v>491</v>
      </c>
      <c r="C10" s="134" t="s">
        <v>492</v>
      </c>
      <c r="D10" s="134" t="s">
        <v>493</v>
      </c>
      <c r="E10" s="134" t="s">
        <v>494</v>
      </c>
      <c r="F10" s="134" t="s">
        <v>495</v>
      </c>
      <c r="G10" s="134" t="s">
        <v>496</v>
      </c>
      <c r="H10" s="134" t="s">
        <v>497</v>
      </c>
      <c r="I10" s="134" t="s">
        <v>498</v>
      </c>
      <c r="J10" s="134" t="s">
        <v>499</v>
      </c>
      <c r="K10" s="134" t="s">
        <v>500</v>
      </c>
      <c r="L10" s="134" t="s">
        <v>501</v>
      </c>
      <c r="M10" s="134" t="s">
        <v>502</v>
      </c>
      <c r="N10" s="134" t="s">
        <v>503</v>
      </c>
      <c r="O10" s="134" t="s">
        <v>504</v>
      </c>
      <c r="P10" s="134" t="s">
        <v>505</v>
      </c>
      <c r="Q10" s="134" t="s">
        <v>506</v>
      </c>
      <c r="R10" s="134" t="s">
        <v>507</v>
      </c>
      <c r="S10" s="134" t="s">
        <v>508</v>
      </c>
      <c r="T10" s="134" t="s">
        <v>509</v>
      </c>
      <c r="U10" s="135" t="s">
        <v>510</v>
      </c>
    </row>
    <row r="11">
      <c r="A11" s="136" t="s">
        <v>511</v>
      </c>
      <c r="B11" s="107">
        <v>160312.0</v>
      </c>
      <c r="C11" s="107">
        <v>260644.0</v>
      </c>
      <c r="D11" s="107">
        <v>336314.0</v>
      </c>
      <c r="E11" s="107">
        <v>692518.0</v>
      </c>
      <c r="F11" s="107">
        <v>654869.0</v>
      </c>
      <c r="G11" s="107">
        <v>1052993.0</v>
      </c>
      <c r="H11" s="107">
        <v>1173812.0</v>
      </c>
      <c r="I11" s="107">
        <v>1529916.0</v>
      </c>
      <c r="J11" s="107">
        <v>2035231.0</v>
      </c>
      <c r="K11" s="107">
        <v>1897438.0</v>
      </c>
      <c r="L11" s="107">
        <v>2183737.0</v>
      </c>
      <c r="M11" s="107">
        <v>2937862.0</v>
      </c>
      <c r="N11" s="107">
        <v>3374878.0</v>
      </c>
      <c r="O11" s="107">
        <v>3861230.0</v>
      </c>
      <c r="P11" s="107">
        <v>3952265.0</v>
      </c>
      <c r="Q11" s="107">
        <v>3488115.0</v>
      </c>
      <c r="R11" s="107">
        <v>3712274.0</v>
      </c>
      <c r="S11" s="107">
        <v>2658307.0</v>
      </c>
      <c r="T11" s="107">
        <v>2702243.0</v>
      </c>
      <c r="U11" s="184">
        <v>3224380.0</v>
      </c>
    </row>
    <row r="12">
      <c r="A12" s="136" t="s">
        <v>101</v>
      </c>
      <c r="B12" s="107"/>
      <c r="C12" s="107"/>
      <c r="D12" s="107"/>
      <c r="E12" s="107"/>
      <c r="F12" s="107"/>
      <c r="G12" s="107"/>
      <c r="H12" s="107"/>
      <c r="I12" s="107"/>
      <c r="J12" s="107"/>
      <c r="K12" s="107"/>
      <c r="L12" s="107"/>
      <c r="M12" s="107"/>
      <c r="N12" s="107"/>
      <c r="O12" s="107"/>
      <c r="P12" s="107"/>
      <c r="Q12" s="107"/>
      <c r="R12" s="107"/>
      <c r="S12" s="107"/>
      <c r="T12" s="107"/>
      <c r="U12" s="184"/>
    </row>
    <row r="13">
      <c r="A13" s="136" t="s">
        <v>2</v>
      </c>
      <c r="B13" s="105">
        <v>0.0</v>
      </c>
      <c r="C13" s="105">
        <v>0.0</v>
      </c>
      <c r="D13" s="105">
        <v>0.0</v>
      </c>
      <c r="E13" s="105">
        <v>0.0</v>
      </c>
      <c r="F13" s="105">
        <v>0.0</v>
      </c>
      <c r="G13" s="105">
        <v>0.0</v>
      </c>
      <c r="H13" s="105">
        <v>0.0</v>
      </c>
      <c r="I13" s="105">
        <v>0.0</v>
      </c>
      <c r="J13" s="105">
        <v>0.0</v>
      </c>
      <c r="K13" s="105">
        <v>0.0</v>
      </c>
      <c r="L13" s="105">
        <v>0.0</v>
      </c>
      <c r="M13" s="105">
        <v>0.0</v>
      </c>
      <c r="N13" s="105">
        <v>0.0</v>
      </c>
      <c r="O13" s="105">
        <v>0.0</v>
      </c>
      <c r="P13" s="105">
        <v>0.0</v>
      </c>
      <c r="Q13" s="105">
        <v>2092.0</v>
      </c>
      <c r="R13" s="105">
        <v>0.0</v>
      </c>
      <c r="S13" s="105">
        <v>0.0</v>
      </c>
      <c r="T13" s="105"/>
      <c r="U13" s="187"/>
    </row>
    <row r="14">
      <c r="A14" s="136" t="s">
        <v>70</v>
      </c>
      <c r="B14" s="105">
        <v>0.0</v>
      </c>
      <c r="C14" s="105">
        <v>0.0</v>
      </c>
      <c r="D14" s="105">
        <v>0.0</v>
      </c>
      <c r="E14" s="105">
        <v>2.0</v>
      </c>
      <c r="F14" s="105">
        <v>408.0</v>
      </c>
      <c r="G14" s="105">
        <v>1655.0</v>
      </c>
      <c r="H14" s="105">
        <v>33.0</v>
      </c>
      <c r="I14" s="105">
        <v>1306.0</v>
      </c>
      <c r="J14" s="105">
        <v>13.0</v>
      </c>
      <c r="K14" s="105">
        <v>55.0</v>
      </c>
      <c r="L14" s="105">
        <v>57.0</v>
      </c>
      <c r="M14" s="105">
        <v>1849.0</v>
      </c>
      <c r="N14" s="105">
        <v>12.0</v>
      </c>
      <c r="O14" s="105">
        <v>83.0</v>
      </c>
      <c r="P14" s="105">
        <v>27.0</v>
      </c>
      <c r="Q14" s="105">
        <v>103.0</v>
      </c>
      <c r="R14" s="105">
        <v>1.0</v>
      </c>
      <c r="S14" s="105">
        <v>4.0</v>
      </c>
      <c r="T14" s="105">
        <v>3.0</v>
      </c>
      <c r="U14" s="187">
        <v>495.0</v>
      </c>
    </row>
    <row r="15">
      <c r="A15" s="136" t="s">
        <v>512</v>
      </c>
      <c r="B15" s="105"/>
      <c r="C15" s="105"/>
      <c r="D15" s="105"/>
      <c r="E15" s="105"/>
      <c r="F15" s="105"/>
      <c r="G15" s="105"/>
      <c r="H15" s="105"/>
      <c r="I15" s="105"/>
      <c r="J15" s="105"/>
      <c r="K15" s="105"/>
      <c r="L15" s="105"/>
      <c r="M15" s="105"/>
      <c r="N15" s="105"/>
      <c r="O15" s="105"/>
      <c r="P15" s="105"/>
      <c r="Q15" s="105"/>
      <c r="R15" s="105"/>
      <c r="S15" s="105"/>
      <c r="T15" s="105"/>
      <c r="U15" s="187"/>
    </row>
    <row r="16">
      <c r="A16" s="136" t="s">
        <v>55</v>
      </c>
      <c r="B16" s="105"/>
      <c r="C16" s="105"/>
      <c r="D16" s="105"/>
      <c r="E16" s="105"/>
      <c r="F16" s="105"/>
      <c r="G16" s="105"/>
      <c r="H16" s="105"/>
      <c r="I16" s="105"/>
      <c r="J16" s="105"/>
      <c r="K16" s="105"/>
      <c r="L16" s="105"/>
      <c r="M16" s="105"/>
      <c r="N16" s="105"/>
      <c r="O16" s="105"/>
      <c r="P16" s="105"/>
      <c r="Q16" s="105"/>
      <c r="R16" s="105"/>
      <c r="S16" s="105"/>
      <c r="T16" s="105"/>
      <c r="U16" s="187"/>
    </row>
    <row r="17">
      <c r="A17" s="136" t="s">
        <v>102</v>
      </c>
      <c r="B17" s="107">
        <v>0.0</v>
      </c>
      <c r="C17" s="107">
        <v>0.0</v>
      </c>
      <c r="D17" s="107">
        <v>0.0</v>
      </c>
      <c r="E17" s="107">
        <v>0.0</v>
      </c>
      <c r="F17" s="107">
        <v>0.0</v>
      </c>
      <c r="G17" s="107">
        <v>0.0</v>
      </c>
      <c r="H17" s="107">
        <v>1.0</v>
      </c>
      <c r="I17" s="107">
        <v>0.0</v>
      </c>
      <c r="J17" s="107">
        <v>0.0</v>
      </c>
      <c r="K17" s="107">
        <v>39.0</v>
      </c>
      <c r="L17" s="107">
        <v>136.0</v>
      </c>
      <c r="M17" s="107">
        <v>69346.0</v>
      </c>
      <c r="N17" s="107">
        <v>3331.0</v>
      </c>
      <c r="O17" s="107">
        <v>148.0</v>
      </c>
      <c r="P17" s="107">
        <v>1.0</v>
      </c>
      <c r="Q17" s="107">
        <v>7.0</v>
      </c>
      <c r="R17" s="107">
        <v>828.0</v>
      </c>
      <c r="S17" s="107">
        <v>0.0</v>
      </c>
      <c r="T17" s="107">
        <v>335.0</v>
      </c>
      <c r="U17" s="184">
        <v>16.0</v>
      </c>
    </row>
    <row r="18">
      <c r="A18" s="136" t="s">
        <v>78</v>
      </c>
      <c r="B18" s="107"/>
      <c r="C18" s="107"/>
      <c r="D18" s="107"/>
      <c r="E18" s="107"/>
      <c r="F18" s="107"/>
      <c r="G18" s="107"/>
      <c r="H18" s="107"/>
      <c r="I18" s="107"/>
      <c r="J18" s="107"/>
      <c r="K18" s="107"/>
      <c r="L18" s="107"/>
      <c r="M18" s="107"/>
      <c r="N18" s="107"/>
      <c r="O18" s="107"/>
      <c r="P18" s="107"/>
      <c r="Q18" s="107"/>
      <c r="R18" s="107"/>
      <c r="S18" s="107"/>
      <c r="T18" s="107"/>
      <c r="U18" s="184"/>
    </row>
    <row r="19">
      <c r="A19" s="136" t="s">
        <v>4</v>
      </c>
      <c r="B19" s="105">
        <v>0.0</v>
      </c>
      <c r="C19" s="105">
        <v>0.0</v>
      </c>
      <c r="D19" s="105">
        <v>0.0</v>
      </c>
      <c r="E19" s="105">
        <v>38.0</v>
      </c>
      <c r="F19" s="105">
        <v>43.0</v>
      </c>
      <c r="G19" s="105">
        <v>8.0</v>
      </c>
      <c r="H19" s="105">
        <v>0.0</v>
      </c>
      <c r="I19" s="105">
        <v>2070.0</v>
      </c>
      <c r="J19" s="105">
        <v>1529.0</v>
      </c>
      <c r="K19" s="105">
        <v>304.0</v>
      </c>
      <c r="L19" s="105">
        <v>7485.0</v>
      </c>
      <c r="M19" s="105">
        <v>1158.0</v>
      </c>
      <c r="N19" s="105">
        <v>7.0</v>
      </c>
      <c r="O19" s="105">
        <v>269.0</v>
      </c>
      <c r="P19" s="105">
        <v>5837.0</v>
      </c>
      <c r="Q19" s="105">
        <v>1291.0</v>
      </c>
      <c r="R19" s="105">
        <v>4231.0</v>
      </c>
      <c r="S19" s="105">
        <v>58.0</v>
      </c>
      <c r="T19" s="105">
        <v>222.0</v>
      </c>
      <c r="U19" s="187">
        <v>46.0</v>
      </c>
    </row>
    <row r="20">
      <c r="A20" s="136" t="s">
        <v>5</v>
      </c>
      <c r="B20" s="105"/>
      <c r="C20" s="105"/>
      <c r="D20" s="105"/>
      <c r="E20" s="105"/>
      <c r="F20" s="105"/>
      <c r="G20" s="105"/>
      <c r="H20" s="105"/>
      <c r="I20" s="105"/>
      <c r="J20" s="105"/>
      <c r="K20" s="105"/>
      <c r="L20" s="105"/>
      <c r="M20" s="105"/>
      <c r="N20" s="105"/>
      <c r="O20" s="105"/>
      <c r="P20" s="105"/>
      <c r="Q20" s="105"/>
      <c r="R20" s="105"/>
      <c r="S20" s="105"/>
      <c r="T20" s="105"/>
      <c r="U20" s="187"/>
    </row>
    <row r="21" ht="15.75" customHeight="1">
      <c r="A21" s="136" t="s">
        <v>103</v>
      </c>
      <c r="B21" s="105"/>
      <c r="C21" s="105"/>
      <c r="D21" s="105"/>
      <c r="E21" s="105"/>
      <c r="F21" s="105"/>
      <c r="G21" s="105"/>
      <c r="H21" s="105"/>
      <c r="I21" s="105"/>
      <c r="J21" s="105"/>
      <c r="K21" s="105"/>
      <c r="L21" s="105"/>
      <c r="M21" s="105"/>
      <c r="N21" s="105"/>
      <c r="O21" s="105"/>
      <c r="P21" s="105"/>
      <c r="Q21" s="105"/>
      <c r="R21" s="105"/>
      <c r="S21" s="105"/>
      <c r="T21" s="105"/>
      <c r="U21" s="187"/>
    </row>
    <row r="22" ht="15.75" customHeight="1">
      <c r="A22" s="136" t="s">
        <v>6</v>
      </c>
      <c r="B22" s="107">
        <v>1152.0</v>
      </c>
      <c r="C22" s="107">
        <v>824.0</v>
      </c>
      <c r="D22" s="107">
        <v>1021.0</v>
      </c>
      <c r="E22" s="107">
        <v>682.0</v>
      </c>
      <c r="F22" s="107">
        <v>1653.0</v>
      </c>
      <c r="G22" s="107">
        <v>7576.0</v>
      </c>
      <c r="H22" s="107">
        <v>1434.0</v>
      </c>
      <c r="I22" s="107">
        <v>922.0</v>
      </c>
      <c r="J22" s="107">
        <v>939.0</v>
      </c>
      <c r="K22" s="107">
        <v>1421.0</v>
      </c>
      <c r="L22" s="107">
        <v>2059.0</v>
      </c>
      <c r="M22" s="107">
        <v>2885.0</v>
      </c>
      <c r="N22" s="107">
        <v>2979.0</v>
      </c>
      <c r="O22" s="107">
        <v>2405.0</v>
      </c>
      <c r="P22" s="107">
        <v>1396.0</v>
      </c>
      <c r="Q22" s="107">
        <v>244.0</v>
      </c>
      <c r="R22" s="107">
        <v>370.0</v>
      </c>
      <c r="S22" s="107">
        <v>1484.0</v>
      </c>
      <c r="T22" s="107">
        <v>500.0</v>
      </c>
      <c r="U22" s="184">
        <v>11031.0</v>
      </c>
    </row>
    <row r="23" ht="15.75" customHeight="1">
      <c r="A23" s="136" t="s">
        <v>104</v>
      </c>
      <c r="B23" s="107">
        <v>3.0</v>
      </c>
      <c r="C23" s="107">
        <v>0.0</v>
      </c>
      <c r="D23" s="107">
        <v>0.0</v>
      </c>
      <c r="E23" s="107">
        <v>0.0</v>
      </c>
      <c r="F23" s="107">
        <v>0.0</v>
      </c>
      <c r="G23" s="107">
        <v>0.0</v>
      </c>
      <c r="H23" s="107">
        <v>0.0</v>
      </c>
      <c r="I23" s="107">
        <v>0.0</v>
      </c>
      <c r="J23" s="107">
        <v>21.0</v>
      </c>
      <c r="K23" s="107">
        <v>1162.0</v>
      </c>
      <c r="L23" s="107">
        <v>3.0</v>
      </c>
      <c r="M23" s="107">
        <v>0.0</v>
      </c>
      <c r="N23" s="107">
        <v>0.0</v>
      </c>
      <c r="O23" s="107">
        <v>0.0</v>
      </c>
      <c r="P23" s="107">
        <v>0.0</v>
      </c>
      <c r="Q23" s="107">
        <v>22.0</v>
      </c>
      <c r="R23" s="107">
        <v>0.0</v>
      </c>
      <c r="S23" s="107">
        <v>6845.0</v>
      </c>
      <c r="T23" s="107">
        <v>4504.0</v>
      </c>
      <c r="U23" s="184"/>
    </row>
    <row r="24" ht="15.75" customHeight="1">
      <c r="A24" s="136" t="s">
        <v>80</v>
      </c>
      <c r="B24" s="105">
        <v>0.0</v>
      </c>
      <c r="C24" s="105">
        <v>0.0</v>
      </c>
      <c r="D24" s="105">
        <v>0.0</v>
      </c>
      <c r="E24" s="105">
        <v>0.0</v>
      </c>
      <c r="F24" s="105">
        <v>0.0</v>
      </c>
      <c r="G24" s="105">
        <v>0.0</v>
      </c>
      <c r="H24" s="105">
        <v>0.0</v>
      </c>
      <c r="I24" s="105">
        <v>0.0</v>
      </c>
      <c r="J24" s="105">
        <v>0.0</v>
      </c>
      <c r="K24" s="105">
        <v>506.0</v>
      </c>
      <c r="L24" s="105">
        <v>0.0</v>
      </c>
      <c r="M24" s="105">
        <v>0.0</v>
      </c>
      <c r="N24" s="105">
        <v>0.0</v>
      </c>
      <c r="O24" s="105">
        <v>0.0</v>
      </c>
      <c r="P24" s="105">
        <v>0.0</v>
      </c>
      <c r="Q24" s="105">
        <v>1.0</v>
      </c>
      <c r="R24" s="105">
        <v>3.0</v>
      </c>
      <c r="S24" s="105">
        <v>31.0</v>
      </c>
      <c r="T24" s="105">
        <v>4.0</v>
      </c>
      <c r="U24" s="187"/>
    </row>
    <row r="25" ht="15.75" customHeight="1">
      <c r="A25" s="136" t="s">
        <v>52</v>
      </c>
      <c r="B25" s="107">
        <v>1.0</v>
      </c>
      <c r="C25" s="107">
        <v>0.0</v>
      </c>
      <c r="D25" s="107">
        <v>0.0</v>
      </c>
      <c r="E25" s="107">
        <v>57.0</v>
      </c>
      <c r="F25" s="107">
        <v>0.0</v>
      </c>
      <c r="G25" s="107">
        <v>0.0</v>
      </c>
      <c r="H25" s="107">
        <v>2619.0</v>
      </c>
      <c r="I25" s="107">
        <v>1873.0</v>
      </c>
      <c r="J25" s="107">
        <v>0.0</v>
      </c>
      <c r="K25" s="107">
        <v>0.0</v>
      </c>
      <c r="L25" s="107">
        <v>662.0</v>
      </c>
      <c r="M25" s="107">
        <v>1802.0</v>
      </c>
      <c r="N25" s="107">
        <v>71.0</v>
      </c>
      <c r="O25" s="107">
        <v>809.0</v>
      </c>
      <c r="P25" s="107">
        <v>13056.0</v>
      </c>
      <c r="Q25" s="107">
        <v>0.0</v>
      </c>
      <c r="R25" s="107">
        <v>1835.0</v>
      </c>
      <c r="S25" s="107">
        <v>237.0</v>
      </c>
      <c r="T25" s="107">
        <v>75.0</v>
      </c>
      <c r="U25" s="184">
        <v>75.0</v>
      </c>
    </row>
    <row r="26" ht="15.75" customHeight="1">
      <c r="A26" s="136" t="s">
        <v>64</v>
      </c>
      <c r="B26" s="107">
        <v>264.0</v>
      </c>
      <c r="C26" s="107">
        <v>3.0</v>
      </c>
      <c r="D26" s="107">
        <v>0.0</v>
      </c>
      <c r="E26" s="107">
        <v>88.0</v>
      </c>
      <c r="F26" s="107">
        <v>0.0</v>
      </c>
      <c r="G26" s="107">
        <v>0.0</v>
      </c>
      <c r="H26" s="107">
        <v>101.0</v>
      </c>
      <c r="I26" s="107">
        <v>241.0</v>
      </c>
      <c r="J26" s="107">
        <v>507.0</v>
      </c>
      <c r="K26" s="107">
        <v>3393.0</v>
      </c>
      <c r="L26" s="107">
        <v>3418.0</v>
      </c>
      <c r="M26" s="107">
        <v>5779.0</v>
      </c>
      <c r="N26" s="107">
        <v>3982.0</v>
      </c>
      <c r="O26" s="107">
        <v>1530.0</v>
      </c>
      <c r="P26" s="107">
        <v>8164.0</v>
      </c>
      <c r="Q26" s="107">
        <v>587.0</v>
      </c>
      <c r="R26" s="107">
        <v>937.0</v>
      </c>
      <c r="S26" s="107">
        <v>7748.0</v>
      </c>
      <c r="T26" s="107">
        <v>6864.0</v>
      </c>
      <c r="U26" s="184">
        <v>12643.0</v>
      </c>
    </row>
    <row r="27" ht="15.75" customHeight="1">
      <c r="A27" s="136" t="s">
        <v>105</v>
      </c>
      <c r="B27" s="107"/>
      <c r="C27" s="107"/>
      <c r="D27" s="107"/>
      <c r="E27" s="107"/>
      <c r="F27" s="107"/>
      <c r="G27" s="107"/>
      <c r="H27" s="107"/>
      <c r="I27" s="107"/>
      <c r="J27" s="107"/>
      <c r="K27" s="107"/>
      <c r="L27" s="107"/>
      <c r="M27" s="107"/>
      <c r="N27" s="107"/>
      <c r="O27" s="107"/>
      <c r="P27" s="107"/>
      <c r="Q27" s="107"/>
      <c r="R27" s="107"/>
      <c r="S27" s="107"/>
      <c r="T27" s="107"/>
      <c r="U27" s="184"/>
    </row>
    <row r="28" ht="15.75" customHeight="1">
      <c r="A28" s="136" t="s">
        <v>7</v>
      </c>
      <c r="B28" s="107">
        <v>0.0</v>
      </c>
      <c r="C28" s="107">
        <v>0.0</v>
      </c>
      <c r="D28" s="107">
        <v>0.0</v>
      </c>
      <c r="E28" s="107">
        <v>0.0</v>
      </c>
      <c r="F28" s="107">
        <v>0.0</v>
      </c>
      <c r="G28" s="107">
        <v>6.0</v>
      </c>
      <c r="H28" s="107">
        <v>0.0</v>
      </c>
      <c r="I28" s="107">
        <v>121172.0</v>
      </c>
      <c r="J28" s="107">
        <v>873.0</v>
      </c>
      <c r="K28" s="107">
        <v>26743.0</v>
      </c>
      <c r="L28" s="107">
        <v>159.0</v>
      </c>
      <c r="M28" s="107">
        <v>765.0</v>
      </c>
      <c r="N28" s="107">
        <v>0.0</v>
      </c>
      <c r="O28" s="107">
        <v>14751.0</v>
      </c>
      <c r="P28" s="107">
        <v>0.0</v>
      </c>
      <c r="Q28" s="107">
        <v>35.0</v>
      </c>
      <c r="R28" s="107">
        <v>22.0</v>
      </c>
      <c r="S28" s="107">
        <v>4.0</v>
      </c>
      <c r="T28" s="107">
        <v>2.0</v>
      </c>
      <c r="U28" s="184">
        <v>9.0</v>
      </c>
    </row>
    <row r="29" ht="15.75" customHeight="1">
      <c r="A29" s="136" t="s">
        <v>106</v>
      </c>
      <c r="B29" s="105">
        <v>0.0</v>
      </c>
      <c r="C29" s="105">
        <v>0.0</v>
      </c>
      <c r="D29" s="105">
        <v>0.0</v>
      </c>
      <c r="E29" s="105">
        <v>0.0</v>
      </c>
      <c r="F29" s="105">
        <v>0.0</v>
      </c>
      <c r="G29" s="105">
        <v>2537.0</v>
      </c>
      <c r="H29" s="105">
        <v>0.0</v>
      </c>
      <c r="I29" s="105">
        <v>0.0</v>
      </c>
      <c r="J29" s="105">
        <v>0.0</v>
      </c>
      <c r="K29" s="105">
        <v>0.0</v>
      </c>
      <c r="L29" s="105">
        <v>0.0</v>
      </c>
      <c r="M29" s="105">
        <v>0.0</v>
      </c>
      <c r="N29" s="105">
        <v>0.0</v>
      </c>
      <c r="O29" s="105">
        <v>0.0</v>
      </c>
      <c r="P29" s="105">
        <v>0.0</v>
      </c>
      <c r="Q29" s="105">
        <v>0.0</v>
      </c>
      <c r="R29" s="105">
        <v>0.0</v>
      </c>
      <c r="S29" s="105">
        <v>0.0</v>
      </c>
      <c r="T29" s="105"/>
      <c r="U29" s="187"/>
    </row>
    <row r="30" ht="15.75" customHeight="1">
      <c r="A30" s="136" t="s">
        <v>107</v>
      </c>
      <c r="B30" s="105">
        <v>0.0</v>
      </c>
      <c r="C30" s="105">
        <v>0.0</v>
      </c>
      <c r="D30" s="105">
        <v>0.0</v>
      </c>
      <c r="E30" s="105">
        <v>0.0</v>
      </c>
      <c r="F30" s="105">
        <v>0.0</v>
      </c>
      <c r="G30" s="105">
        <v>0.0</v>
      </c>
      <c r="H30" s="105">
        <v>0.0</v>
      </c>
      <c r="I30" s="105">
        <v>0.0</v>
      </c>
      <c r="J30" s="105">
        <v>0.0</v>
      </c>
      <c r="K30" s="105">
        <v>0.0</v>
      </c>
      <c r="L30" s="105">
        <v>0.0</v>
      </c>
      <c r="M30" s="105">
        <v>1.0</v>
      </c>
      <c r="N30" s="105">
        <v>0.0</v>
      </c>
      <c r="O30" s="105">
        <v>0.0</v>
      </c>
      <c r="P30" s="105">
        <v>0.0</v>
      </c>
      <c r="Q30" s="105">
        <v>0.0</v>
      </c>
      <c r="R30" s="105">
        <v>0.0</v>
      </c>
      <c r="S30" s="105">
        <v>0.0</v>
      </c>
      <c r="T30" s="105"/>
      <c r="U30" s="187"/>
    </row>
    <row r="31" ht="15.75" customHeight="1">
      <c r="A31" s="136" t="s">
        <v>513</v>
      </c>
      <c r="B31" s="105"/>
      <c r="C31" s="105"/>
      <c r="D31" s="105"/>
      <c r="E31" s="105"/>
      <c r="F31" s="105"/>
      <c r="G31" s="105"/>
      <c r="H31" s="105"/>
      <c r="I31" s="105"/>
      <c r="J31" s="105"/>
      <c r="K31" s="105"/>
      <c r="L31" s="105"/>
      <c r="M31" s="105"/>
      <c r="N31" s="105"/>
      <c r="O31" s="105"/>
      <c r="P31" s="105"/>
      <c r="Q31" s="105"/>
      <c r="R31" s="105"/>
      <c r="S31" s="105"/>
      <c r="T31" s="105"/>
      <c r="U31" s="187"/>
    </row>
    <row r="32" ht="15.75" customHeight="1">
      <c r="A32" s="136" t="s">
        <v>108</v>
      </c>
      <c r="B32" s="105"/>
      <c r="C32" s="105"/>
      <c r="D32" s="105"/>
      <c r="E32" s="105"/>
      <c r="F32" s="105"/>
      <c r="G32" s="105"/>
      <c r="H32" s="105"/>
      <c r="I32" s="105"/>
      <c r="J32" s="105"/>
      <c r="K32" s="105"/>
      <c r="L32" s="105"/>
      <c r="M32" s="105"/>
      <c r="N32" s="105"/>
      <c r="O32" s="105"/>
      <c r="P32" s="105"/>
      <c r="Q32" s="105"/>
      <c r="R32" s="105"/>
      <c r="S32" s="105"/>
      <c r="T32" s="105"/>
      <c r="U32" s="187"/>
    </row>
    <row r="33" ht="15.75" customHeight="1">
      <c r="A33" s="136" t="s">
        <v>109</v>
      </c>
      <c r="B33" s="107">
        <v>0.0</v>
      </c>
      <c r="C33" s="107">
        <v>0.0</v>
      </c>
      <c r="D33" s="107">
        <v>0.0</v>
      </c>
      <c r="E33" s="107">
        <v>0.0</v>
      </c>
      <c r="F33" s="107">
        <v>0.0</v>
      </c>
      <c r="G33" s="107">
        <v>0.0</v>
      </c>
      <c r="H33" s="107">
        <v>0.0</v>
      </c>
      <c r="I33" s="107">
        <v>0.0</v>
      </c>
      <c r="J33" s="107">
        <v>0.0</v>
      </c>
      <c r="K33" s="107">
        <v>0.0</v>
      </c>
      <c r="L33" s="107">
        <v>3.0</v>
      </c>
      <c r="M33" s="107">
        <v>2734.0</v>
      </c>
      <c r="N33" s="107">
        <v>0.0</v>
      </c>
      <c r="O33" s="107">
        <v>0.0</v>
      </c>
      <c r="P33" s="107">
        <v>57.0</v>
      </c>
      <c r="Q33" s="107">
        <v>0.0</v>
      </c>
      <c r="R33" s="107">
        <v>89.0</v>
      </c>
      <c r="S33" s="107">
        <v>105.0</v>
      </c>
      <c r="T33" s="107">
        <v>1.0</v>
      </c>
      <c r="U33" s="184"/>
    </row>
    <row r="34" ht="15.75" customHeight="1">
      <c r="A34" s="136" t="s">
        <v>110</v>
      </c>
      <c r="B34" s="105">
        <v>0.0</v>
      </c>
      <c r="C34" s="105">
        <v>0.0</v>
      </c>
      <c r="D34" s="105">
        <v>0.0</v>
      </c>
      <c r="E34" s="105">
        <v>0.0</v>
      </c>
      <c r="F34" s="105">
        <v>0.0</v>
      </c>
      <c r="G34" s="105">
        <v>0.0</v>
      </c>
      <c r="H34" s="105">
        <v>0.0</v>
      </c>
      <c r="I34" s="105">
        <v>0.0</v>
      </c>
      <c r="J34" s="105">
        <v>0.0</v>
      </c>
      <c r="K34" s="105">
        <v>0.0</v>
      </c>
      <c r="L34" s="105">
        <v>0.0</v>
      </c>
      <c r="M34" s="105">
        <v>0.0</v>
      </c>
      <c r="N34" s="105">
        <v>0.0</v>
      </c>
      <c r="O34" s="105">
        <v>0.0</v>
      </c>
      <c r="P34" s="105">
        <v>0.0</v>
      </c>
      <c r="Q34" s="105">
        <v>0.0</v>
      </c>
      <c r="R34" s="105">
        <v>0.0</v>
      </c>
      <c r="S34" s="105">
        <v>1.0</v>
      </c>
      <c r="T34" s="105"/>
      <c r="U34" s="187"/>
    </row>
    <row r="35" ht="15.75" customHeight="1">
      <c r="A35" s="136" t="s">
        <v>111</v>
      </c>
      <c r="B35" s="107">
        <v>0.0</v>
      </c>
      <c r="C35" s="107">
        <v>0.0</v>
      </c>
      <c r="D35" s="107">
        <v>0.0</v>
      </c>
      <c r="E35" s="107">
        <v>0.0</v>
      </c>
      <c r="F35" s="107">
        <v>0.0</v>
      </c>
      <c r="G35" s="107">
        <v>0.0</v>
      </c>
      <c r="H35" s="107">
        <v>0.0</v>
      </c>
      <c r="I35" s="107">
        <v>0.0</v>
      </c>
      <c r="J35" s="107">
        <v>0.0</v>
      </c>
      <c r="K35" s="107">
        <v>0.0</v>
      </c>
      <c r="L35" s="107">
        <v>0.0</v>
      </c>
      <c r="M35" s="107">
        <v>1.0</v>
      </c>
      <c r="N35" s="107">
        <v>0.0</v>
      </c>
      <c r="O35" s="107">
        <v>0.0</v>
      </c>
      <c r="P35" s="107">
        <v>1.0</v>
      </c>
      <c r="Q35" s="107">
        <v>0.0</v>
      </c>
      <c r="R35" s="107">
        <v>0.0</v>
      </c>
      <c r="S35" s="107">
        <v>0.0</v>
      </c>
      <c r="T35" s="107"/>
      <c r="U35" s="184"/>
    </row>
    <row r="36" ht="15.75" customHeight="1">
      <c r="A36" s="136" t="s">
        <v>8</v>
      </c>
      <c r="B36" s="107">
        <v>0.0</v>
      </c>
      <c r="C36" s="107">
        <v>6.0</v>
      </c>
      <c r="D36" s="107">
        <v>8.0</v>
      </c>
      <c r="E36" s="107">
        <v>8.0</v>
      </c>
      <c r="F36" s="107">
        <v>91.0</v>
      </c>
      <c r="G36" s="107">
        <v>233.0</v>
      </c>
      <c r="H36" s="107">
        <v>17.0</v>
      </c>
      <c r="I36" s="107">
        <v>277.0</v>
      </c>
      <c r="J36" s="107">
        <v>1441.0</v>
      </c>
      <c r="K36" s="107">
        <v>8449.0</v>
      </c>
      <c r="L36" s="107">
        <v>1779.0</v>
      </c>
      <c r="M36" s="107">
        <v>2319.0</v>
      </c>
      <c r="N36" s="107">
        <v>87.0</v>
      </c>
      <c r="O36" s="107">
        <v>43.0</v>
      </c>
      <c r="P36" s="107">
        <v>38.0</v>
      </c>
      <c r="Q36" s="107">
        <v>5799.0</v>
      </c>
      <c r="R36" s="107">
        <v>4989.0</v>
      </c>
      <c r="S36" s="107">
        <v>7728.0</v>
      </c>
      <c r="T36" s="107">
        <v>1434.0</v>
      </c>
      <c r="U36" s="184">
        <v>1599.0</v>
      </c>
    </row>
    <row r="37" ht="15.75" customHeight="1">
      <c r="A37" s="136" t="s">
        <v>514</v>
      </c>
      <c r="B37" s="107">
        <v>0.0</v>
      </c>
      <c r="C37" s="107">
        <v>0.0</v>
      </c>
      <c r="D37" s="107">
        <v>0.0</v>
      </c>
      <c r="E37" s="107">
        <v>0.0</v>
      </c>
      <c r="F37" s="107">
        <v>0.0</v>
      </c>
      <c r="G37" s="107">
        <v>0.0</v>
      </c>
      <c r="H37" s="107">
        <v>0.0</v>
      </c>
      <c r="I37" s="107">
        <v>0.0</v>
      </c>
      <c r="J37" s="107">
        <v>0.0</v>
      </c>
      <c r="K37" s="107">
        <v>0.0</v>
      </c>
      <c r="L37" s="107">
        <v>0.0</v>
      </c>
      <c r="M37" s="107">
        <v>0.0</v>
      </c>
      <c r="N37" s="107">
        <v>0.0</v>
      </c>
      <c r="O37" s="107">
        <v>0.0</v>
      </c>
      <c r="P37" s="107">
        <v>0.0</v>
      </c>
      <c r="Q37" s="107">
        <v>0.0</v>
      </c>
      <c r="R37" s="107">
        <v>0.0</v>
      </c>
      <c r="S37" s="107">
        <v>0.0</v>
      </c>
      <c r="T37" s="107"/>
      <c r="U37" s="184">
        <v>1420.0</v>
      </c>
    </row>
    <row r="38" ht="15.75" customHeight="1">
      <c r="A38" s="136" t="s">
        <v>112</v>
      </c>
      <c r="B38" s="107">
        <v>0.0</v>
      </c>
      <c r="C38" s="107">
        <v>100.0</v>
      </c>
      <c r="D38" s="107">
        <v>0.0</v>
      </c>
      <c r="E38" s="107">
        <v>70.0</v>
      </c>
      <c r="F38" s="107">
        <v>0.0</v>
      </c>
      <c r="G38" s="107">
        <v>0.0</v>
      </c>
      <c r="H38" s="107">
        <v>0.0</v>
      </c>
      <c r="I38" s="107">
        <v>0.0</v>
      </c>
      <c r="J38" s="107">
        <v>0.0</v>
      </c>
      <c r="K38" s="107">
        <v>0.0</v>
      </c>
      <c r="L38" s="107">
        <v>0.0</v>
      </c>
      <c r="M38" s="107">
        <v>0.0</v>
      </c>
      <c r="N38" s="107">
        <v>0.0</v>
      </c>
      <c r="O38" s="107">
        <v>0.0</v>
      </c>
      <c r="P38" s="107">
        <v>0.0</v>
      </c>
      <c r="Q38" s="107">
        <v>0.0</v>
      </c>
      <c r="R38" s="107">
        <v>0.0</v>
      </c>
      <c r="S38" s="107">
        <v>0.0</v>
      </c>
      <c r="T38" s="107"/>
      <c r="U38" s="184">
        <v>0.0</v>
      </c>
    </row>
    <row r="39" ht="15.75" customHeight="1">
      <c r="A39" s="136" t="s">
        <v>81</v>
      </c>
      <c r="B39" s="107">
        <v>0.0</v>
      </c>
      <c r="C39" s="107">
        <v>0.0</v>
      </c>
      <c r="D39" s="107">
        <v>0.0</v>
      </c>
      <c r="E39" s="107">
        <v>0.0</v>
      </c>
      <c r="F39" s="107">
        <v>0.0</v>
      </c>
      <c r="G39" s="107">
        <v>0.0</v>
      </c>
      <c r="H39" s="107">
        <v>0.0</v>
      </c>
      <c r="I39" s="107">
        <v>0.0</v>
      </c>
      <c r="J39" s="107">
        <v>1.0</v>
      </c>
      <c r="K39" s="107">
        <v>3.0</v>
      </c>
      <c r="L39" s="107">
        <v>0.0</v>
      </c>
      <c r="M39" s="107">
        <v>1.0</v>
      </c>
      <c r="N39" s="107">
        <v>22.0</v>
      </c>
      <c r="O39" s="107">
        <v>0.0</v>
      </c>
      <c r="P39" s="107">
        <v>10.0</v>
      </c>
      <c r="Q39" s="107">
        <v>9.0</v>
      </c>
      <c r="R39" s="107">
        <v>0.0</v>
      </c>
      <c r="S39" s="107">
        <v>4.0</v>
      </c>
      <c r="T39" s="107"/>
      <c r="U39" s="184">
        <v>5.0</v>
      </c>
    </row>
    <row r="40" ht="15.75" customHeight="1">
      <c r="A40" s="136" t="s">
        <v>65</v>
      </c>
      <c r="B40" s="107"/>
      <c r="C40" s="107"/>
      <c r="D40" s="107"/>
      <c r="E40" s="107"/>
      <c r="F40" s="107"/>
      <c r="G40" s="107"/>
      <c r="H40" s="107"/>
      <c r="I40" s="107"/>
      <c r="J40" s="107"/>
      <c r="K40" s="107"/>
      <c r="L40" s="107"/>
      <c r="M40" s="107"/>
      <c r="N40" s="107"/>
      <c r="O40" s="107"/>
      <c r="P40" s="107"/>
      <c r="Q40" s="107"/>
      <c r="R40" s="107"/>
      <c r="S40" s="107"/>
      <c r="T40" s="107"/>
      <c r="U40" s="184"/>
    </row>
    <row r="41" ht="15.75" customHeight="1">
      <c r="A41" s="136" t="s">
        <v>113</v>
      </c>
      <c r="B41" s="107">
        <v>0.0</v>
      </c>
      <c r="C41" s="107">
        <v>0.0</v>
      </c>
      <c r="D41" s="107">
        <v>0.0</v>
      </c>
      <c r="E41" s="107">
        <v>0.0</v>
      </c>
      <c r="F41" s="107">
        <v>0.0</v>
      </c>
      <c r="G41" s="107">
        <v>0.0</v>
      </c>
      <c r="H41" s="107">
        <v>0.0</v>
      </c>
      <c r="I41" s="107">
        <v>0.0</v>
      </c>
      <c r="J41" s="107">
        <v>0.0</v>
      </c>
      <c r="K41" s="107">
        <v>0.0</v>
      </c>
      <c r="L41" s="107">
        <v>0.0</v>
      </c>
      <c r="M41" s="107">
        <v>0.0</v>
      </c>
      <c r="N41" s="107">
        <v>0.0</v>
      </c>
      <c r="O41" s="107">
        <v>0.0</v>
      </c>
      <c r="P41" s="107">
        <v>0.0</v>
      </c>
      <c r="Q41" s="107">
        <v>0.0</v>
      </c>
      <c r="R41" s="107">
        <v>0.0</v>
      </c>
      <c r="S41" s="107">
        <v>2.0</v>
      </c>
      <c r="T41" s="107"/>
      <c r="U41" s="184"/>
    </row>
    <row r="42" ht="15.75" customHeight="1">
      <c r="A42" s="136" t="s">
        <v>114</v>
      </c>
      <c r="B42" s="107"/>
      <c r="C42" s="107"/>
      <c r="D42" s="107"/>
      <c r="E42" s="107"/>
      <c r="F42" s="107"/>
      <c r="G42" s="107"/>
      <c r="H42" s="107"/>
      <c r="I42" s="107"/>
      <c r="J42" s="107"/>
      <c r="K42" s="107"/>
      <c r="L42" s="107"/>
      <c r="M42" s="107"/>
      <c r="N42" s="107"/>
      <c r="O42" s="107"/>
      <c r="P42" s="107"/>
      <c r="Q42" s="107"/>
      <c r="R42" s="107"/>
      <c r="S42" s="107"/>
      <c r="T42" s="107"/>
      <c r="U42" s="184"/>
    </row>
    <row r="43" ht="15.75" customHeight="1">
      <c r="A43" s="136" t="s">
        <v>9</v>
      </c>
      <c r="B43" s="105">
        <v>0.0</v>
      </c>
      <c r="C43" s="105">
        <v>0.0</v>
      </c>
      <c r="D43" s="105">
        <v>0.0</v>
      </c>
      <c r="E43" s="105">
        <v>0.0</v>
      </c>
      <c r="F43" s="105">
        <v>0.0</v>
      </c>
      <c r="G43" s="105">
        <v>0.0</v>
      </c>
      <c r="H43" s="105">
        <v>0.0</v>
      </c>
      <c r="I43" s="105">
        <v>0.0</v>
      </c>
      <c r="J43" s="105">
        <v>0.0</v>
      </c>
      <c r="K43" s="105">
        <v>0.0</v>
      </c>
      <c r="L43" s="105">
        <v>4505.0</v>
      </c>
      <c r="M43" s="105">
        <v>41.0</v>
      </c>
      <c r="N43" s="105">
        <v>14.0</v>
      </c>
      <c r="O43" s="105">
        <v>6.0</v>
      </c>
      <c r="P43" s="105">
        <v>0.0</v>
      </c>
      <c r="Q43" s="105">
        <v>9.0</v>
      </c>
      <c r="R43" s="105">
        <v>0.0</v>
      </c>
      <c r="S43" s="105">
        <v>6.0</v>
      </c>
      <c r="T43" s="105"/>
      <c r="U43" s="187">
        <v>2.0</v>
      </c>
    </row>
    <row r="44" ht="15.75" customHeight="1">
      <c r="A44" s="136" t="s">
        <v>69</v>
      </c>
      <c r="B44" s="105">
        <v>0.0</v>
      </c>
      <c r="C44" s="105">
        <v>0.0</v>
      </c>
      <c r="D44" s="105">
        <v>0.0</v>
      </c>
      <c r="E44" s="105">
        <v>0.0</v>
      </c>
      <c r="F44" s="105">
        <v>0.0</v>
      </c>
      <c r="G44" s="105">
        <v>0.0</v>
      </c>
      <c r="H44" s="105">
        <v>0.0</v>
      </c>
      <c r="I44" s="105">
        <v>0.0</v>
      </c>
      <c r="J44" s="105">
        <v>0.0</v>
      </c>
      <c r="K44" s="105">
        <v>0.0</v>
      </c>
      <c r="L44" s="105">
        <v>492.0</v>
      </c>
      <c r="M44" s="105">
        <v>0.0</v>
      </c>
      <c r="N44" s="105">
        <v>0.0</v>
      </c>
      <c r="O44" s="105">
        <v>0.0</v>
      </c>
      <c r="P44" s="105">
        <v>17.0</v>
      </c>
      <c r="Q44" s="105">
        <v>0.0</v>
      </c>
      <c r="R44" s="105">
        <v>0.0</v>
      </c>
      <c r="S44" s="105">
        <v>0.0</v>
      </c>
      <c r="T44" s="105"/>
      <c r="U44" s="187"/>
    </row>
    <row r="45" ht="15.75" customHeight="1">
      <c r="A45" s="136" t="s">
        <v>10</v>
      </c>
      <c r="B45" s="105">
        <v>9664.0</v>
      </c>
      <c r="C45" s="105">
        <v>15466.0</v>
      </c>
      <c r="D45" s="105">
        <v>19561.0</v>
      </c>
      <c r="E45" s="105">
        <v>26143.0</v>
      </c>
      <c r="F45" s="105">
        <v>40700.0</v>
      </c>
      <c r="G45" s="105">
        <v>53877.0</v>
      </c>
      <c r="H45" s="105">
        <v>45981.0</v>
      </c>
      <c r="I45" s="105">
        <v>52701.0</v>
      </c>
      <c r="J45" s="105">
        <v>61471.0</v>
      </c>
      <c r="K45" s="105">
        <v>63468.0</v>
      </c>
      <c r="L45" s="105">
        <v>63328.0</v>
      </c>
      <c r="M45" s="105">
        <v>70049.0</v>
      </c>
      <c r="N45" s="105">
        <v>71133.0</v>
      </c>
      <c r="O45" s="105">
        <v>73890.0</v>
      </c>
      <c r="P45" s="105">
        <v>72083.0</v>
      </c>
      <c r="Q45" s="105">
        <v>73223.0</v>
      </c>
      <c r="R45" s="105">
        <v>75459.0</v>
      </c>
      <c r="S45" s="105">
        <v>48313.0</v>
      </c>
      <c r="T45" s="105">
        <v>74745.0</v>
      </c>
      <c r="U45" s="187">
        <v>82788.0</v>
      </c>
    </row>
    <row r="46" ht="15.75" customHeight="1">
      <c r="A46" s="136" t="s">
        <v>515</v>
      </c>
      <c r="B46" s="107">
        <v>0.0</v>
      </c>
      <c r="C46" s="107">
        <v>0.0</v>
      </c>
      <c r="D46" s="107">
        <v>0.0</v>
      </c>
      <c r="E46" s="107">
        <v>0.0</v>
      </c>
      <c r="F46" s="107">
        <v>0.0</v>
      </c>
      <c r="G46" s="107">
        <v>0.0</v>
      </c>
      <c r="H46" s="107">
        <v>0.0</v>
      </c>
      <c r="I46" s="107">
        <v>0.0</v>
      </c>
      <c r="J46" s="107">
        <v>0.0</v>
      </c>
      <c r="K46" s="107">
        <v>0.0</v>
      </c>
      <c r="L46" s="107">
        <v>0.0</v>
      </c>
      <c r="M46" s="107">
        <v>0.0</v>
      </c>
      <c r="N46" s="107">
        <v>0.0</v>
      </c>
      <c r="O46" s="107">
        <v>0.0</v>
      </c>
      <c r="P46" s="107">
        <v>0.0</v>
      </c>
      <c r="Q46" s="107">
        <v>0.0</v>
      </c>
      <c r="R46" s="107">
        <v>18.0</v>
      </c>
      <c r="S46" s="107">
        <v>0.0</v>
      </c>
      <c r="T46" s="107"/>
      <c r="U46" s="184"/>
    </row>
    <row r="47" ht="15.75" customHeight="1">
      <c r="A47" s="136" t="s">
        <v>115</v>
      </c>
      <c r="B47" s="107"/>
      <c r="C47" s="107"/>
      <c r="D47" s="107"/>
      <c r="E47" s="107"/>
      <c r="F47" s="107"/>
      <c r="G47" s="107"/>
      <c r="H47" s="107"/>
      <c r="I47" s="107"/>
      <c r="J47" s="107"/>
      <c r="K47" s="107"/>
      <c r="L47" s="107"/>
      <c r="M47" s="107"/>
      <c r="N47" s="107"/>
      <c r="O47" s="107"/>
      <c r="P47" s="107"/>
      <c r="Q47" s="107"/>
      <c r="R47" s="107"/>
      <c r="S47" s="107"/>
      <c r="T47" s="107"/>
      <c r="U47" s="184"/>
    </row>
    <row r="48" ht="15.75" customHeight="1">
      <c r="A48" s="136" t="s">
        <v>116</v>
      </c>
      <c r="B48" s="105">
        <v>0.0</v>
      </c>
      <c r="C48" s="105">
        <v>0.0</v>
      </c>
      <c r="D48" s="105">
        <v>0.0</v>
      </c>
      <c r="E48" s="105">
        <v>0.0</v>
      </c>
      <c r="F48" s="105">
        <v>0.0</v>
      </c>
      <c r="G48" s="105">
        <v>0.0</v>
      </c>
      <c r="H48" s="105">
        <v>0.0</v>
      </c>
      <c r="I48" s="105">
        <v>0.0</v>
      </c>
      <c r="J48" s="105">
        <v>0.0</v>
      </c>
      <c r="K48" s="105">
        <v>0.0</v>
      </c>
      <c r="L48" s="105">
        <v>0.0</v>
      </c>
      <c r="M48" s="105">
        <v>0.0</v>
      </c>
      <c r="N48" s="105">
        <v>1.0</v>
      </c>
      <c r="O48" s="105">
        <v>0.0</v>
      </c>
      <c r="P48" s="105">
        <v>0.0</v>
      </c>
      <c r="Q48" s="105">
        <v>12.0</v>
      </c>
      <c r="R48" s="105">
        <v>0.0</v>
      </c>
      <c r="S48" s="105">
        <v>0.0</v>
      </c>
      <c r="T48" s="105">
        <v>3.0</v>
      </c>
      <c r="U48" s="187"/>
    </row>
    <row r="49" ht="15.75" customHeight="1">
      <c r="A49" s="136" t="s">
        <v>516</v>
      </c>
      <c r="B49" s="105"/>
      <c r="C49" s="105"/>
      <c r="D49" s="105"/>
      <c r="E49" s="105"/>
      <c r="F49" s="105"/>
      <c r="G49" s="105"/>
      <c r="H49" s="105"/>
      <c r="I49" s="105"/>
      <c r="J49" s="105"/>
      <c r="K49" s="105"/>
      <c r="L49" s="105"/>
      <c r="M49" s="105"/>
      <c r="N49" s="105"/>
      <c r="O49" s="105"/>
      <c r="P49" s="105"/>
      <c r="Q49" s="105"/>
      <c r="R49" s="105"/>
      <c r="S49" s="105"/>
      <c r="T49" s="105"/>
      <c r="U49" s="187"/>
    </row>
    <row r="50" ht="15.75" customHeight="1">
      <c r="A50" s="136" t="s">
        <v>11</v>
      </c>
      <c r="B50" s="105">
        <v>0.0</v>
      </c>
      <c r="C50" s="105">
        <v>156.0</v>
      </c>
      <c r="D50" s="105">
        <v>256.0</v>
      </c>
      <c r="E50" s="105">
        <v>32.0</v>
      </c>
      <c r="F50" s="105">
        <v>573.0</v>
      </c>
      <c r="G50" s="105">
        <v>532.0</v>
      </c>
      <c r="H50" s="105">
        <v>403.0</v>
      </c>
      <c r="I50" s="105">
        <v>7.0</v>
      </c>
      <c r="J50" s="105">
        <v>40.0</v>
      </c>
      <c r="K50" s="105">
        <v>1561.0</v>
      </c>
      <c r="L50" s="105">
        <v>11.0</v>
      </c>
      <c r="M50" s="105">
        <v>1131.0</v>
      </c>
      <c r="N50" s="105">
        <v>1054.0</v>
      </c>
      <c r="O50" s="105">
        <v>382.0</v>
      </c>
      <c r="P50" s="105">
        <v>323.0</v>
      </c>
      <c r="Q50" s="105">
        <v>1166.0</v>
      </c>
      <c r="R50" s="105">
        <v>42.0</v>
      </c>
      <c r="S50" s="105">
        <v>41.0</v>
      </c>
      <c r="T50" s="105">
        <v>45.0</v>
      </c>
      <c r="U50" s="187">
        <v>146.0</v>
      </c>
    </row>
    <row r="51" ht="15.75" customHeight="1">
      <c r="A51" s="136" t="s">
        <v>117</v>
      </c>
      <c r="B51" s="105">
        <v>0.0</v>
      </c>
      <c r="C51" s="105">
        <v>0.0</v>
      </c>
      <c r="D51" s="105">
        <v>0.0</v>
      </c>
      <c r="E51" s="105">
        <v>0.0</v>
      </c>
      <c r="F51" s="105">
        <v>35.0</v>
      </c>
      <c r="G51" s="105">
        <v>0.0</v>
      </c>
      <c r="H51" s="105">
        <v>3.0</v>
      </c>
      <c r="I51" s="105">
        <v>0.0</v>
      </c>
      <c r="J51" s="105">
        <v>118.0</v>
      </c>
      <c r="K51" s="105">
        <v>32.0</v>
      </c>
      <c r="L51" s="105">
        <v>3.0</v>
      </c>
      <c r="M51" s="105">
        <v>144.0</v>
      </c>
      <c r="N51" s="105">
        <v>30.0</v>
      </c>
      <c r="O51" s="105">
        <v>15.0</v>
      </c>
      <c r="P51" s="105">
        <v>11.0</v>
      </c>
      <c r="Q51" s="105">
        <v>44.0</v>
      </c>
      <c r="R51" s="105">
        <v>19.0</v>
      </c>
      <c r="S51" s="105">
        <v>10.0</v>
      </c>
      <c r="T51" s="105">
        <v>48.0</v>
      </c>
      <c r="U51" s="187">
        <v>32.0</v>
      </c>
    </row>
    <row r="52" ht="15.75" customHeight="1">
      <c r="A52" s="136" t="s">
        <v>62</v>
      </c>
      <c r="B52" s="105">
        <v>0.0</v>
      </c>
      <c r="C52" s="105">
        <v>0.0</v>
      </c>
      <c r="D52" s="105">
        <v>0.0</v>
      </c>
      <c r="E52" s="105">
        <v>0.0</v>
      </c>
      <c r="F52" s="105">
        <v>0.0</v>
      </c>
      <c r="G52" s="105">
        <v>0.0</v>
      </c>
      <c r="H52" s="105">
        <v>0.0</v>
      </c>
      <c r="I52" s="105">
        <v>0.0</v>
      </c>
      <c r="J52" s="105">
        <v>0.0</v>
      </c>
      <c r="K52" s="105">
        <v>0.0</v>
      </c>
      <c r="L52" s="105">
        <v>0.0</v>
      </c>
      <c r="M52" s="105">
        <v>1.0</v>
      </c>
      <c r="N52" s="105">
        <v>0.0</v>
      </c>
      <c r="O52" s="105">
        <v>0.0</v>
      </c>
      <c r="P52" s="105">
        <v>0.0</v>
      </c>
      <c r="Q52" s="105">
        <v>0.0</v>
      </c>
      <c r="R52" s="105">
        <v>0.0</v>
      </c>
      <c r="S52" s="105">
        <v>0.0</v>
      </c>
      <c r="T52" s="105"/>
      <c r="U52" s="187"/>
    </row>
    <row r="53" ht="15.75" customHeight="1">
      <c r="A53" s="136" t="s">
        <v>118</v>
      </c>
      <c r="B53" s="107">
        <v>0.0</v>
      </c>
      <c r="C53" s="107">
        <v>0.0</v>
      </c>
      <c r="D53" s="107">
        <v>0.0</v>
      </c>
      <c r="E53" s="107">
        <v>0.0</v>
      </c>
      <c r="F53" s="107">
        <v>1.0</v>
      </c>
      <c r="G53" s="107">
        <v>0.0</v>
      </c>
      <c r="H53" s="107">
        <v>0.0</v>
      </c>
      <c r="I53" s="107">
        <v>0.0</v>
      </c>
      <c r="J53" s="107">
        <v>0.0</v>
      </c>
      <c r="K53" s="107">
        <v>2601.0</v>
      </c>
      <c r="L53" s="107">
        <v>0.0</v>
      </c>
      <c r="M53" s="107">
        <v>1.0</v>
      </c>
      <c r="N53" s="107">
        <v>0.0</v>
      </c>
      <c r="O53" s="107">
        <v>13.0</v>
      </c>
      <c r="P53" s="107">
        <v>0.0</v>
      </c>
      <c r="Q53" s="107">
        <v>8.0</v>
      </c>
      <c r="R53" s="107">
        <v>7.0</v>
      </c>
      <c r="S53" s="107">
        <v>0.0</v>
      </c>
      <c r="T53" s="107"/>
      <c r="U53" s="184"/>
    </row>
    <row r="54" ht="15.75" customHeight="1">
      <c r="A54" s="136" t="s">
        <v>119</v>
      </c>
      <c r="B54" s="107">
        <v>0.0</v>
      </c>
      <c r="C54" s="107">
        <v>0.0</v>
      </c>
      <c r="D54" s="107">
        <v>0.0</v>
      </c>
      <c r="E54" s="107">
        <v>0.0</v>
      </c>
      <c r="F54" s="107">
        <v>0.0</v>
      </c>
      <c r="G54" s="107">
        <v>0.0</v>
      </c>
      <c r="H54" s="107">
        <v>0.0</v>
      </c>
      <c r="I54" s="107">
        <v>0.0</v>
      </c>
      <c r="J54" s="107">
        <v>97.0</v>
      </c>
      <c r="K54" s="107">
        <v>0.0</v>
      </c>
      <c r="L54" s="107">
        <v>1.0</v>
      </c>
      <c r="M54" s="107">
        <v>2.0</v>
      </c>
      <c r="N54" s="107">
        <v>61.0</v>
      </c>
      <c r="O54" s="107">
        <v>2.0</v>
      </c>
      <c r="P54" s="107">
        <v>0.0</v>
      </c>
      <c r="Q54" s="107">
        <v>0.0</v>
      </c>
      <c r="R54" s="107">
        <v>1.0</v>
      </c>
      <c r="S54" s="107">
        <v>29.0</v>
      </c>
      <c r="T54" s="107">
        <v>1.0</v>
      </c>
      <c r="U54" s="184">
        <v>31.0</v>
      </c>
    </row>
    <row r="55" ht="15.75" customHeight="1">
      <c r="A55" s="136" t="s">
        <v>120</v>
      </c>
      <c r="B55" s="105">
        <v>0.0</v>
      </c>
      <c r="C55" s="105">
        <v>0.0</v>
      </c>
      <c r="D55" s="105">
        <v>0.0</v>
      </c>
      <c r="E55" s="105">
        <v>3.0</v>
      </c>
      <c r="F55" s="105">
        <v>0.0</v>
      </c>
      <c r="G55" s="105">
        <v>0.0</v>
      </c>
      <c r="H55" s="105">
        <v>0.0</v>
      </c>
      <c r="I55" s="105">
        <v>0.0</v>
      </c>
      <c r="J55" s="105">
        <v>0.0</v>
      </c>
      <c r="K55" s="105">
        <v>8.0</v>
      </c>
      <c r="L55" s="105">
        <v>5.0</v>
      </c>
      <c r="M55" s="105">
        <v>4.0</v>
      </c>
      <c r="N55" s="105">
        <v>9.0</v>
      </c>
      <c r="O55" s="105">
        <v>7.0</v>
      </c>
      <c r="P55" s="105">
        <v>5.0</v>
      </c>
      <c r="Q55" s="105">
        <v>1.0</v>
      </c>
      <c r="R55" s="105">
        <v>0.0</v>
      </c>
      <c r="S55" s="105">
        <v>0.0</v>
      </c>
      <c r="T55" s="105"/>
      <c r="U55" s="187"/>
    </row>
    <row r="56" ht="15.75" customHeight="1">
      <c r="A56" s="136" t="s">
        <v>121</v>
      </c>
      <c r="B56" s="107">
        <v>0.0</v>
      </c>
      <c r="C56" s="107">
        <v>0.0</v>
      </c>
      <c r="D56" s="107">
        <v>0.0</v>
      </c>
      <c r="E56" s="107">
        <v>0.0</v>
      </c>
      <c r="F56" s="107">
        <v>0.0</v>
      </c>
      <c r="G56" s="107">
        <v>0.0</v>
      </c>
      <c r="H56" s="107">
        <v>906.0</v>
      </c>
      <c r="I56" s="107">
        <v>0.0</v>
      </c>
      <c r="J56" s="107">
        <v>0.0</v>
      </c>
      <c r="K56" s="107">
        <v>0.0</v>
      </c>
      <c r="L56" s="107">
        <v>1266.0</v>
      </c>
      <c r="M56" s="107">
        <v>1209.0</v>
      </c>
      <c r="N56" s="107">
        <v>759.0</v>
      </c>
      <c r="O56" s="107">
        <v>0.0</v>
      </c>
      <c r="P56" s="107">
        <v>15.0</v>
      </c>
      <c r="Q56" s="107">
        <v>5.0</v>
      </c>
      <c r="R56" s="107">
        <v>0.0</v>
      </c>
      <c r="S56" s="107">
        <v>994.0</v>
      </c>
      <c r="T56" s="107">
        <v>1.0</v>
      </c>
      <c r="U56" s="184">
        <v>519.0</v>
      </c>
    </row>
    <row r="57" ht="15.75" customHeight="1">
      <c r="A57" s="136" t="s">
        <v>122</v>
      </c>
      <c r="B57" s="105">
        <v>0.0</v>
      </c>
      <c r="C57" s="105">
        <v>0.0</v>
      </c>
      <c r="D57" s="105">
        <v>0.0</v>
      </c>
      <c r="E57" s="105">
        <v>0.0</v>
      </c>
      <c r="F57" s="105">
        <v>30.0</v>
      </c>
      <c r="G57" s="105">
        <v>0.0</v>
      </c>
      <c r="H57" s="105">
        <v>0.0</v>
      </c>
      <c r="I57" s="105">
        <v>0.0</v>
      </c>
      <c r="J57" s="105">
        <v>0.0</v>
      </c>
      <c r="K57" s="105">
        <v>0.0</v>
      </c>
      <c r="L57" s="105">
        <v>0.0</v>
      </c>
      <c r="M57" s="105">
        <v>0.0</v>
      </c>
      <c r="N57" s="105">
        <v>0.0</v>
      </c>
      <c r="O57" s="105">
        <v>0.0</v>
      </c>
      <c r="P57" s="105">
        <v>0.0</v>
      </c>
      <c r="Q57" s="105">
        <v>0.0</v>
      </c>
      <c r="R57" s="105">
        <v>82.0</v>
      </c>
      <c r="S57" s="105">
        <v>369.0</v>
      </c>
      <c r="T57" s="105">
        <v>6.0</v>
      </c>
      <c r="U57" s="187">
        <v>259.0</v>
      </c>
    </row>
    <row r="58" ht="15.75" customHeight="1">
      <c r="A58" s="136" t="s">
        <v>56</v>
      </c>
      <c r="B58" s="107">
        <v>0.0</v>
      </c>
      <c r="C58" s="107">
        <v>0.0</v>
      </c>
      <c r="D58" s="107">
        <v>0.0</v>
      </c>
      <c r="E58" s="107">
        <v>0.0</v>
      </c>
      <c r="F58" s="107">
        <v>0.0</v>
      </c>
      <c r="G58" s="107">
        <v>0.0</v>
      </c>
      <c r="H58" s="107">
        <v>0.0</v>
      </c>
      <c r="I58" s="107">
        <v>0.0</v>
      </c>
      <c r="J58" s="107">
        <v>0.0</v>
      </c>
      <c r="K58" s="107">
        <v>166.0</v>
      </c>
      <c r="L58" s="107">
        <v>0.0</v>
      </c>
      <c r="M58" s="107">
        <v>0.0</v>
      </c>
      <c r="N58" s="107">
        <v>0.0</v>
      </c>
      <c r="O58" s="107">
        <v>0.0</v>
      </c>
      <c r="P58" s="107">
        <v>0.0</v>
      </c>
      <c r="Q58" s="107">
        <v>0.0</v>
      </c>
      <c r="R58" s="107">
        <v>77.0</v>
      </c>
      <c r="S58" s="107">
        <v>0.0</v>
      </c>
      <c r="T58" s="107">
        <v>9.0</v>
      </c>
      <c r="U58" s="184"/>
    </row>
    <row r="59" ht="15.75" customHeight="1">
      <c r="A59" s="136" t="s">
        <v>518</v>
      </c>
      <c r="B59" s="107"/>
      <c r="C59" s="107"/>
      <c r="D59" s="107"/>
      <c r="E59" s="107"/>
      <c r="F59" s="107"/>
      <c r="G59" s="107"/>
      <c r="H59" s="107"/>
      <c r="I59" s="107"/>
      <c r="J59" s="107"/>
      <c r="K59" s="107"/>
      <c r="L59" s="107"/>
      <c r="M59" s="107"/>
      <c r="N59" s="107"/>
      <c r="O59" s="107"/>
      <c r="P59" s="107"/>
      <c r="Q59" s="107"/>
      <c r="R59" s="107"/>
      <c r="S59" s="107"/>
      <c r="T59" s="107"/>
      <c r="U59" s="184"/>
    </row>
    <row r="60" ht="15.75" customHeight="1">
      <c r="A60" s="136" t="s">
        <v>123</v>
      </c>
      <c r="B60" s="107">
        <v>0.0</v>
      </c>
      <c r="C60" s="107">
        <v>0.0</v>
      </c>
      <c r="D60" s="107">
        <v>0.0</v>
      </c>
      <c r="E60" s="107">
        <v>0.0</v>
      </c>
      <c r="F60" s="107">
        <v>5.0</v>
      </c>
      <c r="G60" s="107">
        <v>104.0</v>
      </c>
      <c r="H60" s="107">
        <v>9.0</v>
      </c>
      <c r="I60" s="107">
        <v>27.0</v>
      </c>
      <c r="J60" s="107">
        <v>180.0</v>
      </c>
      <c r="K60" s="107">
        <v>217.0</v>
      </c>
      <c r="L60" s="107">
        <v>1460.0</v>
      </c>
      <c r="M60" s="107">
        <v>1957.0</v>
      </c>
      <c r="N60" s="107">
        <v>3542.0</v>
      </c>
      <c r="O60" s="107">
        <v>7320.0</v>
      </c>
      <c r="P60" s="107">
        <v>4267.0</v>
      </c>
      <c r="Q60" s="107">
        <v>3238.0</v>
      </c>
      <c r="R60" s="107">
        <v>4295.0</v>
      </c>
      <c r="S60" s="107">
        <v>2357.0</v>
      </c>
      <c r="T60" s="107">
        <v>5556.0</v>
      </c>
      <c r="U60" s="184">
        <v>13618.0</v>
      </c>
    </row>
    <row r="61" ht="15.75" customHeight="1">
      <c r="A61" s="136" t="s">
        <v>124</v>
      </c>
      <c r="B61" s="107">
        <v>48.0</v>
      </c>
      <c r="C61" s="107">
        <v>0.0</v>
      </c>
      <c r="D61" s="107">
        <v>229.0</v>
      </c>
      <c r="E61" s="107">
        <v>0.0</v>
      </c>
      <c r="F61" s="107">
        <v>5.0</v>
      </c>
      <c r="G61" s="107">
        <v>113.0</v>
      </c>
      <c r="H61" s="107">
        <v>65.0</v>
      </c>
      <c r="I61" s="107">
        <v>23.0</v>
      </c>
      <c r="J61" s="107">
        <v>230.0</v>
      </c>
      <c r="K61" s="107">
        <v>2884.0</v>
      </c>
      <c r="L61" s="107">
        <v>240.0</v>
      </c>
      <c r="M61" s="107">
        <v>44.0</v>
      </c>
      <c r="N61" s="107">
        <v>53.0</v>
      </c>
      <c r="O61" s="107">
        <v>33.0</v>
      </c>
      <c r="P61" s="107">
        <v>15.0</v>
      </c>
      <c r="Q61" s="107">
        <v>41.0</v>
      </c>
      <c r="R61" s="107">
        <v>1.0</v>
      </c>
      <c r="S61" s="107">
        <v>0.0</v>
      </c>
      <c r="T61" s="107">
        <v>0.0</v>
      </c>
      <c r="U61" s="184">
        <v>2.0</v>
      </c>
    </row>
    <row r="62" ht="15.75" customHeight="1">
      <c r="A62" s="136" t="s">
        <v>125</v>
      </c>
      <c r="B62" s="105">
        <v>0.0</v>
      </c>
      <c r="C62" s="105">
        <v>0.0</v>
      </c>
      <c r="D62" s="105">
        <v>0.0</v>
      </c>
      <c r="E62" s="105">
        <v>0.0</v>
      </c>
      <c r="F62" s="105">
        <v>0.0</v>
      </c>
      <c r="G62" s="105">
        <v>0.0</v>
      </c>
      <c r="H62" s="105">
        <v>0.0</v>
      </c>
      <c r="I62" s="105">
        <v>0.0</v>
      </c>
      <c r="J62" s="105">
        <v>0.0</v>
      </c>
      <c r="K62" s="105">
        <v>0.0</v>
      </c>
      <c r="L62" s="105">
        <v>0.0</v>
      </c>
      <c r="M62" s="105">
        <v>1.0</v>
      </c>
      <c r="N62" s="105">
        <v>9.0</v>
      </c>
      <c r="O62" s="105">
        <v>0.0</v>
      </c>
      <c r="P62" s="105">
        <v>0.0</v>
      </c>
      <c r="Q62" s="105">
        <v>86.0</v>
      </c>
      <c r="R62" s="105">
        <v>0.0</v>
      </c>
      <c r="S62" s="105">
        <v>0.0</v>
      </c>
      <c r="T62" s="105">
        <v>4.0</v>
      </c>
      <c r="U62" s="187"/>
    </row>
    <row r="63" ht="15.75" customHeight="1">
      <c r="A63" s="136" t="s">
        <v>126</v>
      </c>
      <c r="B63" s="105"/>
      <c r="C63" s="105"/>
      <c r="D63" s="105"/>
      <c r="E63" s="105"/>
      <c r="F63" s="105"/>
      <c r="G63" s="105"/>
      <c r="H63" s="105"/>
      <c r="I63" s="105"/>
      <c r="J63" s="105"/>
      <c r="K63" s="105"/>
      <c r="L63" s="105"/>
      <c r="M63" s="105"/>
      <c r="N63" s="105"/>
      <c r="O63" s="105"/>
      <c r="P63" s="105"/>
      <c r="Q63" s="105"/>
      <c r="R63" s="105"/>
      <c r="S63" s="105"/>
      <c r="T63" s="105"/>
      <c r="U63" s="187"/>
    </row>
    <row r="64" ht="15.75" customHeight="1">
      <c r="A64" s="136" t="s">
        <v>127</v>
      </c>
      <c r="B64" s="107">
        <v>0.0</v>
      </c>
      <c r="C64" s="107">
        <v>0.0</v>
      </c>
      <c r="D64" s="107">
        <v>0.0</v>
      </c>
      <c r="E64" s="107">
        <v>0.0</v>
      </c>
      <c r="F64" s="107">
        <v>0.0</v>
      </c>
      <c r="G64" s="107">
        <v>0.0</v>
      </c>
      <c r="H64" s="107">
        <v>0.0</v>
      </c>
      <c r="I64" s="107">
        <v>0.0</v>
      </c>
      <c r="J64" s="107">
        <v>18.0</v>
      </c>
      <c r="K64" s="107">
        <v>0.0</v>
      </c>
      <c r="L64" s="107">
        <v>0.0</v>
      </c>
      <c r="M64" s="107">
        <v>0.0</v>
      </c>
      <c r="N64" s="107">
        <v>0.0</v>
      </c>
      <c r="O64" s="107">
        <v>1352.0</v>
      </c>
      <c r="P64" s="107">
        <v>12.0</v>
      </c>
      <c r="Q64" s="107">
        <v>6.0</v>
      </c>
      <c r="R64" s="107">
        <v>5.0</v>
      </c>
      <c r="S64" s="107">
        <v>4.0</v>
      </c>
      <c r="T64" s="107"/>
      <c r="U64" s="184"/>
    </row>
    <row r="65" ht="15.75" customHeight="1">
      <c r="A65" s="136" t="s">
        <v>128</v>
      </c>
      <c r="B65" s="107">
        <v>0.0</v>
      </c>
      <c r="C65" s="107">
        <v>0.0</v>
      </c>
      <c r="D65" s="107">
        <v>0.0</v>
      </c>
      <c r="E65" s="107">
        <v>3.0</v>
      </c>
      <c r="F65" s="107">
        <v>0.0</v>
      </c>
      <c r="G65" s="107">
        <v>0.0</v>
      </c>
      <c r="H65" s="107">
        <v>0.0</v>
      </c>
      <c r="I65" s="107">
        <v>0.0</v>
      </c>
      <c r="J65" s="107">
        <v>1.0</v>
      </c>
      <c r="K65" s="107">
        <v>1.0</v>
      </c>
      <c r="L65" s="107">
        <v>0.0</v>
      </c>
      <c r="M65" s="107">
        <v>14.0</v>
      </c>
      <c r="N65" s="107">
        <v>31.0</v>
      </c>
      <c r="O65" s="107">
        <v>0.0</v>
      </c>
      <c r="P65" s="107">
        <v>47.0</v>
      </c>
      <c r="Q65" s="107">
        <v>41.0</v>
      </c>
      <c r="R65" s="107">
        <v>15.0</v>
      </c>
      <c r="S65" s="107">
        <v>1.0</v>
      </c>
      <c r="T65" s="107">
        <v>12.0</v>
      </c>
      <c r="U65" s="184">
        <v>4.0</v>
      </c>
    </row>
    <row r="66" ht="15.75" customHeight="1">
      <c r="A66" s="136" t="s">
        <v>12</v>
      </c>
      <c r="B66" s="107">
        <v>5000.0</v>
      </c>
      <c r="C66" s="107">
        <v>2.0</v>
      </c>
      <c r="D66" s="107">
        <v>18.0</v>
      </c>
      <c r="E66" s="107">
        <v>67.0</v>
      </c>
      <c r="F66" s="107">
        <v>30.0</v>
      </c>
      <c r="G66" s="107">
        <v>1897.0</v>
      </c>
      <c r="H66" s="107">
        <v>5.0</v>
      </c>
      <c r="I66" s="107">
        <v>9602.0</v>
      </c>
      <c r="J66" s="107">
        <v>10601.0</v>
      </c>
      <c r="K66" s="107">
        <v>17737.0</v>
      </c>
      <c r="L66" s="107">
        <v>4741.0</v>
      </c>
      <c r="M66" s="107">
        <v>2155.0</v>
      </c>
      <c r="N66" s="107">
        <v>15264.0</v>
      </c>
      <c r="O66" s="107">
        <v>25095.0</v>
      </c>
      <c r="P66" s="107">
        <v>28493.0</v>
      </c>
      <c r="Q66" s="107">
        <v>17289.0</v>
      </c>
      <c r="R66" s="107">
        <v>7.0</v>
      </c>
      <c r="S66" s="107">
        <v>161.0</v>
      </c>
      <c r="T66" s="107">
        <v>187.0</v>
      </c>
      <c r="U66" s="184">
        <v>96.0</v>
      </c>
    </row>
    <row r="67" ht="15.75" customHeight="1">
      <c r="A67" s="136" t="s">
        <v>129</v>
      </c>
      <c r="B67" s="107"/>
      <c r="C67" s="107"/>
      <c r="D67" s="107"/>
      <c r="E67" s="107"/>
      <c r="F67" s="107"/>
      <c r="G67" s="107"/>
      <c r="H67" s="107"/>
      <c r="I67" s="107"/>
      <c r="J67" s="107"/>
      <c r="K67" s="107"/>
      <c r="L67" s="107"/>
      <c r="M67" s="107"/>
      <c r="N67" s="107"/>
      <c r="O67" s="107"/>
      <c r="P67" s="107"/>
      <c r="Q67" s="107"/>
      <c r="R67" s="107"/>
      <c r="S67" s="107"/>
      <c r="T67" s="107"/>
      <c r="U67" s="184"/>
    </row>
    <row r="68" ht="15.75" customHeight="1">
      <c r="A68" s="136" t="s">
        <v>130</v>
      </c>
      <c r="B68" s="107">
        <v>0.0</v>
      </c>
      <c r="C68" s="107">
        <v>0.0</v>
      </c>
      <c r="D68" s="107">
        <v>0.0</v>
      </c>
      <c r="E68" s="107">
        <v>0.0</v>
      </c>
      <c r="F68" s="107">
        <v>0.0</v>
      </c>
      <c r="G68" s="107">
        <v>0.0</v>
      </c>
      <c r="H68" s="107">
        <v>0.0</v>
      </c>
      <c r="I68" s="107">
        <v>69736.0</v>
      </c>
      <c r="J68" s="107">
        <v>221.0</v>
      </c>
      <c r="K68" s="107">
        <v>494.0</v>
      </c>
      <c r="L68" s="107">
        <v>235.0</v>
      </c>
      <c r="M68" s="107">
        <v>0.0</v>
      </c>
      <c r="N68" s="107">
        <v>1.0</v>
      </c>
      <c r="O68" s="107">
        <v>0.0</v>
      </c>
      <c r="P68" s="107">
        <v>0.0</v>
      </c>
      <c r="Q68" s="107">
        <v>0.0</v>
      </c>
      <c r="R68" s="107">
        <v>0.0</v>
      </c>
      <c r="S68" s="107">
        <v>0.0</v>
      </c>
      <c r="T68" s="107"/>
      <c r="U68" s="184">
        <v>16805.0</v>
      </c>
    </row>
    <row r="69" ht="15.75" customHeight="1">
      <c r="A69" s="136" t="s">
        <v>131</v>
      </c>
      <c r="B69" s="105">
        <v>0.0</v>
      </c>
      <c r="C69" s="105">
        <v>0.0</v>
      </c>
      <c r="D69" s="105">
        <v>0.0</v>
      </c>
      <c r="E69" s="105">
        <v>0.0</v>
      </c>
      <c r="F69" s="105">
        <v>0.0</v>
      </c>
      <c r="G69" s="105">
        <v>0.0</v>
      </c>
      <c r="H69" s="105">
        <v>0.0</v>
      </c>
      <c r="I69" s="105">
        <v>0.0</v>
      </c>
      <c r="J69" s="105">
        <v>0.0</v>
      </c>
      <c r="K69" s="105">
        <v>0.0</v>
      </c>
      <c r="L69" s="105">
        <v>0.0</v>
      </c>
      <c r="M69" s="105">
        <v>0.0</v>
      </c>
      <c r="N69" s="105">
        <v>0.0</v>
      </c>
      <c r="O69" s="105">
        <v>0.0</v>
      </c>
      <c r="P69" s="105">
        <v>4.0</v>
      </c>
      <c r="Q69" s="105">
        <v>0.0</v>
      </c>
      <c r="R69" s="105">
        <v>0.0</v>
      </c>
      <c r="S69" s="105">
        <v>0.0</v>
      </c>
      <c r="T69" s="105"/>
      <c r="U69" s="187"/>
    </row>
    <row r="70" ht="15.75" customHeight="1">
      <c r="A70" s="136" t="s">
        <v>132</v>
      </c>
      <c r="B70" s="105"/>
      <c r="C70" s="105"/>
      <c r="D70" s="105"/>
      <c r="E70" s="105"/>
      <c r="F70" s="105"/>
      <c r="G70" s="105"/>
      <c r="H70" s="105"/>
      <c r="I70" s="105"/>
      <c r="J70" s="105"/>
      <c r="K70" s="105"/>
      <c r="L70" s="105"/>
      <c r="M70" s="105"/>
      <c r="N70" s="105"/>
      <c r="O70" s="105"/>
      <c r="P70" s="105"/>
      <c r="Q70" s="105"/>
      <c r="R70" s="105"/>
      <c r="S70" s="105"/>
      <c r="T70" s="105"/>
      <c r="U70" s="187"/>
    </row>
    <row r="71" ht="15.75" customHeight="1">
      <c r="A71" s="136" t="s">
        <v>75</v>
      </c>
      <c r="B71" s="107">
        <v>0.0</v>
      </c>
      <c r="C71" s="107">
        <v>0.0</v>
      </c>
      <c r="D71" s="107">
        <v>0.0</v>
      </c>
      <c r="E71" s="107">
        <v>4.0</v>
      </c>
      <c r="F71" s="107">
        <v>15.0</v>
      </c>
      <c r="G71" s="107">
        <v>0.0</v>
      </c>
      <c r="H71" s="107">
        <v>0.0</v>
      </c>
      <c r="I71" s="107">
        <v>0.0</v>
      </c>
      <c r="J71" s="107">
        <v>0.0</v>
      </c>
      <c r="K71" s="107">
        <v>0.0</v>
      </c>
      <c r="L71" s="107">
        <v>8.0</v>
      </c>
      <c r="M71" s="107">
        <v>1.0</v>
      </c>
      <c r="N71" s="107">
        <v>1.0</v>
      </c>
      <c r="O71" s="107">
        <v>13629.0</v>
      </c>
      <c r="P71" s="107">
        <v>23256.0</v>
      </c>
      <c r="Q71" s="107">
        <v>40164.0</v>
      </c>
      <c r="R71" s="107">
        <v>17.0</v>
      </c>
      <c r="S71" s="107">
        <v>2.0</v>
      </c>
      <c r="T71" s="107">
        <v>42.0</v>
      </c>
      <c r="U71" s="184">
        <v>6511.0</v>
      </c>
    </row>
    <row r="72" ht="15.75" customHeight="1">
      <c r="A72" s="136" t="s">
        <v>13</v>
      </c>
      <c r="B72" s="107">
        <f t="shared" ref="B72:U72" si="1">SUM(B213:B231)</f>
        <v>47000</v>
      </c>
      <c r="C72" s="107">
        <f t="shared" si="1"/>
        <v>78201</v>
      </c>
      <c r="D72" s="107">
        <f t="shared" si="1"/>
        <v>60273</v>
      </c>
      <c r="E72" s="107">
        <f t="shared" si="1"/>
        <v>160886</v>
      </c>
      <c r="F72" s="107">
        <f t="shared" si="1"/>
        <v>166372</v>
      </c>
      <c r="G72" s="107">
        <f t="shared" si="1"/>
        <v>354728</v>
      </c>
      <c r="H72" s="107">
        <f t="shared" si="1"/>
        <v>423965</v>
      </c>
      <c r="I72" s="107">
        <f t="shared" si="1"/>
        <v>487934</v>
      </c>
      <c r="J72" s="107">
        <f t="shared" si="1"/>
        <v>488904</v>
      </c>
      <c r="K72" s="107">
        <f t="shared" si="1"/>
        <v>402012</v>
      </c>
      <c r="L72" s="107">
        <f t="shared" si="1"/>
        <v>394673</v>
      </c>
      <c r="M72" s="107">
        <f t="shared" si="1"/>
        <v>388499</v>
      </c>
      <c r="N72" s="107">
        <f t="shared" si="1"/>
        <v>335082</v>
      </c>
      <c r="O72" s="107">
        <f t="shared" si="1"/>
        <v>307531</v>
      </c>
      <c r="P72" s="107">
        <f t="shared" si="1"/>
        <v>707263</v>
      </c>
      <c r="Q72" s="107">
        <f t="shared" si="1"/>
        <v>731678</v>
      </c>
      <c r="R72" s="107">
        <f t="shared" si="1"/>
        <v>1066950</v>
      </c>
      <c r="S72" s="107">
        <f t="shared" si="1"/>
        <v>524749</v>
      </c>
      <c r="T72" s="107">
        <f t="shared" si="1"/>
        <v>577704</v>
      </c>
      <c r="U72" s="107">
        <f t="shared" si="1"/>
        <v>723404</v>
      </c>
    </row>
    <row r="73" ht="15.75" customHeight="1">
      <c r="A73" s="136" t="s">
        <v>519</v>
      </c>
      <c r="B73" s="107"/>
      <c r="C73" s="107"/>
      <c r="D73" s="107"/>
      <c r="E73" s="107"/>
      <c r="F73" s="107"/>
      <c r="G73" s="107"/>
      <c r="H73" s="107"/>
      <c r="I73" s="107"/>
      <c r="J73" s="107"/>
      <c r="K73" s="107"/>
      <c r="L73" s="107"/>
      <c r="M73" s="107"/>
      <c r="N73" s="107"/>
      <c r="O73" s="107"/>
      <c r="P73" s="107"/>
      <c r="Q73" s="107"/>
      <c r="R73" s="107"/>
      <c r="S73" s="107"/>
      <c r="T73" s="107"/>
      <c r="U73" s="184"/>
    </row>
    <row r="74" ht="15.75" customHeight="1">
      <c r="A74" s="136" t="s">
        <v>133</v>
      </c>
      <c r="B74" s="107">
        <v>0.0</v>
      </c>
      <c r="C74" s="107">
        <v>195.0</v>
      </c>
      <c r="D74" s="107">
        <v>19.0</v>
      </c>
      <c r="E74" s="107">
        <v>140.0</v>
      </c>
      <c r="F74" s="107">
        <v>414.0</v>
      </c>
      <c r="G74" s="107">
        <v>41.0</v>
      </c>
      <c r="H74" s="107">
        <v>19.0</v>
      </c>
      <c r="I74" s="107">
        <v>42.0</v>
      </c>
      <c r="J74" s="107">
        <v>19.0</v>
      </c>
      <c r="K74" s="107">
        <v>0.0</v>
      </c>
      <c r="L74" s="107">
        <v>0.0</v>
      </c>
      <c r="M74" s="107">
        <v>0.0</v>
      </c>
      <c r="N74" s="107">
        <v>0.0</v>
      </c>
      <c r="O74" s="107">
        <v>0.0</v>
      </c>
      <c r="P74" s="107">
        <v>0.0</v>
      </c>
      <c r="Q74" s="107">
        <v>0.0</v>
      </c>
      <c r="R74" s="107">
        <v>2.0</v>
      </c>
      <c r="S74" s="107">
        <v>1.0</v>
      </c>
      <c r="T74" s="107">
        <v>1.0</v>
      </c>
      <c r="U74" s="184"/>
    </row>
    <row r="75" ht="15.75" customHeight="1">
      <c r="A75" s="136" t="s">
        <v>520</v>
      </c>
      <c r="B75" s="107"/>
      <c r="C75" s="107"/>
      <c r="D75" s="107"/>
      <c r="E75" s="107"/>
      <c r="F75" s="107"/>
      <c r="G75" s="107"/>
      <c r="H75" s="107"/>
      <c r="I75" s="107"/>
      <c r="J75" s="107"/>
      <c r="K75" s="107"/>
      <c r="L75" s="107"/>
      <c r="M75" s="107"/>
      <c r="N75" s="107"/>
      <c r="O75" s="107"/>
      <c r="P75" s="107"/>
      <c r="Q75" s="107"/>
      <c r="R75" s="107"/>
      <c r="S75" s="107"/>
      <c r="T75" s="107"/>
      <c r="U75" s="184"/>
    </row>
    <row r="76" ht="15.75" customHeight="1">
      <c r="A76" s="136" t="s">
        <v>134</v>
      </c>
      <c r="B76" s="107">
        <v>0.0</v>
      </c>
      <c r="C76" s="107">
        <v>0.0</v>
      </c>
      <c r="D76" s="107">
        <v>0.0</v>
      </c>
      <c r="E76" s="107">
        <v>0.0</v>
      </c>
      <c r="F76" s="107">
        <v>0.0</v>
      </c>
      <c r="G76" s="107">
        <v>0.0</v>
      </c>
      <c r="H76" s="107">
        <v>0.0</v>
      </c>
      <c r="I76" s="107">
        <v>0.0</v>
      </c>
      <c r="J76" s="107">
        <v>0.0</v>
      </c>
      <c r="K76" s="107">
        <v>0.0</v>
      </c>
      <c r="L76" s="107">
        <v>0.0</v>
      </c>
      <c r="M76" s="107">
        <v>0.0</v>
      </c>
      <c r="N76" s="107">
        <v>0.0</v>
      </c>
      <c r="O76" s="107">
        <v>2.0</v>
      </c>
      <c r="P76" s="107">
        <v>0.0</v>
      </c>
      <c r="Q76" s="107">
        <v>0.0</v>
      </c>
      <c r="R76" s="107">
        <v>0.0</v>
      </c>
      <c r="S76" s="107">
        <v>1.0</v>
      </c>
      <c r="T76" s="107"/>
      <c r="U76" s="184"/>
    </row>
    <row r="77" ht="15.75" customHeight="1">
      <c r="A77" s="136" t="s">
        <v>135</v>
      </c>
      <c r="B77" s="107"/>
      <c r="C77" s="107"/>
      <c r="D77" s="107"/>
      <c r="E77" s="107"/>
      <c r="F77" s="107"/>
      <c r="G77" s="107"/>
      <c r="H77" s="107"/>
      <c r="I77" s="107"/>
      <c r="J77" s="107"/>
      <c r="K77" s="107"/>
      <c r="L77" s="107"/>
      <c r="M77" s="107"/>
      <c r="N77" s="107"/>
      <c r="O77" s="107"/>
      <c r="P77" s="107"/>
      <c r="Q77" s="107"/>
      <c r="R77" s="107"/>
      <c r="S77" s="107"/>
      <c r="T77" s="107"/>
      <c r="U77" s="184"/>
    </row>
    <row r="78" ht="15.75" customHeight="1">
      <c r="A78" s="136" t="s">
        <v>14</v>
      </c>
      <c r="B78" s="105">
        <v>0.0</v>
      </c>
      <c r="C78" s="105">
        <v>0.0</v>
      </c>
      <c r="D78" s="105">
        <v>0.0</v>
      </c>
      <c r="E78" s="105">
        <v>0.0</v>
      </c>
      <c r="F78" s="105">
        <v>0.0</v>
      </c>
      <c r="G78" s="105">
        <v>0.0</v>
      </c>
      <c r="H78" s="105">
        <v>1933.0</v>
      </c>
      <c r="I78" s="105">
        <v>0.0</v>
      </c>
      <c r="J78" s="105">
        <v>0.0</v>
      </c>
      <c r="K78" s="105">
        <v>0.0</v>
      </c>
      <c r="L78" s="105">
        <v>0.0</v>
      </c>
      <c r="M78" s="105">
        <v>3.0</v>
      </c>
      <c r="N78" s="105">
        <v>2.0</v>
      </c>
      <c r="O78" s="105">
        <v>101.0</v>
      </c>
      <c r="P78" s="105">
        <v>5.0</v>
      </c>
      <c r="Q78" s="105">
        <v>256.0</v>
      </c>
      <c r="R78" s="105">
        <v>0.0</v>
      </c>
      <c r="S78" s="105">
        <v>0.0</v>
      </c>
      <c r="T78" s="105"/>
      <c r="U78" s="187"/>
    </row>
    <row r="79" ht="15.75" customHeight="1">
      <c r="A79" s="136" t="s">
        <v>136</v>
      </c>
      <c r="B79" s="107">
        <v>0.0</v>
      </c>
      <c r="C79" s="107">
        <v>0.0</v>
      </c>
      <c r="D79" s="107">
        <v>0.0</v>
      </c>
      <c r="E79" s="107">
        <v>0.0</v>
      </c>
      <c r="F79" s="107">
        <v>306.0</v>
      </c>
      <c r="G79" s="107">
        <v>1307.0</v>
      </c>
      <c r="H79" s="107">
        <v>0.0</v>
      </c>
      <c r="I79" s="107">
        <v>1.0</v>
      </c>
      <c r="J79" s="107">
        <v>0.0</v>
      </c>
      <c r="K79" s="107">
        <v>0.0</v>
      </c>
      <c r="L79" s="107">
        <v>0.0</v>
      </c>
      <c r="M79" s="107">
        <v>0.0</v>
      </c>
      <c r="N79" s="107">
        <v>1311.0</v>
      </c>
      <c r="O79" s="107">
        <v>887.0</v>
      </c>
      <c r="P79" s="107">
        <v>374.0</v>
      </c>
      <c r="Q79" s="107">
        <v>696.0</v>
      </c>
      <c r="R79" s="107">
        <v>898.0</v>
      </c>
      <c r="S79" s="107">
        <v>26.0</v>
      </c>
      <c r="T79" s="107">
        <v>181.0</v>
      </c>
      <c r="U79" s="184">
        <v>812.0</v>
      </c>
    </row>
    <row r="80" ht="15.75" customHeight="1">
      <c r="A80" s="136" t="s">
        <v>521</v>
      </c>
      <c r="B80" s="107">
        <v>0.0</v>
      </c>
      <c r="C80" s="107">
        <v>0.0</v>
      </c>
      <c r="D80" s="107">
        <v>0.0</v>
      </c>
      <c r="E80" s="107">
        <v>0.0</v>
      </c>
      <c r="F80" s="107">
        <v>0.0</v>
      </c>
      <c r="G80" s="107">
        <v>0.0</v>
      </c>
      <c r="H80" s="107">
        <v>0.0</v>
      </c>
      <c r="I80" s="107">
        <v>0.0</v>
      </c>
      <c r="J80" s="107">
        <v>3.0</v>
      </c>
      <c r="K80" s="107">
        <v>0.0</v>
      </c>
      <c r="L80" s="107">
        <v>0.0</v>
      </c>
      <c r="M80" s="107">
        <v>0.0</v>
      </c>
      <c r="N80" s="107">
        <v>0.0</v>
      </c>
      <c r="O80" s="107">
        <v>0.0</v>
      </c>
      <c r="P80" s="107">
        <v>0.0</v>
      </c>
      <c r="Q80" s="107">
        <v>0.0</v>
      </c>
      <c r="R80" s="107">
        <v>0.0</v>
      </c>
      <c r="S80" s="107">
        <v>0.0</v>
      </c>
      <c r="T80" s="107"/>
      <c r="U80" s="184"/>
    </row>
    <row r="81" ht="15.75" customHeight="1">
      <c r="A81" s="136" t="s">
        <v>522</v>
      </c>
      <c r="B81" s="107">
        <v>0.0</v>
      </c>
      <c r="C81" s="107">
        <v>0.0</v>
      </c>
      <c r="D81" s="107">
        <v>0.0</v>
      </c>
      <c r="E81" s="107">
        <v>0.0</v>
      </c>
      <c r="F81" s="107">
        <v>0.0</v>
      </c>
      <c r="G81" s="107">
        <v>0.0</v>
      </c>
      <c r="H81" s="107">
        <v>0.0</v>
      </c>
      <c r="I81" s="107">
        <v>0.0</v>
      </c>
      <c r="J81" s="107">
        <v>0.0</v>
      </c>
      <c r="K81" s="107">
        <v>0.0</v>
      </c>
      <c r="L81" s="107">
        <v>0.0</v>
      </c>
      <c r="M81" s="107">
        <v>4.0</v>
      </c>
      <c r="N81" s="107">
        <v>0.0</v>
      </c>
      <c r="O81" s="107">
        <v>0.0</v>
      </c>
      <c r="P81" s="107">
        <v>0.0</v>
      </c>
      <c r="Q81" s="107">
        <v>0.0</v>
      </c>
      <c r="R81" s="107">
        <v>0.0</v>
      </c>
      <c r="S81" s="107">
        <v>0.0</v>
      </c>
      <c r="T81" s="107"/>
      <c r="U81" s="184"/>
    </row>
    <row r="82" ht="15.75" customHeight="1">
      <c r="A82" s="136" t="s">
        <v>137</v>
      </c>
      <c r="B82" s="105">
        <v>0.0</v>
      </c>
      <c r="C82" s="105">
        <v>0.0</v>
      </c>
      <c r="D82" s="105">
        <v>0.0</v>
      </c>
      <c r="E82" s="105">
        <v>0.0</v>
      </c>
      <c r="F82" s="105">
        <v>0.0</v>
      </c>
      <c r="G82" s="105">
        <v>0.0</v>
      </c>
      <c r="H82" s="105">
        <v>0.0</v>
      </c>
      <c r="I82" s="105">
        <v>0.0</v>
      </c>
      <c r="J82" s="105">
        <v>0.0</v>
      </c>
      <c r="K82" s="105">
        <v>0.0</v>
      </c>
      <c r="L82" s="105">
        <v>0.0</v>
      </c>
      <c r="M82" s="105">
        <v>0.0</v>
      </c>
      <c r="N82" s="105">
        <v>0.0</v>
      </c>
      <c r="O82" s="105">
        <v>0.0</v>
      </c>
      <c r="P82" s="105">
        <v>0.0</v>
      </c>
      <c r="Q82" s="105">
        <v>0.0</v>
      </c>
      <c r="R82" s="105">
        <v>1.0</v>
      </c>
      <c r="S82" s="105">
        <v>0.0</v>
      </c>
      <c r="T82" s="105"/>
      <c r="U82" s="187"/>
    </row>
    <row r="83" ht="15.75" customHeight="1">
      <c r="A83" s="136" t="s">
        <v>523</v>
      </c>
      <c r="B83" s="105"/>
      <c r="C83" s="105"/>
      <c r="D83" s="105"/>
      <c r="E83" s="105"/>
      <c r="F83" s="105"/>
      <c r="G83" s="105"/>
      <c r="H83" s="105"/>
      <c r="I83" s="105"/>
      <c r="J83" s="105"/>
      <c r="K83" s="105"/>
      <c r="L83" s="105"/>
      <c r="M83" s="105"/>
      <c r="N83" s="105"/>
      <c r="O83" s="105"/>
      <c r="P83" s="105"/>
      <c r="Q83" s="105"/>
      <c r="R83" s="105"/>
      <c r="S83" s="105"/>
      <c r="T83" s="105"/>
      <c r="U83" s="187"/>
    </row>
    <row r="84" ht="15.75" customHeight="1">
      <c r="A84" s="136" t="s">
        <v>138</v>
      </c>
      <c r="B84" s="105">
        <v>0.0</v>
      </c>
      <c r="C84" s="105">
        <v>0.0</v>
      </c>
      <c r="D84" s="105">
        <v>1.0</v>
      </c>
      <c r="E84" s="105">
        <v>0.0</v>
      </c>
      <c r="F84" s="105">
        <v>0.0</v>
      </c>
      <c r="G84" s="105">
        <v>0.0</v>
      </c>
      <c r="H84" s="105">
        <v>0.0</v>
      </c>
      <c r="I84" s="105">
        <v>0.0</v>
      </c>
      <c r="J84" s="105">
        <v>8.0</v>
      </c>
      <c r="K84" s="105">
        <v>7.0</v>
      </c>
      <c r="L84" s="105">
        <v>9.0</v>
      </c>
      <c r="M84" s="105">
        <v>0.0</v>
      </c>
      <c r="N84" s="105">
        <v>0.0</v>
      </c>
      <c r="O84" s="105">
        <v>1.0</v>
      </c>
      <c r="P84" s="105">
        <v>10.0</v>
      </c>
      <c r="Q84" s="105">
        <v>1.0</v>
      </c>
      <c r="R84" s="105">
        <v>10.0</v>
      </c>
      <c r="S84" s="105">
        <v>0.0</v>
      </c>
      <c r="T84" s="105">
        <v>5.0</v>
      </c>
      <c r="U84" s="187">
        <v>1.0</v>
      </c>
    </row>
    <row r="85" ht="15.75" customHeight="1">
      <c r="A85" s="136" t="s">
        <v>139</v>
      </c>
      <c r="B85" s="107">
        <v>0.0</v>
      </c>
      <c r="C85" s="107">
        <v>0.0</v>
      </c>
      <c r="D85" s="107">
        <v>0.0</v>
      </c>
      <c r="E85" s="107">
        <v>0.0</v>
      </c>
      <c r="F85" s="107">
        <v>0.0</v>
      </c>
      <c r="G85" s="107">
        <v>0.0</v>
      </c>
      <c r="H85" s="107">
        <v>0.0</v>
      </c>
      <c r="I85" s="107">
        <v>1.0</v>
      </c>
      <c r="J85" s="107">
        <v>0.0</v>
      </c>
      <c r="K85" s="107">
        <v>0.0</v>
      </c>
      <c r="L85" s="107">
        <v>0.0</v>
      </c>
      <c r="M85" s="107">
        <v>6.0</v>
      </c>
      <c r="N85" s="107">
        <v>6.0</v>
      </c>
      <c r="O85" s="107">
        <v>1.0</v>
      </c>
      <c r="P85" s="107">
        <v>0.0</v>
      </c>
      <c r="Q85" s="107">
        <v>4.0</v>
      </c>
      <c r="R85" s="107">
        <v>0.0</v>
      </c>
      <c r="S85" s="107">
        <v>0.0</v>
      </c>
      <c r="T85" s="107">
        <v>0.0</v>
      </c>
      <c r="U85" s="184"/>
    </row>
    <row r="86" ht="15.75" customHeight="1">
      <c r="A86" s="136" t="s">
        <v>140</v>
      </c>
      <c r="B86" s="107"/>
      <c r="C86" s="107"/>
      <c r="D86" s="107"/>
      <c r="E86" s="107"/>
      <c r="F86" s="107"/>
      <c r="G86" s="107"/>
      <c r="H86" s="107"/>
      <c r="I86" s="107"/>
      <c r="J86" s="107"/>
      <c r="K86" s="107"/>
      <c r="L86" s="107"/>
      <c r="M86" s="107"/>
      <c r="N86" s="107"/>
      <c r="O86" s="107"/>
      <c r="P86" s="107"/>
      <c r="Q86" s="107"/>
      <c r="R86" s="107"/>
      <c r="S86" s="107"/>
      <c r="T86" s="107"/>
      <c r="U86" s="184"/>
    </row>
    <row r="87" ht="15.75" customHeight="1">
      <c r="A87" s="136" t="s">
        <v>141</v>
      </c>
      <c r="B87" s="107"/>
      <c r="C87" s="107"/>
      <c r="D87" s="107"/>
      <c r="E87" s="107"/>
      <c r="F87" s="107"/>
      <c r="G87" s="107"/>
      <c r="H87" s="107"/>
      <c r="I87" s="107"/>
      <c r="J87" s="107"/>
      <c r="K87" s="107"/>
      <c r="L87" s="107"/>
      <c r="M87" s="107"/>
      <c r="N87" s="107"/>
      <c r="O87" s="107"/>
      <c r="P87" s="107"/>
      <c r="Q87" s="107"/>
      <c r="R87" s="107"/>
      <c r="S87" s="107"/>
      <c r="T87" s="107"/>
      <c r="U87" s="184"/>
    </row>
    <row r="88" ht="15.75" customHeight="1">
      <c r="A88" s="136" t="s">
        <v>76</v>
      </c>
      <c r="B88" s="105">
        <v>0.0</v>
      </c>
      <c r="C88" s="105">
        <v>0.0</v>
      </c>
      <c r="D88" s="105">
        <v>0.0</v>
      </c>
      <c r="E88" s="105">
        <v>0.0</v>
      </c>
      <c r="F88" s="105">
        <v>0.0</v>
      </c>
      <c r="G88" s="105">
        <v>0.0</v>
      </c>
      <c r="H88" s="105">
        <v>0.0</v>
      </c>
      <c r="I88" s="105">
        <v>0.0</v>
      </c>
      <c r="J88" s="105">
        <v>0.0</v>
      </c>
      <c r="K88" s="105">
        <v>0.0</v>
      </c>
      <c r="L88" s="105">
        <v>1.0</v>
      </c>
      <c r="M88" s="105">
        <v>0.0</v>
      </c>
      <c r="N88" s="105">
        <v>0.0</v>
      </c>
      <c r="O88" s="105">
        <v>0.0</v>
      </c>
      <c r="P88" s="105">
        <v>0.0</v>
      </c>
      <c r="Q88" s="105">
        <v>0.0</v>
      </c>
      <c r="R88" s="105">
        <v>0.0</v>
      </c>
      <c r="S88" s="105">
        <v>0.0</v>
      </c>
      <c r="T88" s="105"/>
      <c r="U88" s="187"/>
    </row>
    <row r="89" ht="15.75" customHeight="1">
      <c r="A89" s="136" t="s">
        <v>142</v>
      </c>
      <c r="B89" s="105"/>
      <c r="C89" s="105"/>
      <c r="D89" s="105"/>
      <c r="E89" s="105"/>
      <c r="F89" s="105"/>
      <c r="G89" s="105"/>
      <c r="H89" s="105"/>
      <c r="I89" s="105"/>
      <c r="J89" s="105"/>
      <c r="K89" s="105"/>
      <c r="L89" s="105"/>
      <c r="M89" s="105"/>
      <c r="N89" s="105"/>
      <c r="O89" s="105"/>
      <c r="P89" s="105"/>
      <c r="Q89" s="105"/>
      <c r="R89" s="105"/>
      <c r="S89" s="105"/>
      <c r="T89" s="105"/>
      <c r="U89" s="187"/>
    </row>
    <row r="90" ht="15.75" customHeight="1">
      <c r="A90" s="136" t="s">
        <v>15</v>
      </c>
      <c r="B90" s="107">
        <v>7924.0</v>
      </c>
      <c r="C90" s="107">
        <v>40570.0</v>
      </c>
      <c r="D90" s="107">
        <v>38703.0</v>
      </c>
      <c r="E90" s="107">
        <v>35929.0</v>
      </c>
      <c r="F90" s="107">
        <v>11085.0</v>
      </c>
      <c r="G90" s="107">
        <v>52787.0</v>
      </c>
      <c r="H90" s="107">
        <v>58429.0</v>
      </c>
      <c r="I90" s="107">
        <v>61235.0</v>
      </c>
      <c r="J90" s="107">
        <v>307321.0</v>
      </c>
      <c r="K90" s="107">
        <v>286154.0</v>
      </c>
      <c r="L90" s="107">
        <v>428696.0</v>
      </c>
      <c r="M90" s="107">
        <v>1010859.0</v>
      </c>
      <c r="N90" s="107">
        <v>1315608.0</v>
      </c>
      <c r="O90" s="107">
        <v>1233154.0</v>
      </c>
      <c r="P90" s="107">
        <v>1078778.0</v>
      </c>
      <c r="Q90" s="107">
        <v>649139.0</v>
      </c>
      <c r="R90" s="107">
        <v>818935.0</v>
      </c>
      <c r="S90" s="107">
        <v>643444.0</v>
      </c>
      <c r="T90" s="107">
        <v>479167.0</v>
      </c>
      <c r="U90" s="184">
        <v>611613.0</v>
      </c>
    </row>
    <row r="91" ht="15.75" customHeight="1">
      <c r="A91" s="136" t="s">
        <v>16</v>
      </c>
      <c r="B91" s="105">
        <v>271.0</v>
      </c>
      <c r="C91" s="105">
        <v>211.0</v>
      </c>
      <c r="D91" s="105">
        <v>2973.0</v>
      </c>
      <c r="E91" s="105">
        <v>11772.0</v>
      </c>
      <c r="F91" s="105">
        <v>9244.0</v>
      </c>
      <c r="G91" s="105">
        <v>16965.0</v>
      </c>
      <c r="H91" s="105">
        <v>25883.0</v>
      </c>
      <c r="I91" s="105">
        <v>24990.0</v>
      </c>
      <c r="J91" s="105">
        <v>36419.0</v>
      </c>
      <c r="K91" s="105">
        <v>25770.0</v>
      </c>
      <c r="L91" s="105">
        <v>21963.0</v>
      </c>
      <c r="M91" s="105">
        <v>24453.0</v>
      </c>
      <c r="N91" s="105">
        <v>57255.0</v>
      </c>
      <c r="O91" s="105">
        <v>51707.0</v>
      </c>
      <c r="P91" s="105">
        <v>31795.0</v>
      </c>
      <c r="Q91" s="105">
        <v>10510.0</v>
      </c>
      <c r="R91" s="105">
        <v>16887.0</v>
      </c>
      <c r="S91" s="105">
        <v>21228.0</v>
      </c>
      <c r="T91" s="105">
        <v>21015.0</v>
      </c>
      <c r="U91" s="187">
        <v>22779.0</v>
      </c>
    </row>
    <row r="92" ht="15.75" customHeight="1">
      <c r="A92" s="136" t="s">
        <v>17</v>
      </c>
      <c r="B92" s="107">
        <v>62.0</v>
      </c>
      <c r="C92" s="107">
        <v>6.0</v>
      </c>
      <c r="D92" s="107">
        <v>55.0</v>
      </c>
      <c r="E92" s="107">
        <v>0.0</v>
      </c>
      <c r="F92" s="107">
        <v>0.0</v>
      </c>
      <c r="G92" s="107">
        <v>0.0</v>
      </c>
      <c r="H92" s="107">
        <v>4.0</v>
      </c>
      <c r="I92" s="107">
        <v>0.0</v>
      </c>
      <c r="J92" s="107">
        <v>0.0</v>
      </c>
      <c r="K92" s="107">
        <v>2.0</v>
      </c>
      <c r="L92" s="107">
        <v>2.0</v>
      </c>
      <c r="M92" s="107">
        <v>7.0</v>
      </c>
      <c r="N92" s="107">
        <v>81.0</v>
      </c>
      <c r="O92" s="107">
        <v>13206.0</v>
      </c>
      <c r="P92" s="107">
        <v>347.0</v>
      </c>
      <c r="Q92" s="107">
        <v>10021.0</v>
      </c>
      <c r="R92" s="107">
        <v>348.0</v>
      </c>
      <c r="S92" s="107">
        <v>52.0</v>
      </c>
      <c r="T92" s="107">
        <v>10012.0</v>
      </c>
      <c r="U92" s="184">
        <v>3.0</v>
      </c>
    </row>
    <row r="93" ht="15.75" customHeight="1">
      <c r="A93" s="136" t="s">
        <v>143</v>
      </c>
      <c r="B93" s="107">
        <v>0.0</v>
      </c>
      <c r="C93" s="107">
        <v>2.0</v>
      </c>
      <c r="D93" s="107">
        <v>3.0</v>
      </c>
      <c r="E93" s="107">
        <v>372.0</v>
      </c>
      <c r="F93" s="107">
        <v>4806.0</v>
      </c>
      <c r="G93" s="107">
        <v>14381.0</v>
      </c>
      <c r="H93" s="107">
        <v>14619.0</v>
      </c>
      <c r="I93" s="107">
        <v>26764.0</v>
      </c>
      <c r="J93" s="107">
        <v>47114.0</v>
      </c>
      <c r="K93" s="107">
        <v>3478.0</v>
      </c>
      <c r="L93" s="107">
        <v>6965.0</v>
      </c>
      <c r="M93" s="107">
        <v>68806.0</v>
      </c>
      <c r="N93" s="107">
        <v>61552.0</v>
      </c>
      <c r="O93" s="107">
        <v>52989.0</v>
      </c>
      <c r="P93" s="107">
        <v>98164.0</v>
      </c>
      <c r="Q93" s="107">
        <v>92101.0</v>
      </c>
      <c r="R93" s="107">
        <v>54791.0</v>
      </c>
      <c r="S93" s="107">
        <v>27311.0</v>
      </c>
      <c r="T93" s="107">
        <v>23217.0</v>
      </c>
      <c r="U93" s="184">
        <v>18124.0</v>
      </c>
    </row>
    <row r="94" ht="15.75" customHeight="1">
      <c r="A94" s="136" t="s">
        <v>18</v>
      </c>
      <c r="B94" s="105">
        <v>26.0</v>
      </c>
      <c r="C94" s="105">
        <v>3283.0</v>
      </c>
      <c r="D94" s="105">
        <v>3185.0</v>
      </c>
      <c r="E94" s="105">
        <v>3023.0</v>
      </c>
      <c r="F94" s="105">
        <v>132.0</v>
      </c>
      <c r="G94" s="105">
        <v>22444.0</v>
      </c>
      <c r="H94" s="105">
        <v>903.0</v>
      </c>
      <c r="I94" s="105">
        <v>5546.0</v>
      </c>
      <c r="J94" s="105">
        <v>4031.0</v>
      </c>
      <c r="K94" s="105">
        <v>1159.0</v>
      </c>
      <c r="L94" s="105">
        <v>11023.0</v>
      </c>
      <c r="M94" s="105">
        <v>846.0</v>
      </c>
      <c r="N94" s="105">
        <v>46.0</v>
      </c>
      <c r="O94" s="105">
        <v>1108.0</v>
      </c>
      <c r="P94" s="105">
        <v>4928.0</v>
      </c>
      <c r="Q94" s="105">
        <v>548.0</v>
      </c>
      <c r="R94" s="105">
        <v>10100.0</v>
      </c>
      <c r="S94" s="105">
        <v>10137.0</v>
      </c>
      <c r="T94" s="105">
        <v>880.0</v>
      </c>
      <c r="U94" s="187">
        <v>88.0</v>
      </c>
    </row>
    <row r="95" ht="15.75" customHeight="1">
      <c r="A95" s="136" t="s">
        <v>144</v>
      </c>
      <c r="B95" s="105">
        <v>2.0</v>
      </c>
      <c r="C95" s="105">
        <v>15.0</v>
      </c>
      <c r="D95" s="105">
        <v>22.0</v>
      </c>
      <c r="E95" s="105">
        <v>0.0</v>
      </c>
      <c r="F95" s="105">
        <v>5.0</v>
      </c>
      <c r="G95" s="105">
        <v>258.0</v>
      </c>
      <c r="H95" s="105">
        <v>1638.0</v>
      </c>
      <c r="I95" s="105">
        <v>8268.0</v>
      </c>
      <c r="J95" s="105">
        <v>402.0</v>
      </c>
      <c r="K95" s="105">
        <v>4896.0</v>
      </c>
      <c r="L95" s="105">
        <v>14965.0</v>
      </c>
      <c r="M95" s="105">
        <v>15925.0</v>
      </c>
      <c r="N95" s="105">
        <v>697.0</v>
      </c>
      <c r="O95" s="105">
        <v>4680.0</v>
      </c>
      <c r="P95" s="105">
        <v>1828.0</v>
      </c>
      <c r="Q95" s="105">
        <v>1337.0</v>
      </c>
      <c r="R95" s="105">
        <v>941.0</v>
      </c>
      <c r="S95" s="105">
        <v>571.0</v>
      </c>
      <c r="T95" s="105">
        <v>52249.0</v>
      </c>
      <c r="U95" s="187">
        <v>727.0</v>
      </c>
    </row>
    <row r="96" ht="15.75" customHeight="1">
      <c r="A96" s="136" t="s">
        <v>145</v>
      </c>
      <c r="B96" s="105">
        <v>0.0</v>
      </c>
      <c r="C96" s="105">
        <v>119.0</v>
      </c>
      <c r="D96" s="105">
        <v>0.0</v>
      </c>
      <c r="E96" s="105">
        <v>0.0</v>
      </c>
      <c r="F96" s="105">
        <v>397.0</v>
      </c>
      <c r="G96" s="105">
        <v>118.0</v>
      </c>
      <c r="H96" s="105">
        <v>15558.0</v>
      </c>
      <c r="I96" s="105">
        <v>6575.0</v>
      </c>
      <c r="J96" s="105">
        <v>36124.0</v>
      </c>
      <c r="K96" s="105">
        <v>19034.0</v>
      </c>
      <c r="L96" s="105">
        <v>21176.0</v>
      </c>
      <c r="M96" s="105">
        <v>761.0</v>
      </c>
      <c r="N96" s="105">
        <v>14561.0</v>
      </c>
      <c r="O96" s="105">
        <v>10689.0</v>
      </c>
      <c r="P96" s="105">
        <v>89.0</v>
      </c>
      <c r="Q96" s="105">
        <v>2767.0</v>
      </c>
      <c r="R96" s="105">
        <v>5077.0</v>
      </c>
      <c r="S96" s="105">
        <v>8361.0</v>
      </c>
      <c r="T96" s="105">
        <v>2462.0</v>
      </c>
      <c r="U96" s="187">
        <v>189.0</v>
      </c>
    </row>
    <row r="97" ht="15.75" customHeight="1">
      <c r="A97" s="136" t="s">
        <v>524</v>
      </c>
      <c r="B97" s="105"/>
      <c r="C97" s="105"/>
      <c r="D97" s="105"/>
      <c r="E97" s="105"/>
      <c r="F97" s="105"/>
      <c r="G97" s="105"/>
      <c r="H97" s="105"/>
      <c r="I97" s="105"/>
      <c r="J97" s="105"/>
      <c r="K97" s="105"/>
      <c r="L97" s="105"/>
      <c r="M97" s="105"/>
      <c r="N97" s="105"/>
      <c r="O97" s="105"/>
      <c r="P97" s="105"/>
      <c r="Q97" s="105"/>
      <c r="R97" s="105"/>
      <c r="S97" s="105"/>
      <c r="T97" s="105"/>
      <c r="U97" s="187"/>
    </row>
    <row r="98" ht="15.75" customHeight="1">
      <c r="A98" s="136" t="s">
        <v>146</v>
      </c>
      <c r="B98" s="105">
        <v>2641.0</v>
      </c>
      <c r="C98" s="105">
        <v>2687.0</v>
      </c>
      <c r="D98" s="105">
        <v>2237.0</v>
      </c>
      <c r="E98" s="105">
        <v>5133.0</v>
      </c>
      <c r="F98" s="105">
        <v>6132.0</v>
      </c>
      <c r="G98" s="105">
        <v>8811.0</v>
      </c>
      <c r="H98" s="105">
        <v>5374.0</v>
      </c>
      <c r="I98" s="105">
        <v>2361.0</v>
      </c>
      <c r="J98" s="105">
        <v>5895.0</v>
      </c>
      <c r="K98" s="105">
        <v>924.0</v>
      </c>
      <c r="L98" s="105">
        <v>1173.0</v>
      </c>
      <c r="M98" s="105">
        <v>6110.0</v>
      </c>
      <c r="N98" s="105">
        <v>12510.0</v>
      </c>
      <c r="O98" s="105">
        <v>7654.0</v>
      </c>
      <c r="P98" s="105">
        <v>5284.0</v>
      </c>
      <c r="Q98" s="105">
        <v>3180.0</v>
      </c>
      <c r="R98" s="105">
        <v>1948.0</v>
      </c>
      <c r="S98" s="105">
        <v>1527.0</v>
      </c>
      <c r="T98" s="105">
        <v>11858.0</v>
      </c>
      <c r="U98" s="187">
        <v>1159.0</v>
      </c>
    </row>
    <row r="99" ht="15.75" customHeight="1">
      <c r="A99" s="136" t="s">
        <v>147</v>
      </c>
      <c r="B99" s="105">
        <v>0.0</v>
      </c>
      <c r="C99" s="105">
        <v>0.0</v>
      </c>
      <c r="D99" s="105">
        <v>0.0</v>
      </c>
      <c r="E99" s="105">
        <v>0.0</v>
      </c>
      <c r="F99" s="105">
        <v>0.0</v>
      </c>
      <c r="G99" s="105">
        <v>0.0</v>
      </c>
      <c r="H99" s="105">
        <v>0.0</v>
      </c>
      <c r="I99" s="105">
        <v>0.0</v>
      </c>
      <c r="J99" s="105">
        <v>0.0</v>
      </c>
      <c r="K99" s="105">
        <v>0.0</v>
      </c>
      <c r="L99" s="105">
        <v>0.0</v>
      </c>
      <c r="M99" s="105">
        <v>0.0</v>
      </c>
      <c r="N99" s="105">
        <v>0.0</v>
      </c>
      <c r="O99" s="105">
        <v>0.0</v>
      </c>
      <c r="P99" s="105">
        <v>176.0</v>
      </c>
      <c r="Q99" s="105">
        <v>170.0</v>
      </c>
      <c r="R99" s="105">
        <v>63.0</v>
      </c>
      <c r="S99" s="105">
        <v>0.0</v>
      </c>
      <c r="T99" s="105"/>
      <c r="U99" s="187">
        <v>8.0</v>
      </c>
    </row>
    <row r="100" ht="15.75" customHeight="1">
      <c r="A100" s="136" t="s">
        <v>19</v>
      </c>
      <c r="B100" s="107">
        <v>1037.0</v>
      </c>
      <c r="C100" s="107">
        <v>1505.0</v>
      </c>
      <c r="D100" s="107">
        <v>7421.0</v>
      </c>
      <c r="E100" s="107">
        <v>5947.0</v>
      </c>
      <c r="F100" s="107">
        <v>10256.0</v>
      </c>
      <c r="G100" s="107">
        <v>30215.0</v>
      </c>
      <c r="H100" s="107">
        <v>36716.0</v>
      </c>
      <c r="I100" s="107">
        <v>50071.0</v>
      </c>
      <c r="J100" s="107">
        <v>97863.0</v>
      </c>
      <c r="K100" s="107">
        <v>64393.0</v>
      </c>
      <c r="L100" s="107">
        <v>41019.0</v>
      </c>
      <c r="M100" s="107">
        <v>30427.0</v>
      </c>
      <c r="N100" s="107">
        <v>67214.0</v>
      </c>
      <c r="O100" s="107">
        <v>96389.0</v>
      </c>
      <c r="P100" s="107">
        <v>54574.0</v>
      </c>
      <c r="Q100" s="107">
        <v>75191.0</v>
      </c>
      <c r="R100" s="107">
        <v>101943.0</v>
      </c>
      <c r="S100" s="107">
        <v>166558.0</v>
      </c>
      <c r="T100" s="107">
        <v>73791.0</v>
      </c>
      <c r="U100" s="184">
        <v>119363.0</v>
      </c>
    </row>
    <row r="101" ht="15.75" customHeight="1">
      <c r="A101" s="136" t="s">
        <v>148</v>
      </c>
      <c r="B101" s="107">
        <v>0.0</v>
      </c>
      <c r="C101" s="107">
        <v>0.0</v>
      </c>
      <c r="D101" s="107">
        <v>191.0</v>
      </c>
      <c r="E101" s="107">
        <v>1.0</v>
      </c>
      <c r="F101" s="107">
        <v>402.0</v>
      </c>
      <c r="G101" s="107">
        <v>0.0</v>
      </c>
      <c r="H101" s="107">
        <v>2.0</v>
      </c>
      <c r="I101" s="107">
        <v>154.0</v>
      </c>
      <c r="J101" s="107">
        <v>3932.0</v>
      </c>
      <c r="K101" s="107">
        <v>0.0</v>
      </c>
      <c r="L101" s="107">
        <v>0.0</v>
      </c>
      <c r="M101" s="107">
        <v>0.0</v>
      </c>
      <c r="N101" s="107">
        <v>0.0</v>
      </c>
      <c r="O101" s="107">
        <v>1065.0</v>
      </c>
      <c r="P101" s="107">
        <v>166.0</v>
      </c>
      <c r="Q101" s="107">
        <v>17.0</v>
      </c>
      <c r="R101" s="107">
        <v>61.0</v>
      </c>
      <c r="S101" s="107">
        <v>50.0</v>
      </c>
      <c r="T101" s="107">
        <v>9.0</v>
      </c>
      <c r="U101" s="184">
        <v>33.0</v>
      </c>
    </row>
    <row r="102" ht="15.75" customHeight="1">
      <c r="A102" s="136" t="s">
        <v>20</v>
      </c>
      <c r="B102" s="105">
        <v>0.0</v>
      </c>
      <c r="C102" s="105">
        <v>0.0</v>
      </c>
      <c r="D102" s="105">
        <v>0.0</v>
      </c>
      <c r="E102" s="105">
        <v>0.0</v>
      </c>
      <c r="F102" s="105">
        <v>0.0</v>
      </c>
      <c r="G102" s="105">
        <v>27.0</v>
      </c>
      <c r="H102" s="105">
        <v>0.0</v>
      </c>
      <c r="I102" s="105">
        <v>2884.0</v>
      </c>
      <c r="J102" s="105">
        <v>4063.0</v>
      </c>
      <c r="K102" s="105">
        <v>8314.0</v>
      </c>
      <c r="L102" s="105">
        <v>6680.0</v>
      </c>
      <c r="M102" s="105">
        <v>13278.0</v>
      </c>
      <c r="N102" s="105">
        <v>2770.0</v>
      </c>
      <c r="O102" s="105">
        <v>6762.0</v>
      </c>
      <c r="P102" s="105">
        <v>14449.0</v>
      </c>
      <c r="Q102" s="105">
        <v>8272.0</v>
      </c>
      <c r="R102" s="105">
        <v>3850.0</v>
      </c>
      <c r="S102" s="105">
        <v>829.0</v>
      </c>
      <c r="T102" s="105">
        <v>5556.0</v>
      </c>
      <c r="U102" s="187">
        <v>802.0</v>
      </c>
    </row>
    <row r="103" ht="15.75" customHeight="1">
      <c r="A103" s="136" t="s">
        <v>149</v>
      </c>
      <c r="B103" s="107">
        <v>0.0</v>
      </c>
      <c r="C103" s="107">
        <v>0.0</v>
      </c>
      <c r="D103" s="107">
        <v>2000.0</v>
      </c>
      <c r="E103" s="107">
        <v>1.0</v>
      </c>
      <c r="F103" s="107">
        <v>0.0</v>
      </c>
      <c r="G103" s="107">
        <v>1.0</v>
      </c>
      <c r="H103" s="107">
        <v>1.0</v>
      </c>
      <c r="I103" s="107">
        <v>0.0</v>
      </c>
      <c r="J103" s="107">
        <v>0.0</v>
      </c>
      <c r="K103" s="107">
        <v>0.0</v>
      </c>
      <c r="L103" s="107">
        <v>3.0</v>
      </c>
      <c r="M103" s="107">
        <v>11.0</v>
      </c>
      <c r="N103" s="107">
        <v>14.0</v>
      </c>
      <c r="O103" s="107">
        <v>1.0</v>
      </c>
      <c r="P103" s="107">
        <v>5.0</v>
      </c>
      <c r="Q103" s="107">
        <v>3.0</v>
      </c>
      <c r="R103" s="107">
        <v>0.0</v>
      </c>
      <c r="S103" s="107">
        <v>20.0</v>
      </c>
      <c r="T103" s="107">
        <v>20.0</v>
      </c>
      <c r="U103" s="184"/>
    </row>
    <row r="104" ht="15.75" customHeight="1">
      <c r="A104" s="136" t="s">
        <v>150</v>
      </c>
      <c r="B104" s="107"/>
      <c r="C104" s="107"/>
      <c r="D104" s="107"/>
      <c r="E104" s="107"/>
      <c r="F104" s="107"/>
      <c r="G104" s="107"/>
      <c r="H104" s="107"/>
      <c r="I104" s="107"/>
      <c r="J104" s="107"/>
      <c r="K104" s="107"/>
      <c r="L104" s="107"/>
      <c r="M104" s="107"/>
      <c r="N104" s="107"/>
      <c r="O104" s="107"/>
      <c r="P104" s="107"/>
      <c r="Q104" s="107"/>
      <c r="R104" s="107"/>
      <c r="S104" s="107"/>
      <c r="T104" s="107"/>
      <c r="U104" s="184"/>
    </row>
    <row r="105" ht="15.75" customHeight="1">
      <c r="A105" s="136" t="s">
        <v>525</v>
      </c>
      <c r="B105" s="105">
        <v>0.0</v>
      </c>
      <c r="C105" s="105">
        <v>0.0</v>
      </c>
      <c r="D105" s="105">
        <v>91.0</v>
      </c>
      <c r="E105" s="105">
        <v>1.0</v>
      </c>
      <c r="F105" s="105">
        <v>2.0</v>
      </c>
      <c r="G105" s="105">
        <v>0.0</v>
      </c>
      <c r="H105" s="105">
        <v>13.0</v>
      </c>
      <c r="I105" s="105">
        <v>181.0</v>
      </c>
      <c r="J105" s="105">
        <v>1.0</v>
      </c>
      <c r="K105" s="105">
        <v>0.0</v>
      </c>
      <c r="L105" s="105">
        <v>1.0</v>
      </c>
      <c r="M105" s="105">
        <v>0.0</v>
      </c>
      <c r="N105" s="105">
        <v>0.0</v>
      </c>
      <c r="O105" s="105">
        <v>0.0</v>
      </c>
      <c r="P105" s="105">
        <v>0.0</v>
      </c>
      <c r="Q105" s="105">
        <v>0.0</v>
      </c>
      <c r="R105" s="105">
        <v>0.0</v>
      </c>
      <c r="S105" s="105">
        <v>0.0</v>
      </c>
      <c r="T105" s="105"/>
      <c r="U105" s="187"/>
    </row>
    <row r="106" ht="15.75" customHeight="1">
      <c r="A106" s="136" t="s">
        <v>21</v>
      </c>
      <c r="B106" s="107">
        <v>505.0</v>
      </c>
      <c r="C106" s="107">
        <v>2898.0</v>
      </c>
      <c r="D106" s="107">
        <v>4414.0</v>
      </c>
      <c r="E106" s="107">
        <v>10251.0</v>
      </c>
      <c r="F106" s="107">
        <v>10097.0</v>
      </c>
      <c r="G106" s="107">
        <v>23966.0</v>
      </c>
      <c r="H106" s="107">
        <v>8607.0</v>
      </c>
      <c r="I106" s="107">
        <v>8358.0</v>
      </c>
      <c r="J106" s="107">
        <v>29426.0</v>
      </c>
      <c r="K106" s="107">
        <v>26114.0</v>
      </c>
      <c r="L106" s="107">
        <v>30949.0</v>
      </c>
      <c r="M106" s="107">
        <v>31343.0</v>
      </c>
      <c r="N106" s="107">
        <v>30000.0</v>
      </c>
      <c r="O106" s="107">
        <v>77894.0</v>
      </c>
      <c r="P106" s="107">
        <v>179141.0</v>
      </c>
      <c r="Q106" s="107">
        <v>106097.0</v>
      </c>
      <c r="R106" s="107">
        <v>73399.0</v>
      </c>
      <c r="S106" s="107">
        <v>115326.0</v>
      </c>
      <c r="T106" s="107">
        <v>98892.0</v>
      </c>
      <c r="U106" s="184">
        <v>208256.0</v>
      </c>
    </row>
    <row r="107" ht="15.75" customHeight="1">
      <c r="A107" s="136" t="s">
        <v>151</v>
      </c>
      <c r="B107" s="107"/>
      <c r="C107" s="107"/>
      <c r="D107" s="107"/>
      <c r="E107" s="107"/>
      <c r="F107" s="107"/>
      <c r="G107" s="107"/>
      <c r="H107" s="107"/>
      <c r="I107" s="107"/>
      <c r="J107" s="107"/>
      <c r="K107" s="107"/>
      <c r="L107" s="107"/>
      <c r="M107" s="107"/>
      <c r="N107" s="107"/>
      <c r="O107" s="107"/>
      <c r="P107" s="107"/>
      <c r="Q107" s="107"/>
      <c r="R107" s="107"/>
      <c r="S107" s="107"/>
      <c r="T107" s="107"/>
      <c r="U107" s="184"/>
    </row>
    <row r="108" ht="15.75" customHeight="1">
      <c r="A108" s="136" t="s">
        <v>152</v>
      </c>
      <c r="B108" s="105">
        <v>0.0</v>
      </c>
      <c r="C108" s="105">
        <v>0.0</v>
      </c>
      <c r="D108" s="105">
        <v>0.0</v>
      </c>
      <c r="E108" s="105">
        <v>0.0</v>
      </c>
      <c r="F108" s="105">
        <v>126.0</v>
      </c>
      <c r="G108" s="105">
        <v>3230.0</v>
      </c>
      <c r="H108" s="105">
        <v>344.0</v>
      </c>
      <c r="I108" s="105">
        <v>13254.0</v>
      </c>
      <c r="J108" s="105">
        <v>0.0</v>
      </c>
      <c r="K108" s="105">
        <v>47.0</v>
      </c>
      <c r="L108" s="105">
        <v>82.0</v>
      </c>
      <c r="M108" s="105">
        <v>23074.0</v>
      </c>
      <c r="N108" s="105">
        <v>1185.0</v>
      </c>
      <c r="O108" s="105">
        <v>236.0</v>
      </c>
      <c r="P108" s="105">
        <v>5.0</v>
      </c>
      <c r="Q108" s="105">
        <v>197.0</v>
      </c>
      <c r="R108" s="105">
        <v>2.0</v>
      </c>
      <c r="S108" s="105">
        <v>0.0</v>
      </c>
      <c r="T108" s="105"/>
      <c r="U108" s="187">
        <v>94.0</v>
      </c>
    </row>
    <row r="109" ht="15.75" customHeight="1">
      <c r="A109" s="136" t="s">
        <v>153</v>
      </c>
      <c r="B109" s="105">
        <v>0.0</v>
      </c>
      <c r="C109" s="105">
        <v>0.0</v>
      </c>
      <c r="D109" s="105">
        <v>0.0</v>
      </c>
      <c r="E109" s="105">
        <v>0.0</v>
      </c>
      <c r="F109" s="105">
        <v>0.0</v>
      </c>
      <c r="G109" s="105">
        <v>0.0</v>
      </c>
      <c r="H109" s="105">
        <v>0.0</v>
      </c>
      <c r="I109" s="105">
        <v>0.0</v>
      </c>
      <c r="J109" s="105">
        <v>0.0</v>
      </c>
      <c r="K109" s="105">
        <v>0.0</v>
      </c>
      <c r="L109" s="105">
        <v>0.0</v>
      </c>
      <c r="M109" s="105">
        <v>0.0</v>
      </c>
      <c r="N109" s="105">
        <v>0.0</v>
      </c>
      <c r="O109" s="105">
        <v>0.0</v>
      </c>
      <c r="P109" s="105">
        <v>0.0</v>
      </c>
      <c r="Q109" s="105">
        <v>0.0</v>
      </c>
      <c r="R109" s="105">
        <v>0.0</v>
      </c>
      <c r="S109" s="105">
        <v>0.0</v>
      </c>
      <c r="T109" s="105">
        <v>1.0</v>
      </c>
      <c r="U109" s="187">
        <v>4385.0</v>
      </c>
    </row>
    <row r="110" ht="15.75" customHeight="1">
      <c r="A110" s="136" t="s">
        <v>22</v>
      </c>
      <c r="B110" s="105">
        <v>5.0</v>
      </c>
      <c r="C110" s="105">
        <v>3.0</v>
      </c>
      <c r="D110" s="105">
        <v>0.0</v>
      </c>
      <c r="E110" s="105">
        <v>44.0</v>
      </c>
      <c r="F110" s="105">
        <v>222.0</v>
      </c>
      <c r="G110" s="105">
        <v>420.0</v>
      </c>
      <c r="H110" s="105">
        <v>0.0</v>
      </c>
      <c r="I110" s="105">
        <v>16.0</v>
      </c>
      <c r="J110" s="105">
        <v>0.0</v>
      </c>
      <c r="K110" s="105">
        <v>0.0</v>
      </c>
      <c r="L110" s="105">
        <v>0.0</v>
      </c>
      <c r="M110" s="105">
        <v>0.0</v>
      </c>
      <c r="N110" s="105">
        <v>1.0</v>
      </c>
      <c r="O110" s="105">
        <v>1.0</v>
      </c>
      <c r="P110" s="105">
        <v>0.0</v>
      </c>
      <c r="Q110" s="105">
        <v>0.0</v>
      </c>
      <c r="R110" s="105">
        <v>0.0</v>
      </c>
      <c r="S110" s="105">
        <v>3.0</v>
      </c>
      <c r="T110" s="105">
        <v>6.0</v>
      </c>
      <c r="U110" s="187"/>
    </row>
    <row r="111" ht="15.75" customHeight="1">
      <c r="A111" s="136" t="s">
        <v>154</v>
      </c>
      <c r="B111" s="107">
        <v>0.0</v>
      </c>
      <c r="C111" s="107">
        <v>0.0</v>
      </c>
      <c r="D111" s="107">
        <v>0.0</v>
      </c>
      <c r="E111" s="107">
        <v>0.0</v>
      </c>
      <c r="F111" s="107">
        <v>0.0</v>
      </c>
      <c r="G111" s="107">
        <v>12.0</v>
      </c>
      <c r="H111" s="107">
        <v>0.0</v>
      </c>
      <c r="I111" s="107">
        <v>0.0</v>
      </c>
      <c r="J111" s="107">
        <v>0.0</v>
      </c>
      <c r="K111" s="107">
        <v>0.0</v>
      </c>
      <c r="L111" s="107">
        <v>0.0</v>
      </c>
      <c r="M111" s="107">
        <v>0.0</v>
      </c>
      <c r="N111" s="107">
        <v>0.0</v>
      </c>
      <c r="O111" s="107">
        <v>0.0</v>
      </c>
      <c r="P111" s="107">
        <v>14.0</v>
      </c>
      <c r="Q111" s="107">
        <v>0.0</v>
      </c>
      <c r="R111" s="107">
        <v>4.0</v>
      </c>
      <c r="S111" s="107">
        <v>0.0</v>
      </c>
      <c r="T111" s="107"/>
      <c r="U111" s="184">
        <v>2.0</v>
      </c>
    </row>
    <row r="112" ht="15.75" customHeight="1">
      <c r="A112" s="136" t="s">
        <v>155</v>
      </c>
      <c r="B112" s="107"/>
      <c r="C112" s="107"/>
      <c r="D112" s="107"/>
      <c r="E112" s="107"/>
      <c r="F112" s="107"/>
      <c r="G112" s="107"/>
      <c r="H112" s="107"/>
      <c r="I112" s="107"/>
      <c r="J112" s="107"/>
      <c r="K112" s="107"/>
      <c r="L112" s="107"/>
      <c r="M112" s="107"/>
      <c r="N112" s="107"/>
      <c r="O112" s="107"/>
      <c r="P112" s="107"/>
      <c r="Q112" s="107"/>
      <c r="R112" s="107"/>
      <c r="S112" s="107"/>
      <c r="T112" s="107"/>
      <c r="U112" s="184"/>
    </row>
    <row r="113" ht="15.75" customHeight="1">
      <c r="A113" s="136" t="s">
        <v>156</v>
      </c>
      <c r="B113" s="107">
        <v>0.0</v>
      </c>
      <c r="C113" s="107">
        <v>0.0</v>
      </c>
      <c r="D113" s="107">
        <v>4.0</v>
      </c>
      <c r="E113" s="107">
        <v>0.0</v>
      </c>
      <c r="F113" s="107">
        <v>0.0</v>
      </c>
      <c r="G113" s="107">
        <v>0.0</v>
      </c>
      <c r="H113" s="107">
        <v>0.0</v>
      </c>
      <c r="I113" s="107">
        <v>0.0</v>
      </c>
      <c r="J113" s="107">
        <v>5.0</v>
      </c>
      <c r="K113" s="107">
        <v>0.0</v>
      </c>
      <c r="L113" s="107">
        <v>0.0</v>
      </c>
      <c r="M113" s="107">
        <v>0.0</v>
      </c>
      <c r="N113" s="107">
        <v>0.0</v>
      </c>
      <c r="O113" s="107">
        <v>1.0</v>
      </c>
      <c r="P113" s="107">
        <v>0.0</v>
      </c>
      <c r="Q113" s="107">
        <v>8.0</v>
      </c>
      <c r="R113" s="107">
        <v>3.0</v>
      </c>
      <c r="S113" s="107">
        <v>4.0</v>
      </c>
      <c r="T113" s="107">
        <v>33.0</v>
      </c>
      <c r="U113" s="184"/>
    </row>
    <row r="114" ht="15.75" customHeight="1">
      <c r="A114" s="136" t="s">
        <v>157</v>
      </c>
      <c r="B114" s="105">
        <v>0.0</v>
      </c>
      <c r="C114" s="105">
        <v>0.0</v>
      </c>
      <c r="D114" s="105">
        <v>0.0</v>
      </c>
      <c r="E114" s="105">
        <v>0.0</v>
      </c>
      <c r="F114" s="105">
        <v>0.0</v>
      </c>
      <c r="G114" s="105">
        <v>0.0</v>
      </c>
      <c r="H114" s="105">
        <v>0.0</v>
      </c>
      <c r="I114" s="105">
        <v>5.0</v>
      </c>
      <c r="J114" s="105">
        <v>0.0</v>
      </c>
      <c r="K114" s="105">
        <v>0.0</v>
      </c>
      <c r="L114" s="105">
        <v>5.0</v>
      </c>
      <c r="M114" s="105">
        <v>9045.0</v>
      </c>
      <c r="N114" s="105">
        <v>4.0</v>
      </c>
      <c r="O114" s="105">
        <v>0.0</v>
      </c>
      <c r="P114" s="105">
        <v>0.0</v>
      </c>
      <c r="Q114" s="105">
        <v>0.0</v>
      </c>
      <c r="R114" s="105">
        <v>0.0</v>
      </c>
      <c r="S114" s="105">
        <v>0.0</v>
      </c>
      <c r="T114" s="105">
        <v>526.0</v>
      </c>
      <c r="U114" s="187"/>
    </row>
    <row r="115" ht="15.75" customHeight="1">
      <c r="A115" s="136" t="s">
        <v>158</v>
      </c>
      <c r="B115" s="105"/>
      <c r="C115" s="105"/>
      <c r="D115" s="105"/>
      <c r="E115" s="105"/>
      <c r="F115" s="105"/>
      <c r="G115" s="105"/>
      <c r="H115" s="105"/>
      <c r="I115" s="105"/>
      <c r="J115" s="105"/>
      <c r="K115" s="105"/>
      <c r="L115" s="105"/>
      <c r="M115" s="105"/>
      <c r="N115" s="105"/>
      <c r="O115" s="105"/>
      <c r="P115" s="105"/>
      <c r="Q115" s="105"/>
      <c r="R115" s="105"/>
      <c r="S115" s="105"/>
      <c r="T115" s="105"/>
      <c r="U115" s="187"/>
    </row>
    <row r="116" ht="15.75" customHeight="1">
      <c r="A116" s="136" t="s">
        <v>561</v>
      </c>
      <c r="B116" s="107">
        <v>0.0</v>
      </c>
      <c r="C116" s="107">
        <v>206.0</v>
      </c>
      <c r="D116" s="107">
        <v>2823.0</v>
      </c>
      <c r="E116" s="107">
        <v>1997.0</v>
      </c>
      <c r="F116" s="107">
        <v>441.0</v>
      </c>
      <c r="G116" s="107">
        <v>63.0</v>
      </c>
      <c r="H116" s="107">
        <v>7190.0</v>
      </c>
      <c r="I116" s="107">
        <v>902.0</v>
      </c>
      <c r="J116" s="107">
        <v>531.0</v>
      </c>
      <c r="K116" s="107">
        <v>1949.0</v>
      </c>
      <c r="L116" s="107">
        <v>1325.0</v>
      </c>
      <c r="M116" s="107">
        <v>1525.0</v>
      </c>
      <c r="N116" s="107">
        <v>1540.0</v>
      </c>
      <c r="O116" s="107">
        <v>8619.0</v>
      </c>
      <c r="P116" s="107">
        <v>8800.0</v>
      </c>
      <c r="Q116" s="107">
        <v>425.0</v>
      </c>
      <c r="R116" s="107">
        <v>9367.0</v>
      </c>
      <c r="S116" s="107">
        <v>4715.0</v>
      </c>
      <c r="T116" s="107">
        <v>11836.0</v>
      </c>
      <c r="U116" s="184">
        <v>9657.0</v>
      </c>
    </row>
    <row r="117" ht="15.75" customHeight="1">
      <c r="A117" s="136" t="s">
        <v>159</v>
      </c>
      <c r="B117" s="107">
        <v>3.0</v>
      </c>
      <c r="C117" s="107">
        <v>38.0</v>
      </c>
      <c r="D117" s="107">
        <v>0.0</v>
      </c>
      <c r="E117" s="107">
        <v>0.0</v>
      </c>
      <c r="F117" s="107">
        <v>0.0</v>
      </c>
      <c r="G117" s="107">
        <v>0.0</v>
      </c>
      <c r="H117" s="107">
        <v>8.0</v>
      </c>
      <c r="I117" s="107">
        <v>0.0</v>
      </c>
      <c r="J117" s="107">
        <v>0.0</v>
      </c>
      <c r="K117" s="107">
        <v>0.0</v>
      </c>
      <c r="L117" s="107">
        <v>2.0</v>
      </c>
      <c r="M117" s="107">
        <v>8.0</v>
      </c>
      <c r="N117" s="107">
        <v>3.0</v>
      </c>
      <c r="O117" s="107">
        <v>2.0</v>
      </c>
      <c r="P117" s="107">
        <v>4.0</v>
      </c>
      <c r="Q117" s="107">
        <v>2.0</v>
      </c>
      <c r="R117" s="107">
        <v>2.0</v>
      </c>
      <c r="S117" s="105">
        <v>0.0</v>
      </c>
      <c r="T117" s="105"/>
      <c r="U117" s="187"/>
    </row>
    <row r="118" ht="15.75" customHeight="1">
      <c r="A118" s="136" t="s">
        <v>54</v>
      </c>
      <c r="B118" s="107">
        <v>0.0</v>
      </c>
      <c r="C118" s="107">
        <v>0.0</v>
      </c>
      <c r="D118" s="107">
        <v>0.0</v>
      </c>
      <c r="E118" s="107">
        <v>0.0</v>
      </c>
      <c r="F118" s="107">
        <v>0.0</v>
      </c>
      <c r="G118" s="107">
        <v>0.0</v>
      </c>
      <c r="H118" s="107">
        <v>0.0</v>
      </c>
      <c r="I118" s="107">
        <v>0.0</v>
      </c>
      <c r="J118" s="107">
        <v>0.0</v>
      </c>
      <c r="K118" s="107">
        <v>0.0</v>
      </c>
      <c r="L118" s="107">
        <v>0.0</v>
      </c>
      <c r="M118" s="107">
        <v>0.0</v>
      </c>
      <c r="N118" s="107">
        <v>0.0</v>
      </c>
      <c r="O118" s="107">
        <v>0.0</v>
      </c>
      <c r="P118" s="107">
        <v>0.0</v>
      </c>
      <c r="Q118" s="107">
        <v>9.0</v>
      </c>
      <c r="R118" s="107">
        <v>16.0</v>
      </c>
      <c r="S118" s="107">
        <v>0.0</v>
      </c>
      <c r="T118" s="107"/>
      <c r="U118" s="184"/>
    </row>
    <row r="119" ht="15.75" customHeight="1">
      <c r="A119" s="136" t="s">
        <v>24</v>
      </c>
      <c r="B119" s="107">
        <v>3013.0</v>
      </c>
      <c r="C119" s="107">
        <v>22.0</v>
      </c>
      <c r="D119" s="107">
        <v>12903.0</v>
      </c>
      <c r="E119" s="107">
        <v>226.0</v>
      </c>
      <c r="F119" s="107">
        <v>520.0</v>
      </c>
      <c r="G119" s="107">
        <v>10113.0</v>
      </c>
      <c r="H119" s="107">
        <v>635.0</v>
      </c>
      <c r="I119" s="107">
        <v>4283.0</v>
      </c>
      <c r="J119" s="107">
        <v>1662.0</v>
      </c>
      <c r="K119" s="107">
        <v>560.0</v>
      </c>
      <c r="L119" s="107">
        <v>44574.0</v>
      </c>
      <c r="M119" s="107">
        <v>8682.0</v>
      </c>
      <c r="N119" s="107">
        <v>6206.0</v>
      </c>
      <c r="O119" s="107">
        <v>39340.0</v>
      </c>
      <c r="P119" s="107">
        <v>15979.0</v>
      </c>
      <c r="Q119" s="107">
        <v>3407.0</v>
      </c>
      <c r="R119" s="107">
        <v>66946.0</v>
      </c>
      <c r="S119" s="107">
        <v>0.0</v>
      </c>
      <c r="T119" s="107"/>
      <c r="U119" s="184">
        <v>192.0</v>
      </c>
    </row>
    <row r="120" ht="15.75" customHeight="1">
      <c r="A120" s="136" t="s">
        <v>160</v>
      </c>
      <c r="B120" s="105">
        <v>0.0</v>
      </c>
      <c r="C120" s="105">
        <v>0.0</v>
      </c>
      <c r="D120" s="105">
        <v>0.0</v>
      </c>
      <c r="E120" s="105">
        <v>0.0</v>
      </c>
      <c r="F120" s="105">
        <v>0.0</v>
      </c>
      <c r="G120" s="105">
        <v>0.0</v>
      </c>
      <c r="H120" s="105">
        <v>0.0</v>
      </c>
      <c r="I120" s="105">
        <v>0.0</v>
      </c>
      <c r="J120" s="105">
        <v>0.0</v>
      </c>
      <c r="K120" s="105">
        <v>0.0</v>
      </c>
      <c r="L120" s="105">
        <v>0.0</v>
      </c>
      <c r="M120" s="105">
        <v>0.0</v>
      </c>
      <c r="N120" s="105">
        <v>5009.0</v>
      </c>
      <c r="O120" s="105">
        <v>60.0</v>
      </c>
      <c r="P120" s="105">
        <v>1.0</v>
      </c>
      <c r="Q120" s="105">
        <v>0.0</v>
      </c>
      <c r="R120" s="105">
        <v>0.0</v>
      </c>
      <c r="S120" s="107">
        <v>23016.0</v>
      </c>
      <c r="T120" s="107">
        <v>6463.0</v>
      </c>
      <c r="U120" s="184">
        <v>48464.0</v>
      </c>
    </row>
    <row r="121" ht="15.75" customHeight="1">
      <c r="A121" s="136" t="s">
        <v>161</v>
      </c>
      <c r="B121" s="107">
        <v>0.0</v>
      </c>
      <c r="C121" s="107">
        <v>0.0</v>
      </c>
      <c r="D121" s="107">
        <v>0.0</v>
      </c>
      <c r="E121" s="107">
        <v>0.0</v>
      </c>
      <c r="F121" s="107">
        <v>0.0</v>
      </c>
      <c r="G121" s="107">
        <v>1.0</v>
      </c>
      <c r="H121" s="107">
        <v>0.0</v>
      </c>
      <c r="I121" s="107">
        <v>0.0</v>
      </c>
      <c r="J121" s="107">
        <v>1.0</v>
      </c>
      <c r="K121" s="107">
        <v>0.0</v>
      </c>
      <c r="L121" s="107">
        <v>0.0</v>
      </c>
      <c r="M121" s="107">
        <v>0.0</v>
      </c>
      <c r="N121" s="107">
        <v>0.0</v>
      </c>
      <c r="O121" s="107">
        <v>0.0</v>
      </c>
      <c r="P121" s="107">
        <v>0.0</v>
      </c>
      <c r="Q121" s="107">
        <v>0.0</v>
      </c>
      <c r="R121" s="107">
        <v>0.0</v>
      </c>
      <c r="S121" s="105">
        <v>0.0</v>
      </c>
      <c r="T121" s="105"/>
      <c r="U121" s="187"/>
    </row>
    <row r="122" ht="15.75" customHeight="1">
      <c r="A122" s="136" t="s">
        <v>162</v>
      </c>
      <c r="B122" s="105">
        <v>0.0</v>
      </c>
      <c r="C122" s="105">
        <v>0.0</v>
      </c>
      <c r="D122" s="105">
        <v>0.0</v>
      </c>
      <c r="E122" s="105">
        <v>1.0</v>
      </c>
      <c r="F122" s="105">
        <v>0.0</v>
      </c>
      <c r="G122" s="105">
        <v>0.0</v>
      </c>
      <c r="H122" s="105">
        <v>0.0</v>
      </c>
      <c r="I122" s="105">
        <v>0.0</v>
      </c>
      <c r="J122" s="105">
        <v>0.0</v>
      </c>
      <c r="K122" s="105">
        <v>0.0</v>
      </c>
      <c r="L122" s="105">
        <v>0.0</v>
      </c>
      <c r="M122" s="105">
        <v>0.0</v>
      </c>
      <c r="N122" s="105">
        <v>0.0</v>
      </c>
      <c r="O122" s="105">
        <v>1.0</v>
      </c>
      <c r="P122" s="105">
        <v>1.0</v>
      </c>
      <c r="Q122" s="105">
        <v>2.0</v>
      </c>
      <c r="R122" s="105">
        <v>16.0</v>
      </c>
      <c r="S122" s="107">
        <v>0.0</v>
      </c>
      <c r="T122" s="107"/>
      <c r="U122" s="184"/>
    </row>
    <row r="123" ht="15.75" customHeight="1">
      <c r="A123" s="136" t="s">
        <v>163</v>
      </c>
      <c r="B123" s="107">
        <v>0.0</v>
      </c>
      <c r="C123" s="107">
        <v>0.0</v>
      </c>
      <c r="D123" s="107">
        <v>0.0</v>
      </c>
      <c r="E123" s="107">
        <v>0.0</v>
      </c>
      <c r="F123" s="107">
        <v>0.0</v>
      </c>
      <c r="G123" s="107">
        <v>0.0</v>
      </c>
      <c r="H123" s="107">
        <v>0.0</v>
      </c>
      <c r="I123" s="107">
        <v>0.0</v>
      </c>
      <c r="J123" s="107">
        <v>0.0</v>
      </c>
      <c r="K123" s="107">
        <v>0.0</v>
      </c>
      <c r="L123" s="107">
        <v>0.0</v>
      </c>
      <c r="M123" s="107">
        <v>10.0</v>
      </c>
      <c r="N123" s="107">
        <v>0.0</v>
      </c>
      <c r="O123" s="107">
        <v>10.0</v>
      </c>
      <c r="P123" s="107">
        <v>0.0</v>
      </c>
      <c r="Q123" s="107">
        <v>0.0</v>
      </c>
      <c r="R123" s="107">
        <v>0.0</v>
      </c>
      <c r="S123" s="105">
        <v>9.0</v>
      </c>
      <c r="T123" s="105"/>
      <c r="U123" s="187">
        <v>3.0</v>
      </c>
    </row>
    <row r="124" ht="15.75" customHeight="1">
      <c r="A124" s="136" t="s">
        <v>164</v>
      </c>
      <c r="B124" s="105">
        <v>0.0</v>
      </c>
      <c r="C124" s="105">
        <v>0.0</v>
      </c>
      <c r="D124" s="105">
        <v>0.0</v>
      </c>
      <c r="E124" s="105">
        <v>0.0</v>
      </c>
      <c r="F124" s="105">
        <v>0.0</v>
      </c>
      <c r="G124" s="105">
        <v>0.0</v>
      </c>
      <c r="H124" s="105">
        <v>0.0</v>
      </c>
      <c r="I124" s="105">
        <v>0.0</v>
      </c>
      <c r="J124" s="105">
        <v>0.0</v>
      </c>
      <c r="K124" s="105">
        <v>0.0</v>
      </c>
      <c r="L124" s="105">
        <v>99.0</v>
      </c>
      <c r="M124" s="105">
        <v>14.0</v>
      </c>
      <c r="N124" s="105">
        <v>0.0</v>
      </c>
      <c r="O124" s="105">
        <v>0.0</v>
      </c>
      <c r="P124" s="105">
        <v>8.0</v>
      </c>
      <c r="Q124" s="105">
        <v>3.0</v>
      </c>
      <c r="R124" s="105">
        <v>1.0</v>
      </c>
      <c r="S124" s="107">
        <v>0.0</v>
      </c>
      <c r="T124" s="107"/>
      <c r="U124" s="184"/>
    </row>
    <row r="125" ht="15.75" customHeight="1">
      <c r="A125" s="136" t="s">
        <v>165</v>
      </c>
      <c r="B125" s="105">
        <v>335.0</v>
      </c>
      <c r="C125" s="105">
        <v>392.0</v>
      </c>
      <c r="D125" s="105">
        <v>756.0</v>
      </c>
      <c r="E125" s="105">
        <v>5134.0</v>
      </c>
      <c r="F125" s="105">
        <v>2591.0</v>
      </c>
      <c r="G125" s="105">
        <v>2086.0</v>
      </c>
      <c r="H125" s="105">
        <v>323.0</v>
      </c>
      <c r="I125" s="105">
        <v>158.0</v>
      </c>
      <c r="J125" s="105">
        <v>6845.0</v>
      </c>
      <c r="K125" s="105">
        <v>3323.0</v>
      </c>
      <c r="L125" s="105">
        <v>1126.0</v>
      </c>
      <c r="M125" s="105">
        <v>4359.0</v>
      </c>
      <c r="N125" s="105">
        <v>3185.0</v>
      </c>
      <c r="O125" s="105">
        <v>2695.0</v>
      </c>
      <c r="P125" s="105">
        <v>6121.0</v>
      </c>
      <c r="Q125" s="105">
        <v>19060.0</v>
      </c>
      <c r="R125" s="105">
        <v>15727.0</v>
      </c>
      <c r="S125" s="105">
        <v>0.0</v>
      </c>
      <c r="T125" s="105"/>
      <c r="U125" s="187"/>
    </row>
    <row r="126" ht="15.75" customHeight="1">
      <c r="A126" s="136" t="s">
        <v>166</v>
      </c>
      <c r="B126" s="105">
        <v>0.0</v>
      </c>
      <c r="C126" s="105">
        <v>0.0</v>
      </c>
      <c r="D126" s="105">
        <v>0.0</v>
      </c>
      <c r="E126" s="105">
        <v>0.0</v>
      </c>
      <c r="F126" s="105">
        <v>0.0</v>
      </c>
      <c r="G126" s="105">
        <v>0.0</v>
      </c>
      <c r="H126" s="105">
        <v>0.0</v>
      </c>
      <c r="I126" s="105">
        <v>0.0</v>
      </c>
      <c r="J126" s="105">
        <v>0.0</v>
      </c>
      <c r="K126" s="105">
        <v>9.0</v>
      </c>
      <c r="L126" s="105">
        <v>0.0</v>
      </c>
      <c r="M126" s="105">
        <v>0.0</v>
      </c>
      <c r="N126" s="105">
        <v>0.0</v>
      </c>
      <c r="O126" s="105">
        <v>0.0</v>
      </c>
      <c r="P126" s="105">
        <v>0.0</v>
      </c>
      <c r="Q126" s="105">
        <v>0.0</v>
      </c>
      <c r="R126" s="105">
        <v>0.0</v>
      </c>
      <c r="S126" s="105">
        <v>3928.0</v>
      </c>
      <c r="T126" s="105">
        <v>8628.0</v>
      </c>
      <c r="U126" s="187">
        <v>12156.0</v>
      </c>
    </row>
    <row r="127" ht="15.75" customHeight="1">
      <c r="A127" s="136" t="s">
        <v>167</v>
      </c>
      <c r="B127" s="105">
        <v>0.0</v>
      </c>
      <c r="C127" s="105">
        <v>0.0</v>
      </c>
      <c r="D127" s="105">
        <v>0.0</v>
      </c>
      <c r="E127" s="105">
        <v>0.0</v>
      </c>
      <c r="F127" s="105">
        <v>0.0</v>
      </c>
      <c r="G127" s="105">
        <v>0.0</v>
      </c>
      <c r="H127" s="105">
        <v>0.0</v>
      </c>
      <c r="I127" s="105">
        <v>0.0</v>
      </c>
      <c r="J127" s="105">
        <v>0.0</v>
      </c>
      <c r="K127" s="105">
        <v>0.0</v>
      </c>
      <c r="L127" s="105">
        <v>0.0</v>
      </c>
      <c r="M127" s="105">
        <v>0.0</v>
      </c>
      <c r="N127" s="105">
        <v>0.0</v>
      </c>
      <c r="O127" s="105">
        <v>0.0</v>
      </c>
      <c r="P127" s="105">
        <v>0.0</v>
      </c>
      <c r="Q127" s="105">
        <v>0.0</v>
      </c>
      <c r="R127" s="105">
        <v>0.0</v>
      </c>
      <c r="S127" s="105">
        <v>0.0</v>
      </c>
      <c r="T127" s="105"/>
      <c r="U127" s="187"/>
    </row>
    <row r="128" ht="15.75" customHeight="1">
      <c r="A128" s="136" t="s">
        <v>168</v>
      </c>
      <c r="B128" s="105"/>
      <c r="C128" s="105"/>
      <c r="D128" s="105"/>
      <c r="E128" s="105"/>
      <c r="F128" s="105"/>
      <c r="G128" s="105"/>
      <c r="H128" s="105"/>
      <c r="I128" s="105"/>
      <c r="J128" s="105"/>
      <c r="K128" s="105"/>
      <c r="L128" s="105"/>
      <c r="M128" s="105"/>
      <c r="N128" s="105"/>
      <c r="O128" s="105"/>
      <c r="P128" s="105"/>
      <c r="Q128" s="105"/>
      <c r="R128" s="105"/>
      <c r="S128" s="105"/>
      <c r="T128" s="105"/>
      <c r="U128" s="187"/>
    </row>
    <row r="129" ht="15.75" customHeight="1">
      <c r="A129" s="136" t="s">
        <v>25</v>
      </c>
      <c r="B129" s="105">
        <v>0.0</v>
      </c>
      <c r="C129" s="105">
        <v>0.0</v>
      </c>
      <c r="D129" s="105">
        <v>0.0</v>
      </c>
      <c r="E129" s="105">
        <v>0.0</v>
      </c>
      <c r="F129" s="105">
        <v>0.0</v>
      </c>
      <c r="G129" s="105">
        <v>817.0</v>
      </c>
      <c r="H129" s="105">
        <v>0.0</v>
      </c>
      <c r="I129" s="105">
        <v>6.0</v>
      </c>
      <c r="J129" s="105">
        <v>21.0</v>
      </c>
      <c r="K129" s="105">
        <v>45.0</v>
      </c>
      <c r="L129" s="105">
        <v>0.0</v>
      </c>
      <c r="M129" s="105">
        <v>8001.0</v>
      </c>
      <c r="N129" s="105">
        <v>5000.0</v>
      </c>
      <c r="O129" s="105">
        <v>0.0</v>
      </c>
      <c r="P129" s="105">
        <v>0.0</v>
      </c>
      <c r="Q129" s="105">
        <v>0.0</v>
      </c>
      <c r="R129" s="105">
        <v>0.0</v>
      </c>
      <c r="S129" s="105">
        <v>0.0</v>
      </c>
      <c r="T129" s="105"/>
      <c r="U129" s="187">
        <v>0.0</v>
      </c>
    </row>
    <row r="130" ht="15.75" customHeight="1">
      <c r="A130" s="136" t="s">
        <v>169</v>
      </c>
      <c r="B130" s="107">
        <v>0.0</v>
      </c>
      <c r="C130" s="107">
        <v>0.0</v>
      </c>
      <c r="D130" s="107">
        <v>0.0</v>
      </c>
      <c r="E130" s="107">
        <v>0.0</v>
      </c>
      <c r="F130" s="107">
        <v>0.0</v>
      </c>
      <c r="G130" s="107">
        <v>0.0</v>
      </c>
      <c r="H130" s="107">
        <v>0.0</v>
      </c>
      <c r="I130" s="107">
        <v>0.0</v>
      </c>
      <c r="J130" s="107">
        <v>0.0</v>
      </c>
      <c r="K130" s="107">
        <v>0.0</v>
      </c>
      <c r="L130" s="107">
        <v>0.0</v>
      </c>
      <c r="M130" s="107">
        <v>0.0</v>
      </c>
      <c r="N130" s="107">
        <v>7.0</v>
      </c>
      <c r="O130" s="107">
        <v>0.0</v>
      </c>
      <c r="P130" s="107">
        <v>0.0</v>
      </c>
      <c r="Q130" s="107">
        <v>0.0</v>
      </c>
      <c r="R130" s="107">
        <v>0.0</v>
      </c>
      <c r="S130" s="105">
        <v>0.0</v>
      </c>
      <c r="T130" s="105">
        <v>6466.0</v>
      </c>
      <c r="U130" s="187">
        <v>6.0</v>
      </c>
    </row>
    <row r="131" ht="15.75" customHeight="1">
      <c r="A131" s="136" t="s">
        <v>26</v>
      </c>
      <c r="B131" s="107">
        <v>0.0</v>
      </c>
      <c r="C131" s="107">
        <v>0.0</v>
      </c>
      <c r="D131" s="107">
        <v>0.0</v>
      </c>
      <c r="E131" s="107">
        <v>12.0</v>
      </c>
      <c r="F131" s="107">
        <v>912.0</v>
      </c>
      <c r="G131" s="107">
        <v>2679.0</v>
      </c>
      <c r="H131" s="107">
        <v>326.0</v>
      </c>
      <c r="I131" s="107">
        <v>0.0</v>
      </c>
      <c r="J131" s="107">
        <v>4404.0</v>
      </c>
      <c r="K131" s="107">
        <v>626.0</v>
      </c>
      <c r="L131" s="107">
        <v>0.0</v>
      </c>
      <c r="M131" s="107">
        <v>0.0</v>
      </c>
      <c r="N131" s="107">
        <v>0.0</v>
      </c>
      <c r="O131" s="107">
        <v>1.0</v>
      </c>
      <c r="P131" s="107">
        <v>55.0</v>
      </c>
      <c r="Q131" s="107">
        <v>2.0</v>
      </c>
      <c r="R131" s="107">
        <v>2.0</v>
      </c>
      <c r="S131" s="107">
        <v>0.0</v>
      </c>
      <c r="T131" s="107"/>
      <c r="U131" s="184"/>
    </row>
    <row r="132" ht="15.75" customHeight="1">
      <c r="A132" s="136" t="s">
        <v>170</v>
      </c>
      <c r="B132" s="105">
        <v>0.0</v>
      </c>
      <c r="C132" s="105">
        <v>0.0</v>
      </c>
      <c r="D132" s="105">
        <v>0.0</v>
      </c>
      <c r="E132" s="105">
        <v>0.0</v>
      </c>
      <c r="F132" s="105">
        <v>0.0</v>
      </c>
      <c r="G132" s="105">
        <v>0.0</v>
      </c>
      <c r="H132" s="105">
        <v>0.0</v>
      </c>
      <c r="I132" s="105">
        <v>0.0</v>
      </c>
      <c r="J132" s="105">
        <v>0.0</v>
      </c>
      <c r="K132" s="105">
        <v>1.0</v>
      </c>
      <c r="L132" s="105">
        <v>2.0</v>
      </c>
      <c r="M132" s="105">
        <v>0.0</v>
      </c>
      <c r="N132" s="105">
        <v>6.0</v>
      </c>
      <c r="O132" s="105">
        <v>0.0</v>
      </c>
      <c r="P132" s="105">
        <v>0.0</v>
      </c>
      <c r="Q132" s="105">
        <v>0.0</v>
      </c>
      <c r="R132" s="105">
        <v>0.0</v>
      </c>
      <c r="S132" s="107">
        <v>0.0</v>
      </c>
      <c r="T132" s="107">
        <v>145.0</v>
      </c>
      <c r="U132" s="184">
        <v>231.0</v>
      </c>
    </row>
    <row r="133" ht="15.75" customHeight="1">
      <c r="A133" s="136" t="s">
        <v>171</v>
      </c>
      <c r="B133" s="107">
        <v>0.0</v>
      </c>
      <c r="C133" s="107">
        <v>0.0</v>
      </c>
      <c r="D133" s="107">
        <v>0.0</v>
      </c>
      <c r="E133" s="107">
        <v>0.0</v>
      </c>
      <c r="F133" s="107">
        <v>0.0</v>
      </c>
      <c r="G133" s="107">
        <v>0.0</v>
      </c>
      <c r="H133" s="107">
        <v>0.0</v>
      </c>
      <c r="I133" s="107">
        <v>17.0</v>
      </c>
      <c r="J133" s="107">
        <v>766.0</v>
      </c>
      <c r="K133" s="107">
        <v>1410.0</v>
      </c>
      <c r="L133" s="107">
        <v>338.0</v>
      </c>
      <c r="M133" s="107">
        <v>1.0</v>
      </c>
      <c r="N133" s="107">
        <v>649.0</v>
      </c>
      <c r="O133" s="107">
        <v>874.0</v>
      </c>
      <c r="P133" s="107">
        <v>3658.0</v>
      </c>
      <c r="Q133" s="107">
        <v>91.0</v>
      </c>
      <c r="R133" s="107">
        <v>6087.0</v>
      </c>
      <c r="S133" s="105">
        <v>1.0</v>
      </c>
      <c r="T133" s="105">
        <v>6.0</v>
      </c>
      <c r="U133" s="187">
        <v>2.0</v>
      </c>
    </row>
    <row r="134" ht="15.75" customHeight="1">
      <c r="A134" s="136" t="s">
        <v>79</v>
      </c>
      <c r="B134" s="107">
        <v>0.0</v>
      </c>
      <c r="C134" s="107">
        <v>0.0</v>
      </c>
      <c r="D134" s="107">
        <v>0.0</v>
      </c>
      <c r="E134" s="107">
        <v>0.0</v>
      </c>
      <c r="F134" s="107">
        <v>0.0</v>
      </c>
      <c r="G134" s="107">
        <v>0.0</v>
      </c>
      <c r="H134" s="107">
        <v>5.0</v>
      </c>
      <c r="I134" s="107">
        <v>0.0</v>
      </c>
      <c r="J134" s="107">
        <v>0.0</v>
      </c>
      <c r="K134" s="107">
        <v>0.0</v>
      </c>
      <c r="L134" s="107">
        <v>0.0</v>
      </c>
      <c r="M134" s="107">
        <v>0.0</v>
      </c>
      <c r="N134" s="107">
        <v>0.0</v>
      </c>
      <c r="O134" s="107">
        <v>2.0</v>
      </c>
      <c r="P134" s="107">
        <v>1.0</v>
      </c>
      <c r="Q134" s="107">
        <v>8.0</v>
      </c>
      <c r="R134" s="107">
        <v>1.0</v>
      </c>
      <c r="S134" s="107">
        <v>1809.0</v>
      </c>
      <c r="T134" s="107">
        <v>6.0</v>
      </c>
      <c r="U134" s="184">
        <v>70.0</v>
      </c>
    </row>
    <row r="135" ht="15.75" customHeight="1">
      <c r="A135" s="136" t="s">
        <v>172</v>
      </c>
      <c r="B135" s="107"/>
      <c r="C135" s="107"/>
      <c r="D135" s="107"/>
      <c r="E135" s="107"/>
      <c r="F135" s="107"/>
      <c r="G135" s="107"/>
      <c r="H135" s="107"/>
      <c r="I135" s="107"/>
      <c r="J135" s="107"/>
      <c r="K135" s="107"/>
      <c r="L135" s="107"/>
      <c r="M135" s="107"/>
      <c r="N135" s="107"/>
      <c r="O135" s="107"/>
      <c r="P135" s="107"/>
      <c r="Q135" s="107"/>
      <c r="R135" s="107"/>
      <c r="S135" s="107"/>
      <c r="T135" s="107"/>
      <c r="U135" s="184"/>
    </row>
    <row r="136" ht="15.75" customHeight="1">
      <c r="A136" s="136" t="s">
        <v>173</v>
      </c>
      <c r="B136" s="105">
        <v>105.0</v>
      </c>
      <c r="C136" s="105">
        <v>302.0</v>
      </c>
      <c r="D136" s="105">
        <v>0.0</v>
      </c>
      <c r="E136" s="105">
        <v>0.0</v>
      </c>
      <c r="F136" s="105">
        <v>7.0</v>
      </c>
      <c r="G136" s="105">
        <v>1.0</v>
      </c>
      <c r="H136" s="105">
        <v>0.0</v>
      </c>
      <c r="I136" s="105">
        <v>0.0</v>
      </c>
      <c r="J136" s="105">
        <v>0.0</v>
      </c>
      <c r="K136" s="105">
        <v>0.0</v>
      </c>
      <c r="L136" s="105">
        <v>0.0</v>
      </c>
      <c r="M136" s="105">
        <v>527.0</v>
      </c>
      <c r="N136" s="105">
        <v>0.0</v>
      </c>
      <c r="O136" s="105">
        <v>2.0</v>
      </c>
      <c r="P136" s="105">
        <v>31.0</v>
      </c>
      <c r="Q136" s="105">
        <v>0.0</v>
      </c>
      <c r="R136" s="105">
        <v>1.0</v>
      </c>
      <c r="S136" s="107">
        <v>0.0</v>
      </c>
      <c r="T136" s="107"/>
      <c r="U136" s="184">
        <v>8.0</v>
      </c>
    </row>
    <row r="137" ht="15.75" customHeight="1">
      <c r="A137" s="136" t="s">
        <v>67</v>
      </c>
      <c r="B137" s="107">
        <v>0.0</v>
      </c>
      <c r="C137" s="107">
        <v>0.0</v>
      </c>
      <c r="D137" s="107">
        <v>0.0</v>
      </c>
      <c r="E137" s="107">
        <v>0.0</v>
      </c>
      <c r="F137" s="107">
        <v>0.0</v>
      </c>
      <c r="G137" s="107">
        <v>0.0</v>
      </c>
      <c r="H137" s="107">
        <v>0.0</v>
      </c>
      <c r="I137" s="107">
        <v>0.0</v>
      </c>
      <c r="J137" s="107">
        <v>0.0</v>
      </c>
      <c r="K137" s="107">
        <v>4.0</v>
      </c>
      <c r="L137" s="107">
        <v>1573.0</v>
      </c>
      <c r="M137" s="107">
        <v>0.0</v>
      </c>
      <c r="N137" s="107">
        <v>0.0</v>
      </c>
      <c r="O137" s="107">
        <v>30.0</v>
      </c>
      <c r="P137" s="107">
        <v>0.0</v>
      </c>
      <c r="Q137" s="107">
        <v>0.0</v>
      </c>
      <c r="R137" s="107">
        <v>0.0</v>
      </c>
      <c r="S137" s="105">
        <v>1.0</v>
      </c>
      <c r="T137" s="105"/>
      <c r="U137" s="187"/>
    </row>
    <row r="138" ht="15.75" customHeight="1">
      <c r="A138" s="136" t="s">
        <v>27</v>
      </c>
      <c r="B138" s="107">
        <v>0.0</v>
      </c>
      <c r="C138" s="107">
        <v>1.0</v>
      </c>
      <c r="D138" s="107">
        <v>637.0</v>
      </c>
      <c r="E138" s="107">
        <v>0.0</v>
      </c>
      <c r="F138" s="107">
        <v>6.0</v>
      </c>
      <c r="G138" s="107">
        <v>5.0</v>
      </c>
      <c r="H138" s="107">
        <v>11.0</v>
      </c>
      <c r="I138" s="107">
        <v>24.0</v>
      </c>
      <c r="J138" s="107">
        <v>156.0</v>
      </c>
      <c r="K138" s="107">
        <v>90.0</v>
      </c>
      <c r="L138" s="107">
        <v>576.0</v>
      </c>
      <c r="M138" s="107">
        <v>61.0</v>
      </c>
      <c r="N138" s="107">
        <v>114.0</v>
      </c>
      <c r="O138" s="107">
        <v>10084.0</v>
      </c>
      <c r="P138" s="107">
        <v>187.0</v>
      </c>
      <c r="Q138" s="107">
        <v>250.0</v>
      </c>
      <c r="R138" s="107">
        <v>435.0</v>
      </c>
      <c r="S138" s="107">
        <v>0.0</v>
      </c>
      <c r="T138" s="107"/>
      <c r="U138" s="184"/>
    </row>
    <row r="139" ht="15.75" customHeight="1">
      <c r="A139" s="136" t="s">
        <v>174</v>
      </c>
      <c r="B139" s="107">
        <v>0.0</v>
      </c>
      <c r="C139" s="107">
        <v>0.0</v>
      </c>
      <c r="D139" s="107">
        <v>0.0</v>
      </c>
      <c r="E139" s="107">
        <v>0.0</v>
      </c>
      <c r="F139" s="107">
        <v>0.0</v>
      </c>
      <c r="G139" s="107">
        <v>0.0</v>
      </c>
      <c r="H139" s="107">
        <v>0.0</v>
      </c>
      <c r="I139" s="107">
        <v>22.0</v>
      </c>
      <c r="J139" s="107">
        <v>0.0</v>
      </c>
      <c r="K139" s="107">
        <v>0.0</v>
      </c>
      <c r="L139" s="107">
        <v>0.0</v>
      </c>
      <c r="M139" s="107">
        <v>2.0</v>
      </c>
      <c r="N139" s="107">
        <v>0.0</v>
      </c>
      <c r="O139" s="107">
        <v>0.0</v>
      </c>
      <c r="P139" s="107">
        <v>0.0</v>
      </c>
      <c r="Q139" s="107">
        <v>0.0</v>
      </c>
      <c r="R139" s="107">
        <v>0.0</v>
      </c>
      <c r="S139" s="107">
        <v>854.0</v>
      </c>
      <c r="T139" s="107">
        <v>86.0</v>
      </c>
      <c r="U139" s="184">
        <v>5624.0</v>
      </c>
    </row>
    <row r="140" ht="15.75" customHeight="1">
      <c r="A140" s="136" t="s">
        <v>61</v>
      </c>
      <c r="B140" s="107">
        <v>0.0</v>
      </c>
      <c r="C140" s="107">
        <v>0.0</v>
      </c>
      <c r="D140" s="107">
        <v>0.0</v>
      </c>
      <c r="E140" s="107">
        <v>0.0</v>
      </c>
      <c r="F140" s="107">
        <v>0.0</v>
      </c>
      <c r="G140" s="107">
        <v>0.0</v>
      </c>
      <c r="H140" s="107">
        <v>0.0</v>
      </c>
      <c r="I140" s="107">
        <v>0.0</v>
      </c>
      <c r="J140" s="107">
        <v>4.0</v>
      </c>
      <c r="K140" s="107">
        <v>0.0</v>
      </c>
      <c r="L140" s="107">
        <v>0.0</v>
      </c>
      <c r="M140" s="107">
        <v>0.0</v>
      </c>
      <c r="N140" s="107">
        <v>0.0</v>
      </c>
      <c r="O140" s="107">
        <v>0.0</v>
      </c>
      <c r="P140" s="107">
        <v>0.0</v>
      </c>
      <c r="Q140" s="107">
        <v>0.0</v>
      </c>
      <c r="R140" s="107">
        <v>0.0</v>
      </c>
      <c r="S140" s="107">
        <v>0.0</v>
      </c>
      <c r="T140" s="107"/>
      <c r="U140" s="184"/>
    </row>
    <row r="141" ht="15.75" customHeight="1">
      <c r="A141" s="136" t="s">
        <v>28</v>
      </c>
      <c r="B141" s="107">
        <v>350.0</v>
      </c>
      <c r="C141" s="107">
        <v>18.0</v>
      </c>
      <c r="D141" s="107">
        <v>154.0</v>
      </c>
      <c r="E141" s="107">
        <v>112127.0</v>
      </c>
      <c r="F141" s="107">
        <v>36633.0</v>
      </c>
      <c r="G141" s="107">
        <v>1336.0</v>
      </c>
      <c r="H141" s="107">
        <v>1699.0</v>
      </c>
      <c r="I141" s="107">
        <v>14.0</v>
      </c>
      <c r="J141" s="107">
        <v>8120.0</v>
      </c>
      <c r="K141" s="107">
        <v>11070.0</v>
      </c>
      <c r="L141" s="107">
        <v>5066.0</v>
      </c>
      <c r="M141" s="107">
        <v>723.0</v>
      </c>
      <c r="N141" s="107">
        <v>1296.0</v>
      </c>
      <c r="O141" s="107">
        <v>467.0</v>
      </c>
      <c r="P141" s="107">
        <v>39.0</v>
      </c>
      <c r="Q141" s="107">
        <v>41.0</v>
      </c>
      <c r="R141" s="107">
        <v>132.0</v>
      </c>
      <c r="S141" s="107">
        <v>0.0</v>
      </c>
      <c r="T141" s="107"/>
      <c r="U141" s="184">
        <v>2.0</v>
      </c>
    </row>
    <row r="142" ht="15.75" customHeight="1">
      <c r="A142" s="136" t="s">
        <v>175</v>
      </c>
      <c r="B142" s="105">
        <v>0.0</v>
      </c>
      <c r="C142" s="105">
        <v>67.0</v>
      </c>
      <c r="D142" s="105">
        <v>0.0</v>
      </c>
      <c r="E142" s="105">
        <v>0.0</v>
      </c>
      <c r="F142" s="105">
        <v>0.0</v>
      </c>
      <c r="G142" s="105">
        <v>0.0</v>
      </c>
      <c r="H142" s="105">
        <v>0.0</v>
      </c>
      <c r="I142" s="105">
        <v>0.0</v>
      </c>
      <c r="J142" s="105">
        <v>0.0</v>
      </c>
      <c r="K142" s="105">
        <v>0.0</v>
      </c>
      <c r="L142" s="105">
        <v>0.0</v>
      </c>
      <c r="M142" s="105">
        <v>0.0</v>
      </c>
      <c r="N142" s="105">
        <v>0.0</v>
      </c>
      <c r="O142" s="105">
        <v>0.0</v>
      </c>
      <c r="P142" s="105">
        <v>1.0</v>
      </c>
      <c r="Q142" s="105">
        <v>0.0</v>
      </c>
      <c r="R142" s="105">
        <v>0.0</v>
      </c>
      <c r="S142" s="107">
        <v>0.0</v>
      </c>
      <c r="T142" s="107">
        <v>798.0</v>
      </c>
      <c r="U142" s="184">
        <v>1995.0</v>
      </c>
    </row>
    <row r="143" ht="15.75" customHeight="1">
      <c r="A143" s="136" t="s">
        <v>526</v>
      </c>
      <c r="B143" s="105"/>
      <c r="C143" s="105"/>
      <c r="D143" s="105"/>
      <c r="E143" s="105"/>
      <c r="F143" s="105"/>
      <c r="G143" s="105"/>
      <c r="H143" s="105"/>
      <c r="I143" s="105"/>
      <c r="J143" s="105"/>
      <c r="K143" s="105"/>
      <c r="L143" s="105"/>
      <c r="M143" s="105"/>
      <c r="N143" s="105"/>
      <c r="O143" s="105"/>
      <c r="P143" s="105"/>
      <c r="Q143" s="105"/>
      <c r="R143" s="105"/>
      <c r="S143" s="107"/>
      <c r="T143" s="107"/>
      <c r="U143" s="184"/>
    </row>
    <row r="144" ht="15.75" customHeight="1">
      <c r="A144" s="136" t="s">
        <v>176</v>
      </c>
      <c r="B144" s="105">
        <v>0.0</v>
      </c>
      <c r="C144" s="105">
        <v>0.0</v>
      </c>
      <c r="D144" s="105">
        <v>0.0</v>
      </c>
      <c r="E144" s="105">
        <v>0.0</v>
      </c>
      <c r="F144" s="105">
        <v>0.0</v>
      </c>
      <c r="G144" s="105">
        <v>18.0</v>
      </c>
      <c r="H144" s="105">
        <v>0.0</v>
      </c>
      <c r="I144" s="105">
        <v>0.0</v>
      </c>
      <c r="J144" s="105">
        <v>0.0</v>
      </c>
      <c r="K144" s="105">
        <v>0.0</v>
      </c>
      <c r="L144" s="105">
        <v>0.0</v>
      </c>
      <c r="M144" s="105">
        <v>17.0</v>
      </c>
      <c r="N144" s="105">
        <v>680.0</v>
      </c>
      <c r="O144" s="105">
        <v>4.0</v>
      </c>
      <c r="P144" s="105">
        <v>23.0</v>
      </c>
      <c r="Q144" s="105">
        <v>18.0</v>
      </c>
      <c r="R144" s="105">
        <v>17.0</v>
      </c>
      <c r="S144" s="105">
        <v>508.0</v>
      </c>
      <c r="T144" s="105">
        <v>357.0</v>
      </c>
      <c r="U144" s="187">
        <v>5371.0</v>
      </c>
    </row>
    <row r="145" ht="15.75" customHeight="1">
      <c r="A145" s="136" t="s">
        <v>177</v>
      </c>
      <c r="B145" s="105">
        <v>0.0</v>
      </c>
      <c r="C145" s="105">
        <v>0.0</v>
      </c>
      <c r="D145" s="105">
        <v>0.0</v>
      </c>
      <c r="E145" s="105">
        <v>82.0</v>
      </c>
      <c r="F145" s="105">
        <v>0.0</v>
      </c>
      <c r="G145" s="105">
        <v>0.0</v>
      </c>
      <c r="H145" s="105">
        <v>0.0</v>
      </c>
      <c r="I145" s="105">
        <v>7887.0</v>
      </c>
      <c r="J145" s="105">
        <v>5137.0</v>
      </c>
      <c r="K145" s="105">
        <v>564.0</v>
      </c>
      <c r="L145" s="105">
        <v>0.0</v>
      </c>
      <c r="M145" s="105">
        <v>36.0</v>
      </c>
      <c r="N145" s="105">
        <v>231.0</v>
      </c>
      <c r="O145" s="105">
        <v>701.0</v>
      </c>
      <c r="P145" s="105">
        <v>1191.0</v>
      </c>
      <c r="Q145" s="105">
        <v>126.0</v>
      </c>
      <c r="R145" s="105">
        <v>316.0</v>
      </c>
      <c r="S145" s="105">
        <v>2643.0</v>
      </c>
      <c r="T145" s="105">
        <v>5562.0</v>
      </c>
      <c r="U145" s="187">
        <v>5.0</v>
      </c>
    </row>
    <row r="146" ht="15.75" customHeight="1">
      <c r="A146" s="136" t="s">
        <v>29</v>
      </c>
      <c r="B146" s="105">
        <v>1035.0</v>
      </c>
      <c r="C146" s="105">
        <v>9.0</v>
      </c>
      <c r="D146" s="105">
        <v>399.0</v>
      </c>
      <c r="E146" s="105">
        <v>91.0</v>
      </c>
      <c r="F146" s="105">
        <v>185.0</v>
      </c>
      <c r="G146" s="105">
        <v>1130.0</v>
      </c>
      <c r="H146" s="105">
        <v>41027.0</v>
      </c>
      <c r="I146" s="105">
        <v>2788.0</v>
      </c>
      <c r="J146" s="105">
        <v>4633.0</v>
      </c>
      <c r="K146" s="105">
        <v>4806.0</v>
      </c>
      <c r="L146" s="105">
        <v>282.0</v>
      </c>
      <c r="M146" s="105">
        <v>509.0</v>
      </c>
      <c r="N146" s="105">
        <v>20890.0</v>
      </c>
      <c r="O146" s="105">
        <v>16952.0</v>
      </c>
      <c r="P146" s="105">
        <v>1734.0</v>
      </c>
      <c r="Q146" s="105">
        <v>993.0</v>
      </c>
      <c r="R146" s="105">
        <v>2923.0</v>
      </c>
      <c r="S146" s="105">
        <v>9422.0</v>
      </c>
      <c r="T146" s="105">
        <v>2839.0</v>
      </c>
      <c r="U146" s="187">
        <v>1576.0</v>
      </c>
    </row>
    <row r="147" ht="15.75" customHeight="1">
      <c r="A147" s="136" t="s">
        <v>178</v>
      </c>
      <c r="B147" s="105"/>
      <c r="C147" s="105"/>
      <c r="D147" s="105"/>
      <c r="E147" s="105"/>
      <c r="F147" s="105"/>
      <c r="G147" s="105"/>
      <c r="H147" s="105"/>
      <c r="I147" s="105"/>
      <c r="J147" s="105"/>
      <c r="K147" s="105"/>
      <c r="L147" s="105"/>
      <c r="M147" s="105"/>
      <c r="N147" s="105"/>
      <c r="O147" s="105"/>
      <c r="P147" s="105"/>
      <c r="Q147" s="105"/>
      <c r="R147" s="105"/>
      <c r="S147" s="105"/>
      <c r="T147" s="105"/>
      <c r="U147" s="187"/>
    </row>
    <row r="148" ht="15.75" customHeight="1">
      <c r="A148" s="136" t="s">
        <v>179</v>
      </c>
      <c r="B148" s="105">
        <v>0.0</v>
      </c>
      <c r="C148" s="105">
        <v>1.0</v>
      </c>
      <c r="D148" s="105">
        <v>22.0</v>
      </c>
      <c r="E148" s="105">
        <v>455.0</v>
      </c>
      <c r="F148" s="105">
        <v>0.0</v>
      </c>
      <c r="G148" s="105">
        <v>8.0</v>
      </c>
      <c r="H148" s="105">
        <v>0.0</v>
      </c>
      <c r="I148" s="105">
        <v>0.0</v>
      </c>
      <c r="J148" s="105">
        <v>33.0</v>
      </c>
      <c r="K148" s="105">
        <v>10.0</v>
      </c>
      <c r="L148" s="105">
        <v>0.0</v>
      </c>
      <c r="M148" s="105">
        <v>0.0</v>
      </c>
      <c r="N148" s="105">
        <v>2.0</v>
      </c>
      <c r="O148" s="105">
        <v>2.0</v>
      </c>
      <c r="P148" s="105">
        <v>422.0</v>
      </c>
      <c r="Q148" s="105">
        <v>8.0</v>
      </c>
      <c r="R148" s="105">
        <v>33.0</v>
      </c>
      <c r="S148" s="105">
        <v>43.0</v>
      </c>
      <c r="T148" s="105">
        <v>152.0</v>
      </c>
      <c r="U148" s="187">
        <v>1.0</v>
      </c>
    </row>
    <row r="149" ht="15.75" customHeight="1">
      <c r="A149" s="136" t="s">
        <v>73</v>
      </c>
      <c r="B149" s="107">
        <v>0.0</v>
      </c>
      <c r="C149" s="107">
        <v>0.0</v>
      </c>
      <c r="D149" s="107">
        <v>0.0</v>
      </c>
      <c r="E149" s="107">
        <v>0.0</v>
      </c>
      <c r="F149" s="107">
        <v>0.0</v>
      </c>
      <c r="G149" s="107">
        <v>0.0</v>
      </c>
      <c r="H149" s="107">
        <v>0.0</v>
      </c>
      <c r="I149" s="107">
        <v>0.0</v>
      </c>
      <c r="J149" s="107">
        <v>15.0</v>
      </c>
      <c r="K149" s="107">
        <v>9022.0</v>
      </c>
      <c r="L149" s="107">
        <v>4630.0</v>
      </c>
      <c r="M149" s="107">
        <v>0.0</v>
      </c>
      <c r="N149" s="107">
        <v>0.0</v>
      </c>
      <c r="O149" s="107">
        <v>0.0</v>
      </c>
      <c r="P149" s="107">
        <v>141.0</v>
      </c>
      <c r="Q149" s="107">
        <v>1.0</v>
      </c>
      <c r="R149" s="107">
        <v>0.0</v>
      </c>
      <c r="S149" s="107">
        <v>0.0</v>
      </c>
      <c r="T149" s="107"/>
      <c r="U149" s="184">
        <v>3027.0</v>
      </c>
    </row>
    <row r="150" ht="15.75" customHeight="1">
      <c r="A150" s="136" t="s">
        <v>180</v>
      </c>
      <c r="B150" s="107">
        <v>0.0</v>
      </c>
      <c r="C150" s="107">
        <v>0.0</v>
      </c>
      <c r="D150" s="107">
        <v>0.0</v>
      </c>
      <c r="E150" s="107">
        <v>0.0</v>
      </c>
      <c r="F150" s="107">
        <v>0.0</v>
      </c>
      <c r="G150" s="107">
        <v>0.0</v>
      </c>
      <c r="H150" s="107">
        <v>0.0</v>
      </c>
      <c r="I150" s="107">
        <v>0.0</v>
      </c>
      <c r="J150" s="107">
        <v>16.0</v>
      </c>
      <c r="K150" s="107">
        <v>1.0</v>
      </c>
      <c r="L150" s="107">
        <v>0.0</v>
      </c>
      <c r="M150" s="107">
        <v>0.0</v>
      </c>
      <c r="N150" s="107">
        <v>0.0</v>
      </c>
      <c r="O150" s="107">
        <v>0.0</v>
      </c>
      <c r="P150" s="107">
        <v>0.0</v>
      </c>
      <c r="Q150" s="107">
        <v>0.0</v>
      </c>
      <c r="R150" s="107">
        <v>0.0</v>
      </c>
      <c r="S150" s="107">
        <v>26.0</v>
      </c>
      <c r="T150" s="107">
        <v>1.0</v>
      </c>
      <c r="U150" s="184"/>
    </row>
    <row r="151" ht="15.75" customHeight="1">
      <c r="A151" s="136" t="s">
        <v>181</v>
      </c>
      <c r="B151" s="107">
        <v>0.0</v>
      </c>
      <c r="C151" s="107">
        <v>1.0</v>
      </c>
      <c r="D151" s="107">
        <v>0.0</v>
      </c>
      <c r="E151" s="107">
        <v>0.0</v>
      </c>
      <c r="F151" s="107">
        <v>0.0</v>
      </c>
      <c r="G151" s="107">
        <v>1.0</v>
      </c>
      <c r="H151" s="107">
        <v>2.0</v>
      </c>
      <c r="I151" s="107">
        <v>0.0</v>
      </c>
      <c r="J151" s="107">
        <v>490.0</v>
      </c>
      <c r="K151" s="107">
        <v>2663.0</v>
      </c>
      <c r="L151" s="107">
        <v>1467.0</v>
      </c>
      <c r="M151" s="107">
        <v>3800.0</v>
      </c>
      <c r="N151" s="107">
        <v>5044.0</v>
      </c>
      <c r="O151" s="107">
        <v>6.0</v>
      </c>
      <c r="P151" s="107">
        <v>0.0</v>
      </c>
      <c r="Q151" s="107">
        <v>42.0</v>
      </c>
      <c r="R151" s="107">
        <v>2.0</v>
      </c>
      <c r="S151" s="107">
        <v>5.0</v>
      </c>
      <c r="T151" s="107">
        <v>2.0</v>
      </c>
      <c r="U151" s="184">
        <v>19.0</v>
      </c>
    </row>
    <row r="152" ht="15.75" customHeight="1">
      <c r="A152" s="136" t="s">
        <v>182</v>
      </c>
      <c r="B152" s="105">
        <v>7.0</v>
      </c>
      <c r="C152" s="105">
        <v>85.0</v>
      </c>
      <c r="D152" s="105">
        <v>6800.0</v>
      </c>
      <c r="E152" s="105">
        <v>0.0</v>
      </c>
      <c r="F152" s="105">
        <v>350.0</v>
      </c>
      <c r="G152" s="105">
        <v>8760.0</v>
      </c>
      <c r="H152" s="105">
        <v>317.0</v>
      </c>
      <c r="I152" s="105">
        <v>34.0</v>
      </c>
      <c r="J152" s="105">
        <v>149.0</v>
      </c>
      <c r="K152" s="105">
        <v>1570.0</v>
      </c>
      <c r="L152" s="105">
        <v>4332.0</v>
      </c>
      <c r="M152" s="105">
        <v>14873.0</v>
      </c>
      <c r="N152" s="105">
        <v>1488.0</v>
      </c>
      <c r="O152" s="105">
        <v>10983.0</v>
      </c>
      <c r="P152" s="105">
        <v>11403.0</v>
      </c>
      <c r="Q152" s="105">
        <v>10211.0</v>
      </c>
      <c r="R152" s="105">
        <v>1250.0</v>
      </c>
      <c r="S152" s="105">
        <v>1188.0</v>
      </c>
      <c r="T152" s="105">
        <v>38176.0</v>
      </c>
      <c r="U152" s="187">
        <v>24219.0</v>
      </c>
    </row>
    <row r="153" ht="15.75" customHeight="1">
      <c r="A153" s="136" t="s">
        <v>68</v>
      </c>
      <c r="B153" s="105">
        <v>30.0</v>
      </c>
      <c r="C153" s="105">
        <v>8.0</v>
      </c>
      <c r="D153" s="105">
        <v>16.0</v>
      </c>
      <c r="E153" s="105">
        <v>38.0</v>
      </c>
      <c r="F153" s="105">
        <v>33.0</v>
      </c>
      <c r="G153" s="105">
        <v>179.0</v>
      </c>
      <c r="H153" s="105">
        <v>205.0</v>
      </c>
      <c r="I153" s="105">
        <v>309.0</v>
      </c>
      <c r="J153" s="105">
        <v>440.0</v>
      </c>
      <c r="K153" s="105">
        <v>7490.0</v>
      </c>
      <c r="L153" s="105">
        <v>11505.0</v>
      </c>
      <c r="M153" s="105">
        <v>14788.0</v>
      </c>
      <c r="N153" s="105">
        <v>11745.0</v>
      </c>
      <c r="O153" s="105">
        <v>14336.0</v>
      </c>
      <c r="P153" s="105">
        <v>16801.0</v>
      </c>
      <c r="Q153" s="105">
        <v>14694.0</v>
      </c>
      <c r="R153" s="105">
        <v>13068.0</v>
      </c>
      <c r="S153" s="105">
        <v>10304.0</v>
      </c>
      <c r="T153" s="105">
        <v>9252.0</v>
      </c>
      <c r="U153" s="187">
        <v>17394.0</v>
      </c>
    </row>
    <row r="154" ht="15.75" customHeight="1">
      <c r="A154" s="136" t="s">
        <v>82</v>
      </c>
      <c r="B154" s="105"/>
      <c r="C154" s="105"/>
      <c r="D154" s="105"/>
      <c r="E154" s="105"/>
      <c r="F154" s="105"/>
      <c r="G154" s="105"/>
      <c r="H154" s="105"/>
      <c r="I154" s="105"/>
      <c r="J154" s="105"/>
      <c r="K154" s="105"/>
      <c r="L154" s="105"/>
      <c r="M154" s="105"/>
      <c r="N154" s="105"/>
      <c r="O154" s="105"/>
      <c r="P154" s="105"/>
      <c r="Q154" s="105"/>
      <c r="R154" s="105"/>
      <c r="S154" s="105"/>
      <c r="T154" s="105"/>
      <c r="U154" s="187"/>
    </row>
    <row r="155" ht="15.75" customHeight="1">
      <c r="A155" s="136" t="s">
        <v>30</v>
      </c>
      <c r="B155" s="107">
        <v>0.0</v>
      </c>
      <c r="C155" s="107">
        <v>0.0</v>
      </c>
      <c r="D155" s="107">
        <v>0.0</v>
      </c>
      <c r="E155" s="107">
        <v>70.0</v>
      </c>
      <c r="F155" s="107">
        <v>4770.0</v>
      </c>
      <c r="G155" s="107">
        <v>4398.0</v>
      </c>
      <c r="H155" s="107">
        <v>922.0</v>
      </c>
      <c r="I155" s="107">
        <v>3.0</v>
      </c>
      <c r="J155" s="107">
        <v>66.0</v>
      </c>
      <c r="K155" s="107">
        <v>523.0</v>
      </c>
      <c r="L155" s="107">
        <v>1.0</v>
      </c>
      <c r="M155" s="107">
        <v>83.0</v>
      </c>
      <c r="N155" s="107">
        <v>0.0</v>
      </c>
      <c r="O155" s="107">
        <v>1268.0</v>
      </c>
      <c r="P155" s="107">
        <v>0.0</v>
      </c>
      <c r="Q155" s="107">
        <v>20043.0</v>
      </c>
      <c r="R155" s="107">
        <v>0.0</v>
      </c>
      <c r="S155" s="107">
        <v>1.0</v>
      </c>
      <c r="T155" s="107">
        <v>13.0</v>
      </c>
      <c r="U155" s="184">
        <v>4982.0</v>
      </c>
    </row>
    <row r="156" ht="15.75" customHeight="1">
      <c r="A156" s="136" t="s">
        <v>183</v>
      </c>
      <c r="B156" s="107">
        <v>0.0</v>
      </c>
      <c r="C156" s="107">
        <v>0.0</v>
      </c>
      <c r="D156" s="107">
        <v>39.0</v>
      </c>
      <c r="E156" s="107">
        <v>264.0</v>
      </c>
      <c r="F156" s="107">
        <v>507.0</v>
      </c>
      <c r="G156" s="107">
        <v>866.0</v>
      </c>
      <c r="H156" s="107">
        <v>4154.0</v>
      </c>
      <c r="I156" s="107">
        <v>5989.0</v>
      </c>
      <c r="J156" s="107">
        <v>852.0</v>
      </c>
      <c r="K156" s="107">
        <v>1388.0</v>
      </c>
      <c r="L156" s="107">
        <v>860.0</v>
      </c>
      <c r="M156" s="107">
        <v>1234.0</v>
      </c>
      <c r="N156" s="107">
        <v>1321.0</v>
      </c>
      <c r="O156" s="107">
        <v>1262.0</v>
      </c>
      <c r="P156" s="107">
        <v>1065.0</v>
      </c>
      <c r="Q156" s="107">
        <v>3461.0</v>
      </c>
      <c r="R156" s="107">
        <v>1985.0</v>
      </c>
      <c r="S156" s="107">
        <v>1080.0</v>
      </c>
      <c r="T156" s="107">
        <v>1847.0</v>
      </c>
      <c r="U156" s="184">
        <v>1365.0</v>
      </c>
    </row>
    <row r="157" ht="15.75" customHeight="1">
      <c r="A157" s="136" t="s">
        <v>31</v>
      </c>
      <c r="B157" s="105">
        <v>1.0</v>
      </c>
      <c r="C157" s="105">
        <v>271.0</v>
      </c>
      <c r="D157" s="105">
        <v>43.0</v>
      </c>
      <c r="E157" s="105">
        <v>12111.0</v>
      </c>
      <c r="F157" s="105">
        <v>1118.0</v>
      </c>
      <c r="G157" s="105">
        <v>582.0</v>
      </c>
      <c r="H157" s="105">
        <v>293.0</v>
      </c>
      <c r="I157" s="105">
        <v>606.0</v>
      </c>
      <c r="J157" s="105">
        <v>3143.0</v>
      </c>
      <c r="K157" s="105">
        <v>506.0</v>
      </c>
      <c r="L157" s="105">
        <v>1022.0</v>
      </c>
      <c r="M157" s="105">
        <v>1947.0</v>
      </c>
      <c r="N157" s="105">
        <v>2709.0</v>
      </c>
      <c r="O157" s="105">
        <v>32511.0</v>
      </c>
      <c r="P157" s="105">
        <v>11006.0</v>
      </c>
      <c r="Q157" s="105">
        <v>11137.0</v>
      </c>
      <c r="R157" s="105">
        <v>46062.0</v>
      </c>
      <c r="S157" s="105">
        <v>55676.0</v>
      </c>
      <c r="T157" s="105">
        <v>67970.0</v>
      </c>
      <c r="U157" s="187">
        <v>13540.0</v>
      </c>
    </row>
    <row r="158" ht="15.75" customHeight="1">
      <c r="A158" s="136" t="s">
        <v>184</v>
      </c>
      <c r="B158" s="105"/>
      <c r="C158" s="105"/>
      <c r="D158" s="105"/>
      <c r="E158" s="105"/>
      <c r="F158" s="105"/>
      <c r="G158" s="105"/>
      <c r="H158" s="105"/>
      <c r="I158" s="105"/>
      <c r="J158" s="105"/>
      <c r="K158" s="105"/>
      <c r="L158" s="105"/>
      <c r="M158" s="105"/>
      <c r="N158" s="105"/>
      <c r="O158" s="105"/>
      <c r="P158" s="105"/>
      <c r="Q158" s="105"/>
      <c r="R158" s="105"/>
      <c r="S158" s="105"/>
      <c r="T158" s="105"/>
      <c r="U158" s="187"/>
    </row>
    <row r="159" ht="15.75" customHeight="1">
      <c r="A159" s="136" t="s">
        <v>185</v>
      </c>
      <c r="B159" s="105"/>
      <c r="C159" s="105"/>
      <c r="D159" s="105"/>
      <c r="E159" s="105"/>
      <c r="F159" s="105"/>
      <c r="G159" s="105"/>
      <c r="H159" s="105"/>
      <c r="I159" s="105"/>
      <c r="J159" s="105"/>
      <c r="K159" s="105"/>
      <c r="L159" s="105"/>
      <c r="M159" s="105"/>
      <c r="N159" s="105"/>
      <c r="O159" s="105"/>
      <c r="P159" s="105"/>
      <c r="Q159" s="105"/>
      <c r="R159" s="105"/>
      <c r="S159" s="105"/>
      <c r="T159" s="105"/>
      <c r="U159" s="187"/>
    </row>
    <row r="160" ht="15.75" customHeight="1">
      <c r="A160" s="136" t="s">
        <v>57</v>
      </c>
      <c r="B160" s="105"/>
      <c r="C160" s="105"/>
      <c r="D160" s="105"/>
      <c r="E160" s="105"/>
      <c r="F160" s="105"/>
      <c r="G160" s="105"/>
      <c r="H160" s="105"/>
      <c r="I160" s="105"/>
      <c r="J160" s="105"/>
      <c r="K160" s="105"/>
      <c r="L160" s="105"/>
      <c r="M160" s="105"/>
      <c r="N160" s="105"/>
      <c r="O160" s="105"/>
      <c r="P160" s="105"/>
      <c r="Q160" s="105"/>
      <c r="R160" s="105"/>
      <c r="S160" s="105"/>
      <c r="T160" s="105"/>
      <c r="U160" s="187"/>
    </row>
    <row r="161" ht="15.75" customHeight="1">
      <c r="A161" s="136" t="s">
        <v>527</v>
      </c>
      <c r="B161" s="105"/>
      <c r="C161" s="105"/>
      <c r="D161" s="105"/>
      <c r="E161" s="105"/>
      <c r="F161" s="105"/>
      <c r="G161" s="105"/>
      <c r="H161" s="105"/>
      <c r="I161" s="105"/>
      <c r="J161" s="105"/>
      <c r="K161" s="105"/>
      <c r="L161" s="105"/>
      <c r="M161" s="105"/>
      <c r="N161" s="105"/>
      <c r="O161" s="105"/>
      <c r="P161" s="105"/>
      <c r="Q161" s="105"/>
      <c r="R161" s="105"/>
      <c r="S161" s="105"/>
      <c r="T161" s="105"/>
      <c r="U161" s="187"/>
    </row>
    <row r="162" ht="15.75" customHeight="1">
      <c r="A162" s="136" t="s">
        <v>186</v>
      </c>
      <c r="B162" s="105"/>
      <c r="C162" s="105"/>
      <c r="D162" s="105"/>
      <c r="E162" s="105"/>
      <c r="F162" s="105"/>
      <c r="G162" s="105"/>
      <c r="H162" s="105"/>
      <c r="I162" s="105"/>
      <c r="J162" s="105"/>
      <c r="K162" s="105"/>
      <c r="L162" s="105"/>
      <c r="M162" s="105"/>
      <c r="N162" s="105"/>
      <c r="O162" s="105"/>
      <c r="P162" s="105"/>
      <c r="Q162" s="105"/>
      <c r="R162" s="105"/>
      <c r="S162" s="105"/>
      <c r="T162" s="105"/>
      <c r="U162" s="187"/>
    </row>
    <row r="163" ht="15.75" customHeight="1">
      <c r="A163" s="136" t="s">
        <v>187</v>
      </c>
      <c r="B163" s="105"/>
      <c r="C163" s="105"/>
      <c r="D163" s="105"/>
      <c r="E163" s="105"/>
      <c r="F163" s="105"/>
      <c r="G163" s="105"/>
      <c r="H163" s="105"/>
      <c r="I163" s="105"/>
      <c r="J163" s="105"/>
      <c r="K163" s="105"/>
      <c r="L163" s="105"/>
      <c r="M163" s="105"/>
      <c r="N163" s="105"/>
      <c r="O163" s="105"/>
      <c r="P163" s="105"/>
      <c r="Q163" s="105"/>
      <c r="R163" s="105"/>
      <c r="S163" s="105"/>
      <c r="T163" s="105"/>
      <c r="U163" s="187"/>
    </row>
    <row r="164" ht="15.75" customHeight="1">
      <c r="A164" s="136" t="s">
        <v>188</v>
      </c>
      <c r="B164" s="105"/>
      <c r="C164" s="105"/>
      <c r="D164" s="105"/>
      <c r="E164" s="105"/>
      <c r="F164" s="105"/>
      <c r="G164" s="105"/>
      <c r="H164" s="105"/>
      <c r="I164" s="105"/>
      <c r="J164" s="105"/>
      <c r="K164" s="105"/>
      <c r="L164" s="105"/>
      <c r="M164" s="105"/>
      <c r="N164" s="105"/>
      <c r="O164" s="105"/>
      <c r="P164" s="105"/>
      <c r="Q164" s="105"/>
      <c r="R164" s="105"/>
      <c r="S164" s="105"/>
      <c r="T164" s="105"/>
      <c r="U164" s="187"/>
    </row>
    <row r="165" ht="15.75" customHeight="1">
      <c r="A165" s="136" t="s">
        <v>189</v>
      </c>
      <c r="B165" s="105"/>
      <c r="C165" s="105"/>
      <c r="D165" s="105"/>
      <c r="E165" s="105"/>
      <c r="F165" s="105"/>
      <c r="G165" s="105"/>
      <c r="H165" s="105"/>
      <c r="I165" s="105"/>
      <c r="J165" s="105"/>
      <c r="K165" s="105"/>
      <c r="L165" s="105"/>
      <c r="M165" s="105"/>
      <c r="N165" s="105"/>
      <c r="O165" s="105"/>
      <c r="P165" s="105"/>
      <c r="Q165" s="105"/>
      <c r="R165" s="105"/>
      <c r="S165" s="105"/>
      <c r="T165" s="105"/>
      <c r="U165" s="187"/>
    </row>
    <row r="166" ht="15.75" customHeight="1">
      <c r="A166" s="136" t="s">
        <v>190</v>
      </c>
      <c r="B166" s="107">
        <v>0.0</v>
      </c>
      <c r="C166" s="107">
        <v>0.0</v>
      </c>
      <c r="D166" s="107">
        <v>64.0</v>
      </c>
      <c r="E166" s="107">
        <v>2725.0</v>
      </c>
      <c r="F166" s="107">
        <v>17179.0</v>
      </c>
      <c r="G166" s="107">
        <v>31526.0</v>
      </c>
      <c r="H166" s="107">
        <v>22144.0</v>
      </c>
      <c r="I166" s="107">
        <v>3271.0</v>
      </c>
      <c r="J166" s="107">
        <v>22413.0</v>
      </c>
      <c r="K166" s="107">
        <v>23917.0</v>
      </c>
      <c r="L166" s="107">
        <v>27356.0</v>
      </c>
      <c r="M166" s="107">
        <v>19986.0</v>
      </c>
      <c r="N166" s="107">
        <v>40222.0</v>
      </c>
      <c r="O166" s="107">
        <v>9280.0</v>
      </c>
      <c r="P166" s="107">
        <v>7452.0</v>
      </c>
      <c r="Q166" s="107">
        <v>8978.0</v>
      </c>
      <c r="R166" s="107">
        <v>132.0</v>
      </c>
      <c r="S166" s="107">
        <v>155.0</v>
      </c>
      <c r="T166" s="107">
        <v>247.0</v>
      </c>
      <c r="U166" s="184">
        <v>439.0</v>
      </c>
    </row>
    <row r="167" ht="15.75" customHeight="1">
      <c r="A167" s="136" t="s">
        <v>191</v>
      </c>
      <c r="B167" s="105">
        <v>0.0</v>
      </c>
      <c r="C167" s="105">
        <v>0.0</v>
      </c>
      <c r="D167" s="105">
        <v>0.0</v>
      </c>
      <c r="E167" s="105">
        <v>2.0</v>
      </c>
      <c r="F167" s="105">
        <v>0.0</v>
      </c>
      <c r="G167" s="105">
        <v>0.0</v>
      </c>
      <c r="H167" s="105">
        <v>0.0</v>
      </c>
      <c r="I167" s="105">
        <v>0.0</v>
      </c>
      <c r="J167" s="105">
        <v>0.0</v>
      </c>
      <c r="K167" s="105">
        <v>0.0</v>
      </c>
      <c r="L167" s="105">
        <v>0.0</v>
      </c>
      <c r="M167" s="105">
        <v>4.0</v>
      </c>
      <c r="N167" s="105">
        <v>0.0</v>
      </c>
      <c r="O167" s="105">
        <v>0.0</v>
      </c>
      <c r="P167" s="105">
        <v>0.0</v>
      </c>
      <c r="Q167" s="105">
        <v>0.0</v>
      </c>
      <c r="R167" s="105">
        <v>0.0</v>
      </c>
      <c r="S167" s="105">
        <v>1.0</v>
      </c>
      <c r="T167" s="105"/>
      <c r="U167" s="187">
        <v>18.0</v>
      </c>
    </row>
    <row r="168" ht="15.75" customHeight="1">
      <c r="A168" s="136" t="s">
        <v>32</v>
      </c>
      <c r="B168" s="105">
        <v>0.0</v>
      </c>
      <c r="C168" s="105">
        <v>0.0</v>
      </c>
      <c r="D168" s="105">
        <v>0.0</v>
      </c>
      <c r="E168" s="105">
        <v>0.0</v>
      </c>
      <c r="F168" s="105">
        <v>0.0</v>
      </c>
      <c r="G168" s="105">
        <v>0.0</v>
      </c>
      <c r="H168" s="105">
        <v>0.0</v>
      </c>
      <c r="I168" s="105">
        <v>3.0</v>
      </c>
      <c r="J168" s="105">
        <v>31.0</v>
      </c>
      <c r="K168" s="105">
        <v>27.0</v>
      </c>
      <c r="L168" s="105">
        <v>1.0</v>
      </c>
      <c r="M168" s="105">
        <v>13.0</v>
      </c>
      <c r="N168" s="105">
        <v>105.0</v>
      </c>
      <c r="O168" s="105">
        <v>3.0</v>
      </c>
      <c r="P168" s="105">
        <v>36.0</v>
      </c>
      <c r="Q168" s="105">
        <v>0.0</v>
      </c>
      <c r="R168" s="105">
        <v>0.0</v>
      </c>
      <c r="S168" s="105">
        <v>111.0</v>
      </c>
      <c r="T168" s="105">
        <v>21.0</v>
      </c>
      <c r="U168" s="187">
        <v>39.0</v>
      </c>
    </row>
    <row r="169" ht="15.75" customHeight="1">
      <c r="A169" s="136" t="s">
        <v>192</v>
      </c>
      <c r="B169" s="105"/>
      <c r="C169" s="105"/>
      <c r="D169" s="105"/>
      <c r="E169" s="105"/>
      <c r="F169" s="105"/>
      <c r="G169" s="105"/>
      <c r="H169" s="105"/>
      <c r="I169" s="105"/>
      <c r="J169" s="105"/>
      <c r="K169" s="105"/>
      <c r="L169" s="105"/>
      <c r="M169" s="105"/>
      <c r="N169" s="105"/>
      <c r="O169" s="105"/>
      <c r="P169" s="105"/>
      <c r="Q169" s="105"/>
      <c r="R169" s="105"/>
      <c r="S169" s="105"/>
      <c r="T169" s="105"/>
      <c r="U169" s="187"/>
    </row>
    <row r="170" ht="15.75" customHeight="1">
      <c r="A170" s="136" t="s">
        <v>193</v>
      </c>
      <c r="B170" s="107">
        <v>0.0</v>
      </c>
      <c r="C170" s="107">
        <v>0.0</v>
      </c>
      <c r="D170" s="107">
        <v>0.0</v>
      </c>
      <c r="E170" s="107">
        <v>0.0</v>
      </c>
      <c r="F170" s="107">
        <v>0.0</v>
      </c>
      <c r="G170" s="107">
        <v>0.0</v>
      </c>
      <c r="H170" s="107">
        <v>0.0</v>
      </c>
      <c r="I170" s="107">
        <v>0.0</v>
      </c>
      <c r="J170" s="107">
        <v>0.0</v>
      </c>
      <c r="K170" s="107">
        <v>0.0</v>
      </c>
      <c r="L170" s="107">
        <v>0.0</v>
      </c>
      <c r="M170" s="107">
        <v>0.0</v>
      </c>
      <c r="N170" s="107">
        <v>0.0</v>
      </c>
      <c r="O170" s="107">
        <v>0.0</v>
      </c>
      <c r="P170" s="107">
        <v>0.0</v>
      </c>
      <c r="Q170" s="107">
        <v>0.0</v>
      </c>
      <c r="R170" s="107">
        <v>0.0</v>
      </c>
      <c r="S170" s="107">
        <v>0.0</v>
      </c>
      <c r="T170" s="107"/>
      <c r="U170" s="184">
        <v>1.0</v>
      </c>
    </row>
    <row r="171" ht="15.75" customHeight="1">
      <c r="A171" s="136" t="s">
        <v>33</v>
      </c>
      <c r="B171" s="105">
        <v>5643.0</v>
      </c>
      <c r="C171" s="105">
        <v>15089.0</v>
      </c>
      <c r="D171" s="105">
        <v>23899.0</v>
      </c>
      <c r="E171" s="105">
        <v>30173.0</v>
      </c>
      <c r="F171" s="105">
        <v>37978.0</v>
      </c>
      <c r="G171" s="105">
        <v>24201.0</v>
      </c>
      <c r="H171" s="105">
        <v>35811.0</v>
      </c>
      <c r="I171" s="105">
        <v>60544.0</v>
      </c>
      <c r="J171" s="105">
        <v>47896.0</v>
      </c>
      <c r="K171" s="105">
        <v>18387.0</v>
      </c>
      <c r="L171" s="105">
        <v>43443.0</v>
      </c>
      <c r="M171" s="105">
        <v>98078.0</v>
      </c>
      <c r="N171" s="105">
        <v>206548.0</v>
      </c>
      <c r="O171" s="105">
        <v>311861.0</v>
      </c>
      <c r="P171" s="105">
        <v>109259.0</v>
      </c>
      <c r="Q171" s="105">
        <v>297488.0</v>
      </c>
      <c r="R171" s="105">
        <v>265645.0</v>
      </c>
      <c r="S171" s="105">
        <v>164159.0</v>
      </c>
      <c r="T171" s="105">
        <v>163792.0</v>
      </c>
      <c r="U171" s="187">
        <v>205515.0</v>
      </c>
    </row>
    <row r="172" ht="15.75" customHeight="1">
      <c r="A172" s="136" t="s">
        <v>194</v>
      </c>
      <c r="B172" s="105"/>
      <c r="C172" s="105"/>
      <c r="D172" s="105"/>
      <c r="E172" s="105"/>
      <c r="F172" s="105"/>
      <c r="G172" s="105"/>
      <c r="H172" s="105"/>
      <c r="I172" s="105"/>
      <c r="J172" s="105"/>
      <c r="K172" s="105"/>
      <c r="L172" s="105"/>
      <c r="M172" s="105"/>
      <c r="N172" s="105"/>
      <c r="O172" s="105"/>
      <c r="P172" s="105"/>
      <c r="Q172" s="105"/>
      <c r="R172" s="105"/>
      <c r="S172" s="105"/>
      <c r="T172" s="105"/>
      <c r="U172" s="187"/>
    </row>
    <row r="173" ht="15.75" customHeight="1">
      <c r="A173" s="136" t="s">
        <v>195</v>
      </c>
      <c r="B173" s="105"/>
      <c r="C173" s="105"/>
      <c r="D173" s="105"/>
      <c r="E173" s="105"/>
      <c r="F173" s="105"/>
      <c r="G173" s="105"/>
      <c r="H173" s="105"/>
      <c r="I173" s="105"/>
      <c r="J173" s="105"/>
      <c r="K173" s="105"/>
      <c r="L173" s="105"/>
      <c r="M173" s="105"/>
      <c r="N173" s="105"/>
      <c r="O173" s="105"/>
      <c r="P173" s="105"/>
      <c r="Q173" s="105"/>
      <c r="R173" s="105"/>
      <c r="S173" s="105"/>
      <c r="T173" s="105"/>
      <c r="U173" s="187"/>
    </row>
    <row r="174" ht="15.75" customHeight="1">
      <c r="A174" s="136" t="s">
        <v>196</v>
      </c>
      <c r="B174" s="105">
        <v>0.0</v>
      </c>
      <c r="C174" s="105">
        <v>0.0</v>
      </c>
      <c r="D174" s="105">
        <v>0.0</v>
      </c>
      <c r="E174" s="105">
        <v>0.0</v>
      </c>
      <c r="F174" s="105">
        <v>0.0</v>
      </c>
      <c r="G174" s="105">
        <v>0.0</v>
      </c>
      <c r="H174" s="105">
        <v>0.0</v>
      </c>
      <c r="I174" s="105">
        <v>0.0</v>
      </c>
      <c r="J174" s="105">
        <v>0.0</v>
      </c>
      <c r="K174" s="105">
        <v>0.0</v>
      </c>
      <c r="L174" s="105">
        <v>0.0</v>
      </c>
      <c r="M174" s="105">
        <v>0.0</v>
      </c>
      <c r="N174" s="105">
        <v>0.0</v>
      </c>
      <c r="O174" s="105">
        <v>0.0</v>
      </c>
      <c r="P174" s="105">
        <v>0.0</v>
      </c>
      <c r="Q174" s="105">
        <v>1.0</v>
      </c>
      <c r="R174" s="105">
        <v>0.0</v>
      </c>
      <c r="S174" s="105">
        <v>0.0</v>
      </c>
      <c r="T174" s="105"/>
      <c r="U174" s="187"/>
    </row>
    <row r="175" ht="15.75" customHeight="1">
      <c r="A175" s="136" t="s">
        <v>34</v>
      </c>
      <c r="B175" s="105">
        <v>0.0</v>
      </c>
      <c r="C175" s="105">
        <v>1.0</v>
      </c>
      <c r="D175" s="105">
        <v>18.0</v>
      </c>
      <c r="E175" s="105">
        <v>32.0</v>
      </c>
      <c r="F175" s="105">
        <v>1.0</v>
      </c>
      <c r="G175" s="105">
        <v>0.0</v>
      </c>
      <c r="H175" s="105">
        <v>692.0</v>
      </c>
      <c r="I175" s="105">
        <v>17.0</v>
      </c>
      <c r="J175" s="105">
        <v>23.0</v>
      </c>
      <c r="K175" s="105">
        <v>26.0</v>
      </c>
      <c r="L175" s="105">
        <v>19.0</v>
      </c>
      <c r="M175" s="105">
        <v>4134.0</v>
      </c>
      <c r="N175" s="105">
        <v>16.0</v>
      </c>
      <c r="O175" s="105">
        <v>381.0</v>
      </c>
      <c r="P175" s="105">
        <v>289.0</v>
      </c>
      <c r="Q175" s="105">
        <v>46.0</v>
      </c>
      <c r="R175" s="105">
        <v>129.0</v>
      </c>
      <c r="S175" s="105">
        <v>13.0</v>
      </c>
      <c r="T175" s="105">
        <v>2.0</v>
      </c>
      <c r="U175" s="187">
        <v>30.0</v>
      </c>
    </row>
    <row r="176" ht="15.75" customHeight="1">
      <c r="A176" s="136" t="s">
        <v>63</v>
      </c>
      <c r="B176" s="107">
        <v>0.0</v>
      </c>
      <c r="C176" s="107">
        <v>0.0</v>
      </c>
      <c r="D176" s="107">
        <v>0.0</v>
      </c>
      <c r="E176" s="107">
        <v>0.0</v>
      </c>
      <c r="F176" s="107">
        <v>0.0</v>
      </c>
      <c r="G176" s="107">
        <v>0.0</v>
      </c>
      <c r="H176" s="107">
        <v>0.0</v>
      </c>
      <c r="I176" s="107">
        <v>0.0</v>
      </c>
      <c r="J176" s="107">
        <v>0.0</v>
      </c>
      <c r="K176" s="107">
        <v>0.0</v>
      </c>
      <c r="L176" s="107">
        <v>0.0</v>
      </c>
      <c r="M176" s="107">
        <v>0.0</v>
      </c>
      <c r="N176" s="107">
        <v>1.0</v>
      </c>
      <c r="O176" s="107">
        <v>0.0</v>
      </c>
      <c r="P176" s="107">
        <v>0.0</v>
      </c>
      <c r="Q176" s="107">
        <v>0.0</v>
      </c>
      <c r="R176" s="107">
        <v>38.0</v>
      </c>
      <c r="S176" s="107">
        <v>0.0</v>
      </c>
      <c r="T176" s="107">
        <v>55.0</v>
      </c>
      <c r="U176" s="184"/>
    </row>
    <row r="177" ht="15.75" customHeight="1">
      <c r="A177" s="136" t="s">
        <v>35</v>
      </c>
      <c r="B177" s="107">
        <v>0.0</v>
      </c>
      <c r="C177" s="107">
        <v>0.0</v>
      </c>
      <c r="D177" s="107">
        <v>8.0</v>
      </c>
      <c r="E177" s="107">
        <v>2.0</v>
      </c>
      <c r="F177" s="107">
        <v>344.0</v>
      </c>
      <c r="G177" s="107">
        <v>2.0</v>
      </c>
      <c r="H177" s="107">
        <v>2.0</v>
      </c>
      <c r="I177" s="107">
        <v>1.0</v>
      </c>
      <c r="J177" s="107">
        <v>17.0</v>
      </c>
      <c r="K177" s="107">
        <v>2.0</v>
      </c>
      <c r="L177" s="107">
        <v>66.0</v>
      </c>
      <c r="M177" s="107">
        <v>41.0</v>
      </c>
      <c r="N177" s="107">
        <v>4.0</v>
      </c>
      <c r="O177" s="107">
        <v>1.0</v>
      </c>
      <c r="P177" s="107">
        <v>0.0</v>
      </c>
      <c r="Q177" s="107">
        <v>17.0</v>
      </c>
      <c r="R177" s="107">
        <v>7.0</v>
      </c>
      <c r="S177" s="107">
        <v>27.0</v>
      </c>
      <c r="T177" s="107">
        <v>2.0</v>
      </c>
      <c r="U177" s="184">
        <v>801.0</v>
      </c>
    </row>
    <row r="178" ht="15.75" customHeight="1">
      <c r="A178" s="136" t="s">
        <v>197</v>
      </c>
      <c r="B178" s="105">
        <v>9558.0</v>
      </c>
      <c r="C178" s="105">
        <v>246.0</v>
      </c>
      <c r="D178" s="105">
        <v>54.0</v>
      </c>
      <c r="E178" s="105">
        <v>12402.0</v>
      </c>
      <c r="F178" s="105">
        <v>6.0</v>
      </c>
      <c r="G178" s="105">
        <v>34.0</v>
      </c>
      <c r="H178" s="105">
        <v>32.0</v>
      </c>
      <c r="I178" s="105">
        <v>1.0</v>
      </c>
      <c r="J178" s="105">
        <v>580.0</v>
      </c>
      <c r="K178" s="107">
        <v>0.0</v>
      </c>
      <c r="L178" s="107">
        <v>2.0</v>
      </c>
      <c r="M178" s="107">
        <v>7.0</v>
      </c>
      <c r="N178" s="107">
        <v>8.0</v>
      </c>
      <c r="O178" s="107">
        <v>3.0</v>
      </c>
      <c r="P178" s="107">
        <v>236.0</v>
      </c>
      <c r="Q178" s="107">
        <v>250.0</v>
      </c>
      <c r="R178" s="107">
        <v>383.0</v>
      </c>
      <c r="S178" s="107">
        <v>0.0</v>
      </c>
      <c r="T178" s="107">
        <v>1.0</v>
      </c>
      <c r="U178" s="184"/>
    </row>
    <row r="179" ht="15.75" customHeight="1">
      <c r="A179" s="136" t="s">
        <v>36</v>
      </c>
      <c r="B179" s="107">
        <v>0.0</v>
      </c>
      <c r="C179" s="107">
        <v>0.0</v>
      </c>
      <c r="D179" s="107">
        <v>0.0</v>
      </c>
      <c r="E179" s="107">
        <v>0.0</v>
      </c>
      <c r="F179" s="107">
        <v>0.0</v>
      </c>
      <c r="G179" s="107">
        <v>0.0</v>
      </c>
      <c r="H179" s="107">
        <v>0.0</v>
      </c>
      <c r="I179" s="107">
        <v>16.0</v>
      </c>
      <c r="J179" s="107">
        <v>0.0</v>
      </c>
      <c r="K179" s="107">
        <v>1.0</v>
      </c>
      <c r="L179" s="107">
        <v>0.0</v>
      </c>
      <c r="M179" s="107">
        <v>16.0</v>
      </c>
      <c r="N179" s="107">
        <v>0.0</v>
      </c>
      <c r="O179" s="107">
        <v>0.0</v>
      </c>
      <c r="P179" s="107">
        <v>0.0</v>
      </c>
      <c r="Q179" s="107">
        <v>0.0</v>
      </c>
      <c r="R179" s="107">
        <v>0.0</v>
      </c>
      <c r="S179" s="107">
        <v>0.0</v>
      </c>
      <c r="T179" s="107"/>
      <c r="U179" s="184"/>
    </row>
    <row r="180" ht="15.75" customHeight="1">
      <c r="A180" s="136" t="s">
        <v>198</v>
      </c>
      <c r="B180" s="107">
        <v>15.0</v>
      </c>
      <c r="C180" s="107">
        <v>36.0</v>
      </c>
      <c r="D180" s="107">
        <v>39.0</v>
      </c>
      <c r="E180" s="107">
        <v>65.0</v>
      </c>
      <c r="F180" s="107">
        <v>195.0</v>
      </c>
      <c r="G180" s="107">
        <v>239.0</v>
      </c>
      <c r="H180" s="107">
        <v>1345.0</v>
      </c>
      <c r="I180" s="107">
        <v>730.0</v>
      </c>
      <c r="J180" s="107">
        <v>3630.0</v>
      </c>
      <c r="K180" s="107">
        <v>1660.0</v>
      </c>
      <c r="L180" s="107">
        <v>1042.0</v>
      </c>
      <c r="M180" s="107">
        <v>1708.0</v>
      </c>
      <c r="N180" s="107">
        <v>1738.0</v>
      </c>
      <c r="O180" s="107">
        <v>1590.0</v>
      </c>
      <c r="P180" s="107">
        <v>1598.0</v>
      </c>
      <c r="Q180" s="107">
        <v>1878.0</v>
      </c>
      <c r="R180" s="107">
        <v>1103.0</v>
      </c>
      <c r="S180" s="107">
        <v>1580.0</v>
      </c>
      <c r="T180" s="107">
        <v>2664.0</v>
      </c>
      <c r="U180" s="184">
        <v>3410.0</v>
      </c>
    </row>
    <row r="181" ht="15.75" customHeight="1">
      <c r="A181" s="136" t="s">
        <v>37</v>
      </c>
      <c r="B181" s="105">
        <v>22.0</v>
      </c>
      <c r="C181" s="105">
        <v>0.0</v>
      </c>
      <c r="D181" s="105">
        <v>0.0</v>
      </c>
      <c r="E181" s="105">
        <v>22.0</v>
      </c>
      <c r="F181" s="105">
        <v>211.0</v>
      </c>
      <c r="G181" s="105">
        <v>191.0</v>
      </c>
      <c r="H181" s="105">
        <v>6272.0</v>
      </c>
      <c r="I181" s="105">
        <v>6000.0</v>
      </c>
      <c r="J181" s="105">
        <v>3.0</v>
      </c>
      <c r="K181" s="105">
        <v>3031.0</v>
      </c>
      <c r="L181" s="105">
        <v>304.0</v>
      </c>
      <c r="M181" s="105">
        <v>2472.0</v>
      </c>
      <c r="N181" s="105">
        <v>3094.0</v>
      </c>
      <c r="O181" s="105">
        <v>8296.0</v>
      </c>
      <c r="P181" s="105">
        <v>17062.0</v>
      </c>
      <c r="Q181" s="105">
        <v>3346.0</v>
      </c>
      <c r="R181" s="105">
        <v>6376.0</v>
      </c>
      <c r="S181" s="105">
        <v>5025.0</v>
      </c>
      <c r="T181" s="105">
        <v>5228.0</v>
      </c>
      <c r="U181" s="187">
        <v>10797.0</v>
      </c>
    </row>
    <row r="182" ht="15.75" customHeight="1">
      <c r="A182" s="136" t="s">
        <v>199</v>
      </c>
      <c r="B182" s="105">
        <v>0.0</v>
      </c>
      <c r="C182" s="105">
        <v>4.0</v>
      </c>
      <c r="D182" s="105">
        <v>0.0</v>
      </c>
      <c r="E182" s="105">
        <v>0.0</v>
      </c>
      <c r="F182" s="105">
        <v>0.0</v>
      </c>
      <c r="G182" s="105">
        <v>0.0</v>
      </c>
      <c r="H182" s="105">
        <v>0.0</v>
      </c>
      <c r="I182" s="105">
        <v>6.0</v>
      </c>
      <c r="J182" s="105">
        <v>1.0</v>
      </c>
      <c r="K182" s="105">
        <v>0.0</v>
      </c>
      <c r="L182" s="105">
        <v>0.0</v>
      </c>
      <c r="M182" s="105">
        <v>0.0</v>
      </c>
      <c r="N182" s="105">
        <v>0.0</v>
      </c>
      <c r="O182" s="105">
        <v>0.0</v>
      </c>
      <c r="P182" s="105">
        <v>0.0</v>
      </c>
      <c r="Q182" s="105">
        <v>0.0</v>
      </c>
      <c r="R182" s="105">
        <v>0.0</v>
      </c>
      <c r="S182" s="105">
        <v>0.0</v>
      </c>
      <c r="T182" s="105"/>
      <c r="U182" s="187"/>
    </row>
    <row r="183" ht="15.75" customHeight="1">
      <c r="A183" s="136" t="s">
        <v>200</v>
      </c>
      <c r="B183" s="107">
        <v>0.0</v>
      </c>
      <c r="C183" s="107">
        <v>13.0</v>
      </c>
      <c r="D183" s="107">
        <v>180.0</v>
      </c>
      <c r="E183" s="107">
        <v>30.0</v>
      </c>
      <c r="F183" s="107">
        <v>829.0</v>
      </c>
      <c r="G183" s="107">
        <v>1261.0</v>
      </c>
      <c r="H183" s="107">
        <v>884.0</v>
      </c>
      <c r="I183" s="107">
        <v>1138.0</v>
      </c>
      <c r="J183" s="107">
        <v>13897.0</v>
      </c>
      <c r="K183" s="107">
        <v>4748.0</v>
      </c>
      <c r="L183" s="107">
        <v>7382.0</v>
      </c>
      <c r="M183" s="107">
        <v>7450.0</v>
      </c>
      <c r="N183" s="107">
        <v>32715.0</v>
      </c>
      <c r="O183" s="107">
        <v>93591.0</v>
      </c>
      <c r="P183" s="107">
        <v>145655.0</v>
      </c>
      <c r="Q183" s="107">
        <v>56911.0</v>
      </c>
      <c r="R183" s="107">
        <v>98064.0</v>
      </c>
      <c r="S183" s="107">
        <v>18772.0</v>
      </c>
      <c r="T183" s="107">
        <v>27448.0</v>
      </c>
      <c r="U183" s="184">
        <v>54922.0</v>
      </c>
    </row>
    <row r="184" ht="15.75" customHeight="1">
      <c r="A184" s="136" t="s">
        <v>38</v>
      </c>
      <c r="B184" s="107">
        <v>0.0</v>
      </c>
      <c r="C184" s="107">
        <v>0.0</v>
      </c>
      <c r="D184" s="107">
        <v>0.0</v>
      </c>
      <c r="E184" s="107">
        <v>0.0</v>
      </c>
      <c r="F184" s="107">
        <v>0.0</v>
      </c>
      <c r="G184" s="107">
        <v>0.0</v>
      </c>
      <c r="H184" s="107">
        <v>0.0</v>
      </c>
      <c r="I184" s="107">
        <v>0.0</v>
      </c>
      <c r="J184" s="107">
        <v>0.0</v>
      </c>
      <c r="K184" s="107">
        <v>0.0</v>
      </c>
      <c r="L184" s="107">
        <v>0.0</v>
      </c>
      <c r="M184" s="107">
        <v>0.0</v>
      </c>
      <c r="N184" s="107">
        <v>0.0</v>
      </c>
      <c r="O184" s="107">
        <v>0.0</v>
      </c>
      <c r="P184" s="107">
        <v>0.0</v>
      </c>
      <c r="Q184" s="107">
        <v>0.0</v>
      </c>
      <c r="R184" s="107">
        <v>0.0</v>
      </c>
      <c r="S184" s="107">
        <v>5.0</v>
      </c>
      <c r="T184" s="107">
        <v>31.0</v>
      </c>
      <c r="U184" s="184"/>
    </row>
    <row r="185" ht="15.75" customHeight="1">
      <c r="A185" s="136" t="s">
        <v>201</v>
      </c>
      <c r="B185" s="105">
        <v>0.0</v>
      </c>
      <c r="C185" s="105">
        <v>0.0</v>
      </c>
      <c r="D185" s="105">
        <v>0.0</v>
      </c>
      <c r="E185" s="105">
        <v>6.0</v>
      </c>
      <c r="F185" s="105">
        <v>1.0</v>
      </c>
      <c r="G185" s="105">
        <v>0.0</v>
      </c>
      <c r="H185" s="105">
        <v>0.0</v>
      </c>
      <c r="I185" s="105">
        <v>0.0</v>
      </c>
      <c r="J185" s="105">
        <v>3.0</v>
      </c>
      <c r="K185" s="105">
        <v>2.0</v>
      </c>
      <c r="L185" s="105">
        <v>5.0</v>
      </c>
      <c r="M185" s="105">
        <v>697.0</v>
      </c>
      <c r="N185" s="105">
        <v>0.0</v>
      </c>
      <c r="O185" s="105">
        <v>47.0</v>
      </c>
      <c r="P185" s="105">
        <v>926.0</v>
      </c>
      <c r="Q185" s="105">
        <v>0.0</v>
      </c>
      <c r="R185" s="105">
        <v>548.0</v>
      </c>
      <c r="S185" s="105">
        <v>1.0</v>
      </c>
      <c r="T185" s="105">
        <v>1.0</v>
      </c>
      <c r="U185" s="187">
        <v>73.0</v>
      </c>
    </row>
    <row r="186" ht="15.75" customHeight="1">
      <c r="A186" s="136" t="s">
        <v>39</v>
      </c>
      <c r="B186" s="105">
        <v>8.0</v>
      </c>
      <c r="C186" s="105">
        <v>1680.0</v>
      </c>
      <c r="D186" s="105">
        <v>4287.0</v>
      </c>
      <c r="E186" s="105">
        <v>715.0</v>
      </c>
      <c r="F186" s="105">
        <v>184.0</v>
      </c>
      <c r="G186" s="105">
        <v>2431.0</v>
      </c>
      <c r="H186" s="105">
        <v>3400.0</v>
      </c>
      <c r="I186" s="105">
        <v>3324.0</v>
      </c>
      <c r="J186" s="105">
        <v>8922.0</v>
      </c>
      <c r="K186" s="105">
        <v>10019.0</v>
      </c>
      <c r="L186" s="105">
        <v>23370.0</v>
      </c>
      <c r="M186" s="105">
        <v>19925.0</v>
      </c>
      <c r="N186" s="105">
        <v>16449.0</v>
      </c>
      <c r="O186" s="105">
        <v>20043.0</v>
      </c>
      <c r="P186" s="105">
        <v>16085.0</v>
      </c>
      <c r="Q186" s="105">
        <v>47526.0</v>
      </c>
      <c r="R186" s="105">
        <v>60485.0</v>
      </c>
      <c r="S186" s="105">
        <v>23325.0</v>
      </c>
      <c r="T186" s="105">
        <v>16885.0</v>
      </c>
      <c r="U186" s="187">
        <v>28091.0</v>
      </c>
    </row>
    <row r="187" ht="15.75" customHeight="1">
      <c r="A187" s="136" t="s">
        <v>74</v>
      </c>
      <c r="B187" s="105"/>
      <c r="C187" s="105"/>
      <c r="D187" s="105"/>
      <c r="E187" s="105"/>
      <c r="F187" s="105"/>
      <c r="G187" s="105"/>
      <c r="H187" s="105"/>
      <c r="I187" s="105"/>
      <c r="J187" s="105"/>
      <c r="K187" s="105"/>
      <c r="L187" s="105"/>
      <c r="M187" s="105"/>
      <c r="N187" s="105"/>
      <c r="O187" s="105"/>
      <c r="P187" s="105"/>
      <c r="Q187" s="105"/>
      <c r="R187" s="105"/>
      <c r="S187" s="105"/>
      <c r="T187" s="105"/>
      <c r="U187" s="187"/>
    </row>
    <row r="188" ht="15.75" customHeight="1">
      <c r="A188" s="136" t="s">
        <v>202</v>
      </c>
      <c r="B188" s="105">
        <v>0.0</v>
      </c>
      <c r="C188" s="105">
        <v>0.0</v>
      </c>
      <c r="D188" s="105">
        <v>0.0</v>
      </c>
      <c r="E188" s="105">
        <v>0.0</v>
      </c>
      <c r="F188" s="105">
        <v>0.0</v>
      </c>
      <c r="G188" s="105">
        <v>0.0</v>
      </c>
      <c r="H188" s="105">
        <v>0.0</v>
      </c>
      <c r="I188" s="105">
        <v>0.0</v>
      </c>
      <c r="J188" s="105">
        <v>0.0</v>
      </c>
      <c r="K188" s="105">
        <v>2.0</v>
      </c>
      <c r="L188" s="105">
        <v>0.0</v>
      </c>
      <c r="M188" s="105">
        <v>0.0</v>
      </c>
      <c r="N188" s="105">
        <v>0.0</v>
      </c>
      <c r="O188" s="105">
        <v>0.0</v>
      </c>
      <c r="P188" s="105">
        <v>0.0</v>
      </c>
      <c r="Q188" s="105">
        <v>0.0</v>
      </c>
      <c r="R188" s="105">
        <v>0.0</v>
      </c>
      <c r="S188" s="105">
        <v>0.0</v>
      </c>
      <c r="T188" s="105"/>
      <c r="U188" s="187"/>
    </row>
    <row r="189" ht="15.75" customHeight="1">
      <c r="A189" s="136" t="s">
        <v>203</v>
      </c>
      <c r="B189" s="107">
        <v>0.0</v>
      </c>
      <c r="C189" s="107">
        <v>0.0</v>
      </c>
      <c r="D189" s="107">
        <v>0.0</v>
      </c>
      <c r="E189" s="107">
        <v>0.0</v>
      </c>
      <c r="F189" s="107">
        <v>0.0</v>
      </c>
      <c r="G189" s="107">
        <v>0.0</v>
      </c>
      <c r="H189" s="107">
        <v>0.0</v>
      </c>
      <c r="I189" s="107">
        <v>0.0</v>
      </c>
      <c r="J189" s="107">
        <v>0.0</v>
      </c>
      <c r="K189" s="107">
        <v>0.0</v>
      </c>
      <c r="L189" s="107">
        <v>826.0</v>
      </c>
      <c r="M189" s="107">
        <v>207.0</v>
      </c>
      <c r="N189" s="107">
        <v>0.0</v>
      </c>
      <c r="O189" s="107">
        <v>0.0</v>
      </c>
      <c r="P189" s="107">
        <v>0.0</v>
      </c>
      <c r="Q189" s="107">
        <v>0.0</v>
      </c>
      <c r="R189" s="107">
        <v>0.0</v>
      </c>
      <c r="S189" s="107">
        <v>0.0</v>
      </c>
      <c r="T189" s="107"/>
      <c r="U189" s="184"/>
    </row>
    <row r="190" ht="15.75" customHeight="1">
      <c r="A190" s="136" t="s">
        <v>204</v>
      </c>
      <c r="B190" s="105">
        <v>0.0</v>
      </c>
      <c r="C190" s="105">
        <v>0.0</v>
      </c>
      <c r="D190" s="105">
        <v>0.0</v>
      </c>
      <c r="E190" s="105">
        <v>0.0</v>
      </c>
      <c r="F190" s="105">
        <v>0.0</v>
      </c>
      <c r="G190" s="105">
        <v>0.0</v>
      </c>
      <c r="H190" s="105">
        <v>1106.0</v>
      </c>
      <c r="I190" s="105">
        <v>1026.0</v>
      </c>
      <c r="J190" s="105">
        <v>2171.0</v>
      </c>
      <c r="K190" s="105">
        <v>4095.0</v>
      </c>
      <c r="L190" s="105">
        <v>6.0</v>
      </c>
      <c r="M190" s="105">
        <v>6.0</v>
      </c>
      <c r="N190" s="105">
        <v>0.0</v>
      </c>
      <c r="O190" s="105">
        <v>280.0</v>
      </c>
      <c r="P190" s="105">
        <v>0.0</v>
      </c>
      <c r="Q190" s="105">
        <v>0.0</v>
      </c>
      <c r="R190" s="105">
        <v>3.0</v>
      </c>
      <c r="S190" s="105">
        <v>0.0</v>
      </c>
      <c r="T190" s="105"/>
      <c r="U190" s="187"/>
    </row>
    <row r="191" ht="15.75" customHeight="1">
      <c r="A191" s="136" t="s">
        <v>205</v>
      </c>
      <c r="B191" s="105">
        <v>0.0</v>
      </c>
      <c r="C191" s="105">
        <v>54.0</v>
      </c>
      <c r="D191" s="105">
        <v>0.0</v>
      </c>
      <c r="E191" s="105">
        <v>0.0</v>
      </c>
      <c r="F191" s="105">
        <v>0.0</v>
      </c>
      <c r="G191" s="105">
        <v>0.0</v>
      </c>
      <c r="H191" s="105">
        <v>0.0</v>
      </c>
      <c r="I191" s="105">
        <v>0.0</v>
      </c>
      <c r="J191" s="105">
        <v>0.0</v>
      </c>
      <c r="K191" s="105">
        <v>0.0</v>
      </c>
      <c r="L191" s="105">
        <v>389.0</v>
      </c>
      <c r="M191" s="105">
        <v>0.0</v>
      </c>
      <c r="N191" s="105">
        <v>0.0</v>
      </c>
      <c r="O191" s="105">
        <v>341.0</v>
      </c>
      <c r="P191" s="105">
        <v>0.0</v>
      </c>
      <c r="Q191" s="105">
        <v>3757.0</v>
      </c>
      <c r="R191" s="105">
        <v>222.0</v>
      </c>
      <c r="S191" s="105">
        <v>0.0</v>
      </c>
      <c r="T191" s="105"/>
      <c r="U191" s="187">
        <v>1.0</v>
      </c>
    </row>
    <row r="192" ht="15.75" customHeight="1">
      <c r="A192" s="136" t="s">
        <v>40</v>
      </c>
      <c r="B192" s="107">
        <v>0.0</v>
      </c>
      <c r="C192" s="107">
        <v>7313.0</v>
      </c>
      <c r="D192" s="107">
        <v>82.0</v>
      </c>
      <c r="E192" s="107">
        <v>62.0</v>
      </c>
      <c r="F192" s="107">
        <v>2163.0</v>
      </c>
      <c r="G192" s="107">
        <v>98.0</v>
      </c>
      <c r="H192" s="107">
        <v>5220.0</v>
      </c>
      <c r="I192" s="107">
        <v>4174.0</v>
      </c>
      <c r="J192" s="107">
        <v>3236.0</v>
      </c>
      <c r="K192" s="107">
        <v>6054.0</v>
      </c>
      <c r="L192" s="107">
        <v>3524.0</v>
      </c>
      <c r="M192" s="107">
        <v>8718.0</v>
      </c>
      <c r="N192" s="107">
        <v>1421.0</v>
      </c>
      <c r="O192" s="107">
        <v>46667.0</v>
      </c>
      <c r="P192" s="107">
        <v>33271.0</v>
      </c>
      <c r="Q192" s="107">
        <v>25113.0</v>
      </c>
      <c r="R192" s="107">
        <v>15263.0</v>
      </c>
      <c r="S192" s="107">
        <v>4510.0</v>
      </c>
      <c r="T192" s="107">
        <v>2485.0</v>
      </c>
      <c r="U192" s="184">
        <v>25220.0</v>
      </c>
    </row>
    <row r="193" ht="15.75" customHeight="1">
      <c r="A193" s="136" t="s">
        <v>206</v>
      </c>
      <c r="B193" s="105">
        <v>0.0</v>
      </c>
      <c r="C193" s="105">
        <v>0.0</v>
      </c>
      <c r="D193" s="105">
        <v>0.0</v>
      </c>
      <c r="E193" s="105">
        <v>0.0</v>
      </c>
      <c r="F193" s="105">
        <v>0.0</v>
      </c>
      <c r="G193" s="105">
        <v>0.0</v>
      </c>
      <c r="H193" s="105">
        <v>116.0</v>
      </c>
      <c r="I193" s="105">
        <v>2743.0</v>
      </c>
      <c r="J193" s="105">
        <v>10958.0</v>
      </c>
      <c r="K193" s="105">
        <v>3899.0</v>
      </c>
      <c r="L193" s="105">
        <v>16187.0</v>
      </c>
      <c r="M193" s="105">
        <v>12144.0</v>
      </c>
      <c r="N193" s="105">
        <v>6904.0</v>
      </c>
      <c r="O193" s="105">
        <v>1321.0</v>
      </c>
      <c r="P193" s="105">
        <v>1836.0</v>
      </c>
      <c r="Q193" s="105">
        <v>1404.0</v>
      </c>
      <c r="R193" s="105">
        <v>0.0</v>
      </c>
      <c r="S193" s="105">
        <v>1305.0</v>
      </c>
      <c r="T193" s="105">
        <v>1.0</v>
      </c>
      <c r="U193" s="187">
        <v>215.0</v>
      </c>
    </row>
    <row r="194" ht="15.75" customHeight="1">
      <c r="A194" s="136" t="s">
        <v>529</v>
      </c>
      <c r="B194" s="105"/>
      <c r="C194" s="105"/>
      <c r="D194" s="105"/>
      <c r="E194" s="105"/>
      <c r="F194" s="105"/>
      <c r="G194" s="105"/>
      <c r="H194" s="105"/>
      <c r="I194" s="105"/>
      <c r="J194" s="105"/>
      <c r="K194" s="105"/>
      <c r="L194" s="105"/>
      <c r="M194" s="105"/>
      <c r="N194" s="105"/>
      <c r="O194" s="105"/>
      <c r="P194" s="105"/>
      <c r="Q194" s="105"/>
      <c r="R194" s="105"/>
      <c r="S194" s="105"/>
      <c r="T194" s="105"/>
      <c r="U194" s="187"/>
    </row>
    <row r="195" ht="15.75" customHeight="1">
      <c r="A195" s="136" t="s">
        <v>207</v>
      </c>
      <c r="B195" s="105"/>
      <c r="C195" s="105"/>
      <c r="D195" s="105"/>
      <c r="E195" s="105"/>
      <c r="F195" s="105"/>
      <c r="G195" s="105"/>
      <c r="H195" s="105"/>
      <c r="I195" s="105"/>
      <c r="J195" s="105"/>
      <c r="K195" s="105"/>
      <c r="L195" s="105"/>
      <c r="M195" s="105"/>
      <c r="N195" s="105"/>
      <c r="O195" s="105"/>
      <c r="P195" s="105"/>
      <c r="Q195" s="105"/>
      <c r="R195" s="105"/>
      <c r="S195" s="105"/>
      <c r="T195" s="105"/>
      <c r="U195" s="187"/>
    </row>
    <row r="196" ht="15.75" customHeight="1">
      <c r="A196" s="136" t="s">
        <v>208</v>
      </c>
      <c r="B196" s="107">
        <v>0.0</v>
      </c>
      <c r="C196" s="107">
        <v>0.0</v>
      </c>
      <c r="D196" s="107">
        <v>0.0</v>
      </c>
      <c r="E196" s="107">
        <v>0.0</v>
      </c>
      <c r="F196" s="107">
        <v>0.0</v>
      </c>
      <c r="G196" s="107">
        <v>0.0</v>
      </c>
      <c r="H196" s="107">
        <v>0.0</v>
      </c>
      <c r="I196" s="107">
        <v>0.0</v>
      </c>
      <c r="J196" s="107">
        <v>0.0</v>
      </c>
      <c r="K196" s="107">
        <v>0.0</v>
      </c>
      <c r="L196" s="107">
        <v>0.0</v>
      </c>
      <c r="M196" s="107">
        <v>0.0</v>
      </c>
      <c r="N196" s="107">
        <v>0.0</v>
      </c>
      <c r="O196" s="107">
        <v>6.0</v>
      </c>
      <c r="P196" s="107">
        <v>0.0</v>
      </c>
      <c r="Q196" s="107">
        <v>0.0</v>
      </c>
      <c r="R196" s="107">
        <v>3.0</v>
      </c>
      <c r="S196" s="107">
        <v>0.0</v>
      </c>
      <c r="T196" s="107">
        <v>3.0</v>
      </c>
      <c r="U196" s="184"/>
    </row>
    <row r="197" ht="15.75" customHeight="1">
      <c r="A197" s="136" t="s">
        <v>41</v>
      </c>
      <c r="B197" s="107">
        <v>0.0</v>
      </c>
      <c r="C197" s="107">
        <v>0.0</v>
      </c>
      <c r="D197" s="107">
        <v>0.0</v>
      </c>
      <c r="E197" s="107">
        <v>4.0</v>
      </c>
      <c r="F197" s="107">
        <v>68.0</v>
      </c>
      <c r="G197" s="107">
        <v>0.0</v>
      </c>
      <c r="H197" s="107">
        <v>0.0</v>
      </c>
      <c r="I197" s="107">
        <v>22.0</v>
      </c>
      <c r="J197" s="107">
        <v>9.0</v>
      </c>
      <c r="K197" s="107">
        <v>329.0</v>
      </c>
      <c r="L197" s="107">
        <v>8016.0</v>
      </c>
      <c r="M197" s="107">
        <v>0.0</v>
      </c>
      <c r="N197" s="107">
        <v>0.0</v>
      </c>
      <c r="O197" s="107">
        <v>3.0</v>
      </c>
      <c r="P197" s="107">
        <v>167.0</v>
      </c>
      <c r="Q197" s="107">
        <v>75.0</v>
      </c>
      <c r="R197" s="107">
        <v>163.0</v>
      </c>
      <c r="S197" s="107">
        <v>21.0</v>
      </c>
      <c r="T197" s="107">
        <v>12.0</v>
      </c>
      <c r="U197" s="184">
        <v>92.0</v>
      </c>
    </row>
    <row r="198" ht="15.75" customHeight="1">
      <c r="A198" s="136" t="s">
        <v>42</v>
      </c>
      <c r="B198" s="105">
        <v>2526.0</v>
      </c>
      <c r="C198" s="105">
        <v>882.0</v>
      </c>
      <c r="D198" s="105">
        <v>928.0</v>
      </c>
      <c r="E198" s="105">
        <v>1237.0</v>
      </c>
      <c r="F198" s="105">
        <v>1078.0</v>
      </c>
      <c r="G198" s="105">
        <v>6888.0</v>
      </c>
      <c r="H198" s="105">
        <v>8235.0</v>
      </c>
      <c r="I198" s="105">
        <v>509.0</v>
      </c>
      <c r="J198" s="105">
        <v>2086.0</v>
      </c>
      <c r="K198" s="105">
        <v>3730.0</v>
      </c>
      <c r="L198" s="105">
        <v>11659.0</v>
      </c>
      <c r="M198" s="105">
        <v>588.0</v>
      </c>
      <c r="N198" s="105">
        <v>28165.0</v>
      </c>
      <c r="O198" s="105">
        <v>147269.0</v>
      </c>
      <c r="P198" s="105">
        <v>204836.0</v>
      </c>
      <c r="Q198" s="105">
        <v>178014.0</v>
      </c>
      <c r="R198" s="105">
        <v>64931.0</v>
      </c>
      <c r="S198" s="105">
        <v>22378.0</v>
      </c>
      <c r="T198" s="105">
        <v>29311.0</v>
      </c>
      <c r="U198" s="187">
        <v>16420.0</v>
      </c>
    </row>
    <row r="199" ht="15.75" customHeight="1">
      <c r="A199" s="136" t="s">
        <v>43</v>
      </c>
      <c r="B199" s="107">
        <v>13446.0</v>
      </c>
      <c r="C199" s="107">
        <v>15150.0</v>
      </c>
      <c r="D199" s="107">
        <v>41454.0</v>
      </c>
      <c r="E199" s="107">
        <v>56754.0</v>
      </c>
      <c r="F199" s="107">
        <v>78442.0</v>
      </c>
      <c r="G199" s="107">
        <v>62590.0</v>
      </c>
      <c r="H199" s="107">
        <v>69168.0</v>
      </c>
      <c r="I199" s="107">
        <v>77751.0</v>
      </c>
      <c r="J199" s="107">
        <v>74780.0</v>
      </c>
      <c r="K199" s="107">
        <v>79794.0</v>
      </c>
      <c r="L199" s="107">
        <v>119441.0</v>
      </c>
      <c r="M199" s="107">
        <v>98184.0</v>
      </c>
      <c r="N199" s="107">
        <v>76839.0</v>
      </c>
      <c r="O199" s="107">
        <v>99690.0</v>
      </c>
      <c r="P199" s="107">
        <v>104471.0</v>
      </c>
      <c r="Q199" s="107">
        <v>121771.0</v>
      </c>
      <c r="R199" s="107">
        <v>101263.0</v>
      </c>
      <c r="S199" s="107">
        <v>153734.0</v>
      </c>
      <c r="T199" s="107">
        <v>66463.0</v>
      </c>
      <c r="U199" s="184">
        <v>155247.0</v>
      </c>
    </row>
    <row r="200" ht="15.75" customHeight="1">
      <c r="A200" s="136" t="s">
        <v>209</v>
      </c>
      <c r="B200" s="105">
        <v>48425.0</v>
      </c>
      <c r="C200" s="105">
        <v>72467.0</v>
      </c>
      <c r="D200" s="105">
        <v>98013.0</v>
      </c>
      <c r="E200" s="105">
        <v>189175.0</v>
      </c>
      <c r="F200" s="105">
        <v>204216.0</v>
      </c>
      <c r="G200" s="105">
        <v>291074.0</v>
      </c>
      <c r="H200" s="105">
        <v>313675.0</v>
      </c>
      <c r="I200" s="105">
        <v>360084.0</v>
      </c>
      <c r="J200" s="105">
        <v>643041.0</v>
      </c>
      <c r="K200" s="105">
        <v>679559.0</v>
      </c>
      <c r="L200" s="105">
        <v>759845.0</v>
      </c>
      <c r="M200" s="105">
        <v>803943.0</v>
      </c>
      <c r="N200" s="105">
        <v>870154.0</v>
      </c>
      <c r="O200" s="105">
        <v>943494.0</v>
      </c>
      <c r="P200" s="105">
        <v>884354.0</v>
      </c>
      <c r="Q200" s="105">
        <v>808371.0</v>
      </c>
      <c r="R200" s="105">
        <v>681495.0</v>
      </c>
      <c r="S200" s="105">
        <v>515925.0</v>
      </c>
      <c r="T200" s="105">
        <v>636165.0</v>
      </c>
      <c r="U200" s="187">
        <v>703089.0</v>
      </c>
    </row>
    <row r="201" ht="15.75" customHeight="1">
      <c r="A201" s="136" t="s">
        <v>210</v>
      </c>
      <c r="B201" s="107">
        <v>0.0</v>
      </c>
      <c r="C201" s="107">
        <v>0.0</v>
      </c>
      <c r="D201" s="107">
        <v>0.0</v>
      </c>
      <c r="E201" s="107">
        <v>8.0</v>
      </c>
      <c r="F201" s="107">
        <v>4.0</v>
      </c>
      <c r="G201" s="107">
        <v>0.0</v>
      </c>
      <c r="H201" s="107">
        <v>0.0</v>
      </c>
      <c r="I201" s="107">
        <v>0.0</v>
      </c>
      <c r="J201" s="107">
        <v>0.0</v>
      </c>
      <c r="K201" s="107">
        <v>0.0</v>
      </c>
      <c r="L201" s="107">
        <v>5.0</v>
      </c>
      <c r="M201" s="107">
        <v>902.0</v>
      </c>
      <c r="N201" s="107">
        <v>0.0</v>
      </c>
      <c r="O201" s="107">
        <v>0.0</v>
      </c>
      <c r="P201" s="107">
        <v>2.0</v>
      </c>
      <c r="Q201" s="107">
        <v>155.0</v>
      </c>
      <c r="R201" s="107">
        <v>0.0</v>
      </c>
      <c r="S201" s="107">
        <v>0.0</v>
      </c>
      <c r="T201" s="107"/>
      <c r="U201" s="184"/>
    </row>
    <row r="202" ht="15.75" customHeight="1">
      <c r="A202" s="136" t="s">
        <v>44</v>
      </c>
      <c r="B202" s="105">
        <v>0.0</v>
      </c>
      <c r="C202" s="105">
        <v>0.0</v>
      </c>
      <c r="D202" s="105">
        <v>0.0</v>
      </c>
      <c r="E202" s="105">
        <v>0.0</v>
      </c>
      <c r="F202" s="105">
        <v>0.0</v>
      </c>
      <c r="G202" s="105">
        <v>0.0</v>
      </c>
      <c r="H202" s="105">
        <v>1203.0</v>
      </c>
      <c r="I202" s="105">
        <v>1295.0</v>
      </c>
      <c r="J202" s="105">
        <v>1370.0</v>
      </c>
      <c r="K202" s="105">
        <v>1.0</v>
      </c>
      <c r="L202" s="105">
        <v>0.0</v>
      </c>
      <c r="M202" s="105">
        <v>2293.0</v>
      </c>
      <c r="N202" s="105">
        <v>4342.0</v>
      </c>
      <c r="O202" s="105">
        <v>18833.0</v>
      </c>
      <c r="P202" s="105">
        <v>2.0</v>
      </c>
      <c r="Q202" s="105">
        <v>8139.0</v>
      </c>
      <c r="R202" s="105">
        <v>2.0</v>
      </c>
      <c r="S202" s="105">
        <v>9.0</v>
      </c>
      <c r="T202" s="105">
        <v>4.0</v>
      </c>
      <c r="U202" s="187">
        <v>7076.0</v>
      </c>
    </row>
    <row r="203" ht="15.75" customHeight="1">
      <c r="A203" s="136" t="s">
        <v>72</v>
      </c>
      <c r="B203" s="105">
        <v>0.0</v>
      </c>
      <c r="C203" s="105">
        <v>0.0</v>
      </c>
      <c r="D203" s="105">
        <v>0.0</v>
      </c>
      <c r="E203" s="105">
        <v>0.0</v>
      </c>
      <c r="F203" s="105">
        <v>0.0</v>
      </c>
      <c r="G203" s="105">
        <v>0.0</v>
      </c>
      <c r="H203" s="105">
        <v>349.0</v>
      </c>
      <c r="I203" s="105">
        <v>1.0</v>
      </c>
      <c r="J203" s="105">
        <v>0.0</v>
      </c>
      <c r="K203" s="105">
        <v>0.0</v>
      </c>
      <c r="L203" s="105">
        <v>0.0</v>
      </c>
      <c r="M203" s="105">
        <v>0.0</v>
      </c>
      <c r="N203" s="105">
        <v>0.0</v>
      </c>
      <c r="O203" s="105">
        <v>0.0</v>
      </c>
      <c r="P203" s="105">
        <v>0.0</v>
      </c>
      <c r="Q203" s="105">
        <v>0.0</v>
      </c>
      <c r="R203" s="105">
        <v>0.0</v>
      </c>
      <c r="S203" s="105">
        <v>0.0</v>
      </c>
      <c r="T203" s="105"/>
      <c r="U203" s="187"/>
    </row>
    <row r="204" ht="15.75" customHeight="1">
      <c r="A204" s="136" t="s">
        <v>211</v>
      </c>
      <c r="B204" s="105">
        <v>1.0</v>
      </c>
      <c r="C204" s="105">
        <v>0.0</v>
      </c>
      <c r="D204" s="105">
        <v>8.0</v>
      </c>
      <c r="E204" s="105">
        <v>0.0</v>
      </c>
      <c r="F204" s="105">
        <v>232.0</v>
      </c>
      <c r="G204" s="105">
        <v>0.0</v>
      </c>
      <c r="H204" s="105">
        <v>2.0</v>
      </c>
      <c r="I204" s="105">
        <v>847.0</v>
      </c>
      <c r="J204" s="105">
        <v>770.0</v>
      </c>
      <c r="K204" s="105">
        <v>0.0</v>
      </c>
      <c r="L204" s="105">
        <v>100.0</v>
      </c>
      <c r="M204" s="105">
        <v>0.0</v>
      </c>
      <c r="N204" s="105">
        <v>4.0</v>
      </c>
      <c r="O204" s="105">
        <v>0.0</v>
      </c>
      <c r="P204" s="105">
        <v>0.0</v>
      </c>
      <c r="Q204" s="105">
        <v>11.0</v>
      </c>
      <c r="R204" s="105">
        <v>0.0</v>
      </c>
      <c r="S204" s="105">
        <v>0.0</v>
      </c>
      <c r="T204" s="105">
        <v>16.0</v>
      </c>
      <c r="U204" s="187"/>
    </row>
    <row r="205" ht="15.75" customHeight="1">
      <c r="A205" s="136" t="s">
        <v>212</v>
      </c>
      <c r="B205" s="105">
        <v>182.0</v>
      </c>
      <c r="C205" s="105">
        <v>38.0</v>
      </c>
      <c r="D205" s="105">
        <v>2.0</v>
      </c>
      <c r="E205" s="105">
        <v>5797.0</v>
      </c>
      <c r="F205" s="105">
        <v>77.0</v>
      </c>
      <c r="G205" s="105">
        <v>691.0</v>
      </c>
      <c r="H205" s="105">
        <v>1456.0</v>
      </c>
      <c r="I205" s="105">
        <v>24779.0</v>
      </c>
      <c r="J205" s="105">
        <v>22073.0</v>
      </c>
      <c r="K205" s="105">
        <v>30891.0</v>
      </c>
      <c r="L205" s="105">
        <v>8930.0</v>
      </c>
      <c r="M205" s="105">
        <v>6292.0</v>
      </c>
      <c r="N205" s="105">
        <v>16669.0</v>
      </c>
      <c r="O205" s="105">
        <v>6984.0</v>
      </c>
      <c r="P205" s="105">
        <v>11508.0</v>
      </c>
      <c r="Q205" s="105">
        <v>3111.0</v>
      </c>
      <c r="R205" s="105">
        <v>1443.0</v>
      </c>
      <c r="S205" s="105">
        <v>35265.0</v>
      </c>
      <c r="T205" s="105">
        <v>138611.0</v>
      </c>
      <c r="U205" s="187">
        <v>2983.0</v>
      </c>
    </row>
    <row r="206" ht="15.75" customHeight="1">
      <c r="A206" s="136" t="s">
        <v>530</v>
      </c>
      <c r="B206" s="105"/>
      <c r="C206" s="105"/>
      <c r="D206" s="105"/>
      <c r="E206" s="105"/>
      <c r="F206" s="105"/>
      <c r="G206" s="105"/>
      <c r="H206" s="105"/>
      <c r="I206" s="105"/>
      <c r="J206" s="105"/>
      <c r="K206" s="105"/>
      <c r="L206" s="105"/>
      <c r="M206" s="105"/>
      <c r="N206" s="105"/>
      <c r="O206" s="105"/>
      <c r="P206" s="105"/>
      <c r="Q206" s="105"/>
      <c r="R206" s="105"/>
      <c r="S206" s="105"/>
      <c r="T206" s="105"/>
      <c r="U206" s="187"/>
    </row>
    <row r="207" ht="15.75" customHeight="1">
      <c r="A207" s="136" t="s">
        <v>213</v>
      </c>
      <c r="B207" s="105"/>
      <c r="C207" s="105"/>
      <c r="D207" s="105"/>
      <c r="E207" s="105"/>
      <c r="F207" s="105"/>
      <c r="G207" s="105"/>
      <c r="H207" s="105"/>
      <c r="I207" s="105"/>
      <c r="J207" s="105"/>
      <c r="K207" s="105"/>
      <c r="L207" s="105"/>
      <c r="M207" s="105"/>
      <c r="N207" s="105"/>
      <c r="O207" s="105"/>
      <c r="P207" s="105"/>
      <c r="Q207" s="105"/>
      <c r="R207" s="105"/>
      <c r="S207" s="105"/>
      <c r="T207" s="105"/>
      <c r="U207" s="187"/>
    </row>
    <row r="208" ht="15.75" customHeight="1">
      <c r="A208" s="136" t="s">
        <v>214</v>
      </c>
      <c r="B208" s="107">
        <v>0.0</v>
      </c>
      <c r="C208" s="107">
        <v>0.0</v>
      </c>
      <c r="D208" s="107">
        <v>0.0</v>
      </c>
      <c r="E208" s="107">
        <v>0.0</v>
      </c>
      <c r="F208" s="107">
        <v>1.0</v>
      </c>
      <c r="G208" s="107">
        <v>478.0</v>
      </c>
      <c r="H208" s="107">
        <v>0.0</v>
      </c>
      <c r="I208" s="107">
        <v>0.0</v>
      </c>
      <c r="J208" s="107">
        <v>8.0</v>
      </c>
      <c r="K208" s="107">
        <v>750.0</v>
      </c>
      <c r="L208" s="107">
        <v>362.0</v>
      </c>
      <c r="M208" s="107">
        <v>0.0</v>
      </c>
      <c r="N208" s="107">
        <v>0.0</v>
      </c>
      <c r="O208" s="107">
        <v>1.0</v>
      </c>
      <c r="P208" s="107">
        <v>17.0</v>
      </c>
      <c r="Q208" s="107">
        <v>0.0</v>
      </c>
      <c r="R208" s="107">
        <v>622.0</v>
      </c>
      <c r="S208" s="107">
        <v>0.0</v>
      </c>
      <c r="T208" s="107"/>
      <c r="U208" s="184"/>
    </row>
    <row r="209" ht="15.75" customHeight="1">
      <c r="A209" s="136" t="s">
        <v>215</v>
      </c>
      <c r="B209" s="105">
        <v>0.0</v>
      </c>
      <c r="C209" s="105">
        <v>0.0</v>
      </c>
      <c r="D209" s="105">
        <v>0.0</v>
      </c>
      <c r="E209" s="105">
        <v>0.0</v>
      </c>
      <c r="F209" s="105">
        <v>0.0</v>
      </c>
      <c r="G209" s="105">
        <v>2.0</v>
      </c>
      <c r="H209" s="105">
        <v>0.0</v>
      </c>
      <c r="I209" s="105">
        <v>0.0</v>
      </c>
      <c r="J209" s="105">
        <v>0.0</v>
      </c>
      <c r="K209" s="105">
        <v>5270.0</v>
      </c>
      <c r="L209" s="105">
        <v>1237.0</v>
      </c>
      <c r="M209" s="105">
        <v>2.0</v>
      </c>
      <c r="N209" s="105">
        <v>2.0</v>
      </c>
      <c r="O209" s="105">
        <v>3190.0</v>
      </c>
      <c r="P209" s="105">
        <v>4.0</v>
      </c>
      <c r="Q209" s="105">
        <v>0.0</v>
      </c>
      <c r="R209" s="105">
        <v>0.0</v>
      </c>
      <c r="S209" s="105">
        <v>18.0</v>
      </c>
      <c r="T209" s="105"/>
      <c r="U209" s="187"/>
    </row>
    <row r="210" ht="15.75" customHeight="1">
      <c r="A210" s="136" t="s">
        <v>216</v>
      </c>
      <c r="B210" s="216">
        <v>0.0</v>
      </c>
      <c r="C210" s="216">
        <v>0.0</v>
      </c>
      <c r="D210" s="216">
        <v>0.0</v>
      </c>
      <c r="E210" s="216">
        <v>0.0</v>
      </c>
      <c r="F210" s="216">
        <v>0.0</v>
      </c>
      <c r="G210" s="216">
        <v>0.0</v>
      </c>
      <c r="H210" s="216">
        <v>0.0</v>
      </c>
      <c r="I210" s="216">
        <v>0.0</v>
      </c>
      <c r="J210" s="216">
        <v>2.0</v>
      </c>
      <c r="K210" s="216">
        <v>63.0</v>
      </c>
      <c r="L210" s="216">
        <v>0.0</v>
      </c>
      <c r="M210" s="216">
        <v>0.0</v>
      </c>
      <c r="N210" s="216">
        <v>0.0</v>
      </c>
      <c r="O210" s="216">
        <v>0.0</v>
      </c>
      <c r="P210" s="216">
        <v>0.0</v>
      </c>
      <c r="Q210" s="216">
        <v>0.0</v>
      </c>
      <c r="R210" s="216">
        <v>3.0</v>
      </c>
      <c r="S210" s="216">
        <v>0.0</v>
      </c>
      <c r="T210" s="216"/>
      <c r="U210" s="217"/>
    </row>
    <row r="211" ht="15.75" customHeight="1"/>
    <row r="212" ht="15.75" customHeight="1">
      <c r="A212" s="89" t="s">
        <v>443</v>
      </c>
      <c r="B212" s="89"/>
      <c r="C212" s="89"/>
      <c r="D212" s="89"/>
      <c r="E212" s="89"/>
      <c r="F212" s="89"/>
      <c r="G212" s="89"/>
      <c r="H212" s="89"/>
      <c r="I212" s="89"/>
      <c r="J212" s="89"/>
      <c r="K212" s="89"/>
      <c r="L212" s="89"/>
      <c r="M212" s="89"/>
      <c r="N212" s="89"/>
      <c r="O212" s="89"/>
      <c r="P212" s="89"/>
      <c r="Q212" s="89"/>
      <c r="R212" s="89"/>
      <c r="S212" s="89"/>
      <c r="T212" s="89"/>
      <c r="U212" s="89"/>
      <c r="V212" s="3"/>
      <c r="W212" s="3"/>
      <c r="X212" s="3"/>
      <c r="Y212" s="3"/>
      <c r="Z212" s="3"/>
      <c r="AA212" s="3"/>
    </row>
    <row r="213" ht="15.75" customHeight="1">
      <c r="A213" s="145" t="s">
        <v>454</v>
      </c>
      <c r="B213" s="112">
        <v>6495.0</v>
      </c>
      <c r="C213" s="112">
        <v>30863.0</v>
      </c>
      <c r="D213" s="112">
        <v>15922.0</v>
      </c>
      <c r="E213" s="112">
        <v>28794.0</v>
      </c>
      <c r="F213" s="112">
        <v>87617.0</v>
      </c>
      <c r="G213" s="112">
        <v>227354.0</v>
      </c>
      <c r="H213" s="112">
        <v>294087.0</v>
      </c>
      <c r="I213" s="112">
        <v>312116.0</v>
      </c>
      <c r="J213" s="112">
        <v>226554.0</v>
      </c>
      <c r="K213" s="112">
        <v>170330.0</v>
      </c>
      <c r="L213" s="112">
        <v>162601.0</v>
      </c>
      <c r="M213" s="112">
        <v>177732.0</v>
      </c>
      <c r="N213" s="112">
        <v>180043.0</v>
      </c>
      <c r="O213" s="112">
        <v>134177.0</v>
      </c>
      <c r="P213" s="112">
        <v>186138.0</v>
      </c>
      <c r="Q213" s="112">
        <v>441247.0</v>
      </c>
      <c r="R213" s="112">
        <v>843378.0</v>
      </c>
      <c r="S213" s="112">
        <v>386084.0</v>
      </c>
      <c r="T213" s="112">
        <v>425425.0</v>
      </c>
      <c r="U213" s="146">
        <v>493440.0</v>
      </c>
      <c r="V213" s="3"/>
      <c r="W213" s="3"/>
      <c r="X213" s="3"/>
      <c r="Y213" s="3"/>
      <c r="Z213" s="3"/>
      <c r="AA213" s="3"/>
      <c r="AB213" s="3"/>
      <c r="AC213" s="3"/>
    </row>
    <row r="214" ht="15.75" customHeight="1">
      <c r="A214" s="145" t="s">
        <v>456</v>
      </c>
      <c r="B214" s="112">
        <v>33168.0</v>
      </c>
      <c r="C214" s="112">
        <v>33757.0</v>
      </c>
      <c r="D214" s="112">
        <v>27155.0</v>
      </c>
      <c r="E214" s="112">
        <v>95961.0</v>
      </c>
      <c r="F214" s="112">
        <v>50102.0</v>
      </c>
      <c r="G214" s="112">
        <v>69800.0</v>
      </c>
      <c r="H214" s="112">
        <v>70394.0</v>
      </c>
      <c r="I214" s="112">
        <v>128549.0</v>
      </c>
      <c r="J214" s="112">
        <v>202609.0</v>
      </c>
      <c r="K214" s="112">
        <v>145170.0</v>
      </c>
      <c r="L214" s="112">
        <v>180467.0</v>
      </c>
      <c r="M214" s="112">
        <v>154384.0</v>
      </c>
      <c r="N214" s="112">
        <v>91614.0</v>
      </c>
      <c r="O214" s="112">
        <v>83801.0</v>
      </c>
      <c r="P214" s="112">
        <v>421808.0</v>
      </c>
      <c r="Q214" s="112">
        <v>187439.0</v>
      </c>
      <c r="R214" s="112">
        <v>156348.0</v>
      </c>
      <c r="S214" s="112">
        <v>91017.0</v>
      </c>
      <c r="T214" s="112">
        <v>92111.0</v>
      </c>
      <c r="U214" s="146">
        <v>141985.0</v>
      </c>
      <c r="V214" s="3"/>
      <c r="W214" s="3"/>
      <c r="X214" s="3"/>
      <c r="Y214" s="3"/>
      <c r="Z214" s="3"/>
      <c r="AA214" s="3"/>
      <c r="AB214" s="3"/>
      <c r="AC214" s="3"/>
    </row>
    <row r="215" ht="15.75" customHeight="1">
      <c r="A215" s="145" t="s">
        <v>446</v>
      </c>
      <c r="B215" s="112">
        <v>290.0</v>
      </c>
      <c r="C215" s="112">
        <v>2207.0</v>
      </c>
      <c r="D215" s="112">
        <v>7463.0</v>
      </c>
      <c r="E215" s="112">
        <v>12633.0</v>
      </c>
      <c r="F215" s="112">
        <v>7936.0</v>
      </c>
      <c r="G215" s="112">
        <v>20748.0</v>
      </c>
      <c r="H215" s="112">
        <v>27824.0</v>
      </c>
      <c r="I215" s="112">
        <v>20401.0</v>
      </c>
      <c r="J215" s="112">
        <v>21871.0</v>
      </c>
      <c r="K215" s="112">
        <v>24156.0</v>
      </c>
      <c r="L215" s="112">
        <v>16205.0</v>
      </c>
      <c r="M215" s="112">
        <v>18300.0</v>
      </c>
      <c r="N215" s="112">
        <v>27723.0</v>
      </c>
      <c r="O215" s="112">
        <v>32815.0</v>
      </c>
      <c r="P215" s="112">
        <v>27104.0</v>
      </c>
      <c r="Q215" s="112">
        <v>25442.0</v>
      </c>
      <c r="R215" s="112">
        <v>33022.0</v>
      </c>
      <c r="S215" s="112">
        <v>20462.0</v>
      </c>
      <c r="T215" s="112">
        <v>17973.0</v>
      </c>
      <c r="U215" s="146">
        <v>50677.0</v>
      </c>
      <c r="V215" s="3"/>
      <c r="W215" s="3"/>
      <c r="X215" s="3"/>
      <c r="Y215" s="3"/>
      <c r="Z215" s="3"/>
      <c r="AA215" s="3"/>
      <c r="AB215" s="3"/>
      <c r="AC215" s="3"/>
    </row>
    <row r="216" ht="15.75" customHeight="1">
      <c r="A216" s="145" t="s">
        <v>462</v>
      </c>
      <c r="B216" s="112">
        <v>5419.0</v>
      </c>
      <c r="C216" s="112">
        <v>5506.0</v>
      </c>
      <c r="D216" s="112">
        <v>5150.0</v>
      </c>
      <c r="E216" s="112">
        <v>5602.0</v>
      </c>
      <c r="F216" s="112">
        <v>10751.0</v>
      </c>
      <c r="G216" s="112">
        <v>11355.0</v>
      </c>
      <c r="H216" s="112">
        <v>10390.0</v>
      </c>
      <c r="I216" s="112">
        <v>14255.0</v>
      </c>
      <c r="J216" s="112">
        <v>23158.0</v>
      </c>
      <c r="K216" s="112">
        <v>20837.0</v>
      </c>
      <c r="L216" s="112">
        <v>28797.0</v>
      </c>
      <c r="M216" s="112">
        <v>31984.0</v>
      </c>
      <c r="N216" s="112">
        <v>31163.0</v>
      </c>
      <c r="O216" s="112">
        <v>38817.0</v>
      </c>
      <c r="P216" s="112">
        <v>25805.0</v>
      </c>
      <c r="Q216" s="112">
        <v>30616.0</v>
      </c>
      <c r="R216" s="112">
        <v>27590.0</v>
      </c>
      <c r="S216" s="112">
        <v>16132.0</v>
      </c>
      <c r="T216" s="112">
        <v>23903.0</v>
      </c>
      <c r="U216" s="146">
        <v>23505.0</v>
      </c>
      <c r="V216" s="3"/>
      <c r="W216" s="3"/>
      <c r="X216" s="3"/>
      <c r="Y216" s="3"/>
      <c r="Z216" s="3"/>
      <c r="AA216" s="3"/>
      <c r="AB216" s="3"/>
      <c r="AC216" s="3"/>
    </row>
    <row r="217" ht="15.75" customHeight="1">
      <c r="A217" s="145" t="s">
        <v>480</v>
      </c>
      <c r="B217" s="112">
        <v>1010.0</v>
      </c>
      <c r="C217" s="112">
        <v>5320.0</v>
      </c>
      <c r="D217" s="112">
        <v>1577.0</v>
      </c>
      <c r="E217" s="112">
        <v>399.0</v>
      </c>
      <c r="F217" s="112">
        <v>443.0</v>
      </c>
      <c r="G217" s="112">
        <v>3479.0</v>
      </c>
      <c r="H217" s="112">
        <v>2347.0</v>
      </c>
      <c r="I217" s="112">
        <v>8837.0</v>
      </c>
      <c r="J217" s="112">
        <v>10263.0</v>
      </c>
      <c r="K217" s="112">
        <v>34689.0</v>
      </c>
      <c r="L217" s="112">
        <v>2840.0</v>
      </c>
      <c r="M217" s="112">
        <v>3606.0</v>
      </c>
      <c r="N217" s="112">
        <v>1331.0</v>
      </c>
      <c r="O217" s="112">
        <v>10170.0</v>
      </c>
      <c r="P217" s="112">
        <v>31588.0</v>
      </c>
      <c r="Q217" s="112">
        <v>23402.0</v>
      </c>
      <c r="R217" s="112">
        <v>3500.0</v>
      </c>
      <c r="S217" s="112">
        <v>2432.0</v>
      </c>
      <c r="T217" s="112">
        <v>2993.0</v>
      </c>
      <c r="U217" s="146">
        <v>6215.0</v>
      </c>
      <c r="V217" s="3"/>
      <c r="W217" s="3"/>
      <c r="X217" s="3"/>
      <c r="Y217" s="3"/>
      <c r="Z217" s="3"/>
      <c r="AA217" s="3"/>
      <c r="AB217" s="3"/>
      <c r="AC217" s="3"/>
    </row>
    <row r="218" ht="15.75" customHeight="1">
      <c r="A218" s="145" t="s">
        <v>478</v>
      </c>
      <c r="B218" s="112">
        <v>25.0</v>
      </c>
      <c r="C218" s="112">
        <v>178.0</v>
      </c>
      <c r="D218" s="112">
        <v>426.0</v>
      </c>
      <c r="E218" s="112">
        <v>257.0</v>
      </c>
      <c r="F218" s="112">
        <v>176.0</v>
      </c>
      <c r="G218" s="112">
        <v>1140.0</v>
      </c>
      <c r="H218" s="112">
        <v>12732.0</v>
      </c>
      <c r="I218" s="112">
        <v>999.0</v>
      </c>
      <c r="J218" s="112">
        <v>2424.0</v>
      </c>
      <c r="K218" s="112">
        <v>2736.0</v>
      </c>
      <c r="L218" s="112">
        <v>3037.0</v>
      </c>
      <c r="M218" s="112">
        <v>1863.0</v>
      </c>
      <c r="N218" s="112">
        <v>2098.0</v>
      </c>
      <c r="O218" s="112">
        <v>2667.0</v>
      </c>
      <c r="P218" s="112">
        <v>12893.0</v>
      </c>
      <c r="Q218" s="112">
        <v>2285.0</v>
      </c>
      <c r="R218" s="112">
        <v>1852.0</v>
      </c>
      <c r="S218" s="112">
        <v>1781.0</v>
      </c>
      <c r="T218" s="112">
        <v>4830.0</v>
      </c>
      <c r="U218" s="146">
        <v>3333.0</v>
      </c>
      <c r="V218" s="3"/>
      <c r="W218" s="3"/>
      <c r="X218" s="3"/>
      <c r="Y218" s="3"/>
      <c r="Z218" s="3"/>
      <c r="AA218" s="3"/>
      <c r="AB218" s="3"/>
      <c r="AC218" s="3"/>
    </row>
    <row r="219" ht="15.75" customHeight="1">
      <c r="A219" s="145" t="s">
        <v>444</v>
      </c>
      <c r="B219" s="112">
        <v>0.0</v>
      </c>
      <c r="C219" s="112">
        <v>0.0</v>
      </c>
      <c r="D219" s="112">
        <v>26.0</v>
      </c>
      <c r="E219" s="112">
        <v>7.0</v>
      </c>
      <c r="F219" s="112">
        <v>32.0</v>
      </c>
      <c r="G219" s="112">
        <v>130.0</v>
      </c>
      <c r="H219" s="112">
        <v>29.0</v>
      </c>
      <c r="I219" s="112">
        <v>273.0</v>
      </c>
      <c r="J219" s="112">
        <v>5.0</v>
      </c>
      <c r="K219" s="112">
        <v>2.0</v>
      </c>
      <c r="L219" s="112">
        <v>1.0</v>
      </c>
      <c r="M219" s="112">
        <v>1.0</v>
      </c>
      <c r="N219" s="112">
        <v>105.0</v>
      </c>
      <c r="O219" s="112">
        <v>4.0</v>
      </c>
      <c r="P219" s="112">
        <v>0.0</v>
      </c>
      <c r="Q219" s="112">
        <v>5.0</v>
      </c>
      <c r="R219" s="112">
        <v>0.0</v>
      </c>
      <c r="S219" s="112">
        <v>25.0</v>
      </c>
      <c r="T219" s="112">
        <v>81.0</v>
      </c>
      <c r="U219" s="146">
        <v>1882.0</v>
      </c>
      <c r="V219" s="3"/>
      <c r="W219" s="3"/>
      <c r="X219" s="3"/>
      <c r="Y219" s="3"/>
      <c r="Z219" s="3"/>
      <c r="AA219" s="3"/>
      <c r="AB219" s="3"/>
      <c r="AC219" s="3"/>
    </row>
    <row r="220" ht="15.75" customHeight="1">
      <c r="A220" s="145" t="s">
        <v>460</v>
      </c>
      <c r="B220" s="112">
        <v>148.0</v>
      </c>
      <c r="C220" s="112">
        <v>357.0</v>
      </c>
      <c r="D220" s="112">
        <v>445.0</v>
      </c>
      <c r="E220" s="112">
        <v>11202.0</v>
      </c>
      <c r="F220" s="112">
        <v>3210.0</v>
      </c>
      <c r="G220" s="112">
        <v>19307.0</v>
      </c>
      <c r="H220" s="112">
        <v>5217.0</v>
      </c>
      <c r="I220" s="112">
        <v>2165.0</v>
      </c>
      <c r="J220" s="112">
        <v>774.0</v>
      </c>
      <c r="K220" s="112">
        <v>3689.0</v>
      </c>
      <c r="L220" s="112">
        <v>443.0</v>
      </c>
      <c r="M220" s="112">
        <v>268.0</v>
      </c>
      <c r="N220" s="112">
        <v>284.0</v>
      </c>
      <c r="O220" s="112">
        <v>3735.0</v>
      </c>
      <c r="P220" s="112">
        <v>1424.0</v>
      </c>
      <c r="Q220" s="112">
        <v>7505.0</v>
      </c>
      <c r="R220" s="112">
        <v>612.0</v>
      </c>
      <c r="S220" s="112">
        <v>3440.0</v>
      </c>
      <c r="T220" s="112">
        <v>721.0</v>
      </c>
      <c r="U220" s="146">
        <v>1390.0</v>
      </c>
      <c r="V220" s="3"/>
      <c r="W220" s="3"/>
      <c r="X220" s="3"/>
      <c r="Y220" s="3"/>
      <c r="Z220" s="3"/>
      <c r="AA220" s="3"/>
      <c r="AB220" s="3"/>
      <c r="AC220" s="3"/>
    </row>
    <row r="221" ht="15.75" customHeight="1">
      <c r="A221" s="145" t="s">
        <v>458</v>
      </c>
      <c r="B221" s="112">
        <v>1.0</v>
      </c>
      <c r="C221" s="112">
        <v>0.0</v>
      </c>
      <c r="D221" s="112">
        <v>7.0</v>
      </c>
      <c r="E221" s="112">
        <v>406.0</v>
      </c>
      <c r="F221" s="112">
        <v>31.0</v>
      </c>
      <c r="G221" s="112">
        <v>882.0</v>
      </c>
      <c r="H221" s="112">
        <v>286.0</v>
      </c>
      <c r="I221" s="112">
        <v>12.0</v>
      </c>
      <c r="J221" s="112">
        <v>881.0</v>
      </c>
      <c r="K221" s="112">
        <v>390.0</v>
      </c>
      <c r="L221" s="112">
        <v>210.0</v>
      </c>
      <c r="M221" s="112">
        <v>28.0</v>
      </c>
      <c r="N221" s="112">
        <v>46.0</v>
      </c>
      <c r="O221" s="112">
        <v>94.0</v>
      </c>
      <c r="P221" s="112">
        <v>76.0</v>
      </c>
      <c r="Q221" s="112">
        <v>1602.0</v>
      </c>
      <c r="R221" s="112">
        <v>68.0</v>
      </c>
      <c r="S221" s="112">
        <v>121.0</v>
      </c>
      <c r="T221" s="112">
        <v>4547.0</v>
      </c>
      <c r="U221" s="146">
        <v>343.0</v>
      </c>
      <c r="V221" s="3"/>
      <c r="W221" s="3"/>
      <c r="X221" s="3"/>
      <c r="Y221" s="3"/>
      <c r="Z221" s="3"/>
      <c r="AA221" s="3"/>
      <c r="AB221" s="3"/>
      <c r="AC221" s="3"/>
    </row>
    <row r="222" ht="15.75" customHeight="1">
      <c r="A222" s="145" t="s">
        <v>468</v>
      </c>
      <c r="B222" s="112">
        <v>0.0</v>
      </c>
      <c r="C222" s="112">
        <v>0.0</v>
      </c>
      <c r="D222" s="112">
        <v>2100.0</v>
      </c>
      <c r="E222" s="112">
        <v>0.0</v>
      </c>
      <c r="F222" s="112">
        <v>0.0</v>
      </c>
      <c r="G222" s="112">
        <v>348.0</v>
      </c>
      <c r="H222" s="112">
        <v>0.0</v>
      </c>
      <c r="I222" s="112">
        <v>0.0</v>
      </c>
      <c r="J222" s="112">
        <v>7.0</v>
      </c>
      <c r="K222" s="112">
        <v>0.0</v>
      </c>
      <c r="L222" s="112">
        <v>0.0</v>
      </c>
      <c r="M222" s="112">
        <v>0.0</v>
      </c>
      <c r="N222" s="112">
        <v>0.0</v>
      </c>
      <c r="O222" s="112">
        <v>0.0</v>
      </c>
      <c r="P222" s="112">
        <v>0.0</v>
      </c>
      <c r="Q222" s="112">
        <v>10738.0</v>
      </c>
      <c r="R222" s="112">
        <v>71.0</v>
      </c>
      <c r="S222" s="112">
        <v>0.0</v>
      </c>
      <c r="T222" s="112">
        <v>3473.0</v>
      </c>
      <c r="U222" s="146">
        <v>302.0</v>
      </c>
      <c r="V222" s="3"/>
      <c r="W222" s="3"/>
      <c r="X222" s="3"/>
      <c r="Y222" s="3"/>
      <c r="Z222" s="3"/>
      <c r="AA222" s="3"/>
      <c r="AB222" s="3"/>
      <c r="AC222" s="3"/>
    </row>
    <row r="223" ht="15.75" customHeight="1">
      <c r="A223" s="145" t="s">
        <v>476</v>
      </c>
      <c r="B223" s="112">
        <v>0.0</v>
      </c>
      <c r="C223" s="112">
        <v>0.0</v>
      </c>
      <c r="D223" s="112">
        <v>0.0</v>
      </c>
      <c r="E223" s="112">
        <v>0.0</v>
      </c>
      <c r="F223" s="112">
        <v>0.0</v>
      </c>
      <c r="G223" s="112">
        <v>12.0</v>
      </c>
      <c r="H223" s="112">
        <v>22.0</v>
      </c>
      <c r="I223" s="112">
        <v>0.0</v>
      </c>
      <c r="J223" s="112">
        <v>0.0</v>
      </c>
      <c r="K223" s="112">
        <v>0.0</v>
      </c>
      <c r="L223" s="112">
        <v>6.0</v>
      </c>
      <c r="M223" s="112">
        <v>142.0</v>
      </c>
      <c r="N223" s="112">
        <v>522.0</v>
      </c>
      <c r="O223" s="112">
        <v>383.0</v>
      </c>
      <c r="P223" s="112">
        <v>256.0</v>
      </c>
      <c r="Q223" s="112">
        <v>396.0</v>
      </c>
      <c r="R223" s="112">
        <v>229.0</v>
      </c>
      <c r="S223" s="112">
        <v>144.0</v>
      </c>
      <c r="T223" s="112">
        <v>205.0</v>
      </c>
      <c r="U223" s="146">
        <v>157.0</v>
      </c>
      <c r="V223" s="3"/>
      <c r="W223" s="3"/>
      <c r="X223" s="3"/>
      <c r="Y223" s="3"/>
      <c r="Z223" s="3"/>
      <c r="AA223" s="3"/>
      <c r="AB223" s="3"/>
      <c r="AC223" s="3"/>
    </row>
    <row r="224" ht="15.75" customHeight="1">
      <c r="A224" s="145" t="s">
        <v>474</v>
      </c>
      <c r="B224" s="112">
        <v>0.0</v>
      </c>
      <c r="C224" s="112">
        <v>0.0</v>
      </c>
      <c r="D224" s="112">
        <v>0.0</v>
      </c>
      <c r="E224" s="112">
        <v>5621.0</v>
      </c>
      <c r="F224" s="112">
        <v>6011.0</v>
      </c>
      <c r="G224" s="112">
        <v>0.0</v>
      </c>
      <c r="H224" s="112">
        <v>0.0</v>
      </c>
      <c r="I224" s="112">
        <v>0.0</v>
      </c>
      <c r="J224" s="112">
        <v>0.0</v>
      </c>
      <c r="K224" s="112">
        <v>0.0</v>
      </c>
      <c r="L224" s="112">
        <v>39.0</v>
      </c>
      <c r="M224" s="112">
        <v>134.0</v>
      </c>
      <c r="N224" s="112">
        <v>109.0</v>
      </c>
      <c r="O224" s="112">
        <v>76.0</v>
      </c>
      <c r="P224" s="112">
        <v>51.0</v>
      </c>
      <c r="Q224" s="112">
        <v>31.0</v>
      </c>
      <c r="R224" s="112">
        <v>60.0</v>
      </c>
      <c r="S224" s="112">
        <v>30.0</v>
      </c>
      <c r="T224" s="112">
        <v>60.0</v>
      </c>
      <c r="U224" s="146">
        <v>64.0</v>
      </c>
      <c r="V224" s="3"/>
      <c r="W224" s="3"/>
      <c r="X224" s="3"/>
      <c r="Y224" s="3"/>
      <c r="Z224" s="3"/>
      <c r="AA224" s="3"/>
      <c r="AB224" s="3"/>
      <c r="AC224" s="3"/>
    </row>
    <row r="225" ht="15.75" customHeight="1">
      <c r="A225" s="145" t="s">
        <v>450</v>
      </c>
      <c r="B225" s="112">
        <v>0.0</v>
      </c>
      <c r="C225" s="112">
        <v>0.0</v>
      </c>
      <c r="D225" s="112">
        <v>0.0</v>
      </c>
      <c r="E225" s="112">
        <v>0.0</v>
      </c>
      <c r="F225" s="112">
        <v>8.0</v>
      </c>
      <c r="G225" s="112">
        <v>0.0</v>
      </c>
      <c r="H225" s="112">
        <v>0.0</v>
      </c>
      <c r="I225" s="112">
        <v>0.0</v>
      </c>
      <c r="J225" s="112">
        <v>0.0</v>
      </c>
      <c r="K225" s="112">
        <v>0.0</v>
      </c>
      <c r="L225" s="112">
        <v>0.0</v>
      </c>
      <c r="M225" s="112">
        <v>0.0</v>
      </c>
      <c r="N225" s="112">
        <v>0.0</v>
      </c>
      <c r="O225" s="112">
        <v>24.0</v>
      </c>
      <c r="P225" s="112">
        <v>24.0</v>
      </c>
      <c r="Q225" s="112">
        <v>0.0</v>
      </c>
      <c r="R225" s="112">
        <v>2.0</v>
      </c>
      <c r="S225" s="112">
        <v>1.0</v>
      </c>
      <c r="T225" s="112"/>
      <c r="U225" s="146">
        <v>54.0</v>
      </c>
      <c r="V225" s="3"/>
      <c r="W225" s="3"/>
      <c r="X225" s="3"/>
      <c r="Y225" s="3"/>
      <c r="Z225" s="3"/>
      <c r="AA225" s="3"/>
      <c r="AB225" s="3"/>
      <c r="AC225" s="3"/>
    </row>
    <row r="226" ht="15.75" customHeight="1">
      <c r="A226" s="145" t="s">
        <v>448</v>
      </c>
      <c r="B226" s="112">
        <v>0.0</v>
      </c>
      <c r="C226" s="112">
        <v>0.0</v>
      </c>
      <c r="D226" s="112">
        <v>0.0</v>
      </c>
      <c r="E226" s="112">
        <v>0.0</v>
      </c>
      <c r="F226" s="112">
        <v>0.0</v>
      </c>
      <c r="G226" s="112">
        <v>0.0</v>
      </c>
      <c r="H226" s="112">
        <v>0.0</v>
      </c>
      <c r="I226" s="112">
        <v>1.0</v>
      </c>
      <c r="J226" s="112">
        <v>1.0</v>
      </c>
      <c r="K226" s="112">
        <v>0.0</v>
      </c>
      <c r="L226" s="112">
        <v>0.0</v>
      </c>
      <c r="M226" s="112">
        <v>2.0</v>
      </c>
      <c r="N226" s="112">
        <v>0.0</v>
      </c>
      <c r="O226" s="112">
        <v>2.0</v>
      </c>
      <c r="P226" s="112">
        <v>0.0</v>
      </c>
      <c r="Q226" s="112">
        <v>19.0</v>
      </c>
      <c r="R226" s="112">
        <v>0.0</v>
      </c>
      <c r="S226" s="112">
        <v>2849.0</v>
      </c>
      <c r="T226" s="112">
        <v>207.0</v>
      </c>
      <c r="U226" s="146">
        <v>42.0</v>
      </c>
      <c r="V226" s="3"/>
      <c r="W226" s="3"/>
      <c r="X226" s="3"/>
      <c r="Y226" s="3"/>
      <c r="Z226" s="3"/>
      <c r="AA226" s="3"/>
      <c r="AB226" s="3"/>
      <c r="AC226" s="3"/>
    </row>
    <row r="227" ht="15.75" customHeight="1">
      <c r="A227" s="145" t="s">
        <v>464</v>
      </c>
      <c r="B227" s="112">
        <v>442.0</v>
      </c>
      <c r="C227" s="112">
        <v>0.0</v>
      </c>
      <c r="D227" s="112">
        <v>0.0</v>
      </c>
      <c r="E227" s="112">
        <v>0.0</v>
      </c>
      <c r="F227" s="112">
        <v>53.0</v>
      </c>
      <c r="G227" s="112">
        <v>0.0</v>
      </c>
      <c r="H227" s="112">
        <v>0.0</v>
      </c>
      <c r="I227" s="112">
        <v>0.0</v>
      </c>
      <c r="J227" s="112">
        <v>355.0</v>
      </c>
      <c r="K227" s="112">
        <v>0.0</v>
      </c>
      <c r="L227" s="112">
        <v>0.0</v>
      </c>
      <c r="M227" s="112">
        <v>0.0</v>
      </c>
      <c r="N227" s="112">
        <v>0.0</v>
      </c>
      <c r="O227" s="112">
        <v>0.0</v>
      </c>
      <c r="P227" s="112">
        <v>1.0</v>
      </c>
      <c r="Q227" s="112">
        <v>775.0</v>
      </c>
      <c r="R227" s="112">
        <v>24.0</v>
      </c>
      <c r="S227" s="112">
        <v>68.0</v>
      </c>
      <c r="T227" s="112">
        <v>1084.0</v>
      </c>
      <c r="U227" s="146">
        <v>12.0</v>
      </c>
      <c r="V227" s="3"/>
      <c r="W227" s="3"/>
      <c r="X227" s="3"/>
      <c r="Y227" s="3"/>
      <c r="Z227" s="3"/>
      <c r="AA227" s="3"/>
      <c r="AB227" s="3"/>
      <c r="AC227" s="3"/>
    </row>
    <row r="228" ht="15.75" customHeight="1">
      <c r="A228" s="145" t="s">
        <v>452</v>
      </c>
      <c r="B228" s="112">
        <v>2.0</v>
      </c>
      <c r="C228" s="112">
        <v>13.0</v>
      </c>
      <c r="D228" s="112">
        <v>2.0</v>
      </c>
      <c r="E228" s="112">
        <v>4.0</v>
      </c>
      <c r="F228" s="112">
        <v>2.0</v>
      </c>
      <c r="G228" s="112">
        <v>119.0</v>
      </c>
      <c r="H228" s="112">
        <v>187.0</v>
      </c>
      <c r="I228" s="112">
        <v>38.0</v>
      </c>
      <c r="J228" s="112">
        <v>0.0</v>
      </c>
      <c r="K228" s="112">
        <v>8.0</v>
      </c>
      <c r="L228" s="112">
        <v>9.0</v>
      </c>
      <c r="M228" s="112">
        <v>37.0</v>
      </c>
      <c r="N228" s="112">
        <v>2.0</v>
      </c>
      <c r="O228" s="112">
        <v>5.0</v>
      </c>
      <c r="P228" s="112">
        <v>22.0</v>
      </c>
      <c r="Q228" s="112">
        <v>70.0</v>
      </c>
      <c r="R228" s="112">
        <v>81.0</v>
      </c>
      <c r="S228" s="112">
        <v>37.0</v>
      </c>
      <c r="T228" s="112">
        <v>0.0</v>
      </c>
      <c r="U228" s="146">
        <v>2.0</v>
      </c>
      <c r="V228" s="3"/>
      <c r="W228" s="3"/>
      <c r="X228" s="3"/>
      <c r="Y228" s="3"/>
      <c r="Z228" s="3"/>
      <c r="AA228" s="3"/>
      <c r="AB228" s="3"/>
      <c r="AC228" s="3"/>
    </row>
    <row r="229" ht="15.75" customHeight="1">
      <c r="A229" s="145" t="s">
        <v>466</v>
      </c>
      <c r="B229" s="112">
        <v>0.0</v>
      </c>
      <c r="C229" s="112">
        <v>0.0</v>
      </c>
      <c r="D229" s="112">
        <v>0.0</v>
      </c>
      <c r="E229" s="112">
        <v>0.0</v>
      </c>
      <c r="F229" s="112">
        <v>0.0</v>
      </c>
      <c r="G229" s="112">
        <v>2.0</v>
      </c>
      <c r="H229" s="112">
        <v>2.0</v>
      </c>
      <c r="I229" s="112">
        <v>288.0</v>
      </c>
      <c r="J229" s="112">
        <v>2.0</v>
      </c>
      <c r="K229" s="112">
        <v>0.0</v>
      </c>
      <c r="L229" s="112">
        <v>16.0</v>
      </c>
      <c r="M229" s="112">
        <v>16.0</v>
      </c>
      <c r="N229" s="112">
        <v>42.0</v>
      </c>
      <c r="O229" s="112">
        <v>381.0</v>
      </c>
      <c r="P229" s="112">
        <v>73.0</v>
      </c>
      <c r="Q229" s="112">
        <v>106.0</v>
      </c>
      <c r="R229" s="112">
        <v>96.0</v>
      </c>
      <c r="S229" s="112">
        <v>2.0</v>
      </c>
      <c r="T229" s="112">
        <v>7.0</v>
      </c>
      <c r="U229" s="146">
        <v>1.0</v>
      </c>
      <c r="V229" s="3"/>
      <c r="W229" s="3"/>
      <c r="X229" s="3"/>
      <c r="Y229" s="3"/>
      <c r="Z229" s="3"/>
      <c r="AA229" s="3"/>
      <c r="AB229" s="3"/>
      <c r="AC229" s="3"/>
    </row>
    <row r="230" ht="15.75" customHeight="1">
      <c r="A230" s="145" t="s">
        <v>472</v>
      </c>
      <c r="B230" s="112">
        <v>0.0</v>
      </c>
      <c r="C230" s="112">
        <v>0.0</v>
      </c>
      <c r="D230" s="112">
        <v>0.0</v>
      </c>
      <c r="E230" s="112">
        <v>0.0</v>
      </c>
      <c r="F230" s="112">
        <v>0.0</v>
      </c>
      <c r="G230" s="112">
        <v>52.0</v>
      </c>
      <c r="H230" s="112">
        <v>448.0</v>
      </c>
      <c r="I230" s="112">
        <v>0.0</v>
      </c>
      <c r="J230" s="112">
        <v>0.0</v>
      </c>
      <c r="K230" s="112">
        <v>5.0</v>
      </c>
      <c r="L230" s="112">
        <v>2.0</v>
      </c>
      <c r="M230" s="112">
        <v>2.0</v>
      </c>
      <c r="N230" s="112">
        <v>0.0</v>
      </c>
      <c r="O230" s="112">
        <v>1.0</v>
      </c>
      <c r="P230" s="112">
        <v>0.0</v>
      </c>
      <c r="Q230" s="112">
        <v>0.0</v>
      </c>
      <c r="R230" s="112">
        <v>3.0</v>
      </c>
      <c r="S230" s="112">
        <v>0.0</v>
      </c>
      <c r="T230" s="112">
        <v>20.0</v>
      </c>
      <c r="U230" s="146">
        <v>0.0</v>
      </c>
      <c r="V230" s="3"/>
      <c r="W230" s="3"/>
      <c r="X230" s="3"/>
      <c r="Y230" s="3"/>
      <c r="Z230" s="3"/>
      <c r="AA230" s="3"/>
      <c r="AB230" s="3"/>
      <c r="AC230" s="3"/>
    </row>
    <row r="231" ht="15.75" customHeight="1">
      <c r="A231" s="145" t="s">
        <v>470</v>
      </c>
      <c r="B231" s="112">
        <v>0.0</v>
      </c>
      <c r="C231" s="112">
        <v>0.0</v>
      </c>
      <c r="D231" s="112">
        <v>0.0</v>
      </c>
      <c r="E231" s="112">
        <v>0.0</v>
      </c>
      <c r="F231" s="112">
        <v>0.0</v>
      </c>
      <c r="G231" s="112">
        <v>0.0</v>
      </c>
      <c r="H231" s="112">
        <v>0.0</v>
      </c>
      <c r="I231" s="112">
        <v>0.0</v>
      </c>
      <c r="J231" s="112">
        <v>0.0</v>
      </c>
      <c r="K231" s="112">
        <v>0.0</v>
      </c>
      <c r="L231" s="112">
        <v>0.0</v>
      </c>
      <c r="M231" s="112">
        <v>0.0</v>
      </c>
      <c r="N231" s="112">
        <v>0.0</v>
      </c>
      <c r="O231" s="112">
        <v>379.0</v>
      </c>
      <c r="P231" s="112">
        <v>0.0</v>
      </c>
      <c r="Q231" s="112">
        <v>0.0</v>
      </c>
      <c r="R231" s="112">
        <v>14.0</v>
      </c>
      <c r="S231" s="112">
        <v>124.0</v>
      </c>
      <c r="T231" s="112">
        <v>64.0</v>
      </c>
      <c r="U231" s="146"/>
      <c r="V231" s="3"/>
      <c r="W231" s="3"/>
      <c r="X231" s="3"/>
      <c r="Y231" s="3"/>
      <c r="Z231" s="3"/>
      <c r="AA231" s="3"/>
      <c r="AB231" s="3"/>
      <c r="AC231" s="3"/>
    </row>
    <row r="232" ht="15.75" customHeight="1">
      <c r="AB232" s="3"/>
      <c r="AC232" s="3"/>
    </row>
    <row r="233" ht="15.75" customHeight="1">
      <c r="A233" s="98" t="s">
        <v>531</v>
      </c>
    </row>
    <row r="234" ht="15.75" customHeight="1">
      <c r="A234" s="99" t="s">
        <v>560</v>
      </c>
      <c r="B234" s="134" t="s">
        <v>491</v>
      </c>
      <c r="C234" s="134" t="s">
        <v>492</v>
      </c>
      <c r="D234" s="134" t="s">
        <v>493</v>
      </c>
      <c r="E234" s="134" t="s">
        <v>494</v>
      </c>
      <c r="F234" s="134" t="s">
        <v>495</v>
      </c>
      <c r="G234" s="134" t="s">
        <v>496</v>
      </c>
      <c r="H234" s="134" t="s">
        <v>497</v>
      </c>
      <c r="I234" s="134" t="s">
        <v>498</v>
      </c>
      <c r="J234" s="134" t="s">
        <v>499</v>
      </c>
      <c r="K234" s="134" t="s">
        <v>500</v>
      </c>
      <c r="L234" s="134" t="s">
        <v>501</v>
      </c>
      <c r="M234" s="134" t="s">
        <v>502</v>
      </c>
      <c r="N234" s="134" t="s">
        <v>503</v>
      </c>
      <c r="O234" s="134" t="s">
        <v>504</v>
      </c>
      <c r="P234" s="134" t="s">
        <v>505</v>
      </c>
      <c r="Q234" s="134" t="s">
        <v>506</v>
      </c>
      <c r="R234" s="134" t="s">
        <v>507</v>
      </c>
      <c r="S234" s="134" t="s">
        <v>508</v>
      </c>
      <c r="T234" s="134" t="s">
        <v>509</v>
      </c>
      <c r="U234" s="135" t="s">
        <v>510</v>
      </c>
    </row>
    <row r="235" ht="15.75" customHeight="1">
      <c r="A235" s="136" t="s">
        <v>511</v>
      </c>
      <c r="B235" s="120">
        <f t="shared" ref="B235:U235" si="2">B11/B$11</f>
        <v>1</v>
      </c>
      <c r="C235" s="120">
        <f t="shared" si="2"/>
        <v>1</v>
      </c>
      <c r="D235" s="120">
        <f t="shared" si="2"/>
        <v>1</v>
      </c>
      <c r="E235" s="120">
        <f t="shared" si="2"/>
        <v>1</v>
      </c>
      <c r="F235" s="120">
        <f t="shared" si="2"/>
        <v>1</v>
      </c>
      <c r="G235" s="120">
        <f t="shared" si="2"/>
        <v>1</v>
      </c>
      <c r="H235" s="120">
        <f t="shared" si="2"/>
        <v>1</v>
      </c>
      <c r="I235" s="120">
        <f t="shared" si="2"/>
        <v>1</v>
      </c>
      <c r="J235" s="120">
        <f t="shared" si="2"/>
        <v>1</v>
      </c>
      <c r="K235" s="120">
        <f t="shared" si="2"/>
        <v>1</v>
      </c>
      <c r="L235" s="120">
        <f t="shared" si="2"/>
        <v>1</v>
      </c>
      <c r="M235" s="120">
        <f t="shared" si="2"/>
        <v>1</v>
      </c>
      <c r="N235" s="120">
        <f t="shared" si="2"/>
        <v>1</v>
      </c>
      <c r="O235" s="120">
        <f t="shared" si="2"/>
        <v>1</v>
      </c>
      <c r="P235" s="120">
        <f t="shared" si="2"/>
        <v>1</v>
      </c>
      <c r="Q235" s="120">
        <f t="shared" si="2"/>
        <v>1</v>
      </c>
      <c r="R235" s="120">
        <f t="shared" si="2"/>
        <v>1</v>
      </c>
      <c r="S235" s="120">
        <f t="shared" si="2"/>
        <v>1</v>
      </c>
      <c r="T235" s="120">
        <f t="shared" si="2"/>
        <v>1</v>
      </c>
      <c r="U235" s="196">
        <f t="shared" si="2"/>
        <v>1</v>
      </c>
    </row>
    <row r="236" ht="15.75" customHeight="1">
      <c r="A236" s="136" t="s">
        <v>101</v>
      </c>
      <c r="B236" s="120">
        <f t="shared" ref="B236:U236" si="3">B12/B$11</f>
        <v>0</v>
      </c>
      <c r="C236" s="120">
        <f t="shared" si="3"/>
        <v>0</v>
      </c>
      <c r="D236" s="120">
        <f t="shared" si="3"/>
        <v>0</v>
      </c>
      <c r="E236" s="120">
        <f t="shared" si="3"/>
        <v>0</v>
      </c>
      <c r="F236" s="120">
        <f t="shared" si="3"/>
        <v>0</v>
      </c>
      <c r="G236" s="120">
        <f t="shared" si="3"/>
        <v>0</v>
      </c>
      <c r="H236" s="120">
        <f t="shared" si="3"/>
        <v>0</v>
      </c>
      <c r="I236" s="120">
        <f t="shared" si="3"/>
        <v>0</v>
      </c>
      <c r="J236" s="120">
        <f t="shared" si="3"/>
        <v>0</v>
      </c>
      <c r="K236" s="120">
        <f t="shared" si="3"/>
        <v>0</v>
      </c>
      <c r="L236" s="120">
        <f t="shared" si="3"/>
        <v>0</v>
      </c>
      <c r="M236" s="120">
        <f t="shared" si="3"/>
        <v>0</v>
      </c>
      <c r="N236" s="120">
        <f t="shared" si="3"/>
        <v>0</v>
      </c>
      <c r="O236" s="120">
        <f t="shared" si="3"/>
        <v>0</v>
      </c>
      <c r="P236" s="120">
        <f t="shared" si="3"/>
        <v>0</v>
      </c>
      <c r="Q236" s="120">
        <f t="shared" si="3"/>
        <v>0</v>
      </c>
      <c r="R236" s="120">
        <f t="shared" si="3"/>
        <v>0</v>
      </c>
      <c r="S236" s="120">
        <f t="shared" si="3"/>
        <v>0</v>
      </c>
      <c r="T236" s="120">
        <f t="shared" si="3"/>
        <v>0</v>
      </c>
      <c r="U236" s="196">
        <f t="shared" si="3"/>
        <v>0</v>
      </c>
    </row>
    <row r="237" ht="15.75" customHeight="1">
      <c r="A237" s="136" t="s">
        <v>2</v>
      </c>
      <c r="B237" s="116">
        <f t="shared" ref="B237:U237" si="4">B13/B$11</f>
        <v>0</v>
      </c>
      <c r="C237" s="116">
        <f t="shared" si="4"/>
        <v>0</v>
      </c>
      <c r="D237" s="116">
        <f t="shared" si="4"/>
        <v>0</v>
      </c>
      <c r="E237" s="116">
        <f t="shared" si="4"/>
        <v>0</v>
      </c>
      <c r="F237" s="116">
        <f t="shared" si="4"/>
        <v>0</v>
      </c>
      <c r="G237" s="116">
        <f t="shared" si="4"/>
        <v>0</v>
      </c>
      <c r="H237" s="116">
        <f t="shared" si="4"/>
        <v>0</v>
      </c>
      <c r="I237" s="116">
        <f t="shared" si="4"/>
        <v>0</v>
      </c>
      <c r="J237" s="116">
        <f t="shared" si="4"/>
        <v>0</v>
      </c>
      <c r="K237" s="116">
        <f t="shared" si="4"/>
        <v>0</v>
      </c>
      <c r="L237" s="116">
        <f t="shared" si="4"/>
        <v>0</v>
      </c>
      <c r="M237" s="116">
        <f t="shared" si="4"/>
        <v>0</v>
      </c>
      <c r="N237" s="116">
        <f t="shared" si="4"/>
        <v>0</v>
      </c>
      <c r="O237" s="116">
        <f t="shared" si="4"/>
        <v>0</v>
      </c>
      <c r="P237" s="116">
        <f t="shared" si="4"/>
        <v>0</v>
      </c>
      <c r="Q237" s="116">
        <f t="shared" si="4"/>
        <v>0.0005997508683</v>
      </c>
      <c r="R237" s="116">
        <f t="shared" si="4"/>
        <v>0</v>
      </c>
      <c r="S237" s="116">
        <f t="shared" si="4"/>
        <v>0</v>
      </c>
      <c r="T237" s="116">
        <f t="shared" si="4"/>
        <v>0</v>
      </c>
      <c r="U237" s="195">
        <f t="shared" si="4"/>
        <v>0</v>
      </c>
    </row>
    <row r="238" ht="15.75" customHeight="1">
      <c r="A238" s="136" t="s">
        <v>70</v>
      </c>
      <c r="B238" s="116">
        <f t="shared" ref="B238:U238" si="5">B14/B$11</f>
        <v>0</v>
      </c>
      <c r="C238" s="116">
        <f t="shared" si="5"/>
        <v>0</v>
      </c>
      <c r="D238" s="116">
        <f t="shared" si="5"/>
        <v>0</v>
      </c>
      <c r="E238" s="116">
        <f t="shared" si="5"/>
        <v>0.000002888011575</v>
      </c>
      <c r="F238" s="116">
        <f t="shared" si="5"/>
        <v>0.0006230253684</v>
      </c>
      <c r="G238" s="116">
        <f t="shared" si="5"/>
        <v>0.001571710353</v>
      </c>
      <c r="H238" s="116">
        <f t="shared" si="5"/>
        <v>0.00002811353096</v>
      </c>
      <c r="I238" s="116">
        <f t="shared" si="5"/>
        <v>0.0008536416378</v>
      </c>
      <c r="J238" s="116">
        <f t="shared" si="5"/>
        <v>0.000006387481323</v>
      </c>
      <c r="K238" s="116">
        <f t="shared" si="5"/>
        <v>0.00002898645437</v>
      </c>
      <c r="L238" s="116">
        <f t="shared" si="5"/>
        <v>0.00002610204434</v>
      </c>
      <c r="M238" s="116">
        <f t="shared" si="5"/>
        <v>0.0006293692488</v>
      </c>
      <c r="N238" s="116">
        <f t="shared" si="5"/>
        <v>0.000003555684087</v>
      </c>
      <c r="O238" s="116">
        <f t="shared" si="5"/>
        <v>0.00002149574099</v>
      </c>
      <c r="P238" s="116">
        <f t="shared" si="5"/>
        <v>0.00000683152572</v>
      </c>
      <c r="Q238" s="116">
        <f t="shared" si="5"/>
        <v>0.00002952884294</v>
      </c>
      <c r="R238" s="116">
        <f t="shared" si="5"/>
        <v>0.0000002693766678</v>
      </c>
      <c r="S238" s="116">
        <f t="shared" si="5"/>
        <v>0.0000015047171</v>
      </c>
      <c r="T238" s="116">
        <f t="shared" si="5"/>
        <v>0.000001110188832</v>
      </c>
      <c r="U238" s="195">
        <f t="shared" si="5"/>
        <v>0.0001535178856</v>
      </c>
    </row>
    <row r="239" ht="15.75" customHeight="1">
      <c r="A239" s="136" t="s">
        <v>512</v>
      </c>
      <c r="B239" s="116">
        <f t="shared" ref="B239:U239" si="6">B15/B$11</f>
        <v>0</v>
      </c>
      <c r="C239" s="116">
        <f t="shared" si="6"/>
        <v>0</v>
      </c>
      <c r="D239" s="116">
        <f t="shared" si="6"/>
        <v>0</v>
      </c>
      <c r="E239" s="116">
        <f t="shared" si="6"/>
        <v>0</v>
      </c>
      <c r="F239" s="116">
        <f t="shared" si="6"/>
        <v>0</v>
      </c>
      <c r="G239" s="116">
        <f t="shared" si="6"/>
        <v>0</v>
      </c>
      <c r="H239" s="116">
        <f t="shared" si="6"/>
        <v>0</v>
      </c>
      <c r="I239" s="116">
        <f t="shared" si="6"/>
        <v>0</v>
      </c>
      <c r="J239" s="116">
        <f t="shared" si="6"/>
        <v>0</v>
      </c>
      <c r="K239" s="116">
        <f t="shared" si="6"/>
        <v>0</v>
      </c>
      <c r="L239" s="116">
        <f t="shared" si="6"/>
        <v>0</v>
      </c>
      <c r="M239" s="116">
        <f t="shared" si="6"/>
        <v>0</v>
      </c>
      <c r="N239" s="116">
        <f t="shared" si="6"/>
        <v>0</v>
      </c>
      <c r="O239" s="116">
        <f t="shared" si="6"/>
        <v>0</v>
      </c>
      <c r="P239" s="116">
        <f t="shared" si="6"/>
        <v>0</v>
      </c>
      <c r="Q239" s="116">
        <f t="shared" si="6"/>
        <v>0</v>
      </c>
      <c r="R239" s="116">
        <f t="shared" si="6"/>
        <v>0</v>
      </c>
      <c r="S239" s="116">
        <f t="shared" si="6"/>
        <v>0</v>
      </c>
      <c r="T239" s="116">
        <f t="shared" si="6"/>
        <v>0</v>
      </c>
      <c r="U239" s="195">
        <f t="shared" si="6"/>
        <v>0</v>
      </c>
    </row>
    <row r="240" ht="15.75" customHeight="1">
      <c r="A240" s="136" t="s">
        <v>55</v>
      </c>
      <c r="B240" s="116">
        <f t="shared" ref="B240:U240" si="7">B16/B$11</f>
        <v>0</v>
      </c>
      <c r="C240" s="116">
        <f t="shared" si="7"/>
        <v>0</v>
      </c>
      <c r="D240" s="116">
        <f t="shared" si="7"/>
        <v>0</v>
      </c>
      <c r="E240" s="116">
        <f t="shared" si="7"/>
        <v>0</v>
      </c>
      <c r="F240" s="116">
        <f t="shared" si="7"/>
        <v>0</v>
      </c>
      <c r="G240" s="116">
        <f t="shared" si="7"/>
        <v>0</v>
      </c>
      <c r="H240" s="116">
        <f t="shared" si="7"/>
        <v>0</v>
      </c>
      <c r="I240" s="116">
        <f t="shared" si="7"/>
        <v>0</v>
      </c>
      <c r="J240" s="116">
        <f t="shared" si="7"/>
        <v>0</v>
      </c>
      <c r="K240" s="116">
        <f t="shared" si="7"/>
        <v>0</v>
      </c>
      <c r="L240" s="116">
        <f t="shared" si="7"/>
        <v>0</v>
      </c>
      <c r="M240" s="116">
        <f t="shared" si="7"/>
        <v>0</v>
      </c>
      <c r="N240" s="116">
        <f t="shared" si="7"/>
        <v>0</v>
      </c>
      <c r="O240" s="116">
        <f t="shared" si="7"/>
        <v>0</v>
      </c>
      <c r="P240" s="116">
        <f t="shared" si="7"/>
        <v>0</v>
      </c>
      <c r="Q240" s="116">
        <f t="shared" si="7"/>
        <v>0</v>
      </c>
      <c r="R240" s="116">
        <f t="shared" si="7"/>
        <v>0</v>
      </c>
      <c r="S240" s="116">
        <f t="shared" si="7"/>
        <v>0</v>
      </c>
      <c r="T240" s="116">
        <f t="shared" si="7"/>
        <v>0</v>
      </c>
      <c r="U240" s="195">
        <f t="shared" si="7"/>
        <v>0</v>
      </c>
    </row>
    <row r="241" ht="15.75" customHeight="1">
      <c r="A241" s="136" t="s">
        <v>102</v>
      </c>
      <c r="B241" s="120">
        <f t="shared" ref="B241:U241" si="8">B17/B$11</f>
        <v>0</v>
      </c>
      <c r="C241" s="120">
        <f t="shared" si="8"/>
        <v>0</v>
      </c>
      <c r="D241" s="120">
        <f t="shared" si="8"/>
        <v>0</v>
      </c>
      <c r="E241" s="120">
        <f t="shared" si="8"/>
        <v>0</v>
      </c>
      <c r="F241" s="120">
        <f t="shared" si="8"/>
        <v>0</v>
      </c>
      <c r="G241" s="120">
        <f t="shared" si="8"/>
        <v>0</v>
      </c>
      <c r="H241" s="120">
        <f t="shared" si="8"/>
        <v>0.0000008519251805</v>
      </c>
      <c r="I241" s="120">
        <f t="shared" si="8"/>
        <v>0</v>
      </c>
      <c r="J241" s="120">
        <f t="shared" si="8"/>
        <v>0</v>
      </c>
      <c r="K241" s="120">
        <f t="shared" si="8"/>
        <v>0.00002055403128</v>
      </c>
      <c r="L241" s="120">
        <f t="shared" si="8"/>
        <v>0.00006227856193</v>
      </c>
      <c r="M241" s="120">
        <f t="shared" si="8"/>
        <v>0.02360424009</v>
      </c>
      <c r="N241" s="120">
        <f t="shared" si="8"/>
        <v>0.0009869986411</v>
      </c>
      <c r="O241" s="120">
        <f t="shared" si="8"/>
        <v>0.00003832975503</v>
      </c>
      <c r="P241" s="120">
        <f t="shared" si="8"/>
        <v>0.0000002530194711</v>
      </c>
      <c r="Q241" s="120">
        <f t="shared" si="8"/>
        <v>0.000002006814569</v>
      </c>
      <c r="R241" s="120">
        <f t="shared" si="8"/>
        <v>0.0002230438809</v>
      </c>
      <c r="S241" s="120">
        <f t="shared" si="8"/>
        <v>0</v>
      </c>
      <c r="T241" s="120">
        <f t="shared" si="8"/>
        <v>0.0001239710862</v>
      </c>
      <c r="U241" s="196">
        <f t="shared" si="8"/>
        <v>0.000004962194282</v>
      </c>
    </row>
    <row r="242" ht="15.75" customHeight="1">
      <c r="A242" s="136" t="s">
        <v>78</v>
      </c>
      <c r="B242" s="120">
        <f t="shared" ref="B242:U242" si="9">B18/B$11</f>
        <v>0</v>
      </c>
      <c r="C242" s="120">
        <f t="shared" si="9"/>
        <v>0</v>
      </c>
      <c r="D242" s="120">
        <f t="shared" si="9"/>
        <v>0</v>
      </c>
      <c r="E242" s="120">
        <f t="shared" si="9"/>
        <v>0</v>
      </c>
      <c r="F242" s="120">
        <f t="shared" si="9"/>
        <v>0</v>
      </c>
      <c r="G242" s="120">
        <f t="shared" si="9"/>
        <v>0</v>
      </c>
      <c r="H242" s="120">
        <f t="shared" si="9"/>
        <v>0</v>
      </c>
      <c r="I242" s="120">
        <f t="shared" si="9"/>
        <v>0</v>
      </c>
      <c r="J242" s="120">
        <f t="shared" si="9"/>
        <v>0</v>
      </c>
      <c r="K242" s="120">
        <f t="shared" si="9"/>
        <v>0</v>
      </c>
      <c r="L242" s="120">
        <f t="shared" si="9"/>
        <v>0</v>
      </c>
      <c r="M242" s="120">
        <f t="shared" si="9"/>
        <v>0</v>
      </c>
      <c r="N242" s="120">
        <f t="shared" si="9"/>
        <v>0</v>
      </c>
      <c r="O242" s="120">
        <f t="shared" si="9"/>
        <v>0</v>
      </c>
      <c r="P242" s="120">
        <f t="shared" si="9"/>
        <v>0</v>
      </c>
      <c r="Q242" s="120">
        <f t="shared" si="9"/>
        <v>0</v>
      </c>
      <c r="R242" s="120">
        <f t="shared" si="9"/>
        <v>0</v>
      </c>
      <c r="S242" s="120">
        <f t="shared" si="9"/>
        <v>0</v>
      </c>
      <c r="T242" s="120">
        <f t="shared" si="9"/>
        <v>0</v>
      </c>
      <c r="U242" s="196">
        <f t="shared" si="9"/>
        <v>0</v>
      </c>
    </row>
    <row r="243" ht="15.75" customHeight="1">
      <c r="A243" s="136" t="s">
        <v>4</v>
      </c>
      <c r="B243" s="116">
        <f t="shared" ref="B243:U243" si="10">B19/B$11</f>
        <v>0</v>
      </c>
      <c r="C243" s="116">
        <f t="shared" si="10"/>
        <v>0</v>
      </c>
      <c r="D243" s="116">
        <f t="shared" si="10"/>
        <v>0</v>
      </c>
      <c r="E243" s="116">
        <f t="shared" si="10"/>
        <v>0.00005487221993</v>
      </c>
      <c r="F243" s="116">
        <f t="shared" si="10"/>
        <v>0.00006566198736</v>
      </c>
      <c r="G243" s="116">
        <f t="shared" si="10"/>
        <v>0.000007597391436</v>
      </c>
      <c r="H243" s="116">
        <f t="shared" si="10"/>
        <v>0</v>
      </c>
      <c r="I243" s="116">
        <f t="shared" si="10"/>
        <v>0.00135301546</v>
      </c>
      <c r="J243" s="116">
        <f t="shared" si="10"/>
        <v>0.0007512660725</v>
      </c>
      <c r="K243" s="116">
        <f t="shared" si="10"/>
        <v>0.0001602160387</v>
      </c>
      <c r="L243" s="116">
        <f t="shared" si="10"/>
        <v>0.003427610559</v>
      </c>
      <c r="M243" s="116">
        <f t="shared" si="10"/>
        <v>0.0003941641915</v>
      </c>
      <c r="N243" s="116">
        <f t="shared" si="10"/>
        <v>0.000002074149051</v>
      </c>
      <c r="O243" s="116">
        <f t="shared" si="10"/>
        <v>0.00006966691961</v>
      </c>
      <c r="P243" s="116">
        <f t="shared" si="10"/>
        <v>0.001476874653</v>
      </c>
      <c r="Q243" s="116">
        <f t="shared" si="10"/>
        <v>0.0003701139441</v>
      </c>
      <c r="R243" s="116">
        <f t="shared" si="10"/>
        <v>0.001139732681</v>
      </c>
      <c r="S243" s="116">
        <f t="shared" si="10"/>
        <v>0.00002181839795</v>
      </c>
      <c r="T243" s="116">
        <f t="shared" si="10"/>
        <v>0.00008215397357</v>
      </c>
      <c r="U243" s="195">
        <f t="shared" si="10"/>
        <v>0.00001426630856</v>
      </c>
    </row>
    <row r="244" ht="15.75" customHeight="1">
      <c r="A244" s="136" t="s">
        <v>5</v>
      </c>
      <c r="B244" s="116">
        <f t="shared" ref="B244:U244" si="11">B20/B$11</f>
        <v>0</v>
      </c>
      <c r="C244" s="116">
        <f t="shared" si="11"/>
        <v>0</v>
      </c>
      <c r="D244" s="116">
        <f t="shared" si="11"/>
        <v>0</v>
      </c>
      <c r="E244" s="116">
        <f t="shared" si="11"/>
        <v>0</v>
      </c>
      <c r="F244" s="116">
        <f t="shared" si="11"/>
        <v>0</v>
      </c>
      <c r="G244" s="116">
        <f t="shared" si="11"/>
        <v>0</v>
      </c>
      <c r="H244" s="116">
        <f t="shared" si="11"/>
        <v>0</v>
      </c>
      <c r="I244" s="116">
        <f t="shared" si="11"/>
        <v>0</v>
      </c>
      <c r="J244" s="116">
        <f t="shared" si="11"/>
        <v>0</v>
      </c>
      <c r="K244" s="116">
        <f t="shared" si="11"/>
        <v>0</v>
      </c>
      <c r="L244" s="116">
        <f t="shared" si="11"/>
        <v>0</v>
      </c>
      <c r="M244" s="116">
        <f t="shared" si="11"/>
        <v>0</v>
      </c>
      <c r="N244" s="116">
        <f t="shared" si="11"/>
        <v>0</v>
      </c>
      <c r="O244" s="116">
        <f t="shared" si="11"/>
        <v>0</v>
      </c>
      <c r="P244" s="116">
        <f t="shared" si="11"/>
        <v>0</v>
      </c>
      <c r="Q244" s="116">
        <f t="shared" si="11"/>
        <v>0</v>
      </c>
      <c r="R244" s="116">
        <f t="shared" si="11"/>
        <v>0</v>
      </c>
      <c r="S244" s="116">
        <f t="shared" si="11"/>
        <v>0</v>
      </c>
      <c r="T244" s="116">
        <f t="shared" si="11"/>
        <v>0</v>
      </c>
      <c r="U244" s="195">
        <f t="shared" si="11"/>
        <v>0</v>
      </c>
    </row>
    <row r="245" ht="15.75" customHeight="1">
      <c r="A245" s="136" t="s">
        <v>103</v>
      </c>
      <c r="B245" s="116">
        <f t="shared" ref="B245:U245" si="12">B21/B$11</f>
        <v>0</v>
      </c>
      <c r="C245" s="116">
        <f t="shared" si="12"/>
        <v>0</v>
      </c>
      <c r="D245" s="116">
        <f t="shared" si="12"/>
        <v>0</v>
      </c>
      <c r="E245" s="116">
        <f t="shared" si="12"/>
        <v>0</v>
      </c>
      <c r="F245" s="116">
        <f t="shared" si="12"/>
        <v>0</v>
      </c>
      <c r="G245" s="116">
        <f t="shared" si="12"/>
        <v>0</v>
      </c>
      <c r="H245" s="116">
        <f t="shared" si="12"/>
        <v>0</v>
      </c>
      <c r="I245" s="116">
        <f t="shared" si="12"/>
        <v>0</v>
      </c>
      <c r="J245" s="116">
        <f t="shared" si="12"/>
        <v>0</v>
      </c>
      <c r="K245" s="116">
        <f t="shared" si="12"/>
        <v>0</v>
      </c>
      <c r="L245" s="116">
        <f t="shared" si="12"/>
        <v>0</v>
      </c>
      <c r="M245" s="116">
        <f t="shared" si="12"/>
        <v>0</v>
      </c>
      <c r="N245" s="116">
        <f t="shared" si="12"/>
        <v>0</v>
      </c>
      <c r="O245" s="116">
        <f t="shared" si="12"/>
        <v>0</v>
      </c>
      <c r="P245" s="116">
        <f t="shared" si="12"/>
        <v>0</v>
      </c>
      <c r="Q245" s="116">
        <f t="shared" si="12"/>
        <v>0</v>
      </c>
      <c r="R245" s="116">
        <f t="shared" si="12"/>
        <v>0</v>
      </c>
      <c r="S245" s="116">
        <f t="shared" si="12"/>
        <v>0</v>
      </c>
      <c r="T245" s="116">
        <f t="shared" si="12"/>
        <v>0</v>
      </c>
      <c r="U245" s="195">
        <f t="shared" si="12"/>
        <v>0</v>
      </c>
    </row>
    <row r="246" ht="15.75" customHeight="1">
      <c r="A246" s="136" t="s">
        <v>6</v>
      </c>
      <c r="B246" s="120">
        <f t="shared" ref="B246:U246" si="13">B22/B$11</f>
        <v>0.007185987325</v>
      </c>
      <c r="C246" s="120">
        <f t="shared" si="13"/>
        <v>0.003161400224</v>
      </c>
      <c r="D246" s="120">
        <f t="shared" si="13"/>
        <v>0.003035853399</v>
      </c>
      <c r="E246" s="120">
        <f t="shared" si="13"/>
        <v>0.0009848119471</v>
      </c>
      <c r="F246" s="120">
        <f t="shared" si="13"/>
        <v>0.002524168956</v>
      </c>
      <c r="G246" s="120">
        <f t="shared" si="13"/>
        <v>0.00719472969</v>
      </c>
      <c r="H246" s="120">
        <f t="shared" si="13"/>
        <v>0.001221660709</v>
      </c>
      <c r="I246" s="120">
        <f t="shared" si="13"/>
        <v>0.0006026474656</v>
      </c>
      <c r="J246" s="120">
        <f t="shared" si="13"/>
        <v>0.0004613726894</v>
      </c>
      <c r="K246" s="120">
        <f t="shared" si="13"/>
        <v>0.0007489045755</v>
      </c>
      <c r="L246" s="120">
        <f t="shared" si="13"/>
        <v>0.0009428791104</v>
      </c>
      <c r="M246" s="120">
        <f t="shared" si="13"/>
        <v>0.0009820066429</v>
      </c>
      <c r="N246" s="120">
        <f t="shared" si="13"/>
        <v>0.0008826985746</v>
      </c>
      <c r="O246" s="120">
        <f t="shared" si="13"/>
        <v>0.0006228585192</v>
      </c>
      <c r="P246" s="120">
        <f t="shared" si="13"/>
        <v>0.0003532151817</v>
      </c>
      <c r="Q246" s="120">
        <f t="shared" si="13"/>
        <v>0.00006995182212</v>
      </c>
      <c r="R246" s="120">
        <f t="shared" si="13"/>
        <v>0.00009966936708</v>
      </c>
      <c r="S246" s="120">
        <f t="shared" si="13"/>
        <v>0.0005582500441</v>
      </c>
      <c r="T246" s="120">
        <f t="shared" si="13"/>
        <v>0.000185031472</v>
      </c>
      <c r="U246" s="196">
        <f t="shared" si="13"/>
        <v>0.003421122821</v>
      </c>
    </row>
    <row r="247" ht="15.75" customHeight="1">
      <c r="A247" s="136" t="s">
        <v>104</v>
      </c>
      <c r="B247" s="120">
        <f t="shared" ref="B247:U247" si="14">B23/B$11</f>
        <v>0.00001871350866</v>
      </c>
      <c r="C247" s="120">
        <f t="shared" si="14"/>
        <v>0</v>
      </c>
      <c r="D247" s="120">
        <f t="shared" si="14"/>
        <v>0</v>
      </c>
      <c r="E247" s="120">
        <f t="shared" si="14"/>
        <v>0</v>
      </c>
      <c r="F247" s="120">
        <f t="shared" si="14"/>
        <v>0</v>
      </c>
      <c r="G247" s="120">
        <f t="shared" si="14"/>
        <v>0</v>
      </c>
      <c r="H247" s="120">
        <f t="shared" si="14"/>
        <v>0</v>
      </c>
      <c r="I247" s="120">
        <f t="shared" si="14"/>
        <v>0</v>
      </c>
      <c r="J247" s="120">
        <f t="shared" si="14"/>
        <v>0.00001031823906</v>
      </c>
      <c r="K247" s="120">
        <f t="shared" si="14"/>
        <v>0.0006124047268</v>
      </c>
      <c r="L247" s="120">
        <f t="shared" si="14"/>
        <v>0.000001373791807</v>
      </c>
      <c r="M247" s="120">
        <f t="shared" si="14"/>
        <v>0</v>
      </c>
      <c r="N247" s="120">
        <f t="shared" si="14"/>
        <v>0</v>
      </c>
      <c r="O247" s="120">
        <f t="shared" si="14"/>
        <v>0</v>
      </c>
      <c r="P247" s="120">
        <f t="shared" si="14"/>
        <v>0</v>
      </c>
      <c r="Q247" s="120">
        <f t="shared" si="14"/>
        <v>0.000006307131502</v>
      </c>
      <c r="R247" s="120">
        <f t="shared" si="14"/>
        <v>0</v>
      </c>
      <c r="S247" s="120">
        <f t="shared" si="14"/>
        <v>0.002574947137</v>
      </c>
      <c r="T247" s="120">
        <f t="shared" si="14"/>
        <v>0.0016667635</v>
      </c>
      <c r="U247" s="196">
        <f t="shared" si="14"/>
        <v>0</v>
      </c>
    </row>
    <row r="248" ht="15.75" customHeight="1">
      <c r="A248" s="136" t="s">
        <v>80</v>
      </c>
      <c r="B248" s="116">
        <f t="shared" ref="B248:U248" si="15">B24/B$11</f>
        <v>0</v>
      </c>
      <c r="C248" s="116">
        <f t="shared" si="15"/>
        <v>0</v>
      </c>
      <c r="D248" s="116">
        <f t="shared" si="15"/>
        <v>0</v>
      </c>
      <c r="E248" s="116">
        <f t="shared" si="15"/>
        <v>0</v>
      </c>
      <c r="F248" s="116">
        <f t="shared" si="15"/>
        <v>0</v>
      </c>
      <c r="G248" s="116">
        <f t="shared" si="15"/>
        <v>0</v>
      </c>
      <c r="H248" s="116">
        <f t="shared" si="15"/>
        <v>0</v>
      </c>
      <c r="I248" s="116">
        <f t="shared" si="15"/>
        <v>0</v>
      </c>
      <c r="J248" s="116">
        <f t="shared" si="15"/>
        <v>0</v>
      </c>
      <c r="K248" s="116">
        <f t="shared" si="15"/>
        <v>0.0002666753802</v>
      </c>
      <c r="L248" s="116">
        <f t="shared" si="15"/>
        <v>0</v>
      </c>
      <c r="M248" s="116">
        <f t="shared" si="15"/>
        <v>0</v>
      </c>
      <c r="N248" s="116">
        <f t="shared" si="15"/>
        <v>0</v>
      </c>
      <c r="O248" s="116">
        <f t="shared" si="15"/>
        <v>0</v>
      </c>
      <c r="P248" s="116">
        <f t="shared" si="15"/>
        <v>0</v>
      </c>
      <c r="Q248" s="116">
        <f t="shared" si="15"/>
        <v>0.0000002866877956</v>
      </c>
      <c r="R248" s="116">
        <f t="shared" si="15"/>
        <v>0.0000008081300033</v>
      </c>
      <c r="S248" s="116">
        <f t="shared" si="15"/>
        <v>0.00001166155753</v>
      </c>
      <c r="T248" s="116">
        <f t="shared" si="15"/>
        <v>0.000001480251776</v>
      </c>
      <c r="U248" s="195">
        <f t="shared" si="15"/>
        <v>0</v>
      </c>
    </row>
    <row r="249" ht="15.75" customHeight="1">
      <c r="A249" s="136" t="s">
        <v>52</v>
      </c>
      <c r="B249" s="120">
        <f t="shared" ref="B249:U249" si="16">B25/B$11</f>
        <v>0.000006237836219</v>
      </c>
      <c r="C249" s="120">
        <f t="shared" si="16"/>
        <v>0</v>
      </c>
      <c r="D249" s="120">
        <f t="shared" si="16"/>
        <v>0</v>
      </c>
      <c r="E249" s="120">
        <f t="shared" si="16"/>
        <v>0.00008230832989</v>
      </c>
      <c r="F249" s="120">
        <f t="shared" si="16"/>
        <v>0</v>
      </c>
      <c r="G249" s="120">
        <f t="shared" si="16"/>
        <v>0</v>
      </c>
      <c r="H249" s="120">
        <f t="shared" si="16"/>
        <v>0.002231192048</v>
      </c>
      <c r="I249" s="120">
        <f t="shared" si="16"/>
        <v>0.00122425022</v>
      </c>
      <c r="J249" s="120">
        <f t="shared" si="16"/>
        <v>0</v>
      </c>
      <c r="K249" s="120">
        <f t="shared" si="16"/>
        <v>0</v>
      </c>
      <c r="L249" s="120">
        <f t="shared" si="16"/>
        <v>0.0003031500588</v>
      </c>
      <c r="M249" s="120">
        <f t="shared" si="16"/>
        <v>0.0006133712203</v>
      </c>
      <c r="N249" s="120">
        <f t="shared" si="16"/>
        <v>0.00002103779751</v>
      </c>
      <c r="O249" s="120">
        <f t="shared" si="16"/>
        <v>0.0002095187285</v>
      </c>
      <c r="P249" s="120">
        <f t="shared" si="16"/>
        <v>0.003303422215</v>
      </c>
      <c r="Q249" s="120">
        <f t="shared" si="16"/>
        <v>0</v>
      </c>
      <c r="R249" s="120">
        <f t="shared" si="16"/>
        <v>0.0004943061854</v>
      </c>
      <c r="S249" s="120">
        <f t="shared" si="16"/>
        <v>0.00008915448818</v>
      </c>
      <c r="T249" s="120">
        <f t="shared" si="16"/>
        <v>0.0000277547208</v>
      </c>
      <c r="U249" s="196">
        <f t="shared" si="16"/>
        <v>0.0000232602857</v>
      </c>
    </row>
    <row r="250" ht="15.75" customHeight="1">
      <c r="A250" s="136" t="s">
        <v>64</v>
      </c>
      <c r="B250" s="120">
        <f t="shared" ref="B250:U250" si="17">B26/B$11</f>
        <v>0.001646788762</v>
      </c>
      <c r="C250" s="120">
        <f t="shared" si="17"/>
        <v>0.00001150995227</v>
      </c>
      <c r="D250" s="120">
        <f t="shared" si="17"/>
        <v>0</v>
      </c>
      <c r="E250" s="120">
        <f t="shared" si="17"/>
        <v>0.0001270725093</v>
      </c>
      <c r="F250" s="120">
        <f t="shared" si="17"/>
        <v>0</v>
      </c>
      <c r="G250" s="120">
        <f t="shared" si="17"/>
        <v>0</v>
      </c>
      <c r="H250" s="120">
        <f t="shared" si="17"/>
        <v>0.00008604444323</v>
      </c>
      <c r="I250" s="120">
        <f t="shared" si="17"/>
        <v>0.0001575249883</v>
      </c>
      <c r="J250" s="120">
        <f t="shared" si="17"/>
        <v>0.0002491117716</v>
      </c>
      <c r="K250" s="120">
        <f t="shared" si="17"/>
        <v>0.001788200721</v>
      </c>
      <c r="L250" s="120">
        <f t="shared" si="17"/>
        <v>0.001565206799</v>
      </c>
      <c r="M250" s="120">
        <f t="shared" si="17"/>
        <v>0.001967076738</v>
      </c>
      <c r="N250" s="120">
        <f t="shared" si="17"/>
        <v>0.001179894503</v>
      </c>
      <c r="O250" s="120">
        <f t="shared" si="17"/>
        <v>0.0003962467918</v>
      </c>
      <c r="P250" s="120">
        <f t="shared" si="17"/>
        <v>0.002065650962</v>
      </c>
      <c r="Q250" s="120">
        <f t="shared" si="17"/>
        <v>0.000168285736</v>
      </c>
      <c r="R250" s="120">
        <f t="shared" si="17"/>
        <v>0.0002524059377</v>
      </c>
      <c r="S250" s="120">
        <f t="shared" si="17"/>
        <v>0.002914637023</v>
      </c>
      <c r="T250" s="120">
        <f t="shared" si="17"/>
        <v>0.002540112048</v>
      </c>
      <c r="U250" s="196">
        <f t="shared" si="17"/>
        <v>0.003921063894</v>
      </c>
    </row>
    <row r="251" ht="15.75" customHeight="1">
      <c r="A251" s="136" t="s">
        <v>105</v>
      </c>
      <c r="B251" s="120">
        <f t="shared" ref="B251:U251" si="18">B27/B$11</f>
        <v>0</v>
      </c>
      <c r="C251" s="120">
        <f t="shared" si="18"/>
        <v>0</v>
      </c>
      <c r="D251" s="120">
        <f t="shared" si="18"/>
        <v>0</v>
      </c>
      <c r="E251" s="120">
        <f t="shared" si="18"/>
        <v>0</v>
      </c>
      <c r="F251" s="120">
        <f t="shared" si="18"/>
        <v>0</v>
      </c>
      <c r="G251" s="120">
        <f t="shared" si="18"/>
        <v>0</v>
      </c>
      <c r="H251" s="120">
        <f t="shared" si="18"/>
        <v>0</v>
      </c>
      <c r="I251" s="120">
        <f t="shared" si="18"/>
        <v>0</v>
      </c>
      <c r="J251" s="120">
        <f t="shared" si="18"/>
        <v>0</v>
      </c>
      <c r="K251" s="120">
        <f t="shared" si="18"/>
        <v>0</v>
      </c>
      <c r="L251" s="120">
        <f t="shared" si="18"/>
        <v>0</v>
      </c>
      <c r="M251" s="120">
        <f t="shared" si="18"/>
        <v>0</v>
      </c>
      <c r="N251" s="120">
        <f t="shared" si="18"/>
        <v>0</v>
      </c>
      <c r="O251" s="120">
        <f t="shared" si="18"/>
        <v>0</v>
      </c>
      <c r="P251" s="120">
        <f t="shared" si="18"/>
        <v>0</v>
      </c>
      <c r="Q251" s="120">
        <f t="shared" si="18"/>
        <v>0</v>
      </c>
      <c r="R251" s="120">
        <f t="shared" si="18"/>
        <v>0</v>
      </c>
      <c r="S251" s="120">
        <f t="shared" si="18"/>
        <v>0</v>
      </c>
      <c r="T251" s="120">
        <f t="shared" si="18"/>
        <v>0</v>
      </c>
      <c r="U251" s="196">
        <f t="shared" si="18"/>
        <v>0</v>
      </c>
    </row>
    <row r="252" ht="15.75" customHeight="1">
      <c r="A252" s="136" t="s">
        <v>7</v>
      </c>
      <c r="B252" s="120">
        <f t="shared" ref="B252:U252" si="19">B28/B$11</f>
        <v>0</v>
      </c>
      <c r="C252" s="120">
        <f t="shared" si="19"/>
        <v>0</v>
      </c>
      <c r="D252" s="120">
        <f t="shared" si="19"/>
        <v>0</v>
      </c>
      <c r="E252" s="120">
        <f t="shared" si="19"/>
        <v>0</v>
      </c>
      <c r="F252" s="120">
        <f t="shared" si="19"/>
        <v>0</v>
      </c>
      <c r="G252" s="120">
        <f t="shared" si="19"/>
        <v>0.000005698043577</v>
      </c>
      <c r="H252" s="120">
        <f t="shared" si="19"/>
        <v>0</v>
      </c>
      <c r="I252" s="120">
        <f t="shared" si="19"/>
        <v>0.07920173395</v>
      </c>
      <c r="J252" s="120">
        <f t="shared" si="19"/>
        <v>0.0004289439381</v>
      </c>
      <c r="K252" s="120">
        <f t="shared" si="19"/>
        <v>0.01409426817</v>
      </c>
      <c r="L252" s="120">
        <f t="shared" si="19"/>
        <v>0.00007281096579</v>
      </c>
      <c r="M252" s="120">
        <f t="shared" si="19"/>
        <v>0.0002603934426</v>
      </c>
      <c r="N252" s="120">
        <f t="shared" si="19"/>
        <v>0</v>
      </c>
      <c r="O252" s="120">
        <f t="shared" si="19"/>
        <v>0.003820285246</v>
      </c>
      <c r="P252" s="120">
        <f t="shared" si="19"/>
        <v>0</v>
      </c>
      <c r="Q252" s="120">
        <f t="shared" si="19"/>
        <v>0.00001003407284</v>
      </c>
      <c r="R252" s="120">
        <f t="shared" si="19"/>
        <v>0.000005926286691</v>
      </c>
      <c r="S252" s="120">
        <f t="shared" si="19"/>
        <v>0.0000015047171</v>
      </c>
      <c r="T252" s="120">
        <f t="shared" si="19"/>
        <v>0.000000740125888</v>
      </c>
      <c r="U252" s="196">
        <f t="shared" si="19"/>
        <v>0.000002791234284</v>
      </c>
    </row>
    <row r="253" ht="15.75" customHeight="1">
      <c r="A253" s="136" t="s">
        <v>106</v>
      </c>
      <c r="B253" s="116">
        <f t="shared" ref="B253:U253" si="20">B29/B$11</f>
        <v>0</v>
      </c>
      <c r="C253" s="116">
        <f t="shared" si="20"/>
        <v>0</v>
      </c>
      <c r="D253" s="116">
        <f t="shared" si="20"/>
        <v>0</v>
      </c>
      <c r="E253" s="116">
        <f t="shared" si="20"/>
        <v>0</v>
      </c>
      <c r="F253" s="116">
        <f t="shared" si="20"/>
        <v>0</v>
      </c>
      <c r="G253" s="116">
        <f t="shared" si="20"/>
        <v>0.002409322759</v>
      </c>
      <c r="H253" s="116">
        <f t="shared" si="20"/>
        <v>0</v>
      </c>
      <c r="I253" s="116">
        <f t="shared" si="20"/>
        <v>0</v>
      </c>
      <c r="J253" s="116">
        <f t="shared" si="20"/>
        <v>0</v>
      </c>
      <c r="K253" s="116">
        <f t="shared" si="20"/>
        <v>0</v>
      </c>
      <c r="L253" s="116">
        <f t="shared" si="20"/>
        <v>0</v>
      </c>
      <c r="M253" s="116">
        <f t="shared" si="20"/>
        <v>0</v>
      </c>
      <c r="N253" s="116">
        <f t="shared" si="20"/>
        <v>0</v>
      </c>
      <c r="O253" s="116">
        <f t="shared" si="20"/>
        <v>0</v>
      </c>
      <c r="P253" s="116">
        <f t="shared" si="20"/>
        <v>0</v>
      </c>
      <c r="Q253" s="116">
        <f t="shared" si="20"/>
        <v>0</v>
      </c>
      <c r="R253" s="116">
        <f t="shared" si="20"/>
        <v>0</v>
      </c>
      <c r="S253" s="116">
        <f t="shared" si="20"/>
        <v>0</v>
      </c>
      <c r="T253" s="116">
        <f t="shared" si="20"/>
        <v>0</v>
      </c>
      <c r="U253" s="195">
        <f t="shared" si="20"/>
        <v>0</v>
      </c>
    </row>
    <row r="254" ht="15.75" customHeight="1">
      <c r="A254" s="136" t="s">
        <v>107</v>
      </c>
      <c r="B254" s="116">
        <f t="shared" ref="B254:U254" si="21">B30/B$11</f>
        <v>0</v>
      </c>
      <c r="C254" s="116">
        <f t="shared" si="21"/>
        <v>0</v>
      </c>
      <c r="D254" s="116">
        <f t="shared" si="21"/>
        <v>0</v>
      </c>
      <c r="E254" s="116">
        <f t="shared" si="21"/>
        <v>0</v>
      </c>
      <c r="F254" s="116">
        <f t="shared" si="21"/>
        <v>0</v>
      </c>
      <c r="G254" s="116">
        <f t="shared" si="21"/>
        <v>0</v>
      </c>
      <c r="H254" s="116">
        <f t="shared" si="21"/>
        <v>0</v>
      </c>
      <c r="I254" s="116">
        <f t="shared" si="21"/>
        <v>0</v>
      </c>
      <c r="J254" s="116">
        <f t="shared" si="21"/>
        <v>0</v>
      </c>
      <c r="K254" s="116">
        <f t="shared" si="21"/>
        <v>0</v>
      </c>
      <c r="L254" s="116">
        <f t="shared" si="21"/>
        <v>0</v>
      </c>
      <c r="M254" s="116">
        <f t="shared" si="21"/>
        <v>0.0000003403835851</v>
      </c>
      <c r="N254" s="116">
        <f t="shared" si="21"/>
        <v>0</v>
      </c>
      <c r="O254" s="116">
        <f t="shared" si="21"/>
        <v>0</v>
      </c>
      <c r="P254" s="116">
        <f t="shared" si="21"/>
        <v>0</v>
      </c>
      <c r="Q254" s="116">
        <f t="shared" si="21"/>
        <v>0</v>
      </c>
      <c r="R254" s="116">
        <f t="shared" si="21"/>
        <v>0</v>
      </c>
      <c r="S254" s="116">
        <f t="shared" si="21"/>
        <v>0</v>
      </c>
      <c r="T254" s="116">
        <f t="shared" si="21"/>
        <v>0</v>
      </c>
      <c r="U254" s="195">
        <f t="shared" si="21"/>
        <v>0</v>
      </c>
    </row>
    <row r="255" ht="15.75" customHeight="1">
      <c r="A255" s="136" t="s">
        <v>513</v>
      </c>
      <c r="B255" s="116">
        <f t="shared" ref="B255:U255" si="22">B31/B$11</f>
        <v>0</v>
      </c>
      <c r="C255" s="116">
        <f t="shared" si="22"/>
        <v>0</v>
      </c>
      <c r="D255" s="116">
        <f t="shared" si="22"/>
        <v>0</v>
      </c>
      <c r="E255" s="116">
        <f t="shared" si="22"/>
        <v>0</v>
      </c>
      <c r="F255" s="116">
        <f t="shared" si="22"/>
        <v>0</v>
      </c>
      <c r="G255" s="116">
        <f t="shared" si="22"/>
        <v>0</v>
      </c>
      <c r="H255" s="116">
        <f t="shared" si="22"/>
        <v>0</v>
      </c>
      <c r="I255" s="116">
        <f t="shared" si="22"/>
        <v>0</v>
      </c>
      <c r="J255" s="116">
        <f t="shared" si="22"/>
        <v>0</v>
      </c>
      <c r="K255" s="116">
        <f t="shared" si="22"/>
        <v>0</v>
      </c>
      <c r="L255" s="116">
        <f t="shared" si="22"/>
        <v>0</v>
      </c>
      <c r="M255" s="116">
        <f t="shared" si="22"/>
        <v>0</v>
      </c>
      <c r="N255" s="116">
        <f t="shared" si="22"/>
        <v>0</v>
      </c>
      <c r="O255" s="116">
        <f t="shared" si="22"/>
        <v>0</v>
      </c>
      <c r="P255" s="116">
        <f t="shared" si="22"/>
        <v>0</v>
      </c>
      <c r="Q255" s="116">
        <f t="shared" si="22"/>
        <v>0</v>
      </c>
      <c r="R255" s="116">
        <f t="shared" si="22"/>
        <v>0</v>
      </c>
      <c r="S255" s="116">
        <f t="shared" si="22"/>
        <v>0</v>
      </c>
      <c r="T255" s="116">
        <f t="shared" si="22"/>
        <v>0</v>
      </c>
      <c r="U255" s="195">
        <f t="shared" si="22"/>
        <v>0</v>
      </c>
    </row>
    <row r="256" ht="15.75" customHeight="1">
      <c r="A256" s="136" t="s">
        <v>108</v>
      </c>
      <c r="B256" s="116">
        <f t="shared" ref="B256:U256" si="23">B32/B$11</f>
        <v>0</v>
      </c>
      <c r="C256" s="116">
        <f t="shared" si="23"/>
        <v>0</v>
      </c>
      <c r="D256" s="116">
        <f t="shared" si="23"/>
        <v>0</v>
      </c>
      <c r="E256" s="116">
        <f t="shared" si="23"/>
        <v>0</v>
      </c>
      <c r="F256" s="116">
        <f t="shared" si="23"/>
        <v>0</v>
      </c>
      <c r="G256" s="116">
        <f t="shared" si="23"/>
        <v>0</v>
      </c>
      <c r="H256" s="116">
        <f t="shared" si="23"/>
        <v>0</v>
      </c>
      <c r="I256" s="116">
        <f t="shared" si="23"/>
        <v>0</v>
      </c>
      <c r="J256" s="116">
        <f t="shared" si="23"/>
        <v>0</v>
      </c>
      <c r="K256" s="116">
        <f t="shared" si="23"/>
        <v>0</v>
      </c>
      <c r="L256" s="116">
        <f t="shared" si="23"/>
        <v>0</v>
      </c>
      <c r="M256" s="116">
        <f t="shared" si="23"/>
        <v>0</v>
      </c>
      <c r="N256" s="116">
        <f t="shared" si="23"/>
        <v>0</v>
      </c>
      <c r="O256" s="116">
        <f t="shared" si="23"/>
        <v>0</v>
      </c>
      <c r="P256" s="116">
        <f t="shared" si="23"/>
        <v>0</v>
      </c>
      <c r="Q256" s="116">
        <f t="shared" si="23"/>
        <v>0</v>
      </c>
      <c r="R256" s="116">
        <f t="shared" si="23"/>
        <v>0</v>
      </c>
      <c r="S256" s="116">
        <f t="shared" si="23"/>
        <v>0</v>
      </c>
      <c r="T256" s="116">
        <f t="shared" si="23"/>
        <v>0</v>
      </c>
      <c r="U256" s="195">
        <f t="shared" si="23"/>
        <v>0</v>
      </c>
    </row>
    <row r="257" ht="15.75" customHeight="1">
      <c r="A257" s="136" t="s">
        <v>109</v>
      </c>
      <c r="B257" s="120">
        <f t="shared" ref="B257:U257" si="24">B33/B$11</f>
        <v>0</v>
      </c>
      <c r="C257" s="120">
        <f t="shared" si="24"/>
        <v>0</v>
      </c>
      <c r="D257" s="120">
        <f t="shared" si="24"/>
        <v>0</v>
      </c>
      <c r="E257" s="120">
        <f t="shared" si="24"/>
        <v>0</v>
      </c>
      <c r="F257" s="120">
        <f t="shared" si="24"/>
        <v>0</v>
      </c>
      <c r="G257" s="120">
        <f t="shared" si="24"/>
        <v>0</v>
      </c>
      <c r="H257" s="120">
        <f t="shared" si="24"/>
        <v>0</v>
      </c>
      <c r="I257" s="120">
        <f t="shared" si="24"/>
        <v>0</v>
      </c>
      <c r="J257" s="120">
        <f t="shared" si="24"/>
        <v>0</v>
      </c>
      <c r="K257" s="120">
        <f t="shared" si="24"/>
        <v>0</v>
      </c>
      <c r="L257" s="120">
        <f t="shared" si="24"/>
        <v>0.000001373791807</v>
      </c>
      <c r="M257" s="120">
        <f t="shared" si="24"/>
        <v>0.0009306087216</v>
      </c>
      <c r="N257" s="120">
        <f t="shared" si="24"/>
        <v>0</v>
      </c>
      <c r="O257" s="120">
        <f t="shared" si="24"/>
        <v>0</v>
      </c>
      <c r="P257" s="120">
        <f t="shared" si="24"/>
        <v>0.00001442210985</v>
      </c>
      <c r="Q257" s="120">
        <f t="shared" si="24"/>
        <v>0</v>
      </c>
      <c r="R257" s="120">
        <f t="shared" si="24"/>
        <v>0.00002397452343</v>
      </c>
      <c r="S257" s="120">
        <f t="shared" si="24"/>
        <v>0.00003949882388</v>
      </c>
      <c r="T257" s="120">
        <f t="shared" si="24"/>
        <v>0.000000370062944</v>
      </c>
      <c r="U257" s="196">
        <f t="shared" si="24"/>
        <v>0</v>
      </c>
    </row>
    <row r="258" ht="15.75" customHeight="1">
      <c r="A258" s="136" t="s">
        <v>110</v>
      </c>
      <c r="B258" s="116">
        <f t="shared" ref="B258:U258" si="25">B34/B$11</f>
        <v>0</v>
      </c>
      <c r="C258" s="116">
        <f t="shared" si="25"/>
        <v>0</v>
      </c>
      <c r="D258" s="116">
        <f t="shared" si="25"/>
        <v>0</v>
      </c>
      <c r="E258" s="116">
        <f t="shared" si="25"/>
        <v>0</v>
      </c>
      <c r="F258" s="116">
        <f t="shared" si="25"/>
        <v>0</v>
      </c>
      <c r="G258" s="116">
        <f t="shared" si="25"/>
        <v>0</v>
      </c>
      <c r="H258" s="116">
        <f t="shared" si="25"/>
        <v>0</v>
      </c>
      <c r="I258" s="116">
        <f t="shared" si="25"/>
        <v>0</v>
      </c>
      <c r="J258" s="116">
        <f t="shared" si="25"/>
        <v>0</v>
      </c>
      <c r="K258" s="116">
        <f t="shared" si="25"/>
        <v>0</v>
      </c>
      <c r="L258" s="116">
        <f t="shared" si="25"/>
        <v>0</v>
      </c>
      <c r="M258" s="116">
        <f t="shared" si="25"/>
        <v>0</v>
      </c>
      <c r="N258" s="116">
        <f t="shared" si="25"/>
        <v>0</v>
      </c>
      <c r="O258" s="116">
        <f t="shared" si="25"/>
        <v>0</v>
      </c>
      <c r="P258" s="116">
        <f t="shared" si="25"/>
        <v>0</v>
      </c>
      <c r="Q258" s="116">
        <f t="shared" si="25"/>
        <v>0</v>
      </c>
      <c r="R258" s="116">
        <f t="shared" si="25"/>
        <v>0</v>
      </c>
      <c r="S258" s="116">
        <f t="shared" si="25"/>
        <v>0.000000376179275</v>
      </c>
      <c r="T258" s="116">
        <f t="shared" si="25"/>
        <v>0</v>
      </c>
      <c r="U258" s="195">
        <f t="shared" si="25"/>
        <v>0</v>
      </c>
    </row>
    <row r="259" ht="15.75" customHeight="1">
      <c r="A259" s="136" t="s">
        <v>111</v>
      </c>
      <c r="B259" s="120">
        <f t="shared" ref="B259:U259" si="26">B35/B$11</f>
        <v>0</v>
      </c>
      <c r="C259" s="120">
        <f t="shared" si="26"/>
        <v>0</v>
      </c>
      <c r="D259" s="120">
        <f t="shared" si="26"/>
        <v>0</v>
      </c>
      <c r="E259" s="120">
        <f t="shared" si="26"/>
        <v>0</v>
      </c>
      <c r="F259" s="120">
        <f t="shared" si="26"/>
        <v>0</v>
      </c>
      <c r="G259" s="120">
        <f t="shared" si="26"/>
        <v>0</v>
      </c>
      <c r="H259" s="120">
        <f t="shared" si="26"/>
        <v>0</v>
      </c>
      <c r="I259" s="120">
        <f t="shared" si="26"/>
        <v>0</v>
      </c>
      <c r="J259" s="120">
        <f t="shared" si="26"/>
        <v>0</v>
      </c>
      <c r="K259" s="120">
        <f t="shared" si="26"/>
        <v>0</v>
      </c>
      <c r="L259" s="120">
        <f t="shared" si="26"/>
        <v>0</v>
      </c>
      <c r="M259" s="120">
        <f t="shared" si="26"/>
        <v>0.0000003403835851</v>
      </c>
      <c r="N259" s="120">
        <f t="shared" si="26"/>
        <v>0</v>
      </c>
      <c r="O259" s="120">
        <f t="shared" si="26"/>
        <v>0</v>
      </c>
      <c r="P259" s="120">
        <f t="shared" si="26"/>
        <v>0.0000002530194711</v>
      </c>
      <c r="Q259" s="120">
        <f t="shared" si="26"/>
        <v>0</v>
      </c>
      <c r="R259" s="120">
        <f t="shared" si="26"/>
        <v>0</v>
      </c>
      <c r="S259" s="120">
        <f t="shared" si="26"/>
        <v>0</v>
      </c>
      <c r="T259" s="120">
        <f t="shared" si="26"/>
        <v>0</v>
      </c>
      <c r="U259" s="196">
        <f t="shared" si="26"/>
        <v>0</v>
      </c>
    </row>
    <row r="260" ht="15.75" customHeight="1">
      <c r="A260" s="136" t="s">
        <v>8</v>
      </c>
      <c r="B260" s="120">
        <f t="shared" ref="B260:U260" si="27">B36/B$11</f>
        <v>0</v>
      </c>
      <c r="C260" s="120">
        <f t="shared" si="27"/>
        <v>0.00002301990454</v>
      </c>
      <c r="D260" s="120">
        <f t="shared" si="27"/>
        <v>0.00002378729402</v>
      </c>
      <c r="E260" s="120">
        <f t="shared" si="27"/>
        <v>0.0000115520463</v>
      </c>
      <c r="F260" s="120">
        <f t="shared" si="27"/>
        <v>0.0001389590895</v>
      </c>
      <c r="G260" s="120">
        <f t="shared" si="27"/>
        <v>0.0002212740256</v>
      </c>
      <c r="H260" s="120">
        <f t="shared" si="27"/>
        <v>0.00001448272807</v>
      </c>
      <c r="I260" s="120">
        <f t="shared" si="27"/>
        <v>0.0001810556919</v>
      </c>
      <c r="J260" s="120">
        <f t="shared" si="27"/>
        <v>0.0007080277374</v>
      </c>
      <c r="K260" s="120">
        <f t="shared" si="27"/>
        <v>0.004452846417</v>
      </c>
      <c r="L260" s="120">
        <f t="shared" si="27"/>
        <v>0.0008146585418</v>
      </c>
      <c r="M260" s="120">
        <f t="shared" si="27"/>
        <v>0.0007893495338</v>
      </c>
      <c r="N260" s="120">
        <f t="shared" si="27"/>
        <v>0.00002577870963</v>
      </c>
      <c r="O260" s="120">
        <f t="shared" si="27"/>
        <v>0.00001113634774</v>
      </c>
      <c r="P260" s="120">
        <f t="shared" si="27"/>
        <v>0.000009614739902</v>
      </c>
      <c r="Q260" s="120">
        <f t="shared" si="27"/>
        <v>0.001662502526</v>
      </c>
      <c r="R260" s="120">
        <f t="shared" si="27"/>
        <v>0.001343920196</v>
      </c>
      <c r="S260" s="120">
        <f t="shared" si="27"/>
        <v>0.002907113437</v>
      </c>
      <c r="T260" s="120">
        <f t="shared" si="27"/>
        <v>0.0005306702617</v>
      </c>
      <c r="U260" s="196">
        <f t="shared" si="27"/>
        <v>0.0004959092911</v>
      </c>
    </row>
    <row r="261" ht="15.75" customHeight="1">
      <c r="A261" s="136" t="s">
        <v>514</v>
      </c>
      <c r="B261" s="120">
        <f t="shared" ref="B261:U261" si="28">B37/B$11</f>
        <v>0</v>
      </c>
      <c r="C261" s="120">
        <f t="shared" si="28"/>
        <v>0</v>
      </c>
      <c r="D261" s="120">
        <f t="shared" si="28"/>
        <v>0</v>
      </c>
      <c r="E261" s="120">
        <f t="shared" si="28"/>
        <v>0</v>
      </c>
      <c r="F261" s="120">
        <f t="shared" si="28"/>
        <v>0</v>
      </c>
      <c r="G261" s="120">
        <f t="shared" si="28"/>
        <v>0</v>
      </c>
      <c r="H261" s="120">
        <f t="shared" si="28"/>
        <v>0</v>
      </c>
      <c r="I261" s="120">
        <f t="shared" si="28"/>
        <v>0</v>
      </c>
      <c r="J261" s="120">
        <f t="shared" si="28"/>
        <v>0</v>
      </c>
      <c r="K261" s="120">
        <f t="shared" si="28"/>
        <v>0</v>
      </c>
      <c r="L261" s="120">
        <f t="shared" si="28"/>
        <v>0</v>
      </c>
      <c r="M261" s="120">
        <f t="shared" si="28"/>
        <v>0</v>
      </c>
      <c r="N261" s="120">
        <f t="shared" si="28"/>
        <v>0</v>
      </c>
      <c r="O261" s="120">
        <f t="shared" si="28"/>
        <v>0</v>
      </c>
      <c r="P261" s="120">
        <f t="shared" si="28"/>
        <v>0</v>
      </c>
      <c r="Q261" s="120">
        <f t="shared" si="28"/>
        <v>0</v>
      </c>
      <c r="R261" s="120">
        <f t="shared" si="28"/>
        <v>0</v>
      </c>
      <c r="S261" s="120">
        <f t="shared" si="28"/>
        <v>0</v>
      </c>
      <c r="T261" s="120">
        <f t="shared" si="28"/>
        <v>0</v>
      </c>
      <c r="U261" s="196">
        <f t="shared" si="28"/>
        <v>0.0004403947426</v>
      </c>
    </row>
    <row r="262" ht="15.75" customHeight="1">
      <c r="A262" s="136" t="s">
        <v>112</v>
      </c>
      <c r="B262" s="120">
        <f t="shared" ref="B262:U262" si="29">B38/B$11</f>
        <v>0</v>
      </c>
      <c r="C262" s="120">
        <f t="shared" si="29"/>
        <v>0.0003836650757</v>
      </c>
      <c r="D262" s="120">
        <f t="shared" si="29"/>
        <v>0</v>
      </c>
      <c r="E262" s="120">
        <f t="shared" si="29"/>
        <v>0.0001010804051</v>
      </c>
      <c r="F262" s="120">
        <f t="shared" si="29"/>
        <v>0</v>
      </c>
      <c r="G262" s="120">
        <f t="shared" si="29"/>
        <v>0</v>
      </c>
      <c r="H262" s="120">
        <f t="shared" si="29"/>
        <v>0</v>
      </c>
      <c r="I262" s="120">
        <f t="shared" si="29"/>
        <v>0</v>
      </c>
      <c r="J262" s="120">
        <f t="shared" si="29"/>
        <v>0</v>
      </c>
      <c r="K262" s="120">
        <f t="shared" si="29"/>
        <v>0</v>
      </c>
      <c r="L262" s="120">
        <f t="shared" si="29"/>
        <v>0</v>
      </c>
      <c r="M262" s="120">
        <f t="shared" si="29"/>
        <v>0</v>
      </c>
      <c r="N262" s="120">
        <f t="shared" si="29"/>
        <v>0</v>
      </c>
      <c r="O262" s="120">
        <f t="shared" si="29"/>
        <v>0</v>
      </c>
      <c r="P262" s="120">
        <f t="shared" si="29"/>
        <v>0</v>
      </c>
      <c r="Q262" s="120">
        <f t="shared" si="29"/>
        <v>0</v>
      </c>
      <c r="R262" s="120">
        <f t="shared" si="29"/>
        <v>0</v>
      </c>
      <c r="S262" s="120">
        <f t="shared" si="29"/>
        <v>0</v>
      </c>
      <c r="T262" s="120">
        <f t="shared" si="29"/>
        <v>0</v>
      </c>
      <c r="U262" s="196">
        <f t="shared" si="29"/>
        <v>0</v>
      </c>
    </row>
    <row r="263" ht="15.75" customHeight="1">
      <c r="A263" s="136" t="s">
        <v>81</v>
      </c>
      <c r="B263" s="120">
        <f t="shared" ref="B263:U263" si="30">B39/B$11</f>
        <v>0</v>
      </c>
      <c r="C263" s="120">
        <f t="shared" si="30"/>
        <v>0</v>
      </c>
      <c r="D263" s="120">
        <f t="shared" si="30"/>
        <v>0</v>
      </c>
      <c r="E263" s="120">
        <f t="shared" si="30"/>
        <v>0</v>
      </c>
      <c r="F263" s="120">
        <f t="shared" si="30"/>
        <v>0</v>
      </c>
      <c r="G263" s="120">
        <f t="shared" si="30"/>
        <v>0</v>
      </c>
      <c r="H263" s="120">
        <f t="shared" si="30"/>
        <v>0</v>
      </c>
      <c r="I263" s="120">
        <f t="shared" si="30"/>
        <v>0</v>
      </c>
      <c r="J263" s="120">
        <f t="shared" si="30"/>
        <v>0.0000004913447171</v>
      </c>
      <c r="K263" s="120">
        <f t="shared" si="30"/>
        <v>0.000001581079329</v>
      </c>
      <c r="L263" s="120">
        <f t="shared" si="30"/>
        <v>0</v>
      </c>
      <c r="M263" s="120">
        <f t="shared" si="30"/>
        <v>0.0000003403835851</v>
      </c>
      <c r="N263" s="120">
        <f t="shared" si="30"/>
        <v>0.000006518754159</v>
      </c>
      <c r="O263" s="120">
        <f t="shared" si="30"/>
        <v>0</v>
      </c>
      <c r="P263" s="120">
        <f t="shared" si="30"/>
        <v>0.000002530194711</v>
      </c>
      <c r="Q263" s="120">
        <f t="shared" si="30"/>
        <v>0.00000258019016</v>
      </c>
      <c r="R263" s="120">
        <f t="shared" si="30"/>
        <v>0</v>
      </c>
      <c r="S263" s="120">
        <f t="shared" si="30"/>
        <v>0.0000015047171</v>
      </c>
      <c r="T263" s="120">
        <f t="shared" si="30"/>
        <v>0</v>
      </c>
      <c r="U263" s="196">
        <f t="shared" si="30"/>
        <v>0.000001550685713</v>
      </c>
    </row>
    <row r="264" ht="15.75" customHeight="1">
      <c r="A264" s="136" t="s">
        <v>65</v>
      </c>
      <c r="B264" s="120">
        <f t="shared" ref="B264:U264" si="31">B40/B$11</f>
        <v>0</v>
      </c>
      <c r="C264" s="120">
        <f t="shared" si="31"/>
        <v>0</v>
      </c>
      <c r="D264" s="120">
        <f t="shared" si="31"/>
        <v>0</v>
      </c>
      <c r="E264" s="120">
        <f t="shared" si="31"/>
        <v>0</v>
      </c>
      <c r="F264" s="120">
        <f t="shared" si="31"/>
        <v>0</v>
      </c>
      <c r="G264" s="120">
        <f t="shared" si="31"/>
        <v>0</v>
      </c>
      <c r="H264" s="120">
        <f t="shared" si="31"/>
        <v>0</v>
      </c>
      <c r="I264" s="120">
        <f t="shared" si="31"/>
        <v>0</v>
      </c>
      <c r="J264" s="120">
        <f t="shared" si="31"/>
        <v>0</v>
      </c>
      <c r="K264" s="120">
        <f t="shared" si="31"/>
        <v>0</v>
      </c>
      <c r="L264" s="120">
        <f t="shared" si="31"/>
        <v>0</v>
      </c>
      <c r="M264" s="120">
        <f t="shared" si="31"/>
        <v>0</v>
      </c>
      <c r="N264" s="120">
        <f t="shared" si="31"/>
        <v>0</v>
      </c>
      <c r="O264" s="120">
        <f t="shared" si="31"/>
        <v>0</v>
      </c>
      <c r="P264" s="120">
        <f t="shared" si="31"/>
        <v>0</v>
      </c>
      <c r="Q264" s="120">
        <f t="shared" si="31"/>
        <v>0</v>
      </c>
      <c r="R264" s="120">
        <f t="shared" si="31"/>
        <v>0</v>
      </c>
      <c r="S264" s="120">
        <f t="shared" si="31"/>
        <v>0</v>
      </c>
      <c r="T264" s="120">
        <f t="shared" si="31"/>
        <v>0</v>
      </c>
      <c r="U264" s="196">
        <f t="shared" si="31"/>
        <v>0</v>
      </c>
    </row>
    <row r="265" ht="15.75" customHeight="1">
      <c r="A265" s="136" t="s">
        <v>113</v>
      </c>
      <c r="B265" s="120">
        <f t="shared" ref="B265:U265" si="32">B41/B$11</f>
        <v>0</v>
      </c>
      <c r="C265" s="120">
        <f t="shared" si="32"/>
        <v>0</v>
      </c>
      <c r="D265" s="120">
        <f t="shared" si="32"/>
        <v>0</v>
      </c>
      <c r="E265" s="120">
        <f t="shared" si="32"/>
        <v>0</v>
      </c>
      <c r="F265" s="120">
        <f t="shared" si="32"/>
        <v>0</v>
      </c>
      <c r="G265" s="120">
        <f t="shared" si="32"/>
        <v>0</v>
      </c>
      <c r="H265" s="120">
        <f t="shared" si="32"/>
        <v>0</v>
      </c>
      <c r="I265" s="120">
        <f t="shared" si="32"/>
        <v>0</v>
      </c>
      <c r="J265" s="120">
        <f t="shared" si="32"/>
        <v>0</v>
      </c>
      <c r="K265" s="120">
        <f t="shared" si="32"/>
        <v>0</v>
      </c>
      <c r="L265" s="120">
        <f t="shared" si="32"/>
        <v>0</v>
      </c>
      <c r="M265" s="120">
        <f t="shared" si="32"/>
        <v>0</v>
      </c>
      <c r="N265" s="120">
        <f t="shared" si="32"/>
        <v>0</v>
      </c>
      <c r="O265" s="120">
        <f t="shared" si="32"/>
        <v>0</v>
      </c>
      <c r="P265" s="120">
        <f t="shared" si="32"/>
        <v>0</v>
      </c>
      <c r="Q265" s="120">
        <f t="shared" si="32"/>
        <v>0</v>
      </c>
      <c r="R265" s="120">
        <f t="shared" si="32"/>
        <v>0</v>
      </c>
      <c r="S265" s="120">
        <f t="shared" si="32"/>
        <v>0.00000075235855</v>
      </c>
      <c r="T265" s="120">
        <f t="shared" si="32"/>
        <v>0</v>
      </c>
      <c r="U265" s="196">
        <f t="shared" si="32"/>
        <v>0</v>
      </c>
    </row>
    <row r="266" ht="15.75" customHeight="1">
      <c r="A266" s="136" t="s">
        <v>114</v>
      </c>
      <c r="B266" s="120">
        <f t="shared" ref="B266:U266" si="33">B42/B$11</f>
        <v>0</v>
      </c>
      <c r="C266" s="120">
        <f t="shared" si="33"/>
        <v>0</v>
      </c>
      <c r="D266" s="120">
        <f t="shared" si="33"/>
        <v>0</v>
      </c>
      <c r="E266" s="120">
        <f t="shared" si="33"/>
        <v>0</v>
      </c>
      <c r="F266" s="120">
        <f t="shared" si="33"/>
        <v>0</v>
      </c>
      <c r="G266" s="120">
        <f t="shared" si="33"/>
        <v>0</v>
      </c>
      <c r="H266" s="120">
        <f t="shared" si="33"/>
        <v>0</v>
      </c>
      <c r="I266" s="120">
        <f t="shared" si="33"/>
        <v>0</v>
      </c>
      <c r="J266" s="120">
        <f t="shared" si="33"/>
        <v>0</v>
      </c>
      <c r="K266" s="120">
        <f t="shared" si="33"/>
        <v>0</v>
      </c>
      <c r="L266" s="120">
        <f t="shared" si="33"/>
        <v>0</v>
      </c>
      <c r="M266" s="120">
        <f t="shared" si="33"/>
        <v>0</v>
      </c>
      <c r="N266" s="120">
        <f t="shared" si="33"/>
        <v>0</v>
      </c>
      <c r="O266" s="120">
        <f t="shared" si="33"/>
        <v>0</v>
      </c>
      <c r="P266" s="120">
        <f t="shared" si="33"/>
        <v>0</v>
      </c>
      <c r="Q266" s="120">
        <f t="shared" si="33"/>
        <v>0</v>
      </c>
      <c r="R266" s="120">
        <f t="shared" si="33"/>
        <v>0</v>
      </c>
      <c r="S266" s="120">
        <f t="shared" si="33"/>
        <v>0</v>
      </c>
      <c r="T266" s="120">
        <f t="shared" si="33"/>
        <v>0</v>
      </c>
      <c r="U266" s="196">
        <f t="shared" si="33"/>
        <v>0</v>
      </c>
    </row>
    <row r="267" ht="15.75" customHeight="1">
      <c r="A267" s="136" t="s">
        <v>9</v>
      </c>
      <c r="B267" s="116">
        <f t="shared" ref="B267:U267" si="34">B43/B$11</f>
        <v>0</v>
      </c>
      <c r="C267" s="116">
        <f t="shared" si="34"/>
        <v>0</v>
      </c>
      <c r="D267" s="116">
        <f t="shared" si="34"/>
        <v>0</v>
      </c>
      <c r="E267" s="116">
        <f t="shared" si="34"/>
        <v>0</v>
      </c>
      <c r="F267" s="116">
        <f t="shared" si="34"/>
        <v>0</v>
      </c>
      <c r="G267" s="116">
        <f t="shared" si="34"/>
        <v>0</v>
      </c>
      <c r="H267" s="116">
        <f t="shared" si="34"/>
        <v>0</v>
      </c>
      <c r="I267" s="116">
        <f t="shared" si="34"/>
        <v>0</v>
      </c>
      <c r="J267" s="116">
        <f t="shared" si="34"/>
        <v>0</v>
      </c>
      <c r="K267" s="116">
        <f t="shared" si="34"/>
        <v>0</v>
      </c>
      <c r="L267" s="116">
        <f t="shared" si="34"/>
        <v>0.002062977364</v>
      </c>
      <c r="M267" s="116">
        <f t="shared" si="34"/>
        <v>0.00001395572699</v>
      </c>
      <c r="N267" s="116">
        <f t="shared" si="34"/>
        <v>0.000004148298101</v>
      </c>
      <c r="O267" s="116">
        <f t="shared" si="34"/>
        <v>0.000001553908988</v>
      </c>
      <c r="P267" s="116">
        <f t="shared" si="34"/>
        <v>0</v>
      </c>
      <c r="Q267" s="116">
        <f t="shared" si="34"/>
        <v>0.00000258019016</v>
      </c>
      <c r="R267" s="116">
        <f t="shared" si="34"/>
        <v>0</v>
      </c>
      <c r="S267" s="116">
        <f t="shared" si="34"/>
        <v>0.00000225707565</v>
      </c>
      <c r="T267" s="116">
        <f t="shared" si="34"/>
        <v>0</v>
      </c>
      <c r="U267" s="195">
        <f t="shared" si="34"/>
        <v>0.0000006202742853</v>
      </c>
    </row>
    <row r="268" ht="15.75" customHeight="1">
      <c r="A268" s="136" t="s">
        <v>69</v>
      </c>
      <c r="B268" s="116">
        <f t="shared" ref="B268:U268" si="35">B44/B$11</f>
        <v>0</v>
      </c>
      <c r="C268" s="116">
        <f t="shared" si="35"/>
        <v>0</v>
      </c>
      <c r="D268" s="116">
        <f t="shared" si="35"/>
        <v>0</v>
      </c>
      <c r="E268" s="116">
        <f t="shared" si="35"/>
        <v>0</v>
      </c>
      <c r="F268" s="116">
        <f t="shared" si="35"/>
        <v>0</v>
      </c>
      <c r="G268" s="116">
        <f t="shared" si="35"/>
        <v>0</v>
      </c>
      <c r="H268" s="116">
        <f t="shared" si="35"/>
        <v>0</v>
      </c>
      <c r="I268" s="116">
        <f t="shared" si="35"/>
        <v>0</v>
      </c>
      <c r="J268" s="116">
        <f t="shared" si="35"/>
        <v>0</v>
      </c>
      <c r="K268" s="116">
        <f t="shared" si="35"/>
        <v>0</v>
      </c>
      <c r="L268" s="116">
        <f t="shared" si="35"/>
        <v>0.0002253018564</v>
      </c>
      <c r="M268" s="116">
        <f t="shared" si="35"/>
        <v>0</v>
      </c>
      <c r="N268" s="116">
        <f t="shared" si="35"/>
        <v>0</v>
      </c>
      <c r="O268" s="116">
        <f t="shared" si="35"/>
        <v>0</v>
      </c>
      <c r="P268" s="116">
        <f t="shared" si="35"/>
        <v>0.000004301331009</v>
      </c>
      <c r="Q268" s="116">
        <f t="shared" si="35"/>
        <v>0</v>
      </c>
      <c r="R268" s="116">
        <f t="shared" si="35"/>
        <v>0</v>
      </c>
      <c r="S268" s="116">
        <f t="shared" si="35"/>
        <v>0</v>
      </c>
      <c r="T268" s="116">
        <f t="shared" si="35"/>
        <v>0</v>
      </c>
      <c r="U268" s="195">
        <f t="shared" si="35"/>
        <v>0</v>
      </c>
    </row>
    <row r="269" ht="15.75" customHeight="1">
      <c r="A269" s="136" t="s">
        <v>10</v>
      </c>
      <c r="B269" s="116">
        <f t="shared" ref="B269:U269" si="36">B45/B$11</f>
        <v>0.06028244922</v>
      </c>
      <c r="C269" s="116">
        <f t="shared" si="36"/>
        <v>0.05933764061</v>
      </c>
      <c r="D269" s="116">
        <f t="shared" si="36"/>
        <v>0.05816290728</v>
      </c>
      <c r="E269" s="116">
        <f t="shared" si="36"/>
        <v>0.0377506433</v>
      </c>
      <c r="F269" s="116">
        <f t="shared" si="36"/>
        <v>0.06214983455</v>
      </c>
      <c r="G269" s="116">
        <f t="shared" si="36"/>
        <v>0.0511655823</v>
      </c>
      <c r="H269" s="116">
        <f t="shared" si="36"/>
        <v>0.03917237173</v>
      </c>
      <c r="I269" s="116">
        <f t="shared" si="36"/>
        <v>0.03444698925</v>
      </c>
      <c r="J269" s="116">
        <f t="shared" si="36"/>
        <v>0.03020345111</v>
      </c>
      <c r="K269" s="116">
        <f t="shared" si="36"/>
        <v>0.03344931429</v>
      </c>
      <c r="L269" s="116">
        <f t="shared" si="36"/>
        <v>0.02899982919</v>
      </c>
      <c r="M269" s="116">
        <f t="shared" si="36"/>
        <v>0.02384352975</v>
      </c>
      <c r="N269" s="116">
        <f t="shared" si="36"/>
        <v>0.02107720635</v>
      </c>
      <c r="O269" s="116">
        <f t="shared" si="36"/>
        <v>0.01913638918</v>
      </c>
      <c r="P269" s="116">
        <f t="shared" si="36"/>
        <v>0.01823840254</v>
      </c>
      <c r="Q269" s="116">
        <f t="shared" si="36"/>
        <v>0.02099214045</v>
      </c>
      <c r="R269" s="116">
        <f t="shared" si="36"/>
        <v>0.02032689397</v>
      </c>
      <c r="S269" s="116">
        <f t="shared" si="36"/>
        <v>0.01817434931</v>
      </c>
      <c r="T269" s="116">
        <f t="shared" si="36"/>
        <v>0.02766035475</v>
      </c>
      <c r="U269" s="195">
        <f t="shared" si="36"/>
        <v>0.02567563377</v>
      </c>
    </row>
    <row r="270" ht="15.75" customHeight="1">
      <c r="A270" s="136" t="s">
        <v>515</v>
      </c>
      <c r="B270" s="120">
        <f t="shared" ref="B270:U270" si="37">B46/B$11</f>
        <v>0</v>
      </c>
      <c r="C270" s="120">
        <f t="shared" si="37"/>
        <v>0</v>
      </c>
      <c r="D270" s="120">
        <f t="shared" si="37"/>
        <v>0</v>
      </c>
      <c r="E270" s="120">
        <f t="shared" si="37"/>
        <v>0</v>
      </c>
      <c r="F270" s="120">
        <f t="shared" si="37"/>
        <v>0</v>
      </c>
      <c r="G270" s="120">
        <f t="shared" si="37"/>
        <v>0</v>
      </c>
      <c r="H270" s="120">
        <f t="shared" si="37"/>
        <v>0</v>
      </c>
      <c r="I270" s="120">
        <f t="shared" si="37"/>
        <v>0</v>
      </c>
      <c r="J270" s="120">
        <f t="shared" si="37"/>
        <v>0</v>
      </c>
      <c r="K270" s="120">
        <f t="shared" si="37"/>
        <v>0</v>
      </c>
      <c r="L270" s="120">
        <f t="shared" si="37"/>
        <v>0</v>
      </c>
      <c r="M270" s="120">
        <f t="shared" si="37"/>
        <v>0</v>
      </c>
      <c r="N270" s="120">
        <f t="shared" si="37"/>
        <v>0</v>
      </c>
      <c r="O270" s="120">
        <f t="shared" si="37"/>
        <v>0</v>
      </c>
      <c r="P270" s="120">
        <f t="shared" si="37"/>
        <v>0</v>
      </c>
      <c r="Q270" s="120">
        <f t="shared" si="37"/>
        <v>0</v>
      </c>
      <c r="R270" s="120">
        <f t="shared" si="37"/>
        <v>0.00000484878002</v>
      </c>
      <c r="S270" s="120">
        <f t="shared" si="37"/>
        <v>0</v>
      </c>
      <c r="T270" s="120">
        <f t="shared" si="37"/>
        <v>0</v>
      </c>
      <c r="U270" s="196">
        <f t="shared" si="37"/>
        <v>0</v>
      </c>
    </row>
    <row r="271" ht="15.75" customHeight="1">
      <c r="A271" s="136" t="s">
        <v>115</v>
      </c>
      <c r="B271" s="120">
        <f t="shared" ref="B271:U271" si="38">B47/B$11</f>
        <v>0</v>
      </c>
      <c r="C271" s="120">
        <f t="shared" si="38"/>
        <v>0</v>
      </c>
      <c r="D271" s="120">
        <f t="shared" si="38"/>
        <v>0</v>
      </c>
      <c r="E271" s="120">
        <f t="shared" si="38"/>
        <v>0</v>
      </c>
      <c r="F271" s="120">
        <f t="shared" si="38"/>
        <v>0</v>
      </c>
      <c r="G271" s="120">
        <f t="shared" si="38"/>
        <v>0</v>
      </c>
      <c r="H271" s="120">
        <f t="shared" si="38"/>
        <v>0</v>
      </c>
      <c r="I271" s="120">
        <f t="shared" si="38"/>
        <v>0</v>
      </c>
      <c r="J271" s="120">
        <f t="shared" si="38"/>
        <v>0</v>
      </c>
      <c r="K271" s="120">
        <f t="shared" si="38"/>
        <v>0</v>
      </c>
      <c r="L271" s="120">
        <f t="shared" si="38"/>
        <v>0</v>
      </c>
      <c r="M271" s="120">
        <f t="shared" si="38"/>
        <v>0</v>
      </c>
      <c r="N271" s="120">
        <f t="shared" si="38"/>
        <v>0</v>
      </c>
      <c r="O271" s="120">
        <f t="shared" si="38"/>
        <v>0</v>
      </c>
      <c r="P271" s="120">
        <f t="shared" si="38"/>
        <v>0</v>
      </c>
      <c r="Q271" s="120">
        <f t="shared" si="38"/>
        <v>0</v>
      </c>
      <c r="R271" s="120">
        <f t="shared" si="38"/>
        <v>0</v>
      </c>
      <c r="S271" s="120">
        <f t="shared" si="38"/>
        <v>0</v>
      </c>
      <c r="T271" s="120">
        <f t="shared" si="38"/>
        <v>0</v>
      </c>
      <c r="U271" s="196">
        <f t="shared" si="38"/>
        <v>0</v>
      </c>
    </row>
    <row r="272" ht="15.75" customHeight="1">
      <c r="A272" s="136" t="s">
        <v>116</v>
      </c>
      <c r="B272" s="116">
        <f t="shared" ref="B272:U272" si="39">B48/B$11</f>
        <v>0</v>
      </c>
      <c r="C272" s="116">
        <f t="shared" si="39"/>
        <v>0</v>
      </c>
      <c r="D272" s="116">
        <f t="shared" si="39"/>
        <v>0</v>
      </c>
      <c r="E272" s="116">
        <f t="shared" si="39"/>
        <v>0</v>
      </c>
      <c r="F272" s="116">
        <f t="shared" si="39"/>
        <v>0</v>
      </c>
      <c r="G272" s="116">
        <f t="shared" si="39"/>
        <v>0</v>
      </c>
      <c r="H272" s="116">
        <f t="shared" si="39"/>
        <v>0</v>
      </c>
      <c r="I272" s="116">
        <f t="shared" si="39"/>
        <v>0</v>
      </c>
      <c r="J272" s="116">
        <f t="shared" si="39"/>
        <v>0</v>
      </c>
      <c r="K272" s="116">
        <f t="shared" si="39"/>
        <v>0</v>
      </c>
      <c r="L272" s="116">
        <f t="shared" si="39"/>
        <v>0</v>
      </c>
      <c r="M272" s="116">
        <f t="shared" si="39"/>
        <v>0</v>
      </c>
      <c r="N272" s="116">
        <f t="shared" si="39"/>
        <v>0.0000002963070072</v>
      </c>
      <c r="O272" s="116">
        <f t="shared" si="39"/>
        <v>0</v>
      </c>
      <c r="P272" s="116">
        <f t="shared" si="39"/>
        <v>0</v>
      </c>
      <c r="Q272" s="116">
        <f t="shared" si="39"/>
        <v>0.000003440253547</v>
      </c>
      <c r="R272" s="116">
        <f t="shared" si="39"/>
        <v>0</v>
      </c>
      <c r="S272" s="116">
        <f t="shared" si="39"/>
        <v>0</v>
      </c>
      <c r="T272" s="116">
        <f t="shared" si="39"/>
        <v>0.000001110188832</v>
      </c>
      <c r="U272" s="195">
        <f t="shared" si="39"/>
        <v>0</v>
      </c>
    </row>
    <row r="273" ht="15.75" customHeight="1">
      <c r="A273" s="136" t="s">
        <v>516</v>
      </c>
      <c r="B273" s="116">
        <f t="shared" ref="B273:U273" si="40">B49/B$11</f>
        <v>0</v>
      </c>
      <c r="C273" s="116">
        <f t="shared" si="40"/>
        <v>0</v>
      </c>
      <c r="D273" s="116">
        <f t="shared" si="40"/>
        <v>0</v>
      </c>
      <c r="E273" s="116">
        <f t="shared" si="40"/>
        <v>0</v>
      </c>
      <c r="F273" s="116">
        <f t="shared" si="40"/>
        <v>0</v>
      </c>
      <c r="G273" s="116">
        <f t="shared" si="40"/>
        <v>0</v>
      </c>
      <c r="H273" s="116">
        <f t="shared" si="40"/>
        <v>0</v>
      </c>
      <c r="I273" s="116">
        <f t="shared" si="40"/>
        <v>0</v>
      </c>
      <c r="J273" s="116">
        <f t="shared" si="40"/>
        <v>0</v>
      </c>
      <c r="K273" s="116">
        <f t="shared" si="40"/>
        <v>0</v>
      </c>
      <c r="L273" s="116">
        <f t="shared" si="40"/>
        <v>0</v>
      </c>
      <c r="M273" s="116">
        <f t="shared" si="40"/>
        <v>0</v>
      </c>
      <c r="N273" s="116">
        <f t="shared" si="40"/>
        <v>0</v>
      </c>
      <c r="O273" s="116">
        <f t="shared" si="40"/>
        <v>0</v>
      </c>
      <c r="P273" s="116">
        <f t="shared" si="40"/>
        <v>0</v>
      </c>
      <c r="Q273" s="116">
        <f t="shared" si="40"/>
        <v>0</v>
      </c>
      <c r="R273" s="116">
        <f t="shared" si="40"/>
        <v>0</v>
      </c>
      <c r="S273" s="116">
        <f t="shared" si="40"/>
        <v>0</v>
      </c>
      <c r="T273" s="116">
        <f t="shared" si="40"/>
        <v>0</v>
      </c>
      <c r="U273" s="195">
        <f t="shared" si="40"/>
        <v>0</v>
      </c>
    </row>
    <row r="274" ht="15.75" customHeight="1">
      <c r="A274" s="136" t="s">
        <v>11</v>
      </c>
      <c r="B274" s="116">
        <f t="shared" ref="B274:U274" si="41">B50/B$11</f>
        <v>0</v>
      </c>
      <c r="C274" s="116">
        <f t="shared" si="41"/>
        <v>0.0005985175181</v>
      </c>
      <c r="D274" s="116">
        <f t="shared" si="41"/>
        <v>0.0007611934085</v>
      </c>
      <c r="E274" s="116">
        <f t="shared" si="41"/>
        <v>0.0000462081852</v>
      </c>
      <c r="F274" s="116">
        <f t="shared" si="41"/>
        <v>0.0008749841571</v>
      </c>
      <c r="G274" s="116">
        <f t="shared" si="41"/>
        <v>0.0005052265305</v>
      </c>
      <c r="H274" s="116">
        <f t="shared" si="41"/>
        <v>0.0003433258478</v>
      </c>
      <c r="I274" s="116">
        <f t="shared" si="41"/>
        <v>0.000004575414598</v>
      </c>
      <c r="J274" s="116">
        <f t="shared" si="41"/>
        <v>0.00001965378869</v>
      </c>
      <c r="K274" s="116">
        <f t="shared" si="41"/>
        <v>0.0008226882776</v>
      </c>
      <c r="L274" s="116">
        <f t="shared" si="41"/>
        <v>0.000005037236627</v>
      </c>
      <c r="M274" s="116">
        <f t="shared" si="41"/>
        <v>0.0003849738347</v>
      </c>
      <c r="N274" s="116">
        <f t="shared" si="41"/>
        <v>0.0003123075856</v>
      </c>
      <c r="O274" s="116">
        <f t="shared" si="41"/>
        <v>0.00009893220554</v>
      </c>
      <c r="P274" s="116">
        <f t="shared" si="41"/>
        <v>0.00008172528917</v>
      </c>
      <c r="Q274" s="116">
        <f t="shared" si="41"/>
        <v>0.0003342779696</v>
      </c>
      <c r="R274" s="116">
        <f t="shared" si="41"/>
        <v>0.00001131382005</v>
      </c>
      <c r="S274" s="116">
        <f t="shared" si="41"/>
        <v>0.00001542335028</v>
      </c>
      <c r="T274" s="116">
        <f t="shared" si="41"/>
        <v>0.00001665283248</v>
      </c>
      <c r="U274" s="195">
        <f t="shared" si="41"/>
        <v>0.00004528002283</v>
      </c>
    </row>
    <row r="275" ht="15.75" customHeight="1">
      <c r="A275" s="136" t="s">
        <v>117</v>
      </c>
      <c r="B275" s="116">
        <f t="shared" ref="B275:U275" si="42">B51/B$11</f>
        <v>0</v>
      </c>
      <c r="C275" s="116">
        <f t="shared" si="42"/>
        <v>0</v>
      </c>
      <c r="D275" s="116">
        <f t="shared" si="42"/>
        <v>0</v>
      </c>
      <c r="E275" s="116">
        <f t="shared" si="42"/>
        <v>0</v>
      </c>
      <c r="F275" s="116">
        <f t="shared" si="42"/>
        <v>0.00005344580366</v>
      </c>
      <c r="G275" s="116">
        <f t="shared" si="42"/>
        <v>0</v>
      </c>
      <c r="H275" s="116">
        <f t="shared" si="42"/>
        <v>0.000002555775542</v>
      </c>
      <c r="I275" s="116">
        <f t="shared" si="42"/>
        <v>0</v>
      </c>
      <c r="J275" s="116">
        <f t="shared" si="42"/>
        <v>0.00005797867662</v>
      </c>
      <c r="K275" s="116">
        <f t="shared" si="42"/>
        <v>0.00001686484618</v>
      </c>
      <c r="L275" s="116">
        <f t="shared" si="42"/>
        <v>0.000001373791807</v>
      </c>
      <c r="M275" s="116">
        <f t="shared" si="42"/>
        <v>0.00004901523625</v>
      </c>
      <c r="N275" s="116">
        <f t="shared" si="42"/>
        <v>0.000008889210217</v>
      </c>
      <c r="O275" s="116">
        <f t="shared" si="42"/>
        <v>0.000003884772469</v>
      </c>
      <c r="P275" s="116">
        <f t="shared" si="42"/>
        <v>0.000002783214182</v>
      </c>
      <c r="Q275" s="116">
        <f t="shared" si="42"/>
        <v>0.000012614263</v>
      </c>
      <c r="R275" s="116">
        <f t="shared" si="42"/>
        <v>0.000005118156688</v>
      </c>
      <c r="S275" s="116">
        <f t="shared" si="42"/>
        <v>0.00000376179275</v>
      </c>
      <c r="T275" s="116">
        <f t="shared" si="42"/>
        <v>0.00001776302131</v>
      </c>
      <c r="U275" s="195">
        <f t="shared" si="42"/>
        <v>0.000009924388565</v>
      </c>
    </row>
    <row r="276" ht="15.75" customHeight="1">
      <c r="A276" s="136" t="s">
        <v>62</v>
      </c>
      <c r="B276" s="116">
        <f t="shared" ref="B276:U276" si="43">B52/B$11</f>
        <v>0</v>
      </c>
      <c r="C276" s="116">
        <f t="shared" si="43"/>
        <v>0</v>
      </c>
      <c r="D276" s="116">
        <f t="shared" si="43"/>
        <v>0</v>
      </c>
      <c r="E276" s="116">
        <f t="shared" si="43"/>
        <v>0</v>
      </c>
      <c r="F276" s="116">
        <f t="shared" si="43"/>
        <v>0</v>
      </c>
      <c r="G276" s="116">
        <f t="shared" si="43"/>
        <v>0</v>
      </c>
      <c r="H276" s="116">
        <f t="shared" si="43"/>
        <v>0</v>
      </c>
      <c r="I276" s="116">
        <f t="shared" si="43"/>
        <v>0</v>
      </c>
      <c r="J276" s="116">
        <f t="shared" si="43"/>
        <v>0</v>
      </c>
      <c r="K276" s="116">
        <f t="shared" si="43"/>
        <v>0</v>
      </c>
      <c r="L276" s="116">
        <f t="shared" si="43"/>
        <v>0</v>
      </c>
      <c r="M276" s="116">
        <f t="shared" si="43"/>
        <v>0.0000003403835851</v>
      </c>
      <c r="N276" s="116">
        <f t="shared" si="43"/>
        <v>0</v>
      </c>
      <c r="O276" s="116">
        <f t="shared" si="43"/>
        <v>0</v>
      </c>
      <c r="P276" s="116">
        <f t="shared" si="43"/>
        <v>0</v>
      </c>
      <c r="Q276" s="116">
        <f t="shared" si="43"/>
        <v>0</v>
      </c>
      <c r="R276" s="116">
        <f t="shared" si="43"/>
        <v>0</v>
      </c>
      <c r="S276" s="116">
        <f t="shared" si="43"/>
        <v>0</v>
      </c>
      <c r="T276" s="116">
        <f t="shared" si="43"/>
        <v>0</v>
      </c>
      <c r="U276" s="195">
        <f t="shared" si="43"/>
        <v>0</v>
      </c>
    </row>
    <row r="277" ht="15.75" customHeight="1">
      <c r="A277" s="136" t="s">
        <v>118</v>
      </c>
      <c r="B277" s="120">
        <f t="shared" ref="B277:U277" si="44">B53/B$11</f>
        <v>0</v>
      </c>
      <c r="C277" s="120">
        <f t="shared" si="44"/>
        <v>0</v>
      </c>
      <c r="D277" s="120">
        <f t="shared" si="44"/>
        <v>0</v>
      </c>
      <c r="E277" s="120">
        <f t="shared" si="44"/>
        <v>0</v>
      </c>
      <c r="F277" s="120">
        <f t="shared" si="44"/>
        <v>0.000001527022962</v>
      </c>
      <c r="G277" s="120">
        <f t="shared" si="44"/>
        <v>0</v>
      </c>
      <c r="H277" s="120">
        <f t="shared" si="44"/>
        <v>0</v>
      </c>
      <c r="I277" s="120">
        <f t="shared" si="44"/>
        <v>0</v>
      </c>
      <c r="J277" s="120">
        <f t="shared" si="44"/>
        <v>0</v>
      </c>
      <c r="K277" s="120">
        <f t="shared" si="44"/>
        <v>0.001370795778</v>
      </c>
      <c r="L277" s="120">
        <f t="shared" si="44"/>
        <v>0</v>
      </c>
      <c r="M277" s="120">
        <f t="shared" si="44"/>
        <v>0.0000003403835851</v>
      </c>
      <c r="N277" s="120">
        <f t="shared" si="44"/>
        <v>0</v>
      </c>
      <c r="O277" s="120">
        <f t="shared" si="44"/>
        <v>0.000003366802806</v>
      </c>
      <c r="P277" s="120">
        <f t="shared" si="44"/>
        <v>0</v>
      </c>
      <c r="Q277" s="120">
        <f t="shared" si="44"/>
        <v>0.000002293502364</v>
      </c>
      <c r="R277" s="120">
        <f t="shared" si="44"/>
        <v>0.000001885636674</v>
      </c>
      <c r="S277" s="120">
        <f t="shared" si="44"/>
        <v>0</v>
      </c>
      <c r="T277" s="120">
        <f t="shared" si="44"/>
        <v>0</v>
      </c>
      <c r="U277" s="196">
        <f t="shared" si="44"/>
        <v>0</v>
      </c>
    </row>
    <row r="278" ht="15.75" customHeight="1">
      <c r="A278" s="136" t="s">
        <v>119</v>
      </c>
      <c r="B278" s="120">
        <f t="shared" ref="B278:U278" si="45">B54/B$11</f>
        <v>0</v>
      </c>
      <c r="C278" s="120">
        <f t="shared" si="45"/>
        <v>0</v>
      </c>
      <c r="D278" s="120">
        <f t="shared" si="45"/>
        <v>0</v>
      </c>
      <c r="E278" s="120">
        <f t="shared" si="45"/>
        <v>0</v>
      </c>
      <c r="F278" s="120">
        <f t="shared" si="45"/>
        <v>0</v>
      </c>
      <c r="G278" s="120">
        <f t="shared" si="45"/>
        <v>0</v>
      </c>
      <c r="H278" s="120">
        <f t="shared" si="45"/>
        <v>0</v>
      </c>
      <c r="I278" s="120">
        <f t="shared" si="45"/>
        <v>0</v>
      </c>
      <c r="J278" s="120">
        <f t="shared" si="45"/>
        <v>0.00004766043756</v>
      </c>
      <c r="K278" s="120">
        <f t="shared" si="45"/>
        <v>0</v>
      </c>
      <c r="L278" s="120">
        <f t="shared" si="45"/>
        <v>0.0000004579306024</v>
      </c>
      <c r="M278" s="120">
        <f t="shared" si="45"/>
        <v>0.0000006807671701</v>
      </c>
      <c r="N278" s="120">
        <f t="shared" si="45"/>
        <v>0.00001807472744</v>
      </c>
      <c r="O278" s="120">
        <f t="shared" si="45"/>
        <v>0.0000005179696625</v>
      </c>
      <c r="P278" s="120">
        <f t="shared" si="45"/>
        <v>0</v>
      </c>
      <c r="Q278" s="120">
        <f t="shared" si="45"/>
        <v>0</v>
      </c>
      <c r="R278" s="120">
        <f t="shared" si="45"/>
        <v>0.0000002693766678</v>
      </c>
      <c r="S278" s="120">
        <f t="shared" si="45"/>
        <v>0.00001090919898</v>
      </c>
      <c r="T278" s="120">
        <f t="shared" si="45"/>
        <v>0.000000370062944</v>
      </c>
      <c r="U278" s="196">
        <f t="shared" si="45"/>
        <v>0.000009614251422</v>
      </c>
    </row>
    <row r="279" ht="15.75" customHeight="1">
      <c r="A279" s="136" t="s">
        <v>120</v>
      </c>
      <c r="B279" s="116">
        <f t="shared" ref="B279:U279" si="46">B55/B$11</f>
        <v>0</v>
      </c>
      <c r="C279" s="116">
        <f t="shared" si="46"/>
        <v>0</v>
      </c>
      <c r="D279" s="116">
        <f t="shared" si="46"/>
        <v>0</v>
      </c>
      <c r="E279" s="116">
        <f t="shared" si="46"/>
        <v>0.000004332017363</v>
      </c>
      <c r="F279" s="116">
        <f t="shared" si="46"/>
        <v>0</v>
      </c>
      <c r="G279" s="116">
        <f t="shared" si="46"/>
        <v>0</v>
      </c>
      <c r="H279" s="116">
        <f t="shared" si="46"/>
        <v>0</v>
      </c>
      <c r="I279" s="116">
        <f t="shared" si="46"/>
        <v>0</v>
      </c>
      <c r="J279" s="116">
        <f t="shared" si="46"/>
        <v>0</v>
      </c>
      <c r="K279" s="116">
        <f t="shared" si="46"/>
        <v>0.000004216211544</v>
      </c>
      <c r="L279" s="116">
        <f t="shared" si="46"/>
        <v>0.000002289653012</v>
      </c>
      <c r="M279" s="116">
        <f t="shared" si="46"/>
        <v>0.00000136153434</v>
      </c>
      <c r="N279" s="116">
        <f t="shared" si="46"/>
        <v>0.000002666763065</v>
      </c>
      <c r="O279" s="116">
        <f t="shared" si="46"/>
        <v>0.000001812893819</v>
      </c>
      <c r="P279" s="116">
        <f t="shared" si="46"/>
        <v>0.000001265097356</v>
      </c>
      <c r="Q279" s="116">
        <f t="shared" si="46"/>
        <v>0.0000002866877956</v>
      </c>
      <c r="R279" s="116">
        <f t="shared" si="46"/>
        <v>0</v>
      </c>
      <c r="S279" s="116">
        <f t="shared" si="46"/>
        <v>0</v>
      </c>
      <c r="T279" s="116">
        <f t="shared" si="46"/>
        <v>0</v>
      </c>
      <c r="U279" s="195">
        <f t="shared" si="46"/>
        <v>0</v>
      </c>
    </row>
    <row r="280" ht="15.75" customHeight="1">
      <c r="A280" s="136" t="s">
        <v>121</v>
      </c>
      <c r="B280" s="120">
        <f t="shared" ref="B280:U280" si="47">B56/B$11</f>
        <v>0</v>
      </c>
      <c r="C280" s="120">
        <f t="shared" si="47"/>
        <v>0</v>
      </c>
      <c r="D280" s="120">
        <f t="shared" si="47"/>
        <v>0</v>
      </c>
      <c r="E280" s="120">
        <f t="shared" si="47"/>
        <v>0</v>
      </c>
      <c r="F280" s="120">
        <f t="shared" si="47"/>
        <v>0</v>
      </c>
      <c r="G280" s="120">
        <f t="shared" si="47"/>
        <v>0</v>
      </c>
      <c r="H280" s="120">
        <f t="shared" si="47"/>
        <v>0.0007718442136</v>
      </c>
      <c r="I280" s="120">
        <f t="shared" si="47"/>
        <v>0</v>
      </c>
      <c r="J280" s="120">
        <f t="shared" si="47"/>
        <v>0</v>
      </c>
      <c r="K280" s="120">
        <f t="shared" si="47"/>
        <v>0</v>
      </c>
      <c r="L280" s="120">
        <f t="shared" si="47"/>
        <v>0.0005797401427</v>
      </c>
      <c r="M280" s="120">
        <f t="shared" si="47"/>
        <v>0.0004115237543</v>
      </c>
      <c r="N280" s="120">
        <f t="shared" si="47"/>
        <v>0.0002248970185</v>
      </c>
      <c r="O280" s="120">
        <f t="shared" si="47"/>
        <v>0</v>
      </c>
      <c r="P280" s="120">
        <f t="shared" si="47"/>
        <v>0.000003795292067</v>
      </c>
      <c r="Q280" s="120">
        <f t="shared" si="47"/>
        <v>0.000001433438978</v>
      </c>
      <c r="R280" s="120">
        <f t="shared" si="47"/>
        <v>0</v>
      </c>
      <c r="S280" s="120">
        <f t="shared" si="47"/>
        <v>0.0003739221994</v>
      </c>
      <c r="T280" s="120">
        <f t="shared" si="47"/>
        <v>0.000000370062944</v>
      </c>
      <c r="U280" s="196">
        <f t="shared" si="47"/>
        <v>0.000160961177</v>
      </c>
    </row>
    <row r="281" ht="15.75" customHeight="1">
      <c r="A281" s="136" t="s">
        <v>122</v>
      </c>
      <c r="B281" s="116">
        <f t="shared" ref="B281:U281" si="48">B57/B$11</f>
        <v>0</v>
      </c>
      <c r="C281" s="116">
        <f t="shared" si="48"/>
        <v>0</v>
      </c>
      <c r="D281" s="116">
        <f t="shared" si="48"/>
        <v>0</v>
      </c>
      <c r="E281" s="116">
        <f t="shared" si="48"/>
        <v>0</v>
      </c>
      <c r="F281" s="116">
        <f t="shared" si="48"/>
        <v>0.00004581068886</v>
      </c>
      <c r="G281" s="116">
        <f t="shared" si="48"/>
        <v>0</v>
      </c>
      <c r="H281" s="116">
        <f t="shared" si="48"/>
        <v>0</v>
      </c>
      <c r="I281" s="116">
        <f t="shared" si="48"/>
        <v>0</v>
      </c>
      <c r="J281" s="116">
        <f t="shared" si="48"/>
        <v>0</v>
      </c>
      <c r="K281" s="116">
        <f t="shared" si="48"/>
        <v>0</v>
      </c>
      <c r="L281" s="116">
        <f t="shared" si="48"/>
        <v>0</v>
      </c>
      <c r="M281" s="116">
        <f t="shared" si="48"/>
        <v>0</v>
      </c>
      <c r="N281" s="116">
        <f t="shared" si="48"/>
        <v>0</v>
      </c>
      <c r="O281" s="116">
        <f t="shared" si="48"/>
        <v>0</v>
      </c>
      <c r="P281" s="116">
        <f t="shared" si="48"/>
        <v>0</v>
      </c>
      <c r="Q281" s="116">
        <f t="shared" si="48"/>
        <v>0</v>
      </c>
      <c r="R281" s="116">
        <f t="shared" si="48"/>
        <v>0.00002208888676</v>
      </c>
      <c r="S281" s="116">
        <f t="shared" si="48"/>
        <v>0.0001388101525</v>
      </c>
      <c r="T281" s="116">
        <f t="shared" si="48"/>
        <v>0.000002220377664</v>
      </c>
      <c r="U281" s="195">
        <f t="shared" si="48"/>
        <v>0.00008032551994</v>
      </c>
    </row>
    <row r="282" ht="15.75" customHeight="1">
      <c r="A282" s="136" t="s">
        <v>56</v>
      </c>
      <c r="B282" s="120">
        <f t="shared" ref="B282:U282" si="49">B58/B$11</f>
        <v>0</v>
      </c>
      <c r="C282" s="120">
        <f t="shared" si="49"/>
        <v>0</v>
      </c>
      <c r="D282" s="120">
        <f t="shared" si="49"/>
        <v>0</v>
      </c>
      <c r="E282" s="120">
        <f t="shared" si="49"/>
        <v>0</v>
      </c>
      <c r="F282" s="120">
        <f t="shared" si="49"/>
        <v>0</v>
      </c>
      <c r="G282" s="120">
        <f t="shared" si="49"/>
        <v>0</v>
      </c>
      <c r="H282" s="120">
        <f t="shared" si="49"/>
        <v>0</v>
      </c>
      <c r="I282" s="120">
        <f t="shared" si="49"/>
        <v>0</v>
      </c>
      <c r="J282" s="120">
        <f t="shared" si="49"/>
        <v>0</v>
      </c>
      <c r="K282" s="120">
        <f t="shared" si="49"/>
        <v>0.00008748638954</v>
      </c>
      <c r="L282" s="120">
        <f t="shared" si="49"/>
        <v>0</v>
      </c>
      <c r="M282" s="120">
        <f t="shared" si="49"/>
        <v>0</v>
      </c>
      <c r="N282" s="120">
        <f t="shared" si="49"/>
        <v>0</v>
      </c>
      <c r="O282" s="120">
        <f t="shared" si="49"/>
        <v>0</v>
      </c>
      <c r="P282" s="120">
        <f t="shared" si="49"/>
        <v>0</v>
      </c>
      <c r="Q282" s="120">
        <f t="shared" si="49"/>
        <v>0</v>
      </c>
      <c r="R282" s="120">
        <f t="shared" si="49"/>
        <v>0.00002074200342</v>
      </c>
      <c r="S282" s="120">
        <f t="shared" si="49"/>
        <v>0</v>
      </c>
      <c r="T282" s="120">
        <f t="shared" si="49"/>
        <v>0.000003330566496</v>
      </c>
      <c r="U282" s="196">
        <f t="shared" si="49"/>
        <v>0</v>
      </c>
    </row>
    <row r="283" ht="15.75" customHeight="1">
      <c r="A283" s="136" t="s">
        <v>518</v>
      </c>
      <c r="B283" s="120">
        <f t="shared" ref="B283:U283" si="50">B59/B$11</f>
        <v>0</v>
      </c>
      <c r="C283" s="120">
        <f t="shared" si="50"/>
        <v>0</v>
      </c>
      <c r="D283" s="120">
        <f t="shared" si="50"/>
        <v>0</v>
      </c>
      <c r="E283" s="120">
        <f t="shared" si="50"/>
        <v>0</v>
      </c>
      <c r="F283" s="120">
        <f t="shared" si="50"/>
        <v>0</v>
      </c>
      <c r="G283" s="120">
        <f t="shared" si="50"/>
        <v>0</v>
      </c>
      <c r="H283" s="120">
        <f t="shared" si="50"/>
        <v>0</v>
      </c>
      <c r="I283" s="120">
        <f t="shared" si="50"/>
        <v>0</v>
      </c>
      <c r="J283" s="120">
        <f t="shared" si="50"/>
        <v>0</v>
      </c>
      <c r="K283" s="120">
        <f t="shared" si="50"/>
        <v>0</v>
      </c>
      <c r="L283" s="120">
        <f t="shared" si="50"/>
        <v>0</v>
      </c>
      <c r="M283" s="120">
        <f t="shared" si="50"/>
        <v>0</v>
      </c>
      <c r="N283" s="120">
        <f t="shared" si="50"/>
        <v>0</v>
      </c>
      <c r="O283" s="120">
        <f t="shared" si="50"/>
        <v>0</v>
      </c>
      <c r="P283" s="120">
        <f t="shared" si="50"/>
        <v>0</v>
      </c>
      <c r="Q283" s="120">
        <f t="shared" si="50"/>
        <v>0</v>
      </c>
      <c r="R283" s="120">
        <f t="shared" si="50"/>
        <v>0</v>
      </c>
      <c r="S283" s="120">
        <f t="shared" si="50"/>
        <v>0</v>
      </c>
      <c r="T283" s="120">
        <f t="shared" si="50"/>
        <v>0</v>
      </c>
      <c r="U283" s="196">
        <f t="shared" si="50"/>
        <v>0</v>
      </c>
    </row>
    <row r="284" ht="15.75" customHeight="1">
      <c r="A284" s="136" t="s">
        <v>123</v>
      </c>
      <c r="B284" s="120">
        <f t="shared" ref="B284:U284" si="51">B60/B$11</f>
        <v>0</v>
      </c>
      <c r="C284" s="120">
        <f t="shared" si="51"/>
        <v>0</v>
      </c>
      <c r="D284" s="120">
        <f t="shared" si="51"/>
        <v>0</v>
      </c>
      <c r="E284" s="120">
        <f t="shared" si="51"/>
        <v>0</v>
      </c>
      <c r="F284" s="120">
        <f t="shared" si="51"/>
        <v>0.000007635114809</v>
      </c>
      <c r="G284" s="120">
        <f t="shared" si="51"/>
        <v>0.00009876608866</v>
      </c>
      <c r="H284" s="120">
        <f t="shared" si="51"/>
        <v>0.000007667326625</v>
      </c>
      <c r="I284" s="120">
        <f t="shared" si="51"/>
        <v>0.00001764802773</v>
      </c>
      <c r="J284" s="120">
        <f t="shared" si="51"/>
        <v>0.00008844204908</v>
      </c>
      <c r="K284" s="120">
        <f t="shared" si="51"/>
        <v>0.0001143647381</v>
      </c>
      <c r="L284" s="120">
        <f t="shared" si="51"/>
        <v>0.0006685786796</v>
      </c>
      <c r="M284" s="120">
        <f t="shared" si="51"/>
        <v>0.000666130676</v>
      </c>
      <c r="N284" s="120">
        <f t="shared" si="51"/>
        <v>0.00104951942</v>
      </c>
      <c r="O284" s="120">
        <f t="shared" si="51"/>
        <v>0.001895768965</v>
      </c>
      <c r="P284" s="120">
        <f t="shared" si="51"/>
        <v>0.001079634083</v>
      </c>
      <c r="Q284" s="120">
        <f t="shared" si="51"/>
        <v>0.000928295082</v>
      </c>
      <c r="R284" s="120">
        <f t="shared" si="51"/>
        <v>0.001156972788</v>
      </c>
      <c r="S284" s="120">
        <f t="shared" si="51"/>
        <v>0.0008866545512</v>
      </c>
      <c r="T284" s="120">
        <f t="shared" si="51"/>
        <v>0.002056069717</v>
      </c>
      <c r="U284" s="196">
        <f t="shared" si="51"/>
        <v>0.004223447609</v>
      </c>
    </row>
    <row r="285" ht="15.75" customHeight="1">
      <c r="A285" s="136" t="s">
        <v>124</v>
      </c>
      <c r="B285" s="120">
        <f t="shared" ref="B285:U285" si="52">B61/B$11</f>
        <v>0.0002994161385</v>
      </c>
      <c r="C285" s="120">
        <f t="shared" si="52"/>
        <v>0</v>
      </c>
      <c r="D285" s="120">
        <f t="shared" si="52"/>
        <v>0.0006809112912</v>
      </c>
      <c r="E285" s="120">
        <f t="shared" si="52"/>
        <v>0</v>
      </c>
      <c r="F285" s="120">
        <f t="shared" si="52"/>
        <v>0.000007635114809</v>
      </c>
      <c r="G285" s="120">
        <f t="shared" si="52"/>
        <v>0.000107313154</v>
      </c>
      <c r="H285" s="120">
        <f t="shared" si="52"/>
        <v>0.00005537513673</v>
      </c>
      <c r="I285" s="120">
        <f t="shared" si="52"/>
        <v>0.00001503350511</v>
      </c>
      <c r="J285" s="120">
        <f t="shared" si="52"/>
        <v>0.0001130092849</v>
      </c>
      <c r="K285" s="120">
        <f t="shared" si="52"/>
        <v>0.001519944262</v>
      </c>
      <c r="L285" s="120">
        <f t="shared" si="52"/>
        <v>0.0001099033446</v>
      </c>
      <c r="M285" s="120">
        <f t="shared" si="52"/>
        <v>0.00001497687774</v>
      </c>
      <c r="N285" s="120">
        <f t="shared" si="52"/>
        <v>0.00001570427138</v>
      </c>
      <c r="O285" s="120">
        <f t="shared" si="52"/>
        <v>0.000008546499432</v>
      </c>
      <c r="P285" s="120">
        <f t="shared" si="52"/>
        <v>0.000003795292067</v>
      </c>
      <c r="Q285" s="120">
        <f t="shared" si="52"/>
        <v>0.00001175419962</v>
      </c>
      <c r="R285" s="120">
        <f t="shared" si="52"/>
        <v>0.0000002693766678</v>
      </c>
      <c r="S285" s="120">
        <f t="shared" si="52"/>
        <v>0</v>
      </c>
      <c r="T285" s="120">
        <f t="shared" si="52"/>
        <v>0</v>
      </c>
      <c r="U285" s="196">
        <f t="shared" si="52"/>
        <v>0.0000006202742853</v>
      </c>
    </row>
    <row r="286" ht="15.75" customHeight="1">
      <c r="A286" s="136" t="s">
        <v>125</v>
      </c>
      <c r="B286" s="116">
        <f t="shared" ref="B286:U286" si="53">B62/B$11</f>
        <v>0</v>
      </c>
      <c r="C286" s="116">
        <f t="shared" si="53"/>
        <v>0</v>
      </c>
      <c r="D286" s="116">
        <f t="shared" si="53"/>
        <v>0</v>
      </c>
      <c r="E286" s="116">
        <f t="shared" si="53"/>
        <v>0</v>
      </c>
      <c r="F286" s="116">
        <f t="shared" si="53"/>
        <v>0</v>
      </c>
      <c r="G286" s="116">
        <f t="shared" si="53"/>
        <v>0</v>
      </c>
      <c r="H286" s="116">
        <f t="shared" si="53"/>
        <v>0</v>
      </c>
      <c r="I286" s="116">
        <f t="shared" si="53"/>
        <v>0</v>
      </c>
      <c r="J286" s="116">
        <f t="shared" si="53"/>
        <v>0</v>
      </c>
      <c r="K286" s="116">
        <f t="shared" si="53"/>
        <v>0</v>
      </c>
      <c r="L286" s="116">
        <f t="shared" si="53"/>
        <v>0</v>
      </c>
      <c r="M286" s="116">
        <f t="shared" si="53"/>
        <v>0.0000003403835851</v>
      </c>
      <c r="N286" s="116">
        <f t="shared" si="53"/>
        <v>0.000002666763065</v>
      </c>
      <c r="O286" s="116">
        <f t="shared" si="53"/>
        <v>0</v>
      </c>
      <c r="P286" s="116">
        <f t="shared" si="53"/>
        <v>0</v>
      </c>
      <c r="Q286" s="116">
        <f t="shared" si="53"/>
        <v>0.00002465515042</v>
      </c>
      <c r="R286" s="116">
        <f t="shared" si="53"/>
        <v>0</v>
      </c>
      <c r="S286" s="116">
        <f t="shared" si="53"/>
        <v>0</v>
      </c>
      <c r="T286" s="116">
        <f t="shared" si="53"/>
        <v>0.000001480251776</v>
      </c>
      <c r="U286" s="195">
        <f t="shared" si="53"/>
        <v>0</v>
      </c>
    </row>
    <row r="287" ht="15.75" customHeight="1">
      <c r="A287" s="136" t="s">
        <v>126</v>
      </c>
      <c r="B287" s="116">
        <f t="shared" ref="B287:U287" si="54">B63/B$11</f>
        <v>0</v>
      </c>
      <c r="C287" s="116">
        <f t="shared" si="54"/>
        <v>0</v>
      </c>
      <c r="D287" s="116">
        <f t="shared" si="54"/>
        <v>0</v>
      </c>
      <c r="E287" s="116">
        <f t="shared" si="54"/>
        <v>0</v>
      </c>
      <c r="F287" s="116">
        <f t="shared" si="54"/>
        <v>0</v>
      </c>
      <c r="G287" s="116">
        <f t="shared" si="54"/>
        <v>0</v>
      </c>
      <c r="H287" s="116">
        <f t="shared" si="54"/>
        <v>0</v>
      </c>
      <c r="I287" s="116">
        <f t="shared" si="54"/>
        <v>0</v>
      </c>
      <c r="J287" s="116">
        <f t="shared" si="54"/>
        <v>0</v>
      </c>
      <c r="K287" s="116">
        <f t="shared" si="54"/>
        <v>0</v>
      </c>
      <c r="L287" s="116">
        <f t="shared" si="54"/>
        <v>0</v>
      </c>
      <c r="M287" s="116">
        <f t="shared" si="54"/>
        <v>0</v>
      </c>
      <c r="N287" s="116">
        <f t="shared" si="54"/>
        <v>0</v>
      </c>
      <c r="O287" s="116">
        <f t="shared" si="54"/>
        <v>0</v>
      </c>
      <c r="P287" s="116">
        <f t="shared" si="54"/>
        <v>0</v>
      </c>
      <c r="Q287" s="116">
        <f t="shared" si="54"/>
        <v>0</v>
      </c>
      <c r="R287" s="116">
        <f t="shared" si="54"/>
        <v>0</v>
      </c>
      <c r="S287" s="116">
        <f t="shared" si="54"/>
        <v>0</v>
      </c>
      <c r="T287" s="116">
        <f t="shared" si="54"/>
        <v>0</v>
      </c>
      <c r="U287" s="195">
        <f t="shared" si="54"/>
        <v>0</v>
      </c>
    </row>
    <row r="288" ht="15.75" customHeight="1">
      <c r="A288" s="136" t="s">
        <v>127</v>
      </c>
      <c r="B288" s="120">
        <f t="shared" ref="B288:U288" si="55">B64/B$11</f>
        <v>0</v>
      </c>
      <c r="C288" s="120">
        <f t="shared" si="55"/>
        <v>0</v>
      </c>
      <c r="D288" s="120">
        <f t="shared" si="55"/>
        <v>0</v>
      </c>
      <c r="E288" s="120">
        <f t="shared" si="55"/>
        <v>0</v>
      </c>
      <c r="F288" s="120">
        <f t="shared" si="55"/>
        <v>0</v>
      </c>
      <c r="G288" s="120">
        <f t="shared" si="55"/>
        <v>0</v>
      </c>
      <c r="H288" s="120">
        <f t="shared" si="55"/>
        <v>0</v>
      </c>
      <c r="I288" s="120">
        <f t="shared" si="55"/>
        <v>0</v>
      </c>
      <c r="J288" s="120">
        <f t="shared" si="55"/>
        <v>0.000008844204908</v>
      </c>
      <c r="K288" s="120">
        <f t="shared" si="55"/>
        <v>0</v>
      </c>
      <c r="L288" s="120">
        <f t="shared" si="55"/>
        <v>0</v>
      </c>
      <c r="M288" s="120">
        <f t="shared" si="55"/>
        <v>0</v>
      </c>
      <c r="N288" s="120">
        <f t="shared" si="55"/>
        <v>0</v>
      </c>
      <c r="O288" s="120">
        <f t="shared" si="55"/>
        <v>0.0003501474919</v>
      </c>
      <c r="P288" s="120">
        <f t="shared" si="55"/>
        <v>0.000003036233653</v>
      </c>
      <c r="Q288" s="120">
        <f t="shared" si="55"/>
        <v>0.000001720126773</v>
      </c>
      <c r="R288" s="120">
        <f t="shared" si="55"/>
        <v>0.000001346883339</v>
      </c>
      <c r="S288" s="120">
        <f t="shared" si="55"/>
        <v>0.0000015047171</v>
      </c>
      <c r="T288" s="120">
        <f t="shared" si="55"/>
        <v>0</v>
      </c>
      <c r="U288" s="196">
        <f t="shared" si="55"/>
        <v>0</v>
      </c>
    </row>
    <row r="289" ht="15.75" customHeight="1">
      <c r="A289" s="136" t="s">
        <v>128</v>
      </c>
      <c r="B289" s="120">
        <f t="shared" ref="B289:U289" si="56">B65/B$11</f>
        <v>0</v>
      </c>
      <c r="C289" s="120">
        <f t="shared" si="56"/>
        <v>0</v>
      </c>
      <c r="D289" s="120">
        <f t="shared" si="56"/>
        <v>0</v>
      </c>
      <c r="E289" s="120">
        <f t="shared" si="56"/>
        <v>0.000004332017363</v>
      </c>
      <c r="F289" s="120">
        <f t="shared" si="56"/>
        <v>0</v>
      </c>
      <c r="G289" s="120">
        <f t="shared" si="56"/>
        <v>0</v>
      </c>
      <c r="H289" s="120">
        <f t="shared" si="56"/>
        <v>0</v>
      </c>
      <c r="I289" s="120">
        <f t="shared" si="56"/>
        <v>0</v>
      </c>
      <c r="J289" s="120">
        <f t="shared" si="56"/>
        <v>0.0000004913447171</v>
      </c>
      <c r="K289" s="120">
        <f t="shared" si="56"/>
        <v>0.000000527026443</v>
      </c>
      <c r="L289" s="120">
        <f t="shared" si="56"/>
        <v>0</v>
      </c>
      <c r="M289" s="120">
        <f t="shared" si="56"/>
        <v>0.000004765370191</v>
      </c>
      <c r="N289" s="120">
        <f t="shared" si="56"/>
        <v>0.000009185517225</v>
      </c>
      <c r="O289" s="120">
        <f t="shared" si="56"/>
        <v>0</v>
      </c>
      <c r="P289" s="120">
        <f t="shared" si="56"/>
        <v>0.00001189191514</v>
      </c>
      <c r="Q289" s="120">
        <f t="shared" si="56"/>
        <v>0.00001175419962</v>
      </c>
      <c r="R289" s="120">
        <f t="shared" si="56"/>
        <v>0.000004040650017</v>
      </c>
      <c r="S289" s="120">
        <f t="shared" si="56"/>
        <v>0.000000376179275</v>
      </c>
      <c r="T289" s="120">
        <f t="shared" si="56"/>
        <v>0.000004440755328</v>
      </c>
      <c r="U289" s="196">
        <f t="shared" si="56"/>
        <v>0.000001240548571</v>
      </c>
    </row>
    <row r="290" ht="15.75" customHeight="1">
      <c r="A290" s="136" t="s">
        <v>12</v>
      </c>
      <c r="B290" s="120">
        <f t="shared" ref="B290:U290" si="57">B66/B$11</f>
        <v>0.0311891811</v>
      </c>
      <c r="C290" s="120">
        <f t="shared" si="57"/>
        <v>0.000007673301515</v>
      </c>
      <c r="D290" s="120">
        <f t="shared" si="57"/>
        <v>0.00005352141154</v>
      </c>
      <c r="E290" s="120">
        <f t="shared" si="57"/>
        <v>0.00009674838777</v>
      </c>
      <c r="F290" s="120">
        <f t="shared" si="57"/>
        <v>0.00004581068886</v>
      </c>
      <c r="G290" s="120">
        <f t="shared" si="57"/>
        <v>0.001801531444</v>
      </c>
      <c r="H290" s="120">
        <f t="shared" si="57"/>
        <v>0.000004259625903</v>
      </c>
      <c r="I290" s="120">
        <f t="shared" si="57"/>
        <v>0.006276161567</v>
      </c>
      <c r="J290" s="120">
        <f t="shared" si="57"/>
        <v>0.005208745346</v>
      </c>
      <c r="K290" s="120">
        <f t="shared" si="57"/>
        <v>0.00934786802</v>
      </c>
      <c r="L290" s="120">
        <f t="shared" si="57"/>
        <v>0.002171048986</v>
      </c>
      <c r="M290" s="120">
        <f t="shared" si="57"/>
        <v>0.0007335266258</v>
      </c>
      <c r="N290" s="120">
        <f t="shared" si="57"/>
        <v>0.004522830159</v>
      </c>
      <c r="O290" s="120">
        <f t="shared" si="57"/>
        <v>0.00649922434</v>
      </c>
      <c r="P290" s="120">
        <f t="shared" si="57"/>
        <v>0.00720928379</v>
      </c>
      <c r="Q290" s="120">
        <f t="shared" si="57"/>
        <v>0.004956545297</v>
      </c>
      <c r="R290" s="120">
        <f t="shared" si="57"/>
        <v>0.000001885636674</v>
      </c>
      <c r="S290" s="120">
        <f t="shared" si="57"/>
        <v>0.00006056486328</v>
      </c>
      <c r="T290" s="120">
        <f t="shared" si="57"/>
        <v>0.00006920177053</v>
      </c>
      <c r="U290" s="196">
        <f t="shared" si="57"/>
        <v>0.00002977316569</v>
      </c>
    </row>
    <row r="291" ht="15.75" customHeight="1">
      <c r="A291" s="136" t="s">
        <v>129</v>
      </c>
      <c r="B291" s="120">
        <f t="shared" ref="B291:U291" si="58">B67/B$11</f>
        <v>0</v>
      </c>
      <c r="C291" s="120">
        <f t="shared" si="58"/>
        <v>0</v>
      </c>
      <c r="D291" s="120">
        <f t="shared" si="58"/>
        <v>0</v>
      </c>
      <c r="E291" s="120">
        <f t="shared" si="58"/>
        <v>0</v>
      </c>
      <c r="F291" s="120">
        <f t="shared" si="58"/>
        <v>0</v>
      </c>
      <c r="G291" s="120">
        <f t="shared" si="58"/>
        <v>0</v>
      </c>
      <c r="H291" s="120">
        <f t="shared" si="58"/>
        <v>0</v>
      </c>
      <c r="I291" s="120">
        <f t="shared" si="58"/>
        <v>0</v>
      </c>
      <c r="J291" s="120">
        <f t="shared" si="58"/>
        <v>0</v>
      </c>
      <c r="K291" s="120">
        <f t="shared" si="58"/>
        <v>0</v>
      </c>
      <c r="L291" s="120">
        <f t="shared" si="58"/>
        <v>0</v>
      </c>
      <c r="M291" s="120">
        <f t="shared" si="58"/>
        <v>0</v>
      </c>
      <c r="N291" s="120">
        <f t="shared" si="58"/>
        <v>0</v>
      </c>
      <c r="O291" s="120">
        <f t="shared" si="58"/>
        <v>0</v>
      </c>
      <c r="P291" s="120">
        <f t="shared" si="58"/>
        <v>0</v>
      </c>
      <c r="Q291" s="120">
        <f t="shared" si="58"/>
        <v>0</v>
      </c>
      <c r="R291" s="120">
        <f t="shared" si="58"/>
        <v>0</v>
      </c>
      <c r="S291" s="120">
        <f t="shared" si="58"/>
        <v>0</v>
      </c>
      <c r="T291" s="120">
        <f t="shared" si="58"/>
        <v>0</v>
      </c>
      <c r="U291" s="196">
        <f t="shared" si="58"/>
        <v>0</v>
      </c>
    </row>
    <row r="292" ht="15.75" customHeight="1">
      <c r="A292" s="136" t="s">
        <v>130</v>
      </c>
      <c r="B292" s="120">
        <f t="shared" ref="B292:U292" si="59">B68/B$11</f>
        <v>0</v>
      </c>
      <c r="C292" s="120">
        <f t="shared" si="59"/>
        <v>0</v>
      </c>
      <c r="D292" s="120">
        <f t="shared" si="59"/>
        <v>0</v>
      </c>
      <c r="E292" s="120">
        <f t="shared" si="59"/>
        <v>0</v>
      </c>
      <c r="F292" s="120">
        <f t="shared" si="59"/>
        <v>0</v>
      </c>
      <c r="G292" s="120">
        <f t="shared" si="59"/>
        <v>0</v>
      </c>
      <c r="H292" s="120">
        <f t="shared" si="59"/>
        <v>0</v>
      </c>
      <c r="I292" s="120">
        <f t="shared" si="59"/>
        <v>0.04558158749</v>
      </c>
      <c r="J292" s="120">
        <f t="shared" si="59"/>
        <v>0.0001085871825</v>
      </c>
      <c r="K292" s="120">
        <f t="shared" si="59"/>
        <v>0.0002603510629</v>
      </c>
      <c r="L292" s="120">
        <f t="shared" si="59"/>
        <v>0.0001076136916</v>
      </c>
      <c r="M292" s="120">
        <f t="shared" si="59"/>
        <v>0</v>
      </c>
      <c r="N292" s="120">
        <f t="shared" si="59"/>
        <v>0.0000002963070072</v>
      </c>
      <c r="O292" s="120">
        <f t="shared" si="59"/>
        <v>0</v>
      </c>
      <c r="P292" s="120">
        <f t="shared" si="59"/>
        <v>0</v>
      </c>
      <c r="Q292" s="120">
        <f t="shared" si="59"/>
        <v>0</v>
      </c>
      <c r="R292" s="120">
        <f t="shared" si="59"/>
        <v>0</v>
      </c>
      <c r="S292" s="120">
        <f t="shared" si="59"/>
        <v>0</v>
      </c>
      <c r="T292" s="120">
        <f t="shared" si="59"/>
        <v>0</v>
      </c>
      <c r="U292" s="196">
        <f t="shared" si="59"/>
        <v>0.005211854682</v>
      </c>
    </row>
    <row r="293" ht="15.75" customHeight="1">
      <c r="A293" s="136" t="s">
        <v>131</v>
      </c>
      <c r="B293" s="116">
        <f t="shared" ref="B293:U293" si="60">B69/B$11</f>
        <v>0</v>
      </c>
      <c r="C293" s="116">
        <f t="shared" si="60"/>
        <v>0</v>
      </c>
      <c r="D293" s="116">
        <f t="shared" si="60"/>
        <v>0</v>
      </c>
      <c r="E293" s="116">
        <f t="shared" si="60"/>
        <v>0</v>
      </c>
      <c r="F293" s="116">
        <f t="shared" si="60"/>
        <v>0</v>
      </c>
      <c r="G293" s="116">
        <f t="shared" si="60"/>
        <v>0</v>
      </c>
      <c r="H293" s="116">
        <f t="shared" si="60"/>
        <v>0</v>
      </c>
      <c r="I293" s="116">
        <f t="shared" si="60"/>
        <v>0</v>
      </c>
      <c r="J293" s="116">
        <f t="shared" si="60"/>
        <v>0</v>
      </c>
      <c r="K293" s="116">
        <f t="shared" si="60"/>
        <v>0</v>
      </c>
      <c r="L293" s="116">
        <f t="shared" si="60"/>
        <v>0</v>
      </c>
      <c r="M293" s="116">
        <f t="shared" si="60"/>
        <v>0</v>
      </c>
      <c r="N293" s="116">
        <f t="shared" si="60"/>
        <v>0</v>
      </c>
      <c r="O293" s="116">
        <f t="shared" si="60"/>
        <v>0</v>
      </c>
      <c r="P293" s="116">
        <f t="shared" si="60"/>
        <v>0.000001012077884</v>
      </c>
      <c r="Q293" s="116">
        <f t="shared" si="60"/>
        <v>0</v>
      </c>
      <c r="R293" s="116">
        <f t="shared" si="60"/>
        <v>0</v>
      </c>
      <c r="S293" s="116">
        <f t="shared" si="60"/>
        <v>0</v>
      </c>
      <c r="T293" s="116">
        <f t="shared" si="60"/>
        <v>0</v>
      </c>
      <c r="U293" s="195">
        <f t="shared" si="60"/>
        <v>0</v>
      </c>
    </row>
    <row r="294" ht="15.75" customHeight="1">
      <c r="A294" s="136" t="s">
        <v>132</v>
      </c>
      <c r="B294" s="116">
        <f t="shared" ref="B294:U294" si="61">B70/B$11</f>
        <v>0</v>
      </c>
      <c r="C294" s="116">
        <f t="shared" si="61"/>
        <v>0</v>
      </c>
      <c r="D294" s="116">
        <f t="shared" si="61"/>
        <v>0</v>
      </c>
      <c r="E294" s="116">
        <f t="shared" si="61"/>
        <v>0</v>
      </c>
      <c r="F294" s="116">
        <f t="shared" si="61"/>
        <v>0</v>
      </c>
      <c r="G294" s="116">
        <f t="shared" si="61"/>
        <v>0</v>
      </c>
      <c r="H294" s="116">
        <f t="shared" si="61"/>
        <v>0</v>
      </c>
      <c r="I294" s="116">
        <f t="shared" si="61"/>
        <v>0</v>
      </c>
      <c r="J294" s="116">
        <f t="shared" si="61"/>
        <v>0</v>
      </c>
      <c r="K294" s="116">
        <f t="shared" si="61"/>
        <v>0</v>
      </c>
      <c r="L294" s="116">
        <f t="shared" si="61"/>
        <v>0</v>
      </c>
      <c r="M294" s="116">
        <f t="shared" si="61"/>
        <v>0</v>
      </c>
      <c r="N294" s="116">
        <f t="shared" si="61"/>
        <v>0</v>
      </c>
      <c r="O294" s="116">
        <f t="shared" si="61"/>
        <v>0</v>
      </c>
      <c r="P294" s="116">
        <f t="shared" si="61"/>
        <v>0</v>
      </c>
      <c r="Q294" s="116">
        <f t="shared" si="61"/>
        <v>0</v>
      </c>
      <c r="R294" s="116">
        <f t="shared" si="61"/>
        <v>0</v>
      </c>
      <c r="S294" s="116">
        <f t="shared" si="61"/>
        <v>0</v>
      </c>
      <c r="T294" s="116">
        <f t="shared" si="61"/>
        <v>0</v>
      </c>
      <c r="U294" s="195">
        <f t="shared" si="61"/>
        <v>0</v>
      </c>
    </row>
    <row r="295" ht="15.75" customHeight="1">
      <c r="A295" s="136" t="s">
        <v>75</v>
      </c>
      <c r="B295" s="120">
        <f t="shared" ref="B295:U295" si="62">B71/B$11</f>
        <v>0</v>
      </c>
      <c r="C295" s="120">
        <f t="shared" si="62"/>
        <v>0</v>
      </c>
      <c r="D295" s="120">
        <f t="shared" si="62"/>
        <v>0</v>
      </c>
      <c r="E295" s="120">
        <f t="shared" si="62"/>
        <v>0.00000577602315</v>
      </c>
      <c r="F295" s="120">
        <f t="shared" si="62"/>
        <v>0.00002290534443</v>
      </c>
      <c r="G295" s="120">
        <f t="shared" si="62"/>
        <v>0</v>
      </c>
      <c r="H295" s="120">
        <f t="shared" si="62"/>
        <v>0</v>
      </c>
      <c r="I295" s="120">
        <f t="shared" si="62"/>
        <v>0</v>
      </c>
      <c r="J295" s="120">
        <f t="shared" si="62"/>
        <v>0</v>
      </c>
      <c r="K295" s="120">
        <f t="shared" si="62"/>
        <v>0</v>
      </c>
      <c r="L295" s="120">
        <f t="shared" si="62"/>
        <v>0.00000366344482</v>
      </c>
      <c r="M295" s="120">
        <f t="shared" si="62"/>
        <v>0.0000003403835851</v>
      </c>
      <c r="N295" s="120">
        <f t="shared" si="62"/>
        <v>0.0000002963070072</v>
      </c>
      <c r="O295" s="120">
        <f t="shared" si="62"/>
        <v>0.003529704265</v>
      </c>
      <c r="P295" s="120">
        <f t="shared" si="62"/>
        <v>0.00588422082</v>
      </c>
      <c r="Q295" s="120">
        <f t="shared" si="62"/>
        <v>0.01151452862</v>
      </c>
      <c r="R295" s="120">
        <f t="shared" si="62"/>
        <v>0.000004579403352</v>
      </c>
      <c r="S295" s="120">
        <f t="shared" si="62"/>
        <v>0.00000075235855</v>
      </c>
      <c r="T295" s="120">
        <f t="shared" si="62"/>
        <v>0.00001554264365</v>
      </c>
      <c r="U295" s="196">
        <f t="shared" si="62"/>
        <v>0.002019302936</v>
      </c>
    </row>
    <row r="296" ht="15.75" customHeight="1">
      <c r="A296" s="136" t="s">
        <v>13</v>
      </c>
      <c r="B296" s="120">
        <f t="shared" ref="B296:U296" si="63">B72/B$11</f>
        <v>0.2931783023</v>
      </c>
      <c r="C296" s="120">
        <f t="shared" si="63"/>
        <v>0.3000299259</v>
      </c>
      <c r="D296" s="120">
        <f t="shared" si="63"/>
        <v>0.1792164465</v>
      </c>
      <c r="E296" s="120">
        <f t="shared" si="63"/>
        <v>0.2323203151</v>
      </c>
      <c r="F296" s="120">
        <f t="shared" si="63"/>
        <v>0.2540538642</v>
      </c>
      <c r="G296" s="120">
        <f t="shared" si="63"/>
        <v>0.3368759336</v>
      </c>
      <c r="H296" s="120">
        <f t="shared" si="63"/>
        <v>0.3611864592</v>
      </c>
      <c r="I296" s="120">
        <f t="shared" si="63"/>
        <v>0.3189286209</v>
      </c>
      <c r="J296" s="120">
        <f t="shared" si="63"/>
        <v>0.2402203976</v>
      </c>
      <c r="K296" s="120">
        <f t="shared" si="63"/>
        <v>0.2118709544</v>
      </c>
      <c r="L296" s="120">
        <f t="shared" si="63"/>
        <v>0.1807328447</v>
      </c>
      <c r="M296" s="120">
        <f t="shared" si="63"/>
        <v>0.1322386824</v>
      </c>
      <c r="N296" s="120">
        <f t="shared" si="63"/>
        <v>0.0992871446</v>
      </c>
      <c r="O296" s="120">
        <f t="shared" si="63"/>
        <v>0.07964586414</v>
      </c>
      <c r="P296" s="120">
        <f t="shared" si="63"/>
        <v>0.1789513102</v>
      </c>
      <c r="Q296" s="120">
        <f t="shared" si="63"/>
        <v>0.2097631529</v>
      </c>
      <c r="R296" s="120">
        <f t="shared" si="63"/>
        <v>0.2874114357</v>
      </c>
      <c r="S296" s="120">
        <f t="shared" si="63"/>
        <v>0.1973996984</v>
      </c>
      <c r="T296" s="120">
        <f t="shared" si="63"/>
        <v>0.213786843</v>
      </c>
      <c r="U296" s="196">
        <f t="shared" si="63"/>
        <v>0.2243544495</v>
      </c>
    </row>
    <row r="297" ht="15.75" customHeight="1">
      <c r="A297" s="136" t="s">
        <v>519</v>
      </c>
      <c r="B297" s="120">
        <f t="shared" ref="B297:U297" si="64">B73/B$11</f>
        <v>0</v>
      </c>
      <c r="C297" s="120">
        <f t="shared" si="64"/>
        <v>0</v>
      </c>
      <c r="D297" s="120">
        <f t="shared" si="64"/>
        <v>0</v>
      </c>
      <c r="E297" s="120">
        <f t="shared" si="64"/>
        <v>0</v>
      </c>
      <c r="F297" s="120">
        <f t="shared" si="64"/>
        <v>0</v>
      </c>
      <c r="G297" s="120">
        <f t="shared" si="64"/>
        <v>0</v>
      </c>
      <c r="H297" s="120">
        <f t="shared" si="64"/>
        <v>0</v>
      </c>
      <c r="I297" s="120">
        <f t="shared" si="64"/>
        <v>0</v>
      </c>
      <c r="J297" s="120">
        <f t="shared" si="64"/>
        <v>0</v>
      </c>
      <c r="K297" s="120">
        <f t="shared" si="64"/>
        <v>0</v>
      </c>
      <c r="L297" s="120">
        <f t="shared" si="64"/>
        <v>0</v>
      </c>
      <c r="M297" s="120">
        <f t="shared" si="64"/>
        <v>0</v>
      </c>
      <c r="N297" s="120">
        <f t="shared" si="64"/>
        <v>0</v>
      </c>
      <c r="O297" s="120">
        <f t="shared" si="64"/>
        <v>0</v>
      </c>
      <c r="P297" s="120">
        <f t="shared" si="64"/>
        <v>0</v>
      </c>
      <c r="Q297" s="120">
        <f t="shared" si="64"/>
        <v>0</v>
      </c>
      <c r="R297" s="120">
        <f t="shared" si="64"/>
        <v>0</v>
      </c>
      <c r="S297" s="120">
        <f t="shared" si="64"/>
        <v>0</v>
      </c>
      <c r="T297" s="120">
        <f t="shared" si="64"/>
        <v>0</v>
      </c>
      <c r="U297" s="196">
        <f t="shared" si="64"/>
        <v>0</v>
      </c>
    </row>
    <row r="298" ht="15.75" customHeight="1">
      <c r="A298" s="136" t="s">
        <v>133</v>
      </c>
      <c r="B298" s="120">
        <f t="shared" ref="B298:U298" si="65">B74/B$11</f>
        <v>0</v>
      </c>
      <c r="C298" s="120">
        <f t="shared" si="65"/>
        <v>0.0007481468977</v>
      </c>
      <c r="D298" s="120">
        <f t="shared" si="65"/>
        <v>0.00005649482329</v>
      </c>
      <c r="E298" s="120">
        <f t="shared" si="65"/>
        <v>0.0002021608103</v>
      </c>
      <c r="F298" s="120">
        <f t="shared" si="65"/>
        <v>0.0006321875062</v>
      </c>
      <c r="G298" s="120">
        <f t="shared" si="65"/>
        <v>0.00003893663111</v>
      </c>
      <c r="H298" s="120">
        <f t="shared" si="65"/>
        <v>0.00001618657843</v>
      </c>
      <c r="I298" s="120">
        <f t="shared" si="65"/>
        <v>0.00002745248759</v>
      </c>
      <c r="J298" s="120">
        <f t="shared" si="65"/>
        <v>0.000009335549626</v>
      </c>
      <c r="K298" s="120">
        <f t="shared" si="65"/>
        <v>0</v>
      </c>
      <c r="L298" s="120">
        <f t="shared" si="65"/>
        <v>0</v>
      </c>
      <c r="M298" s="120">
        <f t="shared" si="65"/>
        <v>0</v>
      </c>
      <c r="N298" s="120">
        <f t="shared" si="65"/>
        <v>0</v>
      </c>
      <c r="O298" s="120">
        <f t="shared" si="65"/>
        <v>0</v>
      </c>
      <c r="P298" s="120">
        <f t="shared" si="65"/>
        <v>0</v>
      </c>
      <c r="Q298" s="120">
        <f t="shared" si="65"/>
        <v>0</v>
      </c>
      <c r="R298" s="120">
        <f t="shared" si="65"/>
        <v>0.0000005387533356</v>
      </c>
      <c r="S298" s="120">
        <f t="shared" si="65"/>
        <v>0.000000376179275</v>
      </c>
      <c r="T298" s="120">
        <f t="shared" si="65"/>
        <v>0.000000370062944</v>
      </c>
      <c r="U298" s="196">
        <f t="shared" si="65"/>
        <v>0</v>
      </c>
    </row>
    <row r="299" ht="15.75" customHeight="1">
      <c r="A299" s="136" t="s">
        <v>520</v>
      </c>
      <c r="B299" s="120">
        <f t="shared" ref="B299:U299" si="66">B75/B$11</f>
        <v>0</v>
      </c>
      <c r="C299" s="120">
        <f t="shared" si="66"/>
        <v>0</v>
      </c>
      <c r="D299" s="120">
        <f t="shared" si="66"/>
        <v>0</v>
      </c>
      <c r="E299" s="120">
        <f t="shared" si="66"/>
        <v>0</v>
      </c>
      <c r="F299" s="120">
        <f t="shared" si="66"/>
        <v>0</v>
      </c>
      <c r="G299" s="120">
        <f t="shared" si="66"/>
        <v>0</v>
      </c>
      <c r="H299" s="120">
        <f t="shared" si="66"/>
        <v>0</v>
      </c>
      <c r="I299" s="120">
        <f t="shared" si="66"/>
        <v>0</v>
      </c>
      <c r="J299" s="120">
        <f t="shared" si="66"/>
        <v>0</v>
      </c>
      <c r="K299" s="120">
        <f t="shared" si="66"/>
        <v>0</v>
      </c>
      <c r="L299" s="120">
        <f t="shared" si="66"/>
        <v>0</v>
      </c>
      <c r="M299" s="120">
        <f t="shared" si="66"/>
        <v>0</v>
      </c>
      <c r="N299" s="120">
        <f t="shared" si="66"/>
        <v>0</v>
      </c>
      <c r="O299" s="120">
        <f t="shared" si="66"/>
        <v>0</v>
      </c>
      <c r="P299" s="120">
        <f t="shared" si="66"/>
        <v>0</v>
      </c>
      <c r="Q299" s="120">
        <f t="shared" si="66"/>
        <v>0</v>
      </c>
      <c r="R299" s="120">
        <f t="shared" si="66"/>
        <v>0</v>
      </c>
      <c r="S299" s="120">
        <f t="shared" si="66"/>
        <v>0</v>
      </c>
      <c r="T299" s="120">
        <f t="shared" si="66"/>
        <v>0</v>
      </c>
      <c r="U299" s="196">
        <f t="shared" si="66"/>
        <v>0</v>
      </c>
    </row>
    <row r="300" ht="15.75" customHeight="1">
      <c r="A300" s="136" t="s">
        <v>134</v>
      </c>
      <c r="B300" s="120">
        <f t="shared" ref="B300:U300" si="67">B76/B$11</f>
        <v>0</v>
      </c>
      <c r="C300" s="120">
        <f t="shared" si="67"/>
        <v>0</v>
      </c>
      <c r="D300" s="120">
        <f t="shared" si="67"/>
        <v>0</v>
      </c>
      <c r="E300" s="120">
        <f t="shared" si="67"/>
        <v>0</v>
      </c>
      <c r="F300" s="120">
        <f t="shared" si="67"/>
        <v>0</v>
      </c>
      <c r="G300" s="120">
        <f t="shared" si="67"/>
        <v>0</v>
      </c>
      <c r="H300" s="120">
        <f t="shared" si="67"/>
        <v>0</v>
      </c>
      <c r="I300" s="120">
        <f t="shared" si="67"/>
        <v>0</v>
      </c>
      <c r="J300" s="120">
        <f t="shared" si="67"/>
        <v>0</v>
      </c>
      <c r="K300" s="120">
        <f t="shared" si="67"/>
        <v>0</v>
      </c>
      <c r="L300" s="120">
        <f t="shared" si="67"/>
        <v>0</v>
      </c>
      <c r="M300" s="120">
        <f t="shared" si="67"/>
        <v>0</v>
      </c>
      <c r="N300" s="120">
        <f t="shared" si="67"/>
        <v>0</v>
      </c>
      <c r="O300" s="120">
        <f t="shared" si="67"/>
        <v>0.0000005179696625</v>
      </c>
      <c r="P300" s="120">
        <f t="shared" si="67"/>
        <v>0</v>
      </c>
      <c r="Q300" s="120">
        <f t="shared" si="67"/>
        <v>0</v>
      </c>
      <c r="R300" s="120">
        <f t="shared" si="67"/>
        <v>0</v>
      </c>
      <c r="S300" s="120">
        <f t="shared" si="67"/>
        <v>0.000000376179275</v>
      </c>
      <c r="T300" s="120">
        <f t="shared" si="67"/>
        <v>0</v>
      </c>
      <c r="U300" s="196">
        <f t="shared" si="67"/>
        <v>0</v>
      </c>
    </row>
    <row r="301" ht="15.75" customHeight="1">
      <c r="A301" s="136" t="s">
        <v>135</v>
      </c>
      <c r="B301" s="120">
        <f t="shared" ref="B301:U301" si="68">B77/B$11</f>
        <v>0</v>
      </c>
      <c r="C301" s="120">
        <f t="shared" si="68"/>
        <v>0</v>
      </c>
      <c r="D301" s="120">
        <f t="shared" si="68"/>
        <v>0</v>
      </c>
      <c r="E301" s="120">
        <f t="shared" si="68"/>
        <v>0</v>
      </c>
      <c r="F301" s="120">
        <f t="shared" si="68"/>
        <v>0</v>
      </c>
      <c r="G301" s="120">
        <f t="shared" si="68"/>
        <v>0</v>
      </c>
      <c r="H301" s="120">
        <f t="shared" si="68"/>
        <v>0</v>
      </c>
      <c r="I301" s="120">
        <f t="shared" si="68"/>
        <v>0</v>
      </c>
      <c r="J301" s="120">
        <f t="shared" si="68"/>
        <v>0</v>
      </c>
      <c r="K301" s="120">
        <f t="shared" si="68"/>
        <v>0</v>
      </c>
      <c r="L301" s="120">
        <f t="shared" si="68"/>
        <v>0</v>
      </c>
      <c r="M301" s="120">
        <f t="shared" si="68"/>
        <v>0</v>
      </c>
      <c r="N301" s="120">
        <f t="shared" si="68"/>
        <v>0</v>
      </c>
      <c r="O301" s="120">
        <f t="shared" si="68"/>
        <v>0</v>
      </c>
      <c r="P301" s="120">
        <f t="shared" si="68"/>
        <v>0</v>
      </c>
      <c r="Q301" s="120">
        <f t="shared" si="68"/>
        <v>0</v>
      </c>
      <c r="R301" s="120">
        <f t="shared" si="68"/>
        <v>0</v>
      </c>
      <c r="S301" s="120">
        <f t="shared" si="68"/>
        <v>0</v>
      </c>
      <c r="T301" s="120">
        <f t="shared" si="68"/>
        <v>0</v>
      </c>
      <c r="U301" s="196">
        <f t="shared" si="68"/>
        <v>0</v>
      </c>
    </row>
    <row r="302" ht="15.75" customHeight="1">
      <c r="A302" s="136" t="s">
        <v>14</v>
      </c>
      <c r="B302" s="116">
        <f t="shared" ref="B302:U302" si="69">B78/B$11</f>
        <v>0</v>
      </c>
      <c r="C302" s="116">
        <f t="shared" si="69"/>
        <v>0</v>
      </c>
      <c r="D302" s="116">
        <f t="shared" si="69"/>
        <v>0</v>
      </c>
      <c r="E302" s="116">
        <f t="shared" si="69"/>
        <v>0</v>
      </c>
      <c r="F302" s="116">
        <f t="shared" si="69"/>
        <v>0</v>
      </c>
      <c r="G302" s="116">
        <f t="shared" si="69"/>
        <v>0</v>
      </c>
      <c r="H302" s="116">
        <f t="shared" si="69"/>
        <v>0.001646771374</v>
      </c>
      <c r="I302" s="116">
        <f t="shared" si="69"/>
        <v>0</v>
      </c>
      <c r="J302" s="116">
        <f t="shared" si="69"/>
        <v>0</v>
      </c>
      <c r="K302" s="116">
        <f t="shared" si="69"/>
        <v>0</v>
      </c>
      <c r="L302" s="116">
        <f t="shared" si="69"/>
        <v>0</v>
      </c>
      <c r="M302" s="116">
        <f t="shared" si="69"/>
        <v>0.000001021150755</v>
      </c>
      <c r="N302" s="116">
        <f t="shared" si="69"/>
        <v>0.0000005926140145</v>
      </c>
      <c r="O302" s="116">
        <f t="shared" si="69"/>
        <v>0.00002615746796</v>
      </c>
      <c r="P302" s="116">
        <f t="shared" si="69"/>
        <v>0.000001265097356</v>
      </c>
      <c r="Q302" s="116">
        <f t="shared" si="69"/>
        <v>0.00007339207566</v>
      </c>
      <c r="R302" s="116">
        <f t="shared" si="69"/>
        <v>0</v>
      </c>
      <c r="S302" s="116">
        <f t="shared" si="69"/>
        <v>0</v>
      </c>
      <c r="T302" s="116">
        <f t="shared" si="69"/>
        <v>0</v>
      </c>
      <c r="U302" s="195">
        <f t="shared" si="69"/>
        <v>0</v>
      </c>
    </row>
    <row r="303" ht="15.75" customHeight="1">
      <c r="A303" s="136" t="s">
        <v>136</v>
      </c>
      <c r="B303" s="120">
        <f t="shared" ref="B303:U303" si="70">B79/B$11</f>
        <v>0</v>
      </c>
      <c r="C303" s="120">
        <f t="shared" si="70"/>
        <v>0</v>
      </c>
      <c r="D303" s="120">
        <f t="shared" si="70"/>
        <v>0</v>
      </c>
      <c r="E303" s="120">
        <f t="shared" si="70"/>
        <v>0</v>
      </c>
      <c r="F303" s="120">
        <f t="shared" si="70"/>
        <v>0.0004672690263</v>
      </c>
      <c r="G303" s="120">
        <f t="shared" si="70"/>
        <v>0.001241223826</v>
      </c>
      <c r="H303" s="120">
        <f t="shared" si="70"/>
        <v>0</v>
      </c>
      <c r="I303" s="120">
        <f t="shared" si="70"/>
        <v>0.0000006536306568</v>
      </c>
      <c r="J303" s="120">
        <f t="shared" si="70"/>
        <v>0</v>
      </c>
      <c r="K303" s="120">
        <f t="shared" si="70"/>
        <v>0</v>
      </c>
      <c r="L303" s="120">
        <f t="shared" si="70"/>
        <v>0</v>
      </c>
      <c r="M303" s="120">
        <f t="shared" si="70"/>
        <v>0</v>
      </c>
      <c r="N303" s="120">
        <f t="shared" si="70"/>
        <v>0.0003884584865</v>
      </c>
      <c r="O303" s="120">
        <f t="shared" si="70"/>
        <v>0.0002297195453</v>
      </c>
      <c r="P303" s="120">
        <f t="shared" si="70"/>
        <v>0.0000946292822</v>
      </c>
      <c r="Q303" s="120">
        <f t="shared" si="70"/>
        <v>0.0001995347057</v>
      </c>
      <c r="R303" s="120">
        <f t="shared" si="70"/>
        <v>0.0002419002477</v>
      </c>
      <c r="S303" s="120">
        <f t="shared" si="70"/>
        <v>0.00000978066115</v>
      </c>
      <c r="T303" s="120">
        <f t="shared" si="70"/>
        <v>0.00006698139287</v>
      </c>
      <c r="U303" s="196">
        <f t="shared" si="70"/>
        <v>0.0002518313598</v>
      </c>
    </row>
    <row r="304" ht="15.75" customHeight="1">
      <c r="A304" s="136" t="s">
        <v>521</v>
      </c>
      <c r="B304" s="120">
        <f t="shared" ref="B304:U304" si="71">B80/B$11</f>
        <v>0</v>
      </c>
      <c r="C304" s="120">
        <f t="shared" si="71"/>
        <v>0</v>
      </c>
      <c r="D304" s="120">
        <f t="shared" si="71"/>
        <v>0</v>
      </c>
      <c r="E304" s="120">
        <f t="shared" si="71"/>
        <v>0</v>
      </c>
      <c r="F304" s="120">
        <f t="shared" si="71"/>
        <v>0</v>
      </c>
      <c r="G304" s="120">
        <f t="shared" si="71"/>
        <v>0</v>
      </c>
      <c r="H304" s="120">
        <f t="shared" si="71"/>
        <v>0</v>
      </c>
      <c r="I304" s="120">
        <f t="shared" si="71"/>
        <v>0</v>
      </c>
      <c r="J304" s="120">
        <f t="shared" si="71"/>
        <v>0.000001474034151</v>
      </c>
      <c r="K304" s="120">
        <f t="shared" si="71"/>
        <v>0</v>
      </c>
      <c r="L304" s="120">
        <f t="shared" si="71"/>
        <v>0</v>
      </c>
      <c r="M304" s="120">
        <f t="shared" si="71"/>
        <v>0</v>
      </c>
      <c r="N304" s="120">
        <f t="shared" si="71"/>
        <v>0</v>
      </c>
      <c r="O304" s="120">
        <f t="shared" si="71"/>
        <v>0</v>
      </c>
      <c r="P304" s="120">
        <f t="shared" si="71"/>
        <v>0</v>
      </c>
      <c r="Q304" s="120">
        <f t="shared" si="71"/>
        <v>0</v>
      </c>
      <c r="R304" s="120">
        <f t="shared" si="71"/>
        <v>0</v>
      </c>
      <c r="S304" s="120">
        <f t="shared" si="71"/>
        <v>0</v>
      </c>
      <c r="T304" s="120">
        <f t="shared" si="71"/>
        <v>0</v>
      </c>
      <c r="U304" s="196">
        <f t="shared" si="71"/>
        <v>0</v>
      </c>
    </row>
    <row r="305" ht="15.75" customHeight="1">
      <c r="A305" s="136" t="s">
        <v>522</v>
      </c>
      <c r="B305" s="120">
        <f t="shared" ref="B305:U305" si="72">B81/B$11</f>
        <v>0</v>
      </c>
      <c r="C305" s="120">
        <f t="shared" si="72"/>
        <v>0</v>
      </c>
      <c r="D305" s="120">
        <f t="shared" si="72"/>
        <v>0</v>
      </c>
      <c r="E305" s="120">
        <f t="shared" si="72"/>
        <v>0</v>
      </c>
      <c r="F305" s="120">
        <f t="shared" si="72"/>
        <v>0</v>
      </c>
      <c r="G305" s="120">
        <f t="shared" si="72"/>
        <v>0</v>
      </c>
      <c r="H305" s="120">
        <f t="shared" si="72"/>
        <v>0</v>
      </c>
      <c r="I305" s="120">
        <f t="shared" si="72"/>
        <v>0</v>
      </c>
      <c r="J305" s="120">
        <f t="shared" si="72"/>
        <v>0</v>
      </c>
      <c r="K305" s="120">
        <f t="shared" si="72"/>
        <v>0</v>
      </c>
      <c r="L305" s="120">
        <f t="shared" si="72"/>
        <v>0</v>
      </c>
      <c r="M305" s="120">
        <f t="shared" si="72"/>
        <v>0.00000136153434</v>
      </c>
      <c r="N305" s="120">
        <f t="shared" si="72"/>
        <v>0</v>
      </c>
      <c r="O305" s="120">
        <f t="shared" si="72"/>
        <v>0</v>
      </c>
      <c r="P305" s="120">
        <f t="shared" si="72"/>
        <v>0</v>
      </c>
      <c r="Q305" s="120">
        <f t="shared" si="72"/>
        <v>0</v>
      </c>
      <c r="R305" s="120">
        <f t="shared" si="72"/>
        <v>0</v>
      </c>
      <c r="S305" s="120">
        <f t="shared" si="72"/>
        <v>0</v>
      </c>
      <c r="T305" s="120">
        <f t="shared" si="72"/>
        <v>0</v>
      </c>
      <c r="U305" s="196">
        <f t="shared" si="72"/>
        <v>0</v>
      </c>
    </row>
    <row r="306" ht="15.75" customHeight="1">
      <c r="A306" s="136" t="s">
        <v>137</v>
      </c>
      <c r="B306" s="116">
        <f t="shared" ref="B306:U306" si="73">B82/B$11</f>
        <v>0</v>
      </c>
      <c r="C306" s="116">
        <f t="shared" si="73"/>
        <v>0</v>
      </c>
      <c r="D306" s="116">
        <f t="shared" si="73"/>
        <v>0</v>
      </c>
      <c r="E306" s="116">
        <f t="shared" si="73"/>
        <v>0</v>
      </c>
      <c r="F306" s="116">
        <f t="shared" si="73"/>
        <v>0</v>
      </c>
      <c r="G306" s="116">
        <f t="shared" si="73"/>
        <v>0</v>
      </c>
      <c r="H306" s="116">
        <f t="shared" si="73"/>
        <v>0</v>
      </c>
      <c r="I306" s="116">
        <f t="shared" si="73"/>
        <v>0</v>
      </c>
      <c r="J306" s="116">
        <f t="shared" si="73"/>
        <v>0</v>
      </c>
      <c r="K306" s="116">
        <f t="shared" si="73"/>
        <v>0</v>
      </c>
      <c r="L306" s="116">
        <f t="shared" si="73"/>
        <v>0</v>
      </c>
      <c r="M306" s="116">
        <f t="shared" si="73"/>
        <v>0</v>
      </c>
      <c r="N306" s="116">
        <f t="shared" si="73"/>
        <v>0</v>
      </c>
      <c r="O306" s="116">
        <f t="shared" si="73"/>
        <v>0</v>
      </c>
      <c r="P306" s="116">
        <f t="shared" si="73"/>
        <v>0</v>
      </c>
      <c r="Q306" s="116">
        <f t="shared" si="73"/>
        <v>0</v>
      </c>
      <c r="R306" s="116">
        <f t="shared" si="73"/>
        <v>0.0000002693766678</v>
      </c>
      <c r="S306" s="116">
        <f t="shared" si="73"/>
        <v>0</v>
      </c>
      <c r="T306" s="116">
        <f t="shared" si="73"/>
        <v>0</v>
      </c>
      <c r="U306" s="195">
        <f t="shared" si="73"/>
        <v>0</v>
      </c>
    </row>
    <row r="307" ht="15.75" customHeight="1">
      <c r="A307" s="136" t="s">
        <v>523</v>
      </c>
      <c r="B307" s="116">
        <f t="shared" ref="B307:U307" si="74">B83/B$11</f>
        <v>0</v>
      </c>
      <c r="C307" s="116">
        <f t="shared" si="74"/>
        <v>0</v>
      </c>
      <c r="D307" s="116">
        <f t="shared" si="74"/>
        <v>0</v>
      </c>
      <c r="E307" s="116">
        <f t="shared" si="74"/>
        <v>0</v>
      </c>
      <c r="F307" s="116">
        <f t="shared" si="74"/>
        <v>0</v>
      </c>
      <c r="G307" s="116">
        <f t="shared" si="74"/>
        <v>0</v>
      </c>
      <c r="H307" s="116">
        <f t="shared" si="74"/>
        <v>0</v>
      </c>
      <c r="I307" s="116">
        <f t="shared" si="74"/>
        <v>0</v>
      </c>
      <c r="J307" s="116">
        <f t="shared" si="74"/>
        <v>0</v>
      </c>
      <c r="K307" s="116">
        <f t="shared" si="74"/>
        <v>0</v>
      </c>
      <c r="L307" s="116">
        <f t="shared" si="74"/>
        <v>0</v>
      </c>
      <c r="M307" s="116">
        <f t="shared" si="74"/>
        <v>0</v>
      </c>
      <c r="N307" s="116">
        <f t="shared" si="74"/>
        <v>0</v>
      </c>
      <c r="O307" s="116">
        <f t="shared" si="74"/>
        <v>0</v>
      </c>
      <c r="P307" s="116">
        <f t="shared" si="74"/>
        <v>0</v>
      </c>
      <c r="Q307" s="116">
        <f t="shared" si="74"/>
        <v>0</v>
      </c>
      <c r="R307" s="116">
        <f t="shared" si="74"/>
        <v>0</v>
      </c>
      <c r="S307" s="116">
        <f t="shared" si="74"/>
        <v>0</v>
      </c>
      <c r="T307" s="116">
        <f t="shared" si="74"/>
        <v>0</v>
      </c>
      <c r="U307" s="195">
        <f t="shared" si="74"/>
        <v>0</v>
      </c>
    </row>
    <row r="308" ht="15.75" customHeight="1">
      <c r="A308" s="136" t="s">
        <v>138</v>
      </c>
      <c r="B308" s="116">
        <f t="shared" ref="B308:U308" si="75">B84/B$11</f>
        <v>0</v>
      </c>
      <c r="C308" s="116">
        <f t="shared" si="75"/>
        <v>0</v>
      </c>
      <c r="D308" s="116">
        <f t="shared" si="75"/>
        <v>0.000002973411752</v>
      </c>
      <c r="E308" s="116">
        <f t="shared" si="75"/>
        <v>0</v>
      </c>
      <c r="F308" s="116">
        <f t="shared" si="75"/>
        <v>0</v>
      </c>
      <c r="G308" s="116">
        <f t="shared" si="75"/>
        <v>0</v>
      </c>
      <c r="H308" s="116">
        <f t="shared" si="75"/>
        <v>0</v>
      </c>
      <c r="I308" s="116">
        <f t="shared" si="75"/>
        <v>0</v>
      </c>
      <c r="J308" s="116">
        <f t="shared" si="75"/>
        <v>0.000003930757737</v>
      </c>
      <c r="K308" s="116">
        <f t="shared" si="75"/>
        <v>0.000003689185101</v>
      </c>
      <c r="L308" s="116">
        <f t="shared" si="75"/>
        <v>0.000004121375422</v>
      </c>
      <c r="M308" s="116">
        <f t="shared" si="75"/>
        <v>0</v>
      </c>
      <c r="N308" s="116">
        <f t="shared" si="75"/>
        <v>0</v>
      </c>
      <c r="O308" s="116">
        <f t="shared" si="75"/>
        <v>0.0000002589848313</v>
      </c>
      <c r="P308" s="116">
        <f t="shared" si="75"/>
        <v>0.000002530194711</v>
      </c>
      <c r="Q308" s="116">
        <f t="shared" si="75"/>
        <v>0.0000002866877956</v>
      </c>
      <c r="R308" s="116">
        <f t="shared" si="75"/>
        <v>0.000002693766678</v>
      </c>
      <c r="S308" s="116">
        <f t="shared" si="75"/>
        <v>0</v>
      </c>
      <c r="T308" s="116">
        <f t="shared" si="75"/>
        <v>0.00000185031472</v>
      </c>
      <c r="U308" s="195">
        <f t="shared" si="75"/>
        <v>0.0000003101371426</v>
      </c>
    </row>
    <row r="309" ht="15.75" customHeight="1">
      <c r="A309" s="136" t="s">
        <v>139</v>
      </c>
      <c r="B309" s="120">
        <f t="shared" ref="B309:U309" si="76">B85/B$11</f>
        <v>0</v>
      </c>
      <c r="C309" s="120">
        <f t="shared" si="76"/>
        <v>0</v>
      </c>
      <c r="D309" s="120">
        <f t="shared" si="76"/>
        <v>0</v>
      </c>
      <c r="E309" s="120">
        <f t="shared" si="76"/>
        <v>0</v>
      </c>
      <c r="F309" s="120">
        <f t="shared" si="76"/>
        <v>0</v>
      </c>
      <c r="G309" s="120">
        <f t="shared" si="76"/>
        <v>0</v>
      </c>
      <c r="H309" s="120">
        <f t="shared" si="76"/>
        <v>0</v>
      </c>
      <c r="I309" s="120">
        <f t="shared" si="76"/>
        <v>0.0000006536306568</v>
      </c>
      <c r="J309" s="120">
        <f t="shared" si="76"/>
        <v>0</v>
      </c>
      <c r="K309" s="120">
        <f t="shared" si="76"/>
        <v>0</v>
      </c>
      <c r="L309" s="120">
        <f t="shared" si="76"/>
        <v>0</v>
      </c>
      <c r="M309" s="120">
        <f t="shared" si="76"/>
        <v>0.00000204230151</v>
      </c>
      <c r="N309" s="120">
        <f t="shared" si="76"/>
        <v>0.000001777842043</v>
      </c>
      <c r="O309" s="120">
        <f t="shared" si="76"/>
        <v>0.0000002589848313</v>
      </c>
      <c r="P309" s="120">
        <f t="shared" si="76"/>
        <v>0</v>
      </c>
      <c r="Q309" s="120">
        <f t="shared" si="76"/>
        <v>0.000001146751182</v>
      </c>
      <c r="R309" s="120">
        <f t="shared" si="76"/>
        <v>0</v>
      </c>
      <c r="S309" s="120">
        <f t="shared" si="76"/>
        <v>0</v>
      </c>
      <c r="T309" s="120">
        <f t="shared" si="76"/>
        <v>0</v>
      </c>
      <c r="U309" s="196">
        <f t="shared" si="76"/>
        <v>0</v>
      </c>
    </row>
    <row r="310" ht="15.75" customHeight="1">
      <c r="A310" s="136" t="s">
        <v>140</v>
      </c>
      <c r="B310" s="120">
        <f t="shared" ref="B310:U310" si="77">B86/B$11</f>
        <v>0</v>
      </c>
      <c r="C310" s="120">
        <f t="shared" si="77"/>
        <v>0</v>
      </c>
      <c r="D310" s="120">
        <f t="shared" si="77"/>
        <v>0</v>
      </c>
      <c r="E310" s="120">
        <f t="shared" si="77"/>
        <v>0</v>
      </c>
      <c r="F310" s="120">
        <f t="shared" si="77"/>
        <v>0</v>
      </c>
      <c r="G310" s="120">
        <f t="shared" si="77"/>
        <v>0</v>
      </c>
      <c r="H310" s="120">
        <f t="shared" si="77"/>
        <v>0</v>
      </c>
      <c r="I310" s="120">
        <f t="shared" si="77"/>
        <v>0</v>
      </c>
      <c r="J310" s="120">
        <f t="shared" si="77"/>
        <v>0</v>
      </c>
      <c r="K310" s="120">
        <f t="shared" si="77"/>
        <v>0</v>
      </c>
      <c r="L310" s="120">
        <f t="shared" si="77"/>
        <v>0</v>
      </c>
      <c r="M310" s="120">
        <f t="shared" si="77"/>
        <v>0</v>
      </c>
      <c r="N310" s="120">
        <f t="shared" si="77"/>
        <v>0</v>
      </c>
      <c r="O310" s="120">
        <f t="shared" si="77"/>
        <v>0</v>
      </c>
      <c r="P310" s="120">
        <f t="shared" si="77"/>
        <v>0</v>
      </c>
      <c r="Q310" s="120">
        <f t="shared" si="77"/>
        <v>0</v>
      </c>
      <c r="R310" s="120">
        <f t="shared" si="77"/>
        <v>0</v>
      </c>
      <c r="S310" s="120">
        <f t="shared" si="77"/>
        <v>0</v>
      </c>
      <c r="T310" s="120">
        <f t="shared" si="77"/>
        <v>0</v>
      </c>
      <c r="U310" s="196">
        <f t="shared" si="77"/>
        <v>0</v>
      </c>
    </row>
    <row r="311" ht="15.75" customHeight="1">
      <c r="A311" s="136" t="s">
        <v>141</v>
      </c>
      <c r="B311" s="120">
        <f t="shared" ref="B311:U311" si="78">B87/B$11</f>
        <v>0</v>
      </c>
      <c r="C311" s="120">
        <f t="shared" si="78"/>
        <v>0</v>
      </c>
      <c r="D311" s="120">
        <f t="shared" si="78"/>
        <v>0</v>
      </c>
      <c r="E311" s="120">
        <f t="shared" si="78"/>
        <v>0</v>
      </c>
      <c r="F311" s="120">
        <f t="shared" si="78"/>
        <v>0</v>
      </c>
      <c r="G311" s="120">
        <f t="shared" si="78"/>
        <v>0</v>
      </c>
      <c r="H311" s="120">
        <f t="shared" si="78"/>
        <v>0</v>
      </c>
      <c r="I311" s="120">
        <f t="shared" si="78"/>
        <v>0</v>
      </c>
      <c r="J311" s="120">
        <f t="shared" si="78"/>
        <v>0</v>
      </c>
      <c r="K311" s="120">
        <f t="shared" si="78"/>
        <v>0</v>
      </c>
      <c r="L311" s="120">
        <f t="shared" si="78"/>
        <v>0</v>
      </c>
      <c r="M311" s="120">
        <f t="shared" si="78"/>
        <v>0</v>
      </c>
      <c r="N311" s="120">
        <f t="shared" si="78"/>
        <v>0</v>
      </c>
      <c r="O311" s="120">
        <f t="shared" si="78"/>
        <v>0</v>
      </c>
      <c r="P311" s="120">
        <f t="shared" si="78"/>
        <v>0</v>
      </c>
      <c r="Q311" s="120">
        <f t="shared" si="78"/>
        <v>0</v>
      </c>
      <c r="R311" s="120">
        <f t="shared" si="78"/>
        <v>0</v>
      </c>
      <c r="S311" s="120">
        <f t="shared" si="78"/>
        <v>0</v>
      </c>
      <c r="T311" s="120">
        <f t="shared" si="78"/>
        <v>0</v>
      </c>
      <c r="U311" s="196">
        <f t="shared" si="78"/>
        <v>0</v>
      </c>
    </row>
    <row r="312" ht="15.75" customHeight="1">
      <c r="A312" s="136" t="s">
        <v>76</v>
      </c>
      <c r="B312" s="116">
        <f t="shared" ref="B312:U312" si="79">B88/B$11</f>
        <v>0</v>
      </c>
      <c r="C312" s="116">
        <f t="shared" si="79"/>
        <v>0</v>
      </c>
      <c r="D312" s="116">
        <f t="shared" si="79"/>
        <v>0</v>
      </c>
      <c r="E312" s="116">
        <f t="shared" si="79"/>
        <v>0</v>
      </c>
      <c r="F312" s="116">
        <f t="shared" si="79"/>
        <v>0</v>
      </c>
      <c r="G312" s="116">
        <f t="shared" si="79"/>
        <v>0</v>
      </c>
      <c r="H312" s="116">
        <f t="shared" si="79"/>
        <v>0</v>
      </c>
      <c r="I312" s="116">
        <f t="shared" si="79"/>
        <v>0</v>
      </c>
      <c r="J312" s="116">
        <f t="shared" si="79"/>
        <v>0</v>
      </c>
      <c r="K312" s="116">
        <f t="shared" si="79"/>
        <v>0</v>
      </c>
      <c r="L312" s="116">
        <f t="shared" si="79"/>
        <v>0.0000004579306024</v>
      </c>
      <c r="M312" s="116">
        <f t="shared" si="79"/>
        <v>0</v>
      </c>
      <c r="N312" s="116">
        <f t="shared" si="79"/>
        <v>0</v>
      </c>
      <c r="O312" s="116">
        <f t="shared" si="79"/>
        <v>0</v>
      </c>
      <c r="P312" s="116">
        <f t="shared" si="79"/>
        <v>0</v>
      </c>
      <c r="Q312" s="116">
        <f t="shared" si="79"/>
        <v>0</v>
      </c>
      <c r="R312" s="116">
        <f t="shared" si="79"/>
        <v>0</v>
      </c>
      <c r="S312" s="116">
        <f t="shared" si="79"/>
        <v>0</v>
      </c>
      <c r="T312" s="116">
        <f t="shared" si="79"/>
        <v>0</v>
      </c>
      <c r="U312" s="195">
        <f t="shared" si="79"/>
        <v>0</v>
      </c>
    </row>
    <row r="313" ht="15.75" customHeight="1">
      <c r="A313" s="136" t="s">
        <v>142</v>
      </c>
      <c r="B313" s="116">
        <f t="shared" ref="B313:U313" si="80">B89/B$11</f>
        <v>0</v>
      </c>
      <c r="C313" s="116">
        <f t="shared" si="80"/>
        <v>0</v>
      </c>
      <c r="D313" s="116">
        <f t="shared" si="80"/>
        <v>0</v>
      </c>
      <c r="E313" s="116">
        <f t="shared" si="80"/>
        <v>0</v>
      </c>
      <c r="F313" s="116">
        <f t="shared" si="80"/>
        <v>0</v>
      </c>
      <c r="G313" s="116">
        <f t="shared" si="80"/>
        <v>0</v>
      </c>
      <c r="H313" s="116">
        <f t="shared" si="80"/>
        <v>0</v>
      </c>
      <c r="I313" s="116">
        <f t="shared" si="80"/>
        <v>0</v>
      </c>
      <c r="J313" s="116">
        <f t="shared" si="80"/>
        <v>0</v>
      </c>
      <c r="K313" s="116">
        <f t="shared" si="80"/>
        <v>0</v>
      </c>
      <c r="L313" s="116">
        <f t="shared" si="80"/>
        <v>0</v>
      </c>
      <c r="M313" s="116">
        <f t="shared" si="80"/>
        <v>0</v>
      </c>
      <c r="N313" s="116">
        <f t="shared" si="80"/>
        <v>0</v>
      </c>
      <c r="O313" s="116">
        <f t="shared" si="80"/>
        <v>0</v>
      </c>
      <c r="P313" s="116">
        <f t="shared" si="80"/>
        <v>0</v>
      </c>
      <c r="Q313" s="116">
        <f t="shared" si="80"/>
        <v>0</v>
      </c>
      <c r="R313" s="116">
        <f t="shared" si="80"/>
        <v>0</v>
      </c>
      <c r="S313" s="116">
        <f t="shared" si="80"/>
        <v>0</v>
      </c>
      <c r="T313" s="116">
        <f t="shared" si="80"/>
        <v>0</v>
      </c>
      <c r="U313" s="195">
        <f t="shared" si="80"/>
        <v>0</v>
      </c>
    </row>
    <row r="314" ht="15.75" customHeight="1">
      <c r="A314" s="136" t="s">
        <v>15</v>
      </c>
      <c r="B314" s="120">
        <f t="shared" ref="B314:U314" si="81">B90/B$11</f>
        <v>0.0494286142</v>
      </c>
      <c r="C314" s="120">
        <f t="shared" si="81"/>
        <v>0.1556529212</v>
      </c>
      <c r="D314" s="120">
        <f t="shared" si="81"/>
        <v>0.115079955</v>
      </c>
      <c r="E314" s="120">
        <f t="shared" si="81"/>
        <v>0.05188168394</v>
      </c>
      <c r="F314" s="120">
        <f t="shared" si="81"/>
        <v>0.01692704953</v>
      </c>
      <c r="G314" s="120">
        <f t="shared" si="81"/>
        <v>0.05013043771</v>
      </c>
      <c r="H314" s="120">
        <f t="shared" si="81"/>
        <v>0.04977713637</v>
      </c>
      <c r="I314" s="120">
        <f t="shared" si="81"/>
        <v>0.04002507327</v>
      </c>
      <c r="J314" s="120">
        <f t="shared" si="81"/>
        <v>0.1510005498</v>
      </c>
      <c r="K314" s="120">
        <f t="shared" si="81"/>
        <v>0.1508107248</v>
      </c>
      <c r="L314" s="120">
        <f t="shared" si="81"/>
        <v>0.1963130175</v>
      </c>
      <c r="M314" s="120">
        <f t="shared" si="81"/>
        <v>0.3440798104</v>
      </c>
      <c r="N314" s="120">
        <f t="shared" si="81"/>
        <v>0.3898238692</v>
      </c>
      <c r="O314" s="120">
        <f t="shared" si="81"/>
        <v>0.3193681806</v>
      </c>
      <c r="P314" s="120">
        <f t="shared" si="81"/>
        <v>0.272951839</v>
      </c>
      <c r="Q314" s="120">
        <f t="shared" si="81"/>
        <v>0.1861002289</v>
      </c>
      <c r="R314" s="120">
        <f t="shared" si="81"/>
        <v>0.2206019814</v>
      </c>
      <c r="S314" s="120">
        <f t="shared" si="81"/>
        <v>0.2420502974</v>
      </c>
      <c r="T314" s="120">
        <f t="shared" si="81"/>
        <v>0.1773219507</v>
      </c>
      <c r="U314" s="196">
        <f t="shared" si="81"/>
        <v>0.1896839082</v>
      </c>
    </row>
    <row r="315" ht="15.75" customHeight="1">
      <c r="A315" s="136" t="s">
        <v>16</v>
      </c>
      <c r="B315" s="116">
        <f t="shared" ref="B315:U315" si="82">B91/B$11</f>
        <v>0.001690453615</v>
      </c>
      <c r="C315" s="116">
        <f t="shared" si="82"/>
        <v>0.0008095333098</v>
      </c>
      <c r="D315" s="116">
        <f t="shared" si="82"/>
        <v>0.008839953139</v>
      </c>
      <c r="E315" s="116">
        <f t="shared" si="82"/>
        <v>0.01699883613</v>
      </c>
      <c r="F315" s="116">
        <f t="shared" si="82"/>
        <v>0.01411580026</v>
      </c>
      <c r="G315" s="116">
        <f t="shared" si="82"/>
        <v>0.01611121821</v>
      </c>
      <c r="H315" s="116">
        <f t="shared" si="82"/>
        <v>0.02205037945</v>
      </c>
      <c r="I315" s="116">
        <f t="shared" si="82"/>
        <v>0.01633423011</v>
      </c>
      <c r="J315" s="116">
        <f t="shared" si="82"/>
        <v>0.01789428325</v>
      </c>
      <c r="K315" s="116">
        <f t="shared" si="82"/>
        <v>0.01358147144</v>
      </c>
      <c r="L315" s="116">
        <f t="shared" si="82"/>
        <v>0.01005752982</v>
      </c>
      <c r="M315" s="116">
        <f t="shared" si="82"/>
        <v>0.008323399806</v>
      </c>
      <c r="N315" s="116">
        <f t="shared" si="82"/>
        <v>0.0169650577</v>
      </c>
      <c r="O315" s="116">
        <f t="shared" si="82"/>
        <v>0.01339132867</v>
      </c>
      <c r="P315" s="116">
        <f t="shared" si="82"/>
        <v>0.008044754084</v>
      </c>
      <c r="Q315" s="116">
        <f t="shared" si="82"/>
        <v>0.003013088731</v>
      </c>
      <c r="R315" s="116">
        <f t="shared" si="82"/>
        <v>0.004548963789</v>
      </c>
      <c r="S315" s="116">
        <f t="shared" si="82"/>
        <v>0.00798553365</v>
      </c>
      <c r="T315" s="116">
        <f t="shared" si="82"/>
        <v>0.007776872768</v>
      </c>
      <c r="U315" s="195">
        <f t="shared" si="82"/>
        <v>0.007064613972</v>
      </c>
    </row>
    <row r="316" ht="15.75" customHeight="1">
      <c r="A316" s="136" t="s">
        <v>17</v>
      </c>
      <c r="B316" s="120">
        <f t="shared" ref="B316:U316" si="83">B92/B$11</f>
        <v>0.0003867458456</v>
      </c>
      <c r="C316" s="120">
        <f t="shared" si="83"/>
        <v>0.00002301990454</v>
      </c>
      <c r="D316" s="120">
        <f t="shared" si="83"/>
        <v>0.0001635376464</v>
      </c>
      <c r="E316" s="120">
        <f t="shared" si="83"/>
        <v>0</v>
      </c>
      <c r="F316" s="120">
        <f t="shared" si="83"/>
        <v>0</v>
      </c>
      <c r="G316" s="120">
        <f t="shared" si="83"/>
        <v>0</v>
      </c>
      <c r="H316" s="120">
        <f t="shared" si="83"/>
        <v>0.000003407700722</v>
      </c>
      <c r="I316" s="120">
        <f t="shared" si="83"/>
        <v>0</v>
      </c>
      <c r="J316" s="120">
        <f t="shared" si="83"/>
        <v>0</v>
      </c>
      <c r="K316" s="120">
        <f t="shared" si="83"/>
        <v>0.000001054052886</v>
      </c>
      <c r="L316" s="120">
        <f t="shared" si="83"/>
        <v>0.0000009158612049</v>
      </c>
      <c r="M316" s="120">
        <f t="shared" si="83"/>
        <v>0.000002382685095</v>
      </c>
      <c r="N316" s="120">
        <f t="shared" si="83"/>
        <v>0.00002400086759</v>
      </c>
      <c r="O316" s="120">
        <f t="shared" si="83"/>
        <v>0.003420153682</v>
      </c>
      <c r="P316" s="120">
        <f t="shared" si="83"/>
        <v>0.00008779775648</v>
      </c>
      <c r="Q316" s="120">
        <f t="shared" si="83"/>
        <v>0.002872898399</v>
      </c>
      <c r="R316" s="120">
        <f t="shared" si="83"/>
        <v>0.00009374308039</v>
      </c>
      <c r="S316" s="120">
        <f t="shared" si="83"/>
        <v>0.0000195613223</v>
      </c>
      <c r="T316" s="120">
        <f t="shared" si="83"/>
        <v>0.003705070195</v>
      </c>
      <c r="U316" s="196">
        <f t="shared" si="83"/>
        <v>0.0000009304114279</v>
      </c>
    </row>
    <row r="317" ht="15.75" customHeight="1">
      <c r="A317" s="136" t="s">
        <v>143</v>
      </c>
      <c r="B317" s="120">
        <f t="shared" ref="B317:U317" si="84">B93/B$11</f>
        <v>0</v>
      </c>
      <c r="C317" s="120">
        <f t="shared" si="84"/>
        <v>0.000007673301515</v>
      </c>
      <c r="D317" s="120">
        <f t="shared" si="84"/>
        <v>0.000008920235256</v>
      </c>
      <c r="E317" s="120">
        <f t="shared" si="84"/>
        <v>0.000537170153</v>
      </c>
      <c r="F317" s="120">
        <f t="shared" si="84"/>
        <v>0.007338872355</v>
      </c>
      <c r="G317" s="120">
        <f t="shared" si="84"/>
        <v>0.01365726078</v>
      </c>
      <c r="H317" s="120">
        <f t="shared" si="84"/>
        <v>0.01245429421</v>
      </c>
      <c r="I317" s="120">
        <f t="shared" si="84"/>
        <v>0.0174937709</v>
      </c>
      <c r="J317" s="120">
        <f t="shared" si="84"/>
        <v>0.023149215</v>
      </c>
      <c r="K317" s="120">
        <f t="shared" si="84"/>
        <v>0.001832997969</v>
      </c>
      <c r="L317" s="120">
        <f t="shared" si="84"/>
        <v>0.003189486646</v>
      </c>
      <c r="M317" s="120">
        <f t="shared" si="84"/>
        <v>0.02342043295</v>
      </c>
      <c r="N317" s="120">
        <f t="shared" si="84"/>
        <v>0.01823828891</v>
      </c>
      <c r="O317" s="120">
        <f t="shared" si="84"/>
        <v>0.01372334722</v>
      </c>
      <c r="P317" s="120">
        <f t="shared" si="84"/>
        <v>0.02483740336</v>
      </c>
      <c r="Q317" s="120">
        <f t="shared" si="84"/>
        <v>0.02640423266</v>
      </c>
      <c r="R317" s="120">
        <f t="shared" si="84"/>
        <v>0.014759417</v>
      </c>
      <c r="S317" s="120">
        <f t="shared" si="84"/>
        <v>0.01027383218</v>
      </c>
      <c r="T317" s="120">
        <f t="shared" si="84"/>
        <v>0.008591751371</v>
      </c>
      <c r="U317" s="196">
        <f t="shared" si="84"/>
        <v>0.005620925573</v>
      </c>
    </row>
    <row r="318" ht="15.75" customHeight="1">
      <c r="A318" s="136" t="s">
        <v>18</v>
      </c>
      <c r="B318" s="116">
        <f t="shared" ref="B318:U318" si="85">B94/B$11</f>
        <v>0.0001621837417</v>
      </c>
      <c r="C318" s="116">
        <f t="shared" si="85"/>
        <v>0.01259572444</v>
      </c>
      <c r="D318" s="116">
        <f t="shared" si="85"/>
        <v>0.00947031643</v>
      </c>
      <c r="E318" s="116">
        <f t="shared" si="85"/>
        <v>0.004365229496</v>
      </c>
      <c r="F318" s="116">
        <f t="shared" si="85"/>
        <v>0.000201567031</v>
      </c>
      <c r="G318" s="116">
        <f t="shared" si="85"/>
        <v>0.02131448167</v>
      </c>
      <c r="H318" s="116">
        <f t="shared" si="85"/>
        <v>0.000769288438</v>
      </c>
      <c r="I318" s="116">
        <f t="shared" si="85"/>
        <v>0.003625035623</v>
      </c>
      <c r="J318" s="116">
        <f t="shared" si="85"/>
        <v>0.001980610555</v>
      </c>
      <c r="K318" s="116">
        <f t="shared" si="85"/>
        <v>0.0006108236475</v>
      </c>
      <c r="L318" s="116">
        <f t="shared" si="85"/>
        <v>0.005047769031</v>
      </c>
      <c r="M318" s="116">
        <f t="shared" si="85"/>
        <v>0.000287964513</v>
      </c>
      <c r="N318" s="116">
        <f t="shared" si="85"/>
        <v>0.00001363012233</v>
      </c>
      <c r="O318" s="116">
        <f t="shared" si="85"/>
        <v>0.000286955193</v>
      </c>
      <c r="P318" s="116">
        <f t="shared" si="85"/>
        <v>0.001246879954</v>
      </c>
      <c r="Q318" s="116">
        <f t="shared" si="85"/>
        <v>0.000157104912</v>
      </c>
      <c r="R318" s="116">
        <f t="shared" si="85"/>
        <v>0.002720704345</v>
      </c>
      <c r="S318" s="116">
        <f t="shared" si="85"/>
        <v>0.003813329311</v>
      </c>
      <c r="T318" s="116">
        <f t="shared" si="85"/>
        <v>0.0003256553907</v>
      </c>
      <c r="U318" s="195">
        <f t="shared" si="85"/>
        <v>0.00002729206855</v>
      </c>
    </row>
    <row r="319" ht="15.75" customHeight="1">
      <c r="A319" s="136" t="s">
        <v>144</v>
      </c>
      <c r="B319" s="116">
        <f t="shared" ref="B319:U319" si="86">B95/B$11</f>
        <v>0.00001247567244</v>
      </c>
      <c r="C319" s="116">
        <f t="shared" si="86"/>
        <v>0.00005754976136</v>
      </c>
      <c r="D319" s="116">
        <f t="shared" si="86"/>
        <v>0.00006541505855</v>
      </c>
      <c r="E319" s="116">
        <f t="shared" si="86"/>
        <v>0</v>
      </c>
      <c r="F319" s="116">
        <f t="shared" si="86"/>
        <v>0.000007635114809</v>
      </c>
      <c r="G319" s="116">
        <f t="shared" si="86"/>
        <v>0.0002450158738</v>
      </c>
      <c r="H319" s="116">
        <f t="shared" si="86"/>
        <v>0.001395453446</v>
      </c>
      <c r="I319" s="116">
        <f t="shared" si="86"/>
        <v>0.005404218271</v>
      </c>
      <c r="J319" s="116">
        <f t="shared" si="86"/>
        <v>0.0001975205763</v>
      </c>
      <c r="K319" s="116">
        <f t="shared" si="86"/>
        <v>0.002580321465</v>
      </c>
      <c r="L319" s="116">
        <f t="shared" si="86"/>
        <v>0.006852931466</v>
      </c>
      <c r="M319" s="116">
        <f t="shared" si="86"/>
        <v>0.005420608592</v>
      </c>
      <c r="N319" s="116">
        <f t="shared" si="86"/>
        <v>0.0002065259841</v>
      </c>
      <c r="O319" s="116">
        <f t="shared" si="86"/>
        <v>0.00121204901</v>
      </c>
      <c r="P319" s="116">
        <f t="shared" si="86"/>
        <v>0.0004625195932</v>
      </c>
      <c r="Q319" s="116">
        <f t="shared" si="86"/>
        <v>0.0003833015827</v>
      </c>
      <c r="R319" s="116">
        <f t="shared" si="86"/>
        <v>0.0002534834444</v>
      </c>
      <c r="S319" s="116">
        <f t="shared" si="86"/>
        <v>0.000214798366</v>
      </c>
      <c r="T319" s="116">
        <f t="shared" si="86"/>
        <v>0.01933541876</v>
      </c>
      <c r="U319" s="195">
        <f t="shared" si="86"/>
        <v>0.0002254697027</v>
      </c>
    </row>
    <row r="320" ht="15.75" customHeight="1">
      <c r="A320" s="136" t="s">
        <v>145</v>
      </c>
      <c r="B320" s="116">
        <f t="shared" ref="B320:U320" si="87">B96/B$11</f>
        <v>0</v>
      </c>
      <c r="C320" s="116">
        <f t="shared" si="87"/>
        <v>0.0004565614401</v>
      </c>
      <c r="D320" s="116">
        <f t="shared" si="87"/>
        <v>0</v>
      </c>
      <c r="E320" s="116">
        <f t="shared" si="87"/>
        <v>0</v>
      </c>
      <c r="F320" s="116">
        <f t="shared" si="87"/>
        <v>0.0006062281159</v>
      </c>
      <c r="G320" s="116">
        <f t="shared" si="87"/>
        <v>0.0001120615237</v>
      </c>
      <c r="H320" s="116">
        <f t="shared" si="87"/>
        <v>0.01325425196</v>
      </c>
      <c r="I320" s="116">
        <f t="shared" si="87"/>
        <v>0.004297621569</v>
      </c>
      <c r="J320" s="116">
        <f t="shared" si="87"/>
        <v>0.01774933656</v>
      </c>
      <c r="K320" s="116">
        <f t="shared" si="87"/>
        <v>0.01003142132</v>
      </c>
      <c r="L320" s="116">
        <f t="shared" si="87"/>
        <v>0.009697138437</v>
      </c>
      <c r="M320" s="116">
        <f t="shared" si="87"/>
        <v>0.0002590319082</v>
      </c>
      <c r="N320" s="116">
        <f t="shared" si="87"/>
        <v>0.004314526333</v>
      </c>
      <c r="O320" s="116">
        <f t="shared" si="87"/>
        <v>0.002768288861</v>
      </c>
      <c r="P320" s="116">
        <f t="shared" si="87"/>
        <v>0.00002251873293</v>
      </c>
      <c r="Q320" s="116">
        <f t="shared" si="87"/>
        <v>0.0007932651303</v>
      </c>
      <c r="R320" s="116">
        <f t="shared" si="87"/>
        <v>0.001367625342</v>
      </c>
      <c r="S320" s="116">
        <f t="shared" si="87"/>
        <v>0.003145234918</v>
      </c>
      <c r="T320" s="116">
        <f t="shared" si="87"/>
        <v>0.0009110949681</v>
      </c>
      <c r="U320" s="195">
        <f t="shared" si="87"/>
        <v>0.00005861591996</v>
      </c>
    </row>
    <row r="321" ht="15.75" customHeight="1">
      <c r="A321" s="136" t="s">
        <v>524</v>
      </c>
      <c r="B321" s="116">
        <f t="shared" ref="B321:U321" si="88">B97/B$11</f>
        <v>0</v>
      </c>
      <c r="C321" s="116">
        <f t="shared" si="88"/>
        <v>0</v>
      </c>
      <c r="D321" s="116">
        <f t="shared" si="88"/>
        <v>0</v>
      </c>
      <c r="E321" s="116">
        <f t="shared" si="88"/>
        <v>0</v>
      </c>
      <c r="F321" s="116">
        <f t="shared" si="88"/>
        <v>0</v>
      </c>
      <c r="G321" s="116">
        <f t="shared" si="88"/>
        <v>0</v>
      </c>
      <c r="H321" s="116">
        <f t="shared" si="88"/>
        <v>0</v>
      </c>
      <c r="I321" s="116">
        <f t="shared" si="88"/>
        <v>0</v>
      </c>
      <c r="J321" s="116">
        <f t="shared" si="88"/>
        <v>0</v>
      </c>
      <c r="K321" s="116">
        <f t="shared" si="88"/>
        <v>0</v>
      </c>
      <c r="L321" s="116">
        <f t="shared" si="88"/>
        <v>0</v>
      </c>
      <c r="M321" s="116">
        <f t="shared" si="88"/>
        <v>0</v>
      </c>
      <c r="N321" s="116">
        <f t="shared" si="88"/>
        <v>0</v>
      </c>
      <c r="O321" s="116">
        <f t="shared" si="88"/>
        <v>0</v>
      </c>
      <c r="P321" s="116">
        <f t="shared" si="88"/>
        <v>0</v>
      </c>
      <c r="Q321" s="116">
        <f t="shared" si="88"/>
        <v>0</v>
      </c>
      <c r="R321" s="116">
        <f t="shared" si="88"/>
        <v>0</v>
      </c>
      <c r="S321" s="116">
        <f t="shared" si="88"/>
        <v>0</v>
      </c>
      <c r="T321" s="116">
        <f t="shared" si="88"/>
        <v>0</v>
      </c>
      <c r="U321" s="195">
        <f t="shared" si="88"/>
        <v>0</v>
      </c>
    </row>
    <row r="322" ht="15.75" customHeight="1">
      <c r="A322" s="136" t="s">
        <v>146</v>
      </c>
      <c r="B322" s="116">
        <f t="shared" ref="B322:U322" si="89">B98/B$11</f>
        <v>0.01647412546</v>
      </c>
      <c r="C322" s="116">
        <f t="shared" si="89"/>
        <v>0.01030908059</v>
      </c>
      <c r="D322" s="116">
        <f t="shared" si="89"/>
        <v>0.006651522089</v>
      </c>
      <c r="E322" s="116">
        <f t="shared" si="89"/>
        <v>0.007412081708</v>
      </c>
      <c r="F322" s="116">
        <f t="shared" si="89"/>
        <v>0.009363704802</v>
      </c>
      <c r="G322" s="116">
        <f t="shared" si="89"/>
        <v>0.008367576992</v>
      </c>
      <c r="H322" s="116">
        <f t="shared" si="89"/>
        <v>0.00457824592</v>
      </c>
      <c r="I322" s="116">
        <f t="shared" si="89"/>
        <v>0.001543221981</v>
      </c>
      <c r="J322" s="116">
        <f t="shared" si="89"/>
        <v>0.002896477108</v>
      </c>
      <c r="K322" s="116">
        <f t="shared" si="89"/>
        <v>0.0004869724334</v>
      </c>
      <c r="L322" s="116">
        <f t="shared" si="89"/>
        <v>0.0005371525967</v>
      </c>
      <c r="M322" s="116">
        <f t="shared" si="89"/>
        <v>0.002079743705</v>
      </c>
      <c r="N322" s="116">
        <f t="shared" si="89"/>
        <v>0.003706800661</v>
      </c>
      <c r="O322" s="116">
        <f t="shared" si="89"/>
        <v>0.001982269898</v>
      </c>
      <c r="P322" s="116">
        <f t="shared" si="89"/>
        <v>0.001336954885</v>
      </c>
      <c r="Q322" s="116">
        <f t="shared" si="89"/>
        <v>0.0009116671899</v>
      </c>
      <c r="R322" s="116">
        <f t="shared" si="89"/>
        <v>0.0005247457488</v>
      </c>
      <c r="S322" s="116">
        <f t="shared" si="89"/>
        <v>0.0005744257529</v>
      </c>
      <c r="T322" s="116">
        <f t="shared" si="89"/>
        <v>0.00438820639</v>
      </c>
      <c r="U322" s="195">
        <f t="shared" si="89"/>
        <v>0.0003594489483</v>
      </c>
    </row>
    <row r="323" ht="15.75" customHeight="1">
      <c r="A323" s="136" t="s">
        <v>147</v>
      </c>
      <c r="B323" s="116">
        <f t="shared" ref="B323:U323" si="90">B99/B$11</f>
        <v>0</v>
      </c>
      <c r="C323" s="116">
        <f t="shared" si="90"/>
        <v>0</v>
      </c>
      <c r="D323" s="116">
        <f t="shared" si="90"/>
        <v>0</v>
      </c>
      <c r="E323" s="116">
        <f t="shared" si="90"/>
        <v>0</v>
      </c>
      <c r="F323" s="116">
        <f t="shared" si="90"/>
        <v>0</v>
      </c>
      <c r="G323" s="116">
        <f t="shared" si="90"/>
        <v>0</v>
      </c>
      <c r="H323" s="116">
        <f t="shared" si="90"/>
        <v>0</v>
      </c>
      <c r="I323" s="116">
        <f t="shared" si="90"/>
        <v>0</v>
      </c>
      <c r="J323" s="116">
        <f t="shared" si="90"/>
        <v>0</v>
      </c>
      <c r="K323" s="116">
        <f t="shared" si="90"/>
        <v>0</v>
      </c>
      <c r="L323" s="116">
        <f t="shared" si="90"/>
        <v>0</v>
      </c>
      <c r="M323" s="116">
        <f t="shared" si="90"/>
        <v>0</v>
      </c>
      <c r="N323" s="116">
        <f t="shared" si="90"/>
        <v>0</v>
      </c>
      <c r="O323" s="116">
        <f t="shared" si="90"/>
        <v>0</v>
      </c>
      <c r="P323" s="116">
        <f t="shared" si="90"/>
        <v>0.00004453142692</v>
      </c>
      <c r="Q323" s="116">
        <f t="shared" si="90"/>
        <v>0.00004873692524</v>
      </c>
      <c r="R323" s="116">
        <f t="shared" si="90"/>
        <v>0.00001697073007</v>
      </c>
      <c r="S323" s="116">
        <f t="shared" si="90"/>
        <v>0</v>
      </c>
      <c r="T323" s="116">
        <f t="shared" si="90"/>
        <v>0</v>
      </c>
      <c r="U323" s="195">
        <f t="shared" si="90"/>
        <v>0.000002481097141</v>
      </c>
    </row>
    <row r="324" ht="15.75" customHeight="1">
      <c r="A324" s="136" t="s">
        <v>19</v>
      </c>
      <c r="B324" s="120">
        <f t="shared" ref="B324:U324" si="91">B100/B$11</f>
        <v>0.006468636159</v>
      </c>
      <c r="C324" s="120">
        <f t="shared" si="91"/>
        <v>0.00577415939</v>
      </c>
      <c r="D324" s="120">
        <f t="shared" si="91"/>
        <v>0.02206568861</v>
      </c>
      <c r="E324" s="120">
        <f t="shared" si="91"/>
        <v>0.008587502419</v>
      </c>
      <c r="F324" s="120">
        <f t="shared" si="91"/>
        <v>0.0156611475</v>
      </c>
      <c r="G324" s="120">
        <f t="shared" si="91"/>
        <v>0.02869439778</v>
      </c>
      <c r="H324" s="120">
        <f t="shared" si="91"/>
        <v>0.03127928493</v>
      </c>
      <c r="I324" s="120">
        <f t="shared" si="91"/>
        <v>0.03272794062</v>
      </c>
      <c r="J324" s="120">
        <f t="shared" si="91"/>
        <v>0.04808446805</v>
      </c>
      <c r="K324" s="120">
        <f t="shared" si="91"/>
        <v>0.03393681375</v>
      </c>
      <c r="L324" s="120">
        <f t="shared" si="91"/>
        <v>0.01878385538</v>
      </c>
      <c r="M324" s="120">
        <f t="shared" si="91"/>
        <v>0.01035685134</v>
      </c>
      <c r="N324" s="120">
        <f t="shared" si="91"/>
        <v>0.01991597919</v>
      </c>
      <c r="O324" s="120">
        <f t="shared" si="91"/>
        <v>0.0249632889</v>
      </c>
      <c r="P324" s="120">
        <f t="shared" si="91"/>
        <v>0.01380828462</v>
      </c>
      <c r="Q324" s="120">
        <f t="shared" si="91"/>
        <v>0.02155634204</v>
      </c>
      <c r="R324" s="120">
        <f t="shared" si="91"/>
        <v>0.02746106564</v>
      </c>
      <c r="S324" s="120">
        <f t="shared" si="91"/>
        <v>0.06265566769</v>
      </c>
      <c r="T324" s="120">
        <f t="shared" si="91"/>
        <v>0.0273073147</v>
      </c>
      <c r="U324" s="196">
        <f t="shared" si="91"/>
        <v>0.03701889976</v>
      </c>
    </row>
    <row r="325" ht="15.75" customHeight="1">
      <c r="A325" s="136" t="s">
        <v>148</v>
      </c>
      <c r="B325" s="120">
        <f t="shared" ref="B325:U325" si="92">B101/B$11</f>
        <v>0</v>
      </c>
      <c r="C325" s="120">
        <f t="shared" si="92"/>
        <v>0</v>
      </c>
      <c r="D325" s="120">
        <f t="shared" si="92"/>
        <v>0.0005679216447</v>
      </c>
      <c r="E325" s="120">
        <f t="shared" si="92"/>
        <v>0.000001444005788</v>
      </c>
      <c r="F325" s="120">
        <f t="shared" si="92"/>
        <v>0.0006138632307</v>
      </c>
      <c r="G325" s="120">
        <f t="shared" si="92"/>
        <v>0</v>
      </c>
      <c r="H325" s="120">
        <f t="shared" si="92"/>
        <v>0.000001703850361</v>
      </c>
      <c r="I325" s="120">
        <f t="shared" si="92"/>
        <v>0.0001006591212</v>
      </c>
      <c r="J325" s="120">
        <f t="shared" si="92"/>
        <v>0.001931967428</v>
      </c>
      <c r="K325" s="120">
        <f t="shared" si="92"/>
        <v>0</v>
      </c>
      <c r="L325" s="120">
        <f t="shared" si="92"/>
        <v>0</v>
      </c>
      <c r="M325" s="120">
        <f t="shared" si="92"/>
        <v>0</v>
      </c>
      <c r="N325" s="120">
        <f t="shared" si="92"/>
        <v>0</v>
      </c>
      <c r="O325" s="120">
        <f t="shared" si="92"/>
        <v>0.0002758188453</v>
      </c>
      <c r="P325" s="120">
        <f t="shared" si="92"/>
        <v>0.0000420012322</v>
      </c>
      <c r="Q325" s="120">
        <f t="shared" si="92"/>
        <v>0.000004873692524</v>
      </c>
      <c r="R325" s="120">
        <f t="shared" si="92"/>
        <v>0.00001643197673</v>
      </c>
      <c r="S325" s="120">
        <f t="shared" si="92"/>
        <v>0.00001880896375</v>
      </c>
      <c r="T325" s="120">
        <f t="shared" si="92"/>
        <v>0.000003330566496</v>
      </c>
      <c r="U325" s="196">
        <f t="shared" si="92"/>
        <v>0.00001023452571</v>
      </c>
    </row>
    <row r="326" ht="15.75" customHeight="1">
      <c r="A326" s="136" t="s">
        <v>20</v>
      </c>
      <c r="B326" s="116">
        <f t="shared" ref="B326:U326" si="93">B102/B$11</f>
        <v>0</v>
      </c>
      <c r="C326" s="116">
        <f t="shared" si="93"/>
        <v>0</v>
      </c>
      <c r="D326" s="116">
        <f t="shared" si="93"/>
        <v>0</v>
      </c>
      <c r="E326" s="116">
        <f t="shared" si="93"/>
        <v>0</v>
      </c>
      <c r="F326" s="116">
        <f t="shared" si="93"/>
        <v>0</v>
      </c>
      <c r="G326" s="116">
        <f t="shared" si="93"/>
        <v>0.0000256411961</v>
      </c>
      <c r="H326" s="116">
        <f t="shared" si="93"/>
        <v>0</v>
      </c>
      <c r="I326" s="116">
        <f t="shared" si="93"/>
        <v>0.001885070814</v>
      </c>
      <c r="J326" s="116">
        <f t="shared" si="93"/>
        <v>0.001996333586</v>
      </c>
      <c r="K326" s="116">
        <f t="shared" si="93"/>
        <v>0.004381697847</v>
      </c>
      <c r="L326" s="116">
        <f t="shared" si="93"/>
        <v>0.003058976424</v>
      </c>
      <c r="M326" s="116">
        <f t="shared" si="93"/>
        <v>0.004519613243</v>
      </c>
      <c r="N326" s="116">
        <f t="shared" si="93"/>
        <v>0.0008207704101</v>
      </c>
      <c r="O326" s="116">
        <f t="shared" si="93"/>
        <v>0.001751255429</v>
      </c>
      <c r="P326" s="116">
        <f t="shared" si="93"/>
        <v>0.003655878338</v>
      </c>
      <c r="Q326" s="116">
        <f t="shared" si="93"/>
        <v>0.002371481445</v>
      </c>
      <c r="R326" s="116">
        <f t="shared" si="93"/>
        <v>0.001037100171</v>
      </c>
      <c r="S326" s="116">
        <f t="shared" si="93"/>
        <v>0.000311852619</v>
      </c>
      <c r="T326" s="116">
        <f t="shared" si="93"/>
        <v>0.002056069717</v>
      </c>
      <c r="U326" s="195">
        <f t="shared" si="93"/>
        <v>0.0002487299884</v>
      </c>
    </row>
    <row r="327" ht="15.75" customHeight="1">
      <c r="A327" s="136" t="s">
        <v>149</v>
      </c>
      <c r="B327" s="120">
        <f t="shared" ref="B327:U327" si="94">B103/B$11</f>
        <v>0</v>
      </c>
      <c r="C327" s="120">
        <f t="shared" si="94"/>
        <v>0</v>
      </c>
      <c r="D327" s="120">
        <f t="shared" si="94"/>
        <v>0.005946823504</v>
      </c>
      <c r="E327" s="120">
        <f t="shared" si="94"/>
        <v>0.000001444005788</v>
      </c>
      <c r="F327" s="120">
        <f t="shared" si="94"/>
        <v>0</v>
      </c>
      <c r="G327" s="120">
        <f t="shared" si="94"/>
        <v>0.0000009496739295</v>
      </c>
      <c r="H327" s="120">
        <f t="shared" si="94"/>
        <v>0.0000008519251805</v>
      </c>
      <c r="I327" s="120">
        <f t="shared" si="94"/>
        <v>0</v>
      </c>
      <c r="J327" s="120">
        <f t="shared" si="94"/>
        <v>0</v>
      </c>
      <c r="K327" s="120">
        <f t="shared" si="94"/>
        <v>0</v>
      </c>
      <c r="L327" s="120">
        <f t="shared" si="94"/>
        <v>0.000001373791807</v>
      </c>
      <c r="M327" s="120">
        <f t="shared" si="94"/>
        <v>0.000003744219436</v>
      </c>
      <c r="N327" s="120">
        <f t="shared" si="94"/>
        <v>0.000004148298101</v>
      </c>
      <c r="O327" s="120">
        <f t="shared" si="94"/>
        <v>0.0000002589848313</v>
      </c>
      <c r="P327" s="120">
        <f t="shared" si="94"/>
        <v>0.000001265097356</v>
      </c>
      <c r="Q327" s="120">
        <f t="shared" si="94"/>
        <v>0.0000008600633867</v>
      </c>
      <c r="R327" s="120">
        <f t="shared" si="94"/>
        <v>0</v>
      </c>
      <c r="S327" s="120">
        <f t="shared" si="94"/>
        <v>0.0000075235855</v>
      </c>
      <c r="T327" s="120">
        <f t="shared" si="94"/>
        <v>0.00000740125888</v>
      </c>
      <c r="U327" s="196">
        <f t="shared" si="94"/>
        <v>0</v>
      </c>
    </row>
    <row r="328" ht="15.75" customHeight="1">
      <c r="A328" s="136" t="s">
        <v>150</v>
      </c>
      <c r="B328" s="120">
        <f t="shared" ref="B328:U328" si="95">B104/B$11</f>
        <v>0</v>
      </c>
      <c r="C328" s="120">
        <f t="shared" si="95"/>
        <v>0</v>
      </c>
      <c r="D328" s="120">
        <f t="shared" si="95"/>
        <v>0</v>
      </c>
      <c r="E328" s="120">
        <f t="shared" si="95"/>
        <v>0</v>
      </c>
      <c r="F328" s="120">
        <f t="shared" si="95"/>
        <v>0</v>
      </c>
      <c r="G328" s="120">
        <f t="shared" si="95"/>
        <v>0</v>
      </c>
      <c r="H328" s="120">
        <f t="shared" si="95"/>
        <v>0</v>
      </c>
      <c r="I328" s="120">
        <f t="shared" si="95"/>
        <v>0</v>
      </c>
      <c r="J328" s="120">
        <f t="shared" si="95"/>
        <v>0</v>
      </c>
      <c r="K328" s="120">
        <f t="shared" si="95"/>
        <v>0</v>
      </c>
      <c r="L328" s="120">
        <f t="shared" si="95"/>
        <v>0</v>
      </c>
      <c r="M328" s="120">
        <f t="shared" si="95"/>
        <v>0</v>
      </c>
      <c r="N328" s="120">
        <f t="shared" si="95"/>
        <v>0</v>
      </c>
      <c r="O328" s="120">
        <f t="shared" si="95"/>
        <v>0</v>
      </c>
      <c r="P328" s="120">
        <f t="shared" si="95"/>
        <v>0</v>
      </c>
      <c r="Q328" s="120">
        <f t="shared" si="95"/>
        <v>0</v>
      </c>
      <c r="R328" s="120">
        <f t="shared" si="95"/>
        <v>0</v>
      </c>
      <c r="S328" s="120">
        <f t="shared" si="95"/>
        <v>0</v>
      </c>
      <c r="T328" s="120">
        <f t="shared" si="95"/>
        <v>0</v>
      </c>
      <c r="U328" s="196">
        <f t="shared" si="95"/>
        <v>0</v>
      </c>
    </row>
    <row r="329" ht="15.75" customHeight="1">
      <c r="A329" s="136" t="s">
        <v>525</v>
      </c>
      <c r="B329" s="116">
        <f t="shared" ref="B329:U329" si="96">B105/B$11</f>
        <v>0</v>
      </c>
      <c r="C329" s="116">
        <f t="shared" si="96"/>
        <v>0</v>
      </c>
      <c r="D329" s="116">
        <f t="shared" si="96"/>
        <v>0.0002705804694</v>
      </c>
      <c r="E329" s="116">
        <f t="shared" si="96"/>
        <v>0.000001444005788</v>
      </c>
      <c r="F329" s="116">
        <f t="shared" si="96"/>
        <v>0.000003054045924</v>
      </c>
      <c r="G329" s="116">
        <f t="shared" si="96"/>
        <v>0</v>
      </c>
      <c r="H329" s="116">
        <f t="shared" si="96"/>
        <v>0.00001107502735</v>
      </c>
      <c r="I329" s="116">
        <f t="shared" si="96"/>
        <v>0.0001183071489</v>
      </c>
      <c r="J329" s="116">
        <f t="shared" si="96"/>
        <v>0.0000004913447171</v>
      </c>
      <c r="K329" s="116">
        <f t="shared" si="96"/>
        <v>0</v>
      </c>
      <c r="L329" s="116">
        <f t="shared" si="96"/>
        <v>0.0000004579306024</v>
      </c>
      <c r="M329" s="116">
        <f t="shared" si="96"/>
        <v>0</v>
      </c>
      <c r="N329" s="116">
        <f t="shared" si="96"/>
        <v>0</v>
      </c>
      <c r="O329" s="116">
        <f t="shared" si="96"/>
        <v>0</v>
      </c>
      <c r="P329" s="116">
        <f t="shared" si="96"/>
        <v>0</v>
      </c>
      <c r="Q329" s="116">
        <f t="shared" si="96"/>
        <v>0</v>
      </c>
      <c r="R329" s="116">
        <f t="shared" si="96"/>
        <v>0</v>
      </c>
      <c r="S329" s="116">
        <f t="shared" si="96"/>
        <v>0</v>
      </c>
      <c r="T329" s="116">
        <f t="shared" si="96"/>
        <v>0</v>
      </c>
      <c r="U329" s="195">
        <f t="shared" si="96"/>
        <v>0</v>
      </c>
    </row>
    <row r="330" ht="15.75" customHeight="1">
      <c r="A330" s="136" t="s">
        <v>21</v>
      </c>
      <c r="B330" s="120">
        <f t="shared" ref="B330:U330" si="97">B106/B$11</f>
        <v>0.003150107291</v>
      </c>
      <c r="C330" s="120">
        <f t="shared" si="97"/>
        <v>0.01111861389</v>
      </c>
      <c r="D330" s="120">
        <f t="shared" si="97"/>
        <v>0.01312463947</v>
      </c>
      <c r="E330" s="120">
        <f t="shared" si="97"/>
        <v>0.01480250333</v>
      </c>
      <c r="F330" s="120">
        <f t="shared" si="97"/>
        <v>0.01541835085</v>
      </c>
      <c r="G330" s="120">
        <f t="shared" si="97"/>
        <v>0.02275988539</v>
      </c>
      <c r="H330" s="120">
        <f t="shared" si="97"/>
        <v>0.007332520029</v>
      </c>
      <c r="I330" s="120">
        <f t="shared" si="97"/>
        <v>0.00546304503</v>
      </c>
      <c r="J330" s="120">
        <f t="shared" si="97"/>
        <v>0.01445830965</v>
      </c>
      <c r="K330" s="120">
        <f t="shared" si="97"/>
        <v>0.01376276853</v>
      </c>
      <c r="L330" s="120">
        <f t="shared" si="97"/>
        <v>0.01417249422</v>
      </c>
      <c r="M330" s="120">
        <f t="shared" si="97"/>
        <v>0.01066864271</v>
      </c>
      <c r="N330" s="120">
        <f t="shared" si="97"/>
        <v>0.008889210217</v>
      </c>
      <c r="O330" s="120">
        <f t="shared" si="97"/>
        <v>0.02017336445</v>
      </c>
      <c r="P330" s="120">
        <f t="shared" si="97"/>
        <v>0.04532616107</v>
      </c>
      <c r="Q330" s="120">
        <f t="shared" si="97"/>
        <v>0.03041671505</v>
      </c>
      <c r="R330" s="120">
        <f t="shared" si="97"/>
        <v>0.01977197804</v>
      </c>
      <c r="S330" s="120">
        <f t="shared" si="97"/>
        <v>0.04338325107</v>
      </c>
      <c r="T330" s="120">
        <f t="shared" si="97"/>
        <v>0.03659626466</v>
      </c>
      <c r="U330" s="196">
        <f t="shared" si="97"/>
        <v>0.06458792078</v>
      </c>
    </row>
    <row r="331" ht="15.75" customHeight="1">
      <c r="A331" s="136" t="s">
        <v>151</v>
      </c>
      <c r="B331" s="120">
        <f t="shared" ref="B331:U331" si="98">B107/B$11</f>
        <v>0</v>
      </c>
      <c r="C331" s="120">
        <f t="shared" si="98"/>
        <v>0</v>
      </c>
      <c r="D331" s="120">
        <f t="shared" si="98"/>
        <v>0</v>
      </c>
      <c r="E331" s="120">
        <f t="shared" si="98"/>
        <v>0</v>
      </c>
      <c r="F331" s="120">
        <f t="shared" si="98"/>
        <v>0</v>
      </c>
      <c r="G331" s="120">
        <f t="shared" si="98"/>
        <v>0</v>
      </c>
      <c r="H331" s="120">
        <f t="shared" si="98"/>
        <v>0</v>
      </c>
      <c r="I331" s="120">
        <f t="shared" si="98"/>
        <v>0</v>
      </c>
      <c r="J331" s="120">
        <f t="shared" si="98"/>
        <v>0</v>
      </c>
      <c r="K331" s="120">
        <f t="shared" si="98"/>
        <v>0</v>
      </c>
      <c r="L331" s="120">
        <f t="shared" si="98"/>
        <v>0</v>
      </c>
      <c r="M331" s="120">
        <f t="shared" si="98"/>
        <v>0</v>
      </c>
      <c r="N331" s="120">
        <f t="shared" si="98"/>
        <v>0</v>
      </c>
      <c r="O331" s="120">
        <f t="shared" si="98"/>
        <v>0</v>
      </c>
      <c r="P331" s="120">
        <f t="shared" si="98"/>
        <v>0</v>
      </c>
      <c r="Q331" s="120">
        <f t="shared" si="98"/>
        <v>0</v>
      </c>
      <c r="R331" s="120">
        <f t="shared" si="98"/>
        <v>0</v>
      </c>
      <c r="S331" s="120">
        <f t="shared" si="98"/>
        <v>0</v>
      </c>
      <c r="T331" s="120">
        <f t="shared" si="98"/>
        <v>0</v>
      </c>
      <c r="U331" s="196">
        <f t="shared" si="98"/>
        <v>0</v>
      </c>
    </row>
    <row r="332" ht="15.75" customHeight="1">
      <c r="A332" s="136" t="s">
        <v>152</v>
      </c>
      <c r="B332" s="116">
        <f t="shared" ref="B332:U332" si="99">B108/B$11</f>
        <v>0</v>
      </c>
      <c r="C332" s="116">
        <f t="shared" si="99"/>
        <v>0</v>
      </c>
      <c r="D332" s="116">
        <f t="shared" si="99"/>
        <v>0</v>
      </c>
      <c r="E332" s="116">
        <f t="shared" si="99"/>
        <v>0</v>
      </c>
      <c r="F332" s="116">
        <f t="shared" si="99"/>
        <v>0.0001924048932</v>
      </c>
      <c r="G332" s="116">
        <f t="shared" si="99"/>
        <v>0.003067446792</v>
      </c>
      <c r="H332" s="116">
        <f t="shared" si="99"/>
        <v>0.0002930622621</v>
      </c>
      <c r="I332" s="116">
        <f t="shared" si="99"/>
        <v>0.008663220726</v>
      </c>
      <c r="J332" s="116">
        <f t="shared" si="99"/>
        <v>0</v>
      </c>
      <c r="K332" s="116">
        <f t="shared" si="99"/>
        <v>0.00002477024282</v>
      </c>
      <c r="L332" s="116">
        <f t="shared" si="99"/>
        <v>0.0000375503094</v>
      </c>
      <c r="M332" s="116">
        <f t="shared" si="99"/>
        <v>0.007854010842</v>
      </c>
      <c r="N332" s="116">
        <f t="shared" si="99"/>
        <v>0.0003511238036</v>
      </c>
      <c r="O332" s="116">
        <f t="shared" si="99"/>
        <v>0.00006112042018</v>
      </c>
      <c r="P332" s="116">
        <f t="shared" si="99"/>
        <v>0.000001265097356</v>
      </c>
      <c r="Q332" s="116">
        <f t="shared" si="99"/>
        <v>0.00005647749572</v>
      </c>
      <c r="R332" s="116">
        <f t="shared" si="99"/>
        <v>0.0000005387533356</v>
      </c>
      <c r="S332" s="116">
        <f t="shared" si="99"/>
        <v>0</v>
      </c>
      <c r="T332" s="116">
        <f t="shared" si="99"/>
        <v>0</v>
      </c>
      <c r="U332" s="195">
        <f t="shared" si="99"/>
        <v>0.00002915289141</v>
      </c>
    </row>
    <row r="333" ht="15.75" customHeight="1">
      <c r="A333" s="136" t="s">
        <v>153</v>
      </c>
      <c r="B333" s="116">
        <f t="shared" ref="B333:U333" si="100">B109/B$11</f>
        <v>0</v>
      </c>
      <c r="C333" s="116">
        <f t="shared" si="100"/>
        <v>0</v>
      </c>
      <c r="D333" s="116">
        <f t="shared" si="100"/>
        <v>0</v>
      </c>
      <c r="E333" s="116">
        <f t="shared" si="100"/>
        <v>0</v>
      </c>
      <c r="F333" s="116">
        <f t="shared" si="100"/>
        <v>0</v>
      </c>
      <c r="G333" s="116">
        <f t="shared" si="100"/>
        <v>0</v>
      </c>
      <c r="H333" s="116">
        <f t="shared" si="100"/>
        <v>0</v>
      </c>
      <c r="I333" s="116">
        <f t="shared" si="100"/>
        <v>0</v>
      </c>
      <c r="J333" s="116">
        <f t="shared" si="100"/>
        <v>0</v>
      </c>
      <c r="K333" s="116">
        <f t="shared" si="100"/>
        <v>0</v>
      </c>
      <c r="L333" s="116">
        <f t="shared" si="100"/>
        <v>0</v>
      </c>
      <c r="M333" s="116">
        <f t="shared" si="100"/>
        <v>0</v>
      </c>
      <c r="N333" s="116">
        <f t="shared" si="100"/>
        <v>0</v>
      </c>
      <c r="O333" s="116">
        <f t="shared" si="100"/>
        <v>0</v>
      </c>
      <c r="P333" s="116">
        <f t="shared" si="100"/>
        <v>0</v>
      </c>
      <c r="Q333" s="116">
        <f t="shared" si="100"/>
        <v>0</v>
      </c>
      <c r="R333" s="116">
        <f t="shared" si="100"/>
        <v>0</v>
      </c>
      <c r="S333" s="116">
        <f t="shared" si="100"/>
        <v>0</v>
      </c>
      <c r="T333" s="116">
        <f t="shared" si="100"/>
        <v>0.000000370062944</v>
      </c>
      <c r="U333" s="195">
        <f t="shared" si="100"/>
        <v>0.00135995137</v>
      </c>
    </row>
    <row r="334" ht="15.75" customHeight="1">
      <c r="A334" s="136" t="s">
        <v>22</v>
      </c>
      <c r="B334" s="116">
        <f t="shared" ref="B334:U334" si="101">B110/B$11</f>
        <v>0.0000311891811</v>
      </c>
      <c r="C334" s="116">
        <f t="shared" si="101"/>
        <v>0.00001150995227</v>
      </c>
      <c r="D334" s="116">
        <f t="shared" si="101"/>
        <v>0</v>
      </c>
      <c r="E334" s="116">
        <f t="shared" si="101"/>
        <v>0.00006353625465</v>
      </c>
      <c r="F334" s="116">
        <f t="shared" si="101"/>
        <v>0.0003389990975</v>
      </c>
      <c r="G334" s="116">
        <f t="shared" si="101"/>
        <v>0.0003988630504</v>
      </c>
      <c r="H334" s="116">
        <f t="shared" si="101"/>
        <v>0</v>
      </c>
      <c r="I334" s="116">
        <f t="shared" si="101"/>
        <v>0.00001045809051</v>
      </c>
      <c r="J334" s="116">
        <f t="shared" si="101"/>
        <v>0</v>
      </c>
      <c r="K334" s="116">
        <f t="shared" si="101"/>
        <v>0</v>
      </c>
      <c r="L334" s="116">
        <f t="shared" si="101"/>
        <v>0</v>
      </c>
      <c r="M334" s="116">
        <f t="shared" si="101"/>
        <v>0</v>
      </c>
      <c r="N334" s="116">
        <f t="shared" si="101"/>
        <v>0.0000002963070072</v>
      </c>
      <c r="O334" s="116">
        <f t="shared" si="101"/>
        <v>0.0000002589848313</v>
      </c>
      <c r="P334" s="116">
        <f t="shared" si="101"/>
        <v>0</v>
      </c>
      <c r="Q334" s="116">
        <f t="shared" si="101"/>
        <v>0</v>
      </c>
      <c r="R334" s="116">
        <f t="shared" si="101"/>
        <v>0</v>
      </c>
      <c r="S334" s="116">
        <f t="shared" si="101"/>
        <v>0.000001128537825</v>
      </c>
      <c r="T334" s="116">
        <f t="shared" si="101"/>
        <v>0.000002220377664</v>
      </c>
      <c r="U334" s="195">
        <f t="shared" si="101"/>
        <v>0</v>
      </c>
    </row>
    <row r="335" ht="15.75" customHeight="1">
      <c r="A335" s="136" t="s">
        <v>154</v>
      </c>
      <c r="B335" s="120">
        <f t="shared" ref="B335:U335" si="102">B111/B$11</f>
        <v>0</v>
      </c>
      <c r="C335" s="120">
        <f t="shared" si="102"/>
        <v>0</v>
      </c>
      <c r="D335" s="120">
        <f t="shared" si="102"/>
        <v>0</v>
      </c>
      <c r="E335" s="120">
        <f t="shared" si="102"/>
        <v>0</v>
      </c>
      <c r="F335" s="120">
        <f t="shared" si="102"/>
        <v>0</v>
      </c>
      <c r="G335" s="120">
        <f t="shared" si="102"/>
        <v>0.00001139608715</v>
      </c>
      <c r="H335" s="120">
        <f t="shared" si="102"/>
        <v>0</v>
      </c>
      <c r="I335" s="120">
        <f t="shared" si="102"/>
        <v>0</v>
      </c>
      <c r="J335" s="120">
        <f t="shared" si="102"/>
        <v>0</v>
      </c>
      <c r="K335" s="120">
        <f t="shared" si="102"/>
        <v>0</v>
      </c>
      <c r="L335" s="120">
        <f t="shared" si="102"/>
        <v>0</v>
      </c>
      <c r="M335" s="120">
        <f t="shared" si="102"/>
        <v>0</v>
      </c>
      <c r="N335" s="120">
        <f t="shared" si="102"/>
        <v>0</v>
      </c>
      <c r="O335" s="120">
        <f t="shared" si="102"/>
        <v>0</v>
      </c>
      <c r="P335" s="120">
        <f t="shared" si="102"/>
        <v>0.000003542272596</v>
      </c>
      <c r="Q335" s="120">
        <f t="shared" si="102"/>
        <v>0</v>
      </c>
      <c r="R335" s="120">
        <f t="shared" si="102"/>
        <v>0.000001077506671</v>
      </c>
      <c r="S335" s="120">
        <f t="shared" si="102"/>
        <v>0</v>
      </c>
      <c r="T335" s="120">
        <f t="shared" si="102"/>
        <v>0</v>
      </c>
      <c r="U335" s="196">
        <f t="shared" si="102"/>
        <v>0.0000006202742853</v>
      </c>
    </row>
    <row r="336" ht="15.75" customHeight="1">
      <c r="A336" s="136" t="s">
        <v>155</v>
      </c>
      <c r="B336" s="120">
        <f t="shared" ref="B336:U336" si="103">B112/B$11</f>
        <v>0</v>
      </c>
      <c r="C336" s="120">
        <f t="shared" si="103"/>
        <v>0</v>
      </c>
      <c r="D336" s="120">
        <f t="shared" si="103"/>
        <v>0</v>
      </c>
      <c r="E336" s="120">
        <f t="shared" si="103"/>
        <v>0</v>
      </c>
      <c r="F336" s="120">
        <f t="shared" si="103"/>
        <v>0</v>
      </c>
      <c r="G336" s="120">
        <f t="shared" si="103"/>
        <v>0</v>
      </c>
      <c r="H336" s="120">
        <f t="shared" si="103"/>
        <v>0</v>
      </c>
      <c r="I336" s="120">
        <f t="shared" si="103"/>
        <v>0</v>
      </c>
      <c r="J336" s="120">
        <f t="shared" si="103"/>
        <v>0</v>
      </c>
      <c r="K336" s="120">
        <f t="shared" si="103"/>
        <v>0</v>
      </c>
      <c r="L336" s="120">
        <f t="shared" si="103"/>
        <v>0</v>
      </c>
      <c r="M336" s="120">
        <f t="shared" si="103"/>
        <v>0</v>
      </c>
      <c r="N336" s="120">
        <f t="shared" si="103"/>
        <v>0</v>
      </c>
      <c r="O336" s="120">
        <f t="shared" si="103"/>
        <v>0</v>
      </c>
      <c r="P336" s="120">
        <f t="shared" si="103"/>
        <v>0</v>
      </c>
      <c r="Q336" s="120">
        <f t="shared" si="103"/>
        <v>0</v>
      </c>
      <c r="R336" s="120">
        <f t="shared" si="103"/>
        <v>0</v>
      </c>
      <c r="S336" s="120">
        <f t="shared" si="103"/>
        <v>0</v>
      </c>
      <c r="T336" s="120">
        <f t="shared" si="103"/>
        <v>0</v>
      </c>
      <c r="U336" s="196">
        <f t="shared" si="103"/>
        <v>0</v>
      </c>
    </row>
    <row r="337" ht="15.75" customHeight="1">
      <c r="A337" s="136" t="s">
        <v>156</v>
      </c>
      <c r="B337" s="120">
        <f t="shared" ref="B337:U337" si="104">B113/B$11</f>
        <v>0</v>
      </c>
      <c r="C337" s="120">
        <f t="shared" si="104"/>
        <v>0</v>
      </c>
      <c r="D337" s="120">
        <f t="shared" si="104"/>
        <v>0.00001189364701</v>
      </c>
      <c r="E337" s="120">
        <f t="shared" si="104"/>
        <v>0</v>
      </c>
      <c r="F337" s="120">
        <f t="shared" si="104"/>
        <v>0</v>
      </c>
      <c r="G337" s="120">
        <f t="shared" si="104"/>
        <v>0</v>
      </c>
      <c r="H337" s="120">
        <f t="shared" si="104"/>
        <v>0</v>
      </c>
      <c r="I337" s="120">
        <f t="shared" si="104"/>
        <v>0</v>
      </c>
      <c r="J337" s="120">
        <f t="shared" si="104"/>
        <v>0.000002456723586</v>
      </c>
      <c r="K337" s="120">
        <f t="shared" si="104"/>
        <v>0</v>
      </c>
      <c r="L337" s="120">
        <f t="shared" si="104"/>
        <v>0</v>
      </c>
      <c r="M337" s="120">
        <f t="shared" si="104"/>
        <v>0</v>
      </c>
      <c r="N337" s="120">
        <f t="shared" si="104"/>
        <v>0</v>
      </c>
      <c r="O337" s="120">
        <f t="shared" si="104"/>
        <v>0.0000002589848313</v>
      </c>
      <c r="P337" s="120">
        <f t="shared" si="104"/>
        <v>0</v>
      </c>
      <c r="Q337" s="120">
        <f t="shared" si="104"/>
        <v>0.000002293502364</v>
      </c>
      <c r="R337" s="120">
        <f t="shared" si="104"/>
        <v>0.0000008081300033</v>
      </c>
      <c r="S337" s="120">
        <f t="shared" si="104"/>
        <v>0.0000015047171</v>
      </c>
      <c r="T337" s="120">
        <f t="shared" si="104"/>
        <v>0.00001221207715</v>
      </c>
      <c r="U337" s="196">
        <f t="shared" si="104"/>
        <v>0</v>
      </c>
    </row>
    <row r="338" ht="15.75" customHeight="1">
      <c r="A338" s="136" t="s">
        <v>157</v>
      </c>
      <c r="B338" s="116">
        <f t="shared" ref="B338:U338" si="105">B114/B$11</f>
        <v>0</v>
      </c>
      <c r="C338" s="116">
        <f t="shared" si="105"/>
        <v>0</v>
      </c>
      <c r="D338" s="116">
        <f t="shared" si="105"/>
        <v>0</v>
      </c>
      <c r="E338" s="116">
        <f t="shared" si="105"/>
        <v>0</v>
      </c>
      <c r="F338" s="116">
        <f t="shared" si="105"/>
        <v>0</v>
      </c>
      <c r="G338" s="116">
        <f t="shared" si="105"/>
        <v>0</v>
      </c>
      <c r="H338" s="116">
        <f t="shared" si="105"/>
        <v>0</v>
      </c>
      <c r="I338" s="116">
        <f t="shared" si="105"/>
        <v>0.000003268153284</v>
      </c>
      <c r="J338" s="116">
        <f t="shared" si="105"/>
        <v>0</v>
      </c>
      <c r="K338" s="116">
        <f t="shared" si="105"/>
        <v>0</v>
      </c>
      <c r="L338" s="116">
        <f t="shared" si="105"/>
        <v>0.000002289653012</v>
      </c>
      <c r="M338" s="116">
        <f t="shared" si="105"/>
        <v>0.003078769527</v>
      </c>
      <c r="N338" s="116">
        <f t="shared" si="105"/>
        <v>0.000001185228029</v>
      </c>
      <c r="O338" s="116">
        <f t="shared" si="105"/>
        <v>0</v>
      </c>
      <c r="P338" s="116">
        <f t="shared" si="105"/>
        <v>0</v>
      </c>
      <c r="Q338" s="116">
        <f t="shared" si="105"/>
        <v>0</v>
      </c>
      <c r="R338" s="116">
        <f t="shared" si="105"/>
        <v>0</v>
      </c>
      <c r="S338" s="116">
        <f t="shared" si="105"/>
        <v>0</v>
      </c>
      <c r="T338" s="116">
        <f t="shared" si="105"/>
        <v>0.0001946531085</v>
      </c>
      <c r="U338" s="195">
        <f t="shared" si="105"/>
        <v>0</v>
      </c>
    </row>
    <row r="339" ht="15.75" customHeight="1">
      <c r="A339" s="136" t="s">
        <v>158</v>
      </c>
      <c r="B339" s="116">
        <f t="shared" ref="B339:U339" si="106">B115/B$11</f>
        <v>0</v>
      </c>
      <c r="C339" s="116">
        <f t="shared" si="106"/>
        <v>0</v>
      </c>
      <c r="D339" s="116">
        <f t="shared" si="106"/>
        <v>0</v>
      </c>
      <c r="E339" s="116">
        <f t="shared" si="106"/>
        <v>0</v>
      </c>
      <c r="F339" s="116">
        <f t="shared" si="106"/>
        <v>0</v>
      </c>
      <c r="G339" s="116">
        <f t="shared" si="106"/>
        <v>0</v>
      </c>
      <c r="H339" s="116">
        <f t="shared" si="106"/>
        <v>0</v>
      </c>
      <c r="I339" s="116">
        <f t="shared" si="106"/>
        <v>0</v>
      </c>
      <c r="J339" s="116">
        <f t="shared" si="106"/>
        <v>0</v>
      </c>
      <c r="K339" s="116">
        <f t="shared" si="106"/>
        <v>0</v>
      </c>
      <c r="L339" s="116">
        <f t="shared" si="106"/>
        <v>0</v>
      </c>
      <c r="M339" s="116">
        <f t="shared" si="106"/>
        <v>0</v>
      </c>
      <c r="N339" s="116">
        <f t="shared" si="106"/>
        <v>0</v>
      </c>
      <c r="O339" s="116">
        <f t="shared" si="106"/>
        <v>0</v>
      </c>
      <c r="P339" s="116">
        <f t="shared" si="106"/>
        <v>0</v>
      </c>
      <c r="Q339" s="116">
        <f t="shared" si="106"/>
        <v>0</v>
      </c>
      <c r="R339" s="116">
        <f t="shared" si="106"/>
        <v>0</v>
      </c>
      <c r="S339" s="116">
        <f t="shared" si="106"/>
        <v>0</v>
      </c>
      <c r="T339" s="116">
        <f t="shared" si="106"/>
        <v>0</v>
      </c>
      <c r="U339" s="195">
        <f t="shared" si="106"/>
        <v>0</v>
      </c>
    </row>
    <row r="340" ht="15.75" customHeight="1">
      <c r="A340" s="136" t="s">
        <v>561</v>
      </c>
      <c r="B340" s="120">
        <f t="shared" ref="B340:U340" si="107">B116/B$11</f>
        <v>0</v>
      </c>
      <c r="C340" s="120">
        <f t="shared" si="107"/>
        <v>0.000790350056</v>
      </c>
      <c r="D340" s="120">
        <f t="shared" si="107"/>
        <v>0.008393941376</v>
      </c>
      <c r="E340" s="120">
        <f t="shared" si="107"/>
        <v>0.002883679558</v>
      </c>
      <c r="F340" s="120">
        <f t="shared" si="107"/>
        <v>0.0006734171262</v>
      </c>
      <c r="G340" s="120">
        <f t="shared" si="107"/>
        <v>0.00005982945756</v>
      </c>
      <c r="H340" s="120">
        <f t="shared" si="107"/>
        <v>0.006125342048</v>
      </c>
      <c r="I340" s="120">
        <f t="shared" si="107"/>
        <v>0.0005895748525</v>
      </c>
      <c r="J340" s="120">
        <f t="shared" si="107"/>
        <v>0.0002609040448</v>
      </c>
      <c r="K340" s="120">
        <f t="shared" si="107"/>
        <v>0.001027174537</v>
      </c>
      <c r="L340" s="120">
        <f t="shared" si="107"/>
        <v>0.0006067580482</v>
      </c>
      <c r="M340" s="120">
        <f t="shared" si="107"/>
        <v>0.0005190849672</v>
      </c>
      <c r="N340" s="120">
        <f t="shared" si="107"/>
        <v>0.0004563127912</v>
      </c>
      <c r="O340" s="120">
        <f t="shared" si="107"/>
        <v>0.002232190261</v>
      </c>
      <c r="P340" s="120">
        <f t="shared" si="107"/>
        <v>0.002226571346</v>
      </c>
      <c r="Q340" s="120">
        <f t="shared" si="107"/>
        <v>0.0001218423131</v>
      </c>
      <c r="R340" s="120">
        <f t="shared" si="107"/>
        <v>0.002523251247</v>
      </c>
      <c r="S340" s="120">
        <f t="shared" si="107"/>
        <v>0.001773685282</v>
      </c>
      <c r="T340" s="120">
        <f t="shared" si="107"/>
        <v>0.004380065005</v>
      </c>
      <c r="U340" s="196">
        <f t="shared" si="107"/>
        <v>0.002994994387</v>
      </c>
    </row>
    <row r="341" ht="15.75" customHeight="1">
      <c r="A341" s="136" t="s">
        <v>159</v>
      </c>
      <c r="B341" s="120">
        <f t="shared" ref="B341:U341" si="108">B117/B$11</f>
        <v>0.00001871350866</v>
      </c>
      <c r="C341" s="120">
        <f t="shared" si="108"/>
        <v>0.0001457927288</v>
      </c>
      <c r="D341" s="120">
        <f t="shared" si="108"/>
        <v>0</v>
      </c>
      <c r="E341" s="120">
        <f t="shared" si="108"/>
        <v>0</v>
      </c>
      <c r="F341" s="120">
        <f t="shared" si="108"/>
        <v>0</v>
      </c>
      <c r="G341" s="120">
        <f t="shared" si="108"/>
        <v>0</v>
      </c>
      <c r="H341" s="120">
        <f t="shared" si="108"/>
        <v>0.000006815401444</v>
      </c>
      <c r="I341" s="120">
        <f t="shared" si="108"/>
        <v>0</v>
      </c>
      <c r="J341" s="120">
        <f t="shared" si="108"/>
        <v>0</v>
      </c>
      <c r="K341" s="120">
        <f t="shared" si="108"/>
        <v>0</v>
      </c>
      <c r="L341" s="120">
        <f t="shared" si="108"/>
        <v>0.0000009158612049</v>
      </c>
      <c r="M341" s="120">
        <f t="shared" si="108"/>
        <v>0.000002723068681</v>
      </c>
      <c r="N341" s="120">
        <f t="shared" si="108"/>
        <v>0.0000008889210217</v>
      </c>
      <c r="O341" s="120">
        <f t="shared" si="108"/>
        <v>0.0000005179696625</v>
      </c>
      <c r="P341" s="120">
        <f t="shared" si="108"/>
        <v>0.000001012077884</v>
      </c>
      <c r="Q341" s="120">
        <f t="shared" si="108"/>
        <v>0.0000005733755911</v>
      </c>
      <c r="R341" s="120">
        <f t="shared" si="108"/>
        <v>0.0000005387533356</v>
      </c>
      <c r="S341" s="116">
        <f t="shared" si="108"/>
        <v>0</v>
      </c>
      <c r="T341" s="116">
        <f t="shared" si="108"/>
        <v>0</v>
      </c>
      <c r="U341" s="195">
        <f t="shared" si="108"/>
        <v>0</v>
      </c>
    </row>
    <row r="342" ht="15.75" customHeight="1">
      <c r="A342" s="136" t="s">
        <v>54</v>
      </c>
      <c r="B342" s="120">
        <f t="shared" ref="B342:U342" si="109">B118/B$11</f>
        <v>0</v>
      </c>
      <c r="C342" s="120">
        <f t="shared" si="109"/>
        <v>0</v>
      </c>
      <c r="D342" s="120">
        <f t="shared" si="109"/>
        <v>0</v>
      </c>
      <c r="E342" s="120">
        <f t="shared" si="109"/>
        <v>0</v>
      </c>
      <c r="F342" s="120">
        <f t="shared" si="109"/>
        <v>0</v>
      </c>
      <c r="G342" s="120">
        <f t="shared" si="109"/>
        <v>0</v>
      </c>
      <c r="H342" s="120">
        <f t="shared" si="109"/>
        <v>0</v>
      </c>
      <c r="I342" s="120">
        <f t="shared" si="109"/>
        <v>0</v>
      </c>
      <c r="J342" s="120">
        <f t="shared" si="109"/>
        <v>0</v>
      </c>
      <c r="K342" s="120">
        <f t="shared" si="109"/>
        <v>0</v>
      </c>
      <c r="L342" s="120">
        <f t="shared" si="109"/>
        <v>0</v>
      </c>
      <c r="M342" s="120">
        <f t="shared" si="109"/>
        <v>0</v>
      </c>
      <c r="N342" s="120">
        <f t="shared" si="109"/>
        <v>0</v>
      </c>
      <c r="O342" s="120">
        <f t="shared" si="109"/>
        <v>0</v>
      </c>
      <c r="P342" s="120">
        <f t="shared" si="109"/>
        <v>0</v>
      </c>
      <c r="Q342" s="120">
        <f t="shared" si="109"/>
        <v>0.00000258019016</v>
      </c>
      <c r="R342" s="120">
        <f t="shared" si="109"/>
        <v>0.000004310026684</v>
      </c>
      <c r="S342" s="120">
        <f t="shared" si="109"/>
        <v>0</v>
      </c>
      <c r="T342" s="120">
        <f t="shared" si="109"/>
        <v>0</v>
      </c>
      <c r="U342" s="196">
        <f t="shared" si="109"/>
        <v>0</v>
      </c>
    </row>
    <row r="343" ht="15.75" customHeight="1">
      <c r="A343" s="136" t="s">
        <v>24</v>
      </c>
      <c r="B343" s="120">
        <f t="shared" ref="B343:U343" si="110">B119/B$11</f>
        <v>0.01879460053</v>
      </c>
      <c r="C343" s="120">
        <f t="shared" si="110"/>
        <v>0.00008440631666</v>
      </c>
      <c r="D343" s="120">
        <f t="shared" si="110"/>
        <v>0.03836593184</v>
      </c>
      <c r="E343" s="120">
        <f t="shared" si="110"/>
        <v>0.000326345308</v>
      </c>
      <c r="F343" s="120">
        <f t="shared" si="110"/>
        <v>0.0007940519402</v>
      </c>
      <c r="G343" s="120">
        <f t="shared" si="110"/>
        <v>0.009604052449</v>
      </c>
      <c r="H343" s="120">
        <f t="shared" si="110"/>
        <v>0.0005409724896</v>
      </c>
      <c r="I343" s="120">
        <f t="shared" si="110"/>
        <v>0.002799500103</v>
      </c>
      <c r="J343" s="120">
        <f t="shared" si="110"/>
        <v>0.0008166149199</v>
      </c>
      <c r="K343" s="120">
        <f t="shared" si="110"/>
        <v>0.0002951348081</v>
      </c>
      <c r="L343" s="120">
        <f t="shared" si="110"/>
        <v>0.02041179867</v>
      </c>
      <c r="M343" s="120">
        <f t="shared" si="110"/>
        <v>0.002955210286</v>
      </c>
      <c r="N343" s="120">
        <f t="shared" si="110"/>
        <v>0.001838881287</v>
      </c>
      <c r="O343" s="120">
        <f t="shared" si="110"/>
        <v>0.01018846326</v>
      </c>
      <c r="P343" s="120">
        <f t="shared" si="110"/>
        <v>0.004042998129</v>
      </c>
      <c r="Q343" s="120">
        <f t="shared" si="110"/>
        <v>0.0009767453195</v>
      </c>
      <c r="R343" s="120">
        <f t="shared" si="110"/>
        <v>0.0180336904</v>
      </c>
      <c r="S343" s="120">
        <f t="shared" si="110"/>
        <v>0</v>
      </c>
      <c r="T343" s="120">
        <f t="shared" si="110"/>
        <v>0</v>
      </c>
      <c r="U343" s="196">
        <f t="shared" si="110"/>
        <v>0.00005954633139</v>
      </c>
    </row>
    <row r="344" ht="15.75" customHeight="1">
      <c r="A344" s="136" t="s">
        <v>160</v>
      </c>
      <c r="B344" s="116">
        <f t="shared" ref="B344:U344" si="111">B120/B$11</f>
        <v>0</v>
      </c>
      <c r="C344" s="116">
        <f t="shared" si="111"/>
        <v>0</v>
      </c>
      <c r="D344" s="116">
        <f t="shared" si="111"/>
        <v>0</v>
      </c>
      <c r="E344" s="116">
        <f t="shared" si="111"/>
        <v>0</v>
      </c>
      <c r="F344" s="116">
        <f t="shared" si="111"/>
        <v>0</v>
      </c>
      <c r="G344" s="116">
        <f t="shared" si="111"/>
        <v>0</v>
      </c>
      <c r="H344" s="116">
        <f t="shared" si="111"/>
        <v>0</v>
      </c>
      <c r="I344" s="116">
        <f t="shared" si="111"/>
        <v>0</v>
      </c>
      <c r="J344" s="116">
        <f t="shared" si="111"/>
        <v>0</v>
      </c>
      <c r="K344" s="116">
        <f t="shared" si="111"/>
        <v>0</v>
      </c>
      <c r="L344" s="116">
        <f t="shared" si="111"/>
        <v>0</v>
      </c>
      <c r="M344" s="116">
        <f t="shared" si="111"/>
        <v>0</v>
      </c>
      <c r="N344" s="116">
        <f t="shared" si="111"/>
        <v>0.001484201799</v>
      </c>
      <c r="O344" s="116">
        <f t="shared" si="111"/>
        <v>0.00001553908988</v>
      </c>
      <c r="P344" s="116">
        <f t="shared" si="111"/>
        <v>0.0000002530194711</v>
      </c>
      <c r="Q344" s="116">
        <f t="shared" si="111"/>
        <v>0</v>
      </c>
      <c r="R344" s="116">
        <f t="shared" si="111"/>
        <v>0</v>
      </c>
      <c r="S344" s="120">
        <f t="shared" si="111"/>
        <v>0.008658142194</v>
      </c>
      <c r="T344" s="120">
        <f t="shared" si="111"/>
        <v>0.002391716807</v>
      </c>
      <c r="U344" s="196">
        <f t="shared" si="111"/>
        <v>0.01503048648</v>
      </c>
    </row>
    <row r="345" ht="15.75" customHeight="1">
      <c r="A345" s="136" t="s">
        <v>161</v>
      </c>
      <c r="B345" s="120">
        <f t="shared" ref="B345:U345" si="112">B121/B$11</f>
        <v>0</v>
      </c>
      <c r="C345" s="120">
        <f t="shared" si="112"/>
        <v>0</v>
      </c>
      <c r="D345" s="120">
        <f t="shared" si="112"/>
        <v>0</v>
      </c>
      <c r="E345" s="120">
        <f t="shared" si="112"/>
        <v>0</v>
      </c>
      <c r="F345" s="120">
        <f t="shared" si="112"/>
        <v>0</v>
      </c>
      <c r="G345" s="120">
        <f t="shared" si="112"/>
        <v>0.0000009496739295</v>
      </c>
      <c r="H345" s="120">
        <f t="shared" si="112"/>
        <v>0</v>
      </c>
      <c r="I345" s="120">
        <f t="shared" si="112"/>
        <v>0</v>
      </c>
      <c r="J345" s="120">
        <f t="shared" si="112"/>
        <v>0.0000004913447171</v>
      </c>
      <c r="K345" s="120">
        <f t="shared" si="112"/>
        <v>0</v>
      </c>
      <c r="L345" s="120">
        <f t="shared" si="112"/>
        <v>0</v>
      </c>
      <c r="M345" s="120">
        <f t="shared" si="112"/>
        <v>0</v>
      </c>
      <c r="N345" s="120">
        <f t="shared" si="112"/>
        <v>0</v>
      </c>
      <c r="O345" s="120">
        <f t="shared" si="112"/>
        <v>0</v>
      </c>
      <c r="P345" s="120">
        <f t="shared" si="112"/>
        <v>0</v>
      </c>
      <c r="Q345" s="120">
        <f t="shared" si="112"/>
        <v>0</v>
      </c>
      <c r="R345" s="120">
        <f t="shared" si="112"/>
        <v>0</v>
      </c>
      <c r="S345" s="116">
        <f t="shared" si="112"/>
        <v>0</v>
      </c>
      <c r="T345" s="116">
        <f t="shared" si="112"/>
        <v>0</v>
      </c>
      <c r="U345" s="195">
        <f t="shared" si="112"/>
        <v>0</v>
      </c>
    </row>
    <row r="346" ht="15.75" customHeight="1">
      <c r="A346" s="136" t="s">
        <v>162</v>
      </c>
      <c r="B346" s="116">
        <f t="shared" ref="B346:U346" si="113">B122/B$11</f>
        <v>0</v>
      </c>
      <c r="C346" s="116">
        <f t="shared" si="113"/>
        <v>0</v>
      </c>
      <c r="D346" s="116">
        <f t="shared" si="113"/>
        <v>0</v>
      </c>
      <c r="E346" s="116">
        <f t="shared" si="113"/>
        <v>0.000001444005788</v>
      </c>
      <c r="F346" s="116">
        <f t="shared" si="113"/>
        <v>0</v>
      </c>
      <c r="G346" s="116">
        <f t="shared" si="113"/>
        <v>0</v>
      </c>
      <c r="H346" s="116">
        <f t="shared" si="113"/>
        <v>0</v>
      </c>
      <c r="I346" s="116">
        <f t="shared" si="113"/>
        <v>0</v>
      </c>
      <c r="J346" s="116">
        <f t="shared" si="113"/>
        <v>0</v>
      </c>
      <c r="K346" s="116">
        <f t="shared" si="113"/>
        <v>0</v>
      </c>
      <c r="L346" s="116">
        <f t="shared" si="113"/>
        <v>0</v>
      </c>
      <c r="M346" s="116">
        <f t="shared" si="113"/>
        <v>0</v>
      </c>
      <c r="N346" s="116">
        <f t="shared" si="113"/>
        <v>0</v>
      </c>
      <c r="O346" s="116">
        <f t="shared" si="113"/>
        <v>0.0000002589848313</v>
      </c>
      <c r="P346" s="116">
        <f t="shared" si="113"/>
        <v>0.0000002530194711</v>
      </c>
      <c r="Q346" s="116">
        <f t="shared" si="113"/>
        <v>0.0000005733755911</v>
      </c>
      <c r="R346" s="116">
        <f t="shared" si="113"/>
        <v>0.000004310026684</v>
      </c>
      <c r="S346" s="120">
        <f t="shared" si="113"/>
        <v>0</v>
      </c>
      <c r="T346" s="120">
        <f t="shared" si="113"/>
        <v>0</v>
      </c>
      <c r="U346" s="196">
        <f t="shared" si="113"/>
        <v>0</v>
      </c>
    </row>
    <row r="347" ht="15.75" customHeight="1">
      <c r="A347" s="136" t="s">
        <v>163</v>
      </c>
      <c r="B347" s="120">
        <f t="shared" ref="B347:U347" si="114">B123/B$11</f>
        <v>0</v>
      </c>
      <c r="C347" s="120">
        <f t="shared" si="114"/>
        <v>0</v>
      </c>
      <c r="D347" s="120">
        <f t="shared" si="114"/>
        <v>0</v>
      </c>
      <c r="E347" s="120">
        <f t="shared" si="114"/>
        <v>0</v>
      </c>
      <c r="F347" s="120">
        <f t="shared" si="114"/>
        <v>0</v>
      </c>
      <c r="G347" s="120">
        <f t="shared" si="114"/>
        <v>0</v>
      </c>
      <c r="H347" s="120">
        <f t="shared" si="114"/>
        <v>0</v>
      </c>
      <c r="I347" s="120">
        <f t="shared" si="114"/>
        <v>0</v>
      </c>
      <c r="J347" s="120">
        <f t="shared" si="114"/>
        <v>0</v>
      </c>
      <c r="K347" s="120">
        <f t="shared" si="114"/>
        <v>0</v>
      </c>
      <c r="L347" s="120">
        <f t="shared" si="114"/>
        <v>0</v>
      </c>
      <c r="M347" s="120">
        <f t="shared" si="114"/>
        <v>0.000003403835851</v>
      </c>
      <c r="N347" s="120">
        <f t="shared" si="114"/>
        <v>0</v>
      </c>
      <c r="O347" s="120">
        <f t="shared" si="114"/>
        <v>0.000002589848313</v>
      </c>
      <c r="P347" s="120">
        <f t="shared" si="114"/>
        <v>0</v>
      </c>
      <c r="Q347" s="120">
        <f t="shared" si="114"/>
        <v>0</v>
      </c>
      <c r="R347" s="120">
        <f t="shared" si="114"/>
        <v>0</v>
      </c>
      <c r="S347" s="116">
        <f t="shared" si="114"/>
        <v>0.000003385613475</v>
      </c>
      <c r="T347" s="116">
        <f t="shared" si="114"/>
        <v>0</v>
      </c>
      <c r="U347" s="195">
        <f t="shared" si="114"/>
        <v>0.0000009304114279</v>
      </c>
    </row>
    <row r="348" ht="15.75" customHeight="1">
      <c r="A348" s="136" t="s">
        <v>164</v>
      </c>
      <c r="B348" s="116">
        <f t="shared" ref="B348:U348" si="115">B124/B$11</f>
        <v>0</v>
      </c>
      <c r="C348" s="116">
        <f t="shared" si="115"/>
        <v>0</v>
      </c>
      <c r="D348" s="116">
        <f t="shared" si="115"/>
        <v>0</v>
      </c>
      <c r="E348" s="116">
        <f t="shared" si="115"/>
        <v>0</v>
      </c>
      <c r="F348" s="116">
        <f t="shared" si="115"/>
        <v>0</v>
      </c>
      <c r="G348" s="116">
        <f t="shared" si="115"/>
        <v>0</v>
      </c>
      <c r="H348" s="116">
        <f t="shared" si="115"/>
        <v>0</v>
      </c>
      <c r="I348" s="116">
        <f t="shared" si="115"/>
        <v>0</v>
      </c>
      <c r="J348" s="116">
        <f t="shared" si="115"/>
        <v>0</v>
      </c>
      <c r="K348" s="116">
        <f t="shared" si="115"/>
        <v>0</v>
      </c>
      <c r="L348" s="116">
        <f t="shared" si="115"/>
        <v>0.00004533512964</v>
      </c>
      <c r="M348" s="116">
        <f t="shared" si="115"/>
        <v>0.000004765370191</v>
      </c>
      <c r="N348" s="116">
        <f t="shared" si="115"/>
        <v>0</v>
      </c>
      <c r="O348" s="116">
        <f t="shared" si="115"/>
        <v>0</v>
      </c>
      <c r="P348" s="116">
        <f t="shared" si="115"/>
        <v>0.000002024155769</v>
      </c>
      <c r="Q348" s="116">
        <f t="shared" si="115"/>
        <v>0.0000008600633867</v>
      </c>
      <c r="R348" s="116">
        <f t="shared" si="115"/>
        <v>0.0000002693766678</v>
      </c>
      <c r="S348" s="120">
        <f t="shared" si="115"/>
        <v>0</v>
      </c>
      <c r="T348" s="120">
        <f t="shared" si="115"/>
        <v>0</v>
      </c>
      <c r="U348" s="196">
        <f t="shared" si="115"/>
        <v>0</v>
      </c>
    </row>
    <row r="349" ht="15.75" customHeight="1">
      <c r="A349" s="136" t="s">
        <v>165</v>
      </c>
      <c r="B349" s="116">
        <f t="shared" ref="B349:U349" si="116">B125/B$11</f>
        <v>0.002089675133</v>
      </c>
      <c r="C349" s="116">
        <f t="shared" si="116"/>
        <v>0.001503967097</v>
      </c>
      <c r="D349" s="116">
        <f t="shared" si="116"/>
        <v>0.002247899285</v>
      </c>
      <c r="E349" s="116">
        <f t="shared" si="116"/>
        <v>0.007413525713</v>
      </c>
      <c r="F349" s="116">
        <f t="shared" si="116"/>
        <v>0.003956516494</v>
      </c>
      <c r="G349" s="116">
        <f t="shared" si="116"/>
        <v>0.001981019817</v>
      </c>
      <c r="H349" s="116">
        <f t="shared" si="116"/>
        <v>0.0002751718333</v>
      </c>
      <c r="I349" s="116">
        <f t="shared" si="116"/>
        <v>0.0001032736438</v>
      </c>
      <c r="J349" s="116">
        <f t="shared" si="116"/>
        <v>0.003363254589</v>
      </c>
      <c r="K349" s="116">
        <f t="shared" si="116"/>
        <v>0.00175130887</v>
      </c>
      <c r="L349" s="116">
        <f t="shared" si="116"/>
        <v>0.0005156298584</v>
      </c>
      <c r="M349" s="116">
        <f t="shared" si="116"/>
        <v>0.001483732047</v>
      </c>
      <c r="N349" s="116">
        <f t="shared" si="116"/>
        <v>0.0009437378181</v>
      </c>
      <c r="O349" s="116">
        <f t="shared" si="116"/>
        <v>0.0006979641202</v>
      </c>
      <c r="P349" s="116">
        <f t="shared" si="116"/>
        <v>0.001548732183</v>
      </c>
      <c r="Q349" s="116">
        <f t="shared" si="116"/>
        <v>0.005464269383</v>
      </c>
      <c r="R349" s="116">
        <f t="shared" si="116"/>
        <v>0.004236486854</v>
      </c>
      <c r="S349" s="116">
        <f t="shared" si="116"/>
        <v>0</v>
      </c>
      <c r="T349" s="116">
        <f t="shared" si="116"/>
        <v>0</v>
      </c>
      <c r="U349" s="195">
        <f t="shared" si="116"/>
        <v>0</v>
      </c>
    </row>
    <row r="350" ht="15.75" customHeight="1">
      <c r="A350" s="136" t="s">
        <v>166</v>
      </c>
      <c r="B350" s="116">
        <f t="shared" ref="B350:U350" si="117">B126/B$11</f>
        <v>0</v>
      </c>
      <c r="C350" s="116">
        <f t="shared" si="117"/>
        <v>0</v>
      </c>
      <c r="D350" s="116">
        <f t="shared" si="117"/>
        <v>0</v>
      </c>
      <c r="E350" s="116">
        <f t="shared" si="117"/>
        <v>0</v>
      </c>
      <c r="F350" s="116">
        <f t="shared" si="117"/>
        <v>0</v>
      </c>
      <c r="G350" s="116">
        <f t="shared" si="117"/>
        <v>0</v>
      </c>
      <c r="H350" s="116">
        <f t="shared" si="117"/>
        <v>0</v>
      </c>
      <c r="I350" s="116">
        <f t="shared" si="117"/>
        <v>0</v>
      </c>
      <c r="J350" s="116">
        <f t="shared" si="117"/>
        <v>0</v>
      </c>
      <c r="K350" s="116">
        <f t="shared" si="117"/>
        <v>0.000004743237987</v>
      </c>
      <c r="L350" s="116">
        <f t="shared" si="117"/>
        <v>0</v>
      </c>
      <c r="M350" s="116">
        <f t="shared" si="117"/>
        <v>0</v>
      </c>
      <c r="N350" s="116">
        <f t="shared" si="117"/>
        <v>0</v>
      </c>
      <c r="O350" s="116">
        <f t="shared" si="117"/>
        <v>0</v>
      </c>
      <c r="P350" s="116">
        <f t="shared" si="117"/>
        <v>0</v>
      </c>
      <c r="Q350" s="116">
        <f t="shared" si="117"/>
        <v>0</v>
      </c>
      <c r="R350" s="116">
        <f t="shared" si="117"/>
        <v>0</v>
      </c>
      <c r="S350" s="116">
        <f t="shared" si="117"/>
        <v>0.001477632192</v>
      </c>
      <c r="T350" s="116">
        <f t="shared" si="117"/>
        <v>0.003192903081</v>
      </c>
      <c r="U350" s="195">
        <f t="shared" si="117"/>
        <v>0.003770027106</v>
      </c>
    </row>
    <row r="351" ht="15.75" customHeight="1">
      <c r="A351" s="136" t="s">
        <v>167</v>
      </c>
      <c r="B351" s="116">
        <f t="shared" ref="B351:U351" si="118">B127/B$11</f>
        <v>0</v>
      </c>
      <c r="C351" s="116">
        <f t="shared" si="118"/>
        <v>0</v>
      </c>
      <c r="D351" s="116">
        <f t="shared" si="118"/>
        <v>0</v>
      </c>
      <c r="E351" s="116">
        <f t="shared" si="118"/>
        <v>0</v>
      </c>
      <c r="F351" s="116">
        <f t="shared" si="118"/>
        <v>0</v>
      </c>
      <c r="G351" s="116">
        <f t="shared" si="118"/>
        <v>0</v>
      </c>
      <c r="H351" s="116">
        <f t="shared" si="118"/>
        <v>0</v>
      </c>
      <c r="I351" s="116">
        <f t="shared" si="118"/>
        <v>0</v>
      </c>
      <c r="J351" s="116">
        <f t="shared" si="118"/>
        <v>0</v>
      </c>
      <c r="K351" s="116">
        <f t="shared" si="118"/>
        <v>0</v>
      </c>
      <c r="L351" s="116">
        <f t="shared" si="118"/>
        <v>0</v>
      </c>
      <c r="M351" s="116">
        <f t="shared" si="118"/>
        <v>0</v>
      </c>
      <c r="N351" s="116">
        <f t="shared" si="118"/>
        <v>0</v>
      </c>
      <c r="O351" s="116">
        <f t="shared" si="118"/>
        <v>0</v>
      </c>
      <c r="P351" s="116">
        <f t="shared" si="118"/>
        <v>0</v>
      </c>
      <c r="Q351" s="116">
        <f t="shared" si="118"/>
        <v>0</v>
      </c>
      <c r="R351" s="116">
        <f t="shared" si="118"/>
        <v>0</v>
      </c>
      <c r="S351" s="116">
        <f t="shared" si="118"/>
        <v>0</v>
      </c>
      <c r="T351" s="116">
        <f t="shared" si="118"/>
        <v>0</v>
      </c>
      <c r="U351" s="195">
        <f t="shared" si="118"/>
        <v>0</v>
      </c>
    </row>
    <row r="352" ht="15.75" customHeight="1">
      <c r="A352" s="136" t="s">
        <v>168</v>
      </c>
      <c r="B352" s="116">
        <f t="shared" ref="B352:U352" si="119">B128/B$11</f>
        <v>0</v>
      </c>
      <c r="C352" s="116">
        <f t="shared" si="119"/>
        <v>0</v>
      </c>
      <c r="D352" s="116">
        <f t="shared" si="119"/>
        <v>0</v>
      </c>
      <c r="E352" s="116">
        <f t="shared" si="119"/>
        <v>0</v>
      </c>
      <c r="F352" s="116">
        <f t="shared" si="119"/>
        <v>0</v>
      </c>
      <c r="G352" s="116">
        <f t="shared" si="119"/>
        <v>0</v>
      </c>
      <c r="H352" s="116">
        <f t="shared" si="119"/>
        <v>0</v>
      </c>
      <c r="I352" s="116">
        <f t="shared" si="119"/>
        <v>0</v>
      </c>
      <c r="J352" s="116">
        <f t="shared" si="119"/>
        <v>0</v>
      </c>
      <c r="K352" s="116">
        <f t="shared" si="119"/>
        <v>0</v>
      </c>
      <c r="L352" s="116">
        <f t="shared" si="119"/>
        <v>0</v>
      </c>
      <c r="M352" s="116">
        <f t="shared" si="119"/>
        <v>0</v>
      </c>
      <c r="N352" s="116">
        <f t="shared" si="119"/>
        <v>0</v>
      </c>
      <c r="O352" s="116">
        <f t="shared" si="119"/>
        <v>0</v>
      </c>
      <c r="P352" s="116">
        <f t="shared" si="119"/>
        <v>0</v>
      </c>
      <c r="Q352" s="116">
        <f t="shared" si="119"/>
        <v>0</v>
      </c>
      <c r="R352" s="116">
        <f t="shared" si="119"/>
        <v>0</v>
      </c>
      <c r="S352" s="116">
        <f t="shared" si="119"/>
        <v>0</v>
      </c>
      <c r="T352" s="116">
        <f t="shared" si="119"/>
        <v>0</v>
      </c>
      <c r="U352" s="195">
        <f t="shared" si="119"/>
        <v>0</v>
      </c>
    </row>
    <row r="353" ht="15.75" customHeight="1">
      <c r="A353" s="136" t="s">
        <v>25</v>
      </c>
      <c r="B353" s="116">
        <f t="shared" ref="B353:U353" si="120">B129/B$11</f>
        <v>0</v>
      </c>
      <c r="C353" s="116">
        <f t="shared" si="120"/>
        <v>0</v>
      </c>
      <c r="D353" s="116">
        <f t="shared" si="120"/>
        <v>0</v>
      </c>
      <c r="E353" s="116">
        <f t="shared" si="120"/>
        <v>0</v>
      </c>
      <c r="F353" s="116">
        <f t="shared" si="120"/>
        <v>0</v>
      </c>
      <c r="G353" s="116">
        <f t="shared" si="120"/>
        <v>0.0007758836004</v>
      </c>
      <c r="H353" s="116">
        <f t="shared" si="120"/>
        <v>0</v>
      </c>
      <c r="I353" s="116">
        <f t="shared" si="120"/>
        <v>0.000003921783941</v>
      </c>
      <c r="J353" s="116">
        <f t="shared" si="120"/>
        <v>0.00001031823906</v>
      </c>
      <c r="K353" s="116">
        <f t="shared" si="120"/>
        <v>0.00002371618994</v>
      </c>
      <c r="L353" s="116">
        <f t="shared" si="120"/>
        <v>0</v>
      </c>
      <c r="M353" s="116">
        <f t="shared" si="120"/>
        <v>0.002723409064</v>
      </c>
      <c r="N353" s="116">
        <f t="shared" si="120"/>
        <v>0.001481535036</v>
      </c>
      <c r="O353" s="116">
        <f t="shared" si="120"/>
        <v>0</v>
      </c>
      <c r="P353" s="116">
        <f t="shared" si="120"/>
        <v>0</v>
      </c>
      <c r="Q353" s="116">
        <f t="shared" si="120"/>
        <v>0</v>
      </c>
      <c r="R353" s="116">
        <f t="shared" si="120"/>
        <v>0</v>
      </c>
      <c r="S353" s="116">
        <f t="shared" si="120"/>
        <v>0</v>
      </c>
      <c r="T353" s="116">
        <f t="shared" si="120"/>
        <v>0</v>
      </c>
      <c r="U353" s="195">
        <f t="shared" si="120"/>
        <v>0</v>
      </c>
    </row>
    <row r="354" ht="15.75" customHeight="1">
      <c r="A354" s="136" t="s">
        <v>169</v>
      </c>
      <c r="B354" s="120">
        <f t="shared" ref="B354:U354" si="121">B130/B$11</f>
        <v>0</v>
      </c>
      <c r="C354" s="120">
        <f t="shared" si="121"/>
        <v>0</v>
      </c>
      <c r="D354" s="120">
        <f t="shared" si="121"/>
        <v>0</v>
      </c>
      <c r="E354" s="120">
        <f t="shared" si="121"/>
        <v>0</v>
      </c>
      <c r="F354" s="120">
        <f t="shared" si="121"/>
        <v>0</v>
      </c>
      <c r="G354" s="120">
        <f t="shared" si="121"/>
        <v>0</v>
      </c>
      <c r="H354" s="120">
        <f t="shared" si="121"/>
        <v>0</v>
      </c>
      <c r="I354" s="120">
        <f t="shared" si="121"/>
        <v>0</v>
      </c>
      <c r="J354" s="120">
        <f t="shared" si="121"/>
        <v>0</v>
      </c>
      <c r="K354" s="120">
        <f t="shared" si="121"/>
        <v>0</v>
      </c>
      <c r="L354" s="120">
        <f t="shared" si="121"/>
        <v>0</v>
      </c>
      <c r="M354" s="120">
        <f t="shared" si="121"/>
        <v>0</v>
      </c>
      <c r="N354" s="120">
        <f t="shared" si="121"/>
        <v>0.000002074149051</v>
      </c>
      <c r="O354" s="120">
        <f t="shared" si="121"/>
        <v>0</v>
      </c>
      <c r="P354" s="120">
        <f t="shared" si="121"/>
        <v>0</v>
      </c>
      <c r="Q354" s="120">
        <f t="shared" si="121"/>
        <v>0</v>
      </c>
      <c r="R354" s="120">
        <f t="shared" si="121"/>
        <v>0</v>
      </c>
      <c r="S354" s="116">
        <f t="shared" si="121"/>
        <v>0</v>
      </c>
      <c r="T354" s="116">
        <f t="shared" si="121"/>
        <v>0.002392826996</v>
      </c>
      <c r="U354" s="195">
        <f t="shared" si="121"/>
        <v>0.000001860822856</v>
      </c>
    </row>
    <row r="355" ht="15.75" customHeight="1">
      <c r="A355" s="136" t="s">
        <v>26</v>
      </c>
      <c r="B355" s="120">
        <f t="shared" ref="B355:U355" si="122">B131/B$11</f>
        <v>0</v>
      </c>
      <c r="C355" s="120">
        <f t="shared" si="122"/>
        <v>0</v>
      </c>
      <c r="D355" s="120">
        <f t="shared" si="122"/>
        <v>0</v>
      </c>
      <c r="E355" s="120">
        <f t="shared" si="122"/>
        <v>0.00001732806945</v>
      </c>
      <c r="F355" s="120">
        <f t="shared" si="122"/>
        <v>0.001392644941</v>
      </c>
      <c r="G355" s="120">
        <f t="shared" si="122"/>
        <v>0.002544176457</v>
      </c>
      <c r="H355" s="120">
        <f t="shared" si="122"/>
        <v>0.0002777276089</v>
      </c>
      <c r="I355" s="120">
        <f t="shared" si="122"/>
        <v>0</v>
      </c>
      <c r="J355" s="120">
        <f t="shared" si="122"/>
        <v>0.002163882134</v>
      </c>
      <c r="K355" s="120">
        <f t="shared" si="122"/>
        <v>0.0003299185533</v>
      </c>
      <c r="L355" s="120">
        <f t="shared" si="122"/>
        <v>0</v>
      </c>
      <c r="M355" s="120">
        <f t="shared" si="122"/>
        <v>0</v>
      </c>
      <c r="N355" s="120">
        <f t="shared" si="122"/>
        <v>0</v>
      </c>
      <c r="O355" s="120">
        <f t="shared" si="122"/>
        <v>0.0000002589848313</v>
      </c>
      <c r="P355" s="120">
        <f t="shared" si="122"/>
        <v>0.00001391607091</v>
      </c>
      <c r="Q355" s="120">
        <f t="shared" si="122"/>
        <v>0.0000005733755911</v>
      </c>
      <c r="R355" s="120">
        <f t="shared" si="122"/>
        <v>0.0000005387533356</v>
      </c>
      <c r="S355" s="120">
        <f t="shared" si="122"/>
        <v>0</v>
      </c>
      <c r="T355" s="120">
        <f t="shared" si="122"/>
        <v>0</v>
      </c>
      <c r="U355" s="196">
        <f t="shared" si="122"/>
        <v>0</v>
      </c>
    </row>
    <row r="356" ht="15.75" customHeight="1">
      <c r="A356" s="136" t="s">
        <v>170</v>
      </c>
      <c r="B356" s="116">
        <f t="shared" ref="B356:U356" si="123">B132/B$11</f>
        <v>0</v>
      </c>
      <c r="C356" s="116">
        <f t="shared" si="123"/>
        <v>0</v>
      </c>
      <c r="D356" s="116">
        <f t="shared" si="123"/>
        <v>0</v>
      </c>
      <c r="E356" s="116">
        <f t="shared" si="123"/>
        <v>0</v>
      </c>
      <c r="F356" s="116">
        <f t="shared" si="123"/>
        <v>0</v>
      </c>
      <c r="G356" s="116">
        <f t="shared" si="123"/>
        <v>0</v>
      </c>
      <c r="H356" s="116">
        <f t="shared" si="123"/>
        <v>0</v>
      </c>
      <c r="I356" s="116">
        <f t="shared" si="123"/>
        <v>0</v>
      </c>
      <c r="J356" s="116">
        <f t="shared" si="123"/>
        <v>0</v>
      </c>
      <c r="K356" s="116">
        <f t="shared" si="123"/>
        <v>0.000000527026443</v>
      </c>
      <c r="L356" s="116">
        <f t="shared" si="123"/>
        <v>0.0000009158612049</v>
      </c>
      <c r="M356" s="116">
        <f t="shared" si="123"/>
        <v>0</v>
      </c>
      <c r="N356" s="116">
        <f t="shared" si="123"/>
        <v>0.000001777842043</v>
      </c>
      <c r="O356" s="116">
        <f t="shared" si="123"/>
        <v>0</v>
      </c>
      <c r="P356" s="116">
        <f t="shared" si="123"/>
        <v>0</v>
      </c>
      <c r="Q356" s="116">
        <f t="shared" si="123"/>
        <v>0</v>
      </c>
      <c r="R356" s="116">
        <f t="shared" si="123"/>
        <v>0</v>
      </c>
      <c r="S356" s="120">
        <f t="shared" si="123"/>
        <v>0</v>
      </c>
      <c r="T356" s="120">
        <f t="shared" si="123"/>
        <v>0.00005365912688</v>
      </c>
      <c r="U356" s="196">
        <f t="shared" si="123"/>
        <v>0.00007164167995</v>
      </c>
    </row>
    <row r="357" ht="15.75" customHeight="1">
      <c r="A357" s="136" t="s">
        <v>171</v>
      </c>
      <c r="B357" s="120">
        <f t="shared" ref="B357:U357" si="124">B133/B$11</f>
        <v>0</v>
      </c>
      <c r="C357" s="120">
        <f t="shared" si="124"/>
        <v>0</v>
      </c>
      <c r="D357" s="120">
        <f t="shared" si="124"/>
        <v>0</v>
      </c>
      <c r="E357" s="120">
        <f t="shared" si="124"/>
        <v>0</v>
      </c>
      <c r="F357" s="120">
        <f t="shared" si="124"/>
        <v>0</v>
      </c>
      <c r="G357" s="120">
        <f t="shared" si="124"/>
        <v>0</v>
      </c>
      <c r="H357" s="120">
        <f t="shared" si="124"/>
        <v>0</v>
      </c>
      <c r="I357" s="120">
        <f t="shared" si="124"/>
        <v>0.00001111172117</v>
      </c>
      <c r="J357" s="120">
        <f t="shared" si="124"/>
        <v>0.0003763700533</v>
      </c>
      <c r="K357" s="120">
        <f t="shared" si="124"/>
        <v>0.0007431072847</v>
      </c>
      <c r="L357" s="120">
        <f t="shared" si="124"/>
        <v>0.0001547805436</v>
      </c>
      <c r="M357" s="120">
        <f t="shared" si="124"/>
        <v>0.0000003403835851</v>
      </c>
      <c r="N357" s="120">
        <f t="shared" si="124"/>
        <v>0.0001923032477</v>
      </c>
      <c r="O357" s="120">
        <f t="shared" si="124"/>
        <v>0.0002263527425</v>
      </c>
      <c r="P357" s="120">
        <f t="shared" si="124"/>
        <v>0.0009255452253</v>
      </c>
      <c r="Q357" s="120">
        <f t="shared" si="124"/>
        <v>0.0000260885894</v>
      </c>
      <c r="R357" s="120">
        <f t="shared" si="124"/>
        <v>0.001639695777</v>
      </c>
      <c r="S357" s="116">
        <f t="shared" si="124"/>
        <v>0.000000376179275</v>
      </c>
      <c r="T357" s="116">
        <f t="shared" si="124"/>
        <v>0.000002220377664</v>
      </c>
      <c r="U357" s="195">
        <f t="shared" si="124"/>
        <v>0.0000006202742853</v>
      </c>
    </row>
    <row r="358" ht="15.75" customHeight="1">
      <c r="A358" s="136" t="s">
        <v>79</v>
      </c>
      <c r="B358" s="120">
        <f t="shared" ref="B358:U358" si="125">B134/B$11</f>
        <v>0</v>
      </c>
      <c r="C358" s="120">
        <f t="shared" si="125"/>
        <v>0</v>
      </c>
      <c r="D358" s="120">
        <f t="shared" si="125"/>
        <v>0</v>
      </c>
      <c r="E358" s="120">
        <f t="shared" si="125"/>
        <v>0</v>
      </c>
      <c r="F358" s="120">
        <f t="shared" si="125"/>
        <v>0</v>
      </c>
      <c r="G358" s="120">
        <f t="shared" si="125"/>
        <v>0</v>
      </c>
      <c r="H358" s="120">
        <f t="shared" si="125"/>
        <v>0.000004259625903</v>
      </c>
      <c r="I358" s="120">
        <f t="shared" si="125"/>
        <v>0</v>
      </c>
      <c r="J358" s="120">
        <f t="shared" si="125"/>
        <v>0</v>
      </c>
      <c r="K358" s="120">
        <f t="shared" si="125"/>
        <v>0</v>
      </c>
      <c r="L358" s="120">
        <f t="shared" si="125"/>
        <v>0</v>
      </c>
      <c r="M358" s="120">
        <f t="shared" si="125"/>
        <v>0</v>
      </c>
      <c r="N358" s="120">
        <f t="shared" si="125"/>
        <v>0</v>
      </c>
      <c r="O358" s="120">
        <f t="shared" si="125"/>
        <v>0.0000005179696625</v>
      </c>
      <c r="P358" s="120">
        <f t="shared" si="125"/>
        <v>0.0000002530194711</v>
      </c>
      <c r="Q358" s="120">
        <f t="shared" si="125"/>
        <v>0.000002293502364</v>
      </c>
      <c r="R358" s="120">
        <f t="shared" si="125"/>
        <v>0.0000002693766678</v>
      </c>
      <c r="S358" s="120">
        <f t="shared" si="125"/>
        <v>0.0006805083085</v>
      </c>
      <c r="T358" s="120">
        <f t="shared" si="125"/>
        <v>0.000002220377664</v>
      </c>
      <c r="U358" s="196">
        <f t="shared" si="125"/>
        <v>0.00002170959999</v>
      </c>
    </row>
    <row r="359" ht="15.75" customHeight="1">
      <c r="A359" s="136" t="s">
        <v>172</v>
      </c>
      <c r="B359" s="120">
        <f t="shared" ref="B359:U359" si="126">B135/B$11</f>
        <v>0</v>
      </c>
      <c r="C359" s="120">
        <f t="shared" si="126"/>
        <v>0</v>
      </c>
      <c r="D359" s="120">
        <f t="shared" si="126"/>
        <v>0</v>
      </c>
      <c r="E359" s="120">
        <f t="shared" si="126"/>
        <v>0</v>
      </c>
      <c r="F359" s="120">
        <f t="shared" si="126"/>
        <v>0</v>
      </c>
      <c r="G359" s="120">
        <f t="shared" si="126"/>
        <v>0</v>
      </c>
      <c r="H359" s="120">
        <f t="shared" si="126"/>
        <v>0</v>
      </c>
      <c r="I359" s="120">
        <f t="shared" si="126"/>
        <v>0</v>
      </c>
      <c r="J359" s="120">
        <f t="shared" si="126"/>
        <v>0</v>
      </c>
      <c r="K359" s="120">
        <f t="shared" si="126"/>
        <v>0</v>
      </c>
      <c r="L359" s="120">
        <f t="shared" si="126"/>
        <v>0</v>
      </c>
      <c r="M359" s="120">
        <f t="shared" si="126"/>
        <v>0</v>
      </c>
      <c r="N359" s="120">
        <f t="shared" si="126"/>
        <v>0</v>
      </c>
      <c r="O359" s="120">
        <f t="shared" si="126"/>
        <v>0</v>
      </c>
      <c r="P359" s="120">
        <f t="shared" si="126"/>
        <v>0</v>
      </c>
      <c r="Q359" s="120">
        <f t="shared" si="126"/>
        <v>0</v>
      </c>
      <c r="R359" s="120">
        <f t="shared" si="126"/>
        <v>0</v>
      </c>
      <c r="S359" s="120">
        <f t="shared" si="126"/>
        <v>0</v>
      </c>
      <c r="T359" s="120">
        <f t="shared" si="126"/>
        <v>0</v>
      </c>
      <c r="U359" s="196">
        <f t="shared" si="126"/>
        <v>0</v>
      </c>
    </row>
    <row r="360" ht="15.75" customHeight="1">
      <c r="A360" s="136" t="s">
        <v>173</v>
      </c>
      <c r="B360" s="116">
        <f t="shared" ref="B360:U360" si="127">B136/B$11</f>
        <v>0.000654972803</v>
      </c>
      <c r="C360" s="116">
        <f t="shared" si="127"/>
        <v>0.001158668529</v>
      </c>
      <c r="D360" s="116">
        <f t="shared" si="127"/>
        <v>0</v>
      </c>
      <c r="E360" s="116">
        <f t="shared" si="127"/>
        <v>0</v>
      </c>
      <c r="F360" s="116">
        <f t="shared" si="127"/>
        <v>0.00001068916073</v>
      </c>
      <c r="G360" s="116">
        <f t="shared" si="127"/>
        <v>0.0000009496739295</v>
      </c>
      <c r="H360" s="116">
        <f t="shared" si="127"/>
        <v>0</v>
      </c>
      <c r="I360" s="116">
        <f t="shared" si="127"/>
        <v>0</v>
      </c>
      <c r="J360" s="116">
        <f t="shared" si="127"/>
        <v>0</v>
      </c>
      <c r="K360" s="116">
        <f t="shared" si="127"/>
        <v>0</v>
      </c>
      <c r="L360" s="116">
        <f t="shared" si="127"/>
        <v>0</v>
      </c>
      <c r="M360" s="116">
        <f t="shared" si="127"/>
        <v>0.0001793821493</v>
      </c>
      <c r="N360" s="116">
        <f t="shared" si="127"/>
        <v>0</v>
      </c>
      <c r="O360" s="116">
        <f t="shared" si="127"/>
        <v>0.0000005179696625</v>
      </c>
      <c r="P360" s="116">
        <f t="shared" si="127"/>
        <v>0.000007843603605</v>
      </c>
      <c r="Q360" s="116">
        <f t="shared" si="127"/>
        <v>0</v>
      </c>
      <c r="R360" s="116">
        <f t="shared" si="127"/>
        <v>0.0000002693766678</v>
      </c>
      <c r="S360" s="120">
        <f t="shared" si="127"/>
        <v>0</v>
      </c>
      <c r="T360" s="120">
        <f t="shared" si="127"/>
        <v>0</v>
      </c>
      <c r="U360" s="196">
        <f t="shared" si="127"/>
        <v>0.000002481097141</v>
      </c>
    </row>
    <row r="361" ht="15.75" customHeight="1">
      <c r="A361" s="136" t="s">
        <v>67</v>
      </c>
      <c r="B361" s="120">
        <f t="shared" ref="B361:U361" si="128">B137/B$11</f>
        <v>0</v>
      </c>
      <c r="C361" s="120">
        <f t="shared" si="128"/>
        <v>0</v>
      </c>
      <c r="D361" s="120">
        <f t="shared" si="128"/>
        <v>0</v>
      </c>
      <c r="E361" s="120">
        <f t="shared" si="128"/>
        <v>0</v>
      </c>
      <c r="F361" s="120">
        <f t="shared" si="128"/>
        <v>0</v>
      </c>
      <c r="G361" s="120">
        <f t="shared" si="128"/>
        <v>0</v>
      </c>
      <c r="H361" s="120">
        <f t="shared" si="128"/>
        <v>0</v>
      </c>
      <c r="I361" s="120">
        <f t="shared" si="128"/>
        <v>0</v>
      </c>
      <c r="J361" s="120">
        <f t="shared" si="128"/>
        <v>0</v>
      </c>
      <c r="K361" s="120">
        <f t="shared" si="128"/>
        <v>0.000002108105772</v>
      </c>
      <c r="L361" s="120">
        <f t="shared" si="128"/>
        <v>0.0007203248377</v>
      </c>
      <c r="M361" s="120">
        <f t="shared" si="128"/>
        <v>0</v>
      </c>
      <c r="N361" s="120">
        <f t="shared" si="128"/>
        <v>0</v>
      </c>
      <c r="O361" s="120">
        <f t="shared" si="128"/>
        <v>0.000007769544938</v>
      </c>
      <c r="P361" s="120">
        <f t="shared" si="128"/>
        <v>0</v>
      </c>
      <c r="Q361" s="120">
        <f t="shared" si="128"/>
        <v>0</v>
      </c>
      <c r="R361" s="120">
        <f t="shared" si="128"/>
        <v>0</v>
      </c>
      <c r="S361" s="116">
        <f t="shared" si="128"/>
        <v>0.000000376179275</v>
      </c>
      <c r="T361" s="116">
        <f t="shared" si="128"/>
        <v>0</v>
      </c>
      <c r="U361" s="195">
        <f t="shared" si="128"/>
        <v>0</v>
      </c>
    </row>
    <row r="362" ht="15.75" customHeight="1">
      <c r="A362" s="136" t="s">
        <v>27</v>
      </c>
      <c r="B362" s="120">
        <f t="shared" ref="B362:U362" si="129">B138/B$11</f>
        <v>0</v>
      </c>
      <c r="C362" s="120">
        <f t="shared" si="129"/>
        <v>0.000003836650757</v>
      </c>
      <c r="D362" s="120">
        <f t="shared" si="129"/>
        <v>0.001894063286</v>
      </c>
      <c r="E362" s="120">
        <f t="shared" si="129"/>
        <v>0</v>
      </c>
      <c r="F362" s="120">
        <f t="shared" si="129"/>
        <v>0.000009162137771</v>
      </c>
      <c r="G362" s="120">
        <f t="shared" si="129"/>
        <v>0.000004748369647</v>
      </c>
      <c r="H362" s="120">
        <f t="shared" si="129"/>
        <v>0.000009371176986</v>
      </c>
      <c r="I362" s="120">
        <f t="shared" si="129"/>
        <v>0.00001568713576</v>
      </c>
      <c r="J362" s="120">
        <f t="shared" si="129"/>
        <v>0.00007664977587</v>
      </c>
      <c r="K362" s="120">
        <f t="shared" si="129"/>
        <v>0.00004743237987</v>
      </c>
      <c r="L362" s="120">
        <f t="shared" si="129"/>
        <v>0.000263768027</v>
      </c>
      <c r="M362" s="120">
        <f t="shared" si="129"/>
        <v>0.00002076339869</v>
      </c>
      <c r="N362" s="120">
        <f t="shared" si="129"/>
        <v>0.00003377899883</v>
      </c>
      <c r="O362" s="120">
        <f t="shared" si="129"/>
        <v>0.002611603038</v>
      </c>
      <c r="P362" s="120">
        <f t="shared" si="129"/>
        <v>0.0000473146411</v>
      </c>
      <c r="Q362" s="120">
        <f t="shared" si="129"/>
        <v>0.00007167194889</v>
      </c>
      <c r="R362" s="120">
        <f t="shared" si="129"/>
        <v>0.0001171788505</v>
      </c>
      <c r="S362" s="120">
        <f t="shared" si="129"/>
        <v>0</v>
      </c>
      <c r="T362" s="120">
        <f t="shared" si="129"/>
        <v>0</v>
      </c>
      <c r="U362" s="196">
        <f t="shared" si="129"/>
        <v>0</v>
      </c>
    </row>
    <row r="363" ht="15.75" customHeight="1">
      <c r="A363" s="136" t="s">
        <v>174</v>
      </c>
      <c r="B363" s="120">
        <f t="shared" ref="B363:U363" si="130">B139/B$11</f>
        <v>0</v>
      </c>
      <c r="C363" s="120">
        <f t="shared" si="130"/>
        <v>0</v>
      </c>
      <c r="D363" s="120">
        <f t="shared" si="130"/>
        <v>0</v>
      </c>
      <c r="E363" s="120">
        <f t="shared" si="130"/>
        <v>0</v>
      </c>
      <c r="F363" s="120">
        <f t="shared" si="130"/>
        <v>0</v>
      </c>
      <c r="G363" s="120">
        <f t="shared" si="130"/>
        <v>0</v>
      </c>
      <c r="H363" s="120">
        <f t="shared" si="130"/>
        <v>0</v>
      </c>
      <c r="I363" s="120">
        <f t="shared" si="130"/>
        <v>0.00001437987445</v>
      </c>
      <c r="J363" s="120">
        <f t="shared" si="130"/>
        <v>0</v>
      </c>
      <c r="K363" s="120">
        <f t="shared" si="130"/>
        <v>0</v>
      </c>
      <c r="L363" s="120">
        <f t="shared" si="130"/>
        <v>0</v>
      </c>
      <c r="M363" s="120">
        <f t="shared" si="130"/>
        <v>0.0000006807671701</v>
      </c>
      <c r="N363" s="120">
        <f t="shared" si="130"/>
        <v>0</v>
      </c>
      <c r="O363" s="120">
        <f t="shared" si="130"/>
        <v>0</v>
      </c>
      <c r="P363" s="120">
        <f t="shared" si="130"/>
        <v>0</v>
      </c>
      <c r="Q363" s="120">
        <f t="shared" si="130"/>
        <v>0</v>
      </c>
      <c r="R363" s="120">
        <f t="shared" si="130"/>
        <v>0</v>
      </c>
      <c r="S363" s="120">
        <f t="shared" si="130"/>
        <v>0.0003212571009</v>
      </c>
      <c r="T363" s="120">
        <f t="shared" si="130"/>
        <v>0.00003182541318</v>
      </c>
      <c r="U363" s="196">
        <f t="shared" si="130"/>
        <v>0.00174421129</v>
      </c>
    </row>
    <row r="364" ht="15.75" customHeight="1">
      <c r="A364" s="136" t="s">
        <v>61</v>
      </c>
      <c r="B364" s="120">
        <f t="shared" ref="B364:U364" si="131">B140/B$11</f>
        <v>0</v>
      </c>
      <c r="C364" s="120">
        <f t="shared" si="131"/>
        <v>0</v>
      </c>
      <c r="D364" s="120">
        <f t="shared" si="131"/>
        <v>0</v>
      </c>
      <c r="E364" s="120">
        <f t="shared" si="131"/>
        <v>0</v>
      </c>
      <c r="F364" s="120">
        <f t="shared" si="131"/>
        <v>0</v>
      </c>
      <c r="G364" s="120">
        <f t="shared" si="131"/>
        <v>0</v>
      </c>
      <c r="H364" s="120">
        <f t="shared" si="131"/>
        <v>0</v>
      </c>
      <c r="I364" s="120">
        <f t="shared" si="131"/>
        <v>0</v>
      </c>
      <c r="J364" s="120">
        <f t="shared" si="131"/>
        <v>0.000001965378869</v>
      </c>
      <c r="K364" s="120">
        <f t="shared" si="131"/>
        <v>0</v>
      </c>
      <c r="L364" s="120">
        <f t="shared" si="131"/>
        <v>0</v>
      </c>
      <c r="M364" s="120">
        <f t="shared" si="131"/>
        <v>0</v>
      </c>
      <c r="N364" s="120">
        <f t="shared" si="131"/>
        <v>0</v>
      </c>
      <c r="O364" s="120">
        <f t="shared" si="131"/>
        <v>0</v>
      </c>
      <c r="P364" s="120">
        <f t="shared" si="131"/>
        <v>0</v>
      </c>
      <c r="Q364" s="120">
        <f t="shared" si="131"/>
        <v>0</v>
      </c>
      <c r="R364" s="120">
        <f t="shared" si="131"/>
        <v>0</v>
      </c>
      <c r="S364" s="120">
        <f t="shared" si="131"/>
        <v>0</v>
      </c>
      <c r="T364" s="120">
        <f t="shared" si="131"/>
        <v>0</v>
      </c>
      <c r="U364" s="196">
        <f t="shared" si="131"/>
        <v>0</v>
      </c>
    </row>
    <row r="365" ht="15.75" customHeight="1">
      <c r="A365" s="136" t="s">
        <v>28</v>
      </c>
      <c r="B365" s="120">
        <f t="shared" ref="B365:U365" si="132">B141/B$11</f>
        <v>0.002183242677</v>
      </c>
      <c r="C365" s="120">
        <f t="shared" si="132"/>
        <v>0.00006905971363</v>
      </c>
      <c r="D365" s="120">
        <f t="shared" si="132"/>
        <v>0.0004579054098</v>
      </c>
      <c r="E365" s="120">
        <f t="shared" si="132"/>
        <v>0.1619120369</v>
      </c>
      <c r="F365" s="120">
        <f t="shared" si="132"/>
        <v>0.05593943216</v>
      </c>
      <c r="G365" s="120">
        <f t="shared" si="132"/>
        <v>0.00126876437</v>
      </c>
      <c r="H365" s="120">
        <f t="shared" si="132"/>
        <v>0.001447420882</v>
      </c>
      <c r="I365" s="120">
        <f t="shared" si="132"/>
        <v>0.000009150829196</v>
      </c>
      <c r="J365" s="120">
        <f t="shared" si="132"/>
        <v>0.003989719103</v>
      </c>
      <c r="K365" s="120">
        <f t="shared" si="132"/>
        <v>0.005834182724</v>
      </c>
      <c r="L365" s="120">
        <f t="shared" si="132"/>
        <v>0.002319876432</v>
      </c>
      <c r="M365" s="120">
        <f t="shared" si="132"/>
        <v>0.000246097332</v>
      </c>
      <c r="N365" s="120">
        <f t="shared" si="132"/>
        <v>0.0003840138814</v>
      </c>
      <c r="O365" s="120">
        <f t="shared" si="132"/>
        <v>0.0001209459162</v>
      </c>
      <c r="P365" s="120">
        <f t="shared" si="132"/>
        <v>0.000009867759373</v>
      </c>
      <c r="Q365" s="120">
        <f t="shared" si="132"/>
        <v>0.00001175419962</v>
      </c>
      <c r="R365" s="120">
        <f t="shared" si="132"/>
        <v>0.00003555772015</v>
      </c>
      <c r="S365" s="120">
        <f t="shared" si="132"/>
        <v>0</v>
      </c>
      <c r="T365" s="120">
        <f t="shared" si="132"/>
        <v>0</v>
      </c>
      <c r="U365" s="196">
        <f t="shared" si="132"/>
        <v>0.0000006202742853</v>
      </c>
    </row>
    <row r="366" ht="15.75" customHeight="1">
      <c r="A366" s="136" t="s">
        <v>175</v>
      </c>
      <c r="B366" s="116">
        <f t="shared" ref="B366:U366" si="133">B142/B$11</f>
        <v>0</v>
      </c>
      <c r="C366" s="116">
        <f t="shared" si="133"/>
        <v>0.0002570556007</v>
      </c>
      <c r="D366" s="116">
        <f t="shared" si="133"/>
        <v>0</v>
      </c>
      <c r="E366" s="116">
        <f t="shared" si="133"/>
        <v>0</v>
      </c>
      <c r="F366" s="116">
        <f t="shared" si="133"/>
        <v>0</v>
      </c>
      <c r="G366" s="116">
        <f t="shared" si="133"/>
        <v>0</v>
      </c>
      <c r="H366" s="116">
        <f t="shared" si="133"/>
        <v>0</v>
      </c>
      <c r="I366" s="116">
        <f t="shared" si="133"/>
        <v>0</v>
      </c>
      <c r="J366" s="116">
        <f t="shared" si="133"/>
        <v>0</v>
      </c>
      <c r="K366" s="116">
        <f t="shared" si="133"/>
        <v>0</v>
      </c>
      <c r="L366" s="116">
        <f t="shared" si="133"/>
        <v>0</v>
      </c>
      <c r="M366" s="116">
        <f t="shared" si="133"/>
        <v>0</v>
      </c>
      <c r="N366" s="116">
        <f t="shared" si="133"/>
        <v>0</v>
      </c>
      <c r="O366" s="116">
        <f t="shared" si="133"/>
        <v>0</v>
      </c>
      <c r="P366" s="116">
        <f t="shared" si="133"/>
        <v>0.0000002530194711</v>
      </c>
      <c r="Q366" s="116">
        <f t="shared" si="133"/>
        <v>0</v>
      </c>
      <c r="R366" s="116">
        <f t="shared" si="133"/>
        <v>0</v>
      </c>
      <c r="S366" s="120">
        <f t="shared" si="133"/>
        <v>0</v>
      </c>
      <c r="T366" s="120">
        <f t="shared" si="133"/>
        <v>0.0002953102293</v>
      </c>
      <c r="U366" s="196">
        <f t="shared" si="133"/>
        <v>0.0006187235996</v>
      </c>
    </row>
    <row r="367" ht="15.75" customHeight="1">
      <c r="A367" s="136" t="s">
        <v>526</v>
      </c>
      <c r="B367" s="116">
        <f t="shared" ref="B367:U367" si="134">B143/B$11</f>
        <v>0</v>
      </c>
      <c r="C367" s="116">
        <f t="shared" si="134"/>
        <v>0</v>
      </c>
      <c r="D367" s="116">
        <f t="shared" si="134"/>
        <v>0</v>
      </c>
      <c r="E367" s="116">
        <f t="shared" si="134"/>
        <v>0</v>
      </c>
      <c r="F367" s="116">
        <f t="shared" si="134"/>
        <v>0</v>
      </c>
      <c r="G367" s="116">
        <f t="shared" si="134"/>
        <v>0</v>
      </c>
      <c r="H367" s="116">
        <f t="shared" si="134"/>
        <v>0</v>
      </c>
      <c r="I367" s="116">
        <f t="shared" si="134"/>
        <v>0</v>
      </c>
      <c r="J367" s="116">
        <f t="shared" si="134"/>
        <v>0</v>
      </c>
      <c r="K367" s="116">
        <f t="shared" si="134"/>
        <v>0</v>
      </c>
      <c r="L367" s="116">
        <f t="shared" si="134"/>
        <v>0</v>
      </c>
      <c r="M367" s="116">
        <f t="shared" si="134"/>
        <v>0</v>
      </c>
      <c r="N367" s="116">
        <f t="shared" si="134"/>
        <v>0</v>
      </c>
      <c r="O367" s="116">
        <f t="shared" si="134"/>
        <v>0</v>
      </c>
      <c r="P367" s="116">
        <f t="shared" si="134"/>
        <v>0</v>
      </c>
      <c r="Q367" s="116">
        <f t="shared" si="134"/>
        <v>0</v>
      </c>
      <c r="R367" s="116">
        <f t="shared" si="134"/>
        <v>0</v>
      </c>
      <c r="S367" s="120">
        <f t="shared" si="134"/>
        <v>0</v>
      </c>
      <c r="T367" s="120">
        <f t="shared" si="134"/>
        <v>0</v>
      </c>
      <c r="U367" s="196">
        <f t="shared" si="134"/>
        <v>0</v>
      </c>
    </row>
    <row r="368" ht="15.75" customHeight="1">
      <c r="A368" s="136" t="s">
        <v>176</v>
      </c>
      <c r="B368" s="116">
        <f t="shared" ref="B368:U368" si="135">B144/B$11</f>
        <v>0</v>
      </c>
      <c r="C368" s="116">
        <f t="shared" si="135"/>
        <v>0</v>
      </c>
      <c r="D368" s="116">
        <f t="shared" si="135"/>
        <v>0</v>
      </c>
      <c r="E368" s="116">
        <f t="shared" si="135"/>
        <v>0</v>
      </c>
      <c r="F368" s="116">
        <f t="shared" si="135"/>
        <v>0</v>
      </c>
      <c r="G368" s="116">
        <f t="shared" si="135"/>
        <v>0.00001709413073</v>
      </c>
      <c r="H368" s="116">
        <f t="shared" si="135"/>
        <v>0</v>
      </c>
      <c r="I368" s="116">
        <f t="shared" si="135"/>
        <v>0</v>
      </c>
      <c r="J368" s="116">
        <f t="shared" si="135"/>
        <v>0</v>
      </c>
      <c r="K368" s="116">
        <f t="shared" si="135"/>
        <v>0</v>
      </c>
      <c r="L368" s="116">
        <f t="shared" si="135"/>
        <v>0</v>
      </c>
      <c r="M368" s="116">
        <f t="shared" si="135"/>
        <v>0.000005786520946</v>
      </c>
      <c r="N368" s="116">
        <f t="shared" si="135"/>
        <v>0.0002014887649</v>
      </c>
      <c r="O368" s="116">
        <f t="shared" si="135"/>
        <v>0.000001035939325</v>
      </c>
      <c r="P368" s="116">
        <f t="shared" si="135"/>
        <v>0.000005819447836</v>
      </c>
      <c r="Q368" s="116">
        <f t="shared" si="135"/>
        <v>0.00000516038032</v>
      </c>
      <c r="R368" s="116">
        <f t="shared" si="135"/>
        <v>0.000004579403352</v>
      </c>
      <c r="S368" s="116">
        <f t="shared" si="135"/>
        <v>0.0001910990717</v>
      </c>
      <c r="T368" s="116">
        <f t="shared" si="135"/>
        <v>0.000132112471</v>
      </c>
      <c r="U368" s="195">
        <f t="shared" si="135"/>
        <v>0.001665746593</v>
      </c>
    </row>
    <row r="369" ht="15.75" customHeight="1">
      <c r="A369" s="136" t="s">
        <v>177</v>
      </c>
      <c r="B369" s="116">
        <f t="shared" ref="B369:U369" si="136">B145/B$11</f>
        <v>0</v>
      </c>
      <c r="C369" s="116">
        <f t="shared" si="136"/>
        <v>0</v>
      </c>
      <c r="D369" s="116">
        <f t="shared" si="136"/>
        <v>0</v>
      </c>
      <c r="E369" s="116">
        <f t="shared" si="136"/>
        <v>0.0001184084746</v>
      </c>
      <c r="F369" s="116">
        <f t="shared" si="136"/>
        <v>0</v>
      </c>
      <c r="G369" s="116">
        <f t="shared" si="136"/>
        <v>0</v>
      </c>
      <c r="H369" s="116">
        <f t="shared" si="136"/>
        <v>0</v>
      </c>
      <c r="I369" s="116">
        <f t="shared" si="136"/>
        <v>0.005155184991</v>
      </c>
      <c r="J369" s="116">
        <f t="shared" si="136"/>
        <v>0.002524037812</v>
      </c>
      <c r="K369" s="116">
        <f t="shared" si="136"/>
        <v>0.0002972429139</v>
      </c>
      <c r="L369" s="116">
        <f t="shared" si="136"/>
        <v>0</v>
      </c>
      <c r="M369" s="116">
        <f t="shared" si="136"/>
        <v>0.00001225380906</v>
      </c>
      <c r="N369" s="116">
        <f t="shared" si="136"/>
        <v>0.00006844691867</v>
      </c>
      <c r="O369" s="116">
        <f t="shared" si="136"/>
        <v>0.0001815483667</v>
      </c>
      <c r="P369" s="116">
        <f t="shared" si="136"/>
        <v>0.0003013461901</v>
      </c>
      <c r="Q369" s="116">
        <f t="shared" si="136"/>
        <v>0.00003612266224</v>
      </c>
      <c r="R369" s="116">
        <f t="shared" si="136"/>
        <v>0.00008512302702</v>
      </c>
      <c r="S369" s="116">
        <f t="shared" si="136"/>
        <v>0.0009942418238</v>
      </c>
      <c r="T369" s="116">
        <f t="shared" si="136"/>
        <v>0.002058290095</v>
      </c>
      <c r="U369" s="195">
        <f t="shared" si="136"/>
        <v>0.000001550685713</v>
      </c>
    </row>
    <row r="370" ht="15.75" customHeight="1">
      <c r="A370" s="136" t="s">
        <v>29</v>
      </c>
      <c r="B370" s="116">
        <f t="shared" ref="B370:U370" si="137">B146/B$11</f>
        <v>0.006456160487</v>
      </c>
      <c r="C370" s="116">
        <f t="shared" si="137"/>
        <v>0.00003452985682</v>
      </c>
      <c r="D370" s="116">
        <f t="shared" si="137"/>
        <v>0.001186391289</v>
      </c>
      <c r="E370" s="116">
        <f t="shared" si="137"/>
        <v>0.0001314045267</v>
      </c>
      <c r="F370" s="116">
        <f t="shared" si="137"/>
        <v>0.0002824992479</v>
      </c>
      <c r="G370" s="116">
        <f t="shared" si="137"/>
        <v>0.00107313154</v>
      </c>
      <c r="H370" s="116">
        <f t="shared" si="137"/>
        <v>0.03495193438</v>
      </c>
      <c r="I370" s="116">
        <f t="shared" si="137"/>
        <v>0.001822322271</v>
      </c>
      <c r="J370" s="116">
        <f t="shared" si="137"/>
        <v>0.002276400074</v>
      </c>
      <c r="K370" s="116">
        <f t="shared" si="137"/>
        <v>0.002532889085</v>
      </c>
      <c r="L370" s="116">
        <f t="shared" si="137"/>
        <v>0.0001291364299</v>
      </c>
      <c r="M370" s="116">
        <f t="shared" si="137"/>
        <v>0.0001732552448</v>
      </c>
      <c r="N370" s="116">
        <f t="shared" si="137"/>
        <v>0.006189853381</v>
      </c>
      <c r="O370" s="116">
        <f t="shared" si="137"/>
        <v>0.004390310859</v>
      </c>
      <c r="P370" s="116">
        <f t="shared" si="137"/>
        <v>0.0004387357629</v>
      </c>
      <c r="Q370" s="116">
        <f t="shared" si="137"/>
        <v>0.000284680981</v>
      </c>
      <c r="R370" s="116">
        <f t="shared" si="137"/>
        <v>0.0007873879999</v>
      </c>
      <c r="S370" s="116">
        <f t="shared" si="137"/>
        <v>0.003544361129</v>
      </c>
      <c r="T370" s="116">
        <f t="shared" si="137"/>
        <v>0.001050608698</v>
      </c>
      <c r="U370" s="195">
        <f t="shared" si="137"/>
        <v>0.0004887761368</v>
      </c>
    </row>
    <row r="371" ht="15.75" customHeight="1">
      <c r="A371" s="136" t="s">
        <v>178</v>
      </c>
      <c r="B371" s="116">
        <f t="shared" ref="B371:U371" si="138">B147/B$11</f>
        <v>0</v>
      </c>
      <c r="C371" s="116">
        <f t="shared" si="138"/>
        <v>0</v>
      </c>
      <c r="D371" s="116">
        <f t="shared" si="138"/>
        <v>0</v>
      </c>
      <c r="E371" s="116">
        <f t="shared" si="138"/>
        <v>0</v>
      </c>
      <c r="F371" s="116">
        <f t="shared" si="138"/>
        <v>0</v>
      </c>
      <c r="G371" s="116">
        <f t="shared" si="138"/>
        <v>0</v>
      </c>
      <c r="H371" s="116">
        <f t="shared" si="138"/>
        <v>0</v>
      </c>
      <c r="I371" s="116">
        <f t="shared" si="138"/>
        <v>0</v>
      </c>
      <c r="J371" s="116">
        <f t="shared" si="138"/>
        <v>0</v>
      </c>
      <c r="K371" s="116">
        <f t="shared" si="138"/>
        <v>0</v>
      </c>
      <c r="L371" s="116">
        <f t="shared" si="138"/>
        <v>0</v>
      </c>
      <c r="M371" s="116">
        <f t="shared" si="138"/>
        <v>0</v>
      </c>
      <c r="N371" s="116">
        <f t="shared" si="138"/>
        <v>0</v>
      </c>
      <c r="O371" s="116">
        <f t="shared" si="138"/>
        <v>0</v>
      </c>
      <c r="P371" s="116">
        <f t="shared" si="138"/>
        <v>0</v>
      </c>
      <c r="Q371" s="116">
        <f t="shared" si="138"/>
        <v>0</v>
      </c>
      <c r="R371" s="116">
        <f t="shared" si="138"/>
        <v>0</v>
      </c>
      <c r="S371" s="116">
        <f t="shared" si="138"/>
        <v>0</v>
      </c>
      <c r="T371" s="116">
        <f t="shared" si="138"/>
        <v>0</v>
      </c>
      <c r="U371" s="195">
        <f t="shared" si="138"/>
        <v>0</v>
      </c>
    </row>
    <row r="372" ht="15.75" customHeight="1">
      <c r="A372" s="136" t="s">
        <v>179</v>
      </c>
      <c r="B372" s="116">
        <f t="shared" ref="B372:U372" si="139">B148/B$11</f>
        <v>0</v>
      </c>
      <c r="C372" s="116">
        <f t="shared" si="139"/>
        <v>0.000003836650757</v>
      </c>
      <c r="D372" s="116">
        <f t="shared" si="139"/>
        <v>0.00006541505855</v>
      </c>
      <c r="E372" s="116">
        <f t="shared" si="139"/>
        <v>0.0006570226333</v>
      </c>
      <c r="F372" s="116">
        <f t="shared" si="139"/>
        <v>0</v>
      </c>
      <c r="G372" s="116">
        <f t="shared" si="139"/>
        <v>0.000007597391436</v>
      </c>
      <c r="H372" s="116">
        <f t="shared" si="139"/>
        <v>0</v>
      </c>
      <c r="I372" s="116">
        <f t="shared" si="139"/>
        <v>0</v>
      </c>
      <c r="J372" s="116">
        <f t="shared" si="139"/>
        <v>0.00001621437567</v>
      </c>
      <c r="K372" s="116">
        <f t="shared" si="139"/>
        <v>0.00000527026443</v>
      </c>
      <c r="L372" s="116">
        <f t="shared" si="139"/>
        <v>0</v>
      </c>
      <c r="M372" s="116">
        <f t="shared" si="139"/>
        <v>0</v>
      </c>
      <c r="N372" s="116">
        <f t="shared" si="139"/>
        <v>0.0000005926140145</v>
      </c>
      <c r="O372" s="116">
        <f t="shared" si="139"/>
        <v>0.0000005179696625</v>
      </c>
      <c r="P372" s="116">
        <f t="shared" si="139"/>
        <v>0.0001067742168</v>
      </c>
      <c r="Q372" s="116">
        <f t="shared" si="139"/>
        <v>0.000002293502364</v>
      </c>
      <c r="R372" s="116">
        <f t="shared" si="139"/>
        <v>0.000008889430037</v>
      </c>
      <c r="S372" s="116">
        <f t="shared" si="139"/>
        <v>0.00001617570883</v>
      </c>
      <c r="T372" s="116">
        <f t="shared" si="139"/>
        <v>0.00005624956749</v>
      </c>
      <c r="U372" s="195">
        <f t="shared" si="139"/>
        <v>0.0000003101371426</v>
      </c>
    </row>
    <row r="373" ht="15.75" customHeight="1">
      <c r="A373" s="136" t="s">
        <v>73</v>
      </c>
      <c r="B373" s="120">
        <f t="shared" ref="B373:U373" si="140">B149/B$11</f>
        <v>0</v>
      </c>
      <c r="C373" s="120">
        <f t="shared" si="140"/>
        <v>0</v>
      </c>
      <c r="D373" s="120">
        <f t="shared" si="140"/>
        <v>0</v>
      </c>
      <c r="E373" s="120">
        <f t="shared" si="140"/>
        <v>0</v>
      </c>
      <c r="F373" s="120">
        <f t="shared" si="140"/>
        <v>0</v>
      </c>
      <c r="G373" s="120">
        <f t="shared" si="140"/>
        <v>0</v>
      </c>
      <c r="H373" s="120">
        <f t="shared" si="140"/>
        <v>0</v>
      </c>
      <c r="I373" s="120">
        <f t="shared" si="140"/>
        <v>0</v>
      </c>
      <c r="J373" s="120">
        <f t="shared" si="140"/>
        <v>0.000007370170757</v>
      </c>
      <c r="K373" s="120">
        <f t="shared" si="140"/>
        <v>0.004754832569</v>
      </c>
      <c r="L373" s="120">
        <f t="shared" si="140"/>
        <v>0.002120218689</v>
      </c>
      <c r="M373" s="120">
        <f t="shared" si="140"/>
        <v>0</v>
      </c>
      <c r="N373" s="120">
        <f t="shared" si="140"/>
        <v>0</v>
      </c>
      <c r="O373" s="120">
        <f t="shared" si="140"/>
        <v>0</v>
      </c>
      <c r="P373" s="120">
        <f t="shared" si="140"/>
        <v>0.00003567574543</v>
      </c>
      <c r="Q373" s="120">
        <f t="shared" si="140"/>
        <v>0.0000002866877956</v>
      </c>
      <c r="R373" s="120">
        <f t="shared" si="140"/>
        <v>0</v>
      </c>
      <c r="S373" s="120">
        <f t="shared" si="140"/>
        <v>0</v>
      </c>
      <c r="T373" s="120">
        <f t="shared" si="140"/>
        <v>0</v>
      </c>
      <c r="U373" s="196">
        <f t="shared" si="140"/>
        <v>0.0009387851308</v>
      </c>
    </row>
    <row r="374" ht="15.75" customHeight="1">
      <c r="A374" s="136" t="s">
        <v>180</v>
      </c>
      <c r="B374" s="120">
        <f t="shared" ref="B374:U374" si="141">B150/B$11</f>
        <v>0</v>
      </c>
      <c r="C374" s="120">
        <f t="shared" si="141"/>
        <v>0</v>
      </c>
      <c r="D374" s="120">
        <f t="shared" si="141"/>
        <v>0</v>
      </c>
      <c r="E374" s="120">
        <f t="shared" si="141"/>
        <v>0</v>
      </c>
      <c r="F374" s="120">
        <f t="shared" si="141"/>
        <v>0</v>
      </c>
      <c r="G374" s="120">
        <f t="shared" si="141"/>
        <v>0</v>
      </c>
      <c r="H374" s="120">
        <f t="shared" si="141"/>
        <v>0</v>
      </c>
      <c r="I374" s="120">
        <f t="shared" si="141"/>
        <v>0</v>
      </c>
      <c r="J374" s="120">
        <f t="shared" si="141"/>
        <v>0.000007861515474</v>
      </c>
      <c r="K374" s="120">
        <f t="shared" si="141"/>
        <v>0.000000527026443</v>
      </c>
      <c r="L374" s="120">
        <f t="shared" si="141"/>
        <v>0</v>
      </c>
      <c r="M374" s="120">
        <f t="shared" si="141"/>
        <v>0</v>
      </c>
      <c r="N374" s="120">
        <f t="shared" si="141"/>
        <v>0</v>
      </c>
      <c r="O374" s="120">
        <f t="shared" si="141"/>
        <v>0</v>
      </c>
      <c r="P374" s="120">
        <f t="shared" si="141"/>
        <v>0</v>
      </c>
      <c r="Q374" s="120">
        <f t="shared" si="141"/>
        <v>0</v>
      </c>
      <c r="R374" s="120">
        <f t="shared" si="141"/>
        <v>0</v>
      </c>
      <c r="S374" s="120">
        <f t="shared" si="141"/>
        <v>0.00000978066115</v>
      </c>
      <c r="T374" s="120">
        <f t="shared" si="141"/>
        <v>0.000000370062944</v>
      </c>
      <c r="U374" s="196">
        <f t="shared" si="141"/>
        <v>0</v>
      </c>
    </row>
    <row r="375" ht="15.75" customHeight="1">
      <c r="A375" s="136" t="s">
        <v>181</v>
      </c>
      <c r="B375" s="120">
        <f t="shared" ref="B375:U375" si="142">B151/B$11</f>
        <v>0</v>
      </c>
      <c r="C375" s="120">
        <f t="shared" si="142"/>
        <v>0.000003836650757</v>
      </c>
      <c r="D375" s="120">
        <f t="shared" si="142"/>
        <v>0</v>
      </c>
      <c r="E375" s="120">
        <f t="shared" si="142"/>
        <v>0</v>
      </c>
      <c r="F375" s="120">
        <f t="shared" si="142"/>
        <v>0</v>
      </c>
      <c r="G375" s="120">
        <f t="shared" si="142"/>
        <v>0.0000009496739295</v>
      </c>
      <c r="H375" s="120">
        <f t="shared" si="142"/>
        <v>0.000001703850361</v>
      </c>
      <c r="I375" s="120">
        <f t="shared" si="142"/>
        <v>0</v>
      </c>
      <c r="J375" s="120">
        <f t="shared" si="142"/>
        <v>0.0002407589114</v>
      </c>
      <c r="K375" s="120">
        <f t="shared" si="142"/>
        <v>0.001403471418</v>
      </c>
      <c r="L375" s="120">
        <f t="shared" si="142"/>
        <v>0.0006717841938</v>
      </c>
      <c r="M375" s="120">
        <f t="shared" si="142"/>
        <v>0.001293457623</v>
      </c>
      <c r="N375" s="120">
        <f t="shared" si="142"/>
        <v>0.001494572545</v>
      </c>
      <c r="O375" s="120">
        <f t="shared" si="142"/>
        <v>0.000001553908988</v>
      </c>
      <c r="P375" s="120">
        <f t="shared" si="142"/>
        <v>0</v>
      </c>
      <c r="Q375" s="120">
        <f t="shared" si="142"/>
        <v>0.00001204088741</v>
      </c>
      <c r="R375" s="120">
        <f t="shared" si="142"/>
        <v>0.0000005387533356</v>
      </c>
      <c r="S375" s="120">
        <f t="shared" si="142"/>
        <v>0.000001880896375</v>
      </c>
      <c r="T375" s="120">
        <f t="shared" si="142"/>
        <v>0.000000740125888</v>
      </c>
      <c r="U375" s="196">
        <f t="shared" si="142"/>
        <v>0.00000589260571</v>
      </c>
    </row>
    <row r="376" ht="15.75" customHeight="1">
      <c r="A376" s="136" t="s">
        <v>182</v>
      </c>
      <c r="B376" s="116">
        <f t="shared" ref="B376:U376" si="143">B152/B$11</f>
        <v>0.00004366485354</v>
      </c>
      <c r="C376" s="116">
        <f t="shared" si="143"/>
        <v>0.0003261153144</v>
      </c>
      <c r="D376" s="116">
        <f t="shared" si="143"/>
        <v>0.02021919991</v>
      </c>
      <c r="E376" s="116">
        <f t="shared" si="143"/>
        <v>0</v>
      </c>
      <c r="F376" s="116">
        <f t="shared" si="143"/>
        <v>0.0005344580366</v>
      </c>
      <c r="G376" s="116">
        <f t="shared" si="143"/>
        <v>0.008319143622</v>
      </c>
      <c r="H376" s="116">
        <f t="shared" si="143"/>
        <v>0.0002700602822</v>
      </c>
      <c r="I376" s="116">
        <f t="shared" si="143"/>
        <v>0.00002222344233</v>
      </c>
      <c r="J376" s="116">
        <f t="shared" si="143"/>
        <v>0.00007321036285</v>
      </c>
      <c r="K376" s="116">
        <f t="shared" si="143"/>
        <v>0.0008274315155</v>
      </c>
      <c r="L376" s="116">
        <f t="shared" si="143"/>
        <v>0.00198375537</v>
      </c>
      <c r="M376" s="116">
        <f t="shared" si="143"/>
        <v>0.005062525061</v>
      </c>
      <c r="N376" s="116">
        <f t="shared" si="143"/>
        <v>0.0004409048268</v>
      </c>
      <c r="O376" s="116">
        <f t="shared" si="143"/>
        <v>0.002844430402</v>
      </c>
      <c r="P376" s="116">
        <f t="shared" si="143"/>
        <v>0.002885181029</v>
      </c>
      <c r="Q376" s="116">
        <f t="shared" si="143"/>
        <v>0.00292736908</v>
      </c>
      <c r="R376" s="116">
        <f t="shared" si="143"/>
        <v>0.0003367208347</v>
      </c>
      <c r="S376" s="116">
        <f t="shared" si="143"/>
        <v>0.0004469009787</v>
      </c>
      <c r="T376" s="116">
        <f t="shared" si="143"/>
        <v>0.01412752295</v>
      </c>
      <c r="U376" s="195">
        <f t="shared" si="143"/>
        <v>0.007511211458</v>
      </c>
    </row>
    <row r="377" ht="15.75" customHeight="1">
      <c r="A377" s="136" t="s">
        <v>68</v>
      </c>
      <c r="B377" s="116">
        <f t="shared" ref="B377:U377" si="144">B153/B$11</f>
        <v>0.0001871350866</v>
      </c>
      <c r="C377" s="116">
        <f t="shared" si="144"/>
        <v>0.00003069320606</v>
      </c>
      <c r="D377" s="116">
        <f t="shared" si="144"/>
        <v>0.00004757458803</v>
      </c>
      <c r="E377" s="116">
        <f t="shared" si="144"/>
        <v>0.00005487221993</v>
      </c>
      <c r="F377" s="116">
        <f t="shared" si="144"/>
        <v>0.00005039175774</v>
      </c>
      <c r="G377" s="116">
        <f t="shared" si="144"/>
        <v>0.0001699916334</v>
      </c>
      <c r="H377" s="116">
        <f t="shared" si="144"/>
        <v>0.000174644662</v>
      </c>
      <c r="I377" s="116">
        <f t="shared" si="144"/>
        <v>0.000201971873</v>
      </c>
      <c r="J377" s="116">
        <f t="shared" si="144"/>
        <v>0.0002161916755</v>
      </c>
      <c r="K377" s="116">
        <f t="shared" si="144"/>
        <v>0.003947428058</v>
      </c>
      <c r="L377" s="116">
        <f t="shared" si="144"/>
        <v>0.005268491581</v>
      </c>
      <c r="M377" s="116">
        <f t="shared" si="144"/>
        <v>0.005033592456</v>
      </c>
      <c r="N377" s="116">
        <f t="shared" si="144"/>
        <v>0.0034801258</v>
      </c>
      <c r="O377" s="116">
        <f t="shared" si="144"/>
        <v>0.003712806541</v>
      </c>
      <c r="P377" s="116">
        <f t="shared" si="144"/>
        <v>0.004250980134</v>
      </c>
      <c r="Q377" s="116">
        <f t="shared" si="144"/>
        <v>0.004212590468</v>
      </c>
      <c r="R377" s="116">
        <f t="shared" si="144"/>
        <v>0.003520214295</v>
      </c>
      <c r="S377" s="116">
        <f t="shared" si="144"/>
        <v>0.00387615125</v>
      </c>
      <c r="T377" s="116">
        <f t="shared" si="144"/>
        <v>0.003423822358</v>
      </c>
      <c r="U377" s="195">
        <f t="shared" si="144"/>
        <v>0.005394525459</v>
      </c>
    </row>
    <row r="378" ht="15.75" customHeight="1">
      <c r="A378" s="136" t="s">
        <v>82</v>
      </c>
      <c r="B378" s="116">
        <f t="shared" ref="B378:U378" si="145">B154/B$11</f>
        <v>0</v>
      </c>
      <c r="C378" s="116">
        <f t="shared" si="145"/>
        <v>0</v>
      </c>
      <c r="D378" s="116">
        <f t="shared" si="145"/>
        <v>0</v>
      </c>
      <c r="E378" s="116">
        <f t="shared" si="145"/>
        <v>0</v>
      </c>
      <c r="F378" s="116">
        <f t="shared" si="145"/>
        <v>0</v>
      </c>
      <c r="G378" s="116">
        <f t="shared" si="145"/>
        <v>0</v>
      </c>
      <c r="H378" s="116">
        <f t="shared" si="145"/>
        <v>0</v>
      </c>
      <c r="I378" s="116">
        <f t="shared" si="145"/>
        <v>0</v>
      </c>
      <c r="J378" s="116">
        <f t="shared" si="145"/>
        <v>0</v>
      </c>
      <c r="K378" s="116">
        <f t="shared" si="145"/>
        <v>0</v>
      </c>
      <c r="L378" s="116">
        <f t="shared" si="145"/>
        <v>0</v>
      </c>
      <c r="M378" s="116">
        <f t="shared" si="145"/>
        <v>0</v>
      </c>
      <c r="N378" s="116">
        <f t="shared" si="145"/>
        <v>0</v>
      </c>
      <c r="O378" s="116">
        <f t="shared" si="145"/>
        <v>0</v>
      </c>
      <c r="P378" s="116">
        <f t="shared" si="145"/>
        <v>0</v>
      </c>
      <c r="Q378" s="116">
        <f t="shared" si="145"/>
        <v>0</v>
      </c>
      <c r="R378" s="116">
        <f t="shared" si="145"/>
        <v>0</v>
      </c>
      <c r="S378" s="116">
        <f t="shared" si="145"/>
        <v>0</v>
      </c>
      <c r="T378" s="116">
        <f t="shared" si="145"/>
        <v>0</v>
      </c>
      <c r="U378" s="195">
        <f t="shared" si="145"/>
        <v>0</v>
      </c>
    </row>
    <row r="379" ht="15.75" customHeight="1">
      <c r="A379" s="136" t="s">
        <v>30</v>
      </c>
      <c r="B379" s="120">
        <f t="shared" ref="B379:U379" si="146">B155/B$11</f>
        <v>0</v>
      </c>
      <c r="C379" s="120">
        <f t="shared" si="146"/>
        <v>0</v>
      </c>
      <c r="D379" s="120">
        <f t="shared" si="146"/>
        <v>0</v>
      </c>
      <c r="E379" s="120">
        <f t="shared" si="146"/>
        <v>0.0001010804051</v>
      </c>
      <c r="F379" s="120">
        <f t="shared" si="146"/>
        <v>0.007283899528</v>
      </c>
      <c r="G379" s="120">
        <f t="shared" si="146"/>
        <v>0.004176665942</v>
      </c>
      <c r="H379" s="120">
        <f t="shared" si="146"/>
        <v>0.0007854750164</v>
      </c>
      <c r="I379" s="120">
        <f t="shared" si="146"/>
        <v>0.000001960891971</v>
      </c>
      <c r="J379" s="120">
        <f t="shared" si="146"/>
        <v>0.00003242875133</v>
      </c>
      <c r="K379" s="120">
        <f t="shared" si="146"/>
        <v>0.0002756348297</v>
      </c>
      <c r="L379" s="120">
        <f t="shared" si="146"/>
        <v>0.0000004579306024</v>
      </c>
      <c r="M379" s="120">
        <f t="shared" si="146"/>
        <v>0.00002825183756</v>
      </c>
      <c r="N379" s="120">
        <f t="shared" si="146"/>
        <v>0</v>
      </c>
      <c r="O379" s="120">
        <f t="shared" si="146"/>
        <v>0.000328392766</v>
      </c>
      <c r="P379" s="120">
        <f t="shared" si="146"/>
        <v>0</v>
      </c>
      <c r="Q379" s="120">
        <f t="shared" si="146"/>
        <v>0.005746083486</v>
      </c>
      <c r="R379" s="120">
        <f t="shared" si="146"/>
        <v>0</v>
      </c>
      <c r="S379" s="120">
        <f t="shared" si="146"/>
        <v>0.000000376179275</v>
      </c>
      <c r="T379" s="120">
        <f t="shared" si="146"/>
        <v>0.000004810818272</v>
      </c>
      <c r="U379" s="196">
        <f t="shared" si="146"/>
        <v>0.001545103245</v>
      </c>
    </row>
    <row r="380" ht="15.75" customHeight="1">
      <c r="A380" s="136" t="s">
        <v>183</v>
      </c>
      <c r="B380" s="120">
        <f t="shared" ref="B380:U380" si="147">B156/B$11</f>
        <v>0</v>
      </c>
      <c r="C380" s="120">
        <f t="shared" si="147"/>
        <v>0</v>
      </c>
      <c r="D380" s="120">
        <f t="shared" si="147"/>
        <v>0.0001159630583</v>
      </c>
      <c r="E380" s="120">
        <f t="shared" si="147"/>
        <v>0.0003812175279</v>
      </c>
      <c r="F380" s="120">
        <f t="shared" si="147"/>
        <v>0.0007742006417</v>
      </c>
      <c r="G380" s="120">
        <f t="shared" si="147"/>
        <v>0.0008224176229</v>
      </c>
      <c r="H380" s="120">
        <f t="shared" si="147"/>
        <v>0.0035388972</v>
      </c>
      <c r="I380" s="120">
        <f t="shared" si="147"/>
        <v>0.003914594004</v>
      </c>
      <c r="J380" s="120">
        <f t="shared" si="147"/>
        <v>0.000418625699</v>
      </c>
      <c r="K380" s="120">
        <f t="shared" si="147"/>
        <v>0.0007315127029</v>
      </c>
      <c r="L380" s="120">
        <f t="shared" si="147"/>
        <v>0.0003938203181</v>
      </c>
      <c r="M380" s="120">
        <f t="shared" si="147"/>
        <v>0.000420033344</v>
      </c>
      <c r="N380" s="120">
        <f t="shared" si="147"/>
        <v>0.0003914215566</v>
      </c>
      <c r="O380" s="120">
        <f t="shared" si="147"/>
        <v>0.000326838857</v>
      </c>
      <c r="P380" s="120">
        <f t="shared" si="147"/>
        <v>0.0002694657367</v>
      </c>
      <c r="Q380" s="120">
        <f t="shared" si="147"/>
        <v>0.0009922264604</v>
      </c>
      <c r="R380" s="120">
        <f t="shared" si="147"/>
        <v>0.0005347126855</v>
      </c>
      <c r="S380" s="120">
        <f t="shared" si="147"/>
        <v>0.000406273617</v>
      </c>
      <c r="T380" s="120">
        <f t="shared" si="147"/>
        <v>0.0006835062576</v>
      </c>
      <c r="U380" s="196">
        <f t="shared" si="147"/>
        <v>0.0004233371997</v>
      </c>
    </row>
    <row r="381" ht="15.75" customHeight="1">
      <c r="A381" s="136" t="s">
        <v>31</v>
      </c>
      <c r="B381" s="116">
        <f t="shared" ref="B381:U381" si="148">B157/B$11</f>
        <v>0.000006237836219</v>
      </c>
      <c r="C381" s="116">
        <f t="shared" si="148"/>
        <v>0.001039732355</v>
      </c>
      <c r="D381" s="116">
        <f t="shared" si="148"/>
        <v>0.0001278567053</v>
      </c>
      <c r="E381" s="116">
        <f t="shared" si="148"/>
        <v>0.01748835409</v>
      </c>
      <c r="F381" s="116">
        <f t="shared" si="148"/>
        <v>0.001707211671</v>
      </c>
      <c r="G381" s="116">
        <f t="shared" si="148"/>
        <v>0.0005527102269</v>
      </c>
      <c r="H381" s="116">
        <f t="shared" si="148"/>
        <v>0.0002496140779</v>
      </c>
      <c r="I381" s="116">
        <f t="shared" si="148"/>
        <v>0.000396100178</v>
      </c>
      <c r="J381" s="116">
        <f t="shared" si="148"/>
        <v>0.001544296446</v>
      </c>
      <c r="K381" s="116">
        <f t="shared" si="148"/>
        <v>0.0002666753802</v>
      </c>
      <c r="L381" s="116">
        <f t="shared" si="148"/>
        <v>0.0004680050757</v>
      </c>
      <c r="M381" s="116">
        <f t="shared" si="148"/>
        <v>0.0006627268401</v>
      </c>
      <c r="N381" s="116">
        <f t="shared" si="148"/>
        <v>0.0008026956826</v>
      </c>
      <c r="O381" s="116">
        <f t="shared" si="148"/>
        <v>0.008419855849</v>
      </c>
      <c r="P381" s="116">
        <f t="shared" si="148"/>
        <v>0.002784732299</v>
      </c>
      <c r="Q381" s="116">
        <f t="shared" si="148"/>
        <v>0.003192841979</v>
      </c>
      <c r="R381" s="116">
        <f t="shared" si="148"/>
        <v>0.01240802807</v>
      </c>
      <c r="S381" s="116">
        <f t="shared" si="148"/>
        <v>0.02094415732</v>
      </c>
      <c r="T381" s="116">
        <f t="shared" si="148"/>
        <v>0.0251531783</v>
      </c>
      <c r="U381" s="195">
        <f t="shared" si="148"/>
        <v>0.004199256911</v>
      </c>
    </row>
    <row r="382" ht="15.75" customHeight="1">
      <c r="A382" s="136" t="s">
        <v>184</v>
      </c>
      <c r="B382" s="116">
        <f t="shared" ref="B382:U382" si="149">B158/B$11</f>
        <v>0</v>
      </c>
      <c r="C382" s="116">
        <f t="shared" si="149"/>
        <v>0</v>
      </c>
      <c r="D382" s="116">
        <f t="shared" si="149"/>
        <v>0</v>
      </c>
      <c r="E382" s="116">
        <f t="shared" si="149"/>
        <v>0</v>
      </c>
      <c r="F382" s="116">
        <f t="shared" si="149"/>
        <v>0</v>
      </c>
      <c r="G382" s="116">
        <f t="shared" si="149"/>
        <v>0</v>
      </c>
      <c r="H382" s="116">
        <f t="shared" si="149"/>
        <v>0</v>
      </c>
      <c r="I382" s="116">
        <f t="shared" si="149"/>
        <v>0</v>
      </c>
      <c r="J382" s="116">
        <f t="shared" si="149"/>
        <v>0</v>
      </c>
      <c r="K382" s="116">
        <f t="shared" si="149"/>
        <v>0</v>
      </c>
      <c r="L382" s="116">
        <f t="shared" si="149"/>
        <v>0</v>
      </c>
      <c r="M382" s="116">
        <f t="shared" si="149"/>
        <v>0</v>
      </c>
      <c r="N382" s="116">
        <f t="shared" si="149"/>
        <v>0</v>
      </c>
      <c r="O382" s="116">
        <f t="shared" si="149"/>
        <v>0</v>
      </c>
      <c r="P382" s="116">
        <f t="shared" si="149"/>
        <v>0</v>
      </c>
      <c r="Q382" s="116">
        <f t="shared" si="149"/>
        <v>0</v>
      </c>
      <c r="R382" s="116">
        <f t="shared" si="149"/>
        <v>0</v>
      </c>
      <c r="S382" s="116">
        <f t="shared" si="149"/>
        <v>0</v>
      </c>
      <c r="T382" s="116">
        <f t="shared" si="149"/>
        <v>0</v>
      </c>
      <c r="U382" s="195">
        <f t="shared" si="149"/>
        <v>0</v>
      </c>
    </row>
    <row r="383" ht="15.75" customHeight="1">
      <c r="A383" s="136" t="s">
        <v>185</v>
      </c>
      <c r="B383" s="116">
        <f t="shared" ref="B383:U383" si="150">B159/B$11</f>
        <v>0</v>
      </c>
      <c r="C383" s="116">
        <f t="shared" si="150"/>
        <v>0</v>
      </c>
      <c r="D383" s="116">
        <f t="shared" si="150"/>
        <v>0</v>
      </c>
      <c r="E383" s="116">
        <f t="shared" si="150"/>
        <v>0</v>
      </c>
      <c r="F383" s="116">
        <f t="shared" si="150"/>
        <v>0</v>
      </c>
      <c r="G383" s="116">
        <f t="shared" si="150"/>
        <v>0</v>
      </c>
      <c r="H383" s="116">
        <f t="shared" si="150"/>
        <v>0</v>
      </c>
      <c r="I383" s="116">
        <f t="shared" si="150"/>
        <v>0</v>
      </c>
      <c r="J383" s="116">
        <f t="shared" si="150"/>
        <v>0</v>
      </c>
      <c r="K383" s="116">
        <f t="shared" si="150"/>
        <v>0</v>
      </c>
      <c r="L383" s="116">
        <f t="shared" si="150"/>
        <v>0</v>
      </c>
      <c r="M383" s="116">
        <f t="shared" si="150"/>
        <v>0</v>
      </c>
      <c r="N383" s="116">
        <f t="shared" si="150"/>
        <v>0</v>
      </c>
      <c r="O383" s="116">
        <f t="shared" si="150"/>
        <v>0</v>
      </c>
      <c r="P383" s="116">
        <f t="shared" si="150"/>
        <v>0</v>
      </c>
      <c r="Q383" s="116">
        <f t="shared" si="150"/>
        <v>0</v>
      </c>
      <c r="R383" s="116">
        <f t="shared" si="150"/>
        <v>0</v>
      </c>
      <c r="S383" s="116">
        <f t="shared" si="150"/>
        <v>0</v>
      </c>
      <c r="T383" s="116">
        <f t="shared" si="150"/>
        <v>0</v>
      </c>
      <c r="U383" s="195">
        <f t="shared" si="150"/>
        <v>0</v>
      </c>
    </row>
    <row r="384" ht="15.75" customHeight="1">
      <c r="A384" s="136" t="s">
        <v>57</v>
      </c>
      <c r="B384" s="116">
        <f t="shared" ref="B384:U384" si="151">B160/B$11</f>
        <v>0</v>
      </c>
      <c r="C384" s="116">
        <f t="shared" si="151"/>
        <v>0</v>
      </c>
      <c r="D384" s="116">
        <f t="shared" si="151"/>
        <v>0</v>
      </c>
      <c r="E384" s="116">
        <f t="shared" si="151"/>
        <v>0</v>
      </c>
      <c r="F384" s="116">
        <f t="shared" si="151"/>
        <v>0</v>
      </c>
      <c r="G384" s="116">
        <f t="shared" si="151"/>
        <v>0</v>
      </c>
      <c r="H384" s="116">
        <f t="shared" si="151"/>
        <v>0</v>
      </c>
      <c r="I384" s="116">
        <f t="shared" si="151"/>
        <v>0</v>
      </c>
      <c r="J384" s="116">
        <f t="shared" si="151"/>
        <v>0</v>
      </c>
      <c r="K384" s="116">
        <f t="shared" si="151"/>
        <v>0</v>
      </c>
      <c r="L384" s="116">
        <f t="shared" si="151"/>
        <v>0</v>
      </c>
      <c r="M384" s="116">
        <f t="shared" si="151"/>
        <v>0</v>
      </c>
      <c r="N384" s="116">
        <f t="shared" si="151"/>
        <v>0</v>
      </c>
      <c r="O384" s="116">
        <f t="shared" si="151"/>
        <v>0</v>
      </c>
      <c r="P384" s="116">
        <f t="shared" si="151"/>
        <v>0</v>
      </c>
      <c r="Q384" s="116">
        <f t="shared" si="151"/>
        <v>0</v>
      </c>
      <c r="R384" s="116">
        <f t="shared" si="151"/>
        <v>0</v>
      </c>
      <c r="S384" s="116">
        <f t="shared" si="151"/>
        <v>0</v>
      </c>
      <c r="T384" s="116">
        <f t="shared" si="151"/>
        <v>0</v>
      </c>
      <c r="U384" s="195">
        <f t="shared" si="151"/>
        <v>0</v>
      </c>
    </row>
    <row r="385" ht="15.75" customHeight="1">
      <c r="A385" s="136" t="s">
        <v>527</v>
      </c>
      <c r="B385" s="116">
        <f t="shared" ref="B385:U385" si="152">B161/B$11</f>
        <v>0</v>
      </c>
      <c r="C385" s="116">
        <f t="shared" si="152"/>
        <v>0</v>
      </c>
      <c r="D385" s="116">
        <f t="shared" si="152"/>
        <v>0</v>
      </c>
      <c r="E385" s="116">
        <f t="shared" si="152"/>
        <v>0</v>
      </c>
      <c r="F385" s="116">
        <f t="shared" si="152"/>
        <v>0</v>
      </c>
      <c r="G385" s="116">
        <f t="shared" si="152"/>
        <v>0</v>
      </c>
      <c r="H385" s="116">
        <f t="shared" si="152"/>
        <v>0</v>
      </c>
      <c r="I385" s="116">
        <f t="shared" si="152"/>
        <v>0</v>
      </c>
      <c r="J385" s="116">
        <f t="shared" si="152"/>
        <v>0</v>
      </c>
      <c r="K385" s="116">
        <f t="shared" si="152"/>
        <v>0</v>
      </c>
      <c r="L385" s="116">
        <f t="shared" si="152"/>
        <v>0</v>
      </c>
      <c r="M385" s="116">
        <f t="shared" si="152"/>
        <v>0</v>
      </c>
      <c r="N385" s="116">
        <f t="shared" si="152"/>
        <v>0</v>
      </c>
      <c r="O385" s="116">
        <f t="shared" si="152"/>
        <v>0</v>
      </c>
      <c r="P385" s="116">
        <f t="shared" si="152"/>
        <v>0</v>
      </c>
      <c r="Q385" s="116">
        <f t="shared" si="152"/>
        <v>0</v>
      </c>
      <c r="R385" s="116">
        <f t="shared" si="152"/>
        <v>0</v>
      </c>
      <c r="S385" s="116">
        <f t="shared" si="152"/>
        <v>0</v>
      </c>
      <c r="T385" s="116">
        <f t="shared" si="152"/>
        <v>0</v>
      </c>
      <c r="U385" s="195">
        <f t="shared" si="152"/>
        <v>0</v>
      </c>
    </row>
    <row r="386" ht="15.75" customHeight="1">
      <c r="A386" s="136" t="s">
        <v>186</v>
      </c>
      <c r="B386" s="116">
        <f t="shared" ref="B386:U386" si="153">B162/B$11</f>
        <v>0</v>
      </c>
      <c r="C386" s="116">
        <f t="shared" si="153"/>
        <v>0</v>
      </c>
      <c r="D386" s="116">
        <f t="shared" si="153"/>
        <v>0</v>
      </c>
      <c r="E386" s="116">
        <f t="shared" si="153"/>
        <v>0</v>
      </c>
      <c r="F386" s="116">
        <f t="shared" si="153"/>
        <v>0</v>
      </c>
      <c r="G386" s="116">
        <f t="shared" si="153"/>
        <v>0</v>
      </c>
      <c r="H386" s="116">
        <f t="shared" si="153"/>
        <v>0</v>
      </c>
      <c r="I386" s="116">
        <f t="shared" si="153"/>
        <v>0</v>
      </c>
      <c r="J386" s="116">
        <f t="shared" si="153"/>
        <v>0</v>
      </c>
      <c r="K386" s="116">
        <f t="shared" si="153"/>
        <v>0</v>
      </c>
      <c r="L386" s="116">
        <f t="shared" si="153"/>
        <v>0</v>
      </c>
      <c r="M386" s="116">
        <f t="shared" si="153"/>
        <v>0</v>
      </c>
      <c r="N386" s="116">
        <f t="shared" si="153"/>
        <v>0</v>
      </c>
      <c r="O386" s="116">
        <f t="shared" si="153"/>
        <v>0</v>
      </c>
      <c r="P386" s="116">
        <f t="shared" si="153"/>
        <v>0</v>
      </c>
      <c r="Q386" s="116">
        <f t="shared" si="153"/>
        <v>0</v>
      </c>
      <c r="R386" s="116">
        <f t="shared" si="153"/>
        <v>0</v>
      </c>
      <c r="S386" s="116">
        <f t="shared" si="153"/>
        <v>0</v>
      </c>
      <c r="T386" s="116">
        <f t="shared" si="153"/>
        <v>0</v>
      </c>
      <c r="U386" s="195">
        <f t="shared" si="153"/>
        <v>0</v>
      </c>
    </row>
    <row r="387" ht="15.75" customHeight="1">
      <c r="A387" s="136" t="s">
        <v>187</v>
      </c>
      <c r="B387" s="116">
        <f t="shared" ref="B387:U387" si="154">B163/B$11</f>
        <v>0</v>
      </c>
      <c r="C387" s="116">
        <f t="shared" si="154"/>
        <v>0</v>
      </c>
      <c r="D387" s="116">
        <f t="shared" si="154"/>
        <v>0</v>
      </c>
      <c r="E387" s="116">
        <f t="shared" si="154"/>
        <v>0</v>
      </c>
      <c r="F387" s="116">
        <f t="shared" si="154"/>
        <v>0</v>
      </c>
      <c r="G387" s="116">
        <f t="shared" si="154"/>
        <v>0</v>
      </c>
      <c r="H387" s="116">
        <f t="shared" si="154"/>
        <v>0</v>
      </c>
      <c r="I387" s="116">
        <f t="shared" si="154"/>
        <v>0</v>
      </c>
      <c r="J387" s="116">
        <f t="shared" si="154"/>
        <v>0</v>
      </c>
      <c r="K387" s="116">
        <f t="shared" si="154"/>
        <v>0</v>
      </c>
      <c r="L387" s="116">
        <f t="shared" si="154"/>
        <v>0</v>
      </c>
      <c r="M387" s="116">
        <f t="shared" si="154"/>
        <v>0</v>
      </c>
      <c r="N387" s="116">
        <f t="shared" si="154"/>
        <v>0</v>
      </c>
      <c r="O387" s="116">
        <f t="shared" si="154"/>
        <v>0</v>
      </c>
      <c r="P387" s="116">
        <f t="shared" si="154"/>
        <v>0</v>
      </c>
      <c r="Q387" s="116">
        <f t="shared" si="154"/>
        <v>0</v>
      </c>
      <c r="R387" s="116">
        <f t="shared" si="154"/>
        <v>0</v>
      </c>
      <c r="S387" s="116">
        <f t="shared" si="154"/>
        <v>0</v>
      </c>
      <c r="T387" s="116">
        <f t="shared" si="154"/>
        <v>0</v>
      </c>
      <c r="U387" s="195">
        <f t="shared" si="154"/>
        <v>0</v>
      </c>
    </row>
    <row r="388" ht="15.75" customHeight="1">
      <c r="A388" s="136" t="s">
        <v>188</v>
      </c>
      <c r="B388" s="116">
        <f t="shared" ref="B388:U388" si="155">B164/B$11</f>
        <v>0</v>
      </c>
      <c r="C388" s="116">
        <f t="shared" si="155"/>
        <v>0</v>
      </c>
      <c r="D388" s="116">
        <f t="shared" si="155"/>
        <v>0</v>
      </c>
      <c r="E388" s="116">
        <f t="shared" si="155"/>
        <v>0</v>
      </c>
      <c r="F388" s="116">
        <f t="shared" si="155"/>
        <v>0</v>
      </c>
      <c r="G388" s="116">
        <f t="shared" si="155"/>
        <v>0</v>
      </c>
      <c r="H388" s="116">
        <f t="shared" si="155"/>
        <v>0</v>
      </c>
      <c r="I388" s="116">
        <f t="shared" si="155"/>
        <v>0</v>
      </c>
      <c r="J388" s="116">
        <f t="shared" si="155"/>
        <v>0</v>
      </c>
      <c r="K388" s="116">
        <f t="shared" si="155"/>
        <v>0</v>
      </c>
      <c r="L388" s="116">
        <f t="shared" si="155"/>
        <v>0</v>
      </c>
      <c r="M388" s="116">
        <f t="shared" si="155"/>
        <v>0</v>
      </c>
      <c r="N388" s="116">
        <f t="shared" si="155"/>
        <v>0</v>
      </c>
      <c r="O388" s="116">
        <f t="shared" si="155"/>
        <v>0</v>
      </c>
      <c r="P388" s="116">
        <f t="shared" si="155"/>
        <v>0</v>
      </c>
      <c r="Q388" s="116">
        <f t="shared" si="155"/>
        <v>0</v>
      </c>
      <c r="R388" s="116">
        <f t="shared" si="155"/>
        <v>0</v>
      </c>
      <c r="S388" s="116">
        <f t="shared" si="155"/>
        <v>0</v>
      </c>
      <c r="T388" s="116">
        <f t="shared" si="155"/>
        <v>0</v>
      </c>
      <c r="U388" s="195">
        <f t="shared" si="155"/>
        <v>0</v>
      </c>
    </row>
    <row r="389" ht="15.75" customHeight="1">
      <c r="A389" s="136" t="s">
        <v>189</v>
      </c>
      <c r="B389" s="116">
        <f t="shared" ref="B389:U389" si="156">B165/B$11</f>
        <v>0</v>
      </c>
      <c r="C389" s="116">
        <f t="shared" si="156"/>
        <v>0</v>
      </c>
      <c r="D389" s="116">
        <f t="shared" si="156"/>
        <v>0</v>
      </c>
      <c r="E389" s="116">
        <f t="shared" si="156"/>
        <v>0</v>
      </c>
      <c r="F389" s="116">
        <f t="shared" si="156"/>
        <v>0</v>
      </c>
      <c r="G389" s="116">
        <f t="shared" si="156"/>
        <v>0</v>
      </c>
      <c r="H389" s="116">
        <f t="shared" si="156"/>
        <v>0</v>
      </c>
      <c r="I389" s="116">
        <f t="shared" si="156"/>
        <v>0</v>
      </c>
      <c r="J389" s="116">
        <f t="shared" si="156"/>
        <v>0</v>
      </c>
      <c r="K389" s="116">
        <f t="shared" si="156"/>
        <v>0</v>
      </c>
      <c r="L389" s="116">
        <f t="shared" si="156"/>
        <v>0</v>
      </c>
      <c r="M389" s="116">
        <f t="shared" si="156"/>
        <v>0</v>
      </c>
      <c r="N389" s="116">
        <f t="shared" si="156"/>
        <v>0</v>
      </c>
      <c r="O389" s="116">
        <f t="shared" si="156"/>
        <v>0</v>
      </c>
      <c r="P389" s="116">
        <f t="shared" si="156"/>
        <v>0</v>
      </c>
      <c r="Q389" s="116">
        <f t="shared" si="156"/>
        <v>0</v>
      </c>
      <c r="R389" s="116">
        <f t="shared" si="156"/>
        <v>0</v>
      </c>
      <c r="S389" s="116">
        <f t="shared" si="156"/>
        <v>0</v>
      </c>
      <c r="T389" s="116">
        <f t="shared" si="156"/>
        <v>0</v>
      </c>
      <c r="U389" s="195">
        <f t="shared" si="156"/>
        <v>0</v>
      </c>
    </row>
    <row r="390" ht="15.75" customHeight="1">
      <c r="A390" s="136" t="s">
        <v>190</v>
      </c>
      <c r="B390" s="120">
        <f t="shared" ref="B390:U390" si="157">B166/B$11</f>
        <v>0</v>
      </c>
      <c r="C390" s="120">
        <f t="shared" si="157"/>
        <v>0</v>
      </c>
      <c r="D390" s="120">
        <f t="shared" si="157"/>
        <v>0.0001902983521</v>
      </c>
      <c r="E390" s="120">
        <f t="shared" si="157"/>
        <v>0.003934915771</v>
      </c>
      <c r="F390" s="120">
        <f t="shared" si="157"/>
        <v>0.02623272746</v>
      </c>
      <c r="G390" s="120">
        <f t="shared" si="157"/>
        <v>0.0299394203</v>
      </c>
      <c r="H390" s="120">
        <f t="shared" si="157"/>
        <v>0.0188650312</v>
      </c>
      <c r="I390" s="120">
        <f t="shared" si="157"/>
        <v>0.002138025879</v>
      </c>
      <c r="J390" s="120">
        <f t="shared" si="157"/>
        <v>0.01101250915</v>
      </c>
      <c r="K390" s="120">
        <f t="shared" si="157"/>
        <v>0.01260489144</v>
      </c>
      <c r="L390" s="120">
        <f t="shared" si="157"/>
        <v>0.01252714956</v>
      </c>
      <c r="M390" s="120">
        <f t="shared" si="157"/>
        <v>0.006802906331</v>
      </c>
      <c r="N390" s="120">
        <f t="shared" si="157"/>
        <v>0.01191806045</v>
      </c>
      <c r="O390" s="120">
        <f t="shared" si="157"/>
        <v>0.002403379234</v>
      </c>
      <c r="P390" s="120">
        <f t="shared" si="157"/>
        <v>0.001885501099</v>
      </c>
      <c r="Q390" s="120">
        <f t="shared" si="157"/>
        <v>0.002573883029</v>
      </c>
      <c r="R390" s="120">
        <f t="shared" si="157"/>
        <v>0.00003555772015</v>
      </c>
      <c r="S390" s="120">
        <f t="shared" si="157"/>
        <v>0.00005830778763</v>
      </c>
      <c r="T390" s="120">
        <f t="shared" si="157"/>
        <v>0.00009140554717</v>
      </c>
      <c r="U390" s="196">
        <f t="shared" si="157"/>
        <v>0.0001361502056</v>
      </c>
    </row>
    <row r="391" ht="15.75" customHeight="1">
      <c r="A391" s="136" t="s">
        <v>191</v>
      </c>
      <c r="B391" s="116">
        <f t="shared" ref="B391:U391" si="158">B167/B$11</f>
        <v>0</v>
      </c>
      <c r="C391" s="116">
        <f t="shared" si="158"/>
        <v>0</v>
      </c>
      <c r="D391" s="116">
        <f t="shared" si="158"/>
        <v>0</v>
      </c>
      <c r="E391" s="116">
        <f t="shared" si="158"/>
        <v>0.000002888011575</v>
      </c>
      <c r="F391" s="116">
        <f t="shared" si="158"/>
        <v>0</v>
      </c>
      <c r="G391" s="116">
        <f t="shared" si="158"/>
        <v>0</v>
      </c>
      <c r="H391" s="116">
        <f t="shared" si="158"/>
        <v>0</v>
      </c>
      <c r="I391" s="116">
        <f t="shared" si="158"/>
        <v>0</v>
      </c>
      <c r="J391" s="116">
        <f t="shared" si="158"/>
        <v>0</v>
      </c>
      <c r="K391" s="116">
        <f t="shared" si="158"/>
        <v>0</v>
      </c>
      <c r="L391" s="116">
        <f t="shared" si="158"/>
        <v>0</v>
      </c>
      <c r="M391" s="116">
        <f t="shared" si="158"/>
        <v>0.00000136153434</v>
      </c>
      <c r="N391" s="116">
        <f t="shared" si="158"/>
        <v>0</v>
      </c>
      <c r="O391" s="116">
        <f t="shared" si="158"/>
        <v>0</v>
      </c>
      <c r="P391" s="116">
        <f t="shared" si="158"/>
        <v>0</v>
      </c>
      <c r="Q391" s="116">
        <f t="shared" si="158"/>
        <v>0</v>
      </c>
      <c r="R391" s="116">
        <f t="shared" si="158"/>
        <v>0</v>
      </c>
      <c r="S391" s="116">
        <f t="shared" si="158"/>
        <v>0.000000376179275</v>
      </c>
      <c r="T391" s="116">
        <f t="shared" si="158"/>
        <v>0</v>
      </c>
      <c r="U391" s="195">
        <f t="shared" si="158"/>
        <v>0.000005582468568</v>
      </c>
    </row>
    <row r="392" ht="15.75" customHeight="1">
      <c r="A392" s="136" t="s">
        <v>32</v>
      </c>
      <c r="B392" s="116">
        <f t="shared" ref="B392:U392" si="159">B168/B$11</f>
        <v>0</v>
      </c>
      <c r="C392" s="116">
        <f t="shared" si="159"/>
        <v>0</v>
      </c>
      <c r="D392" s="116">
        <f t="shared" si="159"/>
        <v>0</v>
      </c>
      <c r="E392" s="116">
        <f t="shared" si="159"/>
        <v>0</v>
      </c>
      <c r="F392" s="116">
        <f t="shared" si="159"/>
        <v>0</v>
      </c>
      <c r="G392" s="116">
        <f t="shared" si="159"/>
        <v>0</v>
      </c>
      <c r="H392" s="116">
        <f t="shared" si="159"/>
        <v>0</v>
      </c>
      <c r="I392" s="116">
        <f t="shared" si="159"/>
        <v>0.000001960891971</v>
      </c>
      <c r="J392" s="116">
        <f t="shared" si="159"/>
        <v>0.00001523168623</v>
      </c>
      <c r="K392" s="116">
        <f t="shared" si="159"/>
        <v>0.00001422971396</v>
      </c>
      <c r="L392" s="116">
        <f t="shared" si="159"/>
        <v>0.0000004579306024</v>
      </c>
      <c r="M392" s="116">
        <f t="shared" si="159"/>
        <v>0.000004424986606</v>
      </c>
      <c r="N392" s="116">
        <f t="shared" si="159"/>
        <v>0.00003111223576</v>
      </c>
      <c r="O392" s="116">
        <f t="shared" si="159"/>
        <v>0.0000007769544938</v>
      </c>
      <c r="P392" s="116">
        <f t="shared" si="159"/>
        <v>0.00000910870096</v>
      </c>
      <c r="Q392" s="116">
        <f t="shared" si="159"/>
        <v>0</v>
      </c>
      <c r="R392" s="116">
        <f t="shared" si="159"/>
        <v>0</v>
      </c>
      <c r="S392" s="116">
        <f t="shared" si="159"/>
        <v>0.00004175589953</v>
      </c>
      <c r="T392" s="116">
        <f t="shared" si="159"/>
        <v>0.000007771321824</v>
      </c>
      <c r="U392" s="195">
        <f t="shared" si="159"/>
        <v>0.00001209534856</v>
      </c>
    </row>
    <row r="393" ht="15.75" customHeight="1">
      <c r="A393" s="136" t="s">
        <v>192</v>
      </c>
      <c r="B393" s="116">
        <f t="shared" ref="B393:U393" si="160">B169/B$11</f>
        <v>0</v>
      </c>
      <c r="C393" s="116">
        <f t="shared" si="160"/>
        <v>0</v>
      </c>
      <c r="D393" s="116">
        <f t="shared" si="160"/>
        <v>0</v>
      </c>
      <c r="E393" s="116">
        <f t="shared" si="160"/>
        <v>0</v>
      </c>
      <c r="F393" s="116">
        <f t="shared" si="160"/>
        <v>0</v>
      </c>
      <c r="G393" s="116">
        <f t="shared" si="160"/>
        <v>0</v>
      </c>
      <c r="H393" s="116">
        <f t="shared" si="160"/>
        <v>0</v>
      </c>
      <c r="I393" s="116">
        <f t="shared" si="160"/>
        <v>0</v>
      </c>
      <c r="J393" s="116">
        <f t="shared" si="160"/>
        <v>0</v>
      </c>
      <c r="K393" s="116">
        <f t="shared" si="160"/>
        <v>0</v>
      </c>
      <c r="L393" s="116">
        <f t="shared" si="160"/>
        <v>0</v>
      </c>
      <c r="M393" s="116">
        <f t="shared" si="160"/>
        <v>0</v>
      </c>
      <c r="N393" s="116">
        <f t="shared" si="160"/>
        <v>0</v>
      </c>
      <c r="O393" s="116">
        <f t="shared" si="160"/>
        <v>0</v>
      </c>
      <c r="P393" s="116">
        <f t="shared" si="160"/>
        <v>0</v>
      </c>
      <c r="Q393" s="116">
        <f t="shared" si="160"/>
        <v>0</v>
      </c>
      <c r="R393" s="116">
        <f t="shared" si="160"/>
        <v>0</v>
      </c>
      <c r="S393" s="116">
        <f t="shared" si="160"/>
        <v>0</v>
      </c>
      <c r="T393" s="116">
        <f t="shared" si="160"/>
        <v>0</v>
      </c>
      <c r="U393" s="195">
        <f t="shared" si="160"/>
        <v>0</v>
      </c>
    </row>
    <row r="394" ht="15.75" customHeight="1">
      <c r="A394" s="136" t="s">
        <v>193</v>
      </c>
      <c r="B394" s="120">
        <f t="shared" ref="B394:U394" si="161">B170/B$11</f>
        <v>0</v>
      </c>
      <c r="C394" s="120">
        <f t="shared" si="161"/>
        <v>0</v>
      </c>
      <c r="D394" s="120">
        <f t="shared" si="161"/>
        <v>0</v>
      </c>
      <c r="E394" s="120">
        <f t="shared" si="161"/>
        <v>0</v>
      </c>
      <c r="F394" s="120">
        <f t="shared" si="161"/>
        <v>0</v>
      </c>
      <c r="G394" s="120">
        <f t="shared" si="161"/>
        <v>0</v>
      </c>
      <c r="H394" s="120">
        <f t="shared" si="161"/>
        <v>0</v>
      </c>
      <c r="I394" s="120">
        <f t="shared" si="161"/>
        <v>0</v>
      </c>
      <c r="J394" s="120">
        <f t="shared" si="161"/>
        <v>0</v>
      </c>
      <c r="K394" s="120">
        <f t="shared" si="161"/>
        <v>0</v>
      </c>
      <c r="L394" s="120">
        <f t="shared" si="161"/>
        <v>0</v>
      </c>
      <c r="M394" s="120">
        <f t="shared" si="161"/>
        <v>0</v>
      </c>
      <c r="N394" s="120">
        <f t="shared" si="161"/>
        <v>0</v>
      </c>
      <c r="O394" s="120">
        <f t="shared" si="161"/>
        <v>0</v>
      </c>
      <c r="P394" s="120">
        <f t="shared" si="161"/>
        <v>0</v>
      </c>
      <c r="Q394" s="120">
        <f t="shared" si="161"/>
        <v>0</v>
      </c>
      <c r="R394" s="120">
        <f t="shared" si="161"/>
        <v>0</v>
      </c>
      <c r="S394" s="120">
        <f t="shared" si="161"/>
        <v>0</v>
      </c>
      <c r="T394" s="120">
        <f t="shared" si="161"/>
        <v>0</v>
      </c>
      <c r="U394" s="196">
        <f t="shared" si="161"/>
        <v>0.0000003101371426</v>
      </c>
    </row>
    <row r="395" ht="15.75" customHeight="1">
      <c r="A395" s="136" t="s">
        <v>33</v>
      </c>
      <c r="B395" s="116">
        <f t="shared" ref="B395:U395" si="162">B171/B$11</f>
        <v>0.03520010979</v>
      </c>
      <c r="C395" s="116">
        <f t="shared" si="162"/>
        <v>0.05789122328</v>
      </c>
      <c r="D395" s="116">
        <f t="shared" si="162"/>
        <v>0.07106156746</v>
      </c>
      <c r="E395" s="116">
        <f t="shared" si="162"/>
        <v>0.04356998663</v>
      </c>
      <c r="F395" s="116">
        <f t="shared" si="162"/>
        <v>0.05799327804</v>
      </c>
      <c r="G395" s="116">
        <f t="shared" si="162"/>
        <v>0.02298305877</v>
      </c>
      <c r="H395" s="116">
        <f t="shared" si="162"/>
        <v>0.03050829264</v>
      </c>
      <c r="I395" s="116">
        <f t="shared" si="162"/>
        <v>0.03957341449</v>
      </c>
      <c r="J395" s="116">
        <f t="shared" si="162"/>
        <v>0.02353344657</v>
      </c>
      <c r="K395" s="116">
        <f t="shared" si="162"/>
        <v>0.009690435208</v>
      </c>
      <c r="L395" s="116">
        <f t="shared" si="162"/>
        <v>0.01989387916</v>
      </c>
      <c r="M395" s="116">
        <f t="shared" si="162"/>
        <v>0.03338414126</v>
      </c>
      <c r="N395" s="116">
        <f t="shared" si="162"/>
        <v>0.06120161973</v>
      </c>
      <c r="O395" s="116">
        <f t="shared" si="162"/>
        <v>0.08076726846</v>
      </c>
      <c r="P395" s="116">
        <f t="shared" si="162"/>
        <v>0.02764465439</v>
      </c>
      <c r="Q395" s="116">
        <f t="shared" si="162"/>
        <v>0.08528617892</v>
      </c>
      <c r="R395" s="116">
        <f t="shared" si="162"/>
        <v>0.07155856491</v>
      </c>
      <c r="S395" s="116">
        <f t="shared" si="162"/>
        <v>0.06175321361</v>
      </c>
      <c r="T395" s="116">
        <f t="shared" si="162"/>
        <v>0.06061334972</v>
      </c>
      <c r="U395" s="195">
        <f t="shared" si="162"/>
        <v>0.06373783487</v>
      </c>
    </row>
    <row r="396" ht="15.75" customHeight="1">
      <c r="A396" s="136" t="s">
        <v>194</v>
      </c>
      <c r="B396" s="116">
        <f t="shared" ref="B396:U396" si="163">B172/B$11</f>
        <v>0</v>
      </c>
      <c r="C396" s="116">
        <f t="shared" si="163"/>
        <v>0</v>
      </c>
      <c r="D396" s="116">
        <f t="shared" si="163"/>
        <v>0</v>
      </c>
      <c r="E396" s="116">
        <f t="shared" si="163"/>
        <v>0</v>
      </c>
      <c r="F396" s="116">
        <f t="shared" si="163"/>
        <v>0</v>
      </c>
      <c r="G396" s="116">
        <f t="shared" si="163"/>
        <v>0</v>
      </c>
      <c r="H396" s="116">
        <f t="shared" si="163"/>
        <v>0</v>
      </c>
      <c r="I396" s="116">
        <f t="shared" si="163"/>
        <v>0</v>
      </c>
      <c r="J396" s="116">
        <f t="shared" si="163"/>
        <v>0</v>
      </c>
      <c r="K396" s="116">
        <f t="shared" si="163"/>
        <v>0</v>
      </c>
      <c r="L396" s="116">
        <f t="shared" si="163"/>
        <v>0</v>
      </c>
      <c r="M396" s="116">
        <f t="shared" si="163"/>
        <v>0</v>
      </c>
      <c r="N396" s="116">
        <f t="shared" si="163"/>
        <v>0</v>
      </c>
      <c r="O396" s="116">
        <f t="shared" si="163"/>
        <v>0</v>
      </c>
      <c r="P396" s="116">
        <f t="shared" si="163"/>
        <v>0</v>
      </c>
      <c r="Q396" s="116">
        <f t="shared" si="163"/>
        <v>0</v>
      </c>
      <c r="R396" s="116">
        <f t="shared" si="163"/>
        <v>0</v>
      </c>
      <c r="S396" s="116">
        <f t="shared" si="163"/>
        <v>0</v>
      </c>
      <c r="T396" s="116">
        <f t="shared" si="163"/>
        <v>0</v>
      </c>
      <c r="U396" s="195">
        <f t="shared" si="163"/>
        <v>0</v>
      </c>
    </row>
    <row r="397" ht="15.75" customHeight="1">
      <c r="A397" s="136" t="s">
        <v>195</v>
      </c>
      <c r="B397" s="116">
        <f t="shared" ref="B397:U397" si="164">B173/B$11</f>
        <v>0</v>
      </c>
      <c r="C397" s="116">
        <f t="shared" si="164"/>
        <v>0</v>
      </c>
      <c r="D397" s="116">
        <f t="shared" si="164"/>
        <v>0</v>
      </c>
      <c r="E397" s="116">
        <f t="shared" si="164"/>
        <v>0</v>
      </c>
      <c r="F397" s="116">
        <f t="shared" si="164"/>
        <v>0</v>
      </c>
      <c r="G397" s="116">
        <f t="shared" si="164"/>
        <v>0</v>
      </c>
      <c r="H397" s="116">
        <f t="shared" si="164"/>
        <v>0</v>
      </c>
      <c r="I397" s="116">
        <f t="shared" si="164"/>
        <v>0</v>
      </c>
      <c r="J397" s="116">
        <f t="shared" si="164"/>
        <v>0</v>
      </c>
      <c r="K397" s="116">
        <f t="shared" si="164"/>
        <v>0</v>
      </c>
      <c r="L397" s="116">
        <f t="shared" si="164"/>
        <v>0</v>
      </c>
      <c r="M397" s="116">
        <f t="shared" si="164"/>
        <v>0</v>
      </c>
      <c r="N397" s="116">
        <f t="shared" si="164"/>
        <v>0</v>
      </c>
      <c r="O397" s="116">
        <f t="shared" si="164"/>
        <v>0</v>
      </c>
      <c r="P397" s="116">
        <f t="shared" si="164"/>
        <v>0</v>
      </c>
      <c r="Q397" s="116">
        <f t="shared" si="164"/>
        <v>0</v>
      </c>
      <c r="R397" s="116">
        <f t="shared" si="164"/>
        <v>0</v>
      </c>
      <c r="S397" s="116">
        <f t="shared" si="164"/>
        <v>0</v>
      </c>
      <c r="T397" s="116">
        <f t="shared" si="164"/>
        <v>0</v>
      </c>
      <c r="U397" s="195">
        <f t="shared" si="164"/>
        <v>0</v>
      </c>
    </row>
    <row r="398" ht="15.75" customHeight="1">
      <c r="A398" s="136" t="s">
        <v>196</v>
      </c>
      <c r="B398" s="116">
        <f t="shared" ref="B398:U398" si="165">B174/B$11</f>
        <v>0</v>
      </c>
      <c r="C398" s="116">
        <f t="shared" si="165"/>
        <v>0</v>
      </c>
      <c r="D398" s="116">
        <f t="shared" si="165"/>
        <v>0</v>
      </c>
      <c r="E398" s="116">
        <f t="shared" si="165"/>
        <v>0</v>
      </c>
      <c r="F398" s="116">
        <f t="shared" si="165"/>
        <v>0</v>
      </c>
      <c r="G398" s="116">
        <f t="shared" si="165"/>
        <v>0</v>
      </c>
      <c r="H398" s="116">
        <f t="shared" si="165"/>
        <v>0</v>
      </c>
      <c r="I398" s="116">
        <f t="shared" si="165"/>
        <v>0</v>
      </c>
      <c r="J398" s="116">
        <f t="shared" si="165"/>
        <v>0</v>
      </c>
      <c r="K398" s="116">
        <f t="shared" si="165"/>
        <v>0</v>
      </c>
      <c r="L398" s="116">
        <f t="shared" si="165"/>
        <v>0</v>
      </c>
      <c r="M398" s="116">
        <f t="shared" si="165"/>
        <v>0</v>
      </c>
      <c r="N398" s="116">
        <f t="shared" si="165"/>
        <v>0</v>
      </c>
      <c r="O398" s="116">
        <f t="shared" si="165"/>
        <v>0</v>
      </c>
      <c r="P398" s="116">
        <f t="shared" si="165"/>
        <v>0</v>
      </c>
      <c r="Q398" s="116">
        <f t="shared" si="165"/>
        <v>0.0000002866877956</v>
      </c>
      <c r="R398" s="116">
        <f t="shared" si="165"/>
        <v>0</v>
      </c>
      <c r="S398" s="116">
        <f t="shared" si="165"/>
        <v>0</v>
      </c>
      <c r="T398" s="116">
        <f t="shared" si="165"/>
        <v>0</v>
      </c>
      <c r="U398" s="195">
        <f t="shared" si="165"/>
        <v>0</v>
      </c>
    </row>
    <row r="399" ht="15.75" customHeight="1">
      <c r="A399" s="136" t="s">
        <v>34</v>
      </c>
      <c r="B399" s="116">
        <f t="shared" ref="B399:U399" si="166">B175/B$11</f>
        <v>0</v>
      </c>
      <c r="C399" s="116">
        <f t="shared" si="166"/>
        <v>0.000003836650757</v>
      </c>
      <c r="D399" s="116">
        <f t="shared" si="166"/>
        <v>0.00005352141154</v>
      </c>
      <c r="E399" s="116">
        <f t="shared" si="166"/>
        <v>0.0000462081852</v>
      </c>
      <c r="F399" s="116">
        <f t="shared" si="166"/>
        <v>0.000001527022962</v>
      </c>
      <c r="G399" s="116">
        <f t="shared" si="166"/>
        <v>0</v>
      </c>
      <c r="H399" s="116">
        <f t="shared" si="166"/>
        <v>0.0005895322249</v>
      </c>
      <c r="I399" s="116">
        <f t="shared" si="166"/>
        <v>0.00001111172117</v>
      </c>
      <c r="J399" s="116">
        <f t="shared" si="166"/>
        <v>0.00001130092849</v>
      </c>
      <c r="K399" s="116">
        <f t="shared" si="166"/>
        <v>0.00001370268752</v>
      </c>
      <c r="L399" s="116">
        <f t="shared" si="166"/>
        <v>0.000008700681447</v>
      </c>
      <c r="M399" s="116">
        <f t="shared" si="166"/>
        <v>0.001407145741</v>
      </c>
      <c r="N399" s="116">
        <f t="shared" si="166"/>
        <v>0.000004740912116</v>
      </c>
      <c r="O399" s="116">
        <f t="shared" si="166"/>
        <v>0.00009867322071</v>
      </c>
      <c r="P399" s="116">
        <f t="shared" si="166"/>
        <v>0.00007312262715</v>
      </c>
      <c r="Q399" s="116">
        <f t="shared" si="166"/>
        <v>0.0000131876386</v>
      </c>
      <c r="R399" s="116">
        <f t="shared" si="166"/>
        <v>0.00003474959014</v>
      </c>
      <c r="S399" s="116">
        <f t="shared" si="166"/>
        <v>0.000004890330575</v>
      </c>
      <c r="T399" s="116">
        <f t="shared" si="166"/>
        <v>0.000000740125888</v>
      </c>
      <c r="U399" s="195">
        <f t="shared" si="166"/>
        <v>0.000009304114279</v>
      </c>
    </row>
    <row r="400" ht="15.75" customHeight="1">
      <c r="A400" s="136" t="s">
        <v>63</v>
      </c>
      <c r="B400" s="120">
        <f t="shared" ref="B400:U400" si="167">B176/B$11</f>
        <v>0</v>
      </c>
      <c r="C400" s="120">
        <f t="shared" si="167"/>
        <v>0</v>
      </c>
      <c r="D400" s="120">
        <f t="shared" si="167"/>
        <v>0</v>
      </c>
      <c r="E400" s="120">
        <f t="shared" si="167"/>
        <v>0</v>
      </c>
      <c r="F400" s="120">
        <f t="shared" si="167"/>
        <v>0</v>
      </c>
      <c r="G400" s="120">
        <f t="shared" si="167"/>
        <v>0</v>
      </c>
      <c r="H400" s="120">
        <f t="shared" si="167"/>
        <v>0</v>
      </c>
      <c r="I400" s="120">
        <f t="shared" si="167"/>
        <v>0</v>
      </c>
      <c r="J400" s="120">
        <f t="shared" si="167"/>
        <v>0</v>
      </c>
      <c r="K400" s="120">
        <f t="shared" si="167"/>
        <v>0</v>
      </c>
      <c r="L400" s="120">
        <f t="shared" si="167"/>
        <v>0</v>
      </c>
      <c r="M400" s="120">
        <f t="shared" si="167"/>
        <v>0</v>
      </c>
      <c r="N400" s="120">
        <f t="shared" si="167"/>
        <v>0.0000002963070072</v>
      </c>
      <c r="O400" s="120">
        <f t="shared" si="167"/>
        <v>0</v>
      </c>
      <c r="P400" s="120">
        <f t="shared" si="167"/>
        <v>0</v>
      </c>
      <c r="Q400" s="120">
        <f t="shared" si="167"/>
        <v>0</v>
      </c>
      <c r="R400" s="120">
        <f t="shared" si="167"/>
        <v>0.00001023631338</v>
      </c>
      <c r="S400" s="120">
        <f t="shared" si="167"/>
        <v>0</v>
      </c>
      <c r="T400" s="120">
        <f t="shared" si="167"/>
        <v>0.00002035346192</v>
      </c>
      <c r="U400" s="196">
        <f t="shared" si="167"/>
        <v>0</v>
      </c>
    </row>
    <row r="401" ht="15.75" customHeight="1">
      <c r="A401" s="136" t="s">
        <v>35</v>
      </c>
      <c r="B401" s="120">
        <f t="shared" ref="B401:U401" si="168">B177/B$11</f>
        <v>0</v>
      </c>
      <c r="C401" s="120">
        <f t="shared" si="168"/>
        <v>0</v>
      </c>
      <c r="D401" s="120">
        <f t="shared" si="168"/>
        <v>0.00002378729402</v>
      </c>
      <c r="E401" s="120">
        <f t="shared" si="168"/>
        <v>0.000002888011575</v>
      </c>
      <c r="F401" s="120">
        <f t="shared" si="168"/>
        <v>0.0005252958989</v>
      </c>
      <c r="G401" s="120">
        <f t="shared" si="168"/>
        <v>0.000001899347859</v>
      </c>
      <c r="H401" s="120">
        <f t="shared" si="168"/>
        <v>0.000001703850361</v>
      </c>
      <c r="I401" s="120">
        <f t="shared" si="168"/>
        <v>0.0000006536306568</v>
      </c>
      <c r="J401" s="120">
        <f t="shared" si="168"/>
        <v>0.000008352860191</v>
      </c>
      <c r="K401" s="120">
        <f t="shared" si="168"/>
        <v>0.000001054052886</v>
      </c>
      <c r="L401" s="120">
        <f t="shared" si="168"/>
        <v>0.00003022341976</v>
      </c>
      <c r="M401" s="120">
        <f t="shared" si="168"/>
        <v>0.00001395572699</v>
      </c>
      <c r="N401" s="120">
        <f t="shared" si="168"/>
        <v>0.000001185228029</v>
      </c>
      <c r="O401" s="120">
        <f t="shared" si="168"/>
        <v>0.0000002589848313</v>
      </c>
      <c r="P401" s="120">
        <f t="shared" si="168"/>
        <v>0</v>
      </c>
      <c r="Q401" s="120">
        <f t="shared" si="168"/>
        <v>0.000004873692524</v>
      </c>
      <c r="R401" s="120">
        <f t="shared" si="168"/>
        <v>0.000001885636674</v>
      </c>
      <c r="S401" s="120">
        <f t="shared" si="168"/>
        <v>0.00001015684043</v>
      </c>
      <c r="T401" s="120">
        <f t="shared" si="168"/>
        <v>0.000000740125888</v>
      </c>
      <c r="U401" s="196">
        <f t="shared" si="168"/>
        <v>0.0002484198513</v>
      </c>
    </row>
    <row r="402" ht="15.75" customHeight="1">
      <c r="A402" s="136" t="s">
        <v>197</v>
      </c>
      <c r="B402" s="116">
        <f t="shared" ref="B402:U402" si="169">B178/B$11</f>
        <v>0.05962123858</v>
      </c>
      <c r="C402" s="116">
        <f t="shared" si="169"/>
        <v>0.0009438160863</v>
      </c>
      <c r="D402" s="116">
        <f t="shared" si="169"/>
        <v>0.0001605642346</v>
      </c>
      <c r="E402" s="116">
        <f t="shared" si="169"/>
        <v>0.01790855978</v>
      </c>
      <c r="F402" s="116">
        <f t="shared" si="169"/>
        <v>0.000009162137771</v>
      </c>
      <c r="G402" s="116">
        <f t="shared" si="169"/>
        <v>0.0000322889136</v>
      </c>
      <c r="H402" s="116">
        <f t="shared" si="169"/>
        <v>0.00002726160578</v>
      </c>
      <c r="I402" s="116">
        <f t="shared" si="169"/>
        <v>0.0000006536306568</v>
      </c>
      <c r="J402" s="116">
        <f t="shared" si="169"/>
        <v>0.0002849799359</v>
      </c>
      <c r="K402" s="120">
        <f t="shared" si="169"/>
        <v>0</v>
      </c>
      <c r="L402" s="120">
        <f t="shared" si="169"/>
        <v>0.0000009158612049</v>
      </c>
      <c r="M402" s="120">
        <f t="shared" si="169"/>
        <v>0.000002382685095</v>
      </c>
      <c r="N402" s="120">
        <f t="shared" si="169"/>
        <v>0.000002370456058</v>
      </c>
      <c r="O402" s="120">
        <f t="shared" si="169"/>
        <v>0.0000007769544938</v>
      </c>
      <c r="P402" s="120">
        <f t="shared" si="169"/>
        <v>0.00005971259518</v>
      </c>
      <c r="Q402" s="120">
        <f t="shared" si="169"/>
        <v>0.00007167194889</v>
      </c>
      <c r="R402" s="120">
        <f t="shared" si="169"/>
        <v>0.0001031712638</v>
      </c>
      <c r="S402" s="120">
        <f t="shared" si="169"/>
        <v>0</v>
      </c>
      <c r="T402" s="120">
        <f t="shared" si="169"/>
        <v>0.000000370062944</v>
      </c>
      <c r="U402" s="196">
        <f t="shared" si="169"/>
        <v>0</v>
      </c>
    </row>
    <row r="403" ht="15.75" customHeight="1">
      <c r="A403" s="136" t="s">
        <v>36</v>
      </c>
      <c r="B403" s="120">
        <f t="shared" ref="B403:U403" si="170">B179/B$11</f>
        <v>0</v>
      </c>
      <c r="C403" s="120">
        <f t="shared" si="170"/>
        <v>0</v>
      </c>
      <c r="D403" s="120">
        <f t="shared" si="170"/>
        <v>0</v>
      </c>
      <c r="E403" s="120">
        <f t="shared" si="170"/>
        <v>0</v>
      </c>
      <c r="F403" s="120">
        <f t="shared" si="170"/>
        <v>0</v>
      </c>
      <c r="G403" s="120">
        <f t="shared" si="170"/>
        <v>0</v>
      </c>
      <c r="H403" s="120">
        <f t="shared" si="170"/>
        <v>0</v>
      </c>
      <c r="I403" s="120">
        <f t="shared" si="170"/>
        <v>0.00001045809051</v>
      </c>
      <c r="J403" s="120">
        <f t="shared" si="170"/>
        <v>0</v>
      </c>
      <c r="K403" s="120">
        <f t="shared" si="170"/>
        <v>0.000000527026443</v>
      </c>
      <c r="L403" s="120">
        <f t="shared" si="170"/>
        <v>0</v>
      </c>
      <c r="M403" s="120">
        <f t="shared" si="170"/>
        <v>0.000005446137361</v>
      </c>
      <c r="N403" s="120">
        <f t="shared" si="170"/>
        <v>0</v>
      </c>
      <c r="O403" s="120">
        <f t="shared" si="170"/>
        <v>0</v>
      </c>
      <c r="P403" s="120">
        <f t="shared" si="170"/>
        <v>0</v>
      </c>
      <c r="Q403" s="120">
        <f t="shared" si="170"/>
        <v>0</v>
      </c>
      <c r="R403" s="120">
        <f t="shared" si="170"/>
        <v>0</v>
      </c>
      <c r="S403" s="120">
        <f t="shared" si="170"/>
        <v>0</v>
      </c>
      <c r="T403" s="120">
        <f t="shared" si="170"/>
        <v>0</v>
      </c>
      <c r="U403" s="196">
        <f t="shared" si="170"/>
        <v>0</v>
      </c>
    </row>
    <row r="404" ht="15.75" customHeight="1">
      <c r="A404" s="136" t="s">
        <v>198</v>
      </c>
      <c r="B404" s="120">
        <f t="shared" ref="B404:U404" si="171">B180/B$11</f>
        <v>0.00009356754329</v>
      </c>
      <c r="C404" s="120">
        <f t="shared" si="171"/>
        <v>0.0001381194273</v>
      </c>
      <c r="D404" s="120">
        <f t="shared" si="171"/>
        <v>0.0001159630583</v>
      </c>
      <c r="E404" s="120">
        <f t="shared" si="171"/>
        <v>0.00009386037619</v>
      </c>
      <c r="F404" s="120">
        <f t="shared" si="171"/>
        <v>0.0002977694776</v>
      </c>
      <c r="G404" s="120">
        <f t="shared" si="171"/>
        <v>0.0002269720691</v>
      </c>
      <c r="H404" s="120">
        <f t="shared" si="171"/>
        <v>0.001145839368</v>
      </c>
      <c r="I404" s="120">
        <f t="shared" si="171"/>
        <v>0.0004771503795</v>
      </c>
      <c r="J404" s="120">
        <f t="shared" si="171"/>
        <v>0.001783581323</v>
      </c>
      <c r="K404" s="120">
        <f t="shared" si="171"/>
        <v>0.0008748638954</v>
      </c>
      <c r="L404" s="120">
        <f t="shared" si="171"/>
        <v>0.0004771636878</v>
      </c>
      <c r="M404" s="120">
        <f t="shared" si="171"/>
        <v>0.0005813751633</v>
      </c>
      <c r="N404" s="120">
        <f t="shared" si="171"/>
        <v>0.0005149815786</v>
      </c>
      <c r="O404" s="120">
        <f t="shared" si="171"/>
        <v>0.0004117858817</v>
      </c>
      <c r="P404" s="120">
        <f t="shared" si="171"/>
        <v>0.0004043251148</v>
      </c>
      <c r="Q404" s="120">
        <f t="shared" si="171"/>
        <v>0.0005383996801</v>
      </c>
      <c r="R404" s="120">
        <f t="shared" si="171"/>
        <v>0.0002971224646</v>
      </c>
      <c r="S404" s="120">
        <f t="shared" si="171"/>
        <v>0.0005943632545</v>
      </c>
      <c r="T404" s="120">
        <f t="shared" si="171"/>
        <v>0.0009858476828</v>
      </c>
      <c r="U404" s="196">
        <f t="shared" si="171"/>
        <v>0.001057567656</v>
      </c>
    </row>
    <row r="405" ht="15.75" customHeight="1">
      <c r="A405" s="136" t="s">
        <v>37</v>
      </c>
      <c r="B405" s="116">
        <f t="shared" ref="B405:U405" si="172">B181/B$11</f>
        <v>0.0001372323968</v>
      </c>
      <c r="C405" s="116">
        <f t="shared" si="172"/>
        <v>0</v>
      </c>
      <c r="D405" s="116">
        <f t="shared" si="172"/>
        <v>0</v>
      </c>
      <c r="E405" s="116">
        <f t="shared" si="172"/>
        <v>0.00003176812733</v>
      </c>
      <c r="F405" s="116">
        <f t="shared" si="172"/>
        <v>0.0003222018449</v>
      </c>
      <c r="G405" s="116">
        <f t="shared" si="172"/>
        <v>0.0001813877205</v>
      </c>
      <c r="H405" s="116">
        <f t="shared" si="172"/>
        <v>0.005343274732</v>
      </c>
      <c r="I405" s="116">
        <f t="shared" si="172"/>
        <v>0.003921783941</v>
      </c>
      <c r="J405" s="116">
        <f t="shared" si="172"/>
        <v>0.000001474034151</v>
      </c>
      <c r="K405" s="116">
        <f t="shared" si="172"/>
        <v>0.001597417149</v>
      </c>
      <c r="L405" s="116">
        <f t="shared" si="172"/>
        <v>0.0001392109031</v>
      </c>
      <c r="M405" s="116">
        <f t="shared" si="172"/>
        <v>0.0008414282223</v>
      </c>
      <c r="N405" s="116">
        <f t="shared" si="172"/>
        <v>0.0009167738804</v>
      </c>
      <c r="O405" s="116">
        <f t="shared" si="172"/>
        <v>0.00214853816</v>
      </c>
      <c r="P405" s="116">
        <f t="shared" si="172"/>
        <v>0.004317018216</v>
      </c>
      <c r="Q405" s="116">
        <f t="shared" si="172"/>
        <v>0.0009592573639</v>
      </c>
      <c r="R405" s="116">
        <f t="shared" si="172"/>
        <v>0.001717545634</v>
      </c>
      <c r="S405" s="116">
        <f t="shared" si="172"/>
        <v>0.001890300857</v>
      </c>
      <c r="T405" s="116">
        <f t="shared" si="172"/>
        <v>0.001934689071</v>
      </c>
      <c r="U405" s="195">
        <f t="shared" si="172"/>
        <v>0.003348550729</v>
      </c>
    </row>
    <row r="406" ht="15.75" customHeight="1">
      <c r="A406" s="136" t="s">
        <v>199</v>
      </c>
      <c r="B406" s="116">
        <f t="shared" ref="B406:U406" si="173">B182/B$11</f>
        <v>0</v>
      </c>
      <c r="C406" s="116">
        <f t="shared" si="173"/>
        <v>0.00001534660303</v>
      </c>
      <c r="D406" s="116">
        <f t="shared" si="173"/>
        <v>0</v>
      </c>
      <c r="E406" s="116">
        <f t="shared" si="173"/>
        <v>0</v>
      </c>
      <c r="F406" s="116">
        <f t="shared" si="173"/>
        <v>0</v>
      </c>
      <c r="G406" s="116">
        <f t="shared" si="173"/>
        <v>0</v>
      </c>
      <c r="H406" s="116">
        <f t="shared" si="173"/>
        <v>0</v>
      </c>
      <c r="I406" s="116">
        <f t="shared" si="173"/>
        <v>0.000003921783941</v>
      </c>
      <c r="J406" s="116">
        <f t="shared" si="173"/>
        <v>0.0000004913447171</v>
      </c>
      <c r="K406" s="116">
        <f t="shared" si="173"/>
        <v>0</v>
      </c>
      <c r="L406" s="116">
        <f t="shared" si="173"/>
        <v>0</v>
      </c>
      <c r="M406" s="116">
        <f t="shared" si="173"/>
        <v>0</v>
      </c>
      <c r="N406" s="116">
        <f t="shared" si="173"/>
        <v>0</v>
      </c>
      <c r="O406" s="116">
        <f t="shared" si="173"/>
        <v>0</v>
      </c>
      <c r="P406" s="116">
        <f t="shared" si="173"/>
        <v>0</v>
      </c>
      <c r="Q406" s="116">
        <f t="shared" si="173"/>
        <v>0</v>
      </c>
      <c r="R406" s="116">
        <f t="shared" si="173"/>
        <v>0</v>
      </c>
      <c r="S406" s="116">
        <f t="shared" si="173"/>
        <v>0</v>
      </c>
      <c r="T406" s="116">
        <f t="shared" si="173"/>
        <v>0</v>
      </c>
      <c r="U406" s="195">
        <f t="shared" si="173"/>
        <v>0</v>
      </c>
    </row>
    <row r="407" ht="15.75" customHeight="1">
      <c r="A407" s="136" t="s">
        <v>200</v>
      </c>
      <c r="B407" s="120">
        <f t="shared" ref="B407:U407" si="174">B183/B$11</f>
        <v>0</v>
      </c>
      <c r="C407" s="120">
        <f t="shared" si="174"/>
        <v>0.00004987645985</v>
      </c>
      <c r="D407" s="120">
        <f t="shared" si="174"/>
        <v>0.0005352141154</v>
      </c>
      <c r="E407" s="120">
        <f t="shared" si="174"/>
        <v>0.00004332017363</v>
      </c>
      <c r="F407" s="120">
        <f t="shared" si="174"/>
        <v>0.001265902035</v>
      </c>
      <c r="G407" s="120">
        <f t="shared" si="174"/>
        <v>0.001197538825</v>
      </c>
      <c r="H407" s="120">
        <f t="shared" si="174"/>
        <v>0.0007531018596</v>
      </c>
      <c r="I407" s="120">
        <f t="shared" si="174"/>
        <v>0.0007438316875</v>
      </c>
      <c r="J407" s="120">
        <f t="shared" si="174"/>
        <v>0.006828217534</v>
      </c>
      <c r="K407" s="120">
        <f t="shared" si="174"/>
        <v>0.002502321551</v>
      </c>
      <c r="L407" s="120">
        <f t="shared" si="174"/>
        <v>0.003380443707</v>
      </c>
      <c r="M407" s="120">
        <f t="shared" si="174"/>
        <v>0.002535857709</v>
      </c>
      <c r="N407" s="120">
        <f t="shared" si="174"/>
        <v>0.009693683742</v>
      </c>
      <c r="O407" s="120">
        <f t="shared" si="174"/>
        <v>0.02423864934</v>
      </c>
      <c r="P407" s="120">
        <f t="shared" si="174"/>
        <v>0.03685355107</v>
      </c>
      <c r="Q407" s="120">
        <f t="shared" si="174"/>
        <v>0.01631568913</v>
      </c>
      <c r="R407" s="120">
        <f t="shared" si="174"/>
        <v>0.02641615355</v>
      </c>
      <c r="S407" s="120">
        <f t="shared" si="174"/>
        <v>0.00706163735</v>
      </c>
      <c r="T407" s="120">
        <f t="shared" si="174"/>
        <v>0.01015748769</v>
      </c>
      <c r="U407" s="196">
        <f t="shared" si="174"/>
        <v>0.01703335215</v>
      </c>
    </row>
    <row r="408" ht="15.75" customHeight="1">
      <c r="A408" s="136" t="s">
        <v>38</v>
      </c>
      <c r="B408" s="120">
        <f t="shared" ref="B408:U408" si="175">B184/B$11</f>
        <v>0</v>
      </c>
      <c r="C408" s="120">
        <f t="shared" si="175"/>
        <v>0</v>
      </c>
      <c r="D408" s="120">
        <f t="shared" si="175"/>
        <v>0</v>
      </c>
      <c r="E408" s="120">
        <f t="shared" si="175"/>
        <v>0</v>
      </c>
      <c r="F408" s="120">
        <f t="shared" si="175"/>
        <v>0</v>
      </c>
      <c r="G408" s="120">
        <f t="shared" si="175"/>
        <v>0</v>
      </c>
      <c r="H408" s="120">
        <f t="shared" si="175"/>
        <v>0</v>
      </c>
      <c r="I408" s="120">
        <f t="shared" si="175"/>
        <v>0</v>
      </c>
      <c r="J408" s="120">
        <f t="shared" si="175"/>
        <v>0</v>
      </c>
      <c r="K408" s="120">
        <f t="shared" si="175"/>
        <v>0</v>
      </c>
      <c r="L408" s="120">
        <f t="shared" si="175"/>
        <v>0</v>
      </c>
      <c r="M408" s="120">
        <f t="shared" si="175"/>
        <v>0</v>
      </c>
      <c r="N408" s="120">
        <f t="shared" si="175"/>
        <v>0</v>
      </c>
      <c r="O408" s="120">
        <f t="shared" si="175"/>
        <v>0</v>
      </c>
      <c r="P408" s="120">
        <f t="shared" si="175"/>
        <v>0</v>
      </c>
      <c r="Q408" s="120">
        <f t="shared" si="175"/>
        <v>0</v>
      </c>
      <c r="R408" s="120">
        <f t="shared" si="175"/>
        <v>0</v>
      </c>
      <c r="S408" s="120">
        <f t="shared" si="175"/>
        <v>0.000001880896375</v>
      </c>
      <c r="T408" s="120">
        <f t="shared" si="175"/>
        <v>0.00001147195126</v>
      </c>
      <c r="U408" s="196">
        <f t="shared" si="175"/>
        <v>0</v>
      </c>
    </row>
    <row r="409" ht="15.75" customHeight="1">
      <c r="A409" s="136" t="s">
        <v>201</v>
      </c>
      <c r="B409" s="116">
        <f t="shared" ref="B409:U409" si="176">B185/B$11</f>
        <v>0</v>
      </c>
      <c r="C409" s="116">
        <f t="shared" si="176"/>
        <v>0</v>
      </c>
      <c r="D409" s="116">
        <f t="shared" si="176"/>
        <v>0</v>
      </c>
      <c r="E409" s="116">
        <f t="shared" si="176"/>
        <v>0.000008664034725</v>
      </c>
      <c r="F409" s="116">
        <f t="shared" si="176"/>
        <v>0.000001527022962</v>
      </c>
      <c r="G409" s="116">
        <f t="shared" si="176"/>
        <v>0</v>
      </c>
      <c r="H409" s="116">
        <f t="shared" si="176"/>
        <v>0</v>
      </c>
      <c r="I409" s="116">
        <f t="shared" si="176"/>
        <v>0</v>
      </c>
      <c r="J409" s="116">
        <f t="shared" si="176"/>
        <v>0.000001474034151</v>
      </c>
      <c r="K409" s="116">
        <f t="shared" si="176"/>
        <v>0.000001054052886</v>
      </c>
      <c r="L409" s="116">
        <f t="shared" si="176"/>
        <v>0.000002289653012</v>
      </c>
      <c r="M409" s="116">
        <f t="shared" si="176"/>
        <v>0.0002372473588</v>
      </c>
      <c r="N409" s="116">
        <f t="shared" si="176"/>
        <v>0</v>
      </c>
      <c r="O409" s="116">
        <f t="shared" si="176"/>
        <v>0.00001217228707</v>
      </c>
      <c r="P409" s="116">
        <f t="shared" si="176"/>
        <v>0.0002342960303</v>
      </c>
      <c r="Q409" s="116">
        <f t="shared" si="176"/>
        <v>0</v>
      </c>
      <c r="R409" s="116">
        <f t="shared" si="176"/>
        <v>0.0001476184139</v>
      </c>
      <c r="S409" s="116">
        <f t="shared" si="176"/>
        <v>0.000000376179275</v>
      </c>
      <c r="T409" s="116">
        <f t="shared" si="176"/>
        <v>0.000000370062944</v>
      </c>
      <c r="U409" s="195">
        <f t="shared" si="176"/>
        <v>0.00002264001141</v>
      </c>
    </row>
    <row r="410" ht="15.75" customHeight="1">
      <c r="A410" s="136" t="s">
        <v>39</v>
      </c>
      <c r="B410" s="116">
        <f t="shared" ref="B410:U410" si="177">B186/B$11</f>
        <v>0.00004990268975</v>
      </c>
      <c r="C410" s="116">
        <f t="shared" si="177"/>
        <v>0.006445573272</v>
      </c>
      <c r="D410" s="116">
        <f t="shared" si="177"/>
        <v>0.01274701618</v>
      </c>
      <c r="E410" s="116">
        <f t="shared" si="177"/>
        <v>0.001032464138</v>
      </c>
      <c r="F410" s="116">
        <f t="shared" si="177"/>
        <v>0.000280972225</v>
      </c>
      <c r="G410" s="116">
        <f t="shared" si="177"/>
        <v>0.002308657323</v>
      </c>
      <c r="H410" s="116">
        <f t="shared" si="177"/>
        <v>0.002896545614</v>
      </c>
      <c r="I410" s="116">
        <f t="shared" si="177"/>
        <v>0.002172668303</v>
      </c>
      <c r="J410" s="116">
        <f t="shared" si="177"/>
        <v>0.004383777566</v>
      </c>
      <c r="K410" s="116">
        <f t="shared" si="177"/>
        <v>0.005280277933</v>
      </c>
      <c r="L410" s="116">
        <f t="shared" si="177"/>
        <v>0.01070183818</v>
      </c>
      <c r="M410" s="116">
        <f t="shared" si="177"/>
        <v>0.006782142933</v>
      </c>
      <c r="N410" s="116">
        <f t="shared" si="177"/>
        <v>0.004873953962</v>
      </c>
      <c r="O410" s="116">
        <f t="shared" si="177"/>
        <v>0.005190832973</v>
      </c>
      <c r="P410" s="116">
        <f t="shared" si="177"/>
        <v>0.004069818193</v>
      </c>
      <c r="Q410" s="116">
        <f t="shared" si="177"/>
        <v>0.01362512417</v>
      </c>
      <c r="R410" s="116">
        <f t="shared" si="177"/>
        <v>0.01629324775</v>
      </c>
      <c r="S410" s="116">
        <f t="shared" si="177"/>
        <v>0.008774381589</v>
      </c>
      <c r="T410" s="116">
        <f t="shared" si="177"/>
        <v>0.00624851281</v>
      </c>
      <c r="U410" s="195">
        <f t="shared" si="177"/>
        <v>0.008712062474</v>
      </c>
    </row>
    <row r="411" ht="15.75" customHeight="1">
      <c r="A411" s="136" t="s">
        <v>74</v>
      </c>
      <c r="B411" s="116">
        <f t="shared" ref="B411:U411" si="178">B187/B$11</f>
        <v>0</v>
      </c>
      <c r="C411" s="116">
        <f t="shared" si="178"/>
        <v>0</v>
      </c>
      <c r="D411" s="116">
        <f t="shared" si="178"/>
        <v>0</v>
      </c>
      <c r="E411" s="116">
        <f t="shared" si="178"/>
        <v>0</v>
      </c>
      <c r="F411" s="116">
        <f t="shared" si="178"/>
        <v>0</v>
      </c>
      <c r="G411" s="116">
        <f t="shared" si="178"/>
        <v>0</v>
      </c>
      <c r="H411" s="116">
        <f t="shared" si="178"/>
        <v>0</v>
      </c>
      <c r="I411" s="116">
        <f t="shared" si="178"/>
        <v>0</v>
      </c>
      <c r="J411" s="116">
        <f t="shared" si="178"/>
        <v>0</v>
      </c>
      <c r="K411" s="116">
        <f t="shared" si="178"/>
        <v>0</v>
      </c>
      <c r="L411" s="116">
        <f t="shared" si="178"/>
        <v>0</v>
      </c>
      <c r="M411" s="116">
        <f t="shared" si="178"/>
        <v>0</v>
      </c>
      <c r="N411" s="116">
        <f t="shared" si="178"/>
        <v>0</v>
      </c>
      <c r="O411" s="116">
        <f t="shared" si="178"/>
        <v>0</v>
      </c>
      <c r="P411" s="116">
        <f t="shared" si="178"/>
        <v>0</v>
      </c>
      <c r="Q411" s="116">
        <f t="shared" si="178"/>
        <v>0</v>
      </c>
      <c r="R411" s="116">
        <f t="shared" si="178"/>
        <v>0</v>
      </c>
      <c r="S411" s="116">
        <f t="shared" si="178"/>
        <v>0</v>
      </c>
      <c r="T411" s="116">
        <f t="shared" si="178"/>
        <v>0</v>
      </c>
      <c r="U411" s="195">
        <f t="shared" si="178"/>
        <v>0</v>
      </c>
    </row>
    <row r="412" ht="15.75" customHeight="1">
      <c r="A412" s="136" t="s">
        <v>202</v>
      </c>
      <c r="B412" s="116">
        <f t="shared" ref="B412:U412" si="179">B188/B$11</f>
        <v>0</v>
      </c>
      <c r="C412" s="116">
        <f t="shared" si="179"/>
        <v>0</v>
      </c>
      <c r="D412" s="116">
        <f t="shared" si="179"/>
        <v>0</v>
      </c>
      <c r="E412" s="116">
        <f t="shared" si="179"/>
        <v>0</v>
      </c>
      <c r="F412" s="116">
        <f t="shared" si="179"/>
        <v>0</v>
      </c>
      <c r="G412" s="116">
        <f t="shared" si="179"/>
        <v>0</v>
      </c>
      <c r="H412" s="116">
        <f t="shared" si="179"/>
        <v>0</v>
      </c>
      <c r="I412" s="116">
        <f t="shared" si="179"/>
        <v>0</v>
      </c>
      <c r="J412" s="116">
        <f t="shared" si="179"/>
        <v>0</v>
      </c>
      <c r="K412" s="116">
        <f t="shared" si="179"/>
        <v>0.000001054052886</v>
      </c>
      <c r="L412" s="116">
        <f t="shared" si="179"/>
        <v>0</v>
      </c>
      <c r="M412" s="116">
        <f t="shared" si="179"/>
        <v>0</v>
      </c>
      <c r="N412" s="116">
        <f t="shared" si="179"/>
        <v>0</v>
      </c>
      <c r="O412" s="116">
        <f t="shared" si="179"/>
        <v>0</v>
      </c>
      <c r="P412" s="116">
        <f t="shared" si="179"/>
        <v>0</v>
      </c>
      <c r="Q412" s="116">
        <f t="shared" si="179"/>
        <v>0</v>
      </c>
      <c r="R412" s="116">
        <f t="shared" si="179"/>
        <v>0</v>
      </c>
      <c r="S412" s="116">
        <f t="shared" si="179"/>
        <v>0</v>
      </c>
      <c r="T412" s="116">
        <f t="shared" si="179"/>
        <v>0</v>
      </c>
      <c r="U412" s="195">
        <f t="shared" si="179"/>
        <v>0</v>
      </c>
    </row>
    <row r="413" ht="15.75" customHeight="1">
      <c r="A413" s="136" t="s">
        <v>203</v>
      </c>
      <c r="B413" s="120">
        <f t="shared" ref="B413:U413" si="180">B189/B$11</f>
        <v>0</v>
      </c>
      <c r="C413" s="120">
        <f t="shared" si="180"/>
        <v>0</v>
      </c>
      <c r="D413" s="120">
        <f t="shared" si="180"/>
        <v>0</v>
      </c>
      <c r="E413" s="120">
        <f t="shared" si="180"/>
        <v>0</v>
      </c>
      <c r="F413" s="120">
        <f t="shared" si="180"/>
        <v>0</v>
      </c>
      <c r="G413" s="120">
        <f t="shared" si="180"/>
        <v>0</v>
      </c>
      <c r="H413" s="120">
        <f t="shared" si="180"/>
        <v>0</v>
      </c>
      <c r="I413" s="120">
        <f t="shared" si="180"/>
        <v>0</v>
      </c>
      <c r="J413" s="120">
        <f t="shared" si="180"/>
        <v>0</v>
      </c>
      <c r="K413" s="120">
        <f t="shared" si="180"/>
        <v>0</v>
      </c>
      <c r="L413" s="120">
        <f t="shared" si="180"/>
        <v>0.0003782506776</v>
      </c>
      <c r="M413" s="120">
        <f t="shared" si="180"/>
        <v>0.00007045940211</v>
      </c>
      <c r="N413" s="120">
        <f t="shared" si="180"/>
        <v>0</v>
      </c>
      <c r="O413" s="120">
        <f t="shared" si="180"/>
        <v>0</v>
      </c>
      <c r="P413" s="120">
        <f t="shared" si="180"/>
        <v>0</v>
      </c>
      <c r="Q413" s="120">
        <f t="shared" si="180"/>
        <v>0</v>
      </c>
      <c r="R413" s="120">
        <f t="shared" si="180"/>
        <v>0</v>
      </c>
      <c r="S413" s="120">
        <f t="shared" si="180"/>
        <v>0</v>
      </c>
      <c r="T413" s="120">
        <f t="shared" si="180"/>
        <v>0</v>
      </c>
      <c r="U413" s="196">
        <f t="shared" si="180"/>
        <v>0</v>
      </c>
    </row>
    <row r="414" ht="15.75" customHeight="1">
      <c r="A414" s="136" t="s">
        <v>204</v>
      </c>
      <c r="B414" s="116">
        <f t="shared" ref="B414:U414" si="181">B190/B$11</f>
        <v>0</v>
      </c>
      <c r="C414" s="116">
        <f t="shared" si="181"/>
        <v>0</v>
      </c>
      <c r="D414" s="116">
        <f t="shared" si="181"/>
        <v>0</v>
      </c>
      <c r="E414" s="116">
        <f t="shared" si="181"/>
        <v>0</v>
      </c>
      <c r="F414" s="116">
        <f t="shared" si="181"/>
        <v>0</v>
      </c>
      <c r="G414" s="116">
        <f t="shared" si="181"/>
        <v>0</v>
      </c>
      <c r="H414" s="116">
        <f t="shared" si="181"/>
        <v>0.0009422292497</v>
      </c>
      <c r="I414" s="116">
        <f t="shared" si="181"/>
        <v>0.0006706250539</v>
      </c>
      <c r="J414" s="116">
        <f t="shared" si="181"/>
        <v>0.001066709381</v>
      </c>
      <c r="K414" s="116">
        <f t="shared" si="181"/>
        <v>0.002158173284</v>
      </c>
      <c r="L414" s="116">
        <f t="shared" si="181"/>
        <v>0.000002747583615</v>
      </c>
      <c r="M414" s="116">
        <f t="shared" si="181"/>
        <v>0.00000204230151</v>
      </c>
      <c r="N414" s="116">
        <f t="shared" si="181"/>
        <v>0</v>
      </c>
      <c r="O414" s="116">
        <f t="shared" si="181"/>
        <v>0.00007251575275</v>
      </c>
      <c r="P414" s="116">
        <f t="shared" si="181"/>
        <v>0</v>
      </c>
      <c r="Q414" s="116">
        <f t="shared" si="181"/>
        <v>0</v>
      </c>
      <c r="R414" s="116">
        <f t="shared" si="181"/>
        <v>0.0000008081300033</v>
      </c>
      <c r="S414" s="116">
        <f t="shared" si="181"/>
        <v>0</v>
      </c>
      <c r="T414" s="116">
        <f t="shared" si="181"/>
        <v>0</v>
      </c>
      <c r="U414" s="195">
        <f t="shared" si="181"/>
        <v>0</v>
      </c>
    </row>
    <row r="415" ht="15.75" customHeight="1">
      <c r="A415" s="136" t="s">
        <v>205</v>
      </c>
      <c r="B415" s="116">
        <f t="shared" ref="B415:U415" si="182">B191/B$11</f>
        <v>0</v>
      </c>
      <c r="C415" s="116">
        <f t="shared" si="182"/>
        <v>0.0002071791409</v>
      </c>
      <c r="D415" s="116">
        <f t="shared" si="182"/>
        <v>0</v>
      </c>
      <c r="E415" s="116">
        <f t="shared" si="182"/>
        <v>0</v>
      </c>
      <c r="F415" s="116">
        <f t="shared" si="182"/>
        <v>0</v>
      </c>
      <c r="G415" s="116">
        <f t="shared" si="182"/>
        <v>0</v>
      </c>
      <c r="H415" s="116">
        <f t="shared" si="182"/>
        <v>0</v>
      </c>
      <c r="I415" s="116">
        <f t="shared" si="182"/>
        <v>0</v>
      </c>
      <c r="J415" s="116">
        <f t="shared" si="182"/>
        <v>0</v>
      </c>
      <c r="K415" s="116">
        <f t="shared" si="182"/>
        <v>0</v>
      </c>
      <c r="L415" s="116">
        <f t="shared" si="182"/>
        <v>0.0001781350044</v>
      </c>
      <c r="M415" s="116">
        <f t="shared" si="182"/>
        <v>0</v>
      </c>
      <c r="N415" s="116">
        <f t="shared" si="182"/>
        <v>0</v>
      </c>
      <c r="O415" s="116">
        <f t="shared" si="182"/>
        <v>0.00008831382746</v>
      </c>
      <c r="P415" s="116">
        <f t="shared" si="182"/>
        <v>0</v>
      </c>
      <c r="Q415" s="116">
        <f t="shared" si="182"/>
        <v>0.001077086048</v>
      </c>
      <c r="R415" s="116">
        <f t="shared" si="182"/>
        <v>0.00005980162025</v>
      </c>
      <c r="S415" s="116">
        <f t="shared" si="182"/>
        <v>0</v>
      </c>
      <c r="T415" s="116">
        <f t="shared" si="182"/>
        <v>0</v>
      </c>
      <c r="U415" s="195">
        <f t="shared" si="182"/>
        <v>0.0000003101371426</v>
      </c>
    </row>
    <row r="416" ht="15.75" customHeight="1">
      <c r="A416" s="136" t="s">
        <v>40</v>
      </c>
      <c r="B416" s="120">
        <f t="shared" ref="B416:U416" si="183">B192/B$11</f>
        <v>0</v>
      </c>
      <c r="C416" s="120">
        <f t="shared" si="183"/>
        <v>0.02805742699</v>
      </c>
      <c r="D416" s="120">
        <f t="shared" si="183"/>
        <v>0.0002438197637</v>
      </c>
      <c r="E416" s="120">
        <f t="shared" si="183"/>
        <v>0.00008952835883</v>
      </c>
      <c r="F416" s="120">
        <f t="shared" si="183"/>
        <v>0.003302950666</v>
      </c>
      <c r="G416" s="120">
        <f t="shared" si="183"/>
        <v>0.00009306804509</v>
      </c>
      <c r="H416" s="120">
        <f t="shared" si="183"/>
        <v>0.004447049442</v>
      </c>
      <c r="I416" s="120">
        <f t="shared" si="183"/>
        <v>0.002728254362</v>
      </c>
      <c r="J416" s="120">
        <f t="shared" si="183"/>
        <v>0.001589991505</v>
      </c>
      <c r="K416" s="120">
        <f t="shared" si="183"/>
        <v>0.003190618086</v>
      </c>
      <c r="L416" s="120">
        <f t="shared" si="183"/>
        <v>0.001613747443</v>
      </c>
      <c r="M416" s="120">
        <f t="shared" si="183"/>
        <v>0.002967464095</v>
      </c>
      <c r="N416" s="120">
        <f t="shared" si="183"/>
        <v>0.0004210522573</v>
      </c>
      <c r="O416" s="120">
        <f t="shared" si="183"/>
        <v>0.01208604512</v>
      </c>
      <c r="P416" s="120">
        <f t="shared" si="183"/>
        <v>0.008418210823</v>
      </c>
      <c r="Q416" s="120">
        <f t="shared" si="183"/>
        <v>0.00719959061</v>
      </c>
      <c r="R416" s="120">
        <f t="shared" si="183"/>
        <v>0.00411149608</v>
      </c>
      <c r="S416" s="120">
        <f t="shared" si="183"/>
        <v>0.00169656853</v>
      </c>
      <c r="T416" s="120">
        <f t="shared" si="183"/>
        <v>0.0009196064159</v>
      </c>
      <c r="U416" s="196">
        <f t="shared" si="183"/>
        <v>0.007821658737</v>
      </c>
    </row>
    <row r="417" ht="15.75" customHeight="1">
      <c r="A417" s="136" t="s">
        <v>206</v>
      </c>
      <c r="B417" s="116">
        <f t="shared" ref="B417:U417" si="184">B193/B$11</f>
        <v>0</v>
      </c>
      <c r="C417" s="116">
        <f t="shared" si="184"/>
        <v>0</v>
      </c>
      <c r="D417" s="116">
        <f t="shared" si="184"/>
        <v>0</v>
      </c>
      <c r="E417" s="116">
        <f t="shared" si="184"/>
        <v>0</v>
      </c>
      <c r="F417" s="116">
        <f t="shared" si="184"/>
        <v>0</v>
      </c>
      <c r="G417" s="116">
        <f t="shared" si="184"/>
        <v>0</v>
      </c>
      <c r="H417" s="116">
        <f t="shared" si="184"/>
        <v>0.00009882332094</v>
      </c>
      <c r="I417" s="116">
        <f t="shared" si="184"/>
        <v>0.001792908892</v>
      </c>
      <c r="J417" s="116">
        <f t="shared" si="184"/>
        <v>0.00538415541</v>
      </c>
      <c r="K417" s="116">
        <f t="shared" si="184"/>
        <v>0.002054876101</v>
      </c>
      <c r="L417" s="116">
        <f t="shared" si="184"/>
        <v>0.007412522662</v>
      </c>
      <c r="M417" s="116">
        <f t="shared" si="184"/>
        <v>0.004133618257</v>
      </c>
      <c r="N417" s="116">
        <f t="shared" si="184"/>
        <v>0.002045703578</v>
      </c>
      <c r="O417" s="116">
        <f t="shared" si="184"/>
        <v>0.0003421189621</v>
      </c>
      <c r="P417" s="116">
        <f t="shared" si="184"/>
        <v>0.000464543749</v>
      </c>
      <c r="Q417" s="116">
        <f t="shared" si="184"/>
        <v>0.000402509665</v>
      </c>
      <c r="R417" s="116">
        <f t="shared" si="184"/>
        <v>0</v>
      </c>
      <c r="S417" s="116">
        <f t="shared" si="184"/>
        <v>0.0004909139539</v>
      </c>
      <c r="T417" s="116">
        <f t="shared" si="184"/>
        <v>0.000000370062944</v>
      </c>
      <c r="U417" s="195">
        <f t="shared" si="184"/>
        <v>0.00006667948567</v>
      </c>
    </row>
    <row r="418" ht="15.75" customHeight="1">
      <c r="A418" s="136" t="s">
        <v>529</v>
      </c>
      <c r="B418" s="116">
        <f t="shared" ref="B418:U418" si="185">B194/B$11</f>
        <v>0</v>
      </c>
      <c r="C418" s="116">
        <f t="shared" si="185"/>
        <v>0</v>
      </c>
      <c r="D418" s="116">
        <f t="shared" si="185"/>
        <v>0</v>
      </c>
      <c r="E418" s="116">
        <f t="shared" si="185"/>
        <v>0</v>
      </c>
      <c r="F418" s="116">
        <f t="shared" si="185"/>
        <v>0</v>
      </c>
      <c r="G418" s="116">
        <f t="shared" si="185"/>
        <v>0</v>
      </c>
      <c r="H418" s="116">
        <f t="shared" si="185"/>
        <v>0</v>
      </c>
      <c r="I418" s="116">
        <f t="shared" si="185"/>
        <v>0</v>
      </c>
      <c r="J418" s="116">
        <f t="shared" si="185"/>
        <v>0</v>
      </c>
      <c r="K418" s="116">
        <f t="shared" si="185"/>
        <v>0</v>
      </c>
      <c r="L418" s="116">
        <f t="shared" si="185"/>
        <v>0</v>
      </c>
      <c r="M418" s="116">
        <f t="shared" si="185"/>
        <v>0</v>
      </c>
      <c r="N418" s="116">
        <f t="shared" si="185"/>
        <v>0</v>
      </c>
      <c r="O418" s="116">
        <f t="shared" si="185"/>
        <v>0</v>
      </c>
      <c r="P418" s="116">
        <f t="shared" si="185"/>
        <v>0</v>
      </c>
      <c r="Q418" s="116">
        <f t="shared" si="185"/>
        <v>0</v>
      </c>
      <c r="R418" s="116">
        <f t="shared" si="185"/>
        <v>0</v>
      </c>
      <c r="S418" s="116">
        <f t="shared" si="185"/>
        <v>0</v>
      </c>
      <c r="T418" s="116">
        <f t="shared" si="185"/>
        <v>0</v>
      </c>
      <c r="U418" s="195">
        <f t="shared" si="185"/>
        <v>0</v>
      </c>
    </row>
    <row r="419" ht="15.75" customHeight="1">
      <c r="A419" s="136" t="s">
        <v>207</v>
      </c>
      <c r="B419" s="116">
        <f t="shared" ref="B419:U419" si="186">B195/B$11</f>
        <v>0</v>
      </c>
      <c r="C419" s="116">
        <f t="shared" si="186"/>
        <v>0</v>
      </c>
      <c r="D419" s="116">
        <f t="shared" si="186"/>
        <v>0</v>
      </c>
      <c r="E419" s="116">
        <f t="shared" si="186"/>
        <v>0</v>
      </c>
      <c r="F419" s="116">
        <f t="shared" si="186"/>
        <v>0</v>
      </c>
      <c r="G419" s="116">
        <f t="shared" si="186"/>
        <v>0</v>
      </c>
      <c r="H419" s="116">
        <f t="shared" si="186"/>
        <v>0</v>
      </c>
      <c r="I419" s="116">
        <f t="shared" si="186"/>
        <v>0</v>
      </c>
      <c r="J419" s="116">
        <f t="shared" si="186"/>
        <v>0</v>
      </c>
      <c r="K419" s="116">
        <f t="shared" si="186"/>
        <v>0</v>
      </c>
      <c r="L419" s="116">
        <f t="shared" si="186"/>
        <v>0</v>
      </c>
      <c r="M419" s="116">
        <f t="shared" si="186"/>
        <v>0</v>
      </c>
      <c r="N419" s="116">
        <f t="shared" si="186"/>
        <v>0</v>
      </c>
      <c r="O419" s="116">
        <f t="shared" si="186"/>
        <v>0</v>
      </c>
      <c r="P419" s="116">
        <f t="shared" si="186"/>
        <v>0</v>
      </c>
      <c r="Q419" s="116">
        <f t="shared" si="186"/>
        <v>0</v>
      </c>
      <c r="R419" s="116">
        <f t="shared" si="186"/>
        <v>0</v>
      </c>
      <c r="S419" s="116">
        <f t="shared" si="186"/>
        <v>0</v>
      </c>
      <c r="T419" s="116">
        <f t="shared" si="186"/>
        <v>0</v>
      </c>
      <c r="U419" s="195">
        <f t="shared" si="186"/>
        <v>0</v>
      </c>
    </row>
    <row r="420" ht="15.75" customHeight="1">
      <c r="A420" s="136" t="s">
        <v>208</v>
      </c>
      <c r="B420" s="120">
        <f t="shared" ref="B420:U420" si="187">B196/B$11</f>
        <v>0</v>
      </c>
      <c r="C420" s="120">
        <f t="shared" si="187"/>
        <v>0</v>
      </c>
      <c r="D420" s="120">
        <f t="shared" si="187"/>
        <v>0</v>
      </c>
      <c r="E420" s="120">
        <f t="shared" si="187"/>
        <v>0</v>
      </c>
      <c r="F420" s="120">
        <f t="shared" si="187"/>
        <v>0</v>
      </c>
      <c r="G420" s="120">
        <f t="shared" si="187"/>
        <v>0</v>
      </c>
      <c r="H420" s="120">
        <f t="shared" si="187"/>
        <v>0</v>
      </c>
      <c r="I420" s="120">
        <f t="shared" si="187"/>
        <v>0</v>
      </c>
      <c r="J420" s="120">
        <f t="shared" si="187"/>
        <v>0</v>
      </c>
      <c r="K420" s="120">
        <f t="shared" si="187"/>
        <v>0</v>
      </c>
      <c r="L420" s="120">
        <f t="shared" si="187"/>
        <v>0</v>
      </c>
      <c r="M420" s="120">
        <f t="shared" si="187"/>
        <v>0</v>
      </c>
      <c r="N420" s="120">
        <f t="shared" si="187"/>
        <v>0</v>
      </c>
      <c r="O420" s="120">
        <f t="shared" si="187"/>
        <v>0.000001553908988</v>
      </c>
      <c r="P420" s="120">
        <f t="shared" si="187"/>
        <v>0</v>
      </c>
      <c r="Q420" s="120">
        <f t="shared" si="187"/>
        <v>0</v>
      </c>
      <c r="R420" s="120">
        <f t="shared" si="187"/>
        <v>0.0000008081300033</v>
      </c>
      <c r="S420" s="120">
        <f t="shared" si="187"/>
        <v>0</v>
      </c>
      <c r="T420" s="120">
        <f t="shared" si="187"/>
        <v>0.000001110188832</v>
      </c>
      <c r="U420" s="196">
        <f t="shared" si="187"/>
        <v>0</v>
      </c>
    </row>
    <row r="421" ht="15.75" customHeight="1">
      <c r="A421" s="136" t="s">
        <v>41</v>
      </c>
      <c r="B421" s="120">
        <f t="shared" ref="B421:U421" si="188">B197/B$11</f>
        <v>0</v>
      </c>
      <c r="C421" s="120">
        <f t="shared" si="188"/>
        <v>0</v>
      </c>
      <c r="D421" s="120">
        <f t="shared" si="188"/>
        <v>0</v>
      </c>
      <c r="E421" s="120">
        <f t="shared" si="188"/>
        <v>0.00000577602315</v>
      </c>
      <c r="F421" s="120">
        <f t="shared" si="188"/>
        <v>0.0001038375614</v>
      </c>
      <c r="G421" s="120">
        <f t="shared" si="188"/>
        <v>0</v>
      </c>
      <c r="H421" s="120">
        <f t="shared" si="188"/>
        <v>0</v>
      </c>
      <c r="I421" s="120">
        <f t="shared" si="188"/>
        <v>0.00001437987445</v>
      </c>
      <c r="J421" s="120">
        <f t="shared" si="188"/>
        <v>0.000004422102454</v>
      </c>
      <c r="K421" s="120">
        <f t="shared" si="188"/>
        <v>0.0001733916998</v>
      </c>
      <c r="L421" s="120">
        <f t="shared" si="188"/>
        <v>0.003670771709</v>
      </c>
      <c r="M421" s="120">
        <f t="shared" si="188"/>
        <v>0</v>
      </c>
      <c r="N421" s="120">
        <f t="shared" si="188"/>
        <v>0</v>
      </c>
      <c r="O421" s="120">
        <f t="shared" si="188"/>
        <v>0.0000007769544938</v>
      </c>
      <c r="P421" s="120">
        <f t="shared" si="188"/>
        <v>0.00004225425168</v>
      </c>
      <c r="Q421" s="120">
        <f t="shared" si="188"/>
        <v>0.00002150158467</v>
      </c>
      <c r="R421" s="120">
        <f t="shared" si="188"/>
        <v>0.00004390839685</v>
      </c>
      <c r="S421" s="120">
        <f t="shared" si="188"/>
        <v>0.000007899764775</v>
      </c>
      <c r="T421" s="120">
        <f t="shared" si="188"/>
        <v>0.000004440755328</v>
      </c>
      <c r="U421" s="196">
        <f t="shared" si="188"/>
        <v>0.00002853261712</v>
      </c>
    </row>
    <row r="422" ht="15.75" customHeight="1">
      <c r="A422" s="136" t="s">
        <v>42</v>
      </c>
      <c r="B422" s="116">
        <f t="shared" ref="B422:U422" si="189">B198/B$11</f>
        <v>0.01575677429</v>
      </c>
      <c r="C422" s="116">
        <f t="shared" si="189"/>
        <v>0.003383925968</v>
      </c>
      <c r="D422" s="116">
        <f t="shared" si="189"/>
        <v>0.002759326106</v>
      </c>
      <c r="E422" s="116">
        <f t="shared" si="189"/>
        <v>0.001786235159</v>
      </c>
      <c r="F422" s="116">
        <f t="shared" si="189"/>
        <v>0.001646130753</v>
      </c>
      <c r="G422" s="116">
        <f t="shared" si="189"/>
        <v>0.006541354026</v>
      </c>
      <c r="H422" s="116">
        <f t="shared" si="189"/>
        <v>0.007015603862</v>
      </c>
      <c r="I422" s="116">
        <f t="shared" si="189"/>
        <v>0.0003326980043</v>
      </c>
      <c r="J422" s="116">
        <f t="shared" si="189"/>
        <v>0.00102494508</v>
      </c>
      <c r="K422" s="116">
        <f t="shared" si="189"/>
        <v>0.001965808632</v>
      </c>
      <c r="L422" s="116">
        <f t="shared" si="189"/>
        <v>0.005339012894</v>
      </c>
      <c r="M422" s="116">
        <f t="shared" si="189"/>
        <v>0.000200145548</v>
      </c>
      <c r="N422" s="116">
        <f t="shared" si="189"/>
        <v>0.008345486859</v>
      </c>
      <c r="O422" s="116">
        <f t="shared" si="189"/>
        <v>0.03814043711</v>
      </c>
      <c r="P422" s="116">
        <f t="shared" si="189"/>
        <v>0.05182749638</v>
      </c>
      <c r="Q422" s="116">
        <f t="shared" si="189"/>
        <v>0.05103444124</v>
      </c>
      <c r="R422" s="116">
        <f t="shared" si="189"/>
        <v>0.01749089642</v>
      </c>
      <c r="S422" s="116">
        <f t="shared" si="189"/>
        <v>0.008418139816</v>
      </c>
      <c r="T422" s="116">
        <f t="shared" si="189"/>
        <v>0.01084691495</v>
      </c>
      <c r="U422" s="195">
        <f t="shared" si="189"/>
        <v>0.005092451882</v>
      </c>
    </row>
    <row r="423" ht="15.75" customHeight="1">
      <c r="A423" s="136" t="s">
        <v>43</v>
      </c>
      <c r="B423" s="120">
        <f t="shared" ref="B423:U423" si="190">B199/B$11</f>
        <v>0.08387394581</v>
      </c>
      <c r="C423" s="120">
        <f t="shared" si="190"/>
        <v>0.05812525897</v>
      </c>
      <c r="D423" s="120">
        <f t="shared" si="190"/>
        <v>0.1232598108</v>
      </c>
      <c r="E423" s="120">
        <f t="shared" si="190"/>
        <v>0.08195310447</v>
      </c>
      <c r="F423" s="120">
        <f t="shared" si="190"/>
        <v>0.1197827352</v>
      </c>
      <c r="G423" s="120">
        <f t="shared" si="190"/>
        <v>0.05944009124</v>
      </c>
      <c r="H423" s="120">
        <f t="shared" si="190"/>
        <v>0.05892596089</v>
      </c>
      <c r="I423" s="120">
        <f t="shared" si="190"/>
        <v>0.0508204372</v>
      </c>
      <c r="J423" s="120">
        <f t="shared" si="190"/>
        <v>0.03674275795</v>
      </c>
      <c r="K423" s="120">
        <f t="shared" si="190"/>
        <v>0.04205354799</v>
      </c>
      <c r="L423" s="120">
        <f t="shared" si="190"/>
        <v>0.05469568909</v>
      </c>
      <c r="M423" s="120">
        <f t="shared" si="190"/>
        <v>0.03342022192</v>
      </c>
      <c r="N423" s="120">
        <f t="shared" si="190"/>
        <v>0.02276793413</v>
      </c>
      <c r="O423" s="120">
        <f t="shared" si="190"/>
        <v>0.02581819783</v>
      </c>
      <c r="P423" s="120">
        <f t="shared" si="190"/>
        <v>0.02643319717</v>
      </c>
      <c r="Q423" s="120">
        <f t="shared" si="190"/>
        <v>0.03491025955</v>
      </c>
      <c r="R423" s="120">
        <f t="shared" si="190"/>
        <v>0.02727788951</v>
      </c>
      <c r="S423" s="120">
        <f t="shared" si="190"/>
        <v>0.05783154466</v>
      </c>
      <c r="T423" s="120">
        <f t="shared" si="190"/>
        <v>0.02459549345</v>
      </c>
      <c r="U423" s="196">
        <f t="shared" si="190"/>
        <v>0.04814786098</v>
      </c>
    </row>
    <row r="424" ht="15.75" customHeight="1">
      <c r="A424" s="136" t="s">
        <v>209</v>
      </c>
      <c r="B424" s="116">
        <f t="shared" ref="B424:U424" si="191">B200/B$11</f>
        <v>0.3020672189</v>
      </c>
      <c r="C424" s="116">
        <f t="shared" si="191"/>
        <v>0.2780305704</v>
      </c>
      <c r="D424" s="116">
        <f t="shared" si="191"/>
        <v>0.2914330061</v>
      </c>
      <c r="E424" s="116">
        <f t="shared" si="191"/>
        <v>0.2731697949</v>
      </c>
      <c r="F424" s="116">
        <f t="shared" si="191"/>
        <v>0.3118425212</v>
      </c>
      <c r="G424" s="116">
        <f t="shared" si="191"/>
        <v>0.2764253893</v>
      </c>
      <c r="H424" s="116">
        <f t="shared" si="191"/>
        <v>0.267227631</v>
      </c>
      <c r="I424" s="116">
        <f t="shared" si="191"/>
        <v>0.2353619414</v>
      </c>
      <c r="J424" s="116">
        <f t="shared" si="191"/>
        <v>0.3159547983</v>
      </c>
      <c r="K424" s="116">
        <f t="shared" si="191"/>
        <v>0.3581455626</v>
      </c>
      <c r="L424" s="116">
        <f t="shared" si="191"/>
        <v>0.3479562786</v>
      </c>
      <c r="M424" s="116">
        <f t="shared" si="191"/>
        <v>0.2736490005</v>
      </c>
      <c r="N424" s="116">
        <f t="shared" si="191"/>
        <v>0.2578327276</v>
      </c>
      <c r="O424" s="116">
        <f t="shared" si="191"/>
        <v>0.2443506344</v>
      </c>
      <c r="P424" s="116">
        <f t="shared" si="191"/>
        <v>0.2237587814</v>
      </c>
      <c r="Q424" s="116">
        <f t="shared" si="191"/>
        <v>0.2317501</v>
      </c>
      <c r="R424" s="116">
        <f t="shared" si="191"/>
        <v>0.1835788522</v>
      </c>
      <c r="S424" s="116">
        <f t="shared" si="191"/>
        <v>0.1940802925</v>
      </c>
      <c r="T424" s="116">
        <f t="shared" si="191"/>
        <v>0.2354210928</v>
      </c>
      <c r="U424" s="195">
        <f t="shared" si="191"/>
        <v>0.2180540135</v>
      </c>
    </row>
    <row r="425" ht="15.75" customHeight="1">
      <c r="A425" s="136" t="s">
        <v>210</v>
      </c>
      <c r="B425" s="120">
        <f t="shared" ref="B425:U425" si="192">B201/B$11</f>
        <v>0</v>
      </c>
      <c r="C425" s="120">
        <f t="shared" si="192"/>
        <v>0</v>
      </c>
      <c r="D425" s="120">
        <f t="shared" si="192"/>
        <v>0</v>
      </c>
      <c r="E425" s="120">
        <f t="shared" si="192"/>
        <v>0.0000115520463</v>
      </c>
      <c r="F425" s="120">
        <f t="shared" si="192"/>
        <v>0.000006108091847</v>
      </c>
      <c r="G425" s="120">
        <f t="shared" si="192"/>
        <v>0</v>
      </c>
      <c r="H425" s="120">
        <f t="shared" si="192"/>
        <v>0</v>
      </c>
      <c r="I425" s="120">
        <f t="shared" si="192"/>
        <v>0</v>
      </c>
      <c r="J425" s="120">
        <f t="shared" si="192"/>
        <v>0</v>
      </c>
      <c r="K425" s="120">
        <f t="shared" si="192"/>
        <v>0</v>
      </c>
      <c r="L425" s="120">
        <f t="shared" si="192"/>
        <v>0.000002289653012</v>
      </c>
      <c r="M425" s="120">
        <f t="shared" si="192"/>
        <v>0.0003070259937</v>
      </c>
      <c r="N425" s="120">
        <f t="shared" si="192"/>
        <v>0</v>
      </c>
      <c r="O425" s="120">
        <f t="shared" si="192"/>
        <v>0</v>
      </c>
      <c r="P425" s="120">
        <f t="shared" si="192"/>
        <v>0.0000005060389422</v>
      </c>
      <c r="Q425" s="120">
        <f t="shared" si="192"/>
        <v>0.00004443660831</v>
      </c>
      <c r="R425" s="120">
        <f t="shared" si="192"/>
        <v>0</v>
      </c>
      <c r="S425" s="120">
        <f t="shared" si="192"/>
        <v>0</v>
      </c>
      <c r="T425" s="120">
        <f t="shared" si="192"/>
        <v>0</v>
      </c>
      <c r="U425" s="196">
        <f t="shared" si="192"/>
        <v>0</v>
      </c>
    </row>
    <row r="426" ht="15.75" customHeight="1">
      <c r="A426" s="136" t="s">
        <v>44</v>
      </c>
      <c r="B426" s="116">
        <f t="shared" ref="B426:U426" si="193">B202/B$11</f>
        <v>0</v>
      </c>
      <c r="C426" s="116">
        <f t="shared" si="193"/>
        <v>0</v>
      </c>
      <c r="D426" s="116">
        <f t="shared" si="193"/>
        <v>0</v>
      </c>
      <c r="E426" s="116">
        <f t="shared" si="193"/>
        <v>0</v>
      </c>
      <c r="F426" s="116">
        <f t="shared" si="193"/>
        <v>0</v>
      </c>
      <c r="G426" s="116">
        <f t="shared" si="193"/>
        <v>0</v>
      </c>
      <c r="H426" s="116">
        <f t="shared" si="193"/>
        <v>0.001024865992</v>
      </c>
      <c r="I426" s="116">
        <f t="shared" si="193"/>
        <v>0.0008464517006</v>
      </c>
      <c r="J426" s="116">
        <f t="shared" si="193"/>
        <v>0.0006731422625</v>
      </c>
      <c r="K426" s="116">
        <f t="shared" si="193"/>
        <v>0.000000527026443</v>
      </c>
      <c r="L426" s="116">
        <f t="shared" si="193"/>
        <v>0</v>
      </c>
      <c r="M426" s="116">
        <f t="shared" si="193"/>
        <v>0.0007804995606</v>
      </c>
      <c r="N426" s="116">
        <f t="shared" si="193"/>
        <v>0.001286565025</v>
      </c>
      <c r="O426" s="116">
        <f t="shared" si="193"/>
        <v>0.004877461327</v>
      </c>
      <c r="P426" s="116">
        <f t="shared" si="193"/>
        <v>0.0000005060389422</v>
      </c>
      <c r="Q426" s="116">
        <f t="shared" si="193"/>
        <v>0.002333351968</v>
      </c>
      <c r="R426" s="116">
        <f t="shared" si="193"/>
        <v>0.0000005387533356</v>
      </c>
      <c r="S426" s="116">
        <f t="shared" si="193"/>
        <v>0.000003385613475</v>
      </c>
      <c r="T426" s="116">
        <f t="shared" si="193"/>
        <v>0.000001480251776</v>
      </c>
      <c r="U426" s="195">
        <f t="shared" si="193"/>
        <v>0.002194530421</v>
      </c>
    </row>
    <row r="427" ht="15.75" customHeight="1">
      <c r="A427" s="136" t="s">
        <v>72</v>
      </c>
      <c r="B427" s="116">
        <f t="shared" ref="B427:U427" si="194">B203/B$11</f>
        <v>0</v>
      </c>
      <c r="C427" s="116">
        <f t="shared" si="194"/>
        <v>0</v>
      </c>
      <c r="D427" s="116">
        <f t="shared" si="194"/>
        <v>0</v>
      </c>
      <c r="E427" s="116">
        <f t="shared" si="194"/>
        <v>0</v>
      </c>
      <c r="F427" s="116">
        <f t="shared" si="194"/>
        <v>0</v>
      </c>
      <c r="G427" s="116">
        <f t="shared" si="194"/>
        <v>0</v>
      </c>
      <c r="H427" s="116">
        <f t="shared" si="194"/>
        <v>0.000297321888</v>
      </c>
      <c r="I427" s="116">
        <f t="shared" si="194"/>
        <v>0.0000006536306568</v>
      </c>
      <c r="J427" s="116">
        <f t="shared" si="194"/>
        <v>0</v>
      </c>
      <c r="K427" s="116">
        <f t="shared" si="194"/>
        <v>0</v>
      </c>
      <c r="L427" s="116">
        <f t="shared" si="194"/>
        <v>0</v>
      </c>
      <c r="M427" s="116">
        <f t="shared" si="194"/>
        <v>0</v>
      </c>
      <c r="N427" s="116">
        <f t="shared" si="194"/>
        <v>0</v>
      </c>
      <c r="O427" s="116">
        <f t="shared" si="194"/>
        <v>0</v>
      </c>
      <c r="P427" s="116">
        <f t="shared" si="194"/>
        <v>0</v>
      </c>
      <c r="Q427" s="116">
        <f t="shared" si="194"/>
        <v>0</v>
      </c>
      <c r="R427" s="116">
        <f t="shared" si="194"/>
        <v>0</v>
      </c>
      <c r="S427" s="116">
        <f t="shared" si="194"/>
        <v>0</v>
      </c>
      <c r="T427" s="116">
        <f t="shared" si="194"/>
        <v>0</v>
      </c>
      <c r="U427" s="195">
        <f t="shared" si="194"/>
        <v>0</v>
      </c>
    </row>
    <row r="428" ht="15.75" customHeight="1">
      <c r="A428" s="136" t="s">
        <v>211</v>
      </c>
      <c r="B428" s="116">
        <f t="shared" ref="B428:U428" si="195">B204/B$11</f>
        <v>0.000006237836219</v>
      </c>
      <c r="C428" s="116">
        <f t="shared" si="195"/>
        <v>0</v>
      </c>
      <c r="D428" s="116">
        <f t="shared" si="195"/>
        <v>0.00002378729402</v>
      </c>
      <c r="E428" s="116">
        <f t="shared" si="195"/>
        <v>0</v>
      </c>
      <c r="F428" s="116">
        <f t="shared" si="195"/>
        <v>0.0003542693271</v>
      </c>
      <c r="G428" s="116">
        <f t="shared" si="195"/>
        <v>0</v>
      </c>
      <c r="H428" s="116">
        <f t="shared" si="195"/>
        <v>0.000001703850361</v>
      </c>
      <c r="I428" s="116">
        <f t="shared" si="195"/>
        <v>0.0005536251663</v>
      </c>
      <c r="J428" s="116">
        <f t="shared" si="195"/>
        <v>0.0003783354322</v>
      </c>
      <c r="K428" s="116">
        <f t="shared" si="195"/>
        <v>0</v>
      </c>
      <c r="L428" s="116">
        <f t="shared" si="195"/>
        <v>0.00004579306024</v>
      </c>
      <c r="M428" s="116">
        <f t="shared" si="195"/>
        <v>0</v>
      </c>
      <c r="N428" s="116">
        <f t="shared" si="195"/>
        <v>0.000001185228029</v>
      </c>
      <c r="O428" s="116">
        <f t="shared" si="195"/>
        <v>0</v>
      </c>
      <c r="P428" s="116">
        <f t="shared" si="195"/>
        <v>0</v>
      </c>
      <c r="Q428" s="116">
        <f t="shared" si="195"/>
        <v>0.000003153565751</v>
      </c>
      <c r="R428" s="116">
        <f t="shared" si="195"/>
        <v>0</v>
      </c>
      <c r="S428" s="116">
        <f t="shared" si="195"/>
        <v>0</v>
      </c>
      <c r="T428" s="116">
        <f t="shared" si="195"/>
        <v>0.000005921007104</v>
      </c>
      <c r="U428" s="195">
        <f t="shared" si="195"/>
        <v>0</v>
      </c>
    </row>
    <row r="429" ht="15.75" customHeight="1">
      <c r="A429" s="136" t="s">
        <v>212</v>
      </c>
      <c r="B429" s="116">
        <f t="shared" ref="B429:U429" si="196">B205/B$11</f>
        <v>0.001135286192</v>
      </c>
      <c r="C429" s="116">
        <f t="shared" si="196"/>
        <v>0.0001457927288</v>
      </c>
      <c r="D429" s="116">
        <f t="shared" si="196"/>
        <v>0.000005946823504</v>
      </c>
      <c r="E429" s="116">
        <f t="shared" si="196"/>
        <v>0.008370901551</v>
      </c>
      <c r="F429" s="116">
        <f t="shared" si="196"/>
        <v>0.0001175807681</v>
      </c>
      <c r="G429" s="116">
        <f t="shared" si="196"/>
        <v>0.0006562246853</v>
      </c>
      <c r="H429" s="116">
        <f t="shared" si="196"/>
        <v>0.001240403063</v>
      </c>
      <c r="I429" s="116">
        <f t="shared" si="196"/>
        <v>0.01619631405</v>
      </c>
      <c r="J429" s="116">
        <f t="shared" si="196"/>
        <v>0.01084545194</v>
      </c>
      <c r="K429" s="116">
        <f t="shared" si="196"/>
        <v>0.01628037385</v>
      </c>
      <c r="L429" s="116">
        <f t="shared" si="196"/>
        <v>0.00408932028</v>
      </c>
      <c r="M429" s="116">
        <f t="shared" si="196"/>
        <v>0.002141693517</v>
      </c>
      <c r="N429" s="116">
        <f t="shared" si="196"/>
        <v>0.004939141504</v>
      </c>
      <c r="O429" s="116">
        <f t="shared" si="196"/>
        <v>0.001808750062</v>
      </c>
      <c r="P429" s="116">
        <f t="shared" si="196"/>
        <v>0.002911748074</v>
      </c>
      <c r="Q429" s="116">
        <f t="shared" si="196"/>
        <v>0.000891885732</v>
      </c>
      <c r="R429" s="116">
        <f t="shared" si="196"/>
        <v>0.0003887105316</v>
      </c>
      <c r="S429" s="116">
        <f t="shared" si="196"/>
        <v>0.01326596213</v>
      </c>
      <c r="T429" s="116">
        <f t="shared" si="196"/>
        <v>0.05129479473</v>
      </c>
      <c r="U429" s="195">
        <f t="shared" si="196"/>
        <v>0.0009251390965</v>
      </c>
    </row>
    <row r="430" ht="15.75" customHeight="1">
      <c r="A430" s="136" t="s">
        <v>530</v>
      </c>
      <c r="B430" s="116">
        <f t="shared" ref="B430:U430" si="197">B206/B$11</f>
        <v>0</v>
      </c>
      <c r="C430" s="116">
        <f t="shared" si="197"/>
        <v>0</v>
      </c>
      <c r="D430" s="116">
        <f t="shared" si="197"/>
        <v>0</v>
      </c>
      <c r="E430" s="116">
        <f t="shared" si="197"/>
        <v>0</v>
      </c>
      <c r="F430" s="116">
        <f t="shared" si="197"/>
        <v>0</v>
      </c>
      <c r="G430" s="116">
        <f t="shared" si="197"/>
        <v>0</v>
      </c>
      <c r="H430" s="116">
        <f t="shared" si="197"/>
        <v>0</v>
      </c>
      <c r="I430" s="116">
        <f t="shared" si="197"/>
        <v>0</v>
      </c>
      <c r="J430" s="116">
        <f t="shared" si="197"/>
        <v>0</v>
      </c>
      <c r="K430" s="116">
        <f t="shared" si="197"/>
        <v>0</v>
      </c>
      <c r="L430" s="116">
        <f t="shared" si="197"/>
        <v>0</v>
      </c>
      <c r="M430" s="116">
        <f t="shared" si="197"/>
        <v>0</v>
      </c>
      <c r="N430" s="116">
        <f t="shared" si="197"/>
        <v>0</v>
      </c>
      <c r="O430" s="116">
        <f t="shared" si="197"/>
        <v>0</v>
      </c>
      <c r="P430" s="116">
        <f t="shared" si="197"/>
        <v>0</v>
      </c>
      <c r="Q430" s="116">
        <f t="shared" si="197"/>
        <v>0</v>
      </c>
      <c r="R430" s="116">
        <f t="shared" si="197"/>
        <v>0</v>
      </c>
      <c r="S430" s="116">
        <f t="shared" si="197"/>
        <v>0</v>
      </c>
      <c r="T430" s="116">
        <f t="shared" si="197"/>
        <v>0</v>
      </c>
      <c r="U430" s="195">
        <f t="shared" si="197"/>
        <v>0</v>
      </c>
    </row>
    <row r="431" ht="15.75" customHeight="1">
      <c r="A431" s="136" t="s">
        <v>213</v>
      </c>
      <c r="B431" s="116">
        <f t="shared" ref="B431:U431" si="198">B207/B$11</f>
        <v>0</v>
      </c>
      <c r="C431" s="116">
        <f t="shared" si="198"/>
        <v>0</v>
      </c>
      <c r="D431" s="116">
        <f t="shared" si="198"/>
        <v>0</v>
      </c>
      <c r="E431" s="116">
        <f t="shared" si="198"/>
        <v>0</v>
      </c>
      <c r="F431" s="116">
        <f t="shared" si="198"/>
        <v>0</v>
      </c>
      <c r="G431" s="116">
        <f t="shared" si="198"/>
        <v>0</v>
      </c>
      <c r="H431" s="116">
        <f t="shared" si="198"/>
        <v>0</v>
      </c>
      <c r="I431" s="116">
        <f t="shared" si="198"/>
        <v>0</v>
      </c>
      <c r="J431" s="116">
        <f t="shared" si="198"/>
        <v>0</v>
      </c>
      <c r="K431" s="116">
        <f t="shared" si="198"/>
        <v>0</v>
      </c>
      <c r="L431" s="116">
        <f t="shared" si="198"/>
        <v>0</v>
      </c>
      <c r="M431" s="116">
        <f t="shared" si="198"/>
        <v>0</v>
      </c>
      <c r="N431" s="116">
        <f t="shared" si="198"/>
        <v>0</v>
      </c>
      <c r="O431" s="116">
        <f t="shared" si="198"/>
        <v>0</v>
      </c>
      <c r="P431" s="116">
        <f t="shared" si="198"/>
        <v>0</v>
      </c>
      <c r="Q431" s="116">
        <f t="shared" si="198"/>
        <v>0</v>
      </c>
      <c r="R431" s="116">
        <f t="shared" si="198"/>
        <v>0</v>
      </c>
      <c r="S431" s="116">
        <f t="shared" si="198"/>
        <v>0</v>
      </c>
      <c r="T431" s="116">
        <f t="shared" si="198"/>
        <v>0</v>
      </c>
      <c r="U431" s="195">
        <f t="shared" si="198"/>
        <v>0</v>
      </c>
    </row>
    <row r="432" ht="15.75" customHeight="1">
      <c r="A432" s="136" t="s">
        <v>214</v>
      </c>
      <c r="B432" s="120">
        <f t="shared" ref="B432:U432" si="199">B208/B$11</f>
        <v>0</v>
      </c>
      <c r="C432" s="120">
        <f t="shared" si="199"/>
        <v>0</v>
      </c>
      <c r="D432" s="120">
        <f t="shared" si="199"/>
        <v>0</v>
      </c>
      <c r="E432" s="120">
        <f t="shared" si="199"/>
        <v>0</v>
      </c>
      <c r="F432" s="120">
        <f t="shared" si="199"/>
        <v>0.000001527022962</v>
      </c>
      <c r="G432" s="120">
        <f t="shared" si="199"/>
        <v>0.0004539441383</v>
      </c>
      <c r="H432" s="120">
        <f t="shared" si="199"/>
        <v>0</v>
      </c>
      <c r="I432" s="120">
        <f t="shared" si="199"/>
        <v>0</v>
      </c>
      <c r="J432" s="120">
        <f t="shared" si="199"/>
        <v>0.000003930757737</v>
      </c>
      <c r="K432" s="120">
        <f t="shared" si="199"/>
        <v>0.0003952698323</v>
      </c>
      <c r="L432" s="120">
        <f t="shared" si="199"/>
        <v>0.0001657708781</v>
      </c>
      <c r="M432" s="120">
        <f t="shared" si="199"/>
        <v>0</v>
      </c>
      <c r="N432" s="120">
        <f t="shared" si="199"/>
        <v>0</v>
      </c>
      <c r="O432" s="120">
        <f t="shared" si="199"/>
        <v>0.0000002589848313</v>
      </c>
      <c r="P432" s="120">
        <f t="shared" si="199"/>
        <v>0.000004301331009</v>
      </c>
      <c r="Q432" s="120">
        <f t="shared" si="199"/>
        <v>0</v>
      </c>
      <c r="R432" s="120">
        <f t="shared" si="199"/>
        <v>0.0001675522874</v>
      </c>
      <c r="S432" s="120">
        <f t="shared" si="199"/>
        <v>0</v>
      </c>
      <c r="T432" s="120">
        <f t="shared" si="199"/>
        <v>0</v>
      </c>
      <c r="U432" s="196">
        <f t="shared" si="199"/>
        <v>0</v>
      </c>
    </row>
    <row r="433" ht="15.75" customHeight="1">
      <c r="A433" s="136" t="s">
        <v>215</v>
      </c>
      <c r="B433" s="116">
        <f t="shared" ref="B433:U433" si="200">B209/B$11</f>
        <v>0</v>
      </c>
      <c r="C433" s="116">
        <f t="shared" si="200"/>
        <v>0</v>
      </c>
      <c r="D433" s="116">
        <f t="shared" si="200"/>
        <v>0</v>
      </c>
      <c r="E433" s="116">
        <f t="shared" si="200"/>
        <v>0</v>
      </c>
      <c r="F433" s="116">
        <f t="shared" si="200"/>
        <v>0</v>
      </c>
      <c r="G433" s="116">
        <f t="shared" si="200"/>
        <v>0.000001899347859</v>
      </c>
      <c r="H433" s="116">
        <f t="shared" si="200"/>
        <v>0</v>
      </c>
      <c r="I433" s="116">
        <f t="shared" si="200"/>
        <v>0</v>
      </c>
      <c r="J433" s="116">
        <f t="shared" si="200"/>
        <v>0</v>
      </c>
      <c r="K433" s="116">
        <f t="shared" si="200"/>
        <v>0.002777429355</v>
      </c>
      <c r="L433" s="116">
        <f t="shared" si="200"/>
        <v>0.0005664601552</v>
      </c>
      <c r="M433" s="116">
        <f t="shared" si="200"/>
        <v>0.0000006807671701</v>
      </c>
      <c r="N433" s="116">
        <f t="shared" si="200"/>
        <v>0.0000005926140145</v>
      </c>
      <c r="O433" s="116">
        <f t="shared" si="200"/>
        <v>0.0008261616117</v>
      </c>
      <c r="P433" s="116">
        <f t="shared" si="200"/>
        <v>0.000001012077884</v>
      </c>
      <c r="Q433" s="116">
        <f t="shared" si="200"/>
        <v>0</v>
      </c>
      <c r="R433" s="116">
        <f t="shared" si="200"/>
        <v>0</v>
      </c>
      <c r="S433" s="116">
        <f t="shared" si="200"/>
        <v>0.00000677122695</v>
      </c>
      <c r="T433" s="116">
        <f t="shared" si="200"/>
        <v>0</v>
      </c>
      <c r="U433" s="195">
        <f t="shared" si="200"/>
        <v>0</v>
      </c>
    </row>
    <row r="434" ht="15.75" customHeight="1">
      <c r="A434" s="136" t="s">
        <v>216</v>
      </c>
      <c r="B434" s="218">
        <f t="shared" ref="B434:U434" si="201">B210/B$11</f>
        <v>0</v>
      </c>
      <c r="C434" s="218">
        <f t="shared" si="201"/>
        <v>0</v>
      </c>
      <c r="D434" s="218">
        <f t="shared" si="201"/>
        <v>0</v>
      </c>
      <c r="E434" s="218">
        <f t="shared" si="201"/>
        <v>0</v>
      </c>
      <c r="F434" s="218">
        <f t="shared" si="201"/>
        <v>0</v>
      </c>
      <c r="G434" s="218">
        <f t="shared" si="201"/>
        <v>0</v>
      </c>
      <c r="H434" s="218">
        <f t="shared" si="201"/>
        <v>0</v>
      </c>
      <c r="I434" s="218">
        <f t="shared" si="201"/>
        <v>0</v>
      </c>
      <c r="J434" s="218">
        <f t="shared" si="201"/>
        <v>0.0000009826894343</v>
      </c>
      <c r="K434" s="218">
        <f t="shared" si="201"/>
        <v>0.00003320266591</v>
      </c>
      <c r="L434" s="218">
        <f t="shared" si="201"/>
        <v>0</v>
      </c>
      <c r="M434" s="218">
        <f t="shared" si="201"/>
        <v>0</v>
      </c>
      <c r="N434" s="218">
        <f t="shared" si="201"/>
        <v>0</v>
      </c>
      <c r="O434" s="218">
        <f t="shared" si="201"/>
        <v>0</v>
      </c>
      <c r="P434" s="218">
        <f t="shared" si="201"/>
        <v>0</v>
      </c>
      <c r="Q434" s="218">
        <f t="shared" si="201"/>
        <v>0</v>
      </c>
      <c r="R434" s="218">
        <f t="shared" si="201"/>
        <v>0.0000008081300033</v>
      </c>
      <c r="S434" s="218">
        <f t="shared" si="201"/>
        <v>0</v>
      </c>
      <c r="T434" s="218">
        <f t="shared" si="201"/>
        <v>0</v>
      </c>
      <c r="U434" s="219">
        <f t="shared" si="201"/>
        <v>0</v>
      </c>
    </row>
    <row r="435" ht="15.75" customHeight="1">
      <c r="B435" s="161"/>
      <c r="C435" s="161"/>
      <c r="D435" s="161"/>
      <c r="E435" s="161"/>
      <c r="F435" s="161"/>
      <c r="G435" s="161"/>
      <c r="H435" s="161"/>
      <c r="I435" s="161"/>
      <c r="J435" s="161"/>
      <c r="K435" s="161"/>
      <c r="L435" s="161"/>
      <c r="M435" s="161"/>
      <c r="N435" s="161"/>
      <c r="O435" s="161"/>
      <c r="P435" s="161"/>
      <c r="Q435" s="161"/>
      <c r="R435" s="161"/>
      <c r="S435" s="161"/>
      <c r="T435" s="161"/>
      <c r="U435" s="161"/>
    </row>
    <row r="436" ht="15.75" customHeight="1">
      <c r="A436" s="89" t="s">
        <v>443</v>
      </c>
      <c r="B436" s="127"/>
      <c r="C436" s="127"/>
      <c r="D436" s="127"/>
      <c r="E436" s="127"/>
      <c r="F436" s="127"/>
      <c r="G436" s="127"/>
      <c r="H436" s="127"/>
      <c r="I436" s="127"/>
      <c r="J436" s="127"/>
      <c r="K436" s="127"/>
      <c r="L436" s="127"/>
      <c r="M436" s="127"/>
      <c r="N436" s="127"/>
      <c r="O436" s="127"/>
      <c r="P436" s="127"/>
      <c r="Q436" s="127"/>
      <c r="R436" s="127"/>
      <c r="S436" s="127"/>
      <c r="T436" s="127"/>
      <c r="U436" s="127"/>
    </row>
    <row r="437" ht="15.75" customHeight="1">
      <c r="A437" s="145" t="s">
        <v>454</v>
      </c>
      <c r="B437" s="128">
        <f t="shared" ref="B437:U437" si="202">B213/B$11</f>
        <v>0.04051474624</v>
      </c>
      <c r="C437" s="128">
        <f t="shared" si="202"/>
        <v>0.1184105523</v>
      </c>
      <c r="D437" s="128">
        <f t="shared" si="202"/>
        <v>0.04734266192</v>
      </c>
      <c r="E437" s="128">
        <f t="shared" si="202"/>
        <v>0.04157870265</v>
      </c>
      <c r="F437" s="128">
        <f t="shared" si="202"/>
        <v>0.1337931708</v>
      </c>
      <c r="G437" s="128">
        <f t="shared" si="202"/>
        <v>0.2159121666</v>
      </c>
      <c r="H437" s="128">
        <f t="shared" si="202"/>
        <v>0.2505401206</v>
      </c>
      <c r="I437" s="128">
        <f t="shared" si="202"/>
        <v>0.2040085861</v>
      </c>
      <c r="J437" s="128">
        <f t="shared" si="202"/>
        <v>0.111316111</v>
      </c>
      <c r="K437" s="128">
        <f t="shared" si="202"/>
        <v>0.08976841404</v>
      </c>
      <c r="L437" s="128">
        <f t="shared" si="202"/>
        <v>0.07445997389</v>
      </c>
      <c r="M437" s="128">
        <f t="shared" si="202"/>
        <v>0.06049705534</v>
      </c>
      <c r="N437" s="128">
        <f t="shared" si="202"/>
        <v>0.05334800251</v>
      </c>
      <c r="O437" s="128">
        <f t="shared" si="202"/>
        <v>0.0347498077</v>
      </c>
      <c r="P437" s="128">
        <f t="shared" si="202"/>
        <v>0.04709653831</v>
      </c>
      <c r="Q437" s="128">
        <f t="shared" si="202"/>
        <v>0.1265001297</v>
      </c>
      <c r="R437" s="128">
        <f t="shared" si="202"/>
        <v>0.2271863553</v>
      </c>
      <c r="S437" s="128">
        <f t="shared" si="202"/>
        <v>0.1452367992</v>
      </c>
      <c r="T437" s="128">
        <f t="shared" si="202"/>
        <v>0.157434028</v>
      </c>
      <c r="U437" s="157">
        <f t="shared" si="202"/>
        <v>0.1530340717</v>
      </c>
    </row>
    <row r="438" ht="15.75" customHeight="1">
      <c r="A438" s="145" t="s">
        <v>456</v>
      </c>
      <c r="B438" s="128">
        <f t="shared" ref="B438:U438" si="203">B214/B$11</f>
        <v>0.2068965517</v>
      </c>
      <c r="C438" s="128">
        <f t="shared" si="203"/>
        <v>0.1295138196</v>
      </c>
      <c r="D438" s="128">
        <f t="shared" si="203"/>
        <v>0.08074299613</v>
      </c>
      <c r="E438" s="128">
        <f t="shared" si="203"/>
        <v>0.1385682394</v>
      </c>
      <c r="F438" s="128">
        <f t="shared" si="203"/>
        <v>0.07650690443</v>
      </c>
      <c r="G438" s="128">
        <f t="shared" si="203"/>
        <v>0.06628724028</v>
      </c>
      <c r="H438" s="128">
        <f t="shared" si="203"/>
        <v>0.05997042116</v>
      </c>
      <c r="I438" s="128">
        <f t="shared" si="203"/>
        <v>0.08402356731</v>
      </c>
      <c r="J438" s="128">
        <f t="shared" si="203"/>
        <v>0.09955086179</v>
      </c>
      <c r="K438" s="128">
        <f t="shared" si="203"/>
        <v>0.07650842873</v>
      </c>
      <c r="L438" s="128">
        <f t="shared" si="203"/>
        <v>0.08264136203</v>
      </c>
      <c r="M438" s="128">
        <f t="shared" si="203"/>
        <v>0.0525497794</v>
      </c>
      <c r="N438" s="128">
        <f t="shared" si="203"/>
        <v>0.02714587016</v>
      </c>
      <c r="O438" s="128">
        <f t="shared" si="203"/>
        <v>0.02170318784</v>
      </c>
      <c r="P438" s="128">
        <f t="shared" si="203"/>
        <v>0.1067256371</v>
      </c>
      <c r="Q438" s="128">
        <f t="shared" si="203"/>
        <v>0.05373647371</v>
      </c>
      <c r="R438" s="128">
        <f t="shared" si="203"/>
        <v>0.04211650325</v>
      </c>
      <c r="S438" s="128">
        <f t="shared" si="203"/>
        <v>0.03423870907</v>
      </c>
      <c r="T438" s="128">
        <f t="shared" si="203"/>
        <v>0.03408686784</v>
      </c>
      <c r="U438" s="157">
        <f t="shared" si="203"/>
        <v>0.0440348222</v>
      </c>
    </row>
    <row r="439" ht="15.75" customHeight="1">
      <c r="A439" s="145" t="s">
        <v>446</v>
      </c>
      <c r="B439" s="128">
        <f t="shared" ref="B439:U439" si="204">B215/B$11</f>
        <v>0.001808972504</v>
      </c>
      <c r="C439" s="128">
        <f t="shared" si="204"/>
        <v>0.008467488221</v>
      </c>
      <c r="D439" s="128">
        <f t="shared" si="204"/>
        <v>0.02219057191</v>
      </c>
      <c r="E439" s="128">
        <f t="shared" si="204"/>
        <v>0.01824212511</v>
      </c>
      <c r="F439" s="128">
        <f t="shared" si="204"/>
        <v>0.01211845423</v>
      </c>
      <c r="G439" s="128">
        <f t="shared" si="204"/>
        <v>0.01970383469</v>
      </c>
      <c r="H439" s="128">
        <f t="shared" si="204"/>
        <v>0.02370396622</v>
      </c>
      <c r="I439" s="128">
        <f t="shared" si="204"/>
        <v>0.01333471903</v>
      </c>
      <c r="J439" s="128">
        <f t="shared" si="204"/>
        <v>0.01074620031</v>
      </c>
      <c r="K439" s="128">
        <f t="shared" si="204"/>
        <v>0.01273085076</v>
      </c>
      <c r="L439" s="128">
        <f t="shared" si="204"/>
        <v>0.007420765413</v>
      </c>
      <c r="M439" s="128">
        <f t="shared" si="204"/>
        <v>0.006229019607</v>
      </c>
      <c r="N439" s="128">
        <f t="shared" si="204"/>
        <v>0.008214519162</v>
      </c>
      <c r="O439" s="128">
        <f t="shared" si="204"/>
        <v>0.008498587238</v>
      </c>
      <c r="P439" s="128">
        <f t="shared" si="204"/>
        <v>0.006857839745</v>
      </c>
      <c r="Q439" s="128">
        <f t="shared" si="204"/>
        <v>0.007293910895</v>
      </c>
      <c r="R439" s="128">
        <f t="shared" si="204"/>
        <v>0.008895356323</v>
      </c>
      <c r="S439" s="128">
        <f t="shared" si="204"/>
        <v>0.007697380325</v>
      </c>
      <c r="T439" s="128">
        <f t="shared" si="204"/>
        <v>0.006651141293</v>
      </c>
      <c r="U439" s="157">
        <f t="shared" si="204"/>
        <v>0.01571681998</v>
      </c>
    </row>
    <row r="440" ht="15.75" customHeight="1">
      <c r="A440" s="145" t="s">
        <v>462</v>
      </c>
      <c r="B440" s="128">
        <f t="shared" ref="B440:U440" si="205">B216/B$11</f>
        <v>0.03380283447</v>
      </c>
      <c r="C440" s="128">
        <f t="shared" si="205"/>
        <v>0.02112459907</v>
      </c>
      <c r="D440" s="128">
        <f t="shared" si="205"/>
        <v>0.01531307052</v>
      </c>
      <c r="E440" s="128">
        <f t="shared" si="205"/>
        <v>0.008089320422</v>
      </c>
      <c r="F440" s="128">
        <f t="shared" si="205"/>
        <v>0.01641702386</v>
      </c>
      <c r="G440" s="128">
        <f t="shared" si="205"/>
        <v>0.01078354747</v>
      </c>
      <c r="H440" s="128">
        <f t="shared" si="205"/>
        <v>0.008851502626</v>
      </c>
      <c r="I440" s="128">
        <f t="shared" si="205"/>
        <v>0.009317505013</v>
      </c>
      <c r="J440" s="128">
        <f t="shared" si="205"/>
        <v>0.01137856096</v>
      </c>
      <c r="K440" s="128">
        <f t="shared" si="205"/>
        <v>0.01098164999</v>
      </c>
      <c r="L440" s="128">
        <f t="shared" si="205"/>
        <v>0.01318702756</v>
      </c>
      <c r="M440" s="128">
        <f t="shared" si="205"/>
        <v>0.01088682858</v>
      </c>
      <c r="N440" s="128">
        <f t="shared" si="205"/>
        <v>0.009233815267</v>
      </c>
      <c r="O440" s="128">
        <f t="shared" si="205"/>
        <v>0.01005301419</v>
      </c>
      <c r="P440" s="128">
        <f t="shared" si="205"/>
        <v>0.006529167452</v>
      </c>
      <c r="Q440" s="128">
        <f t="shared" si="205"/>
        <v>0.008777233549</v>
      </c>
      <c r="R440" s="128">
        <f t="shared" si="205"/>
        <v>0.007432102264</v>
      </c>
      <c r="S440" s="128">
        <f t="shared" si="205"/>
        <v>0.006068524064</v>
      </c>
      <c r="T440" s="128">
        <f t="shared" si="205"/>
        <v>0.008845614551</v>
      </c>
      <c r="U440" s="157">
        <f t="shared" si="205"/>
        <v>0.007289773538</v>
      </c>
    </row>
    <row r="441" ht="15.75" customHeight="1">
      <c r="A441" s="145" t="s">
        <v>480</v>
      </c>
      <c r="B441" s="128">
        <f t="shared" ref="B441:U441" si="206">B217/B$11</f>
        <v>0.006300214582</v>
      </c>
      <c r="C441" s="128">
        <f t="shared" si="206"/>
        <v>0.02041098203</v>
      </c>
      <c r="D441" s="128">
        <f t="shared" si="206"/>
        <v>0.004689070333</v>
      </c>
      <c r="E441" s="128">
        <f t="shared" si="206"/>
        <v>0.0005761583092</v>
      </c>
      <c r="F441" s="128">
        <f t="shared" si="206"/>
        <v>0.0006764711721</v>
      </c>
      <c r="G441" s="128">
        <f t="shared" si="206"/>
        <v>0.003303915601</v>
      </c>
      <c r="H441" s="128">
        <f t="shared" si="206"/>
        <v>0.001999468399</v>
      </c>
      <c r="I441" s="128">
        <f t="shared" si="206"/>
        <v>0.005776134115</v>
      </c>
      <c r="J441" s="128">
        <f t="shared" si="206"/>
        <v>0.005042670832</v>
      </c>
      <c r="K441" s="128">
        <f t="shared" si="206"/>
        <v>0.01828202028</v>
      </c>
      <c r="L441" s="128">
        <f t="shared" si="206"/>
        <v>0.001300522911</v>
      </c>
      <c r="M441" s="128">
        <f t="shared" si="206"/>
        <v>0.001227423208</v>
      </c>
      <c r="N441" s="128">
        <f t="shared" si="206"/>
        <v>0.0003943846266</v>
      </c>
      <c r="O441" s="128">
        <f t="shared" si="206"/>
        <v>0.002633875734</v>
      </c>
      <c r="P441" s="128">
        <f t="shared" si="206"/>
        <v>0.007992379054</v>
      </c>
      <c r="Q441" s="128">
        <f t="shared" si="206"/>
        <v>0.006709067792</v>
      </c>
      <c r="R441" s="128">
        <f t="shared" si="206"/>
        <v>0.0009428183372</v>
      </c>
      <c r="S441" s="128">
        <f t="shared" si="206"/>
        <v>0.0009148679968</v>
      </c>
      <c r="T441" s="128">
        <f t="shared" si="206"/>
        <v>0.001107598391</v>
      </c>
      <c r="U441" s="157">
        <f t="shared" si="206"/>
        <v>0.001927502342</v>
      </c>
    </row>
    <row r="442" ht="15.75" customHeight="1">
      <c r="A442" s="145" t="s">
        <v>478</v>
      </c>
      <c r="B442" s="128">
        <f t="shared" ref="B442:U442" si="207">B218/B$11</f>
        <v>0.0001559459055</v>
      </c>
      <c r="C442" s="128">
        <f t="shared" si="207"/>
        <v>0.0006829238348</v>
      </c>
      <c r="D442" s="128">
        <f t="shared" si="207"/>
        <v>0.001266673406</v>
      </c>
      <c r="E442" s="128">
        <f t="shared" si="207"/>
        <v>0.0003711094874</v>
      </c>
      <c r="F442" s="128">
        <f t="shared" si="207"/>
        <v>0.0002687560413</v>
      </c>
      <c r="G442" s="128">
        <f t="shared" si="207"/>
        <v>0.00108262828</v>
      </c>
      <c r="H442" s="128">
        <f t="shared" si="207"/>
        <v>0.0108467114</v>
      </c>
      <c r="I442" s="128">
        <f t="shared" si="207"/>
        <v>0.0006529770262</v>
      </c>
      <c r="J442" s="128">
        <f t="shared" si="207"/>
        <v>0.001191019594</v>
      </c>
      <c r="K442" s="128">
        <f t="shared" si="207"/>
        <v>0.001441944348</v>
      </c>
      <c r="L442" s="128">
        <f t="shared" si="207"/>
        <v>0.00139073524</v>
      </c>
      <c r="M442" s="128">
        <f t="shared" si="207"/>
        <v>0.000634134619</v>
      </c>
      <c r="N442" s="128">
        <f t="shared" si="207"/>
        <v>0.0006216521012</v>
      </c>
      <c r="O442" s="128">
        <f t="shared" si="207"/>
        <v>0.000690712545</v>
      </c>
      <c r="P442" s="128">
        <f t="shared" si="207"/>
        <v>0.003262180041</v>
      </c>
      <c r="Q442" s="128">
        <f t="shared" si="207"/>
        <v>0.0006550816128</v>
      </c>
      <c r="R442" s="128">
        <f t="shared" si="207"/>
        <v>0.0004988855887</v>
      </c>
      <c r="S442" s="128">
        <f t="shared" si="207"/>
        <v>0.0006699752888</v>
      </c>
      <c r="T442" s="128">
        <f t="shared" si="207"/>
        <v>0.00178740402</v>
      </c>
      <c r="U442" s="157">
        <f t="shared" si="207"/>
        <v>0.001033687096</v>
      </c>
    </row>
    <row r="443" ht="15.75" customHeight="1">
      <c r="A443" s="145" t="s">
        <v>444</v>
      </c>
      <c r="B443" s="128">
        <f t="shared" ref="B443:U443" si="208">B219/B$11</f>
        <v>0</v>
      </c>
      <c r="C443" s="128">
        <f t="shared" si="208"/>
        <v>0</v>
      </c>
      <c r="D443" s="128">
        <f t="shared" si="208"/>
        <v>0.00007730870555</v>
      </c>
      <c r="E443" s="128">
        <f t="shared" si="208"/>
        <v>0.00001010804051</v>
      </c>
      <c r="F443" s="128">
        <f t="shared" si="208"/>
        <v>0.00004886473478</v>
      </c>
      <c r="G443" s="128">
        <f t="shared" si="208"/>
        <v>0.0001234576108</v>
      </c>
      <c r="H443" s="128">
        <f t="shared" si="208"/>
        <v>0.00002470583024</v>
      </c>
      <c r="I443" s="128">
        <f t="shared" si="208"/>
        <v>0.0001784411693</v>
      </c>
      <c r="J443" s="128">
        <f t="shared" si="208"/>
        <v>0.000002456723586</v>
      </c>
      <c r="K443" s="128">
        <f t="shared" si="208"/>
        <v>0.000001054052886</v>
      </c>
      <c r="L443" s="128">
        <f t="shared" si="208"/>
        <v>0.0000004579306024</v>
      </c>
      <c r="M443" s="128">
        <f t="shared" si="208"/>
        <v>0.0000003403835851</v>
      </c>
      <c r="N443" s="128">
        <f t="shared" si="208"/>
        <v>0.00003111223576</v>
      </c>
      <c r="O443" s="128">
        <f t="shared" si="208"/>
        <v>0.000001035939325</v>
      </c>
      <c r="P443" s="128">
        <f t="shared" si="208"/>
        <v>0</v>
      </c>
      <c r="Q443" s="128">
        <f t="shared" si="208"/>
        <v>0.000001433438978</v>
      </c>
      <c r="R443" s="128">
        <f t="shared" si="208"/>
        <v>0</v>
      </c>
      <c r="S443" s="128">
        <f t="shared" si="208"/>
        <v>0.000009404481875</v>
      </c>
      <c r="T443" s="128">
        <f t="shared" si="208"/>
        <v>0.00002997509846</v>
      </c>
      <c r="U443" s="157">
        <f t="shared" si="208"/>
        <v>0.0005836781025</v>
      </c>
    </row>
    <row r="444" ht="15.75" customHeight="1">
      <c r="A444" s="145" t="s">
        <v>460</v>
      </c>
      <c r="B444" s="128">
        <f t="shared" ref="B444:U444" si="209">B220/B$11</f>
        <v>0.0009231997605</v>
      </c>
      <c r="C444" s="128">
        <f t="shared" si="209"/>
        <v>0.00136968432</v>
      </c>
      <c r="D444" s="128">
        <f t="shared" si="209"/>
        <v>0.00132316823</v>
      </c>
      <c r="E444" s="128">
        <f t="shared" si="209"/>
        <v>0.01617575283</v>
      </c>
      <c r="F444" s="128">
        <f t="shared" si="209"/>
        <v>0.004901743708</v>
      </c>
      <c r="G444" s="128">
        <f t="shared" si="209"/>
        <v>0.01833535456</v>
      </c>
      <c r="H444" s="128">
        <f t="shared" si="209"/>
        <v>0.004444493667</v>
      </c>
      <c r="I444" s="128">
        <f t="shared" si="209"/>
        <v>0.001415110372</v>
      </c>
      <c r="J444" s="128">
        <f t="shared" si="209"/>
        <v>0.0003803008111</v>
      </c>
      <c r="K444" s="128">
        <f t="shared" si="209"/>
        <v>0.001944200548</v>
      </c>
      <c r="L444" s="128">
        <f t="shared" si="209"/>
        <v>0.0002028632569</v>
      </c>
      <c r="M444" s="128">
        <f t="shared" si="209"/>
        <v>0.0000912228008</v>
      </c>
      <c r="N444" s="128">
        <f t="shared" si="209"/>
        <v>0.00008415119006</v>
      </c>
      <c r="O444" s="128">
        <f t="shared" si="209"/>
        <v>0.0009673083448</v>
      </c>
      <c r="P444" s="128">
        <f t="shared" si="209"/>
        <v>0.0003602997269</v>
      </c>
      <c r="Q444" s="128">
        <f t="shared" si="209"/>
        <v>0.002151591906</v>
      </c>
      <c r="R444" s="128">
        <f t="shared" si="209"/>
        <v>0.0001648585207</v>
      </c>
      <c r="S444" s="128">
        <f t="shared" si="209"/>
        <v>0.001294056706</v>
      </c>
      <c r="T444" s="128">
        <f t="shared" si="209"/>
        <v>0.0002668153826</v>
      </c>
      <c r="U444" s="157">
        <f t="shared" si="209"/>
        <v>0.0004310906283</v>
      </c>
    </row>
    <row r="445" ht="15.75" customHeight="1">
      <c r="A445" s="145" t="s">
        <v>458</v>
      </c>
      <c r="B445" s="128">
        <f t="shared" ref="B445:U445" si="210">B221/B$11</f>
        <v>0.000006237836219</v>
      </c>
      <c r="C445" s="128">
        <f t="shared" si="210"/>
        <v>0</v>
      </c>
      <c r="D445" s="128">
        <f t="shared" si="210"/>
        <v>0.00002081388226</v>
      </c>
      <c r="E445" s="128">
        <f t="shared" si="210"/>
        <v>0.0005862663498</v>
      </c>
      <c r="F445" s="128">
        <f t="shared" si="210"/>
        <v>0.00004733771182</v>
      </c>
      <c r="G445" s="128">
        <f t="shared" si="210"/>
        <v>0.0008376124058</v>
      </c>
      <c r="H445" s="128">
        <f t="shared" si="210"/>
        <v>0.0002436506016</v>
      </c>
      <c r="I445" s="128">
        <f t="shared" si="210"/>
        <v>0.000007843567882</v>
      </c>
      <c r="J445" s="128">
        <f t="shared" si="210"/>
        <v>0.0004328746958</v>
      </c>
      <c r="K445" s="128">
        <f t="shared" si="210"/>
        <v>0.0002055403128</v>
      </c>
      <c r="L445" s="128">
        <f t="shared" si="210"/>
        <v>0.00009616542651</v>
      </c>
      <c r="M445" s="128">
        <f t="shared" si="210"/>
        <v>0.000009530740382</v>
      </c>
      <c r="N445" s="128">
        <f t="shared" si="210"/>
        <v>0.00001363012233</v>
      </c>
      <c r="O445" s="128">
        <f t="shared" si="210"/>
        <v>0.00002434457414</v>
      </c>
      <c r="P445" s="128">
        <f t="shared" si="210"/>
        <v>0.0000192294798</v>
      </c>
      <c r="Q445" s="128">
        <f t="shared" si="210"/>
        <v>0.0004592738485</v>
      </c>
      <c r="R445" s="128">
        <f t="shared" si="210"/>
        <v>0.00001831761341</v>
      </c>
      <c r="S445" s="128">
        <f t="shared" si="210"/>
        <v>0.00004551769228</v>
      </c>
      <c r="T445" s="128">
        <f t="shared" si="210"/>
        <v>0.001682676206</v>
      </c>
      <c r="U445" s="157">
        <f t="shared" si="210"/>
        <v>0.0001063770399</v>
      </c>
    </row>
    <row r="446" ht="15.75" customHeight="1">
      <c r="A446" s="145" t="s">
        <v>468</v>
      </c>
      <c r="B446" s="128">
        <f t="shared" ref="B446:U446" si="211">B222/B$11</f>
        <v>0</v>
      </c>
      <c r="C446" s="128">
        <f t="shared" si="211"/>
        <v>0</v>
      </c>
      <c r="D446" s="128">
        <f t="shared" si="211"/>
        <v>0.006244164679</v>
      </c>
      <c r="E446" s="128">
        <f t="shared" si="211"/>
        <v>0</v>
      </c>
      <c r="F446" s="128">
        <f t="shared" si="211"/>
        <v>0</v>
      </c>
      <c r="G446" s="128">
        <f t="shared" si="211"/>
        <v>0.0003304865275</v>
      </c>
      <c r="H446" s="128">
        <f t="shared" si="211"/>
        <v>0</v>
      </c>
      <c r="I446" s="128">
        <f t="shared" si="211"/>
        <v>0</v>
      </c>
      <c r="J446" s="128">
        <f t="shared" si="211"/>
        <v>0.00000343941302</v>
      </c>
      <c r="K446" s="128">
        <f t="shared" si="211"/>
        <v>0</v>
      </c>
      <c r="L446" s="128">
        <f t="shared" si="211"/>
        <v>0</v>
      </c>
      <c r="M446" s="128">
        <f t="shared" si="211"/>
        <v>0</v>
      </c>
      <c r="N446" s="128">
        <f t="shared" si="211"/>
        <v>0</v>
      </c>
      <c r="O446" s="128">
        <f t="shared" si="211"/>
        <v>0</v>
      </c>
      <c r="P446" s="128">
        <f t="shared" si="211"/>
        <v>0</v>
      </c>
      <c r="Q446" s="128">
        <f t="shared" si="211"/>
        <v>0.003078453549</v>
      </c>
      <c r="R446" s="128">
        <f t="shared" si="211"/>
        <v>0.00001912574341</v>
      </c>
      <c r="S446" s="128">
        <f t="shared" si="211"/>
        <v>0</v>
      </c>
      <c r="T446" s="128">
        <f t="shared" si="211"/>
        <v>0.001285228605</v>
      </c>
      <c r="U446" s="157">
        <f t="shared" si="211"/>
        <v>0.00009366141708</v>
      </c>
    </row>
    <row r="447" ht="15.75" customHeight="1">
      <c r="A447" s="145" t="s">
        <v>476</v>
      </c>
      <c r="B447" s="128">
        <f t="shared" ref="B447:U447" si="212">B223/B$11</f>
        <v>0</v>
      </c>
      <c r="C447" s="128">
        <f t="shared" si="212"/>
        <v>0</v>
      </c>
      <c r="D447" s="128">
        <f t="shared" si="212"/>
        <v>0</v>
      </c>
      <c r="E447" s="128">
        <f t="shared" si="212"/>
        <v>0</v>
      </c>
      <c r="F447" s="128">
        <f t="shared" si="212"/>
        <v>0</v>
      </c>
      <c r="G447" s="128">
        <f t="shared" si="212"/>
        <v>0.00001139608715</v>
      </c>
      <c r="H447" s="128">
        <f t="shared" si="212"/>
        <v>0.00001874235397</v>
      </c>
      <c r="I447" s="128">
        <f t="shared" si="212"/>
        <v>0</v>
      </c>
      <c r="J447" s="128">
        <f t="shared" si="212"/>
        <v>0</v>
      </c>
      <c r="K447" s="128">
        <f t="shared" si="212"/>
        <v>0</v>
      </c>
      <c r="L447" s="128">
        <f t="shared" si="212"/>
        <v>0.000002747583615</v>
      </c>
      <c r="M447" s="128">
        <f t="shared" si="212"/>
        <v>0.00004833446908</v>
      </c>
      <c r="N447" s="128">
        <f t="shared" si="212"/>
        <v>0.0001546722578</v>
      </c>
      <c r="O447" s="128">
        <f t="shared" si="212"/>
        <v>0.00009919119037</v>
      </c>
      <c r="P447" s="128">
        <f t="shared" si="212"/>
        <v>0.00006477298461</v>
      </c>
      <c r="Q447" s="128">
        <f t="shared" si="212"/>
        <v>0.000113528367</v>
      </c>
      <c r="R447" s="128">
        <f t="shared" si="212"/>
        <v>0.00006168725692</v>
      </c>
      <c r="S447" s="128">
        <f t="shared" si="212"/>
        <v>0.0000541698156</v>
      </c>
      <c r="T447" s="128">
        <f t="shared" si="212"/>
        <v>0.00007586290352</v>
      </c>
      <c r="U447" s="157">
        <f t="shared" si="212"/>
        <v>0.0000486915314</v>
      </c>
    </row>
    <row r="448" ht="15.75" customHeight="1">
      <c r="A448" s="145" t="s">
        <v>474</v>
      </c>
      <c r="B448" s="128">
        <f t="shared" ref="B448:U448" si="213">B224/B$11</f>
        <v>0</v>
      </c>
      <c r="C448" s="128">
        <f t="shared" si="213"/>
        <v>0</v>
      </c>
      <c r="D448" s="128">
        <f t="shared" si="213"/>
        <v>0</v>
      </c>
      <c r="E448" s="128">
        <f t="shared" si="213"/>
        <v>0.008116756532</v>
      </c>
      <c r="F448" s="128">
        <f t="shared" si="213"/>
        <v>0.009178935024</v>
      </c>
      <c r="G448" s="128">
        <f t="shared" si="213"/>
        <v>0</v>
      </c>
      <c r="H448" s="128">
        <f t="shared" si="213"/>
        <v>0</v>
      </c>
      <c r="I448" s="128">
        <f t="shared" si="213"/>
        <v>0</v>
      </c>
      <c r="J448" s="128">
        <f t="shared" si="213"/>
        <v>0</v>
      </c>
      <c r="K448" s="128">
        <f t="shared" si="213"/>
        <v>0</v>
      </c>
      <c r="L448" s="128">
        <f t="shared" si="213"/>
        <v>0.0000178592935</v>
      </c>
      <c r="M448" s="128">
        <f t="shared" si="213"/>
        <v>0.0000456114004</v>
      </c>
      <c r="N448" s="128">
        <f t="shared" si="213"/>
        <v>0.00003229746379</v>
      </c>
      <c r="O448" s="128">
        <f t="shared" si="213"/>
        <v>0.00001968284718</v>
      </c>
      <c r="P448" s="128">
        <f t="shared" si="213"/>
        <v>0.00001290399303</v>
      </c>
      <c r="Q448" s="128">
        <f t="shared" si="213"/>
        <v>0.000008887321662</v>
      </c>
      <c r="R448" s="128">
        <f t="shared" si="213"/>
        <v>0.00001616260007</v>
      </c>
      <c r="S448" s="128">
        <f t="shared" si="213"/>
        <v>0.00001128537825</v>
      </c>
      <c r="T448" s="128">
        <f t="shared" si="213"/>
        <v>0.00002220377664</v>
      </c>
      <c r="U448" s="157">
        <f t="shared" si="213"/>
        <v>0.00001984877713</v>
      </c>
    </row>
    <row r="449" ht="15.75" customHeight="1">
      <c r="A449" s="145" t="s">
        <v>450</v>
      </c>
      <c r="B449" s="128">
        <f t="shared" ref="B449:U449" si="214">B225/B$11</f>
        <v>0</v>
      </c>
      <c r="C449" s="128">
        <f t="shared" si="214"/>
        <v>0</v>
      </c>
      <c r="D449" s="128">
        <f t="shared" si="214"/>
        <v>0</v>
      </c>
      <c r="E449" s="128">
        <f t="shared" si="214"/>
        <v>0</v>
      </c>
      <c r="F449" s="128">
        <f t="shared" si="214"/>
        <v>0.00001221618369</v>
      </c>
      <c r="G449" s="128">
        <f t="shared" si="214"/>
        <v>0</v>
      </c>
      <c r="H449" s="128">
        <f t="shared" si="214"/>
        <v>0</v>
      </c>
      <c r="I449" s="128">
        <f t="shared" si="214"/>
        <v>0</v>
      </c>
      <c r="J449" s="128">
        <f t="shared" si="214"/>
        <v>0</v>
      </c>
      <c r="K449" s="128">
        <f t="shared" si="214"/>
        <v>0</v>
      </c>
      <c r="L449" s="128">
        <f t="shared" si="214"/>
        <v>0</v>
      </c>
      <c r="M449" s="128">
        <f t="shared" si="214"/>
        <v>0</v>
      </c>
      <c r="N449" s="128">
        <f t="shared" si="214"/>
        <v>0</v>
      </c>
      <c r="O449" s="128">
        <f t="shared" si="214"/>
        <v>0.00000621563595</v>
      </c>
      <c r="P449" s="128">
        <f t="shared" si="214"/>
        <v>0.000006072467307</v>
      </c>
      <c r="Q449" s="128">
        <f t="shared" si="214"/>
        <v>0</v>
      </c>
      <c r="R449" s="128">
        <f t="shared" si="214"/>
        <v>0.0000005387533356</v>
      </c>
      <c r="S449" s="128">
        <f t="shared" si="214"/>
        <v>0.000000376179275</v>
      </c>
      <c r="T449" s="128">
        <f t="shared" si="214"/>
        <v>0</v>
      </c>
      <c r="U449" s="157">
        <f t="shared" si="214"/>
        <v>0.0000167474057</v>
      </c>
    </row>
    <row r="450" ht="15.75" customHeight="1">
      <c r="A450" s="145" t="s">
        <v>448</v>
      </c>
      <c r="B450" s="128">
        <f t="shared" ref="B450:U450" si="215">B226/B$11</f>
        <v>0</v>
      </c>
      <c r="C450" s="128">
        <f t="shared" si="215"/>
        <v>0</v>
      </c>
      <c r="D450" s="128">
        <f t="shared" si="215"/>
        <v>0</v>
      </c>
      <c r="E450" s="128">
        <f t="shared" si="215"/>
        <v>0</v>
      </c>
      <c r="F450" s="128">
        <f t="shared" si="215"/>
        <v>0</v>
      </c>
      <c r="G450" s="128">
        <f t="shared" si="215"/>
        <v>0</v>
      </c>
      <c r="H450" s="128">
        <f t="shared" si="215"/>
        <v>0</v>
      </c>
      <c r="I450" s="128">
        <f t="shared" si="215"/>
        <v>0.0000006536306568</v>
      </c>
      <c r="J450" s="128">
        <f t="shared" si="215"/>
        <v>0.0000004913447171</v>
      </c>
      <c r="K450" s="128">
        <f t="shared" si="215"/>
        <v>0</v>
      </c>
      <c r="L450" s="128">
        <f t="shared" si="215"/>
        <v>0</v>
      </c>
      <c r="M450" s="128">
        <f t="shared" si="215"/>
        <v>0.0000006807671701</v>
      </c>
      <c r="N450" s="128">
        <f t="shared" si="215"/>
        <v>0</v>
      </c>
      <c r="O450" s="128">
        <f t="shared" si="215"/>
        <v>0.0000005179696625</v>
      </c>
      <c r="P450" s="128">
        <f t="shared" si="215"/>
        <v>0</v>
      </c>
      <c r="Q450" s="128">
        <f t="shared" si="215"/>
        <v>0.000005447068116</v>
      </c>
      <c r="R450" s="128">
        <f t="shared" si="215"/>
        <v>0</v>
      </c>
      <c r="S450" s="128">
        <f t="shared" si="215"/>
        <v>0.001071734754</v>
      </c>
      <c r="T450" s="128">
        <f t="shared" si="215"/>
        <v>0.00007660302941</v>
      </c>
      <c r="U450" s="157">
        <f t="shared" si="215"/>
        <v>0.00001302575999</v>
      </c>
    </row>
    <row r="451" ht="15.75" customHeight="1">
      <c r="A451" s="145" t="s">
        <v>464</v>
      </c>
      <c r="B451" s="128">
        <f t="shared" ref="B451:U451" si="216">B227/B$11</f>
        <v>0.002757123609</v>
      </c>
      <c r="C451" s="128">
        <f t="shared" si="216"/>
        <v>0</v>
      </c>
      <c r="D451" s="128">
        <f t="shared" si="216"/>
        <v>0</v>
      </c>
      <c r="E451" s="128">
        <f t="shared" si="216"/>
        <v>0</v>
      </c>
      <c r="F451" s="128">
        <f t="shared" si="216"/>
        <v>0.00008093221698</v>
      </c>
      <c r="G451" s="128">
        <f t="shared" si="216"/>
        <v>0</v>
      </c>
      <c r="H451" s="128">
        <f t="shared" si="216"/>
        <v>0</v>
      </c>
      <c r="I451" s="128">
        <f t="shared" si="216"/>
        <v>0</v>
      </c>
      <c r="J451" s="128">
        <f t="shared" si="216"/>
        <v>0.0001744273746</v>
      </c>
      <c r="K451" s="128">
        <f t="shared" si="216"/>
        <v>0</v>
      </c>
      <c r="L451" s="128">
        <f t="shared" si="216"/>
        <v>0</v>
      </c>
      <c r="M451" s="128">
        <f t="shared" si="216"/>
        <v>0</v>
      </c>
      <c r="N451" s="128">
        <f t="shared" si="216"/>
        <v>0</v>
      </c>
      <c r="O451" s="128">
        <f t="shared" si="216"/>
        <v>0</v>
      </c>
      <c r="P451" s="128">
        <f t="shared" si="216"/>
        <v>0.0000002530194711</v>
      </c>
      <c r="Q451" s="128">
        <f t="shared" si="216"/>
        <v>0.0002221830416</v>
      </c>
      <c r="R451" s="128">
        <f t="shared" si="216"/>
        <v>0.000006465040027</v>
      </c>
      <c r="S451" s="128">
        <f t="shared" si="216"/>
        <v>0.0000255801907</v>
      </c>
      <c r="T451" s="128">
        <f t="shared" si="216"/>
        <v>0.0004011482313</v>
      </c>
      <c r="U451" s="157">
        <f t="shared" si="216"/>
        <v>0.000003721645712</v>
      </c>
    </row>
    <row r="452" ht="15.75" customHeight="1">
      <c r="A452" s="145" t="s">
        <v>452</v>
      </c>
      <c r="B452" s="128">
        <f t="shared" ref="B452:U452" si="217">B228/B$11</f>
        <v>0.00001247567244</v>
      </c>
      <c r="C452" s="128">
        <f t="shared" si="217"/>
        <v>0.00004987645985</v>
      </c>
      <c r="D452" s="128">
        <f t="shared" si="217"/>
        <v>0.000005946823504</v>
      </c>
      <c r="E452" s="128">
        <f t="shared" si="217"/>
        <v>0.00000577602315</v>
      </c>
      <c r="F452" s="128">
        <f t="shared" si="217"/>
        <v>0.000003054045924</v>
      </c>
      <c r="G452" s="128">
        <f t="shared" si="217"/>
        <v>0.0001130111976</v>
      </c>
      <c r="H452" s="128">
        <f t="shared" si="217"/>
        <v>0.0001593100088</v>
      </c>
      <c r="I452" s="128">
        <f t="shared" si="217"/>
        <v>0.00002483796496</v>
      </c>
      <c r="J452" s="128">
        <f t="shared" si="217"/>
        <v>0</v>
      </c>
      <c r="K452" s="128">
        <f t="shared" si="217"/>
        <v>0.000004216211544</v>
      </c>
      <c r="L452" s="128">
        <f t="shared" si="217"/>
        <v>0.000004121375422</v>
      </c>
      <c r="M452" s="128">
        <f t="shared" si="217"/>
        <v>0.00001259419265</v>
      </c>
      <c r="N452" s="128">
        <f t="shared" si="217"/>
        <v>0.0000005926140145</v>
      </c>
      <c r="O452" s="128">
        <f t="shared" si="217"/>
        <v>0.000001294924156</v>
      </c>
      <c r="P452" s="128">
        <f t="shared" si="217"/>
        <v>0.000005566428364</v>
      </c>
      <c r="Q452" s="128">
        <f t="shared" si="217"/>
        <v>0.00002006814569</v>
      </c>
      <c r="R452" s="128">
        <f t="shared" si="217"/>
        <v>0.00002181951009</v>
      </c>
      <c r="S452" s="128">
        <f t="shared" si="217"/>
        <v>0.00001391863318</v>
      </c>
      <c r="T452" s="128">
        <f t="shared" si="217"/>
        <v>0</v>
      </c>
      <c r="U452" s="157">
        <f t="shared" si="217"/>
        <v>0.0000006202742853</v>
      </c>
    </row>
    <row r="453" ht="15.75" customHeight="1">
      <c r="A453" s="145" t="s">
        <v>466</v>
      </c>
      <c r="B453" s="128">
        <f t="shared" ref="B453:U453" si="218">B229/B$11</f>
        <v>0</v>
      </c>
      <c r="C453" s="128">
        <f t="shared" si="218"/>
        <v>0</v>
      </c>
      <c r="D453" s="128">
        <f t="shared" si="218"/>
        <v>0</v>
      </c>
      <c r="E453" s="128">
        <f t="shared" si="218"/>
        <v>0</v>
      </c>
      <c r="F453" s="128">
        <f t="shared" si="218"/>
        <v>0</v>
      </c>
      <c r="G453" s="128">
        <f t="shared" si="218"/>
        <v>0.000001899347859</v>
      </c>
      <c r="H453" s="128">
        <f t="shared" si="218"/>
        <v>0.000001703850361</v>
      </c>
      <c r="I453" s="128">
        <f t="shared" si="218"/>
        <v>0.0001882456292</v>
      </c>
      <c r="J453" s="128">
        <f t="shared" si="218"/>
        <v>0.0000009826894343</v>
      </c>
      <c r="K453" s="128">
        <f t="shared" si="218"/>
        <v>0</v>
      </c>
      <c r="L453" s="128">
        <f t="shared" si="218"/>
        <v>0.000007326889639</v>
      </c>
      <c r="M453" s="128">
        <f t="shared" si="218"/>
        <v>0.000005446137361</v>
      </c>
      <c r="N453" s="128">
        <f t="shared" si="218"/>
        <v>0.0000124448943</v>
      </c>
      <c r="O453" s="128">
        <f t="shared" si="218"/>
        <v>0.00009867322071</v>
      </c>
      <c r="P453" s="128">
        <f t="shared" si="218"/>
        <v>0.00001847042139</v>
      </c>
      <c r="Q453" s="128">
        <f t="shared" si="218"/>
        <v>0.00003038890633</v>
      </c>
      <c r="R453" s="128">
        <f t="shared" si="218"/>
        <v>0.00002586016011</v>
      </c>
      <c r="S453" s="128">
        <f t="shared" si="218"/>
        <v>0.00000075235855</v>
      </c>
      <c r="T453" s="128">
        <f t="shared" si="218"/>
        <v>0.000002590440608</v>
      </c>
      <c r="U453" s="157">
        <f t="shared" si="218"/>
        <v>0.0000003101371426</v>
      </c>
    </row>
    <row r="454" ht="15.75" customHeight="1">
      <c r="A454" s="145" t="s">
        <v>472</v>
      </c>
      <c r="B454" s="128">
        <f t="shared" ref="B454:U454" si="219">B230/B$11</f>
        <v>0</v>
      </c>
      <c r="C454" s="128">
        <f t="shared" si="219"/>
        <v>0</v>
      </c>
      <c r="D454" s="128">
        <f t="shared" si="219"/>
        <v>0</v>
      </c>
      <c r="E454" s="128">
        <f t="shared" si="219"/>
        <v>0</v>
      </c>
      <c r="F454" s="128">
        <f t="shared" si="219"/>
        <v>0</v>
      </c>
      <c r="G454" s="128">
        <f t="shared" si="219"/>
        <v>0.00004938304433</v>
      </c>
      <c r="H454" s="128">
        <f t="shared" si="219"/>
        <v>0.0003816624809</v>
      </c>
      <c r="I454" s="128">
        <f t="shared" si="219"/>
        <v>0</v>
      </c>
      <c r="J454" s="128">
        <f t="shared" si="219"/>
        <v>0</v>
      </c>
      <c r="K454" s="128">
        <f t="shared" si="219"/>
        <v>0.000002635132215</v>
      </c>
      <c r="L454" s="128">
        <f t="shared" si="219"/>
        <v>0.0000009158612049</v>
      </c>
      <c r="M454" s="128">
        <f t="shared" si="219"/>
        <v>0.0000006807671701</v>
      </c>
      <c r="N454" s="128">
        <f t="shared" si="219"/>
        <v>0</v>
      </c>
      <c r="O454" s="128">
        <f t="shared" si="219"/>
        <v>0.0000002589848313</v>
      </c>
      <c r="P454" s="128">
        <f t="shared" si="219"/>
        <v>0</v>
      </c>
      <c r="Q454" s="128">
        <f t="shared" si="219"/>
        <v>0</v>
      </c>
      <c r="R454" s="128">
        <f t="shared" si="219"/>
        <v>0.0000008081300033</v>
      </c>
      <c r="S454" s="128">
        <f t="shared" si="219"/>
        <v>0</v>
      </c>
      <c r="T454" s="128">
        <f t="shared" si="219"/>
        <v>0.00000740125888</v>
      </c>
      <c r="U454" s="157">
        <f t="shared" si="219"/>
        <v>0</v>
      </c>
    </row>
    <row r="455" ht="15.75" customHeight="1">
      <c r="A455" s="145" t="s">
        <v>470</v>
      </c>
      <c r="B455" s="128">
        <f t="shared" ref="B455:U455" si="220">B231/B$11</f>
        <v>0</v>
      </c>
      <c r="C455" s="128">
        <f t="shared" si="220"/>
        <v>0</v>
      </c>
      <c r="D455" s="128">
        <f t="shared" si="220"/>
        <v>0</v>
      </c>
      <c r="E455" s="128">
        <f t="shared" si="220"/>
        <v>0</v>
      </c>
      <c r="F455" s="128">
        <f t="shared" si="220"/>
        <v>0</v>
      </c>
      <c r="G455" s="128">
        <f t="shared" si="220"/>
        <v>0</v>
      </c>
      <c r="H455" s="128">
        <f t="shared" si="220"/>
        <v>0</v>
      </c>
      <c r="I455" s="128">
        <f t="shared" si="220"/>
        <v>0</v>
      </c>
      <c r="J455" s="128">
        <f t="shared" si="220"/>
        <v>0</v>
      </c>
      <c r="K455" s="128">
        <f t="shared" si="220"/>
        <v>0</v>
      </c>
      <c r="L455" s="128">
        <f t="shared" si="220"/>
        <v>0</v>
      </c>
      <c r="M455" s="128">
        <f t="shared" si="220"/>
        <v>0</v>
      </c>
      <c r="N455" s="128">
        <f t="shared" si="220"/>
        <v>0</v>
      </c>
      <c r="O455" s="128">
        <f t="shared" si="220"/>
        <v>0.00009815525105</v>
      </c>
      <c r="P455" s="128">
        <f t="shared" si="220"/>
        <v>0</v>
      </c>
      <c r="Q455" s="128">
        <f t="shared" si="220"/>
        <v>0</v>
      </c>
      <c r="R455" s="128">
        <f t="shared" si="220"/>
        <v>0.000003771273349</v>
      </c>
      <c r="S455" s="128">
        <f t="shared" si="220"/>
        <v>0.0000466462301</v>
      </c>
      <c r="T455" s="128">
        <f t="shared" si="220"/>
        <v>0.00002368402842</v>
      </c>
      <c r="U455" s="157">
        <f t="shared" si="220"/>
        <v>0</v>
      </c>
    </row>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A4"/>
    <hyperlink r:id="rId2" ref="A5"/>
  </hyperlinks>
  <printOptions/>
  <pageMargins bottom="0.75" footer="0.0" header="0.0" left="0.7" right="0.7" top="0.75"/>
  <pageSetup orientation="landscape"/>
  <drawing r:id="rId3"/>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6.57"/>
    <col customWidth="1" min="2" max="21" width="16.29"/>
    <col customWidth="1" min="22" max="26" width="8.71"/>
  </cols>
  <sheetData>
    <row r="1" ht="15.0" customHeight="1">
      <c r="A1" s="92" t="s">
        <v>556</v>
      </c>
      <c r="B1" s="92"/>
      <c r="C1" s="92"/>
      <c r="D1" s="92"/>
      <c r="E1" s="92"/>
      <c r="F1" s="92"/>
    </row>
    <row r="2" ht="15.0" customHeight="1">
      <c r="A2" s="95" t="s">
        <v>568</v>
      </c>
      <c r="B2" s="95"/>
      <c r="C2" s="95"/>
      <c r="D2" s="95"/>
      <c r="E2" s="95"/>
      <c r="F2" s="95"/>
    </row>
    <row r="3">
      <c r="A3" s="97"/>
    </row>
    <row r="4">
      <c r="A4" s="213" t="s">
        <v>558</v>
      </c>
    </row>
    <row r="5">
      <c r="A5" s="213" t="s">
        <v>559</v>
      </c>
    </row>
    <row r="6">
      <c r="A6" s="97"/>
    </row>
    <row r="7">
      <c r="A7" s="96" t="s">
        <v>488</v>
      </c>
    </row>
    <row r="8">
      <c r="A8" s="96"/>
    </row>
    <row r="9">
      <c r="A9" s="98" t="s">
        <v>489</v>
      </c>
    </row>
    <row r="10">
      <c r="A10" s="99" t="s">
        <v>560</v>
      </c>
      <c r="B10" s="134" t="s">
        <v>491</v>
      </c>
      <c r="C10" s="134" t="s">
        <v>492</v>
      </c>
      <c r="D10" s="134" t="s">
        <v>493</v>
      </c>
      <c r="E10" s="134" t="s">
        <v>494</v>
      </c>
      <c r="F10" s="134" t="s">
        <v>495</v>
      </c>
      <c r="G10" s="134" t="s">
        <v>496</v>
      </c>
      <c r="H10" s="134" t="s">
        <v>497</v>
      </c>
      <c r="I10" s="134" t="s">
        <v>498</v>
      </c>
      <c r="J10" s="134" t="s">
        <v>499</v>
      </c>
      <c r="K10" s="134" t="s">
        <v>500</v>
      </c>
      <c r="L10" s="134" t="s">
        <v>501</v>
      </c>
      <c r="M10" s="134" t="s">
        <v>502</v>
      </c>
      <c r="N10" s="134" t="s">
        <v>503</v>
      </c>
      <c r="O10" s="134" t="s">
        <v>504</v>
      </c>
      <c r="P10" s="134" t="s">
        <v>505</v>
      </c>
      <c r="Q10" s="134" t="s">
        <v>506</v>
      </c>
      <c r="R10" s="134" t="s">
        <v>507</v>
      </c>
      <c r="S10" s="134" t="s">
        <v>508</v>
      </c>
      <c r="T10" s="134" t="s">
        <v>509</v>
      </c>
      <c r="U10" s="135" t="s">
        <v>510</v>
      </c>
    </row>
    <row r="11">
      <c r="A11" s="136" t="s">
        <v>511</v>
      </c>
      <c r="B11" s="107">
        <v>18987.0</v>
      </c>
      <c r="C11" s="107">
        <v>22704.0</v>
      </c>
      <c r="D11" s="107">
        <v>41216.0</v>
      </c>
      <c r="E11" s="107">
        <v>66355.0</v>
      </c>
      <c r="F11" s="107">
        <v>77801.0</v>
      </c>
      <c r="G11" s="107">
        <v>121698.0</v>
      </c>
      <c r="H11" s="107">
        <v>141528.0</v>
      </c>
      <c r="I11" s="107">
        <v>173239.0</v>
      </c>
      <c r="J11" s="107">
        <v>139054.0</v>
      </c>
      <c r="K11" s="107">
        <v>227613.0</v>
      </c>
      <c r="L11" s="107">
        <v>126204.0</v>
      </c>
      <c r="M11" s="107">
        <v>141958.0</v>
      </c>
      <c r="N11" s="107">
        <v>196140.0</v>
      </c>
      <c r="O11" s="107">
        <v>147826.0</v>
      </c>
      <c r="P11" s="107">
        <v>199228.0</v>
      </c>
      <c r="Q11" s="107">
        <v>238718.0</v>
      </c>
      <c r="R11" s="107">
        <v>245775.0</v>
      </c>
      <c r="S11" s="107">
        <v>208308.0</v>
      </c>
      <c r="T11" s="107">
        <v>288835.0</v>
      </c>
      <c r="U11" s="184">
        <v>338149.0</v>
      </c>
    </row>
    <row r="12">
      <c r="A12" s="136" t="s">
        <v>101</v>
      </c>
      <c r="B12" s="107"/>
      <c r="C12" s="107"/>
      <c r="D12" s="107"/>
      <c r="E12" s="107"/>
      <c r="F12" s="107"/>
      <c r="G12" s="107"/>
      <c r="H12" s="107"/>
      <c r="I12" s="107"/>
      <c r="J12" s="107"/>
      <c r="K12" s="107"/>
      <c r="L12" s="107"/>
      <c r="M12" s="107"/>
      <c r="N12" s="107"/>
      <c r="O12" s="107"/>
      <c r="P12" s="107"/>
      <c r="Q12" s="107"/>
      <c r="R12" s="107"/>
      <c r="S12" s="107"/>
      <c r="T12" s="107"/>
      <c r="U12" s="184"/>
    </row>
    <row r="13">
      <c r="A13" s="136" t="s">
        <v>2</v>
      </c>
      <c r="B13" s="107">
        <v>0.0</v>
      </c>
      <c r="C13" s="107">
        <v>0.0</v>
      </c>
      <c r="D13" s="107">
        <v>0.0</v>
      </c>
      <c r="E13" s="107">
        <v>0.0</v>
      </c>
      <c r="F13" s="107">
        <v>0.0</v>
      </c>
      <c r="G13" s="107">
        <v>0.0</v>
      </c>
      <c r="H13" s="107">
        <v>0.0</v>
      </c>
      <c r="I13" s="107">
        <v>30.0</v>
      </c>
      <c r="J13" s="107">
        <v>0.0</v>
      </c>
      <c r="K13" s="107">
        <v>0.0</v>
      </c>
      <c r="L13" s="107">
        <v>0.0</v>
      </c>
      <c r="M13" s="107">
        <v>0.0</v>
      </c>
      <c r="N13" s="107">
        <v>0.0</v>
      </c>
      <c r="O13" s="107">
        <v>0.0</v>
      </c>
      <c r="P13" s="107">
        <v>0.0</v>
      </c>
      <c r="Q13" s="107">
        <v>4.0</v>
      </c>
      <c r="R13" s="107">
        <v>0.0</v>
      </c>
      <c r="S13" s="107">
        <v>0.0</v>
      </c>
      <c r="T13" s="107"/>
      <c r="U13" s="184">
        <v>1.0</v>
      </c>
    </row>
    <row r="14">
      <c r="A14" s="136" t="s">
        <v>70</v>
      </c>
      <c r="B14" s="105">
        <v>0.0</v>
      </c>
      <c r="C14" s="105">
        <v>0.0</v>
      </c>
      <c r="D14" s="105">
        <v>0.0</v>
      </c>
      <c r="E14" s="105">
        <v>267.0</v>
      </c>
      <c r="F14" s="105">
        <v>0.0</v>
      </c>
      <c r="G14" s="105">
        <v>0.0</v>
      </c>
      <c r="H14" s="105">
        <v>0.0</v>
      </c>
      <c r="I14" s="105">
        <v>18.0</v>
      </c>
      <c r="J14" s="105">
        <v>46.0</v>
      </c>
      <c r="K14" s="105">
        <v>2.0</v>
      </c>
      <c r="L14" s="105">
        <v>0.0</v>
      </c>
      <c r="M14" s="105">
        <v>304.0</v>
      </c>
      <c r="N14" s="105">
        <v>661.0</v>
      </c>
      <c r="O14" s="105">
        <v>46.0</v>
      </c>
      <c r="P14" s="105">
        <v>1284.0</v>
      </c>
      <c r="Q14" s="105">
        <v>3747.0</v>
      </c>
      <c r="R14" s="105">
        <v>2717.0</v>
      </c>
      <c r="S14" s="105">
        <v>997.0</v>
      </c>
      <c r="T14" s="105">
        <v>520.0</v>
      </c>
      <c r="U14" s="187">
        <v>320.0</v>
      </c>
    </row>
    <row r="15">
      <c r="A15" s="136" t="s">
        <v>512</v>
      </c>
      <c r="B15" s="105"/>
      <c r="C15" s="105"/>
      <c r="D15" s="105"/>
      <c r="E15" s="105"/>
      <c r="F15" s="105"/>
      <c r="G15" s="105"/>
      <c r="H15" s="105"/>
      <c r="I15" s="105"/>
      <c r="J15" s="105"/>
      <c r="K15" s="105"/>
      <c r="L15" s="105"/>
      <c r="M15" s="105"/>
      <c r="N15" s="105"/>
      <c r="O15" s="105"/>
      <c r="P15" s="105"/>
      <c r="Q15" s="105"/>
      <c r="R15" s="105"/>
      <c r="S15" s="105"/>
      <c r="T15" s="105"/>
      <c r="U15" s="187"/>
    </row>
    <row r="16">
      <c r="A16" s="136" t="s">
        <v>55</v>
      </c>
      <c r="B16" s="105"/>
      <c r="C16" s="105"/>
      <c r="D16" s="105"/>
      <c r="E16" s="105"/>
      <c r="F16" s="105"/>
      <c r="G16" s="105"/>
      <c r="H16" s="105"/>
      <c r="I16" s="105"/>
      <c r="J16" s="105"/>
      <c r="K16" s="105"/>
      <c r="L16" s="105"/>
      <c r="M16" s="105"/>
      <c r="N16" s="105"/>
      <c r="O16" s="105"/>
      <c r="P16" s="105"/>
      <c r="Q16" s="105"/>
      <c r="R16" s="105"/>
      <c r="S16" s="105"/>
      <c r="T16" s="105"/>
      <c r="U16" s="187"/>
    </row>
    <row r="17">
      <c r="A17" s="136" t="s">
        <v>102</v>
      </c>
      <c r="B17" s="107">
        <v>0.0</v>
      </c>
      <c r="C17" s="107">
        <v>0.0</v>
      </c>
      <c r="D17" s="107">
        <v>0.0</v>
      </c>
      <c r="E17" s="107">
        <v>0.0</v>
      </c>
      <c r="F17" s="107">
        <v>0.0</v>
      </c>
      <c r="G17" s="107">
        <v>10.0</v>
      </c>
      <c r="H17" s="107">
        <v>0.0</v>
      </c>
      <c r="I17" s="107">
        <v>0.0</v>
      </c>
      <c r="J17" s="107">
        <v>0.0</v>
      </c>
      <c r="K17" s="107">
        <v>930.0</v>
      </c>
      <c r="L17" s="107">
        <v>1.0</v>
      </c>
      <c r="M17" s="107">
        <v>0.0</v>
      </c>
      <c r="N17" s="107">
        <v>28.0</v>
      </c>
      <c r="O17" s="107">
        <v>2.0</v>
      </c>
      <c r="P17" s="107">
        <v>6.0</v>
      </c>
      <c r="Q17" s="107">
        <v>10.0</v>
      </c>
      <c r="R17" s="107">
        <v>3.0</v>
      </c>
      <c r="S17" s="107">
        <v>0.0</v>
      </c>
      <c r="T17" s="107"/>
      <c r="U17" s="184"/>
    </row>
    <row r="18">
      <c r="A18" s="136" t="s">
        <v>78</v>
      </c>
      <c r="B18" s="105">
        <v>0.0</v>
      </c>
      <c r="C18" s="105">
        <v>0.0</v>
      </c>
      <c r="D18" s="105">
        <v>0.0</v>
      </c>
      <c r="E18" s="105">
        <v>0.0</v>
      </c>
      <c r="F18" s="105">
        <v>0.0</v>
      </c>
      <c r="G18" s="105">
        <v>0.0</v>
      </c>
      <c r="H18" s="105">
        <v>0.0</v>
      </c>
      <c r="I18" s="105">
        <v>0.0</v>
      </c>
      <c r="J18" s="105">
        <v>0.0</v>
      </c>
      <c r="K18" s="105">
        <v>0.0</v>
      </c>
      <c r="L18" s="105">
        <v>0.0</v>
      </c>
      <c r="M18" s="105">
        <v>0.0</v>
      </c>
      <c r="N18" s="105">
        <v>0.0</v>
      </c>
      <c r="O18" s="105">
        <v>0.0</v>
      </c>
      <c r="P18" s="105">
        <v>0.0</v>
      </c>
      <c r="Q18" s="105">
        <v>0.0</v>
      </c>
      <c r="R18" s="105">
        <v>6.0</v>
      </c>
      <c r="S18" s="105">
        <v>6.0</v>
      </c>
      <c r="T18" s="105"/>
      <c r="U18" s="187"/>
    </row>
    <row r="19">
      <c r="A19" s="136" t="s">
        <v>4</v>
      </c>
      <c r="B19" s="107">
        <v>0.0</v>
      </c>
      <c r="C19" s="107">
        <v>0.0</v>
      </c>
      <c r="D19" s="107">
        <v>0.0</v>
      </c>
      <c r="E19" s="107">
        <v>3910.0</v>
      </c>
      <c r="F19" s="107">
        <v>405.0</v>
      </c>
      <c r="G19" s="107">
        <v>3375.0</v>
      </c>
      <c r="H19" s="107">
        <v>366.0</v>
      </c>
      <c r="I19" s="107">
        <v>4.0</v>
      </c>
      <c r="J19" s="107">
        <v>4.0</v>
      </c>
      <c r="K19" s="107">
        <v>506.0</v>
      </c>
      <c r="L19" s="107">
        <v>33.0</v>
      </c>
      <c r="M19" s="107">
        <v>9.0</v>
      </c>
      <c r="N19" s="107">
        <v>39.0</v>
      </c>
      <c r="O19" s="107">
        <v>560.0</v>
      </c>
      <c r="P19" s="107">
        <v>100.0</v>
      </c>
      <c r="Q19" s="107">
        <v>58.0</v>
      </c>
      <c r="R19" s="107">
        <v>748.0</v>
      </c>
      <c r="S19" s="107">
        <v>670.0</v>
      </c>
      <c r="T19" s="107">
        <v>1496.0</v>
      </c>
      <c r="U19" s="184">
        <v>498.0</v>
      </c>
    </row>
    <row r="20">
      <c r="A20" s="136" t="s">
        <v>5</v>
      </c>
      <c r="B20" s="105">
        <v>0.0</v>
      </c>
      <c r="C20" s="105">
        <v>0.0</v>
      </c>
      <c r="D20" s="105">
        <v>0.0</v>
      </c>
      <c r="E20" s="105">
        <v>0.0</v>
      </c>
      <c r="F20" s="105">
        <v>0.0</v>
      </c>
      <c r="G20" s="105">
        <v>0.0</v>
      </c>
      <c r="H20" s="105">
        <v>0.0</v>
      </c>
      <c r="I20" s="105">
        <v>0.0</v>
      </c>
      <c r="J20" s="105">
        <v>0.0</v>
      </c>
      <c r="K20" s="105">
        <v>0.0</v>
      </c>
      <c r="L20" s="105">
        <v>9.0</v>
      </c>
      <c r="M20" s="105">
        <v>1.0</v>
      </c>
      <c r="N20" s="105">
        <v>2.0</v>
      </c>
      <c r="O20" s="105">
        <v>0.0</v>
      </c>
      <c r="P20" s="105">
        <v>2.0</v>
      </c>
      <c r="Q20" s="105">
        <v>2.0</v>
      </c>
      <c r="R20" s="105">
        <v>219.0</v>
      </c>
      <c r="S20" s="105">
        <v>21.0</v>
      </c>
      <c r="T20" s="105">
        <v>14.0</v>
      </c>
      <c r="U20" s="187">
        <v>12.0</v>
      </c>
    </row>
    <row r="21" ht="15.75" customHeight="1">
      <c r="A21" s="136" t="s">
        <v>103</v>
      </c>
      <c r="B21" s="105"/>
      <c r="C21" s="105"/>
      <c r="D21" s="105"/>
      <c r="E21" s="105"/>
      <c r="F21" s="105"/>
      <c r="G21" s="105"/>
      <c r="H21" s="105"/>
      <c r="I21" s="105"/>
      <c r="J21" s="105"/>
      <c r="K21" s="105"/>
      <c r="L21" s="105"/>
      <c r="M21" s="105"/>
      <c r="N21" s="105"/>
      <c r="O21" s="105"/>
      <c r="P21" s="105"/>
      <c r="Q21" s="105"/>
      <c r="R21" s="105"/>
      <c r="S21" s="105"/>
      <c r="T21" s="105"/>
      <c r="U21" s="187"/>
    </row>
    <row r="22" ht="15.75" customHeight="1">
      <c r="A22" s="136" t="s">
        <v>6</v>
      </c>
      <c r="B22" s="107">
        <v>28.0</v>
      </c>
      <c r="C22" s="107">
        <v>19.0</v>
      </c>
      <c r="D22" s="107">
        <v>0.0</v>
      </c>
      <c r="E22" s="107">
        <v>0.0</v>
      </c>
      <c r="F22" s="107">
        <v>769.0</v>
      </c>
      <c r="G22" s="107">
        <v>2801.0</v>
      </c>
      <c r="H22" s="107">
        <v>1544.0</v>
      </c>
      <c r="I22" s="107">
        <v>1082.0</v>
      </c>
      <c r="J22" s="107">
        <v>1005.0</v>
      </c>
      <c r="K22" s="107">
        <v>429.0</v>
      </c>
      <c r="L22" s="107">
        <v>816.0</v>
      </c>
      <c r="M22" s="107">
        <v>1129.0</v>
      </c>
      <c r="N22" s="107">
        <v>1418.0</v>
      </c>
      <c r="O22" s="107">
        <v>1332.0</v>
      </c>
      <c r="P22" s="107">
        <v>1498.0</v>
      </c>
      <c r="Q22" s="107">
        <v>2089.0</v>
      </c>
      <c r="R22" s="107">
        <v>3082.0</v>
      </c>
      <c r="S22" s="107">
        <v>4586.0</v>
      </c>
      <c r="T22" s="107">
        <v>4576.0</v>
      </c>
      <c r="U22" s="184">
        <v>7396.0</v>
      </c>
    </row>
    <row r="23" ht="15.75" customHeight="1">
      <c r="A23" s="136" t="s">
        <v>104</v>
      </c>
      <c r="B23" s="105">
        <v>0.0</v>
      </c>
      <c r="C23" s="105">
        <v>0.0</v>
      </c>
      <c r="D23" s="105">
        <v>0.0</v>
      </c>
      <c r="E23" s="105">
        <v>0.0</v>
      </c>
      <c r="F23" s="105">
        <v>0.0</v>
      </c>
      <c r="G23" s="105">
        <v>0.0</v>
      </c>
      <c r="H23" s="105">
        <v>7408.0</v>
      </c>
      <c r="I23" s="105">
        <v>15149.0</v>
      </c>
      <c r="J23" s="105">
        <v>12.0</v>
      </c>
      <c r="K23" s="105">
        <v>18.0</v>
      </c>
      <c r="L23" s="105">
        <v>2.0</v>
      </c>
      <c r="M23" s="105">
        <v>3.0</v>
      </c>
      <c r="N23" s="105">
        <v>1.0</v>
      </c>
      <c r="O23" s="105">
        <v>6.0</v>
      </c>
      <c r="P23" s="105">
        <v>400.0</v>
      </c>
      <c r="Q23" s="105">
        <v>706.0</v>
      </c>
      <c r="R23" s="105">
        <v>6.0</v>
      </c>
      <c r="S23" s="105">
        <v>1.0</v>
      </c>
      <c r="T23" s="105">
        <v>5.0</v>
      </c>
      <c r="U23" s="187">
        <v>6.0</v>
      </c>
    </row>
    <row r="24" ht="15.75" customHeight="1">
      <c r="A24" s="136" t="s">
        <v>80</v>
      </c>
      <c r="B24" s="107">
        <v>0.0</v>
      </c>
      <c r="C24" s="107">
        <v>0.0</v>
      </c>
      <c r="D24" s="107">
        <v>0.0</v>
      </c>
      <c r="E24" s="107">
        <v>0.0</v>
      </c>
      <c r="F24" s="107">
        <v>0.0</v>
      </c>
      <c r="G24" s="107">
        <v>0.0</v>
      </c>
      <c r="H24" s="107">
        <v>0.0</v>
      </c>
      <c r="I24" s="107">
        <v>0.0</v>
      </c>
      <c r="J24" s="107">
        <v>0.0</v>
      </c>
      <c r="K24" s="107">
        <v>0.0</v>
      </c>
      <c r="L24" s="107">
        <v>0.0</v>
      </c>
      <c r="M24" s="107">
        <v>13.0</v>
      </c>
      <c r="N24" s="107">
        <v>0.0</v>
      </c>
      <c r="O24" s="107">
        <v>0.0</v>
      </c>
      <c r="P24" s="107">
        <v>0.0</v>
      </c>
      <c r="Q24" s="107">
        <v>0.0</v>
      </c>
      <c r="R24" s="107">
        <v>3.0</v>
      </c>
      <c r="S24" s="107">
        <v>0.0</v>
      </c>
      <c r="T24" s="107"/>
      <c r="U24" s="184"/>
    </row>
    <row r="25" ht="15.75" customHeight="1">
      <c r="A25" s="136" t="s">
        <v>52</v>
      </c>
      <c r="B25" s="105">
        <v>0.0</v>
      </c>
      <c r="C25" s="105">
        <v>0.0</v>
      </c>
      <c r="D25" s="105">
        <v>0.0</v>
      </c>
      <c r="E25" s="105">
        <v>0.0</v>
      </c>
      <c r="F25" s="105">
        <v>0.0</v>
      </c>
      <c r="G25" s="105">
        <v>0.0</v>
      </c>
      <c r="H25" s="105">
        <v>0.0</v>
      </c>
      <c r="I25" s="105">
        <v>59.0</v>
      </c>
      <c r="J25" s="105">
        <v>284.0</v>
      </c>
      <c r="K25" s="105">
        <v>102.0</v>
      </c>
      <c r="L25" s="105">
        <v>71.0</v>
      </c>
      <c r="M25" s="105">
        <v>154.0</v>
      </c>
      <c r="N25" s="105">
        <v>162.0</v>
      </c>
      <c r="O25" s="105">
        <v>1.0</v>
      </c>
      <c r="P25" s="105">
        <v>5.0</v>
      </c>
      <c r="Q25" s="105">
        <v>81.0</v>
      </c>
      <c r="R25" s="105">
        <v>760.0</v>
      </c>
      <c r="S25" s="105">
        <v>1153.0</v>
      </c>
      <c r="T25" s="105">
        <v>4.0</v>
      </c>
      <c r="U25" s="187">
        <v>22.0</v>
      </c>
    </row>
    <row r="26" ht="15.75" customHeight="1">
      <c r="A26" s="136" t="s">
        <v>64</v>
      </c>
      <c r="B26" s="107">
        <v>85.0</v>
      </c>
      <c r="C26" s="107">
        <v>0.0</v>
      </c>
      <c r="D26" s="107">
        <v>0.0</v>
      </c>
      <c r="E26" s="107">
        <v>0.0</v>
      </c>
      <c r="F26" s="107">
        <v>0.0</v>
      </c>
      <c r="G26" s="107">
        <v>26.0</v>
      </c>
      <c r="H26" s="107">
        <v>160.0</v>
      </c>
      <c r="I26" s="107">
        <v>639.0</v>
      </c>
      <c r="J26" s="107">
        <v>1062.0</v>
      </c>
      <c r="K26" s="107">
        <v>130.0</v>
      </c>
      <c r="L26" s="107">
        <v>271.0</v>
      </c>
      <c r="M26" s="107">
        <v>2040.0</v>
      </c>
      <c r="N26" s="107">
        <v>880.0</v>
      </c>
      <c r="O26" s="107">
        <v>2659.0</v>
      </c>
      <c r="P26" s="107">
        <v>681.0</v>
      </c>
      <c r="Q26" s="107">
        <v>11866.0</v>
      </c>
      <c r="R26" s="107">
        <v>9933.0</v>
      </c>
      <c r="S26" s="107">
        <v>750.0</v>
      </c>
      <c r="T26" s="107">
        <v>5916.0</v>
      </c>
      <c r="U26" s="184">
        <v>9013.0</v>
      </c>
    </row>
    <row r="27" ht="15.75" customHeight="1">
      <c r="A27" s="136" t="s">
        <v>105</v>
      </c>
      <c r="B27" s="107">
        <v>0.0</v>
      </c>
      <c r="C27" s="107">
        <v>0.0</v>
      </c>
      <c r="D27" s="107">
        <v>0.0</v>
      </c>
      <c r="E27" s="107">
        <v>0.0</v>
      </c>
      <c r="F27" s="107">
        <v>0.0</v>
      </c>
      <c r="G27" s="107">
        <v>0.0</v>
      </c>
      <c r="H27" s="107">
        <v>0.0</v>
      </c>
      <c r="I27" s="107">
        <v>0.0</v>
      </c>
      <c r="J27" s="107">
        <v>0.0</v>
      </c>
      <c r="K27" s="107">
        <v>0.0</v>
      </c>
      <c r="L27" s="107">
        <v>0.0</v>
      </c>
      <c r="M27" s="107">
        <v>0.0</v>
      </c>
      <c r="N27" s="107">
        <v>2.0</v>
      </c>
      <c r="O27" s="107">
        <v>0.0</v>
      </c>
      <c r="P27" s="107">
        <v>0.0</v>
      </c>
      <c r="Q27" s="107">
        <v>0.0</v>
      </c>
      <c r="R27" s="107">
        <v>3.0</v>
      </c>
      <c r="S27" s="107">
        <v>1.0</v>
      </c>
      <c r="T27" s="107">
        <v>1.0</v>
      </c>
      <c r="U27" s="184">
        <v>3.0</v>
      </c>
    </row>
    <row r="28" ht="15.75" customHeight="1">
      <c r="A28" s="136" t="s">
        <v>7</v>
      </c>
      <c r="B28" s="105">
        <v>0.0</v>
      </c>
      <c r="C28" s="105">
        <v>0.0</v>
      </c>
      <c r="D28" s="105">
        <v>0.0</v>
      </c>
      <c r="E28" s="105">
        <v>0.0</v>
      </c>
      <c r="F28" s="105">
        <v>0.0</v>
      </c>
      <c r="G28" s="105">
        <v>0.0</v>
      </c>
      <c r="H28" s="105">
        <v>0.0</v>
      </c>
      <c r="I28" s="105">
        <v>0.0</v>
      </c>
      <c r="J28" s="105">
        <v>1.0</v>
      </c>
      <c r="K28" s="105">
        <v>0.0</v>
      </c>
      <c r="L28" s="105">
        <v>0.0</v>
      </c>
      <c r="M28" s="105">
        <v>0.0</v>
      </c>
      <c r="N28" s="105">
        <v>791.0</v>
      </c>
      <c r="O28" s="105">
        <v>3018.0</v>
      </c>
      <c r="P28" s="105">
        <v>0.0</v>
      </c>
      <c r="Q28" s="105">
        <v>8.0</v>
      </c>
      <c r="R28" s="105">
        <v>1.0</v>
      </c>
      <c r="S28" s="105">
        <v>1035.0</v>
      </c>
      <c r="T28" s="105">
        <v>28.0</v>
      </c>
      <c r="U28" s="187">
        <v>92.0</v>
      </c>
    </row>
    <row r="29" ht="15.75" customHeight="1">
      <c r="A29" s="136" t="s">
        <v>106</v>
      </c>
      <c r="B29" s="105"/>
      <c r="C29" s="105"/>
      <c r="D29" s="105"/>
      <c r="E29" s="105"/>
      <c r="F29" s="105"/>
      <c r="G29" s="105"/>
      <c r="H29" s="105"/>
      <c r="I29" s="105"/>
      <c r="J29" s="105"/>
      <c r="K29" s="105"/>
      <c r="L29" s="105"/>
      <c r="M29" s="105"/>
      <c r="N29" s="105"/>
      <c r="O29" s="105"/>
      <c r="P29" s="105"/>
      <c r="Q29" s="105"/>
      <c r="R29" s="105"/>
      <c r="S29" s="105"/>
      <c r="T29" s="105"/>
      <c r="U29" s="187"/>
    </row>
    <row r="30" ht="15.75" customHeight="1">
      <c r="A30" s="136" t="s">
        <v>107</v>
      </c>
      <c r="B30" s="107">
        <v>0.0</v>
      </c>
      <c r="C30" s="107">
        <v>0.0</v>
      </c>
      <c r="D30" s="107">
        <v>0.0</v>
      </c>
      <c r="E30" s="107">
        <v>0.0</v>
      </c>
      <c r="F30" s="107">
        <v>0.0</v>
      </c>
      <c r="G30" s="107">
        <v>0.0</v>
      </c>
      <c r="H30" s="107">
        <v>0.0</v>
      </c>
      <c r="I30" s="107">
        <v>0.0</v>
      </c>
      <c r="J30" s="107">
        <v>0.0</v>
      </c>
      <c r="K30" s="107">
        <v>0.0</v>
      </c>
      <c r="L30" s="107">
        <v>111.0</v>
      </c>
      <c r="M30" s="107">
        <v>7.0</v>
      </c>
      <c r="N30" s="107">
        <v>0.0</v>
      </c>
      <c r="O30" s="107">
        <v>41.0</v>
      </c>
      <c r="P30" s="107">
        <v>0.0</v>
      </c>
      <c r="Q30" s="107">
        <v>11.0</v>
      </c>
      <c r="R30" s="107">
        <v>2.0</v>
      </c>
      <c r="S30" s="107">
        <v>0.0</v>
      </c>
      <c r="T30" s="107">
        <v>33.0</v>
      </c>
      <c r="U30" s="184"/>
    </row>
    <row r="31" ht="15.75" customHeight="1">
      <c r="A31" s="136" t="s">
        <v>513</v>
      </c>
      <c r="B31" s="105">
        <v>0.0</v>
      </c>
      <c r="C31" s="105">
        <v>0.0</v>
      </c>
      <c r="D31" s="105">
        <v>0.0</v>
      </c>
      <c r="E31" s="105">
        <v>0.0</v>
      </c>
      <c r="F31" s="105">
        <v>0.0</v>
      </c>
      <c r="G31" s="105">
        <v>0.0</v>
      </c>
      <c r="H31" s="105">
        <v>0.0</v>
      </c>
      <c r="I31" s="105">
        <v>0.0</v>
      </c>
      <c r="J31" s="105">
        <v>0.0</v>
      </c>
      <c r="K31" s="105">
        <v>0.0</v>
      </c>
      <c r="L31" s="105">
        <v>0.0</v>
      </c>
      <c r="M31" s="105">
        <v>0.0</v>
      </c>
      <c r="N31" s="105">
        <v>0.0</v>
      </c>
      <c r="O31" s="105">
        <v>7.0</v>
      </c>
      <c r="P31" s="105">
        <v>0.0</v>
      </c>
      <c r="Q31" s="105">
        <v>0.0</v>
      </c>
      <c r="R31" s="105">
        <v>0.0</v>
      </c>
      <c r="S31" s="105">
        <v>0.0</v>
      </c>
      <c r="T31" s="105"/>
      <c r="U31" s="187"/>
    </row>
    <row r="32" ht="15.75" customHeight="1">
      <c r="A32" s="136" t="s">
        <v>108</v>
      </c>
      <c r="B32" s="105"/>
      <c r="C32" s="105"/>
      <c r="D32" s="105"/>
      <c r="E32" s="105"/>
      <c r="F32" s="105"/>
      <c r="G32" s="105"/>
      <c r="H32" s="105"/>
      <c r="I32" s="105"/>
      <c r="J32" s="105"/>
      <c r="K32" s="105"/>
      <c r="L32" s="105"/>
      <c r="M32" s="105"/>
      <c r="N32" s="105"/>
      <c r="O32" s="105"/>
      <c r="P32" s="105"/>
      <c r="Q32" s="105"/>
      <c r="R32" s="105"/>
      <c r="S32" s="105"/>
      <c r="T32" s="105"/>
      <c r="U32" s="187"/>
    </row>
    <row r="33" ht="15.75" customHeight="1">
      <c r="A33" s="136" t="s">
        <v>109</v>
      </c>
      <c r="B33" s="107">
        <v>0.0</v>
      </c>
      <c r="C33" s="107">
        <v>0.0</v>
      </c>
      <c r="D33" s="107">
        <v>0.0</v>
      </c>
      <c r="E33" s="107">
        <v>0.0</v>
      </c>
      <c r="F33" s="107">
        <v>0.0</v>
      </c>
      <c r="G33" s="107">
        <v>0.0</v>
      </c>
      <c r="H33" s="107">
        <v>296.0</v>
      </c>
      <c r="I33" s="107">
        <v>0.0</v>
      </c>
      <c r="J33" s="107">
        <v>48.0</v>
      </c>
      <c r="K33" s="107">
        <v>8.0</v>
      </c>
      <c r="L33" s="107">
        <v>0.0</v>
      </c>
      <c r="M33" s="107">
        <v>1.0</v>
      </c>
      <c r="N33" s="107">
        <v>28.0</v>
      </c>
      <c r="O33" s="107">
        <v>3.0</v>
      </c>
      <c r="P33" s="107">
        <v>0.0</v>
      </c>
      <c r="Q33" s="107">
        <v>0.0</v>
      </c>
      <c r="R33" s="107">
        <v>0.0</v>
      </c>
      <c r="S33" s="107">
        <v>35.0</v>
      </c>
      <c r="T33" s="107">
        <v>17.0</v>
      </c>
      <c r="U33" s="184">
        <v>50.0</v>
      </c>
    </row>
    <row r="34" ht="15.75" customHeight="1">
      <c r="A34" s="136" t="s">
        <v>110</v>
      </c>
      <c r="B34" s="107">
        <v>0.0</v>
      </c>
      <c r="C34" s="107">
        <v>0.0</v>
      </c>
      <c r="D34" s="107">
        <v>0.0</v>
      </c>
      <c r="E34" s="107">
        <v>0.0</v>
      </c>
      <c r="F34" s="107">
        <v>0.0</v>
      </c>
      <c r="G34" s="107">
        <v>0.0</v>
      </c>
      <c r="H34" s="107">
        <v>0.0</v>
      </c>
      <c r="I34" s="107">
        <v>0.0</v>
      </c>
      <c r="J34" s="107">
        <v>0.0</v>
      </c>
      <c r="K34" s="107">
        <v>0.0</v>
      </c>
      <c r="L34" s="107">
        <v>0.0</v>
      </c>
      <c r="M34" s="107">
        <v>0.0</v>
      </c>
      <c r="N34" s="107">
        <v>0.0</v>
      </c>
      <c r="O34" s="107">
        <v>1.0</v>
      </c>
      <c r="P34" s="107">
        <v>0.0</v>
      </c>
      <c r="Q34" s="107">
        <v>6.0</v>
      </c>
      <c r="R34" s="107">
        <v>0.0</v>
      </c>
      <c r="S34" s="107">
        <v>0.0</v>
      </c>
      <c r="T34" s="107"/>
      <c r="U34" s="184"/>
    </row>
    <row r="35" ht="15.75" customHeight="1">
      <c r="A35" s="136" t="s">
        <v>111</v>
      </c>
      <c r="B35" s="105">
        <v>0.0</v>
      </c>
      <c r="C35" s="105">
        <v>0.0</v>
      </c>
      <c r="D35" s="105">
        <v>0.0</v>
      </c>
      <c r="E35" s="105">
        <v>0.0</v>
      </c>
      <c r="F35" s="105">
        <v>0.0</v>
      </c>
      <c r="G35" s="105">
        <v>0.0</v>
      </c>
      <c r="H35" s="105">
        <v>0.0</v>
      </c>
      <c r="I35" s="105">
        <v>0.0</v>
      </c>
      <c r="J35" s="105">
        <v>113.0</v>
      </c>
      <c r="K35" s="105">
        <v>0.0</v>
      </c>
      <c r="L35" s="105">
        <v>0.0</v>
      </c>
      <c r="M35" s="105">
        <v>0.0</v>
      </c>
      <c r="N35" s="105">
        <v>0.0</v>
      </c>
      <c r="O35" s="105">
        <v>0.0</v>
      </c>
      <c r="P35" s="105">
        <v>2.0</v>
      </c>
      <c r="Q35" s="105">
        <v>0.0</v>
      </c>
      <c r="R35" s="105">
        <v>0.0</v>
      </c>
      <c r="S35" s="105">
        <v>0.0</v>
      </c>
      <c r="T35" s="105"/>
      <c r="U35" s="187">
        <v>7.0</v>
      </c>
    </row>
    <row r="36" ht="15.75" customHeight="1">
      <c r="A36" s="136" t="s">
        <v>8</v>
      </c>
      <c r="B36" s="107">
        <v>0.0</v>
      </c>
      <c r="C36" s="107">
        <v>0.0</v>
      </c>
      <c r="D36" s="107">
        <v>0.0</v>
      </c>
      <c r="E36" s="107">
        <v>129.0</v>
      </c>
      <c r="F36" s="107">
        <v>230.0</v>
      </c>
      <c r="G36" s="107">
        <v>1120.0</v>
      </c>
      <c r="H36" s="107">
        <v>115.0</v>
      </c>
      <c r="I36" s="107">
        <v>401.0</v>
      </c>
      <c r="J36" s="107">
        <v>8.0</v>
      </c>
      <c r="K36" s="107">
        <v>329.0</v>
      </c>
      <c r="L36" s="107">
        <v>358.0</v>
      </c>
      <c r="M36" s="107">
        <v>338.0</v>
      </c>
      <c r="N36" s="107">
        <v>246.0</v>
      </c>
      <c r="O36" s="107">
        <v>24.0</v>
      </c>
      <c r="P36" s="107">
        <v>109.0</v>
      </c>
      <c r="Q36" s="107">
        <v>510.0</v>
      </c>
      <c r="R36" s="107">
        <v>90.0</v>
      </c>
      <c r="S36" s="107">
        <v>448.0</v>
      </c>
      <c r="T36" s="107">
        <v>888.0</v>
      </c>
      <c r="U36" s="184">
        <v>1397.0</v>
      </c>
    </row>
    <row r="37" ht="15.75" customHeight="1">
      <c r="A37" s="136" t="s">
        <v>514</v>
      </c>
      <c r="B37" s="107"/>
      <c r="C37" s="107"/>
      <c r="D37" s="107"/>
      <c r="E37" s="107"/>
      <c r="F37" s="107"/>
      <c r="G37" s="107"/>
      <c r="H37" s="107"/>
      <c r="I37" s="107"/>
      <c r="J37" s="107"/>
      <c r="K37" s="107"/>
      <c r="L37" s="107"/>
      <c r="M37" s="107"/>
      <c r="N37" s="107"/>
      <c r="O37" s="107"/>
      <c r="P37" s="107"/>
      <c r="Q37" s="107"/>
      <c r="R37" s="107"/>
      <c r="S37" s="107"/>
      <c r="T37" s="107"/>
      <c r="U37" s="184"/>
    </row>
    <row r="38" ht="15.75" customHeight="1">
      <c r="A38" s="136" t="s">
        <v>112</v>
      </c>
      <c r="B38" s="105">
        <v>0.0</v>
      </c>
      <c r="C38" s="105">
        <v>0.0</v>
      </c>
      <c r="D38" s="105">
        <v>0.0</v>
      </c>
      <c r="E38" s="105">
        <v>0.0</v>
      </c>
      <c r="F38" s="105">
        <v>0.0</v>
      </c>
      <c r="G38" s="105">
        <v>0.0</v>
      </c>
      <c r="H38" s="105">
        <v>0.0</v>
      </c>
      <c r="I38" s="105">
        <v>0.0</v>
      </c>
      <c r="J38" s="105">
        <v>0.0</v>
      </c>
      <c r="K38" s="105">
        <v>0.0</v>
      </c>
      <c r="L38" s="105">
        <v>0.0</v>
      </c>
      <c r="M38" s="105">
        <v>0.0</v>
      </c>
      <c r="N38" s="105">
        <v>0.0</v>
      </c>
      <c r="O38" s="105">
        <v>0.0</v>
      </c>
      <c r="P38" s="105">
        <v>0.0</v>
      </c>
      <c r="Q38" s="105">
        <v>683.0</v>
      </c>
      <c r="R38" s="105">
        <v>0.0</v>
      </c>
      <c r="S38" s="105">
        <v>0.0</v>
      </c>
      <c r="T38" s="105">
        <v>20.0</v>
      </c>
      <c r="U38" s="187">
        <v>3.0</v>
      </c>
    </row>
    <row r="39" ht="15.75" customHeight="1">
      <c r="A39" s="136" t="s">
        <v>81</v>
      </c>
      <c r="B39" s="105">
        <v>0.0</v>
      </c>
      <c r="C39" s="105">
        <v>0.0</v>
      </c>
      <c r="D39" s="105">
        <v>0.0</v>
      </c>
      <c r="E39" s="105">
        <v>0.0</v>
      </c>
      <c r="F39" s="105">
        <v>0.0</v>
      </c>
      <c r="G39" s="105">
        <v>0.0</v>
      </c>
      <c r="H39" s="105">
        <v>3.0</v>
      </c>
      <c r="I39" s="105">
        <v>10.0</v>
      </c>
      <c r="J39" s="105">
        <v>1.0</v>
      </c>
      <c r="K39" s="105">
        <v>14.0</v>
      </c>
      <c r="L39" s="105">
        <v>1.0</v>
      </c>
      <c r="M39" s="105">
        <v>60.0</v>
      </c>
      <c r="N39" s="105">
        <v>312.0</v>
      </c>
      <c r="O39" s="105">
        <v>926.0</v>
      </c>
      <c r="P39" s="105">
        <v>384.0</v>
      </c>
      <c r="Q39" s="105">
        <v>222.0</v>
      </c>
      <c r="R39" s="105">
        <v>226.0</v>
      </c>
      <c r="S39" s="105">
        <v>149.0</v>
      </c>
      <c r="T39" s="105">
        <v>15.0</v>
      </c>
      <c r="U39" s="187">
        <v>735.0</v>
      </c>
    </row>
    <row r="40" ht="15.75" customHeight="1">
      <c r="A40" s="136" t="s">
        <v>65</v>
      </c>
      <c r="B40" s="107">
        <v>0.0</v>
      </c>
      <c r="C40" s="107">
        <v>0.0</v>
      </c>
      <c r="D40" s="107">
        <v>0.0</v>
      </c>
      <c r="E40" s="107">
        <v>0.0</v>
      </c>
      <c r="F40" s="107">
        <v>0.0</v>
      </c>
      <c r="G40" s="107">
        <v>0.0</v>
      </c>
      <c r="H40" s="107">
        <v>0.0</v>
      </c>
      <c r="I40" s="107">
        <v>0.0</v>
      </c>
      <c r="J40" s="107">
        <v>0.0</v>
      </c>
      <c r="K40" s="107">
        <v>0.0</v>
      </c>
      <c r="L40" s="107">
        <v>0.0</v>
      </c>
      <c r="M40" s="107">
        <v>0.0</v>
      </c>
      <c r="N40" s="107">
        <v>0.0</v>
      </c>
      <c r="O40" s="107">
        <v>0.0</v>
      </c>
      <c r="P40" s="107">
        <v>0.0</v>
      </c>
      <c r="Q40" s="107">
        <v>0.0</v>
      </c>
      <c r="R40" s="107">
        <v>0.0</v>
      </c>
      <c r="S40" s="107">
        <v>7.0</v>
      </c>
      <c r="T40" s="107"/>
      <c r="U40" s="184"/>
    </row>
    <row r="41" ht="15.75" customHeight="1">
      <c r="A41" s="136" t="s">
        <v>113</v>
      </c>
      <c r="B41" s="107"/>
      <c r="C41" s="107"/>
      <c r="D41" s="107"/>
      <c r="E41" s="107"/>
      <c r="F41" s="107"/>
      <c r="G41" s="107"/>
      <c r="H41" s="107"/>
      <c r="I41" s="107"/>
      <c r="J41" s="107"/>
      <c r="K41" s="107"/>
      <c r="L41" s="107"/>
      <c r="M41" s="107"/>
      <c r="N41" s="107"/>
      <c r="O41" s="107"/>
      <c r="P41" s="107"/>
      <c r="Q41" s="107"/>
      <c r="R41" s="107"/>
      <c r="S41" s="107"/>
      <c r="T41" s="107"/>
      <c r="U41" s="184"/>
    </row>
    <row r="42" ht="15.75" customHeight="1">
      <c r="A42" s="136" t="s">
        <v>114</v>
      </c>
      <c r="B42" s="107">
        <v>0.0</v>
      </c>
      <c r="C42" s="107">
        <v>0.0</v>
      </c>
      <c r="D42" s="107">
        <v>0.0</v>
      </c>
      <c r="E42" s="107">
        <v>0.0</v>
      </c>
      <c r="F42" s="107">
        <v>0.0</v>
      </c>
      <c r="G42" s="107">
        <v>0.0</v>
      </c>
      <c r="H42" s="107">
        <v>0.0</v>
      </c>
      <c r="I42" s="107">
        <v>0.0</v>
      </c>
      <c r="J42" s="107">
        <v>0.0</v>
      </c>
      <c r="K42" s="107">
        <v>9.0</v>
      </c>
      <c r="L42" s="107">
        <v>0.0</v>
      </c>
      <c r="M42" s="107">
        <v>0.0</v>
      </c>
      <c r="N42" s="107">
        <v>0.0</v>
      </c>
      <c r="O42" s="107">
        <v>0.0</v>
      </c>
      <c r="P42" s="107">
        <v>0.0</v>
      </c>
      <c r="Q42" s="107">
        <v>0.0</v>
      </c>
      <c r="R42" s="107">
        <v>6.0</v>
      </c>
      <c r="S42" s="107">
        <v>0.0</v>
      </c>
      <c r="T42" s="107"/>
      <c r="U42" s="184"/>
    </row>
    <row r="43" ht="15.75" customHeight="1">
      <c r="A43" s="136" t="s">
        <v>9</v>
      </c>
      <c r="B43" s="107">
        <v>0.0</v>
      </c>
      <c r="C43" s="107">
        <v>0.0</v>
      </c>
      <c r="D43" s="107">
        <v>0.0</v>
      </c>
      <c r="E43" s="107">
        <v>0.0</v>
      </c>
      <c r="F43" s="107">
        <v>0.0</v>
      </c>
      <c r="G43" s="107">
        <v>0.0</v>
      </c>
      <c r="H43" s="107">
        <v>0.0</v>
      </c>
      <c r="I43" s="107">
        <v>0.0</v>
      </c>
      <c r="J43" s="107">
        <v>0.0</v>
      </c>
      <c r="K43" s="107">
        <v>723.0</v>
      </c>
      <c r="L43" s="107">
        <v>714.0</v>
      </c>
      <c r="M43" s="107">
        <v>20.0</v>
      </c>
      <c r="N43" s="107">
        <v>113.0</v>
      </c>
      <c r="O43" s="107">
        <v>25.0</v>
      </c>
      <c r="P43" s="107">
        <v>18.0</v>
      </c>
      <c r="Q43" s="107">
        <v>28.0</v>
      </c>
      <c r="R43" s="107">
        <v>327.0</v>
      </c>
      <c r="S43" s="107">
        <v>637.0</v>
      </c>
      <c r="T43" s="107">
        <v>1445.0</v>
      </c>
      <c r="U43" s="184">
        <v>1630.0</v>
      </c>
    </row>
    <row r="44" ht="15.75" customHeight="1">
      <c r="A44" s="136" t="s">
        <v>69</v>
      </c>
      <c r="B44" s="105">
        <v>0.0</v>
      </c>
      <c r="C44" s="105">
        <v>0.0</v>
      </c>
      <c r="D44" s="105">
        <v>0.0</v>
      </c>
      <c r="E44" s="105">
        <v>0.0</v>
      </c>
      <c r="F44" s="105">
        <v>0.0</v>
      </c>
      <c r="G44" s="105">
        <v>0.0</v>
      </c>
      <c r="H44" s="105">
        <v>0.0</v>
      </c>
      <c r="I44" s="105">
        <v>0.0</v>
      </c>
      <c r="J44" s="105">
        <v>0.0</v>
      </c>
      <c r="K44" s="105">
        <v>0.0</v>
      </c>
      <c r="L44" s="105">
        <v>0.0</v>
      </c>
      <c r="M44" s="105">
        <v>0.0</v>
      </c>
      <c r="N44" s="105">
        <v>0.0</v>
      </c>
      <c r="O44" s="105">
        <v>0.0</v>
      </c>
      <c r="P44" s="105">
        <v>0.0</v>
      </c>
      <c r="Q44" s="105">
        <v>0.0</v>
      </c>
      <c r="R44" s="105">
        <v>0.0</v>
      </c>
      <c r="S44" s="105">
        <v>14.0</v>
      </c>
      <c r="T44" s="105">
        <v>1.0</v>
      </c>
      <c r="U44" s="187">
        <v>210.0</v>
      </c>
    </row>
    <row r="45" ht="15.75" customHeight="1">
      <c r="A45" s="136" t="s">
        <v>10</v>
      </c>
      <c r="B45" s="107">
        <v>0.0</v>
      </c>
      <c r="C45" s="107">
        <v>0.0</v>
      </c>
      <c r="D45" s="107">
        <v>65.0</v>
      </c>
      <c r="E45" s="107">
        <v>8.0</v>
      </c>
      <c r="F45" s="107">
        <v>5.0</v>
      </c>
      <c r="G45" s="107">
        <v>13.0</v>
      </c>
      <c r="H45" s="107">
        <v>47.0</v>
      </c>
      <c r="I45" s="107">
        <v>42.0</v>
      </c>
      <c r="J45" s="107">
        <v>182.0</v>
      </c>
      <c r="K45" s="107">
        <v>127.0</v>
      </c>
      <c r="L45" s="107">
        <v>630.0</v>
      </c>
      <c r="M45" s="107">
        <v>2283.0</v>
      </c>
      <c r="N45" s="107">
        <v>833.0</v>
      </c>
      <c r="O45" s="107">
        <v>1267.0</v>
      </c>
      <c r="P45" s="107">
        <v>959.0</v>
      </c>
      <c r="Q45" s="107">
        <v>750.0</v>
      </c>
      <c r="R45" s="107">
        <v>1609.0</v>
      </c>
      <c r="S45" s="107">
        <v>1633.0</v>
      </c>
      <c r="T45" s="107">
        <v>2343.0</v>
      </c>
      <c r="U45" s="184">
        <v>3338.0</v>
      </c>
    </row>
    <row r="46" ht="15.75" customHeight="1">
      <c r="A46" s="136" t="s">
        <v>515</v>
      </c>
      <c r="B46" s="107"/>
      <c r="C46" s="107"/>
      <c r="D46" s="107"/>
      <c r="E46" s="107"/>
      <c r="F46" s="107"/>
      <c r="G46" s="107"/>
      <c r="H46" s="107"/>
      <c r="I46" s="107"/>
      <c r="J46" s="107"/>
      <c r="K46" s="107"/>
      <c r="L46" s="107"/>
      <c r="M46" s="107"/>
      <c r="N46" s="107"/>
      <c r="O46" s="107"/>
      <c r="P46" s="107"/>
      <c r="Q46" s="107"/>
      <c r="R46" s="107"/>
      <c r="S46" s="107"/>
      <c r="T46" s="107"/>
      <c r="U46" s="184"/>
    </row>
    <row r="47" ht="15.75" customHeight="1">
      <c r="A47" s="136" t="s">
        <v>115</v>
      </c>
      <c r="B47" s="107"/>
      <c r="C47" s="107"/>
      <c r="D47" s="107"/>
      <c r="E47" s="107"/>
      <c r="F47" s="107"/>
      <c r="G47" s="107"/>
      <c r="H47" s="107"/>
      <c r="I47" s="107"/>
      <c r="J47" s="107"/>
      <c r="K47" s="107"/>
      <c r="L47" s="107"/>
      <c r="M47" s="107"/>
      <c r="N47" s="107"/>
      <c r="O47" s="107"/>
      <c r="P47" s="107"/>
      <c r="Q47" s="107"/>
      <c r="R47" s="107"/>
      <c r="S47" s="107"/>
      <c r="T47" s="107"/>
      <c r="U47" s="184"/>
    </row>
    <row r="48" ht="15.75" customHeight="1">
      <c r="A48" s="136" t="s">
        <v>116</v>
      </c>
      <c r="B48" s="107">
        <v>0.0</v>
      </c>
      <c r="C48" s="107">
        <v>0.0</v>
      </c>
      <c r="D48" s="107">
        <v>0.0</v>
      </c>
      <c r="E48" s="107">
        <v>0.0</v>
      </c>
      <c r="F48" s="107">
        <v>0.0</v>
      </c>
      <c r="G48" s="107">
        <v>0.0</v>
      </c>
      <c r="H48" s="107">
        <v>0.0</v>
      </c>
      <c r="I48" s="107">
        <v>0.0</v>
      </c>
      <c r="J48" s="107">
        <v>0.0</v>
      </c>
      <c r="K48" s="107">
        <v>0.0</v>
      </c>
      <c r="L48" s="107">
        <v>0.0</v>
      </c>
      <c r="M48" s="107">
        <v>0.0</v>
      </c>
      <c r="N48" s="107">
        <v>0.0</v>
      </c>
      <c r="O48" s="107">
        <v>0.0</v>
      </c>
      <c r="P48" s="107">
        <v>0.0</v>
      </c>
      <c r="Q48" s="107">
        <v>0.0</v>
      </c>
      <c r="R48" s="107">
        <v>0.0</v>
      </c>
      <c r="S48" s="107">
        <v>0.0</v>
      </c>
      <c r="T48" s="107">
        <v>3.0</v>
      </c>
      <c r="U48" s="184">
        <v>19.0</v>
      </c>
    </row>
    <row r="49" ht="15.75" customHeight="1">
      <c r="A49" s="136" t="s">
        <v>516</v>
      </c>
      <c r="B49" s="107"/>
      <c r="C49" s="107"/>
      <c r="D49" s="107"/>
      <c r="E49" s="107"/>
      <c r="F49" s="107"/>
      <c r="G49" s="107"/>
      <c r="H49" s="107"/>
      <c r="I49" s="107"/>
      <c r="J49" s="107"/>
      <c r="K49" s="107"/>
      <c r="L49" s="107"/>
      <c r="M49" s="107"/>
      <c r="N49" s="107"/>
      <c r="O49" s="107"/>
      <c r="P49" s="107"/>
      <c r="Q49" s="107"/>
      <c r="R49" s="107"/>
      <c r="S49" s="107"/>
      <c r="T49" s="107"/>
      <c r="U49" s="184"/>
    </row>
    <row r="50" ht="15.75" customHeight="1">
      <c r="A50" s="136" t="s">
        <v>11</v>
      </c>
      <c r="B50" s="107">
        <v>0.0</v>
      </c>
      <c r="C50" s="107">
        <v>0.0</v>
      </c>
      <c r="D50" s="107">
        <v>0.0</v>
      </c>
      <c r="E50" s="107">
        <v>0.0</v>
      </c>
      <c r="F50" s="107">
        <v>0.0</v>
      </c>
      <c r="G50" s="107">
        <v>0.0</v>
      </c>
      <c r="H50" s="107">
        <v>0.0</v>
      </c>
      <c r="I50" s="107">
        <v>0.0</v>
      </c>
      <c r="J50" s="107">
        <v>63.0</v>
      </c>
      <c r="K50" s="107">
        <v>37.0</v>
      </c>
      <c r="L50" s="107">
        <v>3.0</v>
      </c>
      <c r="M50" s="107">
        <v>3.0</v>
      </c>
      <c r="N50" s="107">
        <v>13.0</v>
      </c>
      <c r="O50" s="107">
        <v>125.0</v>
      </c>
      <c r="P50" s="107">
        <v>195.0</v>
      </c>
      <c r="Q50" s="107">
        <v>29.0</v>
      </c>
      <c r="R50" s="107">
        <v>95.0</v>
      </c>
      <c r="S50" s="107">
        <v>469.0</v>
      </c>
      <c r="T50" s="107">
        <v>341.0</v>
      </c>
      <c r="U50" s="184">
        <v>122.0</v>
      </c>
    </row>
    <row r="51" ht="15.75" customHeight="1">
      <c r="A51" s="136" t="s">
        <v>117</v>
      </c>
      <c r="B51" s="107">
        <v>0.0</v>
      </c>
      <c r="C51" s="107">
        <v>0.0</v>
      </c>
      <c r="D51" s="107">
        <v>0.0</v>
      </c>
      <c r="E51" s="107">
        <v>0.0</v>
      </c>
      <c r="F51" s="107">
        <v>89.0</v>
      </c>
      <c r="G51" s="107">
        <v>6.0</v>
      </c>
      <c r="H51" s="107">
        <v>1.0</v>
      </c>
      <c r="I51" s="107">
        <v>0.0</v>
      </c>
      <c r="J51" s="107">
        <v>0.0</v>
      </c>
      <c r="K51" s="107">
        <v>56.0</v>
      </c>
      <c r="L51" s="107">
        <v>397.0</v>
      </c>
      <c r="M51" s="107">
        <v>4.0</v>
      </c>
      <c r="N51" s="107">
        <v>12.0</v>
      </c>
      <c r="O51" s="107">
        <v>263.0</v>
      </c>
      <c r="P51" s="107">
        <v>3.0</v>
      </c>
      <c r="Q51" s="107">
        <v>28.0</v>
      </c>
      <c r="R51" s="107">
        <v>22.0</v>
      </c>
      <c r="S51" s="107">
        <v>131.0</v>
      </c>
      <c r="T51" s="107">
        <v>173.0</v>
      </c>
      <c r="U51" s="184">
        <v>253.0</v>
      </c>
    </row>
    <row r="52" ht="15.75" customHeight="1">
      <c r="A52" s="136" t="s">
        <v>62</v>
      </c>
      <c r="B52" s="107"/>
      <c r="C52" s="107"/>
      <c r="D52" s="107"/>
      <c r="E52" s="107"/>
      <c r="F52" s="107"/>
      <c r="G52" s="107"/>
      <c r="H52" s="107"/>
      <c r="I52" s="107"/>
      <c r="J52" s="107"/>
      <c r="K52" s="107"/>
      <c r="L52" s="107"/>
      <c r="M52" s="107"/>
      <c r="N52" s="107"/>
      <c r="O52" s="107"/>
      <c r="P52" s="107"/>
      <c r="Q52" s="107"/>
      <c r="R52" s="107"/>
      <c r="S52" s="107"/>
      <c r="T52" s="107"/>
      <c r="U52" s="184"/>
    </row>
    <row r="53" ht="15.75" customHeight="1">
      <c r="A53" s="136" t="s">
        <v>118</v>
      </c>
      <c r="B53" s="105">
        <v>0.0</v>
      </c>
      <c r="C53" s="105">
        <v>0.0</v>
      </c>
      <c r="D53" s="105">
        <v>0.0</v>
      </c>
      <c r="E53" s="105">
        <v>0.0</v>
      </c>
      <c r="F53" s="105">
        <v>0.0</v>
      </c>
      <c r="G53" s="105">
        <v>0.0</v>
      </c>
      <c r="H53" s="105">
        <v>0.0</v>
      </c>
      <c r="I53" s="105">
        <v>0.0</v>
      </c>
      <c r="J53" s="105">
        <v>0.0</v>
      </c>
      <c r="K53" s="105">
        <v>0.0</v>
      </c>
      <c r="L53" s="105">
        <v>0.0</v>
      </c>
      <c r="M53" s="105">
        <v>0.0</v>
      </c>
      <c r="N53" s="105">
        <v>4500.0</v>
      </c>
      <c r="O53" s="105">
        <v>0.0</v>
      </c>
      <c r="P53" s="105">
        <v>5.0</v>
      </c>
      <c r="Q53" s="105">
        <v>0.0</v>
      </c>
      <c r="R53" s="105">
        <v>175.0</v>
      </c>
      <c r="S53" s="105">
        <v>0.0</v>
      </c>
      <c r="T53" s="105">
        <v>3.0</v>
      </c>
      <c r="U53" s="187"/>
    </row>
    <row r="54" ht="15.75" customHeight="1">
      <c r="A54" s="136" t="s">
        <v>119</v>
      </c>
      <c r="B54" s="107">
        <v>0.0</v>
      </c>
      <c r="C54" s="107">
        <v>0.0</v>
      </c>
      <c r="D54" s="107">
        <v>0.0</v>
      </c>
      <c r="E54" s="107">
        <v>0.0</v>
      </c>
      <c r="F54" s="107">
        <v>0.0</v>
      </c>
      <c r="G54" s="107">
        <v>0.0</v>
      </c>
      <c r="H54" s="107">
        <v>223.0</v>
      </c>
      <c r="I54" s="107">
        <v>195.0</v>
      </c>
      <c r="J54" s="107">
        <v>925.0</v>
      </c>
      <c r="K54" s="107">
        <v>10294.0</v>
      </c>
      <c r="L54" s="107">
        <v>1831.0</v>
      </c>
      <c r="M54" s="107">
        <v>3416.0</v>
      </c>
      <c r="N54" s="107">
        <v>828.0</v>
      </c>
      <c r="O54" s="107">
        <v>2018.0</v>
      </c>
      <c r="P54" s="107">
        <v>1682.0</v>
      </c>
      <c r="Q54" s="107">
        <v>13660.0</v>
      </c>
      <c r="R54" s="107">
        <v>16850.0</v>
      </c>
      <c r="S54" s="107">
        <v>19998.0</v>
      </c>
      <c r="T54" s="107">
        <v>37463.0</v>
      </c>
      <c r="U54" s="184">
        <v>29292.0</v>
      </c>
    </row>
    <row r="55" ht="15.75" customHeight="1">
      <c r="A55" s="136" t="s">
        <v>120</v>
      </c>
      <c r="B55" s="107">
        <v>0.0</v>
      </c>
      <c r="C55" s="107">
        <v>0.0</v>
      </c>
      <c r="D55" s="107">
        <v>0.0</v>
      </c>
      <c r="E55" s="107">
        <v>0.0</v>
      </c>
      <c r="F55" s="107">
        <v>0.0</v>
      </c>
      <c r="G55" s="107">
        <v>0.0</v>
      </c>
      <c r="H55" s="107">
        <v>0.0</v>
      </c>
      <c r="I55" s="107">
        <v>0.0</v>
      </c>
      <c r="J55" s="107">
        <v>3.0</v>
      </c>
      <c r="K55" s="107">
        <v>0.0</v>
      </c>
      <c r="L55" s="107">
        <v>0.0</v>
      </c>
      <c r="M55" s="107">
        <v>0.0</v>
      </c>
      <c r="N55" s="107">
        <v>0.0</v>
      </c>
      <c r="O55" s="107">
        <v>3.0</v>
      </c>
      <c r="P55" s="107">
        <v>12.0</v>
      </c>
      <c r="Q55" s="107">
        <v>47.0</v>
      </c>
      <c r="R55" s="107">
        <v>7.0</v>
      </c>
      <c r="S55" s="107">
        <v>1295.0</v>
      </c>
      <c r="T55" s="107">
        <v>56.0</v>
      </c>
      <c r="U55" s="184">
        <v>17.0</v>
      </c>
    </row>
    <row r="56" ht="15.75" customHeight="1">
      <c r="A56" s="136" t="s">
        <v>121</v>
      </c>
      <c r="B56" s="105">
        <v>0.0</v>
      </c>
      <c r="C56" s="105">
        <v>0.0</v>
      </c>
      <c r="D56" s="105">
        <v>0.0</v>
      </c>
      <c r="E56" s="105">
        <v>0.0</v>
      </c>
      <c r="F56" s="105">
        <v>0.0</v>
      </c>
      <c r="G56" s="105">
        <v>0.0</v>
      </c>
      <c r="H56" s="105">
        <v>0.0</v>
      </c>
      <c r="I56" s="105">
        <v>0.0</v>
      </c>
      <c r="J56" s="105">
        <v>0.0</v>
      </c>
      <c r="K56" s="105">
        <v>0.0</v>
      </c>
      <c r="L56" s="105">
        <v>0.0</v>
      </c>
      <c r="M56" s="105">
        <v>15.0</v>
      </c>
      <c r="N56" s="105">
        <v>0.0</v>
      </c>
      <c r="O56" s="105">
        <v>0.0</v>
      </c>
      <c r="P56" s="105">
        <v>0.0</v>
      </c>
      <c r="Q56" s="105">
        <v>86.0</v>
      </c>
      <c r="R56" s="105">
        <v>0.0</v>
      </c>
      <c r="S56" s="105">
        <v>239.0</v>
      </c>
      <c r="T56" s="105">
        <v>124.0</v>
      </c>
      <c r="U56" s="187"/>
    </row>
    <row r="57" ht="15.75" customHeight="1">
      <c r="A57" s="136" t="s">
        <v>122</v>
      </c>
      <c r="B57" s="105">
        <v>0.0</v>
      </c>
      <c r="C57" s="105">
        <v>0.0</v>
      </c>
      <c r="D57" s="105">
        <v>0.0</v>
      </c>
      <c r="E57" s="105">
        <v>0.0</v>
      </c>
      <c r="F57" s="105">
        <v>0.0</v>
      </c>
      <c r="G57" s="105">
        <v>0.0</v>
      </c>
      <c r="H57" s="105">
        <v>0.0</v>
      </c>
      <c r="I57" s="105">
        <v>84.0</v>
      </c>
      <c r="J57" s="105">
        <v>0.0</v>
      </c>
      <c r="K57" s="105">
        <v>1240.0</v>
      </c>
      <c r="L57" s="105">
        <v>5.0</v>
      </c>
      <c r="M57" s="105">
        <v>0.0</v>
      </c>
      <c r="N57" s="105">
        <v>0.0</v>
      </c>
      <c r="O57" s="105">
        <v>5.0</v>
      </c>
      <c r="P57" s="105">
        <v>14.0</v>
      </c>
      <c r="Q57" s="105">
        <v>5.0</v>
      </c>
      <c r="R57" s="105">
        <v>1.0</v>
      </c>
      <c r="S57" s="105">
        <v>1.0</v>
      </c>
      <c r="T57" s="105">
        <v>8.0</v>
      </c>
      <c r="U57" s="187">
        <v>15.0</v>
      </c>
    </row>
    <row r="58" ht="15.75" customHeight="1">
      <c r="A58" s="136" t="s">
        <v>56</v>
      </c>
      <c r="B58" s="107">
        <v>0.0</v>
      </c>
      <c r="C58" s="107">
        <v>0.0</v>
      </c>
      <c r="D58" s="107">
        <v>0.0</v>
      </c>
      <c r="E58" s="107">
        <v>0.0</v>
      </c>
      <c r="F58" s="107">
        <v>0.0</v>
      </c>
      <c r="G58" s="107">
        <v>0.0</v>
      </c>
      <c r="H58" s="107">
        <v>0.0</v>
      </c>
      <c r="I58" s="107">
        <v>120.0</v>
      </c>
      <c r="J58" s="107">
        <v>1004.0</v>
      </c>
      <c r="K58" s="107">
        <v>0.0</v>
      </c>
      <c r="L58" s="107">
        <v>25.0</v>
      </c>
      <c r="M58" s="107">
        <v>0.0</v>
      </c>
      <c r="N58" s="107">
        <v>0.0</v>
      </c>
      <c r="O58" s="107">
        <v>0.0</v>
      </c>
      <c r="P58" s="107">
        <v>958.0</v>
      </c>
      <c r="Q58" s="107">
        <v>0.0</v>
      </c>
      <c r="R58" s="107">
        <v>0.0</v>
      </c>
      <c r="S58" s="107">
        <v>0.0</v>
      </c>
      <c r="T58" s="107"/>
      <c r="U58" s="184">
        <v>27.0</v>
      </c>
    </row>
    <row r="59" ht="15.75" customHeight="1">
      <c r="A59" s="136" t="s">
        <v>518</v>
      </c>
      <c r="B59" s="107"/>
      <c r="C59" s="107"/>
      <c r="D59" s="107"/>
      <c r="E59" s="107"/>
      <c r="F59" s="107"/>
      <c r="G59" s="107"/>
      <c r="H59" s="107"/>
      <c r="I59" s="107"/>
      <c r="J59" s="107"/>
      <c r="K59" s="107"/>
      <c r="L59" s="107"/>
      <c r="M59" s="107"/>
      <c r="N59" s="107"/>
      <c r="O59" s="107"/>
      <c r="P59" s="107"/>
      <c r="Q59" s="107"/>
      <c r="R59" s="107"/>
      <c r="S59" s="107"/>
      <c r="T59" s="107"/>
      <c r="U59" s="184"/>
    </row>
    <row r="60" ht="15.75" customHeight="1">
      <c r="A60" s="136" t="s">
        <v>123</v>
      </c>
      <c r="B60" s="105">
        <v>0.0</v>
      </c>
      <c r="C60" s="105">
        <v>0.0</v>
      </c>
      <c r="D60" s="105">
        <v>0.0</v>
      </c>
      <c r="E60" s="105">
        <v>0.0</v>
      </c>
      <c r="F60" s="105">
        <v>0.0</v>
      </c>
      <c r="G60" s="105">
        <v>1.0</v>
      </c>
      <c r="H60" s="105">
        <v>65.0</v>
      </c>
      <c r="I60" s="105">
        <v>1.0</v>
      </c>
      <c r="J60" s="105">
        <v>1.0</v>
      </c>
      <c r="K60" s="105">
        <v>49.0</v>
      </c>
      <c r="L60" s="105">
        <v>105.0</v>
      </c>
      <c r="M60" s="105">
        <v>14.0</v>
      </c>
      <c r="N60" s="105">
        <v>5399.0</v>
      </c>
      <c r="O60" s="105">
        <v>71.0</v>
      </c>
      <c r="P60" s="105">
        <v>112.0</v>
      </c>
      <c r="Q60" s="105">
        <v>99.0</v>
      </c>
      <c r="R60" s="105">
        <v>191.0</v>
      </c>
      <c r="S60" s="105">
        <v>511.0</v>
      </c>
      <c r="T60" s="105">
        <v>319.0</v>
      </c>
      <c r="U60" s="187">
        <v>501.0</v>
      </c>
    </row>
    <row r="61" ht="15.75" customHeight="1">
      <c r="A61" s="136" t="s">
        <v>124</v>
      </c>
      <c r="B61" s="107">
        <v>0.0</v>
      </c>
      <c r="C61" s="107">
        <v>0.0</v>
      </c>
      <c r="D61" s="107">
        <v>1.0</v>
      </c>
      <c r="E61" s="107">
        <v>4.0</v>
      </c>
      <c r="F61" s="107">
        <v>4.0</v>
      </c>
      <c r="G61" s="107">
        <v>2.0</v>
      </c>
      <c r="H61" s="107">
        <v>0.0</v>
      </c>
      <c r="I61" s="107">
        <v>0.0</v>
      </c>
      <c r="J61" s="107">
        <v>0.0</v>
      </c>
      <c r="K61" s="107">
        <v>3.0</v>
      </c>
      <c r="L61" s="107">
        <v>2.0</v>
      </c>
      <c r="M61" s="107">
        <v>27.0</v>
      </c>
      <c r="N61" s="107">
        <v>39.0</v>
      </c>
      <c r="O61" s="107">
        <v>74.0</v>
      </c>
      <c r="P61" s="107">
        <v>4.0</v>
      </c>
      <c r="Q61" s="107">
        <v>246.0</v>
      </c>
      <c r="R61" s="107">
        <v>1132.0</v>
      </c>
      <c r="S61" s="107">
        <v>27.0</v>
      </c>
      <c r="T61" s="107">
        <v>87.0</v>
      </c>
      <c r="U61" s="184">
        <v>12.0</v>
      </c>
    </row>
    <row r="62" ht="15.75" customHeight="1">
      <c r="A62" s="136" t="s">
        <v>125</v>
      </c>
      <c r="B62" s="107">
        <v>0.0</v>
      </c>
      <c r="C62" s="107">
        <v>62.0</v>
      </c>
      <c r="D62" s="107">
        <v>0.0</v>
      </c>
      <c r="E62" s="107">
        <v>0.0</v>
      </c>
      <c r="F62" s="107">
        <v>0.0</v>
      </c>
      <c r="G62" s="107">
        <v>0.0</v>
      </c>
      <c r="H62" s="107">
        <v>0.0</v>
      </c>
      <c r="I62" s="107">
        <v>0.0</v>
      </c>
      <c r="J62" s="107">
        <v>34.0</v>
      </c>
      <c r="K62" s="107">
        <v>0.0</v>
      </c>
      <c r="L62" s="107">
        <v>15.0</v>
      </c>
      <c r="M62" s="107">
        <v>2.0</v>
      </c>
      <c r="N62" s="107">
        <v>0.0</v>
      </c>
      <c r="O62" s="107">
        <v>21.0</v>
      </c>
      <c r="P62" s="107">
        <v>51.0</v>
      </c>
      <c r="Q62" s="107">
        <v>0.0</v>
      </c>
      <c r="R62" s="107">
        <v>7.0</v>
      </c>
      <c r="S62" s="107">
        <v>0.0</v>
      </c>
      <c r="T62" s="107">
        <v>1.0</v>
      </c>
      <c r="U62" s="184">
        <v>131.0</v>
      </c>
    </row>
    <row r="63" ht="15.75" customHeight="1">
      <c r="A63" s="136" t="s">
        <v>126</v>
      </c>
      <c r="B63" s="107"/>
      <c r="C63" s="107"/>
      <c r="D63" s="107"/>
      <c r="E63" s="107"/>
      <c r="F63" s="107"/>
      <c r="G63" s="107"/>
      <c r="H63" s="107"/>
      <c r="I63" s="107"/>
      <c r="J63" s="107"/>
      <c r="K63" s="107"/>
      <c r="L63" s="107"/>
      <c r="M63" s="107"/>
      <c r="N63" s="107"/>
      <c r="O63" s="107"/>
      <c r="P63" s="107"/>
      <c r="Q63" s="107"/>
      <c r="R63" s="107"/>
      <c r="S63" s="107"/>
      <c r="T63" s="107"/>
      <c r="U63" s="184"/>
    </row>
    <row r="64" ht="15.75" customHeight="1">
      <c r="A64" s="136" t="s">
        <v>127</v>
      </c>
      <c r="B64" s="107">
        <v>0.0</v>
      </c>
      <c r="C64" s="107">
        <v>0.0</v>
      </c>
      <c r="D64" s="107">
        <v>0.0</v>
      </c>
      <c r="E64" s="107">
        <v>0.0</v>
      </c>
      <c r="F64" s="107">
        <v>0.0</v>
      </c>
      <c r="G64" s="107">
        <v>0.0</v>
      </c>
      <c r="H64" s="107">
        <v>65.0</v>
      </c>
      <c r="I64" s="107">
        <v>0.0</v>
      </c>
      <c r="J64" s="107">
        <v>0.0</v>
      </c>
      <c r="K64" s="107">
        <v>0.0</v>
      </c>
      <c r="L64" s="107">
        <v>0.0</v>
      </c>
      <c r="M64" s="107">
        <v>1.0</v>
      </c>
      <c r="N64" s="107">
        <v>0.0</v>
      </c>
      <c r="O64" s="107">
        <v>0.0</v>
      </c>
      <c r="P64" s="107">
        <v>0.0</v>
      </c>
      <c r="Q64" s="107">
        <v>372.0</v>
      </c>
      <c r="R64" s="107">
        <v>21.0</v>
      </c>
      <c r="S64" s="107">
        <v>4.0</v>
      </c>
      <c r="T64" s="107">
        <v>1.0</v>
      </c>
      <c r="U64" s="184">
        <v>3.0</v>
      </c>
    </row>
    <row r="65" ht="15.75" customHeight="1">
      <c r="A65" s="136" t="s">
        <v>128</v>
      </c>
      <c r="B65" s="105">
        <v>0.0</v>
      </c>
      <c r="C65" s="105">
        <v>0.0</v>
      </c>
      <c r="D65" s="105">
        <v>0.0</v>
      </c>
      <c r="E65" s="105">
        <v>0.0</v>
      </c>
      <c r="F65" s="105">
        <v>0.0</v>
      </c>
      <c r="G65" s="105">
        <v>0.0</v>
      </c>
      <c r="H65" s="105">
        <v>0.0</v>
      </c>
      <c r="I65" s="105">
        <v>1.0</v>
      </c>
      <c r="J65" s="105">
        <v>20.0</v>
      </c>
      <c r="K65" s="105">
        <v>11.0</v>
      </c>
      <c r="L65" s="105">
        <v>0.0</v>
      </c>
      <c r="M65" s="105">
        <v>10.0</v>
      </c>
      <c r="N65" s="105">
        <v>0.0</v>
      </c>
      <c r="O65" s="105">
        <v>0.0</v>
      </c>
      <c r="P65" s="105">
        <v>55.0</v>
      </c>
      <c r="Q65" s="105">
        <v>10.0</v>
      </c>
      <c r="R65" s="105">
        <v>7.0</v>
      </c>
      <c r="S65" s="105">
        <v>121.0</v>
      </c>
      <c r="T65" s="105">
        <v>41.0</v>
      </c>
      <c r="U65" s="187">
        <v>45.0</v>
      </c>
    </row>
    <row r="66" ht="15.75" customHeight="1">
      <c r="A66" s="136" t="s">
        <v>12</v>
      </c>
      <c r="B66" s="105">
        <v>8.0</v>
      </c>
      <c r="C66" s="105">
        <v>12.0</v>
      </c>
      <c r="D66" s="105">
        <v>2.0</v>
      </c>
      <c r="E66" s="105">
        <v>0.0</v>
      </c>
      <c r="F66" s="105">
        <v>0.0</v>
      </c>
      <c r="G66" s="105">
        <v>1.0</v>
      </c>
      <c r="H66" s="105">
        <v>93.0</v>
      </c>
      <c r="I66" s="105">
        <v>10558.0</v>
      </c>
      <c r="J66" s="105">
        <v>175.0</v>
      </c>
      <c r="K66" s="105">
        <v>1818.0</v>
      </c>
      <c r="L66" s="105">
        <v>2942.0</v>
      </c>
      <c r="M66" s="105">
        <v>438.0</v>
      </c>
      <c r="N66" s="105">
        <v>1080.0</v>
      </c>
      <c r="O66" s="105">
        <v>214.0</v>
      </c>
      <c r="P66" s="105">
        <v>383.0</v>
      </c>
      <c r="Q66" s="105">
        <v>2211.0</v>
      </c>
      <c r="R66" s="105">
        <v>1551.0</v>
      </c>
      <c r="S66" s="105">
        <v>1527.0</v>
      </c>
      <c r="T66" s="105">
        <v>725.0</v>
      </c>
      <c r="U66" s="187">
        <v>1908.0</v>
      </c>
    </row>
    <row r="67" ht="15.75" customHeight="1">
      <c r="A67" s="136" t="s">
        <v>129</v>
      </c>
      <c r="B67" s="105">
        <v>0.0</v>
      </c>
      <c r="C67" s="105">
        <v>0.0</v>
      </c>
      <c r="D67" s="105">
        <v>0.0</v>
      </c>
      <c r="E67" s="105">
        <v>0.0</v>
      </c>
      <c r="F67" s="105">
        <v>0.0</v>
      </c>
      <c r="G67" s="105">
        <v>0.0</v>
      </c>
      <c r="H67" s="105">
        <v>0.0</v>
      </c>
      <c r="I67" s="105">
        <v>0.0</v>
      </c>
      <c r="J67" s="105">
        <v>0.0</v>
      </c>
      <c r="K67" s="105">
        <v>7.0</v>
      </c>
      <c r="L67" s="105">
        <v>0.0</v>
      </c>
      <c r="M67" s="105">
        <v>0.0</v>
      </c>
      <c r="N67" s="105">
        <v>86.0</v>
      </c>
      <c r="O67" s="105">
        <v>0.0</v>
      </c>
      <c r="P67" s="105">
        <v>0.0</v>
      </c>
      <c r="Q67" s="105">
        <v>0.0</v>
      </c>
      <c r="R67" s="105">
        <v>0.0</v>
      </c>
      <c r="S67" s="105">
        <v>1.0</v>
      </c>
      <c r="T67" s="105">
        <v>6.0</v>
      </c>
      <c r="U67" s="187">
        <v>9.0</v>
      </c>
    </row>
    <row r="68" ht="15.75" customHeight="1">
      <c r="A68" s="136" t="s">
        <v>130</v>
      </c>
      <c r="B68" s="105"/>
      <c r="C68" s="105"/>
      <c r="D68" s="105"/>
      <c r="E68" s="105"/>
      <c r="F68" s="105"/>
      <c r="G68" s="105"/>
      <c r="H68" s="105"/>
      <c r="I68" s="105"/>
      <c r="J68" s="105"/>
      <c r="K68" s="105"/>
      <c r="L68" s="105"/>
      <c r="M68" s="105"/>
      <c r="N68" s="105"/>
      <c r="O68" s="105"/>
      <c r="P68" s="105"/>
      <c r="Q68" s="105"/>
      <c r="R68" s="105"/>
      <c r="S68" s="105"/>
      <c r="T68" s="105"/>
      <c r="U68" s="187"/>
    </row>
    <row r="69" ht="15.75" customHeight="1">
      <c r="A69" s="136" t="s">
        <v>131</v>
      </c>
      <c r="B69" s="105">
        <v>0.0</v>
      </c>
      <c r="C69" s="105">
        <v>0.0</v>
      </c>
      <c r="D69" s="105">
        <v>0.0</v>
      </c>
      <c r="E69" s="105">
        <v>0.0</v>
      </c>
      <c r="F69" s="105">
        <v>0.0</v>
      </c>
      <c r="G69" s="105">
        <v>0.0</v>
      </c>
      <c r="H69" s="105">
        <v>0.0</v>
      </c>
      <c r="I69" s="105">
        <v>0.0</v>
      </c>
      <c r="J69" s="105">
        <v>0.0</v>
      </c>
      <c r="K69" s="105">
        <v>0.0</v>
      </c>
      <c r="L69" s="105">
        <v>0.0</v>
      </c>
      <c r="M69" s="105">
        <v>1728.0</v>
      </c>
      <c r="N69" s="105">
        <v>0.0</v>
      </c>
      <c r="O69" s="105">
        <v>0.0</v>
      </c>
      <c r="P69" s="105">
        <v>0.0</v>
      </c>
      <c r="Q69" s="105">
        <v>0.0</v>
      </c>
      <c r="R69" s="105">
        <v>0.0</v>
      </c>
      <c r="S69" s="105">
        <v>0.0</v>
      </c>
      <c r="T69" s="105"/>
      <c r="U69" s="187"/>
    </row>
    <row r="70" ht="15.75" customHeight="1">
      <c r="A70" s="136" t="s">
        <v>132</v>
      </c>
      <c r="B70" s="105"/>
      <c r="C70" s="105"/>
      <c r="D70" s="105"/>
      <c r="E70" s="105"/>
      <c r="F70" s="105"/>
      <c r="G70" s="105"/>
      <c r="H70" s="105"/>
      <c r="I70" s="105"/>
      <c r="J70" s="105"/>
      <c r="K70" s="105"/>
      <c r="L70" s="105"/>
      <c r="M70" s="105"/>
      <c r="N70" s="105"/>
      <c r="O70" s="105"/>
      <c r="P70" s="105"/>
      <c r="Q70" s="105"/>
      <c r="R70" s="105"/>
      <c r="S70" s="105"/>
      <c r="T70" s="105"/>
      <c r="U70" s="187"/>
    </row>
    <row r="71" ht="15.75" customHeight="1">
      <c r="A71" s="136" t="s">
        <v>75</v>
      </c>
      <c r="B71" s="105">
        <v>0.0</v>
      </c>
      <c r="C71" s="105">
        <v>0.0</v>
      </c>
      <c r="D71" s="105">
        <v>0.0</v>
      </c>
      <c r="E71" s="105">
        <v>0.0</v>
      </c>
      <c r="F71" s="105">
        <v>0.0</v>
      </c>
      <c r="G71" s="105">
        <v>0.0</v>
      </c>
      <c r="H71" s="105">
        <v>0.0</v>
      </c>
      <c r="I71" s="105">
        <v>40.0</v>
      </c>
      <c r="J71" s="105">
        <v>0.0</v>
      </c>
      <c r="K71" s="105">
        <v>0.0</v>
      </c>
      <c r="L71" s="105">
        <v>81.0</v>
      </c>
      <c r="M71" s="105">
        <v>1.0</v>
      </c>
      <c r="N71" s="105">
        <v>3.0</v>
      </c>
      <c r="O71" s="105">
        <v>540.0</v>
      </c>
      <c r="P71" s="105">
        <v>37.0</v>
      </c>
      <c r="Q71" s="105">
        <v>1216.0</v>
      </c>
      <c r="R71" s="105">
        <v>1.0</v>
      </c>
      <c r="S71" s="105">
        <v>5537.0</v>
      </c>
      <c r="T71" s="105">
        <v>35.0</v>
      </c>
      <c r="U71" s="187">
        <v>43.0</v>
      </c>
    </row>
    <row r="72" ht="15.75" customHeight="1">
      <c r="A72" s="136" t="s">
        <v>13</v>
      </c>
      <c r="B72" s="107">
        <f t="shared" ref="B72:U72" si="1">SUM(B213:B231)</f>
        <v>258</v>
      </c>
      <c r="C72" s="107">
        <f t="shared" si="1"/>
        <v>840</v>
      </c>
      <c r="D72" s="107">
        <f t="shared" si="1"/>
        <v>4623</v>
      </c>
      <c r="E72" s="107">
        <f t="shared" si="1"/>
        <v>9069</v>
      </c>
      <c r="F72" s="107">
        <f t="shared" si="1"/>
        <v>14743</v>
      </c>
      <c r="G72" s="107">
        <f t="shared" si="1"/>
        <v>13363</v>
      </c>
      <c r="H72" s="107">
        <f t="shared" si="1"/>
        <v>5469</v>
      </c>
      <c r="I72" s="107">
        <f t="shared" si="1"/>
        <v>5281</v>
      </c>
      <c r="J72" s="107">
        <f t="shared" si="1"/>
        <v>5022</v>
      </c>
      <c r="K72" s="107">
        <f t="shared" si="1"/>
        <v>6901</v>
      </c>
      <c r="L72" s="107">
        <f t="shared" si="1"/>
        <v>5008</v>
      </c>
      <c r="M72" s="107">
        <f t="shared" si="1"/>
        <v>4917</v>
      </c>
      <c r="N72" s="107">
        <f t="shared" si="1"/>
        <v>2790</v>
      </c>
      <c r="O72" s="107">
        <f t="shared" si="1"/>
        <v>5961</v>
      </c>
      <c r="P72" s="107">
        <f t="shared" si="1"/>
        <v>5064</v>
      </c>
      <c r="Q72" s="107">
        <f t="shared" si="1"/>
        <v>6700</v>
      </c>
      <c r="R72" s="107">
        <f t="shared" si="1"/>
        <v>12755</v>
      </c>
      <c r="S72" s="107">
        <f t="shared" si="1"/>
        <v>8933</v>
      </c>
      <c r="T72" s="107">
        <f t="shared" si="1"/>
        <v>13089</v>
      </c>
      <c r="U72" s="107">
        <f t="shared" si="1"/>
        <v>18655</v>
      </c>
    </row>
    <row r="73" ht="15.75" customHeight="1">
      <c r="A73" s="136" t="s">
        <v>519</v>
      </c>
      <c r="B73" s="107"/>
      <c r="C73" s="107"/>
      <c r="D73" s="107"/>
      <c r="E73" s="107"/>
      <c r="F73" s="107"/>
      <c r="G73" s="107"/>
      <c r="H73" s="107"/>
      <c r="I73" s="107"/>
      <c r="J73" s="107"/>
      <c r="K73" s="107"/>
      <c r="L73" s="107"/>
      <c r="M73" s="107"/>
      <c r="N73" s="107"/>
      <c r="O73" s="107"/>
      <c r="P73" s="107"/>
      <c r="Q73" s="107"/>
      <c r="R73" s="107"/>
      <c r="S73" s="107"/>
      <c r="T73" s="107"/>
      <c r="U73" s="184"/>
    </row>
    <row r="74" ht="15.75" customHeight="1">
      <c r="A74" s="136" t="s">
        <v>133</v>
      </c>
      <c r="B74" s="107">
        <v>0.0</v>
      </c>
      <c r="C74" s="107">
        <v>0.0</v>
      </c>
      <c r="D74" s="107">
        <v>0.0</v>
      </c>
      <c r="E74" s="107">
        <v>0.0</v>
      </c>
      <c r="F74" s="107">
        <v>0.0</v>
      </c>
      <c r="G74" s="107">
        <v>0.0</v>
      </c>
      <c r="H74" s="107">
        <v>0.0</v>
      </c>
      <c r="I74" s="107">
        <v>0.0</v>
      </c>
      <c r="J74" s="107">
        <v>0.0</v>
      </c>
      <c r="K74" s="107">
        <v>0.0</v>
      </c>
      <c r="L74" s="107">
        <v>85.0</v>
      </c>
      <c r="M74" s="107">
        <v>0.0</v>
      </c>
      <c r="N74" s="107">
        <v>0.0</v>
      </c>
      <c r="O74" s="107">
        <v>18.0</v>
      </c>
      <c r="P74" s="107">
        <v>0.0</v>
      </c>
      <c r="Q74" s="107">
        <v>0.0</v>
      </c>
      <c r="R74" s="107">
        <v>2.0</v>
      </c>
      <c r="S74" s="107">
        <v>0.0</v>
      </c>
      <c r="T74" s="107">
        <v>5.0</v>
      </c>
      <c r="U74" s="184">
        <v>2.0</v>
      </c>
    </row>
    <row r="75" ht="15.75" customHeight="1">
      <c r="A75" s="136" t="s">
        <v>520</v>
      </c>
      <c r="B75" s="105">
        <v>0.0</v>
      </c>
      <c r="C75" s="105">
        <v>0.0</v>
      </c>
      <c r="D75" s="105">
        <v>0.0</v>
      </c>
      <c r="E75" s="105">
        <v>6.0</v>
      </c>
      <c r="F75" s="105">
        <v>0.0</v>
      </c>
      <c r="G75" s="105">
        <v>0.0</v>
      </c>
      <c r="H75" s="105">
        <v>0.0</v>
      </c>
      <c r="I75" s="105">
        <v>0.0</v>
      </c>
      <c r="J75" s="105">
        <v>0.0</v>
      </c>
      <c r="K75" s="105">
        <v>0.0</v>
      </c>
      <c r="L75" s="105">
        <v>0.0</v>
      </c>
      <c r="M75" s="105">
        <v>0.0</v>
      </c>
      <c r="N75" s="105">
        <v>0.0</v>
      </c>
      <c r="O75" s="105">
        <v>0.0</v>
      </c>
      <c r="P75" s="105">
        <v>0.0</v>
      </c>
      <c r="Q75" s="105">
        <v>3.0</v>
      </c>
      <c r="R75" s="105">
        <v>0.0</v>
      </c>
      <c r="S75" s="105">
        <v>4.0</v>
      </c>
      <c r="T75" s="105"/>
      <c r="U75" s="187"/>
    </row>
    <row r="76" ht="15.75" customHeight="1">
      <c r="A76" s="136" t="s">
        <v>134</v>
      </c>
      <c r="B76" s="107">
        <v>0.0</v>
      </c>
      <c r="C76" s="107">
        <v>0.0</v>
      </c>
      <c r="D76" s="107">
        <v>0.0</v>
      </c>
      <c r="E76" s="107">
        <v>0.0</v>
      </c>
      <c r="F76" s="107">
        <v>0.0</v>
      </c>
      <c r="G76" s="107">
        <v>0.0</v>
      </c>
      <c r="H76" s="107">
        <v>0.0</v>
      </c>
      <c r="I76" s="107">
        <v>0.0</v>
      </c>
      <c r="J76" s="107">
        <v>0.0</v>
      </c>
      <c r="K76" s="107">
        <v>127.0</v>
      </c>
      <c r="L76" s="107">
        <v>1849.0</v>
      </c>
      <c r="M76" s="107">
        <v>0.0</v>
      </c>
      <c r="N76" s="107">
        <v>0.0</v>
      </c>
      <c r="O76" s="107">
        <v>57.0</v>
      </c>
      <c r="P76" s="107">
        <v>0.0</v>
      </c>
      <c r="Q76" s="107">
        <v>0.0</v>
      </c>
      <c r="R76" s="107">
        <v>87.0</v>
      </c>
      <c r="S76" s="107">
        <v>0.0</v>
      </c>
      <c r="T76" s="107"/>
      <c r="U76" s="184"/>
    </row>
    <row r="77" ht="15.75" customHeight="1">
      <c r="A77" s="136" t="s">
        <v>135</v>
      </c>
      <c r="B77" s="107"/>
      <c r="C77" s="107"/>
      <c r="D77" s="107"/>
      <c r="E77" s="107"/>
      <c r="F77" s="107"/>
      <c r="G77" s="107"/>
      <c r="H77" s="107"/>
      <c r="I77" s="107"/>
      <c r="J77" s="107"/>
      <c r="K77" s="107"/>
      <c r="L77" s="107"/>
      <c r="M77" s="107"/>
      <c r="N77" s="107"/>
      <c r="O77" s="107"/>
      <c r="P77" s="107"/>
      <c r="Q77" s="107"/>
      <c r="R77" s="107"/>
      <c r="S77" s="107"/>
      <c r="T77" s="107"/>
      <c r="U77" s="184"/>
    </row>
    <row r="78" ht="15.75" customHeight="1">
      <c r="A78" s="136" t="s">
        <v>14</v>
      </c>
      <c r="B78" s="107">
        <v>0.0</v>
      </c>
      <c r="C78" s="107">
        <v>0.0</v>
      </c>
      <c r="D78" s="107">
        <v>0.0</v>
      </c>
      <c r="E78" s="107">
        <v>0.0</v>
      </c>
      <c r="F78" s="107">
        <v>0.0</v>
      </c>
      <c r="G78" s="107">
        <v>0.0</v>
      </c>
      <c r="H78" s="107">
        <v>0.0</v>
      </c>
      <c r="I78" s="107">
        <v>0.0</v>
      </c>
      <c r="J78" s="107">
        <v>0.0</v>
      </c>
      <c r="K78" s="107">
        <v>0.0</v>
      </c>
      <c r="L78" s="107">
        <v>0.0</v>
      </c>
      <c r="M78" s="107">
        <v>23.0</v>
      </c>
      <c r="N78" s="107">
        <v>747.0</v>
      </c>
      <c r="O78" s="107">
        <v>7.0</v>
      </c>
      <c r="P78" s="107">
        <v>994.0</v>
      </c>
      <c r="Q78" s="107">
        <v>159.0</v>
      </c>
      <c r="R78" s="107">
        <v>3.0</v>
      </c>
      <c r="S78" s="107">
        <v>92.0</v>
      </c>
      <c r="T78" s="107">
        <v>197.0</v>
      </c>
      <c r="U78" s="184">
        <v>2.0</v>
      </c>
    </row>
    <row r="79" ht="15.75" customHeight="1">
      <c r="A79" s="136" t="s">
        <v>136</v>
      </c>
      <c r="B79" s="107">
        <v>0.0</v>
      </c>
      <c r="C79" s="107">
        <v>0.0</v>
      </c>
      <c r="D79" s="107">
        <v>0.0</v>
      </c>
      <c r="E79" s="107">
        <v>0.0</v>
      </c>
      <c r="F79" s="107">
        <v>0.0</v>
      </c>
      <c r="G79" s="107">
        <v>0.0</v>
      </c>
      <c r="H79" s="107">
        <v>495.0</v>
      </c>
      <c r="I79" s="107">
        <v>0.0</v>
      </c>
      <c r="J79" s="107">
        <v>29.0</v>
      </c>
      <c r="K79" s="107">
        <v>322.0</v>
      </c>
      <c r="L79" s="107">
        <v>460.0</v>
      </c>
      <c r="M79" s="107">
        <v>3.0</v>
      </c>
      <c r="N79" s="107">
        <v>2.0</v>
      </c>
      <c r="O79" s="107">
        <v>1002.0</v>
      </c>
      <c r="P79" s="107">
        <v>107.0</v>
      </c>
      <c r="Q79" s="107">
        <v>354.0</v>
      </c>
      <c r="R79" s="107">
        <v>425.0</v>
      </c>
      <c r="S79" s="107">
        <v>117.0</v>
      </c>
      <c r="T79" s="107">
        <v>108.0</v>
      </c>
      <c r="U79" s="184">
        <v>295.0</v>
      </c>
    </row>
    <row r="80" ht="15.75" customHeight="1">
      <c r="A80" s="136" t="s">
        <v>521</v>
      </c>
      <c r="B80" s="107"/>
      <c r="C80" s="107"/>
      <c r="D80" s="107"/>
      <c r="E80" s="107"/>
      <c r="F80" s="107"/>
      <c r="G80" s="107"/>
      <c r="H80" s="107"/>
      <c r="I80" s="107"/>
      <c r="J80" s="107"/>
      <c r="K80" s="107"/>
      <c r="L80" s="107"/>
      <c r="M80" s="107"/>
      <c r="N80" s="107"/>
      <c r="O80" s="107"/>
      <c r="P80" s="107"/>
      <c r="Q80" s="107"/>
      <c r="R80" s="107"/>
      <c r="S80" s="107"/>
      <c r="T80" s="107"/>
      <c r="U80" s="184"/>
    </row>
    <row r="81" ht="15.75" customHeight="1">
      <c r="A81" s="136" t="s">
        <v>522</v>
      </c>
      <c r="B81" s="107"/>
      <c r="C81" s="107"/>
      <c r="D81" s="107"/>
      <c r="E81" s="107"/>
      <c r="F81" s="107"/>
      <c r="G81" s="107"/>
      <c r="H81" s="107"/>
      <c r="I81" s="107"/>
      <c r="J81" s="107"/>
      <c r="K81" s="107"/>
      <c r="L81" s="107"/>
      <c r="M81" s="107"/>
      <c r="N81" s="107"/>
      <c r="O81" s="107"/>
      <c r="P81" s="107"/>
      <c r="Q81" s="107"/>
      <c r="R81" s="107"/>
      <c r="S81" s="107"/>
      <c r="T81" s="107"/>
      <c r="U81" s="184"/>
    </row>
    <row r="82" ht="15.75" customHeight="1">
      <c r="A82" s="136" t="s">
        <v>137</v>
      </c>
      <c r="B82" s="107"/>
      <c r="C82" s="107"/>
      <c r="D82" s="107"/>
      <c r="E82" s="107"/>
      <c r="F82" s="107"/>
      <c r="G82" s="107"/>
      <c r="H82" s="107"/>
      <c r="I82" s="107"/>
      <c r="J82" s="107"/>
      <c r="K82" s="107"/>
      <c r="L82" s="107"/>
      <c r="M82" s="107"/>
      <c r="N82" s="107"/>
      <c r="O82" s="107"/>
      <c r="P82" s="107"/>
      <c r="Q82" s="107"/>
      <c r="R82" s="107"/>
      <c r="S82" s="107"/>
      <c r="T82" s="107"/>
      <c r="U82" s="184"/>
    </row>
    <row r="83" ht="15.75" customHeight="1">
      <c r="A83" s="136" t="s">
        <v>523</v>
      </c>
      <c r="B83" s="107"/>
      <c r="C83" s="107"/>
      <c r="D83" s="107"/>
      <c r="E83" s="107"/>
      <c r="F83" s="107"/>
      <c r="G83" s="107"/>
      <c r="H83" s="107"/>
      <c r="I83" s="107"/>
      <c r="J83" s="107"/>
      <c r="K83" s="107"/>
      <c r="L83" s="107"/>
      <c r="M83" s="107"/>
      <c r="N83" s="107"/>
      <c r="O83" s="107"/>
      <c r="P83" s="107"/>
      <c r="Q83" s="107"/>
      <c r="R83" s="107"/>
      <c r="S83" s="107"/>
      <c r="T83" s="107"/>
      <c r="U83" s="184"/>
    </row>
    <row r="84" ht="15.75" customHeight="1">
      <c r="A84" s="136" t="s">
        <v>138</v>
      </c>
      <c r="B84" s="107">
        <v>0.0</v>
      </c>
      <c r="C84" s="107">
        <v>0.0</v>
      </c>
      <c r="D84" s="107">
        <v>0.0</v>
      </c>
      <c r="E84" s="107">
        <v>0.0</v>
      </c>
      <c r="F84" s="107">
        <v>0.0</v>
      </c>
      <c r="G84" s="107">
        <v>0.0</v>
      </c>
      <c r="H84" s="107">
        <v>0.0</v>
      </c>
      <c r="I84" s="107">
        <v>3.0</v>
      </c>
      <c r="J84" s="107">
        <v>0.0</v>
      </c>
      <c r="K84" s="107">
        <v>0.0</v>
      </c>
      <c r="L84" s="107">
        <v>1.0</v>
      </c>
      <c r="M84" s="107">
        <v>0.0</v>
      </c>
      <c r="N84" s="107">
        <v>1.0</v>
      </c>
      <c r="O84" s="107">
        <v>49.0</v>
      </c>
      <c r="P84" s="107">
        <v>0.0</v>
      </c>
      <c r="Q84" s="107">
        <v>7.0</v>
      </c>
      <c r="R84" s="107">
        <v>1.0</v>
      </c>
      <c r="S84" s="107">
        <v>10.0</v>
      </c>
      <c r="T84" s="107">
        <v>6.0</v>
      </c>
      <c r="U84" s="184">
        <v>29.0</v>
      </c>
    </row>
    <row r="85" ht="15.75" customHeight="1">
      <c r="A85" s="136" t="s">
        <v>139</v>
      </c>
      <c r="B85" s="107">
        <v>0.0</v>
      </c>
      <c r="C85" s="107">
        <v>0.0</v>
      </c>
      <c r="D85" s="107">
        <v>0.0</v>
      </c>
      <c r="E85" s="107">
        <v>0.0</v>
      </c>
      <c r="F85" s="107">
        <v>0.0</v>
      </c>
      <c r="G85" s="107">
        <v>0.0</v>
      </c>
      <c r="H85" s="107">
        <v>0.0</v>
      </c>
      <c r="I85" s="107">
        <v>0.0</v>
      </c>
      <c r="J85" s="107">
        <v>0.0</v>
      </c>
      <c r="K85" s="107">
        <v>0.0</v>
      </c>
      <c r="L85" s="107">
        <v>0.0</v>
      </c>
      <c r="M85" s="107">
        <v>0.0</v>
      </c>
      <c r="N85" s="107">
        <v>0.0</v>
      </c>
      <c r="O85" s="107">
        <v>0.0</v>
      </c>
      <c r="P85" s="107">
        <v>0.0</v>
      </c>
      <c r="Q85" s="107">
        <v>23.0</v>
      </c>
      <c r="R85" s="107">
        <v>0.0</v>
      </c>
      <c r="S85" s="107">
        <v>0.0</v>
      </c>
      <c r="T85" s="107">
        <v>42.0</v>
      </c>
      <c r="U85" s="184"/>
    </row>
    <row r="86" ht="15.75" customHeight="1">
      <c r="A86" s="136" t="s">
        <v>140</v>
      </c>
      <c r="B86" s="107"/>
      <c r="C86" s="107"/>
      <c r="D86" s="107"/>
      <c r="E86" s="107"/>
      <c r="F86" s="107"/>
      <c r="G86" s="107"/>
      <c r="H86" s="107"/>
      <c r="I86" s="107"/>
      <c r="J86" s="107"/>
      <c r="K86" s="107"/>
      <c r="L86" s="107"/>
      <c r="M86" s="107"/>
      <c r="N86" s="107"/>
      <c r="O86" s="107"/>
      <c r="P86" s="107"/>
      <c r="Q86" s="107"/>
      <c r="R86" s="107"/>
      <c r="S86" s="107"/>
      <c r="T86" s="107"/>
      <c r="U86" s="184"/>
    </row>
    <row r="87" ht="15.75" customHeight="1">
      <c r="A87" s="136" t="s">
        <v>141</v>
      </c>
      <c r="B87" s="105">
        <v>0.0</v>
      </c>
      <c r="C87" s="105">
        <v>0.0</v>
      </c>
      <c r="D87" s="105">
        <v>0.0</v>
      </c>
      <c r="E87" s="105">
        <v>0.0</v>
      </c>
      <c r="F87" s="105">
        <v>0.0</v>
      </c>
      <c r="G87" s="105">
        <v>0.0</v>
      </c>
      <c r="H87" s="105">
        <v>0.0</v>
      </c>
      <c r="I87" s="105">
        <v>0.0</v>
      </c>
      <c r="J87" s="105">
        <v>0.0</v>
      </c>
      <c r="K87" s="105">
        <v>0.0</v>
      </c>
      <c r="L87" s="105">
        <v>0.0</v>
      </c>
      <c r="M87" s="105">
        <v>0.0</v>
      </c>
      <c r="N87" s="105">
        <v>0.0</v>
      </c>
      <c r="O87" s="105">
        <v>0.0</v>
      </c>
      <c r="P87" s="105">
        <v>0.0</v>
      </c>
      <c r="Q87" s="105">
        <v>0.0</v>
      </c>
      <c r="R87" s="105">
        <v>1.0</v>
      </c>
      <c r="S87" s="105">
        <v>1.0</v>
      </c>
      <c r="T87" s="105"/>
      <c r="U87" s="187"/>
    </row>
    <row r="88" ht="15.75" customHeight="1">
      <c r="A88" s="136" t="s">
        <v>76</v>
      </c>
      <c r="B88" s="105"/>
      <c r="C88" s="105"/>
      <c r="D88" s="105"/>
      <c r="E88" s="105"/>
      <c r="F88" s="105"/>
      <c r="G88" s="105"/>
      <c r="H88" s="105"/>
      <c r="I88" s="105"/>
      <c r="J88" s="105"/>
      <c r="K88" s="105"/>
      <c r="L88" s="105"/>
      <c r="M88" s="105"/>
      <c r="N88" s="105"/>
      <c r="O88" s="105"/>
      <c r="P88" s="105"/>
      <c r="Q88" s="105"/>
      <c r="R88" s="105"/>
      <c r="S88" s="105"/>
      <c r="T88" s="105"/>
      <c r="U88" s="187"/>
    </row>
    <row r="89" ht="15.75" customHeight="1">
      <c r="A89" s="136" t="s">
        <v>142</v>
      </c>
      <c r="B89" s="107">
        <v>0.0</v>
      </c>
      <c r="C89" s="107">
        <v>0.0</v>
      </c>
      <c r="D89" s="107">
        <v>0.0</v>
      </c>
      <c r="E89" s="107">
        <v>0.0</v>
      </c>
      <c r="F89" s="107">
        <v>0.0</v>
      </c>
      <c r="G89" s="107">
        <v>0.0</v>
      </c>
      <c r="H89" s="107">
        <v>0.0</v>
      </c>
      <c r="I89" s="107">
        <v>0.0</v>
      </c>
      <c r="J89" s="107">
        <v>0.0</v>
      </c>
      <c r="K89" s="107">
        <v>0.0</v>
      </c>
      <c r="L89" s="107">
        <v>1.0</v>
      </c>
      <c r="M89" s="107">
        <v>0.0</v>
      </c>
      <c r="N89" s="107">
        <v>2.0</v>
      </c>
      <c r="O89" s="107">
        <v>1.0</v>
      </c>
      <c r="P89" s="107">
        <v>6.0</v>
      </c>
      <c r="Q89" s="107">
        <v>1.0</v>
      </c>
      <c r="R89" s="107">
        <v>0.0</v>
      </c>
      <c r="S89" s="107">
        <v>30.0</v>
      </c>
      <c r="T89" s="107"/>
      <c r="U89" s="184"/>
    </row>
    <row r="90" ht="15.75" customHeight="1">
      <c r="A90" s="136" t="s">
        <v>15</v>
      </c>
      <c r="B90" s="105">
        <v>13724.0</v>
      </c>
      <c r="C90" s="105">
        <v>15404.0</v>
      </c>
      <c r="D90" s="105">
        <v>13589.0</v>
      </c>
      <c r="E90" s="105">
        <v>21771.0</v>
      </c>
      <c r="F90" s="105">
        <v>17252.0</v>
      </c>
      <c r="G90" s="105">
        <v>20817.0</v>
      </c>
      <c r="H90" s="105">
        <v>9053.0</v>
      </c>
      <c r="I90" s="105">
        <v>10032.0</v>
      </c>
      <c r="J90" s="105">
        <v>19017.0</v>
      </c>
      <c r="K90" s="105">
        <v>13843.0</v>
      </c>
      <c r="L90" s="105">
        <v>12486.0</v>
      </c>
      <c r="M90" s="105">
        <v>8768.0</v>
      </c>
      <c r="N90" s="105">
        <v>11794.0</v>
      </c>
      <c r="O90" s="105">
        <v>11383.0</v>
      </c>
      <c r="P90" s="105">
        <v>11162.0</v>
      </c>
      <c r="Q90" s="105">
        <v>12494.0</v>
      </c>
      <c r="R90" s="105">
        <v>6663.0</v>
      </c>
      <c r="S90" s="105">
        <v>18872.0</v>
      </c>
      <c r="T90" s="105">
        <v>22940.0</v>
      </c>
      <c r="U90" s="187">
        <v>29175.0</v>
      </c>
    </row>
    <row r="91" ht="15.75" customHeight="1">
      <c r="A91" s="136" t="s">
        <v>16</v>
      </c>
      <c r="B91" s="107">
        <v>0.0</v>
      </c>
      <c r="C91" s="107">
        <v>0.0</v>
      </c>
      <c r="D91" s="107">
        <v>0.0</v>
      </c>
      <c r="E91" s="107">
        <v>178.0</v>
      </c>
      <c r="F91" s="107">
        <v>0.0</v>
      </c>
      <c r="G91" s="107">
        <v>0.0</v>
      </c>
      <c r="H91" s="107">
        <v>0.0</v>
      </c>
      <c r="I91" s="107">
        <v>2.0</v>
      </c>
      <c r="J91" s="107">
        <v>18.0</v>
      </c>
      <c r="K91" s="107">
        <v>3.0</v>
      </c>
      <c r="L91" s="107">
        <v>5.0</v>
      </c>
      <c r="M91" s="107">
        <v>1.0</v>
      </c>
      <c r="N91" s="107">
        <v>3.0</v>
      </c>
      <c r="O91" s="107">
        <v>45.0</v>
      </c>
      <c r="P91" s="107">
        <v>83.0</v>
      </c>
      <c r="Q91" s="107">
        <v>71.0</v>
      </c>
      <c r="R91" s="107">
        <v>6286.0</v>
      </c>
      <c r="S91" s="107">
        <v>15.0</v>
      </c>
      <c r="T91" s="107">
        <v>237.0</v>
      </c>
      <c r="U91" s="184">
        <v>1840.0</v>
      </c>
    </row>
    <row r="92" ht="15.75" customHeight="1">
      <c r="A92" s="136" t="s">
        <v>17</v>
      </c>
      <c r="B92" s="105">
        <v>0.0</v>
      </c>
      <c r="C92" s="105">
        <v>0.0</v>
      </c>
      <c r="D92" s="105">
        <v>6893.0</v>
      </c>
      <c r="E92" s="105">
        <v>1585.0</v>
      </c>
      <c r="F92" s="105">
        <v>1625.0</v>
      </c>
      <c r="G92" s="105">
        <v>0.0</v>
      </c>
      <c r="H92" s="105">
        <v>0.0</v>
      </c>
      <c r="I92" s="105">
        <v>0.0</v>
      </c>
      <c r="J92" s="105">
        <v>32.0</v>
      </c>
      <c r="K92" s="105">
        <v>178.0</v>
      </c>
      <c r="L92" s="105">
        <v>1131.0</v>
      </c>
      <c r="M92" s="105">
        <v>3502.0</v>
      </c>
      <c r="N92" s="105">
        <v>507.0</v>
      </c>
      <c r="O92" s="105">
        <v>1.0</v>
      </c>
      <c r="P92" s="105">
        <v>98.0</v>
      </c>
      <c r="Q92" s="105">
        <v>261.0</v>
      </c>
      <c r="R92" s="105">
        <v>1.0</v>
      </c>
      <c r="S92" s="105">
        <v>203.0</v>
      </c>
      <c r="T92" s="105">
        <v>42.0</v>
      </c>
      <c r="U92" s="187">
        <v>281.0</v>
      </c>
    </row>
    <row r="93" ht="15.75" customHeight="1">
      <c r="A93" s="136" t="s">
        <v>143</v>
      </c>
      <c r="B93" s="105">
        <v>135.0</v>
      </c>
      <c r="C93" s="105">
        <v>93.0</v>
      </c>
      <c r="D93" s="105">
        <v>259.0</v>
      </c>
      <c r="E93" s="105">
        <v>326.0</v>
      </c>
      <c r="F93" s="105">
        <v>611.0</v>
      </c>
      <c r="G93" s="105">
        <v>1993.0</v>
      </c>
      <c r="H93" s="105">
        <v>46130.0</v>
      </c>
      <c r="I93" s="105">
        <v>76653.0</v>
      </c>
      <c r="J93" s="105">
        <v>39098.0</v>
      </c>
      <c r="K93" s="105">
        <v>49594.0</v>
      </c>
      <c r="L93" s="105">
        <v>13812.0</v>
      </c>
      <c r="M93" s="105">
        <v>4446.0</v>
      </c>
      <c r="N93" s="105">
        <v>5078.0</v>
      </c>
      <c r="O93" s="105">
        <v>6359.0</v>
      </c>
      <c r="P93" s="105">
        <v>9199.0</v>
      </c>
      <c r="Q93" s="105">
        <v>11506.0</v>
      </c>
      <c r="R93" s="105">
        <v>7881.0</v>
      </c>
      <c r="S93" s="105">
        <v>9531.0</v>
      </c>
      <c r="T93" s="105">
        <v>14546.0</v>
      </c>
      <c r="U93" s="187">
        <v>17753.0</v>
      </c>
    </row>
    <row r="94" ht="15.75" customHeight="1">
      <c r="A94" s="136" t="s">
        <v>18</v>
      </c>
      <c r="B94" s="107">
        <v>159.0</v>
      </c>
      <c r="C94" s="107">
        <v>233.0</v>
      </c>
      <c r="D94" s="107">
        <v>196.0</v>
      </c>
      <c r="E94" s="107">
        <v>945.0</v>
      </c>
      <c r="F94" s="107">
        <v>559.0</v>
      </c>
      <c r="G94" s="107">
        <v>2496.0</v>
      </c>
      <c r="H94" s="107">
        <v>7528.0</v>
      </c>
      <c r="I94" s="107">
        <v>1915.0</v>
      </c>
      <c r="J94" s="107">
        <v>9889.0</v>
      </c>
      <c r="K94" s="107">
        <v>6312.0</v>
      </c>
      <c r="L94" s="107">
        <v>7601.0</v>
      </c>
      <c r="M94" s="107">
        <v>6690.0</v>
      </c>
      <c r="N94" s="107">
        <v>12573.0</v>
      </c>
      <c r="O94" s="107">
        <v>4617.0</v>
      </c>
      <c r="P94" s="107">
        <v>3870.0</v>
      </c>
      <c r="Q94" s="107">
        <v>11665.0</v>
      </c>
      <c r="R94" s="107">
        <v>12155.0</v>
      </c>
      <c r="S94" s="107">
        <v>8349.0</v>
      </c>
      <c r="T94" s="107">
        <v>19498.0</v>
      </c>
      <c r="U94" s="184">
        <v>17838.0</v>
      </c>
    </row>
    <row r="95" ht="15.75" customHeight="1">
      <c r="A95" s="136" t="s">
        <v>144</v>
      </c>
      <c r="B95" s="105">
        <v>3.0</v>
      </c>
      <c r="C95" s="105">
        <v>0.0</v>
      </c>
      <c r="D95" s="105">
        <v>75.0</v>
      </c>
      <c r="E95" s="105">
        <v>64.0</v>
      </c>
      <c r="F95" s="105">
        <v>88.0</v>
      </c>
      <c r="G95" s="105">
        <v>4054.0</v>
      </c>
      <c r="H95" s="105">
        <v>298.0</v>
      </c>
      <c r="I95" s="105">
        <v>225.0</v>
      </c>
      <c r="J95" s="105">
        <v>371.0</v>
      </c>
      <c r="K95" s="105">
        <v>2900.0</v>
      </c>
      <c r="L95" s="105">
        <v>5216.0</v>
      </c>
      <c r="M95" s="105">
        <v>6632.0</v>
      </c>
      <c r="N95" s="105">
        <v>6882.0</v>
      </c>
      <c r="O95" s="105">
        <v>3989.0</v>
      </c>
      <c r="P95" s="105">
        <v>73309.0</v>
      </c>
      <c r="Q95" s="105">
        <v>1528.0</v>
      </c>
      <c r="R95" s="105">
        <v>3673.0</v>
      </c>
      <c r="S95" s="105">
        <v>2586.0</v>
      </c>
      <c r="T95" s="105">
        <v>242.0</v>
      </c>
      <c r="U95" s="187">
        <v>1178.0</v>
      </c>
    </row>
    <row r="96" ht="15.75" customHeight="1">
      <c r="A96" s="136" t="s">
        <v>145</v>
      </c>
      <c r="B96" s="107">
        <v>0.0</v>
      </c>
      <c r="C96" s="107">
        <v>0.0</v>
      </c>
      <c r="D96" s="107">
        <v>0.0</v>
      </c>
      <c r="E96" s="107">
        <v>0.0</v>
      </c>
      <c r="F96" s="107">
        <v>0.0</v>
      </c>
      <c r="G96" s="107">
        <v>0.0</v>
      </c>
      <c r="H96" s="107">
        <v>0.0</v>
      </c>
      <c r="I96" s="107">
        <v>0.0</v>
      </c>
      <c r="J96" s="107">
        <v>32.0</v>
      </c>
      <c r="K96" s="107">
        <v>0.0</v>
      </c>
      <c r="L96" s="107">
        <v>0.0</v>
      </c>
      <c r="M96" s="107">
        <v>927.0</v>
      </c>
      <c r="N96" s="107">
        <v>60.0</v>
      </c>
      <c r="O96" s="107">
        <v>10.0</v>
      </c>
      <c r="P96" s="107">
        <v>5.0</v>
      </c>
      <c r="Q96" s="107">
        <v>89.0</v>
      </c>
      <c r="R96" s="107">
        <v>71.0</v>
      </c>
      <c r="S96" s="107">
        <v>1821.0</v>
      </c>
      <c r="T96" s="107">
        <v>2949.0</v>
      </c>
      <c r="U96" s="184">
        <v>828.0</v>
      </c>
    </row>
    <row r="97" ht="15.75" customHeight="1">
      <c r="A97" s="136" t="s">
        <v>524</v>
      </c>
      <c r="B97" s="107"/>
      <c r="C97" s="107"/>
      <c r="D97" s="107"/>
      <c r="E97" s="107"/>
      <c r="F97" s="107"/>
      <c r="G97" s="107"/>
      <c r="H97" s="107"/>
      <c r="I97" s="107"/>
      <c r="J97" s="107"/>
      <c r="K97" s="107"/>
      <c r="L97" s="107"/>
      <c r="M97" s="107"/>
      <c r="N97" s="107"/>
      <c r="O97" s="107"/>
      <c r="P97" s="107"/>
      <c r="Q97" s="107"/>
      <c r="R97" s="107"/>
      <c r="S97" s="107"/>
      <c r="T97" s="107"/>
      <c r="U97" s="184"/>
    </row>
    <row r="98" ht="15.75" customHeight="1">
      <c r="A98" s="136" t="s">
        <v>146</v>
      </c>
      <c r="B98" s="107">
        <v>0.0</v>
      </c>
      <c r="C98" s="107">
        <v>0.0</v>
      </c>
      <c r="D98" s="107">
        <v>0.0</v>
      </c>
      <c r="E98" s="107">
        <v>0.0</v>
      </c>
      <c r="F98" s="107">
        <v>11.0</v>
      </c>
      <c r="G98" s="107">
        <v>15.0</v>
      </c>
      <c r="H98" s="107">
        <v>234.0</v>
      </c>
      <c r="I98" s="107">
        <v>12.0</v>
      </c>
      <c r="J98" s="107">
        <v>55.0</v>
      </c>
      <c r="K98" s="107">
        <v>76.0</v>
      </c>
      <c r="L98" s="107">
        <v>68.0</v>
      </c>
      <c r="M98" s="107">
        <v>97.0</v>
      </c>
      <c r="N98" s="107">
        <v>200.0</v>
      </c>
      <c r="O98" s="107">
        <v>230.0</v>
      </c>
      <c r="P98" s="107">
        <v>75.0</v>
      </c>
      <c r="Q98" s="107">
        <v>90.0</v>
      </c>
      <c r="R98" s="107">
        <v>251.0</v>
      </c>
      <c r="S98" s="107">
        <v>78.0</v>
      </c>
      <c r="T98" s="107">
        <v>55.0</v>
      </c>
      <c r="U98" s="184">
        <v>98.0</v>
      </c>
    </row>
    <row r="99" ht="15.75" customHeight="1">
      <c r="A99" s="136" t="s">
        <v>147</v>
      </c>
      <c r="B99" s="107">
        <v>0.0</v>
      </c>
      <c r="C99" s="107">
        <v>0.0</v>
      </c>
      <c r="D99" s="107">
        <v>0.0</v>
      </c>
      <c r="E99" s="107">
        <v>0.0</v>
      </c>
      <c r="F99" s="107">
        <v>0.0</v>
      </c>
      <c r="G99" s="107">
        <v>0.0</v>
      </c>
      <c r="H99" s="107">
        <v>0.0</v>
      </c>
      <c r="I99" s="107">
        <v>0.0</v>
      </c>
      <c r="J99" s="107">
        <v>0.0</v>
      </c>
      <c r="K99" s="107">
        <v>0.0</v>
      </c>
      <c r="L99" s="107">
        <v>0.0</v>
      </c>
      <c r="M99" s="107">
        <v>0.0</v>
      </c>
      <c r="N99" s="107">
        <v>0.0</v>
      </c>
      <c r="O99" s="107">
        <v>0.0</v>
      </c>
      <c r="P99" s="107">
        <v>0.0</v>
      </c>
      <c r="Q99" s="107">
        <v>0.0</v>
      </c>
      <c r="R99" s="107">
        <v>0.0</v>
      </c>
      <c r="S99" s="107">
        <v>19.0</v>
      </c>
      <c r="T99" s="107">
        <v>2.0</v>
      </c>
      <c r="U99" s="184"/>
    </row>
    <row r="100" ht="15.75" customHeight="1">
      <c r="A100" s="136" t="s">
        <v>19</v>
      </c>
      <c r="B100" s="107">
        <v>874.0</v>
      </c>
      <c r="C100" s="107">
        <v>992.0</v>
      </c>
      <c r="D100" s="107">
        <v>2459.0</v>
      </c>
      <c r="E100" s="107">
        <v>8442.0</v>
      </c>
      <c r="F100" s="107">
        <v>15472.0</v>
      </c>
      <c r="G100" s="107">
        <v>5278.0</v>
      </c>
      <c r="H100" s="107">
        <v>2684.0</v>
      </c>
      <c r="I100" s="107">
        <v>2809.0</v>
      </c>
      <c r="J100" s="107">
        <v>2972.0</v>
      </c>
      <c r="K100" s="107">
        <v>6751.0</v>
      </c>
      <c r="L100" s="107">
        <v>7555.0</v>
      </c>
      <c r="M100" s="107">
        <v>2445.0</v>
      </c>
      <c r="N100" s="107">
        <v>5784.0</v>
      </c>
      <c r="O100" s="107">
        <v>2518.0</v>
      </c>
      <c r="P100" s="107">
        <v>1745.0</v>
      </c>
      <c r="Q100" s="107">
        <v>9499.0</v>
      </c>
      <c r="R100" s="107">
        <v>7719.0</v>
      </c>
      <c r="S100" s="107">
        <v>6690.0</v>
      </c>
      <c r="T100" s="107">
        <v>9473.0</v>
      </c>
      <c r="U100" s="184">
        <v>4505.0</v>
      </c>
    </row>
    <row r="101" ht="15.75" customHeight="1">
      <c r="A101" s="136" t="s">
        <v>148</v>
      </c>
      <c r="B101" s="105">
        <v>0.0</v>
      </c>
      <c r="C101" s="105">
        <v>0.0</v>
      </c>
      <c r="D101" s="105">
        <v>0.0</v>
      </c>
      <c r="E101" s="105">
        <v>0.0</v>
      </c>
      <c r="F101" s="105">
        <v>83.0</v>
      </c>
      <c r="G101" s="105">
        <v>98.0</v>
      </c>
      <c r="H101" s="105">
        <v>0.0</v>
      </c>
      <c r="I101" s="105">
        <v>9.0</v>
      </c>
      <c r="J101" s="105">
        <v>115.0</v>
      </c>
      <c r="K101" s="105">
        <v>404.0</v>
      </c>
      <c r="L101" s="105">
        <v>96.0</v>
      </c>
      <c r="M101" s="105">
        <v>86.0</v>
      </c>
      <c r="N101" s="105">
        <v>91.0</v>
      </c>
      <c r="O101" s="105">
        <v>8.0</v>
      </c>
      <c r="P101" s="105">
        <v>28.0</v>
      </c>
      <c r="Q101" s="105">
        <v>223.0</v>
      </c>
      <c r="R101" s="105">
        <v>121.0</v>
      </c>
      <c r="S101" s="105">
        <v>28.0</v>
      </c>
      <c r="T101" s="105">
        <v>27.0</v>
      </c>
      <c r="U101" s="187">
        <v>579.0</v>
      </c>
    </row>
    <row r="102" ht="15.75" customHeight="1">
      <c r="A102" s="136" t="s">
        <v>20</v>
      </c>
      <c r="B102" s="105">
        <v>0.0</v>
      </c>
      <c r="C102" s="105">
        <v>310.0</v>
      </c>
      <c r="D102" s="105">
        <v>457.0</v>
      </c>
      <c r="E102" s="105">
        <v>0.0</v>
      </c>
      <c r="F102" s="105">
        <v>0.0</v>
      </c>
      <c r="G102" s="105">
        <v>839.0</v>
      </c>
      <c r="H102" s="105">
        <v>89.0</v>
      </c>
      <c r="I102" s="105">
        <v>136.0</v>
      </c>
      <c r="J102" s="105">
        <v>2350.0</v>
      </c>
      <c r="K102" s="105">
        <v>611.0</v>
      </c>
      <c r="L102" s="105">
        <v>850.0</v>
      </c>
      <c r="M102" s="105">
        <v>304.0</v>
      </c>
      <c r="N102" s="105">
        <v>502.0</v>
      </c>
      <c r="O102" s="105">
        <v>195.0</v>
      </c>
      <c r="P102" s="105">
        <v>1767.0</v>
      </c>
      <c r="Q102" s="105">
        <v>3154.0</v>
      </c>
      <c r="R102" s="105">
        <v>187.0</v>
      </c>
      <c r="S102" s="105">
        <v>221.0</v>
      </c>
      <c r="T102" s="105">
        <v>1011.0</v>
      </c>
      <c r="U102" s="187">
        <v>3178.0</v>
      </c>
    </row>
    <row r="103" ht="15.75" customHeight="1">
      <c r="A103" s="136" t="s">
        <v>149</v>
      </c>
      <c r="B103" s="105">
        <v>0.0</v>
      </c>
      <c r="C103" s="105">
        <v>0.0</v>
      </c>
      <c r="D103" s="105">
        <v>0.0</v>
      </c>
      <c r="E103" s="105">
        <v>111.0</v>
      </c>
      <c r="F103" s="105">
        <v>113.0</v>
      </c>
      <c r="G103" s="105">
        <v>0.0</v>
      </c>
      <c r="H103" s="105">
        <v>0.0</v>
      </c>
      <c r="I103" s="105">
        <v>6.0</v>
      </c>
      <c r="J103" s="105">
        <v>0.0</v>
      </c>
      <c r="K103" s="105">
        <v>5.0</v>
      </c>
      <c r="L103" s="105">
        <v>0.0</v>
      </c>
      <c r="M103" s="105">
        <v>164.0</v>
      </c>
      <c r="N103" s="105">
        <v>120.0</v>
      </c>
      <c r="O103" s="105">
        <v>314.0</v>
      </c>
      <c r="P103" s="105">
        <v>173.0</v>
      </c>
      <c r="Q103" s="105">
        <v>33.0</v>
      </c>
      <c r="R103" s="105">
        <v>1790.0</v>
      </c>
      <c r="S103" s="105">
        <v>159.0</v>
      </c>
      <c r="T103" s="105">
        <v>851.0</v>
      </c>
      <c r="U103" s="187">
        <v>482.0</v>
      </c>
    </row>
    <row r="104" ht="15.75" customHeight="1">
      <c r="A104" s="136" t="s">
        <v>150</v>
      </c>
      <c r="B104" s="105"/>
      <c r="C104" s="105"/>
      <c r="D104" s="105"/>
      <c r="E104" s="105"/>
      <c r="F104" s="105"/>
      <c r="G104" s="105"/>
      <c r="H104" s="105"/>
      <c r="I104" s="105"/>
      <c r="J104" s="105"/>
      <c r="K104" s="105"/>
      <c r="L104" s="105"/>
      <c r="M104" s="105"/>
      <c r="N104" s="105"/>
      <c r="O104" s="105"/>
      <c r="P104" s="105"/>
      <c r="Q104" s="105"/>
      <c r="R104" s="105"/>
      <c r="S104" s="105"/>
      <c r="T104" s="105"/>
      <c r="U104" s="187"/>
    </row>
    <row r="105" ht="15.75" customHeight="1">
      <c r="A105" s="136" t="s">
        <v>525</v>
      </c>
      <c r="B105" s="107">
        <v>343.0</v>
      </c>
      <c r="C105" s="107">
        <v>24.0</v>
      </c>
      <c r="D105" s="107">
        <v>48.0</v>
      </c>
      <c r="E105" s="107">
        <v>62.0</v>
      </c>
      <c r="F105" s="107">
        <v>199.0</v>
      </c>
      <c r="G105" s="107">
        <v>744.0</v>
      </c>
      <c r="H105" s="107">
        <v>125.0</v>
      </c>
      <c r="I105" s="107">
        <v>295.0</v>
      </c>
      <c r="J105" s="107">
        <v>324.0</v>
      </c>
      <c r="K105" s="107">
        <v>1137.0</v>
      </c>
      <c r="L105" s="107">
        <v>401.0</v>
      </c>
      <c r="M105" s="107">
        <v>527.0</v>
      </c>
      <c r="N105" s="107">
        <v>292.0</v>
      </c>
      <c r="O105" s="107">
        <v>35.0</v>
      </c>
      <c r="P105" s="107">
        <v>20.0</v>
      </c>
      <c r="Q105" s="107">
        <v>0.0</v>
      </c>
      <c r="R105" s="107">
        <v>0.0</v>
      </c>
      <c r="S105" s="107">
        <v>18.0</v>
      </c>
      <c r="T105" s="107"/>
      <c r="U105" s="184"/>
    </row>
    <row r="106" ht="15.75" customHeight="1">
      <c r="A106" s="136" t="s">
        <v>21</v>
      </c>
      <c r="B106" s="107">
        <v>0.0</v>
      </c>
      <c r="C106" s="107">
        <v>385.0</v>
      </c>
      <c r="D106" s="107">
        <v>1.0</v>
      </c>
      <c r="E106" s="107">
        <v>2490.0</v>
      </c>
      <c r="F106" s="107">
        <v>429.0</v>
      </c>
      <c r="G106" s="107">
        <v>523.0</v>
      </c>
      <c r="H106" s="107">
        <v>70.0</v>
      </c>
      <c r="I106" s="107">
        <v>2938.0</v>
      </c>
      <c r="J106" s="107">
        <v>7005.0</v>
      </c>
      <c r="K106" s="107">
        <v>1607.0</v>
      </c>
      <c r="L106" s="107">
        <v>3547.0</v>
      </c>
      <c r="M106" s="107">
        <v>7094.0</v>
      </c>
      <c r="N106" s="107">
        <v>1992.0</v>
      </c>
      <c r="O106" s="107">
        <v>3909.0</v>
      </c>
      <c r="P106" s="107">
        <v>8597.0</v>
      </c>
      <c r="Q106" s="107">
        <v>5843.0</v>
      </c>
      <c r="R106" s="107">
        <v>2656.0</v>
      </c>
      <c r="S106" s="107">
        <v>2990.0</v>
      </c>
      <c r="T106" s="107">
        <v>810.0</v>
      </c>
      <c r="U106" s="184">
        <v>2894.0</v>
      </c>
    </row>
    <row r="107" ht="15.75" customHeight="1">
      <c r="A107" s="136" t="s">
        <v>151</v>
      </c>
      <c r="B107" s="107"/>
      <c r="C107" s="107"/>
      <c r="D107" s="107"/>
      <c r="E107" s="107"/>
      <c r="F107" s="107"/>
      <c r="G107" s="107"/>
      <c r="H107" s="107"/>
      <c r="I107" s="107"/>
      <c r="J107" s="107"/>
      <c r="K107" s="107"/>
      <c r="L107" s="107"/>
      <c r="M107" s="107"/>
      <c r="N107" s="107"/>
      <c r="O107" s="107"/>
      <c r="P107" s="107"/>
      <c r="Q107" s="107"/>
      <c r="R107" s="107"/>
      <c r="S107" s="107"/>
      <c r="T107" s="107"/>
      <c r="U107" s="184"/>
    </row>
    <row r="108" ht="15.75" customHeight="1">
      <c r="A108" s="136" t="s">
        <v>152</v>
      </c>
      <c r="B108" s="107">
        <v>0.0</v>
      </c>
      <c r="C108" s="107">
        <v>0.0</v>
      </c>
      <c r="D108" s="107">
        <v>0.0</v>
      </c>
      <c r="E108" s="107">
        <v>0.0</v>
      </c>
      <c r="F108" s="107">
        <v>0.0</v>
      </c>
      <c r="G108" s="107">
        <v>0.0</v>
      </c>
      <c r="H108" s="107">
        <v>483.0</v>
      </c>
      <c r="I108" s="107">
        <v>0.0</v>
      </c>
      <c r="J108" s="107">
        <v>0.0</v>
      </c>
      <c r="K108" s="107">
        <v>683.0</v>
      </c>
      <c r="L108" s="107">
        <v>9.0</v>
      </c>
      <c r="M108" s="107">
        <v>7.0</v>
      </c>
      <c r="N108" s="107">
        <v>927.0</v>
      </c>
      <c r="O108" s="107">
        <v>0.0</v>
      </c>
      <c r="P108" s="107">
        <v>234.0</v>
      </c>
      <c r="Q108" s="107">
        <v>291.0</v>
      </c>
      <c r="R108" s="107">
        <v>501.0</v>
      </c>
      <c r="S108" s="107">
        <v>87.0</v>
      </c>
      <c r="T108" s="107">
        <v>1.0</v>
      </c>
      <c r="U108" s="184">
        <v>601.0</v>
      </c>
    </row>
    <row r="109" ht="15.75" customHeight="1">
      <c r="A109" s="136" t="s">
        <v>153</v>
      </c>
      <c r="B109" s="105">
        <v>0.0</v>
      </c>
      <c r="C109" s="105">
        <v>0.0</v>
      </c>
      <c r="D109" s="105">
        <v>0.0</v>
      </c>
      <c r="E109" s="105">
        <v>0.0</v>
      </c>
      <c r="F109" s="105">
        <v>0.0</v>
      </c>
      <c r="G109" s="105">
        <v>0.0</v>
      </c>
      <c r="H109" s="105">
        <v>0.0</v>
      </c>
      <c r="I109" s="105">
        <v>0.0</v>
      </c>
      <c r="J109" s="105">
        <v>70.0</v>
      </c>
      <c r="K109" s="105">
        <v>8.0</v>
      </c>
      <c r="L109" s="105">
        <v>45.0</v>
      </c>
      <c r="M109" s="105">
        <v>0.0</v>
      </c>
      <c r="N109" s="105">
        <v>0.0</v>
      </c>
      <c r="O109" s="105">
        <v>147.0</v>
      </c>
      <c r="P109" s="105">
        <v>0.0</v>
      </c>
      <c r="Q109" s="105">
        <v>124.0</v>
      </c>
      <c r="R109" s="105">
        <v>2.0</v>
      </c>
      <c r="S109" s="105">
        <v>156.0</v>
      </c>
      <c r="T109" s="105">
        <v>764.0</v>
      </c>
      <c r="U109" s="187">
        <v>18.0</v>
      </c>
    </row>
    <row r="110" ht="15.75" customHeight="1">
      <c r="A110" s="136" t="s">
        <v>22</v>
      </c>
      <c r="B110" s="105">
        <v>0.0</v>
      </c>
      <c r="C110" s="105">
        <v>0.0</v>
      </c>
      <c r="D110" s="105">
        <v>0.0</v>
      </c>
      <c r="E110" s="105">
        <v>0.0</v>
      </c>
      <c r="F110" s="105">
        <v>0.0</v>
      </c>
      <c r="G110" s="105">
        <v>0.0</v>
      </c>
      <c r="H110" s="105">
        <v>0.0</v>
      </c>
      <c r="I110" s="105">
        <v>0.0</v>
      </c>
      <c r="J110" s="105">
        <v>0.0</v>
      </c>
      <c r="K110" s="105">
        <v>0.0</v>
      </c>
      <c r="L110" s="105">
        <v>422.0</v>
      </c>
      <c r="M110" s="105">
        <v>791.0</v>
      </c>
      <c r="N110" s="105">
        <v>202.0</v>
      </c>
      <c r="O110" s="105">
        <v>0.0</v>
      </c>
      <c r="P110" s="105">
        <v>1460.0</v>
      </c>
      <c r="Q110" s="105">
        <v>94.0</v>
      </c>
      <c r="R110" s="105">
        <v>2055.0</v>
      </c>
      <c r="S110" s="105">
        <v>363.0</v>
      </c>
      <c r="T110" s="105">
        <v>1879.0</v>
      </c>
      <c r="U110" s="187">
        <v>65.0</v>
      </c>
    </row>
    <row r="111" ht="15.75" customHeight="1">
      <c r="A111" s="136" t="s">
        <v>154</v>
      </c>
      <c r="B111" s="107">
        <v>0.0</v>
      </c>
      <c r="C111" s="107">
        <v>0.0</v>
      </c>
      <c r="D111" s="107">
        <v>112.0</v>
      </c>
      <c r="E111" s="107">
        <v>0.0</v>
      </c>
      <c r="F111" s="107">
        <v>0.0</v>
      </c>
      <c r="G111" s="107">
        <v>63.0</v>
      </c>
      <c r="H111" s="107">
        <v>0.0</v>
      </c>
      <c r="I111" s="107">
        <v>28.0</v>
      </c>
      <c r="J111" s="107">
        <v>92.0</v>
      </c>
      <c r="K111" s="107">
        <v>68.0</v>
      </c>
      <c r="L111" s="107">
        <v>15.0</v>
      </c>
      <c r="M111" s="107">
        <v>7.0</v>
      </c>
      <c r="N111" s="107">
        <v>1.0</v>
      </c>
      <c r="O111" s="107">
        <v>0.0</v>
      </c>
      <c r="P111" s="107">
        <v>4.0</v>
      </c>
      <c r="Q111" s="107">
        <v>232.0</v>
      </c>
      <c r="R111" s="107">
        <v>4.0</v>
      </c>
      <c r="S111" s="107">
        <v>12.0</v>
      </c>
      <c r="T111" s="107">
        <v>232.0</v>
      </c>
      <c r="U111" s="184">
        <v>512.0</v>
      </c>
    </row>
    <row r="112" ht="15.75" customHeight="1">
      <c r="A112" s="136" t="s">
        <v>155</v>
      </c>
      <c r="B112" s="107"/>
      <c r="C112" s="107"/>
      <c r="D112" s="107"/>
      <c r="E112" s="107"/>
      <c r="F112" s="107"/>
      <c r="G112" s="107"/>
      <c r="H112" s="107"/>
      <c r="I112" s="107"/>
      <c r="J112" s="107"/>
      <c r="K112" s="107"/>
      <c r="L112" s="107"/>
      <c r="M112" s="107"/>
      <c r="N112" s="107"/>
      <c r="O112" s="107"/>
      <c r="P112" s="107"/>
      <c r="Q112" s="107"/>
      <c r="R112" s="107"/>
      <c r="S112" s="107"/>
      <c r="T112" s="107"/>
      <c r="U112" s="184"/>
    </row>
    <row r="113" ht="15.75" customHeight="1">
      <c r="A113" s="136" t="s">
        <v>156</v>
      </c>
      <c r="B113" s="107">
        <v>0.0</v>
      </c>
      <c r="C113" s="107">
        <v>0.0</v>
      </c>
      <c r="D113" s="107">
        <v>0.0</v>
      </c>
      <c r="E113" s="107">
        <v>0.0</v>
      </c>
      <c r="F113" s="107">
        <v>0.0</v>
      </c>
      <c r="G113" s="107">
        <v>0.0</v>
      </c>
      <c r="H113" s="107">
        <v>0.0</v>
      </c>
      <c r="I113" s="107">
        <v>0.0</v>
      </c>
      <c r="J113" s="107">
        <v>0.0</v>
      </c>
      <c r="K113" s="107">
        <v>0.0</v>
      </c>
      <c r="L113" s="107">
        <v>0.0</v>
      </c>
      <c r="M113" s="107">
        <v>0.0</v>
      </c>
      <c r="N113" s="107">
        <v>0.0</v>
      </c>
      <c r="O113" s="107">
        <v>0.0</v>
      </c>
      <c r="P113" s="107">
        <v>0.0</v>
      </c>
      <c r="Q113" s="107">
        <v>0.0</v>
      </c>
      <c r="R113" s="107">
        <v>755.0</v>
      </c>
      <c r="S113" s="107">
        <v>19.0</v>
      </c>
      <c r="T113" s="107">
        <v>6.0</v>
      </c>
      <c r="U113" s="184">
        <v>5.0</v>
      </c>
    </row>
    <row r="114" ht="15.75" customHeight="1">
      <c r="A114" s="136" t="s">
        <v>157</v>
      </c>
      <c r="B114" s="105">
        <v>0.0</v>
      </c>
      <c r="C114" s="105">
        <v>0.0</v>
      </c>
      <c r="D114" s="105">
        <v>0.0</v>
      </c>
      <c r="E114" s="105">
        <v>0.0</v>
      </c>
      <c r="F114" s="105">
        <v>0.0</v>
      </c>
      <c r="G114" s="105">
        <v>0.0</v>
      </c>
      <c r="H114" s="105">
        <v>1.0</v>
      </c>
      <c r="I114" s="105">
        <v>0.0</v>
      </c>
      <c r="J114" s="105">
        <v>0.0</v>
      </c>
      <c r="K114" s="105">
        <v>0.0</v>
      </c>
      <c r="L114" s="105">
        <v>0.0</v>
      </c>
      <c r="M114" s="105">
        <v>0.0</v>
      </c>
      <c r="N114" s="105">
        <v>0.0</v>
      </c>
      <c r="O114" s="105">
        <v>0.0</v>
      </c>
      <c r="P114" s="105">
        <v>0.0</v>
      </c>
      <c r="Q114" s="105">
        <v>4.0</v>
      </c>
      <c r="R114" s="105">
        <v>0.0</v>
      </c>
      <c r="S114" s="105">
        <v>0.0</v>
      </c>
      <c r="T114" s="105"/>
      <c r="U114" s="187"/>
    </row>
    <row r="115" ht="15.75" customHeight="1">
      <c r="A115" s="136" t="s">
        <v>158</v>
      </c>
      <c r="B115" s="105"/>
      <c r="C115" s="105"/>
      <c r="D115" s="105"/>
      <c r="E115" s="105"/>
      <c r="F115" s="105"/>
      <c r="G115" s="105"/>
      <c r="H115" s="105"/>
      <c r="I115" s="105"/>
      <c r="J115" s="105"/>
      <c r="K115" s="105"/>
      <c r="L115" s="105"/>
      <c r="M115" s="105"/>
      <c r="N115" s="105"/>
      <c r="O115" s="105"/>
      <c r="P115" s="105"/>
      <c r="Q115" s="105"/>
      <c r="R115" s="105"/>
      <c r="S115" s="105"/>
      <c r="T115" s="105"/>
      <c r="U115" s="187"/>
    </row>
    <row r="116" ht="15.75" customHeight="1">
      <c r="A116" s="136" t="s">
        <v>561</v>
      </c>
      <c r="B116" s="105">
        <v>0.0</v>
      </c>
      <c r="C116" s="105">
        <v>0.0</v>
      </c>
      <c r="D116" s="105">
        <v>0.0</v>
      </c>
      <c r="E116" s="105">
        <v>0.0</v>
      </c>
      <c r="F116" s="105">
        <v>0.0</v>
      </c>
      <c r="G116" s="105">
        <v>0.0</v>
      </c>
      <c r="H116" s="105">
        <v>0.0</v>
      </c>
      <c r="I116" s="105">
        <v>0.0</v>
      </c>
      <c r="J116" s="105">
        <v>0.0</v>
      </c>
      <c r="K116" s="105">
        <v>0.0</v>
      </c>
      <c r="L116" s="105">
        <v>0.0</v>
      </c>
      <c r="M116" s="105">
        <v>1.0</v>
      </c>
      <c r="N116" s="105">
        <v>3.0</v>
      </c>
      <c r="O116" s="105">
        <v>0.0</v>
      </c>
      <c r="P116" s="105">
        <v>0.0</v>
      </c>
      <c r="Q116" s="105">
        <v>516.0</v>
      </c>
      <c r="R116" s="105">
        <v>526.0</v>
      </c>
      <c r="S116" s="105">
        <v>13.0</v>
      </c>
      <c r="T116" s="105"/>
      <c r="U116" s="187">
        <v>150.0</v>
      </c>
    </row>
    <row r="117" ht="15.75" customHeight="1">
      <c r="A117" s="136" t="s">
        <v>159</v>
      </c>
      <c r="B117" s="105"/>
      <c r="C117" s="105"/>
      <c r="D117" s="105"/>
      <c r="E117" s="105"/>
      <c r="F117" s="105"/>
      <c r="G117" s="105"/>
      <c r="H117" s="105"/>
      <c r="I117" s="105"/>
      <c r="J117" s="105"/>
      <c r="K117" s="105"/>
      <c r="L117" s="105"/>
      <c r="M117" s="105"/>
      <c r="N117" s="105"/>
      <c r="O117" s="105"/>
      <c r="P117" s="105"/>
      <c r="Q117" s="105"/>
      <c r="R117" s="105"/>
      <c r="S117" s="105"/>
      <c r="T117" s="105"/>
      <c r="U117" s="187"/>
    </row>
    <row r="118" ht="15.75" customHeight="1">
      <c r="A118" s="136" t="s">
        <v>54</v>
      </c>
      <c r="B118" s="107">
        <v>0.0</v>
      </c>
      <c r="C118" s="107">
        <v>0.0</v>
      </c>
      <c r="D118" s="107">
        <v>0.0</v>
      </c>
      <c r="E118" s="107">
        <v>0.0</v>
      </c>
      <c r="F118" s="107">
        <v>0.0</v>
      </c>
      <c r="G118" s="107">
        <v>0.0</v>
      </c>
      <c r="H118" s="107">
        <v>0.0</v>
      </c>
      <c r="I118" s="107">
        <v>0.0</v>
      </c>
      <c r="J118" s="107">
        <v>0.0</v>
      </c>
      <c r="K118" s="107">
        <v>0.0</v>
      </c>
      <c r="L118" s="107">
        <v>0.0</v>
      </c>
      <c r="M118" s="107">
        <v>0.0</v>
      </c>
      <c r="N118" s="107">
        <v>0.0</v>
      </c>
      <c r="O118" s="107">
        <v>0.0</v>
      </c>
      <c r="P118" s="107">
        <v>12.0</v>
      </c>
      <c r="Q118" s="107">
        <v>0.0</v>
      </c>
      <c r="R118" s="107">
        <v>0.0</v>
      </c>
      <c r="S118" s="107">
        <v>0.0</v>
      </c>
      <c r="T118" s="107"/>
      <c r="U118" s="184"/>
    </row>
    <row r="119" ht="15.75" customHeight="1">
      <c r="A119" s="136" t="s">
        <v>24</v>
      </c>
      <c r="B119" s="105">
        <v>79.0</v>
      </c>
      <c r="C119" s="105">
        <v>210.0</v>
      </c>
      <c r="D119" s="105">
        <v>1978.0</v>
      </c>
      <c r="E119" s="105">
        <v>3403.0</v>
      </c>
      <c r="F119" s="105">
        <v>1583.0</v>
      </c>
      <c r="G119" s="105">
        <v>1695.0</v>
      </c>
      <c r="H119" s="105">
        <v>2489.0</v>
      </c>
      <c r="I119" s="105">
        <v>11968.0</v>
      </c>
      <c r="J119" s="105">
        <v>11386.0</v>
      </c>
      <c r="K119" s="105">
        <v>56627.0</v>
      </c>
      <c r="L119" s="105">
        <v>6618.0</v>
      </c>
      <c r="M119" s="105">
        <v>3275.0</v>
      </c>
      <c r="N119" s="105">
        <v>43288.0</v>
      </c>
      <c r="O119" s="105">
        <v>5511.0</v>
      </c>
      <c r="P119" s="105">
        <v>4051.0</v>
      </c>
      <c r="Q119" s="105">
        <v>5995.0</v>
      </c>
      <c r="R119" s="105">
        <v>7892.0</v>
      </c>
      <c r="S119" s="105">
        <v>4880.0</v>
      </c>
      <c r="T119" s="105">
        <v>6552.0</v>
      </c>
      <c r="U119" s="187">
        <v>7842.0</v>
      </c>
    </row>
    <row r="120" ht="15.75" customHeight="1">
      <c r="A120" s="136" t="s">
        <v>160</v>
      </c>
      <c r="B120" s="107">
        <v>0.0</v>
      </c>
      <c r="C120" s="107">
        <v>0.0</v>
      </c>
      <c r="D120" s="107">
        <v>0.0</v>
      </c>
      <c r="E120" s="107">
        <v>0.0</v>
      </c>
      <c r="F120" s="107">
        <v>0.0</v>
      </c>
      <c r="G120" s="107">
        <v>0.0</v>
      </c>
      <c r="H120" s="107">
        <v>0.0</v>
      </c>
      <c r="I120" s="107">
        <v>0.0</v>
      </c>
      <c r="J120" s="107">
        <v>0.0</v>
      </c>
      <c r="K120" s="107">
        <v>1.0</v>
      </c>
      <c r="L120" s="107">
        <v>3.0</v>
      </c>
      <c r="M120" s="107">
        <v>7.0</v>
      </c>
      <c r="N120" s="107">
        <v>4.0</v>
      </c>
      <c r="O120" s="107">
        <v>15.0</v>
      </c>
      <c r="P120" s="107">
        <v>43.0</v>
      </c>
      <c r="Q120" s="107">
        <v>5.0</v>
      </c>
      <c r="R120" s="107">
        <v>100.0</v>
      </c>
      <c r="S120" s="107">
        <v>0.0</v>
      </c>
      <c r="T120" s="107"/>
      <c r="U120" s="184">
        <v>30.0</v>
      </c>
    </row>
    <row r="121" ht="15.75" customHeight="1">
      <c r="A121" s="136" t="s">
        <v>161</v>
      </c>
      <c r="B121" s="105">
        <v>0.0</v>
      </c>
      <c r="C121" s="105">
        <v>0.0</v>
      </c>
      <c r="D121" s="105">
        <v>0.0</v>
      </c>
      <c r="E121" s="105">
        <v>0.0</v>
      </c>
      <c r="F121" s="105">
        <v>0.0</v>
      </c>
      <c r="G121" s="105">
        <v>0.0</v>
      </c>
      <c r="H121" s="105">
        <v>0.0</v>
      </c>
      <c r="I121" s="105">
        <v>0.0</v>
      </c>
      <c r="J121" s="105">
        <v>0.0</v>
      </c>
      <c r="K121" s="105">
        <v>0.0</v>
      </c>
      <c r="L121" s="105">
        <v>0.0</v>
      </c>
      <c r="M121" s="105">
        <v>0.0</v>
      </c>
      <c r="N121" s="105">
        <v>0.0</v>
      </c>
      <c r="O121" s="105">
        <v>0.0</v>
      </c>
      <c r="P121" s="105">
        <v>392.0</v>
      </c>
      <c r="Q121" s="105">
        <v>0.0</v>
      </c>
      <c r="R121" s="105">
        <v>0.0</v>
      </c>
      <c r="S121" s="105">
        <v>0.0</v>
      </c>
      <c r="T121" s="105"/>
      <c r="U121" s="187"/>
    </row>
    <row r="122" ht="15.75" customHeight="1">
      <c r="A122" s="136" t="s">
        <v>162</v>
      </c>
      <c r="B122" s="105">
        <v>0.0</v>
      </c>
      <c r="C122" s="105">
        <v>0.0</v>
      </c>
      <c r="D122" s="105">
        <v>0.0</v>
      </c>
      <c r="E122" s="105">
        <v>0.0</v>
      </c>
      <c r="F122" s="105">
        <v>0.0</v>
      </c>
      <c r="G122" s="105">
        <v>0.0</v>
      </c>
      <c r="H122" s="105">
        <v>0.0</v>
      </c>
      <c r="I122" s="105">
        <v>0.0</v>
      </c>
      <c r="J122" s="105">
        <v>0.0</v>
      </c>
      <c r="K122" s="105">
        <v>0.0</v>
      </c>
      <c r="L122" s="105">
        <v>0.0</v>
      </c>
      <c r="M122" s="105">
        <v>0.0</v>
      </c>
      <c r="N122" s="105">
        <v>0.0</v>
      </c>
      <c r="O122" s="105">
        <v>0.0</v>
      </c>
      <c r="P122" s="105">
        <v>0.0</v>
      </c>
      <c r="Q122" s="105">
        <v>0.0</v>
      </c>
      <c r="R122" s="105">
        <v>27.0</v>
      </c>
      <c r="S122" s="105">
        <v>14.0</v>
      </c>
      <c r="T122" s="105">
        <v>184.0</v>
      </c>
      <c r="U122" s="187">
        <v>34.0</v>
      </c>
    </row>
    <row r="123" ht="15.75" customHeight="1">
      <c r="A123" s="136" t="s">
        <v>163</v>
      </c>
      <c r="B123" s="107">
        <v>0.0</v>
      </c>
      <c r="C123" s="107">
        <v>0.0</v>
      </c>
      <c r="D123" s="107">
        <v>0.0</v>
      </c>
      <c r="E123" s="107">
        <v>0.0</v>
      </c>
      <c r="F123" s="107">
        <v>0.0</v>
      </c>
      <c r="G123" s="107">
        <v>0.0</v>
      </c>
      <c r="H123" s="107">
        <v>0.0</v>
      </c>
      <c r="I123" s="107">
        <v>0.0</v>
      </c>
      <c r="J123" s="107">
        <v>0.0</v>
      </c>
      <c r="K123" s="107">
        <v>0.0</v>
      </c>
      <c r="L123" s="107">
        <v>0.0</v>
      </c>
      <c r="M123" s="107">
        <v>0.0</v>
      </c>
      <c r="N123" s="107">
        <v>0.0</v>
      </c>
      <c r="O123" s="107">
        <v>5.0</v>
      </c>
      <c r="P123" s="107">
        <v>0.0</v>
      </c>
      <c r="Q123" s="107">
        <v>1.0</v>
      </c>
      <c r="R123" s="107">
        <v>164.0</v>
      </c>
      <c r="S123" s="107">
        <v>0.0</v>
      </c>
      <c r="T123" s="107">
        <v>90.0</v>
      </c>
      <c r="U123" s="184">
        <v>137.0</v>
      </c>
    </row>
    <row r="124" ht="15.75" customHeight="1">
      <c r="A124" s="136" t="s">
        <v>164</v>
      </c>
      <c r="B124" s="105">
        <v>0.0</v>
      </c>
      <c r="C124" s="105">
        <v>0.0</v>
      </c>
      <c r="D124" s="105">
        <v>0.0</v>
      </c>
      <c r="E124" s="105">
        <v>0.0</v>
      </c>
      <c r="F124" s="105">
        <v>0.0</v>
      </c>
      <c r="G124" s="105">
        <v>0.0</v>
      </c>
      <c r="H124" s="105">
        <v>0.0</v>
      </c>
      <c r="I124" s="105">
        <v>1.0</v>
      </c>
      <c r="J124" s="105">
        <v>0.0</v>
      </c>
      <c r="K124" s="105">
        <v>11.0</v>
      </c>
      <c r="L124" s="105">
        <v>49.0</v>
      </c>
      <c r="M124" s="105">
        <v>31.0</v>
      </c>
      <c r="N124" s="105">
        <v>32.0</v>
      </c>
      <c r="O124" s="105">
        <v>42.0</v>
      </c>
      <c r="P124" s="105">
        <v>41.0</v>
      </c>
      <c r="Q124" s="105">
        <v>11.0</v>
      </c>
      <c r="R124" s="105">
        <v>15.0</v>
      </c>
      <c r="S124" s="105">
        <v>14.0</v>
      </c>
      <c r="T124" s="105">
        <v>1.0</v>
      </c>
      <c r="U124" s="187">
        <v>9.0</v>
      </c>
    </row>
    <row r="125" ht="15.75" customHeight="1">
      <c r="A125" s="136" t="s">
        <v>165</v>
      </c>
      <c r="B125" s="105">
        <v>0.0</v>
      </c>
      <c r="C125" s="105">
        <v>0.0</v>
      </c>
      <c r="D125" s="105">
        <v>0.0</v>
      </c>
      <c r="E125" s="105">
        <v>47.0</v>
      </c>
      <c r="F125" s="105">
        <v>54.0</v>
      </c>
      <c r="G125" s="105">
        <v>1810.0</v>
      </c>
      <c r="H125" s="105">
        <v>68.0</v>
      </c>
      <c r="I125" s="105">
        <v>87.0</v>
      </c>
      <c r="J125" s="105">
        <v>2214.0</v>
      </c>
      <c r="K125" s="105">
        <v>16.0</v>
      </c>
      <c r="L125" s="105">
        <v>1055.0</v>
      </c>
      <c r="M125" s="105">
        <v>264.0</v>
      </c>
      <c r="N125" s="105">
        <v>5842.0</v>
      </c>
      <c r="O125" s="105">
        <v>10773.0</v>
      </c>
      <c r="P125" s="105">
        <v>1512.0</v>
      </c>
      <c r="Q125" s="105">
        <v>10469.0</v>
      </c>
      <c r="R125" s="105">
        <v>366.0</v>
      </c>
      <c r="S125" s="105">
        <v>658.0</v>
      </c>
      <c r="T125" s="105">
        <v>8289.0</v>
      </c>
      <c r="U125" s="187">
        <v>32150.0</v>
      </c>
    </row>
    <row r="126" ht="15.75" customHeight="1">
      <c r="A126" s="136" t="s">
        <v>166</v>
      </c>
      <c r="B126" s="105"/>
      <c r="C126" s="105"/>
      <c r="D126" s="105"/>
      <c r="E126" s="105"/>
      <c r="F126" s="105"/>
      <c r="G126" s="105"/>
      <c r="H126" s="105"/>
      <c r="I126" s="105"/>
      <c r="J126" s="105"/>
      <c r="K126" s="105"/>
      <c r="L126" s="105"/>
      <c r="M126" s="105"/>
      <c r="N126" s="105"/>
      <c r="O126" s="105"/>
      <c r="P126" s="105"/>
      <c r="Q126" s="105"/>
      <c r="R126" s="105"/>
      <c r="S126" s="105"/>
      <c r="T126" s="105"/>
      <c r="U126" s="187"/>
    </row>
    <row r="127" ht="15.75" customHeight="1">
      <c r="A127" s="136" t="s">
        <v>167</v>
      </c>
      <c r="B127" s="107">
        <v>0.0</v>
      </c>
      <c r="C127" s="107">
        <v>0.0</v>
      </c>
      <c r="D127" s="107">
        <v>0.0</v>
      </c>
      <c r="E127" s="107">
        <v>0.0</v>
      </c>
      <c r="F127" s="107">
        <v>0.0</v>
      </c>
      <c r="G127" s="107">
        <v>0.0</v>
      </c>
      <c r="H127" s="107">
        <v>0.0</v>
      </c>
      <c r="I127" s="107">
        <v>0.0</v>
      </c>
      <c r="J127" s="107">
        <v>0.0</v>
      </c>
      <c r="K127" s="107">
        <v>0.0</v>
      </c>
      <c r="L127" s="107">
        <v>35.0</v>
      </c>
      <c r="M127" s="107">
        <v>11.0</v>
      </c>
      <c r="N127" s="107">
        <v>1.0</v>
      </c>
      <c r="O127" s="107">
        <v>2.0</v>
      </c>
      <c r="P127" s="107">
        <v>0.0</v>
      </c>
      <c r="Q127" s="107">
        <v>3.0</v>
      </c>
      <c r="R127" s="107">
        <v>0.0</v>
      </c>
      <c r="S127" s="107">
        <v>1.0</v>
      </c>
      <c r="T127" s="107">
        <v>2.0</v>
      </c>
      <c r="U127" s="184"/>
    </row>
    <row r="128" ht="15.75" customHeight="1">
      <c r="A128" s="136" t="s">
        <v>168</v>
      </c>
      <c r="B128" s="107"/>
      <c r="C128" s="107"/>
      <c r="D128" s="107"/>
      <c r="E128" s="107"/>
      <c r="F128" s="107"/>
      <c r="G128" s="107"/>
      <c r="H128" s="107"/>
      <c r="I128" s="107"/>
      <c r="J128" s="107"/>
      <c r="K128" s="107"/>
      <c r="L128" s="107"/>
      <c r="M128" s="107"/>
      <c r="N128" s="107"/>
      <c r="O128" s="107"/>
      <c r="P128" s="107"/>
      <c r="Q128" s="107"/>
      <c r="R128" s="107"/>
      <c r="S128" s="107"/>
      <c r="T128" s="107"/>
      <c r="U128" s="184"/>
    </row>
    <row r="129" ht="15.75" customHeight="1">
      <c r="A129" s="136" t="s">
        <v>25</v>
      </c>
      <c r="B129" s="107">
        <v>0.0</v>
      </c>
      <c r="C129" s="107">
        <v>0.0</v>
      </c>
      <c r="D129" s="107">
        <v>0.0</v>
      </c>
      <c r="E129" s="107">
        <v>0.0</v>
      </c>
      <c r="F129" s="107">
        <v>0.0</v>
      </c>
      <c r="G129" s="107">
        <v>0.0</v>
      </c>
      <c r="H129" s="107">
        <v>16.0</v>
      </c>
      <c r="I129" s="107">
        <v>49.0</v>
      </c>
      <c r="J129" s="107">
        <v>0.0</v>
      </c>
      <c r="K129" s="107">
        <v>477.0</v>
      </c>
      <c r="L129" s="107">
        <v>187.0</v>
      </c>
      <c r="M129" s="107">
        <v>18.0</v>
      </c>
      <c r="N129" s="107">
        <v>98.0</v>
      </c>
      <c r="O129" s="107">
        <v>23.0</v>
      </c>
      <c r="P129" s="107">
        <v>30.0</v>
      </c>
      <c r="Q129" s="107">
        <v>5.0</v>
      </c>
      <c r="R129" s="107">
        <v>35.0</v>
      </c>
      <c r="S129" s="107">
        <v>99.0</v>
      </c>
      <c r="T129" s="107">
        <v>163.0</v>
      </c>
      <c r="U129" s="184">
        <v>577.0</v>
      </c>
    </row>
    <row r="130" ht="15.75" customHeight="1">
      <c r="A130" s="136" t="s">
        <v>169</v>
      </c>
      <c r="B130" s="105">
        <v>0.0</v>
      </c>
      <c r="C130" s="105">
        <v>0.0</v>
      </c>
      <c r="D130" s="105">
        <v>0.0</v>
      </c>
      <c r="E130" s="105">
        <v>0.0</v>
      </c>
      <c r="F130" s="105">
        <v>0.0</v>
      </c>
      <c r="G130" s="105">
        <v>0.0</v>
      </c>
      <c r="H130" s="105">
        <v>0.0</v>
      </c>
      <c r="I130" s="105">
        <v>0.0</v>
      </c>
      <c r="J130" s="105">
        <v>0.0</v>
      </c>
      <c r="K130" s="105">
        <v>0.0</v>
      </c>
      <c r="L130" s="105">
        <v>0.0</v>
      </c>
      <c r="M130" s="105">
        <v>0.0</v>
      </c>
      <c r="N130" s="105">
        <v>0.0</v>
      </c>
      <c r="O130" s="105">
        <v>0.0</v>
      </c>
      <c r="P130" s="105">
        <v>4.0</v>
      </c>
      <c r="Q130" s="105">
        <v>1.0</v>
      </c>
      <c r="R130" s="105">
        <v>0.0</v>
      </c>
      <c r="S130" s="105">
        <v>1.0</v>
      </c>
      <c r="T130" s="105">
        <v>2.0</v>
      </c>
      <c r="U130" s="187"/>
    </row>
    <row r="131" ht="15.75" customHeight="1">
      <c r="A131" s="136" t="s">
        <v>26</v>
      </c>
      <c r="B131" s="105">
        <v>0.0</v>
      </c>
      <c r="C131" s="105">
        <v>0.0</v>
      </c>
      <c r="D131" s="105">
        <v>0.0</v>
      </c>
      <c r="E131" s="105">
        <v>0.0</v>
      </c>
      <c r="F131" s="105">
        <v>4.0</v>
      </c>
      <c r="G131" s="105">
        <v>0.0</v>
      </c>
      <c r="H131" s="105">
        <v>0.0</v>
      </c>
      <c r="I131" s="105">
        <v>2.0</v>
      </c>
      <c r="J131" s="105">
        <v>0.0</v>
      </c>
      <c r="K131" s="105">
        <v>0.0</v>
      </c>
      <c r="L131" s="105">
        <v>4.0</v>
      </c>
      <c r="M131" s="105">
        <v>272.0</v>
      </c>
      <c r="N131" s="105">
        <v>168.0</v>
      </c>
      <c r="O131" s="105">
        <v>292.0</v>
      </c>
      <c r="P131" s="105">
        <v>456.0</v>
      </c>
      <c r="Q131" s="105">
        <v>1.0</v>
      </c>
      <c r="R131" s="105">
        <v>85.0</v>
      </c>
      <c r="S131" s="105">
        <v>82.0</v>
      </c>
      <c r="T131" s="105">
        <v>57.0</v>
      </c>
      <c r="U131" s="187">
        <v>333.0</v>
      </c>
    </row>
    <row r="132" ht="15.75" customHeight="1">
      <c r="A132" s="136" t="s">
        <v>170</v>
      </c>
      <c r="B132" s="105">
        <v>0.0</v>
      </c>
      <c r="C132" s="105">
        <v>0.0</v>
      </c>
      <c r="D132" s="105">
        <v>0.0</v>
      </c>
      <c r="E132" s="105">
        <v>0.0</v>
      </c>
      <c r="F132" s="105">
        <v>0.0</v>
      </c>
      <c r="G132" s="105">
        <v>0.0</v>
      </c>
      <c r="H132" s="105">
        <v>0.0</v>
      </c>
      <c r="I132" s="105">
        <v>0.0</v>
      </c>
      <c r="J132" s="105">
        <v>0.0</v>
      </c>
      <c r="K132" s="105">
        <v>0.0</v>
      </c>
      <c r="L132" s="105">
        <v>3.0</v>
      </c>
      <c r="M132" s="105">
        <v>0.0</v>
      </c>
      <c r="N132" s="105">
        <v>8.0</v>
      </c>
      <c r="O132" s="105">
        <v>0.0</v>
      </c>
      <c r="P132" s="105">
        <v>0.0</v>
      </c>
      <c r="Q132" s="105">
        <v>0.0</v>
      </c>
      <c r="R132" s="105">
        <v>0.0</v>
      </c>
      <c r="S132" s="105">
        <v>52.0</v>
      </c>
      <c r="T132" s="105">
        <v>205.0</v>
      </c>
      <c r="U132" s="187"/>
    </row>
    <row r="133" ht="15.75" customHeight="1">
      <c r="A133" s="136" t="s">
        <v>171</v>
      </c>
      <c r="B133" s="107">
        <v>117.0</v>
      </c>
      <c r="C133" s="107">
        <v>0.0</v>
      </c>
      <c r="D133" s="107">
        <v>0.0</v>
      </c>
      <c r="E133" s="107">
        <v>318.0</v>
      </c>
      <c r="F133" s="107">
        <v>3056.0</v>
      </c>
      <c r="G133" s="107">
        <v>137.0</v>
      </c>
      <c r="H133" s="107">
        <v>246.0</v>
      </c>
      <c r="I133" s="107">
        <v>387.0</v>
      </c>
      <c r="J133" s="107">
        <v>1056.0</v>
      </c>
      <c r="K133" s="107">
        <v>947.0</v>
      </c>
      <c r="L133" s="107">
        <v>1593.0</v>
      </c>
      <c r="M133" s="107">
        <v>1241.0</v>
      </c>
      <c r="N133" s="107">
        <v>2643.0</v>
      </c>
      <c r="O133" s="107">
        <v>925.0</v>
      </c>
      <c r="P133" s="107">
        <v>820.0</v>
      </c>
      <c r="Q133" s="107">
        <v>817.0</v>
      </c>
      <c r="R133" s="107">
        <v>822.0</v>
      </c>
      <c r="S133" s="107">
        <v>326.0</v>
      </c>
      <c r="T133" s="107">
        <v>232.0</v>
      </c>
      <c r="U133" s="184">
        <v>1184.0</v>
      </c>
    </row>
    <row r="134" ht="15.75" customHeight="1">
      <c r="A134" s="136" t="s">
        <v>79</v>
      </c>
      <c r="B134" s="107">
        <v>0.0</v>
      </c>
      <c r="C134" s="107">
        <v>0.0</v>
      </c>
      <c r="D134" s="107">
        <v>0.0</v>
      </c>
      <c r="E134" s="107">
        <v>0.0</v>
      </c>
      <c r="F134" s="107">
        <v>0.0</v>
      </c>
      <c r="G134" s="107">
        <v>0.0</v>
      </c>
      <c r="H134" s="107">
        <v>0.0</v>
      </c>
      <c r="I134" s="107">
        <v>0.0</v>
      </c>
      <c r="J134" s="107">
        <v>0.0</v>
      </c>
      <c r="K134" s="107">
        <v>0.0</v>
      </c>
      <c r="L134" s="107">
        <v>0.0</v>
      </c>
      <c r="M134" s="107">
        <v>0.0</v>
      </c>
      <c r="N134" s="107">
        <v>0.0</v>
      </c>
      <c r="O134" s="107">
        <v>0.0</v>
      </c>
      <c r="P134" s="107">
        <v>1.0</v>
      </c>
      <c r="Q134" s="107">
        <v>3.0</v>
      </c>
      <c r="R134" s="107">
        <v>0.0</v>
      </c>
      <c r="S134" s="107">
        <v>1.0</v>
      </c>
      <c r="T134" s="107"/>
      <c r="U134" s="184"/>
    </row>
    <row r="135" ht="15.75" customHeight="1">
      <c r="A135" s="136" t="s">
        <v>172</v>
      </c>
      <c r="B135" s="107"/>
      <c r="C135" s="107"/>
      <c r="D135" s="107"/>
      <c r="E135" s="107"/>
      <c r="F135" s="107"/>
      <c r="G135" s="107"/>
      <c r="H135" s="107"/>
      <c r="I135" s="107"/>
      <c r="J135" s="107"/>
      <c r="K135" s="107"/>
      <c r="L135" s="107"/>
      <c r="M135" s="107"/>
      <c r="N135" s="107"/>
      <c r="O135" s="107"/>
      <c r="P135" s="107"/>
      <c r="Q135" s="107"/>
      <c r="R135" s="107"/>
      <c r="S135" s="107"/>
      <c r="T135" s="107"/>
      <c r="U135" s="184"/>
    </row>
    <row r="136" ht="15.75" customHeight="1">
      <c r="A136" s="136" t="s">
        <v>173</v>
      </c>
      <c r="B136" s="107">
        <v>0.0</v>
      </c>
      <c r="C136" s="107">
        <v>0.0</v>
      </c>
      <c r="D136" s="107">
        <v>0.0</v>
      </c>
      <c r="E136" s="107">
        <v>0.0</v>
      </c>
      <c r="F136" s="107">
        <v>0.0</v>
      </c>
      <c r="G136" s="107">
        <v>0.0</v>
      </c>
      <c r="H136" s="107">
        <v>0.0</v>
      </c>
      <c r="I136" s="107">
        <v>0.0</v>
      </c>
      <c r="J136" s="107">
        <v>0.0</v>
      </c>
      <c r="K136" s="107">
        <v>126.0</v>
      </c>
      <c r="L136" s="107">
        <v>0.0</v>
      </c>
      <c r="M136" s="107">
        <v>0.0</v>
      </c>
      <c r="N136" s="107">
        <v>0.0</v>
      </c>
      <c r="O136" s="107">
        <v>10.0</v>
      </c>
      <c r="P136" s="107">
        <v>2.0</v>
      </c>
      <c r="Q136" s="107">
        <v>2.0</v>
      </c>
      <c r="R136" s="107">
        <v>5.0</v>
      </c>
      <c r="S136" s="107">
        <v>198.0</v>
      </c>
      <c r="T136" s="107">
        <v>74.0</v>
      </c>
      <c r="U136" s="184">
        <v>7.0</v>
      </c>
    </row>
    <row r="137" ht="15.75" customHeight="1">
      <c r="A137" s="136" t="s">
        <v>67</v>
      </c>
      <c r="B137" s="105">
        <v>0.0</v>
      </c>
      <c r="C137" s="105">
        <v>0.0</v>
      </c>
      <c r="D137" s="105">
        <v>0.0</v>
      </c>
      <c r="E137" s="105">
        <v>0.0</v>
      </c>
      <c r="F137" s="105">
        <v>0.0</v>
      </c>
      <c r="G137" s="105">
        <v>0.0</v>
      </c>
      <c r="H137" s="105">
        <v>0.0</v>
      </c>
      <c r="I137" s="105">
        <v>89.0</v>
      </c>
      <c r="J137" s="105">
        <v>9.0</v>
      </c>
      <c r="K137" s="105">
        <v>0.0</v>
      </c>
      <c r="L137" s="105">
        <v>0.0</v>
      </c>
      <c r="M137" s="105">
        <v>0.0</v>
      </c>
      <c r="N137" s="105">
        <v>0.0</v>
      </c>
      <c r="O137" s="105">
        <v>0.0</v>
      </c>
      <c r="P137" s="105">
        <v>3.0</v>
      </c>
      <c r="Q137" s="105">
        <v>2.0</v>
      </c>
      <c r="R137" s="105">
        <v>10.0</v>
      </c>
      <c r="S137" s="105">
        <v>0.0</v>
      </c>
      <c r="T137" s="105"/>
      <c r="U137" s="187">
        <v>3.0</v>
      </c>
    </row>
    <row r="138" ht="15.75" customHeight="1">
      <c r="A138" s="136" t="s">
        <v>27</v>
      </c>
      <c r="B138" s="107">
        <v>0.0</v>
      </c>
      <c r="C138" s="107">
        <v>0.0</v>
      </c>
      <c r="D138" s="107">
        <v>0.0</v>
      </c>
      <c r="E138" s="107">
        <v>0.0</v>
      </c>
      <c r="F138" s="107">
        <v>0.0</v>
      </c>
      <c r="G138" s="107">
        <v>3.0</v>
      </c>
      <c r="H138" s="107">
        <v>2.0</v>
      </c>
      <c r="I138" s="107">
        <v>7.0</v>
      </c>
      <c r="J138" s="107">
        <v>57.0</v>
      </c>
      <c r="K138" s="107">
        <v>11.0</v>
      </c>
      <c r="L138" s="107">
        <v>2.0</v>
      </c>
      <c r="M138" s="107">
        <v>1.0</v>
      </c>
      <c r="N138" s="107">
        <v>382.0</v>
      </c>
      <c r="O138" s="107">
        <v>90.0</v>
      </c>
      <c r="P138" s="107">
        <v>203.0</v>
      </c>
      <c r="Q138" s="107">
        <v>331.0</v>
      </c>
      <c r="R138" s="107">
        <v>56.0</v>
      </c>
      <c r="S138" s="107">
        <v>237.0</v>
      </c>
      <c r="T138" s="107">
        <v>294.0</v>
      </c>
      <c r="U138" s="184">
        <v>276.0</v>
      </c>
    </row>
    <row r="139" ht="15.75" customHeight="1">
      <c r="A139" s="136" t="s">
        <v>174</v>
      </c>
      <c r="B139" s="105">
        <v>0.0</v>
      </c>
      <c r="C139" s="105">
        <v>0.0</v>
      </c>
      <c r="D139" s="105">
        <v>0.0</v>
      </c>
      <c r="E139" s="105">
        <v>0.0</v>
      </c>
      <c r="F139" s="105">
        <v>0.0</v>
      </c>
      <c r="G139" s="105">
        <v>0.0</v>
      </c>
      <c r="H139" s="105">
        <v>0.0</v>
      </c>
      <c r="I139" s="105">
        <v>0.0</v>
      </c>
      <c r="J139" s="105">
        <v>0.0</v>
      </c>
      <c r="K139" s="105">
        <v>0.0</v>
      </c>
      <c r="L139" s="105">
        <v>2.0</v>
      </c>
      <c r="M139" s="105">
        <v>0.0</v>
      </c>
      <c r="N139" s="105">
        <v>0.0</v>
      </c>
      <c r="O139" s="105">
        <v>0.0</v>
      </c>
      <c r="P139" s="105">
        <v>1.0</v>
      </c>
      <c r="Q139" s="105">
        <v>30.0</v>
      </c>
      <c r="R139" s="105">
        <v>3.0</v>
      </c>
      <c r="S139" s="105">
        <v>0.0</v>
      </c>
      <c r="T139" s="105"/>
      <c r="U139" s="187"/>
    </row>
    <row r="140" ht="15.75" customHeight="1">
      <c r="A140" s="136" t="s">
        <v>61</v>
      </c>
      <c r="B140" s="105">
        <v>0.0</v>
      </c>
      <c r="C140" s="105">
        <v>0.0</v>
      </c>
      <c r="D140" s="105">
        <v>0.0</v>
      </c>
      <c r="E140" s="105">
        <v>0.0</v>
      </c>
      <c r="F140" s="105">
        <v>0.0</v>
      </c>
      <c r="G140" s="105">
        <v>0.0</v>
      </c>
      <c r="H140" s="105">
        <v>0.0</v>
      </c>
      <c r="I140" s="105">
        <v>161.0</v>
      </c>
      <c r="J140" s="105">
        <v>0.0</v>
      </c>
      <c r="K140" s="105">
        <v>0.0</v>
      </c>
      <c r="L140" s="105">
        <v>0.0</v>
      </c>
      <c r="M140" s="105">
        <v>0.0</v>
      </c>
      <c r="N140" s="105">
        <v>0.0</v>
      </c>
      <c r="O140" s="105">
        <v>0.0</v>
      </c>
      <c r="P140" s="105">
        <v>0.0</v>
      </c>
      <c r="Q140" s="105">
        <v>0.0</v>
      </c>
      <c r="R140" s="105">
        <v>0.0</v>
      </c>
      <c r="S140" s="105">
        <v>0.0</v>
      </c>
      <c r="T140" s="105"/>
      <c r="U140" s="187">
        <v>125.0</v>
      </c>
    </row>
    <row r="141" ht="15.75" customHeight="1">
      <c r="A141" s="136" t="s">
        <v>28</v>
      </c>
      <c r="B141" s="105">
        <v>0.0</v>
      </c>
      <c r="C141" s="105">
        <v>0.0</v>
      </c>
      <c r="D141" s="105">
        <v>38.0</v>
      </c>
      <c r="E141" s="105">
        <v>50.0</v>
      </c>
      <c r="F141" s="105">
        <v>315.0</v>
      </c>
      <c r="G141" s="105">
        <v>134.0</v>
      </c>
      <c r="H141" s="105">
        <v>445.0</v>
      </c>
      <c r="I141" s="105">
        <v>486.0</v>
      </c>
      <c r="J141" s="105">
        <v>63.0</v>
      </c>
      <c r="K141" s="105">
        <v>71.0</v>
      </c>
      <c r="L141" s="105">
        <v>219.0</v>
      </c>
      <c r="M141" s="105">
        <v>35.0</v>
      </c>
      <c r="N141" s="105">
        <v>178.0</v>
      </c>
      <c r="O141" s="105">
        <v>98.0</v>
      </c>
      <c r="P141" s="105">
        <v>23.0</v>
      </c>
      <c r="Q141" s="105">
        <v>543.0</v>
      </c>
      <c r="R141" s="105">
        <v>1854.0</v>
      </c>
      <c r="S141" s="105">
        <v>975.0</v>
      </c>
      <c r="T141" s="105">
        <v>505.0</v>
      </c>
      <c r="U141" s="187">
        <v>244.0</v>
      </c>
    </row>
    <row r="142" ht="15.75" customHeight="1">
      <c r="A142" s="136" t="s">
        <v>175</v>
      </c>
      <c r="B142" s="105">
        <v>0.0</v>
      </c>
      <c r="C142" s="105">
        <v>0.0</v>
      </c>
      <c r="D142" s="105">
        <v>0.0</v>
      </c>
      <c r="E142" s="105">
        <v>0.0</v>
      </c>
      <c r="F142" s="105">
        <v>0.0</v>
      </c>
      <c r="G142" s="105">
        <v>0.0</v>
      </c>
      <c r="H142" s="105">
        <v>0.0</v>
      </c>
      <c r="I142" s="105">
        <v>5.0</v>
      </c>
      <c r="J142" s="105">
        <v>3.0</v>
      </c>
      <c r="K142" s="105">
        <v>0.0</v>
      </c>
      <c r="L142" s="105">
        <v>0.0</v>
      </c>
      <c r="M142" s="105">
        <v>0.0</v>
      </c>
      <c r="N142" s="105">
        <v>144.0</v>
      </c>
      <c r="O142" s="105">
        <v>2.0</v>
      </c>
      <c r="P142" s="105">
        <v>7.0</v>
      </c>
      <c r="Q142" s="105">
        <v>13.0</v>
      </c>
      <c r="R142" s="105">
        <v>1157.0</v>
      </c>
      <c r="S142" s="105">
        <v>293.0</v>
      </c>
      <c r="T142" s="105"/>
      <c r="U142" s="187"/>
    </row>
    <row r="143" ht="15.75" customHeight="1">
      <c r="A143" s="136" t="s">
        <v>526</v>
      </c>
      <c r="B143" s="105"/>
      <c r="C143" s="105"/>
      <c r="D143" s="105"/>
      <c r="E143" s="105"/>
      <c r="F143" s="105"/>
      <c r="G143" s="105"/>
      <c r="H143" s="105"/>
      <c r="I143" s="105"/>
      <c r="J143" s="105"/>
      <c r="K143" s="105"/>
      <c r="L143" s="105"/>
      <c r="M143" s="105"/>
      <c r="N143" s="105"/>
      <c r="O143" s="105"/>
      <c r="P143" s="105"/>
      <c r="Q143" s="105"/>
      <c r="R143" s="105"/>
      <c r="S143" s="105"/>
      <c r="T143" s="105"/>
      <c r="U143" s="187"/>
    </row>
    <row r="144" ht="15.75" customHeight="1">
      <c r="A144" s="136" t="s">
        <v>176</v>
      </c>
      <c r="B144" s="105">
        <v>0.0</v>
      </c>
      <c r="C144" s="105">
        <v>0.0</v>
      </c>
      <c r="D144" s="105">
        <v>0.0</v>
      </c>
      <c r="E144" s="105">
        <v>78.0</v>
      </c>
      <c r="F144" s="105">
        <v>6.0</v>
      </c>
      <c r="G144" s="105">
        <v>474.0</v>
      </c>
      <c r="H144" s="105">
        <v>0.0</v>
      </c>
      <c r="I144" s="105">
        <v>466.0</v>
      </c>
      <c r="J144" s="105">
        <v>1700.0</v>
      </c>
      <c r="K144" s="105">
        <v>266.0</v>
      </c>
      <c r="L144" s="105">
        <v>307.0</v>
      </c>
      <c r="M144" s="105">
        <v>1.0</v>
      </c>
      <c r="N144" s="105">
        <v>36.0</v>
      </c>
      <c r="O144" s="105">
        <v>8354.0</v>
      </c>
      <c r="P144" s="105">
        <v>194.0</v>
      </c>
      <c r="Q144" s="105">
        <v>630.0</v>
      </c>
      <c r="R144" s="105">
        <v>13495.0</v>
      </c>
      <c r="S144" s="105">
        <v>1180.0</v>
      </c>
      <c r="T144" s="105">
        <v>4704.0</v>
      </c>
      <c r="U144" s="187">
        <v>6525.0</v>
      </c>
    </row>
    <row r="145" ht="15.75" customHeight="1">
      <c r="A145" s="136" t="s">
        <v>177</v>
      </c>
      <c r="B145" s="107">
        <v>0.0</v>
      </c>
      <c r="C145" s="107">
        <v>0.0</v>
      </c>
      <c r="D145" s="107">
        <v>0.0</v>
      </c>
      <c r="E145" s="107">
        <v>0.0</v>
      </c>
      <c r="F145" s="107">
        <v>0.0</v>
      </c>
      <c r="G145" s="107">
        <v>0.0</v>
      </c>
      <c r="H145" s="107">
        <v>0.0</v>
      </c>
      <c r="I145" s="107">
        <v>61.0</v>
      </c>
      <c r="J145" s="107">
        <v>287.0</v>
      </c>
      <c r="K145" s="107">
        <v>0.0</v>
      </c>
      <c r="L145" s="107">
        <v>0.0</v>
      </c>
      <c r="M145" s="107">
        <v>0.0</v>
      </c>
      <c r="N145" s="107">
        <v>2576.0</v>
      </c>
      <c r="O145" s="107">
        <v>151.0</v>
      </c>
      <c r="P145" s="107">
        <v>365.0</v>
      </c>
      <c r="Q145" s="107">
        <v>792.0</v>
      </c>
      <c r="R145" s="107">
        <v>499.0</v>
      </c>
      <c r="S145" s="107">
        <v>67.0</v>
      </c>
      <c r="T145" s="107">
        <v>442.0</v>
      </c>
      <c r="U145" s="184">
        <v>328.0</v>
      </c>
    </row>
    <row r="146" ht="15.75" customHeight="1">
      <c r="A146" s="136" t="s">
        <v>29</v>
      </c>
      <c r="B146" s="107">
        <v>585.0</v>
      </c>
      <c r="C146" s="107">
        <v>13.0</v>
      </c>
      <c r="D146" s="107">
        <v>729.0</v>
      </c>
      <c r="E146" s="107">
        <v>128.0</v>
      </c>
      <c r="F146" s="107">
        <v>806.0</v>
      </c>
      <c r="G146" s="107">
        <v>478.0</v>
      </c>
      <c r="H146" s="107">
        <v>120.0</v>
      </c>
      <c r="I146" s="107">
        <v>1124.0</v>
      </c>
      <c r="J146" s="107">
        <v>527.0</v>
      </c>
      <c r="K146" s="107">
        <v>3354.0</v>
      </c>
      <c r="L146" s="107">
        <v>544.0</v>
      </c>
      <c r="M146" s="107">
        <v>3786.0</v>
      </c>
      <c r="N146" s="107">
        <v>1888.0</v>
      </c>
      <c r="O146" s="107">
        <v>10996.0</v>
      </c>
      <c r="P146" s="107">
        <v>9038.0</v>
      </c>
      <c r="Q146" s="107">
        <v>8291.0</v>
      </c>
      <c r="R146" s="107">
        <v>3188.0</v>
      </c>
      <c r="S146" s="107">
        <v>3088.0</v>
      </c>
      <c r="T146" s="107">
        <v>12821.0</v>
      </c>
      <c r="U146" s="184">
        <v>4318.0</v>
      </c>
    </row>
    <row r="147" ht="15.75" customHeight="1">
      <c r="A147" s="136" t="s">
        <v>178</v>
      </c>
      <c r="U147" s="187"/>
    </row>
    <row r="148" ht="15.75" customHeight="1">
      <c r="A148" s="136" t="s">
        <v>179</v>
      </c>
      <c r="B148" s="105">
        <v>0.0</v>
      </c>
      <c r="C148" s="105">
        <v>0.0</v>
      </c>
      <c r="D148" s="105">
        <v>0.0</v>
      </c>
      <c r="E148" s="105">
        <v>0.0</v>
      </c>
      <c r="F148" s="105">
        <v>0.0</v>
      </c>
      <c r="G148" s="105">
        <v>0.0</v>
      </c>
      <c r="H148" s="105">
        <v>0.0</v>
      </c>
      <c r="I148" s="105">
        <v>0.0</v>
      </c>
      <c r="J148" s="105">
        <v>0.0</v>
      </c>
      <c r="K148" s="105">
        <v>0.0</v>
      </c>
      <c r="L148" s="105">
        <v>0.0</v>
      </c>
      <c r="M148" s="105">
        <v>0.0</v>
      </c>
      <c r="N148" s="105">
        <v>0.0</v>
      </c>
      <c r="O148" s="105">
        <v>0.0</v>
      </c>
      <c r="P148" s="105">
        <v>0.0</v>
      </c>
      <c r="Q148" s="105">
        <v>0.0</v>
      </c>
      <c r="R148" s="105">
        <v>4.0</v>
      </c>
      <c r="S148" s="105">
        <v>472.0</v>
      </c>
      <c r="T148" s="105">
        <v>94.0</v>
      </c>
      <c r="U148" s="187">
        <v>11.0</v>
      </c>
    </row>
    <row r="149" ht="15.75" customHeight="1">
      <c r="A149" s="136" t="s">
        <v>73</v>
      </c>
      <c r="B149" s="105">
        <v>0.0</v>
      </c>
      <c r="C149" s="105">
        <v>0.0</v>
      </c>
      <c r="D149" s="105">
        <v>0.0</v>
      </c>
      <c r="E149" s="105">
        <v>0.0</v>
      </c>
      <c r="F149" s="105">
        <v>0.0</v>
      </c>
      <c r="G149" s="105">
        <v>0.0</v>
      </c>
      <c r="H149" s="105">
        <v>0.0</v>
      </c>
      <c r="I149" s="105">
        <v>62.0</v>
      </c>
      <c r="J149" s="105">
        <v>0.0</v>
      </c>
      <c r="K149" s="105">
        <v>0.0</v>
      </c>
      <c r="L149" s="105">
        <v>2.0</v>
      </c>
      <c r="M149" s="105">
        <v>0.0</v>
      </c>
      <c r="N149" s="105">
        <v>2.0</v>
      </c>
      <c r="O149" s="105">
        <v>2.0</v>
      </c>
      <c r="P149" s="105">
        <v>21.0</v>
      </c>
      <c r="Q149" s="105">
        <v>4.0</v>
      </c>
      <c r="R149" s="105">
        <v>0.0</v>
      </c>
      <c r="S149" s="105">
        <v>1.0</v>
      </c>
      <c r="T149" s="105">
        <v>7.0</v>
      </c>
      <c r="U149" s="187">
        <v>20.0</v>
      </c>
    </row>
    <row r="150" ht="15.75" customHeight="1">
      <c r="A150" s="136" t="s">
        <v>180</v>
      </c>
      <c r="B150" s="107">
        <v>0.0</v>
      </c>
      <c r="C150" s="107">
        <v>0.0</v>
      </c>
      <c r="D150" s="107">
        <v>0.0</v>
      </c>
      <c r="E150" s="107">
        <v>0.0</v>
      </c>
      <c r="F150" s="107">
        <v>0.0</v>
      </c>
      <c r="G150" s="107">
        <v>0.0</v>
      </c>
      <c r="H150" s="107">
        <v>0.0</v>
      </c>
      <c r="I150" s="107">
        <v>1.0</v>
      </c>
      <c r="J150" s="107">
        <v>0.0</v>
      </c>
      <c r="K150" s="107">
        <v>0.0</v>
      </c>
      <c r="L150" s="107">
        <v>0.0</v>
      </c>
      <c r="M150" s="107">
        <v>6.0</v>
      </c>
      <c r="N150" s="107">
        <v>10.0</v>
      </c>
      <c r="O150" s="107">
        <v>4.0</v>
      </c>
      <c r="P150" s="107">
        <v>12.0</v>
      </c>
      <c r="Q150" s="107">
        <v>6.0</v>
      </c>
      <c r="R150" s="107">
        <v>22.0</v>
      </c>
      <c r="S150" s="107">
        <v>62.0</v>
      </c>
      <c r="T150" s="107">
        <v>31.0</v>
      </c>
      <c r="U150" s="184">
        <v>36.0</v>
      </c>
    </row>
    <row r="151" ht="15.75" customHeight="1">
      <c r="A151" s="136" t="s">
        <v>181</v>
      </c>
      <c r="B151" s="105">
        <v>0.0</v>
      </c>
      <c r="C151" s="105">
        <v>0.0</v>
      </c>
      <c r="D151" s="105">
        <v>0.0</v>
      </c>
      <c r="E151" s="105">
        <v>0.0</v>
      </c>
      <c r="F151" s="105">
        <v>0.0</v>
      </c>
      <c r="G151" s="105">
        <v>0.0</v>
      </c>
      <c r="H151" s="105">
        <v>19.0</v>
      </c>
      <c r="I151" s="105">
        <v>16.0</v>
      </c>
      <c r="J151" s="105">
        <v>1.0</v>
      </c>
      <c r="K151" s="105">
        <v>1722.0</v>
      </c>
      <c r="L151" s="105">
        <v>0.0</v>
      </c>
      <c r="M151" s="105">
        <v>1.0</v>
      </c>
      <c r="N151" s="105">
        <v>38.0</v>
      </c>
      <c r="O151" s="105">
        <v>50.0</v>
      </c>
      <c r="P151" s="105">
        <v>44.0</v>
      </c>
      <c r="Q151" s="105">
        <v>8.0</v>
      </c>
      <c r="R151" s="105">
        <v>48.0</v>
      </c>
      <c r="S151" s="105">
        <v>76.0</v>
      </c>
      <c r="T151" s="105">
        <v>26.0</v>
      </c>
      <c r="U151" s="187">
        <v>520.0</v>
      </c>
    </row>
    <row r="152" ht="15.75" customHeight="1">
      <c r="A152" s="136" t="s">
        <v>182</v>
      </c>
      <c r="B152" s="105">
        <v>0.0</v>
      </c>
      <c r="C152" s="105">
        <v>0.0</v>
      </c>
      <c r="D152" s="105">
        <v>0.0</v>
      </c>
      <c r="E152" s="105">
        <v>0.0</v>
      </c>
      <c r="F152" s="105">
        <v>0.0</v>
      </c>
      <c r="G152" s="105">
        <v>224.0</v>
      </c>
      <c r="H152" s="105">
        <v>79.0</v>
      </c>
      <c r="I152" s="105">
        <v>948.0</v>
      </c>
      <c r="J152" s="105">
        <v>1550.0</v>
      </c>
      <c r="K152" s="105">
        <v>1589.0</v>
      </c>
      <c r="L152" s="105">
        <v>2549.0</v>
      </c>
      <c r="M152" s="105">
        <v>4254.0</v>
      </c>
      <c r="N152" s="105">
        <v>1464.0</v>
      </c>
      <c r="O152" s="105">
        <v>1175.0</v>
      </c>
      <c r="P152" s="105">
        <v>3423.0</v>
      </c>
      <c r="Q152" s="105">
        <v>2129.0</v>
      </c>
      <c r="R152" s="105">
        <v>1797.0</v>
      </c>
      <c r="S152" s="105">
        <v>761.0</v>
      </c>
      <c r="T152" s="105">
        <v>1212.0</v>
      </c>
      <c r="U152" s="187">
        <v>4384.0</v>
      </c>
    </row>
    <row r="153" ht="15.75" customHeight="1">
      <c r="A153" s="136" t="s">
        <v>68</v>
      </c>
      <c r="B153" s="107">
        <v>0.0</v>
      </c>
      <c r="C153" s="107">
        <v>0.0</v>
      </c>
      <c r="D153" s="107">
        <v>0.0</v>
      </c>
      <c r="E153" s="107">
        <v>199.0</v>
      </c>
      <c r="F153" s="107">
        <v>232.0</v>
      </c>
      <c r="G153" s="107">
        <v>116.0</v>
      </c>
      <c r="H153" s="107">
        <v>73.0</v>
      </c>
      <c r="I153" s="107">
        <v>4.0</v>
      </c>
      <c r="J153" s="107">
        <v>336.0</v>
      </c>
      <c r="K153" s="107">
        <v>24.0</v>
      </c>
      <c r="L153" s="107">
        <v>15.0</v>
      </c>
      <c r="M153" s="107">
        <v>38.0</v>
      </c>
      <c r="N153" s="107">
        <v>83.0</v>
      </c>
      <c r="O153" s="107">
        <v>31.0</v>
      </c>
      <c r="P153" s="107">
        <v>51.0</v>
      </c>
      <c r="Q153" s="107">
        <v>942.0</v>
      </c>
      <c r="R153" s="107">
        <v>2911.0</v>
      </c>
      <c r="S153" s="107">
        <v>184.0</v>
      </c>
      <c r="T153" s="107">
        <v>546.0</v>
      </c>
      <c r="U153" s="184">
        <v>6141.0</v>
      </c>
    </row>
    <row r="154" ht="15.75" customHeight="1">
      <c r="A154" s="136" t="s">
        <v>82</v>
      </c>
      <c r="B154" s="107"/>
      <c r="C154" s="107"/>
      <c r="D154" s="107"/>
      <c r="E154" s="107"/>
      <c r="F154" s="107"/>
      <c r="G154" s="107"/>
      <c r="H154" s="107"/>
      <c r="I154" s="107"/>
      <c r="J154" s="107"/>
      <c r="K154" s="107"/>
      <c r="L154" s="107"/>
      <c r="M154" s="107"/>
      <c r="N154" s="107"/>
      <c r="O154" s="107"/>
      <c r="P154" s="107"/>
      <c r="Q154" s="107"/>
      <c r="R154" s="107"/>
      <c r="S154" s="107"/>
      <c r="T154" s="107"/>
      <c r="U154" s="184"/>
    </row>
    <row r="155" ht="15.75" customHeight="1">
      <c r="A155" s="136" t="s">
        <v>30</v>
      </c>
      <c r="B155" s="107">
        <v>0.0</v>
      </c>
      <c r="C155" s="107">
        <v>0.0</v>
      </c>
      <c r="D155" s="107">
        <v>0.0</v>
      </c>
      <c r="E155" s="107">
        <v>0.0</v>
      </c>
      <c r="F155" s="107">
        <v>0.0</v>
      </c>
      <c r="G155" s="107">
        <v>24274.0</v>
      </c>
      <c r="H155" s="107">
        <v>35251.0</v>
      </c>
      <c r="I155" s="107">
        <v>5038.0</v>
      </c>
      <c r="J155" s="107">
        <v>0.0</v>
      </c>
      <c r="K155" s="107">
        <v>0.0</v>
      </c>
      <c r="L155" s="107">
        <v>256.0</v>
      </c>
      <c r="M155" s="107">
        <v>428.0</v>
      </c>
      <c r="N155" s="107">
        <v>208.0</v>
      </c>
      <c r="O155" s="107">
        <v>247.0</v>
      </c>
      <c r="P155" s="107">
        <v>68.0</v>
      </c>
      <c r="Q155" s="107">
        <v>59.0</v>
      </c>
      <c r="R155" s="107">
        <v>345.0</v>
      </c>
      <c r="S155" s="107">
        <v>816.0</v>
      </c>
      <c r="T155" s="107">
        <v>760.0</v>
      </c>
      <c r="U155" s="184">
        <v>235.0</v>
      </c>
    </row>
    <row r="156" ht="15.75" customHeight="1">
      <c r="A156" s="136" t="s">
        <v>183</v>
      </c>
      <c r="B156" s="105">
        <v>0.0</v>
      </c>
      <c r="C156" s="105">
        <v>0.0</v>
      </c>
      <c r="D156" s="105">
        <v>5.0</v>
      </c>
      <c r="E156" s="105">
        <v>2.0</v>
      </c>
      <c r="F156" s="105">
        <v>12.0</v>
      </c>
      <c r="G156" s="105">
        <v>22.0</v>
      </c>
      <c r="H156" s="105">
        <v>282.0</v>
      </c>
      <c r="I156" s="105">
        <v>5.0</v>
      </c>
      <c r="J156" s="105">
        <v>7.0</v>
      </c>
      <c r="K156" s="105">
        <v>13.0</v>
      </c>
      <c r="L156" s="105">
        <v>5.0</v>
      </c>
      <c r="M156" s="105">
        <v>3.0</v>
      </c>
      <c r="N156" s="105">
        <v>0.0</v>
      </c>
      <c r="O156" s="105">
        <v>579.0</v>
      </c>
      <c r="P156" s="105">
        <v>638.0</v>
      </c>
      <c r="Q156" s="105">
        <v>131.0</v>
      </c>
      <c r="R156" s="105">
        <v>96.0</v>
      </c>
      <c r="S156" s="105">
        <v>120.0</v>
      </c>
      <c r="T156" s="105">
        <v>10.0</v>
      </c>
      <c r="U156" s="187">
        <v>30.0</v>
      </c>
    </row>
    <row r="157" ht="15.75" customHeight="1">
      <c r="A157" s="136" t="s">
        <v>31</v>
      </c>
      <c r="B157" s="105">
        <v>379.0</v>
      </c>
      <c r="C157" s="105">
        <v>431.0</v>
      </c>
      <c r="D157" s="105">
        <v>277.0</v>
      </c>
      <c r="E157" s="105">
        <v>1227.0</v>
      </c>
      <c r="F157" s="105">
        <v>423.0</v>
      </c>
      <c r="G157" s="105">
        <v>2255.0</v>
      </c>
      <c r="H157" s="105">
        <v>330.0</v>
      </c>
      <c r="I157" s="105">
        <v>2179.0</v>
      </c>
      <c r="J157" s="105">
        <v>1210.0</v>
      </c>
      <c r="K157" s="105">
        <v>1594.0</v>
      </c>
      <c r="L157" s="105">
        <v>1515.0</v>
      </c>
      <c r="M157" s="105">
        <v>14558.0</v>
      </c>
      <c r="N157" s="105">
        <v>1206.0</v>
      </c>
      <c r="O157" s="105">
        <v>2334.0</v>
      </c>
      <c r="P157" s="105">
        <v>1105.0</v>
      </c>
      <c r="Q157" s="105">
        <v>3196.0</v>
      </c>
      <c r="R157" s="105">
        <v>2679.0</v>
      </c>
      <c r="S157" s="105">
        <v>3575.0</v>
      </c>
      <c r="T157" s="105">
        <v>7485.0</v>
      </c>
      <c r="U157" s="187">
        <v>7211.0</v>
      </c>
    </row>
    <row r="158" ht="15.75" customHeight="1">
      <c r="A158" s="136" t="s">
        <v>184</v>
      </c>
      <c r="B158" s="105">
        <v>0.0</v>
      </c>
      <c r="C158" s="105">
        <v>0.0</v>
      </c>
      <c r="D158" s="105">
        <v>0.0</v>
      </c>
      <c r="E158" s="105">
        <v>0.0</v>
      </c>
      <c r="F158" s="105">
        <v>0.0</v>
      </c>
      <c r="G158" s="105">
        <v>0.0</v>
      </c>
      <c r="H158" s="105">
        <v>0.0</v>
      </c>
      <c r="I158" s="105">
        <v>0.0</v>
      </c>
      <c r="J158" s="105">
        <v>0.0</v>
      </c>
      <c r="K158" s="105">
        <v>0.0</v>
      </c>
      <c r="L158" s="105">
        <v>0.0</v>
      </c>
      <c r="M158" s="105">
        <v>0.0</v>
      </c>
      <c r="N158" s="105">
        <v>0.0</v>
      </c>
      <c r="O158" s="105">
        <v>0.0</v>
      </c>
      <c r="P158" s="105">
        <v>0.0</v>
      </c>
      <c r="Q158" s="105">
        <v>9.0</v>
      </c>
      <c r="R158" s="105">
        <v>19.0</v>
      </c>
      <c r="S158" s="105">
        <v>0.0</v>
      </c>
      <c r="T158" s="105"/>
      <c r="U158" s="187">
        <v>28.0</v>
      </c>
    </row>
    <row r="159" ht="15.75" customHeight="1">
      <c r="A159" s="136" t="s">
        <v>185</v>
      </c>
      <c r="B159" s="105"/>
      <c r="C159" s="105"/>
      <c r="D159" s="105"/>
      <c r="E159" s="105"/>
      <c r="F159" s="105"/>
      <c r="G159" s="105"/>
      <c r="H159" s="105"/>
      <c r="I159" s="105"/>
      <c r="J159" s="105"/>
      <c r="K159" s="105"/>
      <c r="L159" s="105"/>
      <c r="M159" s="105"/>
      <c r="N159" s="105"/>
      <c r="O159" s="105"/>
      <c r="P159" s="105"/>
      <c r="Q159" s="105"/>
      <c r="R159" s="105"/>
      <c r="S159" s="105"/>
      <c r="T159" s="105"/>
      <c r="U159" s="187"/>
    </row>
    <row r="160" ht="15.75" customHeight="1">
      <c r="A160" s="136" t="s">
        <v>57</v>
      </c>
      <c r="B160" s="107">
        <v>0.0</v>
      </c>
      <c r="C160" s="107">
        <v>0.0</v>
      </c>
      <c r="D160" s="107">
        <v>0.0</v>
      </c>
      <c r="E160" s="107">
        <v>0.0</v>
      </c>
      <c r="F160" s="107">
        <v>0.0</v>
      </c>
      <c r="G160" s="107">
        <v>0.0</v>
      </c>
      <c r="H160" s="107">
        <v>0.0</v>
      </c>
      <c r="I160" s="107">
        <v>0.0</v>
      </c>
      <c r="J160" s="107">
        <v>0.0</v>
      </c>
      <c r="K160" s="107">
        <v>0.0</v>
      </c>
      <c r="L160" s="107">
        <v>0.0</v>
      </c>
      <c r="M160" s="107">
        <v>0.0</v>
      </c>
      <c r="N160" s="107">
        <v>0.0</v>
      </c>
      <c r="O160" s="107">
        <v>0.0</v>
      </c>
      <c r="P160" s="107">
        <v>0.0</v>
      </c>
      <c r="Q160" s="107">
        <v>1.0</v>
      </c>
      <c r="R160" s="107">
        <v>0.0</v>
      </c>
      <c r="S160" s="107">
        <v>0.0</v>
      </c>
      <c r="T160" s="107"/>
      <c r="U160" s="184"/>
    </row>
    <row r="161" ht="15.75" customHeight="1">
      <c r="A161" s="136" t="s">
        <v>527</v>
      </c>
      <c r="B161" s="107"/>
      <c r="C161" s="107"/>
      <c r="D161" s="107"/>
      <c r="E161" s="107"/>
      <c r="F161" s="107"/>
      <c r="G161" s="107"/>
      <c r="H161" s="107"/>
      <c r="I161" s="107"/>
      <c r="J161" s="107"/>
      <c r="K161" s="107"/>
      <c r="L161" s="107"/>
      <c r="M161" s="107"/>
      <c r="N161" s="107"/>
      <c r="O161" s="107"/>
      <c r="P161" s="107"/>
      <c r="Q161" s="107"/>
      <c r="R161" s="107"/>
      <c r="S161" s="107"/>
      <c r="T161" s="107"/>
      <c r="U161" s="184"/>
    </row>
    <row r="162" ht="15.75" customHeight="1">
      <c r="A162" s="136" t="s">
        <v>186</v>
      </c>
      <c r="B162" s="107"/>
      <c r="C162" s="107"/>
      <c r="D162" s="107"/>
      <c r="E162" s="107"/>
      <c r="F162" s="107"/>
      <c r="G162" s="107"/>
      <c r="H162" s="107"/>
      <c r="I162" s="107"/>
      <c r="J162" s="107"/>
      <c r="K162" s="107"/>
      <c r="L162" s="107"/>
      <c r="M162" s="107"/>
      <c r="N162" s="107"/>
      <c r="O162" s="107"/>
      <c r="P162" s="107"/>
      <c r="Q162" s="107"/>
      <c r="R162" s="107"/>
      <c r="S162" s="107"/>
      <c r="T162" s="107"/>
      <c r="U162" s="184"/>
    </row>
    <row r="163" ht="15.75" customHeight="1">
      <c r="A163" s="136" t="s">
        <v>187</v>
      </c>
      <c r="B163" s="105">
        <v>0.0</v>
      </c>
      <c r="C163" s="105">
        <v>0.0</v>
      </c>
      <c r="D163" s="105">
        <v>0.0</v>
      </c>
      <c r="E163" s="105">
        <v>0.0</v>
      </c>
      <c r="F163" s="105">
        <v>0.0</v>
      </c>
      <c r="G163" s="105">
        <v>0.0</v>
      </c>
      <c r="H163" s="105">
        <v>0.0</v>
      </c>
      <c r="I163" s="105">
        <v>0.0</v>
      </c>
      <c r="J163" s="105">
        <v>0.0</v>
      </c>
      <c r="K163" s="105">
        <v>0.0</v>
      </c>
      <c r="L163" s="105">
        <v>0.0</v>
      </c>
      <c r="M163" s="105">
        <v>1.0</v>
      </c>
      <c r="N163" s="105">
        <v>0.0</v>
      </c>
      <c r="O163" s="105">
        <v>0.0</v>
      </c>
      <c r="P163" s="105">
        <v>0.0</v>
      </c>
      <c r="Q163" s="105">
        <v>0.0</v>
      </c>
      <c r="R163" s="105">
        <v>0.0</v>
      </c>
      <c r="S163" s="105">
        <v>0.0</v>
      </c>
      <c r="T163" s="105"/>
      <c r="U163" s="187"/>
    </row>
    <row r="164" ht="15.75" customHeight="1">
      <c r="A164" s="136" t="s">
        <v>188</v>
      </c>
      <c r="B164" s="105"/>
      <c r="C164" s="105"/>
      <c r="D164" s="105"/>
      <c r="E164" s="105"/>
      <c r="F164" s="105"/>
      <c r="G164" s="105"/>
      <c r="H164" s="105"/>
      <c r="I164" s="105"/>
      <c r="J164" s="105"/>
      <c r="K164" s="105"/>
      <c r="L164" s="105"/>
      <c r="M164" s="105"/>
      <c r="N164" s="105"/>
      <c r="O164" s="105"/>
      <c r="P164" s="105"/>
      <c r="Q164" s="105"/>
      <c r="R164" s="105"/>
      <c r="S164" s="105"/>
      <c r="T164" s="105"/>
      <c r="U164" s="187"/>
    </row>
    <row r="165" ht="15.75" customHeight="1">
      <c r="A165" s="136" t="s">
        <v>189</v>
      </c>
      <c r="B165" s="105">
        <v>0.0</v>
      </c>
      <c r="C165" s="105">
        <v>0.0</v>
      </c>
      <c r="D165" s="105">
        <v>0.0</v>
      </c>
      <c r="E165" s="105">
        <v>0.0</v>
      </c>
      <c r="F165" s="105">
        <v>0.0</v>
      </c>
      <c r="G165" s="105">
        <v>0.0</v>
      </c>
      <c r="H165" s="105">
        <v>0.0</v>
      </c>
      <c r="I165" s="105">
        <v>0.0</v>
      </c>
      <c r="J165" s="105">
        <v>0.0</v>
      </c>
      <c r="K165" s="105">
        <v>0.0</v>
      </c>
      <c r="L165" s="105">
        <v>0.0</v>
      </c>
      <c r="M165" s="105">
        <v>0.0</v>
      </c>
      <c r="N165" s="105">
        <v>0.0</v>
      </c>
      <c r="O165" s="105">
        <v>0.0</v>
      </c>
      <c r="P165" s="105">
        <v>0.0</v>
      </c>
      <c r="Q165" s="105">
        <v>0.0</v>
      </c>
      <c r="R165" s="105">
        <v>0.0</v>
      </c>
      <c r="S165" s="105">
        <v>0.0</v>
      </c>
      <c r="T165" s="105"/>
      <c r="U165" s="187">
        <v>1.0</v>
      </c>
    </row>
    <row r="166" ht="15.75" customHeight="1">
      <c r="A166" s="136" t="s">
        <v>190</v>
      </c>
      <c r="B166" s="105">
        <v>0.0</v>
      </c>
      <c r="C166" s="105">
        <v>0.0</v>
      </c>
      <c r="D166" s="105">
        <v>0.0</v>
      </c>
      <c r="E166" s="105">
        <v>0.0</v>
      </c>
      <c r="F166" s="105">
        <v>0.0</v>
      </c>
      <c r="G166" s="105">
        <v>133.0</v>
      </c>
      <c r="H166" s="105">
        <v>0.0</v>
      </c>
      <c r="I166" s="105">
        <v>41.0</v>
      </c>
      <c r="J166" s="105">
        <v>1502.0</v>
      </c>
      <c r="K166" s="105">
        <v>390.0</v>
      </c>
      <c r="L166" s="105">
        <v>239.0</v>
      </c>
      <c r="M166" s="105">
        <v>125.0</v>
      </c>
      <c r="N166" s="105">
        <v>382.0</v>
      </c>
      <c r="O166" s="105">
        <v>77.0</v>
      </c>
      <c r="P166" s="105">
        <v>340.0</v>
      </c>
      <c r="Q166" s="105">
        <v>110.0</v>
      </c>
      <c r="R166" s="105">
        <v>966.0</v>
      </c>
      <c r="S166" s="105">
        <v>735.0</v>
      </c>
      <c r="T166" s="105">
        <v>1035.0</v>
      </c>
      <c r="U166" s="187">
        <v>2070.0</v>
      </c>
    </row>
    <row r="167" ht="15.75" customHeight="1">
      <c r="A167" s="136" t="s">
        <v>191</v>
      </c>
      <c r="B167" s="105">
        <v>0.0</v>
      </c>
      <c r="C167" s="105">
        <v>0.0</v>
      </c>
      <c r="D167" s="105">
        <v>0.0</v>
      </c>
      <c r="E167" s="105">
        <v>0.0</v>
      </c>
      <c r="F167" s="105">
        <v>0.0</v>
      </c>
      <c r="G167" s="105">
        <v>0.0</v>
      </c>
      <c r="H167" s="105">
        <v>0.0</v>
      </c>
      <c r="I167" s="105">
        <v>0.0</v>
      </c>
      <c r="J167" s="105">
        <v>0.0</v>
      </c>
      <c r="K167" s="105">
        <v>0.0</v>
      </c>
      <c r="L167" s="105">
        <v>0.0</v>
      </c>
      <c r="M167" s="105">
        <v>0.0</v>
      </c>
      <c r="N167" s="105">
        <v>1.0</v>
      </c>
      <c r="O167" s="105">
        <v>7.0</v>
      </c>
      <c r="P167" s="105">
        <v>0.0</v>
      </c>
      <c r="Q167" s="105">
        <v>0.0</v>
      </c>
      <c r="R167" s="105">
        <v>0.0</v>
      </c>
      <c r="S167" s="105">
        <v>0.0</v>
      </c>
      <c r="T167" s="105">
        <v>11.0</v>
      </c>
      <c r="U167" s="187"/>
    </row>
    <row r="168" ht="15.75" customHeight="1">
      <c r="A168" s="136" t="s">
        <v>32</v>
      </c>
      <c r="B168" s="107">
        <v>0.0</v>
      </c>
      <c r="C168" s="107">
        <v>0.0</v>
      </c>
      <c r="D168" s="107">
        <v>0.0</v>
      </c>
      <c r="E168" s="107">
        <v>0.0</v>
      </c>
      <c r="F168" s="107">
        <v>0.0</v>
      </c>
      <c r="G168" s="107">
        <v>0.0</v>
      </c>
      <c r="H168" s="107">
        <v>2.0</v>
      </c>
      <c r="I168" s="107">
        <v>0.0</v>
      </c>
      <c r="J168" s="107">
        <v>0.0</v>
      </c>
      <c r="K168" s="107">
        <v>0.0</v>
      </c>
      <c r="L168" s="107">
        <v>0.0</v>
      </c>
      <c r="M168" s="107">
        <v>0.0</v>
      </c>
      <c r="N168" s="107">
        <v>0.0</v>
      </c>
      <c r="O168" s="107">
        <v>0.0</v>
      </c>
      <c r="P168" s="107">
        <v>0.0</v>
      </c>
      <c r="Q168" s="107">
        <v>7.0</v>
      </c>
      <c r="R168" s="107">
        <v>2.0</v>
      </c>
      <c r="S168" s="107">
        <v>209.0</v>
      </c>
      <c r="T168" s="107">
        <v>4606.0</v>
      </c>
      <c r="U168" s="184">
        <v>6599.0</v>
      </c>
    </row>
    <row r="169" ht="15.75" customHeight="1">
      <c r="A169" s="136" t="s">
        <v>192</v>
      </c>
      <c r="B169" s="107">
        <v>0.0</v>
      </c>
      <c r="C169" s="107">
        <v>0.0</v>
      </c>
      <c r="D169" s="107">
        <v>0.0</v>
      </c>
      <c r="E169" s="107">
        <v>0.0</v>
      </c>
      <c r="F169" s="107">
        <v>0.0</v>
      </c>
      <c r="G169" s="107">
        <v>0.0</v>
      </c>
      <c r="H169" s="107">
        <v>0.0</v>
      </c>
      <c r="I169" s="107">
        <v>0.0</v>
      </c>
      <c r="J169" s="107">
        <v>0.0</v>
      </c>
      <c r="K169" s="107">
        <v>0.0</v>
      </c>
      <c r="L169" s="107">
        <v>0.0</v>
      </c>
      <c r="M169" s="107">
        <v>0.0</v>
      </c>
      <c r="N169" s="107">
        <v>0.0</v>
      </c>
      <c r="O169" s="107">
        <v>0.0</v>
      </c>
      <c r="P169" s="107">
        <v>0.0</v>
      </c>
      <c r="Q169" s="107">
        <v>2.0</v>
      </c>
      <c r="R169" s="107">
        <v>0.0</v>
      </c>
      <c r="S169" s="107">
        <v>0.0</v>
      </c>
      <c r="T169" s="107">
        <v>4.0</v>
      </c>
      <c r="U169" s="184"/>
    </row>
    <row r="170" ht="15.75" customHeight="1">
      <c r="A170" s="136" t="s">
        <v>193</v>
      </c>
      <c r="B170" s="107"/>
      <c r="C170" s="107"/>
      <c r="D170" s="107"/>
      <c r="E170" s="107"/>
      <c r="F170" s="107"/>
      <c r="G170" s="107"/>
      <c r="H170" s="107"/>
      <c r="I170" s="107"/>
      <c r="J170" s="107"/>
      <c r="K170" s="107"/>
      <c r="L170" s="107"/>
      <c r="M170" s="107"/>
      <c r="N170" s="107"/>
      <c r="O170" s="107"/>
      <c r="P170" s="107"/>
      <c r="Q170" s="107"/>
      <c r="R170" s="107"/>
      <c r="S170" s="107"/>
      <c r="T170" s="107"/>
      <c r="U170" s="184"/>
    </row>
    <row r="171" ht="15.75" customHeight="1">
      <c r="A171" s="136" t="s">
        <v>33</v>
      </c>
      <c r="B171" s="105">
        <v>13.0</v>
      </c>
      <c r="C171" s="105">
        <v>597.0</v>
      </c>
      <c r="D171" s="105">
        <v>290.0</v>
      </c>
      <c r="E171" s="105">
        <v>1079.0</v>
      </c>
      <c r="F171" s="105">
        <v>2120.0</v>
      </c>
      <c r="G171" s="105">
        <v>3211.0</v>
      </c>
      <c r="H171" s="105">
        <v>1669.0</v>
      </c>
      <c r="I171" s="105">
        <v>729.0</v>
      </c>
      <c r="J171" s="105">
        <v>2875.0</v>
      </c>
      <c r="K171" s="105">
        <v>3098.0</v>
      </c>
      <c r="L171" s="105">
        <v>7396.0</v>
      </c>
      <c r="M171" s="105">
        <v>4737.0</v>
      </c>
      <c r="N171" s="105">
        <v>4688.0</v>
      </c>
      <c r="O171" s="105">
        <v>1997.0</v>
      </c>
      <c r="P171" s="105">
        <v>474.0</v>
      </c>
      <c r="Q171" s="105">
        <v>3027.0</v>
      </c>
      <c r="R171" s="105">
        <v>2774.0</v>
      </c>
      <c r="S171" s="105">
        <v>2431.0</v>
      </c>
      <c r="T171" s="105">
        <v>4428.0</v>
      </c>
      <c r="U171" s="187">
        <v>4265.0</v>
      </c>
    </row>
    <row r="172" ht="15.75" customHeight="1">
      <c r="A172" s="136" t="s">
        <v>194</v>
      </c>
      <c r="B172" s="105"/>
      <c r="C172" s="105"/>
      <c r="D172" s="105"/>
      <c r="E172" s="105"/>
      <c r="F172" s="105"/>
      <c r="G172" s="105"/>
      <c r="H172" s="105"/>
      <c r="I172" s="105"/>
      <c r="J172" s="105"/>
      <c r="K172" s="105"/>
      <c r="L172" s="105"/>
      <c r="M172" s="105"/>
      <c r="N172" s="105"/>
      <c r="O172" s="105"/>
      <c r="P172" s="105"/>
      <c r="Q172" s="105"/>
      <c r="R172" s="105"/>
      <c r="S172" s="105"/>
      <c r="T172" s="105"/>
      <c r="U172" s="187"/>
    </row>
    <row r="173" ht="15.75" customHeight="1">
      <c r="A173" s="136" t="s">
        <v>195</v>
      </c>
      <c r="B173" s="105">
        <v>0.0</v>
      </c>
      <c r="C173" s="105">
        <v>0.0</v>
      </c>
      <c r="D173" s="105">
        <v>0.0</v>
      </c>
      <c r="E173" s="105">
        <v>0.0</v>
      </c>
      <c r="F173" s="105">
        <v>0.0</v>
      </c>
      <c r="G173" s="105">
        <v>0.0</v>
      </c>
      <c r="H173" s="105">
        <v>0.0</v>
      </c>
      <c r="I173" s="105">
        <v>0.0</v>
      </c>
      <c r="J173" s="105">
        <v>0.0</v>
      </c>
      <c r="K173" s="105">
        <v>0.0</v>
      </c>
      <c r="L173" s="105">
        <v>0.0</v>
      </c>
      <c r="M173" s="105">
        <v>0.0</v>
      </c>
      <c r="N173" s="105">
        <v>0.0</v>
      </c>
      <c r="O173" s="105">
        <v>0.0</v>
      </c>
      <c r="P173" s="105">
        <v>16.0</v>
      </c>
      <c r="Q173" s="105">
        <v>0.0</v>
      </c>
      <c r="R173" s="105">
        <v>0.0</v>
      </c>
      <c r="S173" s="105">
        <v>37.0</v>
      </c>
      <c r="T173" s="105"/>
      <c r="U173" s="187"/>
    </row>
    <row r="174" ht="15.75" customHeight="1">
      <c r="A174" s="136" t="s">
        <v>196</v>
      </c>
      <c r="B174" s="107">
        <v>0.0</v>
      </c>
      <c r="C174" s="107">
        <v>0.0</v>
      </c>
      <c r="D174" s="107">
        <v>0.0</v>
      </c>
      <c r="E174" s="107">
        <v>0.0</v>
      </c>
      <c r="F174" s="107">
        <v>0.0</v>
      </c>
      <c r="G174" s="107">
        <v>0.0</v>
      </c>
      <c r="H174" s="107">
        <v>0.0</v>
      </c>
      <c r="I174" s="107">
        <v>0.0</v>
      </c>
      <c r="J174" s="107">
        <v>0.0</v>
      </c>
      <c r="K174" s="107">
        <v>0.0</v>
      </c>
      <c r="L174" s="107">
        <v>0.0</v>
      </c>
      <c r="M174" s="107">
        <v>0.0</v>
      </c>
      <c r="N174" s="107">
        <v>0.0</v>
      </c>
      <c r="O174" s="107">
        <v>0.0</v>
      </c>
      <c r="P174" s="107">
        <v>0.0</v>
      </c>
      <c r="Q174" s="107">
        <v>2.0</v>
      </c>
      <c r="R174" s="107">
        <v>0.0</v>
      </c>
      <c r="S174" s="107">
        <v>237.0</v>
      </c>
      <c r="T174" s="107"/>
      <c r="U174" s="184">
        <v>43.0</v>
      </c>
    </row>
    <row r="175" ht="15.75" customHeight="1">
      <c r="A175" s="136" t="s">
        <v>34</v>
      </c>
      <c r="B175" s="105">
        <v>0.0</v>
      </c>
      <c r="C175" s="105">
        <v>0.0</v>
      </c>
      <c r="D175" s="105">
        <v>77.0</v>
      </c>
      <c r="E175" s="105">
        <v>40.0</v>
      </c>
      <c r="F175" s="105">
        <v>1.0</v>
      </c>
      <c r="G175" s="105">
        <v>7041.0</v>
      </c>
      <c r="H175" s="105">
        <v>26.0</v>
      </c>
      <c r="I175" s="105">
        <v>27.0</v>
      </c>
      <c r="J175" s="105">
        <v>75.0</v>
      </c>
      <c r="K175" s="105">
        <v>16.0</v>
      </c>
      <c r="L175" s="105">
        <v>25.0</v>
      </c>
      <c r="M175" s="105">
        <v>475.0</v>
      </c>
      <c r="N175" s="105">
        <v>109.0</v>
      </c>
      <c r="O175" s="105">
        <v>205.0</v>
      </c>
      <c r="P175" s="105">
        <v>151.0</v>
      </c>
      <c r="Q175" s="105">
        <v>328.0</v>
      </c>
      <c r="R175" s="105">
        <v>776.0</v>
      </c>
      <c r="S175" s="105">
        <v>542.0</v>
      </c>
      <c r="T175" s="105">
        <v>1784.0</v>
      </c>
      <c r="U175" s="187">
        <v>3359.0</v>
      </c>
    </row>
    <row r="176" ht="15.75" customHeight="1">
      <c r="A176" s="136" t="s">
        <v>63</v>
      </c>
      <c r="B176" s="105">
        <v>0.0</v>
      </c>
      <c r="C176" s="105">
        <v>0.0</v>
      </c>
      <c r="D176" s="105">
        <v>0.0</v>
      </c>
      <c r="E176" s="105">
        <v>0.0</v>
      </c>
      <c r="F176" s="105">
        <v>0.0</v>
      </c>
      <c r="G176" s="105">
        <v>0.0</v>
      </c>
      <c r="H176" s="105">
        <v>0.0</v>
      </c>
      <c r="I176" s="105">
        <v>0.0</v>
      </c>
      <c r="J176" s="105">
        <v>0.0</v>
      </c>
      <c r="K176" s="105">
        <v>0.0</v>
      </c>
      <c r="L176" s="105">
        <v>0.0</v>
      </c>
      <c r="M176" s="105">
        <v>0.0</v>
      </c>
      <c r="N176" s="105">
        <v>0.0</v>
      </c>
      <c r="O176" s="105">
        <v>0.0</v>
      </c>
      <c r="P176" s="105">
        <v>0.0</v>
      </c>
      <c r="Q176" s="105">
        <v>0.0</v>
      </c>
      <c r="R176" s="105">
        <v>0.0</v>
      </c>
      <c r="S176" s="105">
        <v>0.0</v>
      </c>
      <c r="T176" s="105">
        <v>123.0</v>
      </c>
      <c r="U176" s="187"/>
    </row>
    <row r="177" ht="15.75" customHeight="1">
      <c r="A177" s="136" t="s">
        <v>35</v>
      </c>
      <c r="B177" s="107">
        <v>0.0</v>
      </c>
      <c r="C177" s="107">
        <v>2.0</v>
      </c>
      <c r="D177" s="107">
        <v>1.0</v>
      </c>
      <c r="E177" s="107">
        <v>4.0</v>
      </c>
      <c r="F177" s="107">
        <v>4.0</v>
      </c>
      <c r="G177" s="107">
        <v>0.0</v>
      </c>
      <c r="H177" s="107">
        <v>902.0</v>
      </c>
      <c r="I177" s="107">
        <v>11.0</v>
      </c>
      <c r="J177" s="107">
        <v>153.0</v>
      </c>
      <c r="K177" s="107">
        <v>20.0</v>
      </c>
      <c r="L177" s="107">
        <v>444.0</v>
      </c>
      <c r="M177" s="107">
        <v>62.0</v>
      </c>
      <c r="N177" s="107">
        <v>14.0</v>
      </c>
      <c r="O177" s="107">
        <v>51.0</v>
      </c>
      <c r="P177" s="107">
        <v>753.0</v>
      </c>
      <c r="Q177" s="107">
        <v>1358.0</v>
      </c>
      <c r="R177" s="107">
        <v>177.0</v>
      </c>
      <c r="S177" s="107">
        <v>20.0</v>
      </c>
      <c r="T177" s="107">
        <v>540.0</v>
      </c>
      <c r="U177" s="184">
        <v>71.0</v>
      </c>
    </row>
    <row r="178" ht="15.75" customHeight="1">
      <c r="A178" s="136" t="s">
        <v>197</v>
      </c>
      <c r="B178" s="105">
        <v>179.0</v>
      </c>
      <c r="C178" s="105">
        <v>172.0</v>
      </c>
      <c r="D178" s="105">
        <v>93.0</v>
      </c>
      <c r="E178" s="105">
        <v>1196.0</v>
      </c>
      <c r="F178" s="105">
        <v>0.0</v>
      </c>
      <c r="G178" s="105">
        <v>120.0</v>
      </c>
      <c r="H178" s="105">
        <v>0.0</v>
      </c>
      <c r="I178" s="105">
        <v>0.0</v>
      </c>
      <c r="J178" s="105">
        <v>6.0</v>
      </c>
      <c r="K178" s="105">
        <v>1542.0</v>
      </c>
      <c r="L178" s="105">
        <v>2715.0</v>
      </c>
      <c r="M178" s="105">
        <v>1642.0</v>
      </c>
      <c r="N178" s="105">
        <v>134.0</v>
      </c>
      <c r="O178" s="105">
        <v>476.0</v>
      </c>
      <c r="P178" s="105">
        <v>116.0</v>
      </c>
      <c r="Q178" s="105">
        <v>1291.0</v>
      </c>
      <c r="R178" s="105">
        <v>0.0</v>
      </c>
      <c r="S178" s="105">
        <v>5.0</v>
      </c>
      <c r="T178" s="105"/>
      <c r="U178" s="187">
        <v>90.0</v>
      </c>
    </row>
    <row r="179" ht="15.75" customHeight="1">
      <c r="A179" s="136" t="s">
        <v>36</v>
      </c>
      <c r="B179" s="107">
        <v>0.0</v>
      </c>
      <c r="C179" s="107">
        <v>0.0</v>
      </c>
      <c r="D179" s="107">
        <v>0.0</v>
      </c>
      <c r="E179" s="107">
        <v>0.0</v>
      </c>
      <c r="F179" s="107">
        <v>0.0</v>
      </c>
      <c r="G179" s="107">
        <v>0.0</v>
      </c>
      <c r="H179" s="107">
        <v>0.0</v>
      </c>
      <c r="I179" s="107">
        <v>0.0</v>
      </c>
      <c r="J179" s="107">
        <v>2.0</v>
      </c>
      <c r="K179" s="107">
        <v>0.0</v>
      </c>
      <c r="L179" s="107">
        <v>0.0</v>
      </c>
      <c r="M179" s="107">
        <v>0.0</v>
      </c>
      <c r="N179" s="107">
        <v>184.0</v>
      </c>
      <c r="O179" s="107">
        <v>0.0</v>
      </c>
      <c r="P179" s="107">
        <v>18.0</v>
      </c>
      <c r="Q179" s="107">
        <v>0.0</v>
      </c>
      <c r="R179" s="107">
        <v>3.0</v>
      </c>
      <c r="S179" s="107">
        <v>0.0</v>
      </c>
      <c r="T179" s="107">
        <v>316.0</v>
      </c>
      <c r="U179" s="184">
        <v>2.0</v>
      </c>
    </row>
    <row r="180" ht="15.75" customHeight="1">
      <c r="A180" s="136" t="s">
        <v>198</v>
      </c>
      <c r="B180" s="105">
        <v>0.0</v>
      </c>
      <c r="C180" s="105">
        <v>0.0</v>
      </c>
      <c r="D180" s="105">
        <v>0.0</v>
      </c>
      <c r="E180" s="105">
        <v>0.0</v>
      </c>
      <c r="F180" s="105">
        <v>666.0</v>
      </c>
      <c r="G180" s="105">
        <v>3417.0</v>
      </c>
      <c r="H180" s="105">
        <v>3.0</v>
      </c>
      <c r="I180" s="105">
        <v>4.0</v>
      </c>
      <c r="J180" s="105">
        <v>0.0</v>
      </c>
      <c r="K180" s="105">
        <v>3.0</v>
      </c>
      <c r="L180" s="105">
        <v>6.0</v>
      </c>
      <c r="M180" s="105">
        <v>16.0</v>
      </c>
      <c r="N180" s="105">
        <v>427.0</v>
      </c>
      <c r="O180" s="105">
        <v>11.0</v>
      </c>
      <c r="P180" s="105">
        <v>28.0</v>
      </c>
      <c r="Q180" s="105">
        <v>33.0</v>
      </c>
      <c r="R180" s="105">
        <v>9.0</v>
      </c>
      <c r="S180" s="105">
        <v>38.0</v>
      </c>
      <c r="T180" s="105">
        <v>7.0</v>
      </c>
      <c r="U180" s="187">
        <v>1659.0</v>
      </c>
    </row>
    <row r="181" ht="15.75" customHeight="1">
      <c r="A181" s="136" t="s">
        <v>37</v>
      </c>
      <c r="B181" s="107">
        <v>0.0</v>
      </c>
      <c r="C181" s="107">
        <v>10.0</v>
      </c>
      <c r="D181" s="107">
        <v>0.0</v>
      </c>
      <c r="E181" s="107">
        <v>217.0</v>
      </c>
      <c r="F181" s="107">
        <v>138.0</v>
      </c>
      <c r="G181" s="107">
        <v>0.0</v>
      </c>
      <c r="H181" s="107">
        <v>0.0</v>
      </c>
      <c r="I181" s="107">
        <v>129.0</v>
      </c>
      <c r="J181" s="107">
        <v>27.0</v>
      </c>
      <c r="K181" s="107">
        <v>3.0</v>
      </c>
      <c r="L181" s="107">
        <v>9.0</v>
      </c>
      <c r="M181" s="107">
        <v>4.0</v>
      </c>
      <c r="N181" s="107">
        <v>0.0</v>
      </c>
      <c r="O181" s="107">
        <v>5.0</v>
      </c>
      <c r="P181" s="107">
        <v>10.0</v>
      </c>
      <c r="Q181" s="107">
        <v>37.0</v>
      </c>
      <c r="R181" s="107">
        <v>94.0</v>
      </c>
      <c r="S181" s="107">
        <v>174.0</v>
      </c>
      <c r="T181" s="107">
        <v>1038.0</v>
      </c>
      <c r="U181" s="184">
        <v>936.0</v>
      </c>
    </row>
    <row r="182" ht="15.75" customHeight="1">
      <c r="A182" s="136" t="s">
        <v>199</v>
      </c>
      <c r="B182" s="107">
        <v>21.0</v>
      </c>
      <c r="C182" s="107">
        <v>0.0</v>
      </c>
      <c r="D182" s="107">
        <v>76.0</v>
      </c>
      <c r="E182" s="107">
        <v>2857.0</v>
      </c>
      <c r="F182" s="107">
        <v>0.0</v>
      </c>
      <c r="G182" s="107">
        <v>0.0</v>
      </c>
      <c r="H182" s="107">
        <v>65.0</v>
      </c>
      <c r="I182" s="107">
        <v>14.0</v>
      </c>
      <c r="J182" s="107">
        <v>27.0</v>
      </c>
      <c r="K182" s="107">
        <v>3.0</v>
      </c>
      <c r="L182" s="107">
        <v>0.0</v>
      </c>
      <c r="M182" s="107">
        <v>0.0</v>
      </c>
      <c r="N182" s="107">
        <v>0.0</v>
      </c>
      <c r="O182" s="107">
        <v>0.0</v>
      </c>
      <c r="P182" s="107">
        <v>0.0</v>
      </c>
      <c r="Q182" s="107">
        <v>4.0</v>
      </c>
      <c r="R182" s="107">
        <v>217.0</v>
      </c>
      <c r="S182" s="107">
        <v>1170.0</v>
      </c>
      <c r="T182" s="107">
        <v>60.0</v>
      </c>
      <c r="U182" s="184"/>
    </row>
    <row r="183" ht="15.75" customHeight="1">
      <c r="A183" s="136" t="s">
        <v>200</v>
      </c>
      <c r="B183" s="107">
        <v>853.0</v>
      </c>
      <c r="C183" s="107">
        <v>1261.0</v>
      </c>
      <c r="D183" s="107">
        <v>3075.0</v>
      </c>
      <c r="E183" s="107">
        <v>2120.0</v>
      </c>
      <c r="F183" s="107">
        <v>1981.0</v>
      </c>
      <c r="G183" s="107">
        <v>3461.0</v>
      </c>
      <c r="H183" s="107">
        <v>2693.0</v>
      </c>
      <c r="I183" s="107">
        <v>2618.0</v>
      </c>
      <c r="J183" s="107">
        <v>8466.0</v>
      </c>
      <c r="K183" s="107">
        <v>8456.0</v>
      </c>
      <c r="L183" s="107">
        <v>6115.0</v>
      </c>
      <c r="M183" s="107">
        <v>8994.0</v>
      </c>
      <c r="N183" s="107">
        <v>11617.0</v>
      </c>
      <c r="O183" s="107">
        <v>10297.0</v>
      </c>
      <c r="P183" s="107">
        <v>12935.0</v>
      </c>
      <c r="Q183" s="107">
        <v>33955.0</v>
      </c>
      <c r="R183" s="107">
        <v>23631.0</v>
      </c>
      <c r="S183" s="107">
        <v>37054.0</v>
      </c>
      <c r="T183" s="107">
        <v>26966.0</v>
      </c>
      <c r="U183" s="184">
        <v>21596.0</v>
      </c>
    </row>
    <row r="184" ht="15.75" customHeight="1">
      <c r="A184" s="136" t="s">
        <v>38</v>
      </c>
      <c r="B184" s="107">
        <v>0.0</v>
      </c>
      <c r="C184" s="107">
        <v>0.0</v>
      </c>
      <c r="D184" s="107">
        <v>0.0</v>
      </c>
      <c r="E184" s="107">
        <v>0.0</v>
      </c>
      <c r="F184" s="107">
        <v>0.0</v>
      </c>
      <c r="G184" s="107">
        <v>0.0</v>
      </c>
      <c r="H184" s="107">
        <v>0.0</v>
      </c>
      <c r="I184" s="107">
        <v>313.0</v>
      </c>
      <c r="J184" s="107">
        <v>0.0</v>
      </c>
      <c r="K184" s="107">
        <v>144.0</v>
      </c>
      <c r="L184" s="107">
        <v>0.0</v>
      </c>
      <c r="M184" s="107">
        <v>0.0</v>
      </c>
      <c r="N184" s="107">
        <v>559.0</v>
      </c>
      <c r="O184" s="107">
        <v>503.0</v>
      </c>
      <c r="P184" s="107">
        <v>0.0</v>
      </c>
      <c r="Q184" s="107">
        <v>312.0</v>
      </c>
      <c r="R184" s="107">
        <v>0.0</v>
      </c>
      <c r="S184" s="107">
        <v>576.0</v>
      </c>
      <c r="T184" s="107">
        <v>186.0</v>
      </c>
      <c r="U184" s="184">
        <v>974.0</v>
      </c>
    </row>
    <row r="185" ht="15.75" customHeight="1">
      <c r="A185" s="136" t="s">
        <v>201</v>
      </c>
      <c r="B185" s="105">
        <v>0.0</v>
      </c>
      <c r="C185" s="105">
        <v>0.0</v>
      </c>
      <c r="D185" s="105">
        <v>0.0</v>
      </c>
      <c r="E185" s="105">
        <v>0.0</v>
      </c>
      <c r="F185" s="105">
        <v>0.0</v>
      </c>
      <c r="G185" s="105">
        <v>315.0</v>
      </c>
      <c r="H185" s="105">
        <v>0.0</v>
      </c>
      <c r="I185" s="105">
        <v>95.0</v>
      </c>
      <c r="J185" s="105">
        <v>128.0</v>
      </c>
      <c r="K185" s="105">
        <v>2.0</v>
      </c>
      <c r="L185" s="105">
        <v>244.0</v>
      </c>
      <c r="M185" s="105">
        <v>335.0</v>
      </c>
      <c r="N185" s="105">
        <v>34.0</v>
      </c>
      <c r="O185" s="105">
        <v>10.0</v>
      </c>
      <c r="P185" s="105">
        <v>92.0</v>
      </c>
      <c r="Q185" s="105">
        <v>241.0</v>
      </c>
      <c r="R185" s="105">
        <v>112.0</v>
      </c>
      <c r="S185" s="105">
        <v>145.0</v>
      </c>
      <c r="T185" s="105">
        <v>807.0</v>
      </c>
      <c r="U185" s="187">
        <v>133.0</v>
      </c>
    </row>
    <row r="186" ht="15.75" customHeight="1">
      <c r="A186" s="136" t="s">
        <v>39</v>
      </c>
      <c r="B186" s="105">
        <v>651.0</v>
      </c>
      <c r="C186" s="105">
        <v>582.0</v>
      </c>
      <c r="D186" s="105">
        <v>969.0</v>
      </c>
      <c r="E186" s="105">
        <v>2354.0</v>
      </c>
      <c r="F186" s="105">
        <v>5702.0</v>
      </c>
      <c r="G186" s="105">
        <v>1690.0</v>
      </c>
      <c r="H186" s="105">
        <v>819.0</v>
      </c>
      <c r="I186" s="105">
        <v>3636.0</v>
      </c>
      <c r="J186" s="105">
        <v>7120.0</v>
      </c>
      <c r="K186" s="105">
        <v>10662.0</v>
      </c>
      <c r="L186" s="105">
        <v>4296.0</v>
      </c>
      <c r="M186" s="105">
        <v>3494.0</v>
      </c>
      <c r="N186" s="105">
        <v>5238.0</v>
      </c>
      <c r="O186" s="105">
        <v>4238.0</v>
      </c>
      <c r="P186" s="105">
        <v>8971.0</v>
      </c>
      <c r="Q186" s="105">
        <v>6984.0</v>
      </c>
      <c r="R186" s="105">
        <v>23251.0</v>
      </c>
      <c r="S186" s="105">
        <v>8623.0</v>
      </c>
      <c r="T186" s="105">
        <v>16176.0</v>
      </c>
      <c r="U186" s="187">
        <v>17941.0</v>
      </c>
    </row>
    <row r="187" ht="15.75" customHeight="1">
      <c r="A187" s="136" t="s">
        <v>74</v>
      </c>
      <c r="B187" s="105"/>
      <c r="C187" s="105"/>
      <c r="D187" s="105"/>
      <c r="E187" s="105"/>
      <c r="F187" s="105"/>
      <c r="G187" s="105"/>
      <c r="H187" s="105"/>
      <c r="I187" s="105"/>
      <c r="J187" s="105"/>
      <c r="K187" s="105"/>
      <c r="L187" s="105"/>
      <c r="M187" s="105"/>
      <c r="N187" s="105"/>
      <c r="O187" s="105"/>
      <c r="P187" s="105"/>
      <c r="Q187" s="105"/>
      <c r="R187" s="105"/>
      <c r="S187" s="105"/>
      <c r="T187" s="105"/>
      <c r="U187" s="187"/>
    </row>
    <row r="188" ht="15.75" customHeight="1">
      <c r="A188" s="136" t="s">
        <v>202</v>
      </c>
      <c r="B188" s="105">
        <v>0.0</v>
      </c>
      <c r="C188" s="105">
        <v>0.0</v>
      </c>
      <c r="D188" s="105">
        <v>0.0</v>
      </c>
      <c r="E188" s="105">
        <v>0.0</v>
      </c>
      <c r="F188" s="105">
        <v>0.0</v>
      </c>
      <c r="G188" s="105">
        <v>0.0</v>
      </c>
      <c r="H188" s="105">
        <v>0.0</v>
      </c>
      <c r="I188" s="105">
        <v>177.0</v>
      </c>
      <c r="J188" s="105">
        <v>0.0</v>
      </c>
      <c r="K188" s="105">
        <v>1374.0</v>
      </c>
      <c r="L188" s="105">
        <v>0.0</v>
      </c>
      <c r="M188" s="105">
        <v>0.0</v>
      </c>
      <c r="N188" s="105">
        <v>0.0</v>
      </c>
      <c r="O188" s="105">
        <v>11.0</v>
      </c>
      <c r="P188" s="105">
        <v>35.0</v>
      </c>
      <c r="Q188" s="105">
        <v>0.0</v>
      </c>
      <c r="R188" s="105">
        <v>0.0</v>
      </c>
      <c r="S188" s="105">
        <v>1.0</v>
      </c>
      <c r="T188" s="105"/>
      <c r="U188" s="187">
        <v>2.0</v>
      </c>
    </row>
    <row r="189" ht="15.75" customHeight="1">
      <c r="A189" s="136" t="s">
        <v>203</v>
      </c>
      <c r="B189" s="107">
        <v>0.0</v>
      </c>
      <c r="C189" s="107">
        <v>0.0</v>
      </c>
      <c r="D189" s="107">
        <v>0.0</v>
      </c>
      <c r="E189" s="107">
        <v>0.0</v>
      </c>
      <c r="F189" s="107">
        <v>0.0</v>
      </c>
      <c r="G189" s="107">
        <v>0.0</v>
      </c>
      <c r="H189" s="107">
        <v>0.0</v>
      </c>
      <c r="I189" s="107">
        <v>0.0</v>
      </c>
      <c r="J189" s="107">
        <v>0.0</v>
      </c>
      <c r="K189" s="107">
        <v>0.0</v>
      </c>
      <c r="L189" s="107">
        <v>0.0</v>
      </c>
      <c r="M189" s="107">
        <v>0.0</v>
      </c>
      <c r="N189" s="107">
        <v>0.0</v>
      </c>
      <c r="O189" s="107">
        <v>0.0</v>
      </c>
      <c r="P189" s="107">
        <v>0.0</v>
      </c>
      <c r="Q189" s="107">
        <v>0.0</v>
      </c>
      <c r="R189" s="107">
        <v>0.0</v>
      </c>
      <c r="S189" s="107">
        <v>0.0</v>
      </c>
      <c r="T189" s="107"/>
      <c r="U189" s="184">
        <v>9.0</v>
      </c>
    </row>
    <row r="190" ht="15.75" customHeight="1">
      <c r="A190" s="136" t="s">
        <v>204</v>
      </c>
      <c r="B190" s="105">
        <v>0.0</v>
      </c>
      <c r="C190" s="105">
        <v>0.0</v>
      </c>
      <c r="D190" s="105">
        <v>0.0</v>
      </c>
      <c r="E190" s="105">
        <v>0.0</v>
      </c>
      <c r="F190" s="105">
        <v>0.0</v>
      </c>
      <c r="G190" s="105">
        <v>0.0</v>
      </c>
      <c r="H190" s="105">
        <v>0.0</v>
      </c>
      <c r="I190" s="105">
        <v>0.0</v>
      </c>
      <c r="J190" s="105">
        <v>0.0</v>
      </c>
      <c r="K190" s="105">
        <v>0.0</v>
      </c>
      <c r="L190" s="105">
        <v>0.0</v>
      </c>
      <c r="M190" s="105">
        <v>0.0</v>
      </c>
      <c r="N190" s="105">
        <v>0.0</v>
      </c>
      <c r="O190" s="105">
        <v>0.0</v>
      </c>
      <c r="P190" s="105">
        <v>0.0</v>
      </c>
      <c r="Q190" s="105">
        <v>0.0</v>
      </c>
      <c r="R190" s="105">
        <v>0.0</v>
      </c>
      <c r="S190" s="105">
        <v>0.0</v>
      </c>
      <c r="T190" s="105">
        <v>249.0</v>
      </c>
      <c r="U190" s="187">
        <v>1.0</v>
      </c>
    </row>
    <row r="191" ht="15.75" customHeight="1">
      <c r="A191" s="136" t="s">
        <v>205</v>
      </c>
      <c r="B191" s="105">
        <v>0.0</v>
      </c>
      <c r="C191" s="105">
        <v>0.0</v>
      </c>
      <c r="D191" s="105">
        <v>0.0</v>
      </c>
      <c r="E191" s="105">
        <v>0.0</v>
      </c>
      <c r="F191" s="105">
        <v>0.0</v>
      </c>
      <c r="G191" s="105">
        <v>0.0</v>
      </c>
      <c r="H191" s="105">
        <v>0.0</v>
      </c>
      <c r="I191" s="105">
        <v>80.0</v>
      </c>
      <c r="J191" s="105">
        <v>0.0</v>
      </c>
      <c r="K191" s="105">
        <v>39.0</v>
      </c>
      <c r="L191" s="105">
        <v>0.0</v>
      </c>
      <c r="M191" s="105">
        <v>19.0</v>
      </c>
      <c r="N191" s="105">
        <v>3.0</v>
      </c>
      <c r="O191" s="105">
        <v>72.0</v>
      </c>
      <c r="P191" s="105">
        <v>9.0</v>
      </c>
      <c r="Q191" s="105">
        <v>119.0</v>
      </c>
      <c r="R191" s="105">
        <v>2.0</v>
      </c>
      <c r="S191" s="105">
        <v>69.0</v>
      </c>
      <c r="T191" s="105">
        <v>15.0</v>
      </c>
      <c r="U191" s="187">
        <v>402.0</v>
      </c>
    </row>
    <row r="192" ht="15.75" customHeight="1">
      <c r="A192" s="136" t="s">
        <v>40</v>
      </c>
      <c r="B192" s="105">
        <v>0.0</v>
      </c>
      <c r="C192" s="105">
        <v>0.0</v>
      </c>
      <c r="D192" s="105">
        <v>131.0</v>
      </c>
      <c r="E192" s="105">
        <v>25.0</v>
      </c>
      <c r="F192" s="105">
        <v>33.0</v>
      </c>
      <c r="G192" s="105">
        <v>917.0</v>
      </c>
      <c r="H192" s="105">
        <v>8.0</v>
      </c>
      <c r="I192" s="105">
        <v>762.0</v>
      </c>
      <c r="J192" s="105">
        <v>450.0</v>
      </c>
      <c r="K192" s="105">
        <v>2953.0</v>
      </c>
      <c r="L192" s="105">
        <v>2149.0</v>
      </c>
      <c r="M192" s="105">
        <v>8782.0</v>
      </c>
      <c r="N192" s="105">
        <v>1419.0</v>
      </c>
      <c r="O192" s="105">
        <v>1120.0</v>
      </c>
      <c r="P192" s="105">
        <v>2986.0</v>
      </c>
      <c r="Q192" s="105">
        <v>1650.0</v>
      </c>
      <c r="R192" s="105">
        <v>744.0</v>
      </c>
      <c r="S192" s="105">
        <v>2774.0</v>
      </c>
      <c r="T192" s="105">
        <v>12503.0</v>
      </c>
      <c r="U192" s="187">
        <v>5490.0</v>
      </c>
    </row>
    <row r="193" ht="15.75" customHeight="1">
      <c r="A193" s="136" t="s">
        <v>206</v>
      </c>
      <c r="B193" s="105">
        <v>0.0</v>
      </c>
      <c r="C193" s="105">
        <v>0.0</v>
      </c>
      <c r="D193" s="105">
        <v>0.0</v>
      </c>
      <c r="E193" s="105">
        <v>0.0</v>
      </c>
      <c r="F193" s="105">
        <v>0.0</v>
      </c>
      <c r="G193" s="105">
        <v>2.0</v>
      </c>
      <c r="H193" s="105">
        <v>0.0</v>
      </c>
      <c r="I193" s="105">
        <v>0.0</v>
      </c>
      <c r="J193" s="105">
        <v>0.0</v>
      </c>
      <c r="K193" s="105">
        <v>207.0</v>
      </c>
      <c r="L193" s="105">
        <v>0.0</v>
      </c>
      <c r="M193" s="105">
        <v>102.0</v>
      </c>
      <c r="N193" s="105">
        <v>71.0</v>
      </c>
      <c r="O193" s="105">
        <v>1.0</v>
      </c>
      <c r="P193" s="105">
        <v>66.0</v>
      </c>
      <c r="Q193" s="105">
        <v>0.0</v>
      </c>
      <c r="R193" s="105">
        <v>0.0</v>
      </c>
      <c r="S193" s="105">
        <v>3.0</v>
      </c>
      <c r="T193" s="105">
        <v>3.0</v>
      </c>
      <c r="U193" s="187">
        <v>270.0</v>
      </c>
    </row>
    <row r="194" ht="15.75" customHeight="1">
      <c r="A194" s="136" t="s">
        <v>529</v>
      </c>
      <c r="B194" s="105"/>
      <c r="C194" s="105"/>
      <c r="D194" s="105"/>
      <c r="E194" s="105"/>
      <c r="F194" s="105"/>
      <c r="G194" s="105"/>
      <c r="H194" s="105"/>
      <c r="I194" s="105"/>
      <c r="J194" s="105"/>
      <c r="K194" s="105"/>
      <c r="L194" s="105"/>
      <c r="M194" s="105"/>
      <c r="N194" s="105"/>
      <c r="O194" s="105"/>
      <c r="P194" s="105"/>
      <c r="Q194" s="105"/>
      <c r="R194" s="105"/>
      <c r="S194" s="105"/>
      <c r="T194" s="105"/>
      <c r="U194" s="187"/>
    </row>
    <row r="195" ht="15.75" customHeight="1">
      <c r="A195" s="136" t="s">
        <v>207</v>
      </c>
      <c r="B195" s="105"/>
      <c r="C195" s="105"/>
      <c r="D195" s="105"/>
      <c r="E195" s="105"/>
      <c r="F195" s="105"/>
      <c r="G195" s="105"/>
      <c r="H195" s="105"/>
      <c r="I195" s="105"/>
      <c r="J195" s="105"/>
      <c r="K195" s="105"/>
      <c r="L195" s="105"/>
      <c r="M195" s="105"/>
      <c r="N195" s="105"/>
      <c r="O195" s="105"/>
      <c r="P195" s="105"/>
      <c r="Q195" s="105"/>
      <c r="R195" s="105"/>
      <c r="S195" s="105"/>
      <c r="T195" s="105"/>
      <c r="U195" s="187"/>
    </row>
    <row r="196" ht="15.75" customHeight="1">
      <c r="A196" s="136" t="s">
        <v>208</v>
      </c>
      <c r="B196" s="107">
        <v>0.0</v>
      </c>
      <c r="C196" s="107">
        <v>0.0</v>
      </c>
      <c r="D196" s="107">
        <v>0.0</v>
      </c>
      <c r="E196" s="107">
        <v>0.0</v>
      </c>
      <c r="F196" s="107">
        <v>0.0</v>
      </c>
      <c r="G196" s="107">
        <v>0.0</v>
      </c>
      <c r="H196" s="107">
        <v>0.0</v>
      </c>
      <c r="I196" s="107">
        <v>0.0</v>
      </c>
      <c r="J196" s="107">
        <v>0.0</v>
      </c>
      <c r="K196" s="107">
        <v>9.0</v>
      </c>
      <c r="L196" s="107">
        <v>0.0</v>
      </c>
      <c r="M196" s="107">
        <v>0.0</v>
      </c>
      <c r="N196" s="107">
        <v>576.0</v>
      </c>
      <c r="O196" s="107">
        <v>0.0</v>
      </c>
      <c r="P196" s="107">
        <v>0.0</v>
      </c>
      <c r="Q196" s="107">
        <v>392.0</v>
      </c>
      <c r="R196" s="107">
        <v>78.0</v>
      </c>
      <c r="S196" s="107">
        <v>59.0</v>
      </c>
      <c r="T196" s="107">
        <v>60.0</v>
      </c>
      <c r="U196" s="184">
        <v>204.0</v>
      </c>
    </row>
    <row r="197" ht="15.75" customHeight="1">
      <c r="A197" s="136" t="s">
        <v>41</v>
      </c>
      <c r="B197" s="107">
        <v>0.0</v>
      </c>
      <c r="C197" s="107">
        <v>0.0</v>
      </c>
      <c r="D197" s="107">
        <v>0.0</v>
      </c>
      <c r="E197" s="107">
        <v>0.0</v>
      </c>
      <c r="F197" s="107">
        <v>0.0</v>
      </c>
      <c r="G197" s="107">
        <v>22.0</v>
      </c>
      <c r="H197" s="107">
        <v>515.0</v>
      </c>
      <c r="I197" s="107">
        <v>5.0</v>
      </c>
      <c r="J197" s="107">
        <v>8.0</v>
      </c>
      <c r="K197" s="107">
        <v>419.0</v>
      </c>
      <c r="L197" s="107">
        <v>17.0</v>
      </c>
      <c r="M197" s="107">
        <v>85.0</v>
      </c>
      <c r="N197" s="107">
        <v>18.0</v>
      </c>
      <c r="O197" s="107">
        <v>124.0</v>
      </c>
      <c r="P197" s="107">
        <v>576.0</v>
      </c>
      <c r="Q197" s="107">
        <v>25.0</v>
      </c>
      <c r="R197" s="107">
        <v>53.0</v>
      </c>
      <c r="S197" s="107">
        <v>138.0</v>
      </c>
      <c r="T197" s="107">
        <v>521.0</v>
      </c>
      <c r="U197" s="184">
        <v>91.0</v>
      </c>
    </row>
    <row r="198" ht="15.75" customHeight="1">
      <c r="A198" s="136" t="s">
        <v>42</v>
      </c>
      <c r="B198" s="105">
        <v>0.0</v>
      </c>
      <c r="C198" s="105">
        <v>0.0</v>
      </c>
      <c r="D198" s="105">
        <v>40.0</v>
      </c>
      <c r="E198" s="105">
        <v>2.0</v>
      </c>
      <c r="F198" s="105">
        <v>111.0</v>
      </c>
      <c r="G198" s="105">
        <v>99.0</v>
      </c>
      <c r="H198" s="105">
        <v>289.0</v>
      </c>
      <c r="I198" s="105">
        <v>783.0</v>
      </c>
      <c r="J198" s="105">
        <v>526.0</v>
      </c>
      <c r="K198" s="105">
        <v>1117.0</v>
      </c>
      <c r="L198" s="105">
        <v>2473.0</v>
      </c>
      <c r="M198" s="105">
        <v>1188.0</v>
      </c>
      <c r="N198" s="105">
        <v>1279.0</v>
      </c>
      <c r="O198" s="105">
        <v>1104.0</v>
      </c>
      <c r="P198" s="105">
        <v>1118.0</v>
      </c>
      <c r="Q198" s="105">
        <v>9597.0</v>
      </c>
      <c r="R198" s="105">
        <v>3184.0</v>
      </c>
      <c r="S198" s="105">
        <v>4776.0</v>
      </c>
      <c r="T198" s="105">
        <v>2611.0</v>
      </c>
      <c r="U198" s="187">
        <v>5686.0</v>
      </c>
    </row>
    <row r="199" ht="15.75" customHeight="1">
      <c r="A199" s="136" t="s">
        <v>43</v>
      </c>
      <c r="B199" s="107">
        <v>0.0</v>
      </c>
      <c r="C199" s="107">
        <v>0.0</v>
      </c>
      <c r="D199" s="107">
        <v>50.0</v>
      </c>
      <c r="E199" s="107">
        <v>0.0</v>
      </c>
      <c r="F199" s="107">
        <v>0.0</v>
      </c>
      <c r="G199" s="107">
        <v>18.0</v>
      </c>
      <c r="H199" s="107">
        <v>14.0</v>
      </c>
      <c r="I199" s="107">
        <v>50.0</v>
      </c>
      <c r="J199" s="107">
        <v>5.0</v>
      </c>
      <c r="K199" s="107">
        <v>95.0</v>
      </c>
      <c r="L199" s="107">
        <v>57.0</v>
      </c>
      <c r="M199" s="107">
        <v>990.0</v>
      </c>
      <c r="N199" s="107">
        <v>810.0</v>
      </c>
      <c r="O199" s="107">
        <v>147.0</v>
      </c>
      <c r="P199" s="107">
        <v>61.0</v>
      </c>
      <c r="Q199" s="107">
        <v>706.0</v>
      </c>
      <c r="R199" s="107">
        <v>1700.0</v>
      </c>
      <c r="S199" s="107">
        <v>610.0</v>
      </c>
      <c r="T199" s="107">
        <v>139.0</v>
      </c>
      <c r="U199" s="184">
        <v>730.0</v>
      </c>
    </row>
    <row r="200" ht="15.75" customHeight="1">
      <c r="A200" s="136" t="s">
        <v>209</v>
      </c>
      <c r="B200" s="105">
        <v>0.0</v>
      </c>
      <c r="C200" s="105">
        <v>723.0</v>
      </c>
      <c r="D200" s="105">
        <v>1812.0</v>
      </c>
      <c r="E200" s="105">
        <v>672.0</v>
      </c>
      <c r="F200" s="105">
        <v>807.0</v>
      </c>
      <c r="G200" s="105">
        <v>278.0</v>
      </c>
      <c r="H200" s="105">
        <v>299.0</v>
      </c>
      <c r="I200" s="105">
        <v>1170.0</v>
      </c>
      <c r="J200" s="105">
        <v>759.0</v>
      </c>
      <c r="K200" s="105">
        <v>1274.0</v>
      </c>
      <c r="L200" s="105">
        <v>4632.0</v>
      </c>
      <c r="M200" s="105">
        <v>2953.0</v>
      </c>
      <c r="N200" s="105">
        <v>5336.0</v>
      </c>
      <c r="O200" s="105">
        <v>4206.0</v>
      </c>
      <c r="P200" s="105">
        <v>2776.0</v>
      </c>
      <c r="Q200" s="105">
        <v>7824.0</v>
      </c>
      <c r="R200" s="105">
        <v>6013.0</v>
      </c>
      <c r="S200" s="105">
        <v>7541.0</v>
      </c>
      <c r="T200" s="105">
        <v>8480.0</v>
      </c>
      <c r="U200" s="187">
        <v>14195.0</v>
      </c>
    </row>
    <row r="201" ht="15.75" customHeight="1">
      <c r="A201" s="136" t="s">
        <v>210</v>
      </c>
      <c r="B201" s="107">
        <v>0.0</v>
      </c>
      <c r="C201" s="107">
        <v>0.0</v>
      </c>
      <c r="D201" s="107">
        <v>0.0</v>
      </c>
      <c r="E201" s="107">
        <v>0.0</v>
      </c>
      <c r="F201" s="107">
        <v>0.0</v>
      </c>
      <c r="G201" s="107">
        <v>0.0</v>
      </c>
      <c r="H201" s="107">
        <v>0.0</v>
      </c>
      <c r="I201" s="107">
        <v>9.0</v>
      </c>
      <c r="J201" s="107">
        <v>20.0</v>
      </c>
      <c r="K201" s="107">
        <v>19.0</v>
      </c>
      <c r="L201" s="107">
        <v>18.0</v>
      </c>
      <c r="M201" s="107">
        <v>39.0</v>
      </c>
      <c r="N201" s="107">
        <v>4.0</v>
      </c>
      <c r="O201" s="107">
        <v>23.0</v>
      </c>
      <c r="P201" s="107">
        <v>42.0</v>
      </c>
      <c r="Q201" s="107">
        <v>57.0</v>
      </c>
      <c r="R201" s="107">
        <v>120.0</v>
      </c>
      <c r="S201" s="107">
        <v>175.0</v>
      </c>
      <c r="T201" s="107">
        <v>224.0</v>
      </c>
      <c r="U201" s="184">
        <v>337.0</v>
      </c>
    </row>
    <row r="202" ht="15.75" customHeight="1">
      <c r="A202" s="136" t="s">
        <v>44</v>
      </c>
      <c r="B202" s="107">
        <v>0.0</v>
      </c>
      <c r="C202" s="107">
        <v>0.0</v>
      </c>
      <c r="D202" s="107">
        <v>0.0</v>
      </c>
      <c r="E202" s="107">
        <v>0.0</v>
      </c>
      <c r="F202" s="107">
        <v>0.0</v>
      </c>
      <c r="G202" s="107">
        <v>0.0</v>
      </c>
      <c r="H202" s="107">
        <v>0.0</v>
      </c>
      <c r="I202" s="107">
        <v>8.0</v>
      </c>
      <c r="J202" s="107">
        <v>251.0</v>
      </c>
      <c r="K202" s="107">
        <v>223.0</v>
      </c>
      <c r="L202" s="107">
        <v>138.0</v>
      </c>
      <c r="M202" s="107">
        <v>2267.0</v>
      </c>
      <c r="N202" s="107">
        <v>480.0</v>
      </c>
      <c r="O202" s="107">
        <v>1949.0</v>
      </c>
      <c r="P202" s="107">
        <v>849.0</v>
      </c>
      <c r="Q202" s="107">
        <v>14437.0</v>
      </c>
      <c r="R202" s="107">
        <v>4635.0</v>
      </c>
      <c r="S202" s="107">
        <v>4141.0</v>
      </c>
      <c r="T202" s="107">
        <v>1843.0</v>
      </c>
      <c r="U202" s="184">
        <v>1934.0</v>
      </c>
    </row>
    <row r="203" ht="15.75" customHeight="1">
      <c r="A203" s="136" t="s">
        <v>72</v>
      </c>
      <c r="B203" s="107">
        <v>0.0</v>
      </c>
      <c r="C203" s="107">
        <v>0.0</v>
      </c>
      <c r="D203" s="107">
        <v>0.0</v>
      </c>
      <c r="E203" s="107">
        <v>0.0</v>
      </c>
      <c r="F203" s="107">
        <v>0.0</v>
      </c>
      <c r="G203" s="107">
        <v>0.0</v>
      </c>
      <c r="H203" s="107">
        <v>0.0</v>
      </c>
      <c r="I203" s="107">
        <v>0.0</v>
      </c>
      <c r="J203" s="107">
        <v>0.0</v>
      </c>
      <c r="K203" s="107">
        <v>0.0</v>
      </c>
      <c r="L203" s="107">
        <v>0.0</v>
      </c>
      <c r="M203" s="107">
        <v>0.0</v>
      </c>
      <c r="N203" s="107">
        <v>0.0</v>
      </c>
      <c r="O203" s="107">
        <v>0.0</v>
      </c>
      <c r="P203" s="107">
        <v>2.0</v>
      </c>
      <c r="Q203" s="107">
        <v>6.0</v>
      </c>
      <c r="R203" s="107">
        <v>0.0</v>
      </c>
      <c r="S203" s="107">
        <v>0.0</v>
      </c>
      <c r="T203" s="107"/>
      <c r="U203" s="184"/>
    </row>
    <row r="204" ht="15.75" customHeight="1">
      <c r="A204" s="136" t="s">
        <v>211</v>
      </c>
      <c r="B204" s="105">
        <v>0.0</v>
      </c>
      <c r="C204" s="105">
        <v>0.0</v>
      </c>
      <c r="D204" s="105">
        <v>0.0</v>
      </c>
      <c r="E204" s="105">
        <v>0.0</v>
      </c>
      <c r="F204" s="105">
        <v>0.0</v>
      </c>
      <c r="G204" s="105">
        <v>0.0</v>
      </c>
      <c r="H204" s="105">
        <v>13.0</v>
      </c>
      <c r="I204" s="105">
        <v>2.0</v>
      </c>
      <c r="J204" s="105">
        <v>0.0</v>
      </c>
      <c r="K204" s="105">
        <v>0.0</v>
      </c>
      <c r="L204" s="105">
        <v>4846.0</v>
      </c>
      <c r="M204" s="105">
        <v>997.0</v>
      </c>
      <c r="N204" s="105">
        <v>16609.0</v>
      </c>
      <c r="O204" s="105">
        <v>9.0</v>
      </c>
      <c r="P204" s="105">
        <v>0.0</v>
      </c>
      <c r="Q204" s="105">
        <v>4.0</v>
      </c>
      <c r="R204" s="105">
        <v>279.0</v>
      </c>
      <c r="S204" s="105">
        <v>14.0</v>
      </c>
      <c r="T204" s="105">
        <v>28.0</v>
      </c>
      <c r="U204" s="187">
        <v>25.0</v>
      </c>
    </row>
    <row r="205" ht="15.75" customHeight="1">
      <c r="A205" s="136" t="s">
        <v>212</v>
      </c>
      <c r="B205" s="107">
        <v>494.0</v>
      </c>
      <c r="C205" s="107">
        <v>328.0</v>
      </c>
      <c r="D205" s="107">
        <v>2797.0</v>
      </c>
      <c r="E205" s="107">
        <v>968.0</v>
      </c>
      <c r="F205" s="107">
        <v>7060.0</v>
      </c>
      <c r="G205" s="107">
        <v>11613.0</v>
      </c>
      <c r="H205" s="107">
        <v>11746.0</v>
      </c>
      <c r="I205" s="107">
        <v>10560.0</v>
      </c>
      <c r="J205" s="107">
        <v>4769.0</v>
      </c>
      <c r="K205" s="107">
        <v>19917.0</v>
      </c>
      <c r="L205" s="107">
        <v>6103.0</v>
      </c>
      <c r="M205" s="107">
        <v>16963.0</v>
      </c>
      <c r="N205" s="107">
        <v>17560.0</v>
      </c>
      <c r="O205" s="107">
        <v>24731.0</v>
      </c>
      <c r="P205" s="107">
        <v>17157.0</v>
      </c>
      <c r="Q205" s="107">
        <v>17905.0</v>
      </c>
      <c r="R205" s="107">
        <v>32846.0</v>
      </c>
      <c r="S205" s="107">
        <v>14311.0</v>
      </c>
      <c r="T205" s="107">
        <v>13215.0</v>
      </c>
      <c r="U205" s="184">
        <v>15813.0</v>
      </c>
    </row>
    <row r="206" ht="15.75" customHeight="1">
      <c r="A206" s="136" t="s">
        <v>530</v>
      </c>
      <c r="B206" s="107"/>
      <c r="C206" s="107"/>
      <c r="D206" s="107"/>
      <c r="E206" s="107"/>
      <c r="F206" s="107"/>
      <c r="G206" s="107"/>
      <c r="H206" s="107"/>
      <c r="I206" s="107"/>
      <c r="J206" s="107"/>
      <c r="K206" s="107"/>
      <c r="L206" s="107"/>
      <c r="M206" s="107"/>
      <c r="N206" s="107"/>
      <c r="O206" s="107"/>
      <c r="P206" s="107"/>
      <c r="Q206" s="107"/>
      <c r="R206" s="107"/>
      <c r="S206" s="107"/>
      <c r="T206" s="107"/>
      <c r="U206" s="184"/>
    </row>
    <row r="207" ht="15.75" customHeight="1">
      <c r="A207" s="136" t="s">
        <v>213</v>
      </c>
      <c r="B207" s="105">
        <v>0.0</v>
      </c>
      <c r="C207" s="105">
        <v>0.0</v>
      </c>
      <c r="D207" s="105">
        <v>0.0</v>
      </c>
      <c r="E207" s="105">
        <v>0.0</v>
      </c>
      <c r="F207" s="105">
        <v>0.0</v>
      </c>
      <c r="G207" s="105">
        <v>0.0</v>
      </c>
      <c r="H207" s="105">
        <v>0.0</v>
      </c>
      <c r="I207" s="105">
        <v>0.0</v>
      </c>
      <c r="J207" s="105">
        <v>0.0</v>
      </c>
      <c r="K207" s="105">
        <v>0.0</v>
      </c>
      <c r="L207" s="105">
        <v>0.0</v>
      </c>
      <c r="M207" s="105">
        <v>0.0</v>
      </c>
      <c r="N207" s="105">
        <v>0.0</v>
      </c>
      <c r="O207" s="105">
        <v>0.0</v>
      </c>
      <c r="P207" s="105">
        <v>1.0</v>
      </c>
      <c r="Q207" s="105">
        <v>0.0</v>
      </c>
      <c r="R207" s="105">
        <v>0.0</v>
      </c>
      <c r="S207" s="105">
        <v>0.0</v>
      </c>
      <c r="T207" s="105">
        <v>1.0</v>
      </c>
      <c r="U207" s="184"/>
    </row>
    <row r="208" ht="15.75" customHeight="1">
      <c r="A208" s="136" t="s">
        <v>214</v>
      </c>
      <c r="B208" s="107">
        <v>0.0</v>
      </c>
      <c r="C208" s="107">
        <v>0.0</v>
      </c>
      <c r="D208" s="107">
        <v>0.0</v>
      </c>
      <c r="E208" s="107">
        <v>0.0</v>
      </c>
      <c r="F208" s="107">
        <v>0.0</v>
      </c>
      <c r="G208" s="107">
        <v>98.0</v>
      </c>
      <c r="H208" s="107">
        <v>0.0</v>
      </c>
      <c r="I208" s="107">
        <v>87.0</v>
      </c>
      <c r="J208" s="107">
        <v>0.0</v>
      </c>
      <c r="K208" s="107">
        <v>0.0</v>
      </c>
      <c r="L208" s="107">
        <v>203.0</v>
      </c>
      <c r="M208" s="107">
        <v>2.0</v>
      </c>
      <c r="N208" s="107">
        <v>0.0</v>
      </c>
      <c r="O208" s="107">
        <v>0.0</v>
      </c>
      <c r="P208" s="107">
        <v>0.0</v>
      </c>
      <c r="Q208" s="107">
        <v>0.0</v>
      </c>
      <c r="R208" s="107">
        <v>0.0</v>
      </c>
      <c r="S208" s="107">
        <v>0.0</v>
      </c>
      <c r="T208" s="107"/>
      <c r="U208" s="184">
        <v>87.0</v>
      </c>
    </row>
    <row r="209" ht="15.75" customHeight="1">
      <c r="A209" s="136" t="s">
        <v>215</v>
      </c>
      <c r="B209" s="105">
        <v>0.0</v>
      </c>
      <c r="C209" s="105">
        <v>0.0</v>
      </c>
      <c r="D209" s="105">
        <v>0.0</v>
      </c>
      <c r="E209" s="105">
        <v>0.0</v>
      </c>
      <c r="F209" s="105">
        <v>0.0</v>
      </c>
      <c r="G209" s="105">
        <v>0.0</v>
      </c>
      <c r="H209" s="105">
        <v>0.0</v>
      </c>
      <c r="I209" s="105">
        <v>4.0</v>
      </c>
      <c r="J209" s="105">
        <v>0.0</v>
      </c>
      <c r="K209" s="105">
        <v>412.0</v>
      </c>
      <c r="L209" s="105">
        <v>0.0</v>
      </c>
      <c r="M209" s="105">
        <v>0.0</v>
      </c>
      <c r="N209" s="105">
        <v>43.0</v>
      </c>
      <c r="O209" s="105">
        <v>0.0</v>
      </c>
      <c r="P209" s="105">
        <v>15.0</v>
      </c>
      <c r="Q209" s="105">
        <v>0.0</v>
      </c>
      <c r="R209" s="105">
        <v>26.0</v>
      </c>
      <c r="S209" s="105">
        <v>0.0</v>
      </c>
      <c r="T209" s="105">
        <v>1.0</v>
      </c>
      <c r="U209" s="187">
        <v>1581.0</v>
      </c>
    </row>
    <row r="210" ht="15.75" customHeight="1">
      <c r="A210" s="136" t="s">
        <v>216</v>
      </c>
      <c r="B210" s="216">
        <v>0.0</v>
      </c>
      <c r="C210" s="216">
        <v>0.0</v>
      </c>
      <c r="D210" s="216">
        <v>0.0</v>
      </c>
      <c r="E210" s="216">
        <v>0.0</v>
      </c>
      <c r="F210" s="216">
        <v>0.0</v>
      </c>
      <c r="G210" s="216">
        <v>0.0</v>
      </c>
      <c r="H210" s="216">
        <v>0.0</v>
      </c>
      <c r="I210" s="216">
        <v>0.0</v>
      </c>
      <c r="J210" s="216">
        <v>0.0</v>
      </c>
      <c r="K210" s="216">
        <v>0.0</v>
      </c>
      <c r="L210" s="216">
        <v>27.0</v>
      </c>
      <c r="M210" s="216">
        <v>0.0</v>
      </c>
      <c r="N210" s="216">
        <v>219.0</v>
      </c>
      <c r="O210" s="216">
        <v>637.0</v>
      </c>
      <c r="P210" s="216">
        <v>113.0</v>
      </c>
      <c r="Q210" s="216">
        <v>126.0</v>
      </c>
      <c r="R210" s="216">
        <v>16.0</v>
      </c>
      <c r="S210" s="216">
        <v>45.0</v>
      </c>
      <c r="T210" s="216">
        <v>343.0</v>
      </c>
      <c r="U210" s="217">
        <v>718.0</v>
      </c>
    </row>
    <row r="211" ht="15.75" customHeight="1"/>
    <row r="212" ht="15.75" customHeight="1">
      <c r="A212" s="89" t="s">
        <v>443</v>
      </c>
      <c r="B212" s="89"/>
      <c r="C212" s="89"/>
      <c r="D212" s="89"/>
      <c r="E212" s="89"/>
      <c r="F212" s="89"/>
      <c r="G212" s="89"/>
      <c r="H212" s="89"/>
      <c r="I212" s="89"/>
      <c r="J212" s="89"/>
      <c r="K212" s="89"/>
      <c r="L212" s="89"/>
      <c r="M212" s="89"/>
      <c r="N212" s="89"/>
      <c r="O212" s="89"/>
      <c r="P212" s="89"/>
      <c r="Q212" s="89"/>
      <c r="R212" s="89"/>
      <c r="S212" s="89"/>
      <c r="T212" s="89"/>
      <c r="U212" s="89"/>
      <c r="V212" s="3"/>
      <c r="W212" s="3"/>
      <c r="X212" s="3"/>
      <c r="Y212" s="3"/>
    </row>
    <row r="213" ht="15.75" customHeight="1">
      <c r="A213" s="145" t="s">
        <v>480</v>
      </c>
      <c r="B213" s="112">
        <v>0.0</v>
      </c>
      <c r="C213" s="112">
        <v>206.0</v>
      </c>
      <c r="D213" s="112">
        <v>772.0</v>
      </c>
      <c r="E213" s="112">
        <v>819.0</v>
      </c>
      <c r="F213" s="112">
        <v>3013.0</v>
      </c>
      <c r="G213" s="112">
        <v>6263.0</v>
      </c>
      <c r="H213" s="112">
        <v>367.0</v>
      </c>
      <c r="I213" s="112">
        <v>47.0</v>
      </c>
      <c r="J213" s="112">
        <v>6.0</v>
      </c>
      <c r="K213" s="112">
        <v>902.0</v>
      </c>
      <c r="L213" s="112">
        <v>119.0</v>
      </c>
      <c r="M213" s="112">
        <v>795.0</v>
      </c>
      <c r="N213" s="112">
        <v>494.0</v>
      </c>
      <c r="O213" s="112">
        <v>1529.0</v>
      </c>
      <c r="P213" s="112">
        <v>828.0</v>
      </c>
      <c r="Q213" s="112">
        <v>2127.0</v>
      </c>
      <c r="R213" s="112">
        <v>2364.0</v>
      </c>
      <c r="S213" s="112">
        <v>3339.0</v>
      </c>
      <c r="T213" s="112">
        <v>4568.0</v>
      </c>
      <c r="U213" s="146">
        <v>5597.0</v>
      </c>
      <c r="V213" s="3"/>
      <c r="W213" s="3"/>
      <c r="X213" s="3"/>
      <c r="Y213" s="3"/>
      <c r="Z213" s="3"/>
    </row>
    <row r="214" ht="15.75" customHeight="1">
      <c r="A214" s="145" t="s">
        <v>476</v>
      </c>
      <c r="B214" s="112">
        <v>0.0</v>
      </c>
      <c r="C214" s="112">
        <v>0.0</v>
      </c>
      <c r="D214" s="112">
        <v>0.0</v>
      </c>
      <c r="E214" s="112">
        <v>0.0</v>
      </c>
      <c r="F214" s="112">
        <v>0.0</v>
      </c>
      <c r="G214" s="112">
        <v>19.0</v>
      </c>
      <c r="H214" s="112">
        <v>154.0</v>
      </c>
      <c r="I214" s="112">
        <v>0.0</v>
      </c>
      <c r="J214" s="112">
        <v>151.0</v>
      </c>
      <c r="K214" s="112">
        <v>1.0</v>
      </c>
      <c r="L214" s="112">
        <v>0.0</v>
      </c>
      <c r="M214" s="112">
        <v>7.0</v>
      </c>
      <c r="N214" s="112">
        <v>13.0</v>
      </c>
      <c r="O214" s="112">
        <v>8.0</v>
      </c>
      <c r="P214" s="112">
        <v>27.0</v>
      </c>
      <c r="Q214" s="112">
        <v>8.0</v>
      </c>
      <c r="R214" s="112">
        <v>10.0</v>
      </c>
      <c r="S214" s="112">
        <v>3.0</v>
      </c>
      <c r="T214" s="112">
        <v>13.0</v>
      </c>
      <c r="U214" s="146">
        <v>3680.0</v>
      </c>
      <c r="V214" s="3"/>
      <c r="W214" s="3"/>
      <c r="X214" s="3"/>
      <c r="Y214" s="3"/>
      <c r="Z214" s="3"/>
    </row>
    <row r="215" ht="15.75" customHeight="1">
      <c r="A215" s="145" t="s">
        <v>478</v>
      </c>
      <c r="B215" s="112">
        <v>0.0</v>
      </c>
      <c r="C215" s="112">
        <v>0.0</v>
      </c>
      <c r="D215" s="112">
        <v>45.0</v>
      </c>
      <c r="E215" s="112">
        <v>0.0</v>
      </c>
      <c r="F215" s="112">
        <v>0.0</v>
      </c>
      <c r="G215" s="112">
        <v>478.0</v>
      </c>
      <c r="H215" s="112">
        <v>180.0</v>
      </c>
      <c r="I215" s="112">
        <v>2.0</v>
      </c>
      <c r="J215" s="112">
        <v>164.0</v>
      </c>
      <c r="K215" s="112">
        <v>319.0</v>
      </c>
      <c r="L215" s="112">
        <v>878.0</v>
      </c>
      <c r="M215" s="112">
        <v>81.0</v>
      </c>
      <c r="N215" s="112">
        <v>84.0</v>
      </c>
      <c r="O215" s="112">
        <v>113.0</v>
      </c>
      <c r="P215" s="112">
        <v>1603.0</v>
      </c>
      <c r="Q215" s="112">
        <v>1330.0</v>
      </c>
      <c r="R215" s="112">
        <v>358.0</v>
      </c>
      <c r="S215" s="112">
        <v>349.0</v>
      </c>
      <c r="T215" s="112">
        <v>659.0</v>
      </c>
      <c r="U215" s="146">
        <v>2789.0</v>
      </c>
      <c r="V215" s="3"/>
      <c r="W215" s="3"/>
      <c r="X215" s="3"/>
      <c r="Y215" s="3"/>
      <c r="Z215" s="3"/>
    </row>
    <row r="216" ht="15.75" customHeight="1">
      <c r="A216" s="145" t="s">
        <v>462</v>
      </c>
      <c r="B216" s="112">
        <v>216.0</v>
      </c>
      <c r="C216" s="112">
        <v>167.0</v>
      </c>
      <c r="D216" s="112">
        <v>1425.0</v>
      </c>
      <c r="E216" s="112">
        <v>702.0</v>
      </c>
      <c r="F216" s="112">
        <v>2869.0</v>
      </c>
      <c r="G216" s="112">
        <v>3976.0</v>
      </c>
      <c r="H216" s="112">
        <v>4249.0</v>
      </c>
      <c r="I216" s="112">
        <v>3950.0</v>
      </c>
      <c r="J216" s="112">
        <v>3588.0</v>
      </c>
      <c r="K216" s="112">
        <v>2267.0</v>
      </c>
      <c r="L216" s="112">
        <v>2357.0</v>
      </c>
      <c r="M216" s="112">
        <v>3154.0</v>
      </c>
      <c r="N216" s="112">
        <v>750.0</v>
      </c>
      <c r="O216" s="112">
        <v>2431.0</v>
      </c>
      <c r="P216" s="112">
        <v>852.0</v>
      </c>
      <c r="Q216" s="112">
        <v>1376.0</v>
      </c>
      <c r="R216" s="112">
        <v>7344.0</v>
      </c>
      <c r="S216" s="112">
        <v>2731.0</v>
      </c>
      <c r="T216" s="112">
        <v>1357.0</v>
      </c>
      <c r="U216" s="146">
        <v>2688.0</v>
      </c>
      <c r="V216" s="3"/>
      <c r="W216" s="3"/>
      <c r="X216" s="3"/>
      <c r="Y216" s="3"/>
      <c r="Z216" s="3"/>
    </row>
    <row r="217" ht="15.75" customHeight="1">
      <c r="A217" s="145" t="s">
        <v>456</v>
      </c>
      <c r="B217" s="112">
        <v>42.0</v>
      </c>
      <c r="C217" s="112">
        <v>378.0</v>
      </c>
      <c r="D217" s="112">
        <v>2378.0</v>
      </c>
      <c r="E217" s="112">
        <v>7542.0</v>
      </c>
      <c r="F217" s="112">
        <v>8793.0</v>
      </c>
      <c r="G217" s="112">
        <v>2389.0</v>
      </c>
      <c r="H217" s="112">
        <v>249.0</v>
      </c>
      <c r="I217" s="112">
        <v>983.0</v>
      </c>
      <c r="J217" s="112">
        <v>909.0</v>
      </c>
      <c r="K217" s="112">
        <v>3004.0</v>
      </c>
      <c r="L217" s="112">
        <v>971.0</v>
      </c>
      <c r="M217" s="112">
        <v>240.0</v>
      </c>
      <c r="N217" s="112">
        <v>320.0</v>
      </c>
      <c r="O217" s="112">
        <v>720.0</v>
      </c>
      <c r="P217" s="112">
        <v>745.0</v>
      </c>
      <c r="Q217" s="112">
        <v>1145.0</v>
      </c>
      <c r="R217" s="112">
        <v>914.0</v>
      </c>
      <c r="S217" s="112">
        <v>214.0</v>
      </c>
      <c r="T217" s="112">
        <v>2798.0</v>
      </c>
      <c r="U217" s="146">
        <v>1314.0</v>
      </c>
      <c r="V217" s="3"/>
      <c r="W217" s="3"/>
      <c r="X217" s="3"/>
      <c r="Y217" s="3"/>
      <c r="Z217" s="3"/>
    </row>
    <row r="218" ht="15.75" customHeight="1">
      <c r="A218" s="145" t="s">
        <v>446</v>
      </c>
      <c r="B218" s="112">
        <v>0.0</v>
      </c>
      <c r="C218" s="112">
        <v>0.0</v>
      </c>
      <c r="D218" s="112">
        <v>3.0</v>
      </c>
      <c r="E218" s="112">
        <v>0.0</v>
      </c>
      <c r="F218" s="112">
        <v>0.0</v>
      </c>
      <c r="G218" s="112">
        <v>187.0</v>
      </c>
      <c r="H218" s="112">
        <v>0.0</v>
      </c>
      <c r="I218" s="112">
        <v>2.0</v>
      </c>
      <c r="J218" s="112">
        <v>29.0</v>
      </c>
      <c r="K218" s="112">
        <v>11.0</v>
      </c>
      <c r="L218" s="112">
        <v>14.0</v>
      </c>
      <c r="M218" s="112">
        <v>0.0</v>
      </c>
      <c r="N218" s="112">
        <v>3.0</v>
      </c>
      <c r="O218" s="112">
        <v>62.0</v>
      </c>
      <c r="P218" s="112">
        <v>79.0</v>
      </c>
      <c r="Q218" s="112">
        <v>79.0</v>
      </c>
      <c r="R218" s="112">
        <v>449.0</v>
      </c>
      <c r="S218" s="112">
        <v>133.0</v>
      </c>
      <c r="T218" s="112">
        <v>1543.0</v>
      </c>
      <c r="U218" s="146">
        <v>973.0</v>
      </c>
      <c r="V218" s="3"/>
      <c r="W218" s="3"/>
      <c r="X218" s="3"/>
      <c r="Y218" s="3"/>
      <c r="Z218" s="3"/>
    </row>
    <row r="219" ht="15.75" customHeight="1">
      <c r="A219" s="145" t="s">
        <v>454</v>
      </c>
      <c r="B219" s="112">
        <v>0.0</v>
      </c>
      <c r="C219" s="112">
        <v>0.0</v>
      </c>
      <c r="D219" s="112">
        <v>0.0</v>
      </c>
      <c r="E219" s="112">
        <v>0.0</v>
      </c>
      <c r="F219" s="112">
        <v>0.0</v>
      </c>
      <c r="G219" s="112">
        <v>0.0</v>
      </c>
      <c r="H219" s="112">
        <v>1.0</v>
      </c>
      <c r="I219" s="112">
        <v>229.0</v>
      </c>
      <c r="J219" s="112">
        <v>85.0</v>
      </c>
      <c r="K219" s="112">
        <v>188.0</v>
      </c>
      <c r="L219" s="112">
        <v>501.0</v>
      </c>
      <c r="M219" s="112">
        <v>558.0</v>
      </c>
      <c r="N219" s="112">
        <v>1100.0</v>
      </c>
      <c r="O219" s="112">
        <v>845.0</v>
      </c>
      <c r="P219" s="112">
        <v>143.0</v>
      </c>
      <c r="Q219" s="112">
        <v>218.0</v>
      </c>
      <c r="R219" s="112">
        <v>357.0</v>
      </c>
      <c r="S219" s="112">
        <v>643.0</v>
      </c>
      <c r="T219" s="112">
        <v>1032.0</v>
      </c>
      <c r="U219" s="146">
        <v>899.0</v>
      </c>
      <c r="V219" s="3"/>
      <c r="W219" s="3"/>
      <c r="X219" s="3"/>
      <c r="Y219" s="3"/>
      <c r="Z219" s="3"/>
    </row>
    <row r="220" ht="15.75" customHeight="1">
      <c r="A220" s="145" t="s">
        <v>458</v>
      </c>
      <c r="B220" s="112">
        <v>0.0</v>
      </c>
      <c r="C220" s="112">
        <v>86.0</v>
      </c>
      <c r="D220" s="112">
        <v>0.0</v>
      </c>
      <c r="E220" s="112">
        <v>0.0</v>
      </c>
      <c r="F220" s="112">
        <v>17.0</v>
      </c>
      <c r="G220" s="112">
        <v>0.0</v>
      </c>
      <c r="H220" s="112">
        <v>269.0</v>
      </c>
      <c r="I220" s="112">
        <v>0.0</v>
      </c>
      <c r="J220" s="112">
        <v>1.0</v>
      </c>
      <c r="K220" s="112">
        <v>0.0</v>
      </c>
      <c r="L220" s="112">
        <v>0.0</v>
      </c>
      <c r="M220" s="112">
        <v>3.0</v>
      </c>
      <c r="N220" s="112">
        <v>8.0</v>
      </c>
      <c r="O220" s="112">
        <v>31.0</v>
      </c>
      <c r="P220" s="112">
        <v>47.0</v>
      </c>
      <c r="Q220" s="112">
        <v>222.0</v>
      </c>
      <c r="R220" s="112">
        <v>53.0</v>
      </c>
      <c r="S220" s="112">
        <v>78.0</v>
      </c>
      <c r="T220" s="112">
        <v>205.0</v>
      </c>
      <c r="U220" s="146">
        <v>456.0</v>
      </c>
      <c r="V220" s="3"/>
      <c r="W220" s="3"/>
      <c r="X220" s="3"/>
      <c r="Y220" s="3"/>
      <c r="Z220" s="3"/>
    </row>
    <row r="221" ht="15.75" customHeight="1">
      <c r="A221" s="145" t="s">
        <v>470</v>
      </c>
      <c r="B221" s="112">
        <v>0.0</v>
      </c>
      <c r="C221" s="112">
        <v>0.0</v>
      </c>
      <c r="D221" s="112">
        <v>0.0</v>
      </c>
      <c r="E221" s="112">
        <v>0.0</v>
      </c>
      <c r="F221" s="112">
        <v>0.0</v>
      </c>
      <c r="G221" s="112">
        <v>0.0</v>
      </c>
      <c r="H221" s="112">
        <v>0.0</v>
      </c>
      <c r="I221" s="112">
        <v>0.0</v>
      </c>
      <c r="J221" s="112">
        <v>0.0</v>
      </c>
      <c r="K221" s="112">
        <v>0.0</v>
      </c>
      <c r="L221" s="112">
        <v>0.0</v>
      </c>
      <c r="M221" s="112">
        <v>0.0</v>
      </c>
      <c r="N221" s="112">
        <v>0.0</v>
      </c>
      <c r="O221" s="112">
        <v>8.0</v>
      </c>
      <c r="P221" s="112">
        <v>1.0</v>
      </c>
      <c r="Q221" s="112">
        <v>4.0</v>
      </c>
      <c r="R221" s="112">
        <v>159.0</v>
      </c>
      <c r="S221" s="112">
        <v>62.0</v>
      </c>
      <c r="T221" s="112">
        <v>18.0</v>
      </c>
      <c r="U221" s="146">
        <v>99.0</v>
      </c>
      <c r="V221" s="3"/>
      <c r="W221" s="3"/>
      <c r="X221" s="3"/>
      <c r="Y221" s="3"/>
      <c r="Z221" s="3"/>
    </row>
    <row r="222" ht="15.75" customHeight="1">
      <c r="A222" s="145" t="s">
        <v>472</v>
      </c>
      <c r="B222" s="112">
        <v>0.0</v>
      </c>
      <c r="C222" s="112">
        <v>0.0</v>
      </c>
      <c r="D222" s="112">
        <v>0.0</v>
      </c>
      <c r="E222" s="112">
        <v>6.0</v>
      </c>
      <c r="F222" s="112">
        <v>0.0</v>
      </c>
      <c r="G222" s="112">
        <v>0.0</v>
      </c>
      <c r="H222" s="112">
        <v>0.0</v>
      </c>
      <c r="I222" s="112">
        <v>0.0</v>
      </c>
      <c r="J222" s="112">
        <v>0.0</v>
      </c>
      <c r="K222" s="112">
        <v>19.0</v>
      </c>
      <c r="L222" s="112">
        <v>2.0</v>
      </c>
      <c r="M222" s="112">
        <v>2.0</v>
      </c>
      <c r="N222" s="112">
        <v>0.0</v>
      </c>
      <c r="O222" s="112">
        <v>194.0</v>
      </c>
      <c r="P222" s="112">
        <v>174.0</v>
      </c>
      <c r="Q222" s="112">
        <v>47.0</v>
      </c>
      <c r="R222" s="112">
        <v>296.0</v>
      </c>
      <c r="S222" s="112">
        <v>99.0</v>
      </c>
      <c r="T222" s="112">
        <v>1.0</v>
      </c>
      <c r="U222" s="146">
        <v>81.0</v>
      </c>
      <c r="V222" s="3"/>
      <c r="W222" s="3"/>
      <c r="X222" s="3"/>
      <c r="Y222" s="3"/>
      <c r="Z222" s="3"/>
    </row>
    <row r="223" ht="15.75" customHeight="1">
      <c r="A223" s="145" t="s">
        <v>444</v>
      </c>
      <c r="B223" s="112">
        <v>0.0</v>
      </c>
      <c r="C223" s="112">
        <v>3.0</v>
      </c>
      <c r="D223" s="112">
        <v>0.0</v>
      </c>
      <c r="E223" s="112">
        <v>0.0</v>
      </c>
      <c r="F223" s="112">
        <v>0.0</v>
      </c>
      <c r="G223" s="112">
        <v>1.0</v>
      </c>
      <c r="H223" s="112">
        <v>0.0</v>
      </c>
      <c r="I223" s="112">
        <v>1.0</v>
      </c>
      <c r="J223" s="112">
        <v>5.0</v>
      </c>
      <c r="K223" s="112">
        <v>19.0</v>
      </c>
      <c r="L223" s="112">
        <v>2.0</v>
      </c>
      <c r="M223" s="112">
        <v>30.0</v>
      </c>
      <c r="N223" s="112">
        <v>13.0</v>
      </c>
      <c r="O223" s="112">
        <v>0.0</v>
      </c>
      <c r="P223" s="112">
        <v>11.0</v>
      </c>
      <c r="Q223" s="112">
        <v>26.0</v>
      </c>
      <c r="R223" s="112">
        <v>33.0</v>
      </c>
      <c r="S223" s="112">
        <v>37.0</v>
      </c>
      <c r="T223" s="112">
        <v>205.0</v>
      </c>
      <c r="U223" s="146">
        <v>22.0</v>
      </c>
      <c r="V223" s="3"/>
      <c r="W223" s="3"/>
      <c r="X223" s="3"/>
      <c r="Y223" s="3"/>
      <c r="Z223" s="3"/>
    </row>
    <row r="224" ht="15.75" customHeight="1">
      <c r="A224" s="145" t="s">
        <v>468</v>
      </c>
      <c r="B224" s="112">
        <v>0.0</v>
      </c>
      <c r="C224" s="112">
        <v>0.0</v>
      </c>
      <c r="D224" s="112">
        <v>0.0</v>
      </c>
      <c r="E224" s="112">
        <v>0.0</v>
      </c>
      <c r="F224" s="112">
        <v>0.0</v>
      </c>
      <c r="G224" s="112">
        <v>0.0</v>
      </c>
      <c r="H224" s="112">
        <v>0.0</v>
      </c>
      <c r="I224" s="112">
        <v>0.0</v>
      </c>
      <c r="J224" s="112">
        <v>0.0</v>
      </c>
      <c r="K224" s="112">
        <v>0.0</v>
      </c>
      <c r="L224" s="112">
        <v>0.0</v>
      </c>
      <c r="M224" s="112">
        <v>6.0</v>
      </c>
      <c r="N224" s="112">
        <v>0.0</v>
      </c>
      <c r="O224" s="112">
        <v>0.0</v>
      </c>
      <c r="P224" s="112">
        <v>5.0</v>
      </c>
      <c r="Q224" s="112">
        <v>0.0</v>
      </c>
      <c r="R224" s="112">
        <v>4.0</v>
      </c>
      <c r="S224" s="112">
        <v>8.0</v>
      </c>
      <c r="T224" s="112"/>
      <c r="U224" s="146">
        <v>20.0</v>
      </c>
      <c r="V224" s="3"/>
      <c r="W224" s="3"/>
      <c r="X224" s="3"/>
      <c r="Y224" s="3"/>
      <c r="Z224" s="3"/>
    </row>
    <row r="225" ht="15.75" customHeight="1">
      <c r="A225" s="145" t="s">
        <v>466</v>
      </c>
      <c r="B225" s="112">
        <v>0.0</v>
      </c>
      <c r="C225" s="112">
        <v>0.0</v>
      </c>
      <c r="D225" s="112">
        <v>0.0</v>
      </c>
      <c r="E225" s="112">
        <v>0.0</v>
      </c>
      <c r="F225" s="112">
        <v>0.0</v>
      </c>
      <c r="G225" s="112">
        <v>0.0</v>
      </c>
      <c r="H225" s="112">
        <v>0.0</v>
      </c>
      <c r="I225" s="112">
        <v>4.0</v>
      </c>
      <c r="J225" s="112">
        <v>84.0</v>
      </c>
      <c r="K225" s="112">
        <v>19.0</v>
      </c>
      <c r="L225" s="112">
        <v>0.0</v>
      </c>
      <c r="M225" s="112">
        <v>0.0</v>
      </c>
      <c r="N225" s="112">
        <v>1.0</v>
      </c>
      <c r="O225" s="112">
        <v>0.0</v>
      </c>
      <c r="P225" s="112">
        <v>392.0</v>
      </c>
      <c r="Q225" s="112">
        <v>3.0</v>
      </c>
      <c r="R225" s="112">
        <v>16.0</v>
      </c>
      <c r="S225" s="112">
        <v>67.0</v>
      </c>
      <c r="T225" s="112">
        <v>48.0</v>
      </c>
      <c r="U225" s="146">
        <v>14.0</v>
      </c>
      <c r="V225" s="3"/>
      <c r="W225" s="3"/>
      <c r="X225" s="3"/>
      <c r="Y225" s="3"/>
      <c r="Z225" s="3"/>
    </row>
    <row r="226" ht="15.75" customHeight="1">
      <c r="A226" s="145" t="s">
        <v>448</v>
      </c>
      <c r="B226" s="112">
        <v>0.0</v>
      </c>
      <c r="C226" s="112">
        <v>0.0</v>
      </c>
      <c r="D226" s="112">
        <v>0.0</v>
      </c>
      <c r="E226" s="112">
        <v>0.0</v>
      </c>
      <c r="F226" s="112">
        <v>0.0</v>
      </c>
      <c r="G226" s="112">
        <v>0.0</v>
      </c>
      <c r="H226" s="112">
        <v>0.0</v>
      </c>
      <c r="I226" s="112">
        <v>0.0</v>
      </c>
      <c r="J226" s="112">
        <v>0.0</v>
      </c>
      <c r="K226" s="112">
        <v>4.0</v>
      </c>
      <c r="L226" s="112">
        <v>0.0</v>
      </c>
      <c r="M226" s="112">
        <v>2.0</v>
      </c>
      <c r="N226" s="112">
        <v>0.0</v>
      </c>
      <c r="O226" s="112">
        <v>0.0</v>
      </c>
      <c r="P226" s="112">
        <v>7.0</v>
      </c>
      <c r="Q226" s="112">
        <v>6.0</v>
      </c>
      <c r="R226" s="112">
        <v>15.0</v>
      </c>
      <c r="S226" s="112">
        <v>2.0</v>
      </c>
      <c r="T226" s="112">
        <v>78.0</v>
      </c>
      <c r="U226" s="146">
        <v>9.0</v>
      </c>
      <c r="V226" s="3"/>
      <c r="W226" s="3"/>
      <c r="X226" s="3"/>
      <c r="Y226" s="3"/>
      <c r="Z226" s="3"/>
    </row>
    <row r="227" ht="15.75" customHeight="1">
      <c r="A227" s="145" t="s">
        <v>464</v>
      </c>
      <c r="B227" s="112">
        <v>0.0</v>
      </c>
      <c r="C227" s="112">
        <v>0.0</v>
      </c>
      <c r="D227" s="112">
        <v>0.0</v>
      </c>
      <c r="E227" s="112">
        <v>0.0</v>
      </c>
      <c r="F227" s="112">
        <v>0.0</v>
      </c>
      <c r="G227" s="112">
        <v>0.0</v>
      </c>
      <c r="H227" s="112">
        <v>0.0</v>
      </c>
      <c r="I227" s="112">
        <v>0.0</v>
      </c>
      <c r="J227" s="112">
        <v>0.0</v>
      </c>
      <c r="K227" s="112">
        <v>0.0</v>
      </c>
      <c r="L227" s="112">
        <v>1.0</v>
      </c>
      <c r="M227" s="112">
        <v>3.0</v>
      </c>
      <c r="N227" s="112">
        <v>0.0</v>
      </c>
      <c r="O227" s="112">
        <v>4.0</v>
      </c>
      <c r="P227" s="112">
        <v>17.0</v>
      </c>
      <c r="Q227" s="112">
        <v>55.0</v>
      </c>
      <c r="R227" s="112">
        <v>9.0</v>
      </c>
      <c r="S227" s="112">
        <v>11.0</v>
      </c>
      <c r="T227" s="112">
        <v>6.0</v>
      </c>
      <c r="U227" s="146">
        <v>9.0</v>
      </c>
      <c r="V227" s="3"/>
      <c r="W227" s="3"/>
      <c r="X227" s="3"/>
      <c r="Y227" s="3"/>
      <c r="Z227" s="3"/>
    </row>
    <row r="228" ht="15.75" customHeight="1">
      <c r="A228" s="145" t="s">
        <v>452</v>
      </c>
      <c r="B228" s="112">
        <v>0.0</v>
      </c>
      <c r="C228" s="112">
        <v>0.0</v>
      </c>
      <c r="D228" s="112">
        <v>0.0</v>
      </c>
      <c r="E228" s="112">
        <v>0.0</v>
      </c>
      <c r="F228" s="112">
        <v>51.0</v>
      </c>
      <c r="G228" s="112">
        <v>50.0</v>
      </c>
      <c r="H228" s="112">
        <v>0.0</v>
      </c>
      <c r="I228" s="112">
        <v>63.0</v>
      </c>
      <c r="J228" s="112">
        <v>0.0</v>
      </c>
      <c r="K228" s="112">
        <v>145.0</v>
      </c>
      <c r="L228" s="112">
        <v>5.0</v>
      </c>
      <c r="M228" s="112">
        <v>28.0</v>
      </c>
      <c r="N228" s="112">
        <v>4.0</v>
      </c>
      <c r="O228" s="112">
        <v>16.0</v>
      </c>
      <c r="P228" s="112">
        <v>112.0</v>
      </c>
      <c r="Q228" s="112">
        <v>13.0</v>
      </c>
      <c r="R228" s="112">
        <v>2.0</v>
      </c>
      <c r="S228" s="112">
        <v>1123.0</v>
      </c>
      <c r="T228" s="112">
        <v>483.0</v>
      </c>
      <c r="U228" s="146">
        <v>2.0</v>
      </c>
      <c r="V228" s="3"/>
      <c r="W228" s="3"/>
      <c r="X228" s="3"/>
      <c r="Y228" s="3"/>
      <c r="Z228" s="3"/>
    </row>
    <row r="229" ht="15.75" customHeight="1">
      <c r="A229" s="145" t="s">
        <v>460</v>
      </c>
      <c r="B229" s="112">
        <v>0.0</v>
      </c>
      <c r="C229" s="112">
        <v>0.0</v>
      </c>
      <c r="D229" s="112">
        <v>0.0</v>
      </c>
      <c r="E229" s="112">
        <v>0.0</v>
      </c>
      <c r="F229" s="112">
        <v>0.0</v>
      </c>
      <c r="G229" s="112">
        <v>0.0</v>
      </c>
      <c r="H229" s="112">
        <v>0.0</v>
      </c>
      <c r="I229" s="112">
        <v>0.0</v>
      </c>
      <c r="J229" s="112">
        <v>0.0</v>
      </c>
      <c r="K229" s="112">
        <v>0.0</v>
      </c>
      <c r="L229" s="112">
        <v>0.0</v>
      </c>
      <c r="M229" s="112">
        <v>0.0</v>
      </c>
      <c r="N229" s="112">
        <v>0.0</v>
      </c>
      <c r="O229" s="112">
        <v>0.0</v>
      </c>
      <c r="P229" s="112">
        <v>10.0</v>
      </c>
      <c r="Q229" s="112">
        <v>0.0</v>
      </c>
      <c r="R229" s="112">
        <v>361.0</v>
      </c>
      <c r="S229" s="112">
        <v>34.0</v>
      </c>
      <c r="T229" s="112">
        <v>67.0</v>
      </c>
      <c r="U229" s="146">
        <v>2.0</v>
      </c>
      <c r="V229" s="3"/>
      <c r="W229" s="3"/>
      <c r="X229" s="3"/>
      <c r="Y229" s="3"/>
      <c r="Z229" s="3"/>
    </row>
    <row r="230" ht="15.75" customHeight="1">
      <c r="A230" s="145" t="s">
        <v>474</v>
      </c>
      <c r="B230" s="112">
        <v>0.0</v>
      </c>
      <c r="C230" s="112">
        <v>0.0</v>
      </c>
      <c r="D230" s="112">
        <v>0.0</v>
      </c>
      <c r="E230" s="112">
        <v>0.0</v>
      </c>
      <c r="F230" s="112">
        <v>0.0</v>
      </c>
      <c r="G230" s="112">
        <v>0.0</v>
      </c>
      <c r="H230" s="112">
        <v>0.0</v>
      </c>
      <c r="I230" s="112">
        <v>0.0</v>
      </c>
      <c r="J230" s="112">
        <v>0.0</v>
      </c>
      <c r="K230" s="112">
        <v>3.0</v>
      </c>
      <c r="L230" s="112">
        <v>3.0</v>
      </c>
      <c r="M230" s="112">
        <v>0.0</v>
      </c>
      <c r="N230" s="112">
        <v>0.0</v>
      </c>
      <c r="O230" s="112">
        <v>0.0</v>
      </c>
      <c r="P230" s="112">
        <v>10.0</v>
      </c>
      <c r="Q230" s="112">
        <v>39.0</v>
      </c>
      <c r="R230" s="112">
        <v>11.0</v>
      </c>
      <c r="S230" s="112">
        <v>0.0</v>
      </c>
      <c r="T230" s="112"/>
      <c r="U230" s="146">
        <v>1.0</v>
      </c>
      <c r="V230" s="3"/>
      <c r="W230" s="3"/>
      <c r="X230" s="3"/>
      <c r="Y230" s="3"/>
      <c r="Z230" s="3"/>
    </row>
    <row r="231" ht="15.75" customHeight="1">
      <c r="A231" s="145" t="s">
        <v>450</v>
      </c>
      <c r="B231" s="112">
        <v>0.0</v>
      </c>
      <c r="C231" s="112">
        <v>0.0</v>
      </c>
      <c r="D231" s="112">
        <v>0.0</v>
      </c>
      <c r="E231" s="112">
        <v>0.0</v>
      </c>
      <c r="F231" s="112">
        <v>0.0</v>
      </c>
      <c r="G231" s="112">
        <v>0.0</v>
      </c>
      <c r="H231" s="112">
        <v>0.0</v>
      </c>
      <c r="I231" s="112">
        <v>0.0</v>
      </c>
      <c r="J231" s="112">
        <v>0.0</v>
      </c>
      <c r="K231" s="112">
        <v>0.0</v>
      </c>
      <c r="L231" s="112">
        <v>155.0</v>
      </c>
      <c r="M231" s="112">
        <v>8.0</v>
      </c>
      <c r="N231" s="112">
        <v>0.0</v>
      </c>
      <c r="O231" s="112">
        <v>0.0</v>
      </c>
      <c r="P231" s="112">
        <v>1.0</v>
      </c>
      <c r="Q231" s="112">
        <v>2.0</v>
      </c>
      <c r="R231" s="112">
        <v>0.0</v>
      </c>
      <c r="S231" s="112">
        <v>0.0</v>
      </c>
      <c r="T231" s="112">
        <v>8.0</v>
      </c>
      <c r="U231" s="146"/>
      <c r="V231" s="3"/>
      <c r="W231" s="3"/>
      <c r="X231" s="3"/>
      <c r="Y231" s="3"/>
      <c r="Z231" s="3"/>
    </row>
    <row r="232" ht="15.75" customHeight="1">
      <c r="Z232" s="3"/>
    </row>
    <row r="233" ht="15.75" customHeight="1">
      <c r="A233" s="98" t="s">
        <v>531</v>
      </c>
    </row>
    <row r="234" ht="15.75" customHeight="1">
      <c r="A234" s="99" t="s">
        <v>560</v>
      </c>
      <c r="B234" s="134" t="s">
        <v>491</v>
      </c>
      <c r="C234" s="134" t="s">
        <v>492</v>
      </c>
      <c r="D234" s="134" t="s">
        <v>493</v>
      </c>
      <c r="E234" s="134" t="s">
        <v>494</v>
      </c>
      <c r="F234" s="134" t="s">
        <v>495</v>
      </c>
      <c r="G234" s="134" t="s">
        <v>496</v>
      </c>
      <c r="H234" s="134" t="s">
        <v>497</v>
      </c>
      <c r="I234" s="134" t="s">
        <v>498</v>
      </c>
      <c r="J234" s="134" t="s">
        <v>499</v>
      </c>
      <c r="K234" s="134" t="s">
        <v>500</v>
      </c>
      <c r="L234" s="134" t="s">
        <v>501</v>
      </c>
      <c r="M234" s="134" t="s">
        <v>502</v>
      </c>
      <c r="N234" s="134" t="s">
        <v>503</v>
      </c>
      <c r="O234" s="134" t="s">
        <v>504</v>
      </c>
      <c r="P234" s="134" t="s">
        <v>505</v>
      </c>
      <c r="Q234" s="134" t="s">
        <v>506</v>
      </c>
      <c r="R234" s="134" t="s">
        <v>507</v>
      </c>
      <c r="S234" s="134" t="s">
        <v>508</v>
      </c>
      <c r="T234" s="134" t="s">
        <v>509</v>
      </c>
      <c r="U234" s="135" t="s">
        <v>510</v>
      </c>
    </row>
    <row r="235" ht="15.75" customHeight="1">
      <c r="A235" s="136" t="s">
        <v>511</v>
      </c>
      <c r="B235" s="120">
        <f t="shared" ref="B235:U235" si="2">B11/B$11</f>
        <v>1</v>
      </c>
      <c r="C235" s="120">
        <f t="shared" si="2"/>
        <v>1</v>
      </c>
      <c r="D235" s="120">
        <f t="shared" si="2"/>
        <v>1</v>
      </c>
      <c r="E235" s="120">
        <f t="shared" si="2"/>
        <v>1</v>
      </c>
      <c r="F235" s="120">
        <f t="shared" si="2"/>
        <v>1</v>
      </c>
      <c r="G235" s="120">
        <f t="shared" si="2"/>
        <v>1</v>
      </c>
      <c r="H235" s="120">
        <f t="shared" si="2"/>
        <v>1</v>
      </c>
      <c r="I235" s="120">
        <f t="shared" si="2"/>
        <v>1</v>
      </c>
      <c r="J235" s="120">
        <f t="shared" si="2"/>
        <v>1</v>
      </c>
      <c r="K235" s="120">
        <f t="shared" si="2"/>
        <v>1</v>
      </c>
      <c r="L235" s="120">
        <f t="shared" si="2"/>
        <v>1</v>
      </c>
      <c r="M235" s="120">
        <f t="shared" si="2"/>
        <v>1</v>
      </c>
      <c r="N235" s="120">
        <f t="shared" si="2"/>
        <v>1</v>
      </c>
      <c r="O235" s="120">
        <f t="shared" si="2"/>
        <v>1</v>
      </c>
      <c r="P235" s="120">
        <f t="shared" si="2"/>
        <v>1</v>
      </c>
      <c r="Q235" s="120">
        <f t="shared" si="2"/>
        <v>1</v>
      </c>
      <c r="R235" s="120">
        <f t="shared" si="2"/>
        <v>1</v>
      </c>
      <c r="S235" s="120">
        <f t="shared" si="2"/>
        <v>1</v>
      </c>
      <c r="T235" s="120">
        <f t="shared" si="2"/>
        <v>1</v>
      </c>
      <c r="U235" s="196">
        <f t="shared" si="2"/>
        <v>1</v>
      </c>
    </row>
    <row r="236" ht="15.75" customHeight="1">
      <c r="A236" s="136" t="s">
        <v>101</v>
      </c>
      <c r="B236" s="120">
        <f t="shared" ref="B236:U236" si="3">B12/B$11</f>
        <v>0</v>
      </c>
      <c r="C236" s="120">
        <f t="shared" si="3"/>
        <v>0</v>
      </c>
      <c r="D236" s="120">
        <f t="shared" si="3"/>
        <v>0</v>
      </c>
      <c r="E236" s="120">
        <f t="shared" si="3"/>
        <v>0</v>
      </c>
      <c r="F236" s="120">
        <f t="shared" si="3"/>
        <v>0</v>
      </c>
      <c r="G236" s="120">
        <f t="shared" si="3"/>
        <v>0</v>
      </c>
      <c r="H236" s="120">
        <f t="shared" si="3"/>
        <v>0</v>
      </c>
      <c r="I236" s="120">
        <f t="shared" si="3"/>
        <v>0</v>
      </c>
      <c r="J236" s="120">
        <f t="shared" si="3"/>
        <v>0</v>
      </c>
      <c r="K236" s="120">
        <f t="shared" si="3"/>
        <v>0</v>
      </c>
      <c r="L236" s="120">
        <f t="shared" si="3"/>
        <v>0</v>
      </c>
      <c r="M236" s="120">
        <f t="shared" si="3"/>
        <v>0</v>
      </c>
      <c r="N236" s="120">
        <f t="shared" si="3"/>
        <v>0</v>
      </c>
      <c r="O236" s="120">
        <f t="shared" si="3"/>
        <v>0</v>
      </c>
      <c r="P236" s="120">
        <f t="shared" si="3"/>
        <v>0</v>
      </c>
      <c r="Q236" s="120">
        <f t="shared" si="3"/>
        <v>0</v>
      </c>
      <c r="R236" s="120">
        <f t="shared" si="3"/>
        <v>0</v>
      </c>
      <c r="S236" s="120">
        <f t="shared" si="3"/>
        <v>0</v>
      </c>
      <c r="T236" s="120">
        <f t="shared" si="3"/>
        <v>0</v>
      </c>
      <c r="U236" s="196">
        <f t="shared" si="3"/>
        <v>0</v>
      </c>
    </row>
    <row r="237" ht="15.75" customHeight="1">
      <c r="A237" s="136" t="s">
        <v>2</v>
      </c>
      <c r="B237" s="120">
        <f t="shared" ref="B237:U237" si="4">B13/B$11</f>
        <v>0</v>
      </c>
      <c r="C237" s="120">
        <f t="shared" si="4"/>
        <v>0</v>
      </c>
      <c r="D237" s="120">
        <f t="shared" si="4"/>
        <v>0</v>
      </c>
      <c r="E237" s="120">
        <f t="shared" si="4"/>
        <v>0</v>
      </c>
      <c r="F237" s="120">
        <f t="shared" si="4"/>
        <v>0</v>
      </c>
      <c r="G237" s="120">
        <f t="shared" si="4"/>
        <v>0</v>
      </c>
      <c r="H237" s="120">
        <f t="shared" si="4"/>
        <v>0</v>
      </c>
      <c r="I237" s="120">
        <f t="shared" si="4"/>
        <v>0.0001731711682</v>
      </c>
      <c r="J237" s="120">
        <f t="shared" si="4"/>
        <v>0</v>
      </c>
      <c r="K237" s="120">
        <f t="shared" si="4"/>
        <v>0</v>
      </c>
      <c r="L237" s="120">
        <f t="shared" si="4"/>
        <v>0</v>
      </c>
      <c r="M237" s="120">
        <f t="shared" si="4"/>
        <v>0</v>
      </c>
      <c r="N237" s="120">
        <f t="shared" si="4"/>
        <v>0</v>
      </c>
      <c r="O237" s="120">
        <f t="shared" si="4"/>
        <v>0</v>
      </c>
      <c r="P237" s="120">
        <f t="shared" si="4"/>
        <v>0</v>
      </c>
      <c r="Q237" s="120">
        <f t="shared" si="4"/>
        <v>0.00001675617256</v>
      </c>
      <c r="R237" s="120">
        <f t="shared" si="4"/>
        <v>0</v>
      </c>
      <c r="S237" s="120">
        <f t="shared" si="4"/>
        <v>0</v>
      </c>
      <c r="T237" s="120">
        <f t="shared" si="4"/>
        <v>0</v>
      </c>
      <c r="U237" s="196">
        <f t="shared" si="4"/>
        <v>0.00000295727623</v>
      </c>
    </row>
    <row r="238" ht="15.75" customHeight="1">
      <c r="A238" s="136" t="s">
        <v>70</v>
      </c>
      <c r="B238" s="116">
        <f t="shared" ref="B238:U238" si="5">B14/B$11</f>
        <v>0</v>
      </c>
      <c r="C238" s="116">
        <f t="shared" si="5"/>
        <v>0</v>
      </c>
      <c r="D238" s="116">
        <f t="shared" si="5"/>
        <v>0</v>
      </c>
      <c r="E238" s="116">
        <f t="shared" si="5"/>
        <v>0.004023811318</v>
      </c>
      <c r="F238" s="116">
        <f t="shared" si="5"/>
        <v>0</v>
      </c>
      <c r="G238" s="116">
        <f t="shared" si="5"/>
        <v>0</v>
      </c>
      <c r="H238" s="116">
        <f t="shared" si="5"/>
        <v>0</v>
      </c>
      <c r="I238" s="116">
        <f t="shared" si="5"/>
        <v>0.0001039027009</v>
      </c>
      <c r="J238" s="116">
        <f t="shared" si="5"/>
        <v>0.000330806737</v>
      </c>
      <c r="K238" s="116">
        <f t="shared" si="5"/>
        <v>0.000008786844337</v>
      </c>
      <c r="L238" s="116">
        <f t="shared" si="5"/>
        <v>0</v>
      </c>
      <c r="M238" s="116">
        <f t="shared" si="5"/>
        <v>0.002141478465</v>
      </c>
      <c r="N238" s="116">
        <f t="shared" si="5"/>
        <v>0.003370041807</v>
      </c>
      <c r="O238" s="116">
        <f t="shared" si="5"/>
        <v>0.0003111766536</v>
      </c>
      <c r="P238" s="116">
        <f t="shared" si="5"/>
        <v>0.006444877226</v>
      </c>
      <c r="Q238" s="116">
        <f t="shared" si="5"/>
        <v>0.01569634464</v>
      </c>
      <c r="R238" s="116">
        <f t="shared" si="5"/>
        <v>0.01105482657</v>
      </c>
      <c r="S238" s="116">
        <f t="shared" si="5"/>
        <v>0.004786182</v>
      </c>
      <c r="T238" s="116">
        <f t="shared" si="5"/>
        <v>0.001800335832</v>
      </c>
      <c r="U238" s="195">
        <f t="shared" si="5"/>
        <v>0.0009463283937</v>
      </c>
    </row>
    <row r="239" ht="15.75" customHeight="1">
      <c r="A239" s="136" t="s">
        <v>512</v>
      </c>
      <c r="B239" s="116">
        <f t="shared" ref="B239:U239" si="6">B15/B$11</f>
        <v>0</v>
      </c>
      <c r="C239" s="116">
        <f t="shared" si="6"/>
        <v>0</v>
      </c>
      <c r="D239" s="116">
        <f t="shared" si="6"/>
        <v>0</v>
      </c>
      <c r="E239" s="116">
        <f t="shared" si="6"/>
        <v>0</v>
      </c>
      <c r="F239" s="116">
        <f t="shared" si="6"/>
        <v>0</v>
      </c>
      <c r="G239" s="116">
        <f t="shared" si="6"/>
        <v>0</v>
      </c>
      <c r="H239" s="116">
        <f t="shared" si="6"/>
        <v>0</v>
      </c>
      <c r="I239" s="116">
        <f t="shared" si="6"/>
        <v>0</v>
      </c>
      <c r="J239" s="116">
        <f t="shared" si="6"/>
        <v>0</v>
      </c>
      <c r="K239" s="116">
        <f t="shared" si="6"/>
        <v>0</v>
      </c>
      <c r="L239" s="116">
        <f t="shared" si="6"/>
        <v>0</v>
      </c>
      <c r="M239" s="116">
        <f t="shared" si="6"/>
        <v>0</v>
      </c>
      <c r="N239" s="116">
        <f t="shared" si="6"/>
        <v>0</v>
      </c>
      <c r="O239" s="116">
        <f t="shared" si="6"/>
        <v>0</v>
      </c>
      <c r="P239" s="116">
        <f t="shared" si="6"/>
        <v>0</v>
      </c>
      <c r="Q239" s="116">
        <f t="shared" si="6"/>
        <v>0</v>
      </c>
      <c r="R239" s="116">
        <f t="shared" si="6"/>
        <v>0</v>
      </c>
      <c r="S239" s="116">
        <f t="shared" si="6"/>
        <v>0</v>
      </c>
      <c r="T239" s="116">
        <f t="shared" si="6"/>
        <v>0</v>
      </c>
      <c r="U239" s="195">
        <f t="shared" si="6"/>
        <v>0</v>
      </c>
    </row>
    <row r="240" ht="15.75" customHeight="1">
      <c r="A240" s="136" t="s">
        <v>55</v>
      </c>
      <c r="B240" s="116">
        <f t="shared" ref="B240:U240" si="7">B16/B$11</f>
        <v>0</v>
      </c>
      <c r="C240" s="116">
        <f t="shared" si="7"/>
        <v>0</v>
      </c>
      <c r="D240" s="116">
        <f t="shared" si="7"/>
        <v>0</v>
      </c>
      <c r="E240" s="116">
        <f t="shared" si="7"/>
        <v>0</v>
      </c>
      <c r="F240" s="116">
        <f t="shared" si="7"/>
        <v>0</v>
      </c>
      <c r="G240" s="116">
        <f t="shared" si="7"/>
        <v>0</v>
      </c>
      <c r="H240" s="116">
        <f t="shared" si="7"/>
        <v>0</v>
      </c>
      <c r="I240" s="116">
        <f t="shared" si="7"/>
        <v>0</v>
      </c>
      <c r="J240" s="116">
        <f t="shared" si="7"/>
        <v>0</v>
      </c>
      <c r="K240" s="116">
        <f t="shared" si="7"/>
        <v>0</v>
      </c>
      <c r="L240" s="116">
        <f t="shared" si="7"/>
        <v>0</v>
      </c>
      <c r="M240" s="116">
        <f t="shared" si="7"/>
        <v>0</v>
      </c>
      <c r="N240" s="116">
        <f t="shared" si="7"/>
        <v>0</v>
      </c>
      <c r="O240" s="116">
        <f t="shared" si="7"/>
        <v>0</v>
      </c>
      <c r="P240" s="116">
        <f t="shared" si="7"/>
        <v>0</v>
      </c>
      <c r="Q240" s="116">
        <f t="shared" si="7"/>
        <v>0</v>
      </c>
      <c r="R240" s="116">
        <f t="shared" si="7"/>
        <v>0</v>
      </c>
      <c r="S240" s="116">
        <f t="shared" si="7"/>
        <v>0</v>
      </c>
      <c r="T240" s="116">
        <f t="shared" si="7"/>
        <v>0</v>
      </c>
      <c r="U240" s="195">
        <f t="shared" si="7"/>
        <v>0</v>
      </c>
    </row>
    <row r="241" ht="15.75" customHeight="1">
      <c r="A241" s="136" t="s">
        <v>102</v>
      </c>
      <c r="B241" s="120">
        <f t="shared" ref="B241:U241" si="8">B17/B$11</f>
        <v>0</v>
      </c>
      <c r="C241" s="120">
        <f t="shared" si="8"/>
        <v>0</v>
      </c>
      <c r="D241" s="120">
        <f t="shared" si="8"/>
        <v>0</v>
      </c>
      <c r="E241" s="120">
        <f t="shared" si="8"/>
        <v>0</v>
      </c>
      <c r="F241" s="120">
        <f t="shared" si="8"/>
        <v>0</v>
      </c>
      <c r="G241" s="120">
        <f t="shared" si="8"/>
        <v>0.00008217061907</v>
      </c>
      <c r="H241" s="120">
        <f t="shared" si="8"/>
        <v>0</v>
      </c>
      <c r="I241" s="120">
        <f t="shared" si="8"/>
        <v>0</v>
      </c>
      <c r="J241" s="120">
        <f t="shared" si="8"/>
        <v>0</v>
      </c>
      <c r="K241" s="120">
        <f t="shared" si="8"/>
        <v>0.004085882617</v>
      </c>
      <c r="L241" s="120">
        <f t="shared" si="8"/>
        <v>0.000007923679123</v>
      </c>
      <c r="M241" s="120">
        <f t="shared" si="8"/>
        <v>0</v>
      </c>
      <c r="N241" s="120">
        <f t="shared" si="8"/>
        <v>0.0001427551749</v>
      </c>
      <c r="O241" s="120">
        <f t="shared" si="8"/>
        <v>0.00001352941972</v>
      </c>
      <c r="P241" s="120">
        <f t="shared" si="8"/>
        <v>0.00003011624872</v>
      </c>
      <c r="Q241" s="120">
        <f t="shared" si="8"/>
        <v>0.00004189043139</v>
      </c>
      <c r="R241" s="120">
        <f t="shared" si="8"/>
        <v>0.00001220628624</v>
      </c>
      <c r="S241" s="120">
        <f t="shared" si="8"/>
        <v>0</v>
      </c>
      <c r="T241" s="120">
        <f t="shared" si="8"/>
        <v>0</v>
      </c>
      <c r="U241" s="196">
        <f t="shared" si="8"/>
        <v>0</v>
      </c>
    </row>
    <row r="242" ht="15.75" customHeight="1">
      <c r="A242" s="136" t="s">
        <v>78</v>
      </c>
      <c r="B242" s="116">
        <f t="shared" ref="B242:U242" si="9">B18/B$11</f>
        <v>0</v>
      </c>
      <c r="C242" s="116">
        <f t="shared" si="9"/>
        <v>0</v>
      </c>
      <c r="D242" s="116">
        <f t="shared" si="9"/>
        <v>0</v>
      </c>
      <c r="E242" s="116">
        <f t="shared" si="9"/>
        <v>0</v>
      </c>
      <c r="F242" s="116">
        <f t="shared" si="9"/>
        <v>0</v>
      </c>
      <c r="G242" s="116">
        <f t="shared" si="9"/>
        <v>0</v>
      </c>
      <c r="H242" s="116">
        <f t="shared" si="9"/>
        <v>0</v>
      </c>
      <c r="I242" s="116">
        <f t="shared" si="9"/>
        <v>0</v>
      </c>
      <c r="J242" s="116">
        <f t="shared" si="9"/>
        <v>0</v>
      </c>
      <c r="K242" s="116">
        <f t="shared" si="9"/>
        <v>0</v>
      </c>
      <c r="L242" s="116">
        <f t="shared" si="9"/>
        <v>0</v>
      </c>
      <c r="M242" s="116">
        <f t="shared" si="9"/>
        <v>0</v>
      </c>
      <c r="N242" s="116">
        <f t="shared" si="9"/>
        <v>0</v>
      </c>
      <c r="O242" s="116">
        <f t="shared" si="9"/>
        <v>0</v>
      </c>
      <c r="P242" s="116">
        <f t="shared" si="9"/>
        <v>0</v>
      </c>
      <c r="Q242" s="116">
        <f t="shared" si="9"/>
        <v>0</v>
      </c>
      <c r="R242" s="116">
        <f t="shared" si="9"/>
        <v>0.00002441257247</v>
      </c>
      <c r="S242" s="116">
        <f t="shared" si="9"/>
        <v>0.00002880350251</v>
      </c>
      <c r="T242" s="116">
        <f t="shared" si="9"/>
        <v>0</v>
      </c>
      <c r="U242" s="195">
        <f t="shared" si="9"/>
        <v>0</v>
      </c>
    </row>
    <row r="243" ht="15.75" customHeight="1">
      <c r="A243" s="136" t="s">
        <v>4</v>
      </c>
      <c r="B243" s="120">
        <f t="shared" ref="B243:U243" si="10">B19/B$11</f>
        <v>0</v>
      </c>
      <c r="C243" s="120">
        <f t="shared" si="10"/>
        <v>0</v>
      </c>
      <c r="D243" s="120">
        <f t="shared" si="10"/>
        <v>0</v>
      </c>
      <c r="E243" s="120">
        <f t="shared" si="10"/>
        <v>0.0589254766</v>
      </c>
      <c r="F243" s="120">
        <f t="shared" si="10"/>
        <v>0.005205588617</v>
      </c>
      <c r="G243" s="120">
        <f t="shared" si="10"/>
        <v>0.02773258394</v>
      </c>
      <c r="H243" s="120">
        <f t="shared" si="10"/>
        <v>0.002586060709</v>
      </c>
      <c r="I243" s="120">
        <f t="shared" si="10"/>
        <v>0.00002308948909</v>
      </c>
      <c r="J243" s="120">
        <f t="shared" si="10"/>
        <v>0.00002876580321</v>
      </c>
      <c r="K243" s="120">
        <f t="shared" si="10"/>
        <v>0.002223071617</v>
      </c>
      <c r="L243" s="120">
        <f t="shared" si="10"/>
        <v>0.000261481411</v>
      </c>
      <c r="M243" s="120">
        <f t="shared" si="10"/>
        <v>0.00006339903352</v>
      </c>
      <c r="N243" s="120">
        <f t="shared" si="10"/>
        <v>0.000198837565</v>
      </c>
      <c r="O243" s="120">
        <f t="shared" si="10"/>
        <v>0.003788237522</v>
      </c>
      <c r="P243" s="120">
        <f t="shared" si="10"/>
        <v>0.0005019374787</v>
      </c>
      <c r="Q243" s="120">
        <f t="shared" si="10"/>
        <v>0.000242964502</v>
      </c>
      <c r="R243" s="120">
        <f t="shared" si="10"/>
        <v>0.003043434035</v>
      </c>
      <c r="S243" s="120">
        <f t="shared" si="10"/>
        <v>0.003216391113</v>
      </c>
      <c r="T243" s="120">
        <f t="shared" si="10"/>
        <v>0.005179427701</v>
      </c>
      <c r="U243" s="196">
        <f t="shared" si="10"/>
        <v>0.001472723563</v>
      </c>
    </row>
    <row r="244" ht="15.75" customHeight="1">
      <c r="A244" s="136" t="s">
        <v>5</v>
      </c>
      <c r="B244" s="116">
        <f t="shared" ref="B244:U244" si="11">B20/B$11</f>
        <v>0</v>
      </c>
      <c r="C244" s="116">
        <f t="shared" si="11"/>
        <v>0</v>
      </c>
      <c r="D244" s="116">
        <f t="shared" si="11"/>
        <v>0</v>
      </c>
      <c r="E244" s="116">
        <f t="shared" si="11"/>
        <v>0</v>
      </c>
      <c r="F244" s="116">
        <f t="shared" si="11"/>
        <v>0</v>
      </c>
      <c r="G244" s="116">
        <f t="shared" si="11"/>
        <v>0</v>
      </c>
      <c r="H244" s="116">
        <f t="shared" si="11"/>
        <v>0</v>
      </c>
      <c r="I244" s="116">
        <f t="shared" si="11"/>
        <v>0</v>
      </c>
      <c r="J244" s="116">
        <f t="shared" si="11"/>
        <v>0</v>
      </c>
      <c r="K244" s="116">
        <f t="shared" si="11"/>
        <v>0</v>
      </c>
      <c r="L244" s="116">
        <f t="shared" si="11"/>
        <v>0.0000713131121</v>
      </c>
      <c r="M244" s="116">
        <f t="shared" si="11"/>
        <v>0.000007044337057</v>
      </c>
      <c r="N244" s="116">
        <f t="shared" si="11"/>
        <v>0.00001019679821</v>
      </c>
      <c r="O244" s="116">
        <f t="shared" si="11"/>
        <v>0</v>
      </c>
      <c r="P244" s="116">
        <f t="shared" si="11"/>
        <v>0.00001003874957</v>
      </c>
      <c r="Q244" s="116">
        <f t="shared" si="11"/>
        <v>0.000008378086278</v>
      </c>
      <c r="R244" s="116">
        <f t="shared" si="11"/>
        <v>0.0008910588953</v>
      </c>
      <c r="S244" s="116">
        <f t="shared" si="11"/>
        <v>0.0001008122588</v>
      </c>
      <c r="T244" s="116">
        <f t="shared" si="11"/>
        <v>0.00004847058009</v>
      </c>
      <c r="U244" s="195">
        <f t="shared" si="11"/>
        <v>0.00003548731476</v>
      </c>
    </row>
    <row r="245" ht="15.75" customHeight="1">
      <c r="A245" s="136" t="s">
        <v>103</v>
      </c>
      <c r="B245" s="116">
        <f t="shared" ref="B245:U245" si="12">B21/B$11</f>
        <v>0</v>
      </c>
      <c r="C245" s="116">
        <f t="shared" si="12"/>
        <v>0</v>
      </c>
      <c r="D245" s="116">
        <f t="shared" si="12"/>
        <v>0</v>
      </c>
      <c r="E245" s="116">
        <f t="shared" si="12"/>
        <v>0</v>
      </c>
      <c r="F245" s="116">
        <f t="shared" si="12"/>
        <v>0</v>
      </c>
      <c r="G245" s="116">
        <f t="shared" si="12"/>
        <v>0</v>
      </c>
      <c r="H245" s="116">
        <f t="shared" si="12"/>
        <v>0</v>
      </c>
      <c r="I245" s="116">
        <f t="shared" si="12"/>
        <v>0</v>
      </c>
      <c r="J245" s="116">
        <f t="shared" si="12"/>
        <v>0</v>
      </c>
      <c r="K245" s="116">
        <f t="shared" si="12"/>
        <v>0</v>
      </c>
      <c r="L245" s="116">
        <f t="shared" si="12"/>
        <v>0</v>
      </c>
      <c r="M245" s="116">
        <f t="shared" si="12"/>
        <v>0</v>
      </c>
      <c r="N245" s="116">
        <f t="shared" si="12"/>
        <v>0</v>
      </c>
      <c r="O245" s="116">
        <f t="shared" si="12"/>
        <v>0</v>
      </c>
      <c r="P245" s="116">
        <f t="shared" si="12"/>
        <v>0</v>
      </c>
      <c r="Q245" s="116">
        <f t="shared" si="12"/>
        <v>0</v>
      </c>
      <c r="R245" s="116">
        <f t="shared" si="12"/>
        <v>0</v>
      </c>
      <c r="S245" s="116">
        <f t="shared" si="12"/>
        <v>0</v>
      </c>
      <c r="T245" s="116">
        <f t="shared" si="12"/>
        <v>0</v>
      </c>
      <c r="U245" s="195">
        <f t="shared" si="12"/>
        <v>0</v>
      </c>
    </row>
    <row r="246" ht="15.75" customHeight="1">
      <c r="A246" s="136" t="s">
        <v>6</v>
      </c>
      <c r="B246" s="120">
        <f t="shared" ref="B246:U246" si="13">B22/B$11</f>
        <v>0.001474693211</v>
      </c>
      <c r="C246" s="120">
        <f t="shared" si="13"/>
        <v>0.0008368569415</v>
      </c>
      <c r="D246" s="120">
        <f t="shared" si="13"/>
        <v>0</v>
      </c>
      <c r="E246" s="120">
        <f t="shared" si="13"/>
        <v>0</v>
      </c>
      <c r="F246" s="120">
        <f t="shared" si="13"/>
        <v>0.00988419172</v>
      </c>
      <c r="G246" s="120">
        <f t="shared" si="13"/>
        <v>0.0230159904</v>
      </c>
      <c r="H246" s="120">
        <f t="shared" si="13"/>
        <v>0.01090950201</v>
      </c>
      <c r="I246" s="120">
        <f t="shared" si="13"/>
        <v>0.006245706798</v>
      </c>
      <c r="J246" s="120">
        <f t="shared" si="13"/>
        <v>0.007227408057</v>
      </c>
      <c r="K246" s="120">
        <f t="shared" si="13"/>
        <v>0.00188477811</v>
      </c>
      <c r="L246" s="120">
        <f t="shared" si="13"/>
        <v>0.006465722164</v>
      </c>
      <c r="M246" s="120">
        <f t="shared" si="13"/>
        <v>0.007953056538</v>
      </c>
      <c r="N246" s="120">
        <f t="shared" si="13"/>
        <v>0.007229529928</v>
      </c>
      <c r="O246" s="120">
        <f t="shared" si="13"/>
        <v>0.009010593536</v>
      </c>
      <c r="P246" s="120">
        <f t="shared" si="13"/>
        <v>0.00751902343</v>
      </c>
      <c r="Q246" s="120">
        <f t="shared" si="13"/>
        <v>0.008750911117</v>
      </c>
      <c r="R246" s="120">
        <f t="shared" si="13"/>
        <v>0.01253992473</v>
      </c>
      <c r="S246" s="120">
        <f t="shared" si="13"/>
        <v>0.02201547708</v>
      </c>
      <c r="T246" s="120">
        <f t="shared" si="13"/>
        <v>0.01584295532</v>
      </c>
      <c r="U246" s="196">
        <f t="shared" si="13"/>
        <v>0.021872015</v>
      </c>
    </row>
    <row r="247" ht="15.75" customHeight="1">
      <c r="A247" s="136" t="s">
        <v>104</v>
      </c>
      <c r="B247" s="116">
        <f t="shared" ref="B247:U247" si="14">B23/B$11</f>
        <v>0</v>
      </c>
      <c r="C247" s="116">
        <f t="shared" si="14"/>
        <v>0</v>
      </c>
      <c r="D247" s="116">
        <f t="shared" si="14"/>
        <v>0</v>
      </c>
      <c r="E247" s="116">
        <f t="shared" si="14"/>
        <v>0</v>
      </c>
      <c r="F247" s="116">
        <f t="shared" si="14"/>
        <v>0</v>
      </c>
      <c r="G247" s="116">
        <f t="shared" si="14"/>
        <v>0</v>
      </c>
      <c r="H247" s="116">
        <f t="shared" si="14"/>
        <v>0.05234299927</v>
      </c>
      <c r="I247" s="116">
        <f t="shared" si="14"/>
        <v>0.08744566755</v>
      </c>
      <c r="J247" s="116">
        <f t="shared" si="14"/>
        <v>0.00008629740964</v>
      </c>
      <c r="K247" s="116">
        <f t="shared" si="14"/>
        <v>0.00007908159903</v>
      </c>
      <c r="L247" s="116">
        <f t="shared" si="14"/>
        <v>0.00001584735825</v>
      </c>
      <c r="M247" s="116">
        <f t="shared" si="14"/>
        <v>0.00002113301117</v>
      </c>
      <c r="N247" s="116">
        <f t="shared" si="14"/>
        <v>0.000005098399103</v>
      </c>
      <c r="O247" s="116">
        <f t="shared" si="14"/>
        <v>0.00004058825917</v>
      </c>
      <c r="P247" s="116">
        <f t="shared" si="14"/>
        <v>0.002007749915</v>
      </c>
      <c r="Q247" s="116">
        <f t="shared" si="14"/>
        <v>0.002957464456</v>
      </c>
      <c r="R247" s="116">
        <f t="shared" si="14"/>
        <v>0.00002441257247</v>
      </c>
      <c r="S247" s="116">
        <f t="shared" si="14"/>
        <v>0.000004800583751</v>
      </c>
      <c r="T247" s="116">
        <f t="shared" si="14"/>
        <v>0.00001731092146</v>
      </c>
      <c r="U247" s="195">
        <f t="shared" si="14"/>
        <v>0.00001774365738</v>
      </c>
    </row>
    <row r="248" ht="15.75" customHeight="1">
      <c r="A248" s="136" t="s">
        <v>80</v>
      </c>
      <c r="B248" s="120">
        <f t="shared" ref="B248:U248" si="15">B24/B$11</f>
        <v>0</v>
      </c>
      <c r="C248" s="120">
        <f t="shared" si="15"/>
        <v>0</v>
      </c>
      <c r="D248" s="120">
        <f t="shared" si="15"/>
        <v>0</v>
      </c>
      <c r="E248" s="120">
        <f t="shared" si="15"/>
        <v>0</v>
      </c>
      <c r="F248" s="120">
        <f t="shared" si="15"/>
        <v>0</v>
      </c>
      <c r="G248" s="120">
        <f t="shared" si="15"/>
        <v>0</v>
      </c>
      <c r="H248" s="120">
        <f t="shared" si="15"/>
        <v>0</v>
      </c>
      <c r="I248" s="120">
        <f t="shared" si="15"/>
        <v>0</v>
      </c>
      <c r="J248" s="120">
        <f t="shared" si="15"/>
        <v>0</v>
      </c>
      <c r="K248" s="120">
        <f t="shared" si="15"/>
        <v>0</v>
      </c>
      <c r="L248" s="120">
        <f t="shared" si="15"/>
        <v>0</v>
      </c>
      <c r="M248" s="120">
        <f t="shared" si="15"/>
        <v>0.00009157638175</v>
      </c>
      <c r="N248" s="120">
        <f t="shared" si="15"/>
        <v>0</v>
      </c>
      <c r="O248" s="120">
        <f t="shared" si="15"/>
        <v>0</v>
      </c>
      <c r="P248" s="120">
        <f t="shared" si="15"/>
        <v>0</v>
      </c>
      <c r="Q248" s="120">
        <f t="shared" si="15"/>
        <v>0</v>
      </c>
      <c r="R248" s="120">
        <f t="shared" si="15"/>
        <v>0.00001220628624</v>
      </c>
      <c r="S248" s="120">
        <f t="shared" si="15"/>
        <v>0</v>
      </c>
      <c r="T248" s="120">
        <f t="shared" si="15"/>
        <v>0</v>
      </c>
      <c r="U248" s="196">
        <f t="shared" si="15"/>
        <v>0</v>
      </c>
    </row>
    <row r="249" ht="15.75" customHeight="1">
      <c r="A249" s="136" t="s">
        <v>52</v>
      </c>
      <c r="B249" s="116">
        <f t="shared" ref="B249:U249" si="16">B25/B$11</f>
        <v>0</v>
      </c>
      <c r="C249" s="116">
        <f t="shared" si="16"/>
        <v>0</v>
      </c>
      <c r="D249" s="116">
        <f t="shared" si="16"/>
        <v>0</v>
      </c>
      <c r="E249" s="116">
        <f t="shared" si="16"/>
        <v>0</v>
      </c>
      <c r="F249" s="116">
        <f t="shared" si="16"/>
        <v>0</v>
      </c>
      <c r="G249" s="116">
        <f t="shared" si="16"/>
        <v>0</v>
      </c>
      <c r="H249" s="116">
        <f t="shared" si="16"/>
        <v>0</v>
      </c>
      <c r="I249" s="116">
        <f t="shared" si="16"/>
        <v>0.000340569964</v>
      </c>
      <c r="J249" s="116">
        <f t="shared" si="16"/>
        <v>0.002042372028</v>
      </c>
      <c r="K249" s="116">
        <f t="shared" si="16"/>
        <v>0.0004481290612</v>
      </c>
      <c r="L249" s="116">
        <f t="shared" si="16"/>
        <v>0.0005625812177</v>
      </c>
      <c r="M249" s="116">
        <f t="shared" si="16"/>
        <v>0.001084827907</v>
      </c>
      <c r="N249" s="116">
        <f t="shared" si="16"/>
        <v>0.0008259406546</v>
      </c>
      <c r="O249" s="116">
        <f t="shared" si="16"/>
        <v>0.000006764709862</v>
      </c>
      <c r="P249" s="116">
        <f t="shared" si="16"/>
        <v>0.00002509687393</v>
      </c>
      <c r="Q249" s="116">
        <f t="shared" si="16"/>
        <v>0.0003393124942</v>
      </c>
      <c r="R249" s="116">
        <f t="shared" si="16"/>
        <v>0.00309225918</v>
      </c>
      <c r="S249" s="116">
        <f t="shared" si="16"/>
        <v>0.005535073065</v>
      </c>
      <c r="T249" s="116">
        <f t="shared" si="16"/>
        <v>0.00001384873717</v>
      </c>
      <c r="U249" s="195">
        <f t="shared" si="16"/>
        <v>0.00006506007707</v>
      </c>
    </row>
    <row r="250" ht="15.75" customHeight="1">
      <c r="A250" s="136" t="s">
        <v>64</v>
      </c>
      <c r="B250" s="120">
        <f t="shared" ref="B250:U250" si="17">B26/B$11</f>
        <v>0.004476747248</v>
      </c>
      <c r="C250" s="120">
        <f t="shared" si="17"/>
        <v>0</v>
      </c>
      <c r="D250" s="120">
        <f t="shared" si="17"/>
        <v>0</v>
      </c>
      <c r="E250" s="120">
        <f t="shared" si="17"/>
        <v>0</v>
      </c>
      <c r="F250" s="120">
        <f t="shared" si="17"/>
        <v>0</v>
      </c>
      <c r="G250" s="120">
        <f t="shared" si="17"/>
        <v>0.0002136436096</v>
      </c>
      <c r="H250" s="120">
        <f t="shared" si="17"/>
        <v>0.001130518343</v>
      </c>
      <c r="I250" s="120">
        <f t="shared" si="17"/>
        <v>0.003688545882</v>
      </c>
      <c r="J250" s="120">
        <f t="shared" si="17"/>
        <v>0.007637320753</v>
      </c>
      <c r="K250" s="120">
        <f t="shared" si="17"/>
        <v>0.0005711448819</v>
      </c>
      <c r="L250" s="120">
        <f t="shared" si="17"/>
        <v>0.002147317042</v>
      </c>
      <c r="M250" s="120">
        <f t="shared" si="17"/>
        <v>0.0143704476</v>
      </c>
      <c r="N250" s="120">
        <f t="shared" si="17"/>
        <v>0.00448659121</v>
      </c>
      <c r="O250" s="120">
        <f t="shared" si="17"/>
        <v>0.01798736352</v>
      </c>
      <c r="P250" s="120">
        <f t="shared" si="17"/>
        <v>0.00341819423</v>
      </c>
      <c r="Q250" s="120">
        <f t="shared" si="17"/>
        <v>0.04970718588</v>
      </c>
      <c r="R250" s="120">
        <f t="shared" si="17"/>
        <v>0.04041501373</v>
      </c>
      <c r="S250" s="120">
        <f t="shared" si="17"/>
        <v>0.003600437813</v>
      </c>
      <c r="T250" s="120">
        <f t="shared" si="17"/>
        <v>0.02048228227</v>
      </c>
      <c r="U250" s="196">
        <f t="shared" si="17"/>
        <v>0.02665393066</v>
      </c>
    </row>
    <row r="251" ht="15.75" customHeight="1">
      <c r="A251" s="136" t="s">
        <v>105</v>
      </c>
      <c r="B251" s="120">
        <f t="shared" ref="B251:U251" si="18">B27/B$11</f>
        <v>0</v>
      </c>
      <c r="C251" s="120">
        <f t="shared" si="18"/>
        <v>0</v>
      </c>
      <c r="D251" s="120">
        <f t="shared" si="18"/>
        <v>0</v>
      </c>
      <c r="E251" s="120">
        <f t="shared" si="18"/>
        <v>0</v>
      </c>
      <c r="F251" s="120">
        <f t="shared" si="18"/>
        <v>0</v>
      </c>
      <c r="G251" s="120">
        <f t="shared" si="18"/>
        <v>0</v>
      </c>
      <c r="H251" s="120">
        <f t="shared" si="18"/>
        <v>0</v>
      </c>
      <c r="I251" s="120">
        <f t="shared" si="18"/>
        <v>0</v>
      </c>
      <c r="J251" s="120">
        <f t="shared" si="18"/>
        <v>0</v>
      </c>
      <c r="K251" s="120">
        <f t="shared" si="18"/>
        <v>0</v>
      </c>
      <c r="L251" s="120">
        <f t="shared" si="18"/>
        <v>0</v>
      </c>
      <c r="M251" s="120">
        <f t="shared" si="18"/>
        <v>0</v>
      </c>
      <c r="N251" s="120">
        <f t="shared" si="18"/>
        <v>0.00001019679821</v>
      </c>
      <c r="O251" s="120">
        <f t="shared" si="18"/>
        <v>0</v>
      </c>
      <c r="P251" s="120">
        <f t="shared" si="18"/>
        <v>0</v>
      </c>
      <c r="Q251" s="120">
        <f t="shared" si="18"/>
        <v>0</v>
      </c>
      <c r="R251" s="120">
        <f t="shared" si="18"/>
        <v>0.00001220628624</v>
      </c>
      <c r="S251" s="120">
        <f t="shared" si="18"/>
        <v>0.000004800583751</v>
      </c>
      <c r="T251" s="120">
        <f t="shared" si="18"/>
        <v>0.000003462184292</v>
      </c>
      <c r="U251" s="196">
        <f t="shared" si="18"/>
        <v>0.000008871828691</v>
      </c>
    </row>
    <row r="252" ht="15.75" customHeight="1">
      <c r="A252" s="136" t="s">
        <v>7</v>
      </c>
      <c r="B252" s="116">
        <f t="shared" ref="B252:U252" si="19">B28/B$11</f>
        <v>0</v>
      </c>
      <c r="C252" s="116">
        <f t="shared" si="19"/>
        <v>0</v>
      </c>
      <c r="D252" s="116">
        <f t="shared" si="19"/>
        <v>0</v>
      </c>
      <c r="E252" s="116">
        <f t="shared" si="19"/>
        <v>0</v>
      </c>
      <c r="F252" s="116">
        <f t="shared" si="19"/>
        <v>0</v>
      </c>
      <c r="G252" s="116">
        <f t="shared" si="19"/>
        <v>0</v>
      </c>
      <c r="H252" s="116">
        <f t="shared" si="19"/>
        <v>0</v>
      </c>
      <c r="I252" s="116">
        <f t="shared" si="19"/>
        <v>0</v>
      </c>
      <c r="J252" s="116">
        <f t="shared" si="19"/>
        <v>0.000007191450803</v>
      </c>
      <c r="K252" s="116">
        <f t="shared" si="19"/>
        <v>0</v>
      </c>
      <c r="L252" s="116">
        <f t="shared" si="19"/>
        <v>0</v>
      </c>
      <c r="M252" s="116">
        <f t="shared" si="19"/>
        <v>0</v>
      </c>
      <c r="N252" s="116">
        <f t="shared" si="19"/>
        <v>0.00403283369</v>
      </c>
      <c r="O252" s="116">
        <f t="shared" si="19"/>
        <v>0.02041589436</v>
      </c>
      <c r="P252" s="116">
        <f t="shared" si="19"/>
        <v>0</v>
      </c>
      <c r="Q252" s="116">
        <f t="shared" si="19"/>
        <v>0.00003351234511</v>
      </c>
      <c r="R252" s="116">
        <f t="shared" si="19"/>
        <v>0.000004068762079</v>
      </c>
      <c r="S252" s="116">
        <f t="shared" si="19"/>
        <v>0.004968604182</v>
      </c>
      <c r="T252" s="116">
        <f t="shared" si="19"/>
        <v>0.00009694116018</v>
      </c>
      <c r="U252" s="195">
        <f t="shared" si="19"/>
        <v>0.0002720694132</v>
      </c>
    </row>
    <row r="253" ht="15.75" customHeight="1">
      <c r="A253" s="136" t="s">
        <v>106</v>
      </c>
      <c r="B253" s="116">
        <f t="shared" ref="B253:U253" si="20">B29/B$11</f>
        <v>0</v>
      </c>
      <c r="C253" s="116">
        <f t="shared" si="20"/>
        <v>0</v>
      </c>
      <c r="D253" s="116">
        <f t="shared" si="20"/>
        <v>0</v>
      </c>
      <c r="E253" s="116">
        <f t="shared" si="20"/>
        <v>0</v>
      </c>
      <c r="F253" s="116">
        <f t="shared" si="20"/>
        <v>0</v>
      </c>
      <c r="G253" s="116">
        <f t="shared" si="20"/>
        <v>0</v>
      </c>
      <c r="H253" s="116">
        <f t="shared" si="20"/>
        <v>0</v>
      </c>
      <c r="I253" s="116">
        <f t="shared" si="20"/>
        <v>0</v>
      </c>
      <c r="J253" s="116">
        <f t="shared" si="20"/>
        <v>0</v>
      </c>
      <c r="K253" s="116">
        <f t="shared" si="20"/>
        <v>0</v>
      </c>
      <c r="L253" s="116">
        <f t="shared" si="20"/>
        <v>0</v>
      </c>
      <c r="M253" s="116">
        <f t="shared" si="20"/>
        <v>0</v>
      </c>
      <c r="N253" s="116">
        <f t="shared" si="20"/>
        <v>0</v>
      </c>
      <c r="O253" s="116">
        <f t="shared" si="20"/>
        <v>0</v>
      </c>
      <c r="P253" s="116">
        <f t="shared" si="20"/>
        <v>0</v>
      </c>
      <c r="Q253" s="116">
        <f t="shared" si="20"/>
        <v>0</v>
      </c>
      <c r="R253" s="116">
        <f t="shared" si="20"/>
        <v>0</v>
      </c>
      <c r="S253" s="116">
        <f t="shared" si="20"/>
        <v>0</v>
      </c>
      <c r="T253" s="116">
        <f t="shared" si="20"/>
        <v>0</v>
      </c>
      <c r="U253" s="195">
        <f t="shared" si="20"/>
        <v>0</v>
      </c>
    </row>
    <row r="254" ht="15.75" customHeight="1">
      <c r="A254" s="136" t="s">
        <v>107</v>
      </c>
      <c r="B254" s="120">
        <f t="shared" ref="B254:U254" si="21">B30/B$11</f>
        <v>0</v>
      </c>
      <c r="C254" s="120">
        <f t="shared" si="21"/>
        <v>0</v>
      </c>
      <c r="D254" s="120">
        <f t="shared" si="21"/>
        <v>0</v>
      </c>
      <c r="E254" s="120">
        <f t="shared" si="21"/>
        <v>0</v>
      </c>
      <c r="F254" s="120">
        <f t="shared" si="21"/>
        <v>0</v>
      </c>
      <c r="G254" s="120">
        <f t="shared" si="21"/>
        <v>0</v>
      </c>
      <c r="H254" s="120">
        <f t="shared" si="21"/>
        <v>0</v>
      </c>
      <c r="I254" s="120">
        <f t="shared" si="21"/>
        <v>0</v>
      </c>
      <c r="J254" s="120">
        <f t="shared" si="21"/>
        <v>0</v>
      </c>
      <c r="K254" s="120">
        <f t="shared" si="21"/>
        <v>0</v>
      </c>
      <c r="L254" s="120">
        <f t="shared" si="21"/>
        <v>0.0008795283826</v>
      </c>
      <c r="M254" s="120">
        <f t="shared" si="21"/>
        <v>0.0000493103594</v>
      </c>
      <c r="N254" s="120">
        <f t="shared" si="21"/>
        <v>0</v>
      </c>
      <c r="O254" s="120">
        <f t="shared" si="21"/>
        <v>0.0002773531043</v>
      </c>
      <c r="P254" s="120">
        <f t="shared" si="21"/>
        <v>0</v>
      </c>
      <c r="Q254" s="120">
        <f t="shared" si="21"/>
        <v>0.00004607947453</v>
      </c>
      <c r="R254" s="120">
        <f t="shared" si="21"/>
        <v>0.000008137524158</v>
      </c>
      <c r="S254" s="120">
        <f t="shared" si="21"/>
        <v>0</v>
      </c>
      <c r="T254" s="120">
        <f t="shared" si="21"/>
        <v>0.0001142520816</v>
      </c>
      <c r="U254" s="196">
        <f t="shared" si="21"/>
        <v>0</v>
      </c>
    </row>
    <row r="255" ht="15.75" customHeight="1">
      <c r="A255" s="136" t="s">
        <v>513</v>
      </c>
      <c r="B255" s="116">
        <f t="shared" ref="B255:U255" si="22">B31/B$11</f>
        <v>0</v>
      </c>
      <c r="C255" s="116">
        <f t="shared" si="22"/>
        <v>0</v>
      </c>
      <c r="D255" s="116">
        <f t="shared" si="22"/>
        <v>0</v>
      </c>
      <c r="E255" s="116">
        <f t="shared" si="22"/>
        <v>0</v>
      </c>
      <c r="F255" s="116">
        <f t="shared" si="22"/>
        <v>0</v>
      </c>
      <c r="G255" s="116">
        <f t="shared" si="22"/>
        <v>0</v>
      </c>
      <c r="H255" s="116">
        <f t="shared" si="22"/>
        <v>0</v>
      </c>
      <c r="I255" s="116">
        <f t="shared" si="22"/>
        <v>0</v>
      </c>
      <c r="J255" s="116">
        <f t="shared" si="22"/>
        <v>0</v>
      </c>
      <c r="K255" s="116">
        <f t="shared" si="22"/>
        <v>0</v>
      </c>
      <c r="L255" s="116">
        <f t="shared" si="22"/>
        <v>0</v>
      </c>
      <c r="M255" s="116">
        <f t="shared" si="22"/>
        <v>0</v>
      </c>
      <c r="N255" s="116">
        <f t="shared" si="22"/>
        <v>0</v>
      </c>
      <c r="O255" s="116">
        <f t="shared" si="22"/>
        <v>0.00004735296903</v>
      </c>
      <c r="P255" s="116">
        <f t="shared" si="22"/>
        <v>0</v>
      </c>
      <c r="Q255" s="116">
        <f t="shared" si="22"/>
        <v>0</v>
      </c>
      <c r="R255" s="116">
        <f t="shared" si="22"/>
        <v>0</v>
      </c>
      <c r="S255" s="116">
        <f t="shared" si="22"/>
        <v>0</v>
      </c>
      <c r="T255" s="116">
        <f t="shared" si="22"/>
        <v>0</v>
      </c>
      <c r="U255" s="195">
        <f t="shared" si="22"/>
        <v>0</v>
      </c>
    </row>
    <row r="256" ht="15.75" customHeight="1">
      <c r="A256" s="136" t="s">
        <v>108</v>
      </c>
      <c r="B256" s="116">
        <f t="shared" ref="B256:U256" si="23">B32/B$11</f>
        <v>0</v>
      </c>
      <c r="C256" s="116">
        <f t="shared" si="23"/>
        <v>0</v>
      </c>
      <c r="D256" s="116">
        <f t="shared" si="23"/>
        <v>0</v>
      </c>
      <c r="E256" s="116">
        <f t="shared" si="23"/>
        <v>0</v>
      </c>
      <c r="F256" s="116">
        <f t="shared" si="23"/>
        <v>0</v>
      </c>
      <c r="G256" s="116">
        <f t="shared" si="23"/>
        <v>0</v>
      </c>
      <c r="H256" s="116">
        <f t="shared" si="23"/>
        <v>0</v>
      </c>
      <c r="I256" s="116">
        <f t="shared" si="23"/>
        <v>0</v>
      </c>
      <c r="J256" s="116">
        <f t="shared" si="23"/>
        <v>0</v>
      </c>
      <c r="K256" s="116">
        <f t="shared" si="23"/>
        <v>0</v>
      </c>
      <c r="L256" s="116">
        <f t="shared" si="23"/>
        <v>0</v>
      </c>
      <c r="M256" s="116">
        <f t="shared" si="23"/>
        <v>0</v>
      </c>
      <c r="N256" s="116">
        <f t="shared" si="23"/>
        <v>0</v>
      </c>
      <c r="O256" s="116">
        <f t="shared" si="23"/>
        <v>0</v>
      </c>
      <c r="P256" s="116">
        <f t="shared" si="23"/>
        <v>0</v>
      </c>
      <c r="Q256" s="116">
        <f t="shared" si="23"/>
        <v>0</v>
      </c>
      <c r="R256" s="116">
        <f t="shared" si="23"/>
        <v>0</v>
      </c>
      <c r="S256" s="116">
        <f t="shared" si="23"/>
        <v>0</v>
      </c>
      <c r="T256" s="116">
        <f t="shared" si="23"/>
        <v>0</v>
      </c>
      <c r="U256" s="195">
        <f t="shared" si="23"/>
        <v>0</v>
      </c>
    </row>
    <row r="257" ht="15.75" customHeight="1">
      <c r="A257" s="136" t="s">
        <v>109</v>
      </c>
      <c r="B257" s="120">
        <f t="shared" ref="B257:U257" si="24">B33/B$11</f>
        <v>0</v>
      </c>
      <c r="C257" s="120">
        <f t="shared" si="24"/>
        <v>0</v>
      </c>
      <c r="D257" s="120">
        <f t="shared" si="24"/>
        <v>0</v>
      </c>
      <c r="E257" s="120">
        <f t="shared" si="24"/>
        <v>0</v>
      </c>
      <c r="F257" s="120">
        <f t="shared" si="24"/>
        <v>0</v>
      </c>
      <c r="G257" s="120">
        <f t="shared" si="24"/>
        <v>0</v>
      </c>
      <c r="H257" s="120">
        <f t="shared" si="24"/>
        <v>0.002091458934</v>
      </c>
      <c r="I257" s="120">
        <f t="shared" si="24"/>
        <v>0</v>
      </c>
      <c r="J257" s="120">
        <f t="shared" si="24"/>
        <v>0.0003451896386</v>
      </c>
      <c r="K257" s="120">
        <f t="shared" si="24"/>
        <v>0.00003514737735</v>
      </c>
      <c r="L257" s="120">
        <f t="shared" si="24"/>
        <v>0</v>
      </c>
      <c r="M257" s="120">
        <f t="shared" si="24"/>
        <v>0.000007044337057</v>
      </c>
      <c r="N257" s="120">
        <f t="shared" si="24"/>
        <v>0.0001427551749</v>
      </c>
      <c r="O257" s="120">
        <f t="shared" si="24"/>
        <v>0.00002029412958</v>
      </c>
      <c r="P257" s="120">
        <f t="shared" si="24"/>
        <v>0</v>
      </c>
      <c r="Q257" s="120">
        <f t="shared" si="24"/>
        <v>0</v>
      </c>
      <c r="R257" s="120">
        <f t="shared" si="24"/>
        <v>0</v>
      </c>
      <c r="S257" s="120">
        <f t="shared" si="24"/>
        <v>0.0001680204313</v>
      </c>
      <c r="T257" s="120">
        <f t="shared" si="24"/>
        <v>0.00005885713297</v>
      </c>
      <c r="U257" s="196">
        <f t="shared" si="24"/>
        <v>0.0001478638115</v>
      </c>
    </row>
    <row r="258" ht="15.75" customHeight="1">
      <c r="A258" s="136" t="s">
        <v>110</v>
      </c>
      <c r="B258" s="120">
        <f t="shared" ref="B258:U258" si="25">B34/B$11</f>
        <v>0</v>
      </c>
      <c r="C258" s="120">
        <f t="shared" si="25"/>
        <v>0</v>
      </c>
      <c r="D258" s="120">
        <f t="shared" si="25"/>
        <v>0</v>
      </c>
      <c r="E258" s="120">
        <f t="shared" si="25"/>
        <v>0</v>
      </c>
      <c r="F258" s="120">
        <f t="shared" si="25"/>
        <v>0</v>
      </c>
      <c r="G258" s="120">
        <f t="shared" si="25"/>
        <v>0</v>
      </c>
      <c r="H258" s="120">
        <f t="shared" si="25"/>
        <v>0</v>
      </c>
      <c r="I258" s="120">
        <f t="shared" si="25"/>
        <v>0</v>
      </c>
      <c r="J258" s="120">
        <f t="shared" si="25"/>
        <v>0</v>
      </c>
      <c r="K258" s="120">
        <f t="shared" si="25"/>
        <v>0</v>
      </c>
      <c r="L258" s="120">
        <f t="shared" si="25"/>
        <v>0</v>
      </c>
      <c r="M258" s="120">
        <f t="shared" si="25"/>
        <v>0</v>
      </c>
      <c r="N258" s="120">
        <f t="shared" si="25"/>
        <v>0</v>
      </c>
      <c r="O258" s="120">
        <f t="shared" si="25"/>
        <v>0.000006764709862</v>
      </c>
      <c r="P258" s="120">
        <f t="shared" si="25"/>
        <v>0</v>
      </c>
      <c r="Q258" s="120">
        <f t="shared" si="25"/>
        <v>0.00002513425883</v>
      </c>
      <c r="R258" s="120">
        <f t="shared" si="25"/>
        <v>0</v>
      </c>
      <c r="S258" s="120">
        <f t="shared" si="25"/>
        <v>0</v>
      </c>
      <c r="T258" s="120">
        <f t="shared" si="25"/>
        <v>0</v>
      </c>
      <c r="U258" s="196">
        <f t="shared" si="25"/>
        <v>0</v>
      </c>
    </row>
    <row r="259" ht="15.75" customHeight="1">
      <c r="A259" s="136" t="s">
        <v>111</v>
      </c>
      <c r="B259" s="116">
        <f t="shared" ref="B259:U259" si="26">B35/B$11</f>
        <v>0</v>
      </c>
      <c r="C259" s="116">
        <f t="shared" si="26"/>
        <v>0</v>
      </c>
      <c r="D259" s="116">
        <f t="shared" si="26"/>
        <v>0</v>
      </c>
      <c r="E259" s="116">
        <f t="shared" si="26"/>
        <v>0</v>
      </c>
      <c r="F259" s="116">
        <f t="shared" si="26"/>
        <v>0</v>
      </c>
      <c r="G259" s="116">
        <f t="shared" si="26"/>
        <v>0</v>
      </c>
      <c r="H259" s="116">
        <f t="shared" si="26"/>
        <v>0</v>
      </c>
      <c r="I259" s="116">
        <f t="shared" si="26"/>
        <v>0</v>
      </c>
      <c r="J259" s="116">
        <f t="shared" si="26"/>
        <v>0.0008126339408</v>
      </c>
      <c r="K259" s="116">
        <f t="shared" si="26"/>
        <v>0</v>
      </c>
      <c r="L259" s="116">
        <f t="shared" si="26"/>
        <v>0</v>
      </c>
      <c r="M259" s="116">
        <f t="shared" si="26"/>
        <v>0</v>
      </c>
      <c r="N259" s="116">
        <f t="shared" si="26"/>
        <v>0</v>
      </c>
      <c r="O259" s="116">
        <f t="shared" si="26"/>
        <v>0</v>
      </c>
      <c r="P259" s="116">
        <f t="shared" si="26"/>
        <v>0.00001003874957</v>
      </c>
      <c r="Q259" s="116">
        <f t="shared" si="26"/>
        <v>0</v>
      </c>
      <c r="R259" s="116">
        <f t="shared" si="26"/>
        <v>0</v>
      </c>
      <c r="S259" s="116">
        <f t="shared" si="26"/>
        <v>0</v>
      </c>
      <c r="T259" s="116">
        <f t="shared" si="26"/>
        <v>0</v>
      </c>
      <c r="U259" s="195">
        <f t="shared" si="26"/>
        <v>0.00002070093361</v>
      </c>
    </row>
    <row r="260" ht="15.75" customHeight="1">
      <c r="A260" s="136" t="s">
        <v>8</v>
      </c>
      <c r="B260" s="120">
        <f t="shared" ref="B260:U260" si="27">B36/B$11</f>
        <v>0</v>
      </c>
      <c r="C260" s="120">
        <f t="shared" si="27"/>
        <v>0</v>
      </c>
      <c r="D260" s="120">
        <f t="shared" si="27"/>
        <v>0</v>
      </c>
      <c r="E260" s="120">
        <f t="shared" si="27"/>
        <v>0.001944088614</v>
      </c>
      <c r="F260" s="120">
        <f t="shared" si="27"/>
        <v>0.002956260202</v>
      </c>
      <c r="G260" s="120">
        <f t="shared" si="27"/>
        <v>0.009203109336</v>
      </c>
      <c r="H260" s="120">
        <f t="shared" si="27"/>
        <v>0.0008125600588</v>
      </c>
      <c r="I260" s="120">
        <f t="shared" si="27"/>
        <v>0.002314721281</v>
      </c>
      <c r="J260" s="120">
        <f t="shared" si="27"/>
        <v>0.00005753160643</v>
      </c>
      <c r="K260" s="120">
        <f t="shared" si="27"/>
        <v>0.001445435893</v>
      </c>
      <c r="L260" s="120">
        <f t="shared" si="27"/>
        <v>0.002836677126</v>
      </c>
      <c r="M260" s="120">
        <f t="shared" si="27"/>
        <v>0.002380985925</v>
      </c>
      <c r="N260" s="120">
        <f t="shared" si="27"/>
        <v>0.001254206179</v>
      </c>
      <c r="O260" s="120">
        <f t="shared" si="27"/>
        <v>0.0001623530367</v>
      </c>
      <c r="P260" s="120">
        <f t="shared" si="27"/>
        <v>0.0005471118517</v>
      </c>
      <c r="Q260" s="120">
        <f t="shared" si="27"/>
        <v>0.002136412001</v>
      </c>
      <c r="R260" s="120">
        <f t="shared" si="27"/>
        <v>0.0003661885871</v>
      </c>
      <c r="S260" s="120">
        <f t="shared" si="27"/>
        <v>0.00215066152</v>
      </c>
      <c r="T260" s="120">
        <f t="shared" si="27"/>
        <v>0.003074419651</v>
      </c>
      <c r="U260" s="196">
        <f t="shared" si="27"/>
        <v>0.004131314894</v>
      </c>
    </row>
    <row r="261" ht="15.75" customHeight="1">
      <c r="A261" s="136" t="s">
        <v>514</v>
      </c>
      <c r="B261" s="120">
        <f t="shared" ref="B261:U261" si="28">B37/B$11</f>
        <v>0</v>
      </c>
      <c r="C261" s="120">
        <f t="shared" si="28"/>
        <v>0</v>
      </c>
      <c r="D261" s="120">
        <f t="shared" si="28"/>
        <v>0</v>
      </c>
      <c r="E261" s="120">
        <f t="shared" si="28"/>
        <v>0</v>
      </c>
      <c r="F261" s="120">
        <f t="shared" si="28"/>
        <v>0</v>
      </c>
      <c r="G261" s="120">
        <f t="shared" si="28"/>
        <v>0</v>
      </c>
      <c r="H261" s="120">
        <f t="shared" si="28"/>
        <v>0</v>
      </c>
      <c r="I261" s="120">
        <f t="shared" si="28"/>
        <v>0</v>
      </c>
      <c r="J261" s="120">
        <f t="shared" si="28"/>
        <v>0</v>
      </c>
      <c r="K261" s="120">
        <f t="shared" si="28"/>
        <v>0</v>
      </c>
      <c r="L261" s="120">
        <f t="shared" si="28"/>
        <v>0</v>
      </c>
      <c r="M261" s="120">
        <f t="shared" si="28"/>
        <v>0</v>
      </c>
      <c r="N261" s="120">
        <f t="shared" si="28"/>
        <v>0</v>
      </c>
      <c r="O261" s="120">
        <f t="shared" si="28"/>
        <v>0</v>
      </c>
      <c r="P261" s="120">
        <f t="shared" si="28"/>
        <v>0</v>
      </c>
      <c r="Q261" s="120">
        <f t="shared" si="28"/>
        <v>0</v>
      </c>
      <c r="R261" s="120">
        <f t="shared" si="28"/>
        <v>0</v>
      </c>
      <c r="S261" s="120">
        <f t="shared" si="28"/>
        <v>0</v>
      </c>
      <c r="T261" s="120">
        <f t="shared" si="28"/>
        <v>0</v>
      </c>
      <c r="U261" s="196">
        <f t="shared" si="28"/>
        <v>0</v>
      </c>
    </row>
    <row r="262" ht="15.75" customHeight="1">
      <c r="A262" s="136" t="s">
        <v>112</v>
      </c>
      <c r="B262" s="116">
        <f t="shared" ref="B262:U262" si="29">B38/B$11</f>
        <v>0</v>
      </c>
      <c r="C262" s="116">
        <f t="shared" si="29"/>
        <v>0</v>
      </c>
      <c r="D262" s="116">
        <f t="shared" si="29"/>
        <v>0</v>
      </c>
      <c r="E262" s="116">
        <f t="shared" si="29"/>
        <v>0</v>
      </c>
      <c r="F262" s="116">
        <f t="shared" si="29"/>
        <v>0</v>
      </c>
      <c r="G262" s="116">
        <f t="shared" si="29"/>
        <v>0</v>
      </c>
      <c r="H262" s="116">
        <f t="shared" si="29"/>
        <v>0</v>
      </c>
      <c r="I262" s="116">
        <f t="shared" si="29"/>
        <v>0</v>
      </c>
      <c r="J262" s="116">
        <f t="shared" si="29"/>
        <v>0</v>
      </c>
      <c r="K262" s="116">
        <f t="shared" si="29"/>
        <v>0</v>
      </c>
      <c r="L262" s="116">
        <f t="shared" si="29"/>
        <v>0</v>
      </c>
      <c r="M262" s="116">
        <f t="shared" si="29"/>
        <v>0</v>
      </c>
      <c r="N262" s="116">
        <f t="shared" si="29"/>
        <v>0</v>
      </c>
      <c r="O262" s="116">
        <f t="shared" si="29"/>
        <v>0</v>
      </c>
      <c r="P262" s="116">
        <f t="shared" si="29"/>
        <v>0</v>
      </c>
      <c r="Q262" s="116">
        <f t="shared" si="29"/>
        <v>0.002861116464</v>
      </c>
      <c r="R262" s="116">
        <f t="shared" si="29"/>
        <v>0</v>
      </c>
      <c r="S262" s="116">
        <f t="shared" si="29"/>
        <v>0</v>
      </c>
      <c r="T262" s="116">
        <f t="shared" si="29"/>
        <v>0.00006924368584</v>
      </c>
      <c r="U262" s="195">
        <f t="shared" si="29"/>
        <v>0.000008871828691</v>
      </c>
    </row>
    <row r="263" ht="15.75" customHeight="1">
      <c r="A263" s="136" t="s">
        <v>81</v>
      </c>
      <c r="B263" s="116">
        <f t="shared" ref="B263:U263" si="30">B39/B$11</f>
        <v>0</v>
      </c>
      <c r="C263" s="116">
        <f t="shared" si="30"/>
        <v>0</v>
      </c>
      <c r="D263" s="116">
        <f t="shared" si="30"/>
        <v>0</v>
      </c>
      <c r="E263" s="116">
        <f t="shared" si="30"/>
        <v>0</v>
      </c>
      <c r="F263" s="116">
        <f t="shared" si="30"/>
        <v>0</v>
      </c>
      <c r="G263" s="116">
        <f t="shared" si="30"/>
        <v>0</v>
      </c>
      <c r="H263" s="116">
        <f t="shared" si="30"/>
        <v>0.00002119721892</v>
      </c>
      <c r="I263" s="116">
        <f t="shared" si="30"/>
        <v>0.00005772372272</v>
      </c>
      <c r="J263" s="116">
        <f t="shared" si="30"/>
        <v>0.000007191450803</v>
      </c>
      <c r="K263" s="116">
        <f t="shared" si="30"/>
        <v>0.00006150791036</v>
      </c>
      <c r="L263" s="116">
        <f t="shared" si="30"/>
        <v>0.000007923679123</v>
      </c>
      <c r="M263" s="116">
        <f t="shared" si="30"/>
        <v>0.0004226602234</v>
      </c>
      <c r="N263" s="116">
        <f t="shared" si="30"/>
        <v>0.00159070052</v>
      </c>
      <c r="O263" s="116">
        <f t="shared" si="30"/>
        <v>0.006264121332</v>
      </c>
      <c r="P263" s="116">
        <f t="shared" si="30"/>
        <v>0.001927439918</v>
      </c>
      <c r="Q263" s="116">
        <f t="shared" si="30"/>
        <v>0.0009299675768</v>
      </c>
      <c r="R263" s="116">
        <f t="shared" si="30"/>
        <v>0.0009195402299</v>
      </c>
      <c r="S263" s="116">
        <f t="shared" si="30"/>
        <v>0.0007152869789</v>
      </c>
      <c r="T263" s="116">
        <f t="shared" si="30"/>
        <v>0.00005193276438</v>
      </c>
      <c r="U263" s="195">
        <f t="shared" si="30"/>
        <v>0.002173598029</v>
      </c>
    </row>
    <row r="264" ht="15.75" customHeight="1">
      <c r="A264" s="136" t="s">
        <v>65</v>
      </c>
      <c r="B264" s="120">
        <f t="shared" ref="B264:U264" si="31">B40/B$11</f>
        <v>0</v>
      </c>
      <c r="C264" s="120">
        <f t="shared" si="31"/>
        <v>0</v>
      </c>
      <c r="D264" s="120">
        <f t="shared" si="31"/>
        <v>0</v>
      </c>
      <c r="E264" s="120">
        <f t="shared" si="31"/>
        <v>0</v>
      </c>
      <c r="F264" s="120">
        <f t="shared" si="31"/>
        <v>0</v>
      </c>
      <c r="G264" s="120">
        <f t="shared" si="31"/>
        <v>0</v>
      </c>
      <c r="H264" s="120">
        <f t="shared" si="31"/>
        <v>0</v>
      </c>
      <c r="I264" s="120">
        <f t="shared" si="31"/>
        <v>0</v>
      </c>
      <c r="J264" s="120">
        <f t="shared" si="31"/>
        <v>0</v>
      </c>
      <c r="K264" s="120">
        <f t="shared" si="31"/>
        <v>0</v>
      </c>
      <c r="L264" s="120">
        <f t="shared" si="31"/>
        <v>0</v>
      </c>
      <c r="M264" s="120">
        <f t="shared" si="31"/>
        <v>0</v>
      </c>
      <c r="N264" s="120">
        <f t="shared" si="31"/>
        <v>0</v>
      </c>
      <c r="O264" s="120">
        <f t="shared" si="31"/>
        <v>0</v>
      </c>
      <c r="P264" s="120">
        <f t="shared" si="31"/>
        <v>0</v>
      </c>
      <c r="Q264" s="120">
        <f t="shared" si="31"/>
        <v>0</v>
      </c>
      <c r="R264" s="120">
        <f t="shared" si="31"/>
        <v>0</v>
      </c>
      <c r="S264" s="120">
        <f t="shared" si="31"/>
        <v>0.00003360408626</v>
      </c>
      <c r="T264" s="120">
        <f t="shared" si="31"/>
        <v>0</v>
      </c>
      <c r="U264" s="196">
        <f t="shared" si="31"/>
        <v>0</v>
      </c>
    </row>
    <row r="265" ht="15.75" customHeight="1">
      <c r="A265" s="136" t="s">
        <v>113</v>
      </c>
      <c r="B265" s="120">
        <f t="shared" ref="B265:U265" si="32">B41/B$11</f>
        <v>0</v>
      </c>
      <c r="C265" s="120">
        <f t="shared" si="32"/>
        <v>0</v>
      </c>
      <c r="D265" s="120">
        <f t="shared" si="32"/>
        <v>0</v>
      </c>
      <c r="E265" s="120">
        <f t="shared" si="32"/>
        <v>0</v>
      </c>
      <c r="F265" s="120">
        <f t="shared" si="32"/>
        <v>0</v>
      </c>
      <c r="G265" s="120">
        <f t="shared" si="32"/>
        <v>0</v>
      </c>
      <c r="H265" s="120">
        <f t="shared" si="32"/>
        <v>0</v>
      </c>
      <c r="I265" s="120">
        <f t="shared" si="32"/>
        <v>0</v>
      </c>
      <c r="J265" s="120">
        <f t="shared" si="32"/>
        <v>0</v>
      </c>
      <c r="K265" s="120">
        <f t="shared" si="32"/>
        <v>0</v>
      </c>
      <c r="L265" s="120">
        <f t="shared" si="32"/>
        <v>0</v>
      </c>
      <c r="M265" s="120">
        <f t="shared" si="32"/>
        <v>0</v>
      </c>
      <c r="N265" s="120">
        <f t="shared" si="32"/>
        <v>0</v>
      </c>
      <c r="O265" s="120">
        <f t="shared" si="32"/>
        <v>0</v>
      </c>
      <c r="P265" s="120">
        <f t="shared" si="32"/>
        <v>0</v>
      </c>
      <c r="Q265" s="120">
        <f t="shared" si="32"/>
        <v>0</v>
      </c>
      <c r="R265" s="120">
        <f t="shared" si="32"/>
        <v>0</v>
      </c>
      <c r="S265" s="120">
        <f t="shared" si="32"/>
        <v>0</v>
      </c>
      <c r="T265" s="120">
        <f t="shared" si="32"/>
        <v>0</v>
      </c>
      <c r="U265" s="196">
        <f t="shared" si="32"/>
        <v>0</v>
      </c>
    </row>
    <row r="266" ht="15.75" customHeight="1">
      <c r="A266" s="136" t="s">
        <v>114</v>
      </c>
      <c r="B266" s="120">
        <f t="shared" ref="B266:U266" si="33">B42/B$11</f>
        <v>0</v>
      </c>
      <c r="C266" s="120">
        <f t="shared" si="33"/>
        <v>0</v>
      </c>
      <c r="D266" s="120">
        <f t="shared" si="33"/>
        <v>0</v>
      </c>
      <c r="E266" s="120">
        <f t="shared" si="33"/>
        <v>0</v>
      </c>
      <c r="F266" s="120">
        <f t="shared" si="33"/>
        <v>0</v>
      </c>
      <c r="G266" s="120">
        <f t="shared" si="33"/>
        <v>0</v>
      </c>
      <c r="H266" s="120">
        <f t="shared" si="33"/>
        <v>0</v>
      </c>
      <c r="I266" s="120">
        <f t="shared" si="33"/>
        <v>0</v>
      </c>
      <c r="J266" s="120">
        <f t="shared" si="33"/>
        <v>0</v>
      </c>
      <c r="K266" s="120">
        <f t="shared" si="33"/>
        <v>0.00003954079951</v>
      </c>
      <c r="L266" s="120">
        <f t="shared" si="33"/>
        <v>0</v>
      </c>
      <c r="M266" s="120">
        <f t="shared" si="33"/>
        <v>0</v>
      </c>
      <c r="N266" s="120">
        <f t="shared" si="33"/>
        <v>0</v>
      </c>
      <c r="O266" s="120">
        <f t="shared" si="33"/>
        <v>0</v>
      </c>
      <c r="P266" s="120">
        <f t="shared" si="33"/>
        <v>0</v>
      </c>
      <c r="Q266" s="120">
        <f t="shared" si="33"/>
        <v>0</v>
      </c>
      <c r="R266" s="120">
        <f t="shared" si="33"/>
        <v>0.00002441257247</v>
      </c>
      <c r="S266" s="120">
        <f t="shared" si="33"/>
        <v>0</v>
      </c>
      <c r="T266" s="120">
        <f t="shared" si="33"/>
        <v>0</v>
      </c>
      <c r="U266" s="196">
        <f t="shared" si="33"/>
        <v>0</v>
      </c>
    </row>
    <row r="267" ht="15.75" customHeight="1">
      <c r="A267" s="136" t="s">
        <v>9</v>
      </c>
      <c r="B267" s="120">
        <f t="shared" ref="B267:U267" si="34">B43/B$11</f>
        <v>0</v>
      </c>
      <c r="C267" s="120">
        <f t="shared" si="34"/>
        <v>0</v>
      </c>
      <c r="D267" s="120">
        <f t="shared" si="34"/>
        <v>0</v>
      </c>
      <c r="E267" s="120">
        <f t="shared" si="34"/>
        <v>0</v>
      </c>
      <c r="F267" s="120">
        <f t="shared" si="34"/>
        <v>0</v>
      </c>
      <c r="G267" s="120">
        <f t="shared" si="34"/>
        <v>0</v>
      </c>
      <c r="H267" s="120">
        <f t="shared" si="34"/>
        <v>0</v>
      </c>
      <c r="I267" s="120">
        <f t="shared" si="34"/>
        <v>0</v>
      </c>
      <c r="J267" s="120">
        <f t="shared" si="34"/>
        <v>0</v>
      </c>
      <c r="K267" s="120">
        <f t="shared" si="34"/>
        <v>0.003176444228</v>
      </c>
      <c r="L267" s="120">
        <f t="shared" si="34"/>
        <v>0.005657506894</v>
      </c>
      <c r="M267" s="120">
        <f t="shared" si="34"/>
        <v>0.0001408867411</v>
      </c>
      <c r="N267" s="120">
        <f t="shared" si="34"/>
        <v>0.0005761190986</v>
      </c>
      <c r="O267" s="120">
        <f t="shared" si="34"/>
        <v>0.0001691177465</v>
      </c>
      <c r="P267" s="120">
        <f t="shared" si="34"/>
        <v>0.00009034874616</v>
      </c>
      <c r="Q267" s="120">
        <f t="shared" si="34"/>
        <v>0.0001172932079</v>
      </c>
      <c r="R267" s="120">
        <f t="shared" si="34"/>
        <v>0.0013304852</v>
      </c>
      <c r="S267" s="120">
        <f t="shared" si="34"/>
        <v>0.003057971849</v>
      </c>
      <c r="T267" s="120">
        <f t="shared" si="34"/>
        <v>0.005002856302</v>
      </c>
      <c r="U267" s="196">
        <f t="shared" si="34"/>
        <v>0.004820360255</v>
      </c>
    </row>
    <row r="268" ht="15.75" customHeight="1">
      <c r="A268" s="136" t="s">
        <v>69</v>
      </c>
      <c r="B268" s="116">
        <f t="shared" ref="B268:U268" si="35">B44/B$11</f>
        <v>0</v>
      </c>
      <c r="C268" s="116">
        <f t="shared" si="35"/>
        <v>0</v>
      </c>
      <c r="D268" s="116">
        <f t="shared" si="35"/>
        <v>0</v>
      </c>
      <c r="E268" s="116">
        <f t="shared" si="35"/>
        <v>0</v>
      </c>
      <c r="F268" s="116">
        <f t="shared" si="35"/>
        <v>0</v>
      </c>
      <c r="G268" s="116">
        <f t="shared" si="35"/>
        <v>0</v>
      </c>
      <c r="H268" s="116">
        <f t="shared" si="35"/>
        <v>0</v>
      </c>
      <c r="I268" s="116">
        <f t="shared" si="35"/>
        <v>0</v>
      </c>
      <c r="J268" s="116">
        <f t="shared" si="35"/>
        <v>0</v>
      </c>
      <c r="K268" s="116">
        <f t="shared" si="35"/>
        <v>0</v>
      </c>
      <c r="L268" s="116">
        <f t="shared" si="35"/>
        <v>0</v>
      </c>
      <c r="M268" s="116">
        <f t="shared" si="35"/>
        <v>0</v>
      </c>
      <c r="N268" s="116">
        <f t="shared" si="35"/>
        <v>0</v>
      </c>
      <c r="O268" s="116">
        <f t="shared" si="35"/>
        <v>0</v>
      </c>
      <c r="P268" s="116">
        <f t="shared" si="35"/>
        <v>0</v>
      </c>
      <c r="Q268" s="116">
        <f t="shared" si="35"/>
        <v>0</v>
      </c>
      <c r="R268" s="116">
        <f t="shared" si="35"/>
        <v>0</v>
      </c>
      <c r="S268" s="116">
        <f t="shared" si="35"/>
        <v>0.00006720817251</v>
      </c>
      <c r="T268" s="116">
        <f t="shared" si="35"/>
        <v>0.000003462184292</v>
      </c>
      <c r="U268" s="195">
        <f t="shared" si="35"/>
        <v>0.0006210280084</v>
      </c>
    </row>
    <row r="269" ht="15.75" customHeight="1">
      <c r="A269" s="136" t="s">
        <v>10</v>
      </c>
      <c r="B269" s="120">
        <f t="shared" ref="B269:U269" si="36">B45/B$11</f>
        <v>0</v>
      </c>
      <c r="C269" s="120">
        <f t="shared" si="36"/>
        <v>0</v>
      </c>
      <c r="D269" s="120">
        <f t="shared" si="36"/>
        <v>0.001577057453</v>
      </c>
      <c r="E269" s="120">
        <f t="shared" si="36"/>
        <v>0.000120563635</v>
      </c>
      <c r="F269" s="120">
        <f t="shared" si="36"/>
        <v>0.00006426652614</v>
      </c>
      <c r="G269" s="120">
        <f t="shared" si="36"/>
        <v>0.0001068218048</v>
      </c>
      <c r="H269" s="120">
        <f t="shared" si="36"/>
        <v>0.0003320897632</v>
      </c>
      <c r="I269" s="120">
        <f t="shared" si="36"/>
        <v>0.0002424396354</v>
      </c>
      <c r="J269" s="120">
        <f t="shared" si="36"/>
        <v>0.001308844046</v>
      </c>
      <c r="K269" s="120">
        <f t="shared" si="36"/>
        <v>0.0005579646154</v>
      </c>
      <c r="L269" s="120">
        <f t="shared" si="36"/>
        <v>0.004991917847</v>
      </c>
      <c r="M269" s="120">
        <f t="shared" si="36"/>
        <v>0.0160822215</v>
      </c>
      <c r="N269" s="120">
        <f t="shared" si="36"/>
        <v>0.004246966453</v>
      </c>
      <c r="O269" s="120">
        <f t="shared" si="36"/>
        <v>0.008570887395</v>
      </c>
      <c r="P269" s="120">
        <f t="shared" si="36"/>
        <v>0.00481358042</v>
      </c>
      <c r="Q269" s="120">
        <f t="shared" si="36"/>
        <v>0.003141782354</v>
      </c>
      <c r="R269" s="120">
        <f t="shared" si="36"/>
        <v>0.006546638185</v>
      </c>
      <c r="S269" s="120">
        <f t="shared" si="36"/>
        <v>0.007839353265</v>
      </c>
      <c r="T269" s="120">
        <f t="shared" si="36"/>
        <v>0.008111897796</v>
      </c>
      <c r="U269" s="196">
        <f t="shared" si="36"/>
        <v>0.009871388057</v>
      </c>
    </row>
    <row r="270" ht="15.75" customHeight="1">
      <c r="A270" s="136" t="s">
        <v>515</v>
      </c>
      <c r="B270" s="120">
        <f t="shared" ref="B270:U270" si="37">B46/B$11</f>
        <v>0</v>
      </c>
      <c r="C270" s="120">
        <f t="shared" si="37"/>
        <v>0</v>
      </c>
      <c r="D270" s="120">
        <f t="shared" si="37"/>
        <v>0</v>
      </c>
      <c r="E270" s="120">
        <f t="shared" si="37"/>
        <v>0</v>
      </c>
      <c r="F270" s="120">
        <f t="shared" si="37"/>
        <v>0</v>
      </c>
      <c r="G270" s="120">
        <f t="shared" si="37"/>
        <v>0</v>
      </c>
      <c r="H270" s="120">
        <f t="shared" si="37"/>
        <v>0</v>
      </c>
      <c r="I270" s="120">
        <f t="shared" si="37"/>
        <v>0</v>
      </c>
      <c r="J270" s="120">
        <f t="shared" si="37"/>
        <v>0</v>
      </c>
      <c r="K270" s="120">
        <f t="shared" si="37"/>
        <v>0</v>
      </c>
      <c r="L270" s="120">
        <f t="shared" si="37"/>
        <v>0</v>
      </c>
      <c r="M270" s="120">
        <f t="shared" si="37"/>
        <v>0</v>
      </c>
      <c r="N270" s="120">
        <f t="shared" si="37"/>
        <v>0</v>
      </c>
      <c r="O270" s="120">
        <f t="shared" si="37"/>
        <v>0</v>
      </c>
      <c r="P270" s="120">
        <f t="shared" si="37"/>
        <v>0</v>
      </c>
      <c r="Q270" s="120">
        <f t="shared" si="37"/>
        <v>0</v>
      </c>
      <c r="R270" s="120">
        <f t="shared" si="37"/>
        <v>0</v>
      </c>
      <c r="S270" s="120">
        <f t="shared" si="37"/>
        <v>0</v>
      </c>
      <c r="T270" s="120">
        <f t="shared" si="37"/>
        <v>0</v>
      </c>
      <c r="U270" s="196">
        <f t="shared" si="37"/>
        <v>0</v>
      </c>
    </row>
    <row r="271" ht="15.75" customHeight="1">
      <c r="A271" s="136" t="s">
        <v>115</v>
      </c>
      <c r="B271" s="120">
        <f t="shared" ref="B271:U271" si="38">B47/B$11</f>
        <v>0</v>
      </c>
      <c r="C271" s="120">
        <f t="shared" si="38"/>
        <v>0</v>
      </c>
      <c r="D271" s="120">
        <f t="shared" si="38"/>
        <v>0</v>
      </c>
      <c r="E271" s="120">
        <f t="shared" si="38"/>
        <v>0</v>
      </c>
      <c r="F271" s="120">
        <f t="shared" si="38"/>
        <v>0</v>
      </c>
      <c r="G271" s="120">
        <f t="shared" si="38"/>
        <v>0</v>
      </c>
      <c r="H271" s="120">
        <f t="shared" si="38"/>
        <v>0</v>
      </c>
      <c r="I271" s="120">
        <f t="shared" si="38"/>
        <v>0</v>
      </c>
      <c r="J271" s="120">
        <f t="shared" si="38"/>
        <v>0</v>
      </c>
      <c r="K271" s="120">
        <f t="shared" si="38"/>
        <v>0</v>
      </c>
      <c r="L271" s="120">
        <f t="shared" si="38"/>
        <v>0</v>
      </c>
      <c r="M271" s="120">
        <f t="shared" si="38"/>
        <v>0</v>
      </c>
      <c r="N271" s="120">
        <f t="shared" si="38"/>
        <v>0</v>
      </c>
      <c r="O271" s="120">
        <f t="shared" si="38"/>
        <v>0</v>
      </c>
      <c r="P271" s="120">
        <f t="shared" si="38"/>
        <v>0</v>
      </c>
      <c r="Q271" s="120">
        <f t="shared" si="38"/>
        <v>0</v>
      </c>
      <c r="R271" s="120">
        <f t="shared" si="38"/>
        <v>0</v>
      </c>
      <c r="S271" s="120">
        <f t="shared" si="38"/>
        <v>0</v>
      </c>
      <c r="T271" s="120">
        <f t="shared" si="38"/>
        <v>0</v>
      </c>
      <c r="U271" s="196">
        <f t="shared" si="38"/>
        <v>0</v>
      </c>
    </row>
    <row r="272" ht="15.75" customHeight="1">
      <c r="A272" s="136" t="s">
        <v>116</v>
      </c>
      <c r="B272" s="120">
        <f t="shared" ref="B272:U272" si="39">B48/B$11</f>
        <v>0</v>
      </c>
      <c r="C272" s="120">
        <f t="shared" si="39"/>
        <v>0</v>
      </c>
      <c r="D272" s="120">
        <f t="shared" si="39"/>
        <v>0</v>
      </c>
      <c r="E272" s="120">
        <f t="shared" si="39"/>
        <v>0</v>
      </c>
      <c r="F272" s="120">
        <f t="shared" si="39"/>
        <v>0</v>
      </c>
      <c r="G272" s="120">
        <f t="shared" si="39"/>
        <v>0</v>
      </c>
      <c r="H272" s="120">
        <f t="shared" si="39"/>
        <v>0</v>
      </c>
      <c r="I272" s="120">
        <f t="shared" si="39"/>
        <v>0</v>
      </c>
      <c r="J272" s="120">
        <f t="shared" si="39"/>
        <v>0</v>
      </c>
      <c r="K272" s="120">
        <f t="shared" si="39"/>
        <v>0</v>
      </c>
      <c r="L272" s="120">
        <f t="shared" si="39"/>
        <v>0</v>
      </c>
      <c r="M272" s="120">
        <f t="shared" si="39"/>
        <v>0</v>
      </c>
      <c r="N272" s="120">
        <f t="shared" si="39"/>
        <v>0</v>
      </c>
      <c r="O272" s="120">
        <f t="shared" si="39"/>
        <v>0</v>
      </c>
      <c r="P272" s="120">
        <f t="shared" si="39"/>
        <v>0</v>
      </c>
      <c r="Q272" s="120">
        <f t="shared" si="39"/>
        <v>0</v>
      </c>
      <c r="R272" s="120">
        <f t="shared" si="39"/>
        <v>0</v>
      </c>
      <c r="S272" s="120">
        <f t="shared" si="39"/>
        <v>0</v>
      </c>
      <c r="T272" s="120">
        <f t="shared" si="39"/>
        <v>0.00001038655288</v>
      </c>
      <c r="U272" s="196">
        <f t="shared" si="39"/>
        <v>0.00005618824838</v>
      </c>
    </row>
    <row r="273" ht="15.75" customHeight="1">
      <c r="A273" s="136" t="s">
        <v>516</v>
      </c>
      <c r="B273" s="120">
        <f t="shared" ref="B273:U273" si="40">B49/B$11</f>
        <v>0</v>
      </c>
      <c r="C273" s="120">
        <f t="shared" si="40"/>
        <v>0</v>
      </c>
      <c r="D273" s="120">
        <f t="shared" si="40"/>
        <v>0</v>
      </c>
      <c r="E273" s="120">
        <f t="shared" si="40"/>
        <v>0</v>
      </c>
      <c r="F273" s="120">
        <f t="shared" si="40"/>
        <v>0</v>
      </c>
      <c r="G273" s="120">
        <f t="shared" si="40"/>
        <v>0</v>
      </c>
      <c r="H273" s="120">
        <f t="shared" si="40"/>
        <v>0</v>
      </c>
      <c r="I273" s="120">
        <f t="shared" si="40"/>
        <v>0</v>
      </c>
      <c r="J273" s="120">
        <f t="shared" si="40"/>
        <v>0</v>
      </c>
      <c r="K273" s="120">
        <f t="shared" si="40"/>
        <v>0</v>
      </c>
      <c r="L273" s="120">
        <f t="shared" si="40"/>
        <v>0</v>
      </c>
      <c r="M273" s="120">
        <f t="shared" si="40"/>
        <v>0</v>
      </c>
      <c r="N273" s="120">
        <f t="shared" si="40"/>
        <v>0</v>
      </c>
      <c r="O273" s="120">
        <f t="shared" si="40"/>
        <v>0</v>
      </c>
      <c r="P273" s="120">
        <f t="shared" si="40"/>
        <v>0</v>
      </c>
      <c r="Q273" s="120">
        <f t="shared" si="40"/>
        <v>0</v>
      </c>
      <c r="R273" s="120">
        <f t="shared" si="40"/>
        <v>0</v>
      </c>
      <c r="S273" s="120">
        <f t="shared" si="40"/>
        <v>0</v>
      </c>
      <c r="T273" s="120">
        <f t="shared" si="40"/>
        <v>0</v>
      </c>
      <c r="U273" s="196">
        <f t="shared" si="40"/>
        <v>0</v>
      </c>
    </row>
    <row r="274" ht="15.75" customHeight="1">
      <c r="A274" s="136" t="s">
        <v>11</v>
      </c>
      <c r="B274" s="120">
        <f t="shared" ref="B274:U274" si="41">B50/B$11</f>
        <v>0</v>
      </c>
      <c r="C274" s="120">
        <f t="shared" si="41"/>
        <v>0</v>
      </c>
      <c r="D274" s="120">
        <f t="shared" si="41"/>
        <v>0</v>
      </c>
      <c r="E274" s="120">
        <f t="shared" si="41"/>
        <v>0</v>
      </c>
      <c r="F274" s="120">
        <f t="shared" si="41"/>
        <v>0</v>
      </c>
      <c r="G274" s="120">
        <f t="shared" si="41"/>
        <v>0</v>
      </c>
      <c r="H274" s="120">
        <f t="shared" si="41"/>
        <v>0</v>
      </c>
      <c r="I274" s="120">
        <f t="shared" si="41"/>
        <v>0</v>
      </c>
      <c r="J274" s="120">
        <f t="shared" si="41"/>
        <v>0.0004530614006</v>
      </c>
      <c r="K274" s="120">
        <f t="shared" si="41"/>
        <v>0.0001625566202</v>
      </c>
      <c r="L274" s="120">
        <f t="shared" si="41"/>
        <v>0.00002377103737</v>
      </c>
      <c r="M274" s="120">
        <f t="shared" si="41"/>
        <v>0.00002113301117</v>
      </c>
      <c r="N274" s="120">
        <f t="shared" si="41"/>
        <v>0.00006627918833</v>
      </c>
      <c r="O274" s="120">
        <f t="shared" si="41"/>
        <v>0.0008455887327</v>
      </c>
      <c r="P274" s="120">
        <f t="shared" si="41"/>
        <v>0.0009787780834</v>
      </c>
      <c r="Q274" s="120">
        <f t="shared" si="41"/>
        <v>0.000121482251</v>
      </c>
      <c r="R274" s="120">
        <f t="shared" si="41"/>
        <v>0.0003865323975</v>
      </c>
      <c r="S274" s="120">
        <f t="shared" si="41"/>
        <v>0.002251473779</v>
      </c>
      <c r="T274" s="120">
        <f t="shared" si="41"/>
        <v>0.001180604844</v>
      </c>
      <c r="U274" s="196">
        <f t="shared" si="41"/>
        <v>0.0003607877001</v>
      </c>
    </row>
    <row r="275" ht="15.75" customHeight="1">
      <c r="A275" s="136" t="s">
        <v>117</v>
      </c>
      <c r="B275" s="120">
        <f t="shared" ref="B275:U275" si="42">B51/B$11</f>
        <v>0</v>
      </c>
      <c r="C275" s="120">
        <f t="shared" si="42"/>
        <v>0</v>
      </c>
      <c r="D275" s="120">
        <f t="shared" si="42"/>
        <v>0</v>
      </c>
      <c r="E275" s="120">
        <f t="shared" si="42"/>
        <v>0</v>
      </c>
      <c r="F275" s="120">
        <f t="shared" si="42"/>
        <v>0.001143944165</v>
      </c>
      <c r="G275" s="120">
        <f t="shared" si="42"/>
        <v>0.00004930237144</v>
      </c>
      <c r="H275" s="120">
        <f t="shared" si="42"/>
        <v>0.000007065739642</v>
      </c>
      <c r="I275" s="120">
        <f t="shared" si="42"/>
        <v>0</v>
      </c>
      <c r="J275" s="120">
        <f t="shared" si="42"/>
        <v>0</v>
      </c>
      <c r="K275" s="120">
        <f t="shared" si="42"/>
        <v>0.0002460316414</v>
      </c>
      <c r="L275" s="120">
        <f t="shared" si="42"/>
        <v>0.003145700612</v>
      </c>
      <c r="M275" s="120">
        <f t="shared" si="42"/>
        <v>0.00002817734823</v>
      </c>
      <c r="N275" s="120">
        <f t="shared" si="42"/>
        <v>0.00006118078923</v>
      </c>
      <c r="O275" s="120">
        <f t="shared" si="42"/>
        <v>0.001779118694</v>
      </c>
      <c r="P275" s="120">
        <f t="shared" si="42"/>
        <v>0.00001505812436</v>
      </c>
      <c r="Q275" s="120">
        <f t="shared" si="42"/>
        <v>0.0001172932079</v>
      </c>
      <c r="R275" s="120">
        <f t="shared" si="42"/>
        <v>0.00008951276574</v>
      </c>
      <c r="S275" s="120">
        <f t="shared" si="42"/>
        <v>0.0006288764714</v>
      </c>
      <c r="T275" s="120">
        <f t="shared" si="42"/>
        <v>0.0005989578825</v>
      </c>
      <c r="U275" s="196">
        <f t="shared" si="42"/>
        <v>0.0007481908863</v>
      </c>
    </row>
    <row r="276" ht="15.75" customHeight="1">
      <c r="A276" s="136" t="s">
        <v>62</v>
      </c>
      <c r="B276" s="120">
        <f t="shared" ref="B276:U276" si="43">B52/B$11</f>
        <v>0</v>
      </c>
      <c r="C276" s="120">
        <f t="shared" si="43"/>
        <v>0</v>
      </c>
      <c r="D276" s="120">
        <f t="shared" si="43"/>
        <v>0</v>
      </c>
      <c r="E276" s="120">
        <f t="shared" si="43"/>
        <v>0</v>
      </c>
      <c r="F276" s="120">
        <f t="shared" si="43"/>
        <v>0</v>
      </c>
      <c r="G276" s="120">
        <f t="shared" si="43"/>
        <v>0</v>
      </c>
      <c r="H276" s="120">
        <f t="shared" si="43"/>
        <v>0</v>
      </c>
      <c r="I276" s="120">
        <f t="shared" si="43"/>
        <v>0</v>
      </c>
      <c r="J276" s="120">
        <f t="shared" si="43"/>
        <v>0</v>
      </c>
      <c r="K276" s="120">
        <f t="shared" si="43"/>
        <v>0</v>
      </c>
      <c r="L276" s="120">
        <f t="shared" si="43"/>
        <v>0</v>
      </c>
      <c r="M276" s="120">
        <f t="shared" si="43"/>
        <v>0</v>
      </c>
      <c r="N276" s="120">
        <f t="shared" si="43"/>
        <v>0</v>
      </c>
      <c r="O276" s="120">
        <f t="shared" si="43"/>
        <v>0</v>
      </c>
      <c r="P276" s="120">
        <f t="shared" si="43"/>
        <v>0</v>
      </c>
      <c r="Q276" s="120">
        <f t="shared" si="43"/>
        <v>0</v>
      </c>
      <c r="R276" s="120">
        <f t="shared" si="43"/>
        <v>0</v>
      </c>
      <c r="S276" s="120">
        <f t="shared" si="43"/>
        <v>0</v>
      </c>
      <c r="T276" s="120">
        <f t="shared" si="43"/>
        <v>0</v>
      </c>
      <c r="U276" s="196">
        <f t="shared" si="43"/>
        <v>0</v>
      </c>
    </row>
    <row r="277" ht="15.75" customHeight="1">
      <c r="A277" s="136" t="s">
        <v>118</v>
      </c>
      <c r="B277" s="116">
        <f t="shared" ref="B277:U277" si="44">B53/B$11</f>
        <v>0</v>
      </c>
      <c r="C277" s="116">
        <f t="shared" si="44"/>
        <v>0</v>
      </c>
      <c r="D277" s="116">
        <f t="shared" si="44"/>
        <v>0</v>
      </c>
      <c r="E277" s="116">
        <f t="shared" si="44"/>
        <v>0</v>
      </c>
      <c r="F277" s="116">
        <f t="shared" si="44"/>
        <v>0</v>
      </c>
      <c r="G277" s="116">
        <f t="shared" si="44"/>
        <v>0</v>
      </c>
      <c r="H277" s="116">
        <f t="shared" si="44"/>
        <v>0</v>
      </c>
      <c r="I277" s="116">
        <f t="shared" si="44"/>
        <v>0</v>
      </c>
      <c r="J277" s="116">
        <f t="shared" si="44"/>
        <v>0</v>
      </c>
      <c r="K277" s="116">
        <f t="shared" si="44"/>
        <v>0</v>
      </c>
      <c r="L277" s="116">
        <f t="shared" si="44"/>
        <v>0</v>
      </c>
      <c r="M277" s="116">
        <f t="shared" si="44"/>
        <v>0</v>
      </c>
      <c r="N277" s="116">
        <f t="shared" si="44"/>
        <v>0.02294279596</v>
      </c>
      <c r="O277" s="116">
        <f t="shared" si="44"/>
        <v>0</v>
      </c>
      <c r="P277" s="116">
        <f t="shared" si="44"/>
        <v>0.00002509687393</v>
      </c>
      <c r="Q277" s="116">
        <f t="shared" si="44"/>
        <v>0</v>
      </c>
      <c r="R277" s="116">
        <f t="shared" si="44"/>
        <v>0.0007120333638</v>
      </c>
      <c r="S277" s="116">
        <f t="shared" si="44"/>
        <v>0</v>
      </c>
      <c r="T277" s="116">
        <f t="shared" si="44"/>
        <v>0.00001038655288</v>
      </c>
      <c r="U277" s="195">
        <f t="shared" si="44"/>
        <v>0</v>
      </c>
    </row>
    <row r="278" ht="15.75" customHeight="1">
      <c r="A278" s="136" t="s">
        <v>119</v>
      </c>
      <c r="B278" s="120">
        <f t="shared" ref="B278:U278" si="45">B54/B$11</f>
        <v>0</v>
      </c>
      <c r="C278" s="120">
        <f t="shared" si="45"/>
        <v>0</v>
      </c>
      <c r="D278" s="120">
        <f t="shared" si="45"/>
        <v>0</v>
      </c>
      <c r="E278" s="120">
        <f t="shared" si="45"/>
        <v>0</v>
      </c>
      <c r="F278" s="120">
        <f t="shared" si="45"/>
        <v>0</v>
      </c>
      <c r="G278" s="120">
        <f t="shared" si="45"/>
        <v>0</v>
      </c>
      <c r="H278" s="120">
        <f t="shared" si="45"/>
        <v>0.00157565994</v>
      </c>
      <c r="I278" s="120">
        <f t="shared" si="45"/>
        <v>0.001125612593</v>
      </c>
      <c r="J278" s="120">
        <f t="shared" si="45"/>
        <v>0.006652091993</v>
      </c>
      <c r="K278" s="120">
        <f t="shared" si="45"/>
        <v>0.0452258878</v>
      </c>
      <c r="L278" s="120">
        <f t="shared" si="45"/>
        <v>0.01450825647</v>
      </c>
      <c r="M278" s="120">
        <f t="shared" si="45"/>
        <v>0.02406345539</v>
      </c>
      <c r="N278" s="120">
        <f t="shared" si="45"/>
        <v>0.004221474457</v>
      </c>
      <c r="O278" s="120">
        <f t="shared" si="45"/>
        <v>0.0136511845</v>
      </c>
      <c r="P278" s="120">
        <f t="shared" si="45"/>
        <v>0.008442588391</v>
      </c>
      <c r="Q278" s="120">
        <f t="shared" si="45"/>
        <v>0.05722232928</v>
      </c>
      <c r="R278" s="120">
        <f t="shared" si="45"/>
        <v>0.06855864103</v>
      </c>
      <c r="S278" s="120">
        <f t="shared" si="45"/>
        <v>0.09600207385</v>
      </c>
      <c r="T278" s="120">
        <f t="shared" si="45"/>
        <v>0.1297038101</v>
      </c>
      <c r="U278" s="196">
        <f t="shared" si="45"/>
        <v>0.08662453534</v>
      </c>
    </row>
    <row r="279" ht="15.75" customHeight="1">
      <c r="A279" s="136" t="s">
        <v>120</v>
      </c>
      <c r="B279" s="120">
        <f t="shared" ref="B279:U279" si="46">B55/B$11</f>
        <v>0</v>
      </c>
      <c r="C279" s="120">
        <f t="shared" si="46"/>
        <v>0</v>
      </c>
      <c r="D279" s="120">
        <f t="shared" si="46"/>
        <v>0</v>
      </c>
      <c r="E279" s="120">
        <f t="shared" si="46"/>
        <v>0</v>
      </c>
      <c r="F279" s="120">
        <f t="shared" si="46"/>
        <v>0</v>
      </c>
      <c r="G279" s="120">
        <f t="shared" si="46"/>
        <v>0</v>
      </c>
      <c r="H279" s="120">
        <f t="shared" si="46"/>
        <v>0</v>
      </c>
      <c r="I279" s="120">
        <f t="shared" si="46"/>
        <v>0</v>
      </c>
      <c r="J279" s="120">
        <f t="shared" si="46"/>
        <v>0.00002157435241</v>
      </c>
      <c r="K279" s="120">
        <f t="shared" si="46"/>
        <v>0</v>
      </c>
      <c r="L279" s="120">
        <f t="shared" si="46"/>
        <v>0</v>
      </c>
      <c r="M279" s="120">
        <f t="shared" si="46"/>
        <v>0</v>
      </c>
      <c r="N279" s="120">
        <f t="shared" si="46"/>
        <v>0</v>
      </c>
      <c r="O279" s="120">
        <f t="shared" si="46"/>
        <v>0.00002029412958</v>
      </c>
      <c r="P279" s="120">
        <f t="shared" si="46"/>
        <v>0.00006023249744</v>
      </c>
      <c r="Q279" s="120">
        <f t="shared" si="46"/>
        <v>0.0001968850275</v>
      </c>
      <c r="R279" s="120">
        <f t="shared" si="46"/>
        <v>0.00002848133455</v>
      </c>
      <c r="S279" s="120">
        <f t="shared" si="46"/>
        <v>0.006216755958</v>
      </c>
      <c r="T279" s="120">
        <f t="shared" si="46"/>
        <v>0.0001938823204</v>
      </c>
      <c r="U279" s="196">
        <f t="shared" si="46"/>
        <v>0.00005027369592</v>
      </c>
    </row>
    <row r="280" ht="15.75" customHeight="1">
      <c r="A280" s="136" t="s">
        <v>121</v>
      </c>
      <c r="B280" s="116">
        <f t="shared" ref="B280:U280" si="47">B56/B$11</f>
        <v>0</v>
      </c>
      <c r="C280" s="116">
        <f t="shared" si="47"/>
        <v>0</v>
      </c>
      <c r="D280" s="116">
        <f t="shared" si="47"/>
        <v>0</v>
      </c>
      <c r="E280" s="116">
        <f t="shared" si="47"/>
        <v>0</v>
      </c>
      <c r="F280" s="116">
        <f t="shared" si="47"/>
        <v>0</v>
      </c>
      <c r="G280" s="116">
        <f t="shared" si="47"/>
        <v>0</v>
      </c>
      <c r="H280" s="116">
        <f t="shared" si="47"/>
        <v>0</v>
      </c>
      <c r="I280" s="116">
        <f t="shared" si="47"/>
        <v>0</v>
      </c>
      <c r="J280" s="116">
        <f t="shared" si="47"/>
        <v>0</v>
      </c>
      <c r="K280" s="116">
        <f t="shared" si="47"/>
        <v>0</v>
      </c>
      <c r="L280" s="116">
        <f t="shared" si="47"/>
        <v>0</v>
      </c>
      <c r="M280" s="116">
        <f t="shared" si="47"/>
        <v>0.0001056650559</v>
      </c>
      <c r="N280" s="116">
        <f t="shared" si="47"/>
        <v>0</v>
      </c>
      <c r="O280" s="116">
        <f t="shared" si="47"/>
        <v>0</v>
      </c>
      <c r="P280" s="116">
        <f t="shared" si="47"/>
        <v>0</v>
      </c>
      <c r="Q280" s="116">
        <f t="shared" si="47"/>
        <v>0.0003602577099</v>
      </c>
      <c r="R280" s="116">
        <f t="shared" si="47"/>
        <v>0</v>
      </c>
      <c r="S280" s="116">
        <f t="shared" si="47"/>
        <v>0.001147339516</v>
      </c>
      <c r="T280" s="116">
        <f t="shared" si="47"/>
        <v>0.0004293108522</v>
      </c>
      <c r="U280" s="195">
        <f t="shared" si="47"/>
        <v>0</v>
      </c>
    </row>
    <row r="281" ht="15.75" customHeight="1">
      <c r="A281" s="136" t="s">
        <v>122</v>
      </c>
      <c r="B281" s="116">
        <f t="shared" ref="B281:U281" si="48">B57/B$11</f>
        <v>0</v>
      </c>
      <c r="C281" s="116">
        <f t="shared" si="48"/>
        <v>0</v>
      </c>
      <c r="D281" s="116">
        <f t="shared" si="48"/>
        <v>0</v>
      </c>
      <c r="E281" s="116">
        <f t="shared" si="48"/>
        <v>0</v>
      </c>
      <c r="F281" s="116">
        <f t="shared" si="48"/>
        <v>0</v>
      </c>
      <c r="G281" s="116">
        <f t="shared" si="48"/>
        <v>0</v>
      </c>
      <c r="H281" s="116">
        <f t="shared" si="48"/>
        <v>0</v>
      </c>
      <c r="I281" s="116">
        <f t="shared" si="48"/>
        <v>0.0004848792708</v>
      </c>
      <c r="J281" s="116">
        <f t="shared" si="48"/>
        <v>0</v>
      </c>
      <c r="K281" s="116">
        <f t="shared" si="48"/>
        <v>0.005447843489</v>
      </c>
      <c r="L281" s="116">
        <f t="shared" si="48"/>
        <v>0.00003961839561</v>
      </c>
      <c r="M281" s="116">
        <f t="shared" si="48"/>
        <v>0</v>
      </c>
      <c r="N281" s="116">
        <f t="shared" si="48"/>
        <v>0</v>
      </c>
      <c r="O281" s="116">
        <f t="shared" si="48"/>
        <v>0.00003382354931</v>
      </c>
      <c r="P281" s="116">
        <f t="shared" si="48"/>
        <v>0.00007027124701</v>
      </c>
      <c r="Q281" s="116">
        <f t="shared" si="48"/>
        <v>0.00002094521569</v>
      </c>
      <c r="R281" s="116">
        <f t="shared" si="48"/>
        <v>0.000004068762079</v>
      </c>
      <c r="S281" s="116">
        <f t="shared" si="48"/>
        <v>0.000004800583751</v>
      </c>
      <c r="T281" s="116">
        <f t="shared" si="48"/>
        <v>0.00002769747434</v>
      </c>
      <c r="U281" s="195">
        <f t="shared" si="48"/>
        <v>0.00004435914345</v>
      </c>
    </row>
    <row r="282" ht="15.75" customHeight="1">
      <c r="A282" s="136" t="s">
        <v>56</v>
      </c>
      <c r="B282" s="120">
        <f t="shared" ref="B282:U282" si="49">B58/B$11</f>
        <v>0</v>
      </c>
      <c r="C282" s="120">
        <f t="shared" si="49"/>
        <v>0</v>
      </c>
      <c r="D282" s="120">
        <f t="shared" si="49"/>
        <v>0</v>
      </c>
      <c r="E282" s="120">
        <f t="shared" si="49"/>
        <v>0</v>
      </c>
      <c r="F282" s="120">
        <f t="shared" si="49"/>
        <v>0</v>
      </c>
      <c r="G282" s="120">
        <f t="shared" si="49"/>
        <v>0</v>
      </c>
      <c r="H282" s="120">
        <f t="shared" si="49"/>
        <v>0</v>
      </c>
      <c r="I282" s="120">
        <f t="shared" si="49"/>
        <v>0.0006926846726</v>
      </c>
      <c r="J282" s="120">
        <f t="shared" si="49"/>
        <v>0.007220216606</v>
      </c>
      <c r="K282" s="120">
        <f t="shared" si="49"/>
        <v>0</v>
      </c>
      <c r="L282" s="120">
        <f t="shared" si="49"/>
        <v>0.0001980919781</v>
      </c>
      <c r="M282" s="120">
        <f t="shared" si="49"/>
        <v>0</v>
      </c>
      <c r="N282" s="120">
        <f t="shared" si="49"/>
        <v>0</v>
      </c>
      <c r="O282" s="120">
        <f t="shared" si="49"/>
        <v>0</v>
      </c>
      <c r="P282" s="120">
        <f t="shared" si="49"/>
        <v>0.004808561046</v>
      </c>
      <c r="Q282" s="120">
        <f t="shared" si="49"/>
        <v>0</v>
      </c>
      <c r="R282" s="120">
        <f t="shared" si="49"/>
        <v>0</v>
      </c>
      <c r="S282" s="120">
        <f t="shared" si="49"/>
        <v>0</v>
      </c>
      <c r="T282" s="120">
        <f t="shared" si="49"/>
        <v>0</v>
      </c>
      <c r="U282" s="196">
        <f t="shared" si="49"/>
        <v>0.00007984645822</v>
      </c>
    </row>
    <row r="283" ht="15.75" customHeight="1">
      <c r="A283" s="136" t="s">
        <v>518</v>
      </c>
      <c r="B283" s="120">
        <f t="shared" ref="B283:U283" si="50">B59/B$11</f>
        <v>0</v>
      </c>
      <c r="C283" s="120">
        <f t="shared" si="50"/>
        <v>0</v>
      </c>
      <c r="D283" s="120">
        <f t="shared" si="50"/>
        <v>0</v>
      </c>
      <c r="E283" s="120">
        <f t="shared" si="50"/>
        <v>0</v>
      </c>
      <c r="F283" s="120">
        <f t="shared" si="50"/>
        <v>0</v>
      </c>
      <c r="G283" s="120">
        <f t="shared" si="50"/>
        <v>0</v>
      </c>
      <c r="H283" s="120">
        <f t="shared" si="50"/>
        <v>0</v>
      </c>
      <c r="I283" s="120">
        <f t="shared" si="50"/>
        <v>0</v>
      </c>
      <c r="J283" s="120">
        <f t="shared" si="50"/>
        <v>0</v>
      </c>
      <c r="K283" s="120">
        <f t="shared" si="50"/>
        <v>0</v>
      </c>
      <c r="L283" s="120">
        <f t="shared" si="50"/>
        <v>0</v>
      </c>
      <c r="M283" s="120">
        <f t="shared" si="50"/>
        <v>0</v>
      </c>
      <c r="N283" s="120">
        <f t="shared" si="50"/>
        <v>0</v>
      </c>
      <c r="O283" s="120">
        <f t="shared" si="50"/>
        <v>0</v>
      </c>
      <c r="P283" s="120">
        <f t="shared" si="50"/>
        <v>0</v>
      </c>
      <c r="Q283" s="120">
        <f t="shared" si="50"/>
        <v>0</v>
      </c>
      <c r="R283" s="120">
        <f t="shared" si="50"/>
        <v>0</v>
      </c>
      <c r="S283" s="120">
        <f t="shared" si="50"/>
        <v>0</v>
      </c>
      <c r="T283" s="120">
        <f t="shared" si="50"/>
        <v>0</v>
      </c>
      <c r="U283" s="196">
        <f t="shared" si="50"/>
        <v>0</v>
      </c>
    </row>
    <row r="284" ht="15.75" customHeight="1">
      <c r="A284" s="136" t="s">
        <v>123</v>
      </c>
      <c r="B284" s="116">
        <f t="shared" ref="B284:U284" si="51">B60/B$11</f>
        <v>0</v>
      </c>
      <c r="C284" s="116">
        <f t="shared" si="51"/>
        <v>0</v>
      </c>
      <c r="D284" s="116">
        <f t="shared" si="51"/>
        <v>0</v>
      </c>
      <c r="E284" s="116">
        <f t="shared" si="51"/>
        <v>0</v>
      </c>
      <c r="F284" s="116">
        <f t="shared" si="51"/>
        <v>0</v>
      </c>
      <c r="G284" s="116">
        <f t="shared" si="51"/>
        <v>0.000008217061907</v>
      </c>
      <c r="H284" s="116">
        <f t="shared" si="51"/>
        <v>0.0004592730767</v>
      </c>
      <c r="I284" s="116">
        <f t="shared" si="51"/>
        <v>0.000005772372272</v>
      </c>
      <c r="J284" s="116">
        <f t="shared" si="51"/>
        <v>0.000007191450803</v>
      </c>
      <c r="K284" s="116">
        <f t="shared" si="51"/>
        <v>0.0002152776862</v>
      </c>
      <c r="L284" s="116">
        <f t="shared" si="51"/>
        <v>0.0008319863079</v>
      </c>
      <c r="M284" s="116">
        <f t="shared" si="51"/>
        <v>0.0000986207188</v>
      </c>
      <c r="N284" s="116">
        <f t="shared" si="51"/>
        <v>0.02752625676</v>
      </c>
      <c r="O284" s="116">
        <f t="shared" si="51"/>
        <v>0.0004802944002</v>
      </c>
      <c r="P284" s="116">
        <f t="shared" si="51"/>
        <v>0.0005621699761</v>
      </c>
      <c r="Q284" s="116">
        <f t="shared" si="51"/>
        <v>0.0004147152707</v>
      </c>
      <c r="R284" s="116">
        <f t="shared" si="51"/>
        <v>0.0007771335571</v>
      </c>
      <c r="S284" s="116">
        <f t="shared" si="51"/>
        <v>0.002453098297</v>
      </c>
      <c r="T284" s="116">
        <f t="shared" si="51"/>
        <v>0.001104436789</v>
      </c>
      <c r="U284" s="195">
        <f t="shared" si="51"/>
        <v>0.001481595391</v>
      </c>
    </row>
    <row r="285" ht="15.75" customHeight="1">
      <c r="A285" s="136" t="s">
        <v>124</v>
      </c>
      <c r="B285" s="120">
        <f t="shared" ref="B285:U285" si="52">B61/B$11</f>
        <v>0</v>
      </c>
      <c r="C285" s="120">
        <f t="shared" si="52"/>
        <v>0</v>
      </c>
      <c r="D285" s="120">
        <f t="shared" si="52"/>
        <v>0.00002426242236</v>
      </c>
      <c r="E285" s="120">
        <f t="shared" si="52"/>
        <v>0.0000602818175</v>
      </c>
      <c r="F285" s="120">
        <f t="shared" si="52"/>
        <v>0.00005141322091</v>
      </c>
      <c r="G285" s="120">
        <f t="shared" si="52"/>
        <v>0.00001643412381</v>
      </c>
      <c r="H285" s="120">
        <f t="shared" si="52"/>
        <v>0</v>
      </c>
      <c r="I285" s="120">
        <f t="shared" si="52"/>
        <v>0</v>
      </c>
      <c r="J285" s="120">
        <f t="shared" si="52"/>
        <v>0</v>
      </c>
      <c r="K285" s="120">
        <f t="shared" si="52"/>
        <v>0.0000131802665</v>
      </c>
      <c r="L285" s="120">
        <f t="shared" si="52"/>
        <v>0.00001584735825</v>
      </c>
      <c r="M285" s="120">
        <f t="shared" si="52"/>
        <v>0.0001901971006</v>
      </c>
      <c r="N285" s="120">
        <f t="shared" si="52"/>
        <v>0.000198837565</v>
      </c>
      <c r="O285" s="120">
        <f t="shared" si="52"/>
        <v>0.0005005885298</v>
      </c>
      <c r="P285" s="120">
        <f t="shared" si="52"/>
        <v>0.00002007749915</v>
      </c>
      <c r="Q285" s="120">
        <f t="shared" si="52"/>
        <v>0.001030504612</v>
      </c>
      <c r="R285" s="120">
        <f t="shared" si="52"/>
        <v>0.004605838674</v>
      </c>
      <c r="S285" s="120">
        <f t="shared" si="52"/>
        <v>0.0001296157613</v>
      </c>
      <c r="T285" s="120">
        <f t="shared" si="52"/>
        <v>0.0003012100334</v>
      </c>
      <c r="U285" s="196">
        <f t="shared" si="52"/>
        <v>0.00003548731476</v>
      </c>
    </row>
    <row r="286" ht="15.75" customHeight="1">
      <c r="A286" s="136" t="s">
        <v>125</v>
      </c>
      <c r="B286" s="120">
        <f t="shared" ref="B286:U286" si="53">B62/B$11</f>
        <v>0</v>
      </c>
      <c r="C286" s="120">
        <f t="shared" si="53"/>
        <v>0.002730796335</v>
      </c>
      <c r="D286" s="120">
        <f t="shared" si="53"/>
        <v>0</v>
      </c>
      <c r="E286" s="120">
        <f t="shared" si="53"/>
        <v>0</v>
      </c>
      <c r="F286" s="120">
        <f t="shared" si="53"/>
        <v>0</v>
      </c>
      <c r="G286" s="120">
        <f t="shared" si="53"/>
        <v>0</v>
      </c>
      <c r="H286" s="120">
        <f t="shared" si="53"/>
        <v>0</v>
      </c>
      <c r="I286" s="120">
        <f t="shared" si="53"/>
        <v>0</v>
      </c>
      <c r="J286" s="120">
        <f t="shared" si="53"/>
        <v>0.0002445093273</v>
      </c>
      <c r="K286" s="120">
        <f t="shared" si="53"/>
        <v>0</v>
      </c>
      <c r="L286" s="120">
        <f t="shared" si="53"/>
        <v>0.0001188551868</v>
      </c>
      <c r="M286" s="120">
        <f t="shared" si="53"/>
        <v>0.00001408867411</v>
      </c>
      <c r="N286" s="120">
        <f t="shared" si="53"/>
        <v>0</v>
      </c>
      <c r="O286" s="120">
        <f t="shared" si="53"/>
        <v>0.0001420589071</v>
      </c>
      <c r="P286" s="120">
        <f t="shared" si="53"/>
        <v>0.0002559881141</v>
      </c>
      <c r="Q286" s="120">
        <f t="shared" si="53"/>
        <v>0</v>
      </c>
      <c r="R286" s="120">
        <f t="shared" si="53"/>
        <v>0.00002848133455</v>
      </c>
      <c r="S286" s="120">
        <f t="shared" si="53"/>
        <v>0</v>
      </c>
      <c r="T286" s="120">
        <f t="shared" si="53"/>
        <v>0.000003462184292</v>
      </c>
      <c r="U286" s="196">
        <f t="shared" si="53"/>
        <v>0.0003874031862</v>
      </c>
    </row>
    <row r="287" ht="15.75" customHeight="1">
      <c r="A287" s="136" t="s">
        <v>126</v>
      </c>
      <c r="B287" s="120">
        <f t="shared" ref="B287:U287" si="54">B63/B$11</f>
        <v>0</v>
      </c>
      <c r="C287" s="120">
        <f t="shared" si="54"/>
        <v>0</v>
      </c>
      <c r="D287" s="120">
        <f t="shared" si="54"/>
        <v>0</v>
      </c>
      <c r="E287" s="120">
        <f t="shared" si="54"/>
        <v>0</v>
      </c>
      <c r="F287" s="120">
        <f t="shared" si="54"/>
        <v>0</v>
      </c>
      <c r="G287" s="120">
        <f t="shared" si="54"/>
        <v>0</v>
      </c>
      <c r="H287" s="120">
        <f t="shared" si="54"/>
        <v>0</v>
      </c>
      <c r="I287" s="120">
        <f t="shared" si="54"/>
        <v>0</v>
      </c>
      <c r="J287" s="120">
        <f t="shared" si="54"/>
        <v>0</v>
      </c>
      <c r="K287" s="120">
        <f t="shared" si="54"/>
        <v>0</v>
      </c>
      <c r="L287" s="120">
        <f t="shared" si="54"/>
        <v>0</v>
      </c>
      <c r="M287" s="120">
        <f t="shared" si="54"/>
        <v>0</v>
      </c>
      <c r="N287" s="120">
        <f t="shared" si="54"/>
        <v>0</v>
      </c>
      <c r="O287" s="120">
        <f t="shared" si="54"/>
        <v>0</v>
      </c>
      <c r="P287" s="120">
        <f t="shared" si="54"/>
        <v>0</v>
      </c>
      <c r="Q287" s="120">
        <f t="shared" si="54"/>
        <v>0</v>
      </c>
      <c r="R287" s="120">
        <f t="shared" si="54"/>
        <v>0</v>
      </c>
      <c r="S287" s="120">
        <f t="shared" si="54"/>
        <v>0</v>
      </c>
      <c r="T287" s="120">
        <f t="shared" si="54"/>
        <v>0</v>
      </c>
      <c r="U287" s="196">
        <f t="shared" si="54"/>
        <v>0</v>
      </c>
    </row>
    <row r="288" ht="15.75" customHeight="1">
      <c r="A288" s="136" t="s">
        <v>127</v>
      </c>
      <c r="B288" s="120">
        <f t="shared" ref="B288:U288" si="55">B64/B$11</f>
        <v>0</v>
      </c>
      <c r="C288" s="120">
        <f t="shared" si="55"/>
        <v>0</v>
      </c>
      <c r="D288" s="120">
        <f t="shared" si="55"/>
        <v>0</v>
      </c>
      <c r="E288" s="120">
        <f t="shared" si="55"/>
        <v>0</v>
      </c>
      <c r="F288" s="120">
        <f t="shared" si="55"/>
        <v>0</v>
      </c>
      <c r="G288" s="120">
        <f t="shared" si="55"/>
        <v>0</v>
      </c>
      <c r="H288" s="120">
        <f t="shared" si="55"/>
        <v>0.0004592730767</v>
      </c>
      <c r="I288" s="120">
        <f t="shared" si="55"/>
        <v>0</v>
      </c>
      <c r="J288" s="120">
        <f t="shared" si="55"/>
        <v>0</v>
      </c>
      <c r="K288" s="120">
        <f t="shared" si="55"/>
        <v>0</v>
      </c>
      <c r="L288" s="120">
        <f t="shared" si="55"/>
        <v>0</v>
      </c>
      <c r="M288" s="120">
        <f t="shared" si="55"/>
        <v>0.000007044337057</v>
      </c>
      <c r="N288" s="120">
        <f t="shared" si="55"/>
        <v>0</v>
      </c>
      <c r="O288" s="120">
        <f t="shared" si="55"/>
        <v>0</v>
      </c>
      <c r="P288" s="120">
        <f t="shared" si="55"/>
        <v>0</v>
      </c>
      <c r="Q288" s="120">
        <f t="shared" si="55"/>
        <v>0.001558324048</v>
      </c>
      <c r="R288" s="120">
        <f t="shared" si="55"/>
        <v>0.00008544400366</v>
      </c>
      <c r="S288" s="120">
        <f t="shared" si="55"/>
        <v>0.000019202335</v>
      </c>
      <c r="T288" s="120">
        <f t="shared" si="55"/>
        <v>0.000003462184292</v>
      </c>
      <c r="U288" s="196">
        <f t="shared" si="55"/>
        <v>0.000008871828691</v>
      </c>
    </row>
    <row r="289" ht="15.75" customHeight="1">
      <c r="A289" s="136" t="s">
        <v>128</v>
      </c>
      <c r="B289" s="116">
        <f t="shared" ref="B289:U289" si="56">B65/B$11</f>
        <v>0</v>
      </c>
      <c r="C289" s="116">
        <f t="shared" si="56"/>
        <v>0</v>
      </c>
      <c r="D289" s="116">
        <f t="shared" si="56"/>
        <v>0</v>
      </c>
      <c r="E289" s="116">
        <f t="shared" si="56"/>
        <v>0</v>
      </c>
      <c r="F289" s="116">
        <f t="shared" si="56"/>
        <v>0</v>
      </c>
      <c r="G289" s="116">
        <f t="shared" si="56"/>
        <v>0</v>
      </c>
      <c r="H289" s="116">
        <f t="shared" si="56"/>
        <v>0</v>
      </c>
      <c r="I289" s="116">
        <f t="shared" si="56"/>
        <v>0.000005772372272</v>
      </c>
      <c r="J289" s="116">
        <f t="shared" si="56"/>
        <v>0.0001438290161</v>
      </c>
      <c r="K289" s="116">
        <f t="shared" si="56"/>
        <v>0.00004832764385</v>
      </c>
      <c r="L289" s="116">
        <f t="shared" si="56"/>
        <v>0</v>
      </c>
      <c r="M289" s="116">
        <f t="shared" si="56"/>
        <v>0.00007044337057</v>
      </c>
      <c r="N289" s="116">
        <f t="shared" si="56"/>
        <v>0</v>
      </c>
      <c r="O289" s="116">
        <f t="shared" si="56"/>
        <v>0</v>
      </c>
      <c r="P289" s="116">
        <f t="shared" si="56"/>
        <v>0.0002760656133</v>
      </c>
      <c r="Q289" s="116">
        <f t="shared" si="56"/>
        <v>0.00004189043139</v>
      </c>
      <c r="R289" s="116">
        <f t="shared" si="56"/>
        <v>0.00002848133455</v>
      </c>
      <c r="S289" s="116">
        <f t="shared" si="56"/>
        <v>0.0005808706339</v>
      </c>
      <c r="T289" s="116">
        <f t="shared" si="56"/>
        <v>0.000141949556</v>
      </c>
      <c r="U289" s="195">
        <f t="shared" si="56"/>
        <v>0.0001330774304</v>
      </c>
    </row>
    <row r="290" ht="15.75" customHeight="1">
      <c r="A290" s="136" t="s">
        <v>12</v>
      </c>
      <c r="B290" s="116">
        <f t="shared" ref="B290:U290" si="57">B66/B$11</f>
        <v>0.0004213409175</v>
      </c>
      <c r="C290" s="116">
        <f t="shared" si="57"/>
        <v>0.0005285412262</v>
      </c>
      <c r="D290" s="116">
        <f t="shared" si="57"/>
        <v>0.00004852484472</v>
      </c>
      <c r="E290" s="116">
        <f t="shared" si="57"/>
        <v>0</v>
      </c>
      <c r="F290" s="116">
        <f t="shared" si="57"/>
        <v>0</v>
      </c>
      <c r="G290" s="116">
        <f t="shared" si="57"/>
        <v>0.000008217061907</v>
      </c>
      <c r="H290" s="116">
        <f t="shared" si="57"/>
        <v>0.0006571137867</v>
      </c>
      <c r="I290" s="116">
        <f t="shared" si="57"/>
        <v>0.06094470645</v>
      </c>
      <c r="J290" s="116">
        <f t="shared" si="57"/>
        <v>0.001258503891</v>
      </c>
      <c r="K290" s="116">
        <f t="shared" si="57"/>
        <v>0.007987241502</v>
      </c>
      <c r="L290" s="116">
        <f t="shared" si="57"/>
        <v>0.02331146398</v>
      </c>
      <c r="M290" s="116">
        <f t="shared" si="57"/>
        <v>0.003085419631</v>
      </c>
      <c r="N290" s="116">
        <f t="shared" si="57"/>
        <v>0.005506271031</v>
      </c>
      <c r="O290" s="116">
        <f t="shared" si="57"/>
        <v>0.00144764791</v>
      </c>
      <c r="P290" s="116">
        <f t="shared" si="57"/>
        <v>0.001922420543</v>
      </c>
      <c r="Q290" s="116">
        <f t="shared" si="57"/>
        <v>0.00926197438</v>
      </c>
      <c r="R290" s="116">
        <f t="shared" si="57"/>
        <v>0.006310649985</v>
      </c>
      <c r="S290" s="116">
        <f t="shared" si="57"/>
        <v>0.007330491388</v>
      </c>
      <c r="T290" s="116">
        <f t="shared" si="57"/>
        <v>0.002510083612</v>
      </c>
      <c r="U290" s="195">
        <f t="shared" si="57"/>
        <v>0.005642483047</v>
      </c>
    </row>
    <row r="291" ht="15.75" customHeight="1">
      <c r="A291" s="136" t="s">
        <v>129</v>
      </c>
      <c r="B291" s="116">
        <f t="shared" ref="B291:U291" si="58">B67/B$11</f>
        <v>0</v>
      </c>
      <c r="C291" s="116">
        <f t="shared" si="58"/>
        <v>0</v>
      </c>
      <c r="D291" s="116">
        <f t="shared" si="58"/>
        <v>0</v>
      </c>
      <c r="E291" s="116">
        <f t="shared" si="58"/>
        <v>0</v>
      </c>
      <c r="F291" s="116">
        <f t="shared" si="58"/>
        <v>0</v>
      </c>
      <c r="G291" s="116">
        <f t="shared" si="58"/>
        <v>0</v>
      </c>
      <c r="H291" s="116">
        <f t="shared" si="58"/>
        <v>0</v>
      </c>
      <c r="I291" s="116">
        <f t="shared" si="58"/>
        <v>0</v>
      </c>
      <c r="J291" s="116">
        <f t="shared" si="58"/>
        <v>0</v>
      </c>
      <c r="K291" s="116">
        <f t="shared" si="58"/>
        <v>0.00003075395518</v>
      </c>
      <c r="L291" s="116">
        <f t="shared" si="58"/>
        <v>0</v>
      </c>
      <c r="M291" s="116">
        <f t="shared" si="58"/>
        <v>0</v>
      </c>
      <c r="N291" s="116">
        <f t="shared" si="58"/>
        <v>0.0004384623228</v>
      </c>
      <c r="O291" s="116">
        <f t="shared" si="58"/>
        <v>0</v>
      </c>
      <c r="P291" s="116">
        <f t="shared" si="58"/>
        <v>0</v>
      </c>
      <c r="Q291" s="116">
        <f t="shared" si="58"/>
        <v>0</v>
      </c>
      <c r="R291" s="116">
        <f t="shared" si="58"/>
        <v>0</v>
      </c>
      <c r="S291" s="116">
        <f t="shared" si="58"/>
        <v>0.000004800583751</v>
      </c>
      <c r="T291" s="116">
        <f t="shared" si="58"/>
        <v>0.00002077310575</v>
      </c>
      <c r="U291" s="195">
        <f t="shared" si="58"/>
        <v>0.00002661548607</v>
      </c>
    </row>
    <row r="292" ht="15.75" customHeight="1">
      <c r="A292" s="136" t="s">
        <v>130</v>
      </c>
      <c r="B292" s="116">
        <f t="shared" ref="B292:U292" si="59">B68/B$11</f>
        <v>0</v>
      </c>
      <c r="C292" s="116">
        <f t="shared" si="59"/>
        <v>0</v>
      </c>
      <c r="D292" s="116">
        <f t="shared" si="59"/>
        <v>0</v>
      </c>
      <c r="E292" s="116">
        <f t="shared" si="59"/>
        <v>0</v>
      </c>
      <c r="F292" s="116">
        <f t="shared" si="59"/>
        <v>0</v>
      </c>
      <c r="G292" s="116">
        <f t="shared" si="59"/>
        <v>0</v>
      </c>
      <c r="H292" s="116">
        <f t="shared" si="59"/>
        <v>0</v>
      </c>
      <c r="I292" s="116">
        <f t="shared" si="59"/>
        <v>0</v>
      </c>
      <c r="J292" s="116">
        <f t="shared" si="59"/>
        <v>0</v>
      </c>
      <c r="K292" s="116">
        <f t="shared" si="59"/>
        <v>0</v>
      </c>
      <c r="L292" s="116">
        <f t="shared" si="59"/>
        <v>0</v>
      </c>
      <c r="M292" s="116">
        <f t="shared" si="59"/>
        <v>0</v>
      </c>
      <c r="N292" s="116">
        <f t="shared" si="59"/>
        <v>0</v>
      </c>
      <c r="O292" s="116">
        <f t="shared" si="59"/>
        <v>0</v>
      </c>
      <c r="P292" s="116">
        <f t="shared" si="59"/>
        <v>0</v>
      </c>
      <c r="Q292" s="116">
        <f t="shared" si="59"/>
        <v>0</v>
      </c>
      <c r="R292" s="116">
        <f t="shared" si="59"/>
        <v>0</v>
      </c>
      <c r="S292" s="116">
        <f t="shared" si="59"/>
        <v>0</v>
      </c>
      <c r="T292" s="116">
        <f t="shared" si="59"/>
        <v>0</v>
      </c>
      <c r="U292" s="195">
        <f t="shared" si="59"/>
        <v>0</v>
      </c>
    </row>
    <row r="293" ht="15.75" customHeight="1">
      <c r="A293" s="136" t="s">
        <v>131</v>
      </c>
      <c r="B293" s="116">
        <f t="shared" ref="B293:U293" si="60">B69/B$11</f>
        <v>0</v>
      </c>
      <c r="C293" s="116">
        <f t="shared" si="60"/>
        <v>0</v>
      </c>
      <c r="D293" s="116">
        <f t="shared" si="60"/>
        <v>0</v>
      </c>
      <c r="E293" s="116">
        <f t="shared" si="60"/>
        <v>0</v>
      </c>
      <c r="F293" s="116">
        <f t="shared" si="60"/>
        <v>0</v>
      </c>
      <c r="G293" s="116">
        <f t="shared" si="60"/>
        <v>0</v>
      </c>
      <c r="H293" s="116">
        <f t="shared" si="60"/>
        <v>0</v>
      </c>
      <c r="I293" s="116">
        <f t="shared" si="60"/>
        <v>0</v>
      </c>
      <c r="J293" s="116">
        <f t="shared" si="60"/>
        <v>0</v>
      </c>
      <c r="K293" s="116">
        <f t="shared" si="60"/>
        <v>0</v>
      </c>
      <c r="L293" s="116">
        <f t="shared" si="60"/>
        <v>0</v>
      </c>
      <c r="M293" s="116">
        <f t="shared" si="60"/>
        <v>0.01217261444</v>
      </c>
      <c r="N293" s="116">
        <f t="shared" si="60"/>
        <v>0</v>
      </c>
      <c r="O293" s="116">
        <f t="shared" si="60"/>
        <v>0</v>
      </c>
      <c r="P293" s="116">
        <f t="shared" si="60"/>
        <v>0</v>
      </c>
      <c r="Q293" s="116">
        <f t="shared" si="60"/>
        <v>0</v>
      </c>
      <c r="R293" s="116">
        <f t="shared" si="60"/>
        <v>0</v>
      </c>
      <c r="S293" s="116">
        <f t="shared" si="60"/>
        <v>0</v>
      </c>
      <c r="T293" s="116">
        <f t="shared" si="60"/>
        <v>0</v>
      </c>
      <c r="U293" s="195">
        <f t="shared" si="60"/>
        <v>0</v>
      </c>
    </row>
    <row r="294" ht="15.75" customHeight="1">
      <c r="A294" s="136" t="s">
        <v>132</v>
      </c>
      <c r="B294" s="116">
        <f t="shared" ref="B294:U294" si="61">B70/B$11</f>
        <v>0</v>
      </c>
      <c r="C294" s="116">
        <f t="shared" si="61"/>
        <v>0</v>
      </c>
      <c r="D294" s="116">
        <f t="shared" si="61"/>
        <v>0</v>
      </c>
      <c r="E294" s="116">
        <f t="shared" si="61"/>
        <v>0</v>
      </c>
      <c r="F294" s="116">
        <f t="shared" si="61"/>
        <v>0</v>
      </c>
      <c r="G294" s="116">
        <f t="shared" si="61"/>
        <v>0</v>
      </c>
      <c r="H294" s="116">
        <f t="shared" si="61"/>
        <v>0</v>
      </c>
      <c r="I294" s="116">
        <f t="shared" si="61"/>
        <v>0</v>
      </c>
      <c r="J294" s="116">
        <f t="shared" si="61"/>
        <v>0</v>
      </c>
      <c r="K294" s="116">
        <f t="shared" si="61"/>
        <v>0</v>
      </c>
      <c r="L294" s="116">
        <f t="shared" si="61"/>
        <v>0</v>
      </c>
      <c r="M294" s="116">
        <f t="shared" si="61"/>
        <v>0</v>
      </c>
      <c r="N294" s="116">
        <f t="shared" si="61"/>
        <v>0</v>
      </c>
      <c r="O294" s="116">
        <f t="shared" si="61"/>
        <v>0</v>
      </c>
      <c r="P294" s="116">
        <f t="shared" si="61"/>
        <v>0</v>
      </c>
      <c r="Q294" s="116">
        <f t="shared" si="61"/>
        <v>0</v>
      </c>
      <c r="R294" s="116">
        <f t="shared" si="61"/>
        <v>0</v>
      </c>
      <c r="S294" s="116">
        <f t="shared" si="61"/>
        <v>0</v>
      </c>
      <c r="T294" s="116">
        <f t="shared" si="61"/>
        <v>0</v>
      </c>
      <c r="U294" s="195">
        <f t="shared" si="61"/>
        <v>0</v>
      </c>
    </row>
    <row r="295" ht="15.75" customHeight="1">
      <c r="A295" s="136" t="s">
        <v>75</v>
      </c>
      <c r="B295" s="116">
        <f t="shared" ref="B295:U295" si="62">B71/B$11</f>
        <v>0</v>
      </c>
      <c r="C295" s="116">
        <f t="shared" si="62"/>
        <v>0</v>
      </c>
      <c r="D295" s="116">
        <f t="shared" si="62"/>
        <v>0</v>
      </c>
      <c r="E295" s="116">
        <f t="shared" si="62"/>
        <v>0</v>
      </c>
      <c r="F295" s="116">
        <f t="shared" si="62"/>
        <v>0</v>
      </c>
      <c r="G295" s="116">
        <f t="shared" si="62"/>
        <v>0</v>
      </c>
      <c r="H295" s="116">
        <f t="shared" si="62"/>
        <v>0</v>
      </c>
      <c r="I295" s="116">
        <f t="shared" si="62"/>
        <v>0.0002308948909</v>
      </c>
      <c r="J295" s="116">
        <f t="shared" si="62"/>
        <v>0</v>
      </c>
      <c r="K295" s="116">
        <f t="shared" si="62"/>
        <v>0</v>
      </c>
      <c r="L295" s="116">
        <f t="shared" si="62"/>
        <v>0.0006418180089</v>
      </c>
      <c r="M295" s="116">
        <f t="shared" si="62"/>
        <v>0.000007044337057</v>
      </c>
      <c r="N295" s="116">
        <f t="shared" si="62"/>
        <v>0.00001529519731</v>
      </c>
      <c r="O295" s="116">
        <f t="shared" si="62"/>
        <v>0.003652943325</v>
      </c>
      <c r="P295" s="116">
        <f t="shared" si="62"/>
        <v>0.0001857168671</v>
      </c>
      <c r="Q295" s="116">
        <f t="shared" si="62"/>
        <v>0.005093876457</v>
      </c>
      <c r="R295" s="116">
        <f t="shared" si="62"/>
        <v>0.000004068762079</v>
      </c>
      <c r="S295" s="116">
        <f t="shared" si="62"/>
        <v>0.02658083223</v>
      </c>
      <c r="T295" s="116">
        <f t="shared" si="62"/>
        <v>0.0001211764502</v>
      </c>
      <c r="U295" s="195">
        <f t="shared" si="62"/>
        <v>0.0001271628779</v>
      </c>
    </row>
    <row r="296" ht="15.75" customHeight="1">
      <c r="A296" s="136" t="s">
        <v>13</v>
      </c>
      <c r="B296" s="120">
        <f t="shared" ref="B296:U296" si="63">B72/B$11</f>
        <v>0.01358824459</v>
      </c>
      <c r="C296" s="120">
        <f t="shared" si="63"/>
        <v>0.03699788584</v>
      </c>
      <c r="D296" s="120">
        <f t="shared" si="63"/>
        <v>0.1121651786</v>
      </c>
      <c r="E296" s="120">
        <f t="shared" si="63"/>
        <v>0.1366739507</v>
      </c>
      <c r="F296" s="120">
        <f t="shared" si="63"/>
        <v>0.189496279</v>
      </c>
      <c r="G296" s="120">
        <f t="shared" si="63"/>
        <v>0.1098045983</v>
      </c>
      <c r="H296" s="120">
        <f t="shared" si="63"/>
        <v>0.0386425301</v>
      </c>
      <c r="I296" s="120">
        <f t="shared" si="63"/>
        <v>0.03048389797</v>
      </c>
      <c r="J296" s="120">
        <f t="shared" si="63"/>
        <v>0.03611546593</v>
      </c>
      <c r="K296" s="120">
        <f t="shared" si="63"/>
        <v>0.03031900638</v>
      </c>
      <c r="L296" s="120">
        <f t="shared" si="63"/>
        <v>0.03968178505</v>
      </c>
      <c r="M296" s="120">
        <f t="shared" si="63"/>
        <v>0.03463700531</v>
      </c>
      <c r="N296" s="120">
        <f t="shared" si="63"/>
        <v>0.0142245335</v>
      </c>
      <c r="O296" s="120">
        <f t="shared" si="63"/>
        <v>0.04032443548</v>
      </c>
      <c r="P296" s="120">
        <f t="shared" si="63"/>
        <v>0.02541811392</v>
      </c>
      <c r="Q296" s="120">
        <f t="shared" si="63"/>
        <v>0.02806658903</v>
      </c>
      <c r="R296" s="120">
        <f t="shared" si="63"/>
        <v>0.05189706032</v>
      </c>
      <c r="S296" s="120">
        <f t="shared" si="63"/>
        <v>0.04288361465</v>
      </c>
      <c r="T296" s="120">
        <f t="shared" si="63"/>
        <v>0.0453165302</v>
      </c>
      <c r="U296" s="120">
        <f t="shared" si="63"/>
        <v>0.05516798808</v>
      </c>
    </row>
    <row r="297" ht="15.75" customHeight="1">
      <c r="A297" s="136" t="s">
        <v>519</v>
      </c>
      <c r="B297" s="120">
        <f t="shared" ref="B297:U297" si="64">B73/B$11</f>
        <v>0</v>
      </c>
      <c r="C297" s="120">
        <f t="shared" si="64"/>
        <v>0</v>
      </c>
      <c r="D297" s="120">
        <f t="shared" si="64"/>
        <v>0</v>
      </c>
      <c r="E297" s="120">
        <f t="shared" si="64"/>
        <v>0</v>
      </c>
      <c r="F297" s="120">
        <f t="shared" si="64"/>
        <v>0</v>
      </c>
      <c r="G297" s="120">
        <f t="shared" si="64"/>
        <v>0</v>
      </c>
      <c r="H297" s="120">
        <f t="shared" si="64"/>
        <v>0</v>
      </c>
      <c r="I297" s="120">
        <f t="shared" si="64"/>
        <v>0</v>
      </c>
      <c r="J297" s="120">
        <f t="shared" si="64"/>
        <v>0</v>
      </c>
      <c r="K297" s="120">
        <f t="shared" si="64"/>
        <v>0</v>
      </c>
      <c r="L297" s="120">
        <f t="shared" si="64"/>
        <v>0</v>
      </c>
      <c r="M297" s="120">
        <f t="shared" si="64"/>
        <v>0</v>
      </c>
      <c r="N297" s="120">
        <f t="shared" si="64"/>
        <v>0</v>
      </c>
      <c r="O297" s="120">
        <f t="shared" si="64"/>
        <v>0</v>
      </c>
      <c r="P297" s="120">
        <f t="shared" si="64"/>
        <v>0</v>
      </c>
      <c r="Q297" s="120">
        <f t="shared" si="64"/>
        <v>0</v>
      </c>
      <c r="R297" s="120">
        <f t="shared" si="64"/>
        <v>0</v>
      </c>
      <c r="S297" s="120">
        <f t="shared" si="64"/>
        <v>0</v>
      </c>
      <c r="T297" s="120">
        <f t="shared" si="64"/>
        <v>0</v>
      </c>
      <c r="U297" s="196">
        <f t="shared" si="64"/>
        <v>0</v>
      </c>
    </row>
    <row r="298" ht="15.75" customHeight="1">
      <c r="A298" s="136" t="s">
        <v>133</v>
      </c>
      <c r="B298" s="120">
        <f t="shared" ref="B298:U298" si="65">B74/B$11</f>
        <v>0</v>
      </c>
      <c r="C298" s="120">
        <f t="shared" si="65"/>
        <v>0</v>
      </c>
      <c r="D298" s="120">
        <f t="shared" si="65"/>
        <v>0</v>
      </c>
      <c r="E298" s="120">
        <f t="shared" si="65"/>
        <v>0</v>
      </c>
      <c r="F298" s="120">
        <f t="shared" si="65"/>
        <v>0</v>
      </c>
      <c r="G298" s="120">
        <f t="shared" si="65"/>
        <v>0</v>
      </c>
      <c r="H298" s="120">
        <f t="shared" si="65"/>
        <v>0</v>
      </c>
      <c r="I298" s="120">
        <f t="shared" si="65"/>
        <v>0</v>
      </c>
      <c r="J298" s="120">
        <f t="shared" si="65"/>
        <v>0</v>
      </c>
      <c r="K298" s="120">
        <f t="shared" si="65"/>
        <v>0</v>
      </c>
      <c r="L298" s="120">
        <f t="shared" si="65"/>
        <v>0.0006735127254</v>
      </c>
      <c r="M298" s="120">
        <f t="shared" si="65"/>
        <v>0</v>
      </c>
      <c r="N298" s="120">
        <f t="shared" si="65"/>
        <v>0</v>
      </c>
      <c r="O298" s="120">
        <f t="shared" si="65"/>
        <v>0.0001217647775</v>
      </c>
      <c r="P298" s="120">
        <f t="shared" si="65"/>
        <v>0</v>
      </c>
      <c r="Q298" s="120">
        <f t="shared" si="65"/>
        <v>0</v>
      </c>
      <c r="R298" s="120">
        <f t="shared" si="65"/>
        <v>0.000008137524158</v>
      </c>
      <c r="S298" s="120">
        <f t="shared" si="65"/>
        <v>0</v>
      </c>
      <c r="T298" s="120">
        <f t="shared" si="65"/>
        <v>0.00001731092146</v>
      </c>
      <c r="U298" s="196">
        <f t="shared" si="65"/>
        <v>0.000005914552461</v>
      </c>
    </row>
    <row r="299" ht="15.75" customHeight="1">
      <c r="A299" s="136" t="s">
        <v>520</v>
      </c>
      <c r="B299" s="116">
        <f t="shared" ref="B299:U299" si="66">B75/B$11</f>
        <v>0</v>
      </c>
      <c r="C299" s="116">
        <f t="shared" si="66"/>
        <v>0</v>
      </c>
      <c r="D299" s="116">
        <f t="shared" si="66"/>
        <v>0</v>
      </c>
      <c r="E299" s="116">
        <f t="shared" si="66"/>
        <v>0.00009042272625</v>
      </c>
      <c r="F299" s="116">
        <f t="shared" si="66"/>
        <v>0</v>
      </c>
      <c r="G299" s="116">
        <f t="shared" si="66"/>
        <v>0</v>
      </c>
      <c r="H299" s="116">
        <f t="shared" si="66"/>
        <v>0</v>
      </c>
      <c r="I299" s="116">
        <f t="shared" si="66"/>
        <v>0</v>
      </c>
      <c r="J299" s="116">
        <f t="shared" si="66"/>
        <v>0</v>
      </c>
      <c r="K299" s="116">
        <f t="shared" si="66"/>
        <v>0</v>
      </c>
      <c r="L299" s="116">
        <f t="shared" si="66"/>
        <v>0</v>
      </c>
      <c r="M299" s="116">
        <f t="shared" si="66"/>
        <v>0</v>
      </c>
      <c r="N299" s="116">
        <f t="shared" si="66"/>
        <v>0</v>
      </c>
      <c r="O299" s="116">
        <f t="shared" si="66"/>
        <v>0</v>
      </c>
      <c r="P299" s="116">
        <f t="shared" si="66"/>
        <v>0</v>
      </c>
      <c r="Q299" s="116">
        <f t="shared" si="66"/>
        <v>0.00001256712942</v>
      </c>
      <c r="R299" s="116">
        <f t="shared" si="66"/>
        <v>0</v>
      </c>
      <c r="S299" s="116">
        <f t="shared" si="66"/>
        <v>0.000019202335</v>
      </c>
      <c r="T299" s="116">
        <f t="shared" si="66"/>
        <v>0</v>
      </c>
      <c r="U299" s="195">
        <f t="shared" si="66"/>
        <v>0</v>
      </c>
    </row>
    <row r="300" ht="15.75" customHeight="1">
      <c r="A300" s="136" t="s">
        <v>134</v>
      </c>
      <c r="B300" s="120">
        <f t="shared" ref="B300:U300" si="67">B76/B$11</f>
        <v>0</v>
      </c>
      <c r="C300" s="120">
        <f t="shared" si="67"/>
        <v>0</v>
      </c>
      <c r="D300" s="120">
        <f t="shared" si="67"/>
        <v>0</v>
      </c>
      <c r="E300" s="120">
        <f t="shared" si="67"/>
        <v>0</v>
      </c>
      <c r="F300" s="120">
        <f t="shared" si="67"/>
        <v>0</v>
      </c>
      <c r="G300" s="120">
        <f t="shared" si="67"/>
        <v>0</v>
      </c>
      <c r="H300" s="120">
        <f t="shared" si="67"/>
        <v>0</v>
      </c>
      <c r="I300" s="120">
        <f t="shared" si="67"/>
        <v>0</v>
      </c>
      <c r="J300" s="120">
        <f t="shared" si="67"/>
        <v>0</v>
      </c>
      <c r="K300" s="120">
        <f t="shared" si="67"/>
        <v>0.0005579646154</v>
      </c>
      <c r="L300" s="120">
        <f t="shared" si="67"/>
        <v>0.0146508827</v>
      </c>
      <c r="M300" s="120">
        <f t="shared" si="67"/>
        <v>0</v>
      </c>
      <c r="N300" s="120">
        <f t="shared" si="67"/>
        <v>0</v>
      </c>
      <c r="O300" s="120">
        <f t="shared" si="67"/>
        <v>0.0003855884621</v>
      </c>
      <c r="P300" s="120">
        <f t="shared" si="67"/>
        <v>0</v>
      </c>
      <c r="Q300" s="120">
        <f t="shared" si="67"/>
        <v>0</v>
      </c>
      <c r="R300" s="120">
        <f t="shared" si="67"/>
        <v>0.0003539823009</v>
      </c>
      <c r="S300" s="120">
        <f t="shared" si="67"/>
        <v>0</v>
      </c>
      <c r="T300" s="120">
        <f t="shared" si="67"/>
        <v>0</v>
      </c>
      <c r="U300" s="196">
        <f t="shared" si="67"/>
        <v>0</v>
      </c>
    </row>
    <row r="301" ht="15.75" customHeight="1">
      <c r="A301" s="136" t="s">
        <v>135</v>
      </c>
      <c r="B301" s="120">
        <f t="shared" ref="B301:U301" si="68">B77/B$11</f>
        <v>0</v>
      </c>
      <c r="C301" s="120">
        <f t="shared" si="68"/>
        <v>0</v>
      </c>
      <c r="D301" s="120">
        <f t="shared" si="68"/>
        <v>0</v>
      </c>
      <c r="E301" s="120">
        <f t="shared" si="68"/>
        <v>0</v>
      </c>
      <c r="F301" s="120">
        <f t="shared" si="68"/>
        <v>0</v>
      </c>
      <c r="G301" s="120">
        <f t="shared" si="68"/>
        <v>0</v>
      </c>
      <c r="H301" s="120">
        <f t="shared" si="68"/>
        <v>0</v>
      </c>
      <c r="I301" s="120">
        <f t="shared" si="68"/>
        <v>0</v>
      </c>
      <c r="J301" s="120">
        <f t="shared" si="68"/>
        <v>0</v>
      </c>
      <c r="K301" s="120">
        <f t="shared" si="68"/>
        <v>0</v>
      </c>
      <c r="L301" s="120">
        <f t="shared" si="68"/>
        <v>0</v>
      </c>
      <c r="M301" s="120">
        <f t="shared" si="68"/>
        <v>0</v>
      </c>
      <c r="N301" s="120">
        <f t="shared" si="68"/>
        <v>0</v>
      </c>
      <c r="O301" s="120">
        <f t="shared" si="68"/>
        <v>0</v>
      </c>
      <c r="P301" s="120">
        <f t="shared" si="68"/>
        <v>0</v>
      </c>
      <c r="Q301" s="120">
        <f t="shared" si="68"/>
        <v>0</v>
      </c>
      <c r="R301" s="120">
        <f t="shared" si="68"/>
        <v>0</v>
      </c>
      <c r="S301" s="120">
        <f t="shared" si="68"/>
        <v>0</v>
      </c>
      <c r="T301" s="120">
        <f t="shared" si="68"/>
        <v>0</v>
      </c>
      <c r="U301" s="196">
        <f t="shared" si="68"/>
        <v>0</v>
      </c>
    </row>
    <row r="302" ht="15.75" customHeight="1">
      <c r="A302" s="136" t="s">
        <v>14</v>
      </c>
      <c r="B302" s="120">
        <f t="shared" ref="B302:U302" si="69">B78/B$11</f>
        <v>0</v>
      </c>
      <c r="C302" s="120">
        <f t="shared" si="69"/>
        <v>0</v>
      </c>
      <c r="D302" s="120">
        <f t="shared" si="69"/>
        <v>0</v>
      </c>
      <c r="E302" s="120">
        <f t="shared" si="69"/>
        <v>0</v>
      </c>
      <c r="F302" s="120">
        <f t="shared" si="69"/>
        <v>0</v>
      </c>
      <c r="G302" s="120">
        <f t="shared" si="69"/>
        <v>0</v>
      </c>
      <c r="H302" s="120">
        <f t="shared" si="69"/>
        <v>0</v>
      </c>
      <c r="I302" s="120">
        <f t="shared" si="69"/>
        <v>0</v>
      </c>
      <c r="J302" s="120">
        <f t="shared" si="69"/>
        <v>0</v>
      </c>
      <c r="K302" s="120">
        <f t="shared" si="69"/>
        <v>0</v>
      </c>
      <c r="L302" s="120">
        <f t="shared" si="69"/>
        <v>0</v>
      </c>
      <c r="M302" s="120">
        <f t="shared" si="69"/>
        <v>0.0001620197523</v>
      </c>
      <c r="N302" s="120">
        <f t="shared" si="69"/>
        <v>0.00380850413</v>
      </c>
      <c r="O302" s="120">
        <f t="shared" si="69"/>
        <v>0.00004735296903</v>
      </c>
      <c r="P302" s="120">
        <f t="shared" si="69"/>
        <v>0.004989258538</v>
      </c>
      <c r="Q302" s="120">
        <f t="shared" si="69"/>
        <v>0.0006660578591</v>
      </c>
      <c r="R302" s="120">
        <f t="shared" si="69"/>
        <v>0.00001220628624</v>
      </c>
      <c r="S302" s="120">
        <f t="shared" si="69"/>
        <v>0.0004416537051</v>
      </c>
      <c r="T302" s="120">
        <f t="shared" si="69"/>
        <v>0.0006820503055</v>
      </c>
      <c r="U302" s="196">
        <f t="shared" si="69"/>
        <v>0.000005914552461</v>
      </c>
    </row>
    <row r="303" ht="15.75" customHeight="1">
      <c r="A303" s="136" t="s">
        <v>136</v>
      </c>
      <c r="B303" s="120">
        <f t="shared" ref="B303:U303" si="70">B79/B$11</f>
        <v>0</v>
      </c>
      <c r="C303" s="120">
        <f t="shared" si="70"/>
        <v>0</v>
      </c>
      <c r="D303" s="120">
        <f t="shared" si="70"/>
        <v>0</v>
      </c>
      <c r="E303" s="120">
        <f t="shared" si="70"/>
        <v>0</v>
      </c>
      <c r="F303" s="120">
        <f t="shared" si="70"/>
        <v>0</v>
      </c>
      <c r="G303" s="120">
        <f t="shared" si="70"/>
        <v>0</v>
      </c>
      <c r="H303" s="120">
        <f t="shared" si="70"/>
        <v>0.003497541123</v>
      </c>
      <c r="I303" s="120">
        <f t="shared" si="70"/>
        <v>0</v>
      </c>
      <c r="J303" s="120">
        <f t="shared" si="70"/>
        <v>0.0002085520733</v>
      </c>
      <c r="K303" s="120">
        <f t="shared" si="70"/>
        <v>0.001414681938</v>
      </c>
      <c r="L303" s="120">
        <f t="shared" si="70"/>
        <v>0.003644892396</v>
      </c>
      <c r="M303" s="120">
        <f t="shared" si="70"/>
        <v>0.00002113301117</v>
      </c>
      <c r="N303" s="120">
        <f t="shared" si="70"/>
        <v>0.00001019679821</v>
      </c>
      <c r="O303" s="120">
        <f t="shared" si="70"/>
        <v>0.006778239281</v>
      </c>
      <c r="P303" s="120">
        <f t="shared" si="70"/>
        <v>0.0005370731022</v>
      </c>
      <c r="Q303" s="120">
        <f t="shared" si="70"/>
        <v>0.001482921271</v>
      </c>
      <c r="R303" s="120">
        <f t="shared" si="70"/>
        <v>0.001729223884</v>
      </c>
      <c r="S303" s="120">
        <f t="shared" si="70"/>
        <v>0.0005616682989</v>
      </c>
      <c r="T303" s="120">
        <f t="shared" si="70"/>
        <v>0.0003739159035</v>
      </c>
      <c r="U303" s="196">
        <f t="shared" si="70"/>
        <v>0.0008723964879</v>
      </c>
    </row>
    <row r="304" ht="15.75" customHeight="1">
      <c r="A304" s="136" t="s">
        <v>521</v>
      </c>
      <c r="B304" s="120">
        <f t="shared" ref="B304:U304" si="71">B80/B$11</f>
        <v>0</v>
      </c>
      <c r="C304" s="120">
        <f t="shared" si="71"/>
        <v>0</v>
      </c>
      <c r="D304" s="120">
        <f t="shared" si="71"/>
        <v>0</v>
      </c>
      <c r="E304" s="120">
        <f t="shared" si="71"/>
        <v>0</v>
      </c>
      <c r="F304" s="120">
        <f t="shared" si="71"/>
        <v>0</v>
      </c>
      <c r="G304" s="120">
        <f t="shared" si="71"/>
        <v>0</v>
      </c>
      <c r="H304" s="120">
        <f t="shared" si="71"/>
        <v>0</v>
      </c>
      <c r="I304" s="120">
        <f t="shared" si="71"/>
        <v>0</v>
      </c>
      <c r="J304" s="120">
        <f t="shared" si="71"/>
        <v>0</v>
      </c>
      <c r="K304" s="120">
        <f t="shared" si="71"/>
        <v>0</v>
      </c>
      <c r="L304" s="120">
        <f t="shared" si="71"/>
        <v>0</v>
      </c>
      <c r="M304" s="120">
        <f t="shared" si="71"/>
        <v>0</v>
      </c>
      <c r="N304" s="120">
        <f t="shared" si="71"/>
        <v>0</v>
      </c>
      <c r="O304" s="120">
        <f t="shared" si="71"/>
        <v>0</v>
      </c>
      <c r="P304" s="120">
        <f t="shared" si="71"/>
        <v>0</v>
      </c>
      <c r="Q304" s="120">
        <f t="shared" si="71"/>
        <v>0</v>
      </c>
      <c r="R304" s="120">
        <f t="shared" si="71"/>
        <v>0</v>
      </c>
      <c r="S304" s="120">
        <f t="shared" si="71"/>
        <v>0</v>
      </c>
      <c r="T304" s="120">
        <f t="shared" si="71"/>
        <v>0</v>
      </c>
      <c r="U304" s="196">
        <f t="shared" si="71"/>
        <v>0</v>
      </c>
    </row>
    <row r="305" ht="15.75" customHeight="1">
      <c r="A305" s="136" t="s">
        <v>522</v>
      </c>
      <c r="B305" s="120">
        <f t="shared" ref="B305:U305" si="72">B81/B$11</f>
        <v>0</v>
      </c>
      <c r="C305" s="120">
        <f t="shared" si="72"/>
        <v>0</v>
      </c>
      <c r="D305" s="120">
        <f t="shared" si="72"/>
        <v>0</v>
      </c>
      <c r="E305" s="120">
        <f t="shared" si="72"/>
        <v>0</v>
      </c>
      <c r="F305" s="120">
        <f t="shared" si="72"/>
        <v>0</v>
      </c>
      <c r="G305" s="120">
        <f t="shared" si="72"/>
        <v>0</v>
      </c>
      <c r="H305" s="120">
        <f t="shared" si="72"/>
        <v>0</v>
      </c>
      <c r="I305" s="120">
        <f t="shared" si="72"/>
        <v>0</v>
      </c>
      <c r="J305" s="120">
        <f t="shared" si="72"/>
        <v>0</v>
      </c>
      <c r="K305" s="120">
        <f t="shared" si="72"/>
        <v>0</v>
      </c>
      <c r="L305" s="120">
        <f t="shared" si="72"/>
        <v>0</v>
      </c>
      <c r="M305" s="120">
        <f t="shared" si="72"/>
        <v>0</v>
      </c>
      <c r="N305" s="120">
        <f t="shared" si="72"/>
        <v>0</v>
      </c>
      <c r="O305" s="120">
        <f t="shared" si="72"/>
        <v>0</v>
      </c>
      <c r="P305" s="120">
        <f t="shared" si="72"/>
        <v>0</v>
      </c>
      <c r="Q305" s="120">
        <f t="shared" si="72"/>
        <v>0</v>
      </c>
      <c r="R305" s="120">
        <f t="shared" si="72"/>
        <v>0</v>
      </c>
      <c r="S305" s="120">
        <f t="shared" si="72"/>
        <v>0</v>
      </c>
      <c r="T305" s="120">
        <f t="shared" si="72"/>
        <v>0</v>
      </c>
      <c r="U305" s="196">
        <f t="shared" si="72"/>
        <v>0</v>
      </c>
    </row>
    <row r="306" ht="15.75" customHeight="1">
      <c r="A306" s="136" t="s">
        <v>137</v>
      </c>
      <c r="B306" s="120">
        <f t="shared" ref="B306:U306" si="73">B82/B$11</f>
        <v>0</v>
      </c>
      <c r="C306" s="120">
        <f t="shared" si="73"/>
        <v>0</v>
      </c>
      <c r="D306" s="120">
        <f t="shared" si="73"/>
        <v>0</v>
      </c>
      <c r="E306" s="120">
        <f t="shared" si="73"/>
        <v>0</v>
      </c>
      <c r="F306" s="120">
        <f t="shared" si="73"/>
        <v>0</v>
      </c>
      <c r="G306" s="120">
        <f t="shared" si="73"/>
        <v>0</v>
      </c>
      <c r="H306" s="120">
        <f t="shared" si="73"/>
        <v>0</v>
      </c>
      <c r="I306" s="120">
        <f t="shared" si="73"/>
        <v>0</v>
      </c>
      <c r="J306" s="120">
        <f t="shared" si="73"/>
        <v>0</v>
      </c>
      <c r="K306" s="120">
        <f t="shared" si="73"/>
        <v>0</v>
      </c>
      <c r="L306" s="120">
        <f t="shared" si="73"/>
        <v>0</v>
      </c>
      <c r="M306" s="120">
        <f t="shared" si="73"/>
        <v>0</v>
      </c>
      <c r="N306" s="120">
        <f t="shared" si="73"/>
        <v>0</v>
      </c>
      <c r="O306" s="120">
        <f t="shared" si="73"/>
        <v>0</v>
      </c>
      <c r="P306" s="120">
        <f t="shared" si="73"/>
        <v>0</v>
      </c>
      <c r="Q306" s="120">
        <f t="shared" si="73"/>
        <v>0</v>
      </c>
      <c r="R306" s="120">
        <f t="shared" si="73"/>
        <v>0</v>
      </c>
      <c r="S306" s="120">
        <f t="shared" si="73"/>
        <v>0</v>
      </c>
      <c r="T306" s="120">
        <f t="shared" si="73"/>
        <v>0</v>
      </c>
      <c r="U306" s="196">
        <f t="shared" si="73"/>
        <v>0</v>
      </c>
    </row>
    <row r="307" ht="15.75" customHeight="1">
      <c r="A307" s="136" t="s">
        <v>523</v>
      </c>
      <c r="B307" s="120">
        <f t="shared" ref="B307:U307" si="74">B83/B$11</f>
        <v>0</v>
      </c>
      <c r="C307" s="120">
        <f t="shared" si="74"/>
        <v>0</v>
      </c>
      <c r="D307" s="120">
        <f t="shared" si="74"/>
        <v>0</v>
      </c>
      <c r="E307" s="120">
        <f t="shared" si="74"/>
        <v>0</v>
      </c>
      <c r="F307" s="120">
        <f t="shared" si="74"/>
        <v>0</v>
      </c>
      <c r="G307" s="120">
        <f t="shared" si="74"/>
        <v>0</v>
      </c>
      <c r="H307" s="120">
        <f t="shared" si="74"/>
        <v>0</v>
      </c>
      <c r="I307" s="120">
        <f t="shared" si="74"/>
        <v>0</v>
      </c>
      <c r="J307" s="120">
        <f t="shared" si="74"/>
        <v>0</v>
      </c>
      <c r="K307" s="120">
        <f t="shared" si="74"/>
        <v>0</v>
      </c>
      <c r="L307" s="120">
        <f t="shared" si="74"/>
        <v>0</v>
      </c>
      <c r="M307" s="120">
        <f t="shared" si="74"/>
        <v>0</v>
      </c>
      <c r="N307" s="120">
        <f t="shared" si="74"/>
        <v>0</v>
      </c>
      <c r="O307" s="120">
        <f t="shared" si="74"/>
        <v>0</v>
      </c>
      <c r="P307" s="120">
        <f t="shared" si="74"/>
        <v>0</v>
      </c>
      <c r="Q307" s="120">
        <f t="shared" si="74"/>
        <v>0</v>
      </c>
      <c r="R307" s="120">
        <f t="shared" si="74"/>
        <v>0</v>
      </c>
      <c r="S307" s="120">
        <f t="shared" si="74"/>
        <v>0</v>
      </c>
      <c r="T307" s="120">
        <f t="shared" si="74"/>
        <v>0</v>
      </c>
      <c r="U307" s="196">
        <f t="shared" si="74"/>
        <v>0</v>
      </c>
    </row>
    <row r="308" ht="15.75" customHeight="1">
      <c r="A308" s="136" t="s">
        <v>138</v>
      </c>
      <c r="B308" s="120">
        <f t="shared" ref="B308:U308" si="75">B84/B$11</f>
        <v>0</v>
      </c>
      <c r="C308" s="120">
        <f t="shared" si="75"/>
        <v>0</v>
      </c>
      <c r="D308" s="120">
        <f t="shared" si="75"/>
        <v>0</v>
      </c>
      <c r="E308" s="120">
        <f t="shared" si="75"/>
        <v>0</v>
      </c>
      <c r="F308" s="120">
        <f t="shared" si="75"/>
        <v>0</v>
      </c>
      <c r="G308" s="120">
        <f t="shared" si="75"/>
        <v>0</v>
      </c>
      <c r="H308" s="120">
        <f t="shared" si="75"/>
        <v>0</v>
      </c>
      <c r="I308" s="120">
        <f t="shared" si="75"/>
        <v>0.00001731711682</v>
      </c>
      <c r="J308" s="120">
        <f t="shared" si="75"/>
        <v>0</v>
      </c>
      <c r="K308" s="120">
        <f t="shared" si="75"/>
        <v>0</v>
      </c>
      <c r="L308" s="120">
        <f t="shared" si="75"/>
        <v>0.000007923679123</v>
      </c>
      <c r="M308" s="120">
        <f t="shared" si="75"/>
        <v>0</v>
      </c>
      <c r="N308" s="120">
        <f t="shared" si="75"/>
        <v>0.000005098399103</v>
      </c>
      <c r="O308" s="120">
        <f t="shared" si="75"/>
        <v>0.0003314707832</v>
      </c>
      <c r="P308" s="120">
        <f t="shared" si="75"/>
        <v>0</v>
      </c>
      <c r="Q308" s="120">
        <f t="shared" si="75"/>
        <v>0.00002932330197</v>
      </c>
      <c r="R308" s="120">
        <f t="shared" si="75"/>
        <v>0.000004068762079</v>
      </c>
      <c r="S308" s="120">
        <f t="shared" si="75"/>
        <v>0.00004800583751</v>
      </c>
      <c r="T308" s="120">
        <f t="shared" si="75"/>
        <v>0.00002077310575</v>
      </c>
      <c r="U308" s="196">
        <f t="shared" si="75"/>
        <v>0.00008576101068</v>
      </c>
    </row>
    <row r="309" ht="15.75" customHeight="1">
      <c r="A309" s="136" t="s">
        <v>139</v>
      </c>
      <c r="B309" s="120">
        <f t="shared" ref="B309:U309" si="76">B85/B$11</f>
        <v>0</v>
      </c>
      <c r="C309" s="120">
        <f t="shared" si="76"/>
        <v>0</v>
      </c>
      <c r="D309" s="120">
        <f t="shared" si="76"/>
        <v>0</v>
      </c>
      <c r="E309" s="120">
        <f t="shared" si="76"/>
        <v>0</v>
      </c>
      <c r="F309" s="120">
        <f t="shared" si="76"/>
        <v>0</v>
      </c>
      <c r="G309" s="120">
        <f t="shared" si="76"/>
        <v>0</v>
      </c>
      <c r="H309" s="120">
        <f t="shared" si="76"/>
        <v>0</v>
      </c>
      <c r="I309" s="120">
        <f t="shared" si="76"/>
        <v>0</v>
      </c>
      <c r="J309" s="120">
        <f t="shared" si="76"/>
        <v>0</v>
      </c>
      <c r="K309" s="120">
        <f t="shared" si="76"/>
        <v>0</v>
      </c>
      <c r="L309" s="120">
        <f t="shared" si="76"/>
        <v>0</v>
      </c>
      <c r="M309" s="120">
        <f t="shared" si="76"/>
        <v>0</v>
      </c>
      <c r="N309" s="120">
        <f t="shared" si="76"/>
        <v>0</v>
      </c>
      <c r="O309" s="120">
        <f t="shared" si="76"/>
        <v>0</v>
      </c>
      <c r="P309" s="120">
        <f t="shared" si="76"/>
        <v>0</v>
      </c>
      <c r="Q309" s="120">
        <f t="shared" si="76"/>
        <v>0.00009634799219</v>
      </c>
      <c r="R309" s="120">
        <f t="shared" si="76"/>
        <v>0</v>
      </c>
      <c r="S309" s="120">
        <f t="shared" si="76"/>
        <v>0</v>
      </c>
      <c r="T309" s="120">
        <f t="shared" si="76"/>
        <v>0.0001454117403</v>
      </c>
      <c r="U309" s="196">
        <f t="shared" si="76"/>
        <v>0</v>
      </c>
    </row>
    <row r="310" ht="15.75" customHeight="1">
      <c r="A310" s="136" t="s">
        <v>140</v>
      </c>
      <c r="B310" s="120">
        <f t="shared" ref="B310:U310" si="77">B86/B$11</f>
        <v>0</v>
      </c>
      <c r="C310" s="120">
        <f t="shared" si="77"/>
        <v>0</v>
      </c>
      <c r="D310" s="120">
        <f t="shared" si="77"/>
        <v>0</v>
      </c>
      <c r="E310" s="120">
        <f t="shared" si="77"/>
        <v>0</v>
      </c>
      <c r="F310" s="120">
        <f t="shared" si="77"/>
        <v>0</v>
      </c>
      <c r="G310" s="120">
        <f t="shared" si="77"/>
        <v>0</v>
      </c>
      <c r="H310" s="120">
        <f t="shared" si="77"/>
        <v>0</v>
      </c>
      <c r="I310" s="120">
        <f t="shared" si="77"/>
        <v>0</v>
      </c>
      <c r="J310" s="120">
        <f t="shared" si="77"/>
        <v>0</v>
      </c>
      <c r="K310" s="120">
        <f t="shared" si="77"/>
        <v>0</v>
      </c>
      <c r="L310" s="120">
        <f t="shared" si="77"/>
        <v>0</v>
      </c>
      <c r="M310" s="120">
        <f t="shared" si="77"/>
        <v>0</v>
      </c>
      <c r="N310" s="120">
        <f t="shared" si="77"/>
        <v>0</v>
      </c>
      <c r="O310" s="120">
        <f t="shared" si="77"/>
        <v>0</v>
      </c>
      <c r="P310" s="120">
        <f t="shared" si="77"/>
        <v>0</v>
      </c>
      <c r="Q310" s="120">
        <f t="shared" si="77"/>
        <v>0</v>
      </c>
      <c r="R310" s="120">
        <f t="shared" si="77"/>
        <v>0</v>
      </c>
      <c r="S310" s="120">
        <f t="shared" si="77"/>
        <v>0</v>
      </c>
      <c r="T310" s="120">
        <f t="shared" si="77"/>
        <v>0</v>
      </c>
      <c r="U310" s="196">
        <f t="shared" si="77"/>
        <v>0</v>
      </c>
    </row>
    <row r="311" ht="15.75" customHeight="1">
      <c r="A311" s="136" t="s">
        <v>141</v>
      </c>
      <c r="B311" s="116">
        <f t="shared" ref="B311:U311" si="78">B87/B$11</f>
        <v>0</v>
      </c>
      <c r="C311" s="116">
        <f t="shared" si="78"/>
        <v>0</v>
      </c>
      <c r="D311" s="116">
        <f t="shared" si="78"/>
        <v>0</v>
      </c>
      <c r="E311" s="116">
        <f t="shared" si="78"/>
        <v>0</v>
      </c>
      <c r="F311" s="116">
        <f t="shared" si="78"/>
        <v>0</v>
      </c>
      <c r="G311" s="116">
        <f t="shared" si="78"/>
        <v>0</v>
      </c>
      <c r="H311" s="116">
        <f t="shared" si="78"/>
        <v>0</v>
      </c>
      <c r="I311" s="116">
        <f t="shared" si="78"/>
        <v>0</v>
      </c>
      <c r="J311" s="116">
        <f t="shared" si="78"/>
        <v>0</v>
      </c>
      <c r="K311" s="116">
        <f t="shared" si="78"/>
        <v>0</v>
      </c>
      <c r="L311" s="116">
        <f t="shared" si="78"/>
        <v>0</v>
      </c>
      <c r="M311" s="116">
        <f t="shared" si="78"/>
        <v>0</v>
      </c>
      <c r="N311" s="116">
        <f t="shared" si="78"/>
        <v>0</v>
      </c>
      <c r="O311" s="116">
        <f t="shared" si="78"/>
        <v>0</v>
      </c>
      <c r="P311" s="116">
        <f t="shared" si="78"/>
        <v>0</v>
      </c>
      <c r="Q311" s="116">
        <f t="shared" si="78"/>
        <v>0</v>
      </c>
      <c r="R311" s="116">
        <f t="shared" si="78"/>
        <v>0.000004068762079</v>
      </c>
      <c r="S311" s="116">
        <f t="shared" si="78"/>
        <v>0.000004800583751</v>
      </c>
      <c r="T311" s="116">
        <f t="shared" si="78"/>
        <v>0</v>
      </c>
      <c r="U311" s="195">
        <f t="shared" si="78"/>
        <v>0</v>
      </c>
    </row>
    <row r="312" ht="15.75" customHeight="1">
      <c r="A312" s="136" t="s">
        <v>76</v>
      </c>
      <c r="B312" s="116">
        <f t="shared" ref="B312:U312" si="79">B88/B$11</f>
        <v>0</v>
      </c>
      <c r="C312" s="116">
        <f t="shared" si="79"/>
        <v>0</v>
      </c>
      <c r="D312" s="116">
        <f t="shared" si="79"/>
        <v>0</v>
      </c>
      <c r="E312" s="116">
        <f t="shared" si="79"/>
        <v>0</v>
      </c>
      <c r="F312" s="116">
        <f t="shared" si="79"/>
        <v>0</v>
      </c>
      <c r="G312" s="116">
        <f t="shared" si="79"/>
        <v>0</v>
      </c>
      <c r="H312" s="116">
        <f t="shared" si="79"/>
        <v>0</v>
      </c>
      <c r="I312" s="116">
        <f t="shared" si="79"/>
        <v>0</v>
      </c>
      <c r="J312" s="116">
        <f t="shared" si="79"/>
        <v>0</v>
      </c>
      <c r="K312" s="116">
        <f t="shared" si="79"/>
        <v>0</v>
      </c>
      <c r="L312" s="116">
        <f t="shared" si="79"/>
        <v>0</v>
      </c>
      <c r="M312" s="116">
        <f t="shared" si="79"/>
        <v>0</v>
      </c>
      <c r="N312" s="116">
        <f t="shared" si="79"/>
        <v>0</v>
      </c>
      <c r="O312" s="116">
        <f t="shared" si="79"/>
        <v>0</v>
      </c>
      <c r="P312" s="116">
        <f t="shared" si="79"/>
        <v>0</v>
      </c>
      <c r="Q312" s="116">
        <f t="shared" si="79"/>
        <v>0</v>
      </c>
      <c r="R312" s="116">
        <f t="shared" si="79"/>
        <v>0</v>
      </c>
      <c r="S312" s="116">
        <f t="shared" si="79"/>
        <v>0</v>
      </c>
      <c r="T312" s="116">
        <f t="shared" si="79"/>
        <v>0</v>
      </c>
      <c r="U312" s="195">
        <f t="shared" si="79"/>
        <v>0</v>
      </c>
    </row>
    <row r="313" ht="15.75" customHeight="1">
      <c r="A313" s="136" t="s">
        <v>142</v>
      </c>
      <c r="B313" s="120">
        <f t="shared" ref="B313:U313" si="80">B89/B$11</f>
        <v>0</v>
      </c>
      <c r="C313" s="120">
        <f t="shared" si="80"/>
        <v>0</v>
      </c>
      <c r="D313" s="120">
        <f t="shared" si="80"/>
        <v>0</v>
      </c>
      <c r="E313" s="120">
        <f t="shared" si="80"/>
        <v>0</v>
      </c>
      <c r="F313" s="120">
        <f t="shared" si="80"/>
        <v>0</v>
      </c>
      <c r="G313" s="120">
        <f t="shared" si="80"/>
        <v>0</v>
      </c>
      <c r="H313" s="120">
        <f t="shared" si="80"/>
        <v>0</v>
      </c>
      <c r="I313" s="120">
        <f t="shared" si="80"/>
        <v>0</v>
      </c>
      <c r="J313" s="120">
        <f t="shared" si="80"/>
        <v>0</v>
      </c>
      <c r="K313" s="120">
        <f t="shared" si="80"/>
        <v>0</v>
      </c>
      <c r="L313" s="120">
        <f t="shared" si="80"/>
        <v>0.000007923679123</v>
      </c>
      <c r="M313" s="120">
        <f t="shared" si="80"/>
        <v>0</v>
      </c>
      <c r="N313" s="120">
        <f t="shared" si="80"/>
        <v>0.00001019679821</v>
      </c>
      <c r="O313" s="120">
        <f t="shared" si="80"/>
        <v>0.000006764709862</v>
      </c>
      <c r="P313" s="120">
        <f t="shared" si="80"/>
        <v>0.00003011624872</v>
      </c>
      <c r="Q313" s="120">
        <f t="shared" si="80"/>
        <v>0.000004189043139</v>
      </c>
      <c r="R313" s="120">
        <f t="shared" si="80"/>
        <v>0</v>
      </c>
      <c r="S313" s="120">
        <f t="shared" si="80"/>
        <v>0.0001440175125</v>
      </c>
      <c r="T313" s="120">
        <f t="shared" si="80"/>
        <v>0</v>
      </c>
      <c r="U313" s="196">
        <f t="shared" si="80"/>
        <v>0</v>
      </c>
    </row>
    <row r="314" ht="15.75" customHeight="1">
      <c r="A314" s="136" t="s">
        <v>15</v>
      </c>
      <c r="B314" s="116">
        <f t="shared" ref="B314:U314" si="81">B90/B$11</f>
        <v>0.7228103439</v>
      </c>
      <c r="C314" s="116">
        <f t="shared" si="81"/>
        <v>0.6784707541</v>
      </c>
      <c r="D314" s="116">
        <f t="shared" si="81"/>
        <v>0.3297020575</v>
      </c>
      <c r="E314" s="116">
        <f t="shared" si="81"/>
        <v>0.3280988622</v>
      </c>
      <c r="F314" s="116">
        <f t="shared" si="81"/>
        <v>0.2217452218</v>
      </c>
      <c r="G314" s="116">
        <f t="shared" si="81"/>
        <v>0.1710545777</v>
      </c>
      <c r="H314" s="116">
        <f t="shared" si="81"/>
        <v>0.06396614098</v>
      </c>
      <c r="I314" s="116">
        <f t="shared" si="81"/>
        <v>0.05790843863</v>
      </c>
      <c r="J314" s="116">
        <f t="shared" si="81"/>
        <v>0.1367598199</v>
      </c>
      <c r="K314" s="116">
        <f t="shared" si="81"/>
        <v>0.06081814308</v>
      </c>
      <c r="L314" s="116">
        <f t="shared" si="81"/>
        <v>0.09893505753</v>
      </c>
      <c r="M314" s="116">
        <f t="shared" si="81"/>
        <v>0.06176474732</v>
      </c>
      <c r="N314" s="116">
        <f t="shared" si="81"/>
        <v>0.06013051902</v>
      </c>
      <c r="O314" s="116">
        <f t="shared" si="81"/>
        <v>0.07700269235</v>
      </c>
      <c r="P314" s="116">
        <f t="shared" si="81"/>
        <v>0.05602626137</v>
      </c>
      <c r="Q314" s="116">
        <f t="shared" si="81"/>
        <v>0.05233790498</v>
      </c>
      <c r="R314" s="116">
        <f t="shared" si="81"/>
        <v>0.02711016173</v>
      </c>
      <c r="S314" s="116">
        <f t="shared" si="81"/>
        <v>0.09059661655</v>
      </c>
      <c r="T314" s="116">
        <f t="shared" si="81"/>
        <v>0.07942250766</v>
      </c>
      <c r="U314" s="195">
        <f t="shared" si="81"/>
        <v>0.08627853402</v>
      </c>
    </row>
    <row r="315" ht="15.75" customHeight="1">
      <c r="A315" s="136" t="s">
        <v>16</v>
      </c>
      <c r="B315" s="120">
        <f t="shared" ref="B315:U315" si="82">B91/B$11</f>
        <v>0</v>
      </c>
      <c r="C315" s="120">
        <f t="shared" si="82"/>
        <v>0</v>
      </c>
      <c r="D315" s="120">
        <f t="shared" si="82"/>
        <v>0</v>
      </c>
      <c r="E315" s="120">
        <f t="shared" si="82"/>
        <v>0.002682540879</v>
      </c>
      <c r="F315" s="120">
        <f t="shared" si="82"/>
        <v>0</v>
      </c>
      <c r="G315" s="120">
        <f t="shared" si="82"/>
        <v>0</v>
      </c>
      <c r="H315" s="120">
        <f t="shared" si="82"/>
        <v>0</v>
      </c>
      <c r="I315" s="120">
        <f t="shared" si="82"/>
        <v>0.00001154474454</v>
      </c>
      <c r="J315" s="120">
        <f t="shared" si="82"/>
        <v>0.0001294461145</v>
      </c>
      <c r="K315" s="120">
        <f t="shared" si="82"/>
        <v>0.0000131802665</v>
      </c>
      <c r="L315" s="120">
        <f t="shared" si="82"/>
        <v>0.00003961839561</v>
      </c>
      <c r="M315" s="120">
        <f t="shared" si="82"/>
        <v>0.000007044337057</v>
      </c>
      <c r="N315" s="120">
        <f t="shared" si="82"/>
        <v>0.00001529519731</v>
      </c>
      <c r="O315" s="120">
        <f t="shared" si="82"/>
        <v>0.0003044119438</v>
      </c>
      <c r="P315" s="120">
        <f t="shared" si="82"/>
        <v>0.0004166081073</v>
      </c>
      <c r="Q315" s="120">
        <f t="shared" si="82"/>
        <v>0.0002974220629</v>
      </c>
      <c r="R315" s="120">
        <f t="shared" si="82"/>
        <v>0.02557623843</v>
      </c>
      <c r="S315" s="120">
        <f t="shared" si="82"/>
        <v>0.00007200875626</v>
      </c>
      <c r="T315" s="120">
        <f t="shared" si="82"/>
        <v>0.0008205376772</v>
      </c>
      <c r="U315" s="196">
        <f t="shared" si="82"/>
        <v>0.005441388264</v>
      </c>
    </row>
    <row r="316" ht="15.75" customHeight="1">
      <c r="A316" s="136" t="s">
        <v>17</v>
      </c>
      <c r="B316" s="116">
        <f t="shared" ref="B316:U316" si="83">B92/B$11</f>
        <v>0</v>
      </c>
      <c r="C316" s="116">
        <f t="shared" si="83"/>
        <v>0</v>
      </c>
      <c r="D316" s="116">
        <f t="shared" si="83"/>
        <v>0.1672408773</v>
      </c>
      <c r="E316" s="116">
        <f t="shared" si="83"/>
        <v>0.02388667018</v>
      </c>
      <c r="F316" s="116">
        <f t="shared" si="83"/>
        <v>0.02088662099</v>
      </c>
      <c r="G316" s="116">
        <f t="shared" si="83"/>
        <v>0</v>
      </c>
      <c r="H316" s="116">
        <f t="shared" si="83"/>
        <v>0</v>
      </c>
      <c r="I316" s="116">
        <f t="shared" si="83"/>
        <v>0</v>
      </c>
      <c r="J316" s="116">
        <f t="shared" si="83"/>
        <v>0.0002301264257</v>
      </c>
      <c r="K316" s="116">
        <f t="shared" si="83"/>
        <v>0.000782029146</v>
      </c>
      <c r="L316" s="116">
        <f t="shared" si="83"/>
        <v>0.008961681088</v>
      </c>
      <c r="M316" s="116">
        <f t="shared" si="83"/>
        <v>0.02466926838</v>
      </c>
      <c r="N316" s="116">
        <f t="shared" si="83"/>
        <v>0.002584888345</v>
      </c>
      <c r="O316" s="116">
        <f t="shared" si="83"/>
        <v>0.000006764709862</v>
      </c>
      <c r="P316" s="116">
        <f t="shared" si="83"/>
        <v>0.0004918987291</v>
      </c>
      <c r="Q316" s="116">
        <f t="shared" si="83"/>
        <v>0.001093340259</v>
      </c>
      <c r="R316" s="116">
        <f t="shared" si="83"/>
        <v>0.000004068762079</v>
      </c>
      <c r="S316" s="116">
        <f t="shared" si="83"/>
        <v>0.0009745185014</v>
      </c>
      <c r="T316" s="116">
        <f t="shared" si="83"/>
        <v>0.0001454117403</v>
      </c>
      <c r="U316" s="195">
        <f t="shared" si="83"/>
        <v>0.0008309946207</v>
      </c>
    </row>
    <row r="317" ht="15.75" customHeight="1">
      <c r="A317" s="136" t="s">
        <v>143</v>
      </c>
      <c r="B317" s="116">
        <f t="shared" ref="B317:U317" si="84">B93/B$11</f>
        <v>0.007110127982</v>
      </c>
      <c r="C317" s="116">
        <f t="shared" si="84"/>
        <v>0.004096194503</v>
      </c>
      <c r="D317" s="116">
        <f t="shared" si="84"/>
        <v>0.006283967391</v>
      </c>
      <c r="E317" s="116">
        <f t="shared" si="84"/>
        <v>0.004912968126</v>
      </c>
      <c r="F317" s="116">
        <f t="shared" si="84"/>
        <v>0.007853369494</v>
      </c>
      <c r="G317" s="116">
        <f t="shared" si="84"/>
        <v>0.01637660438</v>
      </c>
      <c r="H317" s="116">
        <f t="shared" si="84"/>
        <v>0.3259425697</v>
      </c>
      <c r="I317" s="116">
        <f t="shared" si="84"/>
        <v>0.4424696518</v>
      </c>
      <c r="J317" s="116">
        <f t="shared" si="84"/>
        <v>0.2811713435</v>
      </c>
      <c r="K317" s="116">
        <f t="shared" si="84"/>
        <v>0.217887379</v>
      </c>
      <c r="L317" s="116">
        <f t="shared" si="84"/>
        <v>0.109441856</v>
      </c>
      <c r="M317" s="116">
        <f t="shared" si="84"/>
        <v>0.03131912256</v>
      </c>
      <c r="N317" s="116">
        <f t="shared" si="84"/>
        <v>0.02588967064</v>
      </c>
      <c r="O317" s="116">
        <f t="shared" si="84"/>
        <v>0.04301679001</v>
      </c>
      <c r="P317" s="116">
        <f t="shared" si="84"/>
        <v>0.04617322866</v>
      </c>
      <c r="Q317" s="116">
        <f t="shared" si="84"/>
        <v>0.04819913035</v>
      </c>
      <c r="R317" s="116">
        <f t="shared" si="84"/>
        <v>0.03206591395</v>
      </c>
      <c r="S317" s="116">
        <f t="shared" si="84"/>
        <v>0.04575436373</v>
      </c>
      <c r="T317" s="116">
        <f t="shared" si="84"/>
        <v>0.05036093271</v>
      </c>
      <c r="U317" s="195">
        <f t="shared" si="84"/>
        <v>0.05250052492</v>
      </c>
    </row>
    <row r="318" ht="15.75" customHeight="1">
      <c r="A318" s="136" t="s">
        <v>18</v>
      </c>
      <c r="B318" s="120">
        <f t="shared" ref="B318:U318" si="85">B94/B$11</f>
        <v>0.008374150735</v>
      </c>
      <c r="C318" s="120">
        <f t="shared" si="85"/>
        <v>0.01026250881</v>
      </c>
      <c r="D318" s="120">
        <f t="shared" si="85"/>
        <v>0.004755434783</v>
      </c>
      <c r="E318" s="120">
        <f t="shared" si="85"/>
        <v>0.01424157938</v>
      </c>
      <c r="F318" s="120">
        <f t="shared" si="85"/>
        <v>0.007184997622</v>
      </c>
      <c r="G318" s="120">
        <f t="shared" si="85"/>
        <v>0.02050978652</v>
      </c>
      <c r="H318" s="120">
        <f t="shared" si="85"/>
        <v>0.05319088802</v>
      </c>
      <c r="I318" s="120">
        <f t="shared" si="85"/>
        <v>0.0110540929</v>
      </c>
      <c r="J318" s="120">
        <f t="shared" si="85"/>
        <v>0.07111625699</v>
      </c>
      <c r="K318" s="120">
        <f t="shared" si="85"/>
        <v>0.02773128073</v>
      </c>
      <c r="L318" s="120">
        <f t="shared" si="85"/>
        <v>0.06022788501</v>
      </c>
      <c r="M318" s="120">
        <f t="shared" si="85"/>
        <v>0.04712661491</v>
      </c>
      <c r="N318" s="120">
        <f t="shared" si="85"/>
        <v>0.06410217192</v>
      </c>
      <c r="O318" s="120">
        <f t="shared" si="85"/>
        <v>0.03123266543</v>
      </c>
      <c r="P318" s="120">
        <f t="shared" si="85"/>
        <v>0.01942498042</v>
      </c>
      <c r="Q318" s="120">
        <f t="shared" si="85"/>
        <v>0.04886518821</v>
      </c>
      <c r="R318" s="120">
        <f t="shared" si="85"/>
        <v>0.04945580307</v>
      </c>
      <c r="S318" s="120">
        <f t="shared" si="85"/>
        <v>0.04008007374</v>
      </c>
      <c r="T318" s="120">
        <f t="shared" si="85"/>
        <v>0.06750566933</v>
      </c>
      <c r="U318" s="196">
        <f t="shared" si="85"/>
        <v>0.0527518934</v>
      </c>
    </row>
    <row r="319" ht="15.75" customHeight="1">
      <c r="A319" s="136" t="s">
        <v>144</v>
      </c>
      <c r="B319" s="116">
        <f t="shared" ref="B319:U319" si="86">B95/B$11</f>
        <v>0.0001580028441</v>
      </c>
      <c r="C319" s="116">
        <f t="shared" si="86"/>
        <v>0</v>
      </c>
      <c r="D319" s="116">
        <f t="shared" si="86"/>
        <v>0.001819681677</v>
      </c>
      <c r="E319" s="116">
        <f t="shared" si="86"/>
        <v>0.0009645090799</v>
      </c>
      <c r="F319" s="116">
        <f t="shared" si="86"/>
        <v>0.00113109086</v>
      </c>
      <c r="G319" s="116">
        <f t="shared" si="86"/>
        <v>0.03331196897</v>
      </c>
      <c r="H319" s="116">
        <f t="shared" si="86"/>
        <v>0.002105590413</v>
      </c>
      <c r="I319" s="116">
        <f t="shared" si="86"/>
        <v>0.001298783761</v>
      </c>
      <c r="J319" s="116">
        <f t="shared" si="86"/>
        <v>0.002668028248</v>
      </c>
      <c r="K319" s="116">
        <f t="shared" si="86"/>
        <v>0.01274092429</v>
      </c>
      <c r="L319" s="116">
        <f t="shared" si="86"/>
        <v>0.0413299103</v>
      </c>
      <c r="M319" s="116">
        <f t="shared" si="86"/>
        <v>0.04671804336</v>
      </c>
      <c r="N319" s="116">
        <f t="shared" si="86"/>
        <v>0.03508718262</v>
      </c>
      <c r="O319" s="116">
        <f t="shared" si="86"/>
        <v>0.02698442764</v>
      </c>
      <c r="P319" s="116">
        <f t="shared" si="86"/>
        <v>0.3679653462</v>
      </c>
      <c r="Q319" s="116">
        <f t="shared" si="86"/>
        <v>0.006400857916</v>
      </c>
      <c r="R319" s="116">
        <f t="shared" si="86"/>
        <v>0.01494456312</v>
      </c>
      <c r="S319" s="116">
        <f t="shared" si="86"/>
        <v>0.01241430958</v>
      </c>
      <c r="T319" s="116">
        <f t="shared" si="86"/>
        <v>0.0008378485987</v>
      </c>
      <c r="U319" s="195">
        <f t="shared" si="86"/>
        <v>0.003483671399</v>
      </c>
    </row>
    <row r="320" ht="15.75" customHeight="1">
      <c r="A320" s="136" t="s">
        <v>145</v>
      </c>
      <c r="B320" s="120">
        <f t="shared" ref="B320:U320" si="87">B96/B$11</f>
        <v>0</v>
      </c>
      <c r="C320" s="120">
        <f t="shared" si="87"/>
        <v>0</v>
      </c>
      <c r="D320" s="120">
        <f t="shared" si="87"/>
        <v>0</v>
      </c>
      <c r="E320" s="120">
        <f t="shared" si="87"/>
        <v>0</v>
      </c>
      <c r="F320" s="120">
        <f t="shared" si="87"/>
        <v>0</v>
      </c>
      <c r="G320" s="120">
        <f t="shared" si="87"/>
        <v>0</v>
      </c>
      <c r="H320" s="120">
        <f t="shared" si="87"/>
        <v>0</v>
      </c>
      <c r="I320" s="120">
        <f t="shared" si="87"/>
        <v>0</v>
      </c>
      <c r="J320" s="120">
        <f t="shared" si="87"/>
        <v>0.0002301264257</v>
      </c>
      <c r="K320" s="120">
        <f t="shared" si="87"/>
        <v>0</v>
      </c>
      <c r="L320" s="120">
        <f t="shared" si="87"/>
        <v>0</v>
      </c>
      <c r="M320" s="120">
        <f t="shared" si="87"/>
        <v>0.006530100452</v>
      </c>
      <c r="N320" s="120">
        <f t="shared" si="87"/>
        <v>0.0003059039462</v>
      </c>
      <c r="O320" s="120">
        <f t="shared" si="87"/>
        <v>0.00006764709862</v>
      </c>
      <c r="P320" s="120">
        <f t="shared" si="87"/>
        <v>0.00002509687393</v>
      </c>
      <c r="Q320" s="120">
        <f t="shared" si="87"/>
        <v>0.0003728248394</v>
      </c>
      <c r="R320" s="120">
        <f t="shared" si="87"/>
        <v>0.0002888821076</v>
      </c>
      <c r="S320" s="120">
        <f t="shared" si="87"/>
        <v>0.008741863011</v>
      </c>
      <c r="T320" s="120">
        <f t="shared" si="87"/>
        <v>0.01020998148</v>
      </c>
      <c r="U320" s="196">
        <f t="shared" si="87"/>
        <v>0.002448624719</v>
      </c>
    </row>
    <row r="321" ht="15.75" customHeight="1">
      <c r="A321" s="136" t="s">
        <v>524</v>
      </c>
      <c r="B321" s="120">
        <f t="shared" ref="B321:U321" si="88">B97/B$11</f>
        <v>0</v>
      </c>
      <c r="C321" s="120">
        <f t="shared" si="88"/>
        <v>0</v>
      </c>
      <c r="D321" s="120">
        <f t="shared" si="88"/>
        <v>0</v>
      </c>
      <c r="E321" s="120">
        <f t="shared" si="88"/>
        <v>0</v>
      </c>
      <c r="F321" s="120">
        <f t="shared" si="88"/>
        <v>0</v>
      </c>
      <c r="G321" s="120">
        <f t="shared" si="88"/>
        <v>0</v>
      </c>
      <c r="H321" s="120">
        <f t="shared" si="88"/>
        <v>0</v>
      </c>
      <c r="I321" s="120">
        <f t="shared" si="88"/>
        <v>0</v>
      </c>
      <c r="J321" s="120">
        <f t="shared" si="88"/>
        <v>0</v>
      </c>
      <c r="K321" s="120">
        <f t="shared" si="88"/>
        <v>0</v>
      </c>
      <c r="L321" s="120">
        <f t="shared" si="88"/>
        <v>0</v>
      </c>
      <c r="M321" s="120">
        <f t="shared" si="88"/>
        <v>0</v>
      </c>
      <c r="N321" s="120">
        <f t="shared" si="88"/>
        <v>0</v>
      </c>
      <c r="O321" s="120">
        <f t="shared" si="88"/>
        <v>0</v>
      </c>
      <c r="P321" s="120">
        <f t="shared" si="88"/>
        <v>0</v>
      </c>
      <c r="Q321" s="120">
        <f t="shared" si="88"/>
        <v>0</v>
      </c>
      <c r="R321" s="120">
        <f t="shared" si="88"/>
        <v>0</v>
      </c>
      <c r="S321" s="120">
        <f t="shared" si="88"/>
        <v>0</v>
      </c>
      <c r="T321" s="120">
        <f t="shared" si="88"/>
        <v>0</v>
      </c>
      <c r="U321" s="196">
        <f t="shared" si="88"/>
        <v>0</v>
      </c>
    </row>
    <row r="322" ht="15.75" customHeight="1">
      <c r="A322" s="136" t="s">
        <v>146</v>
      </c>
      <c r="B322" s="120">
        <f t="shared" ref="B322:U322" si="89">B98/B$11</f>
        <v>0</v>
      </c>
      <c r="C322" s="120">
        <f t="shared" si="89"/>
        <v>0</v>
      </c>
      <c r="D322" s="120">
        <f t="shared" si="89"/>
        <v>0</v>
      </c>
      <c r="E322" s="120">
        <f t="shared" si="89"/>
        <v>0</v>
      </c>
      <c r="F322" s="120">
        <f t="shared" si="89"/>
        <v>0.0001413863575</v>
      </c>
      <c r="G322" s="120">
        <f t="shared" si="89"/>
        <v>0.0001232559286</v>
      </c>
      <c r="H322" s="120">
        <f t="shared" si="89"/>
        <v>0.001653383076</v>
      </c>
      <c r="I322" s="120">
        <f t="shared" si="89"/>
        <v>0.00006926846726</v>
      </c>
      <c r="J322" s="120">
        <f t="shared" si="89"/>
        <v>0.0003955297942</v>
      </c>
      <c r="K322" s="120">
        <f t="shared" si="89"/>
        <v>0.0003339000848</v>
      </c>
      <c r="L322" s="120">
        <f t="shared" si="89"/>
        <v>0.0005388101803</v>
      </c>
      <c r="M322" s="120">
        <f t="shared" si="89"/>
        <v>0.0006833006946</v>
      </c>
      <c r="N322" s="120">
        <f t="shared" si="89"/>
        <v>0.001019679821</v>
      </c>
      <c r="O322" s="120">
        <f t="shared" si="89"/>
        <v>0.001555883268</v>
      </c>
      <c r="P322" s="120">
        <f t="shared" si="89"/>
        <v>0.000376453109</v>
      </c>
      <c r="Q322" s="120">
        <f t="shared" si="89"/>
        <v>0.0003770138825</v>
      </c>
      <c r="R322" s="120">
        <f t="shared" si="89"/>
        <v>0.001021259282</v>
      </c>
      <c r="S322" s="120">
        <f t="shared" si="89"/>
        <v>0.0003744455326</v>
      </c>
      <c r="T322" s="120">
        <f t="shared" si="89"/>
        <v>0.0001904201361</v>
      </c>
      <c r="U322" s="196">
        <f t="shared" si="89"/>
        <v>0.0002898130706</v>
      </c>
    </row>
    <row r="323" ht="15.75" customHeight="1">
      <c r="A323" s="136" t="s">
        <v>147</v>
      </c>
      <c r="B323" s="120">
        <f t="shared" ref="B323:U323" si="90">B99/B$11</f>
        <v>0</v>
      </c>
      <c r="C323" s="120">
        <f t="shared" si="90"/>
        <v>0</v>
      </c>
      <c r="D323" s="120">
        <f t="shared" si="90"/>
        <v>0</v>
      </c>
      <c r="E323" s="120">
        <f t="shared" si="90"/>
        <v>0</v>
      </c>
      <c r="F323" s="120">
        <f t="shared" si="90"/>
        <v>0</v>
      </c>
      <c r="G323" s="120">
        <f t="shared" si="90"/>
        <v>0</v>
      </c>
      <c r="H323" s="120">
        <f t="shared" si="90"/>
        <v>0</v>
      </c>
      <c r="I323" s="120">
        <f t="shared" si="90"/>
        <v>0</v>
      </c>
      <c r="J323" s="120">
        <f t="shared" si="90"/>
        <v>0</v>
      </c>
      <c r="K323" s="120">
        <f t="shared" si="90"/>
        <v>0</v>
      </c>
      <c r="L323" s="120">
        <f t="shared" si="90"/>
        <v>0</v>
      </c>
      <c r="M323" s="120">
        <f t="shared" si="90"/>
        <v>0</v>
      </c>
      <c r="N323" s="120">
        <f t="shared" si="90"/>
        <v>0</v>
      </c>
      <c r="O323" s="120">
        <f t="shared" si="90"/>
        <v>0</v>
      </c>
      <c r="P323" s="120">
        <f t="shared" si="90"/>
        <v>0</v>
      </c>
      <c r="Q323" s="120">
        <f t="shared" si="90"/>
        <v>0</v>
      </c>
      <c r="R323" s="120">
        <f t="shared" si="90"/>
        <v>0</v>
      </c>
      <c r="S323" s="120">
        <f t="shared" si="90"/>
        <v>0.00009121109127</v>
      </c>
      <c r="T323" s="120">
        <f t="shared" si="90"/>
        <v>0.000006924368584</v>
      </c>
      <c r="U323" s="196">
        <f t="shared" si="90"/>
        <v>0</v>
      </c>
    </row>
    <row r="324" ht="15.75" customHeight="1">
      <c r="A324" s="136" t="s">
        <v>19</v>
      </c>
      <c r="B324" s="120">
        <f t="shared" ref="B324:U324" si="91">B100/B$11</f>
        <v>0.04603149523</v>
      </c>
      <c r="C324" s="120">
        <f t="shared" si="91"/>
        <v>0.04369274137</v>
      </c>
      <c r="D324" s="120">
        <f t="shared" si="91"/>
        <v>0.05966129658</v>
      </c>
      <c r="E324" s="120">
        <f t="shared" si="91"/>
        <v>0.1272247758</v>
      </c>
      <c r="F324" s="120">
        <f t="shared" si="91"/>
        <v>0.1988663385</v>
      </c>
      <c r="G324" s="120">
        <f t="shared" si="91"/>
        <v>0.04336965275</v>
      </c>
      <c r="H324" s="120">
        <f t="shared" si="91"/>
        <v>0.0189644452</v>
      </c>
      <c r="I324" s="120">
        <f t="shared" si="91"/>
        <v>0.01621459371</v>
      </c>
      <c r="J324" s="120">
        <f t="shared" si="91"/>
        <v>0.02137299179</v>
      </c>
      <c r="K324" s="120">
        <f t="shared" si="91"/>
        <v>0.02965999306</v>
      </c>
      <c r="L324" s="120">
        <f t="shared" si="91"/>
        <v>0.05986339577</v>
      </c>
      <c r="M324" s="120">
        <f t="shared" si="91"/>
        <v>0.01722340411</v>
      </c>
      <c r="N324" s="120">
        <f t="shared" si="91"/>
        <v>0.02948914041</v>
      </c>
      <c r="O324" s="120">
        <f t="shared" si="91"/>
        <v>0.01703353943</v>
      </c>
      <c r="P324" s="120">
        <f t="shared" si="91"/>
        <v>0.008758809003</v>
      </c>
      <c r="Q324" s="120">
        <f t="shared" si="91"/>
        <v>0.03979172078</v>
      </c>
      <c r="R324" s="120">
        <f t="shared" si="91"/>
        <v>0.03140677449</v>
      </c>
      <c r="S324" s="120">
        <f t="shared" si="91"/>
        <v>0.03211590529</v>
      </c>
      <c r="T324" s="120">
        <f t="shared" si="91"/>
        <v>0.0327972718</v>
      </c>
      <c r="U324" s="196">
        <f t="shared" si="91"/>
        <v>0.01332252942</v>
      </c>
    </row>
    <row r="325" ht="15.75" customHeight="1">
      <c r="A325" s="136" t="s">
        <v>148</v>
      </c>
      <c r="B325" s="116">
        <f t="shared" ref="B325:U325" si="92">B101/B$11</f>
        <v>0</v>
      </c>
      <c r="C325" s="116">
        <f t="shared" si="92"/>
        <v>0</v>
      </c>
      <c r="D325" s="116">
        <f t="shared" si="92"/>
        <v>0</v>
      </c>
      <c r="E325" s="116">
        <f t="shared" si="92"/>
        <v>0</v>
      </c>
      <c r="F325" s="116">
        <f t="shared" si="92"/>
        <v>0.001066824334</v>
      </c>
      <c r="G325" s="116">
        <f t="shared" si="92"/>
        <v>0.0008052720669</v>
      </c>
      <c r="H325" s="116">
        <f t="shared" si="92"/>
        <v>0</v>
      </c>
      <c r="I325" s="116">
        <f t="shared" si="92"/>
        <v>0.00005195135045</v>
      </c>
      <c r="J325" s="116">
        <f t="shared" si="92"/>
        <v>0.0008270168424</v>
      </c>
      <c r="K325" s="116">
        <f t="shared" si="92"/>
        <v>0.001774942556</v>
      </c>
      <c r="L325" s="116">
        <f t="shared" si="92"/>
        <v>0.0007606731958</v>
      </c>
      <c r="M325" s="116">
        <f t="shared" si="92"/>
        <v>0.0006058129869</v>
      </c>
      <c r="N325" s="116">
        <f t="shared" si="92"/>
        <v>0.0004639543183</v>
      </c>
      <c r="O325" s="116">
        <f t="shared" si="92"/>
        <v>0.00005411767889</v>
      </c>
      <c r="P325" s="116">
        <f t="shared" si="92"/>
        <v>0.000140542494</v>
      </c>
      <c r="Q325" s="116">
        <f t="shared" si="92"/>
        <v>0.0009341566199</v>
      </c>
      <c r="R325" s="116">
        <f t="shared" si="92"/>
        <v>0.0004923202116</v>
      </c>
      <c r="S325" s="116">
        <f t="shared" si="92"/>
        <v>0.000134416345</v>
      </c>
      <c r="T325" s="116">
        <f t="shared" si="92"/>
        <v>0.00009347897589</v>
      </c>
      <c r="U325" s="195">
        <f t="shared" si="92"/>
        <v>0.001712262937</v>
      </c>
    </row>
    <row r="326" ht="15.75" customHeight="1">
      <c r="A326" s="136" t="s">
        <v>20</v>
      </c>
      <c r="B326" s="116">
        <f t="shared" ref="B326:U326" si="93">B102/B$11</f>
        <v>0</v>
      </c>
      <c r="C326" s="116">
        <f t="shared" si="93"/>
        <v>0.01365398168</v>
      </c>
      <c r="D326" s="116">
        <f t="shared" si="93"/>
        <v>0.01108792702</v>
      </c>
      <c r="E326" s="116">
        <f t="shared" si="93"/>
        <v>0</v>
      </c>
      <c r="F326" s="116">
        <f t="shared" si="93"/>
        <v>0</v>
      </c>
      <c r="G326" s="116">
        <f t="shared" si="93"/>
        <v>0.00689411494</v>
      </c>
      <c r="H326" s="116">
        <f t="shared" si="93"/>
        <v>0.0006288508281</v>
      </c>
      <c r="I326" s="116">
        <f t="shared" si="93"/>
        <v>0.000785042629</v>
      </c>
      <c r="J326" s="116">
        <f t="shared" si="93"/>
        <v>0.01689990939</v>
      </c>
      <c r="K326" s="116">
        <f t="shared" si="93"/>
        <v>0.002684380945</v>
      </c>
      <c r="L326" s="116">
        <f t="shared" si="93"/>
        <v>0.006735127254</v>
      </c>
      <c r="M326" s="116">
        <f t="shared" si="93"/>
        <v>0.002141478465</v>
      </c>
      <c r="N326" s="116">
        <f t="shared" si="93"/>
        <v>0.00255939635</v>
      </c>
      <c r="O326" s="116">
        <f t="shared" si="93"/>
        <v>0.001319118423</v>
      </c>
      <c r="P326" s="116">
        <f t="shared" si="93"/>
        <v>0.008869235248</v>
      </c>
      <c r="Q326" s="116">
        <f t="shared" si="93"/>
        <v>0.01321224206</v>
      </c>
      <c r="R326" s="116">
        <f t="shared" si="93"/>
        <v>0.0007608585088</v>
      </c>
      <c r="S326" s="116">
        <f t="shared" si="93"/>
        <v>0.001060929009</v>
      </c>
      <c r="T326" s="116">
        <f t="shared" si="93"/>
        <v>0.003500268319</v>
      </c>
      <c r="U326" s="195">
        <f t="shared" si="93"/>
        <v>0.00939822386</v>
      </c>
    </row>
    <row r="327" ht="15.75" customHeight="1">
      <c r="A327" s="136" t="s">
        <v>149</v>
      </c>
      <c r="B327" s="116">
        <f t="shared" ref="B327:U327" si="94">B103/B$11</f>
        <v>0</v>
      </c>
      <c r="C327" s="116">
        <f t="shared" si="94"/>
        <v>0</v>
      </c>
      <c r="D327" s="116">
        <f t="shared" si="94"/>
        <v>0</v>
      </c>
      <c r="E327" s="116">
        <f t="shared" si="94"/>
        <v>0.001672820436</v>
      </c>
      <c r="F327" s="116">
        <f t="shared" si="94"/>
        <v>0.001452423491</v>
      </c>
      <c r="G327" s="116">
        <f t="shared" si="94"/>
        <v>0</v>
      </c>
      <c r="H327" s="116">
        <f t="shared" si="94"/>
        <v>0</v>
      </c>
      <c r="I327" s="116">
        <f t="shared" si="94"/>
        <v>0.00003463423363</v>
      </c>
      <c r="J327" s="116">
        <f t="shared" si="94"/>
        <v>0</v>
      </c>
      <c r="K327" s="116">
        <f t="shared" si="94"/>
        <v>0.00002196711084</v>
      </c>
      <c r="L327" s="116">
        <f t="shared" si="94"/>
        <v>0</v>
      </c>
      <c r="M327" s="116">
        <f t="shared" si="94"/>
        <v>0.001155271277</v>
      </c>
      <c r="N327" s="116">
        <f t="shared" si="94"/>
        <v>0.0006118078923</v>
      </c>
      <c r="O327" s="116">
        <f t="shared" si="94"/>
        <v>0.002124118897</v>
      </c>
      <c r="P327" s="116">
        <f t="shared" si="94"/>
        <v>0.0008683518381</v>
      </c>
      <c r="Q327" s="116">
        <f t="shared" si="94"/>
        <v>0.0001382384236</v>
      </c>
      <c r="R327" s="116">
        <f t="shared" si="94"/>
        <v>0.007283084122</v>
      </c>
      <c r="S327" s="116">
        <f t="shared" si="94"/>
        <v>0.0007632928164</v>
      </c>
      <c r="T327" s="116">
        <f t="shared" si="94"/>
        <v>0.002946318833</v>
      </c>
      <c r="U327" s="195">
        <f t="shared" si="94"/>
        <v>0.001425407143</v>
      </c>
    </row>
    <row r="328" ht="15.75" customHeight="1">
      <c r="A328" s="136" t="s">
        <v>150</v>
      </c>
      <c r="B328" s="116">
        <f t="shared" ref="B328:U328" si="95">B104/B$11</f>
        <v>0</v>
      </c>
      <c r="C328" s="116">
        <f t="shared" si="95"/>
        <v>0</v>
      </c>
      <c r="D328" s="116">
        <f t="shared" si="95"/>
        <v>0</v>
      </c>
      <c r="E328" s="116">
        <f t="shared" si="95"/>
        <v>0</v>
      </c>
      <c r="F328" s="116">
        <f t="shared" si="95"/>
        <v>0</v>
      </c>
      <c r="G328" s="116">
        <f t="shared" si="95"/>
        <v>0</v>
      </c>
      <c r="H328" s="116">
        <f t="shared" si="95"/>
        <v>0</v>
      </c>
      <c r="I328" s="116">
        <f t="shared" si="95"/>
        <v>0</v>
      </c>
      <c r="J328" s="116">
        <f t="shared" si="95"/>
        <v>0</v>
      </c>
      <c r="K328" s="116">
        <f t="shared" si="95"/>
        <v>0</v>
      </c>
      <c r="L328" s="116">
        <f t="shared" si="95"/>
        <v>0</v>
      </c>
      <c r="M328" s="116">
        <f t="shared" si="95"/>
        <v>0</v>
      </c>
      <c r="N328" s="116">
        <f t="shared" si="95"/>
        <v>0</v>
      </c>
      <c r="O328" s="116">
        <f t="shared" si="95"/>
        <v>0</v>
      </c>
      <c r="P328" s="116">
        <f t="shared" si="95"/>
        <v>0</v>
      </c>
      <c r="Q328" s="116">
        <f t="shared" si="95"/>
        <v>0</v>
      </c>
      <c r="R328" s="116">
        <f t="shared" si="95"/>
        <v>0</v>
      </c>
      <c r="S328" s="116">
        <f t="shared" si="95"/>
        <v>0</v>
      </c>
      <c r="T328" s="116">
        <f t="shared" si="95"/>
        <v>0</v>
      </c>
      <c r="U328" s="195">
        <f t="shared" si="95"/>
        <v>0</v>
      </c>
    </row>
    <row r="329" ht="15.75" customHeight="1">
      <c r="A329" s="136" t="s">
        <v>525</v>
      </c>
      <c r="B329" s="120">
        <f t="shared" ref="B329:U329" si="96">B105/B$11</f>
        <v>0.01806499184</v>
      </c>
      <c r="C329" s="120">
        <f t="shared" si="96"/>
        <v>0.001057082452</v>
      </c>
      <c r="D329" s="120">
        <f t="shared" si="96"/>
        <v>0.001164596273</v>
      </c>
      <c r="E329" s="120">
        <f t="shared" si="96"/>
        <v>0.0009343681712</v>
      </c>
      <c r="F329" s="120">
        <f t="shared" si="96"/>
        <v>0.00255780774</v>
      </c>
      <c r="G329" s="120">
        <f t="shared" si="96"/>
        <v>0.006113494059</v>
      </c>
      <c r="H329" s="120">
        <f t="shared" si="96"/>
        <v>0.0008832174552</v>
      </c>
      <c r="I329" s="120">
        <f t="shared" si="96"/>
        <v>0.00170284982</v>
      </c>
      <c r="J329" s="120">
        <f t="shared" si="96"/>
        <v>0.00233003006</v>
      </c>
      <c r="K329" s="120">
        <f t="shared" si="96"/>
        <v>0.004995321005</v>
      </c>
      <c r="L329" s="120">
        <f t="shared" si="96"/>
        <v>0.003177395328</v>
      </c>
      <c r="M329" s="120">
        <f t="shared" si="96"/>
        <v>0.003712365629</v>
      </c>
      <c r="N329" s="120">
        <f t="shared" si="96"/>
        <v>0.001488732538</v>
      </c>
      <c r="O329" s="120">
        <f t="shared" si="96"/>
        <v>0.0002367648452</v>
      </c>
      <c r="P329" s="120">
        <f t="shared" si="96"/>
        <v>0.0001003874957</v>
      </c>
      <c r="Q329" s="120">
        <f t="shared" si="96"/>
        <v>0</v>
      </c>
      <c r="R329" s="120">
        <f t="shared" si="96"/>
        <v>0</v>
      </c>
      <c r="S329" s="120">
        <f t="shared" si="96"/>
        <v>0.00008641050752</v>
      </c>
      <c r="T329" s="120">
        <f t="shared" si="96"/>
        <v>0</v>
      </c>
      <c r="U329" s="196">
        <f t="shared" si="96"/>
        <v>0</v>
      </c>
    </row>
    <row r="330" ht="15.75" customHeight="1">
      <c r="A330" s="136" t="s">
        <v>21</v>
      </c>
      <c r="B330" s="120">
        <f t="shared" ref="B330:U330" si="97">B106/B$11</f>
        <v>0</v>
      </c>
      <c r="C330" s="120">
        <f t="shared" si="97"/>
        <v>0.01695736434</v>
      </c>
      <c r="D330" s="120">
        <f t="shared" si="97"/>
        <v>0.00002426242236</v>
      </c>
      <c r="E330" s="120">
        <f t="shared" si="97"/>
        <v>0.03752543139</v>
      </c>
      <c r="F330" s="120">
        <f t="shared" si="97"/>
        <v>0.005514067943</v>
      </c>
      <c r="G330" s="120">
        <f t="shared" si="97"/>
        <v>0.004297523378</v>
      </c>
      <c r="H330" s="120">
        <f t="shared" si="97"/>
        <v>0.0004946017749</v>
      </c>
      <c r="I330" s="120">
        <f t="shared" si="97"/>
        <v>0.01695922973</v>
      </c>
      <c r="J330" s="120">
        <f t="shared" si="97"/>
        <v>0.05037611288</v>
      </c>
      <c r="K330" s="120">
        <f t="shared" si="97"/>
        <v>0.007060229425</v>
      </c>
      <c r="L330" s="120">
        <f t="shared" si="97"/>
        <v>0.02810528985</v>
      </c>
      <c r="M330" s="120">
        <f t="shared" si="97"/>
        <v>0.04997252709</v>
      </c>
      <c r="N330" s="120">
        <f t="shared" si="97"/>
        <v>0.01015601101</v>
      </c>
      <c r="O330" s="120">
        <f t="shared" si="97"/>
        <v>0.02644325085</v>
      </c>
      <c r="P330" s="120">
        <f t="shared" si="97"/>
        <v>0.04315156504</v>
      </c>
      <c r="Q330" s="120">
        <f t="shared" si="97"/>
        <v>0.02447657906</v>
      </c>
      <c r="R330" s="120">
        <f t="shared" si="97"/>
        <v>0.01080663208</v>
      </c>
      <c r="S330" s="120">
        <f t="shared" si="97"/>
        <v>0.01435374542</v>
      </c>
      <c r="T330" s="120">
        <f t="shared" si="97"/>
        <v>0.002804369277</v>
      </c>
      <c r="U330" s="196">
        <f t="shared" si="97"/>
        <v>0.00855835741</v>
      </c>
    </row>
    <row r="331" ht="15.75" customHeight="1">
      <c r="A331" s="136" t="s">
        <v>151</v>
      </c>
      <c r="B331" s="120">
        <f t="shared" ref="B331:U331" si="98">B107/B$11</f>
        <v>0</v>
      </c>
      <c r="C331" s="120">
        <f t="shared" si="98"/>
        <v>0</v>
      </c>
      <c r="D331" s="120">
        <f t="shared" si="98"/>
        <v>0</v>
      </c>
      <c r="E331" s="120">
        <f t="shared" si="98"/>
        <v>0</v>
      </c>
      <c r="F331" s="120">
        <f t="shared" si="98"/>
        <v>0</v>
      </c>
      <c r="G331" s="120">
        <f t="shared" si="98"/>
        <v>0</v>
      </c>
      <c r="H331" s="120">
        <f t="shared" si="98"/>
        <v>0</v>
      </c>
      <c r="I331" s="120">
        <f t="shared" si="98"/>
        <v>0</v>
      </c>
      <c r="J331" s="120">
        <f t="shared" si="98"/>
        <v>0</v>
      </c>
      <c r="K331" s="120">
        <f t="shared" si="98"/>
        <v>0</v>
      </c>
      <c r="L331" s="120">
        <f t="shared" si="98"/>
        <v>0</v>
      </c>
      <c r="M331" s="120">
        <f t="shared" si="98"/>
        <v>0</v>
      </c>
      <c r="N331" s="120">
        <f t="shared" si="98"/>
        <v>0</v>
      </c>
      <c r="O331" s="120">
        <f t="shared" si="98"/>
        <v>0</v>
      </c>
      <c r="P331" s="120">
        <f t="shared" si="98"/>
        <v>0</v>
      </c>
      <c r="Q331" s="120">
        <f t="shared" si="98"/>
        <v>0</v>
      </c>
      <c r="R331" s="120">
        <f t="shared" si="98"/>
        <v>0</v>
      </c>
      <c r="S331" s="120">
        <f t="shared" si="98"/>
        <v>0</v>
      </c>
      <c r="T331" s="120">
        <f t="shared" si="98"/>
        <v>0</v>
      </c>
      <c r="U331" s="196">
        <f t="shared" si="98"/>
        <v>0</v>
      </c>
    </row>
    <row r="332" ht="15.75" customHeight="1">
      <c r="A332" s="136" t="s">
        <v>152</v>
      </c>
      <c r="B332" s="120">
        <f t="shared" ref="B332:U332" si="99">B108/B$11</f>
        <v>0</v>
      </c>
      <c r="C332" s="120">
        <f t="shared" si="99"/>
        <v>0</v>
      </c>
      <c r="D332" s="120">
        <f t="shared" si="99"/>
        <v>0</v>
      </c>
      <c r="E332" s="120">
        <f t="shared" si="99"/>
        <v>0</v>
      </c>
      <c r="F332" s="120">
        <f t="shared" si="99"/>
        <v>0</v>
      </c>
      <c r="G332" s="120">
        <f t="shared" si="99"/>
        <v>0</v>
      </c>
      <c r="H332" s="120">
        <f t="shared" si="99"/>
        <v>0.003412752247</v>
      </c>
      <c r="I332" s="120">
        <f t="shared" si="99"/>
        <v>0</v>
      </c>
      <c r="J332" s="120">
        <f t="shared" si="99"/>
        <v>0</v>
      </c>
      <c r="K332" s="120">
        <f t="shared" si="99"/>
        <v>0.003000707341</v>
      </c>
      <c r="L332" s="120">
        <f t="shared" si="99"/>
        <v>0.0000713131121</v>
      </c>
      <c r="M332" s="120">
        <f t="shared" si="99"/>
        <v>0.0000493103594</v>
      </c>
      <c r="N332" s="120">
        <f t="shared" si="99"/>
        <v>0.004726215968</v>
      </c>
      <c r="O332" s="120">
        <f t="shared" si="99"/>
        <v>0</v>
      </c>
      <c r="P332" s="120">
        <f t="shared" si="99"/>
        <v>0.0011745337</v>
      </c>
      <c r="Q332" s="120">
        <f t="shared" si="99"/>
        <v>0.001219011553</v>
      </c>
      <c r="R332" s="120">
        <f t="shared" si="99"/>
        <v>0.002038449802</v>
      </c>
      <c r="S332" s="120">
        <f t="shared" si="99"/>
        <v>0.0004176507863</v>
      </c>
      <c r="T332" s="120">
        <f t="shared" si="99"/>
        <v>0.000003462184292</v>
      </c>
      <c r="U332" s="196">
        <f t="shared" si="99"/>
        <v>0.001777323014</v>
      </c>
    </row>
    <row r="333" ht="15.75" customHeight="1">
      <c r="A333" s="136" t="s">
        <v>153</v>
      </c>
      <c r="B333" s="116">
        <f t="shared" ref="B333:U333" si="100">B109/B$11</f>
        <v>0</v>
      </c>
      <c r="C333" s="116">
        <f t="shared" si="100"/>
        <v>0</v>
      </c>
      <c r="D333" s="116">
        <f t="shared" si="100"/>
        <v>0</v>
      </c>
      <c r="E333" s="116">
        <f t="shared" si="100"/>
        <v>0</v>
      </c>
      <c r="F333" s="116">
        <f t="shared" si="100"/>
        <v>0</v>
      </c>
      <c r="G333" s="116">
        <f t="shared" si="100"/>
        <v>0</v>
      </c>
      <c r="H333" s="116">
        <f t="shared" si="100"/>
        <v>0</v>
      </c>
      <c r="I333" s="116">
        <f t="shared" si="100"/>
        <v>0</v>
      </c>
      <c r="J333" s="116">
        <f t="shared" si="100"/>
        <v>0.0005034015562</v>
      </c>
      <c r="K333" s="116">
        <f t="shared" si="100"/>
        <v>0.00003514737735</v>
      </c>
      <c r="L333" s="116">
        <f t="shared" si="100"/>
        <v>0.0003565655605</v>
      </c>
      <c r="M333" s="116">
        <f t="shared" si="100"/>
        <v>0</v>
      </c>
      <c r="N333" s="116">
        <f t="shared" si="100"/>
        <v>0</v>
      </c>
      <c r="O333" s="116">
        <f t="shared" si="100"/>
        <v>0.0009944123497</v>
      </c>
      <c r="P333" s="116">
        <f t="shared" si="100"/>
        <v>0</v>
      </c>
      <c r="Q333" s="116">
        <f t="shared" si="100"/>
        <v>0.0005194413492</v>
      </c>
      <c r="R333" s="116">
        <f t="shared" si="100"/>
        <v>0.000008137524158</v>
      </c>
      <c r="S333" s="116">
        <f t="shared" si="100"/>
        <v>0.0007488910652</v>
      </c>
      <c r="T333" s="116">
        <f t="shared" si="100"/>
        <v>0.002645108799</v>
      </c>
      <c r="U333" s="195">
        <f t="shared" si="100"/>
        <v>0.00005323097215</v>
      </c>
    </row>
    <row r="334" ht="15.75" customHeight="1">
      <c r="A334" s="136" t="s">
        <v>22</v>
      </c>
      <c r="B334" s="116">
        <f t="shared" ref="B334:U334" si="101">B110/B$11</f>
        <v>0</v>
      </c>
      <c r="C334" s="116">
        <f t="shared" si="101"/>
        <v>0</v>
      </c>
      <c r="D334" s="116">
        <f t="shared" si="101"/>
        <v>0</v>
      </c>
      <c r="E334" s="116">
        <f t="shared" si="101"/>
        <v>0</v>
      </c>
      <c r="F334" s="116">
        <f t="shared" si="101"/>
        <v>0</v>
      </c>
      <c r="G334" s="116">
        <f t="shared" si="101"/>
        <v>0</v>
      </c>
      <c r="H334" s="116">
        <f t="shared" si="101"/>
        <v>0</v>
      </c>
      <c r="I334" s="116">
        <f t="shared" si="101"/>
        <v>0</v>
      </c>
      <c r="J334" s="116">
        <f t="shared" si="101"/>
        <v>0</v>
      </c>
      <c r="K334" s="116">
        <f t="shared" si="101"/>
        <v>0</v>
      </c>
      <c r="L334" s="116">
        <f t="shared" si="101"/>
        <v>0.00334379259</v>
      </c>
      <c r="M334" s="116">
        <f t="shared" si="101"/>
        <v>0.005572070612</v>
      </c>
      <c r="N334" s="116">
        <f t="shared" si="101"/>
        <v>0.001029876619</v>
      </c>
      <c r="O334" s="116">
        <f t="shared" si="101"/>
        <v>0</v>
      </c>
      <c r="P334" s="116">
        <f t="shared" si="101"/>
        <v>0.007328287189</v>
      </c>
      <c r="Q334" s="116">
        <f t="shared" si="101"/>
        <v>0.000393770055</v>
      </c>
      <c r="R334" s="116">
        <f t="shared" si="101"/>
        <v>0.008361306073</v>
      </c>
      <c r="S334" s="116">
        <f t="shared" si="101"/>
        <v>0.001742611902</v>
      </c>
      <c r="T334" s="116">
        <f t="shared" si="101"/>
        <v>0.006505444285</v>
      </c>
      <c r="U334" s="195">
        <f t="shared" si="101"/>
        <v>0.000192222955</v>
      </c>
    </row>
    <row r="335" ht="15.75" customHeight="1">
      <c r="A335" s="136" t="s">
        <v>154</v>
      </c>
      <c r="B335" s="120">
        <f t="shared" ref="B335:U335" si="102">B111/B$11</f>
        <v>0</v>
      </c>
      <c r="C335" s="120">
        <f t="shared" si="102"/>
        <v>0</v>
      </c>
      <c r="D335" s="120">
        <f t="shared" si="102"/>
        <v>0.002717391304</v>
      </c>
      <c r="E335" s="120">
        <f t="shared" si="102"/>
        <v>0</v>
      </c>
      <c r="F335" s="120">
        <f t="shared" si="102"/>
        <v>0</v>
      </c>
      <c r="G335" s="120">
        <f t="shared" si="102"/>
        <v>0.0005176749002</v>
      </c>
      <c r="H335" s="120">
        <f t="shared" si="102"/>
        <v>0</v>
      </c>
      <c r="I335" s="120">
        <f t="shared" si="102"/>
        <v>0.0001616264236</v>
      </c>
      <c r="J335" s="120">
        <f t="shared" si="102"/>
        <v>0.0006616134739</v>
      </c>
      <c r="K335" s="120">
        <f t="shared" si="102"/>
        <v>0.0002987527074</v>
      </c>
      <c r="L335" s="120">
        <f t="shared" si="102"/>
        <v>0.0001188551868</v>
      </c>
      <c r="M335" s="120">
        <f t="shared" si="102"/>
        <v>0.0000493103594</v>
      </c>
      <c r="N335" s="120">
        <f t="shared" si="102"/>
        <v>0.000005098399103</v>
      </c>
      <c r="O335" s="120">
        <f t="shared" si="102"/>
        <v>0</v>
      </c>
      <c r="P335" s="120">
        <f t="shared" si="102"/>
        <v>0.00002007749915</v>
      </c>
      <c r="Q335" s="120">
        <f t="shared" si="102"/>
        <v>0.0009718580082</v>
      </c>
      <c r="R335" s="120">
        <f t="shared" si="102"/>
        <v>0.00001627504832</v>
      </c>
      <c r="S335" s="120">
        <f t="shared" si="102"/>
        <v>0.00005760700501</v>
      </c>
      <c r="T335" s="120">
        <f t="shared" si="102"/>
        <v>0.0008032267558</v>
      </c>
      <c r="U335" s="196">
        <f t="shared" si="102"/>
        <v>0.00151412543</v>
      </c>
    </row>
    <row r="336" ht="15.75" customHeight="1">
      <c r="A336" s="136" t="s">
        <v>155</v>
      </c>
      <c r="B336" s="120">
        <f t="shared" ref="B336:U336" si="103">B112/B$11</f>
        <v>0</v>
      </c>
      <c r="C336" s="120">
        <f t="shared" si="103"/>
        <v>0</v>
      </c>
      <c r="D336" s="120">
        <f t="shared" si="103"/>
        <v>0</v>
      </c>
      <c r="E336" s="120">
        <f t="shared" si="103"/>
        <v>0</v>
      </c>
      <c r="F336" s="120">
        <f t="shared" si="103"/>
        <v>0</v>
      </c>
      <c r="G336" s="120">
        <f t="shared" si="103"/>
        <v>0</v>
      </c>
      <c r="H336" s="120">
        <f t="shared" si="103"/>
        <v>0</v>
      </c>
      <c r="I336" s="120">
        <f t="shared" si="103"/>
        <v>0</v>
      </c>
      <c r="J336" s="120">
        <f t="shared" si="103"/>
        <v>0</v>
      </c>
      <c r="K336" s="120">
        <f t="shared" si="103"/>
        <v>0</v>
      </c>
      <c r="L336" s="120">
        <f t="shared" si="103"/>
        <v>0</v>
      </c>
      <c r="M336" s="120">
        <f t="shared" si="103"/>
        <v>0</v>
      </c>
      <c r="N336" s="120">
        <f t="shared" si="103"/>
        <v>0</v>
      </c>
      <c r="O336" s="120">
        <f t="shared" si="103"/>
        <v>0</v>
      </c>
      <c r="P336" s="120">
        <f t="shared" si="103"/>
        <v>0</v>
      </c>
      <c r="Q336" s="120">
        <f t="shared" si="103"/>
        <v>0</v>
      </c>
      <c r="R336" s="120">
        <f t="shared" si="103"/>
        <v>0</v>
      </c>
      <c r="S336" s="120">
        <f t="shared" si="103"/>
        <v>0</v>
      </c>
      <c r="T336" s="120">
        <f t="shared" si="103"/>
        <v>0</v>
      </c>
      <c r="U336" s="196">
        <f t="shared" si="103"/>
        <v>0</v>
      </c>
    </row>
    <row r="337" ht="15.75" customHeight="1">
      <c r="A337" s="136" t="s">
        <v>156</v>
      </c>
      <c r="B337" s="120">
        <f t="shared" ref="B337:U337" si="104">B113/B$11</f>
        <v>0</v>
      </c>
      <c r="C337" s="120">
        <f t="shared" si="104"/>
        <v>0</v>
      </c>
      <c r="D337" s="120">
        <f t="shared" si="104"/>
        <v>0</v>
      </c>
      <c r="E337" s="120">
        <f t="shared" si="104"/>
        <v>0</v>
      </c>
      <c r="F337" s="120">
        <f t="shared" si="104"/>
        <v>0</v>
      </c>
      <c r="G337" s="120">
        <f t="shared" si="104"/>
        <v>0</v>
      </c>
      <c r="H337" s="120">
        <f t="shared" si="104"/>
        <v>0</v>
      </c>
      <c r="I337" s="120">
        <f t="shared" si="104"/>
        <v>0</v>
      </c>
      <c r="J337" s="120">
        <f t="shared" si="104"/>
        <v>0</v>
      </c>
      <c r="K337" s="120">
        <f t="shared" si="104"/>
        <v>0</v>
      </c>
      <c r="L337" s="120">
        <f t="shared" si="104"/>
        <v>0</v>
      </c>
      <c r="M337" s="120">
        <f t="shared" si="104"/>
        <v>0</v>
      </c>
      <c r="N337" s="120">
        <f t="shared" si="104"/>
        <v>0</v>
      </c>
      <c r="O337" s="120">
        <f t="shared" si="104"/>
        <v>0</v>
      </c>
      <c r="P337" s="120">
        <f t="shared" si="104"/>
        <v>0</v>
      </c>
      <c r="Q337" s="120">
        <f t="shared" si="104"/>
        <v>0</v>
      </c>
      <c r="R337" s="120">
        <f t="shared" si="104"/>
        <v>0.00307191537</v>
      </c>
      <c r="S337" s="120">
        <f t="shared" si="104"/>
        <v>0.00009121109127</v>
      </c>
      <c r="T337" s="120">
        <f t="shared" si="104"/>
        <v>0.00002077310575</v>
      </c>
      <c r="U337" s="196">
        <f t="shared" si="104"/>
        <v>0.00001478638115</v>
      </c>
    </row>
    <row r="338" ht="15.75" customHeight="1">
      <c r="A338" s="136" t="s">
        <v>157</v>
      </c>
      <c r="B338" s="116">
        <f t="shared" ref="B338:U338" si="105">B114/B$11</f>
        <v>0</v>
      </c>
      <c r="C338" s="116">
        <f t="shared" si="105"/>
        <v>0</v>
      </c>
      <c r="D338" s="116">
        <f t="shared" si="105"/>
        <v>0</v>
      </c>
      <c r="E338" s="116">
        <f t="shared" si="105"/>
        <v>0</v>
      </c>
      <c r="F338" s="116">
        <f t="shared" si="105"/>
        <v>0</v>
      </c>
      <c r="G338" s="116">
        <f t="shared" si="105"/>
        <v>0</v>
      </c>
      <c r="H338" s="116">
        <f t="shared" si="105"/>
        <v>0.000007065739642</v>
      </c>
      <c r="I338" s="116">
        <f t="shared" si="105"/>
        <v>0</v>
      </c>
      <c r="J338" s="116">
        <f t="shared" si="105"/>
        <v>0</v>
      </c>
      <c r="K338" s="116">
        <f t="shared" si="105"/>
        <v>0</v>
      </c>
      <c r="L338" s="116">
        <f t="shared" si="105"/>
        <v>0</v>
      </c>
      <c r="M338" s="116">
        <f t="shared" si="105"/>
        <v>0</v>
      </c>
      <c r="N338" s="116">
        <f t="shared" si="105"/>
        <v>0</v>
      </c>
      <c r="O338" s="116">
        <f t="shared" si="105"/>
        <v>0</v>
      </c>
      <c r="P338" s="116">
        <f t="shared" si="105"/>
        <v>0</v>
      </c>
      <c r="Q338" s="116">
        <f t="shared" si="105"/>
        <v>0.00001675617256</v>
      </c>
      <c r="R338" s="116">
        <f t="shared" si="105"/>
        <v>0</v>
      </c>
      <c r="S338" s="116">
        <f t="shared" si="105"/>
        <v>0</v>
      </c>
      <c r="T338" s="116">
        <f t="shared" si="105"/>
        <v>0</v>
      </c>
      <c r="U338" s="195">
        <f t="shared" si="105"/>
        <v>0</v>
      </c>
    </row>
    <row r="339" ht="15.75" customHeight="1">
      <c r="A339" s="136" t="s">
        <v>158</v>
      </c>
      <c r="B339" s="116">
        <f t="shared" ref="B339:U339" si="106">B115/B$11</f>
        <v>0</v>
      </c>
      <c r="C339" s="116">
        <f t="shared" si="106"/>
        <v>0</v>
      </c>
      <c r="D339" s="116">
        <f t="shared" si="106"/>
        <v>0</v>
      </c>
      <c r="E339" s="116">
        <f t="shared" si="106"/>
        <v>0</v>
      </c>
      <c r="F339" s="116">
        <f t="shared" si="106"/>
        <v>0</v>
      </c>
      <c r="G339" s="116">
        <f t="shared" si="106"/>
        <v>0</v>
      </c>
      <c r="H339" s="116">
        <f t="shared" si="106"/>
        <v>0</v>
      </c>
      <c r="I339" s="116">
        <f t="shared" si="106"/>
        <v>0</v>
      </c>
      <c r="J339" s="116">
        <f t="shared" si="106"/>
        <v>0</v>
      </c>
      <c r="K339" s="116">
        <f t="shared" si="106"/>
        <v>0</v>
      </c>
      <c r="L339" s="116">
        <f t="shared" si="106"/>
        <v>0</v>
      </c>
      <c r="M339" s="116">
        <f t="shared" si="106"/>
        <v>0</v>
      </c>
      <c r="N339" s="116">
        <f t="shared" si="106"/>
        <v>0</v>
      </c>
      <c r="O339" s="116">
        <f t="shared" si="106"/>
        <v>0</v>
      </c>
      <c r="P339" s="116">
        <f t="shared" si="106"/>
        <v>0</v>
      </c>
      <c r="Q339" s="116">
        <f t="shared" si="106"/>
        <v>0</v>
      </c>
      <c r="R339" s="116">
        <f t="shared" si="106"/>
        <v>0</v>
      </c>
      <c r="S339" s="116">
        <f t="shared" si="106"/>
        <v>0</v>
      </c>
      <c r="T339" s="116">
        <f t="shared" si="106"/>
        <v>0</v>
      </c>
      <c r="U339" s="195">
        <f t="shared" si="106"/>
        <v>0</v>
      </c>
    </row>
    <row r="340" ht="15.75" customHeight="1">
      <c r="A340" s="136" t="s">
        <v>561</v>
      </c>
      <c r="B340" s="116">
        <f t="shared" ref="B340:U340" si="107">B116/B$11</f>
        <v>0</v>
      </c>
      <c r="C340" s="116">
        <f t="shared" si="107"/>
        <v>0</v>
      </c>
      <c r="D340" s="116">
        <f t="shared" si="107"/>
        <v>0</v>
      </c>
      <c r="E340" s="116">
        <f t="shared" si="107"/>
        <v>0</v>
      </c>
      <c r="F340" s="116">
        <f t="shared" si="107"/>
        <v>0</v>
      </c>
      <c r="G340" s="116">
        <f t="shared" si="107"/>
        <v>0</v>
      </c>
      <c r="H340" s="116">
        <f t="shared" si="107"/>
        <v>0</v>
      </c>
      <c r="I340" s="116">
        <f t="shared" si="107"/>
        <v>0</v>
      </c>
      <c r="J340" s="116">
        <f t="shared" si="107"/>
        <v>0</v>
      </c>
      <c r="K340" s="116">
        <f t="shared" si="107"/>
        <v>0</v>
      </c>
      <c r="L340" s="116">
        <f t="shared" si="107"/>
        <v>0</v>
      </c>
      <c r="M340" s="116">
        <f t="shared" si="107"/>
        <v>0.000007044337057</v>
      </c>
      <c r="N340" s="116">
        <f t="shared" si="107"/>
        <v>0.00001529519731</v>
      </c>
      <c r="O340" s="116">
        <f t="shared" si="107"/>
        <v>0</v>
      </c>
      <c r="P340" s="116">
        <f t="shared" si="107"/>
        <v>0</v>
      </c>
      <c r="Q340" s="116">
        <f t="shared" si="107"/>
        <v>0.00216154626</v>
      </c>
      <c r="R340" s="116">
        <f t="shared" si="107"/>
        <v>0.002140168854</v>
      </c>
      <c r="S340" s="116">
        <f t="shared" si="107"/>
        <v>0.00006240758876</v>
      </c>
      <c r="T340" s="116">
        <f t="shared" si="107"/>
        <v>0</v>
      </c>
      <c r="U340" s="195">
        <f t="shared" si="107"/>
        <v>0.0004435914345</v>
      </c>
    </row>
    <row r="341" ht="15.75" customHeight="1">
      <c r="A341" s="136" t="s">
        <v>159</v>
      </c>
      <c r="B341" s="116">
        <f t="shared" ref="B341:U341" si="108">B117/B$11</f>
        <v>0</v>
      </c>
      <c r="C341" s="116">
        <f t="shared" si="108"/>
        <v>0</v>
      </c>
      <c r="D341" s="116">
        <f t="shared" si="108"/>
        <v>0</v>
      </c>
      <c r="E341" s="116">
        <f t="shared" si="108"/>
        <v>0</v>
      </c>
      <c r="F341" s="116">
        <f t="shared" si="108"/>
        <v>0</v>
      </c>
      <c r="G341" s="116">
        <f t="shared" si="108"/>
        <v>0</v>
      </c>
      <c r="H341" s="116">
        <f t="shared" si="108"/>
        <v>0</v>
      </c>
      <c r="I341" s="116">
        <f t="shared" si="108"/>
        <v>0</v>
      </c>
      <c r="J341" s="116">
        <f t="shared" si="108"/>
        <v>0</v>
      </c>
      <c r="K341" s="116">
        <f t="shared" si="108"/>
        <v>0</v>
      </c>
      <c r="L341" s="116">
        <f t="shared" si="108"/>
        <v>0</v>
      </c>
      <c r="M341" s="116">
        <f t="shared" si="108"/>
        <v>0</v>
      </c>
      <c r="N341" s="116">
        <f t="shared" si="108"/>
        <v>0</v>
      </c>
      <c r="O341" s="116">
        <f t="shared" si="108"/>
        <v>0</v>
      </c>
      <c r="P341" s="116">
        <f t="shared" si="108"/>
        <v>0</v>
      </c>
      <c r="Q341" s="116">
        <f t="shared" si="108"/>
        <v>0</v>
      </c>
      <c r="R341" s="116">
        <f t="shared" si="108"/>
        <v>0</v>
      </c>
      <c r="S341" s="116">
        <f t="shared" si="108"/>
        <v>0</v>
      </c>
      <c r="T341" s="116">
        <f t="shared" si="108"/>
        <v>0</v>
      </c>
      <c r="U341" s="195">
        <f t="shared" si="108"/>
        <v>0</v>
      </c>
    </row>
    <row r="342" ht="15.75" customHeight="1">
      <c r="A342" s="136" t="s">
        <v>54</v>
      </c>
      <c r="B342" s="120">
        <f t="shared" ref="B342:U342" si="109">B118/B$11</f>
        <v>0</v>
      </c>
      <c r="C342" s="120">
        <f t="shared" si="109"/>
        <v>0</v>
      </c>
      <c r="D342" s="120">
        <f t="shared" si="109"/>
        <v>0</v>
      </c>
      <c r="E342" s="120">
        <f t="shared" si="109"/>
        <v>0</v>
      </c>
      <c r="F342" s="120">
        <f t="shared" si="109"/>
        <v>0</v>
      </c>
      <c r="G342" s="120">
        <f t="shared" si="109"/>
        <v>0</v>
      </c>
      <c r="H342" s="120">
        <f t="shared" si="109"/>
        <v>0</v>
      </c>
      <c r="I342" s="120">
        <f t="shared" si="109"/>
        <v>0</v>
      </c>
      <c r="J342" s="120">
        <f t="shared" si="109"/>
        <v>0</v>
      </c>
      <c r="K342" s="120">
        <f t="shared" si="109"/>
        <v>0</v>
      </c>
      <c r="L342" s="120">
        <f t="shared" si="109"/>
        <v>0</v>
      </c>
      <c r="M342" s="120">
        <f t="shared" si="109"/>
        <v>0</v>
      </c>
      <c r="N342" s="120">
        <f t="shared" si="109"/>
        <v>0</v>
      </c>
      <c r="O342" s="120">
        <f t="shared" si="109"/>
        <v>0</v>
      </c>
      <c r="P342" s="120">
        <f t="shared" si="109"/>
        <v>0.00006023249744</v>
      </c>
      <c r="Q342" s="120">
        <f t="shared" si="109"/>
        <v>0</v>
      </c>
      <c r="R342" s="120">
        <f t="shared" si="109"/>
        <v>0</v>
      </c>
      <c r="S342" s="120">
        <f t="shared" si="109"/>
        <v>0</v>
      </c>
      <c r="T342" s="120">
        <f t="shared" si="109"/>
        <v>0</v>
      </c>
      <c r="U342" s="196">
        <f t="shared" si="109"/>
        <v>0</v>
      </c>
    </row>
    <row r="343" ht="15.75" customHeight="1">
      <c r="A343" s="136" t="s">
        <v>24</v>
      </c>
      <c r="B343" s="116">
        <f t="shared" ref="B343:U343" si="110">B119/B$11</f>
        <v>0.00416074156</v>
      </c>
      <c r="C343" s="116">
        <f t="shared" si="110"/>
        <v>0.009249471459</v>
      </c>
      <c r="D343" s="116">
        <f t="shared" si="110"/>
        <v>0.04799107143</v>
      </c>
      <c r="E343" s="116">
        <f t="shared" si="110"/>
        <v>0.05128475624</v>
      </c>
      <c r="F343" s="116">
        <f t="shared" si="110"/>
        <v>0.02034678218</v>
      </c>
      <c r="G343" s="116">
        <f t="shared" si="110"/>
        <v>0.01392791993</v>
      </c>
      <c r="H343" s="116">
        <f t="shared" si="110"/>
        <v>0.01758662597</v>
      </c>
      <c r="I343" s="116">
        <f t="shared" si="110"/>
        <v>0.06908375135</v>
      </c>
      <c r="J343" s="116">
        <f t="shared" si="110"/>
        <v>0.08188185885</v>
      </c>
      <c r="K343" s="116">
        <f t="shared" si="110"/>
        <v>0.2487863171</v>
      </c>
      <c r="L343" s="116">
        <f t="shared" si="110"/>
        <v>0.05243890843</v>
      </c>
      <c r="M343" s="116">
        <f t="shared" si="110"/>
        <v>0.02307020386</v>
      </c>
      <c r="N343" s="116">
        <f t="shared" si="110"/>
        <v>0.2206995004</v>
      </c>
      <c r="O343" s="116">
        <f t="shared" si="110"/>
        <v>0.03728031605</v>
      </c>
      <c r="P343" s="116">
        <f t="shared" si="110"/>
        <v>0.02033348726</v>
      </c>
      <c r="Q343" s="116">
        <f t="shared" si="110"/>
        <v>0.02511331362</v>
      </c>
      <c r="R343" s="116">
        <f t="shared" si="110"/>
        <v>0.03211067033</v>
      </c>
      <c r="S343" s="116">
        <f t="shared" si="110"/>
        <v>0.0234268487</v>
      </c>
      <c r="T343" s="116">
        <f t="shared" si="110"/>
        <v>0.02268423148</v>
      </c>
      <c r="U343" s="195">
        <f t="shared" si="110"/>
        <v>0.0231909602</v>
      </c>
    </row>
    <row r="344" ht="15.75" customHeight="1">
      <c r="A344" s="136" t="s">
        <v>160</v>
      </c>
      <c r="B344" s="120">
        <f t="shared" ref="B344:U344" si="111">B120/B$11</f>
        <v>0</v>
      </c>
      <c r="C344" s="120">
        <f t="shared" si="111"/>
        <v>0</v>
      </c>
      <c r="D344" s="120">
        <f t="shared" si="111"/>
        <v>0</v>
      </c>
      <c r="E344" s="120">
        <f t="shared" si="111"/>
        <v>0</v>
      </c>
      <c r="F344" s="120">
        <f t="shared" si="111"/>
        <v>0</v>
      </c>
      <c r="G344" s="120">
        <f t="shared" si="111"/>
        <v>0</v>
      </c>
      <c r="H344" s="120">
        <f t="shared" si="111"/>
        <v>0</v>
      </c>
      <c r="I344" s="120">
        <f t="shared" si="111"/>
        <v>0</v>
      </c>
      <c r="J344" s="120">
        <f t="shared" si="111"/>
        <v>0</v>
      </c>
      <c r="K344" s="120">
        <f t="shared" si="111"/>
        <v>0.000004393422168</v>
      </c>
      <c r="L344" s="120">
        <f t="shared" si="111"/>
        <v>0.00002377103737</v>
      </c>
      <c r="M344" s="120">
        <f t="shared" si="111"/>
        <v>0.0000493103594</v>
      </c>
      <c r="N344" s="120">
        <f t="shared" si="111"/>
        <v>0.00002039359641</v>
      </c>
      <c r="O344" s="120">
        <f t="shared" si="111"/>
        <v>0.0001014706479</v>
      </c>
      <c r="P344" s="120">
        <f t="shared" si="111"/>
        <v>0.0002158331158</v>
      </c>
      <c r="Q344" s="120">
        <f t="shared" si="111"/>
        <v>0.00002094521569</v>
      </c>
      <c r="R344" s="120">
        <f t="shared" si="111"/>
        <v>0.0004068762079</v>
      </c>
      <c r="S344" s="120">
        <f t="shared" si="111"/>
        <v>0</v>
      </c>
      <c r="T344" s="120">
        <f t="shared" si="111"/>
        <v>0</v>
      </c>
      <c r="U344" s="196">
        <f t="shared" si="111"/>
        <v>0.00008871828691</v>
      </c>
    </row>
    <row r="345" ht="15.75" customHeight="1">
      <c r="A345" s="136" t="s">
        <v>161</v>
      </c>
      <c r="B345" s="116">
        <f t="shared" ref="B345:U345" si="112">B121/B$11</f>
        <v>0</v>
      </c>
      <c r="C345" s="116">
        <f t="shared" si="112"/>
        <v>0</v>
      </c>
      <c r="D345" s="116">
        <f t="shared" si="112"/>
        <v>0</v>
      </c>
      <c r="E345" s="116">
        <f t="shared" si="112"/>
        <v>0</v>
      </c>
      <c r="F345" s="116">
        <f t="shared" si="112"/>
        <v>0</v>
      </c>
      <c r="G345" s="116">
        <f t="shared" si="112"/>
        <v>0</v>
      </c>
      <c r="H345" s="116">
        <f t="shared" si="112"/>
        <v>0</v>
      </c>
      <c r="I345" s="116">
        <f t="shared" si="112"/>
        <v>0</v>
      </c>
      <c r="J345" s="116">
        <f t="shared" si="112"/>
        <v>0</v>
      </c>
      <c r="K345" s="116">
        <f t="shared" si="112"/>
        <v>0</v>
      </c>
      <c r="L345" s="116">
        <f t="shared" si="112"/>
        <v>0</v>
      </c>
      <c r="M345" s="116">
        <f t="shared" si="112"/>
        <v>0</v>
      </c>
      <c r="N345" s="116">
        <f t="shared" si="112"/>
        <v>0</v>
      </c>
      <c r="O345" s="116">
        <f t="shared" si="112"/>
        <v>0</v>
      </c>
      <c r="P345" s="116">
        <f t="shared" si="112"/>
        <v>0.001967594916</v>
      </c>
      <c r="Q345" s="116">
        <f t="shared" si="112"/>
        <v>0</v>
      </c>
      <c r="R345" s="116">
        <f t="shared" si="112"/>
        <v>0</v>
      </c>
      <c r="S345" s="116">
        <f t="shared" si="112"/>
        <v>0</v>
      </c>
      <c r="T345" s="116">
        <f t="shared" si="112"/>
        <v>0</v>
      </c>
      <c r="U345" s="195">
        <f t="shared" si="112"/>
        <v>0</v>
      </c>
    </row>
    <row r="346" ht="15.75" customHeight="1">
      <c r="A346" s="136" t="s">
        <v>162</v>
      </c>
      <c r="B346" s="116">
        <f t="shared" ref="B346:U346" si="113">B122/B$11</f>
        <v>0</v>
      </c>
      <c r="C346" s="116">
        <f t="shared" si="113"/>
        <v>0</v>
      </c>
      <c r="D346" s="116">
        <f t="shared" si="113"/>
        <v>0</v>
      </c>
      <c r="E346" s="116">
        <f t="shared" si="113"/>
        <v>0</v>
      </c>
      <c r="F346" s="116">
        <f t="shared" si="113"/>
        <v>0</v>
      </c>
      <c r="G346" s="116">
        <f t="shared" si="113"/>
        <v>0</v>
      </c>
      <c r="H346" s="116">
        <f t="shared" si="113"/>
        <v>0</v>
      </c>
      <c r="I346" s="116">
        <f t="shared" si="113"/>
        <v>0</v>
      </c>
      <c r="J346" s="116">
        <f t="shared" si="113"/>
        <v>0</v>
      </c>
      <c r="K346" s="116">
        <f t="shared" si="113"/>
        <v>0</v>
      </c>
      <c r="L346" s="116">
        <f t="shared" si="113"/>
        <v>0</v>
      </c>
      <c r="M346" s="116">
        <f t="shared" si="113"/>
        <v>0</v>
      </c>
      <c r="N346" s="116">
        <f t="shared" si="113"/>
        <v>0</v>
      </c>
      <c r="O346" s="116">
        <f t="shared" si="113"/>
        <v>0</v>
      </c>
      <c r="P346" s="116">
        <f t="shared" si="113"/>
        <v>0</v>
      </c>
      <c r="Q346" s="116">
        <f t="shared" si="113"/>
        <v>0</v>
      </c>
      <c r="R346" s="116">
        <f t="shared" si="113"/>
        <v>0.0001098565761</v>
      </c>
      <c r="S346" s="116">
        <f t="shared" si="113"/>
        <v>0.00006720817251</v>
      </c>
      <c r="T346" s="116">
        <f t="shared" si="113"/>
        <v>0.0006370419097</v>
      </c>
      <c r="U346" s="195">
        <f t="shared" si="113"/>
        <v>0.0001005473918</v>
      </c>
    </row>
    <row r="347" ht="15.75" customHeight="1">
      <c r="A347" s="136" t="s">
        <v>163</v>
      </c>
      <c r="B347" s="120">
        <f t="shared" ref="B347:U347" si="114">B123/B$11</f>
        <v>0</v>
      </c>
      <c r="C347" s="120">
        <f t="shared" si="114"/>
        <v>0</v>
      </c>
      <c r="D347" s="120">
        <f t="shared" si="114"/>
        <v>0</v>
      </c>
      <c r="E347" s="120">
        <f t="shared" si="114"/>
        <v>0</v>
      </c>
      <c r="F347" s="120">
        <f t="shared" si="114"/>
        <v>0</v>
      </c>
      <c r="G347" s="120">
        <f t="shared" si="114"/>
        <v>0</v>
      </c>
      <c r="H347" s="120">
        <f t="shared" si="114"/>
        <v>0</v>
      </c>
      <c r="I347" s="120">
        <f t="shared" si="114"/>
        <v>0</v>
      </c>
      <c r="J347" s="120">
        <f t="shared" si="114"/>
        <v>0</v>
      </c>
      <c r="K347" s="120">
        <f t="shared" si="114"/>
        <v>0</v>
      </c>
      <c r="L347" s="120">
        <f t="shared" si="114"/>
        <v>0</v>
      </c>
      <c r="M347" s="120">
        <f t="shared" si="114"/>
        <v>0</v>
      </c>
      <c r="N347" s="120">
        <f t="shared" si="114"/>
        <v>0</v>
      </c>
      <c r="O347" s="120">
        <f t="shared" si="114"/>
        <v>0.00003382354931</v>
      </c>
      <c r="P347" s="120">
        <f t="shared" si="114"/>
        <v>0</v>
      </c>
      <c r="Q347" s="120">
        <f t="shared" si="114"/>
        <v>0.000004189043139</v>
      </c>
      <c r="R347" s="120">
        <f t="shared" si="114"/>
        <v>0.000667276981</v>
      </c>
      <c r="S347" s="120">
        <f t="shared" si="114"/>
        <v>0</v>
      </c>
      <c r="T347" s="120">
        <f t="shared" si="114"/>
        <v>0.0003115965863</v>
      </c>
      <c r="U347" s="196">
        <f t="shared" si="114"/>
        <v>0.0004051468436</v>
      </c>
    </row>
    <row r="348" ht="15.75" customHeight="1">
      <c r="A348" s="136" t="s">
        <v>164</v>
      </c>
      <c r="B348" s="116">
        <f t="shared" ref="B348:U348" si="115">B124/B$11</f>
        <v>0</v>
      </c>
      <c r="C348" s="116">
        <f t="shared" si="115"/>
        <v>0</v>
      </c>
      <c r="D348" s="116">
        <f t="shared" si="115"/>
        <v>0</v>
      </c>
      <c r="E348" s="116">
        <f t="shared" si="115"/>
        <v>0</v>
      </c>
      <c r="F348" s="116">
        <f t="shared" si="115"/>
        <v>0</v>
      </c>
      <c r="G348" s="116">
        <f t="shared" si="115"/>
        <v>0</v>
      </c>
      <c r="H348" s="116">
        <f t="shared" si="115"/>
        <v>0</v>
      </c>
      <c r="I348" s="116">
        <f t="shared" si="115"/>
        <v>0.000005772372272</v>
      </c>
      <c r="J348" s="116">
        <f t="shared" si="115"/>
        <v>0</v>
      </c>
      <c r="K348" s="116">
        <f t="shared" si="115"/>
        <v>0.00004832764385</v>
      </c>
      <c r="L348" s="116">
        <f t="shared" si="115"/>
        <v>0.000388260277</v>
      </c>
      <c r="M348" s="116">
        <f t="shared" si="115"/>
        <v>0.0002183744488</v>
      </c>
      <c r="N348" s="116">
        <f t="shared" si="115"/>
        <v>0.0001631487713</v>
      </c>
      <c r="O348" s="116">
        <f t="shared" si="115"/>
        <v>0.0002841178142</v>
      </c>
      <c r="P348" s="116">
        <f t="shared" si="115"/>
        <v>0.0002057943663</v>
      </c>
      <c r="Q348" s="116">
        <f t="shared" si="115"/>
        <v>0.00004607947453</v>
      </c>
      <c r="R348" s="116">
        <f t="shared" si="115"/>
        <v>0.00006103143119</v>
      </c>
      <c r="S348" s="116">
        <f t="shared" si="115"/>
        <v>0.00006720817251</v>
      </c>
      <c r="T348" s="116">
        <f t="shared" si="115"/>
        <v>0.000003462184292</v>
      </c>
      <c r="U348" s="195">
        <f t="shared" si="115"/>
        <v>0.00002661548607</v>
      </c>
    </row>
    <row r="349" ht="15.75" customHeight="1">
      <c r="A349" s="136" t="s">
        <v>165</v>
      </c>
      <c r="B349" s="116">
        <f t="shared" ref="B349:U349" si="116">B125/B$11</f>
        <v>0</v>
      </c>
      <c r="C349" s="116">
        <f t="shared" si="116"/>
        <v>0</v>
      </c>
      <c r="D349" s="116">
        <f t="shared" si="116"/>
        <v>0</v>
      </c>
      <c r="E349" s="116">
        <f t="shared" si="116"/>
        <v>0.0007083113556</v>
      </c>
      <c r="F349" s="116">
        <f t="shared" si="116"/>
        <v>0.0006940784823</v>
      </c>
      <c r="G349" s="116">
        <f t="shared" si="116"/>
        <v>0.01487288205</v>
      </c>
      <c r="H349" s="116">
        <f t="shared" si="116"/>
        <v>0.0004804702956</v>
      </c>
      <c r="I349" s="116">
        <f t="shared" si="116"/>
        <v>0.0005021963876</v>
      </c>
      <c r="J349" s="116">
        <f t="shared" si="116"/>
        <v>0.01592187208</v>
      </c>
      <c r="K349" s="116">
        <f t="shared" si="116"/>
        <v>0.00007029475469</v>
      </c>
      <c r="L349" s="116">
        <f t="shared" si="116"/>
        <v>0.008359481474</v>
      </c>
      <c r="M349" s="116">
        <f t="shared" si="116"/>
        <v>0.001859704983</v>
      </c>
      <c r="N349" s="116">
        <f t="shared" si="116"/>
        <v>0.02978484756</v>
      </c>
      <c r="O349" s="116">
        <f t="shared" si="116"/>
        <v>0.07287621934</v>
      </c>
      <c r="P349" s="116">
        <f t="shared" si="116"/>
        <v>0.007589294677</v>
      </c>
      <c r="Q349" s="116">
        <f t="shared" si="116"/>
        <v>0.04385509262</v>
      </c>
      <c r="R349" s="116">
        <f t="shared" si="116"/>
        <v>0.001489166921</v>
      </c>
      <c r="S349" s="116">
        <f t="shared" si="116"/>
        <v>0.003158784108</v>
      </c>
      <c r="T349" s="116">
        <f t="shared" si="116"/>
        <v>0.0286980456</v>
      </c>
      <c r="U349" s="195">
        <f t="shared" si="116"/>
        <v>0.0950764308</v>
      </c>
    </row>
    <row r="350" ht="15.75" customHeight="1">
      <c r="A350" s="136" t="s">
        <v>166</v>
      </c>
      <c r="B350" s="116">
        <f t="shared" ref="B350:U350" si="117">B126/B$11</f>
        <v>0</v>
      </c>
      <c r="C350" s="116">
        <f t="shared" si="117"/>
        <v>0</v>
      </c>
      <c r="D350" s="116">
        <f t="shared" si="117"/>
        <v>0</v>
      </c>
      <c r="E350" s="116">
        <f t="shared" si="117"/>
        <v>0</v>
      </c>
      <c r="F350" s="116">
        <f t="shared" si="117"/>
        <v>0</v>
      </c>
      <c r="G350" s="116">
        <f t="shared" si="117"/>
        <v>0</v>
      </c>
      <c r="H350" s="116">
        <f t="shared" si="117"/>
        <v>0</v>
      </c>
      <c r="I350" s="116">
        <f t="shared" si="117"/>
        <v>0</v>
      </c>
      <c r="J350" s="116">
        <f t="shared" si="117"/>
        <v>0</v>
      </c>
      <c r="K350" s="116">
        <f t="shared" si="117"/>
        <v>0</v>
      </c>
      <c r="L350" s="116">
        <f t="shared" si="117"/>
        <v>0</v>
      </c>
      <c r="M350" s="116">
        <f t="shared" si="117"/>
        <v>0</v>
      </c>
      <c r="N350" s="116">
        <f t="shared" si="117"/>
        <v>0</v>
      </c>
      <c r="O350" s="116">
        <f t="shared" si="117"/>
        <v>0</v>
      </c>
      <c r="P350" s="116">
        <f t="shared" si="117"/>
        <v>0</v>
      </c>
      <c r="Q350" s="116">
        <f t="shared" si="117"/>
        <v>0</v>
      </c>
      <c r="R350" s="116">
        <f t="shared" si="117"/>
        <v>0</v>
      </c>
      <c r="S350" s="116">
        <f t="shared" si="117"/>
        <v>0</v>
      </c>
      <c r="T350" s="116">
        <f t="shared" si="117"/>
        <v>0</v>
      </c>
      <c r="U350" s="195">
        <f t="shared" si="117"/>
        <v>0</v>
      </c>
    </row>
    <row r="351" ht="15.75" customHeight="1">
      <c r="A351" s="136" t="s">
        <v>167</v>
      </c>
      <c r="B351" s="120">
        <f t="shared" ref="B351:U351" si="118">B127/B$11</f>
        <v>0</v>
      </c>
      <c r="C351" s="120">
        <f t="shared" si="118"/>
        <v>0</v>
      </c>
      <c r="D351" s="120">
        <f t="shared" si="118"/>
        <v>0</v>
      </c>
      <c r="E351" s="120">
        <f t="shared" si="118"/>
        <v>0</v>
      </c>
      <c r="F351" s="120">
        <f t="shared" si="118"/>
        <v>0</v>
      </c>
      <c r="G351" s="120">
        <f t="shared" si="118"/>
        <v>0</v>
      </c>
      <c r="H351" s="120">
        <f t="shared" si="118"/>
        <v>0</v>
      </c>
      <c r="I351" s="120">
        <f t="shared" si="118"/>
        <v>0</v>
      </c>
      <c r="J351" s="120">
        <f t="shared" si="118"/>
        <v>0</v>
      </c>
      <c r="K351" s="120">
        <f t="shared" si="118"/>
        <v>0</v>
      </c>
      <c r="L351" s="120">
        <f t="shared" si="118"/>
        <v>0.0002773287693</v>
      </c>
      <c r="M351" s="120">
        <f t="shared" si="118"/>
        <v>0.00007748770763</v>
      </c>
      <c r="N351" s="120">
        <f t="shared" si="118"/>
        <v>0.000005098399103</v>
      </c>
      <c r="O351" s="120">
        <f t="shared" si="118"/>
        <v>0.00001352941972</v>
      </c>
      <c r="P351" s="120">
        <f t="shared" si="118"/>
        <v>0</v>
      </c>
      <c r="Q351" s="120">
        <f t="shared" si="118"/>
        <v>0.00001256712942</v>
      </c>
      <c r="R351" s="120">
        <f t="shared" si="118"/>
        <v>0</v>
      </c>
      <c r="S351" s="120">
        <f t="shared" si="118"/>
        <v>0.000004800583751</v>
      </c>
      <c r="T351" s="120">
        <f t="shared" si="118"/>
        <v>0.000006924368584</v>
      </c>
      <c r="U351" s="196">
        <f t="shared" si="118"/>
        <v>0</v>
      </c>
    </row>
    <row r="352" ht="15.75" customHeight="1">
      <c r="A352" s="136" t="s">
        <v>168</v>
      </c>
      <c r="B352" s="120">
        <f t="shared" ref="B352:U352" si="119">B128/B$11</f>
        <v>0</v>
      </c>
      <c r="C352" s="120">
        <f t="shared" si="119"/>
        <v>0</v>
      </c>
      <c r="D352" s="120">
        <f t="shared" si="119"/>
        <v>0</v>
      </c>
      <c r="E352" s="120">
        <f t="shared" si="119"/>
        <v>0</v>
      </c>
      <c r="F352" s="120">
        <f t="shared" si="119"/>
        <v>0</v>
      </c>
      <c r="G352" s="120">
        <f t="shared" si="119"/>
        <v>0</v>
      </c>
      <c r="H352" s="120">
        <f t="shared" si="119"/>
        <v>0</v>
      </c>
      <c r="I352" s="120">
        <f t="shared" si="119"/>
        <v>0</v>
      </c>
      <c r="J352" s="120">
        <f t="shared" si="119"/>
        <v>0</v>
      </c>
      <c r="K352" s="120">
        <f t="shared" si="119"/>
        <v>0</v>
      </c>
      <c r="L352" s="120">
        <f t="shared" si="119"/>
        <v>0</v>
      </c>
      <c r="M352" s="120">
        <f t="shared" si="119"/>
        <v>0</v>
      </c>
      <c r="N352" s="120">
        <f t="shared" si="119"/>
        <v>0</v>
      </c>
      <c r="O352" s="120">
        <f t="shared" si="119"/>
        <v>0</v>
      </c>
      <c r="P352" s="120">
        <f t="shared" si="119"/>
        <v>0</v>
      </c>
      <c r="Q352" s="120">
        <f t="shared" si="119"/>
        <v>0</v>
      </c>
      <c r="R352" s="120">
        <f t="shared" si="119"/>
        <v>0</v>
      </c>
      <c r="S352" s="120">
        <f t="shared" si="119"/>
        <v>0</v>
      </c>
      <c r="T352" s="120">
        <f t="shared" si="119"/>
        <v>0</v>
      </c>
      <c r="U352" s="196">
        <f t="shared" si="119"/>
        <v>0</v>
      </c>
    </row>
    <row r="353" ht="15.75" customHeight="1">
      <c r="A353" s="136" t="s">
        <v>25</v>
      </c>
      <c r="B353" s="120">
        <f t="shared" ref="B353:U353" si="120">B129/B$11</f>
        <v>0</v>
      </c>
      <c r="C353" s="120">
        <f t="shared" si="120"/>
        <v>0</v>
      </c>
      <c r="D353" s="120">
        <f t="shared" si="120"/>
        <v>0</v>
      </c>
      <c r="E353" s="120">
        <f t="shared" si="120"/>
        <v>0</v>
      </c>
      <c r="F353" s="120">
        <f t="shared" si="120"/>
        <v>0</v>
      </c>
      <c r="G353" s="120">
        <f t="shared" si="120"/>
        <v>0</v>
      </c>
      <c r="H353" s="120">
        <f t="shared" si="120"/>
        <v>0.0001130518343</v>
      </c>
      <c r="I353" s="120">
        <f t="shared" si="120"/>
        <v>0.0002828462413</v>
      </c>
      <c r="J353" s="120">
        <f t="shared" si="120"/>
        <v>0</v>
      </c>
      <c r="K353" s="120">
        <f t="shared" si="120"/>
        <v>0.002095662374</v>
      </c>
      <c r="L353" s="120">
        <f t="shared" si="120"/>
        <v>0.001481727996</v>
      </c>
      <c r="M353" s="120">
        <f t="shared" si="120"/>
        <v>0.000126798067</v>
      </c>
      <c r="N353" s="120">
        <f t="shared" si="120"/>
        <v>0.0004996431121</v>
      </c>
      <c r="O353" s="120">
        <f t="shared" si="120"/>
        <v>0.0001555883268</v>
      </c>
      <c r="P353" s="120">
        <f t="shared" si="120"/>
        <v>0.0001505812436</v>
      </c>
      <c r="Q353" s="120">
        <f t="shared" si="120"/>
        <v>0.00002094521569</v>
      </c>
      <c r="R353" s="120">
        <f t="shared" si="120"/>
        <v>0.0001424066728</v>
      </c>
      <c r="S353" s="120">
        <f t="shared" si="120"/>
        <v>0.0004752577913</v>
      </c>
      <c r="T353" s="120">
        <f t="shared" si="120"/>
        <v>0.0005643360396</v>
      </c>
      <c r="U353" s="196">
        <f t="shared" si="120"/>
        <v>0.001706348385</v>
      </c>
    </row>
    <row r="354" ht="15.75" customHeight="1">
      <c r="A354" s="136" t="s">
        <v>169</v>
      </c>
      <c r="B354" s="116">
        <f t="shared" ref="B354:U354" si="121">B130/B$11</f>
        <v>0</v>
      </c>
      <c r="C354" s="116">
        <f t="shared" si="121"/>
        <v>0</v>
      </c>
      <c r="D354" s="116">
        <f t="shared" si="121"/>
        <v>0</v>
      </c>
      <c r="E354" s="116">
        <f t="shared" si="121"/>
        <v>0</v>
      </c>
      <c r="F354" s="116">
        <f t="shared" si="121"/>
        <v>0</v>
      </c>
      <c r="G354" s="116">
        <f t="shared" si="121"/>
        <v>0</v>
      </c>
      <c r="H354" s="116">
        <f t="shared" si="121"/>
        <v>0</v>
      </c>
      <c r="I354" s="116">
        <f t="shared" si="121"/>
        <v>0</v>
      </c>
      <c r="J354" s="116">
        <f t="shared" si="121"/>
        <v>0</v>
      </c>
      <c r="K354" s="116">
        <f t="shared" si="121"/>
        <v>0</v>
      </c>
      <c r="L354" s="116">
        <f t="shared" si="121"/>
        <v>0</v>
      </c>
      <c r="M354" s="116">
        <f t="shared" si="121"/>
        <v>0</v>
      </c>
      <c r="N354" s="116">
        <f t="shared" si="121"/>
        <v>0</v>
      </c>
      <c r="O354" s="116">
        <f t="shared" si="121"/>
        <v>0</v>
      </c>
      <c r="P354" s="116">
        <f t="shared" si="121"/>
        <v>0.00002007749915</v>
      </c>
      <c r="Q354" s="116">
        <f t="shared" si="121"/>
        <v>0.000004189043139</v>
      </c>
      <c r="R354" s="116">
        <f t="shared" si="121"/>
        <v>0</v>
      </c>
      <c r="S354" s="116">
        <f t="shared" si="121"/>
        <v>0.000004800583751</v>
      </c>
      <c r="T354" s="116">
        <f t="shared" si="121"/>
        <v>0.000006924368584</v>
      </c>
      <c r="U354" s="195">
        <f t="shared" si="121"/>
        <v>0</v>
      </c>
    </row>
    <row r="355" ht="15.75" customHeight="1">
      <c r="A355" s="136" t="s">
        <v>26</v>
      </c>
      <c r="B355" s="116">
        <f t="shared" ref="B355:U355" si="122">B131/B$11</f>
        <v>0</v>
      </c>
      <c r="C355" s="116">
        <f t="shared" si="122"/>
        <v>0</v>
      </c>
      <c r="D355" s="116">
        <f t="shared" si="122"/>
        <v>0</v>
      </c>
      <c r="E355" s="116">
        <f t="shared" si="122"/>
        <v>0</v>
      </c>
      <c r="F355" s="116">
        <f t="shared" si="122"/>
        <v>0.00005141322091</v>
      </c>
      <c r="G355" s="116">
        <f t="shared" si="122"/>
        <v>0</v>
      </c>
      <c r="H355" s="116">
        <f t="shared" si="122"/>
        <v>0</v>
      </c>
      <c r="I355" s="116">
        <f t="shared" si="122"/>
        <v>0.00001154474454</v>
      </c>
      <c r="J355" s="116">
        <f t="shared" si="122"/>
        <v>0</v>
      </c>
      <c r="K355" s="116">
        <f t="shared" si="122"/>
        <v>0</v>
      </c>
      <c r="L355" s="116">
        <f t="shared" si="122"/>
        <v>0.00003169471649</v>
      </c>
      <c r="M355" s="116">
        <f t="shared" si="122"/>
        <v>0.00191605968</v>
      </c>
      <c r="N355" s="116">
        <f t="shared" si="122"/>
        <v>0.0008565310493</v>
      </c>
      <c r="O355" s="116">
        <f t="shared" si="122"/>
        <v>0.00197529528</v>
      </c>
      <c r="P355" s="116">
        <f t="shared" si="122"/>
        <v>0.002288834903</v>
      </c>
      <c r="Q355" s="116">
        <f t="shared" si="122"/>
        <v>0.000004189043139</v>
      </c>
      <c r="R355" s="116">
        <f t="shared" si="122"/>
        <v>0.0003458447767</v>
      </c>
      <c r="S355" s="116">
        <f t="shared" si="122"/>
        <v>0.0003936478676</v>
      </c>
      <c r="T355" s="116">
        <f t="shared" si="122"/>
        <v>0.0001973445046</v>
      </c>
      <c r="U355" s="195">
        <f t="shared" si="122"/>
        <v>0.0009847729847</v>
      </c>
    </row>
    <row r="356" ht="15.75" customHeight="1">
      <c r="A356" s="136" t="s">
        <v>170</v>
      </c>
      <c r="B356" s="116">
        <f t="shared" ref="B356:U356" si="123">B132/B$11</f>
        <v>0</v>
      </c>
      <c r="C356" s="116">
        <f t="shared" si="123"/>
        <v>0</v>
      </c>
      <c r="D356" s="116">
        <f t="shared" si="123"/>
        <v>0</v>
      </c>
      <c r="E356" s="116">
        <f t="shared" si="123"/>
        <v>0</v>
      </c>
      <c r="F356" s="116">
        <f t="shared" si="123"/>
        <v>0</v>
      </c>
      <c r="G356" s="116">
        <f t="shared" si="123"/>
        <v>0</v>
      </c>
      <c r="H356" s="116">
        <f t="shared" si="123"/>
        <v>0</v>
      </c>
      <c r="I356" s="116">
        <f t="shared" si="123"/>
        <v>0</v>
      </c>
      <c r="J356" s="116">
        <f t="shared" si="123"/>
        <v>0</v>
      </c>
      <c r="K356" s="116">
        <f t="shared" si="123"/>
        <v>0</v>
      </c>
      <c r="L356" s="116">
        <f t="shared" si="123"/>
        <v>0.00002377103737</v>
      </c>
      <c r="M356" s="116">
        <f t="shared" si="123"/>
        <v>0</v>
      </c>
      <c r="N356" s="116">
        <f t="shared" si="123"/>
        <v>0.00004078719282</v>
      </c>
      <c r="O356" s="116">
        <f t="shared" si="123"/>
        <v>0</v>
      </c>
      <c r="P356" s="116">
        <f t="shared" si="123"/>
        <v>0</v>
      </c>
      <c r="Q356" s="116">
        <f t="shared" si="123"/>
        <v>0</v>
      </c>
      <c r="R356" s="116">
        <f t="shared" si="123"/>
        <v>0</v>
      </c>
      <c r="S356" s="116">
        <f t="shared" si="123"/>
        <v>0.0002496303551</v>
      </c>
      <c r="T356" s="116">
        <f t="shared" si="123"/>
        <v>0.0007097477799</v>
      </c>
      <c r="U356" s="195">
        <f t="shared" si="123"/>
        <v>0</v>
      </c>
    </row>
    <row r="357" ht="15.75" customHeight="1">
      <c r="A357" s="136" t="s">
        <v>171</v>
      </c>
      <c r="B357" s="120">
        <f t="shared" ref="B357:U357" si="124">B133/B$11</f>
        <v>0.006162110918</v>
      </c>
      <c r="C357" s="120">
        <f t="shared" si="124"/>
        <v>0</v>
      </c>
      <c r="D357" s="120">
        <f t="shared" si="124"/>
        <v>0</v>
      </c>
      <c r="E357" s="120">
        <f t="shared" si="124"/>
        <v>0.004792404491</v>
      </c>
      <c r="F357" s="120">
        <f t="shared" si="124"/>
        <v>0.03927970078</v>
      </c>
      <c r="G357" s="120">
        <f t="shared" si="124"/>
        <v>0.001125737481</v>
      </c>
      <c r="H357" s="120">
        <f t="shared" si="124"/>
        <v>0.001738171952</v>
      </c>
      <c r="I357" s="120">
        <f t="shared" si="124"/>
        <v>0.002233908069</v>
      </c>
      <c r="J357" s="120">
        <f t="shared" si="124"/>
        <v>0.007594172048</v>
      </c>
      <c r="K357" s="120">
        <f t="shared" si="124"/>
        <v>0.004160570793</v>
      </c>
      <c r="L357" s="120">
        <f t="shared" si="124"/>
        <v>0.01262242084</v>
      </c>
      <c r="M357" s="120">
        <f t="shared" si="124"/>
        <v>0.008742022288</v>
      </c>
      <c r="N357" s="120">
        <f t="shared" si="124"/>
        <v>0.01347506883</v>
      </c>
      <c r="O357" s="120">
        <f t="shared" si="124"/>
        <v>0.006257356622</v>
      </c>
      <c r="P357" s="120">
        <f t="shared" si="124"/>
        <v>0.004115887325</v>
      </c>
      <c r="Q357" s="120">
        <f t="shared" si="124"/>
        <v>0.003422448244</v>
      </c>
      <c r="R357" s="120">
        <f t="shared" si="124"/>
        <v>0.003344522429</v>
      </c>
      <c r="S357" s="120">
        <f t="shared" si="124"/>
        <v>0.001564990303</v>
      </c>
      <c r="T357" s="120">
        <f t="shared" si="124"/>
        <v>0.0008032267558</v>
      </c>
      <c r="U357" s="196">
        <f t="shared" si="124"/>
        <v>0.003501415057</v>
      </c>
    </row>
    <row r="358" ht="15.75" customHeight="1">
      <c r="A358" s="136" t="s">
        <v>79</v>
      </c>
      <c r="B358" s="120">
        <f t="shared" ref="B358:U358" si="125">B134/B$11</f>
        <v>0</v>
      </c>
      <c r="C358" s="120">
        <f t="shared" si="125"/>
        <v>0</v>
      </c>
      <c r="D358" s="120">
        <f t="shared" si="125"/>
        <v>0</v>
      </c>
      <c r="E358" s="120">
        <f t="shared" si="125"/>
        <v>0</v>
      </c>
      <c r="F358" s="120">
        <f t="shared" si="125"/>
        <v>0</v>
      </c>
      <c r="G358" s="120">
        <f t="shared" si="125"/>
        <v>0</v>
      </c>
      <c r="H358" s="120">
        <f t="shared" si="125"/>
        <v>0</v>
      </c>
      <c r="I358" s="120">
        <f t="shared" si="125"/>
        <v>0</v>
      </c>
      <c r="J358" s="120">
        <f t="shared" si="125"/>
        <v>0</v>
      </c>
      <c r="K358" s="120">
        <f t="shared" si="125"/>
        <v>0</v>
      </c>
      <c r="L358" s="120">
        <f t="shared" si="125"/>
        <v>0</v>
      </c>
      <c r="M358" s="120">
        <f t="shared" si="125"/>
        <v>0</v>
      </c>
      <c r="N358" s="120">
        <f t="shared" si="125"/>
        <v>0</v>
      </c>
      <c r="O358" s="120">
        <f t="shared" si="125"/>
        <v>0</v>
      </c>
      <c r="P358" s="120">
        <f t="shared" si="125"/>
        <v>0.000005019374787</v>
      </c>
      <c r="Q358" s="120">
        <f t="shared" si="125"/>
        <v>0.00001256712942</v>
      </c>
      <c r="R358" s="120">
        <f t="shared" si="125"/>
        <v>0</v>
      </c>
      <c r="S358" s="120">
        <f t="shared" si="125"/>
        <v>0.000004800583751</v>
      </c>
      <c r="T358" s="120">
        <f t="shared" si="125"/>
        <v>0</v>
      </c>
      <c r="U358" s="196">
        <f t="shared" si="125"/>
        <v>0</v>
      </c>
    </row>
    <row r="359" ht="15.75" customHeight="1">
      <c r="A359" s="136" t="s">
        <v>172</v>
      </c>
      <c r="B359" s="120">
        <f t="shared" ref="B359:U359" si="126">B135/B$11</f>
        <v>0</v>
      </c>
      <c r="C359" s="120">
        <f t="shared" si="126"/>
        <v>0</v>
      </c>
      <c r="D359" s="120">
        <f t="shared" si="126"/>
        <v>0</v>
      </c>
      <c r="E359" s="120">
        <f t="shared" si="126"/>
        <v>0</v>
      </c>
      <c r="F359" s="120">
        <f t="shared" si="126"/>
        <v>0</v>
      </c>
      <c r="G359" s="120">
        <f t="shared" si="126"/>
        <v>0</v>
      </c>
      <c r="H359" s="120">
        <f t="shared" si="126"/>
        <v>0</v>
      </c>
      <c r="I359" s="120">
        <f t="shared" si="126"/>
        <v>0</v>
      </c>
      <c r="J359" s="120">
        <f t="shared" si="126"/>
        <v>0</v>
      </c>
      <c r="K359" s="120">
        <f t="shared" si="126"/>
        <v>0</v>
      </c>
      <c r="L359" s="120">
        <f t="shared" si="126"/>
        <v>0</v>
      </c>
      <c r="M359" s="120">
        <f t="shared" si="126"/>
        <v>0</v>
      </c>
      <c r="N359" s="120">
        <f t="shared" si="126"/>
        <v>0</v>
      </c>
      <c r="O359" s="120">
        <f t="shared" si="126"/>
        <v>0</v>
      </c>
      <c r="P359" s="120">
        <f t="shared" si="126"/>
        <v>0</v>
      </c>
      <c r="Q359" s="120">
        <f t="shared" si="126"/>
        <v>0</v>
      </c>
      <c r="R359" s="120">
        <f t="shared" si="126"/>
        <v>0</v>
      </c>
      <c r="S359" s="120">
        <f t="shared" si="126"/>
        <v>0</v>
      </c>
      <c r="T359" s="120">
        <f t="shared" si="126"/>
        <v>0</v>
      </c>
      <c r="U359" s="196">
        <f t="shared" si="126"/>
        <v>0</v>
      </c>
    </row>
    <row r="360" ht="15.75" customHeight="1">
      <c r="A360" s="136" t="s">
        <v>173</v>
      </c>
      <c r="B360" s="120">
        <f t="shared" ref="B360:U360" si="127">B136/B$11</f>
        <v>0</v>
      </c>
      <c r="C360" s="120">
        <f t="shared" si="127"/>
        <v>0</v>
      </c>
      <c r="D360" s="120">
        <f t="shared" si="127"/>
        <v>0</v>
      </c>
      <c r="E360" s="120">
        <f t="shared" si="127"/>
        <v>0</v>
      </c>
      <c r="F360" s="120">
        <f t="shared" si="127"/>
        <v>0</v>
      </c>
      <c r="G360" s="120">
        <f t="shared" si="127"/>
        <v>0</v>
      </c>
      <c r="H360" s="120">
        <f t="shared" si="127"/>
        <v>0</v>
      </c>
      <c r="I360" s="120">
        <f t="shared" si="127"/>
        <v>0</v>
      </c>
      <c r="J360" s="120">
        <f t="shared" si="127"/>
        <v>0</v>
      </c>
      <c r="K360" s="120">
        <f t="shared" si="127"/>
        <v>0.0005535711932</v>
      </c>
      <c r="L360" s="120">
        <f t="shared" si="127"/>
        <v>0</v>
      </c>
      <c r="M360" s="120">
        <f t="shared" si="127"/>
        <v>0</v>
      </c>
      <c r="N360" s="120">
        <f t="shared" si="127"/>
        <v>0</v>
      </c>
      <c r="O360" s="120">
        <f t="shared" si="127"/>
        <v>0.00006764709862</v>
      </c>
      <c r="P360" s="120">
        <f t="shared" si="127"/>
        <v>0.00001003874957</v>
      </c>
      <c r="Q360" s="120">
        <f t="shared" si="127"/>
        <v>0.000008378086278</v>
      </c>
      <c r="R360" s="120">
        <f t="shared" si="127"/>
        <v>0.0000203438104</v>
      </c>
      <c r="S360" s="120">
        <f t="shared" si="127"/>
        <v>0.0009505155827</v>
      </c>
      <c r="T360" s="120">
        <f t="shared" si="127"/>
        <v>0.0002562016376</v>
      </c>
      <c r="U360" s="196">
        <f t="shared" si="127"/>
        <v>0.00002070093361</v>
      </c>
    </row>
    <row r="361" ht="15.75" customHeight="1">
      <c r="A361" s="136" t="s">
        <v>67</v>
      </c>
      <c r="B361" s="116">
        <f t="shared" ref="B361:U361" si="128">B137/B$11</f>
        <v>0</v>
      </c>
      <c r="C361" s="116">
        <f t="shared" si="128"/>
        <v>0</v>
      </c>
      <c r="D361" s="116">
        <f t="shared" si="128"/>
        <v>0</v>
      </c>
      <c r="E361" s="116">
        <f t="shared" si="128"/>
        <v>0</v>
      </c>
      <c r="F361" s="116">
        <f t="shared" si="128"/>
        <v>0</v>
      </c>
      <c r="G361" s="116">
        <f t="shared" si="128"/>
        <v>0</v>
      </c>
      <c r="H361" s="116">
        <f t="shared" si="128"/>
        <v>0</v>
      </c>
      <c r="I361" s="116">
        <f t="shared" si="128"/>
        <v>0.0005137411322</v>
      </c>
      <c r="J361" s="116">
        <f t="shared" si="128"/>
        <v>0.00006472305723</v>
      </c>
      <c r="K361" s="116">
        <f t="shared" si="128"/>
        <v>0</v>
      </c>
      <c r="L361" s="116">
        <f t="shared" si="128"/>
        <v>0</v>
      </c>
      <c r="M361" s="116">
        <f t="shared" si="128"/>
        <v>0</v>
      </c>
      <c r="N361" s="116">
        <f t="shared" si="128"/>
        <v>0</v>
      </c>
      <c r="O361" s="116">
        <f t="shared" si="128"/>
        <v>0</v>
      </c>
      <c r="P361" s="116">
        <f t="shared" si="128"/>
        <v>0.00001505812436</v>
      </c>
      <c r="Q361" s="116">
        <f t="shared" si="128"/>
        <v>0.000008378086278</v>
      </c>
      <c r="R361" s="116">
        <f t="shared" si="128"/>
        <v>0.00004068762079</v>
      </c>
      <c r="S361" s="116">
        <f t="shared" si="128"/>
        <v>0</v>
      </c>
      <c r="T361" s="116">
        <f t="shared" si="128"/>
        <v>0</v>
      </c>
      <c r="U361" s="195">
        <f t="shared" si="128"/>
        <v>0.000008871828691</v>
      </c>
    </row>
    <row r="362" ht="15.75" customHeight="1">
      <c r="A362" s="136" t="s">
        <v>27</v>
      </c>
      <c r="B362" s="120">
        <f t="shared" ref="B362:U362" si="129">B138/B$11</f>
        <v>0</v>
      </c>
      <c r="C362" s="120">
        <f t="shared" si="129"/>
        <v>0</v>
      </c>
      <c r="D362" s="120">
        <f t="shared" si="129"/>
        <v>0</v>
      </c>
      <c r="E362" s="120">
        <f t="shared" si="129"/>
        <v>0</v>
      </c>
      <c r="F362" s="120">
        <f t="shared" si="129"/>
        <v>0</v>
      </c>
      <c r="G362" s="120">
        <f t="shared" si="129"/>
        <v>0.00002465118572</v>
      </c>
      <c r="H362" s="120">
        <f t="shared" si="129"/>
        <v>0.00001413147928</v>
      </c>
      <c r="I362" s="120">
        <f t="shared" si="129"/>
        <v>0.0000404066059</v>
      </c>
      <c r="J362" s="120">
        <f t="shared" si="129"/>
        <v>0.0004099126958</v>
      </c>
      <c r="K362" s="120">
        <f t="shared" si="129"/>
        <v>0.00004832764385</v>
      </c>
      <c r="L362" s="120">
        <f t="shared" si="129"/>
        <v>0.00001584735825</v>
      </c>
      <c r="M362" s="120">
        <f t="shared" si="129"/>
        <v>0.000007044337057</v>
      </c>
      <c r="N362" s="120">
        <f t="shared" si="129"/>
        <v>0.001947588457</v>
      </c>
      <c r="O362" s="120">
        <f t="shared" si="129"/>
        <v>0.0006088238875</v>
      </c>
      <c r="P362" s="120">
        <f t="shared" si="129"/>
        <v>0.001018933082</v>
      </c>
      <c r="Q362" s="120">
        <f t="shared" si="129"/>
        <v>0.001386573279</v>
      </c>
      <c r="R362" s="120">
        <f t="shared" si="129"/>
        <v>0.0002278506764</v>
      </c>
      <c r="S362" s="120">
        <f t="shared" si="129"/>
        <v>0.001137738349</v>
      </c>
      <c r="T362" s="120">
        <f t="shared" si="129"/>
        <v>0.001017882182</v>
      </c>
      <c r="U362" s="196">
        <f t="shared" si="129"/>
        <v>0.0008162082396</v>
      </c>
    </row>
    <row r="363" ht="15.75" customHeight="1">
      <c r="A363" s="136" t="s">
        <v>174</v>
      </c>
      <c r="B363" s="116">
        <f t="shared" ref="B363:U363" si="130">B139/B$11</f>
        <v>0</v>
      </c>
      <c r="C363" s="116">
        <f t="shared" si="130"/>
        <v>0</v>
      </c>
      <c r="D363" s="116">
        <f t="shared" si="130"/>
        <v>0</v>
      </c>
      <c r="E363" s="116">
        <f t="shared" si="130"/>
        <v>0</v>
      </c>
      <c r="F363" s="116">
        <f t="shared" si="130"/>
        <v>0</v>
      </c>
      <c r="G363" s="116">
        <f t="shared" si="130"/>
        <v>0</v>
      </c>
      <c r="H363" s="116">
        <f t="shared" si="130"/>
        <v>0</v>
      </c>
      <c r="I363" s="116">
        <f t="shared" si="130"/>
        <v>0</v>
      </c>
      <c r="J363" s="116">
        <f t="shared" si="130"/>
        <v>0</v>
      </c>
      <c r="K363" s="116">
        <f t="shared" si="130"/>
        <v>0</v>
      </c>
      <c r="L363" s="116">
        <f t="shared" si="130"/>
        <v>0.00001584735825</v>
      </c>
      <c r="M363" s="116">
        <f t="shared" si="130"/>
        <v>0</v>
      </c>
      <c r="N363" s="116">
        <f t="shared" si="130"/>
        <v>0</v>
      </c>
      <c r="O363" s="116">
        <f t="shared" si="130"/>
        <v>0</v>
      </c>
      <c r="P363" s="116">
        <f t="shared" si="130"/>
        <v>0.000005019374787</v>
      </c>
      <c r="Q363" s="116">
        <f t="shared" si="130"/>
        <v>0.0001256712942</v>
      </c>
      <c r="R363" s="116">
        <f t="shared" si="130"/>
        <v>0.00001220628624</v>
      </c>
      <c r="S363" s="116">
        <f t="shared" si="130"/>
        <v>0</v>
      </c>
      <c r="T363" s="116">
        <f t="shared" si="130"/>
        <v>0</v>
      </c>
      <c r="U363" s="195">
        <f t="shared" si="130"/>
        <v>0</v>
      </c>
    </row>
    <row r="364" ht="15.75" customHeight="1">
      <c r="A364" s="136" t="s">
        <v>61</v>
      </c>
      <c r="B364" s="116">
        <f t="shared" ref="B364:U364" si="131">B140/B$11</f>
        <v>0</v>
      </c>
      <c r="C364" s="116">
        <f t="shared" si="131"/>
        <v>0</v>
      </c>
      <c r="D364" s="116">
        <f t="shared" si="131"/>
        <v>0</v>
      </c>
      <c r="E364" s="116">
        <f t="shared" si="131"/>
        <v>0</v>
      </c>
      <c r="F364" s="116">
        <f t="shared" si="131"/>
        <v>0</v>
      </c>
      <c r="G364" s="116">
        <f t="shared" si="131"/>
        <v>0</v>
      </c>
      <c r="H364" s="116">
        <f t="shared" si="131"/>
        <v>0</v>
      </c>
      <c r="I364" s="116">
        <f t="shared" si="131"/>
        <v>0.0009293519358</v>
      </c>
      <c r="J364" s="116">
        <f t="shared" si="131"/>
        <v>0</v>
      </c>
      <c r="K364" s="116">
        <f t="shared" si="131"/>
        <v>0</v>
      </c>
      <c r="L364" s="116">
        <f t="shared" si="131"/>
        <v>0</v>
      </c>
      <c r="M364" s="116">
        <f t="shared" si="131"/>
        <v>0</v>
      </c>
      <c r="N364" s="116">
        <f t="shared" si="131"/>
        <v>0</v>
      </c>
      <c r="O364" s="116">
        <f t="shared" si="131"/>
        <v>0</v>
      </c>
      <c r="P364" s="116">
        <f t="shared" si="131"/>
        <v>0</v>
      </c>
      <c r="Q364" s="116">
        <f t="shared" si="131"/>
        <v>0</v>
      </c>
      <c r="R364" s="116">
        <f t="shared" si="131"/>
        <v>0</v>
      </c>
      <c r="S364" s="116">
        <f t="shared" si="131"/>
        <v>0</v>
      </c>
      <c r="T364" s="116">
        <f t="shared" si="131"/>
        <v>0</v>
      </c>
      <c r="U364" s="195">
        <f t="shared" si="131"/>
        <v>0.0003696595288</v>
      </c>
    </row>
    <row r="365" ht="15.75" customHeight="1">
      <c r="A365" s="136" t="s">
        <v>28</v>
      </c>
      <c r="B365" s="116">
        <f t="shared" ref="B365:U365" si="132">B141/B$11</f>
        <v>0</v>
      </c>
      <c r="C365" s="116">
        <f t="shared" si="132"/>
        <v>0</v>
      </c>
      <c r="D365" s="116">
        <f t="shared" si="132"/>
        <v>0.0009219720497</v>
      </c>
      <c r="E365" s="116">
        <f t="shared" si="132"/>
        <v>0.0007535227187</v>
      </c>
      <c r="F365" s="116">
        <f t="shared" si="132"/>
        <v>0.004048791147</v>
      </c>
      <c r="G365" s="116">
        <f t="shared" si="132"/>
        <v>0.001101086296</v>
      </c>
      <c r="H365" s="116">
        <f t="shared" si="132"/>
        <v>0.003144254141</v>
      </c>
      <c r="I365" s="116">
        <f t="shared" si="132"/>
        <v>0.002805372924</v>
      </c>
      <c r="J365" s="116">
        <f t="shared" si="132"/>
        <v>0.0004530614006</v>
      </c>
      <c r="K365" s="116">
        <f t="shared" si="132"/>
        <v>0.000311932974</v>
      </c>
      <c r="L365" s="116">
        <f t="shared" si="132"/>
        <v>0.001735285728</v>
      </c>
      <c r="M365" s="116">
        <f t="shared" si="132"/>
        <v>0.000246551797</v>
      </c>
      <c r="N365" s="116">
        <f t="shared" si="132"/>
        <v>0.0009075150403</v>
      </c>
      <c r="O365" s="116">
        <f t="shared" si="132"/>
        <v>0.0006629415664</v>
      </c>
      <c r="P365" s="116">
        <f t="shared" si="132"/>
        <v>0.0001154456201</v>
      </c>
      <c r="Q365" s="116">
        <f t="shared" si="132"/>
        <v>0.002274650424</v>
      </c>
      <c r="R365" s="116">
        <f t="shared" si="132"/>
        <v>0.007543484895</v>
      </c>
      <c r="S365" s="116">
        <f t="shared" si="132"/>
        <v>0.004680569157</v>
      </c>
      <c r="T365" s="116">
        <f t="shared" si="132"/>
        <v>0.001748403067</v>
      </c>
      <c r="U365" s="195">
        <f t="shared" si="132"/>
        <v>0.0007215754002</v>
      </c>
    </row>
    <row r="366" ht="15.75" customHeight="1">
      <c r="A366" s="136" t="s">
        <v>175</v>
      </c>
      <c r="B366" s="116">
        <f t="shared" ref="B366:U366" si="133">B142/B$11</f>
        <v>0</v>
      </c>
      <c r="C366" s="116">
        <f t="shared" si="133"/>
        <v>0</v>
      </c>
      <c r="D366" s="116">
        <f t="shared" si="133"/>
        <v>0</v>
      </c>
      <c r="E366" s="116">
        <f t="shared" si="133"/>
        <v>0</v>
      </c>
      <c r="F366" s="116">
        <f t="shared" si="133"/>
        <v>0</v>
      </c>
      <c r="G366" s="116">
        <f t="shared" si="133"/>
        <v>0</v>
      </c>
      <c r="H366" s="116">
        <f t="shared" si="133"/>
        <v>0</v>
      </c>
      <c r="I366" s="116">
        <f t="shared" si="133"/>
        <v>0.00002886186136</v>
      </c>
      <c r="J366" s="116">
        <f t="shared" si="133"/>
        <v>0.00002157435241</v>
      </c>
      <c r="K366" s="116">
        <f t="shared" si="133"/>
        <v>0</v>
      </c>
      <c r="L366" s="116">
        <f t="shared" si="133"/>
        <v>0</v>
      </c>
      <c r="M366" s="116">
        <f t="shared" si="133"/>
        <v>0</v>
      </c>
      <c r="N366" s="116">
        <f t="shared" si="133"/>
        <v>0.0007341694708</v>
      </c>
      <c r="O366" s="116">
        <f t="shared" si="133"/>
        <v>0.00001352941972</v>
      </c>
      <c r="P366" s="116">
        <f t="shared" si="133"/>
        <v>0.00003513562351</v>
      </c>
      <c r="Q366" s="116">
        <f t="shared" si="133"/>
        <v>0.0000544575608</v>
      </c>
      <c r="R366" s="116">
        <f t="shared" si="133"/>
        <v>0.004707557726</v>
      </c>
      <c r="S366" s="116">
        <f t="shared" si="133"/>
        <v>0.001406571039</v>
      </c>
      <c r="T366" s="116">
        <f t="shared" si="133"/>
        <v>0</v>
      </c>
      <c r="U366" s="195">
        <f t="shared" si="133"/>
        <v>0</v>
      </c>
    </row>
    <row r="367" ht="15.75" customHeight="1">
      <c r="A367" s="136" t="s">
        <v>526</v>
      </c>
      <c r="B367" s="116">
        <f t="shared" ref="B367:U367" si="134">B143/B$11</f>
        <v>0</v>
      </c>
      <c r="C367" s="116">
        <f t="shared" si="134"/>
        <v>0</v>
      </c>
      <c r="D367" s="116">
        <f t="shared" si="134"/>
        <v>0</v>
      </c>
      <c r="E367" s="116">
        <f t="shared" si="134"/>
        <v>0</v>
      </c>
      <c r="F367" s="116">
        <f t="shared" si="134"/>
        <v>0</v>
      </c>
      <c r="G367" s="116">
        <f t="shared" si="134"/>
        <v>0</v>
      </c>
      <c r="H367" s="116">
        <f t="shared" si="134"/>
        <v>0</v>
      </c>
      <c r="I367" s="116">
        <f t="shared" si="134"/>
        <v>0</v>
      </c>
      <c r="J367" s="116">
        <f t="shared" si="134"/>
        <v>0</v>
      </c>
      <c r="K367" s="116">
        <f t="shared" si="134"/>
        <v>0</v>
      </c>
      <c r="L367" s="116">
        <f t="shared" si="134"/>
        <v>0</v>
      </c>
      <c r="M367" s="116">
        <f t="shared" si="134"/>
        <v>0</v>
      </c>
      <c r="N367" s="116">
        <f t="shared" si="134"/>
        <v>0</v>
      </c>
      <c r="O367" s="116">
        <f t="shared" si="134"/>
        <v>0</v>
      </c>
      <c r="P367" s="116">
        <f t="shared" si="134"/>
        <v>0</v>
      </c>
      <c r="Q367" s="116">
        <f t="shared" si="134"/>
        <v>0</v>
      </c>
      <c r="R367" s="116">
        <f t="shared" si="134"/>
        <v>0</v>
      </c>
      <c r="S367" s="116">
        <f t="shared" si="134"/>
        <v>0</v>
      </c>
      <c r="T367" s="116">
        <f t="shared" si="134"/>
        <v>0</v>
      </c>
      <c r="U367" s="195">
        <f t="shared" si="134"/>
        <v>0</v>
      </c>
    </row>
    <row r="368" ht="15.75" customHeight="1">
      <c r="A368" s="136" t="s">
        <v>176</v>
      </c>
      <c r="B368" s="116">
        <f t="shared" ref="B368:U368" si="135">B144/B$11</f>
        <v>0</v>
      </c>
      <c r="C368" s="116">
        <f t="shared" si="135"/>
        <v>0</v>
      </c>
      <c r="D368" s="116">
        <f t="shared" si="135"/>
        <v>0</v>
      </c>
      <c r="E368" s="116">
        <f t="shared" si="135"/>
        <v>0.001175495441</v>
      </c>
      <c r="F368" s="116">
        <f t="shared" si="135"/>
        <v>0.00007711983136</v>
      </c>
      <c r="G368" s="116">
        <f t="shared" si="135"/>
        <v>0.003894887344</v>
      </c>
      <c r="H368" s="116">
        <f t="shared" si="135"/>
        <v>0</v>
      </c>
      <c r="I368" s="116">
        <f t="shared" si="135"/>
        <v>0.002689925479</v>
      </c>
      <c r="J368" s="116">
        <f t="shared" si="135"/>
        <v>0.01222546637</v>
      </c>
      <c r="K368" s="116">
        <f t="shared" si="135"/>
        <v>0.001168650297</v>
      </c>
      <c r="L368" s="116">
        <f t="shared" si="135"/>
        <v>0.002432569491</v>
      </c>
      <c r="M368" s="116">
        <f t="shared" si="135"/>
        <v>0.000007044337057</v>
      </c>
      <c r="N368" s="116">
        <f t="shared" si="135"/>
        <v>0.0001835423677</v>
      </c>
      <c r="O368" s="116">
        <f t="shared" si="135"/>
        <v>0.05651238618</v>
      </c>
      <c r="P368" s="116">
        <f t="shared" si="135"/>
        <v>0.0009737587086</v>
      </c>
      <c r="Q368" s="116">
        <f t="shared" si="135"/>
        <v>0.002639097177</v>
      </c>
      <c r="R368" s="116">
        <f t="shared" si="135"/>
        <v>0.05490794426</v>
      </c>
      <c r="S368" s="116">
        <f t="shared" si="135"/>
        <v>0.005664688826</v>
      </c>
      <c r="T368" s="116">
        <f t="shared" si="135"/>
        <v>0.01628611491</v>
      </c>
      <c r="U368" s="195">
        <f t="shared" si="135"/>
        <v>0.0192962274</v>
      </c>
    </row>
    <row r="369" ht="15.75" customHeight="1">
      <c r="A369" s="136" t="s">
        <v>177</v>
      </c>
      <c r="B369" s="120">
        <f t="shared" ref="B369:U369" si="136">B145/B$11</f>
        <v>0</v>
      </c>
      <c r="C369" s="120">
        <f t="shared" si="136"/>
        <v>0</v>
      </c>
      <c r="D369" s="120">
        <f t="shared" si="136"/>
        <v>0</v>
      </c>
      <c r="E369" s="120">
        <f t="shared" si="136"/>
        <v>0</v>
      </c>
      <c r="F369" s="120">
        <f t="shared" si="136"/>
        <v>0</v>
      </c>
      <c r="G369" s="120">
        <f t="shared" si="136"/>
        <v>0</v>
      </c>
      <c r="H369" s="120">
        <f t="shared" si="136"/>
        <v>0</v>
      </c>
      <c r="I369" s="120">
        <f t="shared" si="136"/>
        <v>0.0003521147086</v>
      </c>
      <c r="J369" s="120">
        <f t="shared" si="136"/>
        <v>0.002063946381</v>
      </c>
      <c r="K369" s="120">
        <f t="shared" si="136"/>
        <v>0</v>
      </c>
      <c r="L369" s="120">
        <f t="shared" si="136"/>
        <v>0</v>
      </c>
      <c r="M369" s="120">
        <f t="shared" si="136"/>
        <v>0</v>
      </c>
      <c r="N369" s="120">
        <f t="shared" si="136"/>
        <v>0.01313347609</v>
      </c>
      <c r="O369" s="120">
        <f t="shared" si="136"/>
        <v>0.001021471189</v>
      </c>
      <c r="P369" s="120">
        <f t="shared" si="136"/>
        <v>0.001832071797</v>
      </c>
      <c r="Q369" s="120">
        <f t="shared" si="136"/>
        <v>0.003317722166</v>
      </c>
      <c r="R369" s="120">
        <f t="shared" si="136"/>
        <v>0.002030312277</v>
      </c>
      <c r="S369" s="120">
        <f t="shared" si="136"/>
        <v>0.0003216391113</v>
      </c>
      <c r="T369" s="120">
        <f t="shared" si="136"/>
        <v>0.001530285457</v>
      </c>
      <c r="U369" s="196">
        <f t="shared" si="136"/>
        <v>0.0009699866035</v>
      </c>
    </row>
    <row r="370" ht="15.75" customHeight="1">
      <c r="A370" s="136" t="s">
        <v>29</v>
      </c>
      <c r="B370" s="120">
        <f t="shared" ref="B370:U370" si="137">B146/B$11</f>
        <v>0.03081055459</v>
      </c>
      <c r="C370" s="120">
        <f t="shared" si="137"/>
        <v>0.0005725863284</v>
      </c>
      <c r="D370" s="120">
        <f t="shared" si="137"/>
        <v>0.0176873059</v>
      </c>
      <c r="E370" s="120">
        <f t="shared" si="137"/>
        <v>0.00192901816</v>
      </c>
      <c r="F370" s="120">
        <f t="shared" si="137"/>
        <v>0.01035976401</v>
      </c>
      <c r="G370" s="120">
        <f t="shared" si="137"/>
        <v>0.003927755592</v>
      </c>
      <c r="H370" s="120">
        <f t="shared" si="137"/>
        <v>0.000847888757</v>
      </c>
      <c r="I370" s="120">
        <f t="shared" si="137"/>
        <v>0.006488146434</v>
      </c>
      <c r="J370" s="120">
        <f t="shared" si="137"/>
        <v>0.003789894573</v>
      </c>
      <c r="K370" s="120">
        <f t="shared" si="137"/>
        <v>0.01473553795</v>
      </c>
      <c r="L370" s="120">
        <f t="shared" si="137"/>
        <v>0.004310481443</v>
      </c>
      <c r="M370" s="120">
        <f t="shared" si="137"/>
        <v>0.0266698601</v>
      </c>
      <c r="N370" s="120">
        <f t="shared" si="137"/>
        <v>0.009625777506</v>
      </c>
      <c r="O370" s="120">
        <f t="shared" si="137"/>
        <v>0.07438474964</v>
      </c>
      <c r="P370" s="120">
        <f t="shared" si="137"/>
        <v>0.04536510932</v>
      </c>
      <c r="Q370" s="120">
        <f t="shared" si="137"/>
        <v>0.03473135666</v>
      </c>
      <c r="R370" s="120">
        <f t="shared" si="137"/>
        <v>0.01297121351</v>
      </c>
      <c r="S370" s="120">
        <f t="shared" si="137"/>
        <v>0.01482420262</v>
      </c>
      <c r="T370" s="120">
        <f t="shared" si="137"/>
        <v>0.04438866481</v>
      </c>
      <c r="U370" s="196">
        <f t="shared" si="137"/>
        <v>0.01276951876</v>
      </c>
    </row>
    <row r="371" ht="15.75" customHeight="1">
      <c r="A371" s="136" t="s">
        <v>178</v>
      </c>
      <c r="B371" s="161">
        <f t="shared" ref="B371:U371" si="138">B147/B$11</f>
        <v>0</v>
      </c>
      <c r="C371" s="161">
        <f t="shared" si="138"/>
        <v>0</v>
      </c>
      <c r="D371" s="161">
        <f t="shared" si="138"/>
        <v>0</v>
      </c>
      <c r="E371" s="161">
        <f t="shared" si="138"/>
        <v>0</v>
      </c>
      <c r="F371" s="161">
        <f t="shared" si="138"/>
        <v>0</v>
      </c>
      <c r="G371" s="161">
        <f t="shared" si="138"/>
        <v>0</v>
      </c>
      <c r="H371" s="161">
        <f t="shared" si="138"/>
        <v>0</v>
      </c>
      <c r="I371" s="161">
        <f t="shared" si="138"/>
        <v>0</v>
      </c>
      <c r="J371" s="161">
        <f t="shared" si="138"/>
        <v>0</v>
      </c>
      <c r="K371" s="161">
        <f t="shared" si="138"/>
        <v>0</v>
      </c>
      <c r="L371" s="161">
        <f t="shared" si="138"/>
        <v>0</v>
      </c>
      <c r="M371" s="161">
        <f t="shared" si="138"/>
        <v>0</v>
      </c>
      <c r="N371" s="161">
        <f t="shared" si="138"/>
        <v>0</v>
      </c>
      <c r="O371" s="161">
        <f t="shared" si="138"/>
        <v>0</v>
      </c>
      <c r="P371" s="161">
        <f t="shared" si="138"/>
        <v>0</v>
      </c>
      <c r="Q371" s="161">
        <f t="shared" si="138"/>
        <v>0</v>
      </c>
      <c r="R371" s="161">
        <f t="shared" si="138"/>
        <v>0</v>
      </c>
      <c r="S371" s="161">
        <f t="shared" si="138"/>
        <v>0</v>
      </c>
      <c r="T371" s="161">
        <f t="shared" si="138"/>
        <v>0</v>
      </c>
      <c r="U371" s="195">
        <f t="shared" si="138"/>
        <v>0</v>
      </c>
    </row>
    <row r="372" ht="15.75" customHeight="1">
      <c r="A372" s="136" t="s">
        <v>179</v>
      </c>
      <c r="B372" s="116">
        <f t="shared" ref="B372:U372" si="139">B148/B$11</f>
        <v>0</v>
      </c>
      <c r="C372" s="116">
        <f t="shared" si="139"/>
        <v>0</v>
      </c>
      <c r="D372" s="116">
        <f t="shared" si="139"/>
        <v>0</v>
      </c>
      <c r="E372" s="116">
        <f t="shared" si="139"/>
        <v>0</v>
      </c>
      <c r="F372" s="116">
        <f t="shared" si="139"/>
        <v>0</v>
      </c>
      <c r="G372" s="116">
        <f t="shared" si="139"/>
        <v>0</v>
      </c>
      <c r="H372" s="116">
        <f t="shared" si="139"/>
        <v>0</v>
      </c>
      <c r="I372" s="116">
        <f t="shared" si="139"/>
        <v>0</v>
      </c>
      <c r="J372" s="116">
        <f t="shared" si="139"/>
        <v>0</v>
      </c>
      <c r="K372" s="116">
        <f t="shared" si="139"/>
        <v>0</v>
      </c>
      <c r="L372" s="116">
        <f t="shared" si="139"/>
        <v>0</v>
      </c>
      <c r="M372" s="116">
        <f t="shared" si="139"/>
        <v>0</v>
      </c>
      <c r="N372" s="116">
        <f t="shared" si="139"/>
        <v>0</v>
      </c>
      <c r="O372" s="116">
        <f t="shared" si="139"/>
        <v>0</v>
      </c>
      <c r="P372" s="116">
        <f t="shared" si="139"/>
        <v>0</v>
      </c>
      <c r="Q372" s="116">
        <f t="shared" si="139"/>
        <v>0</v>
      </c>
      <c r="R372" s="116">
        <f t="shared" si="139"/>
        <v>0.00001627504832</v>
      </c>
      <c r="S372" s="116">
        <f t="shared" si="139"/>
        <v>0.00226587553</v>
      </c>
      <c r="T372" s="116">
        <f t="shared" si="139"/>
        <v>0.0003254453235</v>
      </c>
      <c r="U372" s="195">
        <f t="shared" si="139"/>
        <v>0.00003253003853</v>
      </c>
    </row>
    <row r="373" ht="15.75" customHeight="1">
      <c r="A373" s="136" t="s">
        <v>73</v>
      </c>
      <c r="B373" s="116">
        <f t="shared" ref="B373:U373" si="140">B149/B$11</f>
        <v>0</v>
      </c>
      <c r="C373" s="116">
        <f t="shared" si="140"/>
        <v>0</v>
      </c>
      <c r="D373" s="116">
        <f t="shared" si="140"/>
        <v>0</v>
      </c>
      <c r="E373" s="116">
        <f t="shared" si="140"/>
        <v>0</v>
      </c>
      <c r="F373" s="116">
        <f t="shared" si="140"/>
        <v>0</v>
      </c>
      <c r="G373" s="116">
        <f t="shared" si="140"/>
        <v>0</v>
      </c>
      <c r="H373" s="116">
        <f t="shared" si="140"/>
        <v>0</v>
      </c>
      <c r="I373" s="116">
        <f t="shared" si="140"/>
        <v>0.0003578870809</v>
      </c>
      <c r="J373" s="116">
        <f t="shared" si="140"/>
        <v>0</v>
      </c>
      <c r="K373" s="116">
        <f t="shared" si="140"/>
        <v>0</v>
      </c>
      <c r="L373" s="116">
        <f t="shared" si="140"/>
        <v>0.00001584735825</v>
      </c>
      <c r="M373" s="116">
        <f t="shared" si="140"/>
        <v>0</v>
      </c>
      <c r="N373" s="116">
        <f t="shared" si="140"/>
        <v>0.00001019679821</v>
      </c>
      <c r="O373" s="116">
        <f t="shared" si="140"/>
        <v>0.00001352941972</v>
      </c>
      <c r="P373" s="116">
        <f t="shared" si="140"/>
        <v>0.0001054068705</v>
      </c>
      <c r="Q373" s="116">
        <f t="shared" si="140"/>
        <v>0.00001675617256</v>
      </c>
      <c r="R373" s="116">
        <f t="shared" si="140"/>
        <v>0</v>
      </c>
      <c r="S373" s="116">
        <f t="shared" si="140"/>
        <v>0.000004800583751</v>
      </c>
      <c r="T373" s="116">
        <f t="shared" si="140"/>
        <v>0.00002423529004</v>
      </c>
      <c r="U373" s="195">
        <f t="shared" si="140"/>
        <v>0.00005914552461</v>
      </c>
    </row>
    <row r="374" ht="15.75" customHeight="1">
      <c r="A374" s="136" t="s">
        <v>180</v>
      </c>
      <c r="B374" s="120">
        <f t="shared" ref="B374:U374" si="141">B150/B$11</f>
        <v>0</v>
      </c>
      <c r="C374" s="120">
        <f t="shared" si="141"/>
        <v>0</v>
      </c>
      <c r="D374" s="120">
        <f t="shared" si="141"/>
        <v>0</v>
      </c>
      <c r="E374" s="120">
        <f t="shared" si="141"/>
        <v>0</v>
      </c>
      <c r="F374" s="120">
        <f t="shared" si="141"/>
        <v>0</v>
      </c>
      <c r="G374" s="120">
        <f t="shared" si="141"/>
        <v>0</v>
      </c>
      <c r="H374" s="120">
        <f t="shared" si="141"/>
        <v>0</v>
      </c>
      <c r="I374" s="120">
        <f t="shared" si="141"/>
        <v>0.000005772372272</v>
      </c>
      <c r="J374" s="120">
        <f t="shared" si="141"/>
        <v>0</v>
      </c>
      <c r="K374" s="120">
        <f t="shared" si="141"/>
        <v>0</v>
      </c>
      <c r="L374" s="120">
        <f t="shared" si="141"/>
        <v>0</v>
      </c>
      <c r="M374" s="120">
        <f t="shared" si="141"/>
        <v>0.00004226602234</v>
      </c>
      <c r="N374" s="120">
        <f t="shared" si="141"/>
        <v>0.00005098399103</v>
      </c>
      <c r="O374" s="120">
        <f t="shared" si="141"/>
        <v>0.00002705883945</v>
      </c>
      <c r="P374" s="120">
        <f t="shared" si="141"/>
        <v>0.00006023249744</v>
      </c>
      <c r="Q374" s="120">
        <f t="shared" si="141"/>
        <v>0.00002513425883</v>
      </c>
      <c r="R374" s="120">
        <f t="shared" si="141"/>
        <v>0.00008951276574</v>
      </c>
      <c r="S374" s="120">
        <f t="shared" si="141"/>
        <v>0.0002976361926</v>
      </c>
      <c r="T374" s="120">
        <f t="shared" si="141"/>
        <v>0.0001073277131</v>
      </c>
      <c r="U374" s="196">
        <f t="shared" si="141"/>
        <v>0.0001064619443</v>
      </c>
    </row>
    <row r="375" ht="15.75" customHeight="1">
      <c r="A375" s="136" t="s">
        <v>181</v>
      </c>
      <c r="B375" s="116">
        <f t="shared" ref="B375:U375" si="142">B151/B$11</f>
        <v>0</v>
      </c>
      <c r="C375" s="116">
        <f t="shared" si="142"/>
        <v>0</v>
      </c>
      <c r="D375" s="116">
        <f t="shared" si="142"/>
        <v>0</v>
      </c>
      <c r="E375" s="116">
        <f t="shared" si="142"/>
        <v>0</v>
      </c>
      <c r="F375" s="116">
        <f t="shared" si="142"/>
        <v>0</v>
      </c>
      <c r="G375" s="116">
        <f t="shared" si="142"/>
        <v>0</v>
      </c>
      <c r="H375" s="116">
        <f t="shared" si="142"/>
        <v>0.0001342490532</v>
      </c>
      <c r="I375" s="116">
        <f t="shared" si="142"/>
        <v>0.00009235795635</v>
      </c>
      <c r="J375" s="116">
        <f t="shared" si="142"/>
        <v>0.000007191450803</v>
      </c>
      <c r="K375" s="116">
        <f t="shared" si="142"/>
        <v>0.007565472974</v>
      </c>
      <c r="L375" s="116">
        <f t="shared" si="142"/>
        <v>0</v>
      </c>
      <c r="M375" s="116">
        <f t="shared" si="142"/>
        <v>0.000007044337057</v>
      </c>
      <c r="N375" s="116">
        <f t="shared" si="142"/>
        <v>0.0001937391659</v>
      </c>
      <c r="O375" s="116">
        <f t="shared" si="142"/>
        <v>0.0003382354931</v>
      </c>
      <c r="P375" s="116">
        <f t="shared" si="142"/>
        <v>0.0002208524906</v>
      </c>
      <c r="Q375" s="116">
        <f t="shared" si="142"/>
        <v>0.00003351234511</v>
      </c>
      <c r="R375" s="116">
        <f t="shared" si="142"/>
        <v>0.0001953005798</v>
      </c>
      <c r="S375" s="116">
        <f t="shared" si="142"/>
        <v>0.0003648443651</v>
      </c>
      <c r="T375" s="116">
        <f t="shared" si="142"/>
        <v>0.00009001679159</v>
      </c>
      <c r="U375" s="195">
        <f t="shared" si="142"/>
        <v>0.00153778364</v>
      </c>
    </row>
    <row r="376" ht="15.75" customHeight="1">
      <c r="A376" s="136" t="s">
        <v>182</v>
      </c>
      <c r="B376" s="116">
        <f t="shared" ref="B376:U376" si="143">B152/B$11</f>
        <v>0</v>
      </c>
      <c r="C376" s="116">
        <f t="shared" si="143"/>
        <v>0</v>
      </c>
      <c r="D376" s="116">
        <f t="shared" si="143"/>
        <v>0</v>
      </c>
      <c r="E376" s="116">
        <f t="shared" si="143"/>
        <v>0</v>
      </c>
      <c r="F376" s="116">
        <f t="shared" si="143"/>
        <v>0</v>
      </c>
      <c r="G376" s="116">
        <f t="shared" si="143"/>
        <v>0.001840621867</v>
      </c>
      <c r="H376" s="116">
        <f t="shared" si="143"/>
        <v>0.0005581934317</v>
      </c>
      <c r="I376" s="116">
        <f t="shared" si="143"/>
        <v>0.005472208914</v>
      </c>
      <c r="J376" s="116">
        <f t="shared" si="143"/>
        <v>0.01114674875</v>
      </c>
      <c r="K376" s="116">
        <f t="shared" si="143"/>
        <v>0.006981147825</v>
      </c>
      <c r="L376" s="116">
        <f t="shared" si="143"/>
        <v>0.02019745808</v>
      </c>
      <c r="M376" s="116">
        <f t="shared" si="143"/>
        <v>0.02996660984</v>
      </c>
      <c r="N376" s="116">
        <f t="shared" si="143"/>
        <v>0.007464056286</v>
      </c>
      <c r="O376" s="116">
        <f t="shared" si="143"/>
        <v>0.007948534087</v>
      </c>
      <c r="P376" s="116">
        <f t="shared" si="143"/>
        <v>0.01718131989</v>
      </c>
      <c r="Q376" s="116">
        <f t="shared" si="143"/>
        <v>0.008918472842</v>
      </c>
      <c r="R376" s="116">
        <f t="shared" si="143"/>
        <v>0.007311565456</v>
      </c>
      <c r="S376" s="116">
        <f t="shared" si="143"/>
        <v>0.003653244234</v>
      </c>
      <c r="T376" s="116">
        <f t="shared" si="143"/>
        <v>0.004196167362</v>
      </c>
      <c r="U376" s="195">
        <f t="shared" si="143"/>
        <v>0.01296469899</v>
      </c>
    </row>
    <row r="377" ht="15.75" customHeight="1">
      <c r="A377" s="136" t="s">
        <v>68</v>
      </c>
      <c r="B377" s="120">
        <f t="shared" ref="B377:U377" si="144">B153/B$11</f>
        <v>0</v>
      </c>
      <c r="C377" s="120">
        <f t="shared" si="144"/>
        <v>0</v>
      </c>
      <c r="D377" s="120">
        <f t="shared" si="144"/>
        <v>0</v>
      </c>
      <c r="E377" s="120">
        <f t="shared" si="144"/>
        <v>0.00299902042</v>
      </c>
      <c r="F377" s="120">
        <f t="shared" si="144"/>
        <v>0.002981966813</v>
      </c>
      <c r="G377" s="120">
        <f t="shared" si="144"/>
        <v>0.0009531791813</v>
      </c>
      <c r="H377" s="120">
        <f t="shared" si="144"/>
        <v>0.0005157989938</v>
      </c>
      <c r="I377" s="120">
        <f t="shared" si="144"/>
        <v>0.00002308948909</v>
      </c>
      <c r="J377" s="120">
        <f t="shared" si="144"/>
        <v>0.00241632747</v>
      </c>
      <c r="K377" s="120">
        <f t="shared" si="144"/>
        <v>0.000105442132</v>
      </c>
      <c r="L377" s="120">
        <f t="shared" si="144"/>
        <v>0.0001188551868</v>
      </c>
      <c r="M377" s="120">
        <f t="shared" si="144"/>
        <v>0.0002676848082</v>
      </c>
      <c r="N377" s="120">
        <f t="shared" si="144"/>
        <v>0.0004231671255</v>
      </c>
      <c r="O377" s="120">
        <f t="shared" si="144"/>
        <v>0.0002097060057</v>
      </c>
      <c r="P377" s="120">
        <f t="shared" si="144"/>
        <v>0.0002559881141</v>
      </c>
      <c r="Q377" s="120">
        <f t="shared" si="144"/>
        <v>0.003946078637</v>
      </c>
      <c r="R377" s="120">
        <f t="shared" si="144"/>
        <v>0.01184416641</v>
      </c>
      <c r="S377" s="120">
        <f t="shared" si="144"/>
        <v>0.0008833074102</v>
      </c>
      <c r="T377" s="120">
        <f t="shared" si="144"/>
        <v>0.001890352623</v>
      </c>
      <c r="U377" s="196">
        <f t="shared" si="144"/>
        <v>0.01816063333</v>
      </c>
    </row>
    <row r="378" ht="15.75" customHeight="1">
      <c r="A378" s="136" t="s">
        <v>82</v>
      </c>
      <c r="B378" s="120">
        <f t="shared" ref="B378:U378" si="145">B154/B$11</f>
        <v>0</v>
      </c>
      <c r="C378" s="120">
        <f t="shared" si="145"/>
        <v>0</v>
      </c>
      <c r="D378" s="120">
        <f t="shared" si="145"/>
        <v>0</v>
      </c>
      <c r="E378" s="120">
        <f t="shared" si="145"/>
        <v>0</v>
      </c>
      <c r="F378" s="120">
        <f t="shared" si="145"/>
        <v>0</v>
      </c>
      <c r="G378" s="120">
        <f t="shared" si="145"/>
        <v>0</v>
      </c>
      <c r="H378" s="120">
        <f t="shared" si="145"/>
        <v>0</v>
      </c>
      <c r="I378" s="120">
        <f t="shared" si="145"/>
        <v>0</v>
      </c>
      <c r="J378" s="120">
        <f t="shared" si="145"/>
        <v>0</v>
      </c>
      <c r="K378" s="120">
        <f t="shared" si="145"/>
        <v>0</v>
      </c>
      <c r="L378" s="120">
        <f t="shared" si="145"/>
        <v>0</v>
      </c>
      <c r="M378" s="120">
        <f t="shared" si="145"/>
        <v>0</v>
      </c>
      <c r="N378" s="120">
        <f t="shared" si="145"/>
        <v>0</v>
      </c>
      <c r="O378" s="120">
        <f t="shared" si="145"/>
        <v>0</v>
      </c>
      <c r="P378" s="120">
        <f t="shared" si="145"/>
        <v>0</v>
      </c>
      <c r="Q378" s="120">
        <f t="shared" si="145"/>
        <v>0</v>
      </c>
      <c r="R378" s="120">
        <f t="shared" si="145"/>
        <v>0</v>
      </c>
      <c r="S378" s="120">
        <f t="shared" si="145"/>
        <v>0</v>
      </c>
      <c r="T378" s="120">
        <f t="shared" si="145"/>
        <v>0</v>
      </c>
      <c r="U378" s="196">
        <f t="shared" si="145"/>
        <v>0</v>
      </c>
    </row>
    <row r="379" ht="15.75" customHeight="1">
      <c r="A379" s="136" t="s">
        <v>30</v>
      </c>
      <c r="B379" s="120">
        <f t="shared" ref="B379:U379" si="146">B155/B$11</f>
        <v>0</v>
      </c>
      <c r="C379" s="120">
        <f t="shared" si="146"/>
        <v>0</v>
      </c>
      <c r="D379" s="120">
        <f t="shared" si="146"/>
        <v>0</v>
      </c>
      <c r="E379" s="120">
        <f t="shared" si="146"/>
        <v>0</v>
      </c>
      <c r="F379" s="120">
        <f t="shared" si="146"/>
        <v>0</v>
      </c>
      <c r="G379" s="120">
        <f t="shared" si="146"/>
        <v>0.1994609607</v>
      </c>
      <c r="H379" s="120">
        <f t="shared" si="146"/>
        <v>0.2490743881</v>
      </c>
      <c r="I379" s="120">
        <f t="shared" si="146"/>
        <v>0.02908121151</v>
      </c>
      <c r="J379" s="120">
        <f t="shared" si="146"/>
        <v>0</v>
      </c>
      <c r="K379" s="120">
        <f t="shared" si="146"/>
        <v>0</v>
      </c>
      <c r="L379" s="120">
        <f t="shared" si="146"/>
        <v>0.002028461855</v>
      </c>
      <c r="M379" s="120">
        <f t="shared" si="146"/>
        <v>0.003014976261</v>
      </c>
      <c r="N379" s="120">
        <f t="shared" si="146"/>
        <v>0.001060467013</v>
      </c>
      <c r="O379" s="120">
        <f t="shared" si="146"/>
        <v>0.001670883336</v>
      </c>
      <c r="P379" s="120">
        <f t="shared" si="146"/>
        <v>0.0003413174855</v>
      </c>
      <c r="Q379" s="120">
        <f t="shared" si="146"/>
        <v>0.0002471535452</v>
      </c>
      <c r="R379" s="120">
        <f t="shared" si="146"/>
        <v>0.001403722917</v>
      </c>
      <c r="S379" s="120">
        <f t="shared" si="146"/>
        <v>0.003917276341</v>
      </c>
      <c r="T379" s="120">
        <f t="shared" si="146"/>
        <v>0.002631260062</v>
      </c>
      <c r="U379" s="196">
        <f t="shared" si="146"/>
        <v>0.0006949599141</v>
      </c>
    </row>
    <row r="380" ht="15.75" customHeight="1">
      <c r="A380" s="136" t="s">
        <v>183</v>
      </c>
      <c r="B380" s="116">
        <f t="shared" ref="B380:U380" si="147">B156/B$11</f>
        <v>0</v>
      </c>
      <c r="C380" s="116">
        <f t="shared" si="147"/>
        <v>0</v>
      </c>
      <c r="D380" s="116">
        <f t="shared" si="147"/>
        <v>0.0001213121118</v>
      </c>
      <c r="E380" s="116">
        <f t="shared" si="147"/>
        <v>0.00003014090875</v>
      </c>
      <c r="F380" s="116">
        <f t="shared" si="147"/>
        <v>0.0001542396627</v>
      </c>
      <c r="G380" s="116">
        <f t="shared" si="147"/>
        <v>0.000180775362</v>
      </c>
      <c r="H380" s="116">
        <f t="shared" si="147"/>
        <v>0.001992538579</v>
      </c>
      <c r="I380" s="116">
        <f t="shared" si="147"/>
        <v>0.00002886186136</v>
      </c>
      <c r="J380" s="116">
        <f t="shared" si="147"/>
        <v>0.00005034015562</v>
      </c>
      <c r="K380" s="116">
        <f t="shared" si="147"/>
        <v>0.00005711448819</v>
      </c>
      <c r="L380" s="116">
        <f t="shared" si="147"/>
        <v>0.00003961839561</v>
      </c>
      <c r="M380" s="116">
        <f t="shared" si="147"/>
        <v>0.00002113301117</v>
      </c>
      <c r="N380" s="116">
        <f t="shared" si="147"/>
        <v>0</v>
      </c>
      <c r="O380" s="116">
        <f t="shared" si="147"/>
        <v>0.00391676701</v>
      </c>
      <c r="P380" s="116">
        <f t="shared" si="147"/>
        <v>0.003202361114</v>
      </c>
      <c r="Q380" s="116">
        <f t="shared" si="147"/>
        <v>0.0005487646512</v>
      </c>
      <c r="R380" s="116">
        <f t="shared" si="147"/>
        <v>0.0003906011596</v>
      </c>
      <c r="S380" s="116">
        <f t="shared" si="147"/>
        <v>0.0005760700501</v>
      </c>
      <c r="T380" s="116">
        <f t="shared" si="147"/>
        <v>0.00003462184292</v>
      </c>
      <c r="U380" s="195">
        <f t="shared" si="147"/>
        <v>0.00008871828691</v>
      </c>
    </row>
    <row r="381" ht="15.75" customHeight="1">
      <c r="A381" s="136" t="s">
        <v>31</v>
      </c>
      <c r="B381" s="116">
        <f t="shared" ref="B381:U381" si="148">B157/B$11</f>
        <v>0.01996102597</v>
      </c>
      <c r="C381" s="116">
        <f t="shared" si="148"/>
        <v>0.01898343904</v>
      </c>
      <c r="D381" s="116">
        <f t="shared" si="148"/>
        <v>0.006720690994</v>
      </c>
      <c r="E381" s="116">
        <f t="shared" si="148"/>
        <v>0.01849144752</v>
      </c>
      <c r="F381" s="116">
        <f t="shared" si="148"/>
        <v>0.005436948111</v>
      </c>
      <c r="G381" s="116">
        <f t="shared" si="148"/>
        <v>0.0185294746</v>
      </c>
      <c r="H381" s="116">
        <f t="shared" si="148"/>
        <v>0.002331694082</v>
      </c>
      <c r="I381" s="116">
        <f t="shared" si="148"/>
        <v>0.01257799918</v>
      </c>
      <c r="J381" s="116">
        <f t="shared" si="148"/>
        <v>0.008701655472</v>
      </c>
      <c r="K381" s="116">
        <f t="shared" si="148"/>
        <v>0.007003114936</v>
      </c>
      <c r="L381" s="116">
        <f t="shared" si="148"/>
        <v>0.01200437387</v>
      </c>
      <c r="M381" s="116">
        <f t="shared" si="148"/>
        <v>0.1025514589</v>
      </c>
      <c r="N381" s="116">
        <f t="shared" si="148"/>
        <v>0.006148669318</v>
      </c>
      <c r="O381" s="116">
        <f t="shared" si="148"/>
        <v>0.01578883282</v>
      </c>
      <c r="P381" s="116">
        <f t="shared" si="148"/>
        <v>0.005546409139</v>
      </c>
      <c r="Q381" s="116">
        <f t="shared" si="148"/>
        <v>0.01338818187</v>
      </c>
      <c r="R381" s="116">
        <f t="shared" si="148"/>
        <v>0.01090021361</v>
      </c>
      <c r="S381" s="116">
        <f t="shared" si="148"/>
        <v>0.01716208691</v>
      </c>
      <c r="T381" s="116">
        <f t="shared" si="148"/>
        <v>0.02591444943</v>
      </c>
      <c r="U381" s="195">
        <f t="shared" si="148"/>
        <v>0.0213249189</v>
      </c>
    </row>
    <row r="382" ht="15.75" customHeight="1">
      <c r="A382" s="136" t="s">
        <v>184</v>
      </c>
      <c r="B382" s="116">
        <f t="shared" ref="B382:U382" si="149">B158/B$11</f>
        <v>0</v>
      </c>
      <c r="C382" s="116">
        <f t="shared" si="149"/>
        <v>0</v>
      </c>
      <c r="D382" s="116">
        <f t="shared" si="149"/>
        <v>0</v>
      </c>
      <c r="E382" s="116">
        <f t="shared" si="149"/>
        <v>0</v>
      </c>
      <c r="F382" s="116">
        <f t="shared" si="149"/>
        <v>0</v>
      </c>
      <c r="G382" s="116">
        <f t="shared" si="149"/>
        <v>0</v>
      </c>
      <c r="H382" s="116">
        <f t="shared" si="149"/>
        <v>0</v>
      </c>
      <c r="I382" s="116">
        <f t="shared" si="149"/>
        <v>0</v>
      </c>
      <c r="J382" s="116">
        <f t="shared" si="149"/>
        <v>0</v>
      </c>
      <c r="K382" s="116">
        <f t="shared" si="149"/>
        <v>0</v>
      </c>
      <c r="L382" s="116">
        <f t="shared" si="149"/>
        <v>0</v>
      </c>
      <c r="M382" s="116">
        <f t="shared" si="149"/>
        <v>0</v>
      </c>
      <c r="N382" s="116">
        <f t="shared" si="149"/>
        <v>0</v>
      </c>
      <c r="O382" s="116">
        <f t="shared" si="149"/>
        <v>0</v>
      </c>
      <c r="P382" s="116">
        <f t="shared" si="149"/>
        <v>0</v>
      </c>
      <c r="Q382" s="116">
        <f t="shared" si="149"/>
        <v>0.00003770138825</v>
      </c>
      <c r="R382" s="116">
        <f t="shared" si="149"/>
        <v>0.0000773064795</v>
      </c>
      <c r="S382" s="116">
        <f t="shared" si="149"/>
        <v>0</v>
      </c>
      <c r="T382" s="116">
        <f t="shared" si="149"/>
        <v>0</v>
      </c>
      <c r="U382" s="195">
        <f t="shared" si="149"/>
        <v>0.00008280373445</v>
      </c>
    </row>
    <row r="383" ht="15.75" customHeight="1">
      <c r="A383" s="136" t="s">
        <v>185</v>
      </c>
      <c r="B383" s="116">
        <f t="shared" ref="B383:U383" si="150">B159/B$11</f>
        <v>0</v>
      </c>
      <c r="C383" s="116">
        <f t="shared" si="150"/>
        <v>0</v>
      </c>
      <c r="D383" s="116">
        <f t="shared" si="150"/>
        <v>0</v>
      </c>
      <c r="E383" s="116">
        <f t="shared" si="150"/>
        <v>0</v>
      </c>
      <c r="F383" s="116">
        <f t="shared" si="150"/>
        <v>0</v>
      </c>
      <c r="G383" s="116">
        <f t="shared" si="150"/>
        <v>0</v>
      </c>
      <c r="H383" s="116">
        <f t="shared" si="150"/>
        <v>0</v>
      </c>
      <c r="I383" s="116">
        <f t="shared" si="150"/>
        <v>0</v>
      </c>
      <c r="J383" s="116">
        <f t="shared" si="150"/>
        <v>0</v>
      </c>
      <c r="K383" s="116">
        <f t="shared" si="150"/>
        <v>0</v>
      </c>
      <c r="L383" s="116">
        <f t="shared" si="150"/>
        <v>0</v>
      </c>
      <c r="M383" s="116">
        <f t="shared" si="150"/>
        <v>0</v>
      </c>
      <c r="N383" s="116">
        <f t="shared" si="150"/>
        <v>0</v>
      </c>
      <c r="O383" s="116">
        <f t="shared" si="150"/>
        <v>0</v>
      </c>
      <c r="P383" s="116">
        <f t="shared" si="150"/>
        <v>0</v>
      </c>
      <c r="Q383" s="116">
        <f t="shared" si="150"/>
        <v>0</v>
      </c>
      <c r="R383" s="116">
        <f t="shared" si="150"/>
        <v>0</v>
      </c>
      <c r="S383" s="116">
        <f t="shared" si="150"/>
        <v>0</v>
      </c>
      <c r="T383" s="116">
        <f t="shared" si="150"/>
        <v>0</v>
      </c>
      <c r="U383" s="195">
        <f t="shared" si="150"/>
        <v>0</v>
      </c>
    </row>
    <row r="384" ht="15.75" customHeight="1">
      <c r="A384" s="136" t="s">
        <v>57</v>
      </c>
      <c r="B384" s="120">
        <f t="shared" ref="B384:U384" si="151">B160/B$11</f>
        <v>0</v>
      </c>
      <c r="C384" s="120">
        <f t="shared" si="151"/>
        <v>0</v>
      </c>
      <c r="D384" s="120">
        <f t="shared" si="151"/>
        <v>0</v>
      </c>
      <c r="E384" s="120">
        <f t="shared" si="151"/>
        <v>0</v>
      </c>
      <c r="F384" s="120">
        <f t="shared" si="151"/>
        <v>0</v>
      </c>
      <c r="G384" s="120">
        <f t="shared" si="151"/>
        <v>0</v>
      </c>
      <c r="H384" s="120">
        <f t="shared" si="151"/>
        <v>0</v>
      </c>
      <c r="I384" s="120">
        <f t="shared" si="151"/>
        <v>0</v>
      </c>
      <c r="J384" s="120">
        <f t="shared" si="151"/>
        <v>0</v>
      </c>
      <c r="K384" s="120">
        <f t="shared" si="151"/>
        <v>0</v>
      </c>
      <c r="L384" s="120">
        <f t="shared" si="151"/>
        <v>0</v>
      </c>
      <c r="M384" s="120">
        <f t="shared" si="151"/>
        <v>0</v>
      </c>
      <c r="N384" s="120">
        <f t="shared" si="151"/>
        <v>0</v>
      </c>
      <c r="O384" s="120">
        <f t="shared" si="151"/>
        <v>0</v>
      </c>
      <c r="P384" s="120">
        <f t="shared" si="151"/>
        <v>0</v>
      </c>
      <c r="Q384" s="120">
        <f t="shared" si="151"/>
        <v>0.000004189043139</v>
      </c>
      <c r="R384" s="120">
        <f t="shared" si="151"/>
        <v>0</v>
      </c>
      <c r="S384" s="120">
        <f t="shared" si="151"/>
        <v>0</v>
      </c>
      <c r="T384" s="120">
        <f t="shared" si="151"/>
        <v>0</v>
      </c>
      <c r="U384" s="196">
        <f t="shared" si="151"/>
        <v>0</v>
      </c>
    </row>
    <row r="385" ht="15.75" customHeight="1">
      <c r="A385" s="136" t="s">
        <v>527</v>
      </c>
      <c r="B385" s="120">
        <f t="shared" ref="B385:U385" si="152">B161/B$11</f>
        <v>0</v>
      </c>
      <c r="C385" s="120">
        <f t="shared" si="152"/>
        <v>0</v>
      </c>
      <c r="D385" s="120">
        <f t="shared" si="152"/>
        <v>0</v>
      </c>
      <c r="E385" s="120">
        <f t="shared" si="152"/>
        <v>0</v>
      </c>
      <c r="F385" s="120">
        <f t="shared" si="152"/>
        <v>0</v>
      </c>
      <c r="G385" s="120">
        <f t="shared" si="152"/>
        <v>0</v>
      </c>
      <c r="H385" s="120">
        <f t="shared" si="152"/>
        <v>0</v>
      </c>
      <c r="I385" s="120">
        <f t="shared" si="152"/>
        <v>0</v>
      </c>
      <c r="J385" s="120">
        <f t="shared" si="152"/>
        <v>0</v>
      </c>
      <c r="K385" s="120">
        <f t="shared" si="152"/>
        <v>0</v>
      </c>
      <c r="L385" s="120">
        <f t="shared" si="152"/>
        <v>0</v>
      </c>
      <c r="M385" s="120">
        <f t="shared" si="152"/>
        <v>0</v>
      </c>
      <c r="N385" s="120">
        <f t="shared" si="152"/>
        <v>0</v>
      </c>
      <c r="O385" s="120">
        <f t="shared" si="152"/>
        <v>0</v>
      </c>
      <c r="P385" s="120">
        <f t="shared" si="152"/>
        <v>0</v>
      </c>
      <c r="Q385" s="120">
        <f t="shared" si="152"/>
        <v>0</v>
      </c>
      <c r="R385" s="120">
        <f t="shared" si="152"/>
        <v>0</v>
      </c>
      <c r="S385" s="120">
        <f t="shared" si="152"/>
        <v>0</v>
      </c>
      <c r="T385" s="120">
        <f t="shared" si="152"/>
        <v>0</v>
      </c>
      <c r="U385" s="196">
        <f t="shared" si="152"/>
        <v>0</v>
      </c>
    </row>
    <row r="386" ht="15.75" customHeight="1">
      <c r="A386" s="136" t="s">
        <v>186</v>
      </c>
      <c r="B386" s="120">
        <f t="shared" ref="B386:U386" si="153">B162/B$11</f>
        <v>0</v>
      </c>
      <c r="C386" s="120">
        <f t="shared" si="153"/>
        <v>0</v>
      </c>
      <c r="D386" s="120">
        <f t="shared" si="153"/>
        <v>0</v>
      </c>
      <c r="E386" s="120">
        <f t="shared" si="153"/>
        <v>0</v>
      </c>
      <c r="F386" s="120">
        <f t="shared" si="153"/>
        <v>0</v>
      </c>
      <c r="G386" s="120">
        <f t="shared" si="153"/>
        <v>0</v>
      </c>
      <c r="H386" s="120">
        <f t="shared" si="153"/>
        <v>0</v>
      </c>
      <c r="I386" s="120">
        <f t="shared" si="153"/>
        <v>0</v>
      </c>
      <c r="J386" s="120">
        <f t="shared" si="153"/>
        <v>0</v>
      </c>
      <c r="K386" s="120">
        <f t="shared" si="153"/>
        <v>0</v>
      </c>
      <c r="L386" s="120">
        <f t="shared" si="153"/>
        <v>0</v>
      </c>
      <c r="M386" s="120">
        <f t="shared" si="153"/>
        <v>0</v>
      </c>
      <c r="N386" s="120">
        <f t="shared" si="153"/>
        <v>0</v>
      </c>
      <c r="O386" s="120">
        <f t="shared" si="153"/>
        <v>0</v>
      </c>
      <c r="P386" s="120">
        <f t="shared" si="153"/>
        <v>0</v>
      </c>
      <c r="Q386" s="120">
        <f t="shared" si="153"/>
        <v>0</v>
      </c>
      <c r="R386" s="120">
        <f t="shared" si="153"/>
        <v>0</v>
      </c>
      <c r="S386" s="120">
        <f t="shared" si="153"/>
        <v>0</v>
      </c>
      <c r="T386" s="120">
        <f t="shared" si="153"/>
        <v>0</v>
      </c>
      <c r="U386" s="196">
        <f t="shared" si="153"/>
        <v>0</v>
      </c>
    </row>
    <row r="387" ht="15.75" customHeight="1">
      <c r="A387" s="136" t="s">
        <v>187</v>
      </c>
      <c r="B387" s="116">
        <f t="shared" ref="B387:U387" si="154">B163/B$11</f>
        <v>0</v>
      </c>
      <c r="C387" s="116">
        <f t="shared" si="154"/>
        <v>0</v>
      </c>
      <c r="D387" s="116">
        <f t="shared" si="154"/>
        <v>0</v>
      </c>
      <c r="E387" s="116">
        <f t="shared" si="154"/>
        <v>0</v>
      </c>
      <c r="F387" s="116">
        <f t="shared" si="154"/>
        <v>0</v>
      </c>
      <c r="G387" s="116">
        <f t="shared" si="154"/>
        <v>0</v>
      </c>
      <c r="H387" s="116">
        <f t="shared" si="154"/>
        <v>0</v>
      </c>
      <c r="I387" s="116">
        <f t="shared" si="154"/>
        <v>0</v>
      </c>
      <c r="J387" s="116">
        <f t="shared" si="154"/>
        <v>0</v>
      </c>
      <c r="K387" s="116">
        <f t="shared" si="154"/>
        <v>0</v>
      </c>
      <c r="L387" s="116">
        <f t="shared" si="154"/>
        <v>0</v>
      </c>
      <c r="M387" s="116">
        <f t="shared" si="154"/>
        <v>0.000007044337057</v>
      </c>
      <c r="N387" s="116">
        <f t="shared" si="154"/>
        <v>0</v>
      </c>
      <c r="O387" s="116">
        <f t="shared" si="154"/>
        <v>0</v>
      </c>
      <c r="P387" s="116">
        <f t="shared" si="154"/>
        <v>0</v>
      </c>
      <c r="Q387" s="116">
        <f t="shared" si="154"/>
        <v>0</v>
      </c>
      <c r="R387" s="116">
        <f t="shared" si="154"/>
        <v>0</v>
      </c>
      <c r="S387" s="116">
        <f t="shared" si="154"/>
        <v>0</v>
      </c>
      <c r="T387" s="116">
        <f t="shared" si="154"/>
        <v>0</v>
      </c>
      <c r="U387" s="195">
        <f t="shared" si="154"/>
        <v>0</v>
      </c>
    </row>
    <row r="388" ht="15.75" customHeight="1">
      <c r="A388" s="136" t="s">
        <v>188</v>
      </c>
      <c r="B388" s="116">
        <f t="shared" ref="B388:U388" si="155">B164/B$11</f>
        <v>0</v>
      </c>
      <c r="C388" s="116">
        <f t="shared" si="155"/>
        <v>0</v>
      </c>
      <c r="D388" s="116">
        <f t="shared" si="155"/>
        <v>0</v>
      </c>
      <c r="E388" s="116">
        <f t="shared" si="155"/>
        <v>0</v>
      </c>
      <c r="F388" s="116">
        <f t="shared" si="155"/>
        <v>0</v>
      </c>
      <c r="G388" s="116">
        <f t="shared" si="155"/>
        <v>0</v>
      </c>
      <c r="H388" s="116">
        <f t="shared" si="155"/>
        <v>0</v>
      </c>
      <c r="I388" s="116">
        <f t="shared" si="155"/>
        <v>0</v>
      </c>
      <c r="J388" s="116">
        <f t="shared" si="155"/>
        <v>0</v>
      </c>
      <c r="K388" s="116">
        <f t="shared" si="155"/>
        <v>0</v>
      </c>
      <c r="L388" s="116">
        <f t="shared" si="155"/>
        <v>0</v>
      </c>
      <c r="M388" s="116">
        <f t="shared" si="155"/>
        <v>0</v>
      </c>
      <c r="N388" s="116">
        <f t="shared" si="155"/>
        <v>0</v>
      </c>
      <c r="O388" s="116">
        <f t="shared" si="155"/>
        <v>0</v>
      </c>
      <c r="P388" s="116">
        <f t="shared" si="155"/>
        <v>0</v>
      </c>
      <c r="Q388" s="116">
        <f t="shared" si="155"/>
        <v>0</v>
      </c>
      <c r="R388" s="116">
        <f t="shared" si="155"/>
        <v>0</v>
      </c>
      <c r="S388" s="116">
        <f t="shared" si="155"/>
        <v>0</v>
      </c>
      <c r="T388" s="116">
        <f t="shared" si="155"/>
        <v>0</v>
      </c>
      <c r="U388" s="195">
        <f t="shared" si="155"/>
        <v>0</v>
      </c>
    </row>
    <row r="389" ht="15.75" customHeight="1">
      <c r="A389" s="136" t="s">
        <v>189</v>
      </c>
      <c r="B389" s="116">
        <f t="shared" ref="B389:U389" si="156">B165/B$11</f>
        <v>0</v>
      </c>
      <c r="C389" s="116">
        <f t="shared" si="156"/>
        <v>0</v>
      </c>
      <c r="D389" s="116">
        <f t="shared" si="156"/>
        <v>0</v>
      </c>
      <c r="E389" s="116">
        <f t="shared" si="156"/>
        <v>0</v>
      </c>
      <c r="F389" s="116">
        <f t="shared" si="156"/>
        <v>0</v>
      </c>
      <c r="G389" s="116">
        <f t="shared" si="156"/>
        <v>0</v>
      </c>
      <c r="H389" s="116">
        <f t="shared" si="156"/>
        <v>0</v>
      </c>
      <c r="I389" s="116">
        <f t="shared" si="156"/>
        <v>0</v>
      </c>
      <c r="J389" s="116">
        <f t="shared" si="156"/>
        <v>0</v>
      </c>
      <c r="K389" s="116">
        <f t="shared" si="156"/>
        <v>0</v>
      </c>
      <c r="L389" s="116">
        <f t="shared" si="156"/>
        <v>0</v>
      </c>
      <c r="M389" s="116">
        <f t="shared" si="156"/>
        <v>0</v>
      </c>
      <c r="N389" s="116">
        <f t="shared" si="156"/>
        <v>0</v>
      </c>
      <c r="O389" s="116">
        <f t="shared" si="156"/>
        <v>0</v>
      </c>
      <c r="P389" s="116">
        <f t="shared" si="156"/>
        <v>0</v>
      </c>
      <c r="Q389" s="116">
        <f t="shared" si="156"/>
        <v>0</v>
      </c>
      <c r="R389" s="116">
        <f t="shared" si="156"/>
        <v>0</v>
      </c>
      <c r="S389" s="116">
        <f t="shared" si="156"/>
        <v>0</v>
      </c>
      <c r="T389" s="116">
        <f t="shared" si="156"/>
        <v>0</v>
      </c>
      <c r="U389" s="195">
        <f t="shared" si="156"/>
        <v>0.00000295727623</v>
      </c>
    </row>
    <row r="390" ht="15.75" customHeight="1">
      <c r="A390" s="136" t="s">
        <v>190</v>
      </c>
      <c r="B390" s="116">
        <f t="shared" ref="B390:U390" si="157">B166/B$11</f>
        <v>0</v>
      </c>
      <c r="C390" s="116">
        <f t="shared" si="157"/>
        <v>0</v>
      </c>
      <c r="D390" s="116">
        <f t="shared" si="157"/>
        <v>0</v>
      </c>
      <c r="E390" s="116">
        <f t="shared" si="157"/>
        <v>0</v>
      </c>
      <c r="F390" s="116">
        <f t="shared" si="157"/>
        <v>0</v>
      </c>
      <c r="G390" s="116">
        <f t="shared" si="157"/>
        <v>0.001092869234</v>
      </c>
      <c r="H390" s="116">
        <f t="shared" si="157"/>
        <v>0</v>
      </c>
      <c r="I390" s="116">
        <f t="shared" si="157"/>
        <v>0.0002366672631</v>
      </c>
      <c r="J390" s="116">
        <f t="shared" si="157"/>
        <v>0.01080155911</v>
      </c>
      <c r="K390" s="116">
        <f t="shared" si="157"/>
        <v>0.001713434646</v>
      </c>
      <c r="L390" s="116">
        <f t="shared" si="157"/>
        <v>0.00189375931</v>
      </c>
      <c r="M390" s="116">
        <f t="shared" si="157"/>
        <v>0.0008805421322</v>
      </c>
      <c r="N390" s="116">
        <f t="shared" si="157"/>
        <v>0.001947588457</v>
      </c>
      <c r="O390" s="116">
        <f t="shared" si="157"/>
        <v>0.0005208826593</v>
      </c>
      <c r="P390" s="116">
        <f t="shared" si="157"/>
        <v>0.001706587427</v>
      </c>
      <c r="Q390" s="116">
        <f t="shared" si="157"/>
        <v>0.0004607947453</v>
      </c>
      <c r="R390" s="116">
        <f t="shared" si="157"/>
        <v>0.003930424168</v>
      </c>
      <c r="S390" s="116">
        <f t="shared" si="157"/>
        <v>0.003528429057</v>
      </c>
      <c r="T390" s="116">
        <f t="shared" si="157"/>
        <v>0.003583360742</v>
      </c>
      <c r="U390" s="195">
        <f t="shared" si="157"/>
        <v>0.006121561797</v>
      </c>
    </row>
    <row r="391" ht="15.75" customHeight="1">
      <c r="A391" s="136" t="s">
        <v>191</v>
      </c>
      <c r="B391" s="116">
        <f t="shared" ref="B391:U391" si="158">B167/B$11</f>
        <v>0</v>
      </c>
      <c r="C391" s="116">
        <f t="shared" si="158"/>
        <v>0</v>
      </c>
      <c r="D391" s="116">
        <f t="shared" si="158"/>
        <v>0</v>
      </c>
      <c r="E391" s="116">
        <f t="shared" si="158"/>
        <v>0</v>
      </c>
      <c r="F391" s="116">
        <f t="shared" si="158"/>
        <v>0</v>
      </c>
      <c r="G391" s="116">
        <f t="shared" si="158"/>
        <v>0</v>
      </c>
      <c r="H391" s="116">
        <f t="shared" si="158"/>
        <v>0</v>
      </c>
      <c r="I391" s="116">
        <f t="shared" si="158"/>
        <v>0</v>
      </c>
      <c r="J391" s="116">
        <f t="shared" si="158"/>
        <v>0</v>
      </c>
      <c r="K391" s="116">
        <f t="shared" si="158"/>
        <v>0</v>
      </c>
      <c r="L391" s="116">
        <f t="shared" si="158"/>
        <v>0</v>
      </c>
      <c r="M391" s="116">
        <f t="shared" si="158"/>
        <v>0</v>
      </c>
      <c r="N391" s="116">
        <f t="shared" si="158"/>
        <v>0.000005098399103</v>
      </c>
      <c r="O391" s="116">
        <f t="shared" si="158"/>
        <v>0.00004735296903</v>
      </c>
      <c r="P391" s="116">
        <f t="shared" si="158"/>
        <v>0</v>
      </c>
      <c r="Q391" s="116">
        <f t="shared" si="158"/>
        <v>0</v>
      </c>
      <c r="R391" s="116">
        <f t="shared" si="158"/>
        <v>0</v>
      </c>
      <c r="S391" s="116">
        <f t="shared" si="158"/>
        <v>0</v>
      </c>
      <c r="T391" s="116">
        <f t="shared" si="158"/>
        <v>0.00003808402721</v>
      </c>
      <c r="U391" s="195">
        <f t="shared" si="158"/>
        <v>0</v>
      </c>
    </row>
    <row r="392" ht="15.75" customHeight="1">
      <c r="A392" s="136" t="s">
        <v>32</v>
      </c>
      <c r="B392" s="120">
        <f t="shared" ref="B392:U392" si="159">B168/B$11</f>
        <v>0</v>
      </c>
      <c r="C392" s="120">
        <f t="shared" si="159"/>
        <v>0</v>
      </c>
      <c r="D392" s="120">
        <f t="shared" si="159"/>
        <v>0</v>
      </c>
      <c r="E392" s="120">
        <f t="shared" si="159"/>
        <v>0</v>
      </c>
      <c r="F392" s="120">
        <f t="shared" si="159"/>
        <v>0</v>
      </c>
      <c r="G392" s="120">
        <f t="shared" si="159"/>
        <v>0</v>
      </c>
      <c r="H392" s="120">
        <f t="shared" si="159"/>
        <v>0.00001413147928</v>
      </c>
      <c r="I392" s="120">
        <f t="shared" si="159"/>
        <v>0</v>
      </c>
      <c r="J392" s="120">
        <f t="shared" si="159"/>
        <v>0</v>
      </c>
      <c r="K392" s="120">
        <f t="shared" si="159"/>
        <v>0</v>
      </c>
      <c r="L392" s="120">
        <f t="shared" si="159"/>
        <v>0</v>
      </c>
      <c r="M392" s="120">
        <f t="shared" si="159"/>
        <v>0</v>
      </c>
      <c r="N392" s="120">
        <f t="shared" si="159"/>
        <v>0</v>
      </c>
      <c r="O392" s="120">
        <f t="shared" si="159"/>
        <v>0</v>
      </c>
      <c r="P392" s="120">
        <f t="shared" si="159"/>
        <v>0</v>
      </c>
      <c r="Q392" s="120">
        <f t="shared" si="159"/>
        <v>0.00002932330197</v>
      </c>
      <c r="R392" s="120">
        <f t="shared" si="159"/>
        <v>0.000008137524158</v>
      </c>
      <c r="S392" s="120">
        <f t="shared" si="159"/>
        <v>0.001003322004</v>
      </c>
      <c r="T392" s="120">
        <f t="shared" si="159"/>
        <v>0.01594682085</v>
      </c>
      <c r="U392" s="196">
        <f t="shared" si="159"/>
        <v>0.01951506584</v>
      </c>
    </row>
    <row r="393" ht="15.75" customHeight="1">
      <c r="A393" s="136" t="s">
        <v>192</v>
      </c>
      <c r="B393" s="120">
        <f t="shared" ref="B393:U393" si="160">B169/B$11</f>
        <v>0</v>
      </c>
      <c r="C393" s="120">
        <f t="shared" si="160"/>
        <v>0</v>
      </c>
      <c r="D393" s="120">
        <f t="shared" si="160"/>
        <v>0</v>
      </c>
      <c r="E393" s="120">
        <f t="shared" si="160"/>
        <v>0</v>
      </c>
      <c r="F393" s="120">
        <f t="shared" si="160"/>
        <v>0</v>
      </c>
      <c r="G393" s="120">
        <f t="shared" si="160"/>
        <v>0</v>
      </c>
      <c r="H393" s="120">
        <f t="shared" si="160"/>
        <v>0</v>
      </c>
      <c r="I393" s="120">
        <f t="shared" si="160"/>
        <v>0</v>
      </c>
      <c r="J393" s="120">
        <f t="shared" si="160"/>
        <v>0</v>
      </c>
      <c r="K393" s="120">
        <f t="shared" si="160"/>
        <v>0</v>
      </c>
      <c r="L393" s="120">
        <f t="shared" si="160"/>
        <v>0</v>
      </c>
      <c r="M393" s="120">
        <f t="shared" si="160"/>
        <v>0</v>
      </c>
      <c r="N393" s="120">
        <f t="shared" si="160"/>
        <v>0</v>
      </c>
      <c r="O393" s="120">
        <f t="shared" si="160"/>
        <v>0</v>
      </c>
      <c r="P393" s="120">
        <f t="shared" si="160"/>
        <v>0</v>
      </c>
      <c r="Q393" s="120">
        <f t="shared" si="160"/>
        <v>0.000008378086278</v>
      </c>
      <c r="R393" s="120">
        <f t="shared" si="160"/>
        <v>0</v>
      </c>
      <c r="S393" s="120">
        <f t="shared" si="160"/>
        <v>0</v>
      </c>
      <c r="T393" s="120">
        <f t="shared" si="160"/>
        <v>0.00001384873717</v>
      </c>
      <c r="U393" s="196">
        <f t="shared" si="160"/>
        <v>0</v>
      </c>
    </row>
    <row r="394" ht="15.75" customHeight="1">
      <c r="A394" s="136" t="s">
        <v>193</v>
      </c>
      <c r="B394" s="120">
        <f t="shared" ref="B394:U394" si="161">B170/B$11</f>
        <v>0</v>
      </c>
      <c r="C394" s="120">
        <f t="shared" si="161"/>
        <v>0</v>
      </c>
      <c r="D394" s="120">
        <f t="shared" si="161"/>
        <v>0</v>
      </c>
      <c r="E394" s="120">
        <f t="shared" si="161"/>
        <v>0</v>
      </c>
      <c r="F394" s="120">
        <f t="shared" si="161"/>
        <v>0</v>
      </c>
      <c r="G394" s="120">
        <f t="shared" si="161"/>
        <v>0</v>
      </c>
      <c r="H394" s="120">
        <f t="shared" si="161"/>
        <v>0</v>
      </c>
      <c r="I394" s="120">
        <f t="shared" si="161"/>
        <v>0</v>
      </c>
      <c r="J394" s="120">
        <f t="shared" si="161"/>
        <v>0</v>
      </c>
      <c r="K394" s="120">
        <f t="shared" si="161"/>
        <v>0</v>
      </c>
      <c r="L394" s="120">
        <f t="shared" si="161"/>
        <v>0</v>
      </c>
      <c r="M394" s="120">
        <f t="shared" si="161"/>
        <v>0</v>
      </c>
      <c r="N394" s="120">
        <f t="shared" si="161"/>
        <v>0</v>
      </c>
      <c r="O394" s="120">
        <f t="shared" si="161"/>
        <v>0</v>
      </c>
      <c r="P394" s="120">
        <f t="shared" si="161"/>
        <v>0</v>
      </c>
      <c r="Q394" s="120">
        <f t="shared" si="161"/>
        <v>0</v>
      </c>
      <c r="R394" s="120">
        <f t="shared" si="161"/>
        <v>0</v>
      </c>
      <c r="S394" s="120">
        <f t="shared" si="161"/>
        <v>0</v>
      </c>
      <c r="T394" s="120">
        <f t="shared" si="161"/>
        <v>0</v>
      </c>
      <c r="U394" s="196">
        <f t="shared" si="161"/>
        <v>0</v>
      </c>
    </row>
    <row r="395" ht="15.75" customHeight="1">
      <c r="A395" s="136" t="s">
        <v>33</v>
      </c>
      <c r="B395" s="116">
        <f t="shared" ref="B395:U395" si="162">B171/B$11</f>
        <v>0.0006846789909</v>
      </c>
      <c r="C395" s="116">
        <f t="shared" si="162"/>
        <v>0.026294926</v>
      </c>
      <c r="D395" s="116">
        <f t="shared" si="162"/>
        <v>0.007036102484</v>
      </c>
      <c r="E395" s="116">
        <f t="shared" si="162"/>
        <v>0.01626102027</v>
      </c>
      <c r="F395" s="116">
        <f t="shared" si="162"/>
        <v>0.02724900708</v>
      </c>
      <c r="G395" s="116">
        <f t="shared" si="162"/>
        <v>0.02638498578</v>
      </c>
      <c r="H395" s="116">
        <f t="shared" si="162"/>
        <v>0.01179271946</v>
      </c>
      <c r="I395" s="116">
        <f t="shared" si="162"/>
        <v>0.004208059386</v>
      </c>
      <c r="J395" s="116">
        <f t="shared" si="162"/>
        <v>0.02067542106</v>
      </c>
      <c r="K395" s="116">
        <f t="shared" si="162"/>
        <v>0.01361082188</v>
      </c>
      <c r="L395" s="116">
        <f t="shared" si="162"/>
        <v>0.05860353079</v>
      </c>
      <c r="M395" s="116">
        <f t="shared" si="162"/>
        <v>0.03336902464</v>
      </c>
      <c r="N395" s="116">
        <f t="shared" si="162"/>
        <v>0.02390129499</v>
      </c>
      <c r="O395" s="116">
        <f t="shared" si="162"/>
        <v>0.01350912559</v>
      </c>
      <c r="P395" s="116">
        <f t="shared" si="162"/>
        <v>0.002379183649</v>
      </c>
      <c r="Q395" s="116">
        <f t="shared" si="162"/>
        <v>0.01268023358</v>
      </c>
      <c r="R395" s="116">
        <f t="shared" si="162"/>
        <v>0.01128674601</v>
      </c>
      <c r="S395" s="116">
        <f t="shared" si="162"/>
        <v>0.0116702191</v>
      </c>
      <c r="T395" s="116">
        <f t="shared" si="162"/>
        <v>0.01533055205</v>
      </c>
      <c r="U395" s="195">
        <f t="shared" si="162"/>
        <v>0.01261278312</v>
      </c>
    </row>
    <row r="396" ht="15.75" customHeight="1">
      <c r="A396" s="136" t="s">
        <v>194</v>
      </c>
      <c r="B396" s="116">
        <f t="shared" ref="B396:U396" si="163">B172/B$11</f>
        <v>0</v>
      </c>
      <c r="C396" s="116">
        <f t="shared" si="163"/>
        <v>0</v>
      </c>
      <c r="D396" s="116">
        <f t="shared" si="163"/>
        <v>0</v>
      </c>
      <c r="E396" s="116">
        <f t="shared" si="163"/>
        <v>0</v>
      </c>
      <c r="F396" s="116">
        <f t="shared" si="163"/>
        <v>0</v>
      </c>
      <c r="G396" s="116">
        <f t="shared" si="163"/>
        <v>0</v>
      </c>
      <c r="H396" s="116">
        <f t="shared" si="163"/>
        <v>0</v>
      </c>
      <c r="I396" s="116">
        <f t="shared" si="163"/>
        <v>0</v>
      </c>
      <c r="J396" s="116">
        <f t="shared" si="163"/>
        <v>0</v>
      </c>
      <c r="K396" s="116">
        <f t="shared" si="163"/>
        <v>0</v>
      </c>
      <c r="L396" s="116">
        <f t="shared" si="163"/>
        <v>0</v>
      </c>
      <c r="M396" s="116">
        <f t="shared" si="163"/>
        <v>0</v>
      </c>
      <c r="N396" s="116">
        <f t="shared" si="163"/>
        <v>0</v>
      </c>
      <c r="O396" s="116">
        <f t="shared" si="163"/>
        <v>0</v>
      </c>
      <c r="P396" s="116">
        <f t="shared" si="163"/>
        <v>0</v>
      </c>
      <c r="Q396" s="116">
        <f t="shared" si="163"/>
        <v>0</v>
      </c>
      <c r="R396" s="116">
        <f t="shared" si="163"/>
        <v>0</v>
      </c>
      <c r="S396" s="116">
        <f t="shared" si="163"/>
        <v>0</v>
      </c>
      <c r="T396" s="116">
        <f t="shared" si="163"/>
        <v>0</v>
      </c>
      <c r="U396" s="195">
        <f t="shared" si="163"/>
        <v>0</v>
      </c>
    </row>
    <row r="397" ht="15.75" customHeight="1">
      <c r="A397" s="136" t="s">
        <v>195</v>
      </c>
      <c r="B397" s="116">
        <f t="shared" ref="B397:U397" si="164">B173/B$11</f>
        <v>0</v>
      </c>
      <c r="C397" s="116">
        <f t="shared" si="164"/>
        <v>0</v>
      </c>
      <c r="D397" s="116">
        <f t="shared" si="164"/>
        <v>0</v>
      </c>
      <c r="E397" s="116">
        <f t="shared" si="164"/>
        <v>0</v>
      </c>
      <c r="F397" s="116">
        <f t="shared" si="164"/>
        <v>0</v>
      </c>
      <c r="G397" s="116">
        <f t="shared" si="164"/>
        <v>0</v>
      </c>
      <c r="H397" s="116">
        <f t="shared" si="164"/>
        <v>0</v>
      </c>
      <c r="I397" s="116">
        <f t="shared" si="164"/>
        <v>0</v>
      </c>
      <c r="J397" s="116">
        <f t="shared" si="164"/>
        <v>0</v>
      </c>
      <c r="K397" s="116">
        <f t="shared" si="164"/>
        <v>0</v>
      </c>
      <c r="L397" s="116">
        <f t="shared" si="164"/>
        <v>0</v>
      </c>
      <c r="M397" s="116">
        <f t="shared" si="164"/>
        <v>0</v>
      </c>
      <c r="N397" s="116">
        <f t="shared" si="164"/>
        <v>0</v>
      </c>
      <c r="O397" s="116">
        <f t="shared" si="164"/>
        <v>0</v>
      </c>
      <c r="P397" s="116">
        <f t="shared" si="164"/>
        <v>0.00008030999659</v>
      </c>
      <c r="Q397" s="116">
        <f t="shared" si="164"/>
        <v>0</v>
      </c>
      <c r="R397" s="116">
        <f t="shared" si="164"/>
        <v>0</v>
      </c>
      <c r="S397" s="116">
        <f t="shared" si="164"/>
        <v>0.0001776215988</v>
      </c>
      <c r="T397" s="116">
        <f t="shared" si="164"/>
        <v>0</v>
      </c>
      <c r="U397" s="195">
        <f t="shared" si="164"/>
        <v>0</v>
      </c>
    </row>
    <row r="398" ht="15.75" customHeight="1">
      <c r="A398" s="136" t="s">
        <v>196</v>
      </c>
      <c r="B398" s="120">
        <f t="shared" ref="B398:U398" si="165">B174/B$11</f>
        <v>0</v>
      </c>
      <c r="C398" s="120">
        <f t="shared" si="165"/>
        <v>0</v>
      </c>
      <c r="D398" s="120">
        <f t="shared" si="165"/>
        <v>0</v>
      </c>
      <c r="E398" s="120">
        <f t="shared" si="165"/>
        <v>0</v>
      </c>
      <c r="F398" s="120">
        <f t="shared" si="165"/>
        <v>0</v>
      </c>
      <c r="G398" s="120">
        <f t="shared" si="165"/>
        <v>0</v>
      </c>
      <c r="H398" s="120">
        <f t="shared" si="165"/>
        <v>0</v>
      </c>
      <c r="I398" s="120">
        <f t="shared" si="165"/>
        <v>0</v>
      </c>
      <c r="J398" s="120">
        <f t="shared" si="165"/>
        <v>0</v>
      </c>
      <c r="K398" s="120">
        <f t="shared" si="165"/>
        <v>0</v>
      </c>
      <c r="L398" s="120">
        <f t="shared" si="165"/>
        <v>0</v>
      </c>
      <c r="M398" s="120">
        <f t="shared" si="165"/>
        <v>0</v>
      </c>
      <c r="N398" s="120">
        <f t="shared" si="165"/>
        <v>0</v>
      </c>
      <c r="O398" s="120">
        <f t="shared" si="165"/>
        <v>0</v>
      </c>
      <c r="P398" s="120">
        <f t="shared" si="165"/>
        <v>0</v>
      </c>
      <c r="Q398" s="120">
        <f t="shared" si="165"/>
        <v>0.000008378086278</v>
      </c>
      <c r="R398" s="120">
        <f t="shared" si="165"/>
        <v>0</v>
      </c>
      <c r="S398" s="120">
        <f t="shared" si="165"/>
        <v>0.001137738349</v>
      </c>
      <c r="T398" s="120">
        <f t="shared" si="165"/>
        <v>0</v>
      </c>
      <c r="U398" s="196">
        <f t="shared" si="165"/>
        <v>0.0001271628779</v>
      </c>
    </row>
    <row r="399" ht="15.75" customHeight="1">
      <c r="A399" s="136" t="s">
        <v>34</v>
      </c>
      <c r="B399" s="116">
        <f t="shared" ref="B399:U399" si="166">B175/B$11</f>
        <v>0</v>
      </c>
      <c r="C399" s="116">
        <f t="shared" si="166"/>
        <v>0</v>
      </c>
      <c r="D399" s="116">
        <f t="shared" si="166"/>
        <v>0.001868206522</v>
      </c>
      <c r="E399" s="116">
        <f t="shared" si="166"/>
        <v>0.000602818175</v>
      </c>
      <c r="F399" s="116">
        <f t="shared" si="166"/>
        <v>0.00001285330523</v>
      </c>
      <c r="G399" s="116">
        <f t="shared" si="166"/>
        <v>0.05785633289</v>
      </c>
      <c r="H399" s="116">
        <f t="shared" si="166"/>
        <v>0.0001837092307</v>
      </c>
      <c r="I399" s="116">
        <f t="shared" si="166"/>
        <v>0.0001558540513</v>
      </c>
      <c r="J399" s="116">
        <f t="shared" si="166"/>
        <v>0.0005393588102</v>
      </c>
      <c r="K399" s="116">
        <f t="shared" si="166"/>
        <v>0.00007029475469</v>
      </c>
      <c r="L399" s="116">
        <f t="shared" si="166"/>
        <v>0.0001980919781</v>
      </c>
      <c r="M399" s="116">
        <f t="shared" si="166"/>
        <v>0.003346060102</v>
      </c>
      <c r="N399" s="116">
        <f t="shared" si="166"/>
        <v>0.0005557255022</v>
      </c>
      <c r="O399" s="116">
        <f t="shared" si="166"/>
        <v>0.001386765522</v>
      </c>
      <c r="P399" s="116">
        <f t="shared" si="166"/>
        <v>0.0007579255928</v>
      </c>
      <c r="Q399" s="116">
        <f t="shared" si="166"/>
        <v>0.00137400615</v>
      </c>
      <c r="R399" s="116">
        <f t="shared" si="166"/>
        <v>0.003157359373</v>
      </c>
      <c r="S399" s="116">
        <f t="shared" si="166"/>
        <v>0.002601916393</v>
      </c>
      <c r="T399" s="116">
        <f t="shared" si="166"/>
        <v>0.006176536777</v>
      </c>
      <c r="U399" s="195">
        <f t="shared" si="166"/>
        <v>0.009933490858</v>
      </c>
    </row>
    <row r="400" ht="15.75" customHeight="1">
      <c r="A400" s="136" t="s">
        <v>63</v>
      </c>
      <c r="B400" s="116">
        <f t="shared" ref="B400:U400" si="167">B176/B$11</f>
        <v>0</v>
      </c>
      <c r="C400" s="116">
        <f t="shared" si="167"/>
        <v>0</v>
      </c>
      <c r="D400" s="116">
        <f t="shared" si="167"/>
        <v>0</v>
      </c>
      <c r="E400" s="116">
        <f t="shared" si="167"/>
        <v>0</v>
      </c>
      <c r="F400" s="116">
        <f t="shared" si="167"/>
        <v>0</v>
      </c>
      <c r="G400" s="116">
        <f t="shared" si="167"/>
        <v>0</v>
      </c>
      <c r="H400" s="116">
        <f t="shared" si="167"/>
        <v>0</v>
      </c>
      <c r="I400" s="116">
        <f t="shared" si="167"/>
        <v>0</v>
      </c>
      <c r="J400" s="116">
        <f t="shared" si="167"/>
        <v>0</v>
      </c>
      <c r="K400" s="116">
        <f t="shared" si="167"/>
        <v>0</v>
      </c>
      <c r="L400" s="116">
        <f t="shared" si="167"/>
        <v>0</v>
      </c>
      <c r="M400" s="116">
        <f t="shared" si="167"/>
        <v>0</v>
      </c>
      <c r="N400" s="116">
        <f t="shared" si="167"/>
        <v>0</v>
      </c>
      <c r="O400" s="116">
        <f t="shared" si="167"/>
        <v>0</v>
      </c>
      <c r="P400" s="116">
        <f t="shared" si="167"/>
        <v>0</v>
      </c>
      <c r="Q400" s="116">
        <f t="shared" si="167"/>
        <v>0</v>
      </c>
      <c r="R400" s="116">
        <f t="shared" si="167"/>
        <v>0</v>
      </c>
      <c r="S400" s="116">
        <f t="shared" si="167"/>
        <v>0</v>
      </c>
      <c r="T400" s="116">
        <f t="shared" si="167"/>
        <v>0.0004258486679</v>
      </c>
      <c r="U400" s="195">
        <f t="shared" si="167"/>
        <v>0</v>
      </c>
    </row>
    <row r="401" ht="15.75" customHeight="1">
      <c r="A401" s="136" t="s">
        <v>35</v>
      </c>
      <c r="B401" s="120">
        <f t="shared" ref="B401:U401" si="168">B177/B$11</f>
        <v>0</v>
      </c>
      <c r="C401" s="120">
        <f t="shared" si="168"/>
        <v>0.00008809020437</v>
      </c>
      <c r="D401" s="120">
        <f t="shared" si="168"/>
        <v>0.00002426242236</v>
      </c>
      <c r="E401" s="120">
        <f t="shared" si="168"/>
        <v>0.0000602818175</v>
      </c>
      <c r="F401" s="120">
        <f t="shared" si="168"/>
        <v>0.00005141322091</v>
      </c>
      <c r="G401" s="120">
        <f t="shared" si="168"/>
        <v>0</v>
      </c>
      <c r="H401" s="120">
        <f t="shared" si="168"/>
        <v>0.006373297157</v>
      </c>
      <c r="I401" s="120">
        <f t="shared" si="168"/>
        <v>0.00006349609499</v>
      </c>
      <c r="J401" s="120">
        <f t="shared" si="168"/>
        <v>0.001100291973</v>
      </c>
      <c r="K401" s="120">
        <f t="shared" si="168"/>
        <v>0.00008786844337</v>
      </c>
      <c r="L401" s="120">
        <f t="shared" si="168"/>
        <v>0.00351811353</v>
      </c>
      <c r="M401" s="120">
        <f t="shared" si="168"/>
        <v>0.0004367488976</v>
      </c>
      <c r="N401" s="120">
        <f t="shared" si="168"/>
        <v>0.00007137758744</v>
      </c>
      <c r="O401" s="120">
        <f t="shared" si="168"/>
        <v>0.0003450002029</v>
      </c>
      <c r="P401" s="120">
        <f t="shared" si="168"/>
        <v>0.003779589214</v>
      </c>
      <c r="Q401" s="120">
        <f t="shared" si="168"/>
        <v>0.005688720582</v>
      </c>
      <c r="R401" s="120">
        <f t="shared" si="168"/>
        <v>0.000720170888</v>
      </c>
      <c r="S401" s="120">
        <f t="shared" si="168"/>
        <v>0.00009601167502</v>
      </c>
      <c r="T401" s="120">
        <f t="shared" si="168"/>
        <v>0.001869579518</v>
      </c>
      <c r="U401" s="196">
        <f t="shared" si="168"/>
        <v>0.0002099666124</v>
      </c>
    </row>
    <row r="402" ht="15.75" customHeight="1">
      <c r="A402" s="136" t="s">
        <v>197</v>
      </c>
      <c r="B402" s="116">
        <f t="shared" ref="B402:U402" si="169">B178/B$11</f>
        <v>0.009427503028</v>
      </c>
      <c r="C402" s="116">
        <f t="shared" si="169"/>
        <v>0.007575757576</v>
      </c>
      <c r="D402" s="116">
        <f t="shared" si="169"/>
        <v>0.00225640528</v>
      </c>
      <c r="E402" s="116">
        <f t="shared" si="169"/>
        <v>0.01802426343</v>
      </c>
      <c r="F402" s="116">
        <f t="shared" si="169"/>
        <v>0</v>
      </c>
      <c r="G402" s="116">
        <f t="shared" si="169"/>
        <v>0.0009860474289</v>
      </c>
      <c r="H402" s="116">
        <f t="shared" si="169"/>
        <v>0</v>
      </c>
      <c r="I402" s="116">
        <f t="shared" si="169"/>
        <v>0</v>
      </c>
      <c r="J402" s="116">
        <f t="shared" si="169"/>
        <v>0.00004314870482</v>
      </c>
      <c r="K402" s="116">
        <f t="shared" si="169"/>
        <v>0.006774656984</v>
      </c>
      <c r="L402" s="116">
        <f t="shared" si="169"/>
        <v>0.02151278882</v>
      </c>
      <c r="M402" s="116">
        <f t="shared" si="169"/>
        <v>0.01156680145</v>
      </c>
      <c r="N402" s="116">
        <f t="shared" si="169"/>
        <v>0.0006831854798</v>
      </c>
      <c r="O402" s="116">
        <f t="shared" si="169"/>
        <v>0.003220001894</v>
      </c>
      <c r="P402" s="116">
        <f t="shared" si="169"/>
        <v>0.0005822474753</v>
      </c>
      <c r="Q402" s="116">
        <f t="shared" si="169"/>
        <v>0.005408054692</v>
      </c>
      <c r="R402" s="116">
        <f t="shared" si="169"/>
        <v>0</v>
      </c>
      <c r="S402" s="116">
        <f t="shared" si="169"/>
        <v>0.00002400291875</v>
      </c>
      <c r="T402" s="116">
        <f t="shared" si="169"/>
        <v>0</v>
      </c>
      <c r="U402" s="195">
        <f t="shared" si="169"/>
        <v>0.0002661548607</v>
      </c>
    </row>
    <row r="403" ht="15.75" customHeight="1">
      <c r="A403" s="136" t="s">
        <v>36</v>
      </c>
      <c r="B403" s="120">
        <f t="shared" ref="B403:U403" si="170">B179/B$11</f>
        <v>0</v>
      </c>
      <c r="C403" s="120">
        <f t="shared" si="170"/>
        <v>0</v>
      </c>
      <c r="D403" s="120">
        <f t="shared" si="170"/>
        <v>0</v>
      </c>
      <c r="E403" s="120">
        <f t="shared" si="170"/>
        <v>0</v>
      </c>
      <c r="F403" s="120">
        <f t="shared" si="170"/>
        <v>0</v>
      </c>
      <c r="G403" s="120">
        <f t="shared" si="170"/>
        <v>0</v>
      </c>
      <c r="H403" s="120">
        <f t="shared" si="170"/>
        <v>0</v>
      </c>
      <c r="I403" s="120">
        <f t="shared" si="170"/>
        <v>0</v>
      </c>
      <c r="J403" s="120">
        <f t="shared" si="170"/>
        <v>0.00001438290161</v>
      </c>
      <c r="K403" s="120">
        <f t="shared" si="170"/>
        <v>0</v>
      </c>
      <c r="L403" s="120">
        <f t="shared" si="170"/>
        <v>0</v>
      </c>
      <c r="M403" s="120">
        <f t="shared" si="170"/>
        <v>0</v>
      </c>
      <c r="N403" s="120">
        <f t="shared" si="170"/>
        <v>0.0009381054349</v>
      </c>
      <c r="O403" s="120">
        <f t="shared" si="170"/>
        <v>0</v>
      </c>
      <c r="P403" s="120">
        <f t="shared" si="170"/>
        <v>0.00009034874616</v>
      </c>
      <c r="Q403" s="120">
        <f t="shared" si="170"/>
        <v>0</v>
      </c>
      <c r="R403" s="120">
        <f t="shared" si="170"/>
        <v>0.00001220628624</v>
      </c>
      <c r="S403" s="120">
        <f t="shared" si="170"/>
        <v>0</v>
      </c>
      <c r="T403" s="120">
        <f t="shared" si="170"/>
        <v>0.001094050236</v>
      </c>
      <c r="U403" s="196">
        <f t="shared" si="170"/>
        <v>0.000005914552461</v>
      </c>
    </row>
    <row r="404" ht="15.75" customHeight="1">
      <c r="A404" s="136" t="s">
        <v>198</v>
      </c>
      <c r="B404" s="116">
        <f t="shared" ref="B404:U404" si="171">B180/B$11</f>
        <v>0</v>
      </c>
      <c r="C404" s="116">
        <f t="shared" si="171"/>
        <v>0</v>
      </c>
      <c r="D404" s="116">
        <f t="shared" si="171"/>
        <v>0</v>
      </c>
      <c r="E404" s="116">
        <f t="shared" si="171"/>
        <v>0</v>
      </c>
      <c r="F404" s="116">
        <f t="shared" si="171"/>
        <v>0.008560301281</v>
      </c>
      <c r="G404" s="116">
        <f t="shared" si="171"/>
        <v>0.02807770054</v>
      </c>
      <c r="H404" s="116">
        <f t="shared" si="171"/>
        <v>0.00002119721892</v>
      </c>
      <c r="I404" s="116">
        <f t="shared" si="171"/>
        <v>0.00002308948909</v>
      </c>
      <c r="J404" s="116">
        <f t="shared" si="171"/>
        <v>0</v>
      </c>
      <c r="K404" s="116">
        <f t="shared" si="171"/>
        <v>0.0000131802665</v>
      </c>
      <c r="L404" s="116">
        <f t="shared" si="171"/>
        <v>0.00004754207474</v>
      </c>
      <c r="M404" s="116">
        <f t="shared" si="171"/>
        <v>0.0001127093929</v>
      </c>
      <c r="N404" s="116">
        <f t="shared" si="171"/>
        <v>0.002177016417</v>
      </c>
      <c r="O404" s="116">
        <f t="shared" si="171"/>
        <v>0.00007441180848</v>
      </c>
      <c r="P404" s="116">
        <f t="shared" si="171"/>
        <v>0.000140542494</v>
      </c>
      <c r="Q404" s="116">
        <f t="shared" si="171"/>
        <v>0.0001382384236</v>
      </c>
      <c r="R404" s="116">
        <f t="shared" si="171"/>
        <v>0.00003661885871</v>
      </c>
      <c r="S404" s="116">
        <f t="shared" si="171"/>
        <v>0.0001824221825</v>
      </c>
      <c r="T404" s="116">
        <f t="shared" si="171"/>
        <v>0.00002423529004</v>
      </c>
      <c r="U404" s="195">
        <f t="shared" si="171"/>
        <v>0.004906121266</v>
      </c>
    </row>
    <row r="405" ht="15.75" customHeight="1">
      <c r="A405" s="136" t="s">
        <v>37</v>
      </c>
      <c r="B405" s="120">
        <f t="shared" ref="B405:U405" si="172">B181/B$11</f>
        <v>0</v>
      </c>
      <c r="C405" s="120">
        <f t="shared" si="172"/>
        <v>0.0004404510218</v>
      </c>
      <c r="D405" s="120">
        <f t="shared" si="172"/>
        <v>0</v>
      </c>
      <c r="E405" s="120">
        <f t="shared" si="172"/>
        <v>0.003270288599</v>
      </c>
      <c r="F405" s="120">
        <f t="shared" si="172"/>
        <v>0.001773756121</v>
      </c>
      <c r="G405" s="120">
        <f t="shared" si="172"/>
        <v>0</v>
      </c>
      <c r="H405" s="120">
        <f t="shared" si="172"/>
        <v>0</v>
      </c>
      <c r="I405" s="120">
        <f t="shared" si="172"/>
        <v>0.0007446360231</v>
      </c>
      <c r="J405" s="120">
        <f t="shared" si="172"/>
        <v>0.0001941691717</v>
      </c>
      <c r="K405" s="120">
        <f t="shared" si="172"/>
        <v>0.0000131802665</v>
      </c>
      <c r="L405" s="120">
        <f t="shared" si="172"/>
        <v>0.0000713131121</v>
      </c>
      <c r="M405" s="120">
        <f t="shared" si="172"/>
        <v>0.00002817734823</v>
      </c>
      <c r="N405" s="120">
        <f t="shared" si="172"/>
        <v>0</v>
      </c>
      <c r="O405" s="120">
        <f t="shared" si="172"/>
        <v>0.00003382354931</v>
      </c>
      <c r="P405" s="120">
        <f t="shared" si="172"/>
        <v>0.00005019374787</v>
      </c>
      <c r="Q405" s="120">
        <f t="shared" si="172"/>
        <v>0.0001549945961</v>
      </c>
      <c r="R405" s="120">
        <f t="shared" si="172"/>
        <v>0.0003824636354</v>
      </c>
      <c r="S405" s="120">
        <f t="shared" si="172"/>
        <v>0.0008353015727</v>
      </c>
      <c r="T405" s="120">
        <f t="shared" si="172"/>
        <v>0.003593747295</v>
      </c>
      <c r="U405" s="196">
        <f t="shared" si="172"/>
        <v>0.002768010552</v>
      </c>
    </row>
    <row r="406" ht="15.75" customHeight="1">
      <c r="A406" s="136" t="s">
        <v>199</v>
      </c>
      <c r="B406" s="120">
        <f t="shared" ref="B406:U406" si="173">B182/B$11</f>
        <v>0.001106019908</v>
      </c>
      <c r="C406" s="120">
        <f t="shared" si="173"/>
        <v>0</v>
      </c>
      <c r="D406" s="120">
        <f t="shared" si="173"/>
        <v>0.001843944099</v>
      </c>
      <c r="E406" s="120">
        <f t="shared" si="173"/>
        <v>0.04305628815</v>
      </c>
      <c r="F406" s="120">
        <f t="shared" si="173"/>
        <v>0</v>
      </c>
      <c r="G406" s="120">
        <f t="shared" si="173"/>
        <v>0</v>
      </c>
      <c r="H406" s="120">
        <f t="shared" si="173"/>
        <v>0.0004592730767</v>
      </c>
      <c r="I406" s="120">
        <f t="shared" si="173"/>
        <v>0.00008081321181</v>
      </c>
      <c r="J406" s="120">
        <f t="shared" si="173"/>
        <v>0.0001941691717</v>
      </c>
      <c r="K406" s="120">
        <f t="shared" si="173"/>
        <v>0.0000131802665</v>
      </c>
      <c r="L406" s="120">
        <f t="shared" si="173"/>
        <v>0</v>
      </c>
      <c r="M406" s="120">
        <f t="shared" si="173"/>
        <v>0</v>
      </c>
      <c r="N406" s="120">
        <f t="shared" si="173"/>
        <v>0</v>
      </c>
      <c r="O406" s="120">
        <f t="shared" si="173"/>
        <v>0</v>
      </c>
      <c r="P406" s="120">
        <f t="shared" si="173"/>
        <v>0</v>
      </c>
      <c r="Q406" s="120">
        <f t="shared" si="173"/>
        <v>0.00001675617256</v>
      </c>
      <c r="R406" s="120">
        <f t="shared" si="173"/>
        <v>0.0008829213712</v>
      </c>
      <c r="S406" s="120">
        <f t="shared" si="173"/>
        <v>0.005616682989</v>
      </c>
      <c r="T406" s="120">
        <f t="shared" si="173"/>
        <v>0.0002077310575</v>
      </c>
      <c r="U406" s="196">
        <f t="shared" si="173"/>
        <v>0</v>
      </c>
    </row>
    <row r="407" ht="15.75" customHeight="1">
      <c r="A407" s="136" t="s">
        <v>200</v>
      </c>
      <c r="B407" s="120">
        <f t="shared" ref="B407:U407" si="174">B183/B$11</f>
        <v>0.04492547533</v>
      </c>
      <c r="C407" s="120">
        <f t="shared" si="174"/>
        <v>0.05554087385</v>
      </c>
      <c r="D407" s="120">
        <f t="shared" si="174"/>
        <v>0.07460694876</v>
      </c>
      <c r="E407" s="120">
        <f t="shared" si="174"/>
        <v>0.03194936327</v>
      </c>
      <c r="F407" s="120">
        <f t="shared" si="174"/>
        <v>0.02546239766</v>
      </c>
      <c r="G407" s="120">
        <f t="shared" si="174"/>
        <v>0.02843925126</v>
      </c>
      <c r="H407" s="120">
        <f t="shared" si="174"/>
        <v>0.01902803685</v>
      </c>
      <c r="I407" s="120">
        <f t="shared" si="174"/>
        <v>0.01511207061</v>
      </c>
      <c r="J407" s="120">
        <f t="shared" si="174"/>
        <v>0.0608828225</v>
      </c>
      <c r="K407" s="120">
        <f t="shared" si="174"/>
        <v>0.03715077786</v>
      </c>
      <c r="L407" s="120">
        <f t="shared" si="174"/>
        <v>0.04845329784</v>
      </c>
      <c r="M407" s="120">
        <f t="shared" si="174"/>
        <v>0.06335676749</v>
      </c>
      <c r="N407" s="120">
        <f t="shared" si="174"/>
        <v>0.05922810238</v>
      </c>
      <c r="O407" s="120">
        <f t="shared" si="174"/>
        <v>0.06965621744</v>
      </c>
      <c r="P407" s="120">
        <f t="shared" si="174"/>
        <v>0.06492561287</v>
      </c>
      <c r="Q407" s="120">
        <f t="shared" si="174"/>
        <v>0.1422389598</v>
      </c>
      <c r="R407" s="120">
        <f t="shared" si="174"/>
        <v>0.09614891669</v>
      </c>
      <c r="S407" s="120">
        <f t="shared" si="174"/>
        <v>0.1778808303</v>
      </c>
      <c r="T407" s="120">
        <f t="shared" si="174"/>
        <v>0.09336126162</v>
      </c>
      <c r="U407" s="196">
        <f t="shared" si="174"/>
        <v>0.06386533747</v>
      </c>
    </row>
    <row r="408" ht="15.75" customHeight="1">
      <c r="A408" s="136" t="s">
        <v>38</v>
      </c>
      <c r="B408" s="120">
        <f t="shared" ref="B408:U408" si="175">B184/B$11</f>
        <v>0</v>
      </c>
      <c r="C408" s="120">
        <f t="shared" si="175"/>
        <v>0</v>
      </c>
      <c r="D408" s="120">
        <f t="shared" si="175"/>
        <v>0</v>
      </c>
      <c r="E408" s="120">
        <f t="shared" si="175"/>
        <v>0</v>
      </c>
      <c r="F408" s="120">
        <f t="shared" si="175"/>
        <v>0</v>
      </c>
      <c r="G408" s="120">
        <f t="shared" si="175"/>
        <v>0</v>
      </c>
      <c r="H408" s="120">
        <f t="shared" si="175"/>
        <v>0</v>
      </c>
      <c r="I408" s="120">
        <f t="shared" si="175"/>
        <v>0.001806752521</v>
      </c>
      <c r="J408" s="120">
        <f t="shared" si="175"/>
        <v>0</v>
      </c>
      <c r="K408" s="120">
        <f t="shared" si="175"/>
        <v>0.0006326527922</v>
      </c>
      <c r="L408" s="120">
        <f t="shared" si="175"/>
        <v>0</v>
      </c>
      <c r="M408" s="120">
        <f t="shared" si="175"/>
        <v>0</v>
      </c>
      <c r="N408" s="120">
        <f t="shared" si="175"/>
        <v>0.002850005098</v>
      </c>
      <c r="O408" s="120">
        <f t="shared" si="175"/>
        <v>0.00340264906</v>
      </c>
      <c r="P408" s="120">
        <f t="shared" si="175"/>
        <v>0</v>
      </c>
      <c r="Q408" s="120">
        <f t="shared" si="175"/>
        <v>0.001306981459</v>
      </c>
      <c r="R408" s="120">
        <f t="shared" si="175"/>
        <v>0</v>
      </c>
      <c r="S408" s="120">
        <f t="shared" si="175"/>
        <v>0.002765136241</v>
      </c>
      <c r="T408" s="120">
        <f t="shared" si="175"/>
        <v>0.0006439662783</v>
      </c>
      <c r="U408" s="196">
        <f t="shared" si="175"/>
        <v>0.002880387048</v>
      </c>
    </row>
    <row r="409" ht="15.75" customHeight="1">
      <c r="A409" s="136" t="s">
        <v>201</v>
      </c>
      <c r="B409" s="116">
        <f t="shared" ref="B409:U409" si="176">B185/B$11</f>
        <v>0</v>
      </c>
      <c r="C409" s="116">
        <f t="shared" si="176"/>
        <v>0</v>
      </c>
      <c r="D409" s="116">
        <f t="shared" si="176"/>
        <v>0</v>
      </c>
      <c r="E409" s="116">
        <f t="shared" si="176"/>
        <v>0</v>
      </c>
      <c r="F409" s="116">
        <f t="shared" si="176"/>
        <v>0</v>
      </c>
      <c r="G409" s="116">
        <f t="shared" si="176"/>
        <v>0.002588374501</v>
      </c>
      <c r="H409" s="116">
        <f t="shared" si="176"/>
        <v>0</v>
      </c>
      <c r="I409" s="116">
        <f t="shared" si="176"/>
        <v>0.0005483753658</v>
      </c>
      <c r="J409" s="116">
        <f t="shared" si="176"/>
        <v>0.0009205057028</v>
      </c>
      <c r="K409" s="116">
        <f t="shared" si="176"/>
        <v>0.000008786844337</v>
      </c>
      <c r="L409" s="116">
        <f t="shared" si="176"/>
        <v>0.001933377706</v>
      </c>
      <c r="M409" s="116">
        <f t="shared" si="176"/>
        <v>0.002359852914</v>
      </c>
      <c r="N409" s="116">
        <f t="shared" si="176"/>
        <v>0.0001733455695</v>
      </c>
      <c r="O409" s="116">
        <f t="shared" si="176"/>
        <v>0.00006764709862</v>
      </c>
      <c r="P409" s="116">
        <f t="shared" si="176"/>
        <v>0.0004617824804</v>
      </c>
      <c r="Q409" s="116">
        <f t="shared" si="176"/>
        <v>0.001009559396</v>
      </c>
      <c r="R409" s="116">
        <f t="shared" si="176"/>
        <v>0.0004557013529</v>
      </c>
      <c r="S409" s="116">
        <f t="shared" si="176"/>
        <v>0.0006960846439</v>
      </c>
      <c r="T409" s="116">
        <f t="shared" si="176"/>
        <v>0.002793982724</v>
      </c>
      <c r="U409" s="195">
        <f t="shared" si="176"/>
        <v>0.0003933177386</v>
      </c>
    </row>
    <row r="410" ht="15.75" customHeight="1">
      <c r="A410" s="136" t="s">
        <v>39</v>
      </c>
      <c r="B410" s="116">
        <f t="shared" ref="B410:U410" si="177">B186/B$11</f>
        <v>0.03428661716</v>
      </c>
      <c r="C410" s="116">
        <f t="shared" si="177"/>
        <v>0.02563424947</v>
      </c>
      <c r="D410" s="116">
        <f t="shared" si="177"/>
        <v>0.02351028727</v>
      </c>
      <c r="E410" s="116">
        <f t="shared" si="177"/>
        <v>0.0354758496</v>
      </c>
      <c r="F410" s="116">
        <f t="shared" si="177"/>
        <v>0.07328954641</v>
      </c>
      <c r="G410" s="116">
        <f t="shared" si="177"/>
        <v>0.01388683462</v>
      </c>
      <c r="H410" s="116">
        <f t="shared" si="177"/>
        <v>0.005786840766</v>
      </c>
      <c r="I410" s="116">
        <f t="shared" si="177"/>
        <v>0.02098834558</v>
      </c>
      <c r="J410" s="116">
        <f t="shared" si="177"/>
        <v>0.05120312972</v>
      </c>
      <c r="K410" s="116">
        <f t="shared" si="177"/>
        <v>0.04684266716</v>
      </c>
      <c r="L410" s="116">
        <f t="shared" si="177"/>
        <v>0.03404012551</v>
      </c>
      <c r="M410" s="116">
        <f t="shared" si="177"/>
        <v>0.02461291368</v>
      </c>
      <c r="N410" s="116">
        <f t="shared" si="177"/>
        <v>0.0267054145</v>
      </c>
      <c r="O410" s="116">
        <f t="shared" si="177"/>
        <v>0.02866884039</v>
      </c>
      <c r="P410" s="116">
        <f t="shared" si="177"/>
        <v>0.04502881121</v>
      </c>
      <c r="Q410" s="116">
        <f t="shared" si="177"/>
        <v>0.02925627728</v>
      </c>
      <c r="R410" s="116">
        <f t="shared" si="177"/>
        <v>0.0946027871</v>
      </c>
      <c r="S410" s="116">
        <f t="shared" si="177"/>
        <v>0.04139543368</v>
      </c>
      <c r="T410" s="116">
        <f t="shared" si="177"/>
        <v>0.05600429311</v>
      </c>
      <c r="U410" s="195">
        <f t="shared" si="177"/>
        <v>0.05305649285</v>
      </c>
    </row>
    <row r="411" ht="15.75" customHeight="1">
      <c r="A411" s="136" t="s">
        <v>74</v>
      </c>
      <c r="B411" s="116">
        <f t="shared" ref="B411:U411" si="178">B187/B$11</f>
        <v>0</v>
      </c>
      <c r="C411" s="116">
        <f t="shared" si="178"/>
        <v>0</v>
      </c>
      <c r="D411" s="116">
        <f t="shared" si="178"/>
        <v>0</v>
      </c>
      <c r="E411" s="116">
        <f t="shared" si="178"/>
        <v>0</v>
      </c>
      <c r="F411" s="116">
        <f t="shared" si="178"/>
        <v>0</v>
      </c>
      <c r="G411" s="116">
        <f t="shared" si="178"/>
        <v>0</v>
      </c>
      <c r="H411" s="116">
        <f t="shared" si="178"/>
        <v>0</v>
      </c>
      <c r="I411" s="116">
        <f t="shared" si="178"/>
        <v>0</v>
      </c>
      <c r="J411" s="116">
        <f t="shared" si="178"/>
        <v>0</v>
      </c>
      <c r="K411" s="116">
        <f t="shared" si="178"/>
        <v>0</v>
      </c>
      <c r="L411" s="116">
        <f t="shared" si="178"/>
        <v>0</v>
      </c>
      <c r="M411" s="116">
        <f t="shared" si="178"/>
        <v>0</v>
      </c>
      <c r="N411" s="116">
        <f t="shared" si="178"/>
        <v>0</v>
      </c>
      <c r="O411" s="116">
        <f t="shared" si="178"/>
        <v>0</v>
      </c>
      <c r="P411" s="116">
        <f t="shared" si="178"/>
        <v>0</v>
      </c>
      <c r="Q411" s="116">
        <f t="shared" si="178"/>
        <v>0</v>
      </c>
      <c r="R411" s="116">
        <f t="shared" si="178"/>
        <v>0</v>
      </c>
      <c r="S411" s="116">
        <f t="shared" si="178"/>
        <v>0</v>
      </c>
      <c r="T411" s="116">
        <f t="shared" si="178"/>
        <v>0</v>
      </c>
      <c r="U411" s="195">
        <f t="shared" si="178"/>
        <v>0</v>
      </c>
    </row>
    <row r="412" ht="15.75" customHeight="1">
      <c r="A412" s="136" t="s">
        <v>202</v>
      </c>
      <c r="B412" s="116">
        <f t="shared" ref="B412:U412" si="179">B188/B$11</f>
        <v>0</v>
      </c>
      <c r="C412" s="116">
        <f t="shared" si="179"/>
        <v>0</v>
      </c>
      <c r="D412" s="116">
        <f t="shared" si="179"/>
        <v>0</v>
      </c>
      <c r="E412" s="116">
        <f t="shared" si="179"/>
        <v>0</v>
      </c>
      <c r="F412" s="116">
        <f t="shared" si="179"/>
        <v>0</v>
      </c>
      <c r="G412" s="116">
        <f t="shared" si="179"/>
        <v>0</v>
      </c>
      <c r="H412" s="116">
        <f t="shared" si="179"/>
        <v>0</v>
      </c>
      <c r="I412" s="116">
        <f t="shared" si="179"/>
        <v>0.001021709892</v>
      </c>
      <c r="J412" s="116">
        <f t="shared" si="179"/>
        <v>0</v>
      </c>
      <c r="K412" s="116">
        <f t="shared" si="179"/>
        <v>0.006036562059</v>
      </c>
      <c r="L412" s="116">
        <f t="shared" si="179"/>
        <v>0</v>
      </c>
      <c r="M412" s="116">
        <f t="shared" si="179"/>
        <v>0</v>
      </c>
      <c r="N412" s="116">
        <f t="shared" si="179"/>
        <v>0</v>
      </c>
      <c r="O412" s="116">
        <f t="shared" si="179"/>
        <v>0.00007441180848</v>
      </c>
      <c r="P412" s="116">
        <f t="shared" si="179"/>
        <v>0.0001756781175</v>
      </c>
      <c r="Q412" s="116">
        <f t="shared" si="179"/>
        <v>0</v>
      </c>
      <c r="R412" s="116">
        <f t="shared" si="179"/>
        <v>0</v>
      </c>
      <c r="S412" s="116">
        <f t="shared" si="179"/>
        <v>0.000004800583751</v>
      </c>
      <c r="T412" s="116">
        <f t="shared" si="179"/>
        <v>0</v>
      </c>
      <c r="U412" s="195">
        <f t="shared" si="179"/>
        <v>0.000005914552461</v>
      </c>
    </row>
    <row r="413" ht="15.75" customHeight="1">
      <c r="A413" s="136" t="s">
        <v>203</v>
      </c>
      <c r="B413" s="120">
        <f t="shared" ref="B413:U413" si="180">B189/B$11</f>
        <v>0</v>
      </c>
      <c r="C413" s="120">
        <f t="shared" si="180"/>
        <v>0</v>
      </c>
      <c r="D413" s="120">
        <f t="shared" si="180"/>
        <v>0</v>
      </c>
      <c r="E413" s="120">
        <f t="shared" si="180"/>
        <v>0</v>
      </c>
      <c r="F413" s="120">
        <f t="shared" si="180"/>
        <v>0</v>
      </c>
      <c r="G413" s="120">
        <f t="shared" si="180"/>
        <v>0</v>
      </c>
      <c r="H413" s="120">
        <f t="shared" si="180"/>
        <v>0</v>
      </c>
      <c r="I413" s="120">
        <f t="shared" si="180"/>
        <v>0</v>
      </c>
      <c r="J413" s="120">
        <f t="shared" si="180"/>
        <v>0</v>
      </c>
      <c r="K413" s="120">
        <f t="shared" si="180"/>
        <v>0</v>
      </c>
      <c r="L413" s="120">
        <f t="shared" si="180"/>
        <v>0</v>
      </c>
      <c r="M413" s="120">
        <f t="shared" si="180"/>
        <v>0</v>
      </c>
      <c r="N413" s="120">
        <f t="shared" si="180"/>
        <v>0</v>
      </c>
      <c r="O413" s="120">
        <f t="shared" si="180"/>
        <v>0</v>
      </c>
      <c r="P413" s="120">
        <f t="shared" si="180"/>
        <v>0</v>
      </c>
      <c r="Q413" s="120">
        <f t="shared" si="180"/>
        <v>0</v>
      </c>
      <c r="R413" s="120">
        <f t="shared" si="180"/>
        <v>0</v>
      </c>
      <c r="S413" s="120">
        <f t="shared" si="180"/>
        <v>0</v>
      </c>
      <c r="T413" s="120">
        <f t="shared" si="180"/>
        <v>0</v>
      </c>
      <c r="U413" s="196">
        <f t="shared" si="180"/>
        <v>0.00002661548607</v>
      </c>
    </row>
    <row r="414" ht="15.75" customHeight="1">
      <c r="A414" s="136" t="s">
        <v>204</v>
      </c>
      <c r="B414" s="116">
        <f t="shared" ref="B414:U414" si="181">B190/B$11</f>
        <v>0</v>
      </c>
      <c r="C414" s="116">
        <f t="shared" si="181"/>
        <v>0</v>
      </c>
      <c r="D414" s="116">
        <f t="shared" si="181"/>
        <v>0</v>
      </c>
      <c r="E414" s="116">
        <f t="shared" si="181"/>
        <v>0</v>
      </c>
      <c r="F414" s="116">
        <f t="shared" si="181"/>
        <v>0</v>
      </c>
      <c r="G414" s="116">
        <f t="shared" si="181"/>
        <v>0</v>
      </c>
      <c r="H414" s="116">
        <f t="shared" si="181"/>
        <v>0</v>
      </c>
      <c r="I414" s="116">
        <f t="shared" si="181"/>
        <v>0</v>
      </c>
      <c r="J414" s="116">
        <f t="shared" si="181"/>
        <v>0</v>
      </c>
      <c r="K414" s="116">
        <f t="shared" si="181"/>
        <v>0</v>
      </c>
      <c r="L414" s="116">
        <f t="shared" si="181"/>
        <v>0</v>
      </c>
      <c r="M414" s="116">
        <f t="shared" si="181"/>
        <v>0</v>
      </c>
      <c r="N414" s="116">
        <f t="shared" si="181"/>
        <v>0</v>
      </c>
      <c r="O414" s="116">
        <f t="shared" si="181"/>
        <v>0</v>
      </c>
      <c r="P414" s="116">
        <f t="shared" si="181"/>
        <v>0</v>
      </c>
      <c r="Q414" s="116">
        <f t="shared" si="181"/>
        <v>0</v>
      </c>
      <c r="R414" s="116">
        <f t="shared" si="181"/>
        <v>0</v>
      </c>
      <c r="S414" s="116">
        <f t="shared" si="181"/>
        <v>0</v>
      </c>
      <c r="T414" s="116">
        <f t="shared" si="181"/>
        <v>0.0008620838887</v>
      </c>
      <c r="U414" s="195">
        <f t="shared" si="181"/>
        <v>0.00000295727623</v>
      </c>
    </row>
    <row r="415" ht="15.75" customHeight="1">
      <c r="A415" s="136" t="s">
        <v>205</v>
      </c>
      <c r="B415" s="116">
        <f t="shared" ref="B415:U415" si="182">B191/B$11</f>
        <v>0</v>
      </c>
      <c r="C415" s="116">
        <f t="shared" si="182"/>
        <v>0</v>
      </c>
      <c r="D415" s="116">
        <f t="shared" si="182"/>
        <v>0</v>
      </c>
      <c r="E415" s="116">
        <f t="shared" si="182"/>
        <v>0</v>
      </c>
      <c r="F415" s="116">
        <f t="shared" si="182"/>
        <v>0</v>
      </c>
      <c r="G415" s="116">
        <f t="shared" si="182"/>
        <v>0</v>
      </c>
      <c r="H415" s="116">
        <f t="shared" si="182"/>
        <v>0</v>
      </c>
      <c r="I415" s="116">
        <f t="shared" si="182"/>
        <v>0.0004617897817</v>
      </c>
      <c r="J415" s="116">
        <f t="shared" si="182"/>
        <v>0</v>
      </c>
      <c r="K415" s="116">
        <f t="shared" si="182"/>
        <v>0.0001713434646</v>
      </c>
      <c r="L415" s="116">
        <f t="shared" si="182"/>
        <v>0</v>
      </c>
      <c r="M415" s="116">
        <f t="shared" si="182"/>
        <v>0.0001338424041</v>
      </c>
      <c r="N415" s="116">
        <f t="shared" si="182"/>
        <v>0.00001529519731</v>
      </c>
      <c r="O415" s="116">
        <f t="shared" si="182"/>
        <v>0.00048705911</v>
      </c>
      <c r="P415" s="116">
        <f t="shared" si="182"/>
        <v>0.00004517437308</v>
      </c>
      <c r="Q415" s="116">
        <f t="shared" si="182"/>
        <v>0.0004984961335</v>
      </c>
      <c r="R415" s="116">
        <f t="shared" si="182"/>
        <v>0.000008137524158</v>
      </c>
      <c r="S415" s="116">
        <f t="shared" si="182"/>
        <v>0.0003312402788</v>
      </c>
      <c r="T415" s="116">
        <f t="shared" si="182"/>
        <v>0.00005193276438</v>
      </c>
      <c r="U415" s="195">
        <f t="shared" si="182"/>
        <v>0.001188825045</v>
      </c>
    </row>
    <row r="416" ht="15.75" customHeight="1">
      <c r="A416" s="136" t="s">
        <v>40</v>
      </c>
      <c r="B416" s="116">
        <f t="shared" ref="B416:U416" si="183">B192/B$11</f>
        <v>0</v>
      </c>
      <c r="C416" s="116">
        <f t="shared" si="183"/>
        <v>0</v>
      </c>
      <c r="D416" s="116">
        <f t="shared" si="183"/>
        <v>0.003178377329</v>
      </c>
      <c r="E416" s="116">
        <f t="shared" si="183"/>
        <v>0.0003767613594</v>
      </c>
      <c r="F416" s="116">
        <f t="shared" si="183"/>
        <v>0.0004241590725</v>
      </c>
      <c r="G416" s="116">
        <f t="shared" si="183"/>
        <v>0.007535045769</v>
      </c>
      <c r="H416" s="116">
        <f t="shared" si="183"/>
        <v>0.00005652591713</v>
      </c>
      <c r="I416" s="116">
        <f t="shared" si="183"/>
        <v>0.004398547671</v>
      </c>
      <c r="J416" s="116">
        <f t="shared" si="183"/>
        <v>0.003236152861</v>
      </c>
      <c r="K416" s="116">
        <f t="shared" si="183"/>
        <v>0.01297377566</v>
      </c>
      <c r="L416" s="116">
        <f t="shared" si="183"/>
        <v>0.01702798643</v>
      </c>
      <c r="M416" s="116">
        <f t="shared" si="183"/>
        <v>0.06186336804</v>
      </c>
      <c r="N416" s="116">
        <f t="shared" si="183"/>
        <v>0.007234628327</v>
      </c>
      <c r="O416" s="116">
        <f t="shared" si="183"/>
        <v>0.007576475045</v>
      </c>
      <c r="P416" s="116">
        <f t="shared" si="183"/>
        <v>0.01498785311</v>
      </c>
      <c r="Q416" s="116">
        <f t="shared" si="183"/>
        <v>0.006911921179</v>
      </c>
      <c r="R416" s="116">
        <f t="shared" si="183"/>
        <v>0.003027158987</v>
      </c>
      <c r="S416" s="116">
        <f t="shared" si="183"/>
        <v>0.01331681933</v>
      </c>
      <c r="T416" s="116">
        <f t="shared" si="183"/>
        <v>0.0432876902</v>
      </c>
      <c r="U416" s="195">
        <f t="shared" si="183"/>
        <v>0.0162354465</v>
      </c>
    </row>
    <row r="417" ht="15.75" customHeight="1">
      <c r="A417" s="136" t="s">
        <v>206</v>
      </c>
      <c r="B417" s="116">
        <f t="shared" ref="B417:U417" si="184">B193/B$11</f>
        <v>0</v>
      </c>
      <c r="C417" s="116">
        <f t="shared" si="184"/>
        <v>0</v>
      </c>
      <c r="D417" s="116">
        <f t="shared" si="184"/>
        <v>0</v>
      </c>
      <c r="E417" s="116">
        <f t="shared" si="184"/>
        <v>0</v>
      </c>
      <c r="F417" s="116">
        <f t="shared" si="184"/>
        <v>0</v>
      </c>
      <c r="G417" s="116">
        <f t="shared" si="184"/>
        <v>0.00001643412381</v>
      </c>
      <c r="H417" s="116">
        <f t="shared" si="184"/>
        <v>0</v>
      </c>
      <c r="I417" s="116">
        <f t="shared" si="184"/>
        <v>0</v>
      </c>
      <c r="J417" s="116">
        <f t="shared" si="184"/>
        <v>0</v>
      </c>
      <c r="K417" s="116">
        <f t="shared" si="184"/>
        <v>0.0009094383888</v>
      </c>
      <c r="L417" s="116">
        <f t="shared" si="184"/>
        <v>0</v>
      </c>
      <c r="M417" s="116">
        <f t="shared" si="184"/>
        <v>0.0007185223799</v>
      </c>
      <c r="N417" s="116">
        <f t="shared" si="184"/>
        <v>0.0003619863363</v>
      </c>
      <c r="O417" s="116">
        <f t="shared" si="184"/>
        <v>0.000006764709862</v>
      </c>
      <c r="P417" s="116">
        <f t="shared" si="184"/>
        <v>0.0003312787359</v>
      </c>
      <c r="Q417" s="116">
        <f t="shared" si="184"/>
        <v>0</v>
      </c>
      <c r="R417" s="116">
        <f t="shared" si="184"/>
        <v>0</v>
      </c>
      <c r="S417" s="116">
        <f t="shared" si="184"/>
        <v>0.00001440175125</v>
      </c>
      <c r="T417" s="116">
        <f t="shared" si="184"/>
        <v>0.00001038655288</v>
      </c>
      <c r="U417" s="195">
        <f t="shared" si="184"/>
        <v>0.0007984645822</v>
      </c>
    </row>
    <row r="418" ht="15.75" customHeight="1">
      <c r="A418" s="136" t="s">
        <v>529</v>
      </c>
      <c r="B418" s="116">
        <f t="shared" ref="B418:U418" si="185">B194/B$11</f>
        <v>0</v>
      </c>
      <c r="C418" s="116">
        <f t="shared" si="185"/>
        <v>0</v>
      </c>
      <c r="D418" s="116">
        <f t="shared" si="185"/>
        <v>0</v>
      </c>
      <c r="E418" s="116">
        <f t="shared" si="185"/>
        <v>0</v>
      </c>
      <c r="F418" s="116">
        <f t="shared" si="185"/>
        <v>0</v>
      </c>
      <c r="G418" s="116">
        <f t="shared" si="185"/>
        <v>0</v>
      </c>
      <c r="H418" s="116">
        <f t="shared" si="185"/>
        <v>0</v>
      </c>
      <c r="I418" s="116">
        <f t="shared" si="185"/>
        <v>0</v>
      </c>
      <c r="J418" s="116">
        <f t="shared" si="185"/>
        <v>0</v>
      </c>
      <c r="K418" s="116">
        <f t="shared" si="185"/>
        <v>0</v>
      </c>
      <c r="L418" s="116">
        <f t="shared" si="185"/>
        <v>0</v>
      </c>
      <c r="M418" s="116">
        <f t="shared" si="185"/>
        <v>0</v>
      </c>
      <c r="N418" s="116">
        <f t="shared" si="185"/>
        <v>0</v>
      </c>
      <c r="O418" s="116">
        <f t="shared" si="185"/>
        <v>0</v>
      </c>
      <c r="P418" s="116">
        <f t="shared" si="185"/>
        <v>0</v>
      </c>
      <c r="Q418" s="116">
        <f t="shared" si="185"/>
        <v>0</v>
      </c>
      <c r="R418" s="116">
        <f t="shared" si="185"/>
        <v>0</v>
      </c>
      <c r="S418" s="116">
        <f t="shared" si="185"/>
        <v>0</v>
      </c>
      <c r="T418" s="116">
        <f t="shared" si="185"/>
        <v>0</v>
      </c>
      <c r="U418" s="195">
        <f t="shared" si="185"/>
        <v>0</v>
      </c>
    </row>
    <row r="419" ht="15.75" customHeight="1">
      <c r="A419" s="136" t="s">
        <v>207</v>
      </c>
      <c r="B419" s="116">
        <f t="shared" ref="B419:U419" si="186">B195/B$11</f>
        <v>0</v>
      </c>
      <c r="C419" s="116">
        <f t="shared" si="186"/>
        <v>0</v>
      </c>
      <c r="D419" s="116">
        <f t="shared" si="186"/>
        <v>0</v>
      </c>
      <c r="E419" s="116">
        <f t="shared" si="186"/>
        <v>0</v>
      </c>
      <c r="F419" s="116">
        <f t="shared" si="186"/>
        <v>0</v>
      </c>
      <c r="G419" s="116">
        <f t="shared" si="186"/>
        <v>0</v>
      </c>
      <c r="H419" s="116">
        <f t="shared" si="186"/>
        <v>0</v>
      </c>
      <c r="I419" s="116">
        <f t="shared" si="186"/>
        <v>0</v>
      </c>
      <c r="J419" s="116">
        <f t="shared" si="186"/>
        <v>0</v>
      </c>
      <c r="K419" s="116">
        <f t="shared" si="186"/>
        <v>0</v>
      </c>
      <c r="L419" s="116">
        <f t="shared" si="186"/>
        <v>0</v>
      </c>
      <c r="M419" s="116">
        <f t="shared" si="186"/>
        <v>0</v>
      </c>
      <c r="N419" s="116">
        <f t="shared" si="186"/>
        <v>0</v>
      </c>
      <c r="O419" s="116">
        <f t="shared" si="186"/>
        <v>0</v>
      </c>
      <c r="P419" s="116">
        <f t="shared" si="186"/>
        <v>0</v>
      </c>
      <c r="Q419" s="116">
        <f t="shared" si="186"/>
        <v>0</v>
      </c>
      <c r="R419" s="116">
        <f t="shared" si="186"/>
        <v>0</v>
      </c>
      <c r="S419" s="116">
        <f t="shared" si="186"/>
        <v>0</v>
      </c>
      <c r="T419" s="116">
        <f t="shared" si="186"/>
        <v>0</v>
      </c>
      <c r="U419" s="195">
        <f t="shared" si="186"/>
        <v>0</v>
      </c>
    </row>
    <row r="420" ht="15.75" customHeight="1">
      <c r="A420" s="136" t="s">
        <v>208</v>
      </c>
      <c r="B420" s="120">
        <f t="shared" ref="B420:U420" si="187">B196/B$11</f>
        <v>0</v>
      </c>
      <c r="C420" s="120">
        <f t="shared" si="187"/>
        <v>0</v>
      </c>
      <c r="D420" s="120">
        <f t="shared" si="187"/>
        <v>0</v>
      </c>
      <c r="E420" s="120">
        <f t="shared" si="187"/>
        <v>0</v>
      </c>
      <c r="F420" s="120">
        <f t="shared" si="187"/>
        <v>0</v>
      </c>
      <c r="G420" s="120">
        <f t="shared" si="187"/>
        <v>0</v>
      </c>
      <c r="H420" s="120">
        <f t="shared" si="187"/>
        <v>0</v>
      </c>
      <c r="I420" s="120">
        <f t="shared" si="187"/>
        <v>0</v>
      </c>
      <c r="J420" s="120">
        <f t="shared" si="187"/>
        <v>0</v>
      </c>
      <c r="K420" s="120">
        <f t="shared" si="187"/>
        <v>0.00003954079951</v>
      </c>
      <c r="L420" s="120">
        <f t="shared" si="187"/>
        <v>0</v>
      </c>
      <c r="M420" s="120">
        <f t="shared" si="187"/>
        <v>0</v>
      </c>
      <c r="N420" s="120">
        <f t="shared" si="187"/>
        <v>0.002936677883</v>
      </c>
      <c r="O420" s="120">
        <f t="shared" si="187"/>
        <v>0</v>
      </c>
      <c r="P420" s="120">
        <f t="shared" si="187"/>
        <v>0</v>
      </c>
      <c r="Q420" s="120">
        <f t="shared" si="187"/>
        <v>0.00164210491</v>
      </c>
      <c r="R420" s="120">
        <f t="shared" si="187"/>
        <v>0.0003173634422</v>
      </c>
      <c r="S420" s="120">
        <f t="shared" si="187"/>
        <v>0.0002832344413</v>
      </c>
      <c r="T420" s="120">
        <f t="shared" si="187"/>
        <v>0.0002077310575</v>
      </c>
      <c r="U420" s="196">
        <f t="shared" si="187"/>
        <v>0.000603284351</v>
      </c>
    </row>
    <row r="421" ht="15.75" customHeight="1">
      <c r="A421" s="136" t="s">
        <v>41</v>
      </c>
      <c r="B421" s="120">
        <f t="shared" ref="B421:U421" si="188">B197/B$11</f>
        <v>0</v>
      </c>
      <c r="C421" s="120">
        <f t="shared" si="188"/>
        <v>0</v>
      </c>
      <c r="D421" s="120">
        <f t="shared" si="188"/>
        <v>0</v>
      </c>
      <c r="E421" s="120">
        <f t="shared" si="188"/>
        <v>0</v>
      </c>
      <c r="F421" s="120">
        <f t="shared" si="188"/>
        <v>0</v>
      </c>
      <c r="G421" s="120">
        <f t="shared" si="188"/>
        <v>0.000180775362</v>
      </c>
      <c r="H421" s="120">
        <f t="shared" si="188"/>
        <v>0.003638855915</v>
      </c>
      <c r="I421" s="120">
        <f t="shared" si="188"/>
        <v>0.00002886186136</v>
      </c>
      <c r="J421" s="120">
        <f t="shared" si="188"/>
        <v>0.00005753160643</v>
      </c>
      <c r="K421" s="120">
        <f t="shared" si="188"/>
        <v>0.001840843889</v>
      </c>
      <c r="L421" s="120">
        <f t="shared" si="188"/>
        <v>0.0001347025451</v>
      </c>
      <c r="M421" s="120">
        <f t="shared" si="188"/>
        <v>0.0005987686499</v>
      </c>
      <c r="N421" s="120">
        <f t="shared" si="188"/>
        <v>0.00009177118385</v>
      </c>
      <c r="O421" s="120">
        <f t="shared" si="188"/>
        <v>0.0008388240228</v>
      </c>
      <c r="P421" s="120">
        <f t="shared" si="188"/>
        <v>0.002891159877</v>
      </c>
      <c r="Q421" s="120">
        <f t="shared" si="188"/>
        <v>0.0001047260785</v>
      </c>
      <c r="R421" s="120">
        <f t="shared" si="188"/>
        <v>0.0002156443902</v>
      </c>
      <c r="S421" s="120">
        <f t="shared" si="188"/>
        <v>0.0006624805576</v>
      </c>
      <c r="T421" s="120">
        <f t="shared" si="188"/>
        <v>0.001803798016</v>
      </c>
      <c r="U421" s="196">
        <f t="shared" si="188"/>
        <v>0.000269112137</v>
      </c>
    </row>
    <row r="422" ht="15.75" customHeight="1">
      <c r="A422" s="136" t="s">
        <v>42</v>
      </c>
      <c r="B422" s="116">
        <f t="shared" ref="B422:U422" si="189">B198/B$11</f>
        <v>0</v>
      </c>
      <c r="C422" s="116">
        <f t="shared" si="189"/>
        <v>0</v>
      </c>
      <c r="D422" s="116">
        <f t="shared" si="189"/>
        <v>0.0009704968944</v>
      </c>
      <c r="E422" s="116">
        <f t="shared" si="189"/>
        <v>0.00003014090875</v>
      </c>
      <c r="F422" s="116">
        <f t="shared" si="189"/>
        <v>0.00142671688</v>
      </c>
      <c r="G422" s="116">
        <f t="shared" si="189"/>
        <v>0.0008134891288</v>
      </c>
      <c r="H422" s="116">
        <f t="shared" si="189"/>
        <v>0.002041998756</v>
      </c>
      <c r="I422" s="116">
        <f t="shared" si="189"/>
        <v>0.004519767489</v>
      </c>
      <c r="J422" s="116">
        <f t="shared" si="189"/>
        <v>0.003782703123</v>
      </c>
      <c r="K422" s="116">
        <f t="shared" si="189"/>
        <v>0.004907452562</v>
      </c>
      <c r="L422" s="116">
        <f t="shared" si="189"/>
        <v>0.01959525847</v>
      </c>
      <c r="M422" s="116">
        <f t="shared" si="189"/>
        <v>0.008368672424</v>
      </c>
      <c r="N422" s="116">
        <f t="shared" si="189"/>
        <v>0.006520852452</v>
      </c>
      <c r="O422" s="116">
        <f t="shared" si="189"/>
        <v>0.007468239687</v>
      </c>
      <c r="P422" s="116">
        <f t="shared" si="189"/>
        <v>0.005611661012</v>
      </c>
      <c r="Q422" s="116">
        <f t="shared" si="189"/>
        <v>0.040202247</v>
      </c>
      <c r="R422" s="116">
        <f t="shared" si="189"/>
        <v>0.01295493846</v>
      </c>
      <c r="S422" s="116">
        <f t="shared" si="189"/>
        <v>0.02292758799</v>
      </c>
      <c r="T422" s="116">
        <f t="shared" si="189"/>
        <v>0.009039763187</v>
      </c>
      <c r="U422" s="195">
        <f t="shared" si="189"/>
        <v>0.01681507265</v>
      </c>
    </row>
    <row r="423" ht="15.75" customHeight="1">
      <c r="A423" s="136" t="s">
        <v>43</v>
      </c>
      <c r="B423" s="120">
        <f t="shared" ref="B423:U423" si="190">B199/B$11</f>
        <v>0</v>
      </c>
      <c r="C423" s="120">
        <f t="shared" si="190"/>
        <v>0</v>
      </c>
      <c r="D423" s="120">
        <f t="shared" si="190"/>
        <v>0.001213121118</v>
      </c>
      <c r="E423" s="120">
        <f t="shared" si="190"/>
        <v>0</v>
      </c>
      <c r="F423" s="120">
        <f t="shared" si="190"/>
        <v>0</v>
      </c>
      <c r="G423" s="120">
        <f t="shared" si="190"/>
        <v>0.0001479071143</v>
      </c>
      <c r="H423" s="120">
        <f t="shared" si="190"/>
        <v>0.00009892035498</v>
      </c>
      <c r="I423" s="120">
        <f t="shared" si="190"/>
        <v>0.0002886186136</v>
      </c>
      <c r="J423" s="120">
        <f t="shared" si="190"/>
        <v>0.00003595725402</v>
      </c>
      <c r="K423" s="120">
        <f t="shared" si="190"/>
        <v>0.000417375106</v>
      </c>
      <c r="L423" s="120">
        <f t="shared" si="190"/>
        <v>0.00045164971</v>
      </c>
      <c r="M423" s="120">
        <f t="shared" si="190"/>
        <v>0.006973893687</v>
      </c>
      <c r="N423" s="120">
        <f t="shared" si="190"/>
        <v>0.004129703273</v>
      </c>
      <c r="O423" s="120">
        <f t="shared" si="190"/>
        <v>0.0009944123497</v>
      </c>
      <c r="P423" s="120">
        <f t="shared" si="190"/>
        <v>0.000306181862</v>
      </c>
      <c r="Q423" s="120">
        <f t="shared" si="190"/>
        <v>0.002957464456</v>
      </c>
      <c r="R423" s="120">
        <f t="shared" si="190"/>
        <v>0.006916895535</v>
      </c>
      <c r="S423" s="120">
        <f t="shared" si="190"/>
        <v>0.002928356088</v>
      </c>
      <c r="T423" s="120">
        <f t="shared" si="190"/>
        <v>0.0004812436166</v>
      </c>
      <c r="U423" s="196">
        <f t="shared" si="190"/>
        <v>0.002158811648</v>
      </c>
    </row>
    <row r="424" ht="15.75" customHeight="1">
      <c r="A424" s="136" t="s">
        <v>209</v>
      </c>
      <c r="B424" s="116">
        <f t="shared" ref="B424:U424" si="191">B200/B$11</f>
        <v>0</v>
      </c>
      <c r="C424" s="116">
        <f t="shared" si="191"/>
        <v>0.03184460888</v>
      </c>
      <c r="D424" s="116">
        <f t="shared" si="191"/>
        <v>0.04396350932</v>
      </c>
      <c r="E424" s="116">
        <f t="shared" si="191"/>
        <v>0.01012734534</v>
      </c>
      <c r="F424" s="116">
        <f t="shared" si="191"/>
        <v>0.01037261732</v>
      </c>
      <c r="G424" s="116">
        <f t="shared" si="191"/>
        <v>0.00228434321</v>
      </c>
      <c r="H424" s="116">
        <f t="shared" si="191"/>
        <v>0.002112656153</v>
      </c>
      <c r="I424" s="116">
        <f t="shared" si="191"/>
        <v>0.006753675558</v>
      </c>
      <c r="J424" s="116">
        <f t="shared" si="191"/>
        <v>0.00545831116</v>
      </c>
      <c r="K424" s="116">
        <f t="shared" si="191"/>
        <v>0.005597219842</v>
      </c>
      <c r="L424" s="116">
        <f t="shared" si="191"/>
        <v>0.0367024817</v>
      </c>
      <c r="M424" s="116">
        <f t="shared" si="191"/>
        <v>0.02080192733</v>
      </c>
      <c r="N424" s="116">
        <f t="shared" si="191"/>
        <v>0.02720505761</v>
      </c>
      <c r="O424" s="116">
        <f t="shared" si="191"/>
        <v>0.02845236968</v>
      </c>
      <c r="P424" s="116">
        <f t="shared" si="191"/>
        <v>0.01393378441</v>
      </c>
      <c r="Q424" s="116">
        <f t="shared" si="191"/>
        <v>0.03277507352</v>
      </c>
      <c r="R424" s="116">
        <f t="shared" si="191"/>
        <v>0.02446546638</v>
      </c>
      <c r="S424" s="116">
        <f t="shared" si="191"/>
        <v>0.03620120207</v>
      </c>
      <c r="T424" s="116">
        <f t="shared" si="191"/>
        <v>0.0293593228</v>
      </c>
      <c r="U424" s="195">
        <f t="shared" si="191"/>
        <v>0.04197853609</v>
      </c>
    </row>
    <row r="425" ht="15.75" customHeight="1">
      <c r="A425" s="136" t="s">
        <v>210</v>
      </c>
      <c r="B425" s="120">
        <f t="shared" ref="B425:U425" si="192">B201/B$11</f>
        <v>0</v>
      </c>
      <c r="C425" s="120">
        <f t="shared" si="192"/>
        <v>0</v>
      </c>
      <c r="D425" s="120">
        <f t="shared" si="192"/>
        <v>0</v>
      </c>
      <c r="E425" s="120">
        <f t="shared" si="192"/>
        <v>0</v>
      </c>
      <c r="F425" s="120">
        <f t="shared" si="192"/>
        <v>0</v>
      </c>
      <c r="G425" s="120">
        <f t="shared" si="192"/>
        <v>0</v>
      </c>
      <c r="H425" s="120">
        <f t="shared" si="192"/>
        <v>0</v>
      </c>
      <c r="I425" s="120">
        <f t="shared" si="192"/>
        <v>0.00005195135045</v>
      </c>
      <c r="J425" s="120">
        <f t="shared" si="192"/>
        <v>0.0001438290161</v>
      </c>
      <c r="K425" s="120">
        <f t="shared" si="192"/>
        <v>0.0000834750212</v>
      </c>
      <c r="L425" s="120">
        <f t="shared" si="192"/>
        <v>0.0001426262242</v>
      </c>
      <c r="M425" s="120">
        <f t="shared" si="192"/>
        <v>0.0002747291452</v>
      </c>
      <c r="N425" s="120">
        <f t="shared" si="192"/>
        <v>0.00002039359641</v>
      </c>
      <c r="O425" s="120">
        <f t="shared" si="192"/>
        <v>0.0001555883268</v>
      </c>
      <c r="P425" s="120">
        <f t="shared" si="192"/>
        <v>0.000210813741</v>
      </c>
      <c r="Q425" s="120">
        <f t="shared" si="192"/>
        <v>0.0002387754589</v>
      </c>
      <c r="R425" s="120">
        <f t="shared" si="192"/>
        <v>0.0004882514495</v>
      </c>
      <c r="S425" s="120">
        <f t="shared" si="192"/>
        <v>0.0008401021564</v>
      </c>
      <c r="T425" s="120">
        <f t="shared" si="192"/>
        <v>0.0007755292814</v>
      </c>
      <c r="U425" s="196">
        <f t="shared" si="192"/>
        <v>0.0009966020896</v>
      </c>
    </row>
    <row r="426" ht="15.75" customHeight="1">
      <c r="A426" s="136" t="s">
        <v>44</v>
      </c>
      <c r="B426" s="120">
        <f t="shared" ref="B426:U426" si="193">B202/B$11</f>
        <v>0</v>
      </c>
      <c r="C426" s="120">
        <f t="shared" si="193"/>
        <v>0</v>
      </c>
      <c r="D426" s="120">
        <f t="shared" si="193"/>
        <v>0</v>
      </c>
      <c r="E426" s="120">
        <f t="shared" si="193"/>
        <v>0</v>
      </c>
      <c r="F426" s="120">
        <f t="shared" si="193"/>
        <v>0</v>
      </c>
      <c r="G426" s="120">
        <f t="shared" si="193"/>
        <v>0</v>
      </c>
      <c r="H426" s="120">
        <f t="shared" si="193"/>
        <v>0</v>
      </c>
      <c r="I426" s="120">
        <f t="shared" si="193"/>
        <v>0.00004617897817</v>
      </c>
      <c r="J426" s="120">
        <f t="shared" si="193"/>
        <v>0.001805054152</v>
      </c>
      <c r="K426" s="120">
        <f t="shared" si="193"/>
        <v>0.0009797331435</v>
      </c>
      <c r="L426" s="120">
        <f t="shared" si="193"/>
        <v>0.001093467719</v>
      </c>
      <c r="M426" s="120">
        <f t="shared" si="193"/>
        <v>0.01596951211</v>
      </c>
      <c r="N426" s="120">
        <f t="shared" si="193"/>
        <v>0.002447231569</v>
      </c>
      <c r="O426" s="120">
        <f t="shared" si="193"/>
        <v>0.01318441952</v>
      </c>
      <c r="P426" s="120">
        <f t="shared" si="193"/>
        <v>0.004261449194</v>
      </c>
      <c r="Q426" s="120">
        <f t="shared" si="193"/>
        <v>0.06047721579</v>
      </c>
      <c r="R426" s="120">
        <f t="shared" si="193"/>
        <v>0.01885871224</v>
      </c>
      <c r="S426" s="120">
        <f t="shared" si="193"/>
        <v>0.01987921731</v>
      </c>
      <c r="T426" s="120">
        <f t="shared" si="193"/>
        <v>0.00638080565</v>
      </c>
      <c r="U426" s="196">
        <f t="shared" si="193"/>
        <v>0.005719372229</v>
      </c>
    </row>
    <row r="427" ht="15.75" customHeight="1">
      <c r="A427" s="136" t="s">
        <v>72</v>
      </c>
      <c r="B427" s="120">
        <f t="shared" ref="B427:U427" si="194">B203/B$11</f>
        <v>0</v>
      </c>
      <c r="C427" s="120">
        <f t="shared" si="194"/>
        <v>0</v>
      </c>
      <c r="D427" s="120">
        <f t="shared" si="194"/>
        <v>0</v>
      </c>
      <c r="E427" s="120">
        <f t="shared" si="194"/>
        <v>0</v>
      </c>
      <c r="F427" s="120">
        <f t="shared" si="194"/>
        <v>0</v>
      </c>
      <c r="G427" s="120">
        <f t="shared" si="194"/>
        <v>0</v>
      </c>
      <c r="H427" s="120">
        <f t="shared" si="194"/>
        <v>0</v>
      </c>
      <c r="I427" s="120">
        <f t="shared" si="194"/>
        <v>0</v>
      </c>
      <c r="J427" s="120">
        <f t="shared" si="194"/>
        <v>0</v>
      </c>
      <c r="K427" s="120">
        <f t="shared" si="194"/>
        <v>0</v>
      </c>
      <c r="L427" s="120">
        <f t="shared" si="194"/>
        <v>0</v>
      </c>
      <c r="M427" s="120">
        <f t="shared" si="194"/>
        <v>0</v>
      </c>
      <c r="N427" s="120">
        <f t="shared" si="194"/>
        <v>0</v>
      </c>
      <c r="O427" s="120">
        <f t="shared" si="194"/>
        <v>0</v>
      </c>
      <c r="P427" s="120">
        <f t="shared" si="194"/>
        <v>0.00001003874957</v>
      </c>
      <c r="Q427" s="120">
        <f t="shared" si="194"/>
        <v>0.00002513425883</v>
      </c>
      <c r="R427" s="120">
        <f t="shared" si="194"/>
        <v>0</v>
      </c>
      <c r="S427" s="120">
        <f t="shared" si="194"/>
        <v>0</v>
      </c>
      <c r="T427" s="120">
        <f t="shared" si="194"/>
        <v>0</v>
      </c>
      <c r="U427" s="196">
        <f t="shared" si="194"/>
        <v>0</v>
      </c>
    </row>
    <row r="428" ht="15.75" customHeight="1">
      <c r="A428" s="136" t="s">
        <v>211</v>
      </c>
      <c r="B428" s="116">
        <f t="shared" ref="B428:U428" si="195">B204/B$11</f>
        <v>0</v>
      </c>
      <c r="C428" s="116">
        <f t="shared" si="195"/>
        <v>0</v>
      </c>
      <c r="D428" s="116">
        <f t="shared" si="195"/>
        <v>0</v>
      </c>
      <c r="E428" s="116">
        <f t="shared" si="195"/>
        <v>0</v>
      </c>
      <c r="F428" s="116">
        <f t="shared" si="195"/>
        <v>0</v>
      </c>
      <c r="G428" s="116">
        <f t="shared" si="195"/>
        <v>0</v>
      </c>
      <c r="H428" s="116">
        <f t="shared" si="195"/>
        <v>0.00009185461534</v>
      </c>
      <c r="I428" s="116">
        <f t="shared" si="195"/>
        <v>0.00001154474454</v>
      </c>
      <c r="J428" s="116">
        <f t="shared" si="195"/>
        <v>0</v>
      </c>
      <c r="K428" s="116">
        <f t="shared" si="195"/>
        <v>0</v>
      </c>
      <c r="L428" s="116">
        <f t="shared" si="195"/>
        <v>0.03839814903</v>
      </c>
      <c r="M428" s="116">
        <f t="shared" si="195"/>
        <v>0.007023204046</v>
      </c>
      <c r="N428" s="116">
        <f t="shared" si="195"/>
        <v>0.0846793107</v>
      </c>
      <c r="O428" s="116">
        <f t="shared" si="195"/>
        <v>0.00006088238875</v>
      </c>
      <c r="P428" s="116">
        <f t="shared" si="195"/>
        <v>0</v>
      </c>
      <c r="Q428" s="116">
        <f t="shared" si="195"/>
        <v>0.00001675617256</v>
      </c>
      <c r="R428" s="116">
        <f t="shared" si="195"/>
        <v>0.00113518462</v>
      </c>
      <c r="S428" s="116">
        <f t="shared" si="195"/>
        <v>0.00006720817251</v>
      </c>
      <c r="T428" s="116">
        <f t="shared" si="195"/>
        <v>0.00009694116018</v>
      </c>
      <c r="U428" s="195">
        <f t="shared" si="195"/>
        <v>0.00007393190576</v>
      </c>
    </row>
    <row r="429" ht="15.75" customHeight="1">
      <c r="A429" s="136" t="s">
        <v>212</v>
      </c>
      <c r="B429" s="120">
        <f t="shared" ref="B429:U429" si="196">B205/B$11</f>
        <v>0.02601780165</v>
      </c>
      <c r="C429" s="120">
        <f t="shared" si="196"/>
        <v>0.01444679352</v>
      </c>
      <c r="D429" s="120">
        <f t="shared" si="196"/>
        <v>0.06786199534</v>
      </c>
      <c r="E429" s="120">
        <f t="shared" si="196"/>
        <v>0.01458819983</v>
      </c>
      <c r="F429" s="120">
        <f t="shared" si="196"/>
        <v>0.09074433491</v>
      </c>
      <c r="G429" s="120">
        <f t="shared" si="196"/>
        <v>0.09542473993</v>
      </c>
      <c r="H429" s="120">
        <f t="shared" si="196"/>
        <v>0.08299417783</v>
      </c>
      <c r="I429" s="120">
        <f t="shared" si="196"/>
        <v>0.06095625119</v>
      </c>
      <c r="J429" s="120">
        <f t="shared" si="196"/>
        <v>0.03429602888</v>
      </c>
      <c r="K429" s="120">
        <f t="shared" si="196"/>
        <v>0.08750378933</v>
      </c>
      <c r="L429" s="120">
        <f t="shared" si="196"/>
        <v>0.04835821369</v>
      </c>
      <c r="M429" s="120">
        <f t="shared" si="196"/>
        <v>0.1194930895</v>
      </c>
      <c r="N429" s="120">
        <f t="shared" si="196"/>
        <v>0.08952788824</v>
      </c>
      <c r="O429" s="120">
        <f t="shared" si="196"/>
        <v>0.1672980396</v>
      </c>
      <c r="P429" s="120">
        <f t="shared" si="196"/>
        <v>0.08611741322</v>
      </c>
      <c r="Q429" s="120">
        <f t="shared" si="196"/>
        <v>0.0750048174</v>
      </c>
      <c r="R429" s="120">
        <f t="shared" si="196"/>
        <v>0.1336425593</v>
      </c>
      <c r="S429" s="120">
        <f t="shared" si="196"/>
        <v>0.06870115406</v>
      </c>
      <c r="T429" s="120">
        <f t="shared" si="196"/>
        <v>0.04575276542</v>
      </c>
      <c r="U429" s="196">
        <f t="shared" si="196"/>
        <v>0.04676340903</v>
      </c>
    </row>
    <row r="430" ht="15.75" customHeight="1">
      <c r="A430" s="136" t="s">
        <v>530</v>
      </c>
      <c r="B430" s="120">
        <f t="shared" ref="B430:U430" si="197">B206/B$11</f>
        <v>0</v>
      </c>
      <c r="C430" s="120">
        <f t="shared" si="197"/>
        <v>0</v>
      </c>
      <c r="D430" s="120">
        <f t="shared" si="197"/>
        <v>0</v>
      </c>
      <c r="E430" s="120">
        <f t="shared" si="197"/>
        <v>0</v>
      </c>
      <c r="F430" s="120">
        <f t="shared" si="197"/>
        <v>0</v>
      </c>
      <c r="G430" s="120">
        <f t="shared" si="197"/>
        <v>0</v>
      </c>
      <c r="H430" s="120">
        <f t="shared" si="197"/>
        <v>0</v>
      </c>
      <c r="I430" s="120">
        <f t="shared" si="197"/>
        <v>0</v>
      </c>
      <c r="J430" s="120">
        <f t="shared" si="197"/>
        <v>0</v>
      </c>
      <c r="K430" s="120">
        <f t="shared" si="197"/>
        <v>0</v>
      </c>
      <c r="L430" s="120">
        <f t="shared" si="197"/>
        <v>0</v>
      </c>
      <c r="M430" s="120">
        <f t="shared" si="197"/>
        <v>0</v>
      </c>
      <c r="N430" s="120">
        <f t="shared" si="197"/>
        <v>0</v>
      </c>
      <c r="O430" s="120">
        <f t="shared" si="197"/>
        <v>0</v>
      </c>
      <c r="P430" s="120">
        <f t="shared" si="197"/>
        <v>0</v>
      </c>
      <c r="Q430" s="120">
        <f t="shared" si="197"/>
        <v>0</v>
      </c>
      <c r="R430" s="120">
        <f t="shared" si="197"/>
        <v>0</v>
      </c>
      <c r="S430" s="120">
        <f t="shared" si="197"/>
        <v>0</v>
      </c>
      <c r="T430" s="120">
        <f t="shared" si="197"/>
        <v>0</v>
      </c>
      <c r="U430" s="196">
        <f t="shared" si="197"/>
        <v>0</v>
      </c>
    </row>
    <row r="431" ht="15.75" customHeight="1">
      <c r="A431" s="136" t="s">
        <v>213</v>
      </c>
      <c r="B431" s="116">
        <f t="shared" ref="B431:U431" si="198">B207/B$11</f>
        <v>0</v>
      </c>
      <c r="C431" s="116">
        <f t="shared" si="198"/>
        <v>0</v>
      </c>
      <c r="D431" s="116">
        <f t="shared" si="198"/>
        <v>0</v>
      </c>
      <c r="E431" s="116">
        <f t="shared" si="198"/>
        <v>0</v>
      </c>
      <c r="F431" s="116">
        <f t="shared" si="198"/>
        <v>0</v>
      </c>
      <c r="G431" s="116">
        <f t="shared" si="198"/>
        <v>0</v>
      </c>
      <c r="H431" s="116">
        <f t="shared" si="198"/>
        <v>0</v>
      </c>
      <c r="I431" s="116">
        <f t="shared" si="198"/>
        <v>0</v>
      </c>
      <c r="J431" s="116">
        <f t="shared" si="198"/>
        <v>0</v>
      </c>
      <c r="K431" s="116">
        <f t="shared" si="198"/>
        <v>0</v>
      </c>
      <c r="L431" s="116">
        <f t="shared" si="198"/>
        <v>0</v>
      </c>
      <c r="M431" s="116">
        <f t="shared" si="198"/>
        <v>0</v>
      </c>
      <c r="N431" s="116">
        <f t="shared" si="198"/>
        <v>0</v>
      </c>
      <c r="O431" s="116">
        <f t="shared" si="198"/>
        <v>0</v>
      </c>
      <c r="P431" s="116">
        <f t="shared" si="198"/>
        <v>0.000005019374787</v>
      </c>
      <c r="Q431" s="116">
        <f t="shared" si="198"/>
        <v>0</v>
      </c>
      <c r="R431" s="116">
        <f t="shared" si="198"/>
        <v>0</v>
      </c>
      <c r="S431" s="116">
        <f t="shared" si="198"/>
        <v>0</v>
      </c>
      <c r="T431" s="116">
        <f t="shared" si="198"/>
        <v>0.000003462184292</v>
      </c>
      <c r="U431" s="196">
        <f t="shared" si="198"/>
        <v>0</v>
      </c>
    </row>
    <row r="432" ht="15.75" customHeight="1">
      <c r="A432" s="136" t="s">
        <v>214</v>
      </c>
      <c r="B432" s="120">
        <f t="shared" ref="B432:U432" si="199">B208/B$11</f>
        <v>0</v>
      </c>
      <c r="C432" s="120">
        <f t="shared" si="199"/>
        <v>0</v>
      </c>
      <c r="D432" s="120">
        <f t="shared" si="199"/>
        <v>0</v>
      </c>
      <c r="E432" s="120">
        <f t="shared" si="199"/>
        <v>0</v>
      </c>
      <c r="F432" s="120">
        <f t="shared" si="199"/>
        <v>0</v>
      </c>
      <c r="G432" s="120">
        <f t="shared" si="199"/>
        <v>0.0008052720669</v>
      </c>
      <c r="H432" s="120">
        <f t="shared" si="199"/>
        <v>0</v>
      </c>
      <c r="I432" s="120">
        <f t="shared" si="199"/>
        <v>0.0005021963876</v>
      </c>
      <c r="J432" s="120">
        <f t="shared" si="199"/>
        <v>0</v>
      </c>
      <c r="K432" s="120">
        <f t="shared" si="199"/>
        <v>0</v>
      </c>
      <c r="L432" s="120">
        <f t="shared" si="199"/>
        <v>0.001608506862</v>
      </c>
      <c r="M432" s="120">
        <f t="shared" si="199"/>
        <v>0.00001408867411</v>
      </c>
      <c r="N432" s="120">
        <f t="shared" si="199"/>
        <v>0</v>
      </c>
      <c r="O432" s="120">
        <f t="shared" si="199"/>
        <v>0</v>
      </c>
      <c r="P432" s="120">
        <f t="shared" si="199"/>
        <v>0</v>
      </c>
      <c r="Q432" s="120">
        <f t="shared" si="199"/>
        <v>0</v>
      </c>
      <c r="R432" s="120">
        <f t="shared" si="199"/>
        <v>0</v>
      </c>
      <c r="S432" s="120">
        <f t="shared" si="199"/>
        <v>0</v>
      </c>
      <c r="T432" s="120">
        <f t="shared" si="199"/>
        <v>0</v>
      </c>
      <c r="U432" s="196">
        <f t="shared" si="199"/>
        <v>0.000257283032</v>
      </c>
    </row>
    <row r="433" ht="15.75" customHeight="1">
      <c r="A433" s="136" t="s">
        <v>215</v>
      </c>
      <c r="B433" s="116">
        <f t="shared" ref="B433:U433" si="200">B209/B$11</f>
        <v>0</v>
      </c>
      <c r="C433" s="116">
        <f t="shared" si="200"/>
        <v>0</v>
      </c>
      <c r="D433" s="116">
        <f t="shared" si="200"/>
        <v>0</v>
      </c>
      <c r="E433" s="116">
        <f t="shared" si="200"/>
        <v>0</v>
      </c>
      <c r="F433" s="116">
        <f t="shared" si="200"/>
        <v>0</v>
      </c>
      <c r="G433" s="116">
        <f t="shared" si="200"/>
        <v>0</v>
      </c>
      <c r="H433" s="116">
        <f t="shared" si="200"/>
        <v>0</v>
      </c>
      <c r="I433" s="116">
        <f t="shared" si="200"/>
        <v>0.00002308948909</v>
      </c>
      <c r="J433" s="116">
        <f t="shared" si="200"/>
        <v>0</v>
      </c>
      <c r="K433" s="116">
        <f t="shared" si="200"/>
        <v>0.001810089933</v>
      </c>
      <c r="L433" s="116">
        <f t="shared" si="200"/>
        <v>0</v>
      </c>
      <c r="M433" s="116">
        <f t="shared" si="200"/>
        <v>0</v>
      </c>
      <c r="N433" s="116">
        <f t="shared" si="200"/>
        <v>0.0002192311614</v>
      </c>
      <c r="O433" s="116">
        <f t="shared" si="200"/>
        <v>0</v>
      </c>
      <c r="P433" s="116">
        <f t="shared" si="200"/>
        <v>0.0000752906218</v>
      </c>
      <c r="Q433" s="116">
        <f t="shared" si="200"/>
        <v>0</v>
      </c>
      <c r="R433" s="116">
        <f t="shared" si="200"/>
        <v>0.0001057878141</v>
      </c>
      <c r="S433" s="116">
        <f t="shared" si="200"/>
        <v>0</v>
      </c>
      <c r="T433" s="116">
        <f t="shared" si="200"/>
        <v>0.000003462184292</v>
      </c>
      <c r="U433" s="195">
        <f t="shared" si="200"/>
        <v>0.00467545372</v>
      </c>
    </row>
    <row r="434" ht="15.75" customHeight="1">
      <c r="A434" s="136" t="s">
        <v>216</v>
      </c>
      <c r="B434" s="218">
        <f t="shared" ref="B434:U434" si="201">B210/B$11</f>
        <v>0</v>
      </c>
      <c r="C434" s="218">
        <f t="shared" si="201"/>
        <v>0</v>
      </c>
      <c r="D434" s="218">
        <f t="shared" si="201"/>
        <v>0</v>
      </c>
      <c r="E434" s="218">
        <f t="shared" si="201"/>
        <v>0</v>
      </c>
      <c r="F434" s="218">
        <f t="shared" si="201"/>
        <v>0</v>
      </c>
      <c r="G434" s="218">
        <f t="shared" si="201"/>
        <v>0</v>
      </c>
      <c r="H434" s="218">
        <f t="shared" si="201"/>
        <v>0</v>
      </c>
      <c r="I434" s="218">
        <f t="shared" si="201"/>
        <v>0</v>
      </c>
      <c r="J434" s="218">
        <f t="shared" si="201"/>
        <v>0</v>
      </c>
      <c r="K434" s="218">
        <f t="shared" si="201"/>
        <v>0</v>
      </c>
      <c r="L434" s="218">
        <f t="shared" si="201"/>
        <v>0.0002139393363</v>
      </c>
      <c r="M434" s="218">
        <f t="shared" si="201"/>
        <v>0</v>
      </c>
      <c r="N434" s="218">
        <f t="shared" si="201"/>
        <v>0.001116549403</v>
      </c>
      <c r="O434" s="218">
        <f t="shared" si="201"/>
        <v>0.004309120182</v>
      </c>
      <c r="P434" s="218">
        <f t="shared" si="201"/>
        <v>0.0005671893509</v>
      </c>
      <c r="Q434" s="218">
        <f t="shared" si="201"/>
        <v>0.0005278194355</v>
      </c>
      <c r="R434" s="218">
        <f t="shared" si="201"/>
        <v>0.00006510019327</v>
      </c>
      <c r="S434" s="218">
        <f t="shared" si="201"/>
        <v>0.0002160262688</v>
      </c>
      <c r="T434" s="218">
        <f t="shared" si="201"/>
        <v>0.001187529212</v>
      </c>
      <c r="U434" s="219">
        <f t="shared" si="201"/>
        <v>0.002123324333</v>
      </c>
    </row>
    <row r="435" ht="15.75" customHeight="1">
      <c r="B435" s="161"/>
      <c r="C435" s="161"/>
      <c r="D435" s="161"/>
      <c r="E435" s="161"/>
      <c r="F435" s="161"/>
      <c r="G435" s="161"/>
      <c r="H435" s="161"/>
      <c r="I435" s="161"/>
      <c r="J435" s="161"/>
      <c r="K435" s="161"/>
      <c r="L435" s="161"/>
      <c r="M435" s="161"/>
      <c r="N435" s="161"/>
      <c r="O435" s="161"/>
      <c r="P435" s="161"/>
      <c r="Q435" s="161"/>
      <c r="R435" s="161"/>
      <c r="S435" s="161"/>
      <c r="T435" s="161"/>
      <c r="U435" s="161"/>
    </row>
    <row r="436" ht="15.75" customHeight="1">
      <c r="A436" s="89" t="s">
        <v>443</v>
      </c>
      <c r="B436" s="127"/>
      <c r="C436" s="127"/>
      <c r="D436" s="127"/>
      <c r="E436" s="127"/>
      <c r="F436" s="127"/>
      <c r="G436" s="127"/>
      <c r="H436" s="127"/>
      <c r="I436" s="127"/>
      <c r="J436" s="127"/>
      <c r="K436" s="127"/>
      <c r="L436" s="127"/>
      <c r="M436" s="127"/>
      <c r="N436" s="127"/>
      <c r="O436" s="127"/>
      <c r="P436" s="127"/>
      <c r="Q436" s="127"/>
      <c r="R436" s="127"/>
      <c r="S436" s="127"/>
      <c r="T436" s="127"/>
      <c r="U436" s="127"/>
    </row>
    <row r="437" ht="15.75" customHeight="1">
      <c r="A437" s="145" t="s">
        <v>480</v>
      </c>
      <c r="B437" s="128">
        <f t="shared" ref="B437:U437" si="202">B213/B$11</f>
        <v>0</v>
      </c>
      <c r="C437" s="128">
        <f t="shared" si="202"/>
        <v>0.00907329105</v>
      </c>
      <c r="D437" s="128">
        <f t="shared" si="202"/>
        <v>0.01873059006</v>
      </c>
      <c r="E437" s="128">
        <f t="shared" si="202"/>
        <v>0.01234270213</v>
      </c>
      <c r="F437" s="128">
        <f t="shared" si="202"/>
        <v>0.03872700865</v>
      </c>
      <c r="G437" s="128">
        <f t="shared" si="202"/>
        <v>0.05146345873</v>
      </c>
      <c r="H437" s="128">
        <f t="shared" si="202"/>
        <v>0.002593126448</v>
      </c>
      <c r="I437" s="128">
        <f t="shared" si="202"/>
        <v>0.0002713014968</v>
      </c>
      <c r="J437" s="128">
        <f t="shared" si="202"/>
        <v>0.00004314870482</v>
      </c>
      <c r="K437" s="128">
        <f t="shared" si="202"/>
        <v>0.003962866796</v>
      </c>
      <c r="L437" s="128">
        <f t="shared" si="202"/>
        <v>0.0009429178156</v>
      </c>
      <c r="M437" s="128">
        <f t="shared" si="202"/>
        <v>0.005600247961</v>
      </c>
      <c r="N437" s="128">
        <f t="shared" si="202"/>
        <v>0.002518609157</v>
      </c>
      <c r="O437" s="128">
        <f t="shared" si="202"/>
        <v>0.01034324138</v>
      </c>
      <c r="P437" s="128">
        <f t="shared" si="202"/>
        <v>0.004156042323</v>
      </c>
      <c r="Q437" s="128">
        <f t="shared" si="202"/>
        <v>0.008910094756</v>
      </c>
      <c r="R437" s="128">
        <f t="shared" si="202"/>
        <v>0.009618553555</v>
      </c>
      <c r="S437" s="128">
        <f t="shared" si="202"/>
        <v>0.01602914914</v>
      </c>
      <c r="T437" s="128">
        <f t="shared" si="202"/>
        <v>0.01581525785</v>
      </c>
      <c r="U437" s="157">
        <f t="shared" si="202"/>
        <v>0.01655187506</v>
      </c>
    </row>
    <row r="438" ht="15.75" customHeight="1">
      <c r="A438" s="145" t="s">
        <v>476</v>
      </c>
      <c r="B438" s="128">
        <f t="shared" ref="B438:U438" si="203">B214/B$11</f>
        <v>0</v>
      </c>
      <c r="C438" s="128">
        <f t="shared" si="203"/>
        <v>0</v>
      </c>
      <c r="D438" s="128">
        <f t="shared" si="203"/>
        <v>0</v>
      </c>
      <c r="E438" s="128">
        <f t="shared" si="203"/>
        <v>0</v>
      </c>
      <c r="F438" s="128">
        <f t="shared" si="203"/>
        <v>0</v>
      </c>
      <c r="G438" s="128">
        <f t="shared" si="203"/>
        <v>0.0001561241762</v>
      </c>
      <c r="H438" s="128">
        <f t="shared" si="203"/>
        <v>0.001088123905</v>
      </c>
      <c r="I438" s="128">
        <f t="shared" si="203"/>
        <v>0</v>
      </c>
      <c r="J438" s="128">
        <f t="shared" si="203"/>
        <v>0.001085909071</v>
      </c>
      <c r="K438" s="128">
        <f t="shared" si="203"/>
        <v>0.000004393422168</v>
      </c>
      <c r="L438" s="128">
        <f t="shared" si="203"/>
        <v>0</v>
      </c>
      <c r="M438" s="128">
        <f t="shared" si="203"/>
        <v>0.0000493103594</v>
      </c>
      <c r="N438" s="128">
        <f t="shared" si="203"/>
        <v>0.00006627918833</v>
      </c>
      <c r="O438" s="128">
        <f t="shared" si="203"/>
        <v>0.00005411767889</v>
      </c>
      <c r="P438" s="128">
        <f t="shared" si="203"/>
        <v>0.0001355231192</v>
      </c>
      <c r="Q438" s="128">
        <f t="shared" si="203"/>
        <v>0.00003351234511</v>
      </c>
      <c r="R438" s="128">
        <f t="shared" si="203"/>
        <v>0.00004068762079</v>
      </c>
      <c r="S438" s="128">
        <f t="shared" si="203"/>
        <v>0.00001440175125</v>
      </c>
      <c r="T438" s="128">
        <f t="shared" si="203"/>
        <v>0.0000450083958</v>
      </c>
      <c r="U438" s="157">
        <f t="shared" si="203"/>
        <v>0.01088277653</v>
      </c>
    </row>
    <row r="439" ht="15.75" customHeight="1">
      <c r="A439" s="145" t="s">
        <v>478</v>
      </c>
      <c r="B439" s="128">
        <f t="shared" ref="B439:U439" si="204">B215/B$11</f>
        <v>0</v>
      </c>
      <c r="C439" s="128">
        <f t="shared" si="204"/>
        <v>0</v>
      </c>
      <c r="D439" s="128">
        <f t="shared" si="204"/>
        <v>0.001091809006</v>
      </c>
      <c r="E439" s="128">
        <f t="shared" si="204"/>
        <v>0</v>
      </c>
      <c r="F439" s="128">
        <f t="shared" si="204"/>
        <v>0</v>
      </c>
      <c r="G439" s="128">
        <f t="shared" si="204"/>
        <v>0.003927755592</v>
      </c>
      <c r="H439" s="128">
        <f t="shared" si="204"/>
        <v>0.001271833135</v>
      </c>
      <c r="I439" s="128">
        <f t="shared" si="204"/>
        <v>0.00001154474454</v>
      </c>
      <c r="J439" s="128">
        <f t="shared" si="204"/>
        <v>0.001179397932</v>
      </c>
      <c r="K439" s="128">
        <f t="shared" si="204"/>
        <v>0.001401501672</v>
      </c>
      <c r="L439" s="128">
        <f t="shared" si="204"/>
        <v>0.00695699027</v>
      </c>
      <c r="M439" s="128">
        <f t="shared" si="204"/>
        <v>0.0005705913017</v>
      </c>
      <c r="N439" s="128">
        <f t="shared" si="204"/>
        <v>0.0004282655246</v>
      </c>
      <c r="O439" s="128">
        <f t="shared" si="204"/>
        <v>0.0007644122144</v>
      </c>
      <c r="P439" s="128">
        <f t="shared" si="204"/>
        <v>0.008046057783</v>
      </c>
      <c r="Q439" s="128">
        <f t="shared" si="204"/>
        <v>0.005571427375</v>
      </c>
      <c r="R439" s="128">
        <f t="shared" si="204"/>
        <v>0.001456616824</v>
      </c>
      <c r="S439" s="128">
        <f t="shared" si="204"/>
        <v>0.001675403729</v>
      </c>
      <c r="T439" s="128">
        <f t="shared" si="204"/>
        <v>0.002281579448</v>
      </c>
      <c r="U439" s="157">
        <f t="shared" si="204"/>
        <v>0.008247843406</v>
      </c>
    </row>
    <row r="440" ht="15.75" customHeight="1">
      <c r="A440" s="145" t="s">
        <v>462</v>
      </c>
      <c r="B440" s="128">
        <f t="shared" ref="B440:U440" si="205">B216/B$11</f>
        <v>0.01137620477</v>
      </c>
      <c r="C440" s="128">
        <f t="shared" si="205"/>
        <v>0.007355532065</v>
      </c>
      <c r="D440" s="128">
        <f t="shared" si="205"/>
        <v>0.03457395186</v>
      </c>
      <c r="E440" s="128">
        <f t="shared" si="205"/>
        <v>0.01057945897</v>
      </c>
      <c r="F440" s="128">
        <f t="shared" si="205"/>
        <v>0.0368761327</v>
      </c>
      <c r="G440" s="128">
        <f t="shared" si="205"/>
        <v>0.03267103814</v>
      </c>
      <c r="H440" s="128">
        <f t="shared" si="205"/>
        <v>0.03002232774</v>
      </c>
      <c r="I440" s="128">
        <f t="shared" si="205"/>
        <v>0.02280087047</v>
      </c>
      <c r="J440" s="128">
        <f t="shared" si="205"/>
        <v>0.02580292548</v>
      </c>
      <c r="K440" s="128">
        <f t="shared" si="205"/>
        <v>0.009959888056</v>
      </c>
      <c r="L440" s="128">
        <f t="shared" si="205"/>
        <v>0.01867611169</v>
      </c>
      <c r="M440" s="128">
        <f t="shared" si="205"/>
        <v>0.02221783908</v>
      </c>
      <c r="N440" s="128">
        <f t="shared" si="205"/>
        <v>0.003823799327</v>
      </c>
      <c r="O440" s="128">
        <f t="shared" si="205"/>
        <v>0.01644500967</v>
      </c>
      <c r="P440" s="128">
        <f t="shared" si="205"/>
        <v>0.004276507318</v>
      </c>
      <c r="Q440" s="128">
        <f t="shared" si="205"/>
        <v>0.005764123359</v>
      </c>
      <c r="R440" s="128">
        <f t="shared" si="205"/>
        <v>0.02988098871</v>
      </c>
      <c r="S440" s="128">
        <f t="shared" si="205"/>
        <v>0.01311039422</v>
      </c>
      <c r="T440" s="128">
        <f t="shared" si="205"/>
        <v>0.004698184084</v>
      </c>
      <c r="U440" s="157">
        <f t="shared" si="205"/>
        <v>0.007949158507</v>
      </c>
    </row>
    <row r="441" ht="15.75" customHeight="1">
      <c r="A441" s="145" t="s">
        <v>456</v>
      </c>
      <c r="B441" s="128">
        <f t="shared" ref="B441:U441" si="206">B217/B$11</f>
        <v>0.002212039817</v>
      </c>
      <c r="C441" s="128">
        <f t="shared" si="206"/>
        <v>0.01664904863</v>
      </c>
      <c r="D441" s="128">
        <f t="shared" si="206"/>
        <v>0.05769604037</v>
      </c>
      <c r="E441" s="128">
        <f t="shared" si="206"/>
        <v>0.1136613669</v>
      </c>
      <c r="F441" s="128">
        <f t="shared" si="206"/>
        <v>0.1130191129</v>
      </c>
      <c r="G441" s="128">
        <f t="shared" si="206"/>
        <v>0.0196305609</v>
      </c>
      <c r="H441" s="128">
        <f t="shared" si="206"/>
        <v>0.001759369171</v>
      </c>
      <c r="I441" s="128">
        <f t="shared" si="206"/>
        <v>0.005674241943</v>
      </c>
      <c r="J441" s="128">
        <f t="shared" si="206"/>
        <v>0.00653702878</v>
      </c>
      <c r="K441" s="128">
        <f t="shared" si="206"/>
        <v>0.01319784019</v>
      </c>
      <c r="L441" s="128">
        <f t="shared" si="206"/>
        <v>0.007693892428</v>
      </c>
      <c r="M441" s="128">
        <f t="shared" si="206"/>
        <v>0.001690640894</v>
      </c>
      <c r="N441" s="128">
        <f t="shared" si="206"/>
        <v>0.001631487713</v>
      </c>
      <c r="O441" s="128">
        <f t="shared" si="206"/>
        <v>0.0048705911</v>
      </c>
      <c r="P441" s="128">
        <f t="shared" si="206"/>
        <v>0.003739434216</v>
      </c>
      <c r="Q441" s="128">
        <f t="shared" si="206"/>
        <v>0.004796454394</v>
      </c>
      <c r="R441" s="128">
        <f t="shared" si="206"/>
        <v>0.00371884854</v>
      </c>
      <c r="S441" s="128">
        <f t="shared" si="206"/>
        <v>0.001027324923</v>
      </c>
      <c r="T441" s="128">
        <f t="shared" si="206"/>
        <v>0.009687191649</v>
      </c>
      <c r="U441" s="157">
        <f t="shared" si="206"/>
        <v>0.003885860967</v>
      </c>
    </row>
    <row r="442" ht="15.75" customHeight="1">
      <c r="A442" s="145" t="s">
        <v>446</v>
      </c>
      <c r="B442" s="128">
        <f t="shared" ref="B442:U442" si="207">B218/B$11</f>
        <v>0</v>
      </c>
      <c r="C442" s="128">
        <f t="shared" si="207"/>
        <v>0</v>
      </c>
      <c r="D442" s="128">
        <f t="shared" si="207"/>
        <v>0.00007278726708</v>
      </c>
      <c r="E442" s="128">
        <f t="shared" si="207"/>
        <v>0</v>
      </c>
      <c r="F442" s="128">
        <f t="shared" si="207"/>
        <v>0</v>
      </c>
      <c r="G442" s="128">
        <f t="shared" si="207"/>
        <v>0.001536590577</v>
      </c>
      <c r="H442" s="128">
        <f t="shared" si="207"/>
        <v>0</v>
      </c>
      <c r="I442" s="128">
        <f t="shared" si="207"/>
        <v>0.00001154474454</v>
      </c>
      <c r="J442" s="128">
        <f t="shared" si="207"/>
        <v>0.0002085520733</v>
      </c>
      <c r="K442" s="128">
        <f t="shared" si="207"/>
        <v>0.00004832764385</v>
      </c>
      <c r="L442" s="128">
        <f t="shared" si="207"/>
        <v>0.0001109315077</v>
      </c>
      <c r="M442" s="128">
        <f t="shared" si="207"/>
        <v>0</v>
      </c>
      <c r="N442" s="128">
        <f t="shared" si="207"/>
        <v>0.00001529519731</v>
      </c>
      <c r="O442" s="128">
        <f t="shared" si="207"/>
        <v>0.0004194120114</v>
      </c>
      <c r="P442" s="128">
        <f t="shared" si="207"/>
        <v>0.0003965306081</v>
      </c>
      <c r="Q442" s="128">
        <f t="shared" si="207"/>
        <v>0.000330934408</v>
      </c>
      <c r="R442" s="128">
        <f t="shared" si="207"/>
        <v>0.001826874174</v>
      </c>
      <c r="S442" s="128">
        <f t="shared" si="207"/>
        <v>0.0006384776389</v>
      </c>
      <c r="T442" s="128">
        <f t="shared" si="207"/>
        <v>0.005342150363</v>
      </c>
      <c r="U442" s="157">
        <f t="shared" si="207"/>
        <v>0.002877429772</v>
      </c>
    </row>
    <row r="443" ht="15.75" customHeight="1">
      <c r="A443" s="145" t="s">
        <v>454</v>
      </c>
      <c r="B443" s="128">
        <f t="shared" ref="B443:U443" si="208">B219/B$11</f>
        <v>0</v>
      </c>
      <c r="C443" s="128">
        <f t="shared" si="208"/>
        <v>0</v>
      </c>
      <c r="D443" s="128">
        <f t="shared" si="208"/>
        <v>0</v>
      </c>
      <c r="E443" s="128">
        <f t="shared" si="208"/>
        <v>0</v>
      </c>
      <c r="F443" s="128">
        <f t="shared" si="208"/>
        <v>0</v>
      </c>
      <c r="G443" s="128">
        <f t="shared" si="208"/>
        <v>0</v>
      </c>
      <c r="H443" s="128">
        <f t="shared" si="208"/>
        <v>0.000007065739642</v>
      </c>
      <c r="I443" s="128">
        <f t="shared" si="208"/>
        <v>0.00132187325</v>
      </c>
      <c r="J443" s="128">
        <f t="shared" si="208"/>
        <v>0.0006112733183</v>
      </c>
      <c r="K443" s="128">
        <f t="shared" si="208"/>
        <v>0.0008259633676</v>
      </c>
      <c r="L443" s="128">
        <f t="shared" si="208"/>
        <v>0.00396976324</v>
      </c>
      <c r="M443" s="128">
        <f t="shared" si="208"/>
        <v>0.003930740078</v>
      </c>
      <c r="N443" s="128">
        <f t="shared" si="208"/>
        <v>0.005608239013</v>
      </c>
      <c r="O443" s="128">
        <f t="shared" si="208"/>
        <v>0.005716179833</v>
      </c>
      <c r="P443" s="128">
        <f t="shared" si="208"/>
        <v>0.0007177705945</v>
      </c>
      <c r="Q443" s="128">
        <f t="shared" si="208"/>
        <v>0.0009132114043</v>
      </c>
      <c r="R443" s="128">
        <f t="shared" si="208"/>
        <v>0.001452548062</v>
      </c>
      <c r="S443" s="128">
        <f t="shared" si="208"/>
        <v>0.003086775352</v>
      </c>
      <c r="T443" s="128">
        <f t="shared" si="208"/>
        <v>0.003572974189</v>
      </c>
      <c r="U443" s="157">
        <f t="shared" si="208"/>
        <v>0.002658591331</v>
      </c>
    </row>
    <row r="444" ht="15.75" customHeight="1">
      <c r="A444" s="145" t="s">
        <v>458</v>
      </c>
      <c r="B444" s="128">
        <f t="shared" ref="B444:U444" si="209">B220/B$11</f>
        <v>0</v>
      </c>
      <c r="C444" s="128">
        <f t="shared" si="209"/>
        <v>0.003787878788</v>
      </c>
      <c r="D444" s="128">
        <f t="shared" si="209"/>
        <v>0</v>
      </c>
      <c r="E444" s="128">
        <f t="shared" si="209"/>
        <v>0</v>
      </c>
      <c r="F444" s="128">
        <f t="shared" si="209"/>
        <v>0.0002185061889</v>
      </c>
      <c r="G444" s="128">
        <f t="shared" si="209"/>
        <v>0</v>
      </c>
      <c r="H444" s="128">
        <f t="shared" si="209"/>
        <v>0.001900683964</v>
      </c>
      <c r="I444" s="128">
        <f t="shared" si="209"/>
        <v>0</v>
      </c>
      <c r="J444" s="128">
        <f t="shared" si="209"/>
        <v>0.000007191450803</v>
      </c>
      <c r="K444" s="128">
        <f t="shared" si="209"/>
        <v>0</v>
      </c>
      <c r="L444" s="128">
        <f t="shared" si="209"/>
        <v>0</v>
      </c>
      <c r="M444" s="128">
        <f t="shared" si="209"/>
        <v>0.00002113301117</v>
      </c>
      <c r="N444" s="128">
        <f t="shared" si="209"/>
        <v>0.00004078719282</v>
      </c>
      <c r="O444" s="128">
        <f t="shared" si="209"/>
        <v>0.0002097060057</v>
      </c>
      <c r="P444" s="128">
        <f t="shared" si="209"/>
        <v>0.000235910615</v>
      </c>
      <c r="Q444" s="128">
        <f t="shared" si="209"/>
        <v>0.0009299675768</v>
      </c>
      <c r="R444" s="128">
        <f t="shared" si="209"/>
        <v>0.0002156443902</v>
      </c>
      <c r="S444" s="128">
        <f t="shared" si="209"/>
        <v>0.0003744455326</v>
      </c>
      <c r="T444" s="128">
        <f t="shared" si="209"/>
        <v>0.0007097477799</v>
      </c>
      <c r="U444" s="157">
        <f t="shared" si="209"/>
        <v>0.001348517961</v>
      </c>
    </row>
    <row r="445" ht="15.75" customHeight="1">
      <c r="A445" s="145" t="s">
        <v>470</v>
      </c>
      <c r="B445" s="128">
        <f t="shared" ref="B445:U445" si="210">B221/B$11</f>
        <v>0</v>
      </c>
      <c r="C445" s="128">
        <f t="shared" si="210"/>
        <v>0</v>
      </c>
      <c r="D445" s="128">
        <f t="shared" si="210"/>
        <v>0</v>
      </c>
      <c r="E445" s="128">
        <f t="shared" si="210"/>
        <v>0</v>
      </c>
      <c r="F445" s="128">
        <f t="shared" si="210"/>
        <v>0</v>
      </c>
      <c r="G445" s="128">
        <f t="shared" si="210"/>
        <v>0</v>
      </c>
      <c r="H445" s="128">
        <f t="shared" si="210"/>
        <v>0</v>
      </c>
      <c r="I445" s="128">
        <f t="shared" si="210"/>
        <v>0</v>
      </c>
      <c r="J445" s="128">
        <f t="shared" si="210"/>
        <v>0</v>
      </c>
      <c r="K445" s="128">
        <f t="shared" si="210"/>
        <v>0</v>
      </c>
      <c r="L445" s="128">
        <f t="shared" si="210"/>
        <v>0</v>
      </c>
      <c r="M445" s="128">
        <f t="shared" si="210"/>
        <v>0</v>
      </c>
      <c r="N445" s="128">
        <f t="shared" si="210"/>
        <v>0</v>
      </c>
      <c r="O445" s="128">
        <f t="shared" si="210"/>
        <v>0.00005411767889</v>
      </c>
      <c r="P445" s="128">
        <f t="shared" si="210"/>
        <v>0.000005019374787</v>
      </c>
      <c r="Q445" s="128">
        <f t="shared" si="210"/>
        <v>0.00001675617256</v>
      </c>
      <c r="R445" s="128">
        <f t="shared" si="210"/>
        <v>0.0006469331706</v>
      </c>
      <c r="S445" s="128">
        <f t="shared" si="210"/>
        <v>0.0002976361926</v>
      </c>
      <c r="T445" s="128">
        <f t="shared" si="210"/>
        <v>0.00006231931726</v>
      </c>
      <c r="U445" s="157">
        <f t="shared" si="210"/>
        <v>0.0002927703468</v>
      </c>
    </row>
    <row r="446" ht="15.75" customHeight="1">
      <c r="A446" s="145" t="s">
        <v>472</v>
      </c>
      <c r="B446" s="128">
        <f t="shared" ref="B446:U446" si="211">B222/B$11</f>
        <v>0</v>
      </c>
      <c r="C446" s="128">
        <f t="shared" si="211"/>
        <v>0</v>
      </c>
      <c r="D446" s="128">
        <f t="shared" si="211"/>
        <v>0</v>
      </c>
      <c r="E446" s="128">
        <f t="shared" si="211"/>
        <v>0.00009042272625</v>
      </c>
      <c r="F446" s="128">
        <f t="shared" si="211"/>
        <v>0</v>
      </c>
      <c r="G446" s="128">
        <f t="shared" si="211"/>
        <v>0</v>
      </c>
      <c r="H446" s="128">
        <f t="shared" si="211"/>
        <v>0</v>
      </c>
      <c r="I446" s="128">
        <f t="shared" si="211"/>
        <v>0</v>
      </c>
      <c r="J446" s="128">
        <f t="shared" si="211"/>
        <v>0</v>
      </c>
      <c r="K446" s="128">
        <f t="shared" si="211"/>
        <v>0.0000834750212</v>
      </c>
      <c r="L446" s="128">
        <f t="shared" si="211"/>
        <v>0.00001584735825</v>
      </c>
      <c r="M446" s="128">
        <f t="shared" si="211"/>
        <v>0.00001408867411</v>
      </c>
      <c r="N446" s="128">
        <f t="shared" si="211"/>
        <v>0</v>
      </c>
      <c r="O446" s="128">
        <f t="shared" si="211"/>
        <v>0.001312353713</v>
      </c>
      <c r="P446" s="128">
        <f t="shared" si="211"/>
        <v>0.0008733712129</v>
      </c>
      <c r="Q446" s="128">
        <f t="shared" si="211"/>
        <v>0.0001968850275</v>
      </c>
      <c r="R446" s="128">
        <f t="shared" si="211"/>
        <v>0.001204353575</v>
      </c>
      <c r="S446" s="128">
        <f t="shared" si="211"/>
        <v>0.0004752577913</v>
      </c>
      <c r="T446" s="128">
        <f t="shared" si="211"/>
        <v>0.000003462184292</v>
      </c>
      <c r="U446" s="157">
        <f t="shared" si="211"/>
        <v>0.0002395393747</v>
      </c>
    </row>
    <row r="447" ht="15.75" customHeight="1">
      <c r="A447" s="145" t="s">
        <v>444</v>
      </c>
      <c r="B447" s="128">
        <f t="shared" ref="B447:U447" si="212">B223/B$11</f>
        <v>0</v>
      </c>
      <c r="C447" s="128">
        <f t="shared" si="212"/>
        <v>0.0001321353066</v>
      </c>
      <c r="D447" s="128">
        <f t="shared" si="212"/>
        <v>0</v>
      </c>
      <c r="E447" s="128">
        <f t="shared" si="212"/>
        <v>0</v>
      </c>
      <c r="F447" s="128">
        <f t="shared" si="212"/>
        <v>0</v>
      </c>
      <c r="G447" s="128">
        <f t="shared" si="212"/>
        <v>0.000008217061907</v>
      </c>
      <c r="H447" s="128">
        <f t="shared" si="212"/>
        <v>0</v>
      </c>
      <c r="I447" s="128">
        <f t="shared" si="212"/>
        <v>0.000005772372272</v>
      </c>
      <c r="J447" s="128">
        <f t="shared" si="212"/>
        <v>0.00003595725402</v>
      </c>
      <c r="K447" s="128">
        <f t="shared" si="212"/>
        <v>0.0000834750212</v>
      </c>
      <c r="L447" s="128">
        <f t="shared" si="212"/>
        <v>0.00001584735825</v>
      </c>
      <c r="M447" s="128">
        <f t="shared" si="212"/>
        <v>0.0002113301117</v>
      </c>
      <c r="N447" s="128">
        <f t="shared" si="212"/>
        <v>0.00006627918833</v>
      </c>
      <c r="O447" s="128">
        <f t="shared" si="212"/>
        <v>0</v>
      </c>
      <c r="P447" s="128">
        <f t="shared" si="212"/>
        <v>0.00005521312265</v>
      </c>
      <c r="Q447" s="128">
        <f t="shared" si="212"/>
        <v>0.0001089151216</v>
      </c>
      <c r="R447" s="128">
        <f t="shared" si="212"/>
        <v>0.0001342691486</v>
      </c>
      <c r="S447" s="128">
        <f t="shared" si="212"/>
        <v>0.0001776215988</v>
      </c>
      <c r="T447" s="128">
        <f t="shared" si="212"/>
        <v>0.0007097477799</v>
      </c>
      <c r="U447" s="157">
        <f t="shared" si="212"/>
        <v>0.00006506007707</v>
      </c>
    </row>
    <row r="448" ht="15.75" customHeight="1">
      <c r="A448" s="145" t="s">
        <v>468</v>
      </c>
      <c r="B448" s="128">
        <f t="shared" ref="B448:U448" si="213">B224/B$11</f>
        <v>0</v>
      </c>
      <c r="C448" s="128">
        <f t="shared" si="213"/>
        <v>0</v>
      </c>
      <c r="D448" s="128">
        <f t="shared" si="213"/>
        <v>0</v>
      </c>
      <c r="E448" s="128">
        <f t="shared" si="213"/>
        <v>0</v>
      </c>
      <c r="F448" s="128">
        <f t="shared" si="213"/>
        <v>0</v>
      </c>
      <c r="G448" s="128">
        <f t="shared" si="213"/>
        <v>0</v>
      </c>
      <c r="H448" s="128">
        <f t="shared" si="213"/>
        <v>0</v>
      </c>
      <c r="I448" s="128">
        <f t="shared" si="213"/>
        <v>0</v>
      </c>
      <c r="J448" s="128">
        <f t="shared" si="213"/>
        <v>0</v>
      </c>
      <c r="K448" s="128">
        <f t="shared" si="213"/>
        <v>0</v>
      </c>
      <c r="L448" s="128">
        <f t="shared" si="213"/>
        <v>0</v>
      </c>
      <c r="M448" s="128">
        <f t="shared" si="213"/>
        <v>0.00004226602234</v>
      </c>
      <c r="N448" s="128">
        <f t="shared" si="213"/>
        <v>0</v>
      </c>
      <c r="O448" s="128">
        <f t="shared" si="213"/>
        <v>0</v>
      </c>
      <c r="P448" s="128">
        <f t="shared" si="213"/>
        <v>0.00002509687393</v>
      </c>
      <c r="Q448" s="128">
        <f t="shared" si="213"/>
        <v>0</v>
      </c>
      <c r="R448" s="128">
        <f t="shared" si="213"/>
        <v>0.00001627504832</v>
      </c>
      <c r="S448" s="128">
        <f t="shared" si="213"/>
        <v>0.00003840467001</v>
      </c>
      <c r="T448" s="128">
        <f t="shared" si="213"/>
        <v>0</v>
      </c>
      <c r="U448" s="157">
        <f t="shared" si="213"/>
        <v>0.00005914552461</v>
      </c>
    </row>
    <row r="449" ht="15.75" customHeight="1">
      <c r="A449" s="145" t="s">
        <v>466</v>
      </c>
      <c r="B449" s="128">
        <f t="shared" ref="B449:U449" si="214">B225/B$11</f>
        <v>0</v>
      </c>
      <c r="C449" s="128">
        <f t="shared" si="214"/>
        <v>0</v>
      </c>
      <c r="D449" s="128">
        <f t="shared" si="214"/>
        <v>0</v>
      </c>
      <c r="E449" s="128">
        <f t="shared" si="214"/>
        <v>0</v>
      </c>
      <c r="F449" s="128">
        <f t="shared" si="214"/>
        <v>0</v>
      </c>
      <c r="G449" s="128">
        <f t="shared" si="214"/>
        <v>0</v>
      </c>
      <c r="H449" s="128">
        <f t="shared" si="214"/>
        <v>0</v>
      </c>
      <c r="I449" s="128">
        <f t="shared" si="214"/>
        <v>0.00002308948909</v>
      </c>
      <c r="J449" s="128">
        <f t="shared" si="214"/>
        <v>0.0006040818675</v>
      </c>
      <c r="K449" s="128">
        <f t="shared" si="214"/>
        <v>0.0000834750212</v>
      </c>
      <c r="L449" s="128">
        <f t="shared" si="214"/>
        <v>0</v>
      </c>
      <c r="M449" s="128">
        <f t="shared" si="214"/>
        <v>0</v>
      </c>
      <c r="N449" s="128">
        <f t="shared" si="214"/>
        <v>0.000005098399103</v>
      </c>
      <c r="O449" s="128">
        <f t="shared" si="214"/>
        <v>0</v>
      </c>
      <c r="P449" s="128">
        <f t="shared" si="214"/>
        <v>0.001967594916</v>
      </c>
      <c r="Q449" s="128">
        <f t="shared" si="214"/>
        <v>0.00001256712942</v>
      </c>
      <c r="R449" s="128">
        <f t="shared" si="214"/>
        <v>0.00006510019327</v>
      </c>
      <c r="S449" s="128">
        <f t="shared" si="214"/>
        <v>0.0003216391113</v>
      </c>
      <c r="T449" s="128">
        <f t="shared" si="214"/>
        <v>0.000166184846</v>
      </c>
      <c r="U449" s="157">
        <f t="shared" si="214"/>
        <v>0.00004140186722</v>
      </c>
    </row>
    <row r="450" ht="15.75" customHeight="1">
      <c r="A450" s="145" t="s">
        <v>448</v>
      </c>
      <c r="B450" s="128">
        <f t="shared" ref="B450:U450" si="215">B226/B$11</f>
        <v>0</v>
      </c>
      <c r="C450" s="128">
        <f t="shared" si="215"/>
        <v>0</v>
      </c>
      <c r="D450" s="128">
        <f t="shared" si="215"/>
        <v>0</v>
      </c>
      <c r="E450" s="128">
        <f t="shared" si="215"/>
        <v>0</v>
      </c>
      <c r="F450" s="128">
        <f t="shared" si="215"/>
        <v>0</v>
      </c>
      <c r="G450" s="128">
        <f t="shared" si="215"/>
        <v>0</v>
      </c>
      <c r="H450" s="128">
        <f t="shared" si="215"/>
        <v>0</v>
      </c>
      <c r="I450" s="128">
        <f t="shared" si="215"/>
        <v>0</v>
      </c>
      <c r="J450" s="128">
        <f t="shared" si="215"/>
        <v>0</v>
      </c>
      <c r="K450" s="128">
        <f t="shared" si="215"/>
        <v>0.00001757368867</v>
      </c>
      <c r="L450" s="128">
        <f t="shared" si="215"/>
        <v>0</v>
      </c>
      <c r="M450" s="128">
        <f t="shared" si="215"/>
        <v>0.00001408867411</v>
      </c>
      <c r="N450" s="128">
        <f t="shared" si="215"/>
        <v>0</v>
      </c>
      <c r="O450" s="128">
        <f t="shared" si="215"/>
        <v>0</v>
      </c>
      <c r="P450" s="128">
        <f t="shared" si="215"/>
        <v>0.00003513562351</v>
      </c>
      <c r="Q450" s="128">
        <f t="shared" si="215"/>
        <v>0.00002513425883</v>
      </c>
      <c r="R450" s="128">
        <f t="shared" si="215"/>
        <v>0.00006103143119</v>
      </c>
      <c r="S450" s="128">
        <f t="shared" si="215"/>
        <v>0.000009601167502</v>
      </c>
      <c r="T450" s="128">
        <f t="shared" si="215"/>
        <v>0.0002700503748</v>
      </c>
      <c r="U450" s="157">
        <f t="shared" si="215"/>
        <v>0.00002661548607</v>
      </c>
    </row>
    <row r="451" ht="15.75" customHeight="1">
      <c r="A451" s="145" t="s">
        <v>464</v>
      </c>
      <c r="B451" s="128">
        <f t="shared" ref="B451:U451" si="216">B227/B$11</f>
        <v>0</v>
      </c>
      <c r="C451" s="128">
        <f t="shared" si="216"/>
        <v>0</v>
      </c>
      <c r="D451" s="128">
        <f t="shared" si="216"/>
        <v>0</v>
      </c>
      <c r="E451" s="128">
        <f t="shared" si="216"/>
        <v>0</v>
      </c>
      <c r="F451" s="128">
        <f t="shared" si="216"/>
        <v>0</v>
      </c>
      <c r="G451" s="128">
        <f t="shared" si="216"/>
        <v>0</v>
      </c>
      <c r="H451" s="128">
        <f t="shared" si="216"/>
        <v>0</v>
      </c>
      <c r="I451" s="128">
        <f t="shared" si="216"/>
        <v>0</v>
      </c>
      <c r="J451" s="128">
        <f t="shared" si="216"/>
        <v>0</v>
      </c>
      <c r="K451" s="128">
        <f t="shared" si="216"/>
        <v>0</v>
      </c>
      <c r="L451" s="128">
        <f t="shared" si="216"/>
        <v>0.000007923679123</v>
      </c>
      <c r="M451" s="128">
        <f t="shared" si="216"/>
        <v>0.00002113301117</v>
      </c>
      <c r="N451" s="128">
        <f t="shared" si="216"/>
        <v>0</v>
      </c>
      <c r="O451" s="128">
        <f t="shared" si="216"/>
        <v>0.00002705883945</v>
      </c>
      <c r="P451" s="128">
        <f t="shared" si="216"/>
        <v>0.00008532937137</v>
      </c>
      <c r="Q451" s="128">
        <f t="shared" si="216"/>
        <v>0.0002303973726</v>
      </c>
      <c r="R451" s="128">
        <f t="shared" si="216"/>
        <v>0.00003661885871</v>
      </c>
      <c r="S451" s="128">
        <f t="shared" si="216"/>
        <v>0.00005280642126</v>
      </c>
      <c r="T451" s="128">
        <f t="shared" si="216"/>
        <v>0.00002077310575</v>
      </c>
      <c r="U451" s="157">
        <f t="shared" si="216"/>
        <v>0.00002661548607</v>
      </c>
    </row>
    <row r="452" ht="15.75" customHeight="1">
      <c r="A452" s="145" t="s">
        <v>452</v>
      </c>
      <c r="B452" s="128">
        <f t="shared" ref="B452:U452" si="217">B228/B$11</f>
        <v>0</v>
      </c>
      <c r="C452" s="128">
        <f t="shared" si="217"/>
        <v>0</v>
      </c>
      <c r="D452" s="128">
        <f t="shared" si="217"/>
        <v>0</v>
      </c>
      <c r="E452" s="128">
        <f t="shared" si="217"/>
        <v>0</v>
      </c>
      <c r="F452" s="128">
        <f t="shared" si="217"/>
        <v>0.0006555185666</v>
      </c>
      <c r="G452" s="128">
        <f t="shared" si="217"/>
        <v>0.0004108530954</v>
      </c>
      <c r="H452" s="128">
        <f t="shared" si="217"/>
        <v>0</v>
      </c>
      <c r="I452" s="128">
        <f t="shared" si="217"/>
        <v>0.0003636594531</v>
      </c>
      <c r="J452" s="128">
        <f t="shared" si="217"/>
        <v>0</v>
      </c>
      <c r="K452" s="128">
        <f t="shared" si="217"/>
        <v>0.0006370462144</v>
      </c>
      <c r="L452" s="128">
        <f t="shared" si="217"/>
        <v>0.00003961839561</v>
      </c>
      <c r="M452" s="128">
        <f t="shared" si="217"/>
        <v>0.0001972414376</v>
      </c>
      <c r="N452" s="128">
        <f t="shared" si="217"/>
        <v>0.00002039359641</v>
      </c>
      <c r="O452" s="128">
        <f t="shared" si="217"/>
        <v>0.0001082353578</v>
      </c>
      <c r="P452" s="128">
        <f t="shared" si="217"/>
        <v>0.0005621699761</v>
      </c>
      <c r="Q452" s="128">
        <f t="shared" si="217"/>
        <v>0.0000544575608</v>
      </c>
      <c r="R452" s="128">
        <f t="shared" si="217"/>
        <v>0.000008137524158</v>
      </c>
      <c r="S452" s="128">
        <f t="shared" si="217"/>
        <v>0.005391055552</v>
      </c>
      <c r="T452" s="128">
        <f t="shared" si="217"/>
        <v>0.001672235013</v>
      </c>
      <c r="U452" s="157">
        <f t="shared" si="217"/>
        <v>0.000005914552461</v>
      </c>
    </row>
    <row r="453" ht="15.75" customHeight="1">
      <c r="A453" s="145" t="s">
        <v>460</v>
      </c>
      <c r="B453" s="128">
        <f t="shared" ref="B453:U453" si="218">B229/B$11</f>
        <v>0</v>
      </c>
      <c r="C453" s="128">
        <f t="shared" si="218"/>
        <v>0</v>
      </c>
      <c r="D453" s="128">
        <f t="shared" si="218"/>
        <v>0</v>
      </c>
      <c r="E453" s="128">
        <f t="shared" si="218"/>
        <v>0</v>
      </c>
      <c r="F453" s="128">
        <f t="shared" si="218"/>
        <v>0</v>
      </c>
      <c r="G453" s="128">
        <f t="shared" si="218"/>
        <v>0</v>
      </c>
      <c r="H453" s="128">
        <f t="shared" si="218"/>
        <v>0</v>
      </c>
      <c r="I453" s="128">
        <f t="shared" si="218"/>
        <v>0</v>
      </c>
      <c r="J453" s="128">
        <f t="shared" si="218"/>
        <v>0</v>
      </c>
      <c r="K453" s="128">
        <f t="shared" si="218"/>
        <v>0</v>
      </c>
      <c r="L453" s="128">
        <f t="shared" si="218"/>
        <v>0</v>
      </c>
      <c r="M453" s="128">
        <f t="shared" si="218"/>
        <v>0</v>
      </c>
      <c r="N453" s="128">
        <f t="shared" si="218"/>
        <v>0</v>
      </c>
      <c r="O453" s="128">
        <f t="shared" si="218"/>
        <v>0</v>
      </c>
      <c r="P453" s="128">
        <f t="shared" si="218"/>
        <v>0.00005019374787</v>
      </c>
      <c r="Q453" s="128">
        <f t="shared" si="218"/>
        <v>0</v>
      </c>
      <c r="R453" s="128">
        <f t="shared" si="218"/>
        <v>0.001468823111</v>
      </c>
      <c r="S453" s="128">
        <f t="shared" si="218"/>
        <v>0.0001632198475</v>
      </c>
      <c r="T453" s="128">
        <f t="shared" si="218"/>
        <v>0.0002319663476</v>
      </c>
      <c r="U453" s="157">
        <f t="shared" si="218"/>
        <v>0.000005914552461</v>
      </c>
    </row>
    <row r="454" ht="15.75" customHeight="1">
      <c r="A454" s="145" t="s">
        <v>474</v>
      </c>
      <c r="B454" s="128">
        <f t="shared" ref="B454:U454" si="219">B230/B$11</f>
        <v>0</v>
      </c>
      <c r="C454" s="128">
        <f t="shared" si="219"/>
        <v>0</v>
      </c>
      <c r="D454" s="128">
        <f t="shared" si="219"/>
        <v>0</v>
      </c>
      <c r="E454" s="128">
        <f t="shared" si="219"/>
        <v>0</v>
      </c>
      <c r="F454" s="128">
        <f t="shared" si="219"/>
        <v>0</v>
      </c>
      <c r="G454" s="128">
        <f t="shared" si="219"/>
        <v>0</v>
      </c>
      <c r="H454" s="128">
        <f t="shared" si="219"/>
        <v>0</v>
      </c>
      <c r="I454" s="128">
        <f t="shared" si="219"/>
        <v>0</v>
      </c>
      <c r="J454" s="128">
        <f t="shared" si="219"/>
        <v>0</v>
      </c>
      <c r="K454" s="128">
        <f t="shared" si="219"/>
        <v>0.0000131802665</v>
      </c>
      <c r="L454" s="128">
        <f t="shared" si="219"/>
        <v>0.00002377103737</v>
      </c>
      <c r="M454" s="128">
        <f t="shared" si="219"/>
        <v>0</v>
      </c>
      <c r="N454" s="128">
        <f t="shared" si="219"/>
        <v>0</v>
      </c>
      <c r="O454" s="128">
        <f t="shared" si="219"/>
        <v>0</v>
      </c>
      <c r="P454" s="128">
        <f t="shared" si="219"/>
        <v>0.00005019374787</v>
      </c>
      <c r="Q454" s="128">
        <f t="shared" si="219"/>
        <v>0.0001633726824</v>
      </c>
      <c r="R454" s="128">
        <f t="shared" si="219"/>
        <v>0.00004475638287</v>
      </c>
      <c r="S454" s="128">
        <f t="shared" si="219"/>
        <v>0</v>
      </c>
      <c r="T454" s="128">
        <f t="shared" si="219"/>
        <v>0</v>
      </c>
      <c r="U454" s="157">
        <f t="shared" si="219"/>
        <v>0.00000295727623</v>
      </c>
    </row>
    <row r="455" ht="15.75" customHeight="1">
      <c r="A455" s="145" t="s">
        <v>450</v>
      </c>
      <c r="B455" s="128">
        <f t="shared" ref="B455:U455" si="220">B231/B$11</f>
        <v>0</v>
      </c>
      <c r="C455" s="128">
        <f t="shared" si="220"/>
        <v>0</v>
      </c>
      <c r="D455" s="128">
        <f t="shared" si="220"/>
        <v>0</v>
      </c>
      <c r="E455" s="128">
        <f t="shared" si="220"/>
        <v>0</v>
      </c>
      <c r="F455" s="128">
        <f t="shared" si="220"/>
        <v>0</v>
      </c>
      <c r="G455" s="128">
        <f t="shared" si="220"/>
        <v>0</v>
      </c>
      <c r="H455" s="128">
        <f t="shared" si="220"/>
        <v>0</v>
      </c>
      <c r="I455" s="128">
        <f t="shared" si="220"/>
        <v>0</v>
      </c>
      <c r="J455" s="128">
        <f t="shared" si="220"/>
        <v>0</v>
      </c>
      <c r="K455" s="128">
        <f t="shared" si="220"/>
        <v>0</v>
      </c>
      <c r="L455" s="128">
        <f t="shared" si="220"/>
        <v>0.001228170264</v>
      </c>
      <c r="M455" s="128">
        <f t="shared" si="220"/>
        <v>0.00005635469646</v>
      </c>
      <c r="N455" s="128">
        <f t="shared" si="220"/>
        <v>0</v>
      </c>
      <c r="O455" s="128">
        <f t="shared" si="220"/>
        <v>0</v>
      </c>
      <c r="P455" s="128">
        <f t="shared" si="220"/>
        <v>0.000005019374787</v>
      </c>
      <c r="Q455" s="128">
        <f t="shared" si="220"/>
        <v>0.000008378086278</v>
      </c>
      <c r="R455" s="128">
        <f t="shared" si="220"/>
        <v>0</v>
      </c>
      <c r="S455" s="128">
        <f t="shared" si="220"/>
        <v>0</v>
      </c>
      <c r="T455" s="128">
        <f t="shared" si="220"/>
        <v>0.00002769747434</v>
      </c>
      <c r="U455" s="157">
        <f t="shared" si="220"/>
        <v>0</v>
      </c>
    </row>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A4"/>
    <hyperlink r:id="rId2" ref="A5"/>
  </hyperlinks>
  <printOptions/>
  <pageMargins bottom="0.75" footer="0.0" header="0.0" left="0.7" right="0.7" top="0.75"/>
  <pageSetup paperSize="9" orientation="portrait"/>
  <drawing r:id="rId3"/>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E598"/>
    <pageSetUpPr/>
  </sheetPr>
  <sheetViews>
    <sheetView workbookViewId="0"/>
  </sheetViews>
  <sheetFormatPr customHeight="1" defaultColWidth="14.43" defaultRowHeight="15.0"/>
  <cols>
    <col customWidth="1" min="1" max="26" width="8.71"/>
  </cols>
  <sheetData>
    <row r="2">
      <c r="B2" s="220" t="s">
        <v>569</v>
      </c>
    </row>
    <row r="3">
      <c r="B3" s="94" t="s">
        <v>570</v>
      </c>
      <c r="E3" s="36" t="s">
        <v>571</v>
      </c>
    </row>
    <row r="4">
      <c r="B4" s="36" t="s">
        <v>572</v>
      </c>
    </row>
    <row r="5">
      <c r="B5" s="36" t="s">
        <v>573</v>
      </c>
    </row>
    <row r="6">
      <c r="B6" s="36" t="s">
        <v>574</v>
      </c>
      <c r="E6" s="36" t="s">
        <v>575</v>
      </c>
    </row>
    <row r="7">
      <c r="B7" s="94" t="s">
        <v>576</v>
      </c>
      <c r="E7" s="36" t="s">
        <v>575</v>
      </c>
    </row>
    <row r="8">
      <c r="B8" s="94" t="s">
        <v>577</v>
      </c>
      <c r="E8" s="36" t="s">
        <v>575</v>
      </c>
    </row>
    <row r="9">
      <c r="B9" s="94" t="s">
        <v>578</v>
      </c>
    </row>
    <row r="11">
      <c r="B11" s="36" t="s">
        <v>579</v>
      </c>
    </row>
    <row r="12">
      <c r="B12" s="36" t="s">
        <v>580</v>
      </c>
    </row>
    <row r="13">
      <c r="B13" s="36" t="s">
        <v>581</v>
      </c>
    </row>
    <row r="18">
      <c r="B18" s="36" t="s">
        <v>582</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paperSize="9" orientation="portrait"/>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9.14"/>
    <col customWidth="1" min="2" max="2" width="13.14"/>
    <col customWidth="1" min="3" max="22" width="12.0"/>
    <col customWidth="1" min="23" max="26" width="8.71"/>
  </cols>
  <sheetData>
    <row r="1">
      <c r="A1" s="221" t="s">
        <v>583</v>
      </c>
      <c r="B1" s="222" t="s">
        <v>584</v>
      </c>
    </row>
    <row r="2">
      <c r="A2" s="221" t="s">
        <v>585</v>
      </c>
      <c r="B2" s="222" t="s">
        <v>586</v>
      </c>
    </row>
    <row r="3">
      <c r="A3" s="221" t="s">
        <v>587</v>
      </c>
      <c r="B3" s="223">
        <v>45132.0</v>
      </c>
    </row>
    <row r="4">
      <c r="A4" s="221" t="s">
        <v>588</v>
      </c>
      <c r="B4" s="222" t="s">
        <v>589</v>
      </c>
    </row>
    <row r="6">
      <c r="A6" s="94" t="s">
        <v>88</v>
      </c>
      <c r="B6" s="94" t="s">
        <v>246</v>
      </c>
      <c r="C6" s="94">
        <v>2003.0</v>
      </c>
      <c r="D6" s="94">
        <f t="shared" ref="D6:V6" si="1">C6+1</f>
        <v>2004</v>
      </c>
      <c r="E6" s="94">
        <f t="shared" si="1"/>
        <v>2005</v>
      </c>
      <c r="F6" s="94">
        <f t="shared" si="1"/>
        <v>2006</v>
      </c>
      <c r="G6" s="94">
        <f t="shared" si="1"/>
        <v>2007</v>
      </c>
      <c r="H6" s="94">
        <f t="shared" si="1"/>
        <v>2008</v>
      </c>
      <c r="I6" s="94">
        <f t="shared" si="1"/>
        <v>2009</v>
      </c>
      <c r="J6" s="94">
        <f t="shared" si="1"/>
        <v>2010</v>
      </c>
      <c r="K6" s="94">
        <f t="shared" si="1"/>
        <v>2011</v>
      </c>
      <c r="L6" s="94">
        <f t="shared" si="1"/>
        <v>2012</v>
      </c>
      <c r="M6" s="94">
        <f t="shared" si="1"/>
        <v>2013</v>
      </c>
      <c r="N6" s="94">
        <f t="shared" si="1"/>
        <v>2014</v>
      </c>
      <c r="O6" s="94">
        <f t="shared" si="1"/>
        <v>2015</v>
      </c>
      <c r="P6" s="94">
        <f t="shared" si="1"/>
        <v>2016</v>
      </c>
      <c r="Q6" s="94">
        <f t="shared" si="1"/>
        <v>2017</v>
      </c>
      <c r="R6" s="94">
        <f t="shared" si="1"/>
        <v>2018</v>
      </c>
      <c r="S6" s="94">
        <f t="shared" si="1"/>
        <v>2019</v>
      </c>
      <c r="T6" s="94">
        <f t="shared" si="1"/>
        <v>2020</v>
      </c>
      <c r="U6" s="94">
        <f t="shared" si="1"/>
        <v>2021</v>
      </c>
      <c r="V6" s="94">
        <f t="shared" si="1"/>
        <v>2022</v>
      </c>
      <c r="W6" s="94"/>
      <c r="X6" s="94"/>
      <c r="Y6" s="94"/>
      <c r="Z6" s="94"/>
    </row>
    <row r="7">
      <c r="A7" s="3" t="s">
        <v>101</v>
      </c>
      <c r="B7" s="3" t="s">
        <v>251</v>
      </c>
      <c r="C7" s="65">
        <v>200.46237592602589</v>
      </c>
      <c r="D7" s="65">
        <v>221.65766209292033</v>
      </c>
      <c r="E7" s="65">
        <v>255.05510709548318</v>
      </c>
      <c r="F7" s="65">
        <v>274.00065569094636</v>
      </c>
      <c r="G7" s="65">
        <v>375.0782614725499</v>
      </c>
      <c r="H7" s="65">
        <v>387.8492880978306</v>
      </c>
      <c r="I7" s="65">
        <v>443.84515053633174</v>
      </c>
      <c r="J7" s="65">
        <v>554.5947346178796</v>
      </c>
      <c r="K7" s="65">
        <v>621.9124138143076</v>
      </c>
      <c r="L7" s="65">
        <v>663.1410528109367</v>
      </c>
      <c r="M7" s="65">
        <v>651.9878619481084</v>
      </c>
      <c r="N7" s="65">
        <v>628.1468038884957</v>
      </c>
      <c r="O7" s="65">
        <v>592.4761647932555</v>
      </c>
      <c r="P7" s="65">
        <v>520.2519549398212</v>
      </c>
      <c r="Q7" s="65">
        <v>530.1498626165404</v>
      </c>
      <c r="R7" s="65">
        <v>502.05709921108854</v>
      </c>
      <c r="S7" s="65">
        <v>500.52298078433046</v>
      </c>
      <c r="T7" s="65">
        <v>516.8667973517257</v>
      </c>
      <c r="U7" s="65">
        <v>363.6740871130491</v>
      </c>
      <c r="V7" s="65"/>
    </row>
    <row r="8">
      <c r="A8" s="3" t="s">
        <v>2</v>
      </c>
      <c r="B8" s="3" t="s">
        <v>252</v>
      </c>
      <c r="C8" s="65">
        <v>1846.120120812074</v>
      </c>
      <c r="D8" s="65">
        <v>2373.5812917005464</v>
      </c>
      <c r="E8" s="65">
        <v>2673.7878029603644</v>
      </c>
      <c r="F8" s="65">
        <v>2972.743618181689</v>
      </c>
      <c r="G8" s="65">
        <v>3595.0383020799686</v>
      </c>
      <c r="H8" s="65">
        <v>4370.539711157367</v>
      </c>
      <c r="I8" s="65">
        <v>4114.13404061058</v>
      </c>
      <c r="J8" s="65">
        <v>4094.3496988357133</v>
      </c>
      <c r="K8" s="65">
        <v>4437.141146311478</v>
      </c>
      <c r="L8" s="65">
        <v>4247.6313562470905</v>
      </c>
      <c r="M8" s="65">
        <v>4413.063397389207</v>
      </c>
      <c r="N8" s="65">
        <v>4578.633208121549</v>
      </c>
      <c r="O8" s="65">
        <v>3952.803584108458</v>
      </c>
      <c r="P8" s="65">
        <v>4124.05538986272</v>
      </c>
      <c r="Q8" s="65">
        <v>4531.032206758928</v>
      </c>
      <c r="R8" s="65">
        <v>5287.660816997309</v>
      </c>
      <c r="S8" s="65">
        <v>5396.214226909946</v>
      </c>
      <c r="T8" s="65">
        <v>5343.037703995597</v>
      </c>
      <c r="U8" s="65">
        <v>6377.2030955375285</v>
      </c>
      <c r="V8" s="65">
        <v>6802.804518851128</v>
      </c>
    </row>
    <row r="9">
      <c r="A9" s="3" t="s">
        <v>70</v>
      </c>
      <c r="B9" s="3" t="s">
        <v>254</v>
      </c>
      <c r="C9" s="65">
        <v>2117.0482289928673</v>
      </c>
      <c r="D9" s="65">
        <v>2624.79523151946</v>
      </c>
      <c r="E9" s="65">
        <v>3131.328175652422</v>
      </c>
      <c r="F9" s="65">
        <v>3500.134609887463</v>
      </c>
      <c r="G9" s="65">
        <v>3971.803488282229</v>
      </c>
      <c r="H9" s="65">
        <v>4946.564017207589</v>
      </c>
      <c r="I9" s="65">
        <v>3898.47880576084</v>
      </c>
      <c r="J9" s="65">
        <v>4495.921455483428</v>
      </c>
      <c r="K9" s="65">
        <v>5473.281801103243</v>
      </c>
      <c r="L9" s="65">
        <v>5610.733306103322</v>
      </c>
      <c r="M9" s="65">
        <v>5519.77757552373</v>
      </c>
      <c r="N9" s="65">
        <v>5516.229463215619</v>
      </c>
      <c r="O9" s="65">
        <v>4197.419971018676</v>
      </c>
      <c r="P9" s="65">
        <v>3967.200659521072</v>
      </c>
      <c r="Q9" s="65">
        <v>4134.936098981946</v>
      </c>
      <c r="R9" s="65">
        <v>4171.795309035324</v>
      </c>
      <c r="S9" s="65">
        <v>4021.9836079660345</v>
      </c>
      <c r="T9" s="65">
        <v>3354.1573026511446</v>
      </c>
      <c r="U9" s="65">
        <v>3700.3111946085655</v>
      </c>
      <c r="V9" s="65">
        <v>4273.922183115151</v>
      </c>
    </row>
    <row r="10">
      <c r="A10" s="3" t="s">
        <v>55</v>
      </c>
      <c r="B10" s="3" t="s">
        <v>255</v>
      </c>
      <c r="C10" s="65">
        <v>31954.15565589441</v>
      </c>
      <c r="D10" s="65">
        <v>37630.76426395544</v>
      </c>
      <c r="E10" s="65">
        <v>39583.93119420653</v>
      </c>
      <c r="F10" s="65">
        <v>43084.29291233779</v>
      </c>
      <c r="G10" s="65">
        <v>50562.86120733338</v>
      </c>
      <c r="H10" s="65">
        <v>53721.411327546055</v>
      </c>
      <c r="I10" s="65">
        <v>49750.69367045244</v>
      </c>
      <c r="J10" s="65">
        <v>48237.89117344233</v>
      </c>
      <c r="K10" s="65">
        <v>51428.19695486064</v>
      </c>
      <c r="L10" s="65">
        <v>44902.380765394635</v>
      </c>
      <c r="M10" s="65">
        <v>44747.7538640509</v>
      </c>
      <c r="N10" s="65">
        <v>45680.53499003791</v>
      </c>
      <c r="O10" s="65">
        <v>38885.53032371794</v>
      </c>
      <c r="P10" s="65">
        <v>39931.216981910555</v>
      </c>
      <c r="Q10" s="65">
        <v>40632.2315536054</v>
      </c>
      <c r="R10" s="65">
        <v>42904.828455511364</v>
      </c>
      <c r="S10" s="65">
        <v>41328.60049934515</v>
      </c>
      <c r="T10" s="65">
        <v>37207.22200000948</v>
      </c>
      <c r="U10" s="65">
        <v>42072.34110346299</v>
      </c>
      <c r="V10" s="65">
        <v>41992.79335837715</v>
      </c>
    </row>
    <row r="11">
      <c r="A11" s="3" t="s">
        <v>102</v>
      </c>
      <c r="B11" s="3" t="s">
        <v>256</v>
      </c>
      <c r="C11" s="65">
        <v>982.8055896447095</v>
      </c>
      <c r="D11" s="65">
        <v>1254.6961261224296</v>
      </c>
      <c r="E11" s="65">
        <v>1900.7238165071046</v>
      </c>
      <c r="F11" s="65">
        <v>2597.9635848427147</v>
      </c>
      <c r="G11" s="65">
        <v>3121.348735206813</v>
      </c>
      <c r="H11" s="65">
        <v>4081.717497195369</v>
      </c>
      <c r="I11" s="65">
        <v>3123.6988982993735</v>
      </c>
      <c r="J11" s="65">
        <v>3496.7847960803215</v>
      </c>
      <c r="K11" s="65">
        <v>4511.153227190339</v>
      </c>
      <c r="L11" s="65">
        <v>4962.552071900818</v>
      </c>
      <c r="M11" s="65">
        <v>5101.983876411284</v>
      </c>
      <c r="N11" s="65">
        <v>5059.080441288163</v>
      </c>
      <c r="O11" s="65">
        <v>3100.830685305332</v>
      </c>
      <c r="P11" s="65">
        <v>1709.5155340455294</v>
      </c>
      <c r="Q11" s="65">
        <v>2283.214232557247</v>
      </c>
      <c r="R11" s="65">
        <v>2487.500995552675</v>
      </c>
      <c r="S11" s="65">
        <v>2142.2387571285367</v>
      </c>
      <c r="T11" s="65">
        <v>1502.950754145175</v>
      </c>
      <c r="U11" s="65">
        <v>1903.717404956877</v>
      </c>
      <c r="V11" s="65">
        <v>2998.501158109211</v>
      </c>
    </row>
    <row r="12">
      <c r="A12" s="3" t="s">
        <v>78</v>
      </c>
      <c r="B12" s="3" t="s">
        <v>257</v>
      </c>
      <c r="C12" s="65">
        <v>10968.892683910295</v>
      </c>
      <c r="D12" s="65">
        <v>11650.848477085794</v>
      </c>
      <c r="E12" s="65">
        <v>12808.01015366366</v>
      </c>
      <c r="F12" s="65">
        <v>14310.686234785375</v>
      </c>
      <c r="G12" s="65">
        <v>16006.136110749845</v>
      </c>
      <c r="H12" s="65">
        <v>16457.104063258943</v>
      </c>
      <c r="I12" s="65">
        <v>14530.59868963529</v>
      </c>
      <c r="J12" s="65">
        <v>13404.516016103624</v>
      </c>
      <c r="K12" s="65">
        <v>13117.14694089678</v>
      </c>
      <c r="L12" s="65">
        <v>13686.476585397588</v>
      </c>
      <c r="M12" s="65">
        <v>13350.149136672973</v>
      </c>
      <c r="N12" s="65">
        <v>14004.811212216295</v>
      </c>
      <c r="O12" s="65">
        <v>14861.88270747037</v>
      </c>
      <c r="P12" s="65">
        <v>15862.65166274883</v>
      </c>
      <c r="Q12" s="65">
        <v>16110.312399780018</v>
      </c>
      <c r="R12" s="65">
        <v>17514.355863732675</v>
      </c>
      <c r="S12" s="65">
        <v>18187.77971171123</v>
      </c>
      <c r="T12" s="65">
        <v>15284.772383537815</v>
      </c>
      <c r="U12" s="65">
        <v>16740.348196381834</v>
      </c>
      <c r="V12" s="65">
        <v>18745.173508779622</v>
      </c>
    </row>
    <row r="13">
      <c r="A13" s="3" t="s">
        <v>4</v>
      </c>
      <c r="B13" s="3" t="s">
        <v>258</v>
      </c>
      <c r="C13" s="65">
        <v>3333.1529038899735</v>
      </c>
      <c r="D13" s="65">
        <v>4258.160260608751</v>
      </c>
      <c r="E13" s="65">
        <v>5086.627760731341</v>
      </c>
      <c r="F13" s="65">
        <v>5890.978001697949</v>
      </c>
      <c r="G13" s="65">
        <v>7210.595547558988</v>
      </c>
      <c r="H13" s="65">
        <v>8977.50685093365</v>
      </c>
      <c r="I13" s="65">
        <v>8184.389889239906</v>
      </c>
      <c r="J13" s="65">
        <v>10385.964431955526</v>
      </c>
      <c r="K13" s="65">
        <v>12848.740476259789</v>
      </c>
      <c r="L13" s="65">
        <v>13082.664325571988</v>
      </c>
      <c r="M13" s="65">
        <v>13080.254732336658</v>
      </c>
      <c r="N13" s="65">
        <v>12334.79824538929</v>
      </c>
      <c r="O13" s="65">
        <v>13789.060424772022</v>
      </c>
      <c r="P13" s="65">
        <v>12790.264063920065</v>
      </c>
      <c r="Q13" s="65">
        <v>14613.03571470401</v>
      </c>
      <c r="R13" s="65">
        <v>11795.162885223583</v>
      </c>
      <c r="S13" s="65">
        <v>9963.67423069626</v>
      </c>
      <c r="T13" s="65">
        <v>8496.428156755004</v>
      </c>
      <c r="U13" s="65">
        <v>10636.115530198644</v>
      </c>
      <c r="V13" s="65">
        <v>13686.008673731694</v>
      </c>
    </row>
    <row r="14">
      <c r="A14" s="3" t="s">
        <v>5</v>
      </c>
      <c r="B14" s="3" t="s">
        <v>259</v>
      </c>
      <c r="C14" s="65">
        <v>910.1712617451836</v>
      </c>
      <c r="D14" s="65">
        <v>1166.6382039002456</v>
      </c>
      <c r="E14" s="65">
        <v>1608.1634088854396</v>
      </c>
      <c r="F14" s="65">
        <v>2109.526384969801</v>
      </c>
      <c r="G14" s="65">
        <v>3064.279960769353</v>
      </c>
      <c r="H14" s="65">
        <v>3908.9490567679195</v>
      </c>
      <c r="I14" s="65">
        <v>2917.366245015306</v>
      </c>
      <c r="J14" s="65">
        <v>3143.0294821652283</v>
      </c>
      <c r="K14" s="65">
        <v>3462.6817742331973</v>
      </c>
      <c r="L14" s="65">
        <v>3643.7154044692584</v>
      </c>
      <c r="M14" s="65">
        <v>3833.157071434157</v>
      </c>
      <c r="N14" s="65">
        <v>4017.2299125153063</v>
      </c>
      <c r="O14" s="65">
        <v>3666.1418253608217</v>
      </c>
      <c r="P14" s="65">
        <v>3679.952349104272</v>
      </c>
      <c r="Q14" s="65">
        <v>4041.9950723138927</v>
      </c>
      <c r="R14" s="65">
        <v>4391.923273640825</v>
      </c>
      <c r="S14" s="65">
        <v>4828.504888606453</v>
      </c>
      <c r="T14" s="65">
        <v>4505.867745526379</v>
      </c>
      <c r="U14" s="65">
        <v>4966.51347122366</v>
      </c>
      <c r="V14" s="65">
        <v>7014.206591722739</v>
      </c>
    </row>
    <row r="15">
      <c r="A15" s="3" t="s">
        <v>103</v>
      </c>
      <c r="B15" s="3" t="s">
        <v>260</v>
      </c>
      <c r="C15" s="65">
        <v>22050.830931837743</v>
      </c>
      <c r="D15" s="65">
        <v>24104.646176522936</v>
      </c>
      <c r="E15" s="65">
        <v>24975.673256700666</v>
      </c>
      <c r="F15" s="65">
        <v>25833.44562302195</v>
      </c>
      <c r="G15" s="65">
        <v>27665.42646517524</v>
      </c>
      <c r="H15" s="65">
        <v>29011.559245035885</v>
      </c>
      <c r="I15" s="65">
        <v>25739.137250697506</v>
      </c>
      <c r="J15" s="65">
        <v>24452.928363442672</v>
      </c>
      <c r="K15" s="65">
        <v>26044.43593333507</v>
      </c>
      <c r="L15" s="65">
        <v>25609.95572393726</v>
      </c>
      <c r="M15" s="65">
        <v>26515.67808022798</v>
      </c>
      <c r="N15" s="65">
        <v>26942.307976465494</v>
      </c>
      <c r="O15" s="65">
        <v>28421.38649318618</v>
      </c>
      <c r="P15" s="65">
        <v>28451.273744508308</v>
      </c>
      <c r="Q15" s="65">
        <v>29326.7080582111</v>
      </c>
      <c r="R15" s="65">
        <v>30918.5152176932</v>
      </c>
      <c r="S15" s="65">
        <v>31902.762581956402</v>
      </c>
      <c r="T15" s="65">
        <v>24487.863569428024</v>
      </c>
      <c r="U15" s="65">
        <v>29342.100730026752</v>
      </c>
      <c r="V15" s="65"/>
    </row>
    <row r="16">
      <c r="A16" s="3" t="s">
        <v>6</v>
      </c>
      <c r="B16" s="3" t="s">
        <v>261</v>
      </c>
      <c r="C16" s="65">
        <v>23705.907216391657</v>
      </c>
      <c r="D16" s="65">
        <v>30819.993486774467</v>
      </c>
      <c r="E16" s="65">
        <v>34460.542997047945</v>
      </c>
      <c r="F16" s="65">
        <v>36570.76306990086</v>
      </c>
      <c r="G16" s="65">
        <v>41023.75485622932</v>
      </c>
      <c r="H16" s="65">
        <v>49681.21907397707</v>
      </c>
      <c r="I16" s="65">
        <v>42810.465839181714</v>
      </c>
      <c r="J16" s="65">
        <v>52132.46960793504</v>
      </c>
      <c r="K16" s="65">
        <v>62598.68661769793</v>
      </c>
      <c r="L16" s="65">
        <v>68047.3781775015</v>
      </c>
      <c r="M16" s="65">
        <v>68156.38610472687</v>
      </c>
      <c r="N16" s="65">
        <v>62515.31483150077</v>
      </c>
      <c r="O16" s="65">
        <v>56708.961196740034</v>
      </c>
      <c r="P16" s="65">
        <v>49876.712376124546</v>
      </c>
      <c r="Q16" s="65">
        <v>53934.154374125326</v>
      </c>
      <c r="R16" s="65">
        <v>57206.99066968976</v>
      </c>
      <c r="S16" s="65">
        <v>54941.06572028425</v>
      </c>
      <c r="T16" s="65">
        <v>51722.069000153075</v>
      </c>
      <c r="U16" s="65">
        <v>60444.50235519775</v>
      </c>
      <c r="V16" s="65">
        <v>64491.42988606309</v>
      </c>
    </row>
    <row r="17">
      <c r="A17" s="3" t="s">
        <v>104</v>
      </c>
      <c r="B17" s="3" t="s">
        <v>262</v>
      </c>
      <c r="C17" s="65">
        <v>883.6925807452558</v>
      </c>
      <c r="D17" s="65">
        <v>1045.014164518353</v>
      </c>
      <c r="E17" s="65">
        <v>1578.3673303066716</v>
      </c>
      <c r="F17" s="65">
        <v>2472.957257322871</v>
      </c>
      <c r="G17" s="65">
        <v>3851.331012369315</v>
      </c>
      <c r="H17" s="65">
        <v>5574.470961694684</v>
      </c>
      <c r="I17" s="65">
        <v>4950.3974371365575</v>
      </c>
      <c r="J17" s="65">
        <v>5843.5337683582</v>
      </c>
      <c r="K17" s="65">
        <v>7189.8151514222845</v>
      </c>
      <c r="L17" s="65">
        <v>7495.861942350331</v>
      </c>
      <c r="M17" s="65">
        <v>7875.3446110554</v>
      </c>
      <c r="N17" s="65">
        <v>7890.835250426808</v>
      </c>
      <c r="O17" s="65">
        <v>5500.504620419536</v>
      </c>
      <c r="P17" s="65">
        <v>3880.686266837728</v>
      </c>
      <c r="Q17" s="65">
        <v>4147.198618864118</v>
      </c>
      <c r="R17" s="65">
        <v>4739.795241703117</v>
      </c>
      <c r="S17" s="65">
        <v>4805.753717659173</v>
      </c>
      <c r="T17" s="65">
        <v>4229.910649045028</v>
      </c>
      <c r="U17" s="65">
        <v>5408.045351750229</v>
      </c>
      <c r="V17" s="65">
        <v>7736.701232069749</v>
      </c>
    </row>
    <row r="18">
      <c r="A18" s="3" t="s">
        <v>80</v>
      </c>
      <c r="B18" s="3" t="s">
        <v>263</v>
      </c>
      <c r="C18" s="65">
        <v>26204.88049868534</v>
      </c>
      <c r="D18" s="65">
        <v>26393.413953813735</v>
      </c>
      <c r="E18" s="65">
        <v>28280.870835298043</v>
      </c>
      <c r="F18" s="65">
        <v>28829.849375042533</v>
      </c>
      <c r="G18" s="65">
        <v>29687.86521503302</v>
      </c>
      <c r="H18" s="65">
        <v>29013.630287076725</v>
      </c>
      <c r="I18" s="65">
        <v>27120.690545214464</v>
      </c>
      <c r="J18" s="65">
        <v>27046.657665187853</v>
      </c>
      <c r="K18" s="65">
        <v>26644.926577589627</v>
      </c>
      <c r="L18" s="65">
        <v>28059.65539534263</v>
      </c>
      <c r="M18" s="65">
        <v>27389.60197069882</v>
      </c>
      <c r="N18" s="65">
        <v>28720.662193451564</v>
      </c>
      <c r="O18" s="65">
        <v>29724.953335523318</v>
      </c>
      <c r="P18" s="65">
        <v>29675.535891064104</v>
      </c>
      <c r="Q18" s="65">
        <v>30708.987018194577</v>
      </c>
      <c r="R18" s="65">
        <v>31483.978840823474</v>
      </c>
      <c r="S18" s="65">
        <v>32279.01136304649</v>
      </c>
      <c r="T18" s="65">
        <v>23998.268019120675</v>
      </c>
      <c r="U18" s="65">
        <v>28260.432550636666</v>
      </c>
      <c r="V18" s="65">
        <v>31458.300811738995</v>
      </c>
    </row>
    <row r="19">
      <c r="A19" s="3" t="s">
        <v>52</v>
      </c>
      <c r="B19" s="3" t="s">
        <v>264</v>
      </c>
      <c r="C19" s="65">
        <v>14230.296752980039</v>
      </c>
      <c r="D19" s="65">
        <v>15777.963640895607</v>
      </c>
      <c r="E19" s="65">
        <v>17705.235163894973</v>
      </c>
      <c r="F19" s="65">
        <v>19057.79890471376</v>
      </c>
      <c r="G19" s="65">
        <v>20883.548031199425</v>
      </c>
      <c r="H19" s="65">
        <v>23155.821449155035</v>
      </c>
      <c r="I19" s="65">
        <v>19448.183255378877</v>
      </c>
      <c r="J19" s="65">
        <v>21186.81432922786</v>
      </c>
      <c r="K19" s="65">
        <v>23741.557462670153</v>
      </c>
      <c r="L19" s="65">
        <v>25102.726348526987</v>
      </c>
      <c r="M19" s="65">
        <v>25790.730312138236</v>
      </c>
      <c r="N19" s="65">
        <v>25464.760097714992</v>
      </c>
      <c r="O19" s="65">
        <v>22795.4488576612</v>
      </c>
      <c r="P19" s="65">
        <v>22867.181119613382</v>
      </c>
      <c r="Q19" s="65">
        <v>24349.90987013255</v>
      </c>
      <c r="R19" s="65">
        <v>25415.846624947175</v>
      </c>
      <c r="S19" s="65">
        <v>25869.112912904122</v>
      </c>
      <c r="T19" s="65">
        <v>23433.187236257385</v>
      </c>
      <c r="U19" s="65">
        <v>26860.072501810475</v>
      </c>
      <c r="V19" s="65">
        <v>30152.034683860093</v>
      </c>
    </row>
    <row r="20">
      <c r="A20" s="3" t="s">
        <v>64</v>
      </c>
      <c r="B20" s="3" t="s">
        <v>265</v>
      </c>
      <c r="C20" s="65">
        <v>440.714404819588</v>
      </c>
      <c r="D20" s="65">
        <v>469.11645836925226</v>
      </c>
      <c r="E20" s="65">
        <v>492.80864888957683</v>
      </c>
      <c r="F20" s="65">
        <v>503.53833218853435</v>
      </c>
      <c r="G20" s="65">
        <v>552.3389345307047</v>
      </c>
      <c r="H20" s="65">
        <v>630.1089792029235</v>
      </c>
      <c r="I20" s="65">
        <v>698.5209415997923</v>
      </c>
      <c r="J20" s="65">
        <v>776.8595769402809</v>
      </c>
      <c r="K20" s="65">
        <v>856.3818868187005</v>
      </c>
      <c r="L20" s="65">
        <v>876.8180067726338</v>
      </c>
      <c r="M20" s="65">
        <v>973.773900233539</v>
      </c>
      <c r="N20" s="65">
        <v>1108.514957207073</v>
      </c>
      <c r="O20" s="65">
        <v>1236.0043977004798</v>
      </c>
      <c r="P20" s="65">
        <v>1659.962488986724</v>
      </c>
      <c r="Q20" s="65">
        <v>1815.6101913366072</v>
      </c>
      <c r="R20" s="65">
        <v>1963.4127074056162</v>
      </c>
      <c r="S20" s="65">
        <v>2122.0783861524005</v>
      </c>
      <c r="T20" s="65">
        <v>2233.3058925182936</v>
      </c>
      <c r="U20" s="65">
        <v>2457.9240490223556</v>
      </c>
      <c r="V20" s="65">
        <v>2688.3039503582763</v>
      </c>
    </row>
    <row r="21" ht="15.75" customHeight="1">
      <c r="A21" s="3" t="s">
        <v>105</v>
      </c>
      <c r="B21" s="3" t="s">
        <v>266</v>
      </c>
      <c r="C21" s="65">
        <v>11998.175694114745</v>
      </c>
      <c r="D21" s="65">
        <v>12828.438948995363</v>
      </c>
      <c r="E21" s="65">
        <v>14173.751377668596</v>
      </c>
      <c r="F21" s="65">
        <v>15595.639456411203</v>
      </c>
      <c r="G21" s="65">
        <v>17219.0486803908</v>
      </c>
      <c r="H21" s="65">
        <v>17550.66334109707</v>
      </c>
      <c r="I21" s="65">
        <v>16310.460533764806</v>
      </c>
      <c r="J21" s="65">
        <v>16489.7958217909</v>
      </c>
      <c r="K21" s="65">
        <v>16907.209259272702</v>
      </c>
      <c r="L21" s="65">
        <v>16691.332635763603</v>
      </c>
      <c r="M21" s="65">
        <v>16893.60627020389</v>
      </c>
      <c r="N21" s="65">
        <v>16924.190339936504</v>
      </c>
      <c r="O21" s="65">
        <v>16990.219466849827</v>
      </c>
      <c r="P21" s="65">
        <v>17343.725439531452</v>
      </c>
      <c r="Q21" s="65">
        <v>17843.1979282703</v>
      </c>
      <c r="R21" s="65">
        <v>18224.89059237436</v>
      </c>
      <c r="S21" s="65">
        <v>19002.96238132629</v>
      </c>
      <c r="T21" s="65">
        <v>16643.806578717675</v>
      </c>
      <c r="U21" s="65">
        <v>17225.462304409673</v>
      </c>
      <c r="V21" s="65">
        <v>20018.51515130541</v>
      </c>
    </row>
    <row r="22" ht="15.75" customHeight="1">
      <c r="A22" s="3" t="s">
        <v>7</v>
      </c>
      <c r="B22" s="3" t="s">
        <v>267</v>
      </c>
      <c r="C22" s="65">
        <v>1819.5257919602986</v>
      </c>
      <c r="D22" s="65">
        <v>2378.3397570780357</v>
      </c>
      <c r="E22" s="65">
        <v>3126.0717666524847</v>
      </c>
      <c r="F22" s="65">
        <v>3848.216026300835</v>
      </c>
      <c r="G22" s="65">
        <v>4735.4847531843325</v>
      </c>
      <c r="H22" s="65">
        <v>6376.183152984554</v>
      </c>
      <c r="I22" s="65">
        <v>5352.489590721548</v>
      </c>
      <c r="J22" s="65">
        <v>6034.67885177216</v>
      </c>
      <c r="K22" s="65">
        <v>6527.654968915137</v>
      </c>
      <c r="L22" s="65">
        <v>6953.217306879529</v>
      </c>
      <c r="M22" s="65">
        <v>7998.077952847145</v>
      </c>
      <c r="N22" s="65">
        <v>8341.288103765333</v>
      </c>
      <c r="O22" s="65">
        <v>5967.069184800496</v>
      </c>
      <c r="P22" s="65">
        <v>5039.776031678969</v>
      </c>
      <c r="Q22" s="65">
        <v>5785.534975254524</v>
      </c>
      <c r="R22" s="65">
        <v>6360.05206042843</v>
      </c>
      <c r="S22" s="65">
        <v>6837.76723174438</v>
      </c>
      <c r="T22" s="65">
        <v>6542.864539843605</v>
      </c>
      <c r="U22" s="65">
        <v>7489.718947138883</v>
      </c>
      <c r="V22" s="65">
        <v>7904.856242855171</v>
      </c>
    </row>
    <row r="23" ht="15.75" customHeight="1">
      <c r="A23" s="3" t="s">
        <v>106</v>
      </c>
      <c r="B23" s="3" t="s">
        <v>268</v>
      </c>
      <c r="C23" s="65">
        <v>4916.703914423594</v>
      </c>
      <c r="D23" s="65">
        <v>5106.053033866416</v>
      </c>
      <c r="E23" s="65">
        <v>5212.661613909942</v>
      </c>
      <c r="F23" s="65">
        <v>5475.72290971811</v>
      </c>
      <c r="G23" s="65">
        <v>5707.113364942306</v>
      </c>
      <c r="H23" s="65">
        <v>5656.408360623022</v>
      </c>
      <c r="I23" s="65">
        <v>5348.997838756601</v>
      </c>
      <c r="J23" s="65">
        <v>5397.291574823194</v>
      </c>
      <c r="K23" s="65">
        <v>5521.366276423356</v>
      </c>
      <c r="L23" s="65">
        <v>5645.895822393112</v>
      </c>
      <c r="M23" s="65">
        <v>5887.933435454672</v>
      </c>
      <c r="N23" s="65">
        <v>6068.08860885237</v>
      </c>
      <c r="O23" s="65">
        <v>6142.4788326928265</v>
      </c>
      <c r="P23" s="65">
        <v>6148.706961093128</v>
      </c>
      <c r="Q23" s="65">
        <v>6100.994680978828</v>
      </c>
      <c r="R23" s="65">
        <v>6059.162553066748</v>
      </c>
      <c r="S23" s="65">
        <v>6210.56554311929</v>
      </c>
      <c r="T23" s="65">
        <v>5266.876160042135</v>
      </c>
      <c r="U23" s="65">
        <v>6228.26730928353</v>
      </c>
      <c r="V23" s="65">
        <v>6968.361584808894</v>
      </c>
    </row>
    <row r="24" ht="15.75" customHeight="1">
      <c r="A24" s="3" t="s">
        <v>107</v>
      </c>
      <c r="B24" s="3" t="s">
        <v>269</v>
      </c>
      <c r="C24" s="65">
        <v>698.4087771074339</v>
      </c>
      <c r="D24" s="65">
        <v>784.1190746273733</v>
      </c>
      <c r="E24" s="65">
        <v>805.9046858129853</v>
      </c>
      <c r="F24" s="65">
        <v>837.1320026191211</v>
      </c>
      <c r="G24" s="65">
        <v>944.6431711871385</v>
      </c>
      <c r="H24" s="65">
        <v>1098.9466776049928</v>
      </c>
      <c r="I24" s="65">
        <v>1061.7183587764134</v>
      </c>
      <c r="J24" s="65">
        <v>1009.489494329942</v>
      </c>
      <c r="K24" s="65">
        <v>1099.414311391824</v>
      </c>
      <c r="L24" s="65">
        <v>1112.5695352069745</v>
      </c>
      <c r="M24" s="65">
        <v>1214.2955657657772</v>
      </c>
      <c r="N24" s="65">
        <v>1251.5047654268546</v>
      </c>
      <c r="O24" s="65">
        <v>1041.652523159817</v>
      </c>
      <c r="P24" s="65">
        <v>1049.8203034992162</v>
      </c>
      <c r="Q24" s="65">
        <v>1095.2744590512723</v>
      </c>
      <c r="R24" s="65">
        <v>1194.4382142713673</v>
      </c>
      <c r="S24" s="65">
        <v>1170.965532981049</v>
      </c>
      <c r="T24" s="65">
        <v>1237.9492953502952</v>
      </c>
      <c r="U24" s="65">
        <v>1361.100749058311</v>
      </c>
      <c r="V24" s="65">
        <v>1303.2220135894413</v>
      </c>
    </row>
    <row r="25" ht="15.75" customHeight="1">
      <c r="A25" s="3" t="s">
        <v>513</v>
      </c>
      <c r="B25" s="3" t="s">
        <v>590</v>
      </c>
      <c r="C25" s="65">
        <v>66111.72522700354</v>
      </c>
      <c r="D25" s="65">
        <v>70359.31910887982</v>
      </c>
      <c r="E25" s="65">
        <v>75882.03385603392</v>
      </c>
      <c r="F25" s="65">
        <v>95221.85887203013</v>
      </c>
      <c r="G25" s="65">
        <v>104287.38749845888</v>
      </c>
      <c r="H25" s="65">
        <v>106935.48634197908</v>
      </c>
      <c r="I25" s="65">
        <v>101407.7640319337</v>
      </c>
      <c r="J25" s="65">
        <v>101875.28407345986</v>
      </c>
      <c r="K25" s="65">
        <v>97774.16207174277</v>
      </c>
      <c r="L25" s="65">
        <v>98431.8651810241</v>
      </c>
      <c r="M25" s="65">
        <v>99471.63889786311</v>
      </c>
      <c r="N25" s="65">
        <v>98467.683993982</v>
      </c>
      <c r="O25" s="65">
        <v>102005.62564189034</v>
      </c>
      <c r="P25" s="65">
        <v>106885.87848932676</v>
      </c>
      <c r="Q25" s="65">
        <v>111820.58146634728</v>
      </c>
      <c r="R25" s="65">
        <v>113050.7368816296</v>
      </c>
      <c r="S25" s="65">
        <v>116153.1661216379</v>
      </c>
      <c r="T25" s="65">
        <v>107791.88643513374</v>
      </c>
      <c r="U25" s="65">
        <v>111774.66909227778</v>
      </c>
      <c r="V25" s="65">
        <v>118845.62110432539</v>
      </c>
    </row>
    <row r="26" ht="15.75" customHeight="1">
      <c r="A26" s="3" t="s">
        <v>108</v>
      </c>
      <c r="B26" s="3" t="s">
        <v>270</v>
      </c>
      <c r="C26" s="65">
        <v>951.7391670675622</v>
      </c>
      <c r="D26" s="65">
        <v>1050.133114964403</v>
      </c>
      <c r="E26" s="65">
        <v>1201.4336484045355</v>
      </c>
      <c r="F26" s="65">
        <v>1299.631248943848</v>
      </c>
      <c r="G26" s="65">
        <v>1714.0310715376686</v>
      </c>
      <c r="H26" s="65">
        <v>1780.1122181963215</v>
      </c>
      <c r="I26" s="65">
        <v>1768.745956735124</v>
      </c>
      <c r="J26" s="65">
        <v>2194.1258702326368</v>
      </c>
      <c r="K26" s="65">
        <v>2491.2734564070356</v>
      </c>
      <c r="L26" s="65">
        <v>2470.0721358991004</v>
      </c>
      <c r="M26" s="65">
        <v>2409.4399887034806</v>
      </c>
      <c r="N26" s="65">
        <v>2589.8991407413387</v>
      </c>
      <c r="O26" s="65">
        <v>2695.6369041712614</v>
      </c>
      <c r="P26" s="65">
        <v>2879.546572179906</v>
      </c>
      <c r="Q26" s="65">
        <v>3240.7063259482197</v>
      </c>
      <c r="R26" s="65">
        <v>3210.707814069788</v>
      </c>
      <c r="S26" s="65">
        <v>3303.9623086821475</v>
      </c>
      <c r="T26" s="65">
        <v>3009.9255159097615</v>
      </c>
      <c r="U26" s="65">
        <v>3266.3627737128572</v>
      </c>
      <c r="V26" s="65"/>
    </row>
    <row r="27" ht="15.75" customHeight="1">
      <c r="A27" s="3" t="s">
        <v>109</v>
      </c>
      <c r="B27" s="3" t="s">
        <v>271</v>
      </c>
      <c r="C27" s="65">
        <v>892.3553804749928</v>
      </c>
      <c r="D27" s="65">
        <v>951.9516229393768</v>
      </c>
      <c r="E27" s="65">
        <v>1018.3136619063227</v>
      </c>
      <c r="F27" s="65">
        <v>1200.068091966539</v>
      </c>
      <c r="G27" s="65">
        <v>1351.0351541078812</v>
      </c>
      <c r="H27" s="65">
        <v>1687.578567346565</v>
      </c>
      <c r="I27" s="65">
        <v>1725.1462861764476</v>
      </c>
      <c r="J27" s="65">
        <v>1922.0586618158318</v>
      </c>
      <c r="K27" s="65">
        <v>2304.982295473117</v>
      </c>
      <c r="L27" s="65">
        <v>2562.466784233292</v>
      </c>
      <c r="M27" s="65">
        <v>2853.797161915985</v>
      </c>
      <c r="N27" s="65">
        <v>3022.462884435617</v>
      </c>
      <c r="O27" s="65">
        <v>2975.648811430626</v>
      </c>
      <c r="P27" s="65">
        <v>3013.5027072166604</v>
      </c>
      <c r="Q27" s="65">
        <v>3280.008213938695</v>
      </c>
      <c r="R27" s="65">
        <v>3471.0069506501045</v>
      </c>
      <c r="S27" s="65">
        <v>3472.380831364421</v>
      </c>
      <c r="T27" s="65">
        <v>3068.812555164562</v>
      </c>
      <c r="U27" s="65">
        <v>3345.1965883838657</v>
      </c>
      <c r="V27" s="65">
        <v>3523.2737330519576</v>
      </c>
    </row>
    <row r="28" ht="15.75" customHeight="1">
      <c r="A28" s="3" t="s">
        <v>110</v>
      </c>
      <c r="B28" s="3" t="s">
        <v>272</v>
      </c>
      <c r="C28" s="65">
        <v>2031.402243954477</v>
      </c>
      <c r="D28" s="65">
        <v>2451.577257782954</v>
      </c>
      <c r="E28" s="65">
        <v>2741.080140663678</v>
      </c>
      <c r="F28" s="65">
        <v>3170.1748727216477</v>
      </c>
      <c r="G28" s="65">
        <v>3936.9324593122906</v>
      </c>
      <c r="H28" s="65">
        <v>4846.792101028333</v>
      </c>
      <c r="I28" s="65">
        <v>4542.310904266319</v>
      </c>
      <c r="J28" s="65">
        <v>4506.933669122627</v>
      </c>
      <c r="K28" s="65">
        <v>4980.906155233761</v>
      </c>
      <c r="L28" s="65">
        <v>4688.345901866059</v>
      </c>
      <c r="M28" s="65">
        <v>5025.240652296306</v>
      </c>
      <c r="N28" s="65">
        <v>5196.969425635863</v>
      </c>
      <c r="O28" s="65">
        <v>4654.609552247181</v>
      </c>
      <c r="P28" s="65">
        <v>4917.263698386176</v>
      </c>
      <c r="Q28" s="65">
        <v>5327.393184437108</v>
      </c>
      <c r="R28" s="65">
        <v>6024.4915459095655</v>
      </c>
      <c r="S28" s="65">
        <v>6094.723213762583</v>
      </c>
      <c r="T28" s="65">
        <v>6095.1024786932685</v>
      </c>
      <c r="U28" s="65">
        <v>7230.198162803656</v>
      </c>
      <c r="V28" s="65">
        <v>7585.375001715213</v>
      </c>
    </row>
    <row r="29" ht="15.75" customHeight="1">
      <c r="A29" s="3" t="s">
        <v>111</v>
      </c>
      <c r="B29" s="3" t="s">
        <v>273</v>
      </c>
      <c r="C29" s="65">
        <v>4111.738085109414</v>
      </c>
      <c r="D29" s="65">
        <v>4818.213102970227</v>
      </c>
      <c r="E29" s="65">
        <v>5240.316159067996</v>
      </c>
      <c r="F29" s="65">
        <v>5142.913833543588</v>
      </c>
      <c r="G29" s="65">
        <v>5372.340731743536</v>
      </c>
      <c r="H29" s="65">
        <v>5345.848490753321</v>
      </c>
      <c r="I29" s="65">
        <v>4938.250135896919</v>
      </c>
      <c r="J29" s="65">
        <v>6041.732051196527</v>
      </c>
      <c r="K29" s="65">
        <v>7080.778297469318</v>
      </c>
      <c r="L29" s="65">
        <v>6392.987347368388</v>
      </c>
      <c r="M29" s="65">
        <v>6436.603063211615</v>
      </c>
      <c r="N29" s="65">
        <v>6844.0329955053685</v>
      </c>
      <c r="O29" s="65">
        <v>5869.737772072494</v>
      </c>
      <c r="P29" s="65">
        <v>6411.551665545529</v>
      </c>
      <c r="Q29" s="65">
        <v>6705.341061679727</v>
      </c>
      <c r="R29" s="65">
        <v>6947.81784114167</v>
      </c>
      <c r="S29" s="65">
        <v>6691.161051174071</v>
      </c>
      <c r="T29" s="65">
        <v>5875.070605712816</v>
      </c>
      <c r="U29" s="65">
        <v>7238.79609591086</v>
      </c>
      <c r="V29" s="65">
        <v>7737.654681125886</v>
      </c>
    </row>
    <row r="30" ht="15.75" customHeight="1">
      <c r="A30" s="3" t="s">
        <v>8</v>
      </c>
      <c r="B30" s="3" t="s">
        <v>274</v>
      </c>
      <c r="C30" s="65">
        <v>3056.6496800186765</v>
      </c>
      <c r="D30" s="65">
        <v>3623.223904868153</v>
      </c>
      <c r="E30" s="65">
        <v>4773.268480280376</v>
      </c>
      <c r="F30" s="65">
        <v>5866.024313144053</v>
      </c>
      <c r="G30" s="65">
        <v>7323.190340039277</v>
      </c>
      <c r="H30" s="65">
        <v>8801.759475475019</v>
      </c>
      <c r="I30" s="65">
        <v>8569.901805233814</v>
      </c>
      <c r="J30" s="65">
        <v>11249.293741071773</v>
      </c>
      <c r="K30" s="65">
        <v>13200.55816618789</v>
      </c>
      <c r="L30" s="65">
        <v>12327.515555834529</v>
      </c>
      <c r="M30" s="65">
        <v>12258.564849171698</v>
      </c>
      <c r="N30" s="65">
        <v>12071.404654748485</v>
      </c>
      <c r="O30" s="65">
        <v>8783.214413107182</v>
      </c>
      <c r="P30" s="65">
        <v>8680.735420548273</v>
      </c>
      <c r="Q30" s="65">
        <v>9896.717510996696</v>
      </c>
      <c r="R30" s="65">
        <v>9121.020092499584</v>
      </c>
      <c r="S30" s="65">
        <v>8845.323931241695</v>
      </c>
      <c r="T30" s="65">
        <v>6923.700197150645</v>
      </c>
      <c r="U30" s="65">
        <v>7696.785531275621</v>
      </c>
      <c r="V30" s="65">
        <v>8917.673897969275</v>
      </c>
    </row>
    <row r="31" ht="15.75" customHeight="1">
      <c r="A31" s="3" t="s">
        <v>112</v>
      </c>
      <c r="B31" s="3" t="s">
        <v>275</v>
      </c>
      <c r="C31" s="65">
        <v>18521.362582709502</v>
      </c>
      <c r="D31" s="65">
        <v>21839.259312146998</v>
      </c>
      <c r="E31" s="65">
        <v>25991.206201156274</v>
      </c>
      <c r="F31" s="65">
        <v>30767.747378514203</v>
      </c>
      <c r="G31" s="65">
        <v>32337.2815244065</v>
      </c>
      <c r="H31" s="65">
        <v>37427.54886068308</v>
      </c>
      <c r="I31" s="65">
        <v>27497.54170236492</v>
      </c>
      <c r="J31" s="65">
        <v>34609.699959492486</v>
      </c>
      <c r="K31" s="65">
        <v>46139.106836947496</v>
      </c>
      <c r="L31" s="65">
        <v>46844.1967205228</v>
      </c>
      <c r="M31" s="65">
        <v>43950.05706241072</v>
      </c>
      <c r="N31" s="65">
        <v>41035.77313653741</v>
      </c>
      <c r="O31" s="65">
        <v>30681.43743767527</v>
      </c>
      <c r="P31" s="65">
        <v>26762.037428917636</v>
      </c>
      <c r="Q31" s="65">
        <v>28186.983386468288</v>
      </c>
      <c r="R31" s="65">
        <v>31241.023973276613</v>
      </c>
      <c r="S31" s="65">
        <v>30748.32018990982</v>
      </c>
      <c r="T31" s="65">
        <v>27179.34442182486</v>
      </c>
      <c r="U31" s="65">
        <v>31448.913607802297</v>
      </c>
      <c r="V31" s="65">
        <v>37152.466237866865</v>
      </c>
    </row>
    <row r="32" ht="15.75" customHeight="1">
      <c r="A32" s="3" t="s">
        <v>81</v>
      </c>
      <c r="B32" s="3" t="s">
        <v>276</v>
      </c>
      <c r="C32" s="65">
        <v>2719.4948917632028</v>
      </c>
      <c r="D32" s="65">
        <v>3389.687612938869</v>
      </c>
      <c r="E32" s="65">
        <v>3899.825137514384</v>
      </c>
      <c r="F32" s="65">
        <v>4523.147524819338</v>
      </c>
      <c r="G32" s="65">
        <v>5888.7768522063625</v>
      </c>
      <c r="H32" s="65">
        <v>7271.305201262595</v>
      </c>
      <c r="I32" s="65">
        <v>6988.274818924102</v>
      </c>
      <c r="J32" s="65">
        <v>6862.757687475225</v>
      </c>
      <c r="K32" s="65">
        <v>7856.985958422804</v>
      </c>
      <c r="L32" s="65">
        <v>7431.014045435226</v>
      </c>
      <c r="M32" s="65">
        <v>7686.629222496986</v>
      </c>
      <c r="N32" s="65">
        <v>7912.520539994406</v>
      </c>
      <c r="O32" s="65">
        <v>7081.10233572915</v>
      </c>
      <c r="P32" s="65">
        <v>7574.191264083484</v>
      </c>
      <c r="Q32" s="65">
        <v>8386.589202240773</v>
      </c>
      <c r="R32" s="65">
        <v>9451.850869563998</v>
      </c>
      <c r="S32" s="65">
        <v>9878.768872370722</v>
      </c>
      <c r="T32" s="65">
        <v>10153.476600386937</v>
      </c>
      <c r="U32" s="65">
        <v>12222.235645940968</v>
      </c>
      <c r="V32" s="65">
        <v>13772.476794450959</v>
      </c>
    </row>
    <row r="33" ht="15.75" customHeight="1">
      <c r="A33" s="3" t="s">
        <v>65</v>
      </c>
      <c r="B33" s="3" t="s">
        <v>277</v>
      </c>
      <c r="C33" s="65">
        <v>363.81835185104046</v>
      </c>
      <c r="D33" s="65">
        <v>405.4512762140855</v>
      </c>
      <c r="E33" s="65">
        <v>442.9444309232443</v>
      </c>
      <c r="F33" s="65">
        <v>457.3420749450073</v>
      </c>
      <c r="G33" s="65">
        <v>516.7503279565396</v>
      </c>
      <c r="H33" s="65">
        <v>621.8902711946489</v>
      </c>
      <c r="I33" s="65">
        <v>603.8775451231161</v>
      </c>
      <c r="J33" s="65">
        <v>627.2703954244254</v>
      </c>
      <c r="K33" s="65">
        <v>727.6124749456088</v>
      </c>
      <c r="L33" s="65">
        <v>733.9728789367817</v>
      </c>
      <c r="M33" s="65">
        <v>762.3037803312013</v>
      </c>
      <c r="N33" s="65">
        <v>767.3713442452953</v>
      </c>
      <c r="O33" s="65">
        <v>632.1266858409437</v>
      </c>
      <c r="P33" s="65">
        <v>665.7863285281584</v>
      </c>
      <c r="Q33" s="65">
        <v>711.1845439384117</v>
      </c>
      <c r="R33" s="65">
        <v>779.2027680607391</v>
      </c>
      <c r="S33" s="65">
        <v>772.1668775475443</v>
      </c>
      <c r="T33" s="65">
        <v>833.2443361060759</v>
      </c>
      <c r="U33" s="65">
        <v>893.0771959862972</v>
      </c>
      <c r="V33" s="65">
        <v>832.8842656740754</v>
      </c>
    </row>
    <row r="34" ht="15.75" customHeight="1">
      <c r="A34" s="3" t="s">
        <v>113</v>
      </c>
      <c r="B34" s="3" t="s">
        <v>278</v>
      </c>
      <c r="C34" s="65">
        <v>114.36700716215994</v>
      </c>
      <c r="D34" s="65">
        <v>128.53842251945645</v>
      </c>
      <c r="E34" s="65">
        <v>151.1885410524982</v>
      </c>
      <c r="F34" s="65">
        <v>166.27624522876096</v>
      </c>
      <c r="G34" s="65">
        <v>170.7068764235336</v>
      </c>
      <c r="H34" s="65">
        <v>194.71063458970528</v>
      </c>
      <c r="I34" s="65">
        <v>204.54475565064305</v>
      </c>
      <c r="J34" s="65">
        <v>222.6605831480721</v>
      </c>
      <c r="K34" s="65">
        <v>236.4513474237352</v>
      </c>
      <c r="L34" s="65">
        <v>238.2059452587806</v>
      </c>
      <c r="M34" s="65">
        <v>241.54766565808208</v>
      </c>
      <c r="N34" s="65">
        <v>257.8185574656944</v>
      </c>
      <c r="O34" s="65">
        <v>289.35962714476875</v>
      </c>
      <c r="P34" s="65">
        <v>242.53952736049538</v>
      </c>
      <c r="Q34" s="65">
        <v>244.14542213819243</v>
      </c>
      <c r="R34" s="65">
        <v>232.06061658124253</v>
      </c>
      <c r="S34" s="65">
        <v>216.97297086484932</v>
      </c>
      <c r="T34" s="65">
        <v>216.82741744576165</v>
      </c>
      <c r="U34" s="65">
        <v>221.1578034063203</v>
      </c>
      <c r="V34" s="65">
        <v>238.44187565547966</v>
      </c>
    </row>
    <row r="35" ht="15.75" customHeight="1">
      <c r="A35" s="3" t="s">
        <v>114</v>
      </c>
      <c r="B35" s="3" t="s">
        <v>279</v>
      </c>
      <c r="C35" s="65">
        <v>1693.9785516307052</v>
      </c>
      <c r="D35" s="65">
        <v>1900.8884668297505</v>
      </c>
      <c r="E35" s="65">
        <v>1972.7849369145604</v>
      </c>
      <c r="F35" s="65">
        <v>2220.0981771775896</v>
      </c>
      <c r="G35" s="65">
        <v>3268.3056891731517</v>
      </c>
      <c r="H35" s="65">
        <v>3839.8636437708788</v>
      </c>
      <c r="I35" s="65">
        <v>3592.3158911394107</v>
      </c>
      <c r="J35" s="65">
        <v>3500.977451963955</v>
      </c>
      <c r="K35" s="65">
        <v>3880.0691819062718</v>
      </c>
      <c r="L35" s="65">
        <v>3583.4617174421287</v>
      </c>
      <c r="M35" s="65">
        <v>3757.659953262334</v>
      </c>
      <c r="N35" s="65">
        <v>3739.2782789021885</v>
      </c>
      <c r="O35" s="65">
        <v>3169.0789154116023</v>
      </c>
      <c r="P35" s="65">
        <v>3312.6967566687267</v>
      </c>
      <c r="Q35" s="65">
        <v>3534.3435830447934</v>
      </c>
      <c r="R35" s="65">
        <v>3860.4548113613228</v>
      </c>
      <c r="S35" s="65">
        <v>3928.309095586314</v>
      </c>
      <c r="T35" s="65">
        <v>3223.7356021304668</v>
      </c>
      <c r="U35" s="65">
        <v>3557.837775409646</v>
      </c>
      <c r="V35" s="65">
        <v>3902.589049400593</v>
      </c>
    </row>
    <row r="36" ht="15.75" customHeight="1">
      <c r="A36" s="3" t="s">
        <v>9</v>
      </c>
      <c r="B36" s="3" t="s">
        <v>280</v>
      </c>
      <c r="C36" s="65">
        <v>364.27530169756136</v>
      </c>
      <c r="D36" s="65">
        <v>410.08613291978537</v>
      </c>
      <c r="E36" s="65">
        <v>475.0693942605894</v>
      </c>
      <c r="F36" s="65">
        <v>539.7473653983747</v>
      </c>
      <c r="G36" s="65">
        <v>629.9210766811875</v>
      </c>
      <c r="H36" s="65">
        <v>742.3979723794185</v>
      </c>
      <c r="I36" s="65">
        <v>734.8151185912232</v>
      </c>
      <c r="J36" s="65">
        <v>782.6957386612329</v>
      </c>
      <c r="K36" s="65">
        <v>880.3103044255316</v>
      </c>
      <c r="L36" s="65">
        <v>950.4825446121582</v>
      </c>
      <c r="M36" s="65">
        <v>1015.2208813492967</v>
      </c>
      <c r="N36" s="65">
        <v>1098.074537508569</v>
      </c>
      <c r="O36" s="65">
        <v>1170.7428157832423</v>
      </c>
      <c r="P36" s="65">
        <v>1281.1059710973532</v>
      </c>
      <c r="Q36" s="65">
        <v>1400.8992652609713</v>
      </c>
      <c r="R36" s="65">
        <v>1533.3159845603589</v>
      </c>
      <c r="S36" s="65">
        <v>1671.3854000976744</v>
      </c>
      <c r="T36" s="65">
        <v>1577.9117399324323</v>
      </c>
      <c r="U36" s="65">
        <v>1625.235021513797</v>
      </c>
      <c r="V36" s="65">
        <v>1786.5608185852416</v>
      </c>
    </row>
    <row r="37" ht="15.75" customHeight="1">
      <c r="A37" s="3" t="s">
        <v>69</v>
      </c>
      <c r="B37" s="3" t="s">
        <v>281</v>
      </c>
      <c r="C37" s="65">
        <v>976.5193032253759</v>
      </c>
      <c r="D37" s="65">
        <v>1119.9808610281455</v>
      </c>
      <c r="E37" s="65">
        <v>1129.3579796882934</v>
      </c>
      <c r="F37" s="65">
        <v>1177.968605409612</v>
      </c>
      <c r="G37" s="65">
        <v>1311.0029632070932</v>
      </c>
      <c r="H37" s="65">
        <v>1476.0090775328922</v>
      </c>
      <c r="I37" s="65">
        <v>1445.8602480126526</v>
      </c>
      <c r="J37" s="65">
        <v>1383.8138641685448</v>
      </c>
      <c r="K37" s="65">
        <v>1497.9265856392947</v>
      </c>
      <c r="L37" s="65">
        <v>1433.723927143312</v>
      </c>
      <c r="M37" s="65">
        <v>1559.139049649556</v>
      </c>
      <c r="N37" s="65">
        <v>1631.713985532887</v>
      </c>
      <c r="O37" s="65">
        <v>1399.6753359684712</v>
      </c>
      <c r="P37" s="65">
        <v>1426.0654809804475</v>
      </c>
      <c r="Q37" s="65">
        <v>1479.8622229215493</v>
      </c>
      <c r="R37" s="65">
        <v>1594.060109094893</v>
      </c>
      <c r="S37" s="65">
        <v>1538.6879120214817</v>
      </c>
      <c r="T37" s="65">
        <v>1539.1305465001901</v>
      </c>
      <c r="U37" s="65">
        <v>1666.9328094823175</v>
      </c>
      <c r="V37" s="65">
        <v>1588.4787233869595</v>
      </c>
    </row>
    <row r="38" ht="15.75" customHeight="1">
      <c r="A38" s="3" t="s">
        <v>10</v>
      </c>
      <c r="B38" s="3" t="s">
        <v>282</v>
      </c>
      <c r="C38" s="65">
        <v>28300.463096379102</v>
      </c>
      <c r="D38" s="65">
        <v>32143.68140785615</v>
      </c>
      <c r="E38" s="65">
        <v>36382.50791645365</v>
      </c>
      <c r="F38" s="65">
        <v>40504.06072532028</v>
      </c>
      <c r="G38" s="65">
        <v>44659.89514080336</v>
      </c>
      <c r="H38" s="65">
        <v>46710.505575901334</v>
      </c>
      <c r="I38" s="65">
        <v>40876.31015402949</v>
      </c>
      <c r="J38" s="65">
        <v>47562.08342530565</v>
      </c>
      <c r="K38" s="65">
        <v>52223.69611235603</v>
      </c>
      <c r="L38" s="65">
        <v>52669.08996323164</v>
      </c>
      <c r="M38" s="65">
        <v>52635.17495804325</v>
      </c>
      <c r="N38" s="65">
        <v>50955.99832324041</v>
      </c>
      <c r="O38" s="65">
        <v>43596.13553655462</v>
      </c>
      <c r="P38" s="65">
        <v>42315.60370568059</v>
      </c>
      <c r="Q38" s="65">
        <v>45129.42929809223</v>
      </c>
      <c r="R38" s="65">
        <v>46547.79518200364</v>
      </c>
      <c r="S38" s="65">
        <v>46374.15275171906</v>
      </c>
      <c r="T38" s="65">
        <v>43349.67785555699</v>
      </c>
      <c r="U38" s="65">
        <v>52358.62164051552</v>
      </c>
      <c r="V38" s="65">
        <v>54966.48883610884</v>
      </c>
    </row>
    <row r="39" ht="15.75" customHeight="1">
      <c r="A39" s="3" t="s">
        <v>515</v>
      </c>
      <c r="B39" s="3" t="s">
        <v>591</v>
      </c>
      <c r="C39" s="65"/>
      <c r="D39" s="65"/>
      <c r="E39" s="65"/>
      <c r="F39" s="65">
        <v>87184.51298548206</v>
      </c>
      <c r="G39" s="65">
        <v>89960.6830340539</v>
      </c>
      <c r="H39" s="65">
        <v>89704.22254821184</v>
      </c>
      <c r="I39" s="65">
        <v>81398.32360047862</v>
      </c>
      <c r="J39" s="65">
        <v>76873.19532081272</v>
      </c>
      <c r="K39" s="65">
        <v>75435.6152271054</v>
      </c>
      <c r="L39" s="65">
        <v>75466.13586999709</v>
      </c>
      <c r="M39" s="65">
        <v>75685.35836528277</v>
      </c>
      <c r="N39" s="65">
        <v>76610.64796797503</v>
      </c>
      <c r="O39" s="65">
        <v>77295.8456647776</v>
      </c>
      <c r="P39" s="65">
        <v>78858.27965628663</v>
      </c>
      <c r="Q39" s="65">
        <v>81255.11226918659</v>
      </c>
      <c r="R39" s="65">
        <v>85231.77515115941</v>
      </c>
      <c r="S39" s="65">
        <v>89846.32109918236</v>
      </c>
      <c r="T39" s="65">
        <v>83897.50520774888</v>
      </c>
      <c r="U39" s="65">
        <v>88475.60087874749</v>
      </c>
      <c r="V39" s="65"/>
    </row>
    <row r="40" ht="15.75" customHeight="1">
      <c r="A40" s="3" t="s">
        <v>115</v>
      </c>
      <c r="B40" s="3" t="s">
        <v>283</v>
      </c>
      <c r="C40" s="65">
        <v>283.6753480455033</v>
      </c>
      <c r="D40" s="65">
        <v>309.1902426164615</v>
      </c>
      <c r="E40" s="65">
        <v>317.87767814708053</v>
      </c>
      <c r="F40" s="65">
        <v>340.41451716764504</v>
      </c>
      <c r="G40" s="65">
        <v>388.47777129273896</v>
      </c>
      <c r="H40" s="65">
        <v>446.22876992626567</v>
      </c>
      <c r="I40" s="65">
        <v>452.92223614072384</v>
      </c>
      <c r="J40" s="65">
        <v>459.77698162607203</v>
      </c>
      <c r="K40" s="65">
        <v>515.2095037966842</v>
      </c>
      <c r="L40" s="65">
        <v>525.8675035698549</v>
      </c>
      <c r="M40" s="65">
        <v>352.22685497658745</v>
      </c>
      <c r="N40" s="65">
        <v>394.85693307479585</v>
      </c>
      <c r="O40" s="65">
        <v>351.87975477990454</v>
      </c>
      <c r="P40" s="65">
        <v>372.1354560534555</v>
      </c>
      <c r="Q40" s="65">
        <v>414.74032257279697</v>
      </c>
      <c r="R40" s="65">
        <v>435.9322962954396</v>
      </c>
      <c r="S40" s="65">
        <v>426.4087529889422</v>
      </c>
      <c r="T40" s="65">
        <v>435.46924817002485</v>
      </c>
      <c r="U40" s="65">
        <v>461.1375109285186</v>
      </c>
      <c r="V40" s="65">
        <v>427.05809625207803</v>
      </c>
    </row>
    <row r="41" ht="15.75" customHeight="1">
      <c r="A41" s="3" t="s">
        <v>116</v>
      </c>
      <c r="B41" s="3" t="s">
        <v>284</v>
      </c>
      <c r="C41" s="65">
        <v>298.2498816117872</v>
      </c>
      <c r="D41" s="65">
        <v>460.0670180661963</v>
      </c>
      <c r="E41" s="65">
        <v>664.5976564608194</v>
      </c>
      <c r="F41" s="65">
        <v>716.6677685861782</v>
      </c>
      <c r="G41" s="65">
        <v>806.7103179886143</v>
      </c>
      <c r="H41" s="65">
        <v>936.49413616622</v>
      </c>
      <c r="I41" s="65">
        <v>808.161522927009</v>
      </c>
      <c r="J41" s="65">
        <v>896.8767042162747</v>
      </c>
      <c r="K41" s="65">
        <v>988.194160636686</v>
      </c>
      <c r="L41" s="65">
        <v>969.6161419089015</v>
      </c>
      <c r="M41" s="65">
        <v>980.0835446662245</v>
      </c>
      <c r="N41" s="65">
        <v>1017.7877623455704</v>
      </c>
      <c r="O41" s="65">
        <v>774.4116031468973</v>
      </c>
      <c r="P41" s="65">
        <v>691.9800773541401</v>
      </c>
      <c r="Q41" s="65">
        <v>662.8974734338299</v>
      </c>
      <c r="R41" s="65">
        <v>720.2651009106929</v>
      </c>
      <c r="S41" s="65">
        <v>701.6212008114343</v>
      </c>
      <c r="T41" s="65">
        <v>643.772216240999</v>
      </c>
      <c r="U41" s="65">
        <v>685.690314996613</v>
      </c>
      <c r="V41" s="65">
        <v>716.8043812366511</v>
      </c>
    </row>
    <row r="42" ht="15.75" customHeight="1">
      <c r="A42" s="3" t="s">
        <v>516</v>
      </c>
      <c r="B42" s="3" t="s">
        <v>592</v>
      </c>
      <c r="C42" s="65">
        <v>49428.30975899571</v>
      </c>
      <c r="D42" s="65">
        <v>57200.46646392725</v>
      </c>
      <c r="E42" s="65">
        <v>58550.6571723349</v>
      </c>
      <c r="F42" s="65">
        <v>63665.31534744795</v>
      </c>
      <c r="G42" s="65">
        <v>75148.34943603809</v>
      </c>
      <c r="H42" s="132">
        <f t="shared" ref="H42:O42" si="2">I42/1.03</f>
        <v>45859.93695</v>
      </c>
      <c r="I42" s="132">
        <f t="shared" si="2"/>
        <v>47235.73506</v>
      </c>
      <c r="J42" s="132">
        <f t="shared" si="2"/>
        <v>48652.80711</v>
      </c>
      <c r="K42" s="132">
        <f t="shared" si="2"/>
        <v>50112.39132</v>
      </c>
      <c r="L42" s="132">
        <f t="shared" si="2"/>
        <v>51615.76306</v>
      </c>
      <c r="M42" s="132">
        <f t="shared" si="2"/>
        <v>53164.23596</v>
      </c>
      <c r="N42" s="132">
        <f t="shared" si="2"/>
        <v>54759.16303</v>
      </c>
      <c r="O42" s="132">
        <f t="shared" si="2"/>
        <v>56401.93792</v>
      </c>
      <c r="P42" s="65">
        <v>58093.99606253673</v>
      </c>
      <c r="Q42" s="65">
        <v>57683.89389731277</v>
      </c>
      <c r="R42" s="65">
        <v>62316.21994883154</v>
      </c>
      <c r="S42" s="65">
        <v>61281.32722470094</v>
      </c>
      <c r="T42" s="65">
        <v>57339.52687135671</v>
      </c>
      <c r="U42" s="65">
        <v>67960.72699557684</v>
      </c>
      <c r="V42" s="65"/>
      <c r="X42" s="224"/>
    </row>
    <row r="43" ht="15.75" customHeight="1">
      <c r="A43" s="3" t="s">
        <v>11</v>
      </c>
      <c r="B43" s="3" t="s">
        <v>285</v>
      </c>
      <c r="C43" s="65">
        <v>4824.2205412046305</v>
      </c>
      <c r="D43" s="65">
        <v>6185.514791848933</v>
      </c>
      <c r="E43" s="65">
        <v>7561.830548044597</v>
      </c>
      <c r="F43" s="65">
        <v>9418.0627175215</v>
      </c>
      <c r="G43" s="65">
        <v>10461.366088750705</v>
      </c>
      <c r="H43" s="65">
        <v>10783.17082106316</v>
      </c>
      <c r="I43" s="65">
        <v>10182.86056468191</v>
      </c>
      <c r="J43" s="65">
        <v>12767.782040626314</v>
      </c>
      <c r="K43" s="65">
        <v>14628.57245730367</v>
      </c>
      <c r="L43" s="65">
        <v>15406.492836150275</v>
      </c>
      <c r="M43" s="65">
        <v>15833.275919446061</v>
      </c>
      <c r="N43" s="65">
        <v>14666.343116858641</v>
      </c>
      <c r="O43" s="65">
        <v>13569.94812747328</v>
      </c>
      <c r="P43" s="65">
        <v>13785.687597731787</v>
      </c>
      <c r="Q43" s="65">
        <v>15045.527850760065</v>
      </c>
      <c r="R43" s="65">
        <v>15795.708141248437</v>
      </c>
      <c r="S43" s="65">
        <v>14627.145016480032</v>
      </c>
      <c r="T43" s="65">
        <v>13165.386342985808</v>
      </c>
      <c r="U43" s="65">
        <v>16247.40101507649</v>
      </c>
      <c r="V43" s="65">
        <v>15355.506496540565</v>
      </c>
    </row>
    <row r="44" ht="15.75" customHeight="1">
      <c r="A44" s="3" t="s">
        <v>117</v>
      </c>
      <c r="B44" s="3" t="s">
        <v>286</v>
      </c>
      <c r="C44" s="65">
        <v>2305.170506710112</v>
      </c>
      <c r="D44" s="65">
        <v>2811.4594501599777</v>
      </c>
      <c r="E44" s="65">
        <v>3448.5382735621374</v>
      </c>
      <c r="F44" s="65">
        <v>3782.6035041303107</v>
      </c>
      <c r="G44" s="65">
        <v>4762.0829729225525</v>
      </c>
      <c r="H44" s="65">
        <v>5534.68944688199</v>
      </c>
      <c r="I44" s="65">
        <v>5245.9516649172</v>
      </c>
      <c r="J44" s="65">
        <v>6392.758025640318</v>
      </c>
      <c r="K44" s="65">
        <v>7392.943599563198</v>
      </c>
      <c r="L44" s="65">
        <v>8096.801509775269</v>
      </c>
      <c r="M44" s="65">
        <v>8263.64192942212</v>
      </c>
      <c r="N44" s="65">
        <v>8167.472841562775</v>
      </c>
      <c r="O44" s="65">
        <v>6228.651621860958</v>
      </c>
      <c r="P44" s="65">
        <v>5936.261021668293</v>
      </c>
      <c r="Q44" s="65">
        <v>6449.970987260735</v>
      </c>
      <c r="R44" s="65">
        <v>6782.037920331896</v>
      </c>
      <c r="S44" s="65">
        <v>6436.509215295313</v>
      </c>
      <c r="T44" s="65">
        <v>5304.289128866366</v>
      </c>
      <c r="U44" s="65">
        <v>6182.707098679686</v>
      </c>
      <c r="V44" s="65">
        <v>6630.282726080538</v>
      </c>
    </row>
    <row r="45" ht="15.75" customHeight="1">
      <c r="A45" s="3" t="s">
        <v>62</v>
      </c>
      <c r="B45" s="3" t="s">
        <v>287</v>
      </c>
      <c r="C45" s="65">
        <v>959.2289884397114</v>
      </c>
      <c r="D45" s="65">
        <v>1090.4271680918062</v>
      </c>
      <c r="E45" s="65">
        <v>1103.1954167568626</v>
      </c>
      <c r="F45" s="65">
        <v>1155.08567563573</v>
      </c>
      <c r="G45" s="65">
        <v>1289.794850021535</v>
      </c>
      <c r="H45" s="65">
        <v>1454.6509091166179</v>
      </c>
      <c r="I45" s="65">
        <v>1409.106673494768</v>
      </c>
      <c r="J45" s="65">
        <v>1384.063283816016</v>
      </c>
      <c r="K45" s="65">
        <v>1526.8326381774782</v>
      </c>
      <c r="L45" s="65">
        <v>1483.9515585299866</v>
      </c>
      <c r="M45" s="65">
        <v>1595.9898185587108</v>
      </c>
      <c r="N45" s="65">
        <v>1608.6878750217586</v>
      </c>
      <c r="O45" s="65">
        <v>1322.9367746000112</v>
      </c>
      <c r="P45" s="65">
        <v>1357.2662288884082</v>
      </c>
      <c r="Q45" s="65">
        <v>1414.5866893042573</v>
      </c>
      <c r="R45" s="65">
        <v>1531.3378108576796</v>
      </c>
      <c r="S45" s="65">
        <v>1510.7973226286026</v>
      </c>
      <c r="T45" s="65">
        <v>1519.5867798163645</v>
      </c>
      <c r="U45" s="65">
        <v>1577.4708406611785</v>
      </c>
      <c r="V45" s="65">
        <v>1484.8924647254976</v>
      </c>
    </row>
    <row r="46" ht="15.75" customHeight="1">
      <c r="A46" s="3" t="s">
        <v>118</v>
      </c>
      <c r="B46" s="3" t="s">
        <v>288</v>
      </c>
      <c r="C46" s="65">
        <v>167.98157540928213</v>
      </c>
      <c r="D46" s="65">
        <v>187.856781029954</v>
      </c>
      <c r="E46" s="65">
        <v>211.5726295151873</v>
      </c>
      <c r="F46" s="65">
        <v>247.54193564632968</v>
      </c>
      <c r="G46" s="65">
        <v>277.61207955153384</v>
      </c>
      <c r="H46" s="65">
        <v>317.8892099031604</v>
      </c>
      <c r="I46" s="65">
        <v>290.1556749444809</v>
      </c>
      <c r="J46" s="65">
        <v>324.82772598143634</v>
      </c>
      <c r="K46" s="65">
        <v>376.3749811220524</v>
      </c>
      <c r="L46" s="65">
        <v>412.7762606869341</v>
      </c>
      <c r="M46" s="65">
        <v>444.8643573933348</v>
      </c>
      <c r="N46" s="65">
        <v>472.2662359615738</v>
      </c>
      <c r="O46" s="65">
        <v>482.0645684908931</v>
      </c>
      <c r="P46" s="65">
        <v>456.0279505038477</v>
      </c>
      <c r="Q46" s="65">
        <v>451.0890886322431</v>
      </c>
      <c r="R46" s="65">
        <v>546.2125933315325</v>
      </c>
      <c r="S46" s="65">
        <v>575.8827812725683</v>
      </c>
      <c r="T46" s="65">
        <v>524.6666862589387</v>
      </c>
      <c r="U46" s="65">
        <v>577.2092151998283</v>
      </c>
      <c r="V46" s="65">
        <v>586.4642888889549</v>
      </c>
    </row>
    <row r="47" ht="15.75" customHeight="1">
      <c r="A47" s="3" t="s">
        <v>119</v>
      </c>
      <c r="B47" s="3" t="s">
        <v>289</v>
      </c>
      <c r="C47" s="65">
        <v>1023.0884958863852</v>
      </c>
      <c r="D47" s="65">
        <v>1314.4112798805852</v>
      </c>
      <c r="E47" s="65">
        <v>1810.5889435677684</v>
      </c>
      <c r="F47" s="65">
        <v>2116.8689436181617</v>
      </c>
      <c r="G47" s="65">
        <v>2219.912304553248</v>
      </c>
      <c r="H47" s="65">
        <v>2848.6531604148345</v>
      </c>
      <c r="I47" s="65">
        <v>2283.9498707363073</v>
      </c>
      <c r="J47" s="65">
        <v>2962.7624799726723</v>
      </c>
      <c r="K47" s="65">
        <v>3415.0623762032037</v>
      </c>
      <c r="L47" s="65">
        <v>3753.860924741148</v>
      </c>
      <c r="M47" s="65">
        <v>3719.6510371771315</v>
      </c>
      <c r="N47" s="65">
        <v>3622.530073558439</v>
      </c>
      <c r="O47" s="65">
        <v>2347.8185068600396</v>
      </c>
      <c r="P47" s="65">
        <v>1970.2501987995506</v>
      </c>
      <c r="Q47" s="65">
        <v>2088.500298661503</v>
      </c>
      <c r="R47" s="65">
        <v>2512.3841668886325</v>
      </c>
      <c r="S47" s="65">
        <v>2288.8080861470344</v>
      </c>
      <c r="T47" s="65">
        <v>1838.448124116744</v>
      </c>
      <c r="U47" s="65">
        <v>2290.382994453426</v>
      </c>
      <c r="V47" s="65">
        <v>2447.988988730507</v>
      </c>
    </row>
    <row r="48" ht="15.75" customHeight="1">
      <c r="A48" s="3" t="s">
        <v>120</v>
      </c>
      <c r="B48" s="3" t="s">
        <v>290</v>
      </c>
      <c r="C48" s="65">
        <v>4123.506487103902</v>
      </c>
      <c r="D48" s="65">
        <v>4376.0804284726055</v>
      </c>
      <c r="E48" s="65">
        <v>4643.458569925874</v>
      </c>
      <c r="F48" s="65">
        <v>5188.361792159645</v>
      </c>
      <c r="G48" s="65">
        <v>6055.086778915624</v>
      </c>
      <c r="H48" s="65">
        <v>6841.911459796845</v>
      </c>
      <c r="I48" s="65">
        <v>6737.860753590382</v>
      </c>
      <c r="J48" s="65">
        <v>8147.243984810322</v>
      </c>
      <c r="K48" s="65">
        <v>9137.45510202159</v>
      </c>
      <c r="L48" s="65">
        <v>9971.651656257282</v>
      </c>
      <c r="M48" s="65">
        <v>10633.266559878524</v>
      </c>
      <c r="N48" s="65">
        <v>10737.678875394871</v>
      </c>
      <c r="O48" s="65">
        <v>11529.955173567148</v>
      </c>
      <c r="P48" s="65">
        <v>11899.81397837185</v>
      </c>
      <c r="Q48" s="65">
        <v>12118.133618061527</v>
      </c>
      <c r="R48" s="65">
        <v>12383.14994695192</v>
      </c>
      <c r="S48" s="65">
        <v>12669.34116173959</v>
      </c>
      <c r="T48" s="65">
        <v>12179.256674237702</v>
      </c>
      <c r="U48" s="65">
        <v>12537.25674617532</v>
      </c>
      <c r="V48" s="65">
        <v>13198.82171680974</v>
      </c>
    </row>
    <row r="49" ht="15.75" customHeight="1">
      <c r="A49" s="3" t="s">
        <v>593</v>
      </c>
      <c r="B49" s="3" t="s">
        <v>291</v>
      </c>
      <c r="C49" s="65">
        <v>1173.0638818165812</v>
      </c>
      <c r="D49" s="65">
        <v>1267.7648229574884</v>
      </c>
      <c r="E49" s="65">
        <v>1267.0873113107805</v>
      </c>
      <c r="F49" s="65">
        <v>1303.5649667448376</v>
      </c>
      <c r="G49" s="65">
        <v>1451.2325307309402</v>
      </c>
      <c r="H49" s="65">
        <v>1683.3375045271525</v>
      </c>
      <c r="I49" s="65">
        <v>1638.8046842389915</v>
      </c>
      <c r="J49" s="65">
        <v>1654.1779587522246</v>
      </c>
      <c r="K49" s="65">
        <v>1701.704640765231</v>
      </c>
      <c r="L49" s="65">
        <v>1649.301614778278</v>
      </c>
      <c r="M49" s="65">
        <v>1903.0542292873008</v>
      </c>
      <c r="N49" s="65">
        <v>2124.0194300607527</v>
      </c>
      <c r="O49" s="65">
        <v>1941.5818977126</v>
      </c>
      <c r="P49" s="65">
        <v>1999.1953715836382</v>
      </c>
      <c r="Q49" s="65">
        <v>2113.341525293709</v>
      </c>
      <c r="R49" s="65">
        <v>2295.5403346362014</v>
      </c>
      <c r="S49" s="65">
        <v>2290.787378947825</v>
      </c>
      <c r="T49" s="65">
        <v>2349.0698820003204</v>
      </c>
      <c r="U49" s="65">
        <v>2613.3788930537758</v>
      </c>
      <c r="V49" s="65">
        <v>2486.4121939377683</v>
      </c>
    </row>
    <row r="50" ht="15.75" customHeight="1">
      <c r="A50" s="3" t="s">
        <v>122</v>
      </c>
      <c r="B50" s="3" t="s">
        <v>292</v>
      </c>
      <c r="C50" s="65">
        <v>8192.32263343511</v>
      </c>
      <c r="D50" s="65">
        <v>9723.381023856324</v>
      </c>
      <c r="E50" s="65">
        <v>10446.36043886871</v>
      </c>
      <c r="F50" s="65">
        <v>11489.391273410058</v>
      </c>
      <c r="G50" s="65">
        <v>13728.521014282476</v>
      </c>
      <c r="H50" s="65">
        <v>15857.712247590422</v>
      </c>
      <c r="I50" s="65">
        <v>14387.656640519284</v>
      </c>
      <c r="J50" s="65">
        <v>13664.208839112394</v>
      </c>
      <c r="K50" s="65">
        <v>14623.990530633395</v>
      </c>
      <c r="L50" s="65">
        <v>13410.820810254207</v>
      </c>
      <c r="M50" s="65">
        <v>13949.121768198818</v>
      </c>
      <c r="N50" s="65">
        <v>13970.983227447809</v>
      </c>
      <c r="O50" s="65">
        <v>12071.090955025024</v>
      </c>
      <c r="P50" s="65">
        <v>12550.708860000395</v>
      </c>
      <c r="Q50" s="65">
        <v>13562.144049329625</v>
      </c>
      <c r="R50" s="65">
        <v>15003.140680765751</v>
      </c>
      <c r="S50" s="65">
        <v>15086.211739621507</v>
      </c>
      <c r="T50" s="65">
        <v>14236.535245464223</v>
      </c>
      <c r="U50" s="65">
        <v>17747.789286210664</v>
      </c>
      <c r="V50" s="65">
        <v>18413.234682055714</v>
      </c>
    </row>
    <row r="51" ht="15.75" customHeight="1">
      <c r="A51" s="3" t="s">
        <v>56</v>
      </c>
      <c r="B51" s="3" t="s">
        <v>293</v>
      </c>
      <c r="C51" s="65">
        <v>3205.688397679945</v>
      </c>
      <c r="D51" s="65">
        <v>3403.29616311163</v>
      </c>
      <c r="E51" s="65">
        <v>3791.8730060890366</v>
      </c>
      <c r="F51" s="65">
        <v>4336.873329993608</v>
      </c>
      <c r="G51" s="65">
        <v>4814.854875685121</v>
      </c>
      <c r="H51" s="65">
        <v>4992.824494458363</v>
      </c>
      <c r="I51" s="65">
        <v>5094.437561865863</v>
      </c>
      <c r="J51" s="65">
        <v>5275.532601051224</v>
      </c>
      <c r="K51" s="65">
        <v>6106.006791925804</v>
      </c>
      <c r="L51" s="65">
        <v>6467.337914228037</v>
      </c>
      <c r="M51" s="65">
        <v>6814.243843548678</v>
      </c>
      <c r="N51" s="65">
        <v>7117.526910015914</v>
      </c>
      <c r="O51" s="65">
        <v>7683.757890505854</v>
      </c>
      <c r="P51" s="65">
        <v>8055.889907363879</v>
      </c>
      <c r="Q51" s="65">
        <v>8543.360968490451</v>
      </c>
      <c r="R51" s="65">
        <v>8831.907222337371</v>
      </c>
      <c r="S51" s="65">
        <v>9139.415856057647</v>
      </c>
      <c r="T51" s="65">
        <v>9499.590202304318</v>
      </c>
      <c r="U51" s="132">
        <f>T51*(1.0433)</f>
        <v>9910.922458</v>
      </c>
      <c r="V51" s="65"/>
      <c r="W51" s="224"/>
    </row>
    <row r="52" ht="15.75" customHeight="1">
      <c r="A52" s="3" t="s">
        <v>594</v>
      </c>
      <c r="B52" s="3" t="s">
        <v>595</v>
      </c>
      <c r="C52" s="65"/>
      <c r="D52" s="65"/>
      <c r="E52" s="65"/>
      <c r="F52" s="65"/>
      <c r="G52" s="65"/>
      <c r="H52" s="132">
        <f t="shared" ref="H52:J52" si="3">I52/(1-0.6%)</f>
        <v>19800.73561</v>
      </c>
      <c r="I52" s="132">
        <f t="shared" si="3"/>
        <v>19681.9312</v>
      </c>
      <c r="J52" s="132">
        <f t="shared" si="3"/>
        <v>19563.83961</v>
      </c>
      <c r="K52" s="65">
        <v>19446.45657471018</v>
      </c>
      <c r="L52" s="65">
        <v>19886.678368213168</v>
      </c>
      <c r="M52" s="65">
        <v>19762.739621628974</v>
      </c>
      <c r="N52" s="65">
        <v>19552.660553206963</v>
      </c>
      <c r="O52" s="65">
        <v>19260.269845344967</v>
      </c>
      <c r="P52" s="65">
        <v>18881.830615241728</v>
      </c>
      <c r="Q52" s="65">
        <v>18788.807283932638</v>
      </c>
      <c r="R52" s="65">
        <v>18956.097974190656</v>
      </c>
      <c r="S52" s="65">
        <v>19024.177151188924</v>
      </c>
      <c r="T52" s="65">
        <v>16109.861750168458</v>
      </c>
      <c r="U52" s="65">
        <v>17717.59648025884</v>
      </c>
      <c r="V52" s="65"/>
    </row>
    <row r="53" ht="15.75" customHeight="1">
      <c r="A53" s="3" t="s">
        <v>123</v>
      </c>
      <c r="B53" s="3" t="s">
        <v>294</v>
      </c>
      <c r="C53" s="65">
        <v>9818.568493074885</v>
      </c>
      <c r="D53" s="65">
        <v>11749.875524215622</v>
      </c>
      <c r="E53" s="65">
        <v>13430.660552129131</v>
      </c>
      <c r="F53" s="65">
        <v>15261.808848326733</v>
      </c>
      <c r="G53" s="65">
        <v>18466.578262123578</v>
      </c>
      <c r="H53" s="65">
        <v>22804.622204596395</v>
      </c>
      <c r="I53" s="65">
        <v>19861.697429525586</v>
      </c>
      <c r="J53" s="65">
        <v>19960.06848721572</v>
      </c>
      <c r="K53" s="65">
        <v>21871.266075412812</v>
      </c>
      <c r="L53" s="65">
        <v>19870.801212340346</v>
      </c>
      <c r="M53" s="65">
        <v>20133.169143135263</v>
      </c>
      <c r="N53" s="65">
        <v>19890.919905664778</v>
      </c>
      <c r="O53" s="65">
        <v>17829.69832236678</v>
      </c>
      <c r="P53" s="65">
        <v>18575.232027191487</v>
      </c>
      <c r="Q53" s="65">
        <v>20636.199952434956</v>
      </c>
      <c r="R53" s="65">
        <v>23424.480460185496</v>
      </c>
      <c r="S53" s="65">
        <v>23664.847863110834</v>
      </c>
      <c r="T53" s="65">
        <v>22992.87938333477</v>
      </c>
      <c r="U53" s="65">
        <v>26822.514186211123</v>
      </c>
      <c r="V53" s="65">
        <v>27638.37327562882</v>
      </c>
    </row>
    <row r="54" ht="15.75" customHeight="1">
      <c r="A54" s="3" t="s">
        <v>124</v>
      </c>
      <c r="B54" s="3" t="s">
        <v>295</v>
      </c>
      <c r="C54" s="65">
        <v>40458.94117434861</v>
      </c>
      <c r="D54" s="65">
        <v>46511.934750980094</v>
      </c>
      <c r="E54" s="65">
        <v>48799.74422617672</v>
      </c>
      <c r="F54" s="65">
        <v>52027.18907096889</v>
      </c>
      <c r="G54" s="65">
        <v>58487.046014446496</v>
      </c>
      <c r="H54" s="65">
        <v>64321.67448428744</v>
      </c>
      <c r="I54" s="65">
        <v>58163.63852972599</v>
      </c>
      <c r="J54" s="65">
        <v>58041.39843633848</v>
      </c>
      <c r="K54" s="65">
        <v>61753.64713197696</v>
      </c>
      <c r="L54" s="65">
        <v>58507.50805178519</v>
      </c>
      <c r="M54" s="65">
        <v>61191.193704202844</v>
      </c>
      <c r="N54" s="65">
        <v>62548.98473329075</v>
      </c>
      <c r="O54" s="65">
        <v>53254.856370091584</v>
      </c>
      <c r="P54" s="65">
        <v>54663.9983719195</v>
      </c>
      <c r="Q54" s="65">
        <v>57610.098180113484</v>
      </c>
      <c r="R54" s="65">
        <v>61591.92886989581</v>
      </c>
      <c r="S54" s="65">
        <v>59592.98068864544</v>
      </c>
      <c r="T54" s="65">
        <v>60915.42439954616</v>
      </c>
      <c r="U54" s="65">
        <v>68007.75667329543</v>
      </c>
      <c r="V54" s="65">
        <v>66983.1320017138</v>
      </c>
    </row>
    <row r="55" ht="15.75" customHeight="1">
      <c r="A55" s="3" t="s">
        <v>125</v>
      </c>
      <c r="B55" s="3" t="s">
        <v>296</v>
      </c>
      <c r="C55" s="65">
        <v>771.3742316449662</v>
      </c>
      <c r="D55" s="65">
        <v>813.8979435752465</v>
      </c>
      <c r="E55" s="65">
        <v>852.8901882824755</v>
      </c>
      <c r="F55" s="65">
        <v>907.8179437825955</v>
      </c>
      <c r="G55" s="65">
        <v>980.0310323995764</v>
      </c>
      <c r="H55" s="65">
        <v>1131.6357256403755</v>
      </c>
      <c r="I55" s="65">
        <v>1164.251683464525</v>
      </c>
      <c r="J55" s="65">
        <v>1227.820853114291</v>
      </c>
      <c r="K55" s="65">
        <v>1322.7262508395552</v>
      </c>
      <c r="L55" s="65">
        <v>1418.4608581193256</v>
      </c>
      <c r="M55" s="65">
        <v>2102.197948302076</v>
      </c>
      <c r="N55" s="65">
        <v>2239.1145382120844</v>
      </c>
      <c r="O55" s="65">
        <v>2409.3119022428364</v>
      </c>
      <c r="P55" s="65">
        <v>2545.7387985090472</v>
      </c>
      <c r="Q55" s="65">
        <v>2655.7332196018765</v>
      </c>
      <c r="R55" s="65">
        <v>2755.838293418142</v>
      </c>
      <c r="S55" s="65">
        <v>2876.0436637153634</v>
      </c>
      <c r="T55" s="65">
        <v>2917.9962809563044</v>
      </c>
      <c r="U55" s="65">
        <v>3050.306281637324</v>
      </c>
      <c r="V55" s="65">
        <v>3136.112960319343</v>
      </c>
    </row>
    <row r="56" ht="15.75" customHeight="1">
      <c r="A56" s="3" t="s">
        <v>126</v>
      </c>
      <c r="B56" s="3" t="s">
        <v>297</v>
      </c>
      <c r="C56" s="65">
        <v>5016.088236917552</v>
      </c>
      <c r="D56" s="65">
        <v>5354.799195030187</v>
      </c>
      <c r="E56" s="65">
        <v>5304.126096565738</v>
      </c>
      <c r="F56" s="65">
        <v>5677.051174709084</v>
      </c>
      <c r="G56" s="65">
        <v>6126.849495806238</v>
      </c>
      <c r="H56" s="65">
        <v>6661.465047379967</v>
      </c>
      <c r="I56" s="65">
        <v>7109.978252781398</v>
      </c>
      <c r="J56" s="65">
        <v>7182.400202544191</v>
      </c>
      <c r="K56" s="65">
        <v>7288.497947774664</v>
      </c>
      <c r="L56" s="65">
        <v>7054.875976894325</v>
      </c>
      <c r="M56" s="65">
        <v>7240.679119084791</v>
      </c>
      <c r="N56" s="65">
        <v>7498.917521837761</v>
      </c>
      <c r="O56" s="65">
        <v>7724.0424105737575</v>
      </c>
      <c r="P56" s="65">
        <v>8223.04145029796</v>
      </c>
      <c r="Q56" s="65">
        <v>7408.091300823145</v>
      </c>
      <c r="R56" s="65">
        <v>7833.19501250117</v>
      </c>
      <c r="S56" s="65">
        <v>8561.587011214608</v>
      </c>
      <c r="T56" s="65">
        <v>7003.469891170425</v>
      </c>
      <c r="U56" s="65">
        <v>7668.158132169621</v>
      </c>
      <c r="V56" s="65">
        <v>8414.536592767754</v>
      </c>
    </row>
    <row r="57" ht="15.75" customHeight="1">
      <c r="A57" s="3" t="s">
        <v>127</v>
      </c>
      <c r="B57" s="3" t="s">
        <v>298</v>
      </c>
      <c r="C57" s="65">
        <v>2399.4981226014706</v>
      </c>
      <c r="D57" s="65">
        <v>2468.4368150362257</v>
      </c>
      <c r="E57" s="65">
        <v>3903.8151838443273</v>
      </c>
      <c r="F57" s="65">
        <v>4080.045713821256</v>
      </c>
      <c r="G57" s="65">
        <v>4676.079110696511</v>
      </c>
      <c r="H57" s="65">
        <v>5053.3302911841665</v>
      </c>
      <c r="I57" s="65">
        <v>5002.153233050795</v>
      </c>
      <c r="J57" s="65">
        <v>5509.5680540669555</v>
      </c>
      <c r="K57" s="65">
        <v>5859.38154480292</v>
      </c>
      <c r="L57" s="65">
        <v>6049.4716112183405</v>
      </c>
      <c r="M57" s="65">
        <v>6171.295063920474</v>
      </c>
      <c r="N57" s="65">
        <v>6533.670967980647</v>
      </c>
      <c r="O57" s="65">
        <v>6838.936734660202</v>
      </c>
      <c r="P57" s="65">
        <v>7191.069712547662</v>
      </c>
      <c r="Q57" s="65">
        <v>7513.497950785546</v>
      </c>
      <c r="R57" s="65">
        <v>7947.159353865701</v>
      </c>
      <c r="S57" s="65">
        <v>8173.344645739141</v>
      </c>
      <c r="T57" s="65">
        <v>7167.914932057866</v>
      </c>
      <c r="U57" s="65">
        <v>8476.7496882797</v>
      </c>
      <c r="V57" s="65">
        <v>10120.551163296872</v>
      </c>
    </row>
    <row r="58" ht="15.75" customHeight="1">
      <c r="A58" s="3" t="s">
        <v>128</v>
      </c>
      <c r="B58" s="3" t="s">
        <v>299</v>
      </c>
      <c r="C58" s="65">
        <v>2438.343684291564</v>
      </c>
      <c r="D58" s="65">
        <v>2703.565670574653</v>
      </c>
      <c r="E58" s="65">
        <v>3014.310009315896</v>
      </c>
      <c r="F58" s="65">
        <v>3340.8409028984884</v>
      </c>
      <c r="G58" s="65">
        <v>3579.032243918064</v>
      </c>
      <c r="H58" s="65">
        <v>4260.433183964707</v>
      </c>
      <c r="I58" s="65">
        <v>4240.702592715641</v>
      </c>
      <c r="J58" s="65">
        <v>4640.246344378446</v>
      </c>
      <c r="K58" s="65">
        <v>5202.656459020663</v>
      </c>
      <c r="L58" s="65">
        <v>5678.455720700033</v>
      </c>
      <c r="M58" s="65">
        <v>6050.354611327401</v>
      </c>
      <c r="N58" s="65">
        <v>6374.631485636603</v>
      </c>
      <c r="O58" s="65">
        <v>6130.586675567683</v>
      </c>
      <c r="P58" s="65">
        <v>6079.0887361207715</v>
      </c>
      <c r="Q58" s="65">
        <v>6246.404252179321</v>
      </c>
      <c r="R58" s="65">
        <v>6321.349400717174</v>
      </c>
      <c r="S58" s="65">
        <v>6233.258166923628</v>
      </c>
      <c r="T58" s="65">
        <v>5645.199289653324</v>
      </c>
      <c r="U58" s="65">
        <v>5965.132870544159</v>
      </c>
      <c r="V58" s="65">
        <v>6391.282484306427</v>
      </c>
    </row>
    <row r="59" ht="15.75" customHeight="1">
      <c r="A59" s="3" t="s">
        <v>12</v>
      </c>
      <c r="B59" s="3" t="s">
        <v>300</v>
      </c>
      <c r="C59" s="65">
        <v>1056.937208965947</v>
      </c>
      <c r="D59" s="65">
        <v>1016.2538839562844</v>
      </c>
      <c r="E59" s="65">
        <v>1133.1054605717552</v>
      </c>
      <c r="F59" s="65">
        <v>1332.3394100028158</v>
      </c>
      <c r="G59" s="65">
        <v>1586.47292057972</v>
      </c>
      <c r="H59" s="65">
        <v>1941.8999726933735</v>
      </c>
      <c r="I59" s="65">
        <v>2212.218147889319</v>
      </c>
      <c r="J59" s="65">
        <v>2509.772034175215</v>
      </c>
      <c r="K59" s="65">
        <v>2645.6225349104025</v>
      </c>
      <c r="L59" s="65">
        <v>3059.1354277920414</v>
      </c>
      <c r="M59" s="65">
        <v>3088.8908340842972</v>
      </c>
      <c r="N59" s="65">
        <v>3196.8613807868655</v>
      </c>
      <c r="O59" s="65">
        <v>3370.382447160154</v>
      </c>
      <c r="P59" s="65">
        <v>3331.612461346881</v>
      </c>
      <c r="Q59" s="65">
        <v>2439.9672843996764</v>
      </c>
      <c r="R59" s="65">
        <v>2531.200078645366</v>
      </c>
      <c r="S59" s="65">
        <v>3017.2583357894123</v>
      </c>
      <c r="T59" s="65">
        <v>3571.556906513504</v>
      </c>
      <c r="U59" s="65">
        <v>3886.722498390104</v>
      </c>
      <c r="V59" s="65">
        <v>4295.407495610141</v>
      </c>
    </row>
    <row r="60" ht="15.75" customHeight="1">
      <c r="A60" s="3" t="s">
        <v>129</v>
      </c>
      <c r="B60" s="3" t="s">
        <v>301</v>
      </c>
      <c r="C60" s="65">
        <v>2197.4820009593736</v>
      </c>
      <c r="D60" s="65">
        <v>2273.955502758193</v>
      </c>
      <c r="E60" s="65">
        <v>2434.323531170289</v>
      </c>
      <c r="F60" s="65">
        <v>2651.430887658764</v>
      </c>
      <c r="G60" s="65">
        <v>2814.5898889352334</v>
      </c>
      <c r="H60" s="65">
        <v>2964.172140237</v>
      </c>
      <c r="I60" s="65">
        <v>2889.6858872193734</v>
      </c>
      <c r="J60" s="65">
        <v>3017.3073947577</v>
      </c>
      <c r="K60" s="65">
        <v>3304.974183478893</v>
      </c>
      <c r="L60" s="65">
        <v>3471.0512686549846</v>
      </c>
      <c r="M60" s="65">
        <v>3555.1620995848125</v>
      </c>
      <c r="N60" s="65">
        <v>3638.5176581916235</v>
      </c>
      <c r="O60" s="65">
        <v>3761.5136800027476</v>
      </c>
      <c r="P60" s="65">
        <v>3870.3129824606312</v>
      </c>
      <c r="Q60" s="65">
        <v>3986.0490143543907</v>
      </c>
      <c r="R60" s="65">
        <v>4145.862351031859</v>
      </c>
      <c r="S60" s="65">
        <v>4280.288404047185</v>
      </c>
      <c r="T60" s="65">
        <v>3961.72663347599</v>
      </c>
      <c r="U60" s="65">
        <v>4664.3112226838475</v>
      </c>
      <c r="V60" s="65">
        <v>5127.321668230122</v>
      </c>
    </row>
    <row r="61" ht="15.75" customHeight="1">
      <c r="A61" s="3" t="s">
        <v>130</v>
      </c>
      <c r="B61" s="3" t="s">
        <v>302</v>
      </c>
      <c r="C61" s="65">
        <v>3146.5185753402816</v>
      </c>
      <c r="D61" s="65">
        <v>5337.614389296761</v>
      </c>
      <c r="E61" s="65">
        <v>9502.858816147818</v>
      </c>
      <c r="F61" s="65">
        <v>11140.190165051314</v>
      </c>
      <c r="G61" s="65">
        <v>13776.90333272623</v>
      </c>
      <c r="H61" s="65">
        <v>19849.717766970458</v>
      </c>
      <c r="I61" s="65">
        <v>14398.77048577705</v>
      </c>
      <c r="J61" s="65">
        <v>14905.514569748353</v>
      </c>
      <c r="K61" s="65">
        <v>18659.41603607142</v>
      </c>
      <c r="L61" s="65">
        <v>18756.425010634535</v>
      </c>
      <c r="M61" s="65">
        <v>17644.594309820266</v>
      </c>
      <c r="N61" s="65">
        <v>16804.924931441354</v>
      </c>
      <c r="O61" s="65">
        <v>9788.983803985113</v>
      </c>
      <c r="P61" s="65">
        <v>8035.307665583969</v>
      </c>
      <c r="Q61" s="65">
        <v>8410.3979803065</v>
      </c>
      <c r="R61" s="65">
        <v>8719.186869654417</v>
      </c>
      <c r="S61" s="65">
        <v>7317.390023927012</v>
      </c>
      <c r="T61" s="65">
        <v>6327.598961923387</v>
      </c>
      <c r="U61" s="65">
        <v>7506.667861037094</v>
      </c>
      <c r="V61" s="65">
        <v>7053.467084647708</v>
      </c>
    </row>
    <row r="62" ht="15.75" customHeight="1">
      <c r="A62" s="3" t="s">
        <v>131</v>
      </c>
      <c r="B62" s="3" t="s">
        <v>303</v>
      </c>
      <c r="C62" s="65">
        <v>258.933</v>
      </c>
      <c r="D62" s="65">
        <v>315.55</v>
      </c>
      <c r="E62" s="65">
        <v>300.697</v>
      </c>
      <c r="F62" s="65">
        <v>321.219</v>
      </c>
      <c r="G62" s="65">
        <v>340.334</v>
      </c>
      <c r="H62" s="65">
        <v>301.238</v>
      </c>
      <c r="I62" s="65">
        <v>415.601</v>
      </c>
      <c r="J62" s="65">
        <v>501.424</v>
      </c>
      <c r="K62" s="65">
        <v>642.502</v>
      </c>
      <c r="L62" s="65">
        <v>693.804</v>
      </c>
      <c r="M62" s="65">
        <v>596.754</v>
      </c>
      <c r="N62" s="65">
        <v>786.54</v>
      </c>
      <c r="O62" s="65">
        <v>603.193</v>
      </c>
      <c r="P62" s="65">
        <v>655.424</v>
      </c>
      <c r="Q62" s="65">
        <v>557.857</v>
      </c>
      <c r="R62" s="65">
        <v>580.845</v>
      </c>
      <c r="S62" s="65">
        <v>566.731</v>
      </c>
      <c r="T62" s="65">
        <v>595.657</v>
      </c>
      <c r="U62" s="65">
        <v>614.261</v>
      </c>
      <c r="V62" s="65">
        <v>650.819</v>
      </c>
    </row>
    <row r="63" ht="15.75" customHeight="1">
      <c r="A63" s="3" t="s">
        <v>132</v>
      </c>
      <c r="B63" s="3" t="s">
        <v>304</v>
      </c>
      <c r="C63" s="65">
        <v>2075.56162119551</v>
      </c>
      <c r="D63" s="65">
        <v>2599.15214954166</v>
      </c>
      <c r="E63" s="65">
        <v>2964.972331100297</v>
      </c>
      <c r="F63" s="65">
        <v>3053.9324956172663</v>
      </c>
      <c r="G63" s="65">
        <v>3200.5125713929147</v>
      </c>
      <c r="H63" s="65">
        <v>3022.4560555268813</v>
      </c>
      <c r="I63" s="65">
        <v>3270.13770013331</v>
      </c>
      <c r="J63" s="65">
        <v>4035.5345020459317</v>
      </c>
      <c r="K63" s="65">
        <v>4360.959887978815</v>
      </c>
      <c r="L63" s="65">
        <v>4396.579320401575</v>
      </c>
      <c r="M63" s="65">
        <v>4111.128353042817</v>
      </c>
      <c r="N63" s="65">
        <v>3928.5229112634133</v>
      </c>
      <c r="O63" s="65">
        <v>3583.3112903134265</v>
      </c>
      <c r="P63" s="65">
        <v>3339.990427214377</v>
      </c>
      <c r="Q63" s="65">
        <v>3824.046783384993</v>
      </c>
      <c r="R63" s="65">
        <v>4021.445556224564</v>
      </c>
      <c r="S63" s="65">
        <v>3818.540425076834</v>
      </c>
      <c r="T63" s="65">
        <v>3372.9046388384427</v>
      </c>
      <c r="U63" s="65">
        <v>3982.905229316851</v>
      </c>
      <c r="V63" s="65">
        <v>4039.518036044741</v>
      </c>
    </row>
    <row r="64" ht="15.75" customHeight="1">
      <c r="A64" s="3" t="s">
        <v>75</v>
      </c>
      <c r="B64" s="3" t="s">
        <v>305</v>
      </c>
      <c r="C64" s="65">
        <v>117.86016473352753</v>
      </c>
      <c r="D64" s="65">
        <v>134.54248633268392</v>
      </c>
      <c r="E64" s="65">
        <v>160.07679177205804</v>
      </c>
      <c r="F64" s="65">
        <v>191.75129245508</v>
      </c>
      <c r="G64" s="65">
        <v>240.34797195503225</v>
      </c>
      <c r="H64" s="65">
        <v>320.86108971168284</v>
      </c>
      <c r="I64" s="65">
        <v>373.8939587121452</v>
      </c>
      <c r="J64" s="65">
        <v>335.43849527093056</v>
      </c>
      <c r="K64" s="65">
        <v>348.0013482914652</v>
      </c>
      <c r="L64" s="65">
        <v>458.5509207930573</v>
      </c>
      <c r="M64" s="65">
        <v>490.79247414869764</v>
      </c>
      <c r="N64" s="65">
        <v>557.5341483604377</v>
      </c>
      <c r="O64" s="65">
        <v>630.3126271324805</v>
      </c>
      <c r="P64" s="65">
        <v>705.6175122582885</v>
      </c>
      <c r="Q64" s="65">
        <v>755.7526451149937</v>
      </c>
      <c r="R64" s="65">
        <v>758.2976902306774</v>
      </c>
      <c r="S64" s="65">
        <v>840.4496034271307</v>
      </c>
      <c r="T64" s="65">
        <v>918.6525940774183</v>
      </c>
      <c r="U64" s="65">
        <v>925.000697216762</v>
      </c>
      <c r="V64" s="65">
        <v>1027.5859182822521</v>
      </c>
    </row>
    <row r="65" ht="15.75" customHeight="1">
      <c r="A65" s="3" t="s">
        <v>13</v>
      </c>
      <c r="B65" s="3" t="s">
        <v>596</v>
      </c>
      <c r="C65" s="65">
        <v>27193.001961963582</v>
      </c>
      <c r="D65" s="65">
        <v>31004.976102231387</v>
      </c>
      <c r="E65" s="65">
        <v>31947.667966972174</v>
      </c>
      <c r="F65" s="65">
        <v>33794.82225875186</v>
      </c>
      <c r="G65" s="65">
        <v>38715.443862553395</v>
      </c>
      <c r="H65" s="65">
        <v>42353.18619132848</v>
      </c>
      <c r="I65" s="65">
        <v>38578.921393129276</v>
      </c>
      <c r="J65" s="65">
        <v>37605.035376434884</v>
      </c>
      <c r="K65" s="65">
        <v>40656.43927278526</v>
      </c>
      <c r="L65" s="65">
        <v>37594.917719142744</v>
      </c>
      <c r="M65" s="65">
        <v>39119.971201053726</v>
      </c>
      <c r="N65" s="65">
        <v>39913.121261040775</v>
      </c>
      <c r="O65" s="65">
        <v>34388.81037236056</v>
      </c>
      <c r="P65" s="65">
        <v>35164.06478406091</v>
      </c>
      <c r="Q65" s="65">
        <v>37157.11259767576</v>
      </c>
      <c r="R65" s="65">
        <v>40045.566194363644</v>
      </c>
      <c r="S65" s="65">
        <v>39183.102342764534</v>
      </c>
      <c r="T65" s="65">
        <v>38161.66594197474</v>
      </c>
      <c r="U65" s="65">
        <v>42472.332692792435</v>
      </c>
      <c r="V65" s="65">
        <v>40755.047375967646</v>
      </c>
    </row>
    <row r="66" ht="15.75" customHeight="1">
      <c r="A66" s="3" t="s">
        <v>519</v>
      </c>
      <c r="B66" s="3" t="s">
        <v>597</v>
      </c>
      <c r="C66" s="65">
        <v>31691.87847931</v>
      </c>
      <c r="D66" s="65">
        <v>35940.96286227187</v>
      </c>
      <c r="E66" s="65">
        <v>36440.322197240384</v>
      </c>
      <c r="F66" s="65">
        <v>41762.68751273137</v>
      </c>
      <c r="G66" s="65">
        <v>48365.73654199499</v>
      </c>
      <c r="H66" s="65">
        <v>51431.97477900456</v>
      </c>
      <c r="I66" s="65">
        <v>47410.95857487357</v>
      </c>
      <c r="J66" s="65">
        <v>48167.66751415192</v>
      </c>
      <c r="K66" s="65">
        <v>51786.48547635826</v>
      </c>
      <c r="L66" s="65">
        <v>50157.06279780016</v>
      </c>
      <c r="M66" s="65">
        <v>55560.13613204434</v>
      </c>
      <c r="N66" s="65">
        <v>60126.12921367215</v>
      </c>
      <c r="O66" s="65">
        <v>52726.68870034078</v>
      </c>
      <c r="P66" s="65">
        <v>56833.914369196726</v>
      </c>
      <c r="Q66" s="65">
        <v>59328.23348070778</v>
      </c>
      <c r="R66" s="65">
        <v>62576.80375214802</v>
      </c>
      <c r="S66" s="65">
        <v>63382.75314199399</v>
      </c>
      <c r="T66" s="65">
        <v>61979.7954421759</v>
      </c>
      <c r="U66" s="65">
        <v>69010.16620144287</v>
      </c>
      <c r="V66" s="65"/>
    </row>
    <row r="67" ht="15.75" customHeight="1">
      <c r="A67" s="3" t="s">
        <v>133</v>
      </c>
      <c r="B67" s="3" t="s">
        <v>307</v>
      </c>
      <c r="C67" s="65">
        <v>2680.270209008235</v>
      </c>
      <c r="D67" s="65">
        <v>3124.6073892632476</v>
      </c>
      <c r="E67" s="65">
        <v>3406.4751578489327</v>
      </c>
      <c r="F67" s="65">
        <v>3483.597184936257</v>
      </c>
      <c r="G67" s="65">
        <v>3793.0973850095875</v>
      </c>
      <c r="H67" s="65">
        <v>3928.921738579642</v>
      </c>
      <c r="I67" s="65">
        <v>3184.689122914809</v>
      </c>
      <c r="J67" s="65">
        <v>3469.150224398637</v>
      </c>
      <c r="K67" s="65">
        <v>4160.721585147815</v>
      </c>
      <c r="L67" s="65">
        <v>4359.792845100586</v>
      </c>
      <c r="M67" s="65">
        <v>4586.956165032258</v>
      </c>
      <c r="N67" s="65">
        <v>5305.063400246674</v>
      </c>
      <c r="O67" s="65">
        <v>5105.190039222295</v>
      </c>
      <c r="P67" s="65">
        <v>5368.433658624363</v>
      </c>
      <c r="Q67" s="65">
        <v>5825.198812603644</v>
      </c>
      <c r="R67" s="65">
        <v>6073.395195372461</v>
      </c>
      <c r="S67" s="65">
        <v>5968.319556663833</v>
      </c>
      <c r="T67" s="65">
        <v>4864.106007713068</v>
      </c>
      <c r="U67" s="65">
        <v>4646.537921419187</v>
      </c>
      <c r="V67" s="65">
        <v>5316.65838506043</v>
      </c>
    </row>
    <row r="68" ht="15.75" customHeight="1">
      <c r="A68" s="3" t="s">
        <v>520</v>
      </c>
      <c r="B68" s="3" t="s">
        <v>598</v>
      </c>
      <c r="C68" s="65">
        <v>18724.491514154397</v>
      </c>
      <c r="D68" s="65">
        <v>20829.065735843855</v>
      </c>
      <c r="E68" s="65">
        <v>21047.192914077077</v>
      </c>
      <c r="F68" s="65">
        <v>21382.235775615696</v>
      </c>
      <c r="G68" s="65">
        <v>23837.81755093874</v>
      </c>
      <c r="H68" s="65">
        <v>25437.668494576552</v>
      </c>
      <c r="I68" s="65">
        <v>23326.087445605015</v>
      </c>
      <c r="J68" s="65">
        <v>21447.85822800331</v>
      </c>
      <c r="K68" s="65">
        <v>21747.988884816834</v>
      </c>
      <c r="L68" s="65">
        <v>19864.535681841455</v>
      </c>
      <c r="M68" s="65">
        <v>20941.517224215735</v>
      </c>
      <c r="N68" s="65">
        <v>21223.07539840125</v>
      </c>
      <c r="O68" s="65">
        <v>18252.514134594403</v>
      </c>
      <c r="P68" s="65">
        <v>18726.63950434476</v>
      </c>
      <c r="Q68" s="65">
        <v>19743.95899290112</v>
      </c>
      <c r="R68" s="65">
        <v>20614.894392747912</v>
      </c>
      <c r="S68" s="65">
        <v>20093.20861742854</v>
      </c>
      <c r="T68" s="65">
        <v>18984.617379539646</v>
      </c>
      <c r="U68" s="65">
        <v>19999.076759320236</v>
      </c>
      <c r="V68" s="65"/>
    </row>
    <row r="69" ht="15.75" customHeight="1">
      <c r="A69" s="3" t="s">
        <v>134</v>
      </c>
      <c r="B69" s="3" t="s">
        <v>308</v>
      </c>
      <c r="C69" s="65">
        <v>4724.254796901072</v>
      </c>
      <c r="D69" s="65">
        <v>5483.1445716399</v>
      </c>
      <c r="E69" s="65">
        <v>6570.963269675732</v>
      </c>
      <c r="F69" s="65">
        <v>6873.453984089356</v>
      </c>
      <c r="G69" s="65">
        <v>8036.91994764448</v>
      </c>
      <c r="H69" s="65">
        <v>9732.226523882116</v>
      </c>
      <c r="I69" s="65">
        <v>7325.909507867385</v>
      </c>
      <c r="J69" s="65">
        <v>8399.597344296477</v>
      </c>
      <c r="K69" s="65">
        <v>10273.798451025472</v>
      </c>
      <c r="L69" s="65">
        <v>9348.514868083017</v>
      </c>
      <c r="M69" s="65">
        <v>9250.081117387766</v>
      </c>
      <c r="N69" s="65">
        <v>9255.368037013595</v>
      </c>
      <c r="O69" s="65">
        <v>7090.4546341579835</v>
      </c>
      <c r="P69" s="65">
        <v>6722.198221975706</v>
      </c>
      <c r="Q69" s="65">
        <v>6975.695196865275</v>
      </c>
      <c r="R69" s="65">
        <v>7694.906045162888</v>
      </c>
      <c r="S69" s="65">
        <v>7523.862278460201</v>
      </c>
      <c r="T69" s="65">
        <v>6680.08267035331</v>
      </c>
      <c r="U69" s="65">
        <v>8635.797143749498</v>
      </c>
      <c r="V69" s="65">
        <v>8820.347338100239</v>
      </c>
    </row>
    <row r="70" ht="15.75" customHeight="1">
      <c r="A70" s="3" t="s">
        <v>135</v>
      </c>
      <c r="B70" s="3" t="s">
        <v>309</v>
      </c>
      <c r="C70" s="65">
        <v>310.95706474431</v>
      </c>
      <c r="D70" s="65">
        <v>596.6292798749329</v>
      </c>
      <c r="E70" s="65">
        <v>618.9598062409732</v>
      </c>
      <c r="F70" s="65">
        <v>615.9739283494418</v>
      </c>
      <c r="G70" s="65">
        <v>725.0922751664389</v>
      </c>
      <c r="H70" s="65">
        <v>857.8582398704564</v>
      </c>
      <c r="I70" s="65">
        <v>772.1249278999977</v>
      </c>
      <c r="J70" s="65">
        <v>796.6318387720589</v>
      </c>
      <c r="K70" s="65">
        <v>705.4774939082921</v>
      </c>
      <c r="L70" s="65">
        <v>686.5575601036131</v>
      </c>
      <c r="M70" s="65">
        <v>647.3855375468869</v>
      </c>
      <c r="N70" s="65">
        <v>561.6496392697271</v>
      </c>
      <c r="O70" s="65">
        <v>611.6712177829947</v>
      </c>
      <c r="P70" s="65">
        <v>640.67627011057</v>
      </c>
      <c r="Q70" s="65">
        <v>632.001017887163</v>
      </c>
      <c r="R70" s="65">
        <v>683.3246378933513</v>
      </c>
      <c r="S70" s="65">
        <v>722.8753509642048</v>
      </c>
      <c r="T70" s="65">
        <v>704.0304578316257</v>
      </c>
      <c r="U70" s="65">
        <v>772.1514523839894</v>
      </c>
      <c r="V70" s="65">
        <v>840.0101933560067</v>
      </c>
    </row>
    <row r="71" ht="15.75" customHeight="1">
      <c r="A71" s="3" t="s">
        <v>14</v>
      </c>
      <c r="B71" s="3" t="s">
        <v>310</v>
      </c>
      <c r="C71" s="65">
        <v>1010.0315163086844</v>
      </c>
      <c r="D71" s="65">
        <v>1305.0474855720777</v>
      </c>
      <c r="E71" s="65">
        <v>1642.7835941479732</v>
      </c>
      <c r="F71" s="65">
        <v>1996.0197590272765</v>
      </c>
      <c r="G71" s="65">
        <v>2635.3670286275947</v>
      </c>
      <c r="H71" s="65">
        <v>3324.75446389929</v>
      </c>
      <c r="I71" s="65">
        <v>2822.689233164716</v>
      </c>
      <c r="J71" s="65">
        <v>3233.2203571448085</v>
      </c>
      <c r="K71" s="65">
        <v>4021.7542038806873</v>
      </c>
      <c r="L71" s="65">
        <v>4421.929819265425</v>
      </c>
      <c r="M71" s="65">
        <v>4623.884713693966</v>
      </c>
      <c r="N71" s="65">
        <v>4739.277807755087</v>
      </c>
      <c r="O71" s="65">
        <v>4014.112240991108</v>
      </c>
      <c r="P71" s="65">
        <v>4062.1269783861217</v>
      </c>
      <c r="Q71" s="65">
        <v>4356.928594963902</v>
      </c>
      <c r="R71" s="65">
        <v>4722.042423141403</v>
      </c>
      <c r="S71" s="65">
        <v>4696.150585556124</v>
      </c>
      <c r="T71" s="65">
        <v>4255.742993212536</v>
      </c>
      <c r="U71" s="65">
        <v>5023.274383689845</v>
      </c>
      <c r="V71" s="65">
        <v>6627.70698037798</v>
      </c>
    </row>
    <row r="72" ht="15.75" customHeight="1">
      <c r="A72" s="3" t="s">
        <v>136</v>
      </c>
      <c r="B72" s="3" t="s">
        <v>312</v>
      </c>
      <c r="C72" s="65">
        <v>357.8478478356887</v>
      </c>
      <c r="D72" s="65">
        <v>405.4249675673994</v>
      </c>
      <c r="E72" s="65">
        <v>477.60083643103025</v>
      </c>
      <c r="F72" s="65">
        <v>904.1697250654195</v>
      </c>
      <c r="G72" s="65">
        <v>1047.1992088590912</v>
      </c>
      <c r="H72" s="65">
        <v>1178.9558773292601</v>
      </c>
      <c r="I72" s="65">
        <v>1044.0052366206119</v>
      </c>
      <c r="J72" s="65">
        <v>1258.963903422215</v>
      </c>
      <c r="K72" s="65">
        <v>1501.059171298561</v>
      </c>
      <c r="L72" s="65">
        <v>1536.6199156802154</v>
      </c>
      <c r="M72" s="65">
        <v>2282.4075011357913</v>
      </c>
      <c r="N72" s="65">
        <v>1942.9218687352538</v>
      </c>
      <c r="O72" s="65">
        <v>1711.271470783463</v>
      </c>
      <c r="P72" s="65">
        <v>1900.3978364640966</v>
      </c>
      <c r="Q72" s="65">
        <v>1998.722665798557</v>
      </c>
      <c r="R72" s="65">
        <v>2180.0296842564467</v>
      </c>
      <c r="S72" s="65">
        <v>2167.925440022538</v>
      </c>
      <c r="T72" s="65">
        <v>2176.576218029424</v>
      </c>
      <c r="U72" s="65">
        <v>2410.877308581657</v>
      </c>
      <c r="V72" s="65">
        <v>2175.8597696701113</v>
      </c>
    </row>
    <row r="73" ht="15.75" customHeight="1">
      <c r="A73" s="3" t="s">
        <v>137</v>
      </c>
      <c r="B73" s="3" t="s">
        <v>313</v>
      </c>
      <c r="C73" s="65">
        <v>5435.151806211214</v>
      </c>
      <c r="D73" s="65">
        <v>5470.603314516533</v>
      </c>
      <c r="E73" s="65">
        <v>6308.665042135029</v>
      </c>
      <c r="F73" s="65">
        <v>6295.281171538064</v>
      </c>
      <c r="G73" s="65">
        <v>6790.634080041106</v>
      </c>
      <c r="H73" s="65">
        <v>7343.44526962639</v>
      </c>
      <c r="I73" s="65">
        <v>6810.440317844356</v>
      </c>
      <c r="J73" s="65">
        <v>6760.974884160811</v>
      </c>
      <c r="K73" s="65">
        <v>6775.749278229307</v>
      </c>
      <c r="L73" s="65">
        <v>6900.765075932444</v>
      </c>
      <c r="M73" s="65">
        <v>7205.2547652188505</v>
      </c>
      <c r="N73" s="65">
        <v>7726.378261759538</v>
      </c>
      <c r="O73" s="65">
        <v>8379.621847431563</v>
      </c>
      <c r="P73" s="65">
        <v>8849.513535007758</v>
      </c>
      <c r="Q73" s="65">
        <v>9309.261296095676</v>
      </c>
      <c r="R73" s="65">
        <v>9574.310271137205</v>
      </c>
      <c r="S73" s="65">
        <v>9887.920742358343</v>
      </c>
      <c r="T73" s="65">
        <v>8437.536782312503</v>
      </c>
      <c r="U73" s="65">
        <v>9010.5127999358</v>
      </c>
      <c r="V73" s="65">
        <v>10016.20868624488</v>
      </c>
    </row>
    <row r="74" ht="15.75" customHeight="1">
      <c r="A74" s="3" t="s">
        <v>138</v>
      </c>
      <c r="B74" s="3" t="s">
        <v>314</v>
      </c>
      <c r="C74" s="65">
        <v>1737.879286929734</v>
      </c>
      <c r="D74" s="65">
        <v>1859.099338150883</v>
      </c>
      <c r="E74" s="65">
        <v>2068.4881611550472</v>
      </c>
      <c r="F74" s="65">
        <v>2251.0788332119396</v>
      </c>
      <c r="G74" s="65">
        <v>2490.7477741550124</v>
      </c>
      <c r="H74" s="65">
        <v>2802.4514588865204</v>
      </c>
      <c r="I74" s="65">
        <v>2651.831608661081</v>
      </c>
      <c r="J74" s="65">
        <v>2852.5576518502903</v>
      </c>
      <c r="K74" s="65">
        <v>3228.038139632029</v>
      </c>
      <c r="L74" s="65">
        <v>3355.0345989209623</v>
      </c>
      <c r="M74" s="65">
        <v>3522.767541102534</v>
      </c>
      <c r="N74" s="65">
        <v>3779.6260422507926</v>
      </c>
      <c r="O74" s="65">
        <v>3994.6290851901904</v>
      </c>
      <c r="P74" s="65">
        <v>4173.281302876585</v>
      </c>
      <c r="Q74" s="65">
        <v>4454.024661021581</v>
      </c>
      <c r="R74" s="65">
        <v>4485.752383524012</v>
      </c>
      <c r="S74" s="65">
        <v>4647.807340004272</v>
      </c>
      <c r="T74" s="65">
        <v>4609.897257528689</v>
      </c>
      <c r="U74" s="65">
        <v>5029.477338082677</v>
      </c>
      <c r="V74" s="65">
        <v>5473.208741041025</v>
      </c>
    </row>
    <row r="75" ht="15.75" customHeight="1">
      <c r="A75" s="3" t="s">
        <v>139</v>
      </c>
      <c r="B75" s="3" t="s">
        <v>315</v>
      </c>
      <c r="C75" s="65">
        <v>392.8798442022452</v>
      </c>
      <c r="D75" s="65">
        <v>405.6960597604386</v>
      </c>
      <c r="E75" s="65">
        <v>321.3386332371213</v>
      </c>
      <c r="F75" s="65">
        <v>452.27615971580036</v>
      </c>
      <c r="G75" s="65">
        <v>657.9934737825745</v>
      </c>
      <c r="H75" s="65">
        <v>712.0994160442541</v>
      </c>
      <c r="I75" s="65">
        <v>670.2612535591197</v>
      </c>
      <c r="J75" s="65">
        <v>667.2816019152775</v>
      </c>
      <c r="K75" s="65">
        <v>644.5025486290552</v>
      </c>
      <c r="L75" s="65">
        <v>707.9676781612416</v>
      </c>
      <c r="M75" s="65">
        <v>757.6922725083953</v>
      </c>
      <c r="N75" s="65">
        <v>774.56903955885</v>
      </c>
      <c r="O75" s="65">
        <v>756.4255898480669</v>
      </c>
      <c r="P75" s="65">
        <v>720.4732552079898</v>
      </c>
      <c r="Q75" s="65">
        <v>843.4642792123934</v>
      </c>
      <c r="R75" s="65">
        <v>944.4172685948489</v>
      </c>
      <c r="S75" s="65">
        <v>1043.8998861952325</v>
      </c>
      <c r="T75" s="65">
        <v>1073.659338958898</v>
      </c>
      <c r="U75" s="65">
        <v>1189.1759994663578</v>
      </c>
      <c r="V75" s="65">
        <v>1531.6564754939434</v>
      </c>
    </row>
    <row r="76" ht="15.75" customHeight="1">
      <c r="A76" s="3" t="s">
        <v>140</v>
      </c>
      <c r="B76" s="3" t="s">
        <v>316</v>
      </c>
      <c r="C76" s="65">
        <v>362.9061592696822</v>
      </c>
      <c r="D76" s="65">
        <v>394.9957979505204</v>
      </c>
      <c r="E76" s="65">
        <v>425.4718887399863</v>
      </c>
      <c r="F76" s="65">
        <v>418.902079020379</v>
      </c>
      <c r="G76" s="65">
        <v>480.4386021626653</v>
      </c>
      <c r="H76" s="65">
        <v>583.2683059341049</v>
      </c>
      <c r="I76" s="65">
        <v>543.5624692483044</v>
      </c>
      <c r="J76" s="65">
        <v>542.284101219589</v>
      </c>
      <c r="K76" s="65">
        <v>683.5344759920314</v>
      </c>
      <c r="L76" s="65">
        <v>598.572626243274</v>
      </c>
      <c r="M76" s="65">
        <v>616.1599287114987</v>
      </c>
      <c r="N76" s="65">
        <v>605.1225464721083</v>
      </c>
      <c r="O76" s="65">
        <v>585.957012585401</v>
      </c>
      <c r="P76" s="65">
        <v>642.666390083655</v>
      </c>
      <c r="Q76" s="65">
        <v>718.2457377691917</v>
      </c>
      <c r="R76" s="65">
        <v>781.6443676274972</v>
      </c>
      <c r="S76" s="65">
        <v>730.6114322697358</v>
      </c>
      <c r="T76" s="65">
        <v>710.2581329770554</v>
      </c>
      <c r="U76" s="65">
        <v>795.118605034735</v>
      </c>
      <c r="V76" s="65">
        <v>775.8289657346821</v>
      </c>
    </row>
    <row r="77" ht="15.75" customHeight="1">
      <c r="A77" s="3" t="s">
        <v>141</v>
      </c>
      <c r="B77" s="3" t="s">
        <v>317</v>
      </c>
      <c r="C77" s="65">
        <v>976.9932616147098</v>
      </c>
      <c r="D77" s="65">
        <v>1036.0198773103468</v>
      </c>
      <c r="E77" s="65">
        <v>1085.784886507814</v>
      </c>
      <c r="F77" s="65">
        <v>3138.082203905454</v>
      </c>
      <c r="G77" s="65">
        <v>3609.9085152884923</v>
      </c>
      <c r="H77" s="65">
        <v>4011.386897015654</v>
      </c>
      <c r="I77" s="65">
        <v>4213.816229222868</v>
      </c>
      <c r="J77" s="65">
        <v>4589.872490152726</v>
      </c>
      <c r="K77" s="65">
        <v>4960.004726390741</v>
      </c>
      <c r="L77" s="65">
        <v>5461.390075804431</v>
      </c>
      <c r="M77" s="65">
        <v>5576.250214871732</v>
      </c>
      <c r="N77" s="65">
        <v>5495.377084032705</v>
      </c>
      <c r="O77" s="65">
        <v>5668.42976474423</v>
      </c>
      <c r="P77" s="65">
        <v>5905.380195632047</v>
      </c>
      <c r="Q77" s="65">
        <v>6220.978568206092</v>
      </c>
      <c r="R77" s="65">
        <v>6094.909836790152</v>
      </c>
      <c r="S77" s="65">
        <v>6477.29672607993</v>
      </c>
      <c r="T77" s="65">
        <v>6863.074345930166</v>
      </c>
      <c r="U77" s="65">
        <v>9998.544311361555</v>
      </c>
      <c r="V77" s="65">
        <v>18989.790198835457</v>
      </c>
    </row>
    <row r="78" ht="15.75" customHeight="1">
      <c r="A78" s="3" t="s">
        <v>76</v>
      </c>
      <c r="B78" s="3" t="s">
        <v>318</v>
      </c>
      <c r="C78" s="65">
        <v>575.5568300680163</v>
      </c>
      <c r="D78" s="65">
        <v>679.2800543035456</v>
      </c>
      <c r="E78" s="65">
        <v>771.5350026811557</v>
      </c>
      <c r="F78" s="65">
        <v>824.3580518482092</v>
      </c>
      <c r="G78" s="65">
        <v>979.599640864098</v>
      </c>
      <c r="H78" s="65">
        <v>1089.5763550289264</v>
      </c>
      <c r="I78" s="65">
        <v>1191.802935203109</v>
      </c>
      <c r="J78" s="65">
        <v>1204.8620553208316</v>
      </c>
      <c r="K78" s="65">
        <v>1306.8453187811172</v>
      </c>
      <c r="L78" s="65">
        <v>1356.1727765938274</v>
      </c>
      <c r="M78" s="65">
        <v>1452.313547652632</v>
      </c>
      <c r="N78" s="65">
        <v>1454.6491747010482</v>
      </c>
      <c r="O78" s="65">
        <v>1405.7147857485345</v>
      </c>
      <c r="P78" s="65">
        <v>1313.1860951652272</v>
      </c>
      <c r="Q78" s="65">
        <v>1389.3586230035648</v>
      </c>
      <c r="R78" s="65">
        <v>1489.5784061844456</v>
      </c>
      <c r="S78" s="65">
        <v>1345.475054820826</v>
      </c>
      <c r="T78" s="65">
        <v>1283.1412278466732</v>
      </c>
      <c r="U78" s="65">
        <v>1823.7422244079578</v>
      </c>
      <c r="V78" s="65">
        <v>1748.2571323472744</v>
      </c>
    </row>
    <row r="79" ht="15.75" customHeight="1">
      <c r="A79" s="3" t="s">
        <v>142</v>
      </c>
      <c r="B79" s="3" t="s">
        <v>319</v>
      </c>
      <c r="C79" s="65">
        <v>1142.81137174778</v>
      </c>
      <c r="D79" s="65">
        <v>1201.2475046191678</v>
      </c>
      <c r="E79" s="65">
        <v>1289.823136922098</v>
      </c>
      <c r="F79" s="65">
        <v>1409.5797233829987</v>
      </c>
      <c r="G79" s="65">
        <v>1559.8860440699555</v>
      </c>
      <c r="H79" s="65">
        <v>1713.41813419051</v>
      </c>
      <c r="I79" s="65">
        <v>1762.3491602917363</v>
      </c>
      <c r="J79" s="65">
        <v>1874.2717037259868</v>
      </c>
      <c r="K79" s="65">
        <v>2053.959731126239</v>
      </c>
      <c r="L79" s="65">
        <v>2107.345480580092</v>
      </c>
      <c r="M79" s="65">
        <v>2064.55051938928</v>
      </c>
      <c r="N79" s="65">
        <v>2164.4245157162177</v>
      </c>
      <c r="O79" s="65">
        <v>2257.2252836935418</v>
      </c>
      <c r="P79" s="65">
        <v>2295.5362307558744</v>
      </c>
      <c r="Q79" s="65">
        <v>2403.306094178952</v>
      </c>
      <c r="R79" s="65">
        <v>2457.6860123392144</v>
      </c>
      <c r="S79" s="65">
        <v>2519.3661934217466</v>
      </c>
      <c r="T79" s="65">
        <v>2354.121480101052</v>
      </c>
      <c r="U79" s="65">
        <v>2771.7226164524714</v>
      </c>
      <c r="V79" s="65">
        <v>3040.1730796018155</v>
      </c>
    </row>
    <row r="80" ht="15.75" customHeight="1">
      <c r="A80" s="3" t="s">
        <v>15</v>
      </c>
      <c r="B80" s="3" t="s">
        <v>320</v>
      </c>
      <c r="C80" s="65">
        <v>23977.17341204772</v>
      </c>
      <c r="D80" s="65">
        <v>24928.100372255118</v>
      </c>
      <c r="E80" s="65">
        <v>26649.636581962422</v>
      </c>
      <c r="F80" s="65">
        <v>28224.093945162018</v>
      </c>
      <c r="G80" s="65">
        <v>30593.952481060984</v>
      </c>
      <c r="H80" s="65">
        <v>31515.527861249528</v>
      </c>
      <c r="I80" s="65">
        <v>30697.53838616405</v>
      </c>
      <c r="J80" s="65">
        <v>32550.13788573098</v>
      </c>
      <c r="K80" s="65">
        <v>35142.48793445426</v>
      </c>
      <c r="L80" s="65">
        <v>36730.79777432723</v>
      </c>
      <c r="M80" s="65">
        <v>38403.7777145477</v>
      </c>
      <c r="N80" s="65">
        <v>40315.37221793768</v>
      </c>
      <c r="O80" s="65">
        <v>42432.161974044146</v>
      </c>
      <c r="P80" s="65">
        <v>43734.19807029992</v>
      </c>
      <c r="Q80" s="65">
        <v>46160.429791492985</v>
      </c>
      <c r="R80" s="65">
        <v>48537.56688883427</v>
      </c>
      <c r="S80" s="65">
        <v>48359.00325221114</v>
      </c>
      <c r="T80" s="65">
        <v>46109.22999466091</v>
      </c>
      <c r="U80" s="65">
        <v>49764.79311562202</v>
      </c>
      <c r="V80" s="65">
        <v>48983.62380121298</v>
      </c>
    </row>
    <row r="81" ht="15.75" customHeight="1">
      <c r="A81" s="3" t="s">
        <v>16</v>
      </c>
      <c r="B81" s="3" t="s">
        <v>321</v>
      </c>
      <c r="C81" s="65">
        <v>8419.432122159595</v>
      </c>
      <c r="D81" s="65">
        <v>10301.701700976802</v>
      </c>
      <c r="E81" s="65">
        <v>11223.399303259817</v>
      </c>
      <c r="F81" s="65">
        <v>11489.560865408774</v>
      </c>
      <c r="G81" s="65">
        <v>13940.906745526674</v>
      </c>
      <c r="H81" s="65">
        <v>15772.327029297918</v>
      </c>
      <c r="I81" s="65">
        <v>13077.307619505338</v>
      </c>
      <c r="J81" s="65">
        <v>13217.504595110762</v>
      </c>
      <c r="K81" s="65">
        <v>14234.471576936987</v>
      </c>
      <c r="L81" s="65">
        <v>12984.836573013334</v>
      </c>
      <c r="M81" s="65">
        <v>13715.070359036083</v>
      </c>
      <c r="N81" s="65">
        <v>14294.258418075098</v>
      </c>
      <c r="O81" s="65">
        <v>12717.038597002029</v>
      </c>
      <c r="P81" s="65">
        <v>13104.699545745778</v>
      </c>
      <c r="Q81" s="65">
        <v>14621.239595675515</v>
      </c>
      <c r="R81" s="65">
        <v>16425.205029969296</v>
      </c>
      <c r="S81" s="65">
        <v>16786.213639907455</v>
      </c>
      <c r="T81" s="65">
        <v>16125.609408540726</v>
      </c>
      <c r="U81" s="65">
        <v>18772.141111758065</v>
      </c>
      <c r="V81" s="65">
        <v>18463.208524969938</v>
      </c>
    </row>
    <row r="82" ht="15.75" customHeight="1">
      <c r="A82" s="3" t="s">
        <v>17</v>
      </c>
      <c r="B82" s="3" t="s">
        <v>322</v>
      </c>
      <c r="C82" s="65">
        <v>39476.70685468293</v>
      </c>
      <c r="D82" s="65">
        <v>47334.953132666116</v>
      </c>
      <c r="E82" s="65">
        <v>56794.88021782784</v>
      </c>
      <c r="F82" s="65">
        <v>57492.9342498703</v>
      </c>
      <c r="G82" s="65">
        <v>69495.7267376825</v>
      </c>
      <c r="H82" s="65">
        <v>56943.35965574026</v>
      </c>
      <c r="I82" s="65">
        <v>41301.279428671434</v>
      </c>
      <c r="J82" s="65">
        <v>43237.07294889581</v>
      </c>
      <c r="K82" s="65">
        <v>47714.59223084845</v>
      </c>
      <c r="L82" s="65">
        <v>45995.54787894672</v>
      </c>
      <c r="M82" s="65">
        <v>49804.982997837134</v>
      </c>
      <c r="N82" s="65">
        <v>54576.744814656486</v>
      </c>
      <c r="O82" s="65">
        <v>52951.68151108975</v>
      </c>
      <c r="P82" s="65">
        <v>61987.926362028345</v>
      </c>
      <c r="Q82" s="65">
        <v>72010.14903162584</v>
      </c>
      <c r="R82" s="65">
        <v>74452.18907314472</v>
      </c>
      <c r="S82" s="65">
        <v>68403.14480952844</v>
      </c>
      <c r="T82" s="65">
        <v>58813.79698308757</v>
      </c>
      <c r="U82" s="65">
        <v>68594.00810444262</v>
      </c>
      <c r="V82" s="65">
        <v>72902.97995384988</v>
      </c>
    </row>
    <row r="83" ht="15.75" customHeight="1">
      <c r="A83" s="3" t="s">
        <v>143</v>
      </c>
      <c r="B83" s="3" t="s">
        <v>323</v>
      </c>
      <c r="C83" s="65">
        <v>543.8437988939514</v>
      </c>
      <c r="D83" s="65">
        <v>624.1050943718972</v>
      </c>
      <c r="E83" s="65">
        <v>710.509344850714</v>
      </c>
      <c r="F83" s="65">
        <v>802.0137420473797</v>
      </c>
      <c r="G83" s="65">
        <v>1022.732475504749</v>
      </c>
      <c r="H83" s="65">
        <v>993.5034124595992</v>
      </c>
      <c r="I83" s="65">
        <v>1096.636136058639</v>
      </c>
      <c r="J83" s="65">
        <v>1350.6344568151692</v>
      </c>
      <c r="K83" s="65">
        <v>1449.6033010106507</v>
      </c>
      <c r="L83" s="65">
        <v>1434.0179784265563</v>
      </c>
      <c r="M83" s="65">
        <v>1438.0569951306702</v>
      </c>
      <c r="N83" s="65">
        <v>1559.8637716181101</v>
      </c>
      <c r="O83" s="65">
        <v>1590.1743216650377</v>
      </c>
      <c r="P83" s="65">
        <v>1714.279540584596</v>
      </c>
      <c r="Q83" s="65">
        <v>1957.9698136809548</v>
      </c>
      <c r="R83" s="65">
        <v>1974.3777301451619</v>
      </c>
      <c r="S83" s="65">
        <v>2050.163789732353</v>
      </c>
      <c r="T83" s="65">
        <v>1913.219721034926</v>
      </c>
      <c r="U83" s="65">
        <v>2238.1271387331135</v>
      </c>
      <c r="V83" s="65">
        <v>2388.6211977676166</v>
      </c>
    </row>
    <row r="84" ht="15.75" customHeight="1">
      <c r="A84" s="3" t="s">
        <v>18</v>
      </c>
      <c r="B84" s="3" t="s">
        <v>324</v>
      </c>
      <c r="C84" s="65">
        <v>1052.4131992191647</v>
      </c>
      <c r="D84" s="65">
        <v>1136.7552112796484</v>
      </c>
      <c r="E84" s="65">
        <v>1249.3976936370955</v>
      </c>
      <c r="F84" s="65">
        <v>1572.7979397787901</v>
      </c>
      <c r="G84" s="65">
        <v>1840.3299266770207</v>
      </c>
      <c r="H84" s="65">
        <v>2144.389544199851</v>
      </c>
      <c r="I84" s="65">
        <v>2239.095265281981</v>
      </c>
      <c r="J84" s="65">
        <v>3094.443078550567</v>
      </c>
      <c r="K84" s="65">
        <v>3613.8008883484504</v>
      </c>
      <c r="L84" s="65">
        <v>3668.2120835012315</v>
      </c>
      <c r="M84" s="65">
        <v>3602.885516806293</v>
      </c>
      <c r="N84" s="65">
        <v>3476.6248543286556</v>
      </c>
      <c r="O84" s="65">
        <v>3322.581679076556</v>
      </c>
      <c r="P84" s="65">
        <v>3558.8188517428725</v>
      </c>
      <c r="Q84" s="65">
        <v>3839.785074636737</v>
      </c>
      <c r="R84" s="65">
        <v>3902.6616754269257</v>
      </c>
      <c r="S84" s="65">
        <v>4151.227554541349</v>
      </c>
      <c r="T84" s="65">
        <v>3895.6181520509476</v>
      </c>
      <c r="U84" s="65">
        <v>4334.215982603137</v>
      </c>
      <c r="V84" s="65">
        <v>4787.999307651344</v>
      </c>
    </row>
    <row r="85" ht="15.75" customHeight="1">
      <c r="A85" s="3" t="s">
        <v>144</v>
      </c>
      <c r="B85" s="3" t="s">
        <v>325</v>
      </c>
      <c r="C85" s="65">
        <v>2259.5163197681163</v>
      </c>
      <c r="D85" s="65">
        <v>2751.7930417504995</v>
      </c>
      <c r="E85" s="65">
        <v>3226.613970574273</v>
      </c>
      <c r="F85" s="65">
        <v>3736.177792578353</v>
      </c>
      <c r="G85" s="65">
        <v>4838.003556092782</v>
      </c>
      <c r="H85" s="65">
        <v>5623.911680973937</v>
      </c>
      <c r="I85" s="65">
        <v>5602.556281831867</v>
      </c>
      <c r="J85" s="65">
        <v>6458.573956403093</v>
      </c>
      <c r="K85" s="65">
        <v>8201.581678175859</v>
      </c>
      <c r="L85" s="65">
        <v>8329.002066875222</v>
      </c>
      <c r="M85" s="65">
        <v>6280.68186752661</v>
      </c>
      <c r="N85" s="65">
        <v>5757.543332618486</v>
      </c>
      <c r="O85" s="65">
        <v>4990.936795376941</v>
      </c>
      <c r="P85" s="65">
        <v>5497.243232564914</v>
      </c>
      <c r="Q85" s="65">
        <v>5758.590727670484</v>
      </c>
      <c r="R85" s="65">
        <v>3829.8298550693776</v>
      </c>
      <c r="S85" s="65">
        <v>3276.753265080995</v>
      </c>
      <c r="T85" s="65">
        <v>2746.419483179556</v>
      </c>
      <c r="U85" s="65">
        <v>4084.2003047945796</v>
      </c>
      <c r="V85" s="65">
        <v>4387.825715178716</v>
      </c>
    </row>
    <row r="86" ht="15.75" customHeight="1">
      <c r="A86" s="3" t="s">
        <v>145</v>
      </c>
      <c r="B86" s="3" t="s">
        <v>326</v>
      </c>
      <c r="C86" s="65">
        <v>809.8456840482595</v>
      </c>
      <c r="D86" s="65">
        <v>1314.7625589474164</v>
      </c>
      <c r="E86" s="65">
        <v>1740.6683300621335</v>
      </c>
      <c r="F86" s="65">
        <v>2253.547112749491</v>
      </c>
      <c r="G86" s="65">
        <v>3099.591969894789</v>
      </c>
      <c r="H86" s="65">
        <v>4504.508094142676</v>
      </c>
      <c r="I86" s="65">
        <v>3686.4021329942957</v>
      </c>
      <c r="J86" s="65">
        <v>4430.426241895183</v>
      </c>
      <c r="K86" s="65">
        <v>5736.898958972388</v>
      </c>
      <c r="L86" s="65">
        <v>6437.503076240739</v>
      </c>
      <c r="M86" s="65">
        <v>6612.9022521023435</v>
      </c>
      <c r="N86" s="65">
        <v>6215.986033140286</v>
      </c>
      <c r="O86" s="65">
        <v>4416.942922819169</v>
      </c>
      <c r="P86" s="65">
        <v>4305.202701546305</v>
      </c>
      <c r="Q86" s="65">
        <v>4725.19357334032</v>
      </c>
      <c r="R86" s="65">
        <v>5601.467061027054</v>
      </c>
      <c r="S86" s="65">
        <v>5621.1816949175245</v>
      </c>
      <c r="T86" s="65">
        <v>4251.337252728084</v>
      </c>
      <c r="U86" s="65">
        <v>4770.835342747385</v>
      </c>
      <c r="V86" s="65">
        <v>5937.19546600271</v>
      </c>
    </row>
    <row r="87" ht="15.75" customHeight="1">
      <c r="A87" s="3" t="s">
        <v>146</v>
      </c>
      <c r="B87" s="3" t="s">
        <v>327</v>
      </c>
      <c r="C87" s="65">
        <v>19627.0318353345</v>
      </c>
      <c r="D87" s="65">
        <v>20557.15507038784</v>
      </c>
      <c r="E87" s="65">
        <v>21223.93559019393</v>
      </c>
      <c r="F87" s="65">
        <v>22494.600023275612</v>
      </c>
      <c r="G87" s="65">
        <v>25633.749611553063</v>
      </c>
      <c r="H87" s="65">
        <v>30173.183362845113</v>
      </c>
      <c r="I87" s="65">
        <v>28316.785365026684</v>
      </c>
      <c r="J87" s="65">
        <v>31266.60531743833</v>
      </c>
      <c r="K87" s="65">
        <v>34354.71611822313</v>
      </c>
      <c r="L87" s="65">
        <v>33156.22831576376</v>
      </c>
      <c r="M87" s="65">
        <v>36941.842357358226</v>
      </c>
      <c r="N87" s="65">
        <v>38259.681095617336</v>
      </c>
      <c r="O87" s="65">
        <v>36206.52221716209</v>
      </c>
      <c r="P87" s="65">
        <v>37690.47395118594</v>
      </c>
      <c r="Q87" s="65">
        <v>41114.78170825531</v>
      </c>
      <c r="R87" s="65">
        <v>42406.84542636065</v>
      </c>
      <c r="S87" s="65">
        <v>44452.232562309255</v>
      </c>
      <c r="T87" s="65">
        <v>44846.79159548156</v>
      </c>
      <c r="U87" s="65">
        <v>52166.812164713374</v>
      </c>
      <c r="V87" s="65">
        <v>54659.75396431898</v>
      </c>
    </row>
    <row r="88" ht="15.75" customHeight="1">
      <c r="A88" s="3" t="s">
        <v>147</v>
      </c>
      <c r="B88" s="3" t="s">
        <v>328</v>
      </c>
      <c r="C88" s="65">
        <v>3557.2006062615874</v>
      </c>
      <c r="D88" s="65">
        <v>3819.284230903162</v>
      </c>
      <c r="E88" s="65">
        <v>4200.388958197681</v>
      </c>
      <c r="F88" s="65">
        <v>4435.571474988207</v>
      </c>
      <c r="G88" s="65">
        <v>4738.449788092368</v>
      </c>
      <c r="H88" s="65">
        <v>5056.2580078438605</v>
      </c>
      <c r="I88" s="65">
        <v>4452.120808412272</v>
      </c>
      <c r="J88" s="65">
        <v>4835.791068205011</v>
      </c>
      <c r="K88" s="65">
        <v>5259.931740591929</v>
      </c>
      <c r="L88" s="65">
        <v>5365.242148611044</v>
      </c>
      <c r="M88" s="65">
        <v>5143.7221722064305</v>
      </c>
      <c r="N88" s="65">
        <v>4991.56426734718</v>
      </c>
      <c r="O88" s="65">
        <v>5077.551635657122</v>
      </c>
      <c r="P88" s="65">
        <v>5022.703327660532</v>
      </c>
      <c r="Q88" s="65">
        <v>5273.148923285049</v>
      </c>
      <c r="R88" s="65">
        <v>5594.493107045766</v>
      </c>
      <c r="S88" s="65">
        <v>5626.170402610687</v>
      </c>
      <c r="T88" s="65">
        <v>4897.264770199556</v>
      </c>
      <c r="U88" s="65">
        <v>5183.581100288485</v>
      </c>
      <c r="V88" s="65">
        <v>6047.216464309358</v>
      </c>
    </row>
    <row r="89" ht="15.75" customHeight="1">
      <c r="A89" s="3" t="s">
        <v>19</v>
      </c>
      <c r="B89" s="3" t="s">
        <v>329</v>
      </c>
      <c r="C89" s="65">
        <v>35387.048357974054</v>
      </c>
      <c r="D89" s="65">
        <v>38298.98017123033</v>
      </c>
      <c r="E89" s="65">
        <v>37812.89101747612</v>
      </c>
      <c r="F89" s="65">
        <v>35991.54239233866</v>
      </c>
      <c r="G89" s="65">
        <v>35779.015679446384</v>
      </c>
      <c r="H89" s="65">
        <v>39876.306295632414</v>
      </c>
      <c r="I89" s="65">
        <v>41309.00165486419</v>
      </c>
      <c r="J89" s="65">
        <v>44968.15623497395</v>
      </c>
      <c r="K89" s="65">
        <v>48760.078949421106</v>
      </c>
      <c r="L89" s="65">
        <v>49145.28043081928</v>
      </c>
      <c r="M89" s="65">
        <v>40898.64789647444</v>
      </c>
      <c r="N89" s="65">
        <v>38475.39524618382</v>
      </c>
      <c r="O89" s="65">
        <v>34960.63938433849</v>
      </c>
      <c r="P89" s="65">
        <v>39375.47316207813</v>
      </c>
      <c r="Q89" s="65">
        <v>38834.05293412266</v>
      </c>
      <c r="R89" s="65">
        <v>39751.13309827112</v>
      </c>
      <c r="S89" s="65">
        <v>40415.956764954695</v>
      </c>
      <c r="T89" s="65">
        <v>39986.92862870905</v>
      </c>
      <c r="U89" s="65">
        <v>39827.12676781789</v>
      </c>
      <c r="V89" s="65">
        <v>33815.31727337993</v>
      </c>
    </row>
    <row r="90" ht="15.75" customHeight="1">
      <c r="A90" s="3" t="s">
        <v>148</v>
      </c>
      <c r="B90" s="3" t="s">
        <v>330</v>
      </c>
      <c r="C90" s="65">
        <v>1889.4378392036008</v>
      </c>
      <c r="D90" s="65">
        <v>2062.6959704735173</v>
      </c>
      <c r="E90" s="65">
        <v>2216.9451815491047</v>
      </c>
      <c r="F90" s="65">
        <v>2478.291944087338</v>
      </c>
      <c r="G90" s="65">
        <v>2643.1693091688644</v>
      </c>
      <c r="H90" s="65">
        <v>3416.126067427506</v>
      </c>
      <c r="I90" s="65">
        <v>3618.89261685515</v>
      </c>
      <c r="J90" s="65">
        <v>3914.701231053889</v>
      </c>
      <c r="K90" s="65">
        <v>4152.493980985822</v>
      </c>
      <c r="L90" s="65">
        <v>4386.4618185537975</v>
      </c>
      <c r="M90" s="65">
        <v>4477.618320708606</v>
      </c>
      <c r="N90" s="65">
        <v>4255.894302133854</v>
      </c>
      <c r="O90" s="65">
        <v>4064.2530104364205</v>
      </c>
      <c r="P90" s="65">
        <v>4003.4047464117743</v>
      </c>
      <c r="Q90" s="65">
        <v>4073.1164031466824</v>
      </c>
      <c r="R90" s="65">
        <v>4146.40731063215</v>
      </c>
      <c r="S90" s="65">
        <v>4159.671407653436</v>
      </c>
      <c r="T90" s="65">
        <v>3987.6501739941114</v>
      </c>
      <c r="U90" s="65">
        <v>4046.931467106716</v>
      </c>
      <c r="V90" s="65">
        <v>4204.5056396769205</v>
      </c>
    </row>
    <row r="91" ht="15.75" customHeight="1">
      <c r="A91" s="3" t="s">
        <v>20</v>
      </c>
      <c r="B91" s="3" t="s">
        <v>331</v>
      </c>
      <c r="C91" s="65">
        <v>2068.1235184820353</v>
      </c>
      <c r="D91" s="65">
        <v>2874.288482729991</v>
      </c>
      <c r="E91" s="65">
        <v>3771.278957338449</v>
      </c>
      <c r="F91" s="65">
        <v>5291.5740221943515</v>
      </c>
      <c r="G91" s="65">
        <v>6771.416638566306</v>
      </c>
      <c r="H91" s="65">
        <v>8458.019497936264</v>
      </c>
      <c r="I91" s="65">
        <v>7165.224794133086</v>
      </c>
      <c r="J91" s="65">
        <v>9070.488252857474</v>
      </c>
      <c r="K91" s="65">
        <v>11633.998557192655</v>
      </c>
      <c r="L91" s="65">
        <v>12386.699265296294</v>
      </c>
      <c r="M91" s="65">
        <v>13890.633999897213</v>
      </c>
      <c r="N91" s="65">
        <v>12807.263069028962</v>
      </c>
      <c r="O91" s="65">
        <v>10510.770308287249</v>
      </c>
      <c r="P91" s="65">
        <v>7714.841843760241</v>
      </c>
      <c r="Q91" s="65">
        <v>9247.580686597958</v>
      </c>
      <c r="R91" s="65">
        <v>9812.625421885048</v>
      </c>
      <c r="S91" s="65">
        <v>9812.59553636276</v>
      </c>
      <c r="T91" s="65">
        <v>9121.636401678641</v>
      </c>
      <c r="U91" s="65">
        <v>10373.789792436706</v>
      </c>
      <c r="V91" s="65">
        <v>11243.671225638578</v>
      </c>
    </row>
    <row r="92" ht="15.75" customHeight="1">
      <c r="A92" s="3" t="s">
        <v>149</v>
      </c>
      <c r="B92" s="3" t="s">
        <v>332</v>
      </c>
      <c r="C92" s="65">
        <v>441.3914117361724</v>
      </c>
      <c r="D92" s="65">
        <v>462.61821577443044</v>
      </c>
      <c r="E92" s="65">
        <v>522.7768371233333</v>
      </c>
      <c r="F92" s="65">
        <v>699.3997381112358</v>
      </c>
      <c r="G92" s="65">
        <v>840.1916318823357</v>
      </c>
      <c r="H92" s="65">
        <v>915.9989156540646</v>
      </c>
      <c r="I92" s="65">
        <v>1049.1217942434082</v>
      </c>
      <c r="J92" s="65">
        <v>1093.6396277573629</v>
      </c>
      <c r="K92" s="65">
        <v>1099.3154653327908</v>
      </c>
      <c r="L92" s="65">
        <v>1289.780795200611</v>
      </c>
      <c r="M92" s="65">
        <v>1376.8292062766018</v>
      </c>
      <c r="N92" s="65">
        <v>1489.9197238099016</v>
      </c>
      <c r="O92" s="65">
        <v>1496.653567622561</v>
      </c>
      <c r="P92" s="65">
        <v>1562.0766109547837</v>
      </c>
      <c r="Q92" s="65">
        <v>1675.988429525569</v>
      </c>
      <c r="R92" s="65">
        <v>1845.7834128583559</v>
      </c>
      <c r="S92" s="65">
        <v>1970.0800629653995</v>
      </c>
      <c r="T92" s="65">
        <v>1936.2507516604505</v>
      </c>
      <c r="U92" s="65">
        <v>2069.6611365141775</v>
      </c>
      <c r="V92" s="65">
        <v>2099.3019382669636</v>
      </c>
    </row>
    <row r="93" ht="15.75" customHeight="1">
      <c r="A93" s="3" t="s">
        <v>150</v>
      </c>
      <c r="B93" s="3" t="s">
        <v>333</v>
      </c>
      <c r="C93" s="65">
        <v>956.8304784155237</v>
      </c>
      <c r="D93" s="65">
        <v>1063.8781929730756</v>
      </c>
      <c r="E93" s="65">
        <v>1142.3355588241839</v>
      </c>
      <c r="F93" s="65">
        <v>1101.4572350990718</v>
      </c>
      <c r="G93" s="65">
        <v>1300.7587980213793</v>
      </c>
      <c r="H93" s="65">
        <v>1356.647111659309</v>
      </c>
      <c r="I93" s="65">
        <v>1249.3024165621252</v>
      </c>
      <c r="J93" s="65">
        <v>1438.0807715079347</v>
      </c>
      <c r="K93" s="65">
        <v>1644.4072117190797</v>
      </c>
      <c r="L93" s="65">
        <v>1698.9190704490866</v>
      </c>
      <c r="M93" s="65">
        <v>1628.6424417852081</v>
      </c>
      <c r="N93" s="65">
        <v>1546.881359227146</v>
      </c>
      <c r="O93" s="65">
        <v>1459.1436952883114</v>
      </c>
      <c r="P93" s="65">
        <v>1506.2310299319834</v>
      </c>
      <c r="Q93" s="65">
        <v>1566.4470442970862</v>
      </c>
      <c r="R93" s="65">
        <v>1607.229649562708</v>
      </c>
      <c r="S93" s="65">
        <v>1410.0150899639593</v>
      </c>
      <c r="T93" s="65">
        <v>1403.9937381592115</v>
      </c>
      <c r="U93" s="65">
        <v>1766.143944971882</v>
      </c>
      <c r="V93" s="65">
        <v>1701.9701230523347</v>
      </c>
    </row>
    <row r="94" ht="15.75" customHeight="1">
      <c r="A94" s="3" t="s">
        <v>21</v>
      </c>
      <c r="B94" s="3" t="s">
        <v>334</v>
      </c>
      <c r="C94" s="65">
        <v>14672.85747035049</v>
      </c>
      <c r="D94" s="65">
        <v>16496.12009425018</v>
      </c>
      <c r="E94" s="65">
        <v>19402.503257474764</v>
      </c>
      <c r="F94" s="65">
        <v>21743.477090852408</v>
      </c>
      <c r="G94" s="65">
        <v>24086.411432770303</v>
      </c>
      <c r="H94" s="65">
        <v>21350.428625604058</v>
      </c>
      <c r="I94" s="65">
        <v>19143.85160530255</v>
      </c>
      <c r="J94" s="65">
        <v>23087.22564384756</v>
      </c>
      <c r="K94" s="65">
        <v>25096.263883823878</v>
      </c>
      <c r="L94" s="65">
        <v>25466.760517059396</v>
      </c>
      <c r="M94" s="65">
        <v>27182.73431019355</v>
      </c>
      <c r="N94" s="65">
        <v>29249.575220974195</v>
      </c>
      <c r="O94" s="65">
        <v>28732.231076259857</v>
      </c>
      <c r="P94" s="65">
        <v>29288.870438983333</v>
      </c>
      <c r="Q94" s="65">
        <v>31616.84340046831</v>
      </c>
      <c r="R94" s="65">
        <v>33436.92306460641</v>
      </c>
      <c r="S94" s="65">
        <v>31902.416904819416</v>
      </c>
      <c r="T94" s="65">
        <v>31721.2980183057</v>
      </c>
      <c r="U94" s="65">
        <v>34997.78164278481</v>
      </c>
      <c r="V94" s="65">
        <v>32254.624715345642</v>
      </c>
    </row>
    <row r="95" ht="15.75" customHeight="1">
      <c r="A95" s="3" t="s">
        <v>151</v>
      </c>
      <c r="B95" s="3" t="s">
        <v>335</v>
      </c>
      <c r="C95" s="65"/>
      <c r="D95" s="65"/>
      <c r="E95" s="65"/>
      <c r="F95" s="65"/>
      <c r="G95" s="65"/>
      <c r="H95" s="65">
        <v>2965.4499149370604</v>
      </c>
      <c r="I95" s="65">
        <v>2847.5553388640815</v>
      </c>
      <c r="J95" s="65">
        <v>3009.5234649073464</v>
      </c>
      <c r="K95" s="65">
        <v>3540.823285645702</v>
      </c>
      <c r="L95" s="65">
        <v>3410.6927269791977</v>
      </c>
      <c r="M95" s="65">
        <v>3704.562199270885</v>
      </c>
      <c r="N95" s="65">
        <v>3902.5298198421497</v>
      </c>
      <c r="O95" s="65">
        <v>3520.7804208034136</v>
      </c>
      <c r="P95" s="65">
        <v>3759.471039725587</v>
      </c>
      <c r="Q95" s="65">
        <v>4009.3560380767326</v>
      </c>
      <c r="R95" s="65">
        <v>4384.190404016262</v>
      </c>
      <c r="S95" s="65">
        <v>4416.031321831732</v>
      </c>
      <c r="T95" s="65">
        <v>4310.93298389393</v>
      </c>
      <c r="U95" s="65">
        <v>5269.783901143886</v>
      </c>
      <c r="V95" s="65">
        <v>5351.439542310811</v>
      </c>
    </row>
    <row r="96" ht="15.75" customHeight="1">
      <c r="A96" s="3" t="s">
        <v>152</v>
      </c>
      <c r="B96" s="3" t="s">
        <v>336</v>
      </c>
      <c r="C96" s="65">
        <v>22781.11942958712</v>
      </c>
      <c r="D96" s="65">
        <v>27601.400059072166</v>
      </c>
      <c r="E96" s="65">
        <v>36144.994945871644</v>
      </c>
      <c r="F96" s="65">
        <v>42970.66312973948</v>
      </c>
      <c r="G96" s="65">
        <v>45729.80604411746</v>
      </c>
      <c r="H96" s="65">
        <v>55595.40848386723</v>
      </c>
      <c r="I96" s="65">
        <v>37906.15030312988</v>
      </c>
      <c r="J96" s="65">
        <v>39212.63528060643</v>
      </c>
      <c r="K96" s="65">
        <v>49010.320366082015</v>
      </c>
      <c r="L96" s="65">
        <v>51271.148649557006</v>
      </c>
      <c r="M96" s="65">
        <v>47762.722316676685</v>
      </c>
      <c r="N96" s="65">
        <v>43239.81365173774</v>
      </c>
      <c r="O96" s="65">
        <v>29315.196071901893</v>
      </c>
      <c r="P96" s="65">
        <v>27026.648196081074</v>
      </c>
      <c r="Q96" s="65">
        <v>29258.289635943034</v>
      </c>
      <c r="R96" s="65">
        <v>32012.135203547143</v>
      </c>
      <c r="S96" s="65">
        <v>30666.220664001456</v>
      </c>
      <c r="T96" s="65">
        <v>24297.70114145009</v>
      </c>
      <c r="U96" s="65">
        <v>32186.765407673414</v>
      </c>
      <c r="V96" s="65">
        <v>43233.48909389839</v>
      </c>
    </row>
    <row r="97" ht="15.75" customHeight="1">
      <c r="A97" s="3" t="s">
        <v>153</v>
      </c>
      <c r="B97" s="3" t="s">
        <v>337</v>
      </c>
      <c r="C97" s="65">
        <v>380.506432394744</v>
      </c>
      <c r="D97" s="65">
        <v>433.234976590867</v>
      </c>
      <c r="E97" s="65">
        <v>476.5518916926239</v>
      </c>
      <c r="F97" s="65">
        <v>543.1107031413179</v>
      </c>
      <c r="G97" s="65">
        <v>721.7695263030824</v>
      </c>
      <c r="H97" s="65">
        <v>966.3938473732085</v>
      </c>
      <c r="I97" s="65">
        <v>871.2242201185534</v>
      </c>
      <c r="J97" s="65">
        <v>880.0385141441864</v>
      </c>
      <c r="K97" s="65">
        <v>1123.8831359808048</v>
      </c>
      <c r="L97" s="65">
        <v>1177.9752575923812</v>
      </c>
      <c r="M97" s="65">
        <v>1282.4382473008811</v>
      </c>
      <c r="N97" s="65">
        <v>1279.7707769919525</v>
      </c>
      <c r="O97" s="65">
        <v>1121.0826912369678</v>
      </c>
      <c r="P97" s="65">
        <v>1120.6670608015743</v>
      </c>
      <c r="Q97" s="65">
        <v>1242.7702228364003</v>
      </c>
      <c r="R97" s="65">
        <v>1308.1397792184675</v>
      </c>
      <c r="S97" s="65">
        <v>1374.031136389979</v>
      </c>
      <c r="T97" s="65">
        <v>1182.5215062035702</v>
      </c>
      <c r="U97" s="65">
        <v>1306.1779923497904</v>
      </c>
      <c r="V97" s="65">
        <v>1606.6680750871062</v>
      </c>
    </row>
    <row r="98" ht="15.75" customHeight="1">
      <c r="A98" s="3" t="s">
        <v>22</v>
      </c>
      <c r="B98" s="3" t="s">
        <v>338</v>
      </c>
      <c r="C98" s="65">
        <v>355.65148355716747</v>
      </c>
      <c r="D98" s="65">
        <v>410.2513189861011</v>
      </c>
      <c r="E98" s="65">
        <v>467.3795927220006</v>
      </c>
      <c r="F98" s="65">
        <v>581.0102436137698</v>
      </c>
      <c r="G98" s="65">
        <v>699.0413760710197</v>
      </c>
      <c r="H98" s="65">
        <v>887.6397349435431</v>
      </c>
      <c r="I98" s="65">
        <v>936.7903214106136</v>
      </c>
      <c r="J98" s="65">
        <v>1127.835236056463</v>
      </c>
      <c r="K98" s="65">
        <v>1363.7252904315387</v>
      </c>
      <c r="L98" s="65">
        <v>1566.0097449958391</v>
      </c>
      <c r="M98" s="65">
        <v>1815.4402379052715</v>
      </c>
      <c r="N98" s="65">
        <v>1984.5086701359792</v>
      </c>
      <c r="O98" s="65">
        <v>2125.459056983139</v>
      </c>
      <c r="P98" s="65">
        <v>2309.049076194605</v>
      </c>
      <c r="Q98" s="65">
        <v>2439.4633552250953</v>
      </c>
      <c r="R98" s="65">
        <v>2553.361866462664</v>
      </c>
      <c r="S98" s="65">
        <v>2598.505523207226</v>
      </c>
      <c r="T98" s="65">
        <v>2593.355097198469</v>
      </c>
      <c r="U98" s="65">
        <v>2535.6234342733183</v>
      </c>
      <c r="V98" s="65">
        <v>2088.377182106117</v>
      </c>
    </row>
    <row r="99" ht="15.75" customHeight="1">
      <c r="A99" s="3" t="s">
        <v>154</v>
      </c>
      <c r="B99" s="3" t="s">
        <v>339</v>
      </c>
      <c r="C99" s="65">
        <v>4458.108580375399</v>
      </c>
      <c r="D99" s="65">
        <v>4625.304246732653</v>
      </c>
      <c r="E99" s="65">
        <v>4630.00921356158</v>
      </c>
      <c r="F99" s="65">
        <v>4665.9628013735755</v>
      </c>
      <c r="G99" s="65">
        <v>5162.032958748412</v>
      </c>
      <c r="H99" s="65">
        <v>5957.6967541426275</v>
      </c>
      <c r="I99" s="65">
        <v>7149.791498035006</v>
      </c>
      <c r="J99" s="65">
        <v>7695.245414612619</v>
      </c>
      <c r="K99" s="65">
        <v>7914.109568098755</v>
      </c>
      <c r="L99" s="65">
        <v>8500.180562953105</v>
      </c>
      <c r="M99" s="65">
        <v>8255.209210571531</v>
      </c>
      <c r="N99" s="65">
        <v>7665.379691841416</v>
      </c>
      <c r="O99" s="65">
        <v>7802.751367739229</v>
      </c>
      <c r="P99" s="65">
        <v>8172.2994759595285</v>
      </c>
      <c r="Q99" s="65">
        <v>8679.897422112801</v>
      </c>
      <c r="R99" s="65">
        <v>9225.845154880159</v>
      </c>
      <c r="S99" s="65">
        <v>8925.421860186505</v>
      </c>
      <c r="T99" s="65">
        <v>5599.957522607335</v>
      </c>
      <c r="U99" s="65">
        <v>4136.146575160125</v>
      </c>
      <c r="V99" s="65"/>
    </row>
    <row r="100" ht="15.75" customHeight="1">
      <c r="A100" s="3" t="s">
        <v>155</v>
      </c>
      <c r="B100" s="3" t="s">
        <v>340</v>
      </c>
      <c r="C100" s="65">
        <v>580.9372710297783</v>
      </c>
      <c r="D100" s="65">
        <v>761.1810387917227</v>
      </c>
      <c r="E100" s="65">
        <v>850.7752709129454</v>
      </c>
      <c r="F100" s="65">
        <v>910.6185409855054</v>
      </c>
      <c r="G100" s="65">
        <v>848.0236874158629</v>
      </c>
      <c r="H100" s="65">
        <v>885.6180570561423</v>
      </c>
      <c r="I100" s="65">
        <v>866.4456896362601</v>
      </c>
      <c r="J100" s="65">
        <v>1104.800537858264</v>
      </c>
      <c r="K100" s="65">
        <v>1265.8638666722557</v>
      </c>
      <c r="L100" s="65">
        <v>1205.8600025895423</v>
      </c>
      <c r="M100" s="65">
        <v>1141.361038103691</v>
      </c>
      <c r="N100" s="65">
        <v>1165.0507051114964</v>
      </c>
      <c r="O100" s="65">
        <v>1113.86863173964</v>
      </c>
      <c r="P100" s="65">
        <v>986.2652568142177</v>
      </c>
      <c r="Q100" s="65">
        <v>1062.7123987312236</v>
      </c>
      <c r="R100" s="65">
        <v>1162.9787920518565</v>
      </c>
      <c r="S100" s="65">
        <v>1094.499437754959</v>
      </c>
      <c r="T100" s="65">
        <v>939.5042490567693</v>
      </c>
      <c r="U100" s="65">
        <v>1040.308622707742</v>
      </c>
      <c r="V100" s="65">
        <v>1107.3952979082103</v>
      </c>
    </row>
    <row r="101" ht="15.75" customHeight="1">
      <c r="A101" s="3" t="s">
        <v>156</v>
      </c>
      <c r="B101" s="3" t="s">
        <v>341</v>
      </c>
      <c r="C101" s="65">
        <v>242.44993716721882</v>
      </c>
      <c r="D101" s="65">
        <v>287.27469193232105</v>
      </c>
      <c r="E101" s="65">
        <v>290.5412149092648</v>
      </c>
      <c r="F101" s="65">
        <v>323.8412257694268</v>
      </c>
      <c r="G101" s="65">
        <v>377.9516287980973</v>
      </c>
      <c r="H101" s="65">
        <v>456.1446998813654</v>
      </c>
      <c r="I101" s="65">
        <v>452.74522888985746</v>
      </c>
      <c r="J101" s="65">
        <v>497.0203653970342</v>
      </c>
      <c r="K101" s="65">
        <v>573.5264221565837</v>
      </c>
      <c r="L101" s="65">
        <v>644.4555767428332</v>
      </c>
      <c r="M101" s="65">
        <v>717.635753333907</v>
      </c>
      <c r="N101" s="65">
        <v>713.7348823892031</v>
      </c>
      <c r="O101" s="65">
        <v>699.6629468539646</v>
      </c>
      <c r="P101" s="65">
        <v>722.1312267894181</v>
      </c>
      <c r="Q101" s="65">
        <v>706.8926919748465</v>
      </c>
      <c r="R101" s="65">
        <v>700.0370393777057</v>
      </c>
      <c r="S101" s="65">
        <v>665.8784475684358</v>
      </c>
      <c r="T101" s="65">
        <v>597.5296918930478</v>
      </c>
      <c r="U101" s="65">
        <v>675.6631858491597</v>
      </c>
      <c r="V101" s="65">
        <v>754.5328768598375</v>
      </c>
    </row>
    <row r="102" ht="15.75" customHeight="1">
      <c r="A102" s="3" t="s">
        <v>157</v>
      </c>
      <c r="B102" s="3" t="s">
        <v>342</v>
      </c>
      <c r="C102" s="65">
        <v>4738.828475450602</v>
      </c>
      <c r="D102" s="65">
        <v>5823.637943405231</v>
      </c>
      <c r="E102" s="65">
        <v>8108.05260784367</v>
      </c>
      <c r="F102" s="65">
        <v>10060.361041146429</v>
      </c>
      <c r="G102" s="65">
        <v>11158.11227397</v>
      </c>
      <c r="H102" s="65">
        <v>13921.899234398816</v>
      </c>
      <c r="I102" s="65">
        <v>9560.803807675233</v>
      </c>
      <c r="J102" s="65">
        <v>11611.358595305446</v>
      </c>
      <c r="K102" s="65">
        <v>7784.133213692616</v>
      </c>
      <c r="L102" s="65">
        <v>15765.419790482216</v>
      </c>
      <c r="M102" s="65">
        <v>12589.529714660155</v>
      </c>
      <c r="N102" s="65">
        <v>9408.752546423379</v>
      </c>
      <c r="O102" s="65">
        <v>7867.515731024116</v>
      </c>
      <c r="P102" s="65">
        <v>7945.006050169188</v>
      </c>
      <c r="Q102" s="65">
        <v>10529.116268567988</v>
      </c>
      <c r="R102" s="65">
        <v>11838.298707500018</v>
      </c>
      <c r="S102" s="65">
        <v>10542.429020335816</v>
      </c>
      <c r="T102" s="65">
        <v>7034.658364511659</v>
      </c>
      <c r="U102" s="65">
        <v>5908.9513231651</v>
      </c>
      <c r="V102" s="65">
        <v>6716.095984623283</v>
      </c>
    </row>
    <row r="103" ht="15.75" customHeight="1">
      <c r="A103" s="3" t="s">
        <v>158</v>
      </c>
      <c r="B103" s="3" t="s">
        <v>343</v>
      </c>
      <c r="C103" s="65">
        <v>90317.74820814932</v>
      </c>
      <c r="D103" s="65">
        <v>100710.6201165174</v>
      </c>
      <c r="E103" s="65">
        <v>105751.52693936828</v>
      </c>
      <c r="F103" s="65">
        <v>114652.21225476156</v>
      </c>
      <c r="G103" s="65">
        <v>130908.40821864156</v>
      </c>
      <c r="H103" s="65">
        <v>143540.5734325911</v>
      </c>
      <c r="I103" s="65">
        <v>126261.43209317181</v>
      </c>
      <c r="J103" s="65">
        <v>141466.8753791976</v>
      </c>
      <c r="K103" s="65">
        <v>158603.6039261015</v>
      </c>
      <c r="L103" s="65">
        <v>149461.70894907042</v>
      </c>
      <c r="M103" s="65">
        <v>173659.4965285949</v>
      </c>
      <c r="N103" s="65">
        <v>179467.50690417597</v>
      </c>
      <c r="O103" s="65">
        <v>167809.2126811104</v>
      </c>
      <c r="P103" s="65">
        <v>165845.9288475986</v>
      </c>
      <c r="Q103" s="65">
        <v>170875.7399114877</v>
      </c>
      <c r="R103" s="65">
        <v>175286.61927431193</v>
      </c>
      <c r="S103" s="65">
        <v>167259.16031181638</v>
      </c>
      <c r="T103" s="65">
        <v>165284.49712245335</v>
      </c>
      <c r="U103" s="65">
        <v>184083.32137398407</v>
      </c>
      <c r="V103" s="65"/>
    </row>
    <row r="104" ht="15.75" customHeight="1">
      <c r="A104" s="3" t="s">
        <v>23</v>
      </c>
      <c r="B104" s="3" t="s">
        <v>344</v>
      </c>
      <c r="C104" s="65">
        <v>17828.953598112497</v>
      </c>
      <c r="D104" s="65">
        <v>22381.922958690706</v>
      </c>
      <c r="E104" s="65">
        <v>24886.581886576783</v>
      </c>
      <c r="F104" s="65">
        <v>29637.76644639341</v>
      </c>
      <c r="G104" s="65">
        <v>35782.86108636155</v>
      </c>
      <c r="H104" s="65">
        <v>39745.76221584931</v>
      </c>
      <c r="I104" s="65">
        <v>39754.974493782356</v>
      </c>
      <c r="J104" s="65">
        <v>50676.38919285165</v>
      </c>
      <c r="K104" s="65">
        <v>64528.36014071666</v>
      </c>
      <c r="L104" s="65">
        <v>74111.60582423618</v>
      </c>
      <c r="M104" s="65">
        <v>86853.47342322586</v>
      </c>
      <c r="N104" s="65">
        <v>90873.60248656708</v>
      </c>
      <c r="O104" s="65">
        <v>73220.6317344085</v>
      </c>
      <c r="P104" s="65">
        <v>71919.05266995507</v>
      </c>
      <c r="Q104" s="65">
        <v>78985.632294577</v>
      </c>
      <c r="R104" s="65">
        <v>84923.30875583501</v>
      </c>
      <c r="S104" s="65">
        <v>83183.47238630458</v>
      </c>
      <c r="T104" s="65">
        <v>37646.495652778525</v>
      </c>
      <c r="U104" s="65">
        <v>43873.417161335594</v>
      </c>
      <c r="V104" s="65">
        <v>31617.501899715473</v>
      </c>
    </row>
    <row r="105" ht="15.75" customHeight="1">
      <c r="A105" s="3" t="s">
        <v>159</v>
      </c>
      <c r="B105" s="3" t="s">
        <v>345</v>
      </c>
      <c r="C105" s="65">
        <v>359.5343847732962</v>
      </c>
      <c r="D105" s="65">
        <v>277.5078265387837</v>
      </c>
      <c r="E105" s="65">
        <v>311.7931265971484</v>
      </c>
      <c r="F105" s="65">
        <v>330.52267005029034</v>
      </c>
      <c r="G105" s="65">
        <v>427.83632923494184</v>
      </c>
      <c r="H105" s="65">
        <v>522.8306218505213</v>
      </c>
      <c r="I105" s="65">
        <v>455.4073736854836</v>
      </c>
      <c r="J105" s="65">
        <v>459.37540799878116</v>
      </c>
      <c r="K105" s="65">
        <v>516.9025392440453</v>
      </c>
      <c r="L105" s="65">
        <v>504.17373779066395</v>
      </c>
      <c r="M105" s="65">
        <v>526.6880197053486</v>
      </c>
      <c r="N105" s="65">
        <v>517.1361831973875</v>
      </c>
      <c r="O105" s="65">
        <v>455.63803452818155</v>
      </c>
      <c r="P105" s="65">
        <v>464.616158414292</v>
      </c>
      <c r="Q105" s="65">
        <v>503.49805868023725</v>
      </c>
      <c r="R105" s="65">
        <v>512.5439915185754</v>
      </c>
      <c r="S105" s="65">
        <v>512.2796655826662</v>
      </c>
      <c r="T105" s="65">
        <v>462.4042288006701</v>
      </c>
      <c r="U105" s="65">
        <v>503.35208114481054</v>
      </c>
      <c r="V105" s="65">
        <v>505.0355276431232</v>
      </c>
    </row>
    <row r="106" ht="15.75" customHeight="1">
      <c r="A106" s="3" t="s">
        <v>54</v>
      </c>
      <c r="B106" s="3" t="s">
        <v>346</v>
      </c>
      <c r="C106" s="65">
        <v>386.31724201357474</v>
      </c>
      <c r="D106" s="65">
        <v>407.5889900132442</v>
      </c>
      <c r="E106" s="65">
        <v>417.102263364075</v>
      </c>
      <c r="F106" s="65">
        <v>443.5236756651252</v>
      </c>
      <c r="G106" s="65">
        <v>478.0280764814687</v>
      </c>
      <c r="H106" s="65">
        <v>557.5190094084016</v>
      </c>
      <c r="I106" s="65">
        <v>630.1091540837032</v>
      </c>
      <c r="J106" s="65">
        <v>688.1391911853677</v>
      </c>
      <c r="K106" s="65">
        <v>769.0525991958816</v>
      </c>
      <c r="L106" s="65">
        <v>563.0615396777267</v>
      </c>
      <c r="M106" s="65">
        <v>501.19717297875</v>
      </c>
      <c r="N106" s="65">
        <v>534.1269771490893</v>
      </c>
      <c r="O106" s="65">
        <v>544.276872378699</v>
      </c>
      <c r="P106" s="65">
        <v>454.44326606524766</v>
      </c>
      <c r="Q106" s="65">
        <v>500.16554720332255</v>
      </c>
      <c r="R106" s="65">
        <v>537.9322040504379</v>
      </c>
      <c r="S106" s="65">
        <v>584.362867276266</v>
      </c>
      <c r="T106" s="65">
        <v>622.1845913684914</v>
      </c>
      <c r="U106" s="65">
        <v>633.6097332868222</v>
      </c>
      <c r="V106" s="65">
        <v>645.1586920671853</v>
      </c>
    </row>
    <row r="107" ht="15.75" customHeight="1">
      <c r="A107" s="3" t="s">
        <v>24</v>
      </c>
      <c r="B107" s="3" t="s">
        <v>347</v>
      </c>
      <c r="C107" s="65">
        <v>4454.526763836562</v>
      </c>
      <c r="D107" s="65">
        <v>4924.338111265821</v>
      </c>
      <c r="E107" s="65">
        <v>5536.837970412456</v>
      </c>
      <c r="F107" s="65">
        <v>6137.150609674764</v>
      </c>
      <c r="G107" s="65">
        <v>7143.999445559121</v>
      </c>
      <c r="H107" s="65">
        <v>8343.302548039552</v>
      </c>
      <c r="I107" s="65">
        <v>7167.8773758324705</v>
      </c>
      <c r="J107" s="65">
        <v>8880.146039642881</v>
      </c>
      <c r="K107" s="65">
        <v>10209.371909401887</v>
      </c>
      <c r="L107" s="65">
        <v>10601.510913682556</v>
      </c>
      <c r="M107" s="65">
        <v>10727.670553305372</v>
      </c>
      <c r="N107" s="65">
        <v>11045.580976532201</v>
      </c>
      <c r="O107" s="65">
        <v>9699.584908732164</v>
      </c>
      <c r="P107" s="65">
        <v>9555.647334786827</v>
      </c>
      <c r="Q107" s="65">
        <v>9979.704756841948</v>
      </c>
      <c r="R107" s="65">
        <v>11073.97859430062</v>
      </c>
      <c r="S107" s="65">
        <v>11132.103453205167</v>
      </c>
      <c r="T107" s="65">
        <v>10160.829346559214</v>
      </c>
      <c r="U107" s="65">
        <v>11109.265288174653</v>
      </c>
      <c r="V107" s="65">
        <v>11971.927599153494</v>
      </c>
    </row>
    <row r="108" ht="15.75" customHeight="1">
      <c r="A108" s="3" t="s">
        <v>160</v>
      </c>
      <c r="B108" s="3" t="s">
        <v>348</v>
      </c>
      <c r="C108" s="65">
        <v>3539.8015472653806</v>
      </c>
      <c r="D108" s="65">
        <v>4060.5344051500156</v>
      </c>
      <c r="E108" s="65">
        <v>3789.232023855279</v>
      </c>
      <c r="F108" s="65">
        <v>5010.163423859975</v>
      </c>
      <c r="G108" s="65">
        <v>5746.644257726235</v>
      </c>
      <c r="H108" s="65">
        <v>6743.130960897403</v>
      </c>
      <c r="I108" s="65">
        <v>6719.330257250664</v>
      </c>
      <c r="J108" s="65">
        <v>7158.061411014312</v>
      </c>
      <c r="K108" s="65">
        <v>7409.331704272321</v>
      </c>
      <c r="L108" s="65">
        <v>7447.415454392031</v>
      </c>
      <c r="M108" s="65">
        <v>8222.55802191859</v>
      </c>
      <c r="N108" s="65">
        <v>8872.128663689962</v>
      </c>
      <c r="O108" s="65">
        <v>9434.31190964075</v>
      </c>
      <c r="P108" s="65">
        <v>9640.319190544009</v>
      </c>
      <c r="Q108" s="65">
        <v>10063.003710173314</v>
      </c>
      <c r="R108" s="65">
        <v>10823.61048313259</v>
      </c>
      <c r="S108" s="65">
        <v>11118.526234652365</v>
      </c>
      <c r="T108" s="65">
        <v>7282.372916246231</v>
      </c>
      <c r="U108" s="65">
        <v>10366.256780018268</v>
      </c>
      <c r="V108" s="65">
        <v>11817.52393288032</v>
      </c>
    </row>
    <row r="109" ht="15.75" customHeight="1">
      <c r="A109" s="3" t="s">
        <v>161</v>
      </c>
      <c r="B109" s="3" t="s">
        <v>349</v>
      </c>
      <c r="C109" s="65">
        <v>381.9485461656323</v>
      </c>
      <c r="D109" s="65">
        <v>427.717319738119</v>
      </c>
      <c r="E109" s="65">
        <v>473.99504711881445</v>
      </c>
      <c r="F109" s="65">
        <v>506.91183880128335</v>
      </c>
      <c r="G109" s="65">
        <v>579.257140305165</v>
      </c>
      <c r="H109" s="65">
        <v>676.1270004879068</v>
      </c>
      <c r="I109" s="65">
        <v>680.6499580934562</v>
      </c>
      <c r="J109" s="65">
        <v>688.3278655484079</v>
      </c>
      <c r="K109" s="65">
        <v>810.1825565193394</v>
      </c>
      <c r="L109" s="65">
        <v>753.3921368315989</v>
      </c>
      <c r="M109" s="65">
        <v>778.7970530318138</v>
      </c>
      <c r="N109" s="65">
        <v>818.4303415988929</v>
      </c>
      <c r="O109" s="65">
        <v>723.5042049689439</v>
      </c>
      <c r="P109" s="65">
        <v>750.0518090225291</v>
      </c>
      <c r="Q109" s="65">
        <v>795.6828021185291</v>
      </c>
      <c r="R109" s="65">
        <v>856.35659593664</v>
      </c>
      <c r="S109" s="65">
        <v>840.1757461325514</v>
      </c>
      <c r="T109" s="65">
        <v>822.9061375231398</v>
      </c>
      <c r="U109" s="65">
        <v>881.5100886397989</v>
      </c>
      <c r="V109" s="65">
        <v>833.297255208972</v>
      </c>
    </row>
    <row r="110" ht="15.75" customHeight="1">
      <c r="A110" s="3" t="s">
        <v>162</v>
      </c>
      <c r="B110" s="3" t="s">
        <v>350</v>
      </c>
      <c r="C110" s="65">
        <v>2411.2913585231136</v>
      </c>
      <c r="D110" s="65">
        <v>2442.079544410765</v>
      </c>
      <c r="E110" s="65">
        <v>2533.564606069529</v>
      </c>
      <c r="F110" s="65">
        <v>2633.2865997638723</v>
      </c>
      <c r="G110" s="65">
        <v>2773.4187053554906</v>
      </c>
      <c r="H110" s="65">
        <v>2712.373643526089</v>
      </c>
      <c r="I110" s="65">
        <v>2810.5330920082847</v>
      </c>
      <c r="J110" s="65">
        <v>3001.31982926464</v>
      </c>
      <c r="K110" s="65">
        <v>3238.887315701044</v>
      </c>
      <c r="L110" s="65">
        <v>3445.3154033293104</v>
      </c>
      <c r="M110" s="65">
        <v>3611.6996416887364</v>
      </c>
      <c r="N110" s="65">
        <v>3672.680933774966</v>
      </c>
      <c r="O110" s="65">
        <v>3703.6490588949605</v>
      </c>
      <c r="P110" s="65">
        <v>4153.117176022678</v>
      </c>
      <c r="Q110" s="65">
        <v>4507.622862229004</v>
      </c>
      <c r="R110" s="65">
        <v>4769.190458587923</v>
      </c>
      <c r="S110" s="65">
        <v>5188.9711142908245</v>
      </c>
      <c r="T110" s="65">
        <v>5567.972727063322</v>
      </c>
      <c r="U110" s="65">
        <v>6172.145065398336</v>
      </c>
      <c r="V110" s="65">
        <v>6727.7995621737355</v>
      </c>
    </row>
    <row r="111" ht="15.75" customHeight="1">
      <c r="A111" s="3" t="s">
        <v>163</v>
      </c>
      <c r="B111" s="3" t="s">
        <v>351</v>
      </c>
      <c r="C111" s="65">
        <v>711.3824821532057</v>
      </c>
      <c r="D111" s="65">
        <v>801.7786831295628</v>
      </c>
      <c r="E111" s="65">
        <v>974.6575859467029</v>
      </c>
      <c r="F111" s="65">
        <v>1272.0824339661315</v>
      </c>
      <c r="G111" s="65">
        <v>1378.215121399711</v>
      </c>
      <c r="H111" s="65">
        <v>1610.2369567985195</v>
      </c>
      <c r="I111" s="65">
        <v>1418.9408248959637</v>
      </c>
      <c r="J111" s="65">
        <v>1646.130447456565</v>
      </c>
      <c r="K111" s="65">
        <v>1919.4522480370688</v>
      </c>
      <c r="L111" s="65">
        <v>1850.3849677447945</v>
      </c>
      <c r="M111" s="65">
        <v>1929.7756606894598</v>
      </c>
      <c r="N111" s="65">
        <v>1715.3888379280197</v>
      </c>
      <c r="O111" s="65">
        <v>1562.7268525324512</v>
      </c>
      <c r="P111" s="65">
        <v>1579.199301008358</v>
      </c>
      <c r="Q111" s="65">
        <v>1634.6428451209708</v>
      </c>
      <c r="R111" s="65">
        <v>1749.9542364537306</v>
      </c>
      <c r="S111" s="65">
        <v>1839.9627779847813</v>
      </c>
      <c r="T111" s="65">
        <v>1868.468248315017</v>
      </c>
      <c r="U111" s="65">
        <v>2166.0447965054273</v>
      </c>
      <c r="V111" s="65">
        <v>2190.7002054703435</v>
      </c>
    </row>
    <row r="112" ht="15.75" customHeight="1">
      <c r="A112" s="3" t="s">
        <v>164</v>
      </c>
      <c r="B112" s="3" t="s">
        <v>352</v>
      </c>
      <c r="C112" s="65">
        <v>4793.722474220933</v>
      </c>
      <c r="D112" s="65">
        <v>5388.06251800308</v>
      </c>
      <c r="E112" s="65">
        <v>5282.900051408731</v>
      </c>
      <c r="F112" s="65">
        <v>5695.975314978035</v>
      </c>
      <c r="G112" s="65">
        <v>6574.663523919518</v>
      </c>
      <c r="H112" s="65">
        <v>8030.052421987015</v>
      </c>
      <c r="I112" s="65">
        <v>7318.126409724222</v>
      </c>
      <c r="J112" s="65">
        <v>8000.376431821543</v>
      </c>
      <c r="K112" s="65">
        <v>9197.042990894593</v>
      </c>
      <c r="L112" s="65">
        <v>9291.236379074802</v>
      </c>
      <c r="M112" s="65">
        <v>9764.644024582953</v>
      </c>
      <c r="N112" s="65">
        <v>10366.355188337147</v>
      </c>
      <c r="O112" s="65">
        <v>9507.871336564236</v>
      </c>
      <c r="P112" s="65">
        <v>9965.725217387671</v>
      </c>
      <c r="Q112" s="65">
        <v>10841.684670677343</v>
      </c>
      <c r="R112" s="65">
        <v>11643.4605962124</v>
      </c>
      <c r="S112" s="65">
        <v>11403.252894220139</v>
      </c>
      <c r="T112" s="65">
        <v>9005.462021742742</v>
      </c>
      <c r="U112" s="65">
        <v>9062.722475888177</v>
      </c>
      <c r="V112" s="65">
        <v>10216.29474404146</v>
      </c>
    </row>
    <row r="113" ht="15.75" customHeight="1">
      <c r="A113" s="3" t="s">
        <v>165</v>
      </c>
      <c r="B113" s="3" t="s">
        <v>353</v>
      </c>
      <c r="C113" s="65">
        <v>7120.37212084792</v>
      </c>
      <c r="D113" s="65">
        <v>7525.487460936703</v>
      </c>
      <c r="E113" s="65">
        <v>8321.859856391206</v>
      </c>
      <c r="F113" s="65">
        <v>9125.387738864503</v>
      </c>
      <c r="G113" s="65">
        <v>9719.9278639964</v>
      </c>
      <c r="H113" s="65">
        <v>10119.821056798422</v>
      </c>
      <c r="I113" s="65">
        <v>8104.92257319862</v>
      </c>
      <c r="J113" s="65">
        <v>9399.96470859669</v>
      </c>
      <c r="K113" s="65">
        <v>10341.500237802582</v>
      </c>
      <c r="L113" s="65">
        <v>10376.09049510739</v>
      </c>
      <c r="M113" s="65">
        <v>10865.68729124526</v>
      </c>
      <c r="N113" s="65">
        <v>11076.134114197503</v>
      </c>
      <c r="O113" s="65">
        <v>9753.400562322257</v>
      </c>
      <c r="P113" s="65">
        <v>8875.082068761367</v>
      </c>
      <c r="Q113" s="65">
        <v>9434.378179482434</v>
      </c>
      <c r="R113" s="65">
        <v>9857.007487422134</v>
      </c>
      <c r="S113" s="65">
        <v>10145.152627959309</v>
      </c>
      <c r="T113" s="65">
        <v>8654.997325169576</v>
      </c>
      <c r="U113" s="65">
        <v>10045.676371041029</v>
      </c>
      <c r="V113" s="65">
        <v>11091.305430253762</v>
      </c>
    </row>
    <row r="114" ht="15.75" customHeight="1">
      <c r="A114" s="3" t="s">
        <v>166</v>
      </c>
      <c r="B114" s="3" t="s">
        <v>354</v>
      </c>
      <c r="C114" s="65">
        <v>2195.187156209472</v>
      </c>
      <c r="D114" s="65">
        <v>2155.781690267234</v>
      </c>
      <c r="E114" s="65">
        <v>2256.0113574905354</v>
      </c>
      <c r="F114" s="65">
        <v>2298.636458418328</v>
      </c>
      <c r="G114" s="65">
        <v>2344.4034620019715</v>
      </c>
      <c r="H114" s="65">
        <v>2420.749006476303</v>
      </c>
      <c r="I114" s="65">
        <v>2598.403604405384</v>
      </c>
      <c r="J114" s="65">
        <v>2760.0113395545973</v>
      </c>
      <c r="K114" s="65">
        <v>2885.441248713932</v>
      </c>
      <c r="L114" s="65">
        <v>3023.5854460787937</v>
      </c>
      <c r="M114" s="65">
        <v>2920.7008627277664</v>
      </c>
      <c r="N114" s="65">
        <v>2928.4487819195774</v>
      </c>
      <c r="O114" s="65">
        <v>2891.322102647494</v>
      </c>
      <c r="P114" s="65">
        <v>3022.653627473277</v>
      </c>
      <c r="Q114" s="65">
        <v>3320.3549760028977</v>
      </c>
      <c r="R114" s="65">
        <v>3623.3293367829874</v>
      </c>
      <c r="S114" s="65">
        <v>3699.081514468616</v>
      </c>
      <c r="T114" s="65">
        <v>3639.412698695877</v>
      </c>
      <c r="U114" s="65">
        <v>3571.3367688785565</v>
      </c>
      <c r="V114" s="65">
        <v>3741.0577687477403</v>
      </c>
    </row>
    <row r="115" ht="15.75" customHeight="1">
      <c r="A115" s="3" t="s">
        <v>599</v>
      </c>
      <c r="B115" s="3" t="s">
        <v>355</v>
      </c>
      <c r="C115" s="65">
        <v>682.319095965299</v>
      </c>
      <c r="D115" s="65">
        <v>897.1784947494684</v>
      </c>
      <c r="E115" s="65">
        <v>1034.3919774699293</v>
      </c>
      <c r="F115" s="65">
        <v>1183.0247843977304</v>
      </c>
      <c r="G115" s="65">
        <v>1531.216189298076</v>
      </c>
      <c r="H115" s="65">
        <v>2110.553117960594</v>
      </c>
      <c r="I115" s="65">
        <v>1898.4396829554946</v>
      </c>
      <c r="J115" s="65">
        <v>2436.7993586401044</v>
      </c>
      <c r="K115" s="65">
        <v>2941.3621187423432</v>
      </c>
      <c r="L115" s="65">
        <v>3044.8084787624766</v>
      </c>
      <c r="M115" s="65">
        <v>3321.0439168915445</v>
      </c>
      <c r="N115" s="65">
        <v>3289.1678458869487</v>
      </c>
      <c r="O115" s="65">
        <v>2749.91303825395</v>
      </c>
      <c r="P115" s="65">
        <v>2847.6350688224497</v>
      </c>
      <c r="Q115" s="65">
        <v>3454.9546903911255</v>
      </c>
      <c r="R115" s="65">
        <v>4156.957500222994</v>
      </c>
      <c r="S115" s="65">
        <v>4404.950422495968</v>
      </c>
      <c r="T115" s="65">
        <v>4376.242493183393</v>
      </c>
      <c r="U115" s="65">
        <v>5235.63604416292</v>
      </c>
      <c r="V115" s="65">
        <v>5562.613625346679</v>
      </c>
    </row>
    <row r="116" ht="15.75" customHeight="1">
      <c r="A116" s="3" t="s">
        <v>168</v>
      </c>
      <c r="B116" s="3" t="s">
        <v>356</v>
      </c>
      <c r="C116" s="65">
        <v>111308.7063122193</v>
      </c>
      <c r="D116" s="65">
        <v>127736.94474624677</v>
      </c>
      <c r="E116" s="65">
        <v>130818.95067175427</v>
      </c>
      <c r="F116" s="65">
        <v>143289.12130940263</v>
      </c>
      <c r="G116" s="65">
        <v>184626.72915569204</v>
      </c>
      <c r="H116" s="65">
        <v>204097.21000182422</v>
      </c>
      <c r="I116" s="65">
        <v>168922.74009072818</v>
      </c>
      <c r="J116" s="65">
        <v>161780.74748327237</v>
      </c>
      <c r="K116" s="65">
        <v>179369.2934840238</v>
      </c>
      <c r="L116" s="65">
        <v>165497.07220596186</v>
      </c>
      <c r="M116" s="65">
        <v>185055.48741195895</v>
      </c>
      <c r="N116" s="65">
        <v>195772.67304260877</v>
      </c>
      <c r="O116" s="65">
        <v>170338.60036809705</v>
      </c>
      <c r="P116" s="65">
        <v>174606.49383499808</v>
      </c>
      <c r="Q116" s="65">
        <v>173611.7843010223</v>
      </c>
      <c r="R116" s="65">
        <v>194287.09331266047</v>
      </c>
      <c r="S116" s="65">
        <v>199382.78120688218</v>
      </c>
      <c r="T116" s="65">
        <v>182537.30460069727</v>
      </c>
      <c r="U116" s="65">
        <v>234317.08481827597</v>
      </c>
      <c r="V116" s="65"/>
    </row>
    <row r="117" ht="15.75" customHeight="1">
      <c r="A117" s="3" t="s">
        <v>25</v>
      </c>
      <c r="B117" s="3" t="s">
        <v>357</v>
      </c>
      <c r="C117" s="65">
        <v>633.9465596364915</v>
      </c>
      <c r="D117" s="65">
        <v>784.9120719510034</v>
      </c>
      <c r="E117" s="65">
        <v>986.0180411104457</v>
      </c>
      <c r="F117" s="65">
        <v>1322.640675527763</v>
      </c>
      <c r="G117" s="65">
        <v>1625.3184732883435</v>
      </c>
      <c r="H117" s="65">
        <v>2134.949832567111</v>
      </c>
      <c r="I117" s="65">
        <v>1718.9140218275156</v>
      </c>
      <c r="J117" s="65">
        <v>2660.2881757274185</v>
      </c>
      <c r="K117" s="65">
        <v>3793.7436542353294</v>
      </c>
      <c r="L117" s="65">
        <v>4402.304522535217</v>
      </c>
      <c r="M117" s="65">
        <v>4422.300875978244</v>
      </c>
      <c r="N117" s="65">
        <v>4211.939434833057</v>
      </c>
      <c r="O117" s="65">
        <v>3919.351214102756</v>
      </c>
      <c r="P117" s="65">
        <v>3690.756777554699</v>
      </c>
      <c r="Q117" s="65">
        <v>3708.248221136071</v>
      </c>
      <c r="R117" s="65">
        <v>4165.022820817501</v>
      </c>
      <c r="S117" s="65">
        <v>4394.947150101118</v>
      </c>
      <c r="T117" s="65">
        <v>4041.174145131654</v>
      </c>
      <c r="U117" s="65">
        <v>4566.140131026753</v>
      </c>
      <c r="V117" s="65">
        <v>4946.754811257231</v>
      </c>
    </row>
    <row r="118" ht="15.75" customHeight="1">
      <c r="A118" s="3" t="s">
        <v>169</v>
      </c>
      <c r="B118" s="3" t="s">
        <v>358</v>
      </c>
      <c r="C118" s="65">
        <v>2789.159064835086</v>
      </c>
      <c r="D118" s="65">
        <v>3380.1651213585906</v>
      </c>
      <c r="E118" s="65">
        <v>3674.617924279698</v>
      </c>
      <c r="F118" s="65">
        <v>4425.678873078031</v>
      </c>
      <c r="G118" s="65">
        <v>5976.394144545959</v>
      </c>
      <c r="H118" s="65">
        <v>7367.751909108816</v>
      </c>
      <c r="I118" s="65">
        <v>6727.107766769686</v>
      </c>
      <c r="J118" s="65">
        <v>6688.402684143018</v>
      </c>
      <c r="K118" s="65">
        <v>7328.790464727608</v>
      </c>
      <c r="L118" s="65">
        <v>6586.398683583914</v>
      </c>
      <c r="M118" s="65">
        <v>7188.862444595782</v>
      </c>
      <c r="N118" s="65">
        <v>7387.871036322462</v>
      </c>
      <c r="O118" s="65">
        <v>6517.18961381857</v>
      </c>
      <c r="P118" s="65">
        <v>7033.438006294585</v>
      </c>
      <c r="Q118" s="65">
        <v>7803.36257940837</v>
      </c>
      <c r="R118" s="65">
        <v>8850.378404186828</v>
      </c>
      <c r="S118" s="65">
        <v>8909.65333601178</v>
      </c>
      <c r="T118" s="65">
        <v>7677.369141055172</v>
      </c>
      <c r="U118" s="65">
        <v>9465.966408194417</v>
      </c>
      <c r="V118" s="65">
        <v>9893.515906931965</v>
      </c>
    </row>
    <row r="119" ht="15.75" customHeight="1">
      <c r="A119" s="3" t="s">
        <v>26</v>
      </c>
      <c r="B119" s="3" t="s">
        <v>359</v>
      </c>
      <c r="C119" s="65">
        <v>1936.09008789063</v>
      </c>
      <c r="D119" s="65">
        <v>2177.798828125</v>
      </c>
      <c r="E119" s="65">
        <v>2237.576171875</v>
      </c>
      <c r="F119" s="65">
        <v>2433.21264648438</v>
      </c>
      <c r="G119" s="65">
        <v>2751.42333984375</v>
      </c>
      <c r="H119" s="65">
        <v>3180.17065429688</v>
      </c>
      <c r="I119" s="65">
        <v>3118.1416015625</v>
      </c>
      <c r="J119" s="65">
        <v>3067.85180664063</v>
      </c>
      <c r="K119" s="65">
        <v>3302.453125</v>
      </c>
      <c r="L119" s="65">
        <v>3164.00463867188</v>
      </c>
      <c r="M119" s="65">
        <v>3377.6435546875</v>
      </c>
      <c r="N119" s="65">
        <v>3430.53466796875</v>
      </c>
      <c r="O119" s="65">
        <v>3139.22827148438</v>
      </c>
      <c r="P119" s="65">
        <v>3132.9521484375</v>
      </c>
      <c r="Q119" s="65">
        <v>3288.50268554688</v>
      </c>
      <c r="R119" s="65">
        <v>3492.67236328125</v>
      </c>
      <c r="S119" s="65">
        <v>3498.58251953125</v>
      </c>
      <c r="T119" s="65">
        <v>3258.10498046875</v>
      </c>
      <c r="U119" s="65">
        <v>3795.38696289063</v>
      </c>
      <c r="V119" s="65">
        <v>3527.94189453125</v>
      </c>
    </row>
    <row r="120" ht="15.75" customHeight="1">
      <c r="A120" s="3" t="s">
        <v>170</v>
      </c>
      <c r="B120" s="3" t="s">
        <v>360</v>
      </c>
      <c r="C120" s="65">
        <v>328.52872131595393</v>
      </c>
      <c r="D120" s="65">
        <v>387.4757245061156</v>
      </c>
      <c r="E120" s="65">
        <v>422.64286244425506</v>
      </c>
      <c r="F120" s="65">
        <v>442.559054939767</v>
      </c>
      <c r="G120" s="65">
        <v>491.0984301556379</v>
      </c>
      <c r="H120" s="65">
        <v>574.7697436141011</v>
      </c>
      <c r="I120" s="65">
        <v>531.0269671496736</v>
      </c>
      <c r="J120" s="65">
        <v>481.2681969513518</v>
      </c>
      <c r="K120" s="65">
        <v>605.2734699694239</v>
      </c>
      <c r="L120" s="65">
        <v>667.7177894973415</v>
      </c>
      <c r="M120" s="65">
        <v>672.2039885589721</v>
      </c>
      <c r="N120" s="65">
        <v>680.3753004476528</v>
      </c>
      <c r="O120" s="65">
        <v>594.2269177564506</v>
      </c>
      <c r="P120" s="65">
        <v>430.9929450980645</v>
      </c>
      <c r="Q120" s="65">
        <v>462.69997014311616</v>
      </c>
      <c r="R120" s="65">
        <v>504.53582606178566</v>
      </c>
      <c r="S120" s="65">
        <v>508.1634037566621</v>
      </c>
      <c r="T120" s="65">
        <v>454.06236434556394</v>
      </c>
      <c r="U120" s="65">
        <v>491.8390749479798</v>
      </c>
      <c r="V120" s="65">
        <v>541.4544254992292</v>
      </c>
    </row>
    <row r="121" ht="15.75" customHeight="1">
      <c r="A121" s="3" t="s">
        <v>171</v>
      </c>
      <c r="B121" s="3" t="s">
        <v>361</v>
      </c>
      <c r="C121" s="65">
        <v>165.25869506597007</v>
      </c>
      <c r="D121" s="65">
        <v>198.3769238587919</v>
      </c>
      <c r="E121" s="65">
        <v>221.86590751011028</v>
      </c>
      <c r="F121" s="65">
        <v>246.69249545727834</v>
      </c>
      <c r="G121" s="65">
        <v>321.8283480600276</v>
      </c>
      <c r="H121" s="65">
        <v>472.2605904790842</v>
      </c>
      <c r="I121" s="65">
        <v>600.9316171754353</v>
      </c>
      <c r="J121" s="65">
        <v>765.2418886361974</v>
      </c>
      <c r="K121" s="65">
        <v>1086.8384673879332</v>
      </c>
      <c r="L121" s="65">
        <v>1161.305962072289</v>
      </c>
      <c r="M121" s="65">
        <v>1195.9377996973446</v>
      </c>
      <c r="N121" s="65">
        <v>1238.7287101083766</v>
      </c>
      <c r="O121" s="65">
        <v>1224.5623682428036</v>
      </c>
      <c r="P121" s="65">
        <v>1161.8618177176138</v>
      </c>
      <c r="Q121" s="65">
        <v>1175.2025545642684</v>
      </c>
      <c r="R121" s="65">
        <v>1274.9156632193458</v>
      </c>
      <c r="S121" s="65">
        <v>1295.2014874522158</v>
      </c>
      <c r="T121" s="65">
        <v>1477.4529047947944</v>
      </c>
      <c r="U121" s="65">
        <v>1210.5406876896989</v>
      </c>
      <c r="V121" s="65">
        <v>1095.701789545853</v>
      </c>
    </row>
    <row r="122" ht="15.75" customHeight="1">
      <c r="A122" s="3" t="s">
        <v>79</v>
      </c>
      <c r="B122" s="3" t="s">
        <v>362</v>
      </c>
      <c r="C122" s="65">
        <v>2571.9823407206527</v>
      </c>
      <c r="D122" s="65">
        <v>3407.850912262238</v>
      </c>
      <c r="E122" s="65">
        <v>3692.752795834022</v>
      </c>
      <c r="F122" s="65">
        <v>4027.9617061587087</v>
      </c>
      <c r="G122" s="65">
        <v>4394.517549005626</v>
      </c>
      <c r="H122" s="65">
        <v>4222.3263596887955</v>
      </c>
      <c r="I122" s="65">
        <v>4322.629350510414</v>
      </c>
      <c r="J122" s="65">
        <v>5445.420063027408</v>
      </c>
      <c r="K122" s="65">
        <v>5873.059381032041</v>
      </c>
      <c r="L122" s="65">
        <v>6017.1784878081835</v>
      </c>
      <c r="M122" s="65">
        <v>5463.031366209955</v>
      </c>
      <c r="N122" s="65">
        <v>5544.103812790496</v>
      </c>
      <c r="O122" s="65">
        <v>4965.672829311542</v>
      </c>
      <c r="P122" s="65">
        <v>4614.89217952266</v>
      </c>
      <c r="Q122" s="65">
        <v>5453.570623415011</v>
      </c>
      <c r="R122" s="65">
        <v>5687.381186052479</v>
      </c>
      <c r="S122" s="65">
        <v>5126.176142816734</v>
      </c>
      <c r="T122" s="65">
        <v>4252.041806845085</v>
      </c>
      <c r="U122" s="65">
        <v>4919.188955480264</v>
      </c>
      <c r="V122" s="65">
        <v>4911.327635377612</v>
      </c>
    </row>
    <row r="123" ht="15.75" customHeight="1">
      <c r="A123" s="3" t="s">
        <v>172</v>
      </c>
      <c r="B123" s="3" t="s">
        <v>363</v>
      </c>
      <c r="C123" s="65"/>
      <c r="D123" s="65"/>
      <c r="E123" s="65"/>
      <c r="F123" s="65"/>
      <c r="G123" s="65"/>
      <c r="H123" s="225">
        <v>3982.194</v>
      </c>
      <c r="I123" s="225">
        <v>4630.943</v>
      </c>
      <c r="J123" s="65">
        <v>4644.355274468845</v>
      </c>
      <c r="K123" s="65">
        <v>6328.0997350125</v>
      </c>
      <c r="L123" s="65">
        <v>9675.959263835972</v>
      </c>
      <c r="M123" s="65">
        <v>8825.975220773025</v>
      </c>
      <c r="N123" s="65">
        <v>9063.003641367677</v>
      </c>
      <c r="O123" s="65">
        <v>7587.251485472449</v>
      </c>
      <c r="P123" s="65">
        <v>8528.627663137584</v>
      </c>
      <c r="Q123" s="65">
        <v>9361.038665531798</v>
      </c>
      <c r="R123" s="65">
        <v>10985.87555284754</v>
      </c>
      <c r="S123" s="65">
        <v>10316.525041663343</v>
      </c>
      <c r="T123" s="65">
        <v>10124.700497189557</v>
      </c>
      <c r="U123" s="65">
        <v>11632.69149027186</v>
      </c>
      <c r="V123" s="65">
        <v>11913.65732903836</v>
      </c>
    </row>
    <row r="124" ht="15.75" customHeight="1">
      <c r="A124" s="3" t="s">
        <v>173</v>
      </c>
      <c r="B124" s="3" t="s">
        <v>364</v>
      </c>
      <c r="C124" s="65">
        <v>246.48583783973015</v>
      </c>
      <c r="D124" s="65">
        <v>279.7242003179083</v>
      </c>
      <c r="E124" s="65">
        <v>309.3104200550101</v>
      </c>
      <c r="F124" s="65">
        <v>341.02814003937397</v>
      </c>
      <c r="G124" s="65">
        <v>386.5295863624416</v>
      </c>
      <c r="H124" s="65">
        <v>466.6933791227125</v>
      </c>
      <c r="I124" s="65">
        <v>475.63597612013996</v>
      </c>
      <c r="J124" s="65">
        <v>589.1654349130378</v>
      </c>
      <c r="K124" s="65">
        <v>791.2255767132847</v>
      </c>
      <c r="L124" s="65">
        <v>794.0925593334956</v>
      </c>
      <c r="M124" s="65">
        <v>809.3844577480373</v>
      </c>
      <c r="N124" s="65">
        <v>827.7447049161422</v>
      </c>
      <c r="O124" s="65">
        <v>882.3076634575772</v>
      </c>
      <c r="P124" s="65">
        <v>880.2248936834687</v>
      </c>
      <c r="Q124" s="65">
        <v>1027.9654744891848</v>
      </c>
      <c r="R124" s="65">
        <v>1161.5343496196003</v>
      </c>
      <c r="S124" s="65">
        <v>1185.682318136053</v>
      </c>
      <c r="T124" s="65">
        <v>1139.1898920238732</v>
      </c>
      <c r="U124" s="65">
        <v>1229.3942052070463</v>
      </c>
      <c r="V124" s="65">
        <v>1336.5460472641396</v>
      </c>
    </row>
    <row r="125" ht="15.75" customHeight="1">
      <c r="A125" s="3" t="s">
        <v>67</v>
      </c>
      <c r="B125" s="3" t="s">
        <v>365</v>
      </c>
      <c r="C125" s="65">
        <v>21817.315112533885</v>
      </c>
      <c r="D125" s="65">
        <v>25770.531080032608</v>
      </c>
      <c r="E125" s="65">
        <v>26861.698435245387</v>
      </c>
      <c r="F125" s="65">
        <v>29604.052633910054</v>
      </c>
      <c r="G125" s="65">
        <v>36864.857626378034</v>
      </c>
      <c r="H125" s="65">
        <v>37353.7372976145</v>
      </c>
      <c r="I125" s="65">
        <v>35391.08786550404</v>
      </c>
      <c r="J125" s="65">
        <v>37494.89515510289</v>
      </c>
      <c r="K125" s="65">
        <v>40697.65294005383</v>
      </c>
      <c r="L125" s="65">
        <v>37294.02281333727</v>
      </c>
      <c r="M125" s="65">
        <v>38503.25384718884</v>
      </c>
      <c r="N125" s="65">
        <v>39675.56631229261</v>
      </c>
      <c r="O125" s="65">
        <v>32428.572112918333</v>
      </c>
      <c r="P125" s="65">
        <v>32286.910556868366</v>
      </c>
      <c r="Q125" s="65">
        <v>33874.93076176781</v>
      </c>
      <c r="R125" s="65">
        <v>36495.19598585126</v>
      </c>
      <c r="S125" s="65">
        <v>34934.579494112826</v>
      </c>
      <c r="T125" s="65">
        <v>34700.98161576815</v>
      </c>
      <c r="U125" s="65">
        <v>36668.42535191905</v>
      </c>
      <c r="V125" s="65"/>
    </row>
    <row r="126" ht="15.75" customHeight="1">
      <c r="A126" s="3" t="s">
        <v>27</v>
      </c>
      <c r="B126" s="3" t="s">
        <v>366</v>
      </c>
      <c r="C126" s="65">
        <v>21913.70817199608</v>
      </c>
      <c r="D126" s="65">
        <v>25420.337293932396</v>
      </c>
      <c r="E126" s="65">
        <v>27751.06547088586</v>
      </c>
      <c r="F126" s="65">
        <v>26654.593201898522</v>
      </c>
      <c r="G126" s="65">
        <v>32479.981738146667</v>
      </c>
      <c r="H126" s="65">
        <v>31252.962564067326</v>
      </c>
      <c r="I126" s="65">
        <v>28209.36232712287</v>
      </c>
      <c r="J126" s="65">
        <v>33676.77412399246</v>
      </c>
      <c r="K126" s="65">
        <v>38387.62707840765</v>
      </c>
      <c r="L126" s="65">
        <v>39973.38075872235</v>
      </c>
      <c r="M126" s="65">
        <v>42976.64958825841</v>
      </c>
      <c r="N126" s="65">
        <v>44572.898753662565</v>
      </c>
      <c r="O126" s="65">
        <v>38630.72658869284</v>
      </c>
      <c r="P126" s="65">
        <v>40058.19616214665</v>
      </c>
      <c r="Q126" s="65">
        <v>42910.972836248766</v>
      </c>
      <c r="R126" s="65">
        <v>43236.88669234041</v>
      </c>
      <c r="S126" s="65">
        <v>42796.43058183891</v>
      </c>
      <c r="T126" s="65">
        <v>41760.59478399969</v>
      </c>
      <c r="U126" s="65">
        <v>49996.42067258112</v>
      </c>
      <c r="V126" s="65">
        <v>48249.2640150011</v>
      </c>
    </row>
    <row r="127" ht="15.75" customHeight="1">
      <c r="A127" s="3" t="s">
        <v>174</v>
      </c>
      <c r="B127" s="3" t="s">
        <v>367</v>
      </c>
      <c r="C127" s="65">
        <v>999.8859539579772</v>
      </c>
      <c r="D127" s="65">
        <v>1075.9985623776297</v>
      </c>
      <c r="E127" s="65">
        <v>1158.8813226315845</v>
      </c>
      <c r="F127" s="65">
        <v>1223.083148016048</v>
      </c>
      <c r="G127" s="65">
        <v>1323.839054004498</v>
      </c>
      <c r="H127" s="65">
        <v>1493.9048213879564</v>
      </c>
      <c r="I127" s="65">
        <v>1438.0966251959983</v>
      </c>
      <c r="J127" s="65">
        <v>1495.733776599215</v>
      </c>
      <c r="K127" s="65">
        <v>1644.801509385022</v>
      </c>
      <c r="L127" s="65">
        <v>1746.4212891313807</v>
      </c>
      <c r="M127" s="65">
        <v>1794.782566080886</v>
      </c>
      <c r="N127" s="65">
        <v>1913.5213212826866</v>
      </c>
      <c r="O127" s="65">
        <v>2025.3272614589623</v>
      </c>
      <c r="P127" s="65">
        <v>2079.4455290751216</v>
      </c>
      <c r="Q127" s="65">
        <v>2127.277658600352</v>
      </c>
      <c r="R127" s="65">
        <v>1981.8631678634551</v>
      </c>
      <c r="S127" s="65">
        <v>1905.6383130518916</v>
      </c>
      <c r="T127" s="65">
        <v>1876.6073716956914</v>
      </c>
      <c r="U127" s="65">
        <v>2064.92511550317</v>
      </c>
      <c r="V127" s="65">
        <v>2255.4259860369457</v>
      </c>
    </row>
    <row r="128" ht="15.75" customHeight="1">
      <c r="A128" s="3" t="s">
        <v>61</v>
      </c>
      <c r="B128" s="3" t="s">
        <v>368</v>
      </c>
      <c r="C128" s="65">
        <v>263.09123173743666</v>
      </c>
      <c r="D128" s="65">
        <v>281.32536005649393</v>
      </c>
      <c r="E128" s="65">
        <v>316.36564783051665</v>
      </c>
      <c r="F128" s="65">
        <v>331.10376804041437</v>
      </c>
      <c r="G128" s="65">
        <v>384.7183451011024</v>
      </c>
      <c r="H128" s="65">
        <v>472.17842689739456</v>
      </c>
      <c r="I128" s="65">
        <v>458.4218899025411</v>
      </c>
      <c r="J128" s="65">
        <v>471.61268775647795</v>
      </c>
      <c r="K128" s="65">
        <v>507.60249560519793</v>
      </c>
      <c r="L128" s="65">
        <v>525.0472844468668</v>
      </c>
      <c r="M128" s="65">
        <v>548.1578490061609</v>
      </c>
      <c r="N128" s="65">
        <v>560.7544753108857</v>
      </c>
      <c r="O128" s="65">
        <v>481.1113011191537</v>
      </c>
      <c r="P128" s="65">
        <v>497.03612077886703</v>
      </c>
      <c r="Q128" s="65">
        <v>514.5432688723815</v>
      </c>
      <c r="R128" s="65">
        <v>567.3308491922841</v>
      </c>
      <c r="S128" s="65">
        <v>550.9635431418053</v>
      </c>
      <c r="T128" s="65">
        <v>564.821997328603</v>
      </c>
      <c r="U128" s="65">
        <v>590.6294813880869</v>
      </c>
      <c r="V128" s="65">
        <v>533.0287638195132</v>
      </c>
    </row>
    <row r="129" ht="15.75" customHeight="1">
      <c r="A129" s="3" t="s">
        <v>28</v>
      </c>
      <c r="B129" s="3" t="s">
        <v>369</v>
      </c>
      <c r="C129" s="65">
        <v>786.8024093347174</v>
      </c>
      <c r="D129" s="65">
        <v>992.7452801135465</v>
      </c>
      <c r="E129" s="65">
        <v>1250.4066752607746</v>
      </c>
      <c r="F129" s="65">
        <v>1652.1536904305613</v>
      </c>
      <c r="G129" s="65">
        <v>1876.4127766563201</v>
      </c>
      <c r="H129" s="65">
        <v>2227.7899517126475</v>
      </c>
      <c r="I129" s="65">
        <v>1883.8873483088748</v>
      </c>
      <c r="J129" s="65">
        <v>2280.11197852503</v>
      </c>
      <c r="K129" s="65">
        <v>2504.878278844336</v>
      </c>
      <c r="L129" s="65">
        <v>2728.0226833542324</v>
      </c>
      <c r="M129" s="65">
        <v>2976.756736127666</v>
      </c>
      <c r="N129" s="65">
        <v>3200.9531460043127</v>
      </c>
      <c r="O129" s="65">
        <v>2679.5547648092083</v>
      </c>
      <c r="P129" s="65">
        <v>2144.7799383985634</v>
      </c>
      <c r="Q129" s="65">
        <v>1941.8794852062488</v>
      </c>
      <c r="R129" s="65">
        <v>2125.8342823944818</v>
      </c>
      <c r="S129" s="65">
        <v>2334.0235430840817</v>
      </c>
      <c r="T129" s="65">
        <v>2074.6139280243833</v>
      </c>
      <c r="U129" s="65">
        <v>2065.7490675092254</v>
      </c>
      <c r="V129" s="65">
        <v>2184.4214931682764</v>
      </c>
    </row>
    <row r="130" ht="15.75" customHeight="1">
      <c r="A130" s="3" t="s">
        <v>175</v>
      </c>
      <c r="B130" s="3" t="s">
        <v>370</v>
      </c>
      <c r="C130" s="65">
        <v>2440.4788147133936</v>
      </c>
      <c r="D130" s="65">
        <v>2795.8973746002835</v>
      </c>
      <c r="E130" s="65">
        <v>3072.679611630931</v>
      </c>
      <c r="F130" s="65">
        <v>3362.9707162242535</v>
      </c>
      <c r="G130" s="65">
        <v>4079.390433970418</v>
      </c>
      <c r="H130" s="65">
        <v>4841.253621634091</v>
      </c>
      <c r="I130" s="65">
        <v>4584.71243091987</v>
      </c>
      <c r="J130" s="65">
        <v>4577.689575705749</v>
      </c>
      <c r="K130" s="65">
        <v>5098.09470097215</v>
      </c>
      <c r="L130" s="65">
        <v>4728.313078506758</v>
      </c>
      <c r="M130" s="65">
        <v>5241.053638600849</v>
      </c>
      <c r="N130" s="65">
        <v>5495.731400129969</v>
      </c>
      <c r="O130" s="65">
        <v>4861.556159842234</v>
      </c>
      <c r="P130" s="65">
        <v>5149.586764369069</v>
      </c>
      <c r="Q130" s="65">
        <v>5450.497035297519</v>
      </c>
      <c r="R130" s="65">
        <v>6108.739131364523</v>
      </c>
      <c r="S130" s="65">
        <v>6070.388053582747</v>
      </c>
      <c r="T130" s="65">
        <v>5965.450231953645</v>
      </c>
      <c r="U130" s="65">
        <v>6694.641125817087</v>
      </c>
      <c r="V130" s="65">
        <v>6591.471292290303</v>
      </c>
    </row>
    <row r="131" ht="15.75" customHeight="1">
      <c r="A131" s="3" t="s">
        <v>526</v>
      </c>
      <c r="B131" s="3" t="s">
        <v>600</v>
      </c>
      <c r="C131" s="65">
        <v>16603.460059231067</v>
      </c>
      <c r="D131" s="65">
        <v>16829.397201591142</v>
      </c>
      <c r="E131" s="65">
        <v>15371.24230351322</v>
      </c>
      <c r="F131" s="65">
        <v>14986.376021798365</v>
      </c>
      <c r="G131" s="65">
        <v>14877.081681205393</v>
      </c>
      <c r="H131" s="65">
        <v>15641.657782515991</v>
      </c>
      <c r="I131" s="65">
        <v>13933.679192372407</v>
      </c>
      <c r="J131" s="65">
        <v>14772.496163588294</v>
      </c>
      <c r="K131" s="65">
        <v>13880.426504188881</v>
      </c>
      <c r="L131" s="65">
        <v>14247.789300788785</v>
      </c>
      <c r="M131" s="65">
        <v>14806.006789282907</v>
      </c>
      <c r="N131" s="65">
        <v>16044.430731255785</v>
      </c>
      <c r="O131" s="65">
        <v>17665.100749310866</v>
      </c>
      <c r="P131" s="65">
        <v>24054.915612226938</v>
      </c>
      <c r="Q131" s="65">
        <v>30751.641073153423</v>
      </c>
      <c r="R131" s="65">
        <v>25862.75445292621</v>
      </c>
      <c r="S131" s="65">
        <v>23687.27185205985</v>
      </c>
      <c r="T131" s="65">
        <v>17302.922136850386</v>
      </c>
      <c r="U131" s="132">
        <f>T131</f>
        <v>17302.92214</v>
      </c>
      <c r="V131" s="65"/>
    </row>
    <row r="132" ht="15.75" customHeight="1">
      <c r="A132" s="3" t="s">
        <v>176</v>
      </c>
      <c r="B132" s="3" t="s">
        <v>371</v>
      </c>
      <c r="C132" s="65">
        <v>50250.21153331753</v>
      </c>
      <c r="D132" s="65">
        <v>57768.41243038397</v>
      </c>
      <c r="E132" s="65">
        <v>67047.17045582643</v>
      </c>
      <c r="F132" s="65">
        <v>74434.11280986812</v>
      </c>
      <c r="G132" s="65">
        <v>85502.75393150667</v>
      </c>
      <c r="H132" s="65">
        <v>97503.54078037835</v>
      </c>
      <c r="I132" s="65">
        <v>80347.14415838127</v>
      </c>
      <c r="J132" s="65">
        <v>88163.2085931423</v>
      </c>
      <c r="K132" s="65">
        <v>101221.81347664402</v>
      </c>
      <c r="L132" s="65">
        <v>102175.91929837366</v>
      </c>
      <c r="M132" s="65">
        <v>103553.84013441675</v>
      </c>
      <c r="N132" s="65">
        <v>97666.69518387492</v>
      </c>
      <c r="O132" s="65">
        <v>74809.96580498976</v>
      </c>
      <c r="P132" s="65">
        <v>70867.36099707492</v>
      </c>
      <c r="Q132" s="65">
        <v>76131.83840327642</v>
      </c>
      <c r="R132" s="65">
        <v>82792.84271133045</v>
      </c>
      <c r="S132" s="65">
        <v>76430.58894733385</v>
      </c>
      <c r="T132" s="65">
        <v>68340.01810337017</v>
      </c>
      <c r="U132" s="65">
        <v>90655.39102293925</v>
      </c>
      <c r="V132" s="65">
        <v>106148.77862771801</v>
      </c>
    </row>
    <row r="133" ht="15.75" customHeight="1">
      <c r="A133" s="3" t="s">
        <v>177</v>
      </c>
      <c r="B133" s="3" t="s">
        <v>372</v>
      </c>
      <c r="C133" s="65">
        <v>8896.90253020963</v>
      </c>
      <c r="D133" s="65">
        <v>10030.444426206544</v>
      </c>
      <c r="E133" s="65">
        <v>12357.701391187333</v>
      </c>
      <c r="F133" s="65">
        <v>14533.72942324941</v>
      </c>
      <c r="G133" s="65">
        <v>16151.275839059044</v>
      </c>
      <c r="H133" s="65">
        <v>22974.27735043188</v>
      </c>
      <c r="I133" s="65">
        <v>17937.9795676859</v>
      </c>
      <c r="J133" s="65">
        <v>22552.19900712333</v>
      </c>
      <c r="K133" s="65">
        <v>24166.096305362436</v>
      </c>
      <c r="L133" s="65">
        <v>24722.63882458738</v>
      </c>
      <c r="M133" s="65">
        <v>23563.94059922285</v>
      </c>
      <c r="N133" s="65">
        <v>23121.20637685594</v>
      </c>
      <c r="O133" s="65">
        <v>18777.43305891617</v>
      </c>
      <c r="P133" s="65">
        <v>17082.206199898243</v>
      </c>
      <c r="Q133" s="65">
        <v>17802.575117804914</v>
      </c>
      <c r="R133" s="65">
        <v>19887.574311314886</v>
      </c>
      <c r="S133" s="65">
        <v>19132.15227390936</v>
      </c>
      <c r="T133" s="65">
        <v>16707.62300632143</v>
      </c>
      <c r="U133" s="65">
        <v>19509.466463386663</v>
      </c>
      <c r="V133" s="65">
        <v>25056.79486083783</v>
      </c>
    </row>
    <row r="134" ht="15.75" customHeight="1">
      <c r="A134" s="3" t="s">
        <v>29</v>
      </c>
      <c r="B134" s="3" t="s">
        <v>373</v>
      </c>
      <c r="C134" s="65">
        <v>549.8703769758105</v>
      </c>
      <c r="D134" s="65">
        <v>631.4711707784285</v>
      </c>
      <c r="E134" s="65">
        <v>688.5005879377429</v>
      </c>
      <c r="F134" s="65">
        <v>770.8433393583247</v>
      </c>
      <c r="G134" s="65">
        <v>837.6315379272945</v>
      </c>
      <c r="H134" s="65">
        <v>914.7314893037343</v>
      </c>
      <c r="I134" s="65">
        <v>884.4410141704395</v>
      </c>
      <c r="J134" s="65">
        <v>911.089996122843</v>
      </c>
      <c r="K134" s="65">
        <v>1075.4510201549615</v>
      </c>
      <c r="L134" s="65">
        <v>1109.6787352145632</v>
      </c>
      <c r="M134" s="65">
        <v>1126.0407760640055</v>
      </c>
      <c r="N134" s="65">
        <v>1173.3923092440934</v>
      </c>
      <c r="O134" s="65">
        <v>1282.4430258399766</v>
      </c>
      <c r="P134" s="65">
        <v>1468.8220769089194</v>
      </c>
      <c r="Q134" s="65">
        <v>1567.6406196989517</v>
      </c>
      <c r="R134" s="65">
        <v>1620.742596025095</v>
      </c>
      <c r="S134" s="65">
        <v>1437.1658337701017</v>
      </c>
      <c r="T134" s="65">
        <v>1322.3147827027128</v>
      </c>
      <c r="U134" s="65">
        <v>1505.0101927945946</v>
      </c>
      <c r="V134" s="65">
        <v>1596.662661492363</v>
      </c>
    </row>
    <row r="135" ht="15.75" customHeight="1">
      <c r="A135" s="3" t="s">
        <v>178</v>
      </c>
      <c r="B135" s="3" t="s">
        <v>374</v>
      </c>
      <c r="C135" s="65">
        <v>7744.627766599598</v>
      </c>
      <c r="D135" s="65">
        <v>8297.895212739237</v>
      </c>
      <c r="E135" s="65">
        <v>9603.797085371389</v>
      </c>
      <c r="F135" s="65">
        <v>9805.922829909781</v>
      </c>
      <c r="G135" s="65">
        <v>10270.458535577816</v>
      </c>
      <c r="H135" s="65">
        <v>10380.269081771543</v>
      </c>
      <c r="I135" s="65">
        <v>9960.841389567619</v>
      </c>
      <c r="J135" s="65">
        <v>10029.288025889968</v>
      </c>
      <c r="K135" s="65">
        <v>10795.564692982456</v>
      </c>
      <c r="L135" s="65">
        <v>11835.383929566477</v>
      </c>
      <c r="M135" s="65">
        <v>12418.826172423476</v>
      </c>
      <c r="N135" s="65">
        <v>13580.006743088334</v>
      </c>
      <c r="O135" s="65">
        <v>15761.363380914916</v>
      </c>
      <c r="P135" s="65">
        <v>16743.376740008982</v>
      </c>
      <c r="Q135" s="65">
        <v>16011.661153781466</v>
      </c>
      <c r="R135" s="65">
        <v>15948.275862068966</v>
      </c>
      <c r="S135" s="65">
        <v>15567.090868497433</v>
      </c>
      <c r="T135" s="65">
        <v>14016.247496105052</v>
      </c>
      <c r="U135" s="65">
        <v>12083.888149134487</v>
      </c>
      <c r="V135" s="65"/>
    </row>
    <row r="136" ht="15.75" customHeight="1">
      <c r="A136" s="3" t="s">
        <v>179</v>
      </c>
      <c r="B136" s="3" t="s">
        <v>375</v>
      </c>
      <c r="C136" s="65">
        <v>4304.106979866784</v>
      </c>
      <c r="D136" s="65">
        <v>4629.029316029206</v>
      </c>
      <c r="E136" s="65">
        <v>4953.129979781407</v>
      </c>
      <c r="F136" s="65">
        <v>5385.564243375459</v>
      </c>
      <c r="G136" s="65">
        <v>6205.821575503539</v>
      </c>
      <c r="H136" s="65">
        <v>7197.110786101011</v>
      </c>
      <c r="I136" s="65">
        <v>7618.438459007743</v>
      </c>
      <c r="J136" s="65">
        <v>8124.558307348707</v>
      </c>
      <c r="K136" s="65">
        <v>9403.43990821634</v>
      </c>
      <c r="L136" s="65">
        <v>10767.293178817225</v>
      </c>
      <c r="M136" s="65">
        <v>11932.286220586588</v>
      </c>
      <c r="N136" s="65">
        <v>12837.247958428232</v>
      </c>
      <c r="O136" s="65">
        <v>13669.559442409705</v>
      </c>
      <c r="P136" s="65">
        <v>14382.232381996932</v>
      </c>
      <c r="Q136" s="65">
        <v>15185.972481380291</v>
      </c>
      <c r="R136" s="65">
        <v>16156.074294281885</v>
      </c>
      <c r="S136" s="65">
        <v>16472.831754840576</v>
      </c>
      <c r="T136" s="65">
        <v>13293.333205043316</v>
      </c>
      <c r="U136" s="65">
        <v>15491.28979024815</v>
      </c>
      <c r="V136" s="65">
        <v>17357.62862939848</v>
      </c>
    </row>
    <row r="137" ht="15.75" customHeight="1">
      <c r="A137" s="3" t="s">
        <v>73</v>
      </c>
      <c r="B137" s="3" t="s">
        <v>376</v>
      </c>
      <c r="C137" s="65">
        <v>580.5981671743799</v>
      </c>
      <c r="D137" s="65">
        <v>624.0353213254897</v>
      </c>
      <c r="E137" s="65">
        <v>748.7350734050333</v>
      </c>
      <c r="F137" s="65">
        <v>1245.474262681039</v>
      </c>
      <c r="G137" s="65">
        <v>1379.1270710064362</v>
      </c>
      <c r="H137" s="65">
        <v>1635.0393639954473</v>
      </c>
      <c r="I137" s="65">
        <v>1578.9684372882696</v>
      </c>
      <c r="J137" s="65">
        <v>1879.240443842883</v>
      </c>
      <c r="K137" s="65">
        <v>2303.82666052645</v>
      </c>
      <c r="L137" s="65">
        <v>2653.0923580243225</v>
      </c>
      <c r="M137" s="65">
        <v>2578.4986472075807</v>
      </c>
      <c r="N137" s="65">
        <v>2742.250049982315</v>
      </c>
      <c r="O137" s="65">
        <v>2502.0737462448933</v>
      </c>
      <c r="P137" s="65">
        <v>2332.675663601901</v>
      </c>
      <c r="Q137" s="65">
        <v>2495.1404735234078</v>
      </c>
      <c r="R137" s="65">
        <v>2584.3277383250174</v>
      </c>
      <c r="S137" s="65">
        <v>2593.775797836931</v>
      </c>
      <c r="T137" s="65">
        <v>2446.084413400593</v>
      </c>
      <c r="U137" s="65">
        <v>2644.5371733094057</v>
      </c>
      <c r="V137" s="65">
        <v>3020.2696458016435</v>
      </c>
    </row>
    <row r="138" ht="15.75" customHeight="1">
      <c r="A138" s="3" t="s">
        <v>180</v>
      </c>
      <c r="B138" s="3" t="s">
        <v>377</v>
      </c>
      <c r="C138" s="65">
        <v>1436.7649043329382</v>
      </c>
      <c r="D138" s="65">
        <v>1776.9322581686572</v>
      </c>
      <c r="E138" s="65">
        <v>1960.5147655493347</v>
      </c>
      <c r="F138" s="65">
        <v>2426.4170977087097</v>
      </c>
      <c r="G138" s="65">
        <v>3194.2629816281674</v>
      </c>
      <c r="H138" s="65">
        <v>4360.429100713091</v>
      </c>
      <c r="I138" s="65">
        <v>3920.1860734710376</v>
      </c>
      <c r="J138" s="65">
        <v>4702.915769882722</v>
      </c>
      <c r="K138" s="65">
        <v>5772.995509888365</v>
      </c>
      <c r="L138" s="65">
        <v>5621.244026385131</v>
      </c>
      <c r="M138" s="65">
        <v>6435.826550227842</v>
      </c>
      <c r="N138" s="65">
        <v>6629.426518575305</v>
      </c>
      <c r="O138" s="65">
        <v>5861.389724160926</v>
      </c>
      <c r="P138" s="65">
        <v>5759.018333156573</v>
      </c>
      <c r="Q138" s="65">
        <v>6136.058354302836</v>
      </c>
      <c r="R138" s="65">
        <v>6242.961502395376</v>
      </c>
      <c r="S138" s="65">
        <v>5807.838814141869</v>
      </c>
      <c r="T138" s="65">
        <v>5353.3480446419835</v>
      </c>
      <c r="U138" s="65">
        <v>5959.441763278855</v>
      </c>
      <c r="V138" s="65">
        <v>6153.055676791028</v>
      </c>
    </row>
    <row r="139" ht="15.75" customHeight="1">
      <c r="A139" s="3" t="s">
        <v>181</v>
      </c>
      <c r="B139" s="3" t="s">
        <v>378</v>
      </c>
      <c r="C139" s="65">
        <v>2126.137823873915</v>
      </c>
      <c r="D139" s="65">
        <v>2393.6658971045217</v>
      </c>
      <c r="E139" s="65">
        <v>2702.2377007546083</v>
      </c>
      <c r="F139" s="65">
        <v>3123.3201593592744</v>
      </c>
      <c r="G139" s="65">
        <v>3572.363588791142</v>
      </c>
      <c r="H139" s="65">
        <v>4184.885982487491</v>
      </c>
      <c r="I139" s="65">
        <v>4164.97048299155</v>
      </c>
      <c r="J139" s="65">
        <v>5047.204643322495</v>
      </c>
      <c r="K139" s="65">
        <v>5826.832306560778</v>
      </c>
      <c r="L139" s="65">
        <v>6475.719417034289</v>
      </c>
      <c r="M139" s="65">
        <v>6697.1876826887865</v>
      </c>
      <c r="N139" s="65">
        <v>6614.830498896763</v>
      </c>
      <c r="O139" s="65">
        <v>6180.118799373945</v>
      </c>
      <c r="P139" s="65">
        <v>6163.861178625993</v>
      </c>
      <c r="Q139" s="65">
        <v>6676.3077877014</v>
      </c>
      <c r="R139" s="65">
        <v>6912.104622683517</v>
      </c>
      <c r="S139" s="65">
        <v>6955.881769636782</v>
      </c>
      <c r="T139" s="65">
        <v>6063.626579801671</v>
      </c>
      <c r="U139" s="65">
        <v>6635.4639234485885</v>
      </c>
      <c r="V139" s="65">
        <v>7125.8292350929005</v>
      </c>
    </row>
    <row r="140" ht="15.75" customHeight="1">
      <c r="A140" s="3" t="s">
        <v>182</v>
      </c>
      <c r="B140" s="3" t="s">
        <v>379</v>
      </c>
      <c r="C140" s="65">
        <v>1049.3864881781708</v>
      </c>
      <c r="D140" s="65">
        <v>1122.8555284999693</v>
      </c>
      <c r="E140" s="65">
        <v>1245.2865912351774</v>
      </c>
      <c r="F140" s="65">
        <v>1452.2214196313842</v>
      </c>
      <c r="G140" s="65">
        <v>1741.6035047406172</v>
      </c>
      <c r="H140" s="65">
        <v>1990.3561464054203</v>
      </c>
      <c r="I140" s="65">
        <v>1893.2816226276716</v>
      </c>
      <c r="J140" s="65">
        <v>2201.7768193447214</v>
      </c>
      <c r="K140" s="65">
        <v>2431.199964894923</v>
      </c>
      <c r="L140" s="65">
        <v>2671.7775384888755</v>
      </c>
      <c r="M140" s="65">
        <v>2847.567954177429</v>
      </c>
      <c r="N140" s="65">
        <v>2935.928578119401</v>
      </c>
      <c r="O140" s="65">
        <v>2974.296920476291</v>
      </c>
      <c r="P140" s="65">
        <v>3038.15204593606</v>
      </c>
      <c r="Q140" s="65">
        <v>3077.434431528135</v>
      </c>
      <c r="R140" s="65">
        <v>3194.672704149553</v>
      </c>
      <c r="S140" s="65">
        <v>3413.8490672059</v>
      </c>
      <c r="T140" s="65">
        <v>3224.422811046597</v>
      </c>
      <c r="U140" s="65">
        <v>3460.539400776206</v>
      </c>
      <c r="V140" s="65">
        <v>3498.509815982527</v>
      </c>
    </row>
    <row r="141" ht="15.75" customHeight="1">
      <c r="A141" s="3" t="s">
        <v>68</v>
      </c>
      <c r="B141" s="3" t="s">
        <v>380</v>
      </c>
      <c r="C141" s="65">
        <v>5701.6388630191395</v>
      </c>
      <c r="D141" s="65">
        <v>6681.31035976437</v>
      </c>
      <c r="E141" s="65">
        <v>8021.547063959709</v>
      </c>
      <c r="F141" s="65">
        <v>9035.531787535458</v>
      </c>
      <c r="G141" s="65">
        <v>11254.314087534942</v>
      </c>
      <c r="H141" s="65">
        <v>13995.783096213512</v>
      </c>
      <c r="I141" s="65">
        <v>11525.90196844283</v>
      </c>
      <c r="J141" s="65">
        <v>12504.250185609268</v>
      </c>
      <c r="K141" s="65">
        <v>13776.389395702001</v>
      </c>
      <c r="L141" s="65">
        <v>13010.75691859833</v>
      </c>
      <c r="M141" s="65">
        <v>13558.342561347763</v>
      </c>
      <c r="N141" s="65">
        <v>14181.950180309888</v>
      </c>
      <c r="O141" s="65">
        <v>12560.051419682035</v>
      </c>
      <c r="P141" s="65">
        <v>12378.811764073547</v>
      </c>
      <c r="Q141" s="65">
        <v>13815.499946253982</v>
      </c>
      <c r="R141" s="65">
        <v>15504.508937214512</v>
      </c>
      <c r="S141" s="65">
        <v>15700.0135796738</v>
      </c>
      <c r="T141" s="65">
        <v>15816.820402273377</v>
      </c>
      <c r="U141" s="65">
        <v>17999.83226829846</v>
      </c>
      <c r="V141" s="65">
        <v>18321.280889953254</v>
      </c>
    </row>
    <row r="142" ht="15.75" customHeight="1">
      <c r="A142" s="3" t="s">
        <v>82</v>
      </c>
      <c r="B142" s="3" t="s">
        <v>381</v>
      </c>
      <c r="C142" s="65">
        <v>19557.12024923584</v>
      </c>
      <c r="D142" s="65">
        <v>20988.992332653404</v>
      </c>
      <c r="E142" s="65">
        <v>21959.322696986048</v>
      </c>
      <c r="F142" s="65">
        <v>22935.94115863129</v>
      </c>
      <c r="G142" s="65">
        <v>23664.88234850958</v>
      </c>
      <c r="H142" s="65">
        <v>24898.334585704462</v>
      </c>
      <c r="I142" s="65">
        <v>25768.725888338446</v>
      </c>
      <c r="J142" s="65">
        <v>26435.748785780022</v>
      </c>
      <c r="K142" s="65">
        <v>27278.883049920463</v>
      </c>
      <c r="L142" s="65">
        <v>27944.733893742392</v>
      </c>
      <c r="M142" s="65">
        <v>28513.165735106708</v>
      </c>
      <c r="N142" s="65">
        <v>28981.457330586607</v>
      </c>
      <c r="O142" s="65">
        <v>29763.488301386144</v>
      </c>
      <c r="P142" s="65">
        <v>30627.16340170113</v>
      </c>
      <c r="Q142" s="65">
        <v>31108.752750891203</v>
      </c>
      <c r="R142" s="65">
        <v>31615.06679184331</v>
      </c>
      <c r="S142" s="65">
        <v>32916.86680063901</v>
      </c>
      <c r="T142" s="65">
        <v>31427.42911367988</v>
      </c>
      <c r="U142" s="65">
        <v>32601.56563918211</v>
      </c>
      <c r="V142" s="65">
        <v>35208.637188841356</v>
      </c>
    </row>
    <row r="143" ht="15.75" customHeight="1">
      <c r="A143" s="3" t="s">
        <v>30</v>
      </c>
      <c r="B143" s="3" t="s">
        <v>382</v>
      </c>
      <c r="C143" s="65">
        <v>31440.220712456106</v>
      </c>
      <c r="D143" s="65">
        <v>40792.27647021174</v>
      </c>
      <c r="E143" s="65">
        <v>52468.445647505636</v>
      </c>
      <c r="F143" s="65">
        <v>59978.86120736001</v>
      </c>
      <c r="G143" s="65">
        <v>64706.989902603484</v>
      </c>
      <c r="H143" s="65">
        <v>79811.59773717573</v>
      </c>
      <c r="I143" s="65">
        <v>60733.98170022719</v>
      </c>
      <c r="J143" s="65">
        <v>73021.30975250354</v>
      </c>
      <c r="K143" s="65">
        <v>92992.99713074516</v>
      </c>
      <c r="L143" s="65">
        <v>98041.36223808935</v>
      </c>
      <c r="M143" s="65">
        <v>97630.82551520877</v>
      </c>
      <c r="N143" s="65">
        <v>93126.14946338216</v>
      </c>
      <c r="O143" s="65">
        <v>66984.91020023957</v>
      </c>
      <c r="P143" s="65">
        <v>58467.23557110869</v>
      </c>
      <c r="Q143" s="65">
        <v>59407.698049888255</v>
      </c>
      <c r="R143" s="65">
        <v>66264.08116820903</v>
      </c>
      <c r="S143" s="65">
        <v>62827.3969543275</v>
      </c>
      <c r="T143" s="65">
        <v>52315.66007831166</v>
      </c>
      <c r="U143" s="65">
        <v>66838.3276414802</v>
      </c>
      <c r="V143" s="65">
        <v>88046.32041558909</v>
      </c>
    </row>
    <row r="144" ht="15.75" customHeight="1">
      <c r="A144" s="3" t="s">
        <v>183</v>
      </c>
      <c r="B144" s="3" t="s">
        <v>383</v>
      </c>
      <c r="C144" s="65">
        <v>2679.406192907517</v>
      </c>
      <c r="D144" s="65">
        <v>3494.9907429698496</v>
      </c>
      <c r="E144" s="65">
        <v>4618.003243870283</v>
      </c>
      <c r="F144" s="65">
        <v>5757.530589783428</v>
      </c>
      <c r="G144" s="65">
        <v>8360.337759165957</v>
      </c>
      <c r="H144" s="65">
        <v>10435.216599408695</v>
      </c>
      <c r="I144" s="65">
        <v>8548.048590129929</v>
      </c>
      <c r="J144" s="65">
        <v>8397.809173114572</v>
      </c>
      <c r="K144" s="65">
        <v>9560.158380006307</v>
      </c>
      <c r="L144" s="65">
        <v>8930.729911649736</v>
      </c>
      <c r="M144" s="65">
        <v>9497.20742687855</v>
      </c>
      <c r="N144" s="65">
        <v>10031.342152669788</v>
      </c>
      <c r="O144" s="65">
        <v>8976.95523628605</v>
      </c>
      <c r="P144" s="65">
        <v>9404.380487023236</v>
      </c>
      <c r="Q144" s="65">
        <v>10727.971745736078</v>
      </c>
      <c r="R144" s="65">
        <v>12494.42463558921</v>
      </c>
      <c r="S144" s="65">
        <v>12957.999114221826</v>
      </c>
      <c r="T144" s="65">
        <v>13047.45768117801</v>
      </c>
      <c r="U144" s="65">
        <v>14927.116855573182</v>
      </c>
      <c r="V144" s="65">
        <v>15892.118525698826</v>
      </c>
    </row>
    <row r="145" ht="15.75" customHeight="1">
      <c r="A145" s="3" t="s">
        <v>31</v>
      </c>
      <c r="B145" s="3" t="s">
        <v>384</v>
      </c>
      <c r="C145" s="65">
        <v>2975.123046875</v>
      </c>
      <c r="D145" s="65">
        <v>4102.36474609375</v>
      </c>
      <c r="E145" s="65">
        <v>5323.455078125</v>
      </c>
      <c r="F145" s="65">
        <v>6920.19970703125</v>
      </c>
      <c r="G145" s="65">
        <v>9101.2392578125</v>
      </c>
      <c r="H145" s="65">
        <v>11635.2841796875</v>
      </c>
      <c r="I145" s="65">
        <v>8562.82421875</v>
      </c>
      <c r="J145" s="65">
        <v>10674.990234375</v>
      </c>
      <c r="K145" s="65">
        <v>14311.064453125</v>
      </c>
      <c r="L145" s="65">
        <v>15420.8583984375</v>
      </c>
      <c r="M145" s="65">
        <v>15974.623046875</v>
      </c>
      <c r="N145" s="65">
        <v>14095.646484375</v>
      </c>
      <c r="O145" s="65">
        <v>9313.021484375</v>
      </c>
      <c r="P145" s="65">
        <v>8704.89453125</v>
      </c>
      <c r="Q145" s="65">
        <v>10720.33203125</v>
      </c>
      <c r="R145" s="65">
        <v>11287.3544921875</v>
      </c>
      <c r="S145" s="65">
        <v>11536.2587890625</v>
      </c>
      <c r="T145" s="65">
        <v>10194.44140625</v>
      </c>
      <c r="U145" s="65">
        <v>12593.1572265625</v>
      </c>
      <c r="V145" s="65">
        <v>15345.0966796875</v>
      </c>
    </row>
    <row r="146" ht="15.75" customHeight="1">
      <c r="A146" s="3" t="s">
        <v>184</v>
      </c>
      <c r="B146" s="3" t="s">
        <v>385</v>
      </c>
      <c r="C146" s="65">
        <v>249.55500987297356</v>
      </c>
      <c r="D146" s="65">
        <v>270.3030316408113</v>
      </c>
      <c r="E146" s="65">
        <v>325.0242236912794</v>
      </c>
      <c r="F146" s="65">
        <v>358.11085373522576</v>
      </c>
      <c r="G146" s="65">
        <v>427.41990179066386</v>
      </c>
      <c r="H146" s="65">
        <v>529.5242699581731</v>
      </c>
      <c r="I146" s="65">
        <v>564.9718752694903</v>
      </c>
      <c r="J146" s="65">
        <v>594.109511793169</v>
      </c>
      <c r="K146" s="65">
        <v>650.9361819670245</v>
      </c>
      <c r="L146" s="65">
        <v>706.1390339621786</v>
      </c>
      <c r="M146" s="65">
        <v>704.4235236285564</v>
      </c>
      <c r="N146" s="65">
        <v>724.7286811798132</v>
      </c>
      <c r="O146" s="65">
        <v>733.8228503906645</v>
      </c>
      <c r="P146" s="65">
        <v>728.8066770249713</v>
      </c>
      <c r="Q146" s="65">
        <v>756.5476049428528</v>
      </c>
      <c r="R146" s="65">
        <v>768.9641302601407</v>
      </c>
      <c r="S146" s="65">
        <v>806.1280143946465</v>
      </c>
      <c r="T146" s="65">
        <v>773.8205574733794</v>
      </c>
      <c r="U146" s="65">
        <v>821.2281940724357</v>
      </c>
      <c r="V146" s="65">
        <v>966.3271101125713</v>
      </c>
    </row>
    <row r="147" ht="15.75" customHeight="1">
      <c r="A147" s="3" t="s">
        <v>185</v>
      </c>
      <c r="B147" s="3" t="s">
        <v>386</v>
      </c>
      <c r="C147" s="65">
        <v>10119.744779777948</v>
      </c>
      <c r="D147" s="65">
        <v>10882.352941176468</v>
      </c>
      <c r="E147" s="65">
        <v>11711.154707409387</v>
      </c>
      <c r="F147" s="65">
        <v>13747.809335981883</v>
      </c>
      <c r="G147" s="65">
        <v>14660.963207171864</v>
      </c>
      <c r="H147" s="65">
        <v>16491.8850906212</v>
      </c>
      <c r="I147" s="65">
        <v>16374.256885993977</v>
      </c>
      <c r="J147" s="65">
        <v>16427.621005390345</v>
      </c>
      <c r="K147" s="65">
        <v>17571.98446002801</v>
      </c>
      <c r="L147" s="65">
        <v>17293.806052789438</v>
      </c>
      <c r="M147" s="65">
        <v>18315.914675325985</v>
      </c>
      <c r="N147" s="65">
        <v>19945.392671333786</v>
      </c>
      <c r="O147" s="65">
        <v>20025.884851162104</v>
      </c>
      <c r="P147" s="65">
        <v>21095.254038670795</v>
      </c>
      <c r="Q147" s="65">
        <v>22160.603629683883</v>
      </c>
      <c r="R147" s="65">
        <v>22548.15062963971</v>
      </c>
      <c r="S147" s="65">
        <v>23219.409046873836</v>
      </c>
      <c r="T147" s="65">
        <v>18566.017846064864</v>
      </c>
      <c r="U147" s="65">
        <v>18082.68798984255</v>
      </c>
      <c r="V147" s="65">
        <v>20176.747576625872</v>
      </c>
    </row>
    <row r="148" ht="15.75" customHeight="1">
      <c r="A148" s="3" t="s">
        <v>57</v>
      </c>
      <c r="B148" s="3" t="s">
        <v>387</v>
      </c>
      <c r="C148" s="65">
        <v>6055.967956524237</v>
      </c>
      <c r="D148" s="65">
        <v>6494.600348678856</v>
      </c>
      <c r="E148" s="65">
        <v>6866.092387236861</v>
      </c>
      <c r="F148" s="65">
        <v>7618.905419506128</v>
      </c>
      <c r="G148" s="65">
        <v>7975.792540591548</v>
      </c>
      <c r="H148" s="65">
        <v>8528.682084704293</v>
      </c>
      <c r="I148" s="65">
        <v>8259.322337990247</v>
      </c>
      <c r="J148" s="65">
        <v>8672.128998568873</v>
      </c>
      <c r="K148" s="65">
        <v>9110.751810220281</v>
      </c>
      <c r="L148" s="65">
        <v>9231.661827489095</v>
      </c>
      <c r="M148" s="65">
        <v>9542.713574257792</v>
      </c>
      <c r="N148" s="65">
        <v>10007.18688529036</v>
      </c>
      <c r="O148" s="65">
        <v>10290.350479277897</v>
      </c>
      <c r="P148" s="65">
        <v>10574.302599266746</v>
      </c>
      <c r="Q148" s="65">
        <v>11270.432899102541</v>
      </c>
      <c r="R148" s="65">
        <v>11563.872065985755</v>
      </c>
      <c r="S148" s="65">
        <v>11726.677148357821</v>
      </c>
      <c r="T148" s="65">
        <v>8458.075062626578</v>
      </c>
      <c r="U148" s="65">
        <v>9414.137740726515</v>
      </c>
      <c r="V148" s="65">
        <v>11481.496719925026</v>
      </c>
    </row>
    <row r="149" ht="15.75" customHeight="1">
      <c r="A149" s="3" t="s">
        <v>186</v>
      </c>
      <c r="B149" s="3" t="s">
        <v>388</v>
      </c>
      <c r="C149" s="65">
        <v>4500.927333954175</v>
      </c>
      <c r="D149" s="65">
        <v>4883.313664972162</v>
      </c>
      <c r="E149" s="65">
        <v>5176.128146568066</v>
      </c>
      <c r="F149" s="65">
        <v>5775.091747495204</v>
      </c>
      <c r="G149" s="65">
        <v>6439.008397699656</v>
      </c>
      <c r="H149" s="65">
        <v>6641.495877835121</v>
      </c>
      <c r="I149" s="65">
        <v>6503.09777184322</v>
      </c>
      <c r="J149" s="65">
        <v>6590.989578886164</v>
      </c>
      <c r="K149" s="65">
        <v>6566.482713175996</v>
      </c>
      <c r="L149" s="65">
        <v>6754.370183956706</v>
      </c>
      <c r="M149" s="65">
        <v>7117.554762766489</v>
      </c>
      <c r="N149" s="65">
        <v>7210.616548573765</v>
      </c>
      <c r="O149" s="65">
        <v>7386.737484240216</v>
      </c>
      <c r="P149" s="65">
        <v>7684.779282139503</v>
      </c>
      <c r="Q149" s="65">
        <v>7996.656233195325</v>
      </c>
      <c r="R149" s="65">
        <v>8399.69396687848</v>
      </c>
      <c r="S149" s="65">
        <v>8680.241982470661</v>
      </c>
      <c r="T149" s="65">
        <v>8306.367581158514</v>
      </c>
      <c r="U149" s="65">
        <v>8360.101059171717</v>
      </c>
      <c r="V149" s="65">
        <v>9125.317496501882</v>
      </c>
    </row>
    <row r="150" ht="15.75" customHeight="1">
      <c r="A150" s="3" t="s">
        <v>187</v>
      </c>
      <c r="B150" s="3" t="s">
        <v>389</v>
      </c>
      <c r="C150" s="65">
        <v>1778.8420003241827</v>
      </c>
      <c r="D150" s="65">
        <v>2168.027952531352</v>
      </c>
      <c r="E150" s="65">
        <v>2527.7628384179743</v>
      </c>
      <c r="F150" s="65">
        <v>2639.8056689534537</v>
      </c>
      <c r="G150" s="65">
        <v>3011.1008086675183</v>
      </c>
      <c r="H150" s="65">
        <v>3344.054558780187</v>
      </c>
      <c r="I150" s="65">
        <v>3250.953096782476</v>
      </c>
      <c r="J150" s="65">
        <v>3494.3952899181436</v>
      </c>
      <c r="K150" s="65">
        <v>3789.626477544085</v>
      </c>
      <c r="L150" s="65">
        <v>3902.312163839058</v>
      </c>
      <c r="M150" s="65">
        <v>3989.8982485629026</v>
      </c>
      <c r="N150" s="65">
        <v>3948.7287814226033</v>
      </c>
      <c r="O150" s="65">
        <v>4048.467056754481</v>
      </c>
      <c r="P150" s="65">
        <v>4105.8106812825245</v>
      </c>
      <c r="Q150" s="65">
        <v>4261.640513311619</v>
      </c>
      <c r="R150" s="65">
        <v>4189.052219368166</v>
      </c>
      <c r="S150" s="65">
        <v>4308.301452876846</v>
      </c>
      <c r="T150" s="65">
        <v>4042.722714741444</v>
      </c>
      <c r="U150" s="65">
        <v>3857.356684938353</v>
      </c>
      <c r="V150" s="65">
        <v>3743.2056792921917</v>
      </c>
    </row>
    <row r="151" ht="15.75" customHeight="1">
      <c r="A151" s="3" t="s">
        <v>188</v>
      </c>
      <c r="B151" s="3" t="s">
        <v>390</v>
      </c>
      <c r="C151" s="65">
        <v>51198.42525839663</v>
      </c>
      <c r="D151" s="65">
        <v>59249.64768157289</v>
      </c>
      <c r="E151" s="65">
        <v>60520.792036111125</v>
      </c>
      <c r="F151" s="65">
        <v>63692.616768195665</v>
      </c>
      <c r="G151" s="65">
        <v>71970.05872504423</v>
      </c>
      <c r="H151" s="65">
        <v>77962.14398758713</v>
      </c>
      <c r="I151" s="65">
        <v>66200.67297278174</v>
      </c>
      <c r="J151" s="65">
        <v>59516.32339913957</v>
      </c>
      <c r="K151" s="65">
        <v>55815.28526088729</v>
      </c>
      <c r="L151" s="65">
        <v>48433.570299766856</v>
      </c>
      <c r="M151" s="65">
        <v>50435.36732968701</v>
      </c>
      <c r="N151" s="65">
        <v>50133.60652416329</v>
      </c>
      <c r="O151" s="65">
        <v>42281.81125479256</v>
      </c>
      <c r="P151" s="65">
        <v>43398.4285242172</v>
      </c>
      <c r="Q151" s="65">
        <v>44885.517837047504</v>
      </c>
      <c r="R151" s="65">
        <v>48464.52464658769</v>
      </c>
      <c r="S151" s="65">
        <v>47287.3983949924</v>
      </c>
      <c r="T151" s="65">
        <v>45321.48922286801</v>
      </c>
      <c r="U151" s="65">
        <v>54982.45171571425</v>
      </c>
      <c r="V151" s="65"/>
    </row>
    <row r="152" ht="15.75" customHeight="1">
      <c r="A152" s="3" t="s">
        <v>189</v>
      </c>
      <c r="B152" s="3" t="s">
        <v>391</v>
      </c>
      <c r="C152" s="65">
        <v>663.9206402300774</v>
      </c>
      <c r="D152" s="65">
        <v>726.5977284782823</v>
      </c>
      <c r="E152" s="65">
        <v>843.9550846277202</v>
      </c>
      <c r="F152" s="65">
        <v>861.5182369358323</v>
      </c>
      <c r="G152" s="65">
        <v>878.1354699202865</v>
      </c>
      <c r="H152" s="65">
        <v>1080.5565921949508</v>
      </c>
      <c r="I152" s="65">
        <v>1054.416090836624</v>
      </c>
      <c r="J152" s="65">
        <v>1079.6896543678708</v>
      </c>
      <c r="K152" s="65">
        <v>1244.2716246937775</v>
      </c>
      <c r="L152" s="65">
        <v>1319.900832690114</v>
      </c>
      <c r="M152" s="65">
        <v>1551.1929045744228</v>
      </c>
      <c r="N152" s="65">
        <v>1754.6004708082994</v>
      </c>
      <c r="O152" s="65">
        <v>1571.498539924396</v>
      </c>
      <c r="P152" s="65">
        <v>1688.375302885093</v>
      </c>
      <c r="Q152" s="65">
        <v>1805.52465051182</v>
      </c>
      <c r="R152" s="65">
        <v>1950.6293518093676</v>
      </c>
      <c r="S152" s="65">
        <v>1991.7382638518327</v>
      </c>
      <c r="T152" s="65">
        <v>2161.310200787679</v>
      </c>
      <c r="U152" s="65">
        <v>2360.5435538589727</v>
      </c>
      <c r="V152" s="65">
        <v>2404.2586931448427</v>
      </c>
    </row>
    <row r="153" ht="15.75" customHeight="1">
      <c r="A153" s="3" t="s">
        <v>190</v>
      </c>
      <c r="B153" s="3" t="s">
        <v>392</v>
      </c>
      <c r="C153" s="65">
        <v>9321.803873716759</v>
      </c>
      <c r="D153" s="65">
        <v>10935.016589983656</v>
      </c>
      <c r="E153" s="65">
        <v>13462.763048926527</v>
      </c>
      <c r="F153" s="65">
        <v>14848.60205803083</v>
      </c>
      <c r="G153" s="65">
        <v>15756.19362265297</v>
      </c>
      <c r="H153" s="65">
        <v>18944.857349436297</v>
      </c>
      <c r="I153" s="65">
        <v>15064.631280689628</v>
      </c>
      <c r="J153" s="65">
        <v>17958.947831333062</v>
      </c>
      <c r="K153" s="65">
        <v>22441.571143891022</v>
      </c>
      <c r="L153" s="65">
        <v>24069.20331481315</v>
      </c>
      <c r="M153" s="65">
        <v>23945.5123106892</v>
      </c>
      <c r="N153" s="65">
        <v>23862.80118600958</v>
      </c>
      <c r="O153" s="65">
        <v>20442.366063161295</v>
      </c>
      <c r="P153" s="65">
        <v>19930.40754381599</v>
      </c>
      <c r="Q153" s="65">
        <v>20910.48296179713</v>
      </c>
      <c r="R153" s="65">
        <v>24175.583123744946</v>
      </c>
      <c r="S153" s="65">
        <v>23405.70610877359</v>
      </c>
      <c r="T153" s="65">
        <v>20398.060987369907</v>
      </c>
      <c r="U153" s="65">
        <v>24160.67604553066</v>
      </c>
      <c r="V153" s="65">
        <v>30436.278303402527</v>
      </c>
    </row>
    <row r="154" ht="15.75" customHeight="1">
      <c r="A154" s="3" t="s">
        <v>191</v>
      </c>
      <c r="B154" s="3" t="s">
        <v>393</v>
      </c>
      <c r="C154" s="65">
        <v>840.3582537870723</v>
      </c>
      <c r="D154" s="65">
        <v>941.8737919478148</v>
      </c>
      <c r="E154" s="65">
        <v>1003.1871936927946</v>
      </c>
      <c r="F154" s="65">
        <v>1038.5790921816556</v>
      </c>
      <c r="G154" s="65">
        <v>1210.167496625398</v>
      </c>
      <c r="H154" s="65">
        <v>1419.5309018687235</v>
      </c>
      <c r="I154" s="65">
        <v>1323.9712249326997</v>
      </c>
      <c r="J154" s="65">
        <v>1286.6049658907311</v>
      </c>
      <c r="K154" s="65">
        <v>1383.539117321434</v>
      </c>
      <c r="L154" s="65">
        <v>1334.7259140748172</v>
      </c>
      <c r="M154" s="65">
        <v>1391.532190020018</v>
      </c>
      <c r="N154" s="65">
        <v>1417.0949878318568</v>
      </c>
      <c r="O154" s="65">
        <v>1238.126399820309</v>
      </c>
      <c r="P154" s="65">
        <v>1290.7499711322469</v>
      </c>
      <c r="Q154" s="65">
        <v>1385.1992145888903</v>
      </c>
      <c r="R154" s="65">
        <v>1484.2270692923241</v>
      </c>
      <c r="S154" s="65">
        <v>1462.6783520711047</v>
      </c>
      <c r="T154" s="65">
        <v>1492.475904203337</v>
      </c>
      <c r="U154" s="65">
        <v>1633.5601188060518</v>
      </c>
      <c r="V154" s="65">
        <v>1598.7359905307783</v>
      </c>
    </row>
    <row r="155" ht="15.75" customHeight="1">
      <c r="A155" s="3" t="s">
        <v>32</v>
      </c>
      <c r="B155" s="3" t="s">
        <v>394</v>
      </c>
      <c r="C155" s="65">
        <v>3005.426352244841</v>
      </c>
      <c r="D155" s="65">
        <v>3502.8029238956656</v>
      </c>
      <c r="E155" s="65">
        <v>3720.47915467431</v>
      </c>
      <c r="F155" s="65">
        <v>4382.617278516921</v>
      </c>
      <c r="G155" s="65">
        <v>5848.476405451045</v>
      </c>
      <c r="H155" s="65">
        <v>7101.040141168623</v>
      </c>
      <c r="I155" s="65">
        <v>6169.114194778226</v>
      </c>
      <c r="J155" s="65">
        <v>5735.422856598488</v>
      </c>
      <c r="K155" s="65">
        <v>6809.15980400146</v>
      </c>
      <c r="L155" s="65">
        <v>6015.945227569691</v>
      </c>
      <c r="M155" s="65">
        <v>6755.073674616292</v>
      </c>
      <c r="N155" s="65">
        <v>6600.056186405954</v>
      </c>
      <c r="O155" s="65">
        <v>5588.979443587698</v>
      </c>
      <c r="P155" s="65">
        <v>5765.203352480094</v>
      </c>
      <c r="Q155" s="65">
        <v>6292.5465490010965</v>
      </c>
      <c r="R155" s="65">
        <v>7252.403667671649</v>
      </c>
      <c r="S155" s="65">
        <v>7417.206584877846</v>
      </c>
      <c r="T155" s="65">
        <v>7733.803493926481</v>
      </c>
      <c r="U155" s="65">
        <v>9230.174446745663</v>
      </c>
      <c r="V155" s="65">
        <v>9393.628906299109</v>
      </c>
    </row>
    <row r="156" ht="15.75" customHeight="1">
      <c r="A156" s="3" t="s">
        <v>192</v>
      </c>
      <c r="B156" s="3" t="s">
        <v>395</v>
      </c>
      <c r="C156" s="65">
        <v>9070.285167389937</v>
      </c>
      <c r="D156" s="65">
        <v>10827.671636032957</v>
      </c>
      <c r="E156" s="65">
        <v>11802.111827683288</v>
      </c>
      <c r="F156" s="65">
        <v>12782.994664610576</v>
      </c>
      <c r="G156" s="65">
        <v>12669.303542897062</v>
      </c>
      <c r="H156" s="65">
        <v>11265.43728935669</v>
      </c>
      <c r="I156" s="65">
        <v>9748.955517791252</v>
      </c>
      <c r="J156" s="65">
        <v>10938.153089782418</v>
      </c>
      <c r="K156" s="65">
        <v>12113.881812803245</v>
      </c>
      <c r="L156" s="65">
        <v>12342.51008887282</v>
      </c>
      <c r="M156" s="65">
        <v>14729.627029995936</v>
      </c>
      <c r="N156" s="65">
        <v>15188.174277940778</v>
      </c>
      <c r="O156" s="65">
        <v>14894.485782709642</v>
      </c>
      <c r="P156" s="65">
        <v>15409.805019377372</v>
      </c>
      <c r="Q156" s="65">
        <v>15961.24168167166</v>
      </c>
      <c r="R156" s="65">
        <v>16409.471127945333</v>
      </c>
      <c r="S156" s="65">
        <v>16851.119764877054</v>
      </c>
      <c r="T156" s="65">
        <v>12020.021913518975</v>
      </c>
      <c r="U156" s="65">
        <v>12963.064671708771</v>
      </c>
      <c r="V156" s="65">
        <v>15874.540067510588</v>
      </c>
    </row>
    <row r="157" ht="15.75" customHeight="1">
      <c r="A157" s="3" t="s">
        <v>193</v>
      </c>
      <c r="B157" s="3" t="s">
        <v>396</v>
      </c>
      <c r="C157" s="65">
        <v>255.97261857887534</v>
      </c>
      <c r="D157" s="65">
        <v>258.4731688039633</v>
      </c>
      <c r="E157" s="65">
        <v>286.2859558273841</v>
      </c>
      <c r="F157" s="65">
        <v>320.5143891661589</v>
      </c>
      <c r="G157" s="65">
        <v>358.07733952889515</v>
      </c>
      <c r="H157" s="65">
        <v>402.5534459684476</v>
      </c>
      <c r="I157" s="65">
        <v>386.43386849055713</v>
      </c>
      <c r="J157" s="65">
        <v>400.54069336495695</v>
      </c>
      <c r="K157" s="65">
        <v>443.4518319750141</v>
      </c>
      <c r="L157" s="65">
        <v>558.179774712445</v>
      </c>
      <c r="M157" s="65">
        <v>706.4526652015045</v>
      </c>
      <c r="N157" s="65">
        <v>702.3386032543297</v>
      </c>
      <c r="O157" s="65">
        <v>581.2934118149541</v>
      </c>
      <c r="P157" s="65">
        <v>515.4478314080397</v>
      </c>
      <c r="Q157" s="65">
        <v>484.4561156465791</v>
      </c>
      <c r="R157" s="65">
        <v>519.6499835164665</v>
      </c>
      <c r="S157" s="65">
        <v>506.606908156498</v>
      </c>
      <c r="T157" s="65">
        <v>493.43225243184446</v>
      </c>
      <c r="U157" s="65">
        <v>504.6212721795262</v>
      </c>
      <c r="V157" s="65">
        <v>461.3611382942582</v>
      </c>
    </row>
    <row r="158" ht="15.75" customHeight="1">
      <c r="A158" s="3" t="s">
        <v>33</v>
      </c>
      <c r="B158" s="3" t="s">
        <v>397</v>
      </c>
      <c r="C158" s="65">
        <v>23730.379465103244</v>
      </c>
      <c r="D158" s="65">
        <v>27608.07456877799</v>
      </c>
      <c r="E158" s="65">
        <v>29961.308280623583</v>
      </c>
      <c r="F158" s="65">
        <v>33768.44573937257</v>
      </c>
      <c r="G158" s="65">
        <v>39432.89474145933</v>
      </c>
      <c r="H158" s="65">
        <v>40008.57676180764</v>
      </c>
      <c r="I158" s="65">
        <v>38926.81310571129</v>
      </c>
      <c r="J158" s="65">
        <v>47236.67153712415</v>
      </c>
      <c r="K158" s="65">
        <v>53891.46228830407</v>
      </c>
      <c r="L158" s="65">
        <v>55547.54625323911</v>
      </c>
      <c r="M158" s="65">
        <v>56967.42579403833</v>
      </c>
      <c r="N158" s="65">
        <v>57564.80231149774</v>
      </c>
      <c r="O158" s="65">
        <v>55645.60686146057</v>
      </c>
      <c r="P158" s="65">
        <v>56895.64333729776</v>
      </c>
      <c r="Q158" s="65">
        <v>61164.89735697727</v>
      </c>
      <c r="R158" s="65">
        <v>66836.53851225278</v>
      </c>
      <c r="S158" s="65">
        <v>66070.47066792265</v>
      </c>
      <c r="T158" s="65">
        <v>61274.00646269759</v>
      </c>
      <c r="U158" s="65">
        <v>77710.06995656167</v>
      </c>
      <c r="V158" s="65">
        <v>82807.64908347641</v>
      </c>
    </row>
    <row r="159" ht="15.75" customHeight="1">
      <c r="A159" s="3" t="s">
        <v>194</v>
      </c>
      <c r="B159" s="3" t="s">
        <v>398</v>
      </c>
      <c r="C159" s="65"/>
      <c r="D159" s="65"/>
      <c r="E159" s="65"/>
      <c r="F159" s="65"/>
      <c r="G159" s="65"/>
      <c r="H159" s="132">
        <f t="shared" ref="H159:J159" si="4">I159/(1+2.5%)</f>
        <v>25998.26684</v>
      </c>
      <c r="I159" s="132">
        <f t="shared" si="4"/>
        <v>26648.22351</v>
      </c>
      <c r="J159" s="132">
        <f t="shared" si="4"/>
        <v>27314.4291</v>
      </c>
      <c r="K159" s="65">
        <v>27997.289830263504</v>
      </c>
      <c r="L159" s="65">
        <v>28460.332615118634</v>
      </c>
      <c r="M159" s="65">
        <v>27942.880540141527</v>
      </c>
      <c r="N159" s="65">
        <v>33043.68838126694</v>
      </c>
      <c r="O159" s="65">
        <v>32274.890552435903</v>
      </c>
      <c r="P159" s="65">
        <v>31616.681699266654</v>
      </c>
      <c r="Q159" s="65">
        <v>29369.056827816916</v>
      </c>
      <c r="R159" s="65">
        <v>28988.259208587737</v>
      </c>
      <c r="S159" s="65">
        <v>35084.035193060205</v>
      </c>
      <c r="T159" s="65">
        <v>29314.09429470429</v>
      </c>
      <c r="U159" s="65">
        <v>32316.59598348457</v>
      </c>
      <c r="V159" s="65">
        <v>36220.33800756081</v>
      </c>
    </row>
    <row r="160" ht="15.75" customHeight="1">
      <c r="A160" s="3" t="s">
        <v>195</v>
      </c>
      <c r="B160" s="3" t="s">
        <v>399</v>
      </c>
      <c r="C160" s="65">
        <v>905.5821944546921</v>
      </c>
      <c r="D160" s="65">
        <v>991.9885635625108</v>
      </c>
      <c r="E160" s="65">
        <v>1145.866550329528</v>
      </c>
      <c r="F160" s="65">
        <v>1250.9537872060016</v>
      </c>
      <c r="G160" s="65">
        <v>1377.862006031356</v>
      </c>
      <c r="H160" s="65">
        <v>1504.5275594329169</v>
      </c>
      <c r="I160" s="65">
        <v>1526.1599708915533</v>
      </c>
      <c r="J160" s="65">
        <v>1661.9978137772666</v>
      </c>
      <c r="K160" s="65">
        <v>1921.3563446363924</v>
      </c>
      <c r="L160" s="65">
        <v>2087.637662151291</v>
      </c>
      <c r="M160" s="65">
        <v>2208.085253259584</v>
      </c>
      <c r="N160" s="65">
        <v>2235.733595626101</v>
      </c>
      <c r="O160" s="65">
        <v>2134.8054243687393</v>
      </c>
      <c r="P160" s="65">
        <v>2196.28390774566</v>
      </c>
      <c r="Q160" s="65">
        <v>2283.578944413306</v>
      </c>
      <c r="R160" s="65">
        <v>2450.4829305159897</v>
      </c>
      <c r="S160" s="65">
        <v>2398.7729626860273</v>
      </c>
      <c r="T160" s="65">
        <v>2222.462142973361</v>
      </c>
      <c r="U160" s="65">
        <v>2232.5369564653074</v>
      </c>
      <c r="V160" s="65">
        <v>2203.1896595810217</v>
      </c>
    </row>
    <row r="161" ht="15.75" customHeight="1">
      <c r="A161" s="3" t="s">
        <v>196</v>
      </c>
      <c r="B161" s="3" t="s">
        <v>400</v>
      </c>
      <c r="C161" s="65"/>
      <c r="D161" s="65"/>
      <c r="E161" s="65"/>
      <c r="F161" s="65"/>
      <c r="G161" s="65"/>
      <c r="H161" s="132">
        <f t="shared" ref="H161:L161" si="5">I161/(1+1.3%)</f>
        <v>333.8463106</v>
      </c>
      <c r="I161" s="132">
        <f t="shared" si="5"/>
        <v>338.1863126</v>
      </c>
      <c r="J161" s="132">
        <f t="shared" si="5"/>
        <v>342.5827347</v>
      </c>
      <c r="K161" s="132">
        <f t="shared" si="5"/>
        <v>347.0363102</v>
      </c>
      <c r="L161" s="132">
        <f t="shared" si="5"/>
        <v>351.5477822</v>
      </c>
      <c r="M161" s="65">
        <v>356.1179034062416</v>
      </c>
      <c r="N161" s="65">
        <v>377.5573871616669</v>
      </c>
      <c r="O161" s="65">
        <v>387.6079944167012</v>
      </c>
      <c r="P161" s="65">
        <v>387.186681561763</v>
      </c>
      <c r="Q161" s="65">
        <v>377.3490719762576</v>
      </c>
      <c r="R161" s="65">
        <v>379.98600269521484</v>
      </c>
      <c r="S161" s="65">
        <v>405.786763279583</v>
      </c>
      <c r="T161" s="65">
        <v>416.2177747182442</v>
      </c>
      <c r="U161" s="65">
        <v>446.98155963536016</v>
      </c>
      <c r="V161" s="65">
        <v>461.7758500051515</v>
      </c>
    </row>
    <row r="162" ht="15.75" customHeight="1">
      <c r="A162" s="3" t="s">
        <v>34</v>
      </c>
      <c r="B162" s="3" t="s">
        <v>401</v>
      </c>
      <c r="C162" s="65">
        <v>4095.6836099941543</v>
      </c>
      <c r="D162" s="65">
        <v>5268.2789839979305</v>
      </c>
      <c r="E162" s="65">
        <v>5893.18676697246</v>
      </c>
      <c r="F162" s="65">
        <v>6139.581466554453</v>
      </c>
      <c r="G162" s="65">
        <v>6662.062785418472</v>
      </c>
      <c r="H162" s="65">
        <v>6251.877174654721</v>
      </c>
      <c r="I162" s="65">
        <v>6444.186720097706</v>
      </c>
      <c r="J162" s="65">
        <v>8059.562841010917</v>
      </c>
      <c r="K162" s="65">
        <v>8737.04111019993</v>
      </c>
      <c r="L162" s="65">
        <v>8173.869138171597</v>
      </c>
      <c r="M162" s="65">
        <v>7441.2308539967535</v>
      </c>
      <c r="N162" s="65">
        <v>6965.137897369296</v>
      </c>
      <c r="O162" s="65">
        <v>6204.929901458457</v>
      </c>
      <c r="P162" s="65">
        <v>5735.066787178422</v>
      </c>
      <c r="Q162" s="65">
        <v>6734.475153124935</v>
      </c>
      <c r="R162" s="65">
        <v>7048.508112390738</v>
      </c>
      <c r="S162" s="65">
        <v>6688.774746496453</v>
      </c>
      <c r="T162" s="65">
        <v>5741.641248772521</v>
      </c>
      <c r="U162" s="65">
        <v>7055.0551762129835</v>
      </c>
      <c r="V162" s="65">
        <v>6776.480077429317</v>
      </c>
    </row>
    <row r="163" ht="15.75" customHeight="1">
      <c r="A163" s="3" t="s">
        <v>63</v>
      </c>
      <c r="B163" s="3" t="s">
        <v>402</v>
      </c>
      <c r="C163" s="65"/>
      <c r="D163" s="65"/>
      <c r="E163" s="65"/>
      <c r="F163" s="65"/>
      <c r="G163" s="65"/>
      <c r="H163" s="65">
        <v>1653.0415371390898</v>
      </c>
      <c r="I163" s="65">
        <v>1325.2750772157954</v>
      </c>
      <c r="J163" s="65">
        <v>1503.1338890108184</v>
      </c>
      <c r="K163" s="65">
        <v>1455.3584071886235</v>
      </c>
      <c r="L163" s="65">
        <v>1114.9237226019134</v>
      </c>
      <c r="M163" s="65">
        <v>1659.140787284778</v>
      </c>
      <c r="N163" s="65">
        <v>6965.137897369296</v>
      </c>
      <c r="O163" s="65">
        <v>1071.7777647554512</v>
      </c>
      <c r="P163" s="132">
        <v>237.034</v>
      </c>
      <c r="Q163" s="132">
        <v>143.345</v>
      </c>
      <c r="R163" s="132">
        <v>240.328</v>
      </c>
      <c r="S163" s="132">
        <v>302.262</v>
      </c>
      <c r="T163" s="132">
        <v>388.423</v>
      </c>
      <c r="U163" s="132">
        <v>418.59</v>
      </c>
      <c r="V163" s="132">
        <v>539.457</v>
      </c>
    </row>
    <row r="164" ht="15.75" customHeight="1">
      <c r="A164" s="3" t="s">
        <v>35</v>
      </c>
      <c r="B164" s="3" t="s">
        <v>403</v>
      </c>
      <c r="C164" s="65">
        <v>978.1686456436237</v>
      </c>
      <c r="D164" s="65">
        <v>1060.1369431644969</v>
      </c>
      <c r="E164" s="65">
        <v>1240.5183122003637</v>
      </c>
      <c r="F164" s="65">
        <v>1423.1906229839744</v>
      </c>
      <c r="G164" s="65">
        <v>1611.1755823756732</v>
      </c>
      <c r="H164" s="65">
        <v>2007.0266602099944</v>
      </c>
      <c r="I164" s="65">
        <v>2053.766444899068</v>
      </c>
      <c r="J164" s="65">
        <v>2836.9740978506497</v>
      </c>
      <c r="K164" s="65">
        <v>3248.0402148286903</v>
      </c>
      <c r="L164" s="65">
        <v>3351.892488719651</v>
      </c>
      <c r="M164" s="65">
        <v>3643.832448538158</v>
      </c>
      <c r="N164" s="65">
        <v>3885.6236095180275</v>
      </c>
      <c r="O164" s="65">
        <v>3990.3531233888007</v>
      </c>
      <c r="P164" s="65">
        <v>4107.829761579929</v>
      </c>
      <c r="Q164" s="65">
        <v>4388.201907534038</v>
      </c>
      <c r="R164" s="65">
        <v>4360.5847416438255</v>
      </c>
      <c r="S164" s="65">
        <v>4082.6940475654847</v>
      </c>
      <c r="T164" s="65">
        <v>3852.3899675542098</v>
      </c>
      <c r="U164" s="65">
        <v>3994.2469579055964</v>
      </c>
      <c r="V164" s="65">
        <v>3354.383407575649</v>
      </c>
    </row>
    <row r="165" ht="15.75" customHeight="1">
      <c r="A165" s="3" t="s">
        <v>197</v>
      </c>
      <c r="B165" s="3" t="s">
        <v>405</v>
      </c>
      <c r="C165" s="65">
        <v>607.006225585938</v>
      </c>
      <c r="D165" s="65">
        <v>737.122802734375</v>
      </c>
      <c r="E165" s="65">
        <v>945.689575195313</v>
      </c>
      <c r="F165" s="65">
        <v>1179.89819335938</v>
      </c>
      <c r="G165" s="65">
        <v>1500.67309570313</v>
      </c>
      <c r="H165" s="65">
        <v>1585.58251953125</v>
      </c>
      <c r="I165" s="65">
        <v>1382.62133789063</v>
      </c>
      <c r="J165" s="65">
        <v>1706.41491699219</v>
      </c>
      <c r="K165" s="65">
        <v>1982.81652832031</v>
      </c>
      <c r="L165" s="65">
        <v>1797.40075683594</v>
      </c>
      <c r="M165" s="65">
        <v>1834.56115722656</v>
      </c>
      <c r="N165" s="65">
        <v>2076.0009765625</v>
      </c>
      <c r="O165" s="65">
        <v>2226.40942382813</v>
      </c>
      <c r="P165" s="65">
        <v>2614.29443359375</v>
      </c>
      <c r="Q165" s="65">
        <v>3188.76928710938</v>
      </c>
      <c r="R165" s="65">
        <v>769.869140625</v>
      </c>
      <c r="S165" s="65">
        <v>748.010925292969</v>
      </c>
      <c r="T165" s="65">
        <v>608.33251953125</v>
      </c>
      <c r="U165" s="65">
        <v>749.706787109375</v>
      </c>
      <c r="V165" s="65">
        <v>1102.146484375</v>
      </c>
    </row>
    <row r="166" ht="15.75" customHeight="1">
      <c r="A166" s="3" t="s">
        <v>36</v>
      </c>
      <c r="B166" s="3" t="s">
        <v>406</v>
      </c>
      <c r="C166" s="65">
        <v>2529.2594216099988</v>
      </c>
      <c r="D166" s="65">
        <v>2906.725277542182</v>
      </c>
      <c r="E166" s="65">
        <v>3474.120756672244</v>
      </c>
      <c r="F166" s="65">
        <v>5031.1584646246865</v>
      </c>
      <c r="G166" s="65">
        <v>5562.334067987869</v>
      </c>
      <c r="H166" s="65">
        <v>6616.8151257419</v>
      </c>
      <c r="I166" s="65">
        <v>7176.857657805787</v>
      </c>
      <c r="J166" s="65">
        <v>7999.508365632773</v>
      </c>
      <c r="K166" s="65">
        <v>8009.252302447227</v>
      </c>
      <c r="L166" s="65">
        <v>8922.956186135016</v>
      </c>
      <c r="M166" s="65">
        <v>9124.54109297075</v>
      </c>
      <c r="N166" s="65">
        <v>9199.177893291451</v>
      </c>
      <c r="O166" s="65">
        <v>8907.838127358196</v>
      </c>
      <c r="P166" s="65">
        <v>5705.3992322219365</v>
      </c>
      <c r="Q166" s="65">
        <v>6112.882912252067</v>
      </c>
      <c r="R166" s="65">
        <v>6730.836782503209</v>
      </c>
      <c r="S166" s="65">
        <v>6690.044786012282</v>
      </c>
      <c r="T166" s="65">
        <v>4796.533313899278</v>
      </c>
      <c r="U166" s="65">
        <v>4869.1342262124235</v>
      </c>
      <c r="V166" s="65">
        <v>5858.286059511902</v>
      </c>
    </row>
    <row r="167" ht="15.75" customHeight="1">
      <c r="A167" s="3" t="s">
        <v>198</v>
      </c>
      <c r="B167" s="3" t="s">
        <v>407</v>
      </c>
      <c r="C167" s="65">
        <v>37321.7786737336</v>
      </c>
      <c r="D167" s="65">
        <v>42821.750835143954</v>
      </c>
      <c r="E167" s="65">
        <v>43437.13092856728</v>
      </c>
      <c r="F167" s="65">
        <v>46593.29167738644</v>
      </c>
      <c r="G167" s="65">
        <v>53700.243693309116</v>
      </c>
      <c r="H167" s="65">
        <v>56152.55943985723</v>
      </c>
      <c r="I167" s="65">
        <v>46946.84270758488</v>
      </c>
      <c r="J167" s="65">
        <v>52869.044289158664</v>
      </c>
      <c r="K167" s="65">
        <v>60755.75955084647</v>
      </c>
      <c r="L167" s="65">
        <v>58037.82131921726</v>
      </c>
      <c r="M167" s="65">
        <v>61126.943196397886</v>
      </c>
      <c r="N167" s="65">
        <v>60020.3604576572</v>
      </c>
      <c r="O167" s="65">
        <v>51545.48360953215</v>
      </c>
      <c r="P167" s="65">
        <v>51965.15715319852</v>
      </c>
      <c r="Q167" s="65">
        <v>53791.50872984028</v>
      </c>
      <c r="R167" s="65">
        <v>54589.06038606061</v>
      </c>
      <c r="S167" s="65">
        <v>51939.42974452912</v>
      </c>
      <c r="T167" s="65">
        <v>52837.9039778149</v>
      </c>
      <c r="U167" s="65">
        <v>61143.221242804735</v>
      </c>
      <c r="V167" s="65">
        <v>55873.22081089766</v>
      </c>
    </row>
    <row r="168" ht="15.75" customHeight="1">
      <c r="A168" s="3" t="s">
        <v>37</v>
      </c>
      <c r="B168" s="3" t="s">
        <v>408</v>
      </c>
      <c r="C168" s="65">
        <v>49337.54689347325</v>
      </c>
      <c r="D168" s="65">
        <v>54659.64030001065</v>
      </c>
      <c r="E168" s="65">
        <v>56243.947298686995</v>
      </c>
      <c r="F168" s="65">
        <v>59008.99301402395</v>
      </c>
      <c r="G168" s="65">
        <v>64991.00514733698</v>
      </c>
      <c r="H168" s="65">
        <v>74175.87763777013</v>
      </c>
      <c r="I168" s="65">
        <v>71565.56997549199</v>
      </c>
      <c r="J168" s="65">
        <v>76531.37294076907</v>
      </c>
      <c r="K168" s="65">
        <v>90476.7589651577</v>
      </c>
      <c r="L168" s="65">
        <v>85836.2076767359</v>
      </c>
      <c r="M168" s="65">
        <v>87304.33058135571</v>
      </c>
      <c r="N168" s="65">
        <v>88724.99094026383</v>
      </c>
      <c r="O168" s="65">
        <v>83806.44760038373</v>
      </c>
      <c r="P168" s="65">
        <v>82153.07454478886</v>
      </c>
      <c r="Q168" s="65">
        <v>82254.37692697672</v>
      </c>
      <c r="R168" s="65">
        <v>85216.64295141693</v>
      </c>
      <c r="S168" s="65">
        <v>84121.93103044144</v>
      </c>
      <c r="T168" s="65">
        <v>85656.32266630701</v>
      </c>
      <c r="U168" s="65">
        <v>91991.60045835626</v>
      </c>
      <c r="V168" s="65">
        <v>92101.46974143822</v>
      </c>
    </row>
    <row r="169" ht="15.75" customHeight="1">
      <c r="A169" s="3" t="s">
        <v>199</v>
      </c>
      <c r="B169" s="3" t="s">
        <v>409</v>
      </c>
      <c r="C169" s="65">
        <v>5433.642273953901</v>
      </c>
      <c r="D169" s="65">
        <v>6241.058232129545</v>
      </c>
      <c r="E169" s="65">
        <v>7221.643883082587</v>
      </c>
      <c r="F169" s="65">
        <v>7914.771494452289</v>
      </c>
      <c r="G169" s="65">
        <v>8695.844461157914</v>
      </c>
      <c r="H169" s="65">
        <v>10155.973667031702</v>
      </c>
      <c r="I169" s="65">
        <v>10288.149047397428</v>
      </c>
      <c r="J169" s="65">
        <v>11304.644927596008</v>
      </c>
      <c r="K169" s="65">
        <v>2971.282433830698</v>
      </c>
      <c r="L169" s="65">
        <v>1910.6045258083336</v>
      </c>
      <c r="M169" s="65">
        <v>993.7398831145068</v>
      </c>
      <c r="N169" s="65">
        <v>1071.2342036606667</v>
      </c>
      <c r="O169" s="65">
        <v>857.4978675220929</v>
      </c>
      <c r="P169" s="65">
        <v>664.341672265103</v>
      </c>
      <c r="Q169" s="65">
        <v>862.3190638078463</v>
      </c>
      <c r="R169" s="65">
        <v>1111.8720928510154</v>
      </c>
      <c r="S169" s="65">
        <v>1124.520554158001</v>
      </c>
      <c r="T169" s="65">
        <v>537.211361424552</v>
      </c>
      <c r="U169" s="132">
        <f>T169</f>
        <v>537.2113614</v>
      </c>
      <c r="V169" s="65"/>
    </row>
    <row r="170" ht="15.75" customHeight="1">
      <c r="A170" s="3" t="s">
        <v>200</v>
      </c>
      <c r="B170" s="3"/>
      <c r="C170" s="65">
        <v>14040.597</v>
      </c>
      <c r="D170" s="65">
        <v>15290.307</v>
      </c>
      <c r="E170" s="65">
        <v>16427.459</v>
      </c>
      <c r="F170" s="65">
        <v>16892.883</v>
      </c>
      <c r="G170" s="65">
        <v>17723.704</v>
      </c>
      <c r="H170" s="225">
        <v>18053.591</v>
      </c>
      <c r="I170" s="225">
        <v>16904.543</v>
      </c>
      <c r="J170" s="65">
        <v>19181.358</v>
      </c>
      <c r="K170" s="65">
        <v>20838.589</v>
      </c>
      <c r="L170" s="65">
        <v>21256.361</v>
      </c>
      <c r="M170" s="65">
        <v>21945.46</v>
      </c>
      <c r="N170" s="65">
        <v>22844.316</v>
      </c>
      <c r="O170" s="65">
        <v>22752.991</v>
      </c>
      <c r="P170" s="65">
        <v>23070.733</v>
      </c>
      <c r="Q170" s="65">
        <v>25061.624</v>
      </c>
      <c r="R170" s="65">
        <v>25825.566</v>
      </c>
      <c r="S170" s="65">
        <v>25903.168</v>
      </c>
      <c r="T170" s="65">
        <v>28571.44</v>
      </c>
      <c r="U170" s="65">
        <v>33186.341</v>
      </c>
      <c r="V170" s="65">
        <v>32643.218</v>
      </c>
    </row>
    <row r="171" ht="15.75" customHeight="1">
      <c r="A171" s="3" t="s">
        <v>38</v>
      </c>
      <c r="B171" s="3" t="s">
        <v>410</v>
      </c>
      <c r="C171" s="65">
        <v>233.09408700171</v>
      </c>
      <c r="D171" s="65">
        <v>305.266043546743</v>
      </c>
      <c r="E171" s="65">
        <v>333.7139384422184</v>
      </c>
      <c r="F171" s="65">
        <v>401.02682930626986</v>
      </c>
      <c r="G171" s="65">
        <v>517.4348725191614</v>
      </c>
      <c r="H171" s="65">
        <v>704.650178811389</v>
      </c>
      <c r="I171" s="65">
        <v>666.7212905600741</v>
      </c>
      <c r="J171" s="65">
        <v>740.2761912502506</v>
      </c>
      <c r="K171" s="65">
        <v>837.8814951757474</v>
      </c>
      <c r="L171" s="65">
        <v>959.3602175002306</v>
      </c>
      <c r="M171" s="65">
        <v>1038.320716754819</v>
      </c>
      <c r="N171" s="65">
        <v>1094.4301240492389</v>
      </c>
      <c r="O171" s="65">
        <v>970.3625996706943</v>
      </c>
      <c r="P171" s="65">
        <v>801.3938399597796</v>
      </c>
      <c r="Q171" s="65">
        <v>844.3652498518313</v>
      </c>
      <c r="R171" s="65">
        <v>850.6669581787351</v>
      </c>
      <c r="S171" s="65">
        <v>889.0233718075257</v>
      </c>
      <c r="T171" s="65">
        <v>852.3302295897907</v>
      </c>
      <c r="U171" s="65">
        <v>916.6919670619218</v>
      </c>
      <c r="V171" s="65">
        <v>1054.189483588177</v>
      </c>
    </row>
    <row r="172" ht="15.75" customHeight="1">
      <c r="A172" s="3" t="s">
        <v>201</v>
      </c>
      <c r="B172" s="3" t="s">
        <v>412</v>
      </c>
      <c r="C172" s="65">
        <v>419.772369384766</v>
      </c>
      <c r="D172" s="65">
        <v>447.513336181641</v>
      </c>
      <c r="E172" s="65">
        <v>480.275634765625</v>
      </c>
      <c r="F172" s="65">
        <v>473.367980957031</v>
      </c>
      <c r="G172" s="65">
        <v>539.122314453125</v>
      </c>
      <c r="H172" s="65">
        <v>671.573608398438</v>
      </c>
      <c r="I172" s="65">
        <v>681.243713378906</v>
      </c>
      <c r="J172" s="65">
        <v>730.813293457031</v>
      </c>
      <c r="K172" s="65">
        <v>768.933471679688</v>
      </c>
      <c r="L172" s="65">
        <v>854.543212890625</v>
      </c>
      <c r="M172" s="65">
        <v>955.3212890625</v>
      </c>
      <c r="N172" s="65">
        <v>1012.98474121094</v>
      </c>
      <c r="O172" s="65">
        <v>929.107238769531</v>
      </c>
      <c r="P172" s="65">
        <v>942.88134765625</v>
      </c>
      <c r="Q172" s="65">
        <v>975.924560546875</v>
      </c>
      <c r="R172" s="65">
        <v>1011.59967041016</v>
      </c>
      <c r="S172" s="65">
        <v>1050.93237304688</v>
      </c>
      <c r="T172" s="65">
        <v>1104.16442871094</v>
      </c>
      <c r="U172" s="65">
        <v>1146.03198242188</v>
      </c>
      <c r="V172" s="65">
        <v>1192.40380859375</v>
      </c>
    </row>
    <row r="173" ht="15.75" customHeight="1">
      <c r="A173" s="3" t="s">
        <v>39</v>
      </c>
      <c r="B173" s="3" t="s">
        <v>413</v>
      </c>
      <c r="C173" s="65">
        <v>2350.845514714805</v>
      </c>
      <c r="D173" s="65">
        <v>2647.2607380685045</v>
      </c>
      <c r="E173" s="65">
        <v>2876.2457580329346</v>
      </c>
      <c r="F173" s="65">
        <v>3343.785932193629</v>
      </c>
      <c r="G173" s="65">
        <v>3934.690955740163</v>
      </c>
      <c r="H173" s="65">
        <v>4327.797517011968</v>
      </c>
      <c r="I173" s="65">
        <v>4154.18743212391</v>
      </c>
      <c r="J173" s="65">
        <v>4996.372097600906</v>
      </c>
      <c r="K173" s="65">
        <v>5396.643526741124</v>
      </c>
      <c r="L173" s="65">
        <v>5748.632782269588</v>
      </c>
      <c r="M173" s="65">
        <v>6041.134013479791</v>
      </c>
      <c r="N173" s="65">
        <v>5822.377723199376</v>
      </c>
      <c r="O173" s="65">
        <v>5708.794146621721</v>
      </c>
      <c r="P173" s="65">
        <v>5854.463852430793</v>
      </c>
      <c r="Q173" s="65">
        <v>6436.789649116389</v>
      </c>
      <c r="R173" s="65">
        <v>7124.558867051606</v>
      </c>
      <c r="S173" s="65">
        <v>7628.576086993664</v>
      </c>
      <c r="T173" s="65">
        <v>7001.785412557707</v>
      </c>
      <c r="U173" s="65">
        <v>7060.897609416076</v>
      </c>
      <c r="V173" s="65">
        <v>6908.802119295427</v>
      </c>
    </row>
    <row r="174" ht="15.75" customHeight="1">
      <c r="A174" s="3" t="s">
        <v>74</v>
      </c>
      <c r="B174" s="3" t="s">
        <v>414</v>
      </c>
      <c r="C174" s="65">
        <v>529.2197975442447</v>
      </c>
      <c r="D174" s="65">
        <v>465.92994210292085</v>
      </c>
      <c r="E174" s="65">
        <v>476.9188074440351</v>
      </c>
      <c r="F174" s="65">
        <v>456.285467802977</v>
      </c>
      <c r="G174" s="65">
        <v>532.4854173492831</v>
      </c>
      <c r="H174" s="65">
        <v>621.7118407479417</v>
      </c>
      <c r="I174" s="65">
        <v>682.1727950147343</v>
      </c>
      <c r="J174" s="65">
        <v>810.1416095383863</v>
      </c>
      <c r="K174" s="65">
        <v>936.5983633070254</v>
      </c>
      <c r="L174" s="65">
        <v>1019.9649109236725</v>
      </c>
      <c r="M174" s="65">
        <v>1201.4236088691453</v>
      </c>
      <c r="N174" s="65">
        <v>1221.5342285391152</v>
      </c>
      <c r="O174" s="65">
        <v>1322.3008874510392</v>
      </c>
      <c r="P174" s="65">
        <v>1347.9263606089362</v>
      </c>
      <c r="Q174" s="65">
        <v>1283.5258820737834</v>
      </c>
      <c r="R174" s="65">
        <v>1239.3660869599673</v>
      </c>
      <c r="S174" s="65">
        <v>1584.263822223333</v>
      </c>
      <c r="T174" s="65">
        <v>1660.3083088781111</v>
      </c>
      <c r="U174" s="65">
        <v>2741.3939446243667</v>
      </c>
      <c r="V174" s="65">
        <v>2358.4090544008036</v>
      </c>
    </row>
    <row r="175" ht="15.75" customHeight="1">
      <c r="A175" s="3" t="s">
        <v>202</v>
      </c>
      <c r="B175" s="3" t="s">
        <v>415</v>
      </c>
      <c r="C175" s="65">
        <v>530.3920055607191</v>
      </c>
      <c r="D175" s="65">
        <v>551.8476777182673</v>
      </c>
      <c r="E175" s="65">
        <v>542.8178059356716</v>
      </c>
      <c r="F175" s="65">
        <v>544.0055166808577</v>
      </c>
      <c r="G175" s="65">
        <v>598.3065987160198</v>
      </c>
      <c r="H175" s="65">
        <v>725.8544458481853</v>
      </c>
      <c r="I175" s="65">
        <v>717.6773049810084</v>
      </c>
      <c r="J175" s="65">
        <v>709.1406700804004</v>
      </c>
      <c r="K175" s="65">
        <v>779.763519741879</v>
      </c>
      <c r="L175" s="65">
        <v>759.8959721751243</v>
      </c>
      <c r="M175" s="65">
        <v>826.4286072806393</v>
      </c>
      <c r="N175" s="65">
        <v>853.007813755102</v>
      </c>
      <c r="O175" s="65">
        <v>760.2429116120521</v>
      </c>
      <c r="P175" s="65">
        <v>787.2801615563159</v>
      </c>
      <c r="Q175" s="65">
        <v>814.4198375538404</v>
      </c>
      <c r="R175" s="65">
        <v>873.5551563260182</v>
      </c>
      <c r="S175" s="65">
        <v>848.3048269176365</v>
      </c>
      <c r="T175" s="65">
        <v>875.2454099067343</v>
      </c>
      <c r="U175" s="65">
        <v>964.0500101868946</v>
      </c>
      <c r="V175" s="65">
        <v>918.3767557934814</v>
      </c>
    </row>
    <row r="176" ht="15.75" customHeight="1">
      <c r="A176" s="3" t="s">
        <v>203</v>
      </c>
      <c r="B176" s="3" t="s">
        <v>416</v>
      </c>
      <c r="C176" s="65">
        <v>1937.042631467881</v>
      </c>
      <c r="D176" s="65">
        <v>2195.9859387156494</v>
      </c>
      <c r="E176" s="65">
        <v>2478.4271215474305</v>
      </c>
      <c r="F176" s="65">
        <v>2751.960016927892</v>
      </c>
      <c r="G176" s="65">
        <v>2799.3687774139075</v>
      </c>
      <c r="H176" s="65">
        <v>3221.0796992920723</v>
      </c>
      <c r="I176" s="65">
        <v>2915.4945782042983</v>
      </c>
      <c r="J176" s="65">
        <v>3416.110431758063</v>
      </c>
      <c r="K176" s="65">
        <v>3852.1437875956562</v>
      </c>
      <c r="L176" s="65">
        <v>4378.572814980586</v>
      </c>
      <c r="M176" s="65">
        <v>4208.188685620179</v>
      </c>
      <c r="N176" s="65">
        <v>4125.426028298396</v>
      </c>
      <c r="O176" s="65">
        <v>4117.930370185106</v>
      </c>
      <c r="P176" s="65">
        <v>3978.4382119708707</v>
      </c>
      <c r="Q176" s="65">
        <v>4367.255629712442</v>
      </c>
      <c r="R176" s="65">
        <v>4649.6135128298465</v>
      </c>
      <c r="S176" s="65">
        <v>4878.978188322465</v>
      </c>
      <c r="T176" s="65">
        <v>4605.970878437006</v>
      </c>
      <c r="U176" s="65">
        <v>4425.970591074201</v>
      </c>
      <c r="V176" s="65"/>
    </row>
    <row r="177" ht="15.75" customHeight="1">
      <c r="A177" s="3" t="s">
        <v>204</v>
      </c>
      <c r="B177" s="3" t="s">
        <v>417</v>
      </c>
      <c r="C177" s="65">
        <v>8352.463157618551</v>
      </c>
      <c r="D177" s="65">
        <v>9756.513278519467</v>
      </c>
      <c r="E177" s="65">
        <v>11673.858753330402</v>
      </c>
      <c r="F177" s="65">
        <v>13340.916273498038</v>
      </c>
      <c r="G177" s="65">
        <v>15627.28681790823</v>
      </c>
      <c r="H177" s="65">
        <v>20011.148274049716</v>
      </c>
      <c r="I177" s="65">
        <v>13682.763610029975</v>
      </c>
      <c r="J177" s="65">
        <v>15711.538169203643</v>
      </c>
      <c r="K177" s="65">
        <v>17910.31718218104</v>
      </c>
      <c r="L177" s="65">
        <v>18961.233589840245</v>
      </c>
      <c r="M177" s="65">
        <v>19821.528649640997</v>
      </c>
      <c r="N177" s="65">
        <v>20327.98345505289</v>
      </c>
      <c r="O177" s="65">
        <v>18389.531028980182</v>
      </c>
      <c r="P177" s="65">
        <v>15991.108791436376</v>
      </c>
      <c r="Q177" s="65">
        <v>16094.666778829447</v>
      </c>
      <c r="R177" s="65">
        <v>16164.161334456678</v>
      </c>
      <c r="S177" s="65">
        <v>15690.963095220537</v>
      </c>
      <c r="T177" s="65">
        <v>13871.798215861396</v>
      </c>
      <c r="U177" s="65">
        <v>16032.502767725027</v>
      </c>
      <c r="V177" s="65">
        <v>18222.26032522177</v>
      </c>
    </row>
    <row r="178" ht="15.75" customHeight="1">
      <c r="A178" s="3" t="s">
        <v>205</v>
      </c>
      <c r="B178" s="3" t="s">
        <v>418</v>
      </c>
      <c r="C178" s="65">
        <v>2693.195917649462</v>
      </c>
      <c r="D178" s="65">
        <v>3029.84957940681</v>
      </c>
      <c r="E178" s="65">
        <v>3106.5758318664375</v>
      </c>
      <c r="F178" s="65">
        <v>3279.1028199195134</v>
      </c>
      <c r="G178" s="65">
        <v>3678.061522589029</v>
      </c>
      <c r="H178" s="65">
        <v>4200.173780157428</v>
      </c>
      <c r="I178" s="65">
        <v>4029.461206311028</v>
      </c>
      <c r="J178" s="65">
        <v>4241.011909519278</v>
      </c>
      <c r="K178" s="65">
        <v>4361.948089366984</v>
      </c>
      <c r="L178" s="65">
        <v>4233.91715763666</v>
      </c>
      <c r="M178" s="65">
        <v>4308.337420997083</v>
      </c>
      <c r="N178" s="65">
        <v>4398.638695408537</v>
      </c>
      <c r="O178" s="65">
        <v>3960.9248491366316</v>
      </c>
      <c r="P178" s="65">
        <v>3796.109010860932</v>
      </c>
      <c r="Q178" s="65">
        <v>3569.718838836728</v>
      </c>
      <c r="R178" s="65">
        <v>3577.1694604525997</v>
      </c>
      <c r="S178" s="65">
        <v>3477.84427052074</v>
      </c>
      <c r="T178" s="65">
        <v>3497.7332305726854</v>
      </c>
      <c r="U178" s="65">
        <v>3807.1845631020587</v>
      </c>
      <c r="V178" s="65">
        <v>3776.6677793401486</v>
      </c>
    </row>
    <row r="179" ht="15.75" customHeight="1">
      <c r="A179" s="3" t="s">
        <v>40</v>
      </c>
      <c r="B179" s="3" t="s">
        <v>419</v>
      </c>
      <c r="C179" s="65">
        <v>4704.7720095841</v>
      </c>
      <c r="D179" s="65">
        <v>6031.7903095421425</v>
      </c>
      <c r="E179" s="65">
        <v>7369.431295034341</v>
      </c>
      <c r="F179" s="65">
        <v>8003.812176664288</v>
      </c>
      <c r="G179" s="65">
        <v>9668.399443108041</v>
      </c>
      <c r="H179" s="65">
        <v>10802.60047803409</v>
      </c>
      <c r="I179" s="65">
        <v>8989.735883167652</v>
      </c>
      <c r="J179" s="65">
        <v>10614.984569901297</v>
      </c>
      <c r="K179" s="65">
        <v>11308.371735120596</v>
      </c>
      <c r="L179" s="65">
        <v>11697.474362080537</v>
      </c>
      <c r="M179" s="65">
        <v>12507.803157886383</v>
      </c>
      <c r="N179" s="65">
        <v>12020.34965927302</v>
      </c>
      <c r="O179" s="65">
        <v>10851.920106980433</v>
      </c>
      <c r="P179" s="65">
        <v>10734.256468719179</v>
      </c>
      <c r="Q179" s="65">
        <v>10464.007789585952</v>
      </c>
      <c r="R179" s="65">
        <v>9400.836337037228</v>
      </c>
      <c r="S179" s="65">
        <v>9103.012396974635</v>
      </c>
      <c r="T179" s="65">
        <v>8561.064332636603</v>
      </c>
      <c r="U179" s="65">
        <v>9661.227734204242</v>
      </c>
      <c r="V179" s="65">
        <v>10616.061044813336</v>
      </c>
    </row>
    <row r="180" ht="15.75" customHeight="1">
      <c r="A180" s="3" t="s">
        <v>206</v>
      </c>
      <c r="B180" s="3" t="s">
        <v>420</v>
      </c>
      <c r="C180" s="65">
        <v>1256.0318670275517</v>
      </c>
      <c r="D180" s="65">
        <v>1418.806265595462</v>
      </c>
      <c r="E180" s="65">
        <v>1658.6727789082051</v>
      </c>
      <c r="F180" s="65">
        <v>2074.4073893988257</v>
      </c>
      <c r="G180" s="65">
        <v>2520.285025552677</v>
      </c>
      <c r="H180" s="65">
        <v>3778.6685390821963</v>
      </c>
      <c r="I180" s="65">
        <v>3901.6702830987174</v>
      </c>
      <c r="J180" s="65">
        <v>4286.880505154138</v>
      </c>
      <c r="K180" s="65">
        <v>5453.155004594143</v>
      </c>
      <c r="L180" s="65">
        <v>6441.886617743218</v>
      </c>
      <c r="M180" s="65">
        <v>7049.797505195347</v>
      </c>
      <c r="N180" s="65">
        <v>7685.509858523273</v>
      </c>
      <c r="O180" s="65">
        <v>6208.296654501595</v>
      </c>
      <c r="P180" s="65">
        <v>6163.253405976111</v>
      </c>
      <c r="Q180" s="65">
        <v>6354.53282979422</v>
      </c>
      <c r="R180" s="65">
        <v>6721.34954037245</v>
      </c>
      <c r="S180" s="65">
        <v>7180.459552009397</v>
      </c>
      <c r="T180" s="65">
        <v>7297.180042194072</v>
      </c>
      <c r="U180" s="132">
        <f>T180*(1+3.3%)</f>
        <v>7537.986984</v>
      </c>
      <c r="V180" s="65"/>
    </row>
    <row r="181" ht="15.75" customHeight="1">
      <c r="A181" s="3" t="s">
        <v>529</v>
      </c>
      <c r="B181" s="3" t="s">
        <v>601</v>
      </c>
      <c r="C181" s="65">
        <v>18848.778692672156</v>
      </c>
      <c r="D181" s="65">
        <v>21233.932397568762</v>
      </c>
      <c r="E181" s="65">
        <v>24115.265680350072</v>
      </c>
      <c r="F181" s="65">
        <v>28728.569723018147</v>
      </c>
      <c r="G181" s="65">
        <v>29446.082686158064</v>
      </c>
      <c r="H181" s="65">
        <v>31459.54343228065</v>
      </c>
      <c r="I181" s="65">
        <v>24602.91102480669</v>
      </c>
      <c r="J181" s="65">
        <v>23103.94267644486</v>
      </c>
      <c r="K181" s="65">
        <v>23649.714434060228</v>
      </c>
      <c r="L181" s="65">
        <v>22666.406907515353</v>
      </c>
      <c r="M181" s="65">
        <v>22451.568732511758</v>
      </c>
      <c r="N181" s="65">
        <v>24040.874660568814</v>
      </c>
      <c r="O181" s="65">
        <v>25783.29410476764</v>
      </c>
      <c r="P181" s="65">
        <v>26995.032160225906</v>
      </c>
      <c r="Q181" s="65">
        <v>25659.19586386909</v>
      </c>
      <c r="R181" s="65">
        <v>26831.97146093957</v>
      </c>
      <c r="S181" s="65">
        <v>27795.148560817084</v>
      </c>
      <c r="T181" s="65">
        <v>20882.261270214112</v>
      </c>
      <c r="U181" s="65">
        <v>23158.63789511017</v>
      </c>
      <c r="V181" s="65">
        <v>24917.595805526988</v>
      </c>
    </row>
    <row r="182" ht="15.75" customHeight="1">
      <c r="A182" s="3" t="s">
        <v>207</v>
      </c>
      <c r="B182" s="3" t="s">
        <v>421</v>
      </c>
      <c r="C182" s="65">
        <v>2012.4468275519728</v>
      </c>
      <c r="D182" s="65">
        <v>2328.4921454714254</v>
      </c>
      <c r="E182" s="65">
        <v>2311.3371655015962</v>
      </c>
      <c r="F182" s="65">
        <v>2402.479309117195</v>
      </c>
      <c r="G182" s="65">
        <v>2803.2472942803074</v>
      </c>
      <c r="H182" s="65">
        <v>3103.039909052065</v>
      </c>
      <c r="I182" s="65">
        <v>2697.635292956747</v>
      </c>
      <c r="J182" s="65">
        <v>3043.165322552348</v>
      </c>
      <c r="K182" s="65">
        <v>3663.2662938375993</v>
      </c>
      <c r="L182" s="65">
        <v>3624.98417388766</v>
      </c>
      <c r="M182" s="65">
        <v>3536.901175473576</v>
      </c>
      <c r="N182" s="65">
        <v>3556.3787891578545</v>
      </c>
      <c r="O182" s="65">
        <v>3384.382534167507</v>
      </c>
      <c r="P182" s="65">
        <v>3836.0730708939923</v>
      </c>
      <c r="Q182" s="65">
        <v>4181.43756939925</v>
      </c>
      <c r="R182" s="65">
        <v>4419.256323297141</v>
      </c>
      <c r="S182" s="65">
        <v>4940.050682069201</v>
      </c>
      <c r="T182" s="65">
        <v>4674.909088184935</v>
      </c>
      <c r="U182" s="65">
        <v>5372.75676603732</v>
      </c>
      <c r="V182" s="65">
        <v>5334.98860491543</v>
      </c>
    </row>
    <row r="183" ht="15.75" customHeight="1">
      <c r="A183" s="3" t="s">
        <v>208</v>
      </c>
      <c r="B183" s="3" t="s">
        <v>422</v>
      </c>
      <c r="C183" s="65">
        <v>250.69058835759884</v>
      </c>
      <c r="D183" s="65">
        <v>292.4726656119552</v>
      </c>
      <c r="E183" s="65">
        <v>330.6028542905604</v>
      </c>
      <c r="F183" s="65">
        <v>346.76846240726314</v>
      </c>
      <c r="G183" s="65">
        <v>401.70918770474503</v>
      </c>
      <c r="H183" s="65">
        <v>473.30283357449633</v>
      </c>
      <c r="I183" s="65">
        <v>799.9296320846311</v>
      </c>
      <c r="J183" s="65">
        <v>824.7376711738434</v>
      </c>
      <c r="K183" s="65">
        <v>837.095884319153</v>
      </c>
      <c r="L183" s="65">
        <v>796.7111393285633</v>
      </c>
      <c r="M183" s="65">
        <v>819.7578674456116</v>
      </c>
      <c r="N183" s="65">
        <v>897.5097285198109</v>
      </c>
      <c r="O183" s="65">
        <v>864.1800593676019</v>
      </c>
      <c r="P183" s="65">
        <v>753.6844055389108</v>
      </c>
      <c r="Q183" s="65">
        <v>766.177603973574</v>
      </c>
      <c r="R183" s="65">
        <v>793.1280822785099</v>
      </c>
      <c r="S183" s="65">
        <v>823.024732829946</v>
      </c>
      <c r="T183" s="65">
        <v>846.8811992148075</v>
      </c>
      <c r="U183" s="65">
        <v>883.4657280781284</v>
      </c>
      <c r="V183" s="65">
        <v>964.2243852244309</v>
      </c>
    </row>
    <row r="184" ht="15.75" customHeight="1">
      <c r="A184" s="3" t="s">
        <v>41</v>
      </c>
      <c r="B184" s="3" t="s">
        <v>423</v>
      </c>
      <c r="C184" s="65">
        <v>1087.78796386719</v>
      </c>
      <c r="D184" s="65">
        <v>1416.60375976563</v>
      </c>
      <c r="E184" s="65">
        <v>1894.46008300781</v>
      </c>
      <c r="F184" s="65">
        <v>2391.32397460938</v>
      </c>
      <c r="G184" s="65">
        <v>3197.93432617188</v>
      </c>
      <c r="H184" s="65">
        <v>4066.53125</v>
      </c>
      <c r="I184" s="65">
        <v>2639.3779296875</v>
      </c>
      <c r="J184" s="65">
        <v>3078.41479492188</v>
      </c>
      <c r="K184" s="65">
        <v>3704.84228515625</v>
      </c>
      <c r="L184" s="65">
        <v>4004.78979492188</v>
      </c>
      <c r="M184" s="65">
        <v>4187.73974609375</v>
      </c>
      <c r="N184" s="65">
        <v>3104.65380859375</v>
      </c>
      <c r="O184" s="65">
        <v>2124.66259765625</v>
      </c>
      <c r="P184" s="65">
        <v>2187.7275390625</v>
      </c>
      <c r="Q184" s="65">
        <v>2638.32543945313</v>
      </c>
      <c r="R184" s="65">
        <v>3096.5625</v>
      </c>
      <c r="S184" s="65">
        <v>3661.45776367188</v>
      </c>
      <c r="T184" s="65">
        <v>3751.7373046875</v>
      </c>
      <c r="U184" s="65">
        <v>4827.845703125</v>
      </c>
      <c r="V184" s="65">
        <v>4533.9755859375</v>
      </c>
    </row>
    <row r="185" ht="15.75" customHeight="1">
      <c r="A185" s="3" t="s">
        <v>42</v>
      </c>
      <c r="B185" s="3" t="s">
        <v>424</v>
      </c>
      <c r="C185" s="65">
        <v>32607.372934828723</v>
      </c>
      <c r="D185" s="65">
        <v>37017.73636546898</v>
      </c>
      <c r="E185" s="65">
        <v>42190.55437946331</v>
      </c>
      <c r="F185" s="65">
        <v>45339.58511658089</v>
      </c>
      <c r="G185" s="65">
        <v>43918.380169426484</v>
      </c>
      <c r="H185" s="65">
        <v>45140.76907724382</v>
      </c>
      <c r="I185" s="65">
        <v>31722.58876379922</v>
      </c>
      <c r="J185" s="65">
        <v>34165.91330533147</v>
      </c>
      <c r="K185" s="65">
        <v>40893.023359773935</v>
      </c>
      <c r="L185" s="65">
        <v>44386.78607983742</v>
      </c>
      <c r="M185" s="65">
        <v>45729.60767574296</v>
      </c>
      <c r="N185" s="65">
        <v>46865.96459768656</v>
      </c>
      <c r="O185" s="65">
        <v>41525.13890435866</v>
      </c>
      <c r="P185" s="65">
        <v>41054.53956989409</v>
      </c>
      <c r="Q185" s="65">
        <v>43063.96747855962</v>
      </c>
      <c r="R185" s="65">
        <v>46722.26871931259</v>
      </c>
      <c r="S185" s="65">
        <v>45376.17083904472</v>
      </c>
      <c r="T185" s="65">
        <v>37629.17416806525</v>
      </c>
      <c r="U185" s="65">
        <v>44315.55418389598</v>
      </c>
      <c r="V185" s="65">
        <v>53757.86325083077</v>
      </c>
    </row>
    <row r="186" ht="15.75" customHeight="1">
      <c r="A186" s="3" t="s">
        <v>43</v>
      </c>
      <c r="B186" s="3" t="s">
        <v>425</v>
      </c>
      <c r="C186" s="65">
        <v>34480.941057111966</v>
      </c>
      <c r="D186" s="65">
        <v>40392.264857865135</v>
      </c>
      <c r="E186" s="65">
        <v>42131.82707147445</v>
      </c>
      <c r="F186" s="65">
        <v>44537.712335189186</v>
      </c>
      <c r="G186" s="65">
        <v>50438.22959927797</v>
      </c>
      <c r="H186" s="65">
        <v>47432.87909704632</v>
      </c>
      <c r="I186" s="65">
        <v>38820.0145894173</v>
      </c>
      <c r="J186" s="65">
        <v>39693.19387012369</v>
      </c>
      <c r="K186" s="65">
        <v>42150.698140882145</v>
      </c>
      <c r="L186" s="65">
        <v>42485.58606953967</v>
      </c>
      <c r="M186" s="65">
        <v>43449.09171731392</v>
      </c>
      <c r="N186" s="65">
        <v>47447.58893226667</v>
      </c>
      <c r="O186" s="65">
        <v>45071.07432348728</v>
      </c>
      <c r="P186" s="65">
        <v>41146.07735552461</v>
      </c>
      <c r="Q186" s="65">
        <v>40622.689388323204</v>
      </c>
      <c r="R186" s="65">
        <v>43306.30830493167</v>
      </c>
      <c r="S186" s="65">
        <v>42747.08046049601</v>
      </c>
      <c r="T186" s="65">
        <v>40318.41692250549</v>
      </c>
      <c r="U186" s="65">
        <v>46585.897564456674</v>
      </c>
      <c r="V186" s="65">
        <v>45850.4261222629</v>
      </c>
    </row>
    <row r="187" ht="15.75" customHeight="1">
      <c r="A187" s="3" t="s">
        <v>602</v>
      </c>
      <c r="B187" s="3" t="s">
        <v>426</v>
      </c>
      <c r="C187" s="65">
        <v>39490.27495570071</v>
      </c>
      <c r="D187" s="65">
        <v>41724.6316287624</v>
      </c>
      <c r="E187" s="65">
        <v>44123.407067905515</v>
      </c>
      <c r="F187" s="65">
        <v>46302.000880005624</v>
      </c>
      <c r="G187" s="65">
        <v>48050.223777113504</v>
      </c>
      <c r="H187" s="65">
        <v>48570.045980458555</v>
      </c>
      <c r="I187" s="65">
        <v>47194.94335473355</v>
      </c>
      <c r="J187" s="65">
        <v>48650.643128333555</v>
      </c>
      <c r="K187" s="65">
        <v>50065.966504174205</v>
      </c>
      <c r="L187" s="65">
        <v>51784.41857388373</v>
      </c>
      <c r="M187" s="65">
        <v>53291.127689140565</v>
      </c>
      <c r="N187" s="65">
        <v>55123.84978690464</v>
      </c>
      <c r="O187" s="65">
        <v>56762.72945159889</v>
      </c>
      <c r="P187" s="65">
        <v>57866.74493410914</v>
      </c>
      <c r="Q187" s="65">
        <v>59907.754260885005</v>
      </c>
      <c r="R187" s="65">
        <v>62823.30943819697</v>
      </c>
      <c r="S187" s="65">
        <v>65120.394662865256</v>
      </c>
      <c r="T187" s="65">
        <v>63528.63430275085</v>
      </c>
      <c r="U187" s="65">
        <v>70219.472454115</v>
      </c>
      <c r="V187" s="65">
        <v>76398.59174220536</v>
      </c>
    </row>
    <row r="188" ht="15.75" customHeight="1">
      <c r="A188" s="3" t="s">
        <v>210</v>
      </c>
      <c r="B188" s="3" t="s">
        <v>427</v>
      </c>
      <c r="C188" s="65">
        <v>3638.943547708312</v>
      </c>
      <c r="D188" s="65">
        <v>4130.1001146777</v>
      </c>
      <c r="E188" s="65">
        <v>5233.457170586684</v>
      </c>
      <c r="F188" s="65">
        <v>5942.126666712604</v>
      </c>
      <c r="G188" s="65">
        <v>7149.374633867964</v>
      </c>
      <c r="H188" s="65">
        <v>9328.065856622059</v>
      </c>
      <c r="I188" s="65">
        <v>9780.739473400756</v>
      </c>
      <c r="J188" s="65">
        <v>12512.594126844118</v>
      </c>
      <c r="K188" s="65">
        <v>14975.562560218657</v>
      </c>
      <c r="L188" s="65">
        <v>16087.25207779731</v>
      </c>
      <c r="M188" s="65">
        <v>18140.891918067206</v>
      </c>
      <c r="N188" s="65">
        <v>18131.578846566077</v>
      </c>
      <c r="O188" s="65">
        <v>16950.75337624317</v>
      </c>
      <c r="P188" s="65">
        <v>16837.94038030493</v>
      </c>
      <c r="Q188" s="65">
        <v>18995.397019555403</v>
      </c>
      <c r="R188" s="65">
        <v>19026.049610890004</v>
      </c>
      <c r="S188" s="65">
        <v>18098.361548608984</v>
      </c>
      <c r="T188" s="65">
        <v>15650.499427415501</v>
      </c>
      <c r="U188" s="65">
        <v>17923.995332796145</v>
      </c>
      <c r="V188" s="65">
        <v>20795.042353555345</v>
      </c>
    </row>
    <row r="189" ht="15.75" customHeight="1">
      <c r="A189" s="3" t="s">
        <v>44</v>
      </c>
      <c r="B189" s="3" t="s">
        <v>428</v>
      </c>
      <c r="C189" s="65">
        <v>396.3779790266329</v>
      </c>
      <c r="D189" s="65">
        <v>465.11988694402487</v>
      </c>
      <c r="E189" s="65">
        <v>546.7768501855516</v>
      </c>
      <c r="F189" s="65">
        <v>654.283837283285</v>
      </c>
      <c r="G189" s="65">
        <v>830.407694204322</v>
      </c>
      <c r="H189" s="65">
        <v>1082.286025016987</v>
      </c>
      <c r="I189" s="65">
        <v>1213.2653281638804</v>
      </c>
      <c r="J189" s="65">
        <v>1742.3492564507694</v>
      </c>
      <c r="K189" s="65">
        <v>2051.129515164182</v>
      </c>
      <c r="L189" s="65">
        <v>2267.6232753551167</v>
      </c>
      <c r="M189" s="65">
        <v>2419.7187438178676</v>
      </c>
      <c r="N189" s="65">
        <v>2628.4600544320997</v>
      </c>
      <c r="O189" s="65">
        <v>2753.9710578308604</v>
      </c>
      <c r="P189" s="65">
        <v>2704.67718855008</v>
      </c>
      <c r="Q189" s="65">
        <v>1916.7646252423017</v>
      </c>
      <c r="R189" s="65">
        <v>1604.258641573567</v>
      </c>
      <c r="S189" s="65">
        <v>1795.2017684565726</v>
      </c>
      <c r="T189" s="65">
        <v>1759.3074705078525</v>
      </c>
      <c r="U189" s="65">
        <v>1993.4244779079504</v>
      </c>
      <c r="V189" s="65">
        <v>2255.1511548936405</v>
      </c>
    </row>
    <row r="190" ht="15.75" customHeight="1">
      <c r="A190" s="3" t="s">
        <v>72</v>
      </c>
      <c r="B190" s="3" t="s">
        <v>429</v>
      </c>
      <c r="C190" s="65">
        <v>1517.2944535779397</v>
      </c>
      <c r="D190" s="65">
        <v>1718.2630289217595</v>
      </c>
      <c r="E190" s="65">
        <v>1814.8178201011378</v>
      </c>
      <c r="F190" s="65">
        <v>1970.8984053323825</v>
      </c>
      <c r="G190" s="65">
        <v>2261.459294110788</v>
      </c>
      <c r="H190" s="65">
        <v>2525.083911850016</v>
      </c>
      <c r="I190" s="65">
        <v>2472.4635560872953</v>
      </c>
      <c r="J190" s="65">
        <v>2732.5515572225363</v>
      </c>
      <c r="K190" s="65">
        <v>3064.751212078988</v>
      </c>
      <c r="L190" s="65">
        <v>2906.3424613081843</v>
      </c>
      <c r="M190" s="65">
        <v>2877.444528012854</v>
      </c>
      <c r="N190" s="65">
        <v>2861.2031640794617</v>
      </c>
      <c r="O190" s="65">
        <v>2643.8868939955782</v>
      </c>
      <c r="P190" s="65">
        <v>2757.2033059338637</v>
      </c>
      <c r="Q190" s="65">
        <v>3032.1970202818698</v>
      </c>
      <c r="R190" s="65">
        <v>3076.8353148387964</v>
      </c>
      <c r="S190" s="65">
        <v>3076.589885883606</v>
      </c>
      <c r="T190" s="65">
        <v>2917.7568490893273</v>
      </c>
      <c r="U190" s="65">
        <v>3044.5736403195674</v>
      </c>
      <c r="V190" s="65">
        <v>3010.292172861591</v>
      </c>
    </row>
    <row r="191" ht="15.75" customHeight="1">
      <c r="A191" s="3" t="s">
        <v>211</v>
      </c>
      <c r="B191" s="3" t="s">
        <v>430</v>
      </c>
      <c r="C191" s="65">
        <v>3266.095</v>
      </c>
      <c r="D191" s="65">
        <v>4311.999</v>
      </c>
      <c r="E191" s="65">
        <v>5421.656</v>
      </c>
      <c r="F191" s="65">
        <v>6646.803</v>
      </c>
      <c r="G191" s="65">
        <v>8538.102</v>
      </c>
      <c r="H191" s="225">
        <v>11079.069</v>
      </c>
      <c r="I191" s="225">
        <v>9557.55</v>
      </c>
      <c r="J191" s="65">
        <v>11158.18</v>
      </c>
      <c r="K191" s="65">
        <v>10934.275</v>
      </c>
      <c r="L191" s="65">
        <v>12688.11</v>
      </c>
      <c r="M191" s="65">
        <v>8692.955</v>
      </c>
      <c r="N191" s="65">
        <v>7107.443</v>
      </c>
      <c r="O191" s="65">
        <v>4096.971</v>
      </c>
      <c r="P191" s="65">
        <v>3676.384</v>
      </c>
      <c r="Q191" s="65">
        <v>3806.656</v>
      </c>
      <c r="R191" s="65">
        <v>3529.72</v>
      </c>
      <c r="S191" s="65">
        <v>2624.411</v>
      </c>
      <c r="T191" s="65">
        <v>1566.623</v>
      </c>
      <c r="U191" s="65">
        <v>2071.603</v>
      </c>
      <c r="V191" s="65">
        <v>3459.154</v>
      </c>
      <c r="W191" s="3"/>
      <c r="X191" s="3"/>
      <c r="Y191" s="3"/>
      <c r="Z191" s="3"/>
    </row>
    <row r="192" ht="15.75" customHeight="1">
      <c r="A192" s="3" t="s">
        <v>212</v>
      </c>
      <c r="B192" s="3" t="s">
        <v>431</v>
      </c>
      <c r="C192" s="65">
        <v>485.450908058518</v>
      </c>
      <c r="D192" s="65">
        <v>551.9035051349123</v>
      </c>
      <c r="E192" s="65">
        <v>693.1898425149187</v>
      </c>
      <c r="F192" s="65">
        <v>790.5925163849212</v>
      </c>
      <c r="G192" s="65">
        <v>913.3123316017551</v>
      </c>
      <c r="H192" s="65">
        <v>1158.101627354174</v>
      </c>
      <c r="I192" s="65">
        <v>1225.8450094609232</v>
      </c>
      <c r="J192" s="65">
        <v>1684.0116673877706</v>
      </c>
      <c r="K192" s="65">
        <v>1953.5569786075193</v>
      </c>
      <c r="L192" s="65">
        <v>2190.232283960539</v>
      </c>
      <c r="M192" s="65">
        <v>2367.4995424106855</v>
      </c>
      <c r="N192" s="65">
        <v>2558.7789242001</v>
      </c>
      <c r="O192" s="65">
        <v>2595.2349787073695</v>
      </c>
      <c r="P192" s="65">
        <v>2760.717101075197</v>
      </c>
      <c r="Q192" s="65">
        <v>2992.0717459594052</v>
      </c>
      <c r="R192" s="65">
        <v>3267.2250085205073</v>
      </c>
      <c r="S192" s="65">
        <v>3491.091278597283</v>
      </c>
      <c r="T192" s="65">
        <v>3586.3472965674932</v>
      </c>
      <c r="U192" s="65">
        <v>3756.4891223747263</v>
      </c>
      <c r="V192" s="65">
        <v>4163.514300409299</v>
      </c>
    </row>
    <row r="193" ht="15.75" customHeight="1">
      <c r="A193" s="3" t="s">
        <v>213</v>
      </c>
      <c r="B193" s="3" t="s">
        <v>432</v>
      </c>
      <c r="C193" s="65">
        <v>1257.6985700968853</v>
      </c>
      <c r="D193" s="65">
        <v>1422.1908864354423</v>
      </c>
      <c r="E193" s="65">
        <v>1543.7014139277364</v>
      </c>
      <c r="F193" s="65">
        <v>1570.1043996272826</v>
      </c>
      <c r="G193" s="65">
        <v>1664.2457166927647</v>
      </c>
      <c r="H193" s="65">
        <v>2035.2023412176636</v>
      </c>
      <c r="I193" s="65">
        <v>2191.781787368677</v>
      </c>
      <c r="J193" s="65">
        <v>2557.075623566985</v>
      </c>
      <c r="K193" s="65">
        <v>2880.798437079093</v>
      </c>
      <c r="L193" s="65">
        <v>3067.438727356144</v>
      </c>
      <c r="M193" s="65">
        <v>3315.2975390928173</v>
      </c>
      <c r="N193" s="65">
        <v>3352.112595060428</v>
      </c>
      <c r="O193" s="65">
        <v>3272.1543236070793</v>
      </c>
      <c r="P193" s="65">
        <v>3527.6138241317785</v>
      </c>
      <c r="Q193" s="65">
        <v>3620.3604871593707</v>
      </c>
      <c r="R193" s="65">
        <v>3562.3309427025574</v>
      </c>
      <c r="S193" s="65">
        <v>3656.858271370109</v>
      </c>
      <c r="T193" s="65">
        <v>3233.5686383585844</v>
      </c>
      <c r="U193" s="65">
        <v>3678.63565662194</v>
      </c>
      <c r="V193" s="65">
        <v>3789.327965751529</v>
      </c>
    </row>
    <row r="194" ht="15.75" customHeight="1">
      <c r="A194" s="3" t="s">
        <v>214</v>
      </c>
      <c r="B194" s="3" t="s">
        <v>433</v>
      </c>
      <c r="C194" s="65">
        <v>583.3911503794623</v>
      </c>
      <c r="D194" s="65">
        <v>669.1033619150046</v>
      </c>
      <c r="E194" s="65">
        <v>785.4512496819358</v>
      </c>
      <c r="F194" s="65">
        <v>867.782936666331</v>
      </c>
      <c r="G194" s="65">
        <v>956.2306352259372</v>
      </c>
      <c r="H194" s="65">
        <v>1153.5364241093332</v>
      </c>
      <c r="I194" s="65">
        <v>1045.8055796898334</v>
      </c>
      <c r="J194" s="65">
        <v>1249.0630852985616</v>
      </c>
      <c r="K194" s="65">
        <v>1284.6176353928724</v>
      </c>
      <c r="L194" s="65">
        <v>1349.9902949195885</v>
      </c>
      <c r="M194" s="65">
        <v>1497.747941027304</v>
      </c>
      <c r="N194" s="65">
        <v>1557.6014056318193</v>
      </c>
      <c r="O194" s="65">
        <v>1488.416267150831</v>
      </c>
      <c r="P194" s="65">
        <v>1069.816996884669</v>
      </c>
      <c r="Q194" s="65">
        <v>893.7165728526945</v>
      </c>
      <c r="R194" s="65">
        <v>701.7148777679469</v>
      </c>
      <c r="S194" s="65">
        <v>693.8164835473424</v>
      </c>
      <c r="T194" s="65">
        <v>583.8756629320794</v>
      </c>
      <c r="U194" s="65">
        <v>603.7079593657506</v>
      </c>
      <c r="V194" s="65">
        <v>676.9283850421082</v>
      </c>
    </row>
    <row r="195" ht="15.75" customHeight="1">
      <c r="A195" s="3" t="s">
        <v>215</v>
      </c>
      <c r="B195" s="3" t="s">
        <v>434</v>
      </c>
      <c r="C195" s="65">
        <v>452.2865775643258</v>
      </c>
      <c r="D195" s="65">
        <v>556.0500066495749</v>
      </c>
      <c r="E195" s="65">
        <v>720.4465047293892</v>
      </c>
      <c r="F195" s="65">
        <v>1065.5964168501228</v>
      </c>
      <c r="G195" s="65">
        <v>1133.4361583152133</v>
      </c>
      <c r="H195" s="65">
        <v>1393.5194909801205</v>
      </c>
      <c r="I195" s="65">
        <v>1150.9417459097176</v>
      </c>
      <c r="J195" s="65">
        <v>1469.3614500268363</v>
      </c>
      <c r="K195" s="65">
        <v>1644.4568305445168</v>
      </c>
      <c r="L195" s="65">
        <v>1729.647470970573</v>
      </c>
      <c r="M195" s="65">
        <v>1840.320553357893</v>
      </c>
      <c r="N195" s="65">
        <v>1724.5762196823189</v>
      </c>
      <c r="O195" s="65">
        <v>1307.9096491603236</v>
      </c>
      <c r="P195" s="65">
        <v>1249.9231434840551</v>
      </c>
      <c r="Q195" s="65">
        <v>1495.752138410211</v>
      </c>
      <c r="R195" s="65">
        <v>1475.1998363670293</v>
      </c>
      <c r="S195" s="65">
        <v>1268.1209405624106</v>
      </c>
      <c r="T195" s="65">
        <v>956.8317474862815</v>
      </c>
      <c r="U195" s="65">
        <v>1137.3443948319618</v>
      </c>
      <c r="V195" s="65">
        <v>1487.9077643102462</v>
      </c>
    </row>
    <row r="196" ht="15.75" customHeight="1">
      <c r="A196" s="3" t="s">
        <v>216</v>
      </c>
      <c r="B196" s="3" t="s">
        <v>435</v>
      </c>
      <c r="C196" s="65">
        <v>474.30220105818</v>
      </c>
      <c r="D196" s="65">
        <v>477.3994910401639</v>
      </c>
      <c r="E196" s="65">
        <v>470.78376143877915</v>
      </c>
      <c r="F196" s="65">
        <v>441.49879688479535</v>
      </c>
      <c r="G196" s="65">
        <v>425.0368416926842</v>
      </c>
      <c r="H196" s="65">
        <v>351.83910054439133</v>
      </c>
      <c r="I196" s="65">
        <v>762.297960300667</v>
      </c>
      <c r="J196" s="65">
        <v>937.8403399873721</v>
      </c>
      <c r="K196" s="65">
        <v>1082.6157732528213</v>
      </c>
      <c r="L196" s="65">
        <v>1290.1939574670246</v>
      </c>
      <c r="M196" s="65">
        <v>1408.3678103123607</v>
      </c>
      <c r="N196" s="65">
        <v>1407.0342910991558</v>
      </c>
      <c r="O196" s="65">
        <v>1410.3291734890802</v>
      </c>
      <c r="P196" s="65">
        <v>1421.7877914056774</v>
      </c>
      <c r="Q196" s="65">
        <v>1192.1070119886174</v>
      </c>
      <c r="R196" s="65">
        <v>2269.177012323324</v>
      </c>
      <c r="S196" s="65">
        <v>1421.8685964175797</v>
      </c>
      <c r="T196" s="65">
        <v>1372.6966743331732</v>
      </c>
      <c r="U196" s="65">
        <v>1773.9204108807812</v>
      </c>
      <c r="V196" s="65">
        <v>1266.9960306903215</v>
      </c>
    </row>
    <row r="197" ht="15.75" customHeight="1">
      <c r="C197" s="65"/>
      <c r="D197" s="65"/>
      <c r="E197" s="65"/>
      <c r="F197" s="65"/>
      <c r="G197" s="65"/>
      <c r="H197" s="65"/>
      <c r="I197" s="65"/>
      <c r="J197" s="65"/>
      <c r="K197" s="65"/>
      <c r="L197" s="65"/>
      <c r="M197" s="65"/>
      <c r="N197" s="65"/>
      <c r="O197" s="65"/>
      <c r="P197" s="65"/>
      <c r="Q197" s="65"/>
      <c r="R197" s="65"/>
      <c r="S197" s="65"/>
      <c r="T197" s="65"/>
      <c r="U197" s="65"/>
      <c r="V197" s="65"/>
    </row>
    <row r="198" ht="15.75" customHeight="1">
      <c r="C198" s="65"/>
      <c r="D198" s="65"/>
      <c r="E198" s="65"/>
      <c r="F198" s="65"/>
      <c r="G198" s="65"/>
      <c r="H198" s="65"/>
      <c r="I198" s="65"/>
      <c r="J198" s="65"/>
      <c r="K198" s="65"/>
      <c r="L198" s="65"/>
      <c r="M198" s="65"/>
      <c r="N198" s="65"/>
      <c r="O198" s="65"/>
      <c r="P198" s="65"/>
      <c r="Q198" s="65"/>
      <c r="R198" s="65"/>
      <c r="S198" s="65"/>
      <c r="T198" s="65"/>
      <c r="U198" s="65"/>
      <c r="V198" s="65"/>
    </row>
    <row r="199" ht="15.75" customHeight="1">
      <c r="A199" s="226" t="s">
        <v>443</v>
      </c>
      <c r="B199" s="89"/>
      <c r="C199" s="132"/>
      <c r="D199" s="132"/>
      <c r="E199" s="132"/>
      <c r="F199" s="132"/>
      <c r="G199" s="132"/>
      <c r="H199" s="132"/>
      <c r="I199" s="132"/>
      <c r="J199" s="132"/>
      <c r="K199" s="132"/>
      <c r="L199" s="132"/>
      <c r="M199" s="132"/>
      <c r="N199" s="132"/>
      <c r="O199" s="132"/>
      <c r="P199" s="132"/>
      <c r="Q199" s="132"/>
      <c r="R199" s="132"/>
      <c r="S199" s="132"/>
      <c r="T199" s="132"/>
      <c r="U199" s="132"/>
      <c r="V199" s="132"/>
    </row>
    <row r="200" ht="15.75" customHeight="1">
      <c r="A200" s="89" t="s">
        <v>444</v>
      </c>
      <c r="B200" s="89" t="s">
        <v>445</v>
      </c>
      <c r="C200" s="132">
        <v>32294.04886065587</v>
      </c>
      <c r="D200" s="132">
        <v>36889.23351351943</v>
      </c>
      <c r="E200" s="132">
        <v>38417.45778576772</v>
      </c>
      <c r="F200" s="132">
        <v>40669.326958615246</v>
      </c>
      <c r="G200" s="132">
        <v>46915.33740045066</v>
      </c>
      <c r="H200" s="132">
        <v>51919.98357542264</v>
      </c>
      <c r="I200" s="132">
        <v>48153.32401996311</v>
      </c>
      <c r="J200" s="132">
        <v>46903.7615854354</v>
      </c>
      <c r="K200" s="132">
        <v>51442.276246441084</v>
      </c>
      <c r="L200" s="132">
        <v>48564.91733508746</v>
      </c>
      <c r="M200" s="132">
        <v>50731.12725418508</v>
      </c>
      <c r="N200" s="132">
        <v>51786.37717478966</v>
      </c>
      <c r="O200" s="132">
        <v>44195.817594774824</v>
      </c>
      <c r="P200" s="132">
        <v>45307.587862044194</v>
      </c>
      <c r="Q200" s="132">
        <v>47429.15845643908</v>
      </c>
      <c r="R200" s="132">
        <v>51466.55656336244</v>
      </c>
      <c r="S200" s="132">
        <v>50070.40334828921</v>
      </c>
      <c r="T200" s="132">
        <v>48809.226876223474</v>
      </c>
      <c r="U200" s="132">
        <v>53637.70571098969</v>
      </c>
      <c r="V200" s="132">
        <v>52131.446658638706</v>
      </c>
    </row>
    <row r="201" ht="15.75" customHeight="1">
      <c r="A201" s="89" t="s">
        <v>446</v>
      </c>
      <c r="B201" s="89" t="s">
        <v>447</v>
      </c>
      <c r="C201" s="132">
        <v>30655.209267902366</v>
      </c>
      <c r="D201" s="132">
        <v>35429.40779333441</v>
      </c>
      <c r="E201" s="132">
        <v>36809.70134036188</v>
      </c>
      <c r="F201" s="132">
        <v>38705.10679591471</v>
      </c>
      <c r="G201" s="132">
        <v>44319.16544881302</v>
      </c>
      <c r="H201" s="132">
        <v>48303.397956285975</v>
      </c>
      <c r="I201" s="132">
        <v>44760.29124437094</v>
      </c>
      <c r="J201" s="132">
        <v>44184.946353965024</v>
      </c>
      <c r="K201" s="132">
        <v>47410.566927746695</v>
      </c>
      <c r="L201" s="132">
        <v>44670.56068451006</v>
      </c>
      <c r="M201" s="132">
        <v>46757.95185596013</v>
      </c>
      <c r="N201" s="132">
        <v>47764.071512082526</v>
      </c>
      <c r="O201" s="132">
        <v>41008.29671947198</v>
      </c>
      <c r="P201" s="132">
        <v>42012.62271910272</v>
      </c>
      <c r="Q201" s="132">
        <v>44198.4823908695</v>
      </c>
      <c r="R201" s="132">
        <v>47544.98114727487</v>
      </c>
      <c r="S201" s="132">
        <v>46641.7116578097</v>
      </c>
      <c r="T201" s="132">
        <v>45517.90381820186</v>
      </c>
      <c r="U201" s="132">
        <v>51268.388037359815</v>
      </c>
      <c r="V201" s="132">
        <v>49582.82536491865</v>
      </c>
    </row>
    <row r="202" ht="15.75" customHeight="1">
      <c r="A202" s="89" t="s">
        <v>448</v>
      </c>
      <c r="B202" s="89" t="s">
        <v>449</v>
      </c>
      <c r="C202" s="132">
        <v>20252.23828125</v>
      </c>
      <c r="D202" s="132">
        <v>23792.62109375</v>
      </c>
      <c r="E202" s="132">
        <v>24959.259765625</v>
      </c>
      <c r="F202" s="132">
        <v>26729.32421875</v>
      </c>
      <c r="G202" s="132">
        <v>31244.92578125</v>
      </c>
      <c r="H202" s="132">
        <v>35397.36328125</v>
      </c>
      <c r="I202" s="132">
        <v>32109.2421875</v>
      </c>
      <c r="J202" s="132">
        <v>31105.02734375</v>
      </c>
      <c r="K202" s="132">
        <v>32485.802734375</v>
      </c>
      <c r="L202" s="132">
        <v>28991.9296875</v>
      </c>
      <c r="M202" s="132">
        <v>27797.453125</v>
      </c>
      <c r="N202" s="132">
        <v>27244.34375</v>
      </c>
      <c r="O202" s="132">
        <v>23487.21875</v>
      </c>
      <c r="P202" s="132">
        <v>24715.142578125</v>
      </c>
      <c r="Q202" s="132">
        <v>26697.005859375</v>
      </c>
      <c r="R202" s="132">
        <v>29419.88671875</v>
      </c>
      <c r="S202" s="132">
        <v>29417.921875</v>
      </c>
      <c r="T202" s="132">
        <v>28035.984375</v>
      </c>
      <c r="U202" s="132">
        <v>31552.03515625</v>
      </c>
      <c r="V202" s="132">
        <v>31283.505859375</v>
      </c>
    </row>
    <row r="203" ht="15.75" customHeight="1">
      <c r="A203" s="89" t="s">
        <v>450</v>
      </c>
      <c r="B203" s="89" t="s">
        <v>451</v>
      </c>
      <c r="C203" s="132">
        <v>7203.523037866463</v>
      </c>
      <c r="D203" s="132">
        <v>8914.103556744512</v>
      </c>
      <c r="E203" s="132">
        <v>10412.644313796647</v>
      </c>
      <c r="F203" s="132">
        <v>12639.400067729612</v>
      </c>
      <c r="G203" s="132">
        <v>16744.584451634266</v>
      </c>
      <c r="H203" s="132">
        <v>18204.966478676226</v>
      </c>
      <c r="I203" s="132">
        <v>14711.735272822296</v>
      </c>
      <c r="J203" s="132">
        <v>14663.044612646472</v>
      </c>
      <c r="K203" s="132">
        <v>17487.804783092288</v>
      </c>
      <c r="L203" s="132">
        <v>17403.205325476698</v>
      </c>
      <c r="M203" s="132">
        <v>19056.0019226991</v>
      </c>
      <c r="N203" s="132">
        <v>20261.066730388313</v>
      </c>
      <c r="O203" s="132">
        <v>17402.037612807875</v>
      </c>
      <c r="P203" s="132">
        <v>18295.34293221186</v>
      </c>
      <c r="Q203" s="132">
        <v>20437.765376736148</v>
      </c>
      <c r="R203" s="132">
        <v>23165.84947864331</v>
      </c>
      <c r="S203" s="132">
        <v>23424.48470735134</v>
      </c>
      <c r="T203" s="132">
        <v>23595.243683643675</v>
      </c>
      <c r="U203" s="132">
        <v>27943.701219882027</v>
      </c>
      <c r="V203" s="132">
        <v>28332.629091798437</v>
      </c>
    </row>
    <row r="204" ht="15.75" customHeight="1">
      <c r="A204" s="89" t="s">
        <v>452</v>
      </c>
      <c r="B204" s="89" t="s">
        <v>453</v>
      </c>
      <c r="C204" s="132">
        <v>32927.680291940786</v>
      </c>
      <c r="D204" s="132">
        <v>37772.178111039786</v>
      </c>
      <c r="E204" s="132">
        <v>39054.85044238253</v>
      </c>
      <c r="F204" s="132">
        <v>41222.60200046113</v>
      </c>
      <c r="G204" s="132">
        <v>48476.392728705185</v>
      </c>
      <c r="H204" s="132">
        <v>53772.794239001945</v>
      </c>
      <c r="I204" s="132">
        <v>47481.48453643391</v>
      </c>
      <c r="J204" s="132">
        <v>46505.30317918218</v>
      </c>
      <c r="K204" s="132">
        <v>51148.931636583606</v>
      </c>
      <c r="L204" s="132">
        <v>47708.0612784469</v>
      </c>
      <c r="M204" s="132">
        <v>49892.22336327364</v>
      </c>
      <c r="N204" s="132">
        <v>50327.24029026239</v>
      </c>
      <c r="O204" s="132">
        <v>42801.90811672851</v>
      </c>
      <c r="P204" s="132">
        <v>43814.02650569767</v>
      </c>
      <c r="Q204" s="132">
        <v>46412.13647771734</v>
      </c>
      <c r="R204" s="132">
        <v>49987.626158495885</v>
      </c>
      <c r="S204" s="132">
        <v>48629.85822830238</v>
      </c>
      <c r="T204" s="132">
        <v>49169.71933884903</v>
      </c>
      <c r="U204" s="132">
        <v>53489.75201908984</v>
      </c>
      <c r="V204" s="132">
        <v>50536.6244670541</v>
      </c>
    </row>
    <row r="205" ht="15.75" customHeight="1">
      <c r="A205" s="89" t="s">
        <v>454</v>
      </c>
      <c r="B205" s="89" t="s">
        <v>455</v>
      </c>
      <c r="C205" s="132">
        <v>29627.924263529992</v>
      </c>
      <c r="D205" s="132">
        <v>33797.16244184357</v>
      </c>
      <c r="E205" s="132">
        <v>34768.175903752526</v>
      </c>
      <c r="F205" s="132">
        <v>36470.212839931344</v>
      </c>
      <c r="G205" s="132">
        <v>41557.62356481789</v>
      </c>
      <c r="H205" s="132">
        <v>45515.96175334728</v>
      </c>
      <c r="I205" s="132">
        <v>41737.76355181374</v>
      </c>
      <c r="J205" s="132">
        <v>40676.064791319084</v>
      </c>
      <c r="K205" s="132">
        <v>43846.466076480116</v>
      </c>
      <c r="L205" s="132">
        <v>40870.85236457343</v>
      </c>
      <c r="M205" s="132">
        <v>42602.71796526708</v>
      </c>
      <c r="N205" s="132">
        <v>43068.54872417324</v>
      </c>
      <c r="O205" s="132">
        <v>36652.92230521776</v>
      </c>
      <c r="P205" s="132">
        <v>37062.53357238389</v>
      </c>
      <c r="Q205" s="132">
        <v>38781.04948708397</v>
      </c>
      <c r="R205" s="132">
        <v>41557.854858886865</v>
      </c>
      <c r="S205" s="132">
        <v>40494.89829362692</v>
      </c>
      <c r="T205" s="132">
        <v>39055.28292807473</v>
      </c>
      <c r="U205" s="132">
        <v>43658.97897812225</v>
      </c>
      <c r="V205" s="132">
        <v>40963.837337041026</v>
      </c>
    </row>
    <row r="206" ht="15.75" customHeight="1">
      <c r="A206" s="89" t="s">
        <v>456</v>
      </c>
      <c r="B206" s="89" t="s">
        <v>457</v>
      </c>
      <c r="C206" s="132">
        <v>30310.35759637738</v>
      </c>
      <c r="D206" s="132">
        <v>34106.65812240013</v>
      </c>
      <c r="E206" s="132">
        <v>34520.23964924959</v>
      </c>
      <c r="F206" s="132">
        <v>36353.8803343631</v>
      </c>
      <c r="G206" s="132">
        <v>41640.0808695147</v>
      </c>
      <c r="H206" s="132">
        <v>45612.71062214415</v>
      </c>
      <c r="I206" s="132">
        <v>41650.36782971622</v>
      </c>
      <c r="J206" s="132">
        <v>41572.45594815173</v>
      </c>
      <c r="K206" s="132">
        <v>46705.895796335666</v>
      </c>
      <c r="L206" s="132">
        <v>43855.854465861754</v>
      </c>
      <c r="M206" s="132">
        <v>46298.92291773445</v>
      </c>
      <c r="N206" s="132">
        <v>48023.86998454547</v>
      </c>
      <c r="O206" s="132">
        <v>41103.25643637683</v>
      </c>
      <c r="P206" s="132">
        <v>42136.12079080027</v>
      </c>
      <c r="Q206" s="132">
        <v>44652.58917227226</v>
      </c>
      <c r="R206" s="132">
        <v>47939.27828844958</v>
      </c>
      <c r="S206" s="132">
        <v>46793.68676159953</v>
      </c>
      <c r="T206" s="132">
        <v>46772.825350753665</v>
      </c>
      <c r="U206" s="132">
        <v>51203.554473104334</v>
      </c>
      <c r="V206" s="132">
        <v>48432.455873259634</v>
      </c>
    </row>
    <row r="207" ht="15.75" customHeight="1">
      <c r="A207" s="89" t="s">
        <v>458</v>
      </c>
      <c r="B207" s="89" t="s">
        <v>459</v>
      </c>
      <c r="C207" s="132">
        <v>18518.3788387396</v>
      </c>
      <c r="D207" s="132">
        <v>21995.477943745977</v>
      </c>
      <c r="E207" s="132">
        <v>22560.14729390767</v>
      </c>
      <c r="F207" s="132">
        <v>24821.936745187915</v>
      </c>
      <c r="G207" s="132">
        <v>28863.973288501784</v>
      </c>
      <c r="H207" s="132">
        <v>32127.983194328684</v>
      </c>
      <c r="I207" s="132">
        <v>29828.756024527054</v>
      </c>
      <c r="J207" s="132">
        <v>26716.64882602805</v>
      </c>
      <c r="K207" s="132">
        <v>25483.882564493288</v>
      </c>
      <c r="L207" s="132">
        <v>21912.998287951716</v>
      </c>
      <c r="M207" s="132">
        <v>21787.787763603636</v>
      </c>
      <c r="N207" s="132">
        <v>21616.710009490464</v>
      </c>
      <c r="O207" s="132">
        <v>18083.877905654695</v>
      </c>
      <c r="P207" s="132">
        <v>17923.966813472132</v>
      </c>
      <c r="Q207" s="132">
        <v>18582.089341163297</v>
      </c>
      <c r="R207" s="132">
        <v>19756.99045625466</v>
      </c>
      <c r="S207" s="132">
        <v>19144.284387555675</v>
      </c>
      <c r="T207" s="132">
        <v>17658.94730111891</v>
      </c>
      <c r="U207" s="132">
        <v>20192.596303906073</v>
      </c>
      <c r="V207" s="132">
        <v>20732.052219053716</v>
      </c>
    </row>
    <row r="208" ht="15.75" customHeight="1">
      <c r="A208" s="89" t="s">
        <v>460</v>
      </c>
      <c r="B208" s="89" t="s">
        <v>461</v>
      </c>
      <c r="C208" s="132">
        <v>41203.52958475685</v>
      </c>
      <c r="D208" s="132">
        <v>47754.202319424396</v>
      </c>
      <c r="E208" s="132">
        <v>50933.021609558884</v>
      </c>
      <c r="F208" s="132">
        <v>54329.16185996238</v>
      </c>
      <c r="G208" s="132">
        <v>61396.417461175995</v>
      </c>
      <c r="H208" s="132">
        <v>61353.10656295232</v>
      </c>
      <c r="I208" s="132">
        <v>52133.09061625439</v>
      </c>
      <c r="J208" s="132">
        <v>48663.60044392622</v>
      </c>
      <c r="K208" s="132">
        <v>52183.13293121577</v>
      </c>
      <c r="L208" s="132">
        <v>49054.697434064066</v>
      </c>
      <c r="M208" s="132">
        <v>51546.35476345491</v>
      </c>
      <c r="N208" s="132">
        <v>55643.0594338739</v>
      </c>
      <c r="O208" s="132">
        <v>62053.98443815867</v>
      </c>
      <c r="P208" s="132">
        <v>62895.91112392992</v>
      </c>
      <c r="Q208" s="132">
        <v>69970.94891457679</v>
      </c>
      <c r="R208" s="132">
        <v>79250.38785176702</v>
      </c>
      <c r="S208" s="132">
        <v>80927.07467106514</v>
      </c>
      <c r="T208" s="132">
        <v>85420.19085560819</v>
      </c>
      <c r="U208" s="132">
        <v>100172.07925342052</v>
      </c>
      <c r="V208" s="132">
        <v>104038.94607629598</v>
      </c>
    </row>
    <row r="209" ht="15.75" customHeight="1">
      <c r="A209" s="89" t="s">
        <v>462</v>
      </c>
      <c r="B209" s="89" t="s">
        <v>463</v>
      </c>
      <c r="C209" s="132">
        <v>27526.322460995707</v>
      </c>
      <c r="D209" s="132">
        <v>31317.20079432963</v>
      </c>
      <c r="E209" s="132">
        <v>32055.092075750315</v>
      </c>
      <c r="F209" s="132">
        <v>33529.72660143614</v>
      </c>
      <c r="G209" s="132">
        <v>37870.74750709694</v>
      </c>
      <c r="H209" s="132">
        <v>40944.91241946783</v>
      </c>
      <c r="I209" s="132">
        <v>37226.75719354016</v>
      </c>
      <c r="J209" s="132">
        <v>36035.6449950699</v>
      </c>
      <c r="K209" s="132">
        <v>38649.63948367919</v>
      </c>
      <c r="L209" s="132">
        <v>35051.52126977026</v>
      </c>
      <c r="M209" s="132">
        <v>35560.081406229125</v>
      </c>
      <c r="N209" s="132">
        <v>35565.721377149064</v>
      </c>
      <c r="O209" s="132">
        <v>30242.38613521843</v>
      </c>
      <c r="P209" s="132">
        <v>30960.731508891076</v>
      </c>
      <c r="Q209" s="132">
        <v>32406.72031501372</v>
      </c>
      <c r="R209" s="132">
        <v>34622.1696664735</v>
      </c>
      <c r="S209" s="132">
        <v>33673.75096274145</v>
      </c>
      <c r="T209" s="132">
        <v>31918.69349337728</v>
      </c>
      <c r="U209" s="132">
        <v>35770.049612085786</v>
      </c>
      <c r="V209" s="132">
        <v>34157.99012246404</v>
      </c>
    </row>
    <row r="210" ht="15.75" customHeight="1">
      <c r="A210" s="89" t="s">
        <v>464</v>
      </c>
      <c r="B210" s="89" t="s">
        <v>465</v>
      </c>
      <c r="C210" s="132">
        <v>5145.19523190241</v>
      </c>
      <c r="D210" s="132">
        <v>6378.666520571151</v>
      </c>
      <c r="E210" s="132">
        <v>7594.902384313617</v>
      </c>
      <c r="F210" s="132">
        <v>9723.446901747788</v>
      </c>
      <c r="G210" s="132">
        <v>14113.52912773267</v>
      </c>
      <c r="H210" s="132">
        <v>16467.14368794046</v>
      </c>
      <c r="I210" s="132">
        <v>12331.928552408934</v>
      </c>
      <c r="J210" s="132">
        <v>11420.994003283575</v>
      </c>
      <c r="K210" s="132">
        <v>13338.96223508517</v>
      </c>
      <c r="L210" s="132">
        <v>13847.33793931943</v>
      </c>
      <c r="M210" s="132">
        <v>15007.4918561719</v>
      </c>
      <c r="N210" s="132">
        <v>15742.39133819052</v>
      </c>
      <c r="O210" s="132">
        <v>13786.45679531137</v>
      </c>
      <c r="P210" s="132">
        <v>14331.751588505293</v>
      </c>
      <c r="Q210" s="132">
        <v>15695.115154106012</v>
      </c>
      <c r="R210" s="132">
        <v>17865.03109476391</v>
      </c>
      <c r="S210" s="132">
        <v>17945.222216498118</v>
      </c>
      <c r="T210" s="132">
        <v>18207.13964086278</v>
      </c>
      <c r="U210" s="132">
        <v>21080.177449183884</v>
      </c>
      <c r="V210" s="132">
        <v>21851.10520126965</v>
      </c>
    </row>
    <row r="211" ht="15.75" customHeight="1">
      <c r="A211" s="89" t="s">
        <v>466</v>
      </c>
      <c r="B211" s="89" t="s">
        <v>467</v>
      </c>
      <c r="C211" s="132">
        <v>5499.428989113867</v>
      </c>
      <c r="D211" s="132">
        <v>6700.327191893822</v>
      </c>
      <c r="E211" s="132">
        <v>7854.765278678553</v>
      </c>
      <c r="F211" s="132">
        <v>9230.707981025209</v>
      </c>
      <c r="G211" s="132">
        <v>12285.44705370142</v>
      </c>
      <c r="H211" s="132">
        <v>14944.996652175008</v>
      </c>
      <c r="I211" s="132">
        <v>11820.776159135927</v>
      </c>
      <c r="J211" s="132">
        <v>11987.508411647046</v>
      </c>
      <c r="K211" s="132">
        <v>14376.94786439316</v>
      </c>
      <c r="L211" s="132">
        <v>14367.70942487197</v>
      </c>
      <c r="M211" s="132">
        <v>15729.652466651236</v>
      </c>
      <c r="N211" s="132">
        <v>16551.018202077976</v>
      </c>
      <c r="O211" s="132">
        <v>14263.964577349474</v>
      </c>
      <c r="P211" s="132">
        <v>15008.313244552995</v>
      </c>
      <c r="Q211" s="132">
        <v>16885.40739483748</v>
      </c>
      <c r="R211" s="132">
        <v>19186.359591640645</v>
      </c>
      <c r="S211" s="132">
        <v>19598.400870435693</v>
      </c>
      <c r="T211" s="132">
        <v>20363.924405008358</v>
      </c>
      <c r="U211" s="132">
        <v>23712.5357765275</v>
      </c>
      <c r="V211" s="132">
        <v>24826.791037197196</v>
      </c>
    </row>
    <row r="212" ht="15.75" customHeight="1">
      <c r="A212" s="89" t="s">
        <v>468</v>
      </c>
      <c r="B212" s="89" t="s">
        <v>469</v>
      </c>
      <c r="C212" s="132">
        <v>65689.32145369114</v>
      </c>
      <c r="D212" s="132">
        <v>76544.91708684732</v>
      </c>
      <c r="E212" s="132">
        <v>80988.13762308584</v>
      </c>
      <c r="F212" s="132">
        <v>90788.80048761448</v>
      </c>
      <c r="G212" s="132">
        <v>107475.32029797773</v>
      </c>
      <c r="H212" s="132">
        <v>120422.1379341569</v>
      </c>
      <c r="I212" s="132">
        <v>109419.74695310641</v>
      </c>
      <c r="J212" s="132">
        <v>110885.9913787237</v>
      </c>
      <c r="K212" s="132">
        <v>119025.05720346735</v>
      </c>
      <c r="L212" s="132">
        <v>112584.6762709582</v>
      </c>
      <c r="M212" s="132">
        <v>120000.1407298601</v>
      </c>
      <c r="N212" s="132">
        <v>123678.70214327278</v>
      </c>
      <c r="O212" s="132">
        <v>105462.01258442263</v>
      </c>
      <c r="P212" s="132">
        <v>106899.29354955467</v>
      </c>
      <c r="Q212" s="132">
        <v>110193.2137972288</v>
      </c>
      <c r="R212" s="132">
        <v>116786.51165467531</v>
      </c>
      <c r="S212" s="132">
        <v>112621.82133740172</v>
      </c>
      <c r="T212" s="132">
        <v>117370.49690015952</v>
      </c>
      <c r="U212" s="132">
        <v>133590.14697558613</v>
      </c>
      <c r="V212" s="132">
        <v>126426.08993432223</v>
      </c>
    </row>
    <row r="213" ht="15.75" customHeight="1">
      <c r="A213" s="89" t="s">
        <v>470</v>
      </c>
      <c r="B213" s="89" t="s">
        <v>471</v>
      </c>
      <c r="C213" s="132">
        <v>13772.220724357001</v>
      </c>
      <c r="D213" s="132">
        <v>15243.159006576954</v>
      </c>
      <c r="E213" s="132">
        <v>15866.1421544241</v>
      </c>
      <c r="F213" s="132">
        <v>16723.877680997775</v>
      </c>
      <c r="G213" s="132">
        <v>19485.950614463236</v>
      </c>
      <c r="H213" s="132">
        <v>22205.28274890157</v>
      </c>
      <c r="I213" s="132">
        <v>21083.125917410773</v>
      </c>
      <c r="J213" s="132">
        <v>21798.90293231228</v>
      </c>
      <c r="K213" s="132">
        <v>23155.114840338585</v>
      </c>
      <c r="L213" s="132">
        <v>22526.655780146655</v>
      </c>
      <c r="M213" s="132">
        <v>24769.449602765682</v>
      </c>
      <c r="N213" s="132">
        <v>26753.26012547834</v>
      </c>
      <c r="O213" s="132">
        <v>24921.67789838723</v>
      </c>
      <c r="P213" s="132">
        <v>25623.855626725017</v>
      </c>
      <c r="Q213" s="132">
        <v>28823.34575928612</v>
      </c>
      <c r="R213" s="132">
        <v>31566.358109274162</v>
      </c>
      <c r="S213" s="132">
        <v>31506.556844596354</v>
      </c>
      <c r="T213" s="132">
        <v>29196.97774537861</v>
      </c>
      <c r="U213" s="132">
        <v>34218.214741796764</v>
      </c>
      <c r="V213" s="132">
        <v>33940.94959612909</v>
      </c>
    </row>
    <row r="214" ht="15.75" customHeight="1">
      <c r="A214" s="89" t="s">
        <v>480</v>
      </c>
      <c r="B214" s="89" t="s">
        <v>481</v>
      </c>
      <c r="C214" s="132">
        <v>35750.97466302689</v>
      </c>
      <c r="D214" s="132">
        <v>40436.61823104069</v>
      </c>
      <c r="E214" s="132">
        <v>41994.71353052322</v>
      </c>
      <c r="F214" s="132">
        <v>44900.9381441374</v>
      </c>
      <c r="G214" s="132">
        <v>51799.20855210469</v>
      </c>
      <c r="H214" s="132">
        <v>57879.94375539163</v>
      </c>
      <c r="I214" s="132">
        <v>52722.2130568997</v>
      </c>
      <c r="J214" s="132">
        <v>50999.7451168891</v>
      </c>
      <c r="K214" s="132">
        <v>54230.31290298556</v>
      </c>
      <c r="L214" s="132">
        <v>50070.14160459042</v>
      </c>
      <c r="M214" s="132">
        <v>52198.897560745834</v>
      </c>
      <c r="N214" s="132">
        <v>52900.53741532219</v>
      </c>
      <c r="O214" s="132">
        <v>45193.40321879707</v>
      </c>
      <c r="P214" s="132">
        <v>46039.10592841104</v>
      </c>
      <c r="Q214" s="132">
        <v>48675.22233502169</v>
      </c>
      <c r="R214" s="132">
        <v>53044.532435224384</v>
      </c>
      <c r="S214" s="132">
        <v>52476.273253331776</v>
      </c>
      <c r="T214" s="132">
        <v>52162.570115039736</v>
      </c>
      <c r="U214" s="132">
        <v>57708.11121343215</v>
      </c>
      <c r="V214" s="132">
        <v>55985.40342557072</v>
      </c>
    </row>
    <row r="215" ht="15.75" customHeight="1">
      <c r="A215" s="89" t="s">
        <v>472</v>
      </c>
      <c r="B215" s="89" t="s">
        <v>473</v>
      </c>
      <c r="C215" s="132">
        <v>15797.782134027593</v>
      </c>
      <c r="D215" s="132">
        <v>18064.15809329872</v>
      </c>
      <c r="E215" s="132">
        <v>18780.127512409996</v>
      </c>
      <c r="F215" s="132">
        <v>19839.45404990321</v>
      </c>
      <c r="G215" s="132">
        <v>22811.056484436518</v>
      </c>
      <c r="H215" s="132">
        <v>24949.041356673933</v>
      </c>
      <c r="I215" s="132">
        <v>23151.21541307117</v>
      </c>
      <c r="J215" s="132">
        <v>22520.642312405016</v>
      </c>
      <c r="K215" s="132">
        <v>23217.295496520906</v>
      </c>
      <c r="L215" s="132">
        <v>20563.713601262887</v>
      </c>
      <c r="M215" s="132">
        <v>21653.195975222636</v>
      </c>
      <c r="N215" s="132">
        <v>22103.70097033174</v>
      </c>
      <c r="O215" s="132">
        <v>19250.106537685195</v>
      </c>
      <c r="P215" s="132">
        <v>19991.97248788107</v>
      </c>
      <c r="Q215" s="132">
        <v>21490.42986310416</v>
      </c>
      <c r="R215" s="132">
        <v>23562.55452281871</v>
      </c>
      <c r="S215" s="132">
        <v>23330.817288931587</v>
      </c>
      <c r="T215" s="132">
        <v>22242.406417971597</v>
      </c>
      <c r="U215" s="132">
        <v>24598.47279375444</v>
      </c>
      <c r="V215" s="132">
        <v>24274.516582307744</v>
      </c>
    </row>
    <row r="216" ht="15.75" customHeight="1">
      <c r="A216" s="89" t="s">
        <v>474</v>
      </c>
      <c r="B216" s="89" t="s">
        <v>475</v>
      </c>
      <c r="C216" s="132">
        <v>8731.937368243807</v>
      </c>
      <c r="D216" s="132">
        <v>10691.446549525903</v>
      </c>
      <c r="E216" s="132">
        <v>11690.11346894073</v>
      </c>
      <c r="F216" s="132">
        <v>13170.784980467546</v>
      </c>
      <c r="G216" s="132">
        <v>16106.0604446695</v>
      </c>
      <c r="H216" s="132">
        <v>18753.584941381567</v>
      </c>
      <c r="I216" s="132">
        <v>16597.208458136094</v>
      </c>
      <c r="J216" s="132">
        <v>16908.847956488033</v>
      </c>
      <c r="K216" s="132">
        <v>18509.740215754224</v>
      </c>
      <c r="L216" s="132">
        <v>17498.353900259353</v>
      </c>
      <c r="M216" s="132">
        <v>18276.00955165477</v>
      </c>
      <c r="N216" s="132">
        <v>18719.988140936828</v>
      </c>
      <c r="O216" s="132">
        <v>16390.882174850707</v>
      </c>
      <c r="P216" s="132">
        <v>16563.44049712335</v>
      </c>
      <c r="Q216" s="132">
        <v>17585.197002257126</v>
      </c>
      <c r="R216" s="132">
        <v>19486.393684550163</v>
      </c>
      <c r="S216" s="132">
        <v>19381.592110484995</v>
      </c>
      <c r="T216" s="132">
        <v>19551.621160193114</v>
      </c>
      <c r="U216" s="132">
        <v>21782.855065919633</v>
      </c>
      <c r="V216" s="132">
        <v>21258.114135465545</v>
      </c>
    </row>
    <row r="217" ht="15.75" customHeight="1">
      <c r="A217" s="89" t="s">
        <v>476</v>
      </c>
      <c r="B217" s="89" t="s">
        <v>477</v>
      </c>
      <c r="C217" s="132">
        <v>14849.037241503169</v>
      </c>
      <c r="D217" s="132">
        <v>17233.138561127915</v>
      </c>
      <c r="E217" s="132">
        <v>18098.90854400028</v>
      </c>
      <c r="F217" s="132">
        <v>19672.965555414557</v>
      </c>
      <c r="G217" s="132">
        <v>23817.88673202007</v>
      </c>
      <c r="H217" s="132">
        <v>27595.599965399237</v>
      </c>
      <c r="I217" s="132">
        <v>24792.12798055042</v>
      </c>
      <c r="J217" s="132">
        <v>23532.480854547382</v>
      </c>
      <c r="K217" s="132">
        <v>25128.01504313057</v>
      </c>
      <c r="L217" s="132">
        <v>22641.805122502992</v>
      </c>
      <c r="M217" s="132">
        <v>23503.282485025728</v>
      </c>
      <c r="N217" s="132">
        <v>24247.173318407935</v>
      </c>
      <c r="O217" s="132">
        <v>20890.166430417266</v>
      </c>
      <c r="P217" s="132">
        <v>21678.359467063547</v>
      </c>
      <c r="Q217" s="132">
        <v>23514.025460414898</v>
      </c>
      <c r="R217" s="132">
        <v>26123.747127790586</v>
      </c>
      <c r="S217" s="132">
        <v>26016.07868391356</v>
      </c>
      <c r="T217" s="132">
        <v>25545.241002713195</v>
      </c>
      <c r="U217" s="132">
        <v>29291.40062344306</v>
      </c>
      <c r="V217" s="132">
        <v>29457.402844390028</v>
      </c>
    </row>
    <row r="218" ht="15.75" customHeight="1">
      <c r="A218" s="89" t="s">
        <v>478</v>
      </c>
      <c r="B218" s="89" t="s">
        <v>479</v>
      </c>
      <c r="C218" s="132">
        <v>21510.83624540113</v>
      </c>
      <c r="D218" s="132">
        <v>24907.00085058565</v>
      </c>
      <c r="E218" s="132">
        <v>26429.150944931913</v>
      </c>
      <c r="F218" s="132">
        <v>28389.078579987294</v>
      </c>
      <c r="G218" s="132">
        <v>32591.350306587105</v>
      </c>
      <c r="H218" s="132">
        <v>35510.72223127011</v>
      </c>
      <c r="I218" s="132">
        <v>32169.502854858267</v>
      </c>
      <c r="J218" s="132">
        <v>30532.48050816631</v>
      </c>
      <c r="K218" s="132">
        <v>31677.900308365388</v>
      </c>
      <c r="L218" s="132">
        <v>28322.946592327575</v>
      </c>
      <c r="M218" s="132">
        <v>29077.18205575657</v>
      </c>
      <c r="N218" s="132">
        <v>29513.65118004002</v>
      </c>
      <c r="O218" s="132">
        <v>25754.361029439977</v>
      </c>
      <c r="P218" s="132">
        <v>26537.159489454905</v>
      </c>
      <c r="Q218" s="132">
        <v>28185.321367197186</v>
      </c>
      <c r="R218" s="132">
        <v>30379.72111264171</v>
      </c>
      <c r="S218" s="132">
        <v>29581.51855132934</v>
      </c>
      <c r="T218" s="132">
        <v>26959.675436732177</v>
      </c>
      <c r="U218" s="132">
        <v>30103.513733190994</v>
      </c>
      <c r="V218" s="132">
        <v>29350.168521448082</v>
      </c>
    </row>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paperSize="9" orientation="portrait"/>
  <drawing r:id="rId2"/>
  <legacyDrawing r:id="rId3"/>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41.29"/>
    <col customWidth="1" min="2" max="16" width="7.71"/>
    <col customWidth="1" min="17" max="18" width="8.57"/>
    <col customWidth="1" min="19" max="21" width="7.71"/>
    <col customWidth="1" min="22" max="26" width="8.71"/>
  </cols>
  <sheetData>
    <row r="1">
      <c r="A1" s="98" t="s">
        <v>603</v>
      </c>
      <c r="B1" s="94">
        <v>2003.0</v>
      </c>
      <c r="C1" s="94">
        <v>2004.0</v>
      </c>
      <c r="D1" s="94">
        <v>2005.0</v>
      </c>
      <c r="E1" s="94">
        <v>2006.0</v>
      </c>
      <c r="F1" s="94">
        <v>2007.0</v>
      </c>
      <c r="G1" s="94">
        <v>2008.0</v>
      </c>
      <c r="H1" s="94">
        <v>2009.0</v>
      </c>
      <c r="I1" s="94">
        <v>2010.0</v>
      </c>
      <c r="J1" s="94">
        <v>2011.0</v>
      </c>
      <c r="K1" s="94">
        <v>2012.0</v>
      </c>
      <c r="L1" s="94">
        <v>2013.0</v>
      </c>
      <c r="M1" s="94">
        <v>2014.0</v>
      </c>
      <c r="N1" s="94">
        <v>2015.0</v>
      </c>
      <c r="O1" s="94">
        <v>2016.0</v>
      </c>
      <c r="P1" s="94">
        <v>2017.0</v>
      </c>
      <c r="Q1" s="94">
        <v>2018.0</v>
      </c>
      <c r="R1" s="94">
        <v>2019.0</v>
      </c>
      <c r="S1" s="94">
        <v>2020.0</v>
      </c>
      <c r="T1" s="94">
        <v>2021.0</v>
      </c>
      <c r="U1" s="94">
        <v>2022.0</v>
      </c>
      <c r="V1" s="94"/>
      <c r="W1" s="94"/>
      <c r="X1" s="94"/>
      <c r="Y1" s="94"/>
      <c r="Z1" s="94"/>
    </row>
    <row r="2">
      <c r="A2" s="97" t="s">
        <v>604</v>
      </c>
      <c r="B2" s="94"/>
      <c r="C2" s="94"/>
      <c r="D2" s="94"/>
      <c r="E2" s="94"/>
      <c r="F2" s="94"/>
      <c r="G2" s="94"/>
      <c r="H2" s="94"/>
      <c r="I2" s="94"/>
      <c r="J2" s="94"/>
      <c r="K2" s="94"/>
      <c r="L2" s="94"/>
      <c r="M2" s="94"/>
      <c r="N2" s="94"/>
      <c r="O2" s="94"/>
      <c r="P2" s="94"/>
      <c r="Q2" s="94"/>
      <c r="R2" s="94"/>
      <c r="S2" s="94"/>
      <c r="T2" s="94"/>
      <c r="U2" s="94"/>
      <c r="V2" s="94"/>
      <c r="W2" s="94"/>
      <c r="X2" s="94"/>
      <c r="Y2" s="94"/>
      <c r="Z2" s="94"/>
    </row>
    <row r="3">
      <c r="A3" s="3" t="s">
        <v>605</v>
      </c>
      <c r="B3" s="94"/>
      <c r="C3" s="94"/>
      <c r="D3" s="94"/>
      <c r="E3" s="94"/>
      <c r="F3" s="94"/>
      <c r="G3" s="94"/>
      <c r="H3" s="94"/>
      <c r="I3" s="94"/>
      <c r="J3" s="94"/>
      <c r="K3" s="94"/>
      <c r="L3" s="94"/>
      <c r="M3" s="94"/>
      <c r="N3" s="94"/>
      <c r="O3" s="94"/>
      <c r="P3" s="94"/>
      <c r="Q3" s="94"/>
      <c r="R3" s="94"/>
      <c r="S3" s="94"/>
      <c r="T3" s="94"/>
      <c r="U3" s="94"/>
      <c r="V3" s="94"/>
      <c r="W3" s="94"/>
      <c r="X3" s="94"/>
      <c r="Y3" s="94"/>
      <c r="Z3" s="94"/>
    </row>
    <row r="5">
      <c r="A5" s="36" t="s">
        <v>101</v>
      </c>
      <c r="B5" s="66">
        <v>35.7</v>
      </c>
      <c r="C5" s="66">
        <v>16.4</v>
      </c>
      <c r="D5" s="66">
        <v>10.6</v>
      </c>
      <c r="E5" s="66">
        <v>6.8</v>
      </c>
      <c r="F5" s="66">
        <v>8.7</v>
      </c>
      <c r="G5" s="66">
        <v>26.4</v>
      </c>
      <c r="H5" s="66">
        <v>-6.8</v>
      </c>
      <c r="I5" s="66">
        <v>2.2</v>
      </c>
      <c r="J5" s="66">
        <v>11.8</v>
      </c>
      <c r="K5" s="66">
        <v>6.4</v>
      </c>
      <c r="L5" s="66">
        <v>7.4</v>
      </c>
      <c r="M5" s="66">
        <v>4.7</v>
      </c>
      <c r="N5" s="66">
        <v>-0.7</v>
      </c>
      <c r="O5" s="66">
        <v>4.4</v>
      </c>
      <c r="P5" s="66">
        <v>5.0</v>
      </c>
      <c r="Q5" s="66">
        <v>0.6</v>
      </c>
      <c r="R5" s="66">
        <v>2.3</v>
      </c>
      <c r="S5" s="66">
        <v>5.6</v>
      </c>
      <c r="T5" s="66" t="s">
        <v>606</v>
      </c>
      <c r="U5" s="66" t="s">
        <v>606</v>
      </c>
    </row>
    <row r="6">
      <c r="A6" s="36" t="s">
        <v>2</v>
      </c>
      <c r="B6" s="66">
        <v>2.4</v>
      </c>
      <c r="C6" s="66">
        <v>2.9</v>
      </c>
      <c r="D6" s="66">
        <v>2.4</v>
      </c>
      <c r="E6" s="66">
        <v>2.4</v>
      </c>
      <c r="F6" s="66">
        <v>3.0</v>
      </c>
      <c r="G6" s="66">
        <v>3.3</v>
      </c>
      <c r="H6" s="66">
        <v>2.2</v>
      </c>
      <c r="I6" s="66">
        <v>3.6</v>
      </c>
      <c r="J6" s="66">
        <v>3.4</v>
      </c>
      <c r="K6" s="66">
        <v>2.0</v>
      </c>
      <c r="L6" s="66">
        <v>1.9</v>
      </c>
      <c r="M6" s="66">
        <v>1.6</v>
      </c>
      <c r="N6" s="66">
        <v>1.9</v>
      </c>
      <c r="O6" s="66">
        <v>1.3</v>
      </c>
      <c r="P6" s="66">
        <v>2.0</v>
      </c>
      <c r="Q6" s="66">
        <v>2.0</v>
      </c>
      <c r="R6" s="66">
        <v>1.4</v>
      </c>
      <c r="S6" s="66">
        <v>1.6</v>
      </c>
      <c r="T6" s="66">
        <v>2.0</v>
      </c>
      <c r="U6" s="66">
        <v>6.7</v>
      </c>
    </row>
    <row r="7">
      <c r="A7" s="36" t="s">
        <v>70</v>
      </c>
      <c r="B7" s="66">
        <v>4.3</v>
      </c>
      <c r="C7" s="66">
        <v>4.0</v>
      </c>
      <c r="D7" s="66">
        <v>1.4</v>
      </c>
      <c r="E7" s="66">
        <v>2.3</v>
      </c>
      <c r="F7" s="66">
        <v>3.7</v>
      </c>
      <c r="G7" s="66">
        <v>4.9</v>
      </c>
      <c r="H7" s="66">
        <v>5.7</v>
      </c>
      <c r="I7" s="66">
        <v>3.9</v>
      </c>
      <c r="J7" s="66">
        <v>4.5</v>
      </c>
      <c r="K7" s="66">
        <v>8.9</v>
      </c>
      <c r="L7" s="66">
        <v>3.3</v>
      </c>
      <c r="M7" s="66">
        <v>2.9</v>
      </c>
      <c r="N7" s="66">
        <v>4.8</v>
      </c>
      <c r="O7" s="66">
        <v>6.4</v>
      </c>
      <c r="P7" s="66">
        <v>5.6</v>
      </c>
      <c r="Q7" s="66">
        <v>4.3</v>
      </c>
      <c r="R7" s="66">
        <v>2.0</v>
      </c>
      <c r="S7" s="66">
        <v>2.4</v>
      </c>
      <c r="T7" s="66">
        <v>7.2</v>
      </c>
      <c r="U7" s="66">
        <v>9.3</v>
      </c>
    </row>
    <row r="8">
      <c r="A8" s="36" t="s">
        <v>55</v>
      </c>
      <c r="B8" s="66">
        <v>3.1</v>
      </c>
      <c r="C8" s="66">
        <v>2.9</v>
      </c>
      <c r="D8" s="66">
        <v>3.5</v>
      </c>
      <c r="E8" s="66">
        <v>3.7</v>
      </c>
      <c r="F8" s="66">
        <v>2.7</v>
      </c>
      <c r="G8" s="66">
        <v>4.3</v>
      </c>
      <c r="H8" s="66">
        <v>-1.2</v>
      </c>
      <c r="I8" s="66">
        <v>1.7</v>
      </c>
      <c r="J8" s="66">
        <v>2.6</v>
      </c>
      <c r="K8" s="66">
        <v>1.5</v>
      </c>
      <c r="L8" s="66">
        <v>0.5</v>
      </c>
      <c r="M8" s="66">
        <v>-0.1</v>
      </c>
      <c r="N8" s="66">
        <v>-1.1</v>
      </c>
      <c r="O8" s="66">
        <v>-0.4</v>
      </c>
      <c r="P8" s="66">
        <v>2.6</v>
      </c>
      <c r="Q8" s="66">
        <v>1.0</v>
      </c>
      <c r="R8" s="66">
        <v>0.5</v>
      </c>
      <c r="S8" s="66">
        <v>0.1</v>
      </c>
      <c r="T8" s="66">
        <v>1.7</v>
      </c>
      <c r="U8" s="66">
        <v>6.2</v>
      </c>
    </row>
    <row r="9">
      <c r="A9" s="36" t="s">
        <v>102</v>
      </c>
      <c r="B9" s="66">
        <v>98.2</v>
      </c>
      <c r="C9" s="66">
        <v>43.5</v>
      </c>
      <c r="D9" s="66">
        <v>23.0</v>
      </c>
      <c r="E9" s="66">
        <v>13.3</v>
      </c>
      <c r="F9" s="66">
        <v>12.2</v>
      </c>
      <c r="G9" s="66">
        <v>12.5</v>
      </c>
      <c r="H9" s="66">
        <v>13.7</v>
      </c>
      <c r="I9" s="66">
        <v>14.5</v>
      </c>
      <c r="J9" s="66">
        <v>13.5</v>
      </c>
      <c r="K9" s="66">
        <v>10.3</v>
      </c>
      <c r="L9" s="66">
        <v>8.8</v>
      </c>
      <c r="M9" s="66">
        <v>7.3</v>
      </c>
      <c r="N9" s="66">
        <v>9.2</v>
      </c>
      <c r="O9" s="66">
        <v>30.7</v>
      </c>
      <c r="P9" s="66">
        <v>29.8</v>
      </c>
      <c r="Q9" s="66">
        <v>19.6</v>
      </c>
      <c r="R9" s="66">
        <v>17.1</v>
      </c>
      <c r="S9" s="66">
        <v>22.3</v>
      </c>
      <c r="T9" s="66">
        <v>25.8</v>
      </c>
      <c r="U9" s="66">
        <v>21.4</v>
      </c>
    </row>
    <row r="10">
      <c r="A10" s="36" t="s">
        <v>78</v>
      </c>
      <c r="B10" s="66">
        <v>2.0</v>
      </c>
      <c r="C10" s="66">
        <v>2.0</v>
      </c>
      <c r="D10" s="66">
        <v>2.1</v>
      </c>
      <c r="E10" s="66">
        <v>1.8</v>
      </c>
      <c r="F10" s="66">
        <v>1.4</v>
      </c>
      <c r="G10" s="66">
        <v>5.3</v>
      </c>
      <c r="H10" s="66">
        <v>-0.6</v>
      </c>
      <c r="I10" s="66">
        <v>3.4</v>
      </c>
      <c r="J10" s="66">
        <v>3.5</v>
      </c>
      <c r="K10" s="66">
        <v>3.4</v>
      </c>
      <c r="L10" s="66">
        <v>1.1</v>
      </c>
      <c r="M10" s="66">
        <v>1.1</v>
      </c>
      <c r="N10" s="66">
        <v>1.0</v>
      </c>
      <c r="O10" s="66">
        <v>-0.5</v>
      </c>
      <c r="P10" s="66">
        <v>2.4</v>
      </c>
      <c r="Q10" s="66">
        <v>1.2</v>
      </c>
      <c r="R10" s="66">
        <v>1.4</v>
      </c>
      <c r="S10" s="66">
        <v>1.1</v>
      </c>
      <c r="T10" s="66">
        <v>1.6</v>
      </c>
      <c r="U10" s="66">
        <v>7.5</v>
      </c>
    </row>
    <row r="11">
      <c r="A11" s="36" t="s">
        <v>4</v>
      </c>
      <c r="B11" s="66">
        <v>13.4</v>
      </c>
      <c r="C11" s="66">
        <v>4.4</v>
      </c>
      <c r="D11" s="66">
        <v>9.6</v>
      </c>
      <c r="E11" s="66">
        <v>10.9</v>
      </c>
      <c r="F11" s="66">
        <v>8.8</v>
      </c>
      <c r="G11" s="66">
        <v>8.6</v>
      </c>
      <c r="H11" s="66">
        <v>6.3</v>
      </c>
      <c r="I11" s="66">
        <v>10.5</v>
      </c>
      <c r="J11" s="66">
        <v>9.8</v>
      </c>
      <c r="K11" s="66">
        <v>10.0</v>
      </c>
      <c r="L11" s="66">
        <v>10.6</v>
      </c>
      <c r="M11" s="66" t="s">
        <v>606</v>
      </c>
      <c r="N11" s="66" t="s">
        <v>606</v>
      </c>
      <c r="O11" s="66" t="s">
        <v>606</v>
      </c>
      <c r="P11" s="66">
        <v>25.7</v>
      </c>
      <c r="Q11" s="66">
        <v>34.3</v>
      </c>
      <c r="R11" s="66">
        <v>53.5</v>
      </c>
      <c r="S11" s="66">
        <v>42.0</v>
      </c>
      <c r="T11" s="66">
        <v>48.4</v>
      </c>
      <c r="U11" s="66">
        <v>72.4</v>
      </c>
    </row>
    <row r="12">
      <c r="A12" s="36" t="s">
        <v>5</v>
      </c>
      <c r="B12" s="66">
        <v>4.7</v>
      </c>
      <c r="C12" s="66">
        <v>6.9</v>
      </c>
      <c r="D12" s="66">
        <v>0.6</v>
      </c>
      <c r="E12" s="66">
        <v>2.9</v>
      </c>
      <c r="F12" s="66">
        <v>4.4</v>
      </c>
      <c r="G12" s="66">
        <v>9.1</v>
      </c>
      <c r="H12" s="66">
        <v>3.5</v>
      </c>
      <c r="I12" s="66">
        <v>8.2</v>
      </c>
      <c r="J12" s="66">
        <v>7.5</v>
      </c>
      <c r="K12" s="66">
        <v>2.5</v>
      </c>
      <c r="L12" s="66">
        <v>5.7</v>
      </c>
      <c r="M12" s="66">
        <v>3.0</v>
      </c>
      <c r="N12" s="66">
        <v>3.7</v>
      </c>
      <c r="O12" s="66">
        <v>-1.4</v>
      </c>
      <c r="P12" s="66">
        <v>1.2</v>
      </c>
      <c r="Q12" s="66">
        <v>2.5</v>
      </c>
      <c r="R12" s="66">
        <v>1.4</v>
      </c>
      <c r="S12" s="66">
        <v>1.2</v>
      </c>
      <c r="T12" s="66">
        <v>7.2</v>
      </c>
      <c r="U12" s="66">
        <v>8.7</v>
      </c>
    </row>
    <row r="13">
      <c r="A13" s="36" t="s">
        <v>103</v>
      </c>
      <c r="B13" s="66">
        <v>3.7</v>
      </c>
      <c r="C13" s="66">
        <v>2.5</v>
      </c>
      <c r="D13" s="66">
        <v>3.4</v>
      </c>
      <c r="E13" s="66">
        <v>3.6</v>
      </c>
      <c r="F13" s="66">
        <v>5.4</v>
      </c>
      <c r="G13" s="66">
        <v>9.0</v>
      </c>
      <c r="H13" s="66">
        <v>-2.1</v>
      </c>
      <c r="I13" s="66">
        <v>2.1</v>
      </c>
      <c r="J13" s="66">
        <v>4.4</v>
      </c>
      <c r="K13" s="66">
        <v>0.6</v>
      </c>
      <c r="L13" s="66">
        <v>-2.4</v>
      </c>
      <c r="M13" s="66">
        <v>0.4</v>
      </c>
      <c r="N13" s="66">
        <v>0.5</v>
      </c>
      <c r="O13" s="66">
        <v>-0.9</v>
      </c>
      <c r="P13" s="66">
        <v>-1.0</v>
      </c>
      <c r="Q13" s="66">
        <v>3.6</v>
      </c>
      <c r="R13" s="66">
        <v>3.9</v>
      </c>
      <c r="S13" s="66">
        <v>-1.3</v>
      </c>
      <c r="T13" s="66">
        <v>0.7</v>
      </c>
      <c r="U13" s="66">
        <v>5.5</v>
      </c>
    </row>
    <row r="14">
      <c r="A14" s="36" t="s">
        <v>6</v>
      </c>
      <c r="B14" s="66">
        <v>2.7</v>
      </c>
      <c r="C14" s="66">
        <v>2.3</v>
      </c>
      <c r="D14" s="66">
        <v>2.7</v>
      </c>
      <c r="E14" s="66">
        <v>3.6</v>
      </c>
      <c r="F14" s="66">
        <v>2.4</v>
      </c>
      <c r="G14" s="66">
        <v>4.3</v>
      </c>
      <c r="H14" s="66">
        <v>1.8</v>
      </c>
      <c r="I14" s="66">
        <v>2.9</v>
      </c>
      <c r="J14" s="66">
        <v>3.4</v>
      </c>
      <c r="K14" s="66">
        <v>1.7</v>
      </c>
      <c r="L14" s="66">
        <v>2.5</v>
      </c>
      <c r="M14" s="66">
        <v>2.5</v>
      </c>
      <c r="N14" s="66">
        <v>1.5</v>
      </c>
      <c r="O14" s="66">
        <v>1.3</v>
      </c>
      <c r="P14" s="66">
        <v>2.0</v>
      </c>
      <c r="Q14" s="66">
        <v>1.9</v>
      </c>
      <c r="R14" s="66">
        <v>1.6</v>
      </c>
      <c r="S14" s="66">
        <v>0.9</v>
      </c>
      <c r="T14" s="66">
        <v>2.8</v>
      </c>
      <c r="U14" s="66">
        <v>6.6</v>
      </c>
    </row>
    <row r="15">
      <c r="A15" s="36" t="s">
        <v>104</v>
      </c>
      <c r="B15" s="66">
        <v>2.1</v>
      </c>
      <c r="C15" s="66">
        <v>6.7</v>
      </c>
      <c r="D15" s="66">
        <v>9.6</v>
      </c>
      <c r="E15" s="66">
        <v>8.2</v>
      </c>
      <c r="F15" s="66">
        <v>16.6</v>
      </c>
      <c r="G15" s="66">
        <v>20.8</v>
      </c>
      <c r="H15" s="66">
        <v>1.3</v>
      </c>
      <c r="I15" s="66">
        <v>5.7</v>
      </c>
      <c r="J15" s="66">
        <v>7.8</v>
      </c>
      <c r="K15" s="66">
        <v>1.0</v>
      </c>
      <c r="L15" s="66">
        <v>2.4</v>
      </c>
      <c r="M15" s="66">
        <v>1.4</v>
      </c>
      <c r="N15" s="66">
        <v>4.0</v>
      </c>
      <c r="O15" s="66">
        <v>12.4</v>
      </c>
      <c r="P15" s="66">
        <v>12.8</v>
      </c>
      <c r="Q15" s="66">
        <v>2.3</v>
      </c>
      <c r="R15" s="66">
        <v>2.7</v>
      </c>
      <c r="S15" s="66">
        <v>2.8</v>
      </c>
      <c r="T15" s="66">
        <v>6.7</v>
      </c>
      <c r="U15" s="66">
        <v>13.8</v>
      </c>
    </row>
    <row r="16">
      <c r="A16" s="73" t="s">
        <v>80</v>
      </c>
      <c r="B16" s="66">
        <v>3.7</v>
      </c>
      <c r="C16" s="66">
        <v>1.2</v>
      </c>
      <c r="D16" s="66">
        <v>1.8</v>
      </c>
      <c r="E16" s="66">
        <v>2.0</v>
      </c>
      <c r="F16" s="66">
        <v>2.4</v>
      </c>
      <c r="G16" s="66">
        <v>4.4</v>
      </c>
      <c r="H16" s="66">
        <v>1.7</v>
      </c>
      <c r="I16" s="66">
        <v>1.6</v>
      </c>
      <c r="J16" s="66">
        <v>3.1</v>
      </c>
      <c r="K16" s="66">
        <v>1.9</v>
      </c>
      <c r="L16" s="66">
        <v>0.4</v>
      </c>
      <c r="M16" s="66">
        <v>1.2</v>
      </c>
      <c r="N16" s="66">
        <v>1.9</v>
      </c>
      <c r="O16" s="66">
        <v>-0.3</v>
      </c>
      <c r="P16" s="66">
        <v>1.5</v>
      </c>
      <c r="Q16" s="66">
        <v>2.3</v>
      </c>
      <c r="R16" s="66">
        <v>2.5</v>
      </c>
      <c r="S16" s="66">
        <v>0.0</v>
      </c>
      <c r="T16" s="66">
        <v>2.9</v>
      </c>
      <c r="U16" s="66">
        <v>5.6</v>
      </c>
    </row>
    <row r="17">
      <c r="A17" s="36" t="s">
        <v>52</v>
      </c>
      <c r="B17" s="66">
        <v>1.7</v>
      </c>
      <c r="C17" s="66">
        <v>2.2</v>
      </c>
      <c r="D17" s="66">
        <v>2.6</v>
      </c>
      <c r="E17" s="66">
        <v>2.0</v>
      </c>
      <c r="F17" s="66">
        <v>3.3</v>
      </c>
      <c r="G17" s="66">
        <v>3.5</v>
      </c>
      <c r="H17" s="66">
        <v>2.8</v>
      </c>
      <c r="I17" s="66">
        <v>2.0</v>
      </c>
      <c r="J17" s="66">
        <v>-0.3</v>
      </c>
      <c r="K17" s="66">
        <v>2.8</v>
      </c>
      <c r="L17" s="66">
        <v>3.3</v>
      </c>
      <c r="M17" s="66">
        <v>2.6</v>
      </c>
      <c r="N17" s="66">
        <v>1.8</v>
      </c>
      <c r="O17" s="66">
        <v>2.8</v>
      </c>
      <c r="P17" s="66">
        <v>1.4</v>
      </c>
      <c r="Q17" s="66">
        <v>2.1</v>
      </c>
      <c r="R17" s="66">
        <v>1.0</v>
      </c>
      <c r="S17" s="66">
        <v>-2.3</v>
      </c>
      <c r="T17" s="66">
        <v>-0.6</v>
      </c>
      <c r="U17" s="66">
        <v>3.6</v>
      </c>
    </row>
    <row r="18">
      <c r="A18" s="36" t="s">
        <v>64</v>
      </c>
      <c r="B18" s="66">
        <v>3.9</v>
      </c>
      <c r="C18" s="66">
        <v>8.1</v>
      </c>
      <c r="D18" s="66">
        <v>6.5</v>
      </c>
      <c r="E18" s="66">
        <v>7.2</v>
      </c>
      <c r="F18" s="66">
        <v>7.2</v>
      </c>
      <c r="G18" s="66">
        <v>9.9</v>
      </c>
      <c r="H18" s="66">
        <v>6.7</v>
      </c>
      <c r="I18" s="66">
        <v>7.3</v>
      </c>
      <c r="J18" s="66">
        <v>8.8</v>
      </c>
      <c r="K18" s="66">
        <v>8.9</v>
      </c>
      <c r="L18" s="66">
        <v>6.8</v>
      </c>
      <c r="M18" s="66">
        <v>7.3</v>
      </c>
      <c r="N18" s="66">
        <v>6.4</v>
      </c>
      <c r="O18" s="66">
        <v>5.9</v>
      </c>
      <c r="P18" s="66">
        <v>5.4</v>
      </c>
      <c r="Q18" s="66">
        <v>5.8</v>
      </c>
      <c r="R18" s="66">
        <v>5.5</v>
      </c>
      <c r="S18" s="66">
        <v>5.6</v>
      </c>
      <c r="T18" s="66">
        <v>5.6</v>
      </c>
      <c r="U18" s="66">
        <v>6.1</v>
      </c>
    </row>
    <row r="19">
      <c r="A19" s="36" t="s">
        <v>105</v>
      </c>
      <c r="B19" s="66">
        <v>1.6</v>
      </c>
      <c r="C19" s="66">
        <v>1.4</v>
      </c>
      <c r="D19" s="66">
        <v>6.1</v>
      </c>
      <c r="E19" s="66">
        <v>7.3</v>
      </c>
      <c r="F19" s="66">
        <v>4.0</v>
      </c>
      <c r="G19" s="66">
        <v>8.1</v>
      </c>
      <c r="H19" s="66">
        <v>3.6</v>
      </c>
      <c r="I19" s="66">
        <v>5.8</v>
      </c>
      <c r="J19" s="66">
        <v>9.4</v>
      </c>
      <c r="K19" s="66">
        <v>4.5</v>
      </c>
      <c r="L19" s="66">
        <v>1.8</v>
      </c>
      <c r="M19" s="66">
        <v>1.8</v>
      </c>
      <c r="N19" s="66">
        <v>-1.1</v>
      </c>
      <c r="O19" s="66">
        <v>1.5</v>
      </c>
      <c r="P19" s="66">
        <v>4.4</v>
      </c>
      <c r="Q19" s="66">
        <v>3.7</v>
      </c>
      <c r="R19" s="66">
        <v>4.1</v>
      </c>
      <c r="S19" s="66">
        <v>2.9</v>
      </c>
      <c r="T19" s="66">
        <v>3.1</v>
      </c>
      <c r="U19" s="66">
        <v>9.4</v>
      </c>
    </row>
    <row r="20">
      <c r="A20" s="36" t="s">
        <v>7</v>
      </c>
      <c r="B20" s="66">
        <v>28.4</v>
      </c>
      <c r="C20" s="66">
        <v>18.1</v>
      </c>
      <c r="D20" s="66">
        <v>10.3</v>
      </c>
      <c r="E20" s="66">
        <v>7.0</v>
      </c>
      <c r="F20" s="66">
        <v>8.4</v>
      </c>
      <c r="G20" s="66">
        <v>14.8</v>
      </c>
      <c r="H20" s="66">
        <v>13.0</v>
      </c>
      <c r="I20" s="66">
        <v>7.7</v>
      </c>
      <c r="J20" s="66">
        <v>53.2</v>
      </c>
      <c r="K20" s="66">
        <v>59.2</v>
      </c>
      <c r="L20" s="66">
        <v>18.3</v>
      </c>
      <c r="M20" s="66">
        <v>18.1</v>
      </c>
      <c r="N20" s="66">
        <v>13.5</v>
      </c>
      <c r="O20" s="66">
        <v>11.8</v>
      </c>
      <c r="P20" s="66">
        <v>6.0</v>
      </c>
      <c r="Q20" s="66">
        <v>4.9</v>
      </c>
      <c r="R20" s="66">
        <v>5.6</v>
      </c>
      <c r="S20" s="66">
        <v>5.5</v>
      </c>
      <c r="T20" s="66">
        <v>9.5</v>
      </c>
      <c r="U20" s="66">
        <v>14.8</v>
      </c>
    </row>
    <row r="21" ht="15.75" customHeight="1">
      <c r="A21" s="36" t="s">
        <v>106</v>
      </c>
      <c r="B21" s="66">
        <v>2.6</v>
      </c>
      <c r="C21" s="66">
        <v>3.1</v>
      </c>
      <c r="D21" s="66">
        <v>3.7</v>
      </c>
      <c r="E21" s="66">
        <v>4.2</v>
      </c>
      <c r="F21" s="66">
        <v>2.3</v>
      </c>
      <c r="G21" s="66">
        <v>6.4</v>
      </c>
      <c r="H21" s="66">
        <v>-1.1</v>
      </c>
      <c r="I21" s="66">
        <v>0.9</v>
      </c>
      <c r="J21" s="66">
        <v>1.7</v>
      </c>
      <c r="K21" s="66">
        <v>1.2</v>
      </c>
      <c r="L21" s="66">
        <v>0.5</v>
      </c>
      <c r="M21" s="66">
        <v>1.2</v>
      </c>
      <c r="N21" s="66">
        <v>-0.9</v>
      </c>
      <c r="O21" s="66">
        <v>0.7</v>
      </c>
      <c r="P21" s="66">
        <v>1.1</v>
      </c>
      <c r="Q21" s="66">
        <v>0.3</v>
      </c>
      <c r="R21" s="66">
        <v>0.2</v>
      </c>
      <c r="S21" s="66">
        <v>0.1</v>
      </c>
      <c r="T21" s="66">
        <v>3.2</v>
      </c>
      <c r="U21" s="66">
        <v>6.3</v>
      </c>
    </row>
    <row r="22" ht="15.75" customHeight="1">
      <c r="A22" s="36" t="s">
        <v>107</v>
      </c>
      <c r="B22" s="66">
        <v>1.8</v>
      </c>
      <c r="C22" s="66">
        <v>1.3</v>
      </c>
      <c r="D22" s="66">
        <v>4.7</v>
      </c>
      <c r="E22" s="66">
        <v>5.2</v>
      </c>
      <c r="F22" s="66">
        <v>1.3</v>
      </c>
      <c r="G22" s="66">
        <v>6.8</v>
      </c>
      <c r="H22" s="66">
        <v>0.7</v>
      </c>
      <c r="I22" s="66">
        <v>2.3</v>
      </c>
      <c r="J22" s="66">
        <v>2.8</v>
      </c>
      <c r="K22" s="66">
        <v>7.0</v>
      </c>
      <c r="L22" s="66">
        <v>1.0</v>
      </c>
      <c r="M22" s="66">
        <v>-1.1</v>
      </c>
      <c r="N22" s="66">
        <v>0.2</v>
      </c>
      <c r="O22" s="66">
        <v>-0.8</v>
      </c>
      <c r="P22" s="66">
        <v>1.8</v>
      </c>
      <c r="Q22" s="66">
        <v>0.8</v>
      </c>
      <c r="R22" s="66">
        <v>-0.9</v>
      </c>
      <c r="S22" s="66">
        <v>3.0</v>
      </c>
      <c r="T22" s="66">
        <v>1.7</v>
      </c>
      <c r="U22" s="66">
        <v>1.5</v>
      </c>
    </row>
    <row r="23" ht="15.75" customHeight="1">
      <c r="A23" s="73" t="s">
        <v>513</v>
      </c>
      <c r="B23" s="66"/>
      <c r="C23" s="66"/>
      <c r="D23" s="66"/>
      <c r="E23" s="66"/>
      <c r="F23" s="66"/>
      <c r="G23" s="66"/>
      <c r="H23" s="66"/>
      <c r="I23" s="66"/>
      <c r="J23" s="66"/>
      <c r="K23" s="66"/>
      <c r="L23" s="66"/>
      <c r="M23" s="66"/>
      <c r="N23" s="66"/>
      <c r="O23" s="66"/>
      <c r="P23" s="66"/>
      <c r="Q23" s="66"/>
      <c r="R23" s="66"/>
      <c r="S23" s="66"/>
      <c r="T23" s="66"/>
      <c r="U23" s="66"/>
    </row>
    <row r="24" ht="15.75" customHeight="1">
      <c r="A24" s="36" t="s">
        <v>108</v>
      </c>
      <c r="B24" s="66">
        <v>2.5</v>
      </c>
      <c r="C24" s="66">
        <v>3.3</v>
      </c>
      <c r="D24" s="66">
        <v>4.8</v>
      </c>
      <c r="E24" s="66">
        <v>4.9</v>
      </c>
      <c r="F24" s="66">
        <v>5.2</v>
      </c>
      <c r="G24" s="66">
        <v>6.3</v>
      </c>
      <c r="H24" s="66">
        <v>7.1</v>
      </c>
      <c r="I24" s="66">
        <v>4.8</v>
      </c>
      <c r="J24" s="66">
        <v>8.6</v>
      </c>
      <c r="K24" s="66">
        <v>10.1</v>
      </c>
      <c r="L24" s="66">
        <v>8.1</v>
      </c>
      <c r="M24" s="66">
        <v>9.6</v>
      </c>
      <c r="N24" s="66">
        <v>6.7</v>
      </c>
      <c r="O24" s="66">
        <v>3.3</v>
      </c>
      <c r="P24" s="66">
        <v>4.3</v>
      </c>
      <c r="Q24" s="66">
        <v>3.7</v>
      </c>
      <c r="R24" s="66">
        <v>2.8</v>
      </c>
      <c r="S24" s="66">
        <v>3.0</v>
      </c>
      <c r="T24" s="66">
        <v>8.2</v>
      </c>
      <c r="U24" s="66">
        <v>5.9</v>
      </c>
    </row>
    <row r="25" ht="15.75" customHeight="1">
      <c r="A25" s="36" t="s">
        <v>607</v>
      </c>
      <c r="B25" s="66">
        <v>3.3</v>
      </c>
      <c r="C25" s="66">
        <v>4.4</v>
      </c>
      <c r="D25" s="66">
        <v>5.4</v>
      </c>
      <c r="E25" s="66">
        <v>4.3</v>
      </c>
      <c r="F25" s="66">
        <v>6.7</v>
      </c>
      <c r="G25" s="66">
        <v>14.0</v>
      </c>
      <c r="H25" s="66">
        <v>3.3</v>
      </c>
      <c r="I25" s="66">
        <v>2.5</v>
      </c>
      <c r="J25" s="66">
        <v>9.9</v>
      </c>
      <c r="K25" s="66">
        <v>4.5</v>
      </c>
      <c r="L25" s="66">
        <v>5.7</v>
      </c>
      <c r="M25" s="66">
        <v>5.8</v>
      </c>
      <c r="N25" s="66">
        <v>4.1</v>
      </c>
      <c r="O25" s="66">
        <v>3.6</v>
      </c>
      <c r="P25" s="66">
        <v>2.8</v>
      </c>
      <c r="Q25" s="66">
        <v>2.3</v>
      </c>
      <c r="R25" s="66">
        <v>1.8</v>
      </c>
      <c r="S25" s="66">
        <v>0.9</v>
      </c>
      <c r="T25" s="66">
        <v>0.7</v>
      </c>
      <c r="U25" s="66">
        <v>1.7</v>
      </c>
    </row>
    <row r="26" ht="15.75" customHeight="1">
      <c r="A26" s="36" t="s">
        <v>110</v>
      </c>
      <c r="B26" s="66">
        <v>0.5</v>
      </c>
      <c r="C26" s="66">
        <v>0.3</v>
      </c>
      <c r="D26" s="66">
        <v>3.6</v>
      </c>
      <c r="E26" s="66">
        <v>6.1</v>
      </c>
      <c r="F26" s="66">
        <v>1.5</v>
      </c>
      <c r="G26" s="66">
        <v>7.4</v>
      </c>
      <c r="H26" s="66">
        <v>-0.4</v>
      </c>
      <c r="I26" s="66">
        <v>2.1</v>
      </c>
      <c r="J26" s="66">
        <v>4.0</v>
      </c>
      <c r="K26" s="66">
        <v>2.1</v>
      </c>
      <c r="L26" s="66">
        <v>-0.1</v>
      </c>
      <c r="M26" s="66">
        <v>-0.9</v>
      </c>
      <c r="N26" s="66">
        <v>-1.0</v>
      </c>
      <c r="O26" s="66">
        <v>-1.6</v>
      </c>
      <c r="P26" s="66">
        <v>0.8</v>
      </c>
      <c r="Q26" s="66">
        <v>1.4</v>
      </c>
      <c r="R26" s="66">
        <v>0.6</v>
      </c>
      <c r="S26" s="66">
        <v>-1.1</v>
      </c>
      <c r="T26" s="66">
        <v>2.0</v>
      </c>
      <c r="U26" s="66">
        <v>14.0</v>
      </c>
    </row>
    <row r="27" ht="15.75" customHeight="1">
      <c r="A27" s="36" t="s">
        <v>111</v>
      </c>
      <c r="B27" s="66">
        <v>9.2</v>
      </c>
      <c r="C27" s="66">
        <v>7.0</v>
      </c>
      <c r="D27" s="66">
        <v>8.6</v>
      </c>
      <c r="E27" s="66">
        <v>11.6</v>
      </c>
      <c r="F27" s="66">
        <v>7.1</v>
      </c>
      <c r="G27" s="66">
        <v>12.6</v>
      </c>
      <c r="H27" s="66">
        <v>8.1</v>
      </c>
      <c r="I27" s="66">
        <v>6.9</v>
      </c>
      <c r="J27" s="66">
        <v>8.5</v>
      </c>
      <c r="K27" s="66">
        <v>7.5</v>
      </c>
      <c r="L27" s="66">
        <v>5.9</v>
      </c>
      <c r="M27" s="66">
        <v>4.4</v>
      </c>
      <c r="N27" s="66">
        <v>3.1</v>
      </c>
      <c r="O27" s="66">
        <v>2.8</v>
      </c>
      <c r="P27" s="66">
        <v>3.3</v>
      </c>
      <c r="Q27" s="66">
        <v>3.2</v>
      </c>
      <c r="R27" s="66">
        <v>2.7</v>
      </c>
      <c r="S27" s="66">
        <v>1.9</v>
      </c>
      <c r="T27" s="66">
        <v>6.7</v>
      </c>
      <c r="U27" s="66">
        <v>12.2</v>
      </c>
    </row>
    <row r="28" ht="15.75" customHeight="1">
      <c r="A28" s="36" t="s">
        <v>8</v>
      </c>
      <c r="B28" s="66">
        <v>14.7</v>
      </c>
      <c r="C28" s="66">
        <v>6.6</v>
      </c>
      <c r="D28" s="66">
        <v>6.9</v>
      </c>
      <c r="E28" s="66">
        <v>4.2</v>
      </c>
      <c r="F28" s="66">
        <v>3.6</v>
      </c>
      <c r="G28" s="66">
        <v>5.7</v>
      </c>
      <c r="H28" s="66">
        <v>4.9</v>
      </c>
      <c r="I28" s="66">
        <v>5.0</v>
      </c>
      <c r="J28" s="66">
        <v>6.6</v>
      </c>
      <c r="K28" s="66">
        <v>5.4</v>
      </c>
      <c r="L28" s="66">
        <v>6.2</v>
      </c>
      <c r="M28" s="66">
        <v>6.3</v>
      </c>
      <c r="N28" s="66">
        <v>9.0</v>
      </c>
      <c r="O28" s="66">
        <v>8.7</v>
      </c>
      <c r="P28" s="66">
        <v>3.4</v>
      </c>
      <c r="Q28" s="66">
        <v>3.7</v>
      </c>
      <c r="R28" s="66">
        <v>3.7</v>
      </c>
      <c r="S28" s="66">
        <v>3.2</v>
      </c>
      <c r="T28" s="66">
        <v>8.3</v>
      </c>
      <c r="U28" s="66">
        <v>9.3</v>
      </c>
    </row>
    <row r="29" ht="15.75" customHeight="1">
      <c r="A29" s="36" t="s">
        <v>112</v>
      </c>
      <c r="B29" s="66">
        <v>0.3</v>
      </c>
      <c r="C29" s="66">
        <v>0.8</v>
      </c>
      <c r="D29" s="66">
        <v>1.2</v>
      </c>
      <c r="E29" s="66">
        <v>0.2</v>
      </c>
      <c r="F29" s="66">
        <v>1.0</v>
      </c>
      <c r="G29" s="66">
        <v>2.1</v>
      </c>
      <c r="H29" s="66">
        <v>1.0</v>
      </c>
      <c r="I29" s="66">
        <v>0.4</v>
      </c>
      <c r="J29" s="66">
        <v>0.1</v>
      </c>
      <c r="K29" s="66">
        <v>0.1</v>
      </c>
      <c r="L29" s="66">
        <v>0.4</v>
      </c>
      <c r="M29" s="66">
        <v>-0.2</v>
      </c>
      <c r="N29" s="66">
        <v>-0.5</v>
      </c>
      <c r="O29" s="66">
        <v>-0.3</v>
      </c>
      <c r="P29" s="66">
        <v>-1.3</v>
      </c>
      <c r="Q29" s="66">
        <v>1.0</v>
      </c>
      <c r="R29" s="66">
        <v>-0.4</v>
      </c>
      <c r="S29" s="66">
        <v>1.9</v>
      </c>
      <c r="T29" s="66">
        <v>1.7</v>
      </c>
      <c r="U29" s="66">
        <v>3.7</v>
      </c>
    </row>
    <row r="30" ht="15.75" customHeight="1">
      <c r="A30" s="36" t="s">
        <v>81</v>
      </c>
      <c r="B30" s="66">
        <v>2.3</v>
      </c>
      <c r="C30" s="66">
        <v>6.1</v>
      </c>
      <c r="D30" s="66">
        <v>6.0</v>
      </c>
      <c r="E30" s="66">
        <v>7.4</v>
      </c>
      <c r="F30" s="66">
        <v>7.6</v>
      </c>
      <c r="G30" s="66">
        <v>12.0</v>
      </c>
      <c r="H30" s="66">
        <v>2.5</v>
      </c>
      <c r="I30" s="66">
        <v>3.0</v>
      </c>
      <c r="J30" s="66">
        <v>3.4</v>
      </c>
      <c r="K30" s="66">
        <v>2.4</v>
      </c>
      <c r="L30" s="66">
        <v>0.4</v>
      </c>
      <c r="M30" s="66">
        <v>-1.6</v>
      </c>
      <c r="N30" s="66">
        <v>-1.1</v>
      </c>
      <c r="O30" s="66">
        <v>-1.3</v>
      </c>
      <c r="P30" s="66">
        <v>1.2</v>
      </c>
      <c r="Q30" s="66">
        <v>2.6</v>
      </c>
      <c r="R30" s="66">
        <v>2.5</v>
      </c>
      <c r="S30" s="66">
        <v>1.2</v>
      </c>
      <c r="T30" s="66">
        <v>2.8</v>
      </c>
      <c r="U30" s="66">
        <v>13.0</v>
      </c>
    </row>
    <row r="31" ht="15.75" customHeight="1">
      <c r="A31" s="36" t="s">
        <v>65</v>
      </c>
      <c r="B31" s="66">
        <v>2.0</v>
      </c>
      <c r="C31" s="66">
        <v>-0.4</v>
      </c>
      <c r="D31" s="66">
        <v>6.4</v>
      </c>
      <c r="E31" s="66">
        <v>2.3</v>
      </c>
      <c r="F31" s="66">
        <v>-0.2</v>
      </c>
      <c r="G31" s="66">
        <v>10.7</v>
      </c>
      <c r="H31" s="66">
        <v>0.9</v>
      </c>
      <c r="I31" s="66">
        <v>-0.6</v>
      </c>
      <c r="J31" s="66">
        <v>2.8</v>
      </c>
      <c r="K31" s="66">
        <v>3.8</v>
      </c>
      <c r="L31" s="66">
        <v>0.5</v>
      </c>
      <c r="M31" s="66">
        <v>-0.3</v>
      </c>
      <c r="N31" s="66">
        <v>1.7</v>
      </c>
      <c r="O31" s="66">
        <v>0.4</v>
      </c>
      <c r="P31" s="66">
        <v>1.5</v>
      </c>
      <c r="Q31" s="66">
        <v>2.0</v>
      </c>
      <c r="R31" s="66">
        <v>-3.2</v>
      </c>
      <c r="S31" s="66">
        <v>1.9</v>
      </c>
      <c r="T31" s="66">
        <v>3.9</v>
      </c>
      <c r="U31" s="66">
        <v>14.1</v>
      </c>
    </row>
    <row r="32" ht="15.75" customHeight="1">
      <c r="A32" s="36" t="s">
        <v>113</v>
      </c>
      <c r="B32" s="66">
        <v>10.6</v>
      </c>
      <c r="C32" s="66">
        <v>8.2</v>
      </c>
      <c r="D32" s="66">
        <v>13.3</v>
      </c>
      <c r="E32" s="66">
        <v>2.7</v>
      </c>
      <c r="F32" s="66">
        <v>8.4</v>
      </c>
      <c r="G32" s="66">
        <v>24.4</v>
      </c>
      <c r="H32" s="66">
        <v>10.6</v>
      </c>
      <c r="I32" s="66">
        <v>6.5</v>
      </c>
      <c r="J32" s="66">
        <v>9.6</v>
      </c>
      <c r="K32" s="66">
        <v>18.2</v>
      </c>
      <c r="L32" s="66">
        <v>7.9</v>
      </c>
      <c r="M32" s="66">
        <v>4.4</v>
      </c>
      <c r="N32" s="66">
        <v>5.6</v>
      </c>
      <c r="O32" s="66">
        <v>5.5</v>
      </c>
      <c r="P32" s="66">
        <v>16.6</v>
      </c>
      <c r="Q32" s="66">
        <v>-2.8</v>
      </c>
      <c r="R32" s="66">
        <v>-0.7</v>
      </c>
      <c r="S32" s="66">
        <v>7.3</v>
      </c>
      <c r="T32" s="66">
        <v>8.3</v>
      </c>
      <c r="U32" s="66">
        <v>18.9</v>
      </c>
    </row>
    <row r="33" ht="15.75" customHeight="1">
      <c r="A33" s="36" t="s">
        <v>114</v>
      </c>
      <c r="B33" s="66">
        <v>1.2</v>
      </c>
      <c r="C33" s="66">
        <v>-1.9</v>
      </c>
      <c r="D33" s="66">
        <v>0.4</v>
      </c>
      <c r="E33" s="66">
        <v>4.8</v>
      </c>
      <c r="F33" s="66">
        <v>4.4</v>
      </c>
      <c r="G33" s="66">
        <v>6.8</v>
      </c>
      <c r="H33" s="66">
        <v>1.0</v>
      </c>
      <c r="I33" s="66">
        <v>2.1</v>
      </c>
      <c r="J33" s="66">
        <v>4.5</v>
      </c>
      <c r="K33" s="66">
        <v>2.5</v>
      </c>
      <c r="L33" s="66">
        <v>1.5</v>
      </c>
      <c r="M33" s="66">
        <v>-0.2</v>
      </c>
      <c r="N33" s="66">
        <v>0.1</v>
      </c>
      <c r="O33" s="66">
        <v>-1.4</v>
      </c>
      <c r="P33" s="66">
        <v>0.8</v>
      </c>
      <c r="Q33" s="66">
        <v>1.3</v>
      </c>
      <c r="R33" s="66">
        <v>1.1</v>
      </c>
      <c r="S33" s="66">
        <v>0.6</v>
      </c>
      <c r="T33" s="66">
        <v>1.9</v>
      </c>
      <c r="U33" s="66">
        <v>7.9</v>
      </c>
    </row>
    <row r="34" ht="15.75" customHeight="1">
      <c r="A34" s="36" t="s">
        <v>9</v>
      </c>
      <c r="B34" s="66">
        <v>1.0</v>
      </c>
      <c r="C34" s="66">
        <v>3.9</v>
      </c>
      <c r="D34" s="66">
        <v>6.3</v>
      </c>
      <c r="E34" s="66">
        <v>6.1</v>
      </c>
      <c r="F34" s="66">
        <v>7.7</v>
      </c>
      <c r="G34" s="66">
        <v>25.0</v>
      </c>
      <c r="H34" s="66">
        <v>-0.7</v>
      </c>
      <c r="I34" s="66">
        <v>4.0</v>
      </c>
      <c r="J34" s="66">
        <v>5.5</v>
      </c>
      <c r="K34" s="66">
        <v>2.9</v>
      </c>
      <c r="L34" s="66">
        <v>2.9</v>
      </c>
      <c r="M34" s="66">
        <v>3.9</v>
      </c>
      <c r="N34" s="66">
        <v>1.2</v>
      </c>
      <c r="O34" s="66">
        <v>3.0</v>
      </c>
      <c r="P34" s="66">
        <v>2.9</v>
      </c>
      <c r="Q34" s="66">
        <v>2.5</v>
      </c>
      <c r="R34" s="66">
        <v>1.9</v>
      </c>
      <c r="S34" s="66">
        <v>2.9</v>
      </c>
      <c r="T34" s="66">
        <v>2.9</v>
      </c>
      <c r="U34" s="66">
        <v>5.3</v>
      </c>
    </row>
    <row r="35" ht="15.75" customHeight="1">
      <c r="A35" s="36" t="s">
        <v>69</v>
      </c>
      <c r="B35" s="66">
        <v>0.6</v>
      </c>
      <c r="C35" s="66">
        <v>0.3</v>
      </c>
      <c r="D35" s="66">
        <v>2.0</v>
      </c>
      <c r="E35" s="66">
        <v>4.9</v>
      </c>
      <c r="F35" s="66">
        <v>1.1</v>
      </c>
      <c r="G35" s="66">
        <v>5.3</v>
      </c>
      <c r="H35" s="66">
        <v>3.0</v>
      </c>
      <c r="I35" s="66">
        <v>1.3</v>
      </c>
      <c r="J35" s="66">
        <v>3.0</v>
      </c>
      <c r="K35" s="66">
        <v>2.4</v>
      </c>
      <c r="L35" s="66">
        <v>2.1</v>
      </c>
      <c r="M35" s="66">
        <v>1.9</v>
      </c>
      <c r="N35" s="66">
        <v>2.7</v>
      </c>
      <c r="O35" s="66">
        <v>0.9</v>
      </c>
      <c r="P35" s="66">
        <v>0.6</v>
      </c>
      <c r="Q35" s="66">
        <v>1.1</v>
      </c>
      <c r="R35" s="66">
        <v>2.5</v>
      </c>
      <c r="S35" s="66">
        <v>2.5</v>
      </c>
      <c r="T35" s="66">
        <v>2.3</v>
      </c>
      <c r="U35" s="66">
        <v>5.3</v>
      </c>
    </row>
    <row r="36" ht="15.75" customHeight="1">
      <c r="A36" s="36" t="s">
        <v>10</v>
      </c>
      <c r="B36" s="66">
        <v>2.8</v>
      </c>
      <c r="C36" s="66">
        <v>1.9</v>
      </c>
      <c r="D36" s="66">
        <v>2.2</v>
      </c>
      <c r="E36" s="66">
        <v>2.0</v>
      </c>
      <c r="F36" s="66">
        <v>2.1</v>
      </c>
      <c r="G36" s="66">
        <v>2.4</v>
      </c>
      <c r="H36" s="66">
        <v>0.3</v>
      </c>
      <c r="I36" s="66">
        <v>1.8</v>
      </c>
      <c r="J36" s="66">
        <v>2.9</v>
      </c>
      <c r="K36" s="66">
        <v>1.5</v>
      </c>
      <c r="L36" s="66">
        <v>0.9</v>
      </c>
      <c r="M36" s="66">
        <v>1.9</v>
      </c>
      <c r="N36" s="66">
        <v>1.1</v>
      </c>
      <c r="O36" s="66">
        <v>1.4</v>
      </c>
      <c r="P36" s="66">
        <v>1.6</v>
      </c>
      <c r="Q36" s="66">
        <v>2.3</v>
      </c>
      <c r="R36" s="66">
        <v>1.9</v>
      </c>
      <c r="S36" s="66">
        <v>0.7</v>
      </c>
      <c r="T36" s="66">
        <v>3.4</v>
      </c>
      <c r="U36" s="66">
        <v>6.8</v>
      </c>
    </row>
    <row r="37" ht="15.75" customHeight="1">
      <c r="A37" s="73" t="s">
        <v>515</v>
      </c>
      <c r="B37" s="66"/>
      <c r="C37" s="66"/>
      <c r="D37" s="66"/>
      <c r="E37" s="66"/>
      <c r="F37" s="66"/>
      <c r="G37" s="66"/>
      <c r="H37" s="66"/>
      <c r="I37" s="66"/>
      <c r="J37" s="66"/>
      <c r="K37" s="66"/>
      <c r="L37" s="66"/>
      <c r="M37" s="66"/>
      <c r="N37" s="66"/>
      <c r="O37" s="66"/>
      <c r="P37" s="66"/>
      <c r="Q37" s="66"/>
      <c r="R37" s="66"/>
      <c r="S37" s="66"/>
      <c r="T37" s="66"/>
      <c r="U37" s="66"/>
    </row>
    <row r="38" ht="15.75" customHeight="1">
      <c r="A38" s="36" t="s">
        <v>115</v>
      </c>
      <c r="B38" s="66">
        <v>4.4</v>
      </c>
      <c r="C38" s="66">
        <v>-2.6</v>
      </c>
      <c r="D38" s="66">
        <v>2.9</v>
      </c>
      <c r="E38" s="66">
        <v>6.9</v>
      </c>
      <c r="F38" s="66">
        <v>0.9</v>
      </c>
      <c r="G38" s="66">
        <v>9.2</v>
      </c>
      <c r="H38" s="66">
        <v>3.6</v>
      </c>
      <c r="I38" s="66">
        <v>1.5</v>
      </c>
      <c r="J38" s="66">
        <v>1.2</v>
      </c>
      <c r="K38" s="66">
        <v>5.9</v>
      </c>
      <c r="L38" s="66">
        <v>4.0</v>
      </c>
      <c r="M38" s="66">
        <v>17.8</v>
      </c>
      <c r="N38" s="66">
        <v>1.4</v>
      </c>
      <c r="O38" s="66">
        <v>4.9</v>
      </c>
      <c r="P38" s="66">
        <v>4.2</v>
      </c>
      <c r="Q38" s="66">
        <v>1.6</v>
      </c>
      <c r="R38" s="66">
        <v>2.8</v>
      </c>
      <c r="S38" s="66">
        <v>0.9</v>
      </c>
      <c r="T38" s="66">
        <v>4.3</v>
      </c>
      <c r="U38" s="66">
        <v>5.8</v>
      </c>
    </row>
    <row r="39" ht="15.75" customHeight="1">
      <c r="A39" s="36" t="s">
        <v>116</v>
      </c>
      <c r="B39" s="66">
        <v>-1.8</v>
      </c>
      <c r="C39" s="66">
        <v>-4.8</v>
      </c>
      <c r="D39" s="66">
        <v>4.4</v>
      </c>
      <c r="E39" s="66">
        <v>9.6</v>
      </c>
      <c r="F39" s="66">
        <v>-7.4</v>
      </c>
      <c r="G39" s="66">
        <v>8.3</v>
      </c>
      <c r="H39" s="66">
        <v>10.1</v>
      </c>
      <c r="I39" s="66">
        <v>-2.1</v>
      </c>
      <c r="J39" s="66">
        <v>2.0</v>
      </c>
      <c r="K39" s="66">
        <v>7.5</v>
      </c>
      <c r="L39" s="66">
        <v>0.2</v>
      </c>
      <c r="M39" s="66">
        <v>1.7</v>
      </c>
      <c r="N39" s="66">
        <v>4.8</v>
      </c>
      <c r="O39" s="66">
        <v>-1.6</v>
      </c>
      <c r="P39" s="66">
        <v>-0.9</v>
      </c>
      <c r="Q39" s="66">
        <v>4.0</v>
      </c>
      <c r="R39" s="66">
        <v>-1.0</v>
      </c>
      <c r="S39" s="66">
        <v>4.5</v>
      </c>
      <c r="T39" s="66">
        <v>-0.8</v>
      </c>
      <c r="U39" s="66">
        <v>5.3</v>
      </c>
    </row>
    <row r="40" ht="15.75" customHeight="1">
      <c r="A40" s="73" t="s">
        <v>516</v>
      </c>
      <c r="B40" s="66"/>
      <c r="C40" s="66"/>
      <c r="D40" s="66"/>
      <c r="E40" s="66"/>
      <c r="F40" s="66"/>
      <c r="G40" s="66"/>
      <c r="H40" s="66"/>
      <c r="I40" s="66"/>
      <c r="J40" s="66"/>
      <c r="K40" s="66"/>
      <c r="L40" s="66"/>
      <c r="M40" s="66"/>
      <c r="N40" s="66"/>
      <c r="O40" s="66"/>
      <c r="P40" s="66"/>
      <c r="Q40" s="66"/>
      <c r="R40" s="66"/>
      <c r="S40" s="66"/>
      <c r="T40" s="66"/>
      <c r="U40" s="66"/>
    </row>
    <row r="41" ht="15.75" customHeight="1">
      <c r="A41" s="36" t="s">
        <v>11</v>
      </c>
      <c r="B41" s="66">
        <v>2.8</v>
      </c>
      <c r="C41" s="66">
        <v>1.1</v>
      </c>
      <c r="D41" s="66">
        <v>3.1</v>
      </c>
      <c r="E41" s="66">
        <v>3.4</v>
      </c>
      <c r="F41" s="66">
        <v>4.4</v>
      </c>
      <c r="G41" s="66">
        <v>8.7</v>
      </c>
      <c r="H41" s="66">
        <v>1.5</v>
      </c>
      <c r="I41" s="66">
        <v>1.4</v>
      </c>
      <c r="J41" s="66">
        <v>3.3</v>
      </c>
      <c r="K41" s="66">
        <v>3.0</v>
      </c>
      <c r="L41" s="66">
        <v>1.8</v>
      </c>
      <c r="M41" s="66">
        <v>4.7</v>
      </c>
      <c r="N41" s="66">
        <v>4.3</v>
      </c>
      <c r="O41" s="66">
        <v>3.8</v>
      </c>
      <c r="P41" s="66">
        <v>2.2</v>
      </c>
      <c r="Q41" s="66">
        <v>2.3</v>
      </c>
      <c r="R41" s="66">
        <v>2.2</v>
      </c>
      <c r="S41" s="66">
        <v>3.0</v>
      </c>
      <c r="T41" s="66">
        <v>4.5</v>
      </c>
      <c r="U41" s="66">
        <v>11.6</v>
      </c>
    </row>
    <row r="42" ht="15.75" customHeight="1">
      <c r="A42" s="36" t="s">
        <v>117</v>
      </c>
      <c r="B42" s="66">
        <v>7.1</v>
      </c>
      <c r="C42" s="66">
        <v>5.9</v>
      </c>
      <c r="D42" s="66">
        <v>5.0</v>
      </c>
      <c r="E42" s="66">
        <v>4.3</v>
      </c>
      <c r="F42" s="66">
        <v>5.5</v>
      </c>
      <c r="G42" s="66">
        <v>7.0</v>
      </c>
      <c r="H42" s="66">
        <v>4.2</v>
      </c>
      <c r="I42" s="66">
        <v>2.3</v>
      </c>
      <c r="J42" s="66">
        <v>3.4</v>
      </c>
      <c r="K42" s="66">
        <v>3.2</v>
      </c>
      <c r="L42" s="66">
        <v>2.0</v>
      </c>
      <c r="M42" s="66">
        <v>2.9</v>
      </c>
      <c r="N42" s="66">
        <v>5.0</v>
      </c>
      <c r="O42" s="66">
        <v>7.5</v>
      </c>
      <c r="P42" s="66">
        <v>4.3</v>
      </c>
      <c r="Q42" s="66">
        <v>3.2</v>
      </c>
      <c r="R42" s="66">
        <v>3.5</v>
      </c>
      <c r="S42" s="66">
        <v>2.5</v>
      </c>
      <c r="T42" s="66">
        <v>3.5</v>
      </c>
      <c r="U42" s="66">
        <v>10.2</v>
      </c>
    </row>
    <row r="43" ht="15.75" customHeight="1">
      <c r="A43" s="36" t="s">
        <v>62</v>
      </c>
      <c r="B43" s="66">
        <v>3.7</v>
      </c>
      <c r="C43" s="66">
        <v>4.5</v>
      </c>
      <c r="D43" s="66">
        <v>3.0</v>
      </c>
      <c r="E43" s="66">
        <v>3.4</v>
      </c>
      <c r="F43" s="66">
        <v>4.5</v>
      </c>
      <c r="G43" s="66">
        <v>4.8</v>
      </c>
      <c r="H43" s="66">
        <v>4.8</v>
      </c>
      <c r="I43" s="66">
        <v>3.9</v>
      </c>
      <c r="J43" s="66">
        <v>2.2</v>
      </c>
      <c r="K43" s="66">
        <v>5.9</v>
      </c>
      <c r="L43" s="66">
        <v>0.4</v>
      </c>
      <c r="M43" s="66">
        <v>0.0</v>
      </c>
      <c r="N43" s="66">
        <v>0.9</v>
      </c>
      <c r="O43" s="66">
        <v>0.8</v>
      </c>
      <c r="P43" s="66">
        <v>0.1</v>
      </c>
      <c r="Q43" s="66">
        <v>1.7</v>
      </c>
      <c r="R43" s="66">
        <v>3.7</v>
      </c>
      <c r="S43" s="66">
        <v>0.8</v>
      </c>
      <c r="T43" s="66">
        <v>0.0</v>
      </c>
      <c r="U43" s="66">
        <v>12.0</v>
      </c>
    </row>
    <row r="44" ht="15.75" customHeight="1">
      <c r="A44" s="73" t="s">
        <v>118</v>
      </c>
      <c r="B44" s="66">
        <v>12.8</v>
      </c>
      <c r="C44" s="66">
        <v>4.0</v>
      </c>
      <c r="D44" s="66">
        <v>21.5</v>
      </c>
      <c r="E44" s="66">
        <v>12.8</v>
      </c>
      <c r="F44" s="66">
        <v>16.7</v>
      </c>
      <c r="G44" s="66">
        <v>18.0</v>
      </c>
      <c r="H44" s="66">
        <v>46.1</v>
      </c>
      <c r="I44" s="66">
        <v>23.5</v>
      </c>
      <c r="J44" s="66">
        <v>14.9</v>
      </c>
      <c r="K44" s="66">
        <v>0.9</v>
      </c>
      <c r="L44" s="66">
        <v>0.9</v>
      </c>
      <c r="M44" s="66">
        <v>1.2</v>
      </c>
      <c r="N44" s="66">
        <v>0.7</v>
      </c>
      <c r="O44" s="66">
        <v>3.2</v>
      </c>
      <c r="P44" s="66">
        <v>35.7</v>
      </c>
      <c r="Q44" s="66">
        <v>29.3</v>
      </c>
      <c r="R44" s="66">
        <v>4.7</v>
      </c>
      <c r="S44" s="66">
        <v>11.4</v>
      </c>
      <c r="T44" s="66">
        <v>9.0</v>
      </c>
      <c r="U44" s="66">
        <v>9.0</v>
      </c>
    </row>
    <row r="45" ht="15.75" customHeight="1">
      <c r="A45" s="73" t="s">
        <v>119</v>
      </c>
      <c r="B45" s="66">
        <v>1.7</v>
      </c>
      <c r="C45" s="66">
        <v>3.7</v>
      </c>
      <c r="D45" s="66">
        <v>2.5</v>
      </c>
      <c r="E45" s="66">
        <v>4.7</v>
      </c>
      <c r="F45" s="66">
        <v>2.6</v>
      </c>
      <c r="G45" s="66">
        <v>6.0</v>
      </c>
      <c r="H45" s="66">
        <v>4.3</v>
      </c>
      <c r="I45" s="66">
        <v>0.4</v>
      </c>
      <c r="J45" s="66">
        <v>1.8</v>
      </c>
      <c r="K45" s="66">
        <v>5.0</v>
      </c>
      <c r="L45" s="66">
        <v>4.6</v>
      </c>
      <c r="M45" s="66">
        <v>0.9</v>
      </c>
      <c r="N45" s="66">
        <v>3.2</v>
      </c>
      <c r="O45" s="66">
        <v>3.2</v>
      </c>
      <c r="P45" s="66">
        <v>0.4</v>
      </c>
      <c r="Q45" s="66">
        <v>1.2</v>
      </c>
      <c r="R45" s="66">
        <v>0.4</v>
      </c>
      <c r="S45" s="66">
        <v>1.4</v>
      </c>
      <c r="T45" s="66">
        <v>2.0</v>
      </c>
      <c r="U45" s="66">
        <v>3.5</v>
      </c>
    </row>
    <row r="46" ht="15.75" customHeight="1">
      <c r="A46" s="36" t="s">
        <v>120</v>
      </c>
      <c r="B46" s="66">
        <v>9.4</v>
      </c>
      <c r="C46" s="66">
        <v>12.3</v>
      </c>
      <c r="D46" s="66">
        <v>13.8</v>
      </c>
      <c r="E46" s="66">
        <v>11.5</v>
      </c>
      <c r="F46" s="66">
        <v>9.4</v>
      </c>
      <c r="G46" s="66">
        <v>13.4</v>
      </c>
      <c r="H46" s="66">
        <v>7.8</v>
      </c>
      <c r="I46" s="66">
        <v>5.7</v>
      </c>
      <c r="J46" s="66">
        <v>4.9</v>
      </c>
      <c r="K46" s="66">
        <v>4.5</v>
      </c>
      <c r="L46" s="66">
        <v>5.2</v>
      </c>
      <c r="M46" s="66">
        <v>4.5</v>
      </c>
      <c r="N46" s="66">
        <v>0.8</v>
      </c>
      <c r="O46" s="66">
        <v>0.0</v>
      </c>
      <c r="P46" s="66">
        <v>1.6</v>
      </c>
      <c r="Q46" s="66">
        <v>2.2</v>
      </c>
      <c r="R46" s="66">
        <v>2.1</v>
      </c>
      <c r="S46" s="66">
        <v>0.7</v>
      </c>
      <c r="T46" s="66">
        <v>1.7</v>
      </c>
      <c r="U46" s="66">
        <v>8.3</v>
      </c>
    </row>
    <row r="47" ht="15.75" customHeight="1">
      <c r="A47" s="36" t="s">
        <v>121</v>
      </c>
      <c r="B47" s="66">
        <v>3.3</v>
      </c>
      <c r="C47" s="66">
        <v>1.5</v>
      </c>
      <c r="D47" s="66">
        <v>3.9</v>
      </c>
      <c r="E47" s="66">
        <v>2.5</v>
      </c>
      <c r="F47" s="66">
        <v>1.9</v>
      </c>
      <c r="G47" s="66">
        <v>1.7</v>
      </c>
      <c r="H47" s="66">
        <v>0.5</v>
      </c>
      <c r="I47" s="66">
        <v>1.8</v>
      </c>
      <c r="J47" s="66">
        <v>4.9</v>
      </c>
      <c r="K47" s="66">
        <v>1.3</v>
      </c>
      <c r="L47" s="66">
        <v>2.6</v>
      </c>
      <c r="M47" s="66">
        <v>0.5</v>
      </c>
      <c r="N47" s="66">
        <v>1.2</v>
      </c>
      <c r="O47" s="66">
        <v>0.6</v>
      </c>
      <c r="P47" s="66">
        <v>0.6</v>
      </c>
      <c r="Q47" s="66">
        <v>0.6</v>
      </c>
      <c r="R47" s="66">
        <v>0.8</v>
      </c>
      <c r="S47" s="66">
        <v>2.4</v>
      </c>
      <c r="T47" s="66">
        <v>4.2</v>
      </c>
      <c r="U47" s="66">
        <v>5.2</v>
      </c>
    </row>
    <row r="48" ht="15.75" customHeight="1">
      <c r="A48" s="36" t="s">
        <v>122</v>
      </c>
      <c r="B48" s="66">
        <v>2.4</v>
      </c>
      <c r="C48" s="66">
        <v>2.1</v>
      </c>
      <c r="D48" s="66">
        <v>3.0</v>
      </c>
      <c r="E48" s="66">
        <v>3.3</v>
      </c>
      <c r="F48" s="66">
        <v>2.7</v>
      </c>
      <c r="G48" s="66">
        <v>5.8</v>
      </c>
      <c r="H48" s="66">
        <v>2.2</v>
      </c>
      <c r="I48" s="66">
        <v>1.1</v>
      </c>
      <c r="J48" s="66">
        <v>2.2</v>
      </c>
      <c r="K48" s="66">
        <v>3.4</v>
      </c>
      <c r="L48" s="66">
        <v>2.3</v>
      </c>
      <c r="M48" s="66">
        <v>0.2</v>
      </c>
      <c r="N48" s="66">
        <v>-0.3</v>
      </c>
      <c r="O48" s="66">
        <v>-0.6</v>
      </c>
      <c r="P48" s="66">
        <v>1.3</v>
      </c>
      <c r="Q48" s="66">
        <v>1.6</v>
      </c>
      <c r="R48" s="66">
        <v>0.8</v>
      </c>
      <c r="S48" s="66">
        <v>0.0</v>
      </c>
      <c r="T48" s="66">
        <v>2.7</v>
      </c>
      <c r="U48" s="66">
        <v>10.7</v>
      </c>
    </row>
    <row r="49" ht="15.75" customHeight="1">
      <c r="A49" s="73" t="s">
        <v>56</v>
      </c>
      <c r="B49" s="66"/>
      <c r="C49" s="66"/>
      <c r="D49" s="66"/>
      <c r="E49" s="66"/>
      <c r="F49" s="66">
        <v>5.0</v>
      </c>
      <c r="G49" s="66">
        <v>3.0</v>
      </c>
      <c r="H49" s="66">
        <v>1.0</v>
      </c>
      <c r="I49" s="66">
        <v>3.0</v>
      </c>
      <c r="J49" s="66">
        <v>2.0</v>
      </c>
      <c r="K49" s="66">
        <v>5.0</v>
      </c>
      <c r="L49" s="66">
        <v>6.0</v>
      </c>
      <c r="M49" s="66">
        <v>6.0</v>
      </c>
      <c r="N49" s="66">
        <v>5.0</v>
      </c>
      <c r="O49" s="66">
        <v>5.0</v>
      </c>
      <c r="P49" s="66">
        <v>5.0</v>
      </c>
      <c r="Q49" s="66">
        <v>6.0</v>
      </c>
      <c r="R49" s="66">
        <v>7.0</v>
      </c>
      <c r="S49" s="66">
        <v>6.0</v>
      </c>
      <c r="T49" s="66">
        <v>70.0</v>
      </c>
      <c r="U49" s="66">
        <v>25.0</v>
      </c>
    </row>
    <row r="50" ht="15.75" customHeight="1">
      <c r="A50" s="73" t="s">
        <v>518</v>
      </c>
      <c r="B50" s="66"/>
      <c r="C50" s="66"/>
      <c r="D50" s="66"/>
      <c r="E50" s="66"/>
      <c r="F50" s="66"/>
      <c r="G50" s="66"/>
      <c r="H50" s="66"/>
      <c r="I50" s="66"/>
      <c r="J50" s="66"/>
      <c r="K50" s="66"/>
      <c r="L50" s="66"/>
      <c r="M50" s="66"/>
      <c r="N50" s="66"/>
      <c r="O50" s="66"/>
      <c r="P50" s="66"/>
      <c r="Q50" s="66"/>
      <c r="R50" s="66"/>
      <c r="S50" s="66"/>
      <c r="T50" s="66"/>
      <c r="U50" s="66"/>
    </row>
    <row r="51" ht="15.75" customHeight="1">
      <c r="A51" s="36" t="s">
        <v>123</v>
      </c>
      <c r="B51" s="66">
        <v>0.1</v>
      </c>
      <c r="C51" s="66">
        <v>2.8</v>
      </c>
      <c r="D51" s="66">
        <v>1.9</v>
      </c>
      <c r="E51" s="66">
        <v>2.5</v>
      </c>
      <c r="F51" s="66">
        <v>2.9</v>
      </c>
      <c r="G51" s="66">
        <v>6.4</v>
      </c>
      <c r="H51" s="66">
        <v>1.0</v>
      </c>
      <c r="I51" s="66">
        <v>1.5</v>
      </c>
      <c r="J51" s="66">
        <v>1.9</v>
      </c>
      <c r="K51" s="66">
        <v>3.3</v>
      </c>
      <c r="L51" s="66">
        <v>1.4</v>
      </c>
      <c r="M51" s="66">
        <v>0.3</v>
      </c>
      <c r="N51" s="66">
        <v>0.3</v>
      </c>
      <c r="O51" s="66">
        <v>0.7</v>
      </c>
      <c r="P51" s="66">
        <v>2.5</v>
      </c>
      <c r="Q51" s="66">
        <v>2.1</v>
      </c>
      <c r="R51" s="66">
        <v>2.8</v>
      </c>
      <c r="S51" s="66">
        <v>3.2</v>
      </c>
      <c r="T51" s="66">
        <v>3.8</v>
      </c>
      <c r="U51" s="66">
        <v>15.1</v>
      </c>
    </row>
    <row r="52" ht="15.75" customHeight="1">
      <c r="A52" s="36" t="s">
        <v>124</v>
      </c>
      <c r="B52" s="66">
        <v>2.0</v>
      </c>
      <c r="C52" s="66">
        <v>0.9</v>
      </c>
      <c r="D52" s="66">
        <v>1.7</v>
      </c>
      <c r="E52" s="66">
        <v>1.8</v>
      </c>
      <c r="F52" s="66">
        <v>1.7</v>
      </c>
      <c r="G52" s="66">
        <v>3.6</v>
      </c>
      <c r="H52" s="66">
        <v>1.0</v>
      </c>
      <c r="I52" s="66">
        <v>2.2</v>
      </c>
      <c r="J52" s="66">
        <v>2.7</v>
      </c>
      <c r="K52" s="66">
        <v>2.4</v>
      </c>
      <c r="L52" s="66">
        <v>0.5</v>
      </c>
      <c r="M52" s="66">
        <v>0.4</v>
      </c>
      <c r="N52" s="66">
        <v>0.2</v>
      </c>
      <c r="O52" s="66">
        <v>0.0</v>
      </c>
      <c r="P52" s="66">
        <v>1.1</v>
      </c>
      <c r="Q52" s="66">
        <v>0.7</v>
      </c>
      <c r="R52" s="66">
        <v>0.7</v>
      </c>
      <c r="S52" s="66">
        <v>0.3</v>
      </c>
      <c r="T52" s="66">
        <v>1.9</v>
      </c>
      <c r="U52" s="66">
        <v>8.5</v>
      </c>
    </row>
    <row r="53" ht="15.75" customHeight="1">
      <c r="A53" s="36" t="s">
        <v>125</v>
      </c>
      <c r="B53" s="66">
        <v>1.6</v>
      </c>
      <c r="C53" s="66">
        <v>2.4</v>
      </c>
      <c r="D53" s="66">
        <v>3.3</v>
      </c>
      <c r="E53" s="66">
        <v>3.5</v>
      </c>
      <c r="F53" s="66">
        <v>5.9</v>
      </c>
      <c r="G53" s="66">
        <v>8.7</v>
      </c>
      <c r="H53" s="66">
        <v>5.6</v>
      </c>
      <c r="I53" s="66">
        <v>2.5</v>
      </c>
      <c r="J53" s="66">
        <v>5.2</v>
      </c>
      <c r="K53" s="66">
        <v>4.2</v>
      </c>
      <c r="L53" s="66">
        <v>1.1</v>
      </c>
      <c r="M53" s="66">
        <v>1.3</v>
      </c>
      <c r="N53" s="66">
        <v>-0.8</v>
      </c>
      <c r="O53" s="66">
        <v>2.7</v>
      </c>
      <c r="P53" s="66">
        <v>0.6</v>
      </c>
      <c r="Q53" s="66">
        <v>0.1</v>
      </c>
      <c r="R53" s="66">
        <v>3.3</v>
      </c>
      <c r="S53" s="66">
        <v>1.8</v>
      </c>
      <c r="T53" s="66">
        <v>1.2</v>
      </c>
      <c r="U53" s="66">
        <v>5.5</v>
      </c>
    </row>
    <row r="54" ht="15.75" customHeight="1">
      <c r="A54" s="36" t="s">
        <v>126</v>
      </c>
      <c r="B54" s="66">
        <v>1.5</v>
      </c>
      <c r="C54" s="66">
        <v>2.4</v>
      </c>
      <c r="D54" s="66">
        <v>1.7</v>
      </c>
      <c r="E54" s="66">
        <v>2.6</v>
      </c>
      <c r="F54" s="66">
        <v>3.2</v>
      </c>
      <c r="G54" s="66">
        <v>6.4</v>
      </c>
      <c r="H54" s="66">
        <v>0.0</v>
      </c>
      <c r="I54" s="66">
        <v>2.8</v>
      </c>
      <c r="J54" s="66">
        <v>1.1</v>
      </c>
      <c r="K54" s="66">
        <v>1.4</v>
      </c>
      <c r="L54" s="66">
        <v>0.0</v>
      </c>
      <c r="M54" s="66">
        <v>0.8</v>
      </c>
      <c r="N54" s="66">
        <v>-0.9</v>
      </c>
      <c r="O54" s="66">
        <v>0.1</v>
      </c>
      <c r="P54" s="66">
        <v>0.3</v>
      </c>
      <c r="Q54" s="66">
        <v>1.0</v>
      </c>
      <c r="R54" s="66">
        <v>1.5</v>
      </c>
      <c r="S54" s="66">
        <v>-0.7</v>
      </c>
      <c r="T54" s="66">
        <v>1.6</v>
      </c>
      <c r="U54" s="66">
        <v>7.5</v>
      </c>
    </row>
    <row r="55" ht="15.75" customHeight="1">
      <c r="A55" s="36" t="s">
        <v>127</v>
      </c>
      <c r="B55" s="66">
        <v>27.4</v>
      </c>
      <c r="C55" s="66">
        <v>51.5</v>
      </c>
      <c r="D55" s="66">
        <v>4.2</v>
      </c>
      <c r="E55" s="66">
        <v>7.6</v>
      </c>
      <c r="F55" s="66">
        <v>6.1</v>
      </c>
      <c r="G55" s="66">
        <v>10.6</v>
      </c>
      <c r="H55" s="66">
        <v>1.4</v>
      </c>
      <c r="I55" s="66">
        <v>6.3</v>
      </c>
      <c r="J55" s="66">
        <v>8.5</v>
      </c>
      <c r="K55" s="66">
        <v>3.7</v>
      </c>
      <c r="L55" s="66">
        <v>4.8</v>
      </c>
      <c r="M55" s="66">
        <v>3.0</v>
      </c>
      <c r="N55" s="66">
        <v>0.8</v>
      </c>
      <c r="O55" s="66">
        <v>1.6</v>
      </c>
      <c r="P55" s="66">
        <v>3.3</v>
      </c>
      <c r="Q55" s="66">
        <v>3.6</v>
      </c>
      <c r="R55" s="66">
        <v>1.8</v>
      </c>
      <c r="S55" s="66">
        <v>3.8</v>
      </c>
      <c r="T55" s="66">
        <v>8.2</v>
      </c>
      <c r="U55" s="66">
        <v>8.8</v>
      </c>
    </row>
    <row r="56" ht="15.75" customHeight="1">
      <c r="A56" s="36" t="s">
        <v>128</v>
      </c>
      <c r="B56" s="66">
        <v>7.9</v>
      </c>
      <c r="C56" s="66">
        <v>2.7</v>
      </c>
      <c r="D56" s="66">
        <v>2.2</v>
      </c>
      <c r="E56" s="66">
        <v>3.3</v>
      </c>
      <c r="F56" s="66">
        <v>2.3</v>
      </c>
      <c r="G56" s="66">
        <v>8.4</v>
      </c>
      <c r="H56" s="66">
        <v>5.2</v>
      </c>
      <c r="I56" s="66">
        <v>3.6</v>
      </c>
      <c r="J56" s="66">
        <v>4.5</v>
      </c>
      <c r="K56" s="66">
        <v>5.1</v>
      </c>
      <c r="L56" s="66">
        <v>2.7</v>
      </c>
      <c r="M56" s="66">
        <v>3.6</v>
      </c>
      <c r="N56" s="66">
        <v>4.0</v>
      </c>
      <c r="O56" s="66">
        <v>1.7</v>
      </c>
      <c r="P56" s="66">
        <v>0.4</v>
      </c>
      <c r="Q56" s="66">
        <v>-0.2</v>
      </c>
      <c r="R56" s="66">
        <v>0.3</v>
      </c>
      <c r="S56" s="66">
        <v>-0.3</v>
      </c>
      <c r="T56" s="66">
        <v>0.1</v>
      </c>
      <c r="U56" s="66">
        <v>3.5</v>
      </c>
    </row>
    <row r="57" ht="15.75" customHeight="1">
      <c r="A57" s="36" t="s">
        <v>12</v>
      </c>
      <c r="B57" s="66">
        <v>3.4</v>
      </c>
      <c r="C57" s="66">
        <v>8.2</v>
      </c>
      <c r="D57" s="66">
        <v>8.7</v>
      </c>
      <c r="E57" s="66">
        <v>4.3</v>
      </c>
      <c r="F57" s="66">
        <v>10.9</v>
      </c>
      <c r="G57" s="66">
        <v>11.7</v>
      </c>
      <c r="H57" s="66">
        <v>16.2</v>
      </c>
      <c r="I57" s="66">
        <v>11.7</v>
      </c>
      <c r="J57" s="66">
        <v>11.1</v>
      </c>
      <c r="K57" s="66">
        <v>8.7</v>
      </c>
      <c r="L57" s="66">
        <v>6.9</v>
      </c>
      <c r="M57" s="66">
        <v>10.1</v>
      </c>
      <c r="N57" s="66">
        <v>11.0</v>
      </c>
      <c r="O57" s="66">
        <v>10.2</v>
      </c>
      <c r="P57" s="66">
        <v>23.5</v>
      </c>
      <c r="Q57" s="66">
        <v>20.9</v>
      </c>
      <c r="R57" s="66">
        <v>13.9</v>
      </c>
      <c r="S57" s="66">
        <v>5.7</v>
      </c>
      <c r="T57" s="66">
        <v>4.5</v>
      </c>
      <c r="U57" s="66">
        <v>8.5</v>
      </c>
    </row>
    <row r="58" ht="15.75" customHeight="1">
      <c r="A58" s="36" t="s">
        <v>129</v>
      </c>
      <c r="B58" s="66">
        <v>2.1</v>
      </c>
      <c r="C58" s="66">
        <v>4.5</v>
      </c>
      <c r="D58" s="66">
        <v>4.7</v>
      </c>
      <c r="E58" s="66">
        <v>4.0</v>
      </c>
      <c r="F58" s="66">
        <v>4.6</v>
      </c>
      <c r="G58" s="66">
        <v>7.3</v>
      </c>
      <c r="H58" s="66">
        <v>0.5</v>
      </c>
      <c r="I58" s="66">
        <v>1.2</v>
      </c>
      <c r="J58" s="66">
        <v>5.1</v>
      </c>
      <c r="K58" s="66">
        <v>1.7</v>
      </c>
      <c r="L58" s="66">
        <v>0.8</v>
      </c>
      <c r="M58" s="66">
        <v>1.1</v>
      </c>
      <c r="N58" s="66">
        <v>-0.7</v>
      </c>
      <c r="O58" s="66">
        <v>0.6</v>
      </c>
      <c r="P58" s="66">
        <v>1.0</v>
      </c>
      <c r="Q58" s="66">
        <v>1.1</v>
      </c>
      <c r="R58" s="66">
        <v>0.1</v>
      </c>
      <c r="S58" s="66">
        <v>-0.4</v>
      </c>
      <c r="T58" s="66">
        <v>3.5</v>
      </c>
      <c r="U58" s="66">
        <v>7.2</v>
      </c>
    </row>
    <row r="59" ht="15.75" customHeight="1">
      <c r="A59" s="36" t="s">
        <v>130</v>
      </c>
      <c r="B59" s="66">
        <v>7.3</v>
      </c>
      <c r="C59" s="66">
        <v>4.2</v>
      </c>
      <c r="D59" s="66">
        <v>5.6</v>
      </c>
      <c r="E59" s="66">
        <v>4.5</v>
      </c>
      <c r="F59" s="66">
        <v>2.8</v>
      </c>
      <c r="G59" s="66">
        <v>4.7</v>
      </c>
      <c r="H59" s="66">
        <v>5.7</v>
      </c>
      <c r="I59" s="66">
        <v>5.3</v>
      </c>
      <c r="J59" s="66">
        <v>4.8</v>
      </c>
      <c r="K59" s="66">
        <v>3.4</v>
      </c>
      <c r="L59" s="66">
        <v>3.2</v>
      </c>
      <c r="M59" s="66">
        <v>4.3</v>
      </c>
      <c r="N59" s="66">
        <v>1.7</v>
      </c>
      <c r="O59" s="66">
        <v>1.4</v>
      </c>
      <c r="P59" s="66">
        <v>0.7</v>
      </c>
      <c r="Q59" s="66">
        <v>1.3</v>
      </c>
      <c r="R59" s="66">
        <v>1.2</v>
      </c>
      <c r="S59" s="66">
        <v>4.8</v>
      </c>
      <c r="T59" s="66">
        <v>-0.1</v>
      </c>
      <c r="U59" s="66">
        <v>5.0</v>
      </c>
    </row>
    <row r="60" ht="15.75" customHeight="1">
      <c r="A60" s="36" t="s">
        <v>131</v>
      </c>
      <c r="B60" s="66">
        <v>22.7</v>
      </c>
      <c r="C60" s="66">
        <v>25.1</v>
      </c>
      <c r="D60" s="66">
        <v>12.5</v>
      </c>
      <c r="E60" s="66">
        <v>7.7</v>
      </c>
      <c r="F60" s="66">
        <v>9.4</v>
      </c>
      <c r="G60" s="66">
        <v>22.2</v>
      </c>
      <c r="H60" s="66">
        <v>33.9</v>
      </c>
      <c r="I60" s="66">
        <v>10.3</v>
      </c>
      <c r="J60" s="66">
        <v>5.9</v>
      </c>
      <c r="K60" s="66">
        <v>6.0</v>
      </c>
      <c r="L60" s="66">
        <v>6.3</v>
      </c>
      <c r="M60" s="66">
        <v>8.4</v>
      </c>
      <c r="N60" s="66">
        <v>28.5</v>
      </c>
      <c r="O60" s="66">
        <v>-5.6</v>
      </c>
      <c r="P60" s="66">
        <v>-13.3</v>
      </c>
      <c r="Q60" s="66">
        <v>-14.4</v>
      </c>
      <c r="R60" s="66">
        <v>1.3</v>
      </c>
      <c r="S60" s="66">
        <v>5.6</v>
      </c>
      <c r="T60" s="66">
        <v>6.6</v>
      </c>
      <c r="U60" s="66">
        <v>7.4</v>
      </c>
    </row>
    <row r="61" ht="15.75" customHeight="1">
      <c r="A61" s="36" t="s">
        <v>132</v>
      </c>
      <c r="B61" s="66">
        <v>7.3</v>
      </c>
      <c r="C61" s="66">
        <v>3.5</v>
      </c>
      <c r="D61" s="66">
        <v>4.9</v>
      </c>
      <c r="E61" s="66">
        <v>5.2</v>
      </c>
      <c r="F61" s="66">
        <v>8.1</v>
      </c>
      <c r="G61" s="66">
        <v>12.7</v>
      </c>
      <c r="H61" s="66">
        <v>7.4</v>
      </c>
      <c r="I61" s="66">
        <v>4.5</v>
      </c>
      <c r="J61" s="66">
        <v>6.1</v>
      </c>
      <c r="K61" s="66">
        <v>8.9</v>
      </c>
      <c r="L61" s="66">
        <v>5.6</v>
      </c>
      <c r="M61" s="66">
        <v>5.7</v>
      </c>
      <c r="N61" s="66">
        <v>5.0</v>
      </c>
      <c r="O61" s="66">
        <v>7.8</v>
      </c>
      <c r="P61" s="66">
        <v>6.2</v>
      </c>
      <c r="Q61" s="66">
        <v>4.8</v>
      </c>
      <c r="R61" s="66">
        <v>2.6</v>
      </c>
      <c r="S61" s="66">
        <v>3.9</v>
      </c>
      <c r="T61" s="66">
        <v>3.7</v>
      </c>
      <c r="U61" s="66">
        <v>4.8</v>
      </c>
    </row>
    <row r="62" ht="15.75" customHeight="1">
      <c r="A62" s="36" t="s">
        <v>75</v>
      </c>
      <c r="B62" s="66">
        <v>17.8</v>
      </c>
      <c r="C62" s="66">
        <v>3.2</v>
      </c>
      <c r="D62" s="66">
        <v>11.7</v>
      </c>
      <c r="E62" s="66">
        <v>13.6</v>
      </c>
      <c r="F62" s="66">
        <v>17.2</v>
      </c>
      <c r="G62" s="66">
        <v>44.4</v>
      </c>
      <c r="H62" s="66">
        <v>8.5</v>
      </c>
      <c r="I62" s="66">
        <v>8.1</v>
      </c>
      <c r="J62" s="66">
        <v>33.2</v>
      </c>
      <c r="K62" s="66">
        <v>24.1</v>
      </c>
      <c r="L62" s="66">
        <v>8.1</v>
      </c>
      <c r="M62" s="66">
        <v>7.4</v>
      </c>
      <c r="N62" s="66">
        <v>9.6</v>
      </c>
      <c r="O62" s="66">
        <v>6.6</v>
      </c>
      <c r="P62" s="66">
        <v>10.7</v>
      </c>
      <c r="Q62" s="66">
        <v>13.8</v>
      </c>
      <c r="R62" s="66">
        <v>15.8</v>
      </c>
      <c r="S62" s="66">
        <v>20.4</v>
      </c>
      <c r="T62" s="66">
        <v>26.8</v>
      </c>
      <c r="U62" s="66">
        <v>33.9</v>
      </c>
    </row>
    <row r="63" ht="15.75" customHeight="1">
      <c r="A63" s="73" t="s">
        <v>13</v>
      </c>
      <c r="B63" s="66">
        <v>2.1</v>
      </c>
      <c r="C63" s="66">
        <v>2.1</v>
      </c>
      <c r="D63" s="66">
        <v>2.2</v>
      </c>
      <c r="E63" s="66">
        <v>2.2</v>
      </c>
      <c r="F63" s="66">
        <v>2.1</v>
      </c>
      <c r="G63" s="66">
        <v>3.3</v>
      </c>
      <c r="H63" s="66">
        <v>0.3</v>
      </c>
      <c r="I63" s="66">
        <v>1.6</v>
      </c>
      <c r="J63" s="66">
        <v>2.7</v>
      </c>
      <c r="K63" s="66">
        <v>2.5</v>
      </c>
      <c r="L63" s="66">
        <v>1.4</v>
      </c>
      <c r="M63" s="66">
        <v>0.4</v>
      </c>
      <c r="N63" s="66">
        <v>0.2</v>
      </c>
      <c r="O63" s="66">
        <v>0.2</v>
      </c>
      <c r="P63" s="66">
        <v>1.5</v>
      </c>
      <c r="Q63" s="66">
        <v>1.8</v>
      </c>
      <c r="R63" s="66">
        <v>1.2</v>
      </c>
      <c r="S63" s="66">
        <v>0.3</v>
      </c>
      <c r="T63" s="66">
        <v>2.6</v>
      </c>
      <c r="U63" s="66">
        <v>8.4</v>
      </c>
    </row>
    <row r="64" ht="15.75" customHeight="1">
      <c r="A64" s="73" t="s">
        <v>519</v>
      </c>
      <c r="B64" s="66"/>
      <c r="C64" s="66"/>
      <c r="D64" s="66"/>
      <c r="E64" s="66"/>
      <c r="F64" s="66"/>
      <c r="G64" s="66"/>
      <c r="H64" s="66"/>
      <c r="I64" s="66"/>
      <c r="J64" s="66"/>
      <c r="K64" s="66"/>
      <c r="L64" s="66"/>
      <c r="M64" s="66"/>
      <c r="N64" s="66"/>
      <c r="O64" s="66"/>
      <c r="P64" s="66"/>
      <c r="Q64" s="66"/>
      <c r="R64" s="66"/>
      <c r="S64" s="66"/>
      <c r="T64" s="66"/>
      <c r="U64" s="66"/>
    </row>
    <row r="65" ht="15.75" customHeight="1">
      <c r="A65" s="36" t="s">
        <v>133</v>
      </c>
      <c r="B65" s="66">
        <v>4.2</v>
      </c>
      <c r="C65" s="66">
        <v>2.8</v>
      </c>
      <c r="D65" s="66">
        <v>2.3</v>
      </c>
      <c r="E65" s="66">
        <v>2.5</v>
      </c>
      <c r="F65" s="66">
        <v>4.8</v>
      </c>
      <c r="G65" s="66">
        <v>7.7</v>
      </c>
      <c r="H65" s="66">
        <v>3.7</v>
      </c>
      <c r="I65" s="66">
        <v>3.7</v>
      </c>
      <c r="J65" s="66">
        <v>7.3</v>
      </c>
      <c r="K65" s="66">
        <v>3.4</v>
      </c>
      <c r="L65" s="66">
        <v>2.9</v>
      </c>
      <c r="M65" s="66">
        <v>0.5</v>
      </c>
      <c r="N65" s="66">
        <v>1.4</v>
      </c>
      <c r="O65" s="66">
        <v>3.9</v>
      </c>
      <c r="P65" s="66">
        <v>3.3</v>
      </c>
      <c r="Q65" s="66">
        <v>4.1</v>
      </c>
      <c r="R65" s="66">
        <v>1.8</v>
      </c>
      <c r="S65" s="66">
        <v>-2.6</v>
      </c>
      <c r="T65" s="66">
        <v>0.2</v>
      </c>
      <c r="U65" s="66">
        <v>4.5</v>
      </c>
    </row>
    <row r="66" ht="15.75" customHeight="1">
      <c r="A66" s="73" t="s">
        <v>520</v>
      </c>
      <c r="B66" s="66"/>
      <c r="C66" s="66"/>
      <c r="D66" s="66"/>
      <c r="E66" s="66"/>
      <c r="F66" s="66"/>
      <c r="G66" s="66"/>
      <c r="H66" s="66"/>
      <c r="I66" s="66"/>
      <c r="J66" s="66"/>
      <c r="K66" s="66"/>
      <c r="L66" s="66"/>
      <c r="M66" s="66"/>
      <c r="N66" s="66"/>
      <c r="O66" s="66"/>
      <c r="P66" s="66"/>
      <c r="Q66" s="66"/>
      <c r="R66" s="66"/>
      <c r="S66" s="66"/>
      <c r="T66" s="66"/>
      <c r="U66" s="66"/>
    </row>
    <row r="67" ht="15.75" customHeight="1">
      <c r="A67" s="36" t="s">
        <v>134</v>
      </c>
      <c r="B67" s="66">
        <v>2.1</v>
      </c>
      <c r="C67" s="66">
        <v>0.4</v>
      </c>
      <c r="D67" s="66">
        <v>1.2</v>
      </c>
      <c r="E67" s="66">
        <v>-1.4</v>
      </c>
      <c r="F67" s="66">
        <v>-1.0</v>
      </c>
      <c r="G67" s="66">
        <v>5.3</v>
      </c>
      <c r="H67" s="66">
        <v>1.9</v>
      </c>
      <c r="I67" s="66">
        <v>1.4</v>
      </c>
      <c r="J67" s="66">
        <v>1.3</v>
      </c>
      <c r="K67" s="66">
        <v>2.7</v>
      </c>
      <c r="L67" s="66">
        <v>0.5</v>
      </c>
      <c r="M67" s="66">
        <v>4.5</v>
      </c>
      <c r="N67" s="66">
        <v>-0.1</v>
      </c>
      <c r="O67" s="66">
        <v>2.1</v>
      </c>
      <c r="P67" s="66">
        <v>2.7</v>
      </c>
      <c r="Q67" s="66">
        <v>4.8</v>
      </c>
      <c r="R67" s="66">
        <v>2.0</v>
      </c>
      <c r="S67" s="66">
        <v>1.7</v>
      </c>
      <c r="T67" s="66">
        <v>1.1</v>
      </c>
      <c r="U67" s="66">
        <v>4.3</v>
      </c>
    </row>
    <row r="68" ht="15.75" customHeight="1">
      <c r="A68" s="73" t="s">
        <v>135</v>
      </c>
      <c r="B68" s="66">
        <v>17.0</v>
      </c>
      <c r="C68" s="66">
        <v>14.3</v>
      </c>
      <c r="D68" s="66">
        <v>5.0</v>
      </c>
      <c r="E68" s="66">
        <v>2.1</v>
      </c>
      <c r="F68" s="66">
        <v>5.4</v>
      </c>
      <c r="G68" s="66">
        <v>4.5</v>
      </c>
      <c r="H68" s="66">
        <v>4.6</v>
      </c>
      <c r="I68" s="66">
        <v>5.0</v>
      </c>
      <c r="J68" s="66">
        <v>4.8</v>
      </c>
      <c r="K68" s="66">
        <v>4.6</v>
      </c>
      <c r="L68" s="66">
        <v>5.2</v>
      </c>
      <c r="M68" s="66">
        <v>6.3</v>
      </c>
      <c r="N68" s="66">
        <v>6.8</v>
      </c>
      <c r="O68" s="66">
        <v>7.2</v>
      </c>
      <c r="P68" s="66">
        <v>8.0</v>
      </c>
      <c r="Q68" s="66">
        <v>6.5</v>
      </c>
      <c r="R68" s="66">
        <v>7.1</v>
      </c>
      <c r="S68" s="66">
        <v>5.9</v>
      </c>
      <c r="T68" s="66">
        <v>7.4</v>
      </c>
      <c r="U68" s="66">
        <v>11.5</v>
      </c>
    </row>
    <row r="69" ht="15.75" customHeight="1">
      <c r="A69" s="36" t="s">
        <v>14</v>
      </c>
      <c r="B69" s="66">
        <v>4.8</v>
      </c>
      <c r="C69" s="66">
        <v>5.7</v>
      </c>
      <c r="D69" s="66">
        <v>8.2</v>
      </c>
      <c r="E69" s="66">
        <v>9.2</v>
      </c>
      <c r="F69" s="66">
        <v>9.2</v>
      </c>
      <c r="G69" s="66">
        <v>10.0</v>
      </c>
      <c r="H69" s="66">
        <v>1.7</v>
      </c>
      <c r="I69" s="66">
        <v>7.1</v>
      </c>
      <c r="J69" s="66">
        <v>8.5</v>
      </c>
      <c r="K69" s="66">
        <v>-0.9</v>
      </c>
      <c r="L69" s="66">
        <v>-0.5</v>
      </c>
      <c r="M69" s="66">
        <v>3.1</v>
      </c>
      <c r="N69" s="66">
        <v>4.0</v>
      </c>
      <c r="O69" s="66">
        <v>2.1</v>
      </c>
      <c r="P69" s="66">
        <v>6.0</v>
      </c>
      <c r="Q69" s="66">
        <v>2.6</v>
      </c>
      <c r="R69" s="66">
        <v>4.9</v>
      </c>
      <c r="S69" s="66">
        <v>5.2</v>
      </c>
      <c r="T69" s="66">
        <v>9.6</v>
      </c>
      <c r="U69" s="66">
        <v>11.9</v>
      </c>
    </row>
    <row r="70" ht="15.75" customHeight="1">
      <c r="A70" s="36" t="s">
        <v>136</v>
      </c>
      <c r="B70" s="66">
        <v>26.6</v>
      </c>
      <c r="C70" s="66">
        <v>12.7</v>
      </c>
      <c r="D70" s="66">
        <v>15.1</v>
      </c>
      <c r="E70" s="66">
        <v>11.7</v>
      </c>
      <c r="F70" s="66">
        <v>10.7</v>
      </c>
      <c r="G70" s="66">
        <v>16.5</v>
      </c>
      <c r="H70" s="66">
        <v>13.1</v>
      </c>
      <c r="I70" s="66">
        <v>6.7</v>
      </c>
      <c r="J70" s="66">
        <v>7.7</v>
      </c>
      <c r="K70" s="66">
        <v>7.1</v>
      </c>
      <c r="L70" s="66">
        <v>11.7</v>
      </c>
      <c r="M70" s="66">
        <v>15.5</v>
      </c>
      <c r="N70" s="66">
        <v>17.2</v>
      </c>
      <c r="O70" s="66">
        <v>17.5</v>
      </c>
      <c r="P70" s="66">
        <v>12.4</v>
      </c>
      <c r="Q70" s="66">
        <v>9.8</v>
      </c>
      <c r="R70" s="66">
        <v>7.1</v>
      </c>
      <c r="S70" s="66">
        <v>9.9</v>
      </c>
      <c r="T70" s="66">
        <v>10.0</v>
      </c>
      <c r="U70" s="66">
        <v>31.9</v>
      </c>
    </row>
    <row r="71" ht="15.75" customHeight="1">
      <c r="A71" s="36" t="s">
        <v>137</v>
      </c>
      <c r="B71" s="66">
        <v>2.2</v>
      </c>
      <c r="C71" s="66">
        <v>2.3</v>
      </c>
      <c r="D71" s="66">
        <v>3.5</v>
      </c>
      <c r="E71" s="66">
        <v>4.3</v>
      </c>
      <c r="F71" s="66">
        <v>3.9</v>
      </c>
      <c r="G71" s="66">
        <v>8.0</v>
      </c>
      <c r="H71" s="66">
        <v>-0.3</v>
      </c>
      <c r="I71" s="66">
        <v>3.4</v>
      </c>
      <c r="J71" s="66">
        <v>3.0</v>
      </c>
      <c r="K71" s="66">
        <v>2.4</v>
      </c>
      <c r="L71" s="66">
        <v>0.0</v>
      </c>
      <c r="M71" s="66">
        <v>-1.0</v>
      </c>
      <c r="N71" s="66">
        <v>-0.6</v>
      </c>
      <c r="O71" s="66">
        <v>1.7</v>
      </c>
      <c r="P71" s="66">
        <v>0.9</v>
      </c>
      <c r="Q71" s="66">
        <v>0.8</v>
      </c>
      <c r="R71" s="66">
        <v>0.6</v>
      </c>
      <c r="S71" s="66">
        <v>-0.7</v>
      </c>
      <c r="T71" s="66">
        <v>1.2</v>
      </c>
      <c r="U71" s="66">
        <v>2.7</v>
      </c>
    </row>
    <row r="72" ht="15.75" customHeight="1">
      <c r="A72" s="36" t="s">
        <v>138</v>
      </c>
      <c r="B72" s="66">
        <v>5.6</v>
      </c>
      <c r="C72" s="66">
        <v>7.6</v>
      </c>
      <c r="D72" s="66">
        <v>9.1</v>
      </c>
      <c r="E72" s="66">
        <v>6.6</v>
      </c>
      <c r="F72" s="66">
        <v>6.8</v>
      </c>
      <c r="G72" s="66">
        <v>11.4</v>
      </c>
      <c r="H72" s="66">
        <v>1.9</v>
      </c>
      <c r="I72" s="66">
        <v>3.9</v>
      </c>
      <c r="J72" s="66">
        <v>6.2</v>
      </c>
      <c r="K72" s="66">
        <v>3.8</v>
      </c>
      <c r="L72" s="66">
        <v>4.3</v>
      </c>
      <c r="M72" s="66">
        <v>3.4</v>
      </c>
      <c r="N72" s="66">
        <v>2.4</v>
      </c>
      <c r="O72" s="66">
        <v>4.4</v>
      </c>
      <c r="P72" s="66">
        <v>4.4</v>
      </c>
      <c r="Q72" s="66">
        <v>3.8</v>
      </c>
      <c r="R72" s="66">
        <v>3.7</v>
      </c>
      <c r="S72" s="66">
        <v>3.2</v>
      </c>
      <c r="T72" s="66">
        <v>4.3</v>
      </c>
      <c r="U72" s="66">
        <v>6.9</v>
      </c>
    </row>
    <row r="73" ht="15.75" customHeight="1">
      <c r="A73" s="36" t="s">
        <v>139</v>
      </c>
      <c r="B73" s="66">
        <v>11.0</v>
      </c>
      <c r="C73" s="66">
        <v>17.5</v>
      </c>
      <c r="D73" s="66">
        <v>31.4</v>
      </c>
      <c r="E73" s="66">
        <v>34.7</v>
      </c>
      <c r="F73" s="66">
        <v>22.9</v>
      </c>
      <c r="G73" s="66">
        <v>18.4</v>
      </c>
      <c r="H73" s="66">
        <v>4.7</v>
      </c>
      <c r="I73" s="66">
        <v>15.5</v>
      </c>
      <c r="J73" s="66">
        <v>21.4</v>
      </c>
      <c r="K73" s="66">
        <v>15.2</v>
      </c>
      <c r="L73" s="66">
        <v>11.9</v>
      </c>
      <c r="M73" s="66">
        <v>9.7</v>
      </c>
      <c r="N73" s="66">
        <v>8.2</v>
      </c>
      <c r="O73" s="66">
        <v>8.2</v>
      </c>
      <c r="P73" s="66">
        <v>8.9</v>
      </c>
      <c r="Q73" s="66">
        <v>9.8</v>
      </c>
      <c r="R73" s="66">
        <v>9.5</v>
      </c>
      <c r="S73" s="66">
        <v>10.6</v>
      </c>
      <c r="T73" s="66">
        <v>12.6</v>
      </c>
      <c r="U73" s="66">
        <v>10.5</v>
      </c>
    </row>
    <row r="74" ht="15.75" customHeight="1">
      <c r="A74" s="36" t="s">
        <v>140</v>
      </c>
      <c r="B74" s="66">
        <v>-3.5</v>
      </c>
      <c r="C74" s="66">
        <v>0.8</v>
      </c>
      <c r="D74" s="66">
        <v>3.4</v>
      </c>
      <c r="E74" s="66">
        <v>2.0</v>
      </c>
      <c r="F74" s="66">
        <v>4.6</v>
      </c>
      <c r="G74" s="66">
        <v>10.4</v>
      </c>
      <c r="H74" s="66">
        <v>-1.6</v>
      </c>
      <c r="I74" s="66">
        <v>1.1</v>
      </c>
      <c r="J74" s="66">
        <v>5.1</v>
      </c>
      <c r="K74" s="66">
        <v>2.1</v>
      </c>
      <c r="L74" s="66">
        <v>0.8</v>
      </c>
      <c r="M74" s="66">
        <v>-1.0</v>
      </c>
      <c r="N74" s="66">
        <v>1.5</v>
      </c>
      <c r="O74" s="66">
        <v>2.7</v>
      </c>
      <c r="P74" s="66">
        <v>-0.2</v>
      </c>
      <c r="Q74" s="66">
        <v>0.4</v>
      </c>
      <c r="R74" s="66">
        <v>0.3</v>
      </c>
      <c r="S74" s="66">
        <v>1.5</v>
      </c>
      <c r="T74" s="66">
        <v>3.3</v>
      </c>
      <c r="U74" s="66">
        <v>7.9</v>
      </c>
    </row>
    <row r="75" ht="15.75" customHeight="1">
      <c r="A75" s="36" t="s">
        <v>141</v>
      </c>
      <c r="B75" s="66">
        <v>6.0</v>
      </c>
      <c r="C75" s="66">
        <v>4.7</v>
      </c>
      <c r="D75" s="66">
        <v>6.9</v>
      </c>
      <c r="E75" s="66">
        <v>6.7</v>
      </c>
      <c r="F75" s="66">
        <v>12.2</v>
      </c>
      <c r="G75" s="66">
        <v>8.1</v>
      </c>
      <c r="H75" s="66">
        <v>3.0</v>
      </c>
      <c r="I75" s="66">
        <v>4.3</v>
      </c>
      <c r="J75" s="66">
        <v>4.4</v>
      </c>
      <c r="K75" s="66">
        <v>2.4</v>
      </c>
      <c r="L75" s="66">
        <v>1.9</v>
      </c>
      <c r="M75" s="66">
        <v>0.7</v>
      </c>
      <c r="N75" s="66">
        <v>-0.9</v>
      </c>
      <c r="O75" s="66">
        <v>0.8</v>
      </c>
      <c r="P75" s="66">
        <v>1.9</v>
      </c>
      <c r="Q75" s="66">
        <v>1.3</v>
      </c>
      <c r="R75" s="66">
        <v>2.1</v>
      </c>
      <c r="S75" s="66">
        <v>1.2</v>
      </c>
      <c r="T75" s="66">
        <v>3.3</v>
      </c>
      <c r="U75" s="66">
        <v>6.5</v>
      </c>
    </row>
    <row r="76" ht="15.75" customHeight="1">
      <c r="A76" s="36" t="s">
        <v>76</v>
      </c>
      <c r="B76" s="66">
        <v>22.2</v>
      </c>
      <c r="C76" s="66">
        <v>25.7</v>
      </c>
      <c r="D76" s="66">
        <v>14.1</v>
      </c>
      <c r="E76" s="66">
        <v>13.0</v>
      </c>
      <c r="F76" s="66">
        <v>6.9</v>
      </c>
      <c r="G76" s="66">
        <v>12.5</v>
      </c>
      <c r="H76" s="66">
        <v>5.6</v>
      </c>
      <c r="I76" s="66">
        <v>2.9</v>
      </c>
      <c r="J76" s="66">
        <v>5.2</v>
      </c>
      <c r="K76" s="66">
        <v>5.7</v>
      </c>
      <c r="L76" s="66">
        <v>5.3</v>
      </c>
      <c r="M76" s="66">
        <v>3.2</v>
      </c>
      <c r="N76" s="66">
        <v>5.3</v>
      </c>
      <c r="O76" s="66">
        <v>11.4</v>
      </c>
      <c r="P76" s="66">
        <v>10.6</v>
      </c>
      <c r="Q76" s="66">
        <v>11.4</v>
      </c>
      <c r="R76" s="66">
        <v>17.3</v>
      </c>
      <c r="S76" s="66">
        <v>22.9</v>
      </c>
      <c r="T76" s="66">
        <v>15.9</v>
      </c>
      <c r="U76" s="66">
        <v>27.6</v>
      </c>
    </row>
    <row r="77" ht="15.75" customHeight="1">
      <c r="A77" s="36" t="s">
        <v>142</v>
      </c>
      <c r="B77" s="66">
        <v>7.7</v>
      </c>
      <c r="C77" s="66">
        <v>8.1</v>
      </c>
      <c r="D77" s="66">
        <v>8.8</v>
      </c>
      <c r="E77" s="66">
        <v>5.6</v>
      </c>
      <c r="F77" s="66">
        <v>6.9</v>
      </c>
      <c r="G77" s="66">
        <v>11.4</v>
      </c>
      <c r="H77" s="66">
        <v>5.5</v>
      </c>
      <c r="I77" s="66">
        <v>4.7</v>
      </c>
      <c r="J77" s="66">
        <v>6.8</v>
      </c>
      <c r="K77" s="66">
        <v>5.2</v>
      </c>
      <c r="L77" s="66">
        <v>5.2</v>
      </c>
      <c r="M77" s="66">
        <v>6.1</v>
      </c>
      <c r="N77" s="66">
        <v>3.2</v>
      </c>
      <c r="O77" s="66">
        <v>2.7</v>
      </c>
      <c r="P77" s="66">
        <v>3.9</v>
      </c>
      <c r="Q77" s="66">
        <v>4.3</v>
      </c>
      <c r="R77" s="66">
        <v>4.4</v>
      </c>
      <c r="S77" s="66">
        <v>3.5</v>
      </c>
      <c r="T77" s="66">
        <v>4.5</v>
      </c>
      <c r="U77" s="66">
        <v>9.1</v>
      </c>
    </row>
    <row r="78" ht="15.75" customHeight="1">
      <c r="A78" s="73" t="s">
        <v>15</v>
      </c>
      <c r="B78" s="66">
        <v>-2.6</v>
      </c>
      <c r="C78" s="66">
        <v>-0.4</v>
      </c>
      <c r="D78" s="66">
        <v>0.9</v>
      </c>
      <c r="E78" s="66">
        <v>2.0</v>
      </c>
      <c r="F78" s="66">
        <v>2.0</v>
      </c>
      <c r="G78" s="66">
        <v>4.3</v>
      </c>
      <c r="H78" s="66">
        <v>0.6</v>
      </c>
      <c r="I78" s="66">
        <v>2.3</v>
      </c>
      <c r="J78" s="66">
        <v>5.3</v>
      </c>
      <c r="K78" s="66">
        <v>4.1</v>
      </c>
      <c r="L78" s="66">
        <v>4.3</v>
      </c>
      <c r="M78" s="66">
        <v>4.4</v>
      </c>
      <c r="N78" s="66">
        <v>3.0</v>
      </c>
      <c r="O78" s="66">
        <v>2.4</v>
      </c>
      <c r="P78" s="66">
        <v>1.5</v>
      </c>
      <c r="Q78" s="66">
        <v>2.4</v>
      </c>
      <c r="R78" s="66">
        <v>2.9</v>
      </c>
      <c r="S78" s="66">
        <v>0.3</v>
      </c>
      <c r="T78" s="66">
        <v>1.6</v>
      </c>
      <c r="U78" s="66">
        <v>1.9</v>
      </c>
    </row>
    <row r="79" ht="15.75" customHeight="1">
      <c r="A79" s="36" t="s">
        <v>16</v>
      </c>
      <c r="B79" s="66">
        <v>4.7</v>
      </c>
      <c r="C79" s="66">
        <v>6.8</v>
      </c>
      <c r="D79" s="66">
        <v>3.6</v>
      </c>
      <c r="E79" s="66">
        <v>3.9</v>
      </c>
      <c r="F79" s="66">
        <v>8.0</v>
      </c>
      <c r="G79" s="66">
        <v>6.1</v>
      </c>
      <c r="H79" s="66">
        <v>4.2</v>
      </c>
      <c r="I79" s="66">
        <v>4.9</v>
      </c>
      <c r="J79" s="66">
        <v>3.9</v>
      </c>
      <c r="K79" s="66">
        <v>5.7</v>
      </c>
      <c r="L79" s="66">
        <v>1.7</v>
      </c>
      <c r="M79" s="66">
        <v>-0.2</v>
      </c>
      <c r="N79" s="66">
        <v>-0.1</v>
      </c>
      <c r="O79" s="66">
        <v>0.4</v>
      </c>
      <c r="P79" s="66">
        <v>2.4</v>
      </c>
      <c r="Q79" s="66">
        <v>2.8</v>
      </c>
      <c r="R79" s="66">
        <v>3.4</v>
      </c>
      <c r="S79" s="66">
        <v>3.3</v>
      </c>
      <c r="T79" s="66">
        <v>5.1</v>
      </c>
      <c r="U79" s="66">
        <v>14.5</v>
      </c>
    </row>
    <row r="80" ht="15.75" customHeight="1">
      <c r="A80" s="36" t="s">
        <v>17</v>
      </c>
      <c r="B80" s="66">
        <v>2.1</v>
      </c>
      <c r="C80" s="66">
        <v>3.2</v>
      </c>
      <c r="D80" s="66">
        <v>4.0</v>
      </c>
      <c r="E80" s="66">
        <v>6.7</v>
      </c>
      <c r="F80" s="66">
        <v>5.1</v>
      </c>
      <c r="G80" s="66">
        <v>12.7</v>
      </c>
      <c r="H80" s="66">
        <v>12.0</v>
      </c>
      <c r="I80" s="66">
        <v>5.4</v>
      </c>
      <c r="J80" s="66">
        <v>4.0</v>
      </c>
      <c r="K80" s="66">
        <v>5.2</v>
      </c>
      <c r="L80" s="66">
        <v>3.9</v>
      </c>
      <c r="M80" s="66">
        <v>2.0</v>
      </c>
      <c r="N80" s="66">
        <v>1.6</v>
      </c>
      <c r="O80" s="66">
        <v>1.7</v>
      </c>
      <c r="P80" s="66">
        <v>1.8</v>
      </c>
      <c r="Q80" s="66">
        <v>2.7</v>
      </c>
      <c r="R80" s="66">
        <v>3.0</v>
      </c>
      <c r="S80" s="66">
        <v>2.8</v>
      </c>
      <c r="T80" s="66">
        <v>4.5</v>
      </c>
      <c r="U80" s="66">
        <v>8.3</v>
      </c>
    </row>
    <row r="81" ht="15.75" customHeight="1">
      <c r="A81" s="36" t="s">
        <v>143</v>
      </c>
      <c r="B81" s="66">
        <v>3.9</v>
      </c>
      <c r="C81" s="66">
        <v>3.8</v>
      </c>
      <c r="D81" s="66">
        <v>4.4</v>
      </c>
      <c r="E81" s="66">
        <v>6.7</v>
      </c>
      <c r="F81" s="66">
        <v>6.2</v>
      </c>
      <c r="G81" s="66">
        <v>9.1</v>
      </c>
      <c r="H81" s="66">
        <v>12.3</v>
      </c>
      <c r="I81" s="66">
        <v>10.5</v>
      </c>
      <c r="J81" s="66">
        <v>9.5</v>
      </c>
      <c r="K81" s="66">
        <v>10.0</v>
      </c>
      <c r="L81" s="66">
        <v>9.4</v>
      </c>
      <c r="M81" s="66">
        <v>5.8</v>
      </c>
      <c r="N81" s="66">
        <v>4.9</v>
      </c>
      <c r="O81" s="66">
        <v>4.5</v>
      </c>
      <c r="P81" s="66">
        <v>3.6</v>
      </c>
      <c r="Q81" s="66">
        <v>3.4</v>
      </c>
      <c r="R81" s="66">
        <v>4.8</v>
      </c>
      <c r="S81" s="66">
        <v>6.2</v>
      </c>
      <c r="T81" s="66">
        <v>5.5</v>
      </c>
      <c r="U81" s="66">
        <v>6.7</v>
      </c>
    </row>
    <row r="82" ht="15.75" customHeight="1">
      <c r="A82" s="36" t="s">
        <v>18</v>
      </c>
      <c r="B82" s="66">
        <v>6.8</v>
      </c>
      <c r="C82" s="66">
        <v>6.1</v>
      </c>
      <c r="D82" s="66">
        <v>10.5</v>
      </c>
      <c r="E82" s="66">
        <v>13.1</v>
      </c>
      <c r="F82" s="66">
        <v>6.3</v>
      </c>
      <c r="G82" s="66">
        <v>9.9</v>
      </c>
      <c r="H82" s="66">
        <v>4.8</v>
      </c>
      <c r="I82" s="66">
        <v>5.1</v>
      </c>
      <c r="J82" s="66">
        <v>5.3</v>
      </c>
      <c r="K82" s="66">
        <v>4.0</v>
      </c>
      <c r="L82" s="66">
        <v>6.4</v>
      </c>
      <c r="M82" s="66">
        <v>6.4</v>
      </c>
      <c r="N82" s="66">
        <v>6.4</v>
      </c>
      <c r="O82" s="66">
        <v>3.5</v>
      </c>
      <c r="P82" s="66">
        <v>3.8</v>
      </c>
      <c r="Q82" s="66">
        <v>3.3</v>
      </c>
      <c r="R82" s="66">
        <v>2.8</v>
      </c>
      <c r="S82" s="66">
        <v>2.0</v>
      </c>
      <c r="T82" s="66">
        <v>1.6</v>
      </c>
      <c r="U82" s="66">
        <v>4.2</v>
      </c>
    </row>
    <row r="83" ht="15.75" customHeight="1">
      <c r="A83" s="73" t="s">
        <v>144</v>
      </c>
      <c r="B83" s="66">
        <v>15.6</v>
      </c>
      <c r="C83" s="66">
        <v>15.3</v>
      </c>
      <c r="D83" s="66">
        <v>10.3</v>
      </c>
      <c r="E83" s="66">
        <v>12.0</v>
      </c>
      <c r="F83" s="66">
        <v>18.4</v>
      </c>
      <c r="G83" s="66">
        <v>25.3</v>
      </c>
      <c r="H83" s="66">
        <v>10.8</v>
      </c>
      <c r="I83" s="66">
        <v>12.3</v>
      </c>
      <c r="J83" s="66">
        <v>21.5</v>
      </c>
      <c r="K83" s="66">
        <v>30.6</v>
      </c>
      <c r="L83" s="66">
        <v>34.7</v>
      </c>
      <c r="M83" s="66">
        <v>15.6</v>
      </c>
      <c r="N83" s="66">
        <v>11.9</v>
      </c>
      <c r="O83" s="66">
        <v>9.1</v>
      </c>
      <c r="P83" s="66">
        <v>9.6</v>
      </c>
      <c r="Q83" s="66">
        <v>30.2</v>
      </c>
      <c r="R83" s="66">
        <v>34.6</v>
      </c>
      <c r="S83" s="66">
        <v>36.4</v>
      </c>
      <c r="T83" s="66">
        <v>40.1</v>
      </c>
      <c r="U83" s="66">
        <v>49.0</v>
      </c>
    </row>
    <row r="84" ht="15.75" customHeight="1">
      <c r="A84" s="73" t="s">
        <v>145</v>
      </c>
      <c r="B84" s="66" t="s">
        <v>606</v>
      </c>
      <c r="C84" s="66" t="s">
        <v>606</v>
      </c>
      <c r="D84" s="66">
        <v>37.0</v>
      </c>
      <c r="E84" s="66">
        <v>53.2</v>
      </c>
      <c r="F84" s="66">
        <v>30.8</v>
      </c>
      <c r="G84" s="66">
        <v>2.7</v>
      </c>
      <c r="H84" s="66">
        <v>-2.2</v>
      </c>
      <c r="I84" s="66">
        <v>2.4</v>
      </c>
      <c r="J84" s="66">
        <v>5.6</v>
      </c>
      <c r="K84" s="66">
        <v>6.1</v>
      </c>
      <c r="L84" s="66">
        <v>1.9</v>
      </c>
      <c r="M84" s="66">
        <v>2.2</v>
      </c>
      <c r="N84" s="66">
        <v>1.4</v>
      </c>
      <c r="O84" s="66">
        <v>0.5</v>
      </c>
      <c r="P84" s="66">
        <v>0.2</v>
      </c>
      <c r="Q84" s="66">
        <v>0.4</v>
      </c>
      <c r="R84" s="66">
        <v>-0.2</v>
      </c>
      <c r="S84" s="66">
        <v>0.6</v>
      </c>
      <c r="T84" s="66">
        <v>6.0</v>
      </c>
      <c r="U84" s="66">
        <v>5.0</v>
      </c>
    </row>
    <row r="85" ht="15.75" customHeight="1">
      <c r="A85" s="73" t="s">
        <v>524</v>
      </c>
      <c r="B85" s="66"/>
      <c r="C85" s="66"/>
      <c r="D85" s="66"/>
      <c r="E85" s="66"/>
      <c r="F85" s="66"/>
      <c r="G85" s="66"/>
      <c r="H85" s="66"/>
      <c r="I85" s="66"/>
      <c r="J85" s="66"/>
      <c r="K85" s="66"/>
      <c r="L85" s="66"/>
      <c r="M85" s="66"/>
      <c r="N85" s="66"/>
      <c r="O85" s="66"/>
      <c r="P85" s="66"/>
      <c r="Q85" s="66"/>
      <c r="R85" s="66"/>
      <c r="S85" s="66"/>
      <c r="T85" s="66"/>
      <c r="U85" s="66"/>
    </row>
    <row r="86" ht="15.75" customHeight="1">
      <c r="A86" s="36" t="s">
        <v>146</v>
      </c>
      <c r="B86" s="66">
        <v>0.7</v>
      </c>
      <c r="C86" s="66">
        <v>-0.4</v>
      </c>
      <c r="D86" s="66">
        <v>1.3</v>
      </c>
      <c r="E86" s="66">
        <v>2.1</v>
      </c>
      <c r="F86" s="66">
        <v>0.5</v>
      </c>
      <c r="G86" s="66">
        <v>4.6</v>
      </c>
      <c r="H86" s="66">
        <v>3.3</v>
      </c>
      <c r="I86" s="66">
        <v>2.7</v>
      </c>
      <c r="J86" s="66">
        <v>3.5</v>
      </c>
      <c r="K86" s="66">
        <v>1.7</v>
      </c>
      <c r="L86" s="66">
        <v>1.5</v>
      </c>
      <c r="M86" s="66">
        <v>0.5</v>
      </c>
      <c r="N86" s="66">
        <v>-0.6</v>
      </c>
      <c r="O86" s="66">
        <v>-0.5</v>
      </c>
      <c r="P86" s="66">
        <v>0.2</v>
      </c>
      <c r="Q86" s="66">
        <v>0.8</v>
      </c>
      <c r="R86" s="66">
        <v>0.8</v>
      </c>
      <c r="S86" s="66">
        <v>-0.6</v>
      </c>
      <c r="T86" s="66">
        <v>1.5</v>
      </c>
      <c r="U86" s="66">
        <v>4.4</v>
      </c>
    </row>
    <row r="87" ht="15.75" customHeight="1">
      <c r="A87" s="36" t="s">
        <v>147</v>
      </c>
      <c r="B87" s="66">
        <v>10.1</v>
      </c>
      <c r="C87" s="66">
        <v>13.5</v>
      </c>
      <c r="D87" s="66">
        <v>15.1</v>
      </c>
      <c r="E87" s="66">
        <v>8.5</v>
      </c>
      <c r="F87" s="66">
        <v>9.3</v>
      </c>
      <c r="G87" s="66">
        <v>22.0</v>
      </c>
      <c r="H87" s="66">
        <v>9.6</v>
      </c>
      <c r="I87" s="66">
        <v>12.6</v>
      </c>
      <c r="J87" s="66">
        <v>7.5</v>
      </c>
      <c r="K87" s="66">
        <v>6.9</v>
      </c>
      <c r="L87" s="66">
        <v>9.4</v>
      </c>
      <c r="M87" s="66">
        <v>8.3</v>
      </c>
      <c r="N87" s="66">
        <v>3.7</v>
      </c>
      <c r="O87" s="66">
        <v>2.3</v>
      </c>
      <c r="P87" s="66">
        <v>4.4</v>
      </c>
      <c r="Q87" s="66">
        <v>3.7</v>
      </c>
      <c r="R87" s="66">
        <v>3.9</v>
      </c>
      <c r="S87" s="66">
        <v>5.2</v>
      </c>
      <c r="T87" s="66">
        <v>5.9</v>
      </c>
      <c r="U87" s="66">
        <v>9.5</v>
      </c>
    </row>
    <row r="88" ht="15.75" customHeight="1">
      <c r="A88" s="36" t="s">
        <v>19</v>
      </c>
      <c r="B88" s="66">
        <v>-0.3</v>
      </c>
      <c r="C88" s="66">
        <v>0.0</v>
      </c>
      <c r="D88" s="66">
        <v>-0.3</v>
      </c>
      <c r="E88" s="66">
        <v>0.3</v>
      </c>
      <c r="F88" s="66">
        <v>0.0</v>
      </c>
      <c r="G88" s="66">
        <v>1.4</v>
      </c>
      <c r="H88" s="66">
        <v>-1.3</v>
      </c>
      <c r="I88" s="66">
        <v>-0.7</v>
      </c>
      <c r="J88" s="66">
        <v>-0.3</v>
      </c>
      <c r="K88" s="66">
        <v>0.0</v>
      </c>
      <c r="L88" s="66">
        <v>0.3</v>
      </c>
      <c r="M88" s="66">
        <v>2.8</v>
      </c>
      <c r="N88" s="66">
        <v>0.8</v>
      </c>
      <c r="O88" s="66">
        <v>-0.1</v>
      </c>
      <c r="P88" s="66">
        <v>0.5</v>
      </c>
      <c r="Q88" s="66">
        <v>1.0</v>
      </c>
      <c r="R88" s="66">
        <v>0.5</v>
      </c>
      <c r="S88" s="66">
        <v>0.0</v>
      </c>
      <c r="T88" s="66">
        <v>-0.2</v>
      </c>
      <c r="U88" s="66">
        <v>2.5</v>
      </c>
    </row>
    <row r="89" ht="15.75" customHeight="1">
      <c r="A89" s="36" t="s">
        <v>148</v>
      </c>
      <c r="B89" s="66">
        <v>1.6</v>
      </c>
      <c r="C89" s="66">
        <v>3.4</v>
      </c>
      <c r="D89" s="66">
        <v>3.5</v>
      </c>
      <c r="E89" s="66">
        <v>6.3</v>
      </c>
      <c r="F89" s="66">
        <v>4.3</v>
      </c>
      <c r="G89" s="66">
        <v>12.7</v>
      </c>
      <c r="H89" s="66">
        <v>-1.3</v>
      </c>
      <c r="I89" s="66">
        <v>4.9</v>
      </c>
      <c r="J89" s="66">
        <v>4.2</v>
      </c>
      <c r="K89" s="66">
        <v>4.6</v>
      </c>
      <c r="L89" s="66">
        <v>4.9</v>
      </c>
      <c r="M89" s="66">
        <v>3.0</v>
      </c>
      <c r="N89" s="66">
        <v>-1.1</v>
      </c>
      <c r="O89" s="66">
        <v>-0.6</v>
      </c>
      <c r="P89" s="66">
        <v>3.6</v>
      </c>
      <c r="Q89" s="66">
        <v>4.5</v>
      </c>
      <c r="R89" s="66">
        <v>0.7</v>
      </c>
      <c r="S89" s="66">
        <v>0.4</v>
      </c>
      <c r="T89" s="66">
        <v>1.3</v>
      </c>
      <c r="U89" s="66">
        <v>4.2</v>
      </c>
    </row>
    <row r="90" ht="15.75" customHeight="1">
      <c r="A90" s="36" t="s">
        <v>20</v>
      </c>
      <c r="B90" s="66">
        <v>6.4</v>
      </c>
      <c r="C90" s="66">
        <v>6.9</v>
      </c>
      <c r="D90" s="66">
        <v>7.5</v>
      </c>
      <c r="E90" s="66">
        <v>8.6</v>
      </c>
      <c r="F90" s="66">
        <v>10.8</v>
      </c>
      <c r="G90" s="66">
        <v>17.1</v>
      </c>
      <c r="H90" s="66">
        <v>7.3</v>
      </c>
      <c r="I90" s="66">
        <v>7.1</v>
      </c>
      <c r="J90" s="66">
        <v>8.4</v>
      </c>
      <c r="K90" s="66">
        <v>5.1</v>
      </c>
      <c r="L90" s="66">
        <v>5.8</v>
      </c>
      <c r="M90" s="66">
        <v>6.7</v>
      </c>
      <c r="N90" s="66">
        <v>6.7</v>
      </c>
      <c r="O90" s="66">
        <v>14.6</v>
      </c>
      <c r="P90" s="66">
        <v>7.4</v>
      </c>
      <c r="Q90" s="66">
        <v>6.0</v>
      </c>
      <c r="R90" s="66">
        <v>5.2</v>
      </c>
      <c r="S90" s="66">
        <v>6.8</v>
      </c>
      <c r="T90" s="66">
        <v>8.0</v>
      </c>
      <c r="U90" s="66">
        <v>15.0</v>
      </c>
    </row>
    <row r="91" ht="15.75" customHeight="1">
      <c r="A91" s="36" t="s">
        <v>149</v>
      </c>
      <c r="B91" s="66">
        <v>9.8</v>
      </c>
      <c r="C91" s="66">
        <v>11.8</v>
      </c>
      <c r="D91" s="66">
        <v>9.9</v>
      </c>
      <c r="E91" s="66">
        <v>6.0</v>
      </c>
      <c r="F91" s="66">
        <v>4.3</v>
      </c>
      <c r="G91" s="66">
        <v>15.1</v>
      </c>
      <c r="H91" s="66">
        <v>10.5</v>
      </c>
      <c r="I91" s="66">
        <v>4.1</v>
      </c>
      <c r="J91" s="66">
        <v>14.0</v>
      </c>
      <c r="K91" s="66">
        <v>9.4</v>
      </c>
      <c r="L91" s="66">
        <v>5.7</v>
      </c>
      <c r="M91" s="66">
        <v>6.9</v>
      </c>
      <c r="N91" s="66">
        <v>6.6</v>
      </c>
      <c r="O91" s="66">
        <v>6.3</v>
      </c>
      <c r="P91" s="66">
        <v>8.0</v>
      </c>
      <c r="Q91" s="66">
        <v>4.7</v>
      </c>
      <c r="R91" s="66">
        <v>5.2</v>
      </c>
      <c r="S91" s="66">
        <v>5.3</v>
      </c>
      <c r="T91" s="66">
        <v>6.1</v>
      </c>
      <c r="U91" s="66">
        <v>7.6</v>
      </c>
    </row>
    <row r="92" ht="15.75" customHeight="1">
      <c r="A92" s="36" t="s">
        <v>150</v>
      </c>
      <c r="B92" s="66">
        <v>1.6</v>
      </c>
      <c r="C92" s="66">
        <v>-0.7</v>
      </c>
      <c r="D92" s="66">
        <v>-0.4</v>
      </c>
      <c r="E92" s="66">
        <v>-1.0</v>
      </c>
      <c r="F92" s="66">
        <v>3.6</v>
      </c>
      <c r="G92" s="66">
        <v>13.7</v>
      </c>
      <c r="H92" s="66">
        <v>9.8</v>
      </c>
      <c r="I92" s="66">
        <v>-3.9</v>
      </c>
      <c r="J92" s="66">
        <v>1.5</v>
      </c>
      <c r="K92" s="66">
        <v>-3.0</v>
      </c>
      <c r="L92" s="66">
        <v>-1.5</v>
      </c>
      <c r="M92" s="66">
        <v>2.1</v>
      </c>
      <c r="N92" s="66">
        <v>0.6</v>
      </c>
      <c r="O92" s="66">
        <v>1.9</v>
      </c>
      <c r="P92" s="66">
        <v>0.4</v>
      </c>
      <c r="Q92" s="66">
        <v>0.6</v>
      </c>
      <c r="R92" s="66">
        <v>-1.8</v>
      </c>
      <c r="S92" s="66">
        <v>2.6</v>
      </c>
      <c r="T92" s="66">
        <v>2.1</v>
      </c>
      <c r="U92" s="66">
        <v>5.3</v>
      </c>
    </row>
    <row r="93" ht="15.75" customHeight="1">
      <c r="A93" s="36" t="s">
        <v>21</v>
      </c>
      <c r="B93" s="66">
        <v>3.5</v>
      </c>
      <c r="C93" s="66">
        <v>3.6</v>
      </c>
      <c r="D93" s="66">
        <v>2.8</v>
      </c>
      <c r="E93" s="66">
        <v>2.2</v>
      </c>
      <c r="F93" s="66">
        <v>2.5</v>
      </c>
      <c r="G93" s="66">
        <v>4.7</v>
      </c>
      <c r="H93" s="66">
        <v>2.8</v>
      </c>
      <c r="I93" s="66">
        <v>2.9</v>
      </c>
      <c r="J93" s="66">
        <v>4.0</v>
      </c>
      <c r="K93" s="66">
        <v>2.2</v>
      </c>
      <c r="L93" s="66">
        <v>1.3</v>
      </c>
      <c r="M93" s="66">
        <v>1.3</v>
      </c>
      <c r="N93" s="66">
        <v>0.7</v>
      </c>
      <c r="O93" s="66">
        <v>1.0</v>
      </c>
      <c r="P93" s="66">
        <v>1.9</v>
      </c>
      <c r="Q93" s="66">
        <v>1.5</v>
      </c>
      <c r="R93" s="66">
        <v>0.4</v>
      </c>
      <c r="S93" s="66">
        <v>0.5</v>
      </c>
      <c r="T93" s="66">
        <v>2.5</v>
      </c>
      <c r="U93" s="66">
        <v>5.1</v>
      </c>
    </row>
    <row r="94" ht="15.75" customHeight="1">
      <c r="A94" s="36" t="s">
        <v>151</v>
      </c>
      <c r="B94" s="66">
        <v>1.2</v>
      </c>
      <c r="C94" s="66">
        <v>-1.1</v>
      </c>
      <c r="D94" s="66">
        <v>-1.4</v>
      </c>
      <c r="E94" s="66">
        <v>0.6</v>
      </c>
      <c r="F94" s="66">
        <v>4.3</v>
      </c>
      <c r="G94" s="66">
        <v>9.3</v>
      </c>
      <c r="H94" s="66">
        <v>-2.4</v>
      </c>
      <c r="I94" s="66">
        <v>3.5</v>
      </c>
      <c r="J94" s="66">
        <v>7.3</v>
      </c>
      <c r="K94" s="66">
        <v>2.5</v>
      </c>
      <c r="L94" s="66">
        <v>1.8</v>
      </c>
      <c r="M94" s="66">
        <v>0.4</v>
      </c>
      <c r="N94" s="66">
        <v>-0.5</v>
      </c>
      <c r="O94" s="66">
        <v>0.2</v>
      </c>
      <c r="P94" s="66">
        <v>1.5</v>
      </c>
      <c r="Q94" s="66">
        <v>1.1</v>
      </c>
      <c r="R94" s="66">
        <v>2.7</v>
      </c>
      <c r="S94" s="66">
        <v>0.2</v>
      </c>
      <c r="T94" s="66">
        <v>3.3</v>
      </c>
      <c r="U94" s="66">
        <v>11.7</v>
      </c>
    </row>
    <row r="95" ht="15.75" customHeight="1">
      <c r="A95" s="36" t="s">
        <v>152</v>
      </c>
      <c r="B95" s="66">
        <v>1.0</v>
      </c>
      <c r="C95" s="66">
        <v>1.3</v>
      </c>
      <c r="D95" s="66">
        <v>4.1</v>
      </c>
      <c r="E95" s="66">
        <v>3.1</v>
      </c>
      <c r="F95" s="66">
        <v>5.5</v>
      </c>
      <c r="G95" s="66">
        <v>6.3</v>
      </c>
      <c r="H95" s="66">
        <v>4.6</v>
      </c>
      <c r="I95" s="66">
        <v>4.5</v>
      </c>
      <c r="J95" s="66">
        <v>4.9</v>
      </c>
      <c r="K95" s="66">
        <v>3.2</v>
      </c>
      <c r="L95" s="66">
        <v>2.7</v>
      </c>
      <c r="M95" s="66">
        <v>3.1</v>
      </c>
      <c r="N95" s="66">
        <v>3.7</v>
      </c>
      <c r="O95" s="66">
        <v>3.5</v>
      </c>
      <c r="P95" s="66">
        <v>1.5</v>
      </c>
      <c r="Q95" s="66">
        <v>0.6</v>
      </c>
      <c r="R95" s="66">
        <v>1.1</v>
      </c>
      <c r="S95" s="66">
        <v>2.1</v>
      </c>
      <c r="T95" s="66">
        <v>3.5</v>
      </c>
      <c r="U95" s="66">
        <v>3.9</v>
      </c>
    </row>
    <row r="96" ht="15.75" customHeight="1">
      <c r="A96" s="36" t="s">
        <v>608</v>
      </c>
      <c r="B96" s="66">
        <v>3.0</v>
      </c>
      <c r="C96" s="66">
        <v>4.1</v>
      </c>
      <c r="D96" s="66">
        <v>4.3</v>
      </c>
      <c r="E96" s="66">
        <v>5.6</v>
      </c>
      <c r="F96" s="66">
        <v>10.2</v>
      </c>
      <c r="G96" s="66">
        <v>24.5</v>
      </c>
      <c r="H96" s="66">
        <v>6.8</v>
      </c>
      <c r="I96" s="66">
        <v>8.0</v>
      </c>
      <c r="J96" s="66">
        <v>16.6</v>
      </c>
      <c r="K96" s="66">
        <v>2.8</v>
      </c>
      <c r="L96" s="66">
        <v>6.6</v>
      </c>
      <c r="M96" s="66">
        <v>7.5</v>
      </c>
      <c r="N96" s="66">
        <v>6.5</v>
      </c>
      <c r="O96" s="66">
        <v>0.4</v>
      </c>
      <c r="P96" s="66">
        <v>3.2</v>
      </c>
      <c r="Q96" s="66">
        <v>1.5</v>
      </c>
      <c r="R96" s="66">
        <v>1.1</v>
      </c>
      <c r="S96" s="66">
        <v>6.3</v>
      </c>
      <c r="T96" s="66">
        <v>11.9</v>
      </c>
      <c r="U96" s="66">
        <v>13.9</v>
      </c>
    </row>
    <row r="97" ht="15.75" customHeight="1">
      <c r="A97" s="73" t="s">
        <v>22</v>
      </c>
      <c r="B97" s="66">
        <v>15.5</v>
      </c>
      <c r="C97" s="66">
        <v>10.5</v>
      </c>
      <c r="D97" s="66">
        <v>7.2</v>
      </c>
      <c r="E97" s="66">
        <v>6.5</v>
      </c>
      <c r="F97" s="66">
        <v>4.7</v>
      </c>
      <c r="G97" s="66">
        <v>7.6</v>
      </c>
      <c r="H97" s="66">
        <v>0.1</v>
      </c>
      <c r="I97" s="66">
        <v>6.0</v>
      </c>
      <c r="J97" s="66">
        <v>7.6</v>
      </c>
      <c r="K97" s="66">
        <v>4.3</v>
      </c>
      <c r="L97" s="66">
        <v>6.4</v>
      </c>
      <c r="M97" s="66">
        <v>4.1</v>
      </c>
      <c r="N97" s="66">
        <v>1.3</v>
      </c>
      <c r="O97" s="66">
        <v>1.6</v>
      </c>
      <c r="P97" s="66">
        <v>0.8</v>
      </c>
      <c r="Q97" s="66">
        <v>2.0</v>
      </c>
      <c r="R97" s="66">
        <v>3.3</v>
      </c>
      <c r="S97" s="66">
        <v>5.1</v>
      </c>
      <c r="T97" s="66">
        <v>3.8</v>
      </c>
      <c r="U97" s="66">
        <v>23.0</v>
      </c>
    </row>
    <row r="98" ht="15.75" customHeight="1">
      <c r="A98" s="36" t="s">
        <v>154</v>
      </c>
      <c r="B98" s="66">
        <v>1.3</v>
      </c>
      <c r="C98" s="66">
        <v>1.7</v>
      </c>
      <c r="D98" s="66">
        <v>-1.4</v>
      </c>
      <c r="E98" s="66">
        <v>4.1</v>
      </c>
      <c r="F98" s="66">
        <v>4.1</v>
      </c>
      <c r="G98" s="66">
        <v>10.7</v>
      </c>
      <c r="H98" s="66">
        <v>1.2</v>
      </c>
      <c r="I98" s="66">
        <v>4.0</v>
      </c>
      <c r="J98" s="66">
        <v>5.0</v>
      </c>
      <c r="K98" s="66">
        <v>6.6</v>
      </c>
      <c r="L98" s="66">
        <v>5.6</v>
      </c>
      <c r="M98" s="66">
        <v>1.1</v>
      </c>
      <c r="N98" s="66">
        <v>-3.8</v>
      </c>
      <c r="O98" s="66">
        <v>-0.8</v>
      </c>
      <c r="P98" s="66">
        <v>4.5</v>
      </c>
      <c r="Q98" s="66">
        <v>6.1</v>
      </c>
      <c r="R98" s="66">
        <v>2.9</v>
      </c>
      <c r="S98" s="66">
        <v>84.9</v>
      </c>
      <c r="T98" s="66" t="s">
        <v>606</v>
      </c>
      <c r="U98" s="66" t="s">
        <v>606</v>
      </c>
    </row>
    <row r="99" ht="15.75" customHeight="1">
      <c r="A99" s="36" t="s">
        <v>155</v>
      </c>
      <c r="B99" s="66">
        <v>7.2</v>
      </c>
      <c r="C99" s="66">
        <v>5.0</v>
      </c>
      <c r="D99" s="66">
        <v>3.4</v>
      </c>
      <c r="E99" s="66">
        <v>6.1</v>
      </c>
      <c r="F99" s="66">
        <v>8.0</v>
      </c>
      <c r="G99" s="66">
        <v>10.7</v>
      </c>
      <c r="H99" s="66">
        <v>7.4</v>
      </c>
      <c r="I99" s="66">
        <v>3.5</v>
      </c>
      <c r="J99" s="66">
        <v>5.0</v>
      </c>
      <c r="K99" s="66">
        <v>6.1</v>
      </c>
      <c r="L99" s="66">
        <v>4.9</v>
      </c>
      <c r="M99" s="66">
        <v>5.4</v>
      </c>
      <c r="N99" s="66">
        <v>3.2</v>
      </c>
      <c r="O99" s="66">
        <v>6.6</v>
      </c>
      <c r="P99" s="66">
        <v>4.4</v>
      </c>
      <c r="Q99" s="66">
        <v>4.8</v>
      </c>
      <c r="R99" s="66">
        <v>5.2</v>
      </c>
      <c r="S99" s="66">
        <v>5.0</v>
      </c>
      <c r="T99" s="66">
        <v>6.0</v>
      </c>
      <c r="U99" s="66">
        <v>8.2</v>
      </c>
    </row>
    <row r="100" ht="15.75" customHeight="1">
      <c r="A100" s="36" t="s">
        <v>156</v>
      </c>
      <c r="B100" s="66">
        <v>10.3</v>
      </c>
      <c r="C100" s="66">
        <v>3.6</v>
      </c>
      <c r="D100" s="66">
        <v>6.9</v>
      </c>
      <c r="E100" s="66">
        <v>9.5</v>
      </c>
      <c r="F100" s="66">
        <v>11.4</v>
      </c>
      <c r="G100" s="66">
        <v>17.5</v>
      </c>
      <c r="H100" s="66">
        <v>7.4</v>
      </c>
      <c r="I100" s="66">
        <v>7.3</v>
      </c>
      <c r="J100" s="66">
        <v>8.5</v>
      </c>
      <c r="K100" s="66">
        <v>6.8</v>
      </c>
      <c r="L100" s="66">
        <v>7.6</v>
      </c>
      <c r="M100" s="66">
        <v>9.9</v>
      </c>
      <c r="N100" s="66">
        <v>7.7</v>
      </c>
      <c r="O100" s="66">
        <v>8.8</v>
      </c>
      <c r="P100" s="66">
        <v>12.4</v>
      </c>
      <c r="Q100" s="66">
        <v>23.5</v>
      </c>
      <c r="R100" s="66">
        <v>27.0</v>
      </c>
      <c r="S100" s="66">
        <v>17.0</v>
      </c>
      <c r="T100" s="66">
        <v>7.8</v>
      </c>
      <c r="U100" s="66">
        <v>7.6</v>
      </c>
    </row>
    <row r="101" ht="15.75" customHeight="1">
      <c r="A101" s="73" t="s">
        <v>157</v>
      </c>
      <c r="B101" s="66">
        <v>-2.1</v>
      </c>
      <c r="C101" s="66">
        <v>1.3</v>
      </c>
      <c r="D101" s="66">
        <v>2.7</v>
      </c>
      <c r="E101" s="66">
        <v>1.5</v>
      </c>
      <c r="F101" s="66">
        <v>6.2</v>
      </c>
      <c r="G101" s="66">
        <v>10.4</v>
      </c>
      <c r="H101" s="66">
        <v>2.4</v>
      </c>
      <c r="I101" s="66">
        <v>2.5</v>
      </c>
      <c r="J101" s="66">
        <v>15.9</v>
      </c>
      <c r="K101" s="66">
        <v>6.1</v>
      </c>
      <c r="L101" s="66">
        <v>2.6</v>
      </c>
      <c r="M101" s="66">
        <v>2.4</v>
      </c>
      <c r="N101" s="66">
        <v>10.0</v>
      </c>
      <c r="O101" s="66">
        <v>25.9</v>
      </c>
      <c r="P101" s="66">
        <v>25.9</v>
      </c>
      <c r="Q101" s="66">
        <v>14.0</v>
      </c>
      <c r="R101" s="66">
        <v>-2.9</v>
      </c>
      <c r="S101" s="66">
        <v>1.5</v>
      </c>
      <c r="T101" s="66">
        <v>2.9</v>
      </c>
      <c r="U101" s="66">
        <v>4.5</v>
      </c>
    </row>
    <row r="102" ht="15.75" customHeight="1">
      <c r="A102" s="73" t="s">
        <v>158</v>
      </c>
      <c r="B102" s="66"/>
      <c r="C102" s="66"/>
      <c r="D102" s="66">
        <v>1.25</v>
      </c>
      <c r="E102" s="66"/>
      <c r="F102" s="66"/>
      <c r="G102" s="66"/>
      <c r="H102" s="66"/>
      <c r="I102" s="66"/>
      <c r="J102" s="66"/>
      <c r="K102" s="66"/>
      <c r="L102" s="66"/>
      <c r="M102" s="66"/>
      <c r="N102" s="66"/>
      <c r="O102" s="66"/>
      <c r="P102" s="66"/>
      <c r="Q102" s="66"/>
      <c r="R102" s="66"/>
      <c r="S102" s="66"/>
      <c r="T102" s="66">
        <v>3.0</v>
      </c>
      <c r="U102" s="66"/>
    </row>
    <row r="103" ht="15.75" customHeight="1">
      <c r="A103" s="36" t="s">
        <v>609</v>
      </c>
      <c r="B103" s="66">
        <v>-1.6</v>
      </c>
      <c r="C103" s="66">
        <v>1.0</v>
      </c>
      <c r="D103" s="66">
        <v>4.4</v>
      </c>
      <c r="E103" s="66">
        <v>5.1</v>
      </c>
      <c r="F103" s="66">
        <v>5.6</v>
      </c>
      <c r="G103" s="66">
        <v>8.6</v>
      </c>
      <c r="H103" s="66">
        <v>1.2</v>
      </c>
      <c r="I103" s="66">
        <v>2.8</v>
      </c>
      <c r="J103" s="66">
        <v>5.8</v>
      </c>
      <c r="K103" s="66">
        <v>6.1</v>
      </c>
      <c r="L103" s="66">
        <v>5.5</v>
      </c>
      <c r="M103" s="66">
        <v>6.0</v>
      </c>
      <c r="N103" s="66">
        <v>4.6</v>
      </c>
      <c r="O103" s="66">
        <v>2.4</v>
      </c>
      <c r="P103" s="66">
        <v>1.2</v>
      </c>
      <c r="Q103" s="66">
        <v>3.0</v>
      </c>
      <c r="R103" s="66">
        <v>2.8</v>
      </c>
      <c r="S103" s="66">
        <v>0.8</v>
      </c>
      <c r="T103" s="66">
        <v>0.0</v>
      </c>
      <c r="U103" s="66">
        <v>1.0</v>
      </c>
    </row>
    <row r="104" ht="15.75" customHeight="1">
      <c r="A104" s="36" t="s">
        <v>159</v>
      </c>
      <c r="B104" s="66">
        <v>-1.7</v>
      </c>
      <c r="C104" s="66">
        <v>14.0</v>
      </c>
      <c r="D104" s="66">
        <v>18.4</v>
      </c>
      <c r="E104" s="66">
        <v>10.8</v>
      </c>
      <c r="F104" s="66">
        <v>10.3</v>
      </c>
      <c r="G104" s="66">
        <v>9.3</v>
      </c>
      <c r="H104" s="66">
        <v>9.0</v>
      </c>
      <c r="I104" s="66">
        <v>9.2</v>
      </c>
      <c r="J104" s="66">
        <v>9.5</v>
      </c>
      <c r="K104" s="66">
        <v>5.7</v>
      </c>
      <c r="L104" s="66">
        <v>5.8</v>
      </c>
      <c r="M104" s="66">
        <v>6.1</v>
      </c>
      <c r="N104" s="66">
        <v>7.4</v>
      </c>
      <c r="O104" s="66">
        <v>6.1</v>
      </c>
      <c r="P104" s="66">
        <v>8.6</v>
      </c>
      <c r="Q104" s="66">
        <v>8.6</v>
      </c>
      <c r="R104" s="66">
        <v>5.6</v>
      </c>
      <c r="S104" s="66">
        <v>4.2</v>
      </c>
      <c r="T104" s="66">
        <v>5.8</v>
      </c>
      <c r="U104" s="66">
        <v>8.2</v>
      </c>
    </row>
    <row r="105" ht="15.75" customHeight="1">
      <c r="A105" s="36" t="s">
        <v>54</v>
      </c>
      <c r="B105" s="66">
        <v>9.6</v>
      </c>
      <c r="C105" s="66">
        <v>11.4</v>
      </c>
      <c r="D105" s="66">
        <v>15.5</v>
      </c>
      <c r="E105" s="66">
        <v>13.9</v>
      </c>
      <c r="F105" s="66">
        <v>7.9</v>
      </c>
      <c r="G105" s="66">
        <v>8.7</v>
      </c>
      <c r="H105" s="66">
        <v>8.4</v>
      </c>
      <c r="I105" s="66">
        <v>7.4</v>
      </c>
      <c r="J105" s="66">
        <v>7.6</v>
      </c>
      <c r="K105" s="66">
        <v>21.3</v>
      </c>
      <c r="L105" s="66">
        <v>28.3</v>
      </c>
      <c r="M105" s="66">
        <v>23.8</v>
      </c>
      <c r="N105" s="66">
        <v>21.9</v>
      </c>
      <c r="O105" s="66">
        <v>21.7</v>
      </c>
      <c r="P105" s="66">
        <v>11.5</v>
      </c>
      <c r="Q105" s="66">
        <v>9.2</v>
      </c>
      <c r="R105" s="66">
        <v>9.4</v>
      </c>
      <c r="S105" s="66">
        <v>8.6</v>
      </c>
      <c r="T105" s="66">
        <v>9.3</v>
      </c>
      <c r="U105" s="66">
        <v>20.8</v>
      </c>
    </row>
    <row r="106" ht="15.75" customHeight="1">
      <c r="A106" s="36" t="s">
        <v>24</v>
      </c>
      <c r="B106" s="66">
        <v>1.1</v>
      </c>
      <c r="C106" s="66">
        <v>1.4</v>
      </c>
      <c r="D106" s="66">
        <v>3.0</v>
      </c>
      <c r="E106" s="66">
        <v>3.6</v>
      </c>
      <c r="F106" s="66">
        <v>2.0</v>
      </c>
      <c r="G106" s="66">
        <v>5.4</v>
      </c>
      <c r="H106" s="66">
        <v>0.6</v>
      </c>
      <c r="I106" s="66">
        <v>1.7</v>
      </c>
      <c r="J106" s="66">
        <v>3.2</v>
      </c>
      <c r="K106" s="66">
        <v>1.7</v>
      </c>
      <c r="L106" s="66">
        <v>2.1</v>
      </c>
      <c r="M106" s="66">
        <v>3.1</v>
      </c>
      <c r="N106" s="66">
        <v>2.1</v>
      </c>
      <c r="O106" s="66">
        <v>2.1</v>
      </c>
      <c r="P106" s="66">
        <v>3.8</v>
      </c>
      <c r="Q106" s="66">
        <v>1.0</v>
      </c>
      <c r="R106" s="66">
        <v>0.7</v>
      </c>
      <c r="S106" s="66">
        <v>-1.1</v>
      </c>
      <c r="T106" s="66">
        <v>2.5</v>
      </c>
      <c r="U106" s="66">
        <v>3.4</v>
      </c>
    </row>
    <row r="107" ht="15.75" customHeight="1">
      <c r="A107" s="36" t="s">
        <v>160</v>
      </c>
      <c r="B107" s="66">
        <v>-2.8</v>
      </c>
      <c r="C107" s="66">
        <v>6.3</v>
      </c>
      <c r="D107" s="66">
        <v>2.5</v>
      </c>
      <c r="E107" s="66">
        <v>3.5</v>
      </c>
      <c r="F107" s="66">
        <v>6.8</v>
      </c>
      <c r="G107" s="66">
        <v>12.0</v>
      </c>
      <c r="H107" s="66">
        <v>4.5</v>
      </c>
      <c r="I107" s="66">
        <v>6.1</v>
      </c>
      <c r="J107" s="66">
        <v>11.3</v>
      </c>
      <c r="K107" s="66">
        <v>10.9</v>
      </c>
      <c r="L107" s="66">
        <v>4.0</v>
      </c>
      <c r="M107" s="66">
        <v>2.4</v>
      </c>
      <c r="N107" s="66">
        <v>1.4</v>
      </c>
      <c r="O107" s="66">
        <v>0.8</v>
      </c>
      <c r="P107" s="66">
        <v>2.3</v>
      </c>
      <c r="Q107" s="66">
        <v>1.4</v>
      </c>
      <c r="R107" s="66">
        <v>1.3</v>
      </c>
      <c r="S107" s="66">
        <v>-1.6</v>
      </c>
      <c r="T107" s="66">
        <v>0.2</v>
      </c>
      <c r="U107" s="66">
        <v>2.6</v>
      </c>
    </row>
    <row r="108" ht="15.75" customHeight="1">
      <c r="A108" s="36" t="s">
        <v>161</v>
      </c>
      <c r="B108" s="66">
        <v>-1.3</v>
      </c>
      <c r="C108" s="66">
        <v>-3.1</v>
      </c>
      <c r="D108" s="66">
        <v>6.4</v>
      </c>
      <c r="E108" s="66">
        <v>1.6</v>
      </c>
      <c r="F108" s="66">
        <v>1.4</v>
      </c>
      <c r="G108" s="66">
        <v>9.2</v>
      </c>
      <c r="H108" s="66">
        <v>2.4</v>
      </c>
      <c r="I108" s="66">
        <v>1.2</v>
      </c>
      <c r="J108" s="66">
        <v>3.0</v>
      </c>
      <c r="K108" s="66">
        <v>5.3</v>
      </c>
      <c r="L108" s="66">
        <v>-0.6</v>
      </c>
      <c r="M108" s="66">
        <v>0.9</v>
      </c>
      <c r="N108" s="66">
        <v>1.4</v>
      </c>
      <c r="O108" s="66">
        <v>-1.8</v>
      </c>
      <c r="P108" s="66">
        <v>2.4</v>
      </c>
      <c r="Q108" s="66">
        <v>1.9</v>
      </c>
      <c r="R108" s="66">
        <v>-3.0</v>
      </c>
      <c r="S108" s="66">
        <v>0.5</v>
      </c>
      <c r="T108" s="66">
        <v>3.8</v>
      </c>
      <c r="U108" s="66">
        <v>10.1</v>
      </c>
    </row>
    <row r="109" ht="15.75" customHeight="1">
      <c r="A109" s="36" t="s">
        <v>162</v>
      </c>
      <c r="B109" s="66" t="s">
        <v>606</v>
      </c>
      <c r="C109" s="66">
        <v>2.0</v>
      </c>
      <c r="D109" s="66">
        <v>3.5</v>
      </c>
      <c r="E109" s="66">
        <v>5.3</v>
      </c>
      <c r="F109" s="66">
        <v>2.6</v>
      </c>
      <c r="G109" s="66">
        <v>14.7</v>
      </c>
      <c r="H109" s="66">
        <v>0.5</v>
      </c>
      <c r="I109" s="66">
        <v>1.8</v>
      </c>
      <c r="J109" s="66">
        <v>5.4</v>
      </c>
      <c r="K109" s="66">
        <v>4.3</v>
      </c>
      <c r="L109" s="66">
        <v>1.9</v>
      </c>
      <c r="M109" s="66">
        <v>1.1</v>
      </c>
      <c r="N109" s="66">
        <v>-2.2</v>
      </c>
      <c r="O109" s="66">
        <v>-1.5</v>
      </c>
      <c r="P109" s="66">
        <v>0.1</v>
      </c>
      <c r="Q109" s="66">
        <v>0.8</v>
      </c>
      <c r="R109" s="66">
        <v>-0.1</v>
      </c>
      <c r="S109" s="66">
        <v>-0.7</v>
      </c>
      <c r="T109" s="66">
        <v>2.6</v>
      </c>
      <c r="U109" s="66">
        <v>6.2</v>
      </c>
    </row>
    <row r="110" ht="15.75" customHeight="1">
      <c r="A110" s="36" t="s">
        <v>163</v>
      </c>
      <c r="B110" s="66">
        <v>5.2</v>
      </c>
      <c r="C110" s="66">
        <v>10.4</v>
      </c>
      <c r="D110" s="66">
        <v>12.1</v>
      </c>
      <c r="E110" s="66">
        <v>6.2</v>
      </c>
      <c r="F110" s="66">
        <v>7.3</v>
      </c>
      <c r="G110" s="66">
        <v>7.5</v>
      </c>
      <c r="H110" s="66">
        <v>2.1</v>
      </c>
      <c r="I110" s="66">
        <v>6.3</v>
      </c>
      <c r="J110" s="66">
        <v>5.7</v>
      </c>
      <c r="K110" s="66">
        <v>4.9</v>
      </c>
      <c r="L110" s="66">
        <v>4.1</v>
      </c>
      <c r="M110" s="66">
        <v>3.8</v>
      </c>
      <c r="N110" s="66">
        <v>0.5</v>
      </c>
      <c r="O110" s="66">
        <v>1.5</v>
      </c>
      <c r="P110" s="66">
        <v>2.3</v>
      </c>
      <c r="Q110" s="66">
        <v>3.1</v>
      </c>
      <c r="R110" s="66">
        <v>2.3</v>
      </c>
      <c r="S110" s="66">
        <v>2.4</v>
      </c>
      <c r="T110" s="66">
        <v>3.6</v>
      </c>
      <c r="U110" s="66">
        <v>9.6</v>
      </c>
    </row>
    <row r="111" ht="15.75" customHeight="1">
      <c r="A111" s="36" t="s">
        <v>164</v>
      </c>
      <c r="B111" s="66">
        <v>2.7</v>
      </c>
      <c r="C111" s="66">
        <v>4.7</v>
      </c>
      <c r="D111" s="66">
        <v>4.9</v>
      </c>
      <c r="E111" s="66">
        <v>8.9</v>
      </c>
      <c r="F111" s="66">
        <v>8.8</v>
      </c>
      <c r="G111" s="66">
        <v>9.7</v>
      </c>
      <c r="H111" s="66">
        <v>2.5</v>
      </c>
      <c r="I111" s="66">
        <v>2.9</v>
      </c>
      <c r="J111" s="66">
        <v>6.5</v>
      </c>
      <c r="K111" s="66">
        <v>3.9</v>
      </c>
      <c r="L111" s="66">
        <v>3.5</v>
      </c>
      <c r="M111" s="66">
        <v>3.2</v>
      </c>
      <c r="N111" s="66">
        <v>1.3</v>
      </c>
      <c r="O111" s="66">
        <v>1.0</v>
      </c>
      <c r="P111" s="66">
        <v>3.7</v>
      </c>
      <c r="Q111" s="66">
        <v>3.2</v>
      </c>
      <c r="R111" s="66">
        <v>0.5</v>
      </c>
      <c r="S111" s="66">
        <v>2.5</v>
      </c>
      <c r="T111" s="66">
        <v>4.0</v>
      </c>
      <c r="U111" s="66">
        <v>10.8</v>
      </c>
    </row>
    <row r="112" ht="15.75" customHeight="1">
      <c r="A112" s="36" t="s">
        <v>165</v>
      </c>
      <c r="B112" s="66">
        <v>4.6</v>
      </c>
      <c r="C112" s="66">
        <v>4.7</v>
      </c>
      <c r="D112" s="66">
        <v>4.0</v>
      </c>
      <c r="E112" s="66">
        <v>3.6</v>
      </c>
      <c r="F112" s="66">
        <v>4.0</v>
      </c>
      <c r="G112" s="66">
        <v>5.1</v>
      </c>
      <c r="H112" s="66">
        <v>5.3</v>
      </c>
      <c r="I112" s="66">
        <v>4.2</v>
      </c>
      <c r="J112" s="66">
        <v>3.4</v>
      </c>
      <c r="K112" s="66">
        <v>4.1</v>
      </c>
      <c r="L112" s="66">
        <v>3.8</v>
      </c>
      <c r="M112" s="66">
        <v>4.0</v>
      </c>
      <c r="N112" s="66">
        <v>2.7</v>
      </c>
      <c r="O112" s="66">
        <v>2.8</v>
      </c>
      <c r="P112" s="66">
        <v>6.0</v>
      </c>
      <c r="Q112" s="66">
        <v>4.9</v>
      </c>
      <c r="R112" s="66">
        <v>3.6</v>
      </c>
      <c r="S112" s="66">
        <v>3.4</v>
      </c>
      <c r="T112" s="66">
        <v>5.7</v>
      </c>
      <c r="U112" s="66">
        <v>7.9</v>
      </c>
    </row>
    <row r="113" ht="15.75" customHeight="1">
      <c r="A113" s="73" t="s">
        <v>166</v>
      </c>
      <c r="B113" s="66">
        <v>-0.2</v>
      </c>
      <c r="C113" s="66">
        <v>1.7</v>
      </c>
      <c r="D113" s="66">
        <v>4.1</v>
      </c>
      <c r="E113" s="66">
        <v>4.4</v>
      </c>
      <c r="F113" s="66">
        <v>3.6</v>
      </c>
      <c r="G113" s="66">
        <v>6.6</v>
      </c>
      <c r="H113" s="66">
        <v>8.2</v>
      </c>
      <c r="I113" s="66">
        <v>3.6</v>
      </c>
      <c r="J113" s="66">
        <v>3.9</v>
      </c>
      <c r="K113" s="66">
        <v>6.3</v>
      </c>
      <c r="L113" s="66">
        <v>2.1</v>
      </c>
      <c r="M113" s="66">
        <v>0.7</v>
      </c>
      <c r="N113" s="66">
        <v>0.0</v>
      </c>
      <c r="O113" s="66">
        <v>-0.9</v>
      </c>
      <c r="P113" s="66">
        <v>0.1</v>
      </c>
      <c r="Q113" s="66">
        <v>1.0</v>
      </c>
      <c r="R113" s="66">
        <v>2.2</v>
      </c>
      <c r="S113" s="66">
        <v>1.0</v>
      </c>
      <c r="T113" s="66">
        <v>1.8</v>
      </c>
      <c r="U113" s="66">
        <v>5.0</v>
      </c>
    </row>
    <row r="114" ht="15.75" customHeight="1">
      <c r="A114" s="73" t="s">
        <v>167</v>
      </c>
      <c r="B114" s="66">
        <v>11.7</v>
      </c>
      <c r="C114" s="66">
        <v>12.4</v>
      </c>
      <c r="D114" s="66">
        <v>11.9</v>
      </c>
      <c r="E114" s="66">
        <v>12.7</v>
      </c>
      <c r="F114" s="66">
        <v>12.4</v>
      </c>
      <c r="G114" s="66">
        <v>12.7</v>
      </c>
      <c r="H114" s="66">
        <v>0.0</v>
      </c>
      <c r="I114" s="66">
        <v>7.4</v>
      </c>
      <c r="J114" s="66">
        <v>7.6</v>
      </c>
      <c r="K114" s="66">
        <v>4.6</v>
      </c>
      <c r="L114" s="66">
        <v>4.6</v>
      </c>
      <c r="M114" s="66">
        <v>5.1</v>
      </c>
      <c r="N114" s="66">
        <v>9.6</v>
      </c>
      <c r="O114" s="66">
        <v>6.4</v>
      </c>
      <c r="P114" s="66">
        <v>6.5</v>
      </c>
      <c r="Q114" s="66">
        <v>3.6</v>
      </c>
      <c r="R114" s="66">
        <v>4.8</v>
      </c>
      <c r="S114" s="66">
        <v>3.8</v>
      </c>
      <c r="T114" s="66">
        <v>5.1</v>
      </c>
      <c r="U114" s="66">
        <v>28.6</v>
      </c>
    </row>
    <row r="115" ht="15.75" customHeight="1">
      <c r="A115" s="73" t="s">
        <v>168</v>
      </c>
      <c r="B115" s="66"/>
      <c r="C115" s="66"/>
      <c r="D115" s="66"/>
      <c r="E115" s="66"/>
      <c r="F115" s="66"/>
      <c r="G115" s="66"/>
      <c r="H115" s="66"/>
      <c r="I115" s="66"/>
      <c r="J115" s="66"/>
      <c r="K115" s="66"/>
      <c r="L115" s="66"/>
      <c r="M115" s="66"/>
      <c r="N115" s="66"/>
      <c r="O115" s="66"/>
      <c r="P115" s="66"/>
      <c r="Q115" s="66"/>
      <c r="R115" s="66"/>
      <c r="S115" s="66">
        <v>2.5</v>
      </c>
      <c r="T115" s="66"/>
      <c r="U115" s="66"/>
    </row>
    <row r="116" ht="15.75" customHeight="1">
      <c r="A116" s="36" t="s">
        <v>25</v>
      </c>
      <c r="B116" s="66">
        <v>5.0</v>
      </c>
      <c r="C116" s="66">
        <v>8.2</v>
      </c>
      <c r="D116" s="66">
        <v>12.7</v>
      </c>
      <c r="E116" s="66">
        <v>4.4</v>
      </c>
      <c r="F116" s="66">
        <v>9.6</v>
      </c>
      <c r="G116" s="66">
        <v>28.0</v>
      </c>
      <c r="H116" s="66">
        <v>7.6</v>
      </c>
      <c r="I116" s="66">
        <v>8.3</v>
      </c>
      <c r="J116" s="66">
        <v>8.7</v>
      </c>
      <c r="K116" s="66">
        <v>13.9</v>
      </c>
      <c r="L116" s="66">
        <v>10.6</v>
      </c>
      <c r="M116" s="66">
        <v>12.9</v>
      </c>
      <c r="N116" s="66">
        <v>6.8</v>
      </c>
      <c r="O116" s="66">
        <v>0.7</v>
      </c>
      <c r="P116" s="66">
        <v>4.3</v>
      </c>
      <c r="Q116" s="66">
        <v>6.8</v>
      </c>
      <c r="R116" s="66">
        <v>7.3</v>
      </c>
      <c r="S116" s="66">
        <v>3.7</v>
      </c>
      <c r="T116" s="66">
        <v>7.4</v>
      </c>
      <c r="U116" s="66">
        <v>15.2</v>
      </c>
    </row>
    <row r="117" ht="15.75" customHeight="1">
      <c r="A117" s="36" t="s">
        <v>169</v>
      </c>
      <c r="B117" s="66">
        <v>7.5</v>
      </c>
      <c r="C117" s="66">
        <v>3.1</v>
      </c>
      <c r="D117" s="66">
        <v>3.4</v>
      </c>
      <c r="E117" s="66">
        <v>2.1</v>
      </c>
      <c r="F117" s="66">
        <v>3.4</v>
      </c>
      <c r="G117" s="66">
        <v>9.0</v>
      </c>
      <c r="H117" s="66">
        <v>3.6</v>
      </c>
      <c r="I117" s="66">
        <v>0.4</v>
      </c>
      <c r="J117" s="66">
        <v>3.5</v>
      </c>
      <c r="K117" s="66">
        <v>4.1</v>
      </c>
      <c r="L117" s="66">
        <v>2.2</v>
      </c>
      <c r="M117" s="66">
        <v>-0.7</v>
      </c>
      <c r="N117" s="66">
        <v>1.5</v>
      </c>
      <c r="O117" s="66">
        <v>-0.3</v>
      </c>
      <c r="P117" s="66">
        <v>2.4</v>
      </c>
      <c r="Q117" s="66">
        <v>2.6</v>
      </c>
      <c r="R117" s="66">
        <v>0.4</v>
      </c>
      <c r="S117" s="66">
        <v>-0.2</v>
      </c>
      <c r="T117" s="66">
        <v>2.4</v>
      </c>
      <c r="U117" s="66">
        <v>13.0</v>
      </c>
    </row>
    <row r="118" ht="15.75" customHeight="1">
      <c r="A118" s="36" t="s">
        <v>26</v>
      </c>
      <c r="B118" s="66">
        <v>1.2</v>
      </c>
      <c r="C118" s="66">
        <v>1.5</v>
      </c>
      <c r="D118" s="66">
        <v>1.0</v>
      </c>
      <c r="E118" s="66">
        <v>3.3</v>
      </c>
      <c r="F118" s="66">
        <v>2.0</v>
      </c>
      <c r="G118" s="66">
        <v>3.9</v>
      </c>
      <c r="H118" s="66">
        <v>2.2</v>
      </c>
      <c r="I118" s="66">
        <v>0.9</v>
      </c>
      <c r="J118" s="66">
        <v>0.8</v>
      </c>
      <c r="K118" s="66">
        <v>0.8</v>
      </c>
      <c r="L118" s="66">
        <v>1.6</v>
      </c>
      <c r="M118" s="66">
        <v>0.4</v>
      </c>
      <c r="N118" s="66">
        <v>1.4</v>
      </c>
      <c r="O118" s="66">
        <v>1.5</v>
      </c>
      <c r="P118" s="66">
        <v>0.7</v>
      </c>
      <c r="Q118" s="66">
        <v>1.6</v>
      </c>
      <c r="R118" s="66">
        <v>0.2</v>
      </c>
      <c r="S118" s="66">
        <v>0.6</v>
      </c>
      <c r="T118" s="66">
        <v>1.4</v>
      </c>
      <c r="U118" s="66">
        <v>6.6</v>
      </c>
    </row>
    <row r="119" ht="15.75" customHeight="1">
      <c r="A119" s="36" t="s">
        <v>170</v>
      </c>
      <c r="B119" s="66">
        <v>13.5</v>
      </c>
      <c r="C119" s="66">
        <v>12.6</v>
      </c>
      <c r="D119" s="66">
        <v>6.4</v>
      </c>
      <c r="E119" s="66">
        <v>13.2</v>
      </c>
      <c r="F119" s="66">
        <v>10.4</v>
      </c>
      <c r="G119" s="66">
        <v>14.5</v>
      </c>
      <c r="H119" s="66">
        <v>3.8</v>
      </c>
      <c r="I119" s="66">
        <v>12.4</v>
      </c>
      <c r="J119" s="66">
        <v>11.2</v>
      </c>
      <c r="K119" s="66">
        <v>2.6</v>
      </c>
      <c r="L119" s="66">
        <v>4.3</v>
      </c>
      <c r="M119" s="66">
        <v>2.6</v>
      </c>
      <c r="N119" s="66">
        <v>3.6</v>
      </c>
      <c r="O119" s="66">
        <v>17.4</v>
      </c>
      <c r="P119" s="66">
        <v>15.1</v>
      </c>
      <c r="Q119" s="66">
        <v>3.9</v>
      </c>
      <c r="R119" s="66">
        <v>2.8</v>
      </c>
      <c r="S119" s="66">
        <v>3.1</v>
      </c>
      <c r="T119" s="66">
        <v>5.7</v>
      </c>
      <c r="U119" s="66">
        <v>9.8</v>
      </c>
    </row>
    <row r="120" ht="15.75" customHeight="1">
      <c r="A120" s="36" t="s">
        <v>171</v>
      </c>
      <c r="B120" s="66">
        <v>47.5</v>
      </c>
      <c r="C120" s="66">
        <v>8.0</v>
      </c>
      <c r="D120" s="66">
        <v>6.9</v>
      </c>
      <c r="E120" s="66">
        <v>16.6</v>
      </c>
      <c r="F120" s="66">
        <v>34.4</v>
      </c>
      <c r="G120" s="66">
        <v>20.9</v>
      </c>
      <c r="H120" s="66">
        <v>3.7</v>
      </c>
      <c r="I120" s="66">
        <v>5.9</v>
      </c>
      <c r="J120" s="66">
        <v>6.8</v>
      </c>
      <c r="K120" s="66">
        <v>0.4</v>
      </c>
      <c r="L120" s="66">
        <v>6.4</v>
      </c>
      <c r="M120" s="66">
        <v>5.7</v>
      </c>
      <c r="N120" s="66">
        <v>7.3</v>
      </c>
      <c r="O120" s="66">
        <v>9.1</v>
      </c>
      <c r="P120" s="66">
        <v>4.6</v>
      </c>
      <c r="Q120" s="66">
        <v>5.9</v>
      </c>
      <c r="R120" s="66">
        <v>8.6</v>
      </c>
      <c r="S120" s="66">
        <v>5.7</v>
      </c>
      <c r="T120" s="66">
        <v>3.6</v>
      </c>
      <c r="U120" s="66">
        <v>16.2</v>
      </c>
    </row>
    <row r="121" ht="15.75" customHeight="1">
      <c r="A121" s="36" t="s">
        <v>79</v>
      </c>
      <c r="B121" s="66">
        <v>7.2</v>
      </c>
      <c r="C121" s="66">
        <v>4.1</v>
      </c>
      <c r="D121" s="66">
        <v>2.3</v>
      </c>
      <c r="E121" s="66">
        <v>5.0</v>
      </c>
      <c r="F121" s="66">
        <v>6.5</v>
      </c>
      <c r="G121" s="66">
        <v>9.1</v>
      </c>
      <c r="H121" s="66">
        <v>9.5</v>
      </c>
      <c r="I121" s="66">
        <v>4.9</v>
      </c>
      <c r="J121" s="66">
        <v>5.0</v>
      </c>
      <c r="K121" s="66">
        <v>6.7</v>
      </c>
      <c r="L121" s="66">
        <v>5.6</v>
      </c>
      <c r="M121" s="66">
        <v>5.3</v>
      </c>
      <c r="N121" s="66">
        <v>3.4</v>
      </c>
      <c r="O121" s="66">
        <v>6.7</v>
      </c>
      <c r="P121" s="66">
        <v>6.1</v>
      </c>
      <c r="Q121" s="66">
        <v>4.3</v>
      </c>
      <c r="R121" s="66">
        <v>3.7</v>
      </c>
      <c r="S121" s="66">
        <v>2.2</v>
      </c>
      <c r="T121" s="66">
        <v>3.6</v>
      </c>
      <c r="U121" s="66">
        <v>6.1</v>
      </c>
    </row>
    <row r="122" ht="15.75" customHeight="1">
      <c r="A122" s="36" t="s">
        <v>172</v>
      </c>
      <c r="B122" s="66" t="s">
        <v>606</v>
      </c>
      <c r="C122" s="66" t="s">
        <v>606</v>
      </c>
      <c r="D122" s="66">
        <v>8.7</v>
      </c>
      <c r="E122" s="66">
        <v>19.3</v>
      </c>
      <c r="F122" s="66">
        <v>5.6</v>
      </c>
      <c r="G122" s="66">
        <v>1.0</v>
      </c>
      <c r="H122" s="66">
        <v>22.4</v>
      </c>
      <c r="I122" s="66">
        <v>-2.0</v>
      </c>
      <c r="J122" s="66">
        <v>-3.4</v>
      </c>
      <c r="K122" s="66">
        <v>0.3</v>
      </c>
      <c r="L122" s="66">
        <v>-1.1</v>
      </c>
      <c r="M122" s="66">
        <v>0.3</v>
      </c>
      <c r="N122" s="66">
        <v>9.8</v>
      </c>
      <c r="O122" s="66">
        <v>8.2</v>
      </c>
      <c r="P122" s="66">
        <v>5.1</v>
      </c>
      <c r="Q122" s="66">
        <v>1.2</v>
      </c>
      <c r="R122" s="66">
        <v>2.1</v>
      </c>
      <c r="S122" s="66">
        <v>1.8</v>
      </c>
      <c r="T122" s="66">
        <v>2.4</v>
      </c>
      <c r="U122" s="66">
        <v>2.6</v>
      </c>
    </row>
    <row r="123" ht="15.75" customHeight="1">
      <c r="A123" s="36" t="s">
        <v>173</v>
      </c>
      <c r="B123" s="66">
        <v>4.7</v>
      </c>
      <c r="C123" s="66">
        <v>4.0</v>
      </c>
      <c r="D123" s="66">
        <v>4.5</v>
      </c>
      <c r="E123" s="66">
        <v>8.0</v>
      </c>
      <c r="F123" s="66">
        <v>6.2</v>
      </c>
      <c r="G123" s="66">
        <v>6.7</v>
      </c>
      <c r="H123" s="66">
        <v>12.6</v>
      </c>
      <c r="I123" s="66">
        <v>9.6</v>
      </c>
      <c r="J123" s="66">
        <v>9.6</v>
      </c>
      <c r="K123" s="66">
        <v>8.3</v>
      </c>
      <c r="L123" s="66">
        <v>9.9</v>
      </c>
      <c r="M123" s="66">
        <v>9.0</v>
      </c>
      <c r="N123" s="66">
        <v>7.2</v>
      </c>
      <c r="O123" s="66">
        <v>9.9</v>
      </c>
      <c r="P123" s="66">
        <v>4.5</v>
      </c>
      <c r="Q123" s="66">
        <v>4.1</v>
      </c>
      <c r="R123" s="66">
        <v>4.6</v>
      </c>
      <c r="S123" s="66">
        <v>6.1</v>
      </c>
      <c r="T123" s="66">
        <v>3.6</v>
      </c>
      <c r="U123" s="66">
        <v>6.3</v>
      </c>
    </row>
    <row r="124" ht="15.75" customHeight="1">
      <c r="A124" s="73" t="s">
        <v>67</v>
      </c>
      <c r="B124" s="66"/>
      <c r="C124" s="66"/>
      <c r="D124" s="66"/>
      <c r="E124" s="66"/>
      <c r="F124" s="66"/>
      <c r="G124" s="66"/>
      <c r="H124" s="66"/>
      <c r="I124" s="66"/>
      <c r="J124" s="66">
        <v>2.42899693753409</v>
      </c>
      <c r="K124" s="66">
        <v>1.74967234600262</v>
      </c>
      <c r="L124" s="66">
        <v>1.27761318992722</v>
      </c>
      <c r="M124" s="66">
        <v>0.178851060785501</v>
      </c>
      <c r="N124" s="66">
        <v>0.570508141048026</v>
      </c>
      <c r="O124" s="66">
        <v>0.578317435521153</v>
      </c>
      <c r="P124" s="66"/>
      <c r="Q124" s="66"/>
      <c r="R124" s="66"/>
      <c r="S124" s="66"/>
      <c r="T124" s="66"/>
      <c r="U124" s="66"/>
    </row>
    <row r="125" ht="15.75" customHeight="1">
      <c r="A125" s="36" t="s">
        <v>27</v>
      </c>
      <c r="B125" s="66">
        <v>1.8</v>
      </c>
      <c r="C125" s="66">
        <v>2.3</v>
      </c>
      <c r="D125" s="66">
        <v>3.0</v>
      </c>
      <c r="E125" s="66">
        <v>3.4</v>
      </c>
      <c r="F125" s="66">
        <v>2.4</v>
      </c>
      <c r="G125" s="66">
        <v>4.0</v>
      </c>
      <c r="H125" s="66">
        <v>2.1</v>
      </c>
      <c r="I125" s="66">
        <v>2.3</v>
      </c>
      <c r="J125" s="66">
        <v>4.0</v>
      </c>
      <c r="K125" s="66">
        <v>1.1</v>
      </c>
      <c r="L125" s="66">
        <v>1.1</v>
      </c>
      <c r="M125" s="66">
        <v>1.2</v>
      </c>
      <c r="N125" s="66">
        <v>0.3</v>
      </c>
      <c r="O125" s="66">
        <v>0.6</v>
      </c>
      <c r="P125" s="66">
        <v>1.9</v>
      </c>
      <c r="Q125" s="66">
        <v>1.6</v>
      </c>
      <c r="R125" s="66">
        <v>1.6</v>
      </c>
      <c r="S125" s="66">
        <v>1.7</v>
      </c>
      <c r="T125" s="66">
        <v>3.9</v>
      </c>
      <c r="U125" s="66">
        <v>7.2</v>
      </c>
    </row>
    <row r="126" ht="15.75" customHeight="1">
      <c r="A126" s="36" t="s">
        <v>174</v>
      </c>
      <c r="B126" s="66">
        <v>5.3</v>
      </c>
      <c r="C126" s="66">
        <v>8.5</v>
      </c>
      <c r="D126" s="66">
        <v>9.6</v>
      </c>
      <c r="E126" s="66">
        <v>9.1</v>
      </c>
      <c r="F126" s="66">
        <v>11.1</v>
      </c>
      <c r="G126" s="66">
        <v>19.8</v>
      </c>
      <c r="H126" s="66">
        <v>3.7</v>
      </c>
      <c r="I126" s="66">
        <v>5.5</v>
      </c>
      <c r="J126" s="66">
        <v>8.1</v>
      </c>
      <c r="K126" s="66">
        <v>7.2</v>
      </c>
      <c r="L126" s="66">
        <v>7.1</v>
      </c>
      <c r="M126" s="66">
        <v>6.0</v>
      </c>
      <c r="N126" s="66">
        <v>4.0</v>
      </c>
      <c r="O126" s="66">
        <v>3.5</v>
      </c>
      <c r="P126" s="66">
        <v>3.9</v>
      </c>
      <c r="Q126" s="66">
        <v>4.9</v>
      </c>
      <c r="R126" s="66">
        <v>5.4</v>
      </c>
      <c r="S126" s="66">
        <v>3.7</v>
      </c>
      <c r="T126" s="66">
        <v>4.9</v>
      </c>
      <c r="U126" s="66">
        <v>10.4</v>
      </c>
    </row>
    <row r="127" ht="15.75" customHeight="1">
      <c r="A127" s="36" t="s">
        <v>61</v>
      </c>
      <c r="B127" s="66">
        <v>-1.5</v>
      </c>
      <c r="C127" s="66">
        <v>0.2</v>
      </c>
      <c r="D127" s="66">
        <v>7.8</v>
      </c>
      <c r="E127" s="66">
        <v>0.0</v>
      </c>
      <c r="F127" s="66">
        <v>0.1</v>
      </c>
      <c r="G127" s="66">
        <v>11.3</v>
      </c>
      <c r="H127" s="66">
        <v>0.5</v>
      </c>
      <c r="I127" s="66">
        <v>0.9</v>
      </c>
      <c r="J127" s="66">
        <v>2.9</v>
      </c>
      <c r="K127" s="66">
        <v>0.5</v>
      </c>
      <c r="L127" s="66">
        <v>2.3</v>
      </c>
      <c r="M127" s="66">
        <v>-0.9</v>
      </c>
      <c r="N127" s="66">
        <v>1.0</v>
      </c>
      <c r="O127" s="66">
        <v>0.2</v>
      </c>
      <c r="P127" s="66">
        <v>0.2</v>
      </c>
      <c r="Q127" s="66">
        <v>2.8</v>
      </c>
      <c r="R127" s="66">
        <v>-2.5</v>
      </c>
      <c r="S127" s="66">
        <v>2.9</v>
      </c>
      <c r="T127" s="66">
        <v>3.8</v>
      </c>
      <c r="U127" s="66">
        <v>4.2</v>
      </c>
    </row>
    <row r="128" ht="15.75" customHeight="1">
      <c r="A128" s="36" t="s">
        <v>28</v>
      </c>
      <c r="B128" s="66">
        <v>14.0</v>
      </c>
      <c r="C128" s="66">
        <v>15.0</v>
      </c>
      <c r="D128" s="66">
        <v>17.9</v>
      </c>
      <c r="E128" s="66">
        <v>8.2</v>
      </c>
      <c r="F128" s="66">
        <v>5.4</v>
      </c>
      <c r="G128" s="66">
        <v>11.6</v>
      </c>
      <c r="H128" s="66">
        <v>12.5</v>
      </c>
      <c r="I128" s="66">
        <v>13.7</v>
      </c>
      <c r="J128" s="66">
        <v>10.8</v>
      </c>
      <c r="K128" s="66">
        <v>12.2</v>
      </c>
      <c r="L128" s="66">
        <v>8.5</v>
      </c>
      <c r="M128" s="66">
        <v>8.0</v>
      </c>
      <c r="N128" s="66">
        <v>9.0</v>
      </c>
      <c r="O128" s="66">
        <v>15.7</v>
      </c>
      <c r="P128" s="66">
        <v>16.5</v>
      </c>
      <c r="Q128" s="66">
        <v>12.1</v>
      </c>
      <c r="R128" s="66">
        <v>11.4</v>
      </c>
      <c r="S128" s="66">
        <v>13.2</v>
      </c>
      <c r="T128" s="66">
        <v>17.0</v>
      </c>
      <c r="U128" s="66">
        <v>18.8</v>
      </c>
    </row>
    <row r="129" ht="15.75" customHeight="1">
      <c r="A129" s="36" t="s">
        <v>610</v>
      </c>
      <c r="B129" s="66">
        <v>0.9</v>
      </c>
      <c r="C129" s="66">
        <v>-0.4</v>
      </c>
      <c r="D129" s="66">
        <v>0.5</v>
      </c>
      <c r="E129" s="66">
        <v>3.2</v>
      </c>
      <c r="F129" s="66">
        <v>2.3</v>
      </c>
      <c r="G129" s="66">
        <v>8.3</v>
      </c>
      <c r="H129" s="66">
        <v>-0.7</v>
      </c>
      <c r="I129" s="66">
        <v>1.5</v>
      </c>
      <c r="J129" s="66">
        <v>3.9</v>
      </c>
      <c r="K129" s="66">
        <v>3.3</v>
      </c>
      <c r="L129" s="66">
        <v>2.8</v>
      </c>
      <c r="M129" s="66">
        <v>-0.3</v>
      </c>
      <c r="N129" s="66">
        <v>-0.3</v>
      </c>
      <c r="O129" s="66">
        <v>-0.2</v>
      </c>
      <c r="P129" s="66">
        <v>1.4</v>
      </c>
      <c r="Q129" s="66">
        <v>1.5</v>
      </c>
      <c r="R129" s="66">
        <v>0.8</v>
      </c>
      <c r="S129" s="66">
        <v>1.2</v>
      </c>
      <c r="T129" s="66">
        <v>3.2</v>
      </c>
      <c r="U129" s="66">
        <v>14.2</v>
      </c>
    </row>
    <row r="130" ht="15.75" customHeight="1">
      <c r="A130" s="73" t="s">
        <v>526</v>
      </c>
      <c r="B130" s="66"/>
      <c r="C130" s="66"/>
      <c r="D130" s="66"/>
      <c r="E130" s="66"/>
      <c r="F130" s="66"/>
      <c r="G130" s="66"/>
      <c r="H130" s="66"/>
      <c r="I130" s="66"/>
      <c r="J130" s="66"/>
      <c r="K130" s="66"/>
      <c r="L130" s="66"/>
      <c r="M130" s="66"/>
      <c r="N130" s="66"/>
      <c r="O130" s="66"/>
      <c r="P130" s="66"/>
      <c r="Q130" s="66"/>
      <c r="R130" s="66"/>
      <c r="S130" s="66"/>
      <c r="T130" s="66"/>
      <c r="U130" s="66"/>
    </row>
    <row r="131" ht="15.75" customHeight="1">
      <c r="A131" s="36" t="s">
        <v>176</v>
      </c>
      <c r="B131" s="66">
        <v>2.5</v>
      </c>
      <c r="C131" s="66">
        <v>0.5</v>
      </c>
      <c r="D131" s="66">
        <v>1.5</v>
      </c>
      <c r="E131" s="66">
        <v>2.3</v>
      </c>
      <c r="F131" s="66">
        <v>0.7</v>
      </c>
      <c r="G131" s="66">
        <v>3.8</v>
      </c>
      <c r="H131" s="66">
        <v>2.2</v>
      </c>
      <c r="I131" s="66">
        <v>2.4</v>
      </c>
      <c r="J131" s="66">
        <v>1.3</v>
      </c>
      <c r="K131" s="66">
        <v>0.7</v>
      </c>
      <c r="L131" s="66">
        <v>2.1</v>
      </c>
      <c r="M131" s="66">
        <v>2.0</v>
      </c>
      <c r="N131" s="66">
        <v>2.2</v>
      </c>
      <c r="O131" s="66">
        <v>3.6</v>
      </c>
      <c r="P131" s="66">
        <v>1.9</v>
      </c>
      <c r="Q131" s="66">
        <v>2.8</v>
      </c>
      <c r="R131" s="66">
        <v>2.2</v>
      </c>
      <c r="S131" s="66">
        <v>1.3</v>
      </c>
      <c r="T131" s="66">
        <v>3.5</v>
      </c>
      <c r="U131" s="66">
        <v>5.8</v>
      </c>
    </row>
    <row r="132" ht="15.75" customHeight="1">
      <c r="A132" s="36" t="s">
        <v>177</v>
      </c>
      <c r="B132" s="66">
        <v>0.2</v>
      </c>
      <c r="C132" s="66">
        <v>0.8</v>
      </c>
      <c r="D132" s="66">
        <v>1.9</v>
      </c>
      <c r="E132" s="66">
        <v>3.2</v>
      </c>
      <c r="F132" s="66">
        <v>5.9</v>
      </c>
      <c r="G132" s="66">
        <v>12.6</v>
      </c>
      <c r="H132" s="66">
        <v>3.5</v>
      </c>
      <c r="I132" s="66">
        <v>3.3</v>
      </c>
      <c r="J132" s="66">
        <v>4.1</v>
      </c>
      <c r="K132" s="66">
        <v>2.9</v>
      </c>
      <c r="L132" s="66">
        <v>1.0</v>
      </c>
      <c r="M132" s="66">
        <v>1.0</v>
      </c>
      <c r="N132" s="66">
        <v>0.1</v>
      </c>
      <c r="O132" s="66">
        <v>1.1</v>
      </c>
      <c r="P132" s="66">
        <v>1.6</v>
      </c>
      <c r="Q132" s="66">
        <v>0.9</v>
      </c>
      <c r="R132" s="66">
        <v>0.1</v>
      </c>
      <c r="S132" s="66">
        <v>-0.9</v>
      </c>
      <c r="T132" s="66">
        <v>1.5</v>
      </c>
      <c r="U132" s="66">
        <v>2.8</v>
      </c>
    </row>
    <row r="133" ht="15.75" customHeight="1">
      <c r="A133" s="36" t="s">
        <v>29</v>
      </c>
      <c r="B133" s="66">
        <v>3.1</v>
      </c>
      <c r="C133" s="66">
        <v>4.6</v>
      </c>
      <c r="D133" s="66">
        <v>9.3</v>
      </c>
      <c r="E133" s="66">
        <v>7.9</v>
      </c>
      <c r="F133" s="66">
        <v>7.8</v>
      </c>
      <c r="G133" s="66">
        <v>12.0</v>
      </c>
      <c r="H133" s="66">
        <v>19.6</v>
      </c>
      <c r="I133" s="66">
        <v>10.1</v>
      </c>
      <c r="J133" s="66">
        <v>13.7</v>
      </c>
      <c r="K133" s="66">
        <v>11.0</v>
      </c>
      <c r="L133" s="66">
        <v>7.4</v>
      </c>
      <c r="M133" s="66">
        <v>8.6</v>
      </c>
      <c r="N133" s="66">
        <v>4.5</v>
      </c>
      <c r="O133" s="66">
        <v>2.9</v>
      </c>
      <c r="P133" s="66">
        <v>4.1</v>
      </c>
      <c r="Q133" s="66">
        <v>3.9</v>
      </c>
      <c r="R133" s="66">
        <v>6.7</v>
      </c>
      <c r="S133" s="66">
        <v>10.7</v>
      </c>
      <c r="T133" s="66">
        <v>8.9</v>
      </c>
      <c r="U133" s="66">
        <v>12.1</v>
      </c>
    </row>
    <row r="134" ht="15.75" customHeight="1">
      <c r="A134" s="36" t="s">
        <v>178</v>
      </c>
      <c r="B134" s="66">
        <v>0.6</v>
      </c>
      <c r="C134" s="66">
        <v>0.5</v>
      </c>
      <c r="D134" s="66">
        <v>3.6</v>
      </c>
      <c r="E134" s="66">
        <v>4.2</v>
      </c>
      <c r="F134" s="66">
        <v>3.0</v>
      </c>
      <c r="G134" s="66">
        <v>9.9</v>
      </c>
      <c r="H134" s="66">
        <v>4.7</v>
      </c>
      <c r="I134" s="66">
        <v>1.1</v>
      </c>
      <c r="J134" s="66">
        <v>2.6</v>
      </c>
      <c r="K134" s="66">
        <v>5.4</v>
      </c>
      <c r="L134" s="66">
        <v>2.8</v>
      </c>
      <c r="M134" s="66">
        <v>4.0</v>
      </c>
      <c r="N134" s="66">
        <v>2.2</v>
      </c>
      <c r="O134" s="66">
        <v>-1.3</v>
      </c>
      <c r="P134" s="66">
        <v>1.1</v>
      </c>
      <c r="Q134" s="66">
        <v>2.0</v>
      </c>
      <c r="R134" s="66">
        <v>0.6</v>
      </c>
      <c r="S134" s="66">
        <v>0.7</v>
      </c>
      <c r="T134" s="66">
        <v>0.4</v>
      </c>
      <c r="U134" s="66">
        <v>8.7</v>
      </c>
    </row>
    <row r="135" ht="15.75" customHeight="1">
      <c r="A135" s="36" t="s">
        <v>179</v>
      </c>
      <c r="B135" s="66">
        <v>0.1</v>
      </c>
      <c r="C135" s="66">
        <v>0.5</v>
      </c>
      <c r="D135" s="66">
        <v>2.9</v>
      </c>
      <c r="E135" s="66">
        <v>2.5</v>
      </c>
      <c r="F135" s="66">
        <v>4.2</v>
      </c>
      <c r="G135" s="66">
        <v>8.8</v>
      </c>
      <c r="H135" s="66">
        <v>2.4</v>
      </c>
      <c r="I135" s="66">
        <v>3.5</v>
      </c>
      <c r="J135" s="66">
        <v>5.9</v>
      </c>
      <c r="K135" s="66">
        <v>5.7</v>
      </c>
      <c r="L135" s="66">
        <v>4.0</v>
      </c>
      <c r="M135" s="66">
        <v>2.6</v>
      </c>
      <c r="N135" s="66">
        <v>0.1</v>
      </c>
      <c r="O135" s="66">
        <v>0.7</v>
      </c>
      <c r="P135" s="66">
        <v>0.9</v>
      </c>
      <c r="Q135" s="66">
        <v>0.8</v>
      </c>
      <c r="R135" s="66">
        <v>-0.4</v>
      </c>
      <c r="S135" s="66">
        <v>-1.6</v>
      </c>
      <c r="T135" s="66">
        <v>1.6</v>
      </c>
      <c r="U135" s="66">
        <v>2.9</v>
      </c>
    </row>
    <row r="136" ht="15.75" customHeight="1">
      <c r="A136" s="36" t="s">
        <v>73</v>
      </c>
      <c r="B136" s="66">
        <v>14.7</v>
      </c>
      <c r="C136" s="66">
        <v>2.2</v>
      </c>
      <c r="D136" s="66">
        <v>1.8</v>
      </c>
      <c r="E136" s="66">
        <v>2.4</v>
      </c>
      <c r="F136" s="66">
        <v>0.9</v>
      </c>
      <c r="G136" s="66">
        <v>10.8</v>
      </c>
      <c r="H136" s="66">
        <v>6.9</v>
      </c>
      <c r="I136" s="66">
        <v>5.1</v>
      </c>
      <c r="J136" s="66">
        <v>4.4</v>
      </c>
      <c r="K136" s="66">
        <v>4.5</v>
      </c>
      <c r="L136" s="66">
        <v>5.0</v>
      </c>
      <c r="M136" s="66">
        <v>5.2</v>
      </c>
      <c r="N136" s="66">
        <v>6.0</v>
      </c>
      <c r="O136" s="66">
        <v>6.7</v>
      </c>
      <c r="P136" s="66">
        <v>5.4</v>
      </c>
      <c r="Q136" s="66">
        <v>4.4</v>
      </c>
      <c r="R136" s="66">
        <v>3.9</v>
      </c>
      <c r="S136" s="66">
        <v>4.9</v>
      </c>
      <c r="T136" s="66">
        <v>4.5</v>
      </c>
      <c r="U136" s="66">
        <v>6.6</v>
      </c>
    </row>
    <row r="137" ht="15.75" customHeight="1">
      <c r="A137" s="36" t="s">
        <v>180</v>
      </c>
      <c r="B137" s="66">
        <v>14.2</v>
      </c>
      <c r="C137" s="66">
        <v>4.3</v>
      </c>
      <c r="D137" s="66">
        <v>6.8</v>
      </c>
      <c r="E137" s="66">
        <v>9.6</v>
      </c>
      <c r="F137" s="66">
        <v>8.1</v>
      </c>
      <c r="G137" s="66">
        <v>10.2</v>
      </c>
      <c r="H137" s="66">
        <v>2.6</v>
      </c>
      <c r="I137" s="66">
        <v>4.7</v>
      </c>
      <c r="J137" s="66">
        <v>8.3</v>
      </c>
      <c r="K137" s="66">
        <v>3.7</v>
      </c>
      <c r="L137" s="66">
        <v>2.7</v>
      </c>
      <c r="M137" s="66">
        <v>5.0</v>
      </c>
      <c r="N137" s="66">
        <v>3.1</v>
      </c>
      <c r="O137" s="66">
        <v>4.1</v>
      </c>
      <c r="P137" s="66">
        <v>3.6</v>
      </c>
      <c r="Q137" s="66">
        <v>4.0</v>
      </c>
      <c r="R137" s="66">
        <v>2.8</v>
      </c>
      <c r="S137" s="66">
        <v>1.8</v>
      </c>
      <c r="T137" s="66">
        <v>4.8</v>
      </c>
      <c r="U137" s="66">
        <v>9.8</v>
      </c>
    </row>
    <row r="138" ht="15.75" customHeight="1">
      <c r="A138" s="36" t="s">
        <v>181</v>
      </c>
      <c r="B138" s="66">
        <v>2.3</v>
      </c>
      <c r="C138" s="66">
        <v>3.7</v>
      </c>
      <c r="D138" s="66">
        <v>1.6</v>
      </c>
      <c r="E138" s="66">
        <v>2.0</v>
      </c>
      <c r="F138" s="66">
        <v>1.8</v>
      </c>
      <c r="G138" s="66">
        <v>5.8</v>
      </c>
      <c r="H138" s="66">
        <v>2.9</v>
      </c>
      <c r="I138" s="66">
        <v>1.5</v>
      </c>
      <c r="J138" s="66">
        <v>3.4</v>
      </c>
      <c r="K138" s="66">
        <v>3.7</v>
      </c>
      <c r="L138" s="66">
        <v>2.8</v>
      </c>
      <c r="M138" s="66">
        <v>3.2</v>
      </c>
      <c r="N138" s="66">
        <v>3.5</v>
      </c>
      <c r="O138" s="66">
        <v>3.6</v>
      </c>
      <c r="P138" s="66">
        <v>2.8</v>
      </c>
      <c r="Q138" s="66">
        <v>1.3</v>
      </c>
      <c r="R138" s="66">
        <v>2.1</v>
      </c>
      <c r="S138" s="66">
        <v>1.8</v>
      </c>
      <c r="T138" s="66">
        <v>4.0</v>
      </c>
      <c r="U138" s="66">
        <v>7.9</v>
      </c>
    </row>
    <row r="139" ht="15.75" customHeight="1">
      <c r="A139" s="36" t="s">
        <v>182</v>
      </c>
      <c r="B139" s="66">
        <v>2.2</v>
      </c>
      <c r="C139" s="66">
        <v>4.8</v>
      </c>
      <c r="D139" s="66">
        <v>6.6</v>
      </c>
      <c r="E139" s="66">
        <v>5.4</v>
      </c>
      <c r="F139" s="66">
        <v>2.9</v>
      </c>
      <c r="G139" s="66">
        <v>8.2</v>
      </c>
      <c r="H139" s="66">
        <v>4.2</v>
      </c>
      <c r="I139" s="66">
        <v>3.7</v>
      </c>
      <c r="J139" s="66">
        <v>4.7</v>
      </c>
      <c r="K139" s="66">
        <v>3.2</v>
      </c>
      <c r="L139" s="66">
        <v>2.6</v>
      </c>
      <c r="M139" s="66">
        <v>3.6</v>
      </c>
      <c r="N139" s="66">
        <v>0.7</v>
      </c>
      <c r="O139" s="66">
        <v>1.2</v>
      </c>
      <c r="P139" s="66">
        <v>2.9</v>
      </c>
      <c r="Q139" s="66">
        <v>5.3</v>
      </c>
      <c r="R139" s="66">
        <v>2.4</v>
      </c>
      <c r="S139" s="66">
        <v>2.4</v>
      </c>
      <c r="T139" s="66">
        <v>3.9</v>
      </c>
      <c r="U139" s="66">
        <v>5.8</v>
      </c>
    </row>
    <row r="140" ht="15.75" customHeight="1">
      <c r="A140" s="36" t="s">
        <v>68</v>
      </c>
      <c r="B140" s="66">
        <v>0.7</v>
      </c>
      <c r="C140" s="66">
        <v>3.5</v>
      </c>
      <c r="D140" s="66">
        <v>2.2</v>
      </c>
      <c r="E140" s="66">
        <v>1.2</v>
      </c>
      <c r="F140" s="66">
        <v>2.5</v>
      </c>
      <c r="G140" s="66">
        <v>4.3</v>
      </c>
      <c r="H140" s="66">
        <v>3.8</v>
      </c>
      <c r="I140" s="66">
        <v>2.6</v>
      </c>
      <c r="J140" s="66">
        <v>4.2</v>
      </c>
      <c r="K140" s="66">
        <v>3.7</v>
      </c>
      <c r="L140" s="66">
        <v>1.1</v>
      </c>
      <c r="M140" s="66">
        <v>0.1</v>
      </c>
      <c r="N140" s="66">
        <v>-0.9</v>
      </c>
      <c r="O140" s="66">
        <v>-0.7</v>
      </c>
      <c r="P140" s="66">
        <v>2.0</v>
      </c>
      <c r="Q140" s="66">
        <v>1.8</v>
      </c>
      <c r="R140" s="66">
        <v>2.2</v>
      </c>
      <c r="S140" s="66">
        <v>3.4</v>
      </c>
      <c r="T140" s="66">
        <v>5.1</v>
      </c>
      <c r="U140" s="66">
        <v>14.4</v>
      </c>
    </row>
    <row r="141" ht="15.75" customHeight="1">
      <c r="A141" s="36" t="s">
        <v>82</v>
      </c>
      <c r="B141" s="66">
        <v>1.4</v>
      </c>
      <c r="C141" s="66">
        <v>2.5</v>
      </c>
      <c r="D141" s="66">
        <v>5.6</v>
      </c>
      <c r="E141" s="66">
        <v>5.2</v>
      </c>
      <c r="F141" s="66">
        <v>4.2</v>
      </c>
      <c r="G141" s="66">
        <v>5.2</v>
      </c>
      <c r="H141" s="66">
        <v>0.3</v>
      </c>
      <c r="I141" s="66">
        <v>2.5</v>
      </c>
      <c r="J141" s="66">
        <v>2.9</v>
      </c>
      <c r="K141" s="66">
        <v>1.3</v>
      </c>
      <c r="L141" s="66">
        <v>1.1</v>
      </c>
      <c r="M141" s="66">
        <v>0.6</v>
      </c>
      <c r="N141" s="66">
        <v>-0.8</v>
      </c>
      <c r="O141" s="66">
        <v>-0.3</v>
      </c>
      <c r="P141" s="66">
        <v>1.8</v>
      </c>
      <c r="Q141" s="66">
        <v>1.3</v>
      </c>
      <c r="R141" s="66">
        <v>0.1</v>
      </c>
      <c r="S141" s="66">
        <v>-0.5</v>
      </c>
      <c r="T141" s="66">
        <v>2.4</v>
      </c>
      <c r="U141" s="66">
        <v>4.3</v>
      </c>
    </row>
    <row r="142" ht="15.75" customHeight="1">
      <c r="A142" s="36" t="s">
        <v>30</v>
      </c>
      <c r="B142" s="66">
        <v>2.3</v>
      </c>
      <c r="C142" s="66">
        <v>6.8</v>
      </c>
      <c r="D142" s="66">
        <v>9.0</v>
      </c>
      <c r="E142" s="66">
        <v>11.7</v>
      </c>
      <c r="F142" s="66">
        <v>13.7</v>
      </c>
      <c r="G142" s="66">
        <v>15.1</v>
      </c>
      <c r="H142" s="66">
        <v>-4.9</v>
      </c>
      <c r="I142" s="66">
        <v>-2.4</v>
      </c>
      <c r="J142" s="66">
        <v>2.0</v>
      </c>
      <c r="K142" s="66">
        <v>1.8</v>
      </c>
      <c r="L142" s="66">
        <v>3.1</v>
      </c>
      <c r="M142" s="66">
        <v>4.2</v>
      </c>
      <c r="N142" s="66">
        <v>0.9</v>
      </c>
      <c r="O142" s="66">
        <v>2.7</v>
      </c>
      <c r="P142" s="66">
        <v>0.6</v>
      </c>
      <c r="Q142" s="66">
        <v>0.1</v>
      </c>
      <c r="R142" s="66">
        <v>-0.9</v>
      </c>
      <c r="S142" s="66">
        <v>-2.5</v>
      </c>
      <c r="T142" s="66">
        <v>2.3</v>
      </c>
      <c r="U142" s="66">
        <v>5.0</v>
      </c>
    </row>
    <row r="143" ht="15.75" customHeight="1">
      <c r="A143" s="36" t="s">
        <v>183</v>
      </c>
      <c r="B143" s="66">
        <v>15.4</v>
      </c>
      <c r="C143" s="66">
        <v>11.9</v>
      </c>
      <c r="D143" s="66">
        <v>9.0</v>
      </c>
      <c r="E143" s="66">
        <v>6.6</v>
      </c>
      <c r="F143" s="66">
        <v>4.8</v>
      </c>
      <c r="G143" s="66">
        <v>7.8</v>
      </c>
      <c r="H143" s="66">
        <v>5.6</v>
      </c>
      <c r="I143" s="66">
        <v>6.1</v>
      </c>
      <c r="J143" s="66">
        <v>5.8</v>
      </c>
      <c r="K143" s="66">
        <v>3.3</v>
      </c>
      <c r="L143" s="66">
        <v>4.0</v>
      </c>
      <c r="M143" s="66">
        <v>1.1</v>
      </c>
      <c r="N143" s="66">
        <v>-0.6</v>
      </c>
      <c r="O143" s="66">
        <v>-1.6</v>
      </c>
      <c r="P143" s="66">
        <v>1.3</v>
      </c>
      <c r="Q143" s="66">
        <v>4.6</v>
      </c>
      <c r="R143" s="66">
        <v>3.8</v>
      </c>
      <c r="S143" s="66">
        <v>2.6</v>
      </c>
      <c r="T143" s="66">
        <v>5.0</v>
      </c>
      <c r="U143" s="66">
        <v>13.8</v>
      </c>
    </row>
    <row r="144" ht="15.75" customHeight="1">
      <c r="A144" s="36" t="s">
        <v>31</v>
      </c>
      <c r="B144" s="66">
        <v>13.7</v>
      </c>
      <c r="C144" s="66">
        <v>10.9</v>
      </c>
      <c r="D144" s="66">
        <v>12.7</v>
      </c>
      <c r="E144" s="66">
        <v>9.7</v>
      </c>
      <c r="F144" s="66">
        <v>9.0</v>
      </c>
      <c r="G144" s="66">
        <v>14.1</v>
      </c>
      <c r="H144" s="66">
        <v>11.6</v>
      </c>
      <c r="I144" s="66">
        <v>6.8</v>
      </c>
      <c r="J144" s="66">
        <v>8.4</v>
      </c>
      <c r="K144" s="66">
        <v>5.1</v>
      </c>
      <c r="L144" s="66">
        <v>6.8</v>
      </c>
      <c r="M144" s="66">
        <v>7.8</v>
      </c>
      <c r="N144" s="66">
        <v>15.5</v>
      </c>
      <c r="O144" s="66">
        <v>7.0</v>
      </c>
      <c r="P144" s="66">
        <v>3.7</v>
      </c>
      <c r="Q144" s="66">
        <v>2.9</v>
      </c>
      <c r="R144" s="66">
        <v>4.5</v>
      </c>
      <c r="S144" s="66">
        <v>3.4</v>
      </c>
      <c r="T144" s="66">
        <v>6.7</v>
      </c>
      <c r="U144" s="66">
        <v>13.8</v>
      </c>
    </row>
    <row r="145" ht="15.75" customHeight="1">
      <c r="A145" s="36" t="s">
        <v>184</v>
      </c>
      <c r="B145" s="66">
        <v>7.4</v>
      </c>
      <c r="C145" s="66">
        <v>12.0</v>
      </c>
      <c r="D145" s="66">
        <v>9.1</v>
      </c>
      <c r="E145" s="66">
        <v>8.8</v>
      </c>
      <c r="F145" s="66">
        <v>9.1</v>
      </c>
      <c r="G145" s="66">
        <v>15.4</v>
      </c>
      <c r="H145" s="66">
        <v>10.3</v>
      </c>
      <c r="I145" s="66">
        <v>2.3</v>
      </c>
      <c r="J145" s="66">
        <v>5.7</v>
      </c>
      <c r="K145" s="66">
        <v>6.3</v>
      </c>
      <c r="L145" s="66">
        <v>4.2</v>
      </c>
      <c r="M145" s="66">
        <v>1.8</v>
      </c>
      <c r="N145" s="66">
        <v>2.5</v>
      </c>
      <c r="O145" s="66">
        <v>5.7</v>
      </c>
      <c r="P145" s="66">
        <v>4.8</v>
      </c>
      <c r="Q145" s="66">
        <v>1.4</v>
      </c>
      <c r="R145" s="66">
        <v>2.4</v>
      </c>
      <c r="S145" s="66">
        <v>7.7</v>
      </c>
      <c r="T145" s="66">
        <v>0.8</v>
      </c>
      <c r="U145" s="66">
        <v>13.9</v>
      </c>
    </row>
    <row r="146" ht="15.75" customHeight="1">
      <c r="A146" s="36" t="s">
        <v>185</v>
      </c>
      <c r="B146" s="66">
        <v>2.3</v>
      </c>
      <c r="C146" s="66">
        <v>2.2</v>
      </c>
      <c r="D146" s="66">
        <v>3.4</v>
      </c>
      <c r="E146" s="66">
        <v>8.5</v>
      </c>
      <c r="F146" s="66">
        <v>4.5</v>
      </c>
      <c r="G146" s="66">
        <v>5.3</v>
      </c>
      <c r="H146" s="66">
        <v>2.1</v>
      </c>
      <c r="I146" s="66">
        <v>0.9</v>
      </c>
      <c r="J146" s="66">
        <v>5.8</v>
      </c>
      <c r="K146" s="66">
        <v>0.8</v>
      </c>
      <c r="L146" s="66">
        <v>1.1</v>
      </c>
      <c r="M146" s="66">
        <v>0.2</v>
      </c>
      <c r="N146" s="66">
        <v>-2.3</v>
      </c>
      <c r="O146" s="66">
        <v>-0.7</v>
      </c>
      <c r="P146" s="66">
        <v>0.7</v>
      </c>
      <c r="Q146" s="66">
        <v>-1.0</v>
      </c>
      <c r="R146" s="66">
        <v>-0.3</v>
      </c>
      <c r="S146" s="66">
        <v>-1.2</v>
      </c>
      <c r="T146" s="66">
        <v>1.2</v>
      </c>
      <c r="U146" s="66">
        <v>2.7</v>
      </c>
    </row>
    <row r="147" ht="15.75" customHeight="1">
      <c r="A147" s="36" t="s">
        <v>57</v>
      </c>
      <c r="B147" s="66">
        <v>1.0</v>
      </c>
      <c r="C147" s="66">
        <v>1.5</v>
      </c>
      <c r="D147" s="66">
        <v>3.9</v>
      </c>
      <c r="E147" s="66">
        <v>3.6</v>
      </c>
      <c r="F147" s="66">
        <v>2.8</v>
      </c>
      <c r="G147" s="66">
        <v>5.5</v>
      </c>
      <c r="H147" s="66">
        <v>-0.2</v>
      </c>
      <c r="I147" s="66">
        <v>3.3</v>
      </c>
      <c r="J147" s="66">
        <v>2.8</v>
      </c>
      <c r="K147" s="66">
        <v>4.2</v>
      </c>
      <c r="L147" s="66">
        <v>1.5</v>
      </c>
      <c r="M147" s="66">
        <v>3.5</v>
      </c>
      <c r="N147" s="66">
        <v>-1.0</v>
      </c>
      <c r="O147" s="66">
        <v>-3.1</v>
      </c>
      <c r="P147" s="66">
        <v>0.1</v>
      </c>
      <c r="Q147" s="66">
        <v>2.6</v>
      </c>
      <c r="R147" s="66">
        <v>0.5</v>
      </c>
      <c r="S147" s="66">
        <v>-1.8</v>
      </c>
      <c r="T147" s="66">
        <v>2.4</v>
      </c>
      <c r="U147" s="66">
        <v>6.7</v>
      </c>
    </row>
    <row r="148" ht="15.75" customHeight="1">
      <c r="A148" s="36" t="s">
        <v>186</v>
      </c>
      <c r="B148" s="66">
        <v>0.1</v>
      </c>
      <c r="C148" s="66">
        <v>2.9</v>
      </c>
      <c r="D148" s="66">
        <v>3.4</v>
      </c>
      <c r="E148" s="66">
        <v>3.0</v>
      </c>
      <c r="F148" s="66">
        <v>7.0</v>
      </c>
      <c r="G148" s="66">
        <v>10.1</v>
      </c>
      <c r="H148" s="66">
        <v>0.4</v>
      </c>
      <c r="I148" s="66">
        <v>0.8</v>
      </c>
      <c r="J148" s="66">
        <v>3.2</v>
      </c>
      <c r="K148" s="66">
        <v>2.6</v>
      </c>
      <c r="L148" s="66">
        <v>0.8</v>
      </c>
      <c r="M148" s="66">
        <v>0.2</v>
      </c>
      <c r="N148" s="66">
        <v>-1.7</v>
      </c>
      <c r="O148" s="66">
        <v>-0.2</v>
      </c>
      <c r="P148" s="66">
        <v>2.2</v>
      </c>
      <c r="Q148" s="66">
        <v>2.3</v>
      </c>
      <c r="R148" s="66">
        <v>0.9</v>
      </c>
      <c r="S148" s="66">
        <v>-0.6</v>
      </c>
      <c r="T148" s="66">
        <v>1.6</v>
      </c>
      <c r="U148" s="66">
        <v>5.7</v>
      </c>
    </row>
    <row r="149" ht="15.75" customHeight="1">
      <c r="A149" s="36" t="s">
        <v>187</v>
      </c>
      <c r="B149" s="66">
        <v>4.4</v>
      </c>
      <c r="C149" s="66">
        <v>7.8</v>
      </c>
      <c r="D149" s="66">
        <v>7.8</v>
      </c>
      <c r="E149" s="66">
        <v>3.2</v>
      </c>
      <c r="F149" s="66">
        <v>4.5</v>
      </c>
      <c r="G149" s="66">
        <v>6.3</v>
      </c>
      <c r="H149" s="66">
        <v>14.6</v>
      </c>
      <c r="I149" s="66">
        <v>-0.2</v>
      </c>
      <c r="J149" s="66">
        <v>2.9</v>
      </c>
      <c r="K149" s="66">
        <v>6.2</v>
      </c>
      <c r="L149" s="66">
        <v>-0.2</v>
      </c>
      <c r="M149" s="66">
        <v>-1.2</v>
      </c>
      <c r="N149" s="66">
        <v>1.9</v>
      </c>
      <c r="O149" s="66">
        <v>0.1</v>
      </c>
      <c r="P149" s="66">
        <v>1.3</v>
      </c>
      <c r="Q149" s="66">
        <v>3.7</v>
      </c>
      <c r="R149" s="66">
        <v>2.2</v>
      </c>
      <c r="S149" s="66">
        <v>1.5</v>
      </c>
      <c r="T149" s="66">
        <v>-3.0</v>
      </c>
      <c r="U149" s="66">
        <v>8.7</v>
      </c>
    </row>
    <row r="150" ht="15.75" customHeight="1">
      <c r="A150" s="36" t="s">
        <v>188</v>
      </c>
      <c r="B150" s="66">
        <v>1.3</v>
      </c>
      <c r="C150" s="66">
        <v>1.4</v>
      </c>
      <c r="D150" s="66">
        <v>1.7</v>
      </c>
      <c r="E150" s="66">
        <v>2.1</v>
      </c>
      <c r="F150" s="66">
        <v>2.5</v>
      </c>
      <c r="G150" s="66">
        <v>4.1</v>
      </c>
      <c r="H150" s="66">
        <v>2.4</v>
      </c>
      <c r="I150" s="66">
        <v>2.4</v>
      </c>
      <c r="J150" s="66">
        <v>2.2</v>
      </c>
      <c r="K150" s="66">
        <v>2.8</v>
      </c>
      <c r="L150" s="66">
        <v>1.6</v>
      </c>
      <c r="M150" s="66">
        <v>1.1</v>
      </c>
      <c r="N150" s="66">
        <v>0.1</v>
      </c>
      <c r="O150" s="66">
        <v>0.6</v>
      </c>
      <c r="P150" s="66">
        <v>1.0</v>
      </c>
      <c r="Q150" s="66">
        <v>1.8</v>
      </c>
      <c r="R150" s="66">
        <v>1.0</v>
      </c>
      <c r="S150" s="66">
        <v>0.2</v>
      </c>
      <c r="T150" s="66">
        <v>2.1</v>
      </c>
      <c r="U150" s="66">
        <v>7.1</v>
      </c>
    </row>
    <row r="151" ht="15.75" customHeight="1">
      <c r="A151" s="73" t="s">
        <v>189</v>
      </c>
      <c r="B151" s="66">
        <v>9.8</v>
      </c>
      <c r="C151" s="66">
        <v>13.3</v>
      </c>
      <c r="D151" s="66">
        <v>17.2</v>
      </c>
      <c r="E151" s="66">
        <v>23.1</v>
      </c>
      <c r="F151" s="66">
        <v>18.6</v>
      </c>
      <c r="G151" s="66">
        <v>32.0</v>
      </c>
      <c r="H151" s="66">
        <v>17.0</v>
      </c>
      <c r="I151" s="66">
        <v>13.3</v>
      </c>
      <c r="J151" s="66">
        <v>14.3</v>
      </c>
      <c r="K151" s="66">
        <v>10.6</v>
      </c>
      <c r="L151" s="66">
        <v>8.1</v>
      </c>
      <c r="M151" s="66">
        <v>7.0</v>
      </c>
      <c r="N151" s="66">
        <v>6.1</v>
      </c>
      <c r="O151" s="66">
        <v>5.4</v>
      </c>
      <c r="P151" s="66">
        <v>5.7</v>
      </c>
      <c r="Q151" s="66">
        <v>7.9</v>
      </c>
      <c r="R151" s="66">
        <v>7.7</v>
      </c>
      <c r="S151" s="66">
        <v>9.8</v>
      </c>
      <c r="T151" s="66">
        <v>8.1</v>
      </c>
      <c r="U151" s="66">
        <v>18.0</v>
      </c>
    </row>
    <row r="152" ht="15.75" customHeight="1">
      <c r="A152" s="36" t="s">
        <v>190</v>
      </c>
      <c r="B152" s="66">
        <v>0.5</v>
      </c>
      <c r="C152" s="66">
        <v>0.3</v>
      </c>
      <c r="D152" s="66">
        <v>0.6</v>
      </c>
      <c r="E152" s="66">
        <v>1.9</v>
      </c>
      <c r="F152" s="66">
        <v>5.0</v>
      </c>
      <c r="G152" s="66">
        <v>6.1</v>
      </c>
      <c r="H152" s="66">
        <v>4.3</v>
      </c>
      <c r="I152" s="66">
        <v>3.7</v>
      </c>
      <c r="J152" s="66">
        <v>3.7</v>
      </c>
      <c r="K152" s="66">
        <v>2.9</v>
      </c>
      <c r="L152" s="66">
        <v>3.5</v>
      </c>
      <c r="M152" s="66">
        <v>2.2</v>
      </c>
      <c r="N152" s="66">
        <v>1.2</v>
      </c>
      <c r="O152" s="66">
        <v>2.1</v>
      </c>
      <c r="P152" s="66">
        <v>-0.8</v>
      </c>
      <c r="Q152" s="66">
        <v>2.5</v>
      </c>
      <c r="R152" s="66">
        <v>-2.1</v>
      </c>
      <c r="S152" s="66">
        <v>3.4</v>
      </c>
      <c r="T152" s="66">
        <v>3.1</v>
      </c>
      <c r="U152" s="66">
        <v>2.5</v>
      </c>
    </row>
    <row r="153" ht="15.75" customHeight="1">
      <c r="A153" s="36" t="s">
        <v>191</v>
      </c>
      <c r="B153" s="66">
        <v>0.0</v>
      </c>
      <c r="C153" s="66">
        <v>0.5</v>
      </c>
      <c r="D153" s="66">
        <v>1.7</v>
      </c>
      <c r="E153" s="66">
        <v>2.1</v>
      </c>
      <c r="F153" s="66">
        <v>5.9</v>
      </c>
      <c r="G153" s="66">
        <v>6.3</v>
      </c>
      <c r="H153" s="66">
        <v>-2.2</v>
      </c>
      <c r="I153" s="66">
        <v>1.2</v>
      </c>
      <c r="J153" s="66">
        <v>3.4</v>
      </c>
      <c r="K153" s="66">
        <v>1.4</v>
      </c>
      <c r="L153" s="66">
        <v>0.7</v>
      </c>
      <c r="M153" s="66">
        <v>-1.1</v>
      </c>
      <c r="N153" s="66">
        <v>0.9</v>
      </c>
      <c r="O153" s="66">
        <v>1.2</v>
      </c>
      <c r="P153" s="66">
        <v>1.1</v>
      </c>
      <c r="Q153" s="66">
        <v>0.5</v>
      </c>
      <c r="R153" s="66">
        <v>1.0</v>
      </c>
      <c r="S153" s="66">
        <v>2.5</v>
      </c>
      <c r="T153" s="66">
        <v>2.2</v>
      </c>
      <c r="U153" s="66">
        <v>9.7</v>
      </c>
    </row>
    <row r="154" ht="15.75" customHeight="1">
      <c r="A154" s="36" t="s">
        <v>32</v>
      </c>
      <c r="B154" s="66">
        <v>2.9</v>
      </c>
      <c r="C154" s="66">
        <v>10.6</v>
      </c>
      <c r="D154" s="66">
        <v>16.3</v>
      </c>
      <c r="E154" s="66">
        <v>10.7</v>
      </c>
      <c r="F154" s="66">
        <v>6.0</v>
      </c>
      <c r="G154" s="66">
        <v>12.4</v>
      </c>
      <c r="H154" s="66">
        <v>8.1</v>
      </c>
      <c r="I154" s="66">
        <v>6.1</v>
      </c>
      <c r="J154" s="66">
        <v>11.1</v>
      </c>
      <c r="K154" s="66">
        <v>7.3</v>
      </c>
      <c r="L154" s="66">
        <v>7.7</v>
      </c>
      <c r="M154" s="66">
        <v>2.1</v>
      </c>
      <c r="N154" s="66">
        <v>1.4</v>
      </c>
      <c r="O154" s="66">
        <v>1.1</v>
      </c>
      <c r="P154" s="66">
        <v>3.1</v>
      </c>
      <c r="Q154" s="66">
        <v>2.0</v>
      </c>
      <c r="R154" s="66">
        <v>1.9</v>
      </c>
      <c r="S154" s="66">
        <v>1.6</v>
      </c>
      <c r="T154" s="66">
        <v>4.1</v>
      </c>
      <c r="U154" s="66">
        <v>12.0</v>
      </c>
    </row>
    <row r="155" ht="15.75" customHeight="1">
      <c r="A155" s="36" t="s">
        <v>192</v>
      </c>
      <c r="B155" s="66">
        <v>3.3</v>
      </c>
      <c r="C155" s="66">
        <v>3.9</v>
      </c>
      <c r="D155" s="66">
        <v>0.6</v>
      </c>
      <c r="E155" s="66">
        <v>-1.9</v>
      </c>
      <c r="F155" s="66">
        <v>5.3</v>
      </c>
      <c r="G155" s="66">
        <v>37.0</v>
      </c>
      <c r="H155" s="66">
        <v>31.8</v>
      </c>
      <c r="I155" s="66">
        <v>-2.4</v>
      </c>
      <c r="J155" s="66">
        <v>2.6</v>
      </c>
      <c r="K155" s="66">
        <v>7.1</v>
      </c>
      <c r="L155" s="66">
        <v>4.3</v>
      </c>
      <c r="M155" s="66">
        <v>1.4</v>
      </c>
      <c r="N155" s="66">
        <v>4.0</v>
      </c>
      <c r="O155" s="66">
        <v>-1.0</v>
      </c>
      <c r="P155" s="66">
        <v>2.9</v>
      </c>
      <c r="Q155" s="66">
        <v>3.7</v>
      </c>
      <c r="R155" s="66">
        <v>1.8</v>
      </c>
      <c r="S155" s="66">
        <v>1.2</v>
      </c>
      <c r="T155" s="66">
        <v>9.8</v>
      </c>
      <c r="U155" s="66">
        <v>2.7</v>
      </c>
    </row>
    <row r="156" ht="15.75" customHeight="1">
      <c r="A156" s="36" t="s">
        <v>193</v>
      </c>
      <c r="B156" s="66">
        <v>4.0</v>
      </c>
      <c r="C156" s="66">
        <v>12.9</v>
      </c>
      <c r="D156" s="66">
        <v>13.7</v>
      </c>
      <c r="E156" s="66">
        <v>10.5</v>
      </c>
      <c r="F156" s="66">
        <v>17.0</v>
      </c>
      <c r="G156" s="66">
        <v>8.2</v>
      </c>
      <c r="H156" s="66">
        <v>7.5</v>
      </c>
      <c r="I156" s="66">
        <v>7.2</v>
      </c>
      <c r="J156" s="66">
        <v>6.8</v>
      </c>
      <c r="K156" s="66">
        <v>6.6</v>
      </c>
      <c r="L156" s="66">
        <v>5.5</v>
      </c>
      <c r="M156" s="66">
        <v>4.6</v>
      </c>
      <c r="N156" s="66">
        <v>6.7</v>
      </c>
      <c r="O156" s="66">
        <v>10.9</v>
      </c>
      <c r="P156" s="66">
        <v>18.2</v>
      </c>
      <c r="Q156" s="66">
        <v>16.0</v>
      </c>
      <c r="R156" s="66">
        <v>14.8</v>
      </c>
      <c r="S156" s="66">
        <v>13.4</v>
      </c>
      <c r="T156" s="66">
        <v>11.9</v>
      </c>
      <c r="U156" s="66">
        <v>27.2</v>
      </c>
    </row>
    <row r="157" ht="15.75" customHeight="1">
      <c r="A157" s="36" t="s">
        <v>33</v>
      </c>
      <c r="B157" s="66">
        <v>0.5</v>
      </c>
      <c r="C157" s="66">
        <v>1.7</v>
      </c>
      <c r="D157" s="66">
        <v>0.5</v>
      </c>
      <c r="E157" s="66">
        <v>1.0</v>
      </c>
      <c r="F157" s="66">
        <v>2.1</v>
      </c>
      <c r="G157" s="66">
        <v>6.6</v>
      </c>
      <c r="H157" s="66">
        <v>0.6</v>
      </c>
      <c r="I157" s="66">
        <v>2.8</v>
      </c>
      <c r="J157" s="66">
        <v>5.2</v>
      </c>
      <c r="K157" s="66">
        <v>4.6</v>
      </c>
      <c r="L157" s="66">
        <v>2.4</v>
      </c>
      <c r="M157" s="66">
        <v>1.0</v>
      </c>
      <c r="N157" s="66">
        <v>-0.5</v>
      </c>
      <c r="O157" s="66">
        <v>-0.5</v>
      </c>
      <c r="P157" s="66">
        <v>0.6</v>
      </c>
      <c r="Q157" s="66">
        <v>0.4</v>
      </c>
      <c r="R157" s="66">
        <v>0.6</v>
      </c>
      <c r="S157" s="66">
        <v>-0.2</v>
      </c>
      <c r="T157" s="66">
        <v>2.3</v>
      </c>
      <c r="U157" s="66">
        <v>6.1</v>
      </c>
    </row>
    <row r="158" ht="15.75" customHeight="1">
      <c r="A158" s="73" t="s">
        <v>194</v>
      </c>
      <c r="B158" s="66"/>
      <c r="C158" s="66"/>
      <c r="D158" s="66"/>
      <c r="E158" s="66">
        <v>0.300601202404787</v>
      </c>
      <c r="F158" s="66">
        <v>4.43245754245759</v>
      </c>
      <c r="G158" s="66">
        <v>-0.417929020080811</v>
      </c>
      <c r="H158" s="66">
        <v>5.957636887608</v>
      </c>
      <c r="I158" s="66">
        <v>1.33857621672885</v>
      </c>
      <c r="J158" s="66">
        <v>4.58475435650402</v>
      </c>
      <c r="K158" s="66">
        <v>4.01518421081602</v>
      </c>
      <c r="L158" s="66">
        <v>2.52864788538364</v>
      </c>
      <c r="M158" s="66">
        <v>1.8867546627522</v>
      </c>
      <c r="N158" s="66">
        <v>0.330027165141339</v>
      </c>
      <c r="O158" s="66">
        <v>0.111682655737255</v>
      </c>
      <c r="P158" s="66">
        <v>2.19201010963043</v>
      </c>
      <c r="Q158" s="66"/>
      <c r="R158" s="66"/>
      <c r="S158" s="66"/>
      <c r="T158" s="66"/>
      <c r="U158" s="66"/>
    </row>
    <row r="159" ht="15.75" customHeight="1">
      <c r="A159" s="36" t="s">
        <v>195</v>
      </c>
      <c r="B159" s="66">
        <v>10.1</v>
      </c>
      <c r="C159" s="66">
        <v>6.9</v>
      </c>
      <c r="D159" s="66">
        <v>7.5</v>
      </c>
      <c r="E159" s="66">
        <v>11.2</v>
      </c>
      <c r="F159" s="66">
        <v>7.7</v>
      </c>
      <c r="G159" s="66">
        <v>17.3</v>
      </c>
      <c r="H159" s="66">
        <v>7.2</v>
      </c>
      <c r="I159" s="66">
        <v>0.9</v>
      </c>
      <c r="J159" s="66">
        <v>7.4</v>
      </c>
      <c r="K159" s="66">
        <v>5.9</v>
      </c>
      <c r="L159" s="66">
        <v>5.2</v>
      </c>
      <c r="M159" s="66">
        <v>5.3</v>
      </c>
      <c r="N159" s="66">
        <v>-0.6</v>
      </c>
      <c r="O159" s="66">
        <v>0.5</v>
      </c>
      <c r="P159" s="66">
        <v>0.5</v>
      </c>
      <c r="Q159" s="66">
        <v>3.5</v>
      </c>
      <c r="R159" s="66">
        <v>1.6</v>
      </c>
      <c r="S159" s="66">
        <v>3.0</v>
      </c>
      <c r="T159" s="66">
        <v>-0.1</v>
      </c>
      <c r="U159" s="66">
        <v>5.5</v>
      </c>
    </row>
    <row r="160" ht="15.75" customHeight="1">
      <c r="A160" s="36" t="s">
        <v>196</v>
      </c>
      <c r="B160" s="66" t="s">
        <v>606</v>
      </c>
      <c r="C160" s="66" t="s">
        <v>606</v>
      </c>
      <c r="D160" s="66" t="s">
        <v>606</v>
      </c>
      <c r="E160" s="66" t="s">
        <v>606</v>
      </c>
      <c r="F160" s="66" t="s">
        <v>606</v>
      </c>
      <c r="G160" s="66" t="s">
        <v>606</v>
      </c>
      <c r="H160" s="66" t="s">
        <v>606</v>
      </c>
      <c r="I160" s="66" t="s">
        <v>606</v>
      </c>
      <c r="J160" s="66" t="s">
        <v>606</v>
      </c>
      <c r="K160" s="66" t="s">
        <v>606</v>
      </c>
      <c r="L160" s="66">
        <v>2.8</v>
      </c>
      <c r="M160" s="66">
        <v>1.3</v>
      </c>
      <c r="N160" s="66">
        <v>0.9</v>
      </c>
      <c r="O160" s="66">
        <v>0.0</v>
      </c>
      <c r="P160" s="66">
        <v>4.0</v>
      </c>
      <c r="Q160" s="66">
        <v>4.3</v>
      </c>
      <c r="R160" s="66">
        <v>4.5</v>
      </c>
      <c r="S160" s="66">
        <v>4.3</v>
      </c>
      <c r="T160" s="66">
        <v>4.6</v>
      </c>
      <c r="U160" s="66">
        <v>6.8</v>
      </c>
    </row>
    <row r="161" ht="15.75" customHeight="1">
      <c r="A161" s="36" t="s">
        <v>34</v>
      </c>
      <c r="B161" s="66">
        <v>5.9</v>
      </c>
      <c r="C161" s="66">
        <v>1.4</v>
      </c>
      <c r="D161" s="66">
        <v>3.4</v>
      </c>
      <c r="E161" s="66">
        <v>4.7</v>
      </c>
      <c r="F161" s="66">
        <v>7.1</v>
      </c>
      <c r="G161" s="66">
        <v>11.0</v>
      </c>
      <c r="H161" s="66">
        <v>7.2</v>
      </c>
      <c r="I161" s="66">
        <v>4.2</v>
      </c>
      <c r="J161" s="66">
        <v>5.0</v>
      </c>
      <c r="K161" s="66">
        <v>5.6</v>
      </c>
      <c r="L161" s="66">
        <v>5.7</v>
      </c>
      <c r="M161" s="66">
        <v>6.1</v>
      </c>
      <c r="N161" s="66">
        <v>4.6</v>
      </c>
      <c r="O161" s="66">
        <v>6.3</v>
      </c>
      <c r="P161" s="66">
        <v>5.3</v>
      </c>
      <c r="Q161" s="66">
        <v>4.6</v>
      </c>
      <c r="R161" s="66">
        <v>4.1</v>
      </c>
      <c r="S161" s="66">
        <v>3.3</v>
      </c>
      <c r="T161" s="66">
        <v>4.6</v>
      </c>
      <c r="U161" s="66">
        <v>6.9</v>
      </c>
    </row>
    <row r="162" ht="15.75" customHeight="1">
      <c r="A162" s="73" t="s">
        <v>63</v>
      </c>
      <c r="B162" s="66" t="s">
        <v>606</v>
      </c>
      <c r="C162" s="66" t="s">
        <v>606</v>
      </c>
      <c r="D162" s="66" t="s">
        <v>606</v>
      </c>
      <c r="E162" s="66" t="s">
        <v>606</v>
      </c>
      <c r="F162" s="66" t="s">
        <v>606</v>
      </c>
      <c r="G162" s="66" t="s">
        <v>606</v>
      </c>
      <c r="H162" s="66" t="s">
        <v>606</v>
      </c>
      <c r="I162" s="66" t="s">
        <v>606</v>
      </c>
      <c r="J162" s="66" t="s">
        <v>606</v>
      </c>
      <c r="K162" s="66">
        <v>42.4</v>
      </c>
      <c r="L162" s="66">
        <v>-2.7</v>
      </c>
      <c r="M162" s="66">
        <v>4.3</v>
      </c>
      <c r="N162" s="66">
        <v>53.0</v>
      </c>
      <c r="O162" s="66">
        <v>346.1</v>
      </c>
      <c r="P162" s="66">
        <v>213.0</v>
      </c>
      <c r="Q162" s="66">
        <v>83.4</v>
      </c>
      <c r="R162" s="66">
        <v>49.3</v>
      </c>
      <c r="S162" s="66">
        <v>24.0</v>
      </c>
      <c r="T162" s="66">
        <v>30.2</v>
      </c>
      <c r="U162" s="66">
        <v>17.6</v>
      </c>
    </row>
    <row r="163" ht="15.75" customHeight="1">
      <c r="A163" s="36" t="s">
        <v>35</v>
      </c>
      <c r="B163" s="66">
        <v>9.0</v>
      </c>
      <c r="C163" s="66">
        <v>9.0</v>
      </c>
      <c r="D163" s="66">
        <v>11.0</v>
      </c>
      <c r="E163" s="66">
        <v>10.0</v>
      </c>
      <c r="F163" s="66">
        <v>15.8</v>
      </c>
      <c r="G163" s="66">
        <v>9.6</v>
      </c>
      <c r="H163" s="66">
        <v>3.4</v>
      </c>
      <c r="I163" s="66">
        <v>6.2</v>
      </c>
      <c r="J163" s="66">
        <v>6.7</v>
      </c>
      <c r="K163" s="66">
        <v>7.5</v>
      </c>
      <c r="L163" s="66">
        <v>6.9</v>
      </c>
      <c r="M163" s="66">
        <v>2.8</v>
      </c>
      <c r="N163" s="66">
        <v>2.2</v>
      </c>
      <c r="O163" s="66">
        <v>4.0</v>
      </c>
      <c r="P163" s="66">
        <v>6.6</v>
      </c>
      <c r="Q163" s="66">
        <v>4.3</v>
      </c>
      <c r="R163" s="66">
        <v>4.3</v>
      </c>
      <c r="S163" s="66">
        <v>4.6</v>
      </c>
      <c r="T163" s="66">
        <v>6.0</v>
      </c>
      <c r="U163" s="66">
        <v>46.4</v>
      </c>
    </row>
    <row r="164" ht="15.75" customHeight="1">
      <c r="A164" s="36" t="s">
        <v>197</v>
      </c>
      <c r="B164" s="66">
        <v>6.5</v>
      </c>
      <c r="C164" s="66">
        <v>9.7</v>
      </c>
      <c r="D164" s="66">
        <v>8.5</v>
      </c>
      <c r="E164" s="66">
        <v>7.2</v>
      </c>
      <c r="F164" s="66">
        <v>14.8</v>
      </c>
      <c r="G164" s="66">
        <v>14.3</v>
      </c>
      <c r="H164" s="66">
        <v>11.3</v>
      </c>
      <c r="I164" s="66">
        <v>13.0</v>
      </c>
      <c r="J164" s="66">
        <v>18.1</v>
      </c>
      <c r="K164" s="66">
        <v>35.6</v>
      </c>
      <c r="L164" s="66">
        <v>36.5</v>
      </c>
      <c r="M164" s="66">
        <v>36.9</v>
      </c>
      <c r="N164" s="66">
        <v>16.9</v>
      </c>
      <c r="O164" s="66">
        <v>17.8</v>
      </c>
      <c r="P164" s="66">
        <v>32.4</v>
      </c>
      <c r="Q164" s="66">
        <v>63.3</v>
      </c>
      <c r="R164" s="66">
        <v>51.0</v>
      </c>
      <c r="S164" s="66">
        <v>163.3</v>
      </c>
      <c r="T164" s="66">
        <v>359.1</v>
      </c>
      <c r="U164" s="66">
        <v>138.8</v>
      </c>
    </row>
    <row r="165" ht="15.75" customHeight="1">
      <c r="A165" s="36" t="s">
        <v>36</v>
      </c>
      <c r="B165" s="66">
        <v>23.0</v>
      </c>
      <c r="C165" s="66">
        <v>9.1</v>
      </c>
      <c r="D165" s="66">
        <v>14.0</v>
      </c>
      <c r="E165" s="66">
        <v>11.3</v>
      </c>
      <c r="F165" s="66">
        <v>6.4</v>
      </c>
      <c r="G165" s="66">
        <v>14.7</v>
      </c>
      <c r="H165" s="66">
        <v>-0.3</v>
      </c>
      <c r="I165" s="66">
        <v>6.9</v>
      </c>
      <c r="J165" s="66">
        <v>17.7</v>
      </c>
      <c r="K165" s="66">
        <v>5.0</v>
      </c>
      <c r="L165" s="66">
        <v>1.9</v>
      </c>
      <c r="M165" s="66">
        <v>3.4</v>
      </c>
      <c r="N165" s="66">
        <v>6.9</v>
      </c>
      <c r="O165" s="66">
        <v>55.5</v>
      </c>
      <c r="P165" s="66">
        <v>22.0</v>
      </c>
      <c r="Q165" s="66">
        <v>6.9</v>
      </c>
      <c r="R165" s="66">
        <v>4.4</v>
      </c>
      <c r="S165" s="66">
        <v>34.9</v>
      </c>
      <c r="T165" s="66">
        <v>59.1</v>
      </c>
      <c r="U165" s="66">
        <v>52.5</v>
      </c>
    </row>
    <row r="166" ht="15.75" customHeight="1">
      <c r="A166" s="36" t="s">
        <v>198</v>
      </c>
      <c r="B166" s="66">
        <v>2.3</v>
      </c>
      <c r="C166" s="66">
        <v>1.0</v>
      </c>
      <c r="D166" s="66">
        <v>0.8</v>
      </c>
      <c r="E166" s="66">
        <v>1.5</v>
      </c>
      <c r="F166" s="66">
        <v>1.7</v>
      </c>
      <c r="G166" s="66">
        <v>3.3</v>
      </c>
      <c r="H166" s="66">
        <v>1.9</v>
      </c>
      <c r="I166" s="66">
        <v>1.9</v>
      </c>
      <c r="J166" s="66">
        <v>1.4</v>
      </c>
      <c r="K166" s="66">
        <v>0.9</v>
      </c>
      <c r="L166" s="66">
        <v>0.4</v>
      </c>
      <c r="M166" s="66">
        <v>0.2</v>
      </c>
      <c r="N166" s="66">
        <v>0.7</v>
      </c>
      <c r="O166" s="66">
        <v>1.1</v>
      </c>
      <c r="P166" s="66">
        <v>1.9</v>
      </c>
      <c r="Q166" s="66">
        <v>2.0</v>
      </c>
      <c r="R166" s="66">
        <v>1.7</v>
      </c>
      <c r="S166" s="66">
        <v>0.7</v>
      </c>
      <c r="T166" s="66">
        <v>2.7</v>
      </c>
      <c r="U166" s="66">
        <v>8.1</v>
      </c>
    </row>
    <row r="167" ht="15.75" customHeight="1">
      <c r="A167" s="36" t="s">
        <v>37</v>
      </c>
      <c r="B167" s="66">
        <v>0.6</v>
      </c>
      <c r="C167" s="66">
        <v>0.8</v>
      </c>
      <c r="D167" s="66">
        <v>1.2</v>
      </c>
      <c r="E167" s="66">
        <v>1.1</v>
      </c>
      <c r="F167" s="66">
        <v>0.7</v>
      </c>
      <c r="G167" s="66">
        <v>2.4</v>
      </c>
      <c r="H167" s="66">
        <v>-0.5</v>
      </c>
      <c r="I167" s="66">
        <v>0.7</v>
      </c>
      <c r="J167" s="66">
        <v>0.2</v>
      </c>
      <c r="K167" s="66">
        <v>-0.7</v>
      </c>
      <c r="L167" s="66">
        <v>-0.2</v>
      </c>
      <c r="M167" s="66">
        <v>0.0</v>
      </c>
      <c r="N167" s="66">
        <v>-1.1</v>
      </c>
      <c r="O167" s="66">
        <v>-0.4</v>
      </c>
      <c r="P167" s="66">
        <v>0.5</v>
      </c>
      <c r="Q167" s="66">
        <v>0.9</v>
      </c>
      <c r="R167" s="66">
        <v>0.4</v>
      </c>
      <c r="S167" s="66">
        <v>-0.7</v>
      </c>
      <c r="T167" s="66">
        <v>0.6</v>
      </c>
      <c r="U167" s="66">
        <v>2.8</v>
      </c>
    </row>
    <row r="168" ht="15.75" customHeight="1">
      <c r="A168" s="73" t="s">
        <v>199</v>
      </c>
      <c r="B168" s="66">
        <v>5.8</v>
      </c>
      <c r="C168" s="66">
        <v>4.4</v>
      </c>
      <c r="D168" s="66">
        <v>7.2</v>
      </c>
      <c r="E168" s="66">
        <v>10.4</v>
      </c>
      <c r="F168" s="66">
        <v>4.7</v>
      </c>
      <c r="G168" s="66">
        <v>15.2</v>
      </c>
      <c r="H168" s="66">
        <v>2.8</v>
      </c>
      <c r="I168" s="66">
        <v>4.4</v>
      </c>
      <c r="J168" s="66" t="s">
        <v>606</v>
      </c>
      <c r="K168" s="66" t="s">
        <v>606</v>
      </c>
      <c r="L168" s="66" t="s">
        <v>606</v>
      </c>
      <c r="M168" s="66" t="s">
        <v>606</v>
      </c>
      <c r="N168" s="66" t="s">
        <v>606</v>
      </c>
      <c r="O168" s="66" t="s">
        <v>606</v>
      </c>
      <c r="P168" s="66" t="s">
        <v>606</v>
      </c>
      <c r="Q168" s="66" t="s">
        <v>606</v>
      </c>
      <c r="R168" s="66" t="s">
        <v>606</v>
      </c>
      <c r="S168" s="66" t="s">
        <v>606</v>
      </c>
      <c r="T168" s="66" t="s">
        <v>606</v>
      </c>
      <c r="U168" s="66" t="s">
        <v>606</v>
      </c>
    </row>
    <row r="169" ht="15.75" customHeight="1">
      <c r="A169" s="73" t="s">
        <v>200</v>
      </c>
      <c r="B169" s="66">
        <v>-0.3</v>
      </c>
      <c r="C169" s="66">
        <v>1.6</v>
      </c>
      <c r="D169" s="66">
        <v>2.3</v>
      </c>
      <c r="E169" s="66">
        <v>0.6</v>
      </c>
      <c r="F169" s="66">
        <v>1.8</v>
      </c>
      <c r="G169" s="66">
        <v>3.5</v>
      </c>
      <c r="H169" s="66">
        <v>-0.9</v>
      </c>
      <c r="I169" s="66">
        <v>1.0</v>
      </c>
      <c r="J169" s="66">
        <v>1.4</v>
      </c>
      <c r="K169" s="66">
        <v>1.9</v>
      </c>
      <c r="L169" s="66">
        <v>0.8</v>
      </c>
      <c r="M169" s="66">
        <v>1.2</v>
      </c>
      <c r="N169" s="66">
        <v>-0.3</v>
      </c>
      <c r="O169" s="66">
        <v>1.4</v>
      </c>
      <c r="P169" s="66">
        <v>0.6</v>
      </c>
      <c r="Q169" s="66">
        <v>1.3</v>
      </c>
      <c r="R169" s="66">
        <v>0.6</v>
      </c>
      <c r="S169" s="66">
        <v>-0.2</v>
      </c>
      <c r="T169" s="66">
        <v>2.0</v>
      </c>
      <c r="U169" s="66">
        <v>2.9</v>
      </c>
    </row>
    <row r="170" ht="15.75" customHeight="1">
      <c r="A170" s="36" t="s">
        <v>38</v>
      </c>
      <c r="B170" s="66">
        <v>16.4</v>
      </c>
      <c r="C170" s="66">
        <v>7.2</v>
      </c>
      <c r="D170" s="66">
        <v>7.3</v>
      </c>
      <c r="E170" s="66">
        <v>10.0</v>
      </c>
      <c r="F170" s="66">
        <v>13.2</v>
      </c>
      <c r="G170" s="66">
        <v>20.4</v>
      </c>
      <c r="H170" s="66">
        <v>6.4</v>
      </c>
      <c r="I170" s="66">
        <v>6.5</v>
      </c>
      <c r="J170" s="66">
        <v>12.4</v>
      </c>
      <c r="K170" s="66">
        <v>5.8</v>
      </c>
      <c r="L170" s="66">
        <v>5.0</v>
      </c>
      <c r="M170" s="66">
        <v>6.1</v>
      </c>
      <c r="N170" s="66">
        <v>5.8</v>
      </c>
      <c r="O170" s="66">
        <v>5.9</v>
      </c>
      <c r="P170" s="66">
        <v>7.3</v>
      </c>
      <c r="Q170" s="66">
        <v>3.8</v>
      </c>
      <c r="R170" s="66">
        <v>7.8</v>
      </c>
      <c r="S170" s="66">
        <v>8.6</v>
      </c>
      <c r="T170" s="66">
        <v>9.0</v>
      </c>
      <c r="U170" s="66">
        <v>6.6</v>
      </c>
    </row>
    <row r="171" ht="15.75" customHeight="1">
      <c r="A171" s="73" t="s">
        <v>201</v>
      </c>
      <c r="B171" s="66">
        <v>4.4</v>
      </c>
      <c r="C171" s="66">
        <v>4.1</v>
      </c>
      <c r="D171" s="66">
        <v>4.4</v>
      </c>
      <c r="E171" s="66">
        <v>7.3</v>
      </c>
      <c r="F171" s="66">
        <v>7.0</v>
      </c>
      <c r="G171" s="66">
        <v>10.3</v>
      </c>
      <c r="H171" s="66">
        <v>12.1</v>
      </c>
      <c r="I171" s="66">
        <v>7.2</v>
      </c>
      <c r="J171" s="66">
        <v>12.7</v>
      </c>
      <c r="K171" s="66">
        <v>16.0</v>
      </c>
      <c r="L171" s="66">
        <v>7.9</v>
      </c>
      <c r="M171" s="66">
        <v>6.1</v>
      </c>
      <c r="N171" s="66">
        <v>5.6</v>
      </c>
      <c r="O171" s="66">
        <v>5.2</v>
      </c>
      <c r="P171" s="66">
        <v>5.3</v>
      </c>
      <c r="Q171" s="66">
        <v>3.5</v>
      </c>
      <c r="R171" s="66">
        <v>3.4</v>
      </c>
      <c r="S171" s="66">
        <v>3.3</v>
      </c>
      <c r="T171" s="66">
        <v>3.7</v>
      </c>
      <c r="U171" s="66">
        <v>4.4</v>
      </c>
    </row>
    <row r="172" ht="15.75" customHeight="1">
      <c r="A172" s="36" t="s">
        <v>39</v>
      </c>
      <c r="B172" s="66">
        <v>1.8</v>
      </c>
      <c r="C172" s="66">
        <v>2.8</v>
      </c>
      <c r="D172" s="66">
        <v>4.5</v>
      </c>
      <c r="E172" s="66">
        <v>4.7</v>
      </c>
      <c r="F172" s="66">
        <v>2.2</v>
      </c>
      <c r="G172" s="66">
        <v>5.5</v>
      </c>
      <c r="H172" s="66">
        <v>-0.9</v>
      </c>
      <c r="I172" s="66">
        <v>3.3</v>
      </c>
      <c r="J172" s="66">
        <v>3.8</v>
      </c>
      <c r="K172" s="66">
        <v>3.0</v>
      </c>
      <c r="L172" s="66">
        <v>2.2</v>
      </c>
      <c r="M172" s="66">
        <v>1.9</v>
      </c>
      <c r="N172" s="66">
        <v>-0.9</v>
      </c>
      <c r="O172" s="66">
        <v>0.2</v>
      </c>
      <c r="P172" s="66">
        <v>0.7</v>
      </c>
      <c r="Q172" s="66">
        <v>1.1</v>
      </c>
      <c r="R172" s="66">
        <v>0.7</v>
      </c>
      <c r="S172" s="66">
        <v>-0.8</v>
      </c>
      <c r="T172" s="66">
        <v>1.2</v>
      </c>
      <c r="U172" s="66">
        <v>6.1</v>
      </c>
    </row>
    <row r="173" ht="15.75" customHeight="1">
      <c r="A173" s="36" t="s">
        <v>74</v>
      </c>
      <c r="B173" s="66">
        <v>8.0</v>
      </c>
      <c r="C173" s="66">
        <v>2.2</v>
      </c>
      <c r="D173" s="66">
        <v>1.6</v>
      </c>
      <c r="E173" s="66">
        <v>5.2</v>
      </c>
      <c r="F173" s="66">
        <v>8.6</v>
      </c>
      <c r="G173" s="66">
        <v>7.4</v>
      </c>
      <c r="H173" s="66">
        <v>-0.2</v>
      </c>
      <c r="I173" s="66">
        <v>5.2</v>
      </c>
      <c r="J173" s="66">
        <v>13.2</v>
      </c>
      <c r="K173" s="66">
        <v>10.9</v>
      </c>
      <c r="L173" s="66">
        <v>9.5</v>
      </c>
      <c r="M173" s="66">
        <v>0.8</v>
      </c>
      <c r="N173" s="66">
        <v>0.6</v>
      </c>
      <c r="O173" s="66">
        <v>-1.5</v>
      </c>
      <c r="P173" s="66">
        <v>0.5</v>
      </c>
      <c r="Q173" s="66">
        <v>2.3</v>
      </c>
      <c r="R173" s="66">
        <v>0.9</v>
      </c>
      <c r="S173" s="66">
        <v>0.5</v>
      </c>
      <c r="T173" s="66">
        <v>3.8</v>
      </c>
      <c r="U173" s="66">
        <v>7.0</v>
      </c>
    </row>
    <row r="174" ht="15.75" customHeight="1">
      <c r="A174" s="36" t="s">
        <v>202</v>
      </c>
      <c r="B174" s="66">
        <v>-0.9</v>
      </c>
      <c r="C174" s="66">
        <v>0.7</v>
      </c>
      <c r="D174" s="66">
        <v>5.3</v>
      </c>
      <c r="E174" s="66">
        <v>1.1</v>
      </c>
      <c r="F174" s="66">
        <v>0.4</v>
      </c>
      <c r="G174" s="66">
        <v>7.7</v>
      </c>
      <c r="H174" s="66">
        <v>4.1</v>
      </c>
      <c r="I174" s="66">
        <v>0.2</v>
      </c>
      <c r="J174" s="66">
        <v>3.6</v>
      </c>
      <c r="K174" s="66">
        <v>2.6</v>
      </c>
      <c r="L174" s="66">
        <v>1.8</v>
      </c>
      <c r="M174" s="66">
        <v>0.2</v>
      </c>
      <c r="N174" s="66">
        <v>1.8</v>
      </c>
      <c r="O174" s="66">
        <v>0.9</v>
      </c>
      <c r="P174" s="66">
        <v>-0.2</v>
      </c>
      <c r="Q174" s="66">
        <v>0.9</v>
      </c>
      <c r="R174" s="66">
        <v>0.7</v>
      </c>
      <c r="S174" s="66">
        <v>1.8</v>
      </c>
      <c r="T174" s="66">
        <v>4.5</v>
      </c>
      <c r="U174" s="66">
        <v>7.6</v>
      </c>
    </row>
    <row r="175" ht="15.75" customHeight="1">
      <c r="A175" s="36" t="s">
        <v>203</v>
      </c>
      <c r="B175" s="66">
        <v>10.7</v>
      </c>
      <c r="C175" s="66">
        <v>11.8</v>
      </c>
      <c r="D175" s="66">
        <v>10.0</v>
      </c>
      <c r="E175" s="66">
        <v>7.2</v>
      </c>
      <c r="F175" s="66">
        <v>5.0</v>
      </c>
      <c r="G175" s="66">
        <v>9.6</v>
      </c>
      <c r="H175" s="66">
        <v>5.5</v>
      </c>
      <c r="I175" s="66">
        <v>1.7</v>
      </c>
      <c r="J175" s="66">
        <v>6.0</v>
      </c>
      <c r="K175" s="66">
        <v>3.3</v>
      </c>
      <c r="L175" s="66">
        <v>0.7</v>
      </c>
      <c r="M175" s="66">
        <v>2.3</v>
      </c>
      <c r="N175" s="66">
        <v>0.1</v>
      </c>
      <c r="O175" s="66">
        <v>-0.6</v>
      </c>
      <c r="P175" s="66">
        <v>7.2</v>
      </c>
      <c r="Q175" s="66">
        <v>6.8</v>
      </c>
      <c r="R175" s="66">
        <v>3.3</v>
      </c>
      <c r="S175" s="66">
        <v>0.4</v>
      </c>
      <c r="T175" s="66">
        <v>1.4</v>
      </c>
      <c r="U175" s="66">
        <v>8.5</v>
      </c>
    </row>
    <row r="176" ht="15.75" customHeight="1">
      <c r="A176" s="36" t="s">
        <v>204</v>
      </c>
      <c r="B176" s="66">
        <v>3.8</v>
      </c>
      <c r="C176" s="66">
        <v>3.8</v>
      </c>
      <c r="D176" s="66">
        <v>6.9</v>
      </c>
      <c r="E176" s="66">
        <v>8.3</v>
      </c>
      <c r="F176" s="66">
        <v>7.9</v>
      </c>
      <c r="G176" s="66">
        <v>12.0</v>
      </c>
      <c r="H176" s="66">
        <v>7.0</v>
      </c>
      <c r="I176" s="66">
        <v>10.5</v>
      </c>
      <c r="J176" s="66">
        <v>5.1</v>
      </c>
      <c r="K176" s="66">
        <v>9.3</v>
      </c>
      <c r="L176" s="66">
        <v>5.2</v>
      </c>
      <c r="M176" s="66">
        <v>5.7</v>
      </c>
      <c r="N176" s="66">
        <v>4.7</v>
      </c>
      <c r="O176" s="66">
        <v>3.1</v>
      </c>
      <c r="P176" s="66">
        <v>1.9</v>
      </c>
      <c r="Q176" s="66">
        <v>1.0</v>
      </c>
      <c r="R176" s="66">
        <v>1.0</v>
      </c>
      <c r="S176" s="66">
        <v>0.6</v>
      </c>
      <c r="T176" s="66">
        <v>2.1</v>
      </c>
      <c r="U176" s="66">
        <v>5.8</v>
      </c>
    </row>
    <row r="177" ht="15.75" customHeight="1">
      <c r="A177" s="36" t="s">
        <v>205</v>
      </c>
      <c r="B177" s="66">
        <v>2.7</v>
      </c>
      <c r="C177" s="66">
        <v>3.7</v>
      </c>
      <c r="D177" s="66">
        <v>2.0</v>
      </c>
      <c r="E177" s="66">
        <v>4.1</v>
      </c>
      <c r="F177" s="66">
        <v>3.4</v>
      </c>
      <c r="G177" s="66">
        <v>4.9</v>
      </c>
      <c r="H177" s="66">
        <v>3.5</v>
      </c>
      <c r="I177" s="66">
        <v>4.4</v>
      </c>
      <c r="J177" s="66">
        <v>3.2</v>
      </c>
      <c r="K177" s="66">
        <v>4.6</v>
      </c>
      <c r="L177" s="66">
        <v>5.3</v>
      </c>
      <c r="M177" s="66">
        <v>4.6</v>
      </c>
      <c r="N177" s="66">
        <v>4.4</v>
      </c>
      <c r="O177" s="66">
        <v>3.6</v>
      </c>
      <c r="P177" s="66">
        <v>5.3</v>
      </c>
      <c r="Q177" s="66">
        <v>7.3</v>
      </c>
      <c r="R177" s="66">
        <v>6.7</v>
      </c>
      <c r="S177" s="66">
        <v>5.6</v>
      </c>
      <c r="T177" s="66">
        <v>5.7</v>
      </c>
      <c r="U177" s="66">
        <v>8.3</v>
      </c>
    </row>
    <row r="178" ht="15.75" customHeight="1">
      <c r="A178" s="73" t="s">
        <v>40</v>
      </c>
      <c r="B178" s="66">
        <v>25.3</v>
      </c>
      <c r="C178" s="66">
        <v>8.6</v>
      </c>
      <c r="D178" s="66">
        <v>8.2</v>
      </c>
      <c r="E178" s="66">
        <v>9.6</v>
      </c>
      <c r="F178" s="66">
        <v>8.8</v>
      </c>
      <c r="G178" s="66">
        <v>10.4</v>
      </c>
      <c r="H178" s="66">
        <v>6.3</v>
      </c>
      <c r="I178" s="66">
        <v>8.6</v>
      </c>
      <c r="J178" s="66">
        <v>6.5</v>
      </c>
      <c r="K178" s="66">
        <v>8.9</v>
      </c>
      <c r="L178" s="66">
        <v>7.5</v>
      </c>
      <c r="M178" s="66">
        <v>8.9</v>
      </c>
      <c r="N178" s="66">
        <v>7.7</v>
      </c>
      <c r="O178" s="66">
        <v>7.8</v>
      </c>
      <c r="P178" s="66">
        <v>11.1</v>
      </c>
      <c r="Q178" s="66">
        <v>16.3</v>
      </c>
      <c r="R178" s="66">
        <v>15.2</v>
      </c>
      <c r="S178" s="66">
        <v>12.3</v>
      </c>
      <c r="T178" s="66">
        <v>19.6</v>
      </c>
      <c r="U178" s="66">
        <v>72.3</v>
      </c>
    </row>
    <row r="179" ht="15.75" customHeight="1">
      <c r="A179" s="36" t="s">
        <v>206</v>
      </c>
      <c r="B179" s="66">
        <v>5.6</v>
      </c>
      <c r="C179" s="66">
        <v>5.9</v>
      </c>
      <c r="D179" s="66">
        <v>10.7</v>
      </c>
      <c r="E179" s="66">
        <v>8.2</v>
      </c>
      <c r="F179" s="66">
        <v>6.3</v>
      </c>
      <c r="G179" s="66">
        <v>14.5</v>
      </c>
      <c r="H179" s="66">
        <v>-2.7</v>
      </c>
      <c r="I179" s="66">
        <v>4.4</v>
      </c>
      <c r="J179" s="66">
        <v>5.3</v>
      </c>
      <c r="K179" s="66">
        <v>5.3</v>
      </c>
      <c r="L179" s="66">
        <v>6.8</v>
      </c>
      <c r="M179" s="66">
        <v>6.0</v>
      </c>
      <c r="N179" s="66">
        <v>7.4</v>
      </c>
      <c r="O179" s="66">
        <v>3.6</v>
      </c>
      <c r="P179" s="66">
        <v>8.0</v>
      </c>
      <c r="Q179" s="66">
        <v>13.3</v>
      </c>
      <c r="R179" s="66">
        <v>5.1</v>
      </c>
      <c r="S179" s="66">
        <v>6.1</v>
      </c>
      <c r="T179" s="66">
        <v>19.5</v>
      </c>
      <c r="U179" s="66">
        <v>11.5</v>
      </c>
    </row>
    <row r="180" ht="15.75" customHeight="1">
      <c r="A180" s="73" t="s">
        <v>529</v>
      </c>
      <c r="B180" s="66"/>
      <c r="C180" s="66"/>
      <c r="D180" s="66"/>
      <c r="E180" s="66"/>
      <c r="F180" s="66"/>
      <c r="G180" s="66"/>
      <c r="H180" s="66"/>
      <c r="I180" s="66"/>
      <c r="J180" s="66"/>
      <c r="K180" s="66"/>
      <c r="L180" s="66"/>
      <c r="M180" s="66"/>
      <c r="N180" s="66"/>
      <c r="O180" s="66"/>
      <c r="P180" s="66"/>
      <c r="Q180" s="66"/>
      <c r="R180" s="66"/>
      <c r="S180" s="66"/>
      <c r="T180" s="66"/>
      <c r="U180" s="66"/>
    </row>
    <row r="181" ht="15.75" customHeight="1">
      <c r="A181" s="36" t="s">
        <v>207</v>
      </c>
      <c r="B181" s="66">
        <v>2.9</v>
      </c>
      <c r="C181" s="66">
        <v>2.4</v>
      </c>
      <c r="D181" s="66">
        <v>3.2</v>
      </c>
      <c r="E181" s="66">
        <v>4.2</v>
      </c>
      <c r="F181" s="66">
        <v>2.3</v>
      </c>
      <c r="G181" s="66">
        <v>10.4</v>
      </c>
      <c r="H181" s="66">
        <v>-0.3</v>
      </c>
      <c r="I181" s="66">
        <v>-1.9</v>
      </c>
      <c r="J181" s="66">
        <v>0.5</v>
      </c>
      <c r="K181" s="66">
        <v>1.4</v>
      </c>
      <c r="L181" s="66">
        <v>2.0</v>
      </c>
      <c r="M181" s="66">
        <v>1.1</v>
      </c>
      <c r="N181" s="66">
        <v>3.1</v>
      </c>
      <c r="O181" s="66">
        <v>3.5</v>
      </c>
      <c r="P181" s="66">
        <v>4.1</v>
      </c>
      <c r="Q181" s="66">
        <v>2.2</v>
      </c>
      <c r="R181" s="66">
        <v>3.5</v>
      </c>
      <c r="S181" s="66">
        <v>1.9</v>
      </c>
      <c r="T181" s="66">
        <v>6.2</v>
      </c>
      <c r="U181" s="66">
        <v>11.5</v>
      </c>
    </row>
    <row r="182" ht="15.75" customHeight="1">
      <c r="A182" s="36" t="s">
        <v>208</v>
      </c>
      <c r="B182" s="66">
        <v>8.7</v>
      </c>
      <c r="C182" s="66">
        <v>3.7</v>
      </c>
      <c r="D182" s="66">
        <v>8.6</v>
      </c>
      <c r="E182" s="66">
        <v>7.2</v>
      </c>
      <c r="F182" s="66">
        <v>6.1</v>
      </c>
      <c r="G182" s="66">
        <v>12.0</v>
      </c>
      <c r="H182" s="66">
        <v>13.0</v>
      </c>
      <c r="I182" s="66">
        <v>4.0</v>
      </c>
      <c r="J182" s="66">
        <v>18.7</v>
      </c>
      <c r="K182" s="66">
        <v>14.0</v>
      </c>
      <c r="L182" s="66">
        <v>5.5</v>
      </c>
      <c r="M182" s="66">
        <v>4.3</v>
      </c>
      <c r="N182" s="66">
        <v>3.7</v>
      </c>
      <c r="O182" s="66">
        <v>5.2</v>
      </c>
      <c r="P182" s="66">
        <v>5.6</v>
      </c>
      <c r="Q182" s="66">
        <v>2.5</v>
      </c>
      <c r="R182" s="66">
        <v>2.1</v>
      </c>
      <c r="S182" s="66">
        <v>2.8</v>
      </c>
      <c r="T182" s="66">
        <v>2.2</v>
      </c>
      <c r="U182" s="66">
        <v>6.8</v>
      </c>
    </row>
    <row r="183" ht="15.75" customHeight="1">
      <c r="A183" s="36" t="s">
        <v>41</v>
      </c>
      <c r="B183" s="66">
        <v>5.2</v>
      </c>
      <c r="C183" s="66">
        <v>9.0</v>
      </c>
      <c r="D183" s="66">
        <v>13.5</v>
      </c>
      <c r="E183" s="66">
        <v>9.1</v>
      </c>
      <c r="F183" s="66">
        <v>12.8</v>
      </c>
      <c r="G183" s="66">
        <v>25.2</v>
      </c>
      <c r="H183" s="66">
        <v>15.9</v>
      </c>
      <c r="I183" s="66">
        <v>9.4</v>
      </c>
      <c r="J183" s="66">
        <v>8.0</v>
      </c>
      <c r="K183" s="66">
        <v>0.6</v>
      </c>
      <c r="L183" s="66">
        <v>-0.3</v>
      </c>
      <c r="M183" s="66">
        <v>12.1</v>
      </c>
      <c r="N183" s="66">
        <v>48.7</v>
      </c>
      <c r="O183" s="66">
        <v>13.9</v>
      </c>
      <c r="P183" s="66">
        <v>14.4</v>
      </c>
      <c r="Q183" s="66">
        <v>10.9</v>
      </c>
      <c r="R183" s="66">
        <v>7.9</v>
      </c>
      <c r="S183" s="66">
        <v>2.7</v>
      </c>
      <c r="T183" s="66">
        <v>9.4</v>
      </c>
      <c r="U183" s="66">
        <v>20.2</v>
      </c>
    </row>
    <row r="184" ht="15.75" customHeight="1">
      <c r="A184" s="36" t="s">
        <v>42</v>
      </c>
      <c r="B184" s="66">
        <v>3.1</v>
      </c>
      <c r="C184" s="66">
        <v>5.0</v>
      </c>
      <c r="D184" s="66">
        <v>6.2</v>
      </c>
      <c r="E184" s="66">
        <v>9.3</v>
      </c>
      <c r="F184" s="66">
        <v>11.1</v>
      </c>
      <c r="G184" s="66">
        <v>12.3</v>
      </c>
      <c r="H184" s="66">
        <v>-4.7</v>
      </c>
      <c r="I184" s="66">
        <v>0.9</v>
      </c>
      <c r="J184" s="66">
        <v>0.9</v>
      </c>
      <c r="K184" s="66">
        <v>0.7</v>
      </c>
      <c r="L184" s="66">
        <v>1.1</v>
      </c>
      <c r="M184" s="66">
        <v>2.3</v>
      </c>
      <c r="N184" s="66">
        <v>4.1</v>
      </c>
      <c r="O184" s="66">
        <v>1.6</v>
      </c>
      <c r="P184" s="66">
        <v>2.0</v>
      </c>
      <c r="Q184" s="66">
        <v>3.1</v>
      </c>
      <c r="R184" s="66">
        <v>-1.9</v>
      </c>
      <c r="S184" s="66">
        <v>-2.1</v>
      </c>
      <c r="T184" s="66">
        <v>-0.1</v>
      </c>
      <c r="U184" s="66">
        <v>4.8</v>
      </c>
    </row>
    <row r="185" ht="15.75" customHeight="1">
      <c r="A185" s="36" t="s">
        <v>43</v>
      </c>
      <c r="B185" s="66">
        <v>1.4</v>
      </c>
      <c r="C185" s="66">
        <v>1.3</v>
      </c>
      <c r="D185" s="66">
        <v>2.1</v>
      </c>
      <c r="E185" s="66">
        <v>2.3</v>
      </c>
      <c r="F185" s="66">
        <v>2.3</v>
      </c>
      <c r="G185" s="66">
        <v>3.6</v>
      </c>
      <c r="H185" s="66">
        <v>2.2</v>
      </c>
      <c r="I185" s="66">
        <v>3.3</v>
      </c>
      <c r="J185" s="66">
        <v>4.5</v>
      </c>
      <c r="K185" s="66">
        <v>2.8</v>
      </c>
      <c r="L185" s="66">
        <v>2.6</v>
      </c>
      <c r="M185" s="66">
        <v>1.5</v>
      </c>
      <c r="N185" s="66">
        <v>0.0</v>
      </c>
      <c r="O185" s="66">
        <v>0.7</v>
      </c>
      <c r="P185" s="66">
        <v>2.7</v>
      </c>
      <c r="Q185" s="66">
        <v>2.5</v>
      </c>
      <c r="R185" s="66">
        <v>1.8</v>
      </c>
      <c r="S185" s="66">
        <v>0.9</v>
      </c>
      <c r="T185" s="66">
        <v>2.6</v>
      </c>
      <c r="U185" s="66">
        <v>9.1</v>
      </c>
    </row>
    <row r="186" ht="15.75" customHeight="1">
      <c r="A186" s="36" t="s">
        <v>602</v>
      </c>
      <c r="B186" s="66">
        <v>2.3</v>
      </c>
      <c r="C186" s="66">
        <v>2.7</v>
      </c>
      <c r="D186" s="66">
        <v>3.4</v>
      </c>
      <c r="E186" s="66">
        <v>3.2</v>
      </c>
      <c r="F186" s="66">
        <v>2.9</v>
      </c>
      <c r="G186" s="66">
        <v>3.8</v>
      </c>
      <c r="H186" s="66">
        <v>-0.3</v>
      </c>
      <c r="I186" s="66">
        <v>1.6</v>
      </c>
      <c r="J186" s="66">
        <v>3.1</v>
      </c>
      <c r="K186" s="66">
        <v>2.1</v>
      </c>
      <c r="L186" s="66">
        <v>1.5</v>
      </c>
      <c r="M186" s="66">
        <v>1.6</v>
      </c>
      <c r="N186" s="66">
        <v>0.1</v>
      </c>
      <c r="O186" s="66">
        <v>1.3</v>
      </c>
      <c r="P186" s="66">
        <v>2.1</v>
      </c>
      <c r="Q186" s="66">
        <v>2.4</v>
      </c>
      <c r="R186" s="66">
        <v>1.8</v>
      </c>
      <c r="S186" s="66">
        <v>1.3</v>
      </c>
      <c r="T186" s="66">
        <v>4.7</v>
      </c>
      <c r="U186" s="66">
        <v>8.0</v>
      </c>
    </row>
    <row r="187" ht="15.75" customHeight="1">
      <c r="A187" s="36" t="s">
        <v>210</v>
      </c>
      <c r="B187" s="66">
        <v>19.4</v>
      </c>
      <c r="C187" s="66">
        <v>9.2</v>
      </c>
      <c r="D187" s="66">
        <v>4.7</v>
      </c>
      <c r="E187" s="66">
        <v>6.4</v>
      </c>
      <c r="F187" s="66">
        <v>8.1</v>
      </c>
      <c r="G187" s="66">
        <v>7.9</v>
      </c>
      <c r="H187" s="66">
        <v>7.1</v>
      </c>
      <c r="I187" s="66">
        <v>6.7</v>
      </c>
      <c r="J187" s="66">
        <v>8.1</v>
      </c>
      <c r="K187" s="66">
        <v>8.1</v>
      </c>
      <c r="L187" s="66">
        <v>8.6</v>
      </c>
      <c r="M187" s="66">
        <v>8.9</v>
      </c>
      <c r="N187" s="66">
        <v>8.7</v>
      </c>
      <c r="O187" s="66">
        <v>9.6</v>
      </c>
      <c r="P187" s="66">
        <v>6.2</v>
      </c>
      <c r="Q187" s="66">
        <v>7.6</v>
      </c>
      <c r="R187" s="66">
        <v>7.9</v>
      </c>
      <c r="S187" s="66">
        <v>9.8</v>
      </c>
      <c r="T187" s="66">
        <v>7.7</v>
      </c>
      <c r="U187" s="66">
        <v>9.1</v>
      </c>
    </row>
    <row r="188" ht="15.75" customHeight="1">
      <c r="A188" s="36" t="s">
        <v>44</v>
      </c>
      <c r="B188" s="66">
        <v>12.5</v>
      </c>
      <c r="C188" s="66">
        <v>7.3</v>
      </c>
      <c r="D188" s="66">
        <v>10.7</v>
      </c>
      <c r="E188" s="66">
        <v>13.1</v>
      </c>
      <c r="F188" s="66">
        <v>11.2</v>
      </c>
      <c r="G188" s="66">
        <v>13.1</v>
      </c>
      <c r="H188" s="66">
        <v>12.3</v>
      </c>
      <c r="I188" s="66">
        <v>12.3</v>
      </c>
      <c r="J188" s="66">
        <v>12.4</v>
      </c>
      <c r="K188" s="66">
        <v>11.9</v>
      </c>
      <c r="L188" s="66">
        <v>11.7</v>
      </c>
      <c r="M188" s="66">
        <v>9.1</v>
      </c>
      <c r="N188" s="66">
        <v>8.5</v>
      </c>
      <c r="O188" s="66">
        <v>8.8</v>
      </c>
      <c r="P188" s="66">
        <v>13.9</v>
      </c>
      <c r="Q188" s="66">
        <v>17.5</v>
      </c>
      <c r="R188" s="66">
        <v>14.5</v>
      </c>
      <c r="S188" s="66">
        <v>12.9</v>
      </c>
      <c r="T188" s="66">
        <v>10.8</v>
      </c>
      <c r="U188" s="66">
        <v>11.4</v>
      </c>
    </row>
    <row r="189" ht="15.75" customHeight="1">
      <c r="A189" s="36" t="s">
        <v>72</v>
      </c>
      <c r="B189" s="66">
        <v>3.0</v>
      </c>
      <c r="C189" s="66">
        <v>1.4</v>
      </c>
      <c r="D189" s="66">
        <v>1.2</v>
      </c>
      <c r="E189" s="66">
        <v>2.0</v>
      </c>
      <c r="F189" s="66">
        <v>3.9</v>
      </c>
      <c r="G189" s="66">
        <v>4.8</v>
      </c>
      <c r="H189" s="66">
        <v>4.3</v>
      </c>
      <c r="I189" s="66">
        <v>2.8</v>
      </c>
      <c r="J189" s="66">
        <v>0.9</v>
      </c>
      <c r="K189" s="66">
        <v>1.3</v>
      </c>
      <c r="L189" s="66">
        <v>1.5</v>
      </c>
      <c r="M189" s="66">
        <v>0.8</v>
      </c>
      <c r="N189" s="66">
        <v>2.5</v>
      </c>
      <c r="O189" s="66">
        <v>0.8</v>
      </c>
      <c r="P189" s="66">
        <v>3.1</v>
      </c>
      <c r="Q189" s="66">
        <v>2.4</v>
      </c>
      <c r="R189" s="66">
        <v>2.7</v>
      </c>
      <c r="S189" s="66">
        <v>5.3</v>
      </c>
      <c r="T189" s="66">
        <v>2.3</v>
      </c>
      <c r="U189" s="66">
        <v>4.6</v>
      </c>
    </row>
    <row r="190" ht="15.75" customHeight="1">
      <c r="A190" s="36" t="s">
        <v>611</v>
      </c>
      <c r="B190" s="66">
        <v>31.1</v>
      </c>
      <c r="C190" s="66">
        <v>21.7</v>
      </c>
      <c r="D190" s="66">
        <v>16.0</v>
      </c>
      <c r="E190" s="66">
        <v>13.7</v>
      </c>
      <c r="F190" s="66">
        <v>18.7</v>
      </c>
      <c r="G190" s="66">
        <v>31.4</v>
      </c>
      <c r="H190" s="66">
        <v>26.0</v>
      </c>
      <c r="I190" s="66">
        <v>28.2</v>
      </c>
      <c r="J190" s="66">
        <v>26.1</v>
      </c>
      <c r="K190" s="66">
        <v>21.1</v>
      </c>
      <c r="L190" s="66">
        <v>40.6</v>
      </c>
      <c r="M190" s="66">
        <v>62.2</v>
      </c>
      <c r="N190" s="66">
        <v>121.7</v>
      </c>
      <c r="O190" s="66">
        <v>254.9</v>
      </c>
      <c r="P190" s="66">
        <v>438.1</v>
      </c>
      <c r="Q190" s="66">
        <v>65374.1</v>
      </c>
      <c r="R190" s="66">
        <v>19906.0</v>
      </c>
      <c r="S190" s="66">
        <v>2355.1</v>
      </c>
      <c r="T190" s="66">
        <v>1588.5</v>
      </c>
      <c r="U190" s="66">
        <v>200.9</v>
      </c>
    </row>
    <row r="191" ht="15.75" customHeight="1">
      <c r="A191" s="36" t="s">
        <v>612</v>
      </c>
      <c r="B191" s="66">
        <v>3.3</v>
      </c>
      <c r="C191" s="66">
        <v>7.9</v>
      </c>
      <c r="D191" s="66">
        <v>8.4</v>
      </c>
      <c r="E191" s="66">
        <v>7.5</v>
      </c>
      <c r="F191" s="66">
        <v>8.3</v>
      </c>
      <c r="G191" s="66">
        <v>23.1</v>
      </c>
      <c r="H191" s="66">
        <v>6.7</v>
      </c>
      <c r="I191" s="66">
        <v>9.2</v>
      </c>
      <c r="J191" s="66">
        <v>18.7</v>
      </c>
      <c r="K191" s="66">
        <v>9.1</v>
      </c>
      <c r="L191" s="66">
        <v>6.6</v>
      </c>
      <c r="M191" s="66">
        <v>4.1</v>
      </c>
      <c r="N191" s="66">
        <v>0.6</v>
      </c>
      <c r="O191" s="66">
        <v>2.7</v>
      </c>
      <c r="P191" s="66">
        <v>3.5</v>
      </c>
      <c r="Q191" s="66">
        <v>3.5</v>
      </c>
      <c r="R191" s="66">
        <v>2.8</v>
      </c>
      <c r="S191" s="66">
        <v>3.2</v>
      </c>
      <c r="T191" s="66">
        <v>1.8</v>
      </c>
      <c r="U191" s="66">
        <v>3.2</v>
      </c>
    </row>
    <row r="192" ht="15.75" customHeight="1">
      <c r="A192" s="36" t="s">
        <v>213</v>
      </c>
      <c r="B192" s="66">
        <v>4.4</v>
      </c>
      <c r="C192" s="66">
        <v>3.0</v>
      </c>
      <c r="D192" s="66">
        <v>5.3</v>
      </c>
      <c r="E192" s="66">
        <v>3.8</v>
      </c>
      <c r="F192" s="66">
        <v>1.9</v>
      </c>
      <c r="G192" s="66">
        <v>9.9</v>
      </c>
      <c r="H192" s="66">
        <v>2.8</v>
      </c>
      <c r="I192" s="66">
        <v>3.8</v>
      </c>
      <c r="J192" s="66">
        <v>2.9</v>
      </c>
      <c r="K192" s="66">
        <v>2.8</v>
      </c>
      <c r="L192" s="66">
        <v>1.7</v>
      </c>
      <c r="M192" s="66">
        <v>1.7</v>
      </c>
      <c r="N192" s="66">
        <v>1.4</v>
      </c>
      <c r="O192" s="66">
        <v>-0.2</v>
      </c>
      <c r="P192" s="66">
        <v>0.2</v>
      </c>
      <c r="Q192" s="66">
        <v>-0.2</v>
      </c>
      <c r="R192" s="66">
        <v>1.6</v>
      </c>
      <c r="S192" s="66">
        <v>-0.7</v>
      </c>
      <c r="T192" s="66">
        <v>1.2</v>
      </c>
      <c r="U192" s="66">
        <v>3.7</v>
      </c>
    </row>
    <row r="193" ht="15.75" customHeight="1">
      <c r="A193" s="36" t="s">
        <v>214</v>
      </c>
      <c r="B193" s="66">
        <v>10.8</v>
      </c>
      <c r="C193" s="66">
        <v>12.5</v>
      </c>
      <c r="D193" s="66">
        <v>9.9</v>
      </c>
      <c r="E193" s="66">
        <v>10.8</v>
      </c>
      <c r="F193" s="66">
        <v>7.9</v>
      </c>
      <c r="G193" s="66">
        <v>19.0</v>
      </c>
      <c r="H193" s="66">
        <v>3.7</v>
      </c>
      <c r="I193" s="66">
        <v>11.2</v>
      </c>
      <c r="J193" s="66">
        <v>19.5</v>
      </c>
      <c r="K193" s="66">
        <v>9.9</v>
      </c>
      <c r="L193" s="66">
        <v>11.0</v>
      </c>
      <c r="M193" s="66">
        <v>8.2</v>
      </c>
      <c r="N193" s="66">
        <v>22.0</v>
      </c>
      <c r="O193" s="66">
        <v>21.3</v>
      </c>
      <c r="P193" s="66">
        <v>30.4</v>
      </c>
      <c r="Q193" s="66">
        <v>33.6</v>
      </c>
      <c r="R193" s="66">
        <v>15.4</v>
      </c>
      <c r="S193" s="66">
        <v>19.6</v>
      </c>
      <c r="T193" s="66">
        <v>26.0</v>
      </c>
      <c r="U193" s="66">
        <v>29.1</v>
      </c>
    </row>
    <row r="194" ht="15.75" customHeight="1">
      <c r="A194" s="36" t="s">
        <v>215</v>
      </c>
      <c r="B194" s="66">
        <v>21.4</v>
      </c>
      <c r="C194" s="66">
        <v>18.0</v>
      </c>
      <c r="D194" s="66">
        <v>18.3</v>
      </c>
      <c r="E194" s="66">
        <v>9.0</v>
      </c>
      <c r="F194" s="66">
        <v>10.7</v>
      </c>
      <c r="G194" s="66">
        <v>12.4</v>
      </c>
      <c r="H194" s="66">
        <v>13.4</v>
      </c>
      <c r="I194" s="66">
        <v>8.5</v>
      </c>
      <c r="J194" s="66">
        <v>8.7</v>
      </c>
      <c r="K194" s="66">
        <v>6.6</v>
      </c>
      <c r="L194" s="66">
        <v>7.0</v>
      </c>
      <c r="M194" s="66">
        <v>7.8</v>
      </c>
      <c r="N194" s="66">
        <v>10.1</v>
      </c>
      <c r="O194" s="66">
        <v>17.9</v>
      </c>
      <c r="P194" s="66">
        <v>6.6</v>
      </c>
      <c r="Q194" s="66">
        <v>7.5</v>
      </c>
      <c r="R194" s="66">
        <v>9.2</v>
      </c>
      <c r="S194" s="66">
        <v>15.7</v>
      </c>
      <c r="T194" s="66">
        <v>22.0</v>
      </c>
      <c r="U194" s="66">
        <v>11.0</v>
      </c>
    </row>
    <row r="195" ht="15.75" customHeight="1">
      <c r="A195" s="36" t="s">
        <v>216</v>
      </c>
      <c r="B195" s="66">
        <v>-8.6</v>
      </c>
      <c r="C195" s="66">
        <v>113.6</v>
      </c>
      <c r="D195" s="66">
        <v>-31.5</v>
      </c>
      <c r="E195" s="66">
        <v>33.0</v>
      </c>
      <c r="F195" s="66">
        <v>-72.7</v>
      </c>
      <c r="G195" s="66">
        <v>157.0</v>
      </c>
      <c r="H195" s="66">
        <v>6.2</v>
      </c>
      <c r="I195" s="66">
        <v>3.0</v>
      </c>
      <c r="J195" s="66">
        <v>3.5</v>
      </c>
      <c r="K195" s="66">
        <v>3.7</v>
      </c>
      <c r="L195" s="66">
        <v>1.6</v>
      </c>
      <c r="M195" s="66">
        <v>-0.2</v>
      </c>
      <c r="N195" s="66">
        <v>-2.4</v>
      </c>
      <c r="O195" s="66">
        <v>-1.6</v>
      </c>
      <c r="P195" s="66">
        <v>0.9</v>
      </c>
      <c r="Q195" s="66">
        <v>10.6</v>
      </c>
      <c r="R195" s="66">
        <v>255.3</v>
      </c>
      <c r="S195" s="66">
        <v>557.2</v>
      </c>
      <c r="T195" s="66">
        <v>98.5</v>
      </c>
      <c r="U195" s="66">
        <v>193.4</v>
      </c>
    </row>
    <row r="196" ht="15.75" customHeight="1">
      <c r="B196" s="66"/>
      <c r="C196" s="66"/>
      <c r="D196" s="66"/>
      <c r="E196" s="66"/>
      <c r="F196" s="66"/>
      <c r="G196" s="66"/>
      <c r="H196" s="66"/>
      <c r="I196" s="66"/>
      <c r="J196" s="66"/>
      <c r="K196" s="66"/>
      <c r="L196" s="66"/>
      <c r="M196" s="66"/>
      <c r="N196" s="66"/>
      <c r="O196" s="66"/>
      <c r="P196" s="66"/>
      <c r="Q196" s="66"/>
      <c r="R196" s="66"/>
      <c r="S196" s="66"/>
      <c r="T196" s="66"/>
      <c r="U196" s="66"/>
    </row>
    <row r="197" ht="15.75" customHeight="1">
      <c r="A197" s="226" t="s">
        <v>443</v>
      </c>
      <c r="B197" s="67"/>
      <c r="C197" s="67"/>
      <c r="D197" s="67"/>
      <c r="E197" s="67"/>
      <c r="F197" s="67"/>
      <c r="G197" s="67"/>
      <c r="H197" s="67"/>
      <c r="I197" s="67"/>
      <c r="J197" s="67"/>
      <c r="K197" s="67"/>
      <c r="L197" s="67"/>
      <c r="M197" s="67"/>
      <c r="N197" s="67"/>
      <c r="O197" s="67"/>
      <c r="P197" s="67"/>
      <c r="Q197" s="67"/>
      <c r="R197" s="67"/>
      <c r="S197" s="67"/>
      <c r="T197" s="67"/>
      <c r="U197" s="67"/>
    </row>
    <row r="198" ht="15.75" customHeight="1">
      <c r="A198" s="89" t="s">
        <v>444</v>
      </c>
      <c r="B198" s="67">
        <v>1.3</v>
      </c>
      <c r="C198" s="67">
        <v>2.0</v>
      </c>
      <c r="D198" s="67">
        <v>2.1</v>
      </c>
      <c r="E198" s="67">
        <v>1.7</v>
      </c>
      <c r="F198" s="67">
        <v>2.2</v>
      </c>
      <c r="G198" s="67">
        <v>3.2</v>
      </c>
      <c r="H198" s="67">
        <v>0.4</v>
      </c>
      <c r="I198" s="67">
        <v>1.7</v>
      </c>
      <c r="J198" s="67">
        <v>3.5</v>
      </c>
      <c r="K198" s="67">
        <v>2.6</v>
      </c>
      <c r="L198" s="67">
        <v>2.1</v>
      </c>
      <c r="M198" s="67">
        <v>1.5</v>
      </c>
      <c r="N198" s="67">
        <v>0.8</v>
      </c>
      <c r="O198" s="67">
        <v>1.0</v>
      </c>
      <c r="P198" s="67">
        <v>2.2</v>
      </c>
      <c r="Q198" s="67">
        <v>2.1</v>
      </c>
      <c r="R198" s="67">
        <v>1.5</v>
      </c>
      <c r="S198" s="67">
        <v>1.4</v>
      </c>
      <c r="T198" s="67">
        <v>2.8</v>
      </c>
      <c r="U198" s="67">
        <v>8.6</v>
      </c>
    </row>
    <row r="199" ht="15.75" customHeight="1">
      <c r="A199" s="89" t="s">
        <v>446</v>
      </c>
      <c r="B199" s="67">
        <v>1.5</v>
      </c>
      <c r="C199" s="67">
        <v>1.9</v>
      </c>
      <c r="D199" s="67">
        <v>2.5</v>
      </c>
      <c r="E199" s="67">
        <v>2.3</v>
      </c>
      <c r="F199" s="67">
        <v>1.8</v>
      </c>
      <c r="G199" s="67">
        <v>4.5</v>
      </c>
      <c r="H199" s="67">
        <v>0.0</v>
      </c>
      <c r="I199" s="67">
        <v>2.3</v>
      </c>
      <c r="J199" s="67">
        <v>3.4</v>
      </c>
      <c r="K199" s="67">
        <v>2.6</v>
      </c>
      <c r="L199" s="67">
        <v>1.2</v>
      </c>
      <c r="M199" s="67">
        <v>0.5</v>
      </c>
      <c r="N199" s="67">
        <v>0.6</v>
      </c>
      <c r="O199" s="67">
        <v>1.8</v>
      </c>
      <c r="P199" s="67">
        <v>2.2</v>
      </c>
      <c r="Q199" s="67">
        <v>2.3</v>
      </c>
      <c r="R199" s="67">
        <v>1.2</v>
      </c>
      <c r="S199" s="67">
        <v>0.4</v>
      </c>
      <c r="T199" s="67">
        <v>3.2</v>
      </c>
      <c r="U199" s="67">
        <v>10.3</v>
      </c>
    </row>
    <row r="200" ht="15.75" customHeight="1">
      <c r="A200" s="89" t="s">
        <v>448</v>
      </c>
      <c r="B200" s="67">
        <v>4.0</v>
      </c>
      <c r="C200" s="67">
        <v>1.9</v>
      </c>
      <c r="D200" s="67">
        <v>2.0</v>
      </c>
      <c r="E200" s="67">
        <v>2.3</v>
      </c>
      <c r="F200" s="67">
        <v>2.2</v>
      </c>
      <c r="G200" s="67">
        <v>4.4</v>
      </c>
      <c r="H200" s="67">
        <v>0.2</v>
      </c>
      <c r="I200" s="67">
        <v>2.6</v>
      </c>
      <c r="J200" s="67">
        <v>3.5</v>
      </c>
      <c r="K200" s="67">
        <v>3.1</v>
      </c>
      <c r="L200" s="67">
        <v>0.4</v>
      </c>
      <c r="M200" s="67">
        <v>-0.3</v>
      </c>
      <c r="N200" s="67">
        <v>-1.5</v>
      </c>
      <c r="O200" s="67">
        <v>-1.2</v>
      </c>
      <c r="P200" s="67">
        <v>0.7</v>
      </c>
      <c r="Q200" s="67">
        <v>0.8</v>
      </c>
      <c r="R200" s="67">
        <v>0.6</v>
      </c>
      <c r="S200" s="67">
        <v>-1.1</v>
      </c>
      <c r="T200" s="67">
        <v>2.2</v>
      </c>
      <c r="U200" s="67">
        <v>8.1</v>
      </c>
    </row>
    <row r="201" ht="15.75" customHeight="1">
      <c r="A201" s="89" t="s">
        <v>450</v>
      </c>
      <c r="B201" s="67">
        <v>1.4</v>
      </c>
      <c r="C201" s="67">
        <v>3.0</v>
      </c>
      <c r="D201" s="67">
        <v>4.1</v>
      </c>
      <c r="E201" s="67">
        <v>4.4</v>
      </c>
      <c r="F201" s="67">
        <v>6.7</v>
      </c>
      <c r="G201" s="67">
        <v>10.6</v>
      </c>
      <c r="H201" s="67">
        <v>0.2</v>
      </c>
      <c r="I201" s="67">
        <v>2.7</v>
      </c>
      <c r="J201" s="67">
        <v>5.1</v>
      </c>
      <c r="K201" s="67">
        <v>4.2</v>
      </c>
      <c r="L201" s="67">
        <v>3.2</v>
      </c>
      <c r="M201" s="67">
        <v>0.5</v>
      </c>
      <c r="N201" s="67">
        <v>0.1</v>
      </c>
      <c r="O201" s="67">
        <v>0.8</v>
      </c>
      <c r="P201" s="67">
        <v>3.7</v>
      </c>
      <c r="Q201" s="67">
        <v>3.4</v>
      </c>
      <c r="R201" s="67">
        <v>2.3</v>
      </c>
      <c r="S201" s="67">
        <v>-0.6</v>
      </c>
      <c r="T201" s="67">
        <v>4.5</v>
      </c>
      <c r="U201" s="67">
        <v>19.4</v>
      </c>
    </row>
    <row r="202" ht="15.75" customHeight="1">
      <c r="A202" s="89" t="s">
        <v>452</v>
      </c>
      <c r="B202" s="67">
        <v>1.3</v>
      </c>
      <c r="C202" s="67">
        <v>0.1</v>
      </c>
      <c r="D202" s="67">
        <v>0.8</v>
      </c>
      <c r="E202" s="67">
        <v>1.3</v>
      </c>
      <c r="F202" s="67">
        <v>1.6</v>
      </c>
      <c r="G202" s="67">
        <v>3.9</v>
      </c>
      <c r="H202" s="67">
        <v>1.6</v>
      </c>
      <c r="I202" s="67">
        <v>1.7</v>
      </c>
      <c r="J202" s="67">
        <v>3.3</v>
      </c>
      <c r="K202" s="67">
        <v>3.2</v>
      </c>
      <c r="L202" s="67">
        <v>2.2</v>
      </c>
      <c r="M202" s="67">
        <v>1.2</v>
      </c>
      <c r="N202" s="67">
        <v>-0.2</v>
      </c>
      <c r="O202" s="67">
        <v>0.4</v>
      </c>
      <c r="P202" s="67">
        <v>0.8</v>
      </c>
      <c r="Q202" s="67">
        <v>1.2</v>
      </c>
      <c r="R202" s="67">
        <v>1.1</v>
      </c>
      <c r="S202" s="67">
        <v>0.4</v>
      </c>
      <c r="T202" s="67">
        <v>2.1</v>
      </c>
      <c r="U202" s="67">
        <v>7.2</v>
      </c>
    </row>
    <row r="203" ht="15.75" customHeight="1">
      <c r="A203" s="89" t="s">
        <v>454</v>
      </c>
      <c r="B203" s="67">
        <v>2.2</v>
      </c>
      <c r="C203" s="67">
        <v>2.3</v>
      </c>
      <c r="D203" s="67">
        <v>1.9</v>
      </c>
      <c r="E203" s="67">
        <v>1.9</v>
      </c>
      <c r="F203" s="67">
        <v>1.6</v>
      </c>
      <c r="G203" s="67">
        <v>3.2</v>
      </c>
      <c r="H203" s="67">
        <v>0.1</v>
      </c>
      <c r="I203" s="67">
        <v>1.7</v>
      </c>
      <c r="J203" s="67">
        <v>2.3</v>
      </c>
      <c r="K203" s="67">
        <v>2.2</v>
      </c>
      <c r="L203" s="67">
        <v>1.0</v>
      </c>
      <c r="M203" s="67">
        <v>0.6</v>
      </c>
      <c r="N203" s="67">
        <v>0.1</v>
      </c>
      <c r="O203" s="67">
        <v>0.3</v>
      </c>
      <c r="P203" s="67">
        <v>1.2</v>
      </c>
      <c r="Q203" s="67">
        <v>2.1</v>
      </c>
      <c r="R203" s="67">
        <v>1.3</v>
      </c>
      <c r="S203" s="67">
        <v>0.5</v>
      </c>
      <c r="T203" s="67">
        <v>2.1</v>
      </c>
      <c r="U203" s="67">
        <v>5.9</v>
      </c>
    </row>
    <row r="204" ht="15.75" customHeight="1">
      <c r="A204" s="89" t="s">
        <v>456</v>
      </c>
      <c r="B204" s="67">
        <v>1.1</v>
      </c>
      <c r="C204" s="67">
        <v>1.8</v>
      </c>
      <c r="D204" s="67">
        <v>1.9</v>
      </c>
      <c r="E204" s="67">
        <v>1.8</v>
      </c>
      <c r="F204" s="67">
        <v>2.3</v>
      </c>
      <c r="G204" s="67">
        <v>2.8</v>
      </c>
      <c r="H204" s="67">
        <v>0.2</v>
      </c>
      <c r="I204" s="67">
        <v>1.1</v>
      </c>
      <c r="J204" s="67">
        <v>2.5</v>
      </c>
      <c r="K204" s="67">
        <v>2.2</v>
      </c>
      <c r="L204" s="67">
        <v>1.6</v>
      </c>
      <c r="M204" s="67">
        <v>0.8</v>
      </c>
      <c r="N204" s="67">
        <v>0.7</v>
      </c>
      <c r="O204" s="67">
        <v>0.4</v>
      </c>
      <c r="P204" s="67">
        <v>1.7</v>
      </c>
      <c r="Q204" s="67">
        <v>1.9</v>
      </c>
      <c r="R204" s="67">
        <v>1.4</v>
      </c>
      <c r="S204" s="67">
        <v>0.4</v>
      </c>
      <c r="T204" s="67">
        <v>3.2</v>
      </c>
      <c r="U204" s="67">
        <v>8.7</v>
      </c>
    </row>
    <row r="205" ht="15.75" customHeight="1">
      <c r="A205" s="89" t="s">
        <v>458</v>
      </c>
      <c r="B205" s="67">
        <v>3.4</v>
      </c>
      <c r="C205" s="67">
        <v>3.0</v>
      </c>
      <c r="D205" s="67">
        <v>3.5</v>
      </c>
      <c r="E205" s="67">
        <v>3.3</v>
      </c>
      <c r="F205" s="67">
        <v>3.0</v>
      </c>
      <c r="G205" s="67">
        <v>4.2</v>
      </c>
      <c r="H205" s="67">
        <v>1.3</v>
      </c>
      <c r="I205" s="67">
        <v>4.7</v>
      </c>
      <c r="J205" s="67">
        <v>3.1</v>
      </c>
      <c r="K205" s="67">
        <v>1.0</v>
      </c>
      <c r="L205" s="67">
        <v>-0.9</v>
      </c>
      <c r="M205" s="67">
        <v>-1.4</v>
      </c>
      <c r="N205" s="67">
        <v>-1.1</v>
      </c>
      <c r="O205" s="67">
        <v>0.0</v>
      </c>
      <c r="P205" s="67">
        <v>1.1</v>
      </c>
      <c r="Q205" s="67">
        <v>0.8</v>
      </c>
      <c r="R205" s="67">
        <v>0.5</v>
      </c>
      <c r="S205" s="67">
        <v>-1.3</v>
      </c>
      <c r="T205" s="67">
        <v>0.6</v>
      </c>
      <c r="U205" s="67">
        <v>9.3</v>
      </c>
    </row>
    <row r="206" ht="15.75" customHeight="1">
      <c r="A206" s="89" t="s">
        <v>460</v>
      </c>
      <c r="B206" s="67">
        <v>4.0</v>
      </c>
      <c r="C206" s="67">
        <v>2.3</v>
      </c>
      <c r="D206" s="67">
        <v>2.2</v>
      </c>
      <c r="E206" s="67">
        <v>2.7</v>
      </c>
      <c r="F206" s="67">
        <v>2.9</v>
      </c>
      <c r="G206" s="67">
        <v>3.1</v>
      </c>
      <c r="H206" s="67">
        <v>-1.7</v>
      </c>
      <c r="I206" s="67">
        <v>-1.6</v>
      </c>
      <c r="J206" s="67">
        <v>1.2</v>
      </c>
      <c r="K206" s="67">
        <v>1.9</v>
      </c>
      <c r="L206" s="67">
        <v>0.5</v>
      </c>
      <c r="M206" s="67">
        <v>0.3</v>
      </c>
      <c r="N206" s="67">
        <v>0.0</v>
      </c>
      <c r="O206" s="67">
        <v>-0.2</v>
      </c>
      <c r="P206" s="67">
        <v>0.3</v>
      </c>
      <c r="Q206" s="67">
        <v>0.7</v>
      </c>
      <c r="R206" s="67">
        <v>0.9</v>
      </c>
      <c r="S206" s="67">
        <v>-0.5</v>
      </c>
      <c r="T206" s="67">
        <v>2.4</v>
      </c>
      <c r="U206" s="67">
        <v>8.1</v>
      </c>
    </row>
    <row r="207" ht="15.75" customHeight="1">
      <c r="A207" s="89" t="s">
        <v>462</v>
      </c>
      <c r="B207" s="67">
        <v>2.8</v>
      </c>
      <c r="C207" s="67">
        <v>2.3</v>
      </c>
      <c r="D207" s="67">
        <v>2.2</v>
      </c>
      <c r="E207" s="67">
        <v>2.2</v>
      </c>
      <c r="F207" s="67">
        <v>2.0</v>
      </c>
      <c r="G207" s="67">
        <v>3.5</v>
      </c>
      <c r="H207" s="67">
        <v>0.8</v>
      </c>
      <c r="I207" s="67">
        <v>1.6</v>
      </c>
      <c r="J207" s="67">
        <v>2.9</v>
      </c>
      <c r="K207" s="67">
        <v>3.3</v>
      </c>
      <c r="L207" s="67">
        <v>1.2</v>
      </c>
      <c r="M207" s="67">
        <v>0.2</v>
      </c>
      <c r="N207" s="67">
        <v>0.1</v>
      </c>
      <c r="O207" s="67">
        <v>-0.1</v>
      </c>
      <c r="P207" s="67">
        <v>1.3</v>
      </c>
      <c r="Q207" s="67">
        <v>1.2</v>
      </c>
      <c r="R207" s="67">
        <v>0.6</v>
      </c>
      <c r="S207" s="67">
        <v>-0.1</v>
      </c>
      <c r="T207" s="67">
        <v>1.9</v>
      </c>
      <c r="U207" s="67">
        <v>8.7</v>
      </c>
    </row>
    <row r="208" ht="15.75" customHeight="1">
      <c r="A208" s="89" t="s">
        <v>464</v>
      </c>
      <c r="B208" s="67">
        <v>2.9</v>
      </c>
      <c r="C208" s="67">
        <v>6.2</v>
      </c>
      <c r="D208" s="67">
        <v>6.9</v>
      </c>
      <c r="E208" s="67">
        <v>6.6</v>
      </c>
      <c r="F208" s="67">
        <v>10.1</v>
      </c>
      <c r="G208" s="67">
        <v>15.3</v>
      </c>
      <c r="H208" s="67">
        <v>3.3</v>
      </c>
      <c r="I208" s="67">
        <v>-1.2</v>
      </c>
      <c r="J208" s="67">
        <v>4.2</v>
      </c>
      <c r="K208" s="67">
        <v>2.3</v>
      </c>
      <c r="L208" s="67">
        <v>0.0</v>
      </c>
      <c r="M208" s="67">
        <v>0.7</v>
      </c>
      <c r="N208" s="67">
        <v>0.2</v>
      </c>
      <c r="O208" s="67">
        <v>0.1</v>
      </c>
      <c r="P208" s="67">
        <v>2.9</v>
      </c>
      <c r="Q208" s="67">
        <v>2.6</v>
      </c>
      <c r="R208" s="67">
        <v>2.7</v>
      </c>
      <c r="S208" s="67">
        <v>0.1</v>
      </c>
      <c r="T208" s="67">
        <v>3.2</v>
      </c>
      <c r="U208" s="67">
        <v>17.2</v>
      </c>
    </row>
    <row r="209" ht="15.75" customHeight="1">
      <c r="A209" s="89" t="s">
        <v>466</v>
      </c>
      <c r="B209" s="67">
        <v>-1.1</v>
      </c>
      <c r="C209" s="67">
        <v>1.2</v>
      </c>
      <c r="D209" s="67">
        <v>2.7</v>
      </c>
      <c r="E209" s="67">
        <v>3.8</v>
      </c>
      <c r="F209" s="67">
        <v>5.8</v>
      </c>
      <c r="G209" s="67">
        <v>11.1</v>
      </c>
      <c r="H209" s="67">
        <v>4.2</v>
      </c>
      <c r="I209" s="67">
        <v>1.2</v>
      </c>
      <c r="J209" s="67">
        <v>4.1</v>
      </c>
      <c r="K209" s="67">
        <v>3.2</v>
      </c>
      <c r="L209" s="67">
        <v>1.2</v>
      </c>
      <c r="M209" s="67">
        <v>0.2</v>
      </c>
      <c r="N209" s="67">
        <v>-0.7</v>
      </c>
      <c r="O209" s="67">
        <v>0.7</v>
      </c>
      <c r="P209" s="67">
        <v>3.7</v>
      </c>
      <c r="Q209" s="67">
        <v>2.5</v>
      </c>
      <c r="R209" s="67">
        <v>2.2</v>
      </c>
      <c r="S209" s="67">
        <v>1.1</v>
      </c>
      <c r="T209" s="67">
        <v>4.6</v>
      </c>
      <c r="U209" s="67">
        <v>18.9</v>
      </c>
    </row>
    <row r="210" ht="15.75" customHeight="1">
      <c r="A210" s="89" t="s">
        <v>468</v>
      </c>
      <c r="B210" s="67">
        <v>2.5</v>
      </c>
      <c r="C210" s="67">
        <v>3.2</v>
      </c>
      <c r="D210" s="67">
        <v>3.8</v>
      </c>
      <c r="E210" s="67">
        <v>3.0</v>
      </c>
      <c r="F210" s="67">
        <v>2.7</v>
      </c>
      <c r="G210" s="67">
        <v>4.1</v>
      </c>
      <c r="H210" s="67">
        <v>0.0</v>
      </c>
      <c r="I210" s="67">
        <v>2.8</v>
      </c>
      <c r="J210" s="67">
        <v>3.7</v>
      </c>
      <c r="K210" s="67">
        <v>2.9</v>
      </c>
      <c r="L210" s="67">
        <v>1.7</v>
      </c>
      <c r="M210" s="67">
        <v>0.7</v>
      </c>
      <c r="N210" s="67">
        <v>0.1</v>
      </c>
      <c r="O210" s="67">
        <v>0.0</v>
      </c>
      <c r="P210" s="67">
        <v>2.1</v>
      </c>
      <c r="Q210" s="67">
        <v>2.0</v>
      </c>
      <c r="R210" s="67">
        <v>1.7</v>
      </c>
      <c r="S210" s="67">
        <v>0.0</v>
      </c>
      <c r="T210" s="67">
        <v>3.5</v>
      </c>
      <c r="U210" s="67">
        <v>8.1</v>
      </c>
    </row>
    <row r="211" ht="15.75" customHeight="1">
      <c r="A211" s="89" t="s">
        <v>470</v>
      </c>
      <c r="B211" s="67">
        <v>1.9</v>
      </c>
      <c r="C211" s="67">
        <v>2.7</v>
      </c>
      <c r="D211" s="67">
        <v>2.5</v>
      </c>
      <c r="E211" s="67">
        <v>2.6</v>
      </c>
      <c r="F211" s="67">
        <v>0.7</v>
      </c>
      <c r="G211" s="67">
        <v>4.7</v>
      </c>
      <c r="H211" s="67">
        <v>1.8</v>
      </c>
      <c r="I211" s="67">
        <v>2.0</v>
      </c>
      <c r="J211" s="67">
        <v>2.5</v>
      </c>
      <c r="K211" s="67">
        <v>3.2</v>
      </c>
      <c r="L211" s="67">
        <v>1.0</v>
      </c>
      <c r="M211" s="67">
        <v>0.8</v>
      </c>
      <c r="N211" s="67">
        <v>1.2</v>
      </c>
      <c r="O211" s="67">
        <v>0.9</v>
      </c>
      <c r="P211" s="67">
        <v>1.3</v>
      </c>
      <c r="Q211" s="67">
        <v>1.7</v>
      </c>
      <c r="R211" s="67">
        <v>1.5</v>
      </c>
      <c r="S211" s="67">
        <v>0.8</v>
      </c>
      <c r="T211" s="67">
        <v>0.7</v>
      </c>
      <c r="U211" s="67">
        <v>6.1</v>
      </c>
    </row>
    <row r="212" ht="15.75" customHeight="1">
      <c r="A212" s="89" t="s">
        <v>480</v>
      </c>
      <c r="B212" s="67">
        <v>2.2</v>
      </c>
      <c r="C212" s="67">
        <v>1.4</v>
      </c>
      <c r="D212" s="67">
        <v>1.5</v>
      </c>
      <c r="E212" s="67">
        <v>1.7</v>
      </c>
      <c r="F212" s="67">
        <v>1.6</v>
      </c>
      <c r="G212" s="67">
        <v>2.2</v>
      </c>
      <c r="H212" s="67">
        <v>1.0</v>
      </c>
      <c r="I212" s="67">
        <v>0.9</v>
      </c>
      <c r="J212" s="67">
        <v>2.5</v>
      </c>
      <c r="K212" s="67">
        <v>2.8</v>
      </c>
      <c r="L212" s="67">
        <v>2.6</v>
      </c>
      <c r="M212" s="67">
        <v>0.3</v>
      </c>
      <c r="N212" s="67">
        <v>0.2</v>
      </c>
      <c r="O212" s="67">
        <v>0.1</v>
      </c>
      <c r="P212" s="67">
        <v>1.3</v>
      </c>
      <c r="Q212" s="67">
        <v>1.6</v>
      </c>
      <c r="R212" s="67">
        <v>2.7</v>
      </c>
      <c r="S212" s="67">
        <v>1.1</v>
      </c>
      <c r="T212" s="67">
        <v>2.8</v>
      </c>
      <c r="U212" s="67">
        <v>11.6</v>
      </c>
    </row>
    <row r="213" ht="15.75" customHeight="1">
      <c r="A213" s="89" t="s">
        <v>472</v>
      </c>
      <c r="B213" s="67">
        <v>3.2</v>
      </c>
      <c r="C213" s="67">
        <v>2.5</v>
      </c>
      <c r="D213" s="67">
        <v>2.1</v>
      </c>
      <c r="E213" s="67">
        <v>3.0</v>
      </c>
      <c r="F213" s="67">
        <v>2.4</v>
      </c>
      <c r="G213" s="67">
        <v>2.7</v>
      </c>
      <c r="H213" s="67">
        <v>-0.9</v>
      </c>
      <c r="I213" s="67">
        <v>1.4</v>
      </c>
      <c r="J213" s="67">
        <v>3.6</v>
      </c>
      <c r="K213" s="67">
        <v>2.8</v>
      </c>
      <c r="L213" s="67">
        <v>0.4</v>
      </c>
      <c r="M213" s="67">
        <v>-0.2</v>
      </c>
      <c r="N213" s="67">
        <v>0.5</v>
      </c>
      <c r="O213" s="67">
        <v>0.6</v>
      </c>
      <c r="P213" s="67">
        <v>1.6</v>
      </c>
      <c r="Q213" s="67">
        <v>1.2</v>
      </c>
      <c r="R213" s="67">
        <v>0.3</v>
      </c>
      <c r="S213" s="67">
        <v>-0.1</v>
      </c>
      <c r="T213" s="67">
        <v>0.9</v>
      </c>
      <c r="U213" s="67">
        <v>8.1</v>
      </c>
    </row>
    <row r="214" ht="15.75" customHeight="1">
      <c r="A214" s="89" t="s">
        <v>613</v>
      </c>
      <c r="B214" s="67">
        <v>8.4</v>
      </c>
      <c r="C214" s="67">
        <v>7.5</v>
      </c>
      <c r="D214" s="67">
        <v>2.8</v>
      </c>
      <c r="E214" s="67">
        <v>4.3</v>
      </c>
      <c r="F214" s="67">
        <v>1.9</v>
      </c>
      <c r="G214" s="67">
        <v>4.0</v>
      </c>
      <c r="H214" s="67">
        <v>0.9</v>
      </c>
      <c r="I214" s="67">
        <v>0.7</v>
      </c>
      <c r="J214" s="67">
        <v>4.1</v>
      </c>
      <c r="K214" s="67">
        <v>3.7</v>
      </c>
      <c r="L214" s="67">
        <v>1.5</v>
      </c>
      <c r="M214" s="67">
        <v>-0.1</v>
      </c>
      <c r="N214" s="67">
        <v>-0.3</v>
      </c>
      <c r="O214" s="67">
        <v>-0.5</v>
      </c>
      <c r="P214" s="67">
        <v>1.4</v>
      </c>
      <c r="Q214" s="67">
        <v>2.5</v>
      </c>
      <c r="R214" s="67">
        <v>2.8</v>
      </c>
      <c r="S214" s="67">
        <v>2.0</v>
      </c>
      <c r="T214" s="67">
        <v>2.8</v>
      </c>
      <c r="U214" s="67">
        <v>12.1</v>
      </c>
    </row>
    <row r="215" ht="15.75" customHeight="1">
      <c r="A215" s="89" t="s">
        <v>476</v>
      </c>
      <c r="B215" s="67">
        <v>5.5</v>
      </c>
      <c r="C215" s="67">
        <v>3.6</v>
      </c>
      <c r="D215" s="67">
        <v>2.5</v>
      </c>
      <c r="E215" s="67">
        <v>2.5</v>
      </c>
      <c r="F215" s="67">
        <v>3.7</v>
      </c>
      <c r="G215" s="67">
        <v>5.7</v>
      </c>
      <c r="H215" s="67">
        <v>0.8</v>
      </c>
      <c r="I215" s="67">
        <v>1.8</v>
      </c>
      <c r="J215" s="67">
        <v>1.8</v>
      </c>
      <c r="K215" s="67">
        <v>2.6</v>
      </c>
      <c r="L215" s="67">
        <v>1.8</v>
      </c>
      <c r="M215" s="67">
        <v>0.2</v>
      </c>
      <c r="N215" s="67">
        <v>-0.5</v>
      </c>
      <c r="O215" s="67">
        <v>-0.1</v>
      </c>
      <c r="P215" s="67">
        <v>1.4</v>
      </c>
      <c r="Q215" s="67">
        <v>1.7</v>
      </c>
      <c r="R215" s="67">
        <v>1.6</v>
      </c>
      <c r="S215" s="67">
        <v>-0.1</v>
      </c>
      <c r="T215" s="67">
        <v>1.9</v>
      </c>
      <c r="U215" s="67">
        <v>8.8</v>
      </c>
    </row>
    <row r="216" ht="15.75" customHeight="1">
      <c r="A216" s="89" t="s">
        <v>478</v>
      </c>
      <c r="B216" s="67">
        <v>3.1</v>
      </c>
      <c r="C216" s="67">
        <v>3.1</v>
      </c>
      <c r="D216" s="67">
        <v>3.4</v>
      </c>
      <c r="E216" s="67">
        <v>3.6</v>
      </c>
      <c r="F216" s="67">
        <v>2.8</v>
      </c>
      <c r="G216" s="67">
        <v>4.1</v>
      </c>
      <c r="H216" s="67">
        <v>-0.2</v>
      </c>
      <c r="I216" s="67">
        <v>2.0</v>
      </c>
      <c r="J216" s="67">
        <v>3.0</v>
      </c>
      <c r="K216" s="67">
        <v>2.4</v>
      </c>
      <c r="L216" s="67">
        <v>1.5</v>
      </c>
      <c r="M216" s="67">
        <v>-0.2</v>
      </c>
      <c r="N216" s="67">
        <v>-0.6</v>
      </c>
      <c r="O216" s="67">
        <v>-0.3</v>
      </c>
      <c r="P216" s="67">
        <v>2.0</v>
      </c>
      <c r="Q216" s="67">
        <v>1.7</v>
      </c>
      <c r="R216" s="67">
        <v>0.8</v>
      </c>
      <c r="S216" s="67">
        <v>-0.3</v>
      </c>
      <c r="T216" s="67">
        <v>3.0</v>
      </c>
      <c r="U216" s="67">
        <v>8.3</v>
      </c>
    </row>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paperSize="9" orientation="portrait"/>
  <drawing r:id="rId2"/>
  <legacyDrawing r:id="rId3"/>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2.14"/>
    <col customWidth="1" min="2" max="21" width="7.57"/>
    <col customWidth="1" min="22" max="26" width="8.71"/>
  </cols>
  <sheetData>
    <row r="1">
      <c r="A1" s="94" t="s">
        <v>614</v>
      </c>
    </row>
    <row r="2">
      <c r="A2" s="3" t="s">
        <v>615</v>
      </c>
    </row>
    <row r="3">
      <c r="A3" s="94"/>
      <c r="B3" s="94">
        <v>2003.0</v>
      </c>
      <c r="C3" s="94">
        <v>2004.0</v>
      </c>
      <c r="D3" s="94">
        <v>2005.0</v>
      </c>
      <c r="E3" s="94">
        <v>2006.0</v>
      </c>
      <c r="F3" s="94">
        <v>2007.0</v>
      </c>
      <c r="G3" s="94">
        <v>2008.0</v>
      </c>
      <c r="H3" s="94">
        <v>2009.0</v>
      </c>
      <c r="I3" s="94">
        <v>2010.0</v>
      </c>
      <c r="J3" s="94">
        <v>2011.0</v>
      </c>
      <c r="K3" s="94">
        <v>2012.0</v>
      </c>
      <c r="L3" s="94">
        <v>2013.0</v>
      </c>
      <c r="M3" s="94">
        <v>2014.0</v>
      </c>
      <c r="N3" s="94">
        <v>2015.0</v>
      </c>
      <c r="O3" s="94">
        <v>2016.0</v>
      </c>
      <c r="P3" s="94">
        <v>2017.0</v>
      </c>
      <c r="Q3" s="94">
        <v>2018.0</v>
      </c>
      <c r="R3" s="94">
        <v>2019.0</v>
      </c>
      <c r="S3" s="94">
        <v>2020.0</v>
      </c>
      <c r="T3" s="94">
        <v>2021.0</v>
      </c>
      <c r="U3" s="94">
        <v>2022.0</v>
      </c>
      <c r="V3" s="94"/>
      <c r="W3" s="94"/>
      <c r="X3" s="94"/>
      <c r="Y3" s="94"/>
      <c r="Z3" s="94"/>
    </row>
    <row r="4">
      <c r="A4" s="3" t="s">
        <v>101</v>
      </c>
      <c r="B4" s="36">
        <v>-2.1</v>
      </c>
      <c r="C4" s="36">
        <v>-2.4</v>
      </c>
      <c r="D4" s="36">
        <v>-1.0</v>
      </c>
      <c r="E4" s="36">
        <v>0.6</v>
      </c>
      <c r="F4" s="36">
        <v>-2.5</v>
      </c>
      <c r="G4" s="36">
        <v>-3.9</v>
      </c>
      <c r="H4" s="36">
        <v>-1.8</v>
      </c>
      <c r="I4" s="36">
        <v>0.9</v>
      </c>
      <c r="J4" s="36">
        <v>-0.7</v>
      </c>
      <c r="K4" s="36">
        <v>0.2</v>
      </c>
      <c r="L4" s="36">
        <v>-0.6</v>
      </c>
      <c r="M4" s="36">
        <v>-1.7</v>
      </c>
      <c r="N4" s="36">
        <v>-1.4</v>
      </c>
      <c r="O4" s="36">
        <v>0.1</v>
      </c>
      <c r="P4" s="36">
        <v>-0.7</v>
      </c>
      <c r="Q4" s="36">
        <v>1.6</v>
      </c>
      <c r="R4" s="36">
        <v>-1.1</v>
      </c>
      <c r="S4" s="36">
        <v>-2.2</v>
      </c>
      <c r="T4" s="36" t="s">
        <v>606</v>
      </c>
      <c r="U4" s="36" t="s">
        <v>606</v>
      </c>
    </row>
    <row r="5">
      <c r="A5" s="3" t="s">
        <v>2</v>
      </c>
      <c r="B5" s="36">
        <v>-5.0</v>
      </c>
      <c r="C5" s="36">
        <v>-5.2</v>
      </c>
      <c r="D5" s="36">
        <v>-3.5</v>
      </c>
      <c r="E5" s="36">
        <v>-3.3</v>
      </c>
      <c r="F5" s="36">
        <v>-3.2</v>
      </c>
      <c r="G5" s="36">
        <v>-4.9</v>
      </c>
      <c r="H5" s="36">
        <v>-6.6</v>
      </c>
      <c r="I5" s="36">
        <v>-3.5</v>
      </c>
      <c r="J5" s="36">
        <v>-3.5</v>
      </c>
      <c r="K5" s="36">
        <v>-3.4</v>
      </c>
      <c r="L5" s="36">
        <v>-5.2</v>
      </c>
      <c r="M5" s="36">
        <v>-5.5</v>
      </c>
      <c r="N5" s="36">
        <v>-4.3</v>
      </c>
      <c r="O5" s="36">
        <v>-1.5</v>
      </c>
      <c r="P5" s="36">
        <v>-1.4</v>
      </c>
      <c r="Q5" s="36">
        <v>-1.6</v>
      </c>
      <c r="R5" s="36">
        <v>-1.9</v>
      </c>
      <c r="S5" s="36">
        <v>-6.7</v>
      </c>
      <c r="T5" s="36">
        <v>-4.5</v>
      </c>
      <c r="U5" s="36">
        <v>-3.8</v>
      </c>
    </row>
    <row r="6">
      <c r="A6" s="3" t="s">
        <v>70</v>
      </c>
      <c r="B6" s="36">
        <v>7.8</v>
      </c>
      <c r="C6" s="36">
        <v>6.9</v>
      </c>
      <c r="D6" s="36">
        <v>11.9</v>
      </c>
      <c r="E6" s="36">
        <v>13.5</v>
      </c>
      <c r="F6" s="36">
        <v>4.9</v>
      </c>
      <c r="G6" s="36">
        <v>8.2</v>
      </c>
      <c r="H6" s="36">
        <v>-7.2</v>
      </c>
      <c r="I6" s="36">
        <v>-1.5</v>
      </c>
      <c r="J6" s="36">
        <v>-1.2</v>
      </c>
      <c r="K6" s="36">
        <v>-4.4</v>
      </c>
      <c r="L6" s="36">
        <v>-0.9</v>
      </c>
      <c r="M6" s="36">
        <v>-8.0</v>
      </c>
      <c r="N6" s="36">
        <v>-15.7</v>
      </c>
      <c r="O6" s="36">
        <v>-13.4</v>
      </c>
      <c r="P6" s="36">
        <v>-8.6</v>
      </c>
      <c r="Q6" s="36">
        <v>-6.8</v>
      </c>
      <c r="R6" s="36">
        <v>-9.6</v>
      </c>
      <c r="S6" s="36">
        <v>-11.9</v>
      </c>
      <c r="T6" s="36">
        <v>-7.2</v>
      </c>
      <c r="U6" s="36">
        <v>2.2</v>
      </c>
    </row>
    <row r="7">
      <c r="A7" s="3" t="s">
        <v>55</v>
      </c>
      <c r="B7" s="36">
        <v>1.8</v>
      </c>
      <c r="C7" s="36">
        <v>1.9</v>
      </c>
      <c r="D7" s="36">
        <v>-0.1</v>
      </c>
      <c r="E7" s="36">
        <v>-1.4</v>
      </c>
      <c r="F7" s="36">
        <v>-2.8</v>
      </c>
      <c r="G7" s="36">
        <v>-3.2</v>
      </c>
      <c r="H7" s="36">
        <v>-3.5</v>
      </c>
      <c r="I7" s="36">
        <v>-0.3</v>
      </c>
      <c r="J7" s="36">
        <v>0.4</v>
      </c>
      <c r="K7" s="36">
        <v>-1.7</v>
      </c>
      <c r="L7" s="36">
        <v>3.4</v>
      </c>
      <c r="M7" s="36">
        <v>2.1</v>
      </c>
      <c r="N7" s="36">
        <v>2.0</v>
      </c>
      <c r="O7" s="36">
        <v>4.4</v>
      </c>
      <c r="P7" s="36">
        <v>3.3</v>
      </c>
      <c r="Q7" s="36">
        <v>2.7</v>
      </c>
      <c r="R7" s="36">
        <v>2.3</v>
      </c>
      <c r="S7" s="36">
        <v>-3.0</v>
      </c>
      <c r="T7" s="36">
        <v>-2.3</v>
      </c>
      <c r="U7" s="36">
        <v>1.2</v>
      </c>
    </row>
    <row r="8">
      <c r="A8" s="3" t="s">
        <v>102</v>
      </c>
      <c r="B8" s="36">
        <v>-4.7</v>
      </c>
      <c r="C8" s="36">
        <v>1.2</v>
      </c>
      <c r="D8" s="36">
        <v>7.2</v>
      </c>
      <c r="E8" s="36">
        <v>9.4</v>
      </c>
      <c r="F8" s="36">
        <v>4.3</v>
      </c>
      <c r="G8" s="36">
        <v>-4.2</v>
      </c>
      <c r="H8" s="36">
        <v>-7.9</v>
      </c>
      <c r="I8" s="36">
        <v>3.4</v>
      </c>
      <c r="J8" s="36">
        <v>8.1</v>
      </c>
      <c r="K8" s="36">
        <v>4.1</v>
      </c>
      <c r="L8" s="36">
        <v>-0.3</v>
      </c>
      <c r="M8" s="36">
        <v>-5.7</v>
      </c>
      <c r="N8" s="36">
        <v>-2.9</v>
      </c>
      <c r="O8" s="36">
        <v>-4.5</v>
      </c>
      <c r="P8" s="36">
        <v>-6.6</v>
      </c>
      <c r="Q8" s="36">
        <v>2.3</v>
      </c>
      <c r="R8" s="36">
        <v>0.8</v>
      </c>
      <c r="S8" s="36">
        <v>-1.9</v>
      </c>
      <c r="T8" s="36">
        <v>3.8</v>
      </c>
      <c r="U8" s="36">
        <v>1.6</v>
      </c>
    </row>
    <row r="9">
      <c r="A9" s="3" t="s">
        <v>78</v>
      </c>
      <c r="B9" s="36">
        <v>-8.1</v>
      </c>
      <c r="C9" s="36">
        <v>-4.4</v>
      </c>
      <c r="D9" s="36">
        <v>-4.8</v>
      </c>
      <c r="E9" s="36">
        <v>-7.5</v>
      </c>
      <c r="F9" s="36">
        <v>-5.6</v>
      </c>
      <c r="G9" s="36">
        <v>-5.4</v>
      </c>
      <c r="H9" s="36">
        <v>-17.8</v>
      </c>
      <c r="I9" s="36">
        <v>-0.3</v>
      </c>
      <c r="J9" s="36">
        <v>-3.5</v>
      </c>
      <c r="K9" s="36">
        <v>-1.1</v>
      </c>
      <c r="L9" s="36">
        <v>-4.3</v>
      </c>
      <c r="M9" s="36">
        <v>-2.9</v>
      </c>
      <c r="N9" s="36">
        <v>-2.6</v>
      </c>
      <c r="O9" s="36">
        <v>-0.1</v>
      </c>
      <c r="P9" s="36">
        <v>-2.8</v>
      </c>
      <c r="Q9" s="36">
        <v>-2.5</v>
      </c>
      <c r="R9" s="36">
        <v>-4.0</v>
      </c>
      <c r="S9" s="36">
        <v>-6.4</v>
      </c>
      <c r="T9" s="36">
        <v>-4.7</v>
      </c>
      <c r="U9" s="36">
        <v>-1.3</v>
      </c>
    </row>
    <row r="10">
      <c r="A10" s="3" t="s">
        <v>4</v>
      </c>
      <c r="B10" s="36">
        <v>1.5</v>
      </c>
      <c r="C10" s="36">
        <v>4.0</v>
      </c>
      <c r="D10" s="36">
        <v>3.3</v>
      </c>
      <c r="E10" s="36">
        <v>1.7</v>
      </c>
      <c r="F10" s="36">
        <v>0.8</v>
      </c>
      <c r="G10" s="36">
        <v>0.4</v>
      </c>
      <c r="H10" s="36">
        <v>-1.8</v>
      </c>
      <c r="I10" s="36">
        <v>-1.4</v>
      </c>
      <c r="J10" s="36">
        <v>-2.7</v>
      </c>
      <c r="K10" s="36">
        <v>-3.0</v>
      </c>
      <c r="L10" s="36">
        <v>-3.3</v>
      </c>
      <c r="M10" s="36">
        <v>-4.3</v>
      </c>
      <c r="N10" s="36">
        <v>-6.0</v>
      </c>
      <c r="O10" s="36">
        <v>-6.7</v>
      </c>
      <c r="P10" s="36">
        <v>-6.7</v>
      </c>
      <c r="Q10" s="36">
        <v>-5.4</v>
      </c>
      <c r="R10" s="36">
        <v>-4.4</v>
      </c>
      <c r="S10" s="36">
        <v>-8.6</v>
      </c>
      <c r="T10" s="36">
        <v>-4.3</v>
      </c>
      <c r="U10" s="36">
        <v>-3.9</v>
      </c>
    </row>
    <row r="11">
      <c r="A11" s="3" t="s">
        <v>5</v>
      </c>
      <c r="B11" s="36" t="s">
        <v>606</v>
      </c>
      <c r="C11" s="36" t="s">
        <v>606</v>
      </c>
      <c r="D11" s="36">
        <v>-2.0</v>
      </c>
      <c r="E11" s="36">
        <v>-2.0</v>
      </c>
      <c r="F11" s="36">
        <v>-2.3</v>
      </c>
      <c r="G11" s="36">
        <v>-1.8</v>
      </c>
      <c r="H11" s="36">
        <v>-7.7</v>
      </c>
      <c r="I11" s="36">
        <v>-5.0</v>
      </c>
      <c r="J11" s="36">
        <v>-2.9</v>
      </c>
      <c r="K11" s="36">
        <v>-1.5</v>
      </c>
      <c r="L11" s="36">
        <v>-1.6</v>
      </c>
      <c r="M11" s="36">
        <v>-1.9</v>
      </c>
      <c r="N11" s="36">
        <v>-4.8</v>
      </c>
      <c r="O11" s="36">
        <v>-5.6</v>
      </c>
      <c r="P11" s="36">
        <v>-4.8</v>
      </c>
      <c r="Q11" s="36">
        <v>-1.8</v>
      </c>
      <c r="R11" s="36">
        <v>-1.0</v>
      </c>
      <c r="S11" s="36">
        <v>-5.4</v>
      </c>
      <c r="T11" s="36">
        <v>-4.6</v>
      </c>
      <c r="U11" s="36">
        <v>-2.1</v>
      </c>
    </row>
    <row r="12">
      <c r="A12" s="3" t="s">
        <v>103</v>
      </c>
      <c r="B12" s="36">
        <v>1.9</v>
      </c>
      <c r="C12" s="36">
        <v>-8.5</v>
      </c>
      <c r="D12" s="36">
        <v>-3.0</v>
      </c>
      <c r="E12" s="36">
        <v>-2.5</v>
      </c>
      <c r="F12" s="36">
        <v>-1.0</v>
      </c>
      <c r="G12" s="36">
        <v>1.5</v>
      </c>
      <c r="H12" s="36">
        <v>-2.6</v>
      </c>
      <c r="I12" s="36">
        <v>-3.5</v>
      </c>
      <c r="J12" s="36">
        <v>-6.4</v>
      </c>
      <c r="K12" s="36">
        <v>-9.0</v>
      </c>
      <c r="L12" s="36">
        <v>-6.0</v>
      </c>
      <c r="M12" s="36">
        <v>-7.5</v>
      </c>
      <c r="N12" s="36">
        <v>-1.5</v>
      </c>
      <c r="O12" s="36">
        <v>-1.5</v>
      </c>
      <c r="P12" s="36">
        <v>-2.6</v>
      </c>
      <c r="Q12" s="36">
        <v>-2.0</v>
      </c>
      <c r="R12" s="36">
        <v>0.3</v>
      </c>
      <c r="S12" s="36">
        <v>-16.0</v>
      </c>
      <c r="T12" s="36">
        <v>-9.6</v>
      </c>
      <c r="U12" s="36">
        <v>-1.4</v>
      </c>
    </row>
    <row r="13">
      <c r="A13" s="3" t="s">
        <v>6</v>
      </c>
      <c r="B13" s="36">
        <v>1.1</v>
      </c>
      <c r="C13" s="36">
        <v>1.3</v>
      </c>
      <c r="D13" s="36">
        <v>1.7</v>
      </c>
      <c r="E13" s="36">
        <v>1.8</v>
      </c>
      <c r="F13" s="36">
        <v>1.5</v>
      </c>
      <c r="G13" s="36">
        <v>-1.1</v>
      </c>
      <c r="H13" s="36">
        <v>-4.6</v>
      </c>
      <c r="I13" s="36">
        <v>-5.1</v>
      </c>
      <c r="J13" s="36">
        <v>-4.5</v>
      </c>
      <c r="K13" s="36">
        <v>-3.5</v>
      </c>
      <c r="L13" s="36">
        <v>-2.8</v>
      </c>
      <c r="M13" s="36">
        <v>-2.9</v>
      </c>
      <c r="N13" s="36">
        <v>-2.8</v>
      </c>
      <c r="O13" s="36">
        <v>-2.4</v>
      </c>
      <c r="P13" s="36">
        <v>-1.7</v>
      </c>
      <c r="Q13" s="36">
        <v>-1.3</v>
      </c>
      <c r="R13" s="36">
        <v>-4.4</v>
      </c>
      <c r="S13" s="36">
        <v>-8.7</v>
      </c>
      <c r="T13" s="36">
        <v>-6.3</v>
      </c>
      <c r="U13" s="36">
        <v>-3.3</v>
      </c>
    </row>
    <row r="14">
      <c r="A14" s="3" t="s">
        <v>104</v>
      </c>
      <c r="B14" s="36">
        <v>1.6</v>
      </c>
      <c r="C14" s="36">
        <v>1.8</v>
      </c>
      <c r="D14" s="36">
        <v>2.7</v>
      </c>
      <c r="E14" s="36">
        <v>0.7</v>
      </c>
      <c r="F14" s="36">
        <v>2.3</v>
      </c>
      <c r="G14" s="36">
        <v>17.2</v>
      </c>
      <c r="H14" s="36">
        <v>5.9</v>
      </c>
      <c r="I14" s="36">
        <v>13.8</v>
      </c>
      <c r="J14" s="36">
        <v>10.9</v>
      </c>
      <c r="K14" s="36">
        <v>3.7</v>
      </c>
      <c r="L14" s="36">
        <v>1.6</v>
      </c>
      <c r="M14" s="36">
        <v>2.7</v>
      </c>
      <c r="N14" s="36">
        <v>-4.8</v>
      </c>
      <c r="O14" s="36">
        <v>-1.2</v>
      </c>
      <c r="P14" s="36">
        <v>-1.3</v>
      </c>
      <c r="Q14" s="36">
        <v>5.4</v>
      </c>
      <c r="R14" s="36">
        <v>9.0</v>
      </c>
      <c r="S14" s="36">
        <v>-6.7</v>
      </c>
      <c r="T14" s="36">
        <v>4.1</v>
      </c>
      <c r="U14" s="36">
        <v>6.1</v>
      </c>
    </row>
    <row r="15">
      <c r="A15" s="3" t="s">
        <v>80</v>
      </c>
      <c r="B15" s="36">
        <v>-2.2</v>
      </c>
      <c r="C15" s="36">
        <v>-1.9</v>
      </c>
      <c r="D15" s="36">
        <v>-1.2</v>
      </c>
      <c r="E15" s="36">
        <v>-0.4</v>
      </c>
      <c r="F15" s="36">
        <v>-0.8</v>
      </c>
      <c r="G15" s="36">
        <v>-0.8</v>
      </c>
      <c r="H15" s="36">
        <v>-2.4</v>
      </c>
      <c r="I15" s="36">
        <v>-2.6</v>
      </c>
      <c r="J15" s="36">
        <v>-2.9</v>
      </c>
      <c r="K15" s="36">
        <v>-3.3</v>
      </c>
      <c r="L15" s="36">
        <v>-5.1</v>
      </c>
      <c r="M15" s="36">
        <v>-4.5</v>
      </c>
      <c r="N15" s="36">
        <v>-3.3</v>
      </c>
      <c r="O15" s="36">
        <v>-2.6</v>
      </c>
      <c r="P15" s="36">
        <v>-8.1</v>
      </c>
      <c r="Q15" s="36">
        <v>-3.3</v>
      </c>
      <c r="R15" s="36">
        <v>-1.7</v>
      </c>
      <c r="S15" s="36">
        <v>-7.4</v>
      </c>
      <c r="T15" s="36">
        <v>-13.6</v>
      </c>
      <c r="U15" s="36">
        <v>-5.8</v>
      </c>
    </row>
    <row r="16">
      <c r="A16" s="3" t="s">
        <v>52</v>
      </c>
      <c r="B16" s="36">
        <v>-1.8</v>
      </c>
      <c r="C16" s="36">
        <v>0.2</v>
      </c>
      <c r="D16" s="36">
        <v>2.9</v>
      </c>
      <c r="E16" s="36">
        <v>2.3</v>
      </c>
      <c r="F16" s="36">
        <v>1.6</v>
      </c>
      <c r="G16" s="36">
        <v>4.3</v>
      </c>
      <c r="H16" s="36">
        <v>-5.6</v>
      </c>
      <c r="I16" s="36">
        <v>-9.7</v>
      </c>
      <c r="J16" s="36">
        <v>-5.1</v>
      </c>
      <c r="K16" s="36">
        <v>-6.0</v>
      </c>
      <c r="L16" s="36">
        <v>-8.9</v>
      </c>
      <c r="M16" s="36">
        <v>-3.5</v>
      </c>
      <c r="N16" s="36">
        <v>-18.3</v>
      </c>
      <c r="O16" s="36">
        <v>-17.4</v>
      </c>
      <c r="P16" s="36">
        <v>-14.0</v>
      </c>
      <c r="Q16" s="36">
        <v>-11.8</v>
      </c>
      <c r="R16" s="36">
        <v>-9.0</v>
      </c>
      <c r="S16" s="36">
        <v>-16.3</v>
      </c>
      <c r="T16" s="36">
        <v>-11.6</v>
      </c>
      <c r="U16" s="36">
        <v>-5.6</v>
      </c>
    </row>
    <row r="17">
      <c r="A17" s="3" t="s">
        <v>64</v>
      </c>
      <c r="B17" s="36">
        <v>-2.0</v>
      </c>
      <c r="C17" s="36">
        <v>-2.2</v>
      </c>
      <c r="D17" s="36">
        <v>-2.4</v>
      </c>
      <c r="E17" s="36">
        <v>-2.1</v>
      </c>
      <c r="F17" s="36">
        <v>-1.9</v>
      </c>
      <c r="G17" s="36">
        <v>-3.4</v>
      </c>
      <c r="H17" s="36">
        <v>-2.7</v>
      </c>
      <c r="I17" s="36">
        <v>-2.2</v>
      </c>
      <c r="J17" s="36">
        <v>-3.0</v>
      </c>
      <c r="K17" s="36">
        <v>-2.6</v>
      </c>
      <c r="L17" s="36">
        <v>-2.9</v>
      </c>
      <c r="M17" s="36">
        <v>-2.6</v>
      </c>
      <c r="N17" s="36">
        <v>-3.3</v>
      </c>
      <c r="O17" s="36">
        <v>-3.2</v>
      </c>
      <c r="P17" s="36">
        <v>-4.2</v>
      </c>
      <c r="Q17" s="36">
        <v>-4.1</v>
      </c>
      <c r="R17" s="36">
        <v>-5.4</v>
      </c>
      <c r="S17" s="36">
        <v>-4.8</v>
      </c>
      <c r="T17" s="36">
        <v>-3.6</v>
      </c>
      <c r="U17" s="36">
        <v>-3.8</v>
      </c>
    </row>
    <row r="18">
      <c r="A18" s="3" t="s">
        <v>105</v>
      </c>
      <c r="B18" s="36">
        <v>-3.3</v>
      </c>
      <c r="C18" s="36">
        <v>-3.2</v>
      </c>
      <c r="D18" s="36">
        <v>-3.3</v>
      </c>
      <c r="E18" s="36">
        <v>-3.7</v>
      </c>
      <c r="F18" s="36">
        <v>-4.9</v>
      </c>
      <c r="G18" s="36">
        <v>-4.7</v>
      </c>
      <c r="H18" s="36">
        <v>-7.4</v>
      </c>
      <c r="I18" s="36">
        <v>-8.5</v>
      </c>
      <c r="J18" s="36">
        <v>-4.1</v>
      </c>
      <c r="K18" s="36">
        <v>-8.0</v>
      </c>
      <c r="L18" s="36">
        <v>-10.2</v>
      </c>
      <c r="M18" s="36">
        <v>-7.5</v>
      </c>
      <c r="N18" s="36">
        <v>-9.1</v>
      </c>
      <c r="O18" s="36">
        <v>-5.3</v>
      </c>
      <c r="P18" s="36">
        <v>-4.3</v>
      </c>
      <c r="Q18" s="36">
        <v>-0.3</v>
      </c>
      <c r="R18" s="36">
        <v>3.7</v>
      </c>
      <c r="S18" s="36">
        <v>-4.5</v>
      </c>
      <c r="T18" s="36">
        <v>-4.8</v>
      </c>
      <c r="U18" s="36">
        <v>-2.2</v>
      </c>
    </row>
    <row r="19">
      <c r="A19" s="3" t="s">
        <v>7</v>
      </c>
      <c r="B19" s="36">
        <v>-6.7</v>
      </c>
      <c r="C19" s="36">
        <v>-7.1</v>
      </c>
      <c r="D19" s="36">
        <v>-6.7</v>
      </c>
      <c r="E19" s="36">
        <v>-7.7</v>
      </c>
      <c r="F19" s="36">
        <v>-7.8</v>
      </c>
      <c r="G19" s="36">
        <v>-10.9</v>
      </c>
      <c r="H19" s="36">
        <v>-7.2</v>
      </c>
      <c r="I19" s="36">
        <v>-4.2</v>
      </c>
      <c r="J19" s="36">
        <v>-2.8</v>
      </c>
      <c r="K19" s="36">
        <v>0.4</v>
      </c>
      <c r="L19" s="36">
        <v>-1.0</v>
      </c>
      <c r="M19" s="36">
        <v>0.1</v>
      </c>
      <c r="N19" s="36">
        <v>-3.0</v>
      </c>
      <c r="O19" s="36">
        <v>-1.7</v>
      </c>
      <c r="P19" s="36">
        <v>-0.3</v>
      </c>
      <c r="Q19" s="36">
        <v>1.8</v>
      </c>
      <c r="R19" s="36">
        <v>0.9</v>
      </c>
      <c r="S19" s="36">
        <v>-2.9</v>
      </c>
      <c r="T19" s="36">
        <v>-1.7</v>
      </c>
      <c r="U19" s="36">
        <v>-4.9</v>
      </c>
    </row>
    <row r="20">
      <c r="A20" s="3" t="s">
        <v>106</v>
      </c>
      <c r="B20" s="36">
        <v>-8.5</v>
      </c>
      <c r="C20" s="36">
        <v>-4.6</v>
      </c>
      <c r="D20" s="36">
        <v>-3.7</v>
      </c>
      <c r="E20" s="36">
        <v>-2.3</v>
      </c>
      <c r="F20" s="36">
        <v>-0.2</v>
      </c>
      <c r="G20" s="36">
        <v>1.3</v>
      </c>
      <c r="H20" s="36">
        <v>-2.5</v>
      </c>
      <c r="I20" s="36">
        <v>-1.9</v>
      </c>
      <c r="J20" s="36">
        <v>-1.1</v>
      </c>
      <c r="K20" s="36">
        <v>-0.2</v>
      </c>
      <c r="L20" s="36">
        <v>-1.2</v>
      </c>
      <c r="M20" s="36">
        <v>-1.7</v>
      </c>
      <c r="N20" s="36">
        <v>-5.1</v>
      </c>
      <c r="O20" s="36">
        <v>-4.4</v>
      </c>
      <c r="P20" s="36">
        <v>-3.5</v>
      </c>
      <c r="Q20" s="36">
        <v>-1.3</v>
      </c>
      <c r="R20" s="36">
        <v>-2.9</v>
      </c>
      <c r="S20" s="36">
        <v>-8.4</v>
      </c>
      <c r="T20" s="36">
        <v>-3.2</v>
      </c>
      <c r="U20" s="36">
        <v>-0.8</v>
      </c>
    </row>
    <row r="21" ht="15.75" customHeight="1">
      <c r="A21" s="3" t="s">
        <v>107</v>
      </c>
      <c r="B21" s="36">
        <v>-1.1</v>
      </c>
      <c r="C21" s="36">
        <v>-0.7</v>
      </c>
      <c r="D21" s="36">
        <v>-1.5</v>
      </c>
      <c r="E21" s="36">
        <v>-0.1</v>
      </c>
      <c r="F21" s="36">
        <v>0.2</v>
      </c>
      <c r="G21" s="36">
        <v>0.0</v>
      </c>
      <c r="H21" s="36">
        <v>-2.2</v>
      </c>
      <c r="I21" s="36">
        <v>-0.3</v>
      </c>
      <c r="J21" s="36">
        <v>-1.0</v>
      </c>
      <c r="K21" s="36">
        <v>-0.2</v>
      </c>
      <c r="L21" s="36">
        <v>-1.4</v>
      </c>
      <c r="M21" s="36">
        <v>-1.7</v>
      </c>
      <c r="N21" s="36">
        <v>-5.6</v>
      </c>
      <c r="O21" s="36">
        <v>-4.3</v>
      </c>
      <c r="P21" s="36">
        <v>-4.2</v>
      </c>
      <c r="Q21" s="36">
        <v>-3.0</v>
      </c>
      <c r="R21" s="36">
        <v>-0.5</v>
      </c>
      <c r="S21" s="36">
        <v>-4.7</v>
      </c>
      <c r="T21" s="36">
        <v>-5.7</v>
      </c>
      <c r="U21" s="36">
        <v>-5.6</v>
      </c>
    </row>
    <row r="22" ht="15.75" customHeight="1">
      <c r="A22" s="3" t="s">
        <v>513</v>
      </c>
    </row>
    <row r="23" ht="15.75" customHeight="1">
      <c r="A23" s="3" t="s">
        <v>108</v>
      </c>
      <c r="B23" s="36">
        <v>-11.0</v>
      </c>
      <c r="C23" s="36">
        <v>1.9</v>
      </c>
      <c r="D23" s="36">
        <v>-7.5</v>
      </c>
      <c r="E23" s="36">
        <v>-0.1</v>
      </c>
      <c r="F23" s="36">
        <v>0.9</v>
      </c>
      <c r="G23" s="36">
        <v>-2.8</v>
      </c>
      <c r="H23" s="36">
        <v>-0.9</v>
      </c>
      <c r="I23" s="36">
        <v>2.1</v>
      </c>
      <c r="J23" s="36">
        <v>-3.4</v>
      </c>
      <c r="K23" s="36">
        <v>-2.3</v>
      </c>
      <c r="L23" s="36">
        <v>-5.0</v>
      </c>
      <c r="M23" s="36">
        <v>2.9</v>
      </c>
      <c r="N23" s="36">
        <v>-0.2</v>
      </c>
      <c r="O23" s="36">
        <v>-1.9</v>
      </c>
      <c r="P23" s="36">
        <v>-4.8</v>
      </c>
      <c r="Q23" s="36">
        <v>-1.6</v>
      </c>
      <c r="R23" s="36">
        <v>-1.6</v>
      </c>
      <c r="S23" s="36">
        <v>-1.9</v>
      </c>
      <c r="T23" s="36">
        <v>-6.2</v>
      </c>
      <c r="U23" s="36">
        <v>-7.5</v>
      </c>
    </row>
    <row r="24" ht="15.75" customHeight="1">
      <c r="A24" s="3" t="s">
        <v>607</v>
      </c>
      <c r="B24" s="36">
        <v>-7.9</v>
      </c>
      <c r="C24" s="36">
        <v>-5.5</v>
      </c>
      <c r="D24" s="36">
        <v>-2.2</v>
      </c>
      <c r="E24" s="36">
        <v>4.5</v>
      </c>
      <c r="F24" s="36">
        <v>1.7</v>
      </c>
      <c r="G24" s="36">
        <v>3.6</v>
      </c>
      <c r="H24" s="36">
        <v>0.0</v>
      </c>
      <c r="I24" s="36">
        <v>1.7</v>
      </c>
      <c r="J24" s="36">
        <v>0.8</v>
      </c>
      <c r="K24" s="36">
        <v>1.8</v>
      </c>
      <c r="L24" s="36">
        <v>0.7</v>
      </c>
      <c r="M24" s="36">
        <v>-3.4</v>
      </c>
      <c r="N24" s="36">
        <v>-6.9</v>
      </c>
      <c r="O24" s="36">
        <v>-7.2</v>
      </c>
      <c r="P24" s="36">
        <v>-7.8</v>
      </c>
      <c r="Q24" s="36">
        <v>-8.1</v>
      </c>
      <c r="R24" s="36">
        <v>-7.2</v>
      </c>
      <c r="S24" s="36">
        <v>-12.7</v>
      </c>
      <c r="T24" s="36">
        <v>-9.3</v>
      </c>
      <c r="U24" s="36">
        <v>-7.3</v>
      </c>
    </row>
    <row r="25" ht="15.75" customHeight="1">
      <c r="A25" s="3" t="s">
        <v>110</v>
      </c>
      <c r="B25" s="36">
        <v>-0.4</v>
      </c>
      <c r="C25" s="36">
        <v>-0.2</v>
      </c>
      <c r="D25" s="36">
        <v>0.8</v>
      </c>
      <c r="E25" s="36">
        <v>2.1</v>
      </c>
      <c r="F25" s="36">
        <v>0.2</v>
      </c>
      <c r="G25" s="36">
        <v>-3.9</v>
      </c>
      <c r="H25" s="36">
        <v>-5.3</v>
      </c>
      <c r="I25" s="36">
        <v>-4.1</v>
      </c>
      <c r="J25" s="36">
        <v>-2.7</v>
      </c>
      <c r="K25" s="36">
        <v>-2.7</v>
      </c>
      <c r="L25" s="36">
        <v>-1.3</v>
      </c>
      <c r="M25" s="36">
        <v>-2.9</v>
      </c>
      <c r="N25" s="36">
        <v>-0.2</v>
      </c>
      <c r="O25" s="36">
        <v>0.3</v>
      </c>
      <c r="P25" s="36">
        <v>1.8</v>
      </c>
      <c r="Q25" s="36">
        <v>1.6</v>
      </c>
      <c r="R25" s="36">
        <v>1.4</v>
      </c>
      <c r="S25" s="36">
        <v>-4.6</v>
      </c>
      <c r="T25" s="36">
        <v>0.7</v>
      </c>
      <c r="U25" s="36">
        <v>1.8</v>
      </c>
    </row>
    <row r="26" ht="15.75" customHeight="1">
      <c r="A26" s="3" t="s">
        <v>111</v>
      </c>
      <c r="B26" s="36">
        <v>-0.2</v>
      </c>
      <c r="C26" s="36">
        <v>1.3</v>
      </c>
      <c r="D26" s="36">
        <v>10.3</v>
      </c>
      <c r="E26" s="36">
        <v>13.3</v>
      </c>
      <c r="F26" s="36">
        <v>5.7</v>
      </c>
      <c r="G26" s="36">
        <v>-7.6</v>
      </c>
      <c r="H26" s="36">
        <v>-13.8</v>
      </c>
      <c r="I26" s="36">
        <v>-8.0</v>
      </c>
      <c r="J26" s="36">
        <v>-0.1</v>
      </c>
      <c r="K26" s="36">
        <v>0.9</v>
      </c>
      <c r="L26" s="36">
        <v>5.8</v>
      </c>
      <c r="M26" s="36">
        <v>3.9</v>
      </c>
      <c r="N26" s="36">
        <v>-4.8</v>
      </c>
      <c r="O26" s="36">
        <v>0.7</v>
      </c>
      <c r="P26" s="36">
        <v>-1.1</v>
      </c>
      <c r="Q26" s="36">
        <v>-5.0</v>
      </c>
      <c r="R26" s="36">
        <v>-8.5</v>
      </c>
      <c r="S26" s="36">
        <v>-10.9</v>
      </c>
      <c r="T26" s="36">
        <v>-2.4</v>
      </c>
      <c r="U26" s="36">
        <v>-2.0</v>
      </c>
    </row>
    <row r="27" ht="15.75" customHeight="1">
      <c r="A27" s="3" t="s">
        <v>8</v>
      </c>
      <c r="B27" s="36">
        <v>-5.2</v>
      </c>
      <c r="C27" s="36">
        <v>-2.9</v>
      </c>
      <c r="D27" s="36">
        <v>-3.5</v>
      </c>
      <c r="E27" s="36">
        <v>-3.6</v>
      </c>
      <c r="F27" s="36">
        <v>-2.7</v>
      </c>
      <c r="G27" s="36">
        <v>-2.0</v>
      </c>
      <c r="H27" s="36">
        <v>-3.2</v>
      </c>
      <c r="I27" s="36">
        <v>-2.4</v>
      </c>
      <c r="J27" s="36">
        <v>-2.5</v>
      </c>
      <c r="K27" s="36">
        <v>-2.3</v>
      </c>
      <c r="L27" s="36">
        <v>-3.0</v>
      </c>
      <c r="M27" s="36">
        <v>-6.0</v>
      </c>
      <c r="N27" s="36">
        <v>-10.2</v>
      </c>
      <c r="O27" s="36">
        <v>-9.0</v>
      </c>
      <c r="P27" s="36">
        <v>-7.8</v>
      </c>
      <c r="Q27" s="36">
        <v>-7.0</v>
      </c>
      <c r="R27" s="36">
        <v>-5.8</v>
      </c>
      <c r="S27" s="36">
        <v>-13.3</v>
      </c>
      <c r="T27" s="36">
        <v>-4.3</v>
      </c>
      <c r="U27" s="36">
        <v>-4.6</v>
      </c>
    </row>
    <row r="28" ht="15.75" customHeight="1">
      <c r="A28" s="3" t="s">
        <v>112</v>
      </c>
      <c r="B28" s="36">
        <v>8.1</v>
      </c>
      <c r="C28" s="36">
        <v>8.6</v>
      </c>
      <c r="D28" s="36">
        <v>16.0</v>
      </c>
      <c r="E28" s="36">
        <v>19.8</v>
      </c>
      <c r="F28" s="36">
        <v>3.1</v>
      </c>
      <c r="G28" s="36">
        <v>36.1</v>
      </c>
      <c r="H28" s="36">
        <v>3.6</v>
      </c>
      <c r="I28" s="36">
        <v>7.6</v>
      </c>
      <c r="J28" s="36">
        <v>25.6</v>
      </c>
      <c r="K28" s="36">
        <v>15.8</v>
      </c>
      <c r="L28" s="36">
        <v>13.0</v>
      </c>
      <c r="M28" s="36">
        <v>3.6</v>
      </c>
      <c r="N28" s="36">
        <v>-14.5</v>
      </c>
      <c r="O28" s="36">
        <v>-21.7</v>
      </c>
      <c r="P28" s="36">
        <v>-10.4</v>
      </c>
      <c r="Q28" s="36">
        <v>-3.6</v>
      </c>
      <c r="R28" s="36">
        <v>-9.7</v>
      </c>
      <c r="S28" s="36">
        <v>-15.8</v>
      </c>
      <c r="T28" s="36">
        <v>-8.0</v>
      </c>
      <c r="U28" s="36">
        <v>0.3</v>
      </c>
    </row>
    <row r="29" ht="15.75" customHeight="1">
      <c r="A29" s="3" t="s">
        <v>81</v>
      </c>
      <c r="B29" s="36">
        <v>0.0</v>
      </c>
      <c r="C29" s="36">
        <v>1.6</v>
      </c>
      <c r="D29" s="36">
        <v>2.2</v>
      </c>
      <c r="E29" s="36">
        <v>3.2</v>
      </c>
      <c r="F29" s="36">
        <v>3.1</v>
      </c>
      <c r="G29" s="36">
        <v>2.7</v>
      </c>
      <c r="H29" s="36">
        <v>-0.9</v>
      </c>
      <c r="I29" s="36">
        <v>-3.8</v>
      </c>
      <c r="J29" s="36">
        <v>-1.8</v>
      </c>
      <c r="K29" s="36">
        <v>-0.4</v>
      </c>
      <c r="L29" s="36">
        <v>-1.8</v>
      </c>
      <c r="M29" s="36">
        <v>-3.7</v>
      </c>
      <c r="N29" s="36">
        <v>-2.8</v>
      </c>
      <c r="O29" s="36">
        <v>1.5</v>
      </c>
      <c r="P29" s="36">
        <v>0.8</v>
      </c>
      <c r="Q29" s="36">
        <v>0.1</v>
      </c>
      <c r="R29" s="36">
        <v>-1.0</v>
      </c>
      <c r="S29" s="36">
        <v>-2.9</v>
      </c>
      <c r="T29" s="36">
        <v>-2.8</v>
      </c>
      <c r="U29" s="36">
        <v>-0.8</v>
      </c>
    </row>
    <row r="30" ht="15.75" customHeight="1">
      <c r="A30" s="3" t="s">
        <v>65</v>
      </c>
      <c r="B30" s="36">
        <v>-1.8</v>
      </c>
      <c r="C30" s="36">
        <v>-4.2</v>
      </c>
      <c r="D30" s="36">
        <v>-4.9</v>
      </c>
      <c r="E30" s="36">
        <v>14.3</v>
      </c>
      <c r="F30" s="36">
        <v>-5.0</v>
      </c>
      <c r="G30" s="36">
        <v>-3.6</v>
      </c>
      <c r="H30" s="36">
        <v>-4.2</v>
      </c>
      <c r="I30" s="36">
        <v>-4.1</v>
      </c>
      <c r="J30" s="36">
        <v>-2.0</v>
      </c>
      <c r="K30" s="36">
        <v>-2.8</v>
      </c>
      <c r="L30" s="36">
        <v>-3.5</v>
      </c>
      <c r="M30" s="36">
        <v>-1.7</v>
      </c>
      <c r="N30" s="36">
        <v>-2.1</v>
      </c>
      <c r="O30" s="36">
        <v>-3.1</v>
      </c>
      <c r="P30" s="36">
        <v>-6.9</v>
      </c>
      <c r="Q30" s="36">
        <v>-4.4</v>
      </c>
      <c r="R30" s="36">
        <v>-3.4</v>
      </c>
      <c r="S30" s="36">
        <v>-5.1</v>
      </c>
      <c r="T30" s="36">
        <v>-7.4</v>
      </c>
      <c r="U30" s="36">
        <v>-10.4</v>
      </c>
    </row>
    <row r="31" ht="15.75" customHeight="1">
      <c r="A31" s="3" t="s">
        <v>113</v>
      </c>
      <c r="B31" s="36">
        <v>-14.7</v>
      </c>
      <c r="C31" s="36">
        <v>-15.5</v>
      </c>
      <c r="D31" s="36">
        <v>-10.6</v>
      </c>
      <c r="E31" s="36">
        <v>-9.9</v>
      </c>
      <c r="F31" s="36">
        <v>-2.5</v>
      </c>
      <c r="G31" s="36">
        <v>-2.7</v>
      </c>
      <c r="H31" s="36">
        <v>-5.1</v>
      </c>
      <c r="I31" s="36">
        <v>-3.6</v>
      </c>
      <c r="J31" s="36">
        <v>-3.5</v>
      </c>
      <c r="K31" s="36">
        <v>-3.8</v>
      </c>
      <c r="L31" s="36">
        <v>-1.9</v>
      </c>
      <c r="M31" s="36">
        <v>-3.9</v>
      </c>
      <c r="N31" s="36">
        <v>-7.6</v>
      </c>
      <c r="O31" s="36">
        <v>-7.1</v>
      </c>
      <c r="P31" s="36">
        <v>-5.0</v>
      </c>
      <c r="Q31" s="36">
        <v>-6.7</v>
      </c>
      <c r="R31" s="36">
        <v>-6.4</v>
      </c>
      <c r="S31" s="36">
        <v>-6.3</v>
      </c>
      <c r="T31" s="36">
        <v>-5.2</v>
      </c>
      <c r="U31" s="36">
        <v>-12.1</v>
      </c>
    </row>
    <row r="32" ht="15.75" customHeight="1">
      <c r="A32" s="3" t="s">
        <v>114</v>
      </c>
      <c r="B32" s="36">
        <v>-4.5</v>
      </c>
      <c r="C32" s="36">
        <v>-3.7</v>
      </c>
      <c r="D32" s="36">
        <v>-6.0</v>
      </c>
      <c r="E32" s="36">
        <v>-5.1</v>
      </c>
      <c r="F32" s="36">
        <v>-0.9</v>
      </c>
      <c r="G32" s="36">
        <v>-1.6</v>
      </c>
      <c r="H32" s="36">
        <v>-5.8</v>
      </c>
      <c r="I32" s="36">
        <v>-10.5</v>
      </c>
      <c r="J32" s="36">
        <v>-7.7</v>
      </c>
      <c r="K32" s="36">
        <v>-10.3</v>
      </c>
      <c r="L32" s="36">
        <v>-9.3</v>
      </c>
      <c r="M32" s="36">
        <v>-7.6</v>
      </c>
      <c r="N32" s="36">
        <v>-4.6</v>
      </c>
      <c r="O32" s="36">
        <v>-3.0</v>
      </c>
      <c r="P32" s="36">
        <v>-3.0</v>
      </c>
      <c r="Q32" s="36">
        <v>-2.4</v>
      </c>
      <c r="R32" s="36">
        <v>-1.7</v>
      </c>
      <c r="S32" s="36">
        <v>-9.1</v>
      </c>
      <c r="T32" s="36">
        <v>-7.3</v>
      </c>
      <c r="U32" s="36">
        <v>-4.5</v>
      </c>
    </row>
    <row r="33" ht="15.75" customHeight="1">
      <c r="A33" s="3" t="s">
        <v>9</v>
      </c>
      <c r="B33" s="36">
        <v>-6.2</v>
      </c>
      <c r="C33" s="36">
        <v>-3.6</v>
      </c>
      <c r="D33" s="36">
        <v>-0.4</v>
      </c>
      <c r="E33" s="36">
        <v>-0.2</v>
      </c>
      <c r="F33" s="36">
        <v>0.7</v>
      </c>
      <c r="G33" s="36">
        <v>0.5</v>
      </c>
      <c r="H33" s="36">
        <v>-4.8</v>
      </c>
      <c r="I33" s="36">
        <v>-3.8</v>
      </c>
      <c r="J33" s="36">
        <v>-4.7</v>
      </c>
      <c r="K33" s="36">
        <v>-4.5</v>
      </c>
      <c r="L33" s="36">
        <v>-2.6</v>
      </c>
      <c r="M33" s="36">
        <v>-1.6</v>
      </c>
      <c r="N33" s="36">
        <v>-0.6</v>
      </c>
      <c r="O33" s="36">
        <v>-0.3</v>
      </c>
      <c r="P33" s="36">
        <v>-0.8</v>
      </c>
      <c r="Q33" s="36">
        <v>0.7</v>
      </c>
      <c r="R33" s="36">
        <v>3.0</v>
      </c>
      <c r="S33" s="36">
        <v>-3.4</v>
      </c>
      <c r="T33" s="36">
        <v>-7.1</v>
      </c>
      <c r="U33" s="36">
        <v>-4.1</v>
      </c>
    </row>
    <row r="34" ht="15.75" customHeight="1">
      <c r="A34" s="3" t="s">
        <v>69</v>
      </c>
      <c r="B34" s="36">
        <v>0.6</v>
      </c>
      <c r="C34" s="36">
        <v>-0.5</v>
      </c>
      <c r="D34" s="36">
        <v>3.0</v>
      </c>
      <c r="E34" s="36">
        <v>28.2</v>
      </c>
      <c r="F34" s="36">
        <v>3.9</v>
      </c>
      <c r="G34" s="36">
        <v>2.0</v>
      </c>
      <c r="H34" s="36">
        <v>0.0</v>
      </c>
      <c r="I34" s="36">
        <v>-0.9</v>
      </c>
      <c r="J34" s="36">
        <v>-2.3</v>
      </c>
      <c r="K34" s="36">
        <v>-1.4</v>
      </c>
      <c r="L34" s="36">
        <v>-3.6</v>
      </c>
      <c r="M34" s="36">
        <v>-4.1</v>
      </c>
      <c r="N34" s="36">
        <v>-4.2</v>
      </c>
      <c r="O34" s="36">
        <v>-5.9</v>
      </c>
      <c r="P34" s="36">
        <v>-4.7</v>
      </c>
      <c r="Q34" s="36">
        <v>-2.4</v>
      </c>
      <c r="R34" s="36">
        <v>-3.2</v>
      </c>
      <c r="S34" s="36">
        <v>-3.2</v>
      </c>
      <c r="T34" s="36">
        <v>-3.0</v>
      </c>
      <c r="U34" s="36">
        <v>-1.8</v>
      </c>
    </row>
    <row r="35" ht="15.75" customHeight="1">
      <c r="A35" s="3" t="s">
        <v>10</v>
      </c>
      <c r="B35" s="36">
        <v>-0.1</v>
      </c>
      <c r="C35" s="36">
        <v>0.8</v>
      </c>
      <c r="D35" s="36">
        <v>1.6</v>
      </c>
      <c r="E35" s="36">
        <v>1.8</v>
      </c>
      <c r="F35" s="36">
        <v>1.8</v>
      </c>
      <c r="G35" s="36">
        <v>0.2</v>
      </c>
      <c r="H35" s="36">
        <v>-3.9</v>
      </c>
      <c r="I35" s="36">
        <v>-4.7</v>
      </c>
      <c r="J35" s="36">
        <v>-3.3</v>
      </c>
      <c r="K35" s="36">
        <v>-2.5</v>
      </c>
      <c r="L35" s="36">
        <v>-1.5</v>
      </c>
      <c r="M35" s="36">
        <v>0.2</v>
      </c>
      <c r="N35" s="36">
        <v>-0.1</v>
      </c>
      <c r="O35" s="36">
        <v>-0.5</v>
      </c>
      <c r="P35" s="36">
        <v>-0.1</v>
      </c>
      <c r="Q35" s="36">
        <v>0.4</v>
      </c>
      <c r="R35" s="36">
        <v>0.0</v>
      </c>
      <c r="S35" s="36">
        <v>-10.9</v>
      </c>
      <c r="T35" s="36">
        <v>-4.4</v>
      </c>
      <c r="U35" s="36">
        <v>-0.7</v>
      </c>
    </row>
    <row r="36" ht="15.75" customHeight="1">
      <c r="A36" s="3" t="s">
        <v>515</v>
      </c>
    </row>
    <row r="37" ht="15.75" customHeight="1">
      <c r="A37" s="3" t="s">
        <v>115</v>
      </c>
      <c r="B37" s="36">
        <v>-3.0</v>
      </c>
      <c r="C37" s="36">
        <v>-1.7</v>
      </c>
      <c r="D37" s="36">
        <v>-4.3</v>
      </c>
      <c r="E37" s="36">
        <v>8.6</v>
      </c>
      <c r="F37" s="36">
        <v>1.0</v>
      </c>
      <c r="G37" s="36">
        <v>-1.2</v>
      </c>
      <c r="H37" s="36">
        <v>-0.5</v>
      </c>
      <c r="I37" s="36">
        <v>-1.3</v>
      </c>
      <c r="J37" s="36">
        <v>-2.1</v>
      </c>
      <c r="K37" s="36">
        <v>0.4</v>
      </c>
      <c r="L37" s="36">
        <v>-5.9</v>
      </c>
      <c r="M37" s="36">
        <v>-3.9</v>
      </c>
      <c r="N37" s="36">
        <v>-0.6</v>
      </c>
      <c r="O37" s="36">
        <v>1.1</v>
      </c>
      <c r="P37" s="36">
        <v>-1.1</v>
      </c>
      <c r="Q37" s="36">
        <v>-1.0</v>
      </c>
      <c r="R37" s="36">
        <v>1.4</v>
      </c>
      <c r="S37" s="36">
        <v>-3.4</v>
      </c>
      <c r="T37" s="36">
        <v>-6.0</v>
      </c>
      <c r="U37" s="36">
        <v>-5.6</v>
      </c>
    </row>
    <row r="38" ht="15.75" customHeight="1">
      <c r="A38" s="3" t="s">
        <v>116</v>
      </c>
      <c r="B38" s="36">
        <v>-5.6</v>
      </c>
      <c r="C38" s="36">
        <v>-2.4</v>
      </c>
      <c r="D38" s="36">
        <v>-0.1</v>
      </c>
      <c r="E38" s="36">
        <v>2.2</v>
      </c>
      <c r="F38" s="36">
        <v>2.5</v>
      </c>
      <c r="G38" s="36">
        <v>3.6</v>
      </c>
      <c r="H38" s="36">
        <v>-9.2</v>
      </c>
      <c r="I38" s="36">
        <v>-4.2</v>
      </c>
      <c r="J38" s="36">
        <v>2.4</v>
      </c>
      <c r="K38" s="36">
        <v>0.5</v>
      </c>
      <c r="L38" s="36">
        <v>-2.1</v>
      </c>
      <c r="M38" s="36">
        <v>-4.2</v>
      </c>
      <c r="N38" s="36">
        <v>-4.4</v>
      </c>
      <c r="O38" s="36">
        <v>-1.9</v>
      </c>
      <c r="P38" s="36">
        <v>-0.2</v>
      </c>
      <c r="Q38" s="36">
        <v>1.9</v>
      </c>
      <c r="R38" s="36">
        <v>-0.2</v>
      </c>
      <c r="S38" s="36">
        <v>2.1</v>
      </c>
      <c r="T38" s="36">
        <v>-1.6</v>
      </c>
      <c r="U38" s="36">
        <v>5.1</v>
      </c>
    </row>
    <row r="39" ht="15.75" customHeight="1">
      <c r="A39" s="3" t="s">
        <v>516</v>
      </c>
    </row>
    <row r="40" ht="15.75" customHeight="1">
      <c r="A40" s="3" t="s">
        <v>11</v>
      </c>
      <c r="B40" s="36">
        <v>-0.4</v>
      </c>
      <c r="C40" s="36">
        <v>2.1</v>
      </c>
      <c r="D40" s="36">
        <v>4.6</v>
      </c>
      <c r="E40" s="36">
        <v>7.5</v>
      </c>
      <c r="F40" s="36">
        <v>8.0</v>
      </c>
      <c r="G40" s="36">
        <v>3.9</v>
      </c>
      <c r="H40" s="36">
        <v>-4.3</v>
      </c>
      <c r="I40" s="36">
        <v>-0.4</v>
      </c>
      <c r="J40" s="36">
        <v>1.4</v>
      </c>
      <c r="K40" s="36">
        <v>0.7</v>
      </c>
      <c r="L40" s="36">
        <v>-0.5</v>
      </c>
      <c r="M40" s="36">
        <v>-1.5</v>
      </c>
      <c r="N40" s="36">
        <v>-2.1</v>
      </c>
      <c r="O40" s="36">
        <v>-2.7</v>
      </c>
      <c r="P40" s="36">
        <v>-2.6</v>
      </c>
      <c r="Q40" s="36">
        <v>-1.5</v>
      </c>
      <c r="R40" s="36">
        <v>-2.7</v>
      </c>
      <c r="S40" s="36">
        <v>-7.1</v>
      </c>
      <c r="T40" s="36">
        <v>-7.5</v>
      </c>
      <c r="U40" s="36">
        <v>1.3</v>
      </c>
    </row>
    <row r="41" ht="15.75" customHeight="1">
      <c r="A41" s="3" t="s">
        <v>117</v>
      </c>
      <c r="B41" s="36">
        <v>-2.7</v>
      </c>
      <c r="C41" s="36">
        <v>-1.3</v>
      </c>
      <c r="D41" s="36">
        <v>0.0</v>
      </c>
      <c r="E41" s="36">
        <v>-1.0</v>
      </c>
      <c r="F41" s="36">
        <v>-0.8</v>
      </c>
      <c r="G41" s="36">
        <v>0.0</v>
      </c>
      <c r="H41" s="36">
        <v>-2.7</v>
      </c>
      <c r="I41" s="36">
        <v>-3.3</v>
      </c>
      <c r="J41" s="36">
        <v>-2.0</v>
      </c>
      <c r="K41" s="36">
        <v>0.2</v>
      </c>
      <c r="L41" s="36">
        <v>-1.0</v>
      </c>
      <c r="M41" s="36">
        <v>-1.7</v>
      </c>
      <c r="N41" s="36">
        <v>-3.5</v>
      </c>
      <c r="O41" s="36">
        <v>-2.3</v>
      </c>
      <c r="P41" s="36">
        <v>-2.5</v>
      </c>
      <c r="Q41" s="36">
        <v>-4.7</v>
      </c>
      <c r="R41" s="36">
        <v>-3.5</v>
      </c>
      <c r="S41" s="36">
        <v>-7.0</v>
      </c>
      <c r="T41" s="36">
        <v>-7.2</v>
      </c>
      <c r="U41" s="36">
        <v>-6.7</v>
      </c>
    </row>
    <row r="42" ht="15.75" customHeight="1">
      <c r="A42" s="3" t="s">
        <v>62</v>
      </c>
      <c r="B42" s="36">
        <v>-2.0</v>
      </c>
      <c r="C42" s="36">
        <v>-1.0</v>
      </c>
      <c r="D42" s="36">
        <v>0.0</v>
      </c>
      <c r="E42" s="36">
        <v>-1.5</v>
      </c>
      <c r="F42" s="36">
        <v>-1.2</v>
      </c>
      <c r="G42" s="36">
        <v>-1.5</v>
      </c>
      <c r="H42" s="36">
        <v>0.4</v>
      </c>
      <c r="I42" s="36">
        <v>4.2</v>
      </c>
      <c r="J42" s="36">
        <v>0.9</v>
      </c>
      <c r="K42" s="36">
        <v>2.0</v>
      </c>
      <c r="L42" s="36">
        <v>10.5</v>
      </c>
      <c r="M42" s="36">
        <v>-0.3</v>
      </c>
      <c r="N42" s="36">
        <v>2.6</v>
      </c>
      <c r="O42" s="36">
        <v>-5.5</v>
      </c>
      <c r="P42" s="36">
        <v>-0.1</v>
      </c>
      <c r="Q42" s="36">
        <v>-1.3</v>
      </c>
      <c r="R42" s="36">
        <v>-4.3</v>
      </c>
      <c r="S42" s="36">
        <v>-0.5</v>
      </c>
      <c r="T42" s="36">
        <v>-2.8</v>
      </c>
      <c r="U42" s="36">
        <v>-3.7</v>
      </c>
    </row>
    <row r="43" ht="15.75" customHeight="1">
      <c r="A43" s="3" t="s">
        <v>118</v>
      </c>
      <c r="B43" s="36">
        <v>0.4</v>
      </c>
      <c r="C43" s="36">
        <v>3.3</v>
      </c>
      <c r="D43" s="36">
        <v>13.4</v>
      </c>
      <c r="E43" s="36">
        <v>16.0</v>
      </c>
      <c r="F43" s="36">
        <v>9.0</v>
      </c>
      <c r="G43" s="36">
        <v>23.9</v>
      </c>
      <c r="H43" s="36">
        <v>4.8</v>
      </c>
      <c r="I43" s="36">
        <v>15.5</v>
      </c>
      <c r="J43" s="36">
        <v>16.1</v>
      </c>
      <c r="K43" s="36">
        <v>7.2</v>
      </c>
      <c r="L43" s="36">
        <v>-2.8</v>
      </c>
      <c r="M43" s="36">
        <v>-10.7</v>
      </c>
      <c r="N43" s="36">
        <v>-17.8</v>
      </c>
      <c r="O43" s="36">
        <v>-15.6</v>
      </c>
      <c r="P43" s="36">
        <v>-5.9</v>
      </c>
      <c r="Q43" s="36">
        <v>5.6</v>
      </c>
      <c r="R43" s="36">
        <v>4.7</v>
      </c>
      <c r="S43" s="36">
        <v>-1.2</v>
      </c>
      <c r="T43" s="36">
        <v>1.8</v>
      </c>
      <c r="U43" s="36">
        <v>6.6</v>
      </c>
    </row>
    <row r="44" ht="15.75" customHeight="1">
      <c r="A44" s="3" t="s">
        <v>119</v>
      </c>
      <c r="B44" s="36">
        <v>-4.2</v>
      </c>
      <c r="C44" s="36">
        <v>-0.4</v>
      </c>
      <c r="D44" s="36">
        <v>0.6</v>
      </c>
      <c r="E44" s="36">
        <v>1.0</v>
      </c>
      <c r="F44" s="36">
        <v>0.4</v>
      </c>
      <c r="G44" s="36">
        <v>-0.4</v>
      </c>
      <c r="H44" s="36">
        <v>0.9</v>
      </c>
      <c r="I44" s="36">
        <v>-1.0</v>
      </c>
      <c r="J44" s="36">
        <v>-1.0</v>
      </c>
      <c r="K44" s="36">
        <v>1.7</v>
      </c>
      <c r="L44" s="36">
        <v>1.8</v>
      </c>
      <c r="M44" s="36">
        <v>0.0</v>
      </c>
      <c r="N44" s="36">
        <v>-0.4</v>
      </c>
      <c r="O44" s="36">
        <v>-0.5</v>
      </c>
      <c r="P44" s="36">
        <v>1.3</v>
      </c>
      <c r="Q44" s="36">
        <v>0.0</v>
      </c>
      <c r="R44" s="36">
        <v>-2.0</v>
      </c>
      <c r="S44" s="36">
        <v>-1.4</v>
      </c>
      <c r="T44" s="36">
        <v>-0.9</v>
      </c>
      <c r="U44" s="36">
        <v>-1.6</v>
      </c>
    </row>
    <row r="45" ht="15.75" customHeight="1">
      <c r="A45" s="3" t="s">
        <v>120</v>
      </c>
      <c r="B45" s="36">
        <v>-3.4</v>
      </c>
      <c r="C45" s="36">
        <v>-3.4</v>
      </c>
      <c r="D45" s="36">
        <v>-2.8</v>
      </c>
      <c r="E45" s="36">
        <v>-1.4</v>
      </c>
      <c r="F45" s="36">
        <v>0.3</v>
      </c>
      <c r="G45" s="36">
        <v>-0.3</v>
      </c>
      <c r="H45" s="36">
        <v>-3.4</v>
      </c>
      <c r="I45" s="36">
        <v>-5.2</v>
      </c>
      <c r="J45" s="36">
        <v>-4.1</v>
      </c>
      <c r="K45" s="36">
        <v>-4.5</v>
      </c>
      <c r="L45" s="36">
        <v>-5.4</v>
      </c>
      <c r="M45" s="36">
        <v>-5.7</v>
      </c>
      <c r="N45" s="36">
        <v>-5.5</v>
      </c>
      <c r="O45" s="36">
        <v>-5.1</v>
      </c>
      <c r="P45" s="36">
        <v>-6.0</v>
      </c>
      <c r="Q45" s="36">
        <v>-5.7</v>
      </c>
      <c r="R45" s="36">
        <v>-6.7</v>
      </c>
      <c r="S45" s="36">
        <v>-8.4</v>
      </c>
      <c r="T45" s="36">
        <v>-5.1</v>
      </c>
      <c r="U45" s="36">
        <v>-2.8</v>
      </c>
    </row>
    <row r="46" ht="15.75" customHeight="1">
      <c r="A46" s="3" t="s">
        <v>121</v>
      </c>
      <c r="B46" s="36">
        <v>-1.3</v>
      </c>
      <c r="C46" s="36">
        <v>-1.0</v>
      </c>
      <c r="D46" s="36">
        <v>-1.0</v>
      </c>
      <c r="E46" s="36">
        <v>-1.0</v>
      </c>
      <c r="F46" s="36">
        <v>-0.4</v>
      </c>
      <c r="G46" s="36">
        <v>-0.2</v>
      </c>
      <c r="H46" s="36">
        <v>-1.0</v>
      </c>
      <c r="I46" s="36">
        <v>-1.3</v>
      </c>
      <c r="J46" s="36">
        <v>-2.9</v>
      </c>
      <c r="K46" s="36">
        <v>-2.3</v>
      </c>
      <c r="L46" s="36">
        <v>-1.6</v>
      </c>
      <c r="M46" s="36">
        <v>-1.6</v>
      </c>
      <c r="N46" s="36">
        <v>-2.0</v>
      </c>
      <c r="O46" s="36">
        <v>-3.0</v>
      </c>
      <c r="P46" s="36">
        <v>-3.3</v>
      </c>
      <c r="Q46" s="36">
        <v>-2.9</v>
      </c>
      <c r="R46" s="36">
        <v>-2.2</v>
      </c>
      <c r="S46" s="36">
        <v>-5.4</v>
      </c>
      <c r="T46" s="36">
        <v>-4.8</v>
      </c>
      <c r="U46" s="36">
        <v>-6.7</v>
      </c>
    </row>
    <row r="47" ht="15.75" customHeight="1">
      <c r="A47" s="3" t="s">
        <v>122</v>
      </c>
      <c r="B47" s="36">
        <v>-4.8</v>
      </c>
      <c r="C47" s="36">
        <v>-5.9</v>
      </c>
      <c r="D47" s="36">
        <v>-3.1</v>
      </c>
      <c r="E47" s="36">
        <v>-2.0</v>
      </c>
      <c r="F47" s="36">
        <v>-2.2</v>
      </c>
      <c r="G47" s="36">
        <v>-2.4</v>
      </c>
      <c r="H47" s="36">
        <v>-7.2</v>
      </c>
      <c r="I47" s="36">
        <v>-6.7</v>
      </c>
      <c r="J47" s="36">
        <v>-7.6</v>
      </c>
      <c r="K47" s="36">
        <v>-5.5</v>
      </c>
      <c r="L47" s="36">
        <v>-5.5</v>
      </c>
      <c r="M47" s="36">
        <v>-5.2</v>
      </c>
      <c r="N47" s="36">
        <v>-3.5</v>
      </c>
      <c r="O47" s="36">
        <v>-1.0</v>
      </c>
      <c r="P47" s="36">
        <v>0.6</v>
      </c>
      <c r="Q47" s="36">
        <v>-0.1</v>
      </c>
      <c r="R47" s="36">
        <v>0.2</v>
      </c>
      <c r="S47" s="36">
        <v>-7.3</v>
      </c>
      <c r="T47" s="36">
        <v>-2.6</v>
      </c>
      <c r="U47" s="36">
        <v>-0.9</v>
      </c>
    </row>
    <row r="48" ht="15.75" customHeight="1">
      <c r="A48" s="3" t="s">
        <v>56</v>
      </c>
    </row>
    <row r="49" ht="15.75" customHeight="1">
      <c r="A49" s="3" t="s">
        <v>518</v>
      </c>
    </row>
    <row r="50" ht="15.75" customHeight="1">
      <c r="A50" s="3" t="s">
        <v>123</v>
      </c>
      <c r="B50" s="36">
        <v>-6.9</v>
      </c>
      <c r="C50" s="36">
        <v>-2.4</v>
      </c>
      <c r="D50" s="36">
        <v>-3.0</v>
      </c>
      <c r="E50" s="36">
        <v>-2.2</v>
      </c>
      <c r="F50" s="36">
        <v>-0.6</v>
      </c>
      <c r="G50" s="36">
        <v>-2.0</v>
      </c>
      <c r="H50" s="36">
        <v>-5.4</v>
      </c>
      <c r="I50" s="36">
        <v>-4.2</v>
      </c>
      <c r="J50" s="36">
        <v>-2.7</v>
      </c>
      <c r="K50" s="36">
        <v>-3.9</v>
      </c>
      <c r="L50" s="36">
        <v>-1.3</v>
      </c>
      <c r="M50" s="36">
        <v>-2.1</v>
      </c>
      <c r="N50" s="36">
        <v>-0.6</v>
      </c>
      <c r="O50" s="36">
        <v>0.7</v>
      </c>
      <c r="P50" s="36">
        <v>1.5</v>
      </c>
      <c r="Q50" s="36">
        <v>0.9</v>
      </c>
      <c r="R50" s="36">
        <v>0.3</v>
      </c>
      <c r="S50" s="36">
        <v>-5.8</v>
      </c>
      <c r="T50" s="36">
        <v>-5.1</v>
      </c>
      <c r="U50" s="36">
        <v>-3.6</v>
      </c>
    </row>
    <row r="51" ht="15.75" customHeight="1">
      <c r="A51" s="3" t="s">
        <v>124</v>
      </c>
      <c r="B51" s="36">
        <v>-0.1</v>
      </c>
      <c r="C51" s="36">
        <v>2.1</v>
      </c>
      <c r="D51" s="36">
        <v>5.0</v>
      </c>
      <c r="E51" s="36">
        <v>5.0</v>
      </c>
      <c r="F51" s="36">
        <v>5.0</v>
      </c>
      <c r="G51" s="36">
        <v>3.2</v>
      </c>
      <c r="H51" s="36">
        <v>-2.8</v>
      </c>
      <c r="I51" s="36">
        <v>-2.7</v>
      </c>
      <c r="J51" s="36">
        <v>-2.1</v>
      </c>
      <c r="K51" s="36">
        <v>-3.5</v>
      </c>
      <c r="L51" s="36">
        <v>-1.2</v>
      </c>
      <c r="M51" s="36">
        <v>1.1</v>
      </c>
      <c r="N51" s="36">
        <v>-1.3</v>
      </c>
      <c r="O51" s="36">
        <v>-0.1</v>
      </c>
      <c r="P51" s="36">
        <v>1.8</v>
      </c>
      <c r="Q51" s="36">
        <v>0.8</v>
      </c>
      <c r="R51" s="36">
        <v>4.1</v>
      </c>
      <c r="S51" s="36">
        <v>0.2</v>
      </c>
      <c r="T51" s="36">
        <v>3.6</v>
      </c>
      <c r="U51" s="36">
        <v>2.5</v>
      </c>
    </row>
    <row r="52" ht="15.75" customHeight="1">
      <c r="A52" s="3" t="s">
        <v>125</v>
      </c>
      <c r="B52" s="36">
        <v>-4.1</v>
      </c>
      <c r="C52" s="36">
        <v>-3.7</v>
      </c>
      <c r="D52" s="36">
        <v>-1.2</v>
      </c>
      <c r="E52" s="36">
        <v>0.3</v>
      </c>
      <c r="F52" s="36">
        <v>-1.9</v>
      </c>
      <c r="G52" s="36">
        <v>0.6</v>
      </c>
      <c r="H52" s="36">
        <v>-3.9</v>
      </c>
      <c r="I52" s="36">
        <v>-1.0</v>
      </c>
      <c r="J52" s="36">
        <v>-1.2</v>
      </c>
      <c r="K52" s="36">
        <v>-2.0</v>
      </c>
      <c r="L52" s="36">
        <v>-4.2</v>
      </c>
      <c r="M52" s="36">
        <v>-6.9</v>
      </c>
      <c r="N52" s="36">
        <v>-15.5</v>
      </c>
      <c r="O52" s="36">
        <v>-8.3</v>
      </c>
      <c r="P52" s="36">
        <v>-4.5</v>
      </c>
      <c r="Q52" s="36">
        <v>-2.9</v>
      </c>
      <c r="R52" s="36">
        <v>-0.9</v>
      </c>
      <c r="S52" s="36">
        <v>-1.7</v>
      </c>
      <c r="T52" s="36">
        <v>-2.9</v>
      </c>
      <c r="U52" s="36">
        <v>-1.1</v>
      </c>
    </row>
    <row r="53" ht="15.75" customHeight="1">
      <c r="A53" s="3" t="s">
        <v>126</v>
      </c>
      <c r="B53" s="36">
        <v>0.8</v>
      </c>
      <c r="C53" s="36">
        <v>-0.7</v>
      </c>
      <c r="D53" s="36">
        <v>0.9</v>
      </c>
      <c r="E53" s="36">
        <v>2.9</v>
      </c>
      <c r="F53" s="36">
        <v>1.8</v>
      </c>
      <c r="G53" s="36">
        <v>0.7</v>
      </c>
      <c r="H53" s="36">
        <v>-0.3</v>
      </c>
      <c r="I53" s="36">
        <v>-3.4</v>
      </c>
      <c r="J53" s="36">
        <v>-4.4</v>
      </c>
      <c r="K53" s="36">
        <v>-5.4</v>
      </c>
      <c r="L53" s="36">
        <v>-2.9</v>
      </c>
      <c r="M53" s="36">
        <v>-5.5</v>
      </c>
      <c r="N53" s="36">
        <v>11.4</v>
      </c>
      <c r="O53" s="36">
        <v>11.6</v>
      </c>
      <c r="P53" s="36">
        <v>-3.3</v>
      </c>
      <c r="Q53" s="36">
        <v>-18.7</v>
      </c>
      <c r="R53" s="36">
        <v>-8.6</v>
      </c>
      <c r="S53" s="36">
        <v>-7.8</v>
      </c>
      <c r="T53" s="36">
        <v>5.1</v>
      </c>
      <c r="U53" s="36">
        <v>-6.2</v>
      </c>
    </row>
    <row r="54" ht="15.75" customHeight="1">
      <c r="A54" s="3" t="s">
        <v>127</v>
      </c>
      <c r="B54" s="36">
        <v>-6.2</v>
      </c>
      <c r="C54" s="36">
        <v>-3.4</v>
      </c>
      <c r="D54" s="36">
        <v>-0.4</v>
      </c>
      <c r="E54" s="36">
        <v>-0.9</v>
      </c>
      <c r="F54" s="36">
        <v>0.1</v>
      </c>
      <c r="G54" s="36">
        <v>-3.2</v>
      </c>
      <c r="H54" s="36">
        <v>-3.0</v>
      </c>
      <c r="I54" s="36">
        <v>-2.7</v>
      </c>
      <c r="J54" s="36">
        <v>-3.1</v>
      </c>
      <c r="K54" s="36">
        <v>-6.6</v>
      </c>
      <c r="L54" s="36">
        <v>-3.5</v>
      </c>
      <c r="M54" s="36">
        <v>-2.8</v>
      </c>
      <c r="N54" s="36">
        <v>0.0</v>
      </c>
      <c r="O54" s="36">
        <v>-3.1</v>
      </c>
      <c r="P54" s="36">
        <v>-3.1</v>
      </c>
      <c r="Q54" s="36">
        <v>-2.2</v>
      </c>
      <c r="R54" s="36">
        <v>-2.2</v>
      </c>
      <c r="S54" s="36">
        <v>-7.9</v>
      </c>
      <c r="T54" s="36">
        <v>-2.9</v>
      </c>
      <c r="U54" s="36">
        <v>-3.3</v>
      </c>
    </row>
    <row r="55" ht="15.75" customHeight="1">
      <c r="A55" s="3" t="s">
        <v>128</v>
      </c>
      <c r="B55" s="36">
        <v>1.0</v>
      </c>
      <c r="C55" s="36">
        <v>1.9</v>
      </c>
      <c r="D55" s="36">
        <v>0.6</v>
      </c>
      <c r="E55" s="36">
        <v>2.9</v>
      </c>
      <c r="F55" s="36">
        <v>2.6</v>
      </c>
      <c r="G55" s="36">
        <v>0.6</v>
      </c>
      <c r="H55" s="36">
        <v>-3.6</v>
      </c>
      <c r="I55" s="36">
        <v>-1.4</v>
      </c>
      <c r="J55" s="36">
        <v>-0.1</v>
      </c>
      <c r="K55" s="36">
        <v>-3.0</v>
      </c>
      <c r="L55" s="36">
        <v>-8.4</v>
      </c>
      <c r="M55" s="36">
        <v>-8.4</v>
      </c>
      <c r="N55" s="36">
        <v>-7.2</v>
      </c>
      <c r="O55" s="36">
        <v>-10.1</v>
      </c>
      <c r="P55" s="36">
        <v>-5.8</v>
      </c>
      <c r="Q55" s="36">
        <v>-2.8</v>
      </c>
      <c r="R55" s="36">
        <v>-3.5</v>
      </c>
      <c r="S55" s="36">
        <v>-7.1</v>
      </c>
      <c r="T55" s="36">
        <v>-1.6</v>
      </c>
      <c r="U55" s="36">
        <v>0.1</v>
      </c>
    </row>
    <row r="56" ht="15.75" customHeight="1">
      <c r="A56" s="3" t="s">
        <v>12</v>
      </c>
      <c r="B56" s="36">
        <v>-5.7</v>
      </c>
      <c r="C56" s="36">
        <v>-5.8</v>
      </c>
      <c r="D56" s="36">
        <v>-6.7</v>
      </c>
      <c r="E56" s="36">
        <v>-7.4</v>
      </c>
      <c r="F56" s="36">
        <v>-4.9</v>
      </c>
      <c r="G56" s="36">
        <v>-6.0</v>
      </c>
      <c r="H56" s="36">
        <v>-6.2</v>
      </c>
      <c r="I56" s="36">
        <v>-7.4</v>
      </c>
      <c r="J56" s="36">
        <v>-9.6</v>
      </c>
      <c r="K56" s="36">
        <v>-9.5</v>
      </c>
      <c r="L56" s="36">
        <v>-12.3</v>
      </c>
      <c r="M56" s="36">
        <v>-10.7</v>
      </c>
      <c r="N56" s="36">
        <v>-10.4</v>
      </c>
      <c r="O56" s="36">
        <v>-11.8</v>
      </c>
      <c r="P56" s="36">
        <v>-9.9</v>
      </c>
      <c r="Q56" s="36">
        <v>-9.0</v>
      </c>
      <c r="R56" s="36">
        <v>-7.6</v>
      </c>
      <c r="S56" s="36">
        <v>-7.5</v>
      </c>
      <c r="T56" s="36">
        <v>-7.0</v>
      </c>
      <c r="U56" s="36">
        <v>-5.8</v>
      </c>
    </row>
    <row r="57" ht="15.75" customHeight="1">
      <c r="A57" s="3" t="s">
        <v>129</v>
      </c>
      <c r="B57" s="36">
        <v>-4.0</v>
      </c>
      <c r="C57" s="36">
        <v>-2.8</v>
      </c>
      <c r="D57" s="36">
        <v>-3.5</v>
      </c>
      <c r="E57" s="36">
        <v>-3.4</v>
      </c>
      <c r="F57" s="36">
        <v>-2.3</v>
      </c>
      <c r="G57" s="36">
        <v>-3.8</v>
      </c>
      <c r="H57" s="36">
        <v>-6.6</v>
      </c>
      <c r="I57" s="36">
        <v>-5.0</v>
      </c>
      <c r="J57" s="36">
        <v>-4.5</v>
      </c>
      <c r="K57" s="36">
        <v>-3.8</v>
      </c>
      <c r="L57" s="36">
        <v>-4.5</v>
      </c>
      <c r="M57" s="36">
        <v>-4.0</v>
      </c>
      <c r="N57" s="36">
        <v>-3.6</v>
      </c>
      <c r="O57" s="36">
        <v>-3.1</v>
      </c>
      <c r="P57" s="36">
        <v>-2.5</v>
      </c>
      <c r="Q57" s="36">
        <v>-2.7</v>
      </c>
      <c r="R57" s="36">
        <v>-3.1</v>
      </c>
      <c r="S57" s="36">
        <v>-8.2</v>
      </c>
      <c r="T57" s="36">
        <v>-5.6</v>
      </c>
      <c r="U57" s="36">
        <v>-2.5</v>
      </c>
    </row>
    <row r="58" ht="15.75" customHeight="1">
      <c r="A58" s="3" t="s">
        <v>130</v>
      </c>
      <c r="B58" s="36">
        <v>7.8</v>
      </c>
      <c r="C58" s="36">
        <v>13.9</v>
      </c>
      <c r="D58" s="36">
        <v>18.5</v>
      </c>
      <c r="E58" s="36">
        <v>21.8</v>
      </c>
      <c r="F58" s="36">
        <v>17.2</v>
      </c>
      <c r="G58" s="36">
        <v>14.6</v>
      </c>
      <c r="H58" s="36">
        <v>-6.5</v>
      </c>
      <c r="I58" s="36">
        <v>-4.5</v>
      </c>
      <c r="J58" s="36">
        <v>0.8</v>
      </c>
      <c r="K58" s="36">
        <v>-7.2</v>
      </c>
      <c r="L58" s="36">
        <v>-4.4</v>
      </c>
      <c r="M58" s="36">
        <v>-7.5</v>
      </c>
      <c r="N58" s="36">
        <v>-15.1</v>
      </c>
      <c r="O58" s="36">
        <v>-10.9</v>
      </c>
      <c r="P58" s="36">
        <v>-2.6</v>
      </c>
      <c r="Q58" s="36">
        <v>0.5</v>
      </c>
      <c r="R58" s="36">
        <v>1.8</v>
      </c>
      <c r="S58" s="36">
        <v>-1.7</v>
      </c>
      <c r="T58" s="36">
        <v>2.6</v>
      </c>
      <c r="U58" s="36">
        <v>4.7</v>
      </c>
    </row>
    <row r="59" ht="15.75" customHeight="1">
      <c r="A59" s="3" t="s">
        <v>131</v>
      </c>
      <c r="B59" s="36">
        <v>-22.2</v>
      </c>
      <c r="C59" s="36">
        <v>-21.5</v>
      </c>
      <c r="D59" s="36">
        <v>-28.7</v>
      </c>
      <c r="E59" s="36">
        <v>-18.2</v>
      </c>
      <c r="F59" s="36">
        <v>-20.2</v>
      </c>
      <c r="G59" s="36">
        <v>-31.6</v>
      </c>
      <c r="H59" s="36">
        <v>-21.0</v>
      </c>
      <c r="I59" s="36">
        <v>-17.7</v>
      </c>
      <c r="J59" s="36">
        <v>-6.0</v>
      </c>
      <c r="K59" s="36">
        <v>-5.6</v>
      </c>
      <c r="L59" s="36">
        <v>-8.0</v>
      </c>
      <c r="M59" s="36">
        <v>-0.4</v>
      </c>
      <c r="N59" s="36">
        <v>-3.1</v>
      </c>
      <c r="O59" s="36">
        <v>-1.7</v>
      </c>
      <c r="P59" s="36">
        <v>-6.0</v>
      </c>
      <c r="Q59" s="36">
        <v>4.2</v>
      </c>
      <c r="R59" s="36">
        <v>0.6</v>
      </c>
      <c r="S59" s="36">
        <v>-4.4</v>
      </c>
      <c r="T59" s="36">
        <v>-4.1</v>
      </c>
      <c r="U59" s="36">
        <v>-1.3</v>
      </c>
    </row>
    <row r="60" ht="15.75" customHeight="1">
      <c r="A60" s="3" t="s">
        <v>132</v>
      </c>
      <c r="B60" s="36">
        <v>-2.0</v>
      </c>
      <c r="C60" s="36">
        <v>-3.9</v>
      </c>
      <c r="D60" s="36">
        <v>-1.6</v>
      </c>
      <c r="E60" s="36">
        <v>8.4</v>
      </c>
      <c r="F60" s="36">
        <v>2.3</v>
      </c>
      <c r="G60" s="36">
        <v>1.5</v>
      </c>
      <c r="H60" s="36">
        <v>-2.9</v>
      </c>
      <c r="I60" s="36">
        <v>-9.1</v>
      </c>
      <c r="J60" s="36">
        <v>-3.8</v>
      </c>
      <c r="K60" s="36">
        <v>3.3</v>
      </c>
      <c r="L60" s="36">
        <v>0.6</v>
      </c>
      <c r="M60" s="36">
        <v>-2.7</v>
      </c>
      <c r="N60" s="36">
        <v>-6.0</v>
      </c>
      <c r="O60" s="36">
        <v>-9.0</v>
      </c>
      <c r="P60" s="36">
        <v>-6.8</v>
      </c>
      <c r="Q60" s="36">
        <v>-9.5</v>
      </c>
      <c r="R60" s="36">
        <v>-6.7</v>
      </c>
      <c r="S60" s="36">
        <v>-4.5</v>
      </c>
      <c r="T60" s="36">
        <v>-4.6</v>
      </c>
      <c r="U60" s="36">
        <v>-5.7</v>
      </c>
    </row>
    <row r="61" ht="15.75" customHeight="1">
      <c r="A61" s="3" t="s">
        <v>75</v>
      </c>
      <c r="B61" s="36">
        <v>-5.6</v>
      </c>
      <c r="C61" s="36">
        <v>-2.7</v>
      </c>
      <c r="D61" s="36">
        <v>-4.1</v>
      </c>
      <c r="E61" s="36">
        <v>-3.8</v>
      </c>
      <c r="F61" s="36">
        <v>-3.6</v>
      </c>
      <c r="G61" s="36">
        <v>-2.9</v>
      </c>
      <c r="H61" s="36">
        <v>-0.9</v>
      </c>
      <c r="I61" s="36">
        <v>-1.3</v>
      </c>
      <c r="J61" s="36">
        <v>-1.6</v>
      </c>
      <c r="K61" s="36">
        <v>-1.2</v>
      </c>
      <c r="L61" s="36">
        <v>-1.9</v>
      </c>
      <c r="M61" s="36">
        <v>-2.6</v>
      </c>
      <c r="N61" s="36">
        <v>-1.9</v>
      </c>
      <c r="O61" s="36">
        <v>-2.3</v>
      </c>
      <c r="P61" s="36">
        <v>-3.2</v>
      </c>
      <c r="Q61" s="36">
        <v>-3.0</v>
      </c>
      <c r="R61" s="36">
        <v>-2.5</v>
      </c>
      <c r="S61" s="36">
        <v>-2.8</v>
      </c>
      <c r="T61" s="36">
        <v>-2.8</v>
      </c>
      <c r="U61" s="36">
        <v>-4.2</v>
      </c>
    </row>
    <row r="62" ht="15.75" customHeight="1">
      <c r="A62" s="3" t="s">
        <v>13</v>
      </c>
      <c r="B62" s="36">
        <v>-3.1</v>
      </c>
      <c r="C62" s="36">
        <v>-2.9</v>
      </c>
      <c r="D62" s="36">
        <v>-2.6</v>
      </c>
      <c r="E62" s="36">
        <v>-1.5</v>
      </c>
      <c r="F62" s="36">
        <v>-0.7</v>
      </c>
      <c r="G62" s="36">
        <v>-2.2</v>
      </c>
      <c r="H62" s="36">
        <v>-6.2</v>
      </c>
      <c r="I62" s="36">
        <v>-6.3</v>
      </c>
      <c r="J62" s="36">
        <v>-4.3</v>
      </c>
      <c r="K62" s="36">
        <v>-3.8</v>
      </c>
      <c r="L62" s="36">
        <v>-2.9</v>
      </c>
      <c r="M62" s="36">
        <v>-2.5</v>
      </c>
      <c r="N62" s="36">
        <v>-1.9</v>
      </c>
      <c r="O62" s="36">
        <v>-1.5</v>
      </c>
      <c r="P62" s="36">
        <v>-0.9</v>
      </c>
      <c r="Q62" s="36">
        <v>-0.4</v>
      </c>
      <c r="R62" s="36">
        <v>-0.6</v>
      </c>
      <c r="S62" s="36">
        <v>-7.1</v>
      </c>
      <c r="T62" s="36">
        <v>-5.4</v>
      </c>
      <c r="U62" s="36">
        <v>-3.8</v>
      </c>
    </row>
    <row r="63" ht="15.75" customHeight="1">
      <c r="A63" s="3" t="s">
        <v>519</v>
      </c>
    </row>
    <row r="64" ht="15.75" customHeight="1">
      <c r="A64" s="3" t="s">
        <v>133</v>
      </c>
      <c r="B64" s="36">
        <v>-3.5</v>
      </c>
      <c r="C64" s="36">
        <v>-1.0</v>
      </c>
      <c r="D64" s="36">
        <v>-1.2</v>
      </c>
      <c r="E64" s="36">
        <v>-0.8</v>
      </c>
      <c r="F64" s="36">
        <v>0.3</v>
      </c>
      <c r="G64" s="36">
        <v>1.3</v>
      </c>
      <c r="H64" s="36">
        <v>-2.9</v>
      </c>
      <c r="I64" s="36">
        <v>-1.3</v>
      </c>
      <c r="J64" s="36">
        <v>-0.7</v>
      </c>
      <c r="K64" s="36">
        <v>-0.7</v>
      </c>
      <c r="L64" s="36">
        <v>-0.1</v>
      </c>
      <c r="M64" s="36">
        <v>-3.5</v>
      </c>
      <c r="N64" s="36">
        <v>-3.9</v>
      </c>
      <c r="O64" s="36">
        <v>-5.7</v>
      </c>
      <c r="P64" s="36">
        <v>-2.1</v>
      </c>
      <c r="Q64" s="36">
        <v>-4.4</v>
      </c>
      <c r="R64" s="36">
        <v>-3.6</v>
      </c>
      <c r="S64" s="36">
        <v>-8.0</v>
      </c>
      <c r="T64" s="36">
        <v>-13.6</v>
      </c>
      <c r="U64" s="36">
        <v>-12.4</v>
      </c>
    </row>
    <row r="65" ht="15.75" customHeight="1">
      <c r="A65" s="3" t="s">
        <v>520</v>
      </c>
    </row>
    <row r="66" ht="15.75" customHeight="1">
      <c r="A66" s="3" t="s">
        <v>134</v>
      </c>
      <c r="B66" s="36">
        <v>7.8</v>
      </c>
      <c r="C66" s="36">
        <v>7.0</v>
      </c>
      <c r="D66" s="36">
        <v>8.0</v>
      </c>
      <c r="E66" s="36">
        <v>8.7</v>
      </c>
      <c r="F66" s="36">
        <v>8.1</v>
      </c>
      <c r="G66" s="36">
        <v>11.0</v>
      </c>
      <c r="H66" s="36">
        <v>6.8</v>
      </c>
      <c r="I66" s="36">
        <v>2.7</v>
      </c>
      <c r="J66" s="36">
        <v>1.4</v>
      </c>
      <c r="K66" s="36">
        <v>6.2</v>
      </c>
      <c r="L66" s="36">
        <v>-3.1</v>
      </c>
      <c r="M66" s="36">
        <v>6.0</v>
      </c>
      <c r="N66" s="36">
        <v>-1.1</v>
      </c>
      <c r="O66" s="36">
        <v>-4.7</v>
      </c>
      <c r="P66" s="36">
        <v>-1.7</v>
      </c>
      <c r="Q66" s="36">
        <v>-0.2</v>
      </c>
      <c r="R66" s="36">
        <v>2.1</v>
      </c>
      <c r="S66" s="36">
        <v>-2.2</v>
      </c>
      <c r="T66" s="36">
        <v>-1.9</v>
      </c>
      <c r="U66" s="36">
        <v>1.8</v>
      </c>
    </row>
    <row r="67" ht="15.75" customHeight="1">
      <c r="A67" s="3" t="s">
        <v>135</v>
      </c>
      <c r="B67" s="36">
        <v>-1.7</v>
      </c>
      <c r="C67" s="36">
        <v>-1.8</v>
      </c>
      <c r="D67" s="36">
        <v>-3.3</v>
      </c>
      <c r="E67" s="36">
        <v>-3.2</v>
      </c>
      <c r="F67" s="36">
        <v>0.3</v>
      </c>
      <c r="G67" s="36">
        <v>-0.5</v>
      </c>
      <c r="H67" s="36">
        <v>-1.6</v>
      </c>
      <c r="I67" s="36">
        <v>-2.9</v>
      </c>
      <c r="J67" s="36">
        <v>-3.0</v>
      </c>
      <c r="K67" s="36">
        <v>-2.8</v>
      </c>
      <c r="L67" s="36">
        <v>-5.1</v>
      </c>
      <c r="M67" s="36">
        <v>-3.9</v>
      </c>
      <c r="N67" s="36">
        <v>-5.4</v>
      </c>
      <c r="O67" s="36">
        <v>-6.2</v>
      </c>
      <c r="P67" s="36">
        <v>-4.3</v>
      </c>
      <c r="Q67" s="36">
        <v>-5.7</v>
      </c>
      <c r="R67" s="36">
        <v>-2.5</v>
      </c>
      <c r="S67" s="36">
        <v>-2.2</v>
      </c>
      <c r="T67" s="36">
        <v>-4.6</v>
      </c>
      <c r="U67" s="36">
        <v>-4.8</v>
      </c>
    </row>
    <row r="68" ht="15.75" customHeight="1">
      <c r="A68" s="3" t="s">
        <v>14</v>
      </c>
      <c r="B68" s="36">
        <v>-0.5</v>
      </c>
      <c r="C68" s="36">
        <v>3.6</v>
      </c>
      <c r="D68" s="36">
        <v>2.1</v>
      </c>
      <c r="E68" s="36">
        <v>3.3</v>
      </c>
      <c r="F68" s="36">
        <v>0.8</v>
      </c>
      <c r="G68" s="36">
        <v>-1.9</v>
      </c>
      <c r="H68" s="36">
        <v>-6.4</v>
      </c>
      <c r="I68" s="36">
        <v>-4.5</v>
      </c>
      <c r="J68" s="36">
        <v>-0.8</v>
      </c>
      <c r="K68" s="36">
        <v>-0.7</v>
      </c>
      <c r="L68" s="36">
        <v>-1.3</v>
      </c>
      <c r="M68" s="36">
        <v>-1.8</v>
      </c>
      <c r="N68" s="36">
        <v>-1.2</v>
      </c>
      <c r="O68" s="36">
        <v>-1.5</v>
      </c>
      <c r="P68" s="36">
        <v>-0.5</v>
      </c>
      <c r="Q68" s="36">
        <v>-0.8</v>
      </c>
      <c r="R68" s="36">
        <v>-1.8</v>
      </c>
      <c r="S68" s="36">
        <v>-9.3</v>
      </c>
      <c r="T68" s="36">
        <v>-6.0</v>
      </c>
      <c r="U68" s="36">
        <v>-2.6</v>
      </c>
    </row>
    <row r="69" ht="15.75" customHeight="1">
      <c r="A69" s="3" t="s">
        <v>136</v>
      </c>
      <c r="B69" s="36">
        <v>-2.1</v>
      </c>
      <c r="C69" s="36">
        <v>-2.2</v>
      </c>
      <c r="D69" s="36">
        <v>-2.0</v>
      </c>
      <c r="E69" s="36">
        <v>-3.3</v>
      </c>
      <c r="F69" s="36">
        <v>-5.3</v>
      </c>
      <c r="G69" s="36">
        <v>-5.9</v>
      </c>
      <c r="H69" s="36">
        <v>-5.3</v>
      </c>
      <c r="I69" s="36">
        <v>-7.5</v>
      </c>
      <c r="J69" s="36">
        <v>-5.5</v>
      </c>
      <c r="K69" s="36">
        <v>-8.3</v>
      </c>
      <c r="L69" s="36">
        <v>-9.1</v>
      </c>
      <c r="M69" s="36">
        <v>-7.8</v>
      </c>
      <c r="N69" s="36">
        <v>-4.0</v>
      </c>
      <c r="O69" s="36">
        <v>-6.7</v>
      </c>
      <c r="P69" s="36">
        <v>-4.0</v>
      </c>
      <c r="Q69" s="36">
        <v>-6.8</v>
      </c>
      <c r="R69" s="36">
        <v>-7.5</v>
      </c>
      <c r="S69" s="36">
        <v>-17.4</v>
      </c>
      <c r="T69" s="36">
        <v>-12.1</v>
      </c>
      <c r="U69" s="36">
        <v>-9.9</v>
      </c>
    </row>
    <row r="70" ht="15.75" customHeight="1">
      <c r="A70" s="3" t="s">
        <v>137</v>
      </c>
      <c r="B70" s="36">
        <v>-3.3</v>
      </c>
      <c r="C70" s="36">
        <v>-0.6</v>
      </c>
      <c r="D70" s="36">
        <v>0.9</v>
      </c>
      <c r="E70" s="36">
        <v>-5.3</v>
      </c>
      <c r="F70" s="36">
        <v>-5.9</v>
      </c>
      <c r="G70" s="36">
        <v>-3.8</v>
      </c>
      <c r="H70" s="36">
        <v>-4.8</v>
      </c>
      <c r="I70" s="36">
        <v>-3.2</v>
      </c>
      <c r="J70" s="36">
        <v>-4.7</v>
      </c>
      <c r="K70" s="36">
        <v>-5.4</v>
      </c>
      <c r="L70" s="36">
        <v>-6.8</v>
      </c>
      <c r="M70" s="36">
        <v>-4.2</v>
      </c>
      <c r="N70" s="36">
        <v>-0.8</v>
      </c>
      <c r="O70" s="36">
        <v>2.7</v>
      </c>
      <c r="P70" s="36">
        <v>3.0</v>
      </c>
      <c r="Q70" s="36">
        <v>4.6</v>
      </c>
      <c r="R70" s="36">
        <v>5.0</v>
      </c>
      <c r="S70" s="36">
        <v>1.2</v>
      </c>
      <c r="T70" s="36">
        <v>0.3</v>
      </c>
      <c r="U70" s="36">
        <v>1.0</v>
      </c>
    </row>
    <row r="71" ht="15.75" customHeight="1">
      <c r="A71" s="3" t="s">
        <v>138</v>
      </c>
      <c r="B71" s="36">
        <v>-2.5</v>
      </c>
      <c r="C71" s="36">
        <v>-1.0</v>
      </c>
      <c r="D71" s="36">
        <v>-1.7</v>
      </c>
      <c r="E71" s="36">
        <v>-1.9</v>
      </c>
      <c r="F71" s="36">
        <v>-1.4</v>
      </c>
      <c r="G71" s="36">
        <v>-1.6</v>
      </c>
      <c r="H71" s="36">
        <v>-3.1</v>
      </c>
      <c r="I71" s="36">
        <v>-3.3</v>
      </c>
      <c r="J71" s="36">
        <v>-2.8</v>
      </c>
      <c r="K71" s="36">
        <v>-2.4</v>
      </c>
      <c r="L71" s="36">
        <v>-2.2</v>
      </c>
      <c r="M71" s="36">
        <v>-1.9</v>
      </c>
      <c r="N71" s="36">
        <v>-1.5</v>
      </c>
      <c r="O71" s="36">
        <v>-1.1</v>
      </c>
      <c r="P71" s="36">
        <v>-1.4</v>
      </c>
      <c r="Q71" s="36">
        <v>-1.9</v>
      </c>
      <c r="R71" s="36">
        <v>-2.2</v>
      </c>
      <c r="S71" s="36">
        <v>-4.9</v>
      </c>
      <c r="T71" s="36">
        <v>-1.2</v>
      </c>
      <c r="U71" s="36">
        <v>-1.7</v>
      </c>
    </row>
    <row r="72" ht="15.75" customHeight="1">
      <c r="A72" s="3" t="s">
        <v>139</v>
      </c>
      <c r="B72" s="36">
        <v>-4.7</v>
      </c>
      <c r="C72" s="36">
        <v>-3.9</v>
      </c>
      <c r="D72" s="36">
        <v>-1.1</v>
      </c>
      <c r="E72" s="36">
        <v>-2.2</v>
      </c>
      <c r="F72" s="36">
        <v>1.3</v>
      </c>
      <c r="G72" s="36">
        <v>0.4</v>
      </c>
      <c r="H72" s="36">
        <v>-4.9</v>
      </c>
      <c r="I72" s="36">
        <v>-9.7</v>
      </c>
      <c r="J72" s="36">
        <v>-0.9</v>
      </c>
      <c r="K72" s="36">
        <v>23.2</v>
      </c>
      <c r="L72" s="36">
        <v>-3.9</v>
      </c>
      <c r="M72" s="36">
        <v>-3.2</v>
      </c>
      <c r="N72" s="36">
        <v>-6.6</v>
      </c>
      <c r="O72" s="36">
        <v>-0.1</v>
      </c>
      <c r="P72" s="36">
        <v>-2.1</v>
      </c>
      <c r="Q72" s="36">
        <v>-1.1</v>
      </c>
      <c r="R72" s="36">
        <v>-0.3</v>
      </c>
      <c r="S72" s="36">
        <v>-3.1</v>
      </c>
      <c r="T72" s="36">
        <v>-1.7</v>
      </c>
      <c r="U72" s="36">
        <v>-0.7</v>
      </c>
    </row>
    <row r="73" ht="15.75" customHeight="1">
      <c r="A73" s="3" t="s">
        <v>140</v>
      </c>
      <c r="B73" s="36">
        <v>-5.6</v>
      </c>
      <c r="C73" s="36">
        <v>-5.9</v>
      </c>
      <c r="D73" s="36">
        <v>-5.0</v>
      </c>
      <c r="E73" s="36">
        <v>-4.6</v>
      </c>
      <c r="F73" s="36">
        <v>-8.8</v>
      </c>
      <c r="G73" s="36">
        <v>-0.7</v>
      </c>
      <c r="H73" s="36">
        <v>2.7</v>
      </c>
      <c r="I73" s="36">
        <v>-0.2</v>
      </c>
      <c r="J73" s="36">
        <v>-1.4</v>
      </c>
      <c r="K73" s="36">
        <v>-2.1</v>
      </c>
      <c r="L73" s="36">
        <v>-1.7</v>
      </c>
      <c r="M73" s="36">
        <v>-2.4</v>
      </c>
      <c r="N73" s="36">
        <v>-3.2</v>
      </c>
      <c r="O73" s="36">
        <v>-5.3</v>
      </c>
      <c r="P73" s="36">
        <v>-1.3</v>
      </c>
      <c r="Q73" s="36">
        <v>-4.8</v>
      </c>
      <c r="R73" s="36">
        <v>-3.9</v>
      </c>
      <c r="S73" s="36">
        <v>-9.6</v>
      </c>
      <c r="T73" s="36">
        <v>-5.6</v>
      </c>
      <c r="U73" s="36">
        <v>-5.5</v>
      </c>
    </row>
    <row r="74" ht="15.75" customHeight="1">
      <c r="A74" s="3" t="s">
        <v>141</v>
      </c>
      <c r="B74" s="36">
        <v>-4.8</v>
      </c>
      <c r="C74" s="36">
        <v>-2.9</v>
      </c>
      <c r="D74" s="36">
        <v>-6.5</v>
      </c>
      <c r="E74" s="36">
        <v>-6.2</v>
      </c>
      <c r="F74" s="36">
        <v>-3.4</v>
      </c>
      <c r="G74" s="36">
        <v>-2.8</v>
      </c>
      <c r="H74" s="36">
        <v>-2.5</v>
      </c>
      <c r="I74" s="36">
        <v>-1.9</v>
      </c>
      <c r="J74" s="36">
        <v>-2.1</v>
      </c>
      <c r="K74" s="36">
        <v>-3.1</v>
      </c>
      <c r="L74" s="36">
        <v>-2.2</v>
      </c>
      <c r="M74" s="36">
        <v>-3.9</v>
      </c>
      <c r="N74" s="36">
        <v>-0.7</v>
      </c>
      <c r="O74" s="36">
        <v>-3.2</v>
      </c>
      <c r="P74" s="36">
        <v>-3.1</v>
      </c>
      <c r="Q74" s="36">
        <v>-2.5</v>
      </c>
      <c r="R74" s="36">
        <v>-2.5</v>
      </c>
      <c r="S74" s="36">
        <v>-7.8</v>
      </c>
      <c r="T74" s="36">
        <v>-7.3</v>
      </c>
      <c r="U74" s="36">
        <v>-5.2</v>
      </c>
    </row>
    <row r="75" ht="15.75" customHeight="1">
      <c r="A75" s="3" t="s">
        <v>76</v>
      </c>
      <c r="B75" s="36">
        <v>-2.2</v>
      </c>
      <c r="C75" s="36">
        <v>-1.3</v>
      </c>
      <c r="D75" s="36">
        <v>-0.8</v>
      </c>
      <c r="E75" s="36">
        <v>-0.9</v>
      </c>
      <c r="F75" s="36">
        <v>-1.5</v>
      </c>
      <c r="G75" s="36">
        <v>-1.8</v>
      </c>
      <c r="H75" s="36">
        <v>-2.0</v>
      </c>
      <c r="I75" s="36">
        <v>-1.5</v>
      </c>
      <c r="J75" s="36">
        <v>-1.4</v>
      </c>
      <c r="K75" s="36">
        <v>-2.7</v>
      </c>
      <c r="L75" s="36">
        <v>-4.0</v>
      </c>
      <c r="M75" s="36">
        <v>-3.6</v>
      </c>
      <c r="N75" s="36">
        <v>-1.5</v>
      </c>
      <c r="O75" s="36">
        <v>0.0</v>
      </c>
      <c r="P75" s="36">
        <v>0.2</v>
      </c>
      <c r="Q75" s="36">
        <v>-1.0</v>
      </c>
      <c r="R75" s="36">
        <v>-2.1</v>
      </c>
      <c r="S75" s="36">
        <v>-2.4</v>
      </c>
      <c r="T75" s="36">
        <v>-2.6</v>
      </c>
      <c r="U75" s="36">
        <v>-2.2</v>
      </c>
    </row>
    <row r="76" ht="15.75" customHeight="1">
      <c r="A76" s="3" t="s">
        <v>142</v>
      </c>
      <c r="B76" s="36">
        <v>-5.1</v>
      </c>
      <c r="C76" s="36">
        <v>-2.5</v>
      </c>
      <c r="D76" s="36">
        <v>0.0</v>
      </c>
      <c r="E76" s="36">
        <v>-1.4</v>
      </c>
      <c r="F76" s="36">
        <v>-0.3</v>
      </c>
      <c r="G76" s="36">
        <v>-0.3</v>
      </c>
      <c r="H76" s="36">
        <v>-4.9</v>
      </c>
      <c r="I76" s="36">
        <v>-3.4</v>
      </c>
      <c r="J76" s="36">
        <v>-2.9</v>
      </c>
      <c r="K76" s="36">
        <v>-3.5</v>
      </c>
      <c r="L76" s="36">
        <v>-5.7</v>
      </c>
      <c r="M76" s="36">
        <v>-2.9</v>
      </c>
      <c r="N76" s="36">
        <v>-0.8</v>
      </c>
      <c r="O76" s="36">
        <v>-0.4</v>
      </c>
      <c r="P76" s="36">
        <v>-0.4</v>
      </c>
      <c r="Q76" s="36">
        <v>0.2</v>
      </c>
      <c r="R76" s="36">
        <v>0.1</v>
      </c>
      <c r="S76" s="36">
        <v>-4.7</v>
      </c>
      <c r="T76" s="36">
        <v>-3.1</v>
      </c>
      <c r="U76" s="36">
        <v>0.7</v>
      </c>
    </row>
    <row r="77" ht="15.75" customHeight="1">
      <c r="A77" s="3" t="s">
        <v>616</v>
      </c>
      <c r="B77" s="36">
        <v>-3.2</v>
      </c>
      <c r="C77" s="36">
        <v>-0.3</v>
      </c>
      <c r="D77" s="36">
        <v>1.0</v>
      </c>
      <c r="E77" s="36">
        <v>4.0</v>
      </c>
      <c r="F77" s="36">
        <v>7.3</v>
      </c>
      <c r="G77" s="36">
        <v>0.2</v>
      </c>
      <c r="H77" s="36">
        <v>1.7</v>
      </c>
      <c r="I77" s="36">
        <v>4.1</v>
      </c>
      <c r="J77" s="36">
        <v>3.8</v>
      </c>
      <c r="K77" s="36">
        <v>3.1</v>
      </c>
      <c r="L77" s="36">
        <v>1.0</v>
      </c>
      <c r="M77" s="36">
        <v>3.6</v>
      </c>
      <c r="N77" s="36">
        <v>0.6</v>
      </c>
      <c r="O77" s="36">
        <v>4.4</v>
      </c>
      <c r="P77" s="36">
        <v>5.5</v>
      </c>
      <c r="Q77" s="36">
        <v>2.3</v>
      </c>
      <c r="R77" s="36">
        <v>-0.6</v>
      </c>
      <c r="S77" s="36">
        <v>-9.2</v>
      </c>
      <c r="T77" s="36">
        <v>0.0</v>
      </c>
      <c r="U77" s="36">
        <v>-7.1</v>
      </c>
    </row>
    <row r="78" ht="15.75" customHeight="1">
      <c r="A78" s="3" t="s">
        <v>16</v>
      </c>
      <c r="B78" s="36">
        <v>-7.2</v>
      </c>
      <c r="C78" s="36">
        <v>-6.6</v>
      </c>
      <c r="D78" s="36">
        <v>-7.8</v>
      </c>
      <c r="E78" s="36">
        <v>-9.3</v>
      </c>
      <c r="F78" s="36">
        <v>-5.1</v>
      </c>
      <c r="G78" s="36">
        <v>-3.8</v>
      </c>
      <c r="H78" s="36">
        <v>-4.7</v>
      </c>
      <c r="I78" s="36">
        <v>-4.4</v>
      </c>
      <c r="J78" s="36">
        <v>-5.2</v>
      </c>
      <c r="K78" s="36">
        <v>-2.3</v>
      </c>
      <c r="L78" s="36">
        <v>-2.6</v>
      </c>
      <c r="M78" s="36">
        <v>-2.8</v>
      </c>
      <c r="N78" s="36">
        <v>-2.0</v>
      </c>
      <c r="O78" s="36">
        <v>-1.8</v>
      </c>
      <c r="P78" s="36">
        <v>-2.5</v>
      </c>
      <c r="Q78" s="36">
        <v>-2.1</v>
      </c>
      <c r="R78" s="36">
        <v>-2.0</v>
      </c>
      <c r="S78" s="36">
        <v>-7.5</v>
      </c>
      <c r="T78" s="36">
        <v>-7.1</v>
      </c>
      <c r="U78" s="36">
        <v>-6.1</v>
      </c>
    </row>
    <row r="79" ht="15.75" customHeight="1">
      <c r="A79" s="3" t="s">
        <v>17</v>
      </c>
      <c r="B79" s="36">
        <v>-2.3</v>
      </c>
      <c r="C79" s="36">
        <v>0.3</v>
      </c>
      <c r="D79" s="36">
        <v>5.0</v>
      </c>
      <c r="E79" s="36">
        <v>6.4</v>
      </c>
      <c r="F79" s="36">
        <v>5.6</v>
      </c>
      <c r="G79" s="36">
        <v>-12.1</v>
      </c>
      <c r="H79" s="36">
        <v>-8.6</v>
      </c>
      <c r="I79" s="36">
        <v>-6.7</v>
      </c>
      <c r="J79" s="36">
        <v>-6.5</v>
      </c>
      <c r="K79" s="36">
        <v>-2.6</v>
      </c>
      <c r="L79" s="36">
        <v>-1.2</v>
      </c>
      <c r="M79" s="36">
        <v>0.3</v>
      </c>
      <c r="N79" s="36">
        <v>-0.4</v>
      </c>
      <c r="O79" s="36">
        <v>12.5</v>
      </c>
      <c r="P79" s="36">
        <v>1.0</v>
      </c>
      <c r="Q79" s="36">
        <v>0.9</v>
      </c>
      <c r="R79" s="36">
        <v>-1.5</v>
      </c>
      <c r="S79" s="36">
        <v>-9.0</v>
      </c>
      <c r="T79" s="36">
        <v>-8.4</v>
      </c>
      <c r="U79" s="36">
        <v>-4.3</v>
      </c>
    </row>
    <row r="80" ht="15.75" customHeight="1">
      <c r="A80" s="3" t="s">
        <v>143</v>
      </c>
      <c r="B80" s="36">
        <v>-11.2</v>
      </c>
      <c r="C80" s="36">
        <v>-9.1</v>
      </c>
      <c r="D80" s="36">
        <v>-7.4</v>
      </c>
      <c r="E80" s="36">
        <v>-6.3</v>
      </c>
      <c r="F80" s="36">
        <v>-4.5</v>
      </c>
      <c r="G80" s="36">
        <v>-9.0</v>
      </c>
      <c r="H80" s="36">
        <v>-9.5</v>
      </c>
      <c r="I80" s="36">
        <v>-8.6</v>
      </c>
      <c r="J80" s="36">
        <v>-8.3</v>
      </c>
      <c r="K80" s="36">
        <v>-7.5</v>
      </c>
      <c r="L80" s="36">
        <v>-7.0</v>
      </c>
      <c r="M80" s="36">
        <v>-7.1</v>
      </c>
      <c r="N80" s="36">
        <v>-7.2</v>
      </c>
      <c r="O80" s="36">
        <v>-7.1</v>
      </c>
      <c r="P80" s="36">
        <v>-6.2</v>
      </c>
      <c r="Q80" s="36">
        <v>-6.4</v>
      </c>
      <c r="R80" s="36">
        <v>-7.7</v>
      </c>
      <c r="S80" s="36">
        <v>-12.9</v>
      </c>
      <c r="T80" s="36">
        <v>-9.6</v>
      </c>
      <c r="U80" s="36">
        <v>-9.6</v>
      </c>
    </row>
    <row r="81" ht="15.75" customHeight="1">
      <c r="A81" s="3" t="s">
        <v>18</v>
      </c>
      <c r="B81" s="36">
        <v>-1.1</v>
      </c>
      <c r="C81" s="36">
        <v>-0.3</v>
      </c>
      <c r="D81" s="36">
        <v>0.5</v>
      </c>
      <c r="E81" s="36">
        <v>0.5</v>
      </c>
      <c r="F81" s="36">
        <v>-1.0</v>
      </c>
      <c r="G81" s="36">
        <v>0.1</v>
      </c>
      <c r="H81" s="36">
        <v>-1.6</v>
      </c>
      <c r="I81" s="36">
        <v>-1.2</v>
      </c>
      <c r="J81" s="36">
        <v>-0.7</v>
      </c>
      <c r="K81" s="36">
        <v>-1.6</v>
      </c>
      <c r="L81" s="36">
        <v>-2.2</v>
      </c>
      <c r="M81" s="36">
        <v>-2.1</v>
      </c>
      <c r="N81" s="36">
        <v>-2.6</v>
      </c>
      <c r="O81" s="36">
        <v>-2.5</v>
      </c>
      <c r="P81" s="36">
        <v>-2.5</v>
      </c>
      <c r="Q81" s="36">
        <v>-1.8</v>
      </c>
      <c r="R81" s="36">
        <v>-2.2</v>
      </c>
      <c r="S81" s="36">
        <v>-6.1</v>
      </c>
      <c r="T81" s="36">
        <v>-4.5</v>
      </c>
      <c r="U81" s="36">
        <v>-2.3</v>
      </c>
    </row>
    <row r="82" ht="15.75" customHeight="1">
      <c r="A82" s="3" t="s">
        <v>144</v>
      </c>
      <c r="B82" s="36">
        <v>-3.4</v>
      </c>
      <c r="C82" s="36">
        <v>-3.0</v>
      </c>
      <c r="D82" s="36">
        <v>-2.9</v>
      </c>
      <c r="E82" s="36">
        <v>-5.9</v>
      </c>
      <c r="F82" s="36">
        <v>-2.9</v>
      </c>
      <c r="G82" s="36">
        <v>-5.1</v>
      </c>
      <c r="H82" s="36">
        <v>-3.8</v>
      </c>
      <c r="I82" s="36">
        <v>-1.0</v>
      </c>
      <c r="J82" s="36">
        <v>-0.8</v>
      </c>
      <c r="K82" s="36">
        <v>-0.6</v>
      </c>
      <c r="L82" s="36">
        <v>-0.8</v>
      </c>
      <c r="M82" s="36">
        <v>-1.0</v>
      </c>
      <c r="N82" s="36">
        <v>-1.5</v>
      </c>
      <c r="O82" s="36">
        <v>-1.8</v>
      </c>
      <c r="P82" s="36">
        <v>-1.6</v>
      </c>
      <c r="Q82" s="36">
        <v>-1.6</v>
      </c>
      <c r="R82" s="36">
        <v>-4.5</v>
      </c>
      <c r="S82" s="36">
        <v>-5.8</v>
      </c>
      <c r="T82" s="36">
        <v>-4.2</v>
      </c>
      <c r="U82" s="36">
        <v>-4.0</v>
      </c>
    </row>
    <row r="83" ht="15.75" customHeight="1">
      <c r="A83" s="3" t="s">
        <v>145</v>
      </c>
      <c r="B83" s="36" t="s">
        <v>606</v>
      </c>
      <c r="C83" s="36">
        <v>-35.4</v>
      </c>
      <c r="D83" s="36">
        <v>4.1</v>
      </c>
      <c r="E83" s="36">
        <v>10.7</v>
      </c>
      <c r="F83" s="36">
        <v>7.8</v>
      </c>
      <c r="G83" s="36">
        <v>-0.9</v>
      </c>
      <c r="H83" s="36">
        <v>-12.8</v>
      </c>
      <c r="I83" s="36">
        <v>-4.2</v>
      </c>
      <c r="J83" s="36">
        <v>4.7</v>
      </c>
      <c r="K83" s="36">
        <v>4.1</v>
      </c>
      <c r="L83" s="36">
        <v>-6.1</v>
      </c>
      <c r="M83" s="36">
        <v>-5.6</v>
      </c>
      <c r="N83" s="36">
        <v>-12.8</v>
      </c>
      <c r="O83" s="36">
        <v>-14.5</v>
      </c>
      <c r="P83" s="36">
        <v>-1.5</v>
      </c>
      <c r="Q83" s="36">
        <v>7.8</v>
      </c>
      <c r="R83" s="36">
        <v>0.8</v>
      </c>
      <c r="S83" s="36">
        <v>-13.9</v>
      </c>
      <c r="T83" s="36">
        <v>-0.4</v>
      </c>
      <c r="U83" s="36">
        <v>6.4</v>
      </c>
    </row>
    <row r="84" ht="15.75" customHeight="1">
      <c r="A84" s="3" t="s">
        <v>524</v>
      </c>
    </row>
    <row r="85" ht="15.75" customHeight="1">
      <c r="A85" s="3" t="s">
        <v>146</v>
      </c>
      <c r="B85" s="36">
        <v>-5.0</v>
      </c>
      <c r="C85" s="36">
        <v>-3.4</v>
      </c>
      <c r="D85" s="36">
        <v>-2.7</v>
      </c>
      <c r="E85" s="36">
        <v>-0.9</v>
      </c>
      <c r="F85" s="36">
        <v>-0.3</v>
      </c>
      <c r="G85" s="36">
        <v>-3.5</v>
      </c>
      <c r="H85" s="36">
        <v>-6.6</v>
      </c>
      <c r="I85" s="36">
        <v>-3.7</v>
      </c>
      <c r="J85" s="36">
        <v>-3.4</v>
      </c>
      <c r="K85" s="36">
        <v>-4.4</v>
      </c>
      <c r="L85" s="36">
        <v>-4.1</v>
      </c>
      <c r="M85" s="36">
        <v>-2.3</v>
      </c>
      <c r="N85" s="36">
        <v>-1.2</v>
      </c>
      <c r="O85" s="36">
        <v>-1.7</v>
      </c>
      <c r="P85" s="36">
        <v>-1.2</v>
      </c>
      <c r="Q85" s="36">
        <v>-3.6</v>
      </c>
      <c r="R85" s="36">
        <v>-3.9</v>
      </c>
      <c r="S85" s="36">
        <v>-10.8</v>
      </c>
      <c r="T85" s="36">
        <v>-3.7</v>
      </c>
      <c r="U85" s="36">
        <v>0.1</v>
      </c>
    </row>
    <row r="86" ht="15.75" customHeight="1">
      <c r="A86" s="3" t="s">
        <v>147</v>
      </c>
      <c r="B86" s="36">
        <v>-5.6</v>
      </c>
      <c r="C86" s="36">
        <v>-4.7</v>
      </c>
      <c r="D86" s="36">
        <v>-3.3</v>
      </c>
      <c r="E86" s="36">
        <v>-4.9</v>
      </c>
      <c r="F86" s="36">
        <v>-3.8</v>
      </c>
      <c r="G86" s="36">
        <v>-7.5</v>
      </c>
      <c r="H86" s="36">
        <v>-11.1</v>
      </c>
      <c r="I86" s="36">
        <v>-6.3</v>
      </c>
      <c r="J86" s="36">
        <v>-6.4</v>
      </c>
      <c r="K86" s="36">
        <v>-4.1</v>
      </c>
      <c r="L86" s="36">
        <v>0.1</v>
      </c>
      <c r="M86" s="36">
        <v>-0.5</v>
      </c>
      <c r="N86" s="36">
        <v>-0.3</v>
      </c>
      <c r="O86" s="36">
        <v>-0.2</v>
      </c>
      <c r="P86" s="36">
        <v>0.5</v>
      </c>
      <c r="Q86" s="36">
        <v>1.2</v>
      </c>
      <c r="R86" s="36">
        <v>0.9</v>
      </c>
      <c r="S86" s="36">
        <v>-3.1</v>
      </c>
      <c r="T86" s="36">
        <v>0.9</v>
      </c>
      <c r="U86" s="36">
        <v>0.3</v>
      </c>
    </row>
    <row r="87" ht="15.75" customHeight="1">
      <c r="A87" s="3" t="s">
        <v>19</v>
      </c>
      <c r="B87" s="36">
        <v>-7.4</v>
      </c>
      <c r="C87" s="36">
        <v>-5.3</v>
      </c>
      <c r="D87" s="36">
        <v>-4.4</v>
      </c>
      <c r="E87" s="36">
        <v>-3.0</v>
      </c>
      <c r="F87" s="36">
        <v>-2.9</v>
      </c>
      <c r="G87" s="36">
        <v>-4.1</v>
      </c>
      <c r="H87" s="36">
        <v>-9.7</v>
      </c>
      <c r="I87" s="36">
        <v>-9.1</v>
      </c>
      <c r="J87" s="36">
        <v>-9.0</v>
      </c>
      <c r="K87" s="36">
        <v>-8.2</v>
      </c>
      <c r="L87" s="36">
        <v>-7.6</v>
      </c>
      <c r="M87" s="36">
        <v>-5.6</v>
      </c>
      <c r="N87" s="36">
        <v>-3.7</v>
      </c>
      <c r="O87" s="36">
        <v>-3.6</v>
      </c>
      <c r="P87" s="36">
        <v>-3.1</v>
      </c>
      <c r="Q87" s="36">
        <v>-2.5</v>
      </c>
      <c r="R87" s="36">
        <v>-3.0</v>
      </c>
      <c r="S87" s="36">
        <v>-9.1</v>
      </c>
      <c r="T87" s="36">
        <v>-6.2</v>
      </c>
      <c r="U87" s="36">
        <v>-7.8</v>
      </c>
    </row>
    <row r="88" ht="15.75" customHeight="1">
      <c r="A88" s="3" t="s">
        <v>148</v>
      </c>
      <c r="B88" s="36">
        <v>-2.5</v>
      </c>
      <c r="C88" s="36">
        <v>-1.1</v>
      </c>
      <c r="D88" s="36">
        <v>-5.4</v>
      </c>
      <c r="E88" s="36">
        <v>-3.8</v>
      </c>
      <c r="F88" s="36">
        <v>-5.0</v>
      </c>
      <c r="G88" s="36">
        <v>-4.8</v>
      </c>
      <c r="H88" s="36">
        <v>-8.8</v>
      </c>
      <c r="I88" s="36">
        <v>-7.8</v>
      </c>
      <c r="J88" s="36">
        <v>-9.8</v>
      </c>
      <c r="K88" s="36">
        <v>-14.3</v>
      </c>
      <c r="L88" s="36">
        <v>-10.1</v>
      </c>
      <c r="M88" s="36">
        <v>-8.5</v>
      </c>
      <c r="N88" s="36">
        <v>-8.4</v>
      </c>
      <c r="O88" s="36">
        <v>-3.7</v>
      </c>
      <c r="P88" s="36">
        <v>-3.6</v>
      </c>
      <c r="Q88" s="36">
        <v>-4.6</v>
      </c>
      <c r="R88" s="36">
        <v>-5.7</v>
      </c>
      <c r="S88" s="36">
        <v>-8.5</v>
      </c>
      <c r="T88" s="36">
        <v>-7.8</v>
      </c>
      <c r="U88" s="36">
        <v>-6.9</v>
      </c>
    </row>
    <row r="89" ht="15.75" customHeight="1">
      <c r="A89" s="3" t="s">
        <v>20</v>
      </c>
      <c r="B89" s="36">
        <v>4.0</v>
      </c>
      <c r="C89" s="36">
        <v>3.3</v>
      </c>
      <c r="D89" s="36">
        <v>6.1</v>
      </c>
      <c r="E89" s="36">
        <v>7.7</v>
      </c>
      <c r="F89" s="36">
        <v>5.1</v>
      </c>
      <c r="G89" s="36">
        <v>1.2</v>
      </c>
      <c r="H89" s="36">
        <v>-1.3</v>
      </c>
      <c r="I89" s="36">
        <v>1.5</v>
      </c>
      <c r="J89" s="36">
        <v>5.8</v>
      </c>
      <c r="K89" s="36">
        <v>4.4</v>
      </c>
      <c r="L89" s="36">
        <v>4.9</v>
      </c>
      <c r="M89" s="36">
        <v>2.5</v>
      </c>
      <c r="N89" s="36">
        <v>-6.3</v>
      </c>
      <c r="O89" s="36">
        <v>-4.5</v>
      </c>
      <c r="P89" s="36">
        <v>-4.3</v>
      </c>
      <c r="Q89" s="36">
        <v>2.6</v>
      </c>
      <c r="R89" s="36">
        <v>-0.6</v>
      </c>
      <c r="S89" s="36">
        <v>-7.0</v>
      </c>
      <c r="T89" s="36">
        <v>-5.0</v>
      </c>
      <c r="U89" s="36">
        <v>0.1</v>
      </c>
    </row>
    <row r="90" ht="15.75" customHeight="1">
      <c r="A90" s="3" t="s">
        <v>149</v>
      </c>
      <c r="B90" s="36">
        <v>-0.7</v>
      </c>
      <c r="C90" s="36">
        <v>0.5</v>
      </c>
      <c r="D90" s="36">
        <v>-0.2</v>
      </c>
      <c r="E90" s="36">
        <v>-0.4</v>
      </c>
      <c r="F90" s="36">
        <v>-1.0</v>
      </c>
      <c r="G90" s="36">
        <v>-2.0</v>
      </c>
      <c r="H90" s="36">
        <v>-3.1</v>
      </c>
      <c r="I90" s="36">
        <v>-3.7</v>
      </c>
      <c r="J90" s="36">
        <v>-3.6</v>
      </c>
      <c r="K90" s="36">
        <v>-5.3</v>
      </c>
      <c r="L90" s="36">
        <v>-5.2</v>
      </c>
      <c r="M90" s="36">
        <v>-5.8</v>
      </c>
      <c r="N90" s="36">
        <v>-6.7</v>
      </c>
      <c r="O90" s="36">
        <v>-7.5</v>
      </c>
      <c r="P90" s="36">
        <v>-7.4</v>
      </c>
      <c r="Q90" s="36">
        <v>-6.9</v>
      </c>
      <c r="R90" s="36">
        <v>-7.4</v>
      </c>
      <c r="S90" s="36">
        <v>-8.1</v>
      </c>
      <c r="T90" s="36">
        <v>-7.1</v>
      </c>
      <c r="U90" s="36">
        <v>-6.0</v>
      </c>
    </row>
    <row r="91" ht="15.75" customHeight="1">
      <c r="A91" s="3" t="s">
        <v>150</v>
      </c>
      <c r="B91" s="36">
        <v>-9.5</v>
      </c>
      <c r="C91" s="36">
        <v>-19.5</v>
      </c>
      <c r="D91" s="36">
        <v>-10.1</v>
      </c>
      <c r="E91" s="36">
        <v>-12.5</v>
      </c>
      <c r="F91" s="36">
        <v>-13.0</v>
      </c>
      <c r="G91" s="36">
        <v>-16.5</v>
      </c>
      <c r="H91" s="36">
        <v>-9.1</v>
      </c>
      <c r="I91" s="36">
        <v>-8.3</v>
      </c>
      <c r="J91" s="36">
        <v>-19.0</v>
      </c>
      <c r="K91" s="36">
        <v>-5.9</v>
      </c>
      <c r="L91" s="36">
        <v>12.9</v>
      </c>
      <c r="M91" s="36">
        <v>39.4</v>
      </c>
      <c r="N91" s="36">
        <v>47.8</v>
      </c>
      <c r="O91" s="36">
        <v>23.3</v>
      </c>
      <c r="P91" s="36">
        <v>40.4</v>
      </c>
      <c r="Q91" s="36">
        <v>6.2</v>
      </c>
      <c r="R91" s="36">
        <v>13.4</v>
      </c>
      <c r="S91" s="36">
        <v>4.4</v>
      </c>
      <c r="T91" s="36">
        <v>-11.2</v>
      </c>
      <c r="U91" s="36">
        <v>-19.8</v>
      </c>
    </row>
    <row r="92" ht="15.75" customHeight="1">
      <c r="A92" s="3" t="s">
        <v>21</v>
      </c>
      <c r="B92" s="36">
        <v>1.6</v>
      </c>
      <c r="C92" s="36">
        <v>0.1</v>
      </c>
      <c r="D92" s="36">
        <v>1.0</v>
      </c>
      <c r="E92" s="36">
        <v>1.2</v>
      </c>
      <c r="F92" s="36">
        <v>2.6</v>
      </c>
      <c r="G92" s="36">
        <v>1.6</v>
      </c>
      <c r="H92" s="36">
        <v>0.2</v>
      </c>
      <c r="I92" s="36">
        <v>1.7</v>
      </c>
      <c r="J92" s="36">
        <v>1.8</v>
      </c>
      <c r="K92" s="36">
        <v>1.7</v>
      </c>
      <c r="L92" s="36">
        <v>0.8</v>
      </c>
      <c r="M92" s="36">
        <v>0.6</v>
      </c>
      <c r="N92" s="36">
        <v>0.5</v>
      </c>
      <c r="O92" s="36">
        <v>1.6</v>
      </c>
      <c r="P92" s="36">
        <v>2.2</v>
      </c>
      <c r="Q92" s="36">
        <v>2.6</v>
      </c>
      <c r="R92" s="36">
        <v>0.4</v>
      </c>
      <c r="S92" s="36">
        <v>-2.2</v>
      </c>
      <c r="T92" s="36">
        <v>0.0</v>
      </c>
      <c r="U92" s="36">
        <v>-0.9</v>
      </c>
    </row>
    <row r="93" ht="15.75" customHeight="1">
      <c r="A93" s="3" t="s">
        <v>151</v>
      </c>
      <c r="B93" s="36">
        <v>1.6</v>
      </c>
      <c r="C93" s="36">
        <v>-4.6</v>
      </c>
      <c r="D93" s="36">
        <v>-2.3</v>
      </c>
      <c r="E93" s="36">
        <v>2.6</v>
      </c>
      <c r="F93" s="36">
        <v>6.7</v>
      </c>
      <c r="G93" s="36">
        <v>0.0</v>
      </c>
      <c r="H93" s="36">
        <v>1.6</v>
      </c>
      <c r="I93" s="36">
        <v>-1.0</v>
      </c>
      <c r="J93" s="36">
        <v>-1.0</v>
      </c>
      <c r="K93" s="36">
        <v>-2.4</v>
      </c>
      <c r="L93" s="36">
        <v>-3.4</v>
      </c>
      <c r="M93" s="36">
        <v>-2.7</v>
      </c>
      <c r="N93" s="36">
        <v>-2.1</v>
      </c>
      <c r="O93" s="36">
        <v>-1.7</v>
      </c>
      <c r="P93" s="36">
        <v>-1.4</v>
      </c>
      <c r="Q93" s="36">
        <v>-2.9</v>
      </c>
      <c r="R93" s="36">
        <v>-2.9</v>
      </c>
      <c r="S93" s="36">
        <v>-7.9</v>
      </c>
      <c r="T93" s="36">
        <v>-1.3</v>
      </c>
      <c r="U93" s="36">
        <v>-0.6</v>
      </c>
    </row>
    <row r="94" ht="15.75" customHeight="1">
      <c r="A94" s="3" t="s">
        <v>152</v>
      </c>
      <c r="B94" s="36">
        <v>17.3</v>
      </c>
      <c r="C94" s="36">
        <v>22.2</v>
      </c>
      <c r="D94" s="36">
        <v>43.3</v>
      </c>
      <c r="E94" s="36">
        <v>31.9</v>
      </c>
      <c r="F94" s="36">
        <v>37.4</v>
      </c>
      <c r="G94" s="36">
        <v>20.2</v>
      </c>
      <c r="H94" s="36">
        <v>27.5</v>
      </c>
      <c r="I94" s="36">
        <v>26.0</v>
      </c>
      <c r="J94" s="36">
        <v>33.3</v>
      </c>
      <c r="K94" s="36">
        <v>32.5</v>
      </c>
      <c r="L94" s="36">
        <v>33.8</v>
      </c>
      <c r="M94" s="36">
        <v>21.5</v>
      </c>
      <c r="N94" s="36">
        <v>4.5</v>
      </c>
      <c r="O94" s="36">
        <v>1.0</v>
      </c>
      <c r="P94" s="36">
        <v>2.0</v>
      </c>
      <c r="Q94" s="36">
        <v>6.7</v>
      </c>
      <c r="R94" s="36">
        <v>2.5</v>
      </c>
      <c r="S94" s="36">
        <v>-11.4</v>
      </c>
      <c r="T94" s="36">
        <v>2.3</v>
      </c>
      <c r="U94" s="36">
        <v>11.6</v>
      </c>
    </row>
    <row r="95" ht="15.75" customHeight="1">
      <c r="A95" s="3" t="s">
        <v>153</v>
      </c>
      <c r="B95" s="36">
        <v>-5.2</v>
      </c>
      <c r="C95" s="36">
        <v>-4.9</v>
      </c>
      <c r="D95" s="36">
        <v>-3.8</v>
      </c>
      <c r="E95" s="36">
        <v>-2.1</v>
      </c>
      <c r="F95" s="36">
        <v>1.3</v>
      </c>
      <c r="G95" s="36">
        <v>1.9</v>
      </c>
      <c r="H95" s="36">
        <v>0.4</v>
      </c>
      <c r="I95" s="36">
        <v>-5.9</v>
      </c>
      <c r="J95" s="36">
        <v>-4.7</v>
      </c>
      <c r="K95" s="36">
        <v>-5.9</v>
      </c>
      <c r="L95" s="36">
        <v>-3.7</v>
      </c>
      <c r="M95" s="36">
        <v>-3.1</v>
      </c>
      <c r="N95" s="36">
        <v>-2.5</v>
      </c>
      <c r="O95" s="36">
        <v>-5.8</v>
      </c>
      <c r="P95" s="36">
        <v>-3.7</v>
      </c>
      <c r="Q95" s="36">
        <v>-0.6</v>
      </c>
      <c r="R95" s="36">
        <v>-0.1</v>
      </c>
      <c r="S95" s="36">
        <v>-3.3</v>
      </c>
      <c r="T95" s="36">
        <v>-0.8</v>
      </c>
      <c r="U95" s="36">
        <v>-1.3</v>
      </c>
    </row>
    <row r="96" ht="15.75" customHeight="1">
      <c r="A96" s="3" t="s">
        <v>22</v>
      </c>
      <c r="B96" s="36">
        <v>-3.9</v>
      </c>
      <c r="C96" s="36">
        <v>-1.8</v>
      </c>
      <c r="D96" s="36">
        <v>-2.5</v>
      </c>
      <c r="E96" s="36">
        <v>-1.5</v>
      </c>
      <c r="F96" s="36">
        <v>-1.1</v>
      </c>
      <c r="G96" s="36">
        <v>-1.9</v>
      </c>
      <c r="H96" s="36">
        <v>-3.1</v>
      </c>
      <c r="I96" s="36">
        <v>-1.5</v>
      </c>
      <c r="J96" s="36">
        <v>-1.4</v>
      </c>
      <c r="K96" s="36">
        <v>-2.3</v>
      </c>
      <c r="L96" s="36">
        <v>-4.0</v>
      </c>
      <c r="M96" s="36">
        <v>-3.1</v>
      </c>
      <c r="N96" s="36">
        <v>-5.6</v>
      </c>
      <c r="O96" s="36">
        <v>-4.9</v>
      </c>
      <c r="P96" s="36">
        <v>-5.5</v>
      </c>
      <c r="Q96" s="36">
        <v>-4.7</v>
      </c>
      <c r="R96" s="36">
        <v>-3.3</v>
      </c>
      <c r="S96" s="36">
        <v>-5.6</v>
      </c>
      <c r="T96" s="36">
        <v>-1.3</v>
      </c>
      <c r="U96" s="36">
        <v>-1.6</v>
      </c>
    </row>
    <row r="97" ht="15.75" customHeight="1">
      <c r="A97" s="3" t="s">
        <v>154</v>
      </c>
      <c r="B97" s="36">
        <v>-14.0</v>
      </c>
      <c r="C97" s="36">
        <v>-9.8</v>
      </c>
      <c r="D97" s="36">
        <v>-8.6</v>
      </c>
      <c r="E97" s="36">
        <v>-10.6</v>
      </c>
      <c r="F97" s="36">
        <v>-10.9</v>
      </c>
      <c r="G97" s="36">
        <v>-9.9</v>
      </c>
      <c r="H97" s="36">
        <v>-8.1</v>
      </c>
      <c r="I97" s="36">
        <v>-7.5</v>
      </c>
      <c r="J97" s="36">
        <v>-5.9</v>
      </c>
      <c r="K97" s="36">
        <v>-8.4</v>
      </c>
      <c r="L97" s="36">
        <v>-8.8</v>
      </c>
      <c r="M97" s="36">
        <v>-6.2</v>
      </c>
      <c r="N97" s="36">
        <v>-7.5</v>
      </c>
      <c r="O97" s="36">
        <v>-8.9</v>
      </c>
      <c r="P97" s="36">
        <v>-8.7</v>
      </c>
      <c r="Q97" s="36">
        <v>-11.3</v>
      </c>
      <c r="R97" s="36">
        <v>-10.4</v>
      </c>
      <c r="S97" s="36">
        <v>-3.5</v>
      </c>
      <c r="T97" s="36" t="s">
        <v>606</v>
      </c>
      <c r="U97" s="36" t="s">
        <v>606</v>
      </c>
    </row>
    <row r="98" ht="15.75" customHeight="1">
      <c r="A98" s="3" t="s">
        <v>155</v>
      </c>
      <c r="B98" s="36">
        <v>0.9</v>
      </c>
      <c r="C98" s="36">
        <v>6.1</v>
      </c>
      <c r="D98" s="36">
        <v>4.4</v>
      </c>
      <c r="E98" s="36">
        <v>11.6</v>
      </c>
      <c r="F98" s="36">
        <v>10.0</v>
      </c>
      <c r="G98" s="36">
        <v>8.1</v>
      </c>
      <c r="H98" s="36">
        <v>-4.2</v>
      </c>
      <c r="I98" s="36">
        <v>-1.6</v>
      </c>
      <c r="J98" s="36">
        <v>-9.9</v>
      </c>
      <c r="K98" s="36">
        <v>4.5</v>
      </c>
      <c r="L98" s="36">
        <v>-2.6</v>
      </c>
      <c r="M98" s="36">
        <v>3.1</v>
      </c>
      <c r="N98" s="36">
        <v>-1.3</v>
      </c>
      <c r="O98" s="36">
        <v>-9.4</v>
      </c>
      <c r="P98" s="36">
        <v>-1.9</v>
      </c>
      <c r="Q98" s="36">
        <v>-4.0</v>
      </c>
      <c r="R98" s="36">
        <v>-5.0</v>
      </c>
      <c r="S98" s="36">
        <v>0.3</v>
      </c>
      <c r="T98" s="36">
        <v>-4.4</v>
      </c>
      <c r="U98" s="36">
        <v>-3.4</v>
      </c>
    </row>
    <row r="99" ht="15.75" customHeight="1">
      <c r="A99" s="3" t="s">
        <v>156</v>
      </c>
      <c r="B99" s="36">
        <v>0.4</v>
      </c>
      <c r="C99" s="36">
        <v>-0.6</v>
      </c>
      <c r="D99" s="36">
        <v>-0.5</v>
      </c>
      <c r="E99" s="36">
        <v>4.2</v>
      </c>
      <c r="F99" s="36">
        <v>2.3</v>
      </c>
      <c r="G99" s="36">
        <v>-2.7</v>
      </c>
      <c r="H99" s="36">
        <v>-1.4</v>
      </c>
      <c r="I99" s="36">
        <v>1.2</v>
      </c>
      <c r="J99" s="36">
        <v>-4.4</v>
      </c>
      <c r="K99" s="36">
        <v>-2.9</v>
      </c>
      <c r="L99" s="36">
        <v>1.3</v>
      </c>
      <c r="M99" s="36">
        <v>-4.9</v>
      </c>
      <c r="N99" s="36">
        <v>-3.7</v>
      </c>
      <c r="O99" s="36">
        <v>-3.8</v>
      </c>
      <c r="P99" s="36">
        <v>-7.1</v>
      </c>
      <c r="Q99" s="36">
        <v>-4.7</v>
      </c>
      <c r="R99" s="36">
        <v>-4.9</v>
      </c>
      <c r="S99" s="36">
        <v>-3.8</v>
      </c>
      <c r="T99" s="36">
        <v>-2.4</v>
      </c>
      <c r="U99" s="36">
        <v>-6.9</v>
      </c>
    </row>
    <row r="100" ht="15.75" customHeight="1">
      <c r="A100" s="3" t="s">
        <v>617</v>
      </c>
      <c r="B100" s="36">
        <v>6.2</v>
      </c>
      <c r="C100" s="36">
        <v>11.3</v>
      </c>
      <c r="D100" s="36">
        <v>30.4</v>
      </c>
      <c r="E100" s="36">
        <v>29.1</v>
      </c>
      <c r="F100" s="36">
        <v>28.4</v>
      </c>
      <c r="G100" s="36">
        <v>27.7</v>
      </c>
      <c r="H100" s="36">
        <v>-5.5</v>
      </c>
      <c r="I100" s="36">
        <v>11.5</v>
      </c>
      <c r="J100" s="36">
        <v>-11.5</v>
      </c>
      <c r="K100" s="36">
        <v>24.6</v>
      </c>
      <c r="L100" s="36">
        <v>-16.3</v>
      </c>
      <c r="M100" s="36">
        <v>-30.5</v>
      </c>
      <c r="N100" s="36">
        <v>-28.5</v>
      </c>
      <c r="O100" s="36">
        <v>-29.3</v>
      </c>
      <c r="P100" s="36">
        <v>-11.1</v>
      </c>
      <c r="Q100" s="36">
        <v>9.4</v>
      </c>
      <c r="R100" s="36">
        <v>11.9</v>
      </c>
      <c r="S100" s="36">
        <v>-22.3</v>
      </c>
      <c r="T100" s="36">
        <v>11.3</v>
      </c>
      <c r="U100" s="36">
        <v>3.1</v>
      </c>
    </row>
    <row r="101" ht="15.75" customHeight="1">
      <c r="A101" s="3" t="s">
        <v>158</v>
      </c>
    </row>
    <row r="102" ht="15.75" customHeight="1">
      <c r="A102" s="3" t="s">
        <v>609</v>
      </c>
      <c r="B102" s="36">
        <v>4.8</v>
      </c>
      <c r="C102" s="36">
        <v>7.8</v>
      </c>
      <c r="D102" s="36">
        <v>8.3</v>
      </c>
      <c r="E102" s="36">
        <v>9.7</v>
      </c>
      <c r="F102" s="36">
        <v>16.4</v>
      </c>
      <c r="G102" s="36">
        <v>17.5</v>
      </c>
      <c r="H102" s="36">
        <v>13.4</v>
      </c>
      <c r="I102" s="36">
        <v>19.4</v>
      </c>
      <c r="J102" s="36">
        <v>24.7</v>
      </c>
      <c r="K102" s="36">
        <v>24.0</v>
      </c>
      <c r="L102" s="36">
        <v>27.0</v>
      </c>
      <c r="M102" s="36">
        <v>24.2</v>
      </c>
      <c r="N102" s="36">
        <v>13.8</v>
      </c>
      <c r="O102" s="36">
        <v>11.4</v>
      </c>
      <c r="P102" s="36">
        <v>13.3</v>
      </c>
      <c r="Q102" s="36">
        <v>13.3</v>
      </c>
      <c r="R102" s="36">
        <v>14.4</v>
      </c>
      <c r="S102" s="36">
        <v>-21.3</v>
      </c>
      <c r="T102" s="36">
        <v>-17.5</v>
      </c>
      <c r="U102" s="36">
        <v>-35.9</v>
      </c>
    </row>
    <row r="103" ht="15.75" customHeight="1">
      <c r="A103" s="3" t="s">
        <v>159</v>
      </c>
      <c r="B103" s="36">
        <v>-3.3</v>
      </c>
      <c r="C103" s="36">
        <v>-4.2</v>
      </c>
      <c r="D103" s="36">
        <v>-2.5</v>
      </c>
      <c r="E103" s="36">
        <v>-5.7</v>
      </c>
      <c r="F103" s="36">
        <v>-2.3</v>
      </c>
      <c r="G103" s="36">
        <v>-1.7</v>
      </c>
      <c r="H103" s="36">
        <v>-2.3</v>
      </c>
      <c r="I103" s="36">
        <v>-0.8</v>
      </c>
      <c r="J103" s="36">
        <v>-2.0</v>
      </c>
      <c r="K103" s="36">
        <v>-2.2</v>
      </c>
      <c r="L103" s="36">
        <v>-3.4</v>
      </c>
      <c r="M103" s="36">
        <v>-2.0</v>
      </c>
      <c r="N103" s="36">
        <v>-2.9</v>
      </c>
      <c r="O103" s="36">
        <v>-1.1</v>
      </c>
      <c r="P103" s="36">
        <v>-2.1</v>
      </c>
      <c r="Q103" s="36">
        <v>-1.3</v>
      </c>
      <c r="R103" s="36">
        <v>-1.4</v>
      </c>
      <c r="S103" s="36">
        <v>-4.0</v>
      </c>
      <c r="T103" s="36">
        <v>-2.8</v>
      </c>
      <c r="U103" s="36">
        <v>-6.8</v>
      </c>
    </row>
    <row r="104" ht="15.75" customHeight="1">
      <c r="A104" s="3" t="s">
        <v>54</v>
      </c>
      <c r="B104" s="36">
        <v>-2.6</v>
      </c>
      <c r="C104" s="36">
        <v>-2.6</v>
      </c>
      <c r="D104" s="36">
        <v>-1.6</v>
      </c>
      <c r="E104" s="36">
        <v>0.0</v>
      </c>
      <c r="F104" s="36">
        <v>-2.6</v>
      </c>
      <c r="G104" s="36">
        <v>-2.9</v>
      </c>
      <c r="H104" s="36">
        <v>-3.0</v>
      </c>
      <c r="I104" s="36">
        <v>0.6</v>
      </c>
      <c r="J104" s="36">
        <v>-2.8</v>
      </c>
      <c r="K104" s="36">
        <v>-1.5</v>
      </c>
      <c r="L104" s="36">
        <v>-3.7</v>
      </c>
      <c r="M104" s="36">
        <v>-3.1</v>
      </c>
      <c r="N104" s="36">
        <v>-4.2</v>
      </c>
      <c r="O104" s="36">
        <v>-4.9</v>
      </c>
      <c r="P104" s="36">
        <v>-5.2</v>
      </c>
      <c r="Q104" s="36">
        <v>-4.3</v>
      </c>
      <c r="R104" s="36">
        <v>-4.5</v>
      </c>
      <c r="S104" s="36">
        <v>-8.2</v>
      </c>
      <c r="T104" s="36">
        <v>-8.6</v>
      </c>
      <c r="U104" s="36">
        <v>-10.4</v>
      </c>
    </row>
    <row r="105" ht="15.75" customHeight="1">
      <c r="A105" s="3" t="s">
        <v>24</v>
      </c>
      <c r="B105" s="36">
        <v>-4.6</v>
      </c>
      <c r="C105" s="36">
        <v>-3.4</v>
      </c>
      <c r="D105" s="36">
        <v>-2.8</v>
      </c>
      <c r="E105" s="36">
        <v>-2.6</v>
      </c>
      <c r="F105" s="36">
        <v>-2.6</v>
      </c>
      <c r="G105" s="36">
        <v>-3.4</v>
      </c>
      <c r="H105" s="36">
        <v>-5.9</v>
      </c>
      <c r="I105" s="36">
        <v>-4.3</v>
      </c>
      <c r="J105" s="36">
        <v>-3.6</v>
      </c>
      <c r="K105" s="36">
        <v>-3.1</v>
      </c>
      <c r="L105" s="36">
        <v>-3.5</v>
      </c>
      <c r="M105" s="36">
        <v>-2.6</v>
      </c>
      <c r="N105" s="36">
        <v>-2.5</v>
      </c>
      <c r="O105" s="36">
        <v>-2.6</v>
      </c>
      <c r="P105" s="36">
        <v>-2.4</v>
      </c>
      <c r="Q105" s="36">
        <v>-2.6</v>
      </c>
      <c r="R105" s="36">
        <v>-2.0</v>
      </c>
      <c r="S105" s="36">
        <v>-4.9</v>
      </c>
      <c r="T105" s="36">
        <v>-5.8</v>
      </c>
      <c r="U105" s="36">
        <v>-5.3</v>
      </c>
    </row>
    <row r="106" ht="15.75" customHeight="1">
      <c r="A106" s="3" t="s">
        <v>160</v>
      </c>
      <c r="B106" s="36">
        <v>-3.4</v>
      </c>
      <c r="C106" s="36">
        <v>-2.3</v>
      </c>
      <c r="D106" s="36">
        <v>-7.8</v>
      </c>
      <c r="E106" s="36">
        <v>-4.5</v>
      </c>
      <c r="F106" s="36">
        <v>-3.2</v>
      </c>
      <c r="G106" s="36">
        <v>-9.9</v>
      </c>
      <c r="H106" s="36">
        <v>-17.9</v>
      </c>
      <c r="I106" s="36">
        <v>-13.6</v>
      </c>
      <c r="J106" s="36">
        <v>-8.1</v>
      </c>
      <c r="K106" s="36">
        <v>-6.9</v>
      </c>
      <c r="L106" s="36">
        <v>-3.5</v>
      </c>
      <c r="M106" s="36">
        <v>-2.4</v>
      </c>
      <c r="N106" s="36">
        <v>-6.5</v>
      </c>
      <c r="O106" s="36">
        <v>-10.0</v>
      </c>
      <c r="P106" s="36">
        <v>-3.1</v>
      </c>
      <c r="Q106" s="36">
        <v>-5.3</v>
      </c>
      <c r="R106" s="36">
        <v>-6.7</v>
      </c>
      <c r="S106" s="36">
        <v>-23.5</v>
      </c>
      <c r="T106" s="36">
        <v>-13.8</v>
      </c>
      <c r="U106" s="36">
        <v>-12.0</v>
      </c>
    </row>
    <row r="107" ht="15.75" customHeight="1">
      <c r="A107" s="3" t="s">
        <v>161</v>
      </c>
      <c r="B107" s="36">
        <v>-1.2</v>
      </c>
      <c r="C107" s="36">
        <v>-2.4</v>
      </c>
      <c r="D107" s="36">
        <v>-2.8</v>
      </c>
      <c r="E107" s="36">
        <v>27.8</v>
      </c>
      <c r="F107" s="36">
        <v>-2.8</v>
      </c>
      <c r="G107" s="36">
        <v>-2.0</v>
      </c>
      <c r="H107" s="36">
        <v>-3.7</v>
      </c>
      <c r="I107" s="36">
        <v>-2.6</v>
      </c>
      <c r="J107" s="36">
        <v>-3.4</v>
      </c>
      <c r="K107" s="36">
        <v>-1.0</v>
      </c>
      <c r="L107" s="36">
        <v>-2.4</v>
      </c>
      <c r="M107" s="36">
        <v>-2.9</v>
      </c>
      <c r="N107" s="36">
        <v>-1.8</v>
      </c>
      <c r="O107" s="36">
        <v>-3.9</v>
      </c>
      <c r="P107" s="36">
        <v>-2.9</v>
      </c>
      <c r="Q107" s="36">
        <v>-4.7</v>
      </c>
      <c r="R107" s="36">
        <v>-1.7</v>
      </c>
      <c r="S107" s="36">
        <v>-5.4</v>
      </c>
      <c r="T107" s="36">
        <v>-4.8</v>
      </c>
      <c r="U107" s="36">
        <v>-4.8</v>
      </c>
    </row>
    <row r="108" ht="15.75" customHeight="1">
      <c r="A108" s="3" t="s">
        <v>162</v>
      </c>
      <c r="B108" s="36">
        <v>10.6</v>
      </c>
      <c r="C108" s="36">
        <v>-1.6</v>
      </c>
      <c r="D108" s="36">
        <v>-22.5</v>
      </c>
      <c r="E108" s="36">
        <v>0.2</v>
      </c>
      <c r="F108" s="36">
        <v>0.3</v>
      </c>
      <c r="G108" s="36">
        <v>3.6</v>
      </c>
      <c r="H108" s="36">
        <v>1.5</v>
      </c>
      <c r="I108" s="36">
        <v>3.5</v>
      </c>
      <c r="J108" s="36">
        <v>2.1</v>
      </c>
      <c r="K108" s="36">
        <v>-0.8</v>
      </c>
      <c r="L108" s="36">
        <v>-0.2</v>
      </c>
      <c r="M108" s="36">
        <v>3.3</v>
      </c>
      <c r="N108" s="36">
        <v>2.8</v>
      </c>
      <c r="O108" s="36">
        <v>3.9</v>
      </c>
      <c r="P108" s="36">
        <v>4.4</v>
      </c>
      <c r="Q108" s="36">
        <v>2.5</v>
      </c>
      <c r="R108" s="36">
        <v>-1.8</v>
      </c>
      <c r="S108" s="36">
        <v>2.4</v>
      </c>
      <c r="T108" s="36">
        <v>0.7</v>
      </c>
      <c r="U108" s="36">
        <v>-2.8</v>
      </c>
    </row>
    <row r="109" ht="15.75" customHeight="1">
      <c r="A109" s="3" t="s">
        <v>163</v>
      </c>
      <c r="B109" s="36" t="s">
        <v>606</v>
      </c>
      <c r="C109" s="36">
        <v>-3.1</v>
      </c>
      <c r="D109" s="36">
        <v>-3.2</v>
      </c>
      <c r="E109" s="36">
        <v>2.0</v>
      </c>
      <c r="F109" s="36">
        <v>-1.4</v>
      </c>
      <c r="G109" s="36">
        <v>-3.3</v>
      </c>
      <c r="H109" s="36">
        <v>-3.6</v>
      </c>
      <c r="I109" s="36">
        <v>-0.5</v>
      </c>
      <c r="J109" s="36">
        <v>0.1</v>
      </c>
      <c r="K109" s="36">
        <v>1.7</v>
      </c>
      <c r="L109" s="36">
        <v>-0.7</v>
      </c>
      <c r="M109" s="36">
        <v>-2.6</v>
      </c>
      <c r="N109" s="36">
        <v>-2.4</v>
      </c>
      <c r="O109" s="36">
        <v>0.1</v>
      </c>
      <c r="P109" s="36">
        <v>0.5</v>
      </c>
      <c r="Q109" s="36">
        <v>3.2</v>
      </c>
      <c r="R109" s="36">
        <v>2.6</v>
      </c>
      <c r="S109" s="36">
        <v>2.7</v>
      </c>
      <c r="T109" s="36">
        <v>2.8</v>
      </c>
      <c r="U109" s="36">
        <v>-1.1</v>
      </c>
    </row>
    <row r="110" ht="15.75" customHeight="1">
      <c r="A110" s="3" t="s">
        <v>164</v>
      </c>
      <c r="B110" s="36">
        <v>-4.6</v>
      </c>
      <c r="C110" s="36">
        <v>-4.2</v>
      </c>
      <c r="D110" s="36">
        <v>-4.2</v>
      </c>
      <c r="E110" s="36">
        <v>-3.9</v>
      </c>
      <c r="F110" s="36">
        <v>-2.9</v>
      </c>
      <c r="G110" s="36">
        <v>-2.6</v>
      </c>
      <c r="H110" s="36">
        <v>-3.3</v>
      </c>
      <c r="I110" s="36">
        <v>-3.0</v>
      </c>
      <c r="J110" s="36">
        <v>-3.0</v>
      </c>
      <c r="K110" s="36">
        <v>-1.7</v>
      </c>
      <c r="L110" s="36">
        <v>-3.3</v>
      </c>
      <c r="M110" s="36">
        <v>-3.1</v>
      </c>
      <c r="N110" s="36">
        <v>-3.5</v>
      </c>
      <c r="O110" s="36">
        <v>-2.7</v>
      </c>
      <c r="P110" s="36">
        <v>-1.6</v>
      </c>
      <c r="Q110" s="36">
        <v>-2.2</v>
      </c>
      <c r="R110" s="36">
        <v>-8.2</v>
      </c>
      <c r="S110" s="36">
        <v>-10.4</v>
      </c>
      <c r="T110" s="36">
        <v>-4.0</v>
      </c>
      <c r="U110" s="36">
        <v>-3.2</v>
      </c>
    </row>
    <row r="111" ht="15.75" customHeight="1">
      <c r="A111" s="3" t="s">
        <v>165</v>
      </c>
      <c r="B111" s="36">
        <v>-2.4</v>
      </c>
      <c r="C111" s="36">
        <v>-1.4</v>
      </c>
      <c r="D111" s="36">
        <v>-1.5</v>
      </c>
      <c r="E111" s="36">
        <v>-1.3</v>
      </c>
      <c r="F111" s="36">
        <v>-1.5</v>
      </c>
      <c r="G111" s="36">
        <v>-0.7</v>
      </c>
      <c r="H111" s="36">
        <v>-4.1</v>
      </c>
      <c r="I111" s="36">
        <v>-4.0</v>
      </c>
      <c r="J111" s="36">
        <v>-3.3</v>
      </c>
      <c r="K111" s="36">
        <v>-3.7</v>
      </c>
      <c r="L111" s="36">
        <v>-3.7</v>
      </c>
      <c r="M111" s="36">
        <v>-4.5</v>
      </c>
      <c r="N111" s="36">
        <v>-4.0</v>
      </c>
      <c r="O111" s="36">
        <v>-2.8</v>
      </c>
      <c r="P111" s="36">
        <v>-1.1</v>
      </c>
      <c r="Q111" s="36">
        <v>-2.2</v>
      </c>
      <c r="R111" s="36">
        <v>-2.3</v>
      </c>
      <c r="S111" s="36">
        <v>-4.4</v>
      </c>
      <c r="T111" s="36">
        <v>-3.9</v>
      </c>
      <c r="U111" s="36">
        <v>-4.4</v>
      </c>
    </row>
    <row r="112" ht="15.75" customHeight="1">
      <c r="A112" s="3" t="s">
        <v>166</v>
      </c>
      <c r="B112" s="36">
        <v>2.6</v>
      </c>
      <c r="C112" s="36">
        <v>-3.8</v>
      </c>
      <c r="D112" s="36">
        <v>-5.6</v>
      </c>
      <c r="E112" s="36">
        <v>-5.4</v>
      </c>
      <c r="F112" s="36">
        <v>-3.5</v>
      </c>
      <c r="G112" s="36">
        <v>-1.5</v>
      </c>
      <c r="H112" s="36">
        <v>1.9</v>
      </c>
      <c r="I112" s="36">
        <v>0.5</v>
      </c>
      <c r="J112" s="36">
        <v>-0.6</v>
      </c>
      <c r="K112" s="36">
        <v>0.9</v>
      </c>
      <c r="L112" s="36">
        <v>2.9</v>
      </c>
      <c r="M112" s="36">
        <v>11.1</v>
      </c>
      <c r="N112" s="36">
        <v>10.3</v>
      </c>
      <c r="O112" s="36">
        <v>7.3</v>
      </c>
      <c r="P112" s="36">
        <v>14.2</v>
      </c>
      <c r="Q112" s="36">
        <v>24.2</v>
      </c>
      <c r="R112" s="36">
        <v>18.4</v>
      </c>
      <c r="S112" s="36">
        <v>6.0</v>
      </c>
      <c r="T112" s="36">
        <v>1.1</v>
      </c>
      <c r="U112" s="36">
        <v>1.6</v>
      </c>
    </row>
    <row r="113" ht="15.75" customHeight="1">
      <c r="A113" s="3" t="s">
        <v>599</v>
      </c>
      <c r="B113" s="36">
        <v>0.5</v>
      </c>
      <c r="C113" s="36">
        <v>0.6</v>
      </c>
      <c r="D113" s="36">
        <v>1.4</v>
      </c>
      <c r="E113" s="36">
        <v>-0.4</v>
      </c>
      <c r="F113" s="36">
        <v>0.1</v>
      </c>
      <c r="G113" s="36">
        <v>-0.9</v>
      </c>
      <c r="H113" s="36">
        <v>-6.4</v>
      </c>
      <c r="I113" s="36">
        <v>-2.2</v>
      </c>
      <c r="J113" s="36">
        <v>-2.0</v>
      </c>
      <c r="K113" s="36">
        <v>-1.9</v>
      </c>
      <c r="L113" s="36">
        <v>-1.6</v>
      </c>
      <c r="M113" s="36">
        <v>-1.6</v>
      </c>
      <c r="N113" s="36">
        <v>-1.9</v>
      </c>
      <c r="O113" s="36">
        <v>-1.5</v>
      </c>
      <c r="P113" s="36">
        <v>-0.7</v>
      </c>
      <c r="Q113" s="36">
        <v>-0.9</v>
      </c>
      <c r="R113" s="36">
        <v>-1.5</v>
      </c>
      <c r="S113" s="36">
        <v>-5.3</v>
      </c>
      <c r="T113" s="36">
        <v>-2.6</v>
      </c>
      <c r="U113" s="36">
        <v>-3.3</v>
      </c>
    </row>
    <row r="114" ht="15.75" customHeight="1">
      <c r="A114" s="3" t="s">
        <v>168</v>
      </c>
    </row>
    <row r="115" ht="15.75" customHeight="1">
      <c r="A115" s="3" t="s">
        <v>25</v>
      </c>
      <c r="B115" s="36">
        <v>-3.4</v>
      </c>
      <c r="C115" s="36">
        <v>-1.6</v>
      </c>
      <c r="D115" s="36">
        <v>2.4</v>
      </c>
      <c r="E115" s="36">
        <v>7.6</v>
      </c>
      <c r="F115" s="36">
        <v>2.6</v>
      </c>
      <c r="G115" s="36">
        <v>-4.5</v>
      </c>
      <c r="H115" s="36">
        <v>-5.2</v>
      </c>
      <c r="I115" s="36">
        <v>0.4</v>
      </c>
      <c r="J115" s="36">
        <v>-4.0</v>
      </c>
      <c r="K115" s="36">
        <v>-6.2</v>
      </c>
      <c r="L115" s="36">
        <v>-0.9</v>
      </c>
      <c r="M115" s="36">
        <v>-3.7</v>
      </c>
      <c r="N115" s="36">
        <v>-5.0</v>
      </c>
      <c r="O115" s="36">
        <v>-15.3</v>
      </c>
      <c r="P115" s="36">
        <v>-3.7</v>
      </c>
      <c r="Q115" s="36">
        <v>2.9</v>
      </c>
      <c r="R115" s="36">
        <v>1.0</v>
      </c>
      <c r="S115" s="36">
        <v>-9.2</v>
      </c>
      <c r="T115" s="36">
        <v>-3.0</v>
      </c>
      <c r="U115" s="36">
        <v>0.8</v>
      </c>
    </row>
    <row r="116" ht="15.75" customHeight="1">
      <c r="A116" s="3" t="s">
        <v>169</v>
      </c>
      <c r="B116" s="36">
        <v>-4.0</v>
      </c>
      <c r="C116" s="36">
        <v>-2.4</v>
      </c>
      <c r="D116" s="36">
        <v>-1.4</v>
      </c>
      <c r="E116" s="36">
        <v>4.3</v>
      </c>
      <c r="F116" s="36">
        <v>8.4</v>
      </c>
      <c r="G116" s="36">
        <v>-2.3</v>
      </c>
      <c r="H116" s="36">
        <v>-6.7</v>
      </c>
      <c r="I116" s="36">
        <v>-4.9</v>
      </c>
      <c r="J116" s="36">
        <v>-6.7</v>
      </c>
      <c r="K116" s="36">
        <v>-5.8</v>
      </c>
      <c r="L116" s="36">
        <v>-4.5</v>
      </c>
      <c r="M116" s="36">
        <v>-0.7</v>
      </c>
      <c r="N116" s="36">
        <v>-6.0</v>
      </c>
      <c r="O116" s="36">
        <v>-6.2</v>
      </c>
      <c r="P116" s="36">
        <v>-6.8</v>
      </c>
      <c r="Q116" s="36">
        <v>-6.2</v>
      </c>
      <c r="R116" s="36">
        <v>-1.8</v>
      </c>
      <c r="S116" s="36">
        <v>-10.9</v>
      </c>
      <c r="T116" s="36">
        <v>-1.7</v>
      </c>
      <c r="U116" s="36">
        <v>-4.6</v>
      </c>
    </row>
    <row r="117" ht="15.75" customHeight="1">
      <c r="A117" s="3" t="s">
        <v>26</v>
      </c>
      <c r="B117" s="36">
        <v>-3.7</v>
      </c>
      <c r="C117" s="36">
        <v>-3.3</v>
      </c>
      <c r="D117" s="36">
        <v>-5.5</v>
      </c>
      <c r="E117" s="36">
        <v>-1.8</v>
      </c>
      <c r="F117" s="36">
        <v>-0.1</v>
      </c>
      <c r="G117" s="36">
        <v>0.6</v>
      </c>
      <c r="H117" s="36">
        <v>-1.6</v>
      </c>
      <c r="I117" s="36">
        <v>-3.9</v>
      </c>
      <c r="J117" s="36">
        <v>-6.1</v>
      </c>
      <c r="K117" s="36">
        <v>-6.6</v>
      </c>
      <c r="L117" s="36">
        <v>-4.7</v>
      </c>
      <c r="M117" s="36">
        <v>-4.8</v>
      </c>
      <c r="N117" s="36">
        <v>-4.5</v>
      </c>
      <c r="O117" s="36">
        <v>-4.4</v>
      </c>
      <c r="P117" s="36">
        <v>-3.2</v>
      </c>
      <c r="Q117" s="36">
        <v>-3.4</v>
      </c>
      <c r="R117" s="36">
        <v>-3.6</v>
      </c>
      <c r="S117" s="36">
        <v>-7.1</v>
      </c>
      <c r="T117" s="36">
        <v>-5.9</v>
      </c>
      <c r="U117" s="36">
        <v>-5.1</v>
      </c>
    </row>
    <row r="118" ht="15.75" customHeight="1">
      <c r="A118" s="3" t="s">
        <v>170</v>
      </c>
      <c r="B118" s="36">
        <v>-2.8</v>
      </c>
      <c r="C118" s="36">
        <v>-3.3</v>
      </c>
      <c r="D118" s="36">
        <v>-2.1</v>
      </c>
      <c r="E118" s="36">
        <v>-3.1</v>
      </c>
      <c r="F118" s="36">
        <v>-2.3</v>
      </c>
      <c r="G118" s="36">
        <v>-2.0</v>
      </c>
      <c r="H118" s="36">
        <v>-4.5</v>
      </c>
      <c r="I118" s="36">
        <v>-3.5</v>
      </c>
      <c r="J118" s="36">
        <v>-4.4</v>
      </c>
      <c r="K118" s="36">
        <v>-3.5</v>
      </c>
      <c r="L118" s="36">
        <v>-2.5</v>
      </c>
      <c r="M118" s="36">
        <v>-9.9</v>
      </c>
      <c r="N118" s="36">
        <v>-6.7</v>
      </c>
      <c r="O118" s="36">
        <v>-5.1</v>
      </c>
      <c r="P118" s="36">
        <v>-2.0</v>
      </c>
      <c r="Q118" s="36">
        <v>-5.6</v>
      </c>
      <c r="R118" s="36">
        <v>0.1</v>
      </c>
      <c r="S118" s="36">
        <v>-5.4</v>
      </c>
      <c r="T118" s="36">
        <v>-3.6</v>
      </c>
      <c r="U118" s="36">
        <v>-5.2</v>
      </c>
    </row>
    <row r="119" ht="15.75" customHeight="1">
      <c r="A119" s="3" t="s">
        <v>171</v>
      </c>
      <c r="B119" s="36">
        <v>-3.9</v>
      </c>
      <c r="C119" s="36">
        <v>-4.3</v>
      </c>
      <c r="D119" s="36">
        <v>-3.3</v>
      </c>
      <c r="E119" s="36">
        <v>-3.2</v>
      </c>
      <c r="F119" s="36">
        <v>-3.3</v>
      </c>
      <c r="G119" s="36">
        <v>-2.6</v>
      </c>
      <c r="H119" s="36">
        <v>-3.3</v>
      </c>
      <c r="I119" s="36">
        <v>-5.0</v>
      </c>
      <c r="J119" s="36">
        <v>-4.4</v>
      </c>
      <c r="K119" s="36">
        <v>-2.6</v>
      </c>
      <c r="L119" s="36">
        <v>-1.7</v>
      </c>
      <c r="M119" s="36">
        <v>-1.3</v>
      </c>
      <c r="N119" s="36">
        <v>-2.8</v>
      </c>
      <c r="O119" s="36">
        <v>-3.9</v>
      </c>
      <c r="P119" s="36">
        <v>-2.9</v>
      </c>
      <c r="Q119" s="36">
        <v>-3.4</v>
      </c>
      <c r="R119" s="36">
        <v>-3.9</v>
      </c>
      <c r="S119" s="36">
        <v>-5.6</v>
      </c>
      <c r="T119" s="36">
        <v>-11.0</v>
      </c>
      <c r="U119" s="36">
        <v>-5.2</v>
      </c>
    </row>
    <row r="120" ht="15.75" customHeight="1">
      <c r="A120" s="3" t="s">
        <v>79</v>
      </c>
      <c r="B120" s="36">
        <v>-4.5</v>
      </c>
      <c r="C120" s="36">
        <v>-2.7</v>
      </c>
      <c r="D120" s="36">
        <v>-0.3</v>
      </c>
      <c r="E120" s="36">
        <v>3.4</v>
      </c>
      <c r="F120" s="36">
        <v>6.0</v>
      </c>
      <c r="G120" s="36">
        <v>3.5</v>
      </c>
      <c r="H120" s="36">
        <v>-0.4</v>
      </c>
      <c r="I120" s="36">
        <v>-5.0</v>
      </c>
      <c r="J120" s="36">
        <v>-7.1</v>
      </c>
      <c r="K120" s="36">
        <v>-3.1</v>
      </c>
      <c r="L120" s="36">
        <v>-4.7</v>
      </c>
      <c r="M120" s="36">
        <v>-6.4</v>
      </c>
      <c r="N120" s="36">
        <v>-8.3</v>
      </c>
      <c r="O120" s="36">
        <v>-9.3</v>
      </c>
      <c r="P120" s="36">
        <v>-5.0</v>
      </c>
      <c r="Q120" s="36">
        <v>-5.1</v>
      </c>
      <c r="R120" s="36">
        <v>-5.5</v>
      </c>
      <c r="S120" s="36">
        <v>-8.1</v>
      </c>
      <c r="T120" s="36">
        <v>-8.8</v>
      </c>
      <c r="U120" s="36">
        <v>-7.3</v>
      </c>
    </row>
    <row r="121" ht="15.75" customHeight="1">
      <c r="A121" s="3" t="s">
        <v>172</v>
      </c>
      <c r="B121" s="36" t="s">
        <v>606</v>
      </c>
      <c r="C121" s="36" t="s">
        <v>606</v>
      </c>
      <c r="D121" s="36" t="s">
        <v>606</v>
      </c>
      <c r="E121" s="36" t="s">
        <v>606</v>
      </c>
      <c r="F121" s="36" t="s">
        <v>606</v>
      </c>
      <c r="G121" s="36" t="s">
        <v>606</v>
      </c>
      <c r="H121" s="36">
        <v>0.4</v>
      </c>
      <c r="I121" s="36">
        <v>0.1</v>
      </c>
      <c r="J121" s="36">
        <v>2.7</v>
      </c>
      <c r="K121" s="36">
        <v>8.1</v>
      </c>
      <c r="L121" s="36">
        <v>1.7</v>
      </c>
      <c r="M121" s="36">
        <v>29.6</v>
      </c>
      <c r="N121" s="36">
        <v>10.7</v>
      </c>
      <c r="O121" s="36">
        <v>22.0</v>
      </c>
      <c r="P121" s="36">
        <v>18.6</v>
      </c>
      <c r="Q121" s="36">
        <v>32.2</v>
      </c>
      <c r="R121" s="36">
        <v>28.3</v>
      </c>
      <c r="S121" s="36">
        <v>32.7</v>
      </c>
      <c r="T121" s="36">
        <v>40.0</v>
      </c>
      <c r="U121" s="36">
        <v>26.1</v>
      </c>
    </row>
    <row r="122" ht="15.75" customHeight="1">
      <c r="A122" s="3" t="s">
        <v>173</v>
      </c>
      <c r="B122" s="36">
        <v>-0.3</v>
      </c>
      <c r="C122" s="36">
        <v>-0.1</v>
      </c>
      <c r="D122" s="36">
        <v>0.2</v>
      </c>
      <c r="E122" s="36">
        <v>0.2</v>
      </c>
      <c r="F122" s="36">
        <v>-0.7</v>
      </c>
      <c r="G122" s="36">
        <v>-0.3</v>
      </c>
      <c r="H122" s="36">
        <v>-2.2</v>
      </c>
      <c r="I122" s="36">
        <v>-0.7</v>
      </c>
      <c r="J122" s="36">
        <v>-0.7</v>
      </c>
      <c r="K122" s="36">
        <v>-1.2</v>
      </c>
      <c r="L122" s="36">
        <v>1.6</v>
      </c>
      <c r="M122" s="36">
        <v>1.3</v>
      </c>
      <c r="N122" s="36">
        <v>0.6</v>
      </c>
      <c r="O122" s="36">
        <v>1.2</v>
      </c>
      <c r="P122" s="36">
        <v>-2.7</v>
      </c>
      <c r="Q122" s="36">
        <v>-5.8</v>
      </c>
      <c r="R122" s="36">
        <v>-5.0</v>
      </c>
      <c r="S122" s="36">
        <v>-5.4</v>
      </c>
      <c r="T122" s="36">
        <v>-4.0</v>
      </c>
      <c r="U122" s="36">
        <v>-3.3</v>
      </c>
    </row>
    <row r="123" ht="15.75" customHeight="1">
      <c r="A123" s="3" t="s">
        <v>67</v>
      </c>
    </row>
    <row r="124" ht="15.75" customHeight="1">
      <c r="A124" s="3" t="s">
        <v>27</v>
      </c>
      <c r="B124" s="36">
        <v>3.7</v>
      </c>
      <c r="C124" s="36">
        <v>4.5</v>
      </c>
      <c r="D124" s="36">
        <v>5.1</v>
      </c>
      <c r="E124" s="36">
        <v>4.6</v>
      </c>
      <c r="F124" s="36">
        <v>3.6</v>
      </c>
      <c r="G124" s="36">
        <v>1.5</v>
      </c>
      <c r="H124" s="36">
        <v>-1.8</v>
      </c>
      <c r="I124" s="36">
        <v>-5.5</v>
      </c>
      <c r="J124" s="36">
        <v>-5.0</v>
      </c>
      <c r="K124" s="36">
        <v>-2.2</v>
      </c>
      <c r="L124" s="36">
        <v>-1.3</v>
      </c>
      <c r="M124" s="36">
        <v>-0.3</v>
      </c>
      <c r="N124" s="36">
        <v>0.4</v>
      </c>
      <c r="O124" s="36">
        <v>1.0</v>
      </c>
      <c r="P124" s="36">
        <v>1.4</v>
      </c>
      <c r="Q124" s="36">
        <v>1.3</v>
      </c>
      <c r="R124" s="36">
        <v>-2.5</v>
      </c>
      <c r="S124" s="36">
        <v>-4.4</v>
      </c>
      <c r="T124" s="36">
        <v>-3.4</v>
      </c>
      <c r="U124" s="36">
        <v>-4.2</v>
      </c>
    </row>
    <row r="125" ht="15.75" customHeight="1">
      <c r="A125" s="3" t="s">
        <v>174</v>
      </c>
      <c r="B125" s="36">
        <v>1.3</v>
      </c>
      <c r="C125" s="36">
        <v>1.7</v>
      </c>
      <c r="D125" s="36">
        <v>1.7</v>
      </c>
      <c r="E125" s="36">
        <v>1.0</v>
      </c>
      <c r="F125" s="36">
        <v>1.3</v>
      </c>
      <c r="G125" s="36">
        <v>-0.4</v>
      </c>
      <c r="H125" s="36">
        <v>-1.5</v>
      </c>
      <c r="I125" s="36">
        <v>-0.1</v>
      </c>
      <c r="J125" s="36">
        <v>-0.1</v>
      </c>
      <c r="K125" s="36">
        <v>-0.1</v>
      </c>
      <c r="L125" s="36">
        <v>-0.7</v>
      </c>
      <c r="M125" s="36">
        <v>-1.2</v>
      </c>
      <c r="N125" s="36">
        <v>-1.5</v>
      </c>
      <c r="O125" s="36">
        <v>-1.8</v>
      </c>
      <c r="P125" s="36">
        <v>-1.8</v>
      </c>
      <c r="Q125" s="36">
        <v>-3.0</v>
      </c>
      <c r="R125" s="36">
        <v>-0.3</v>
      </c>
      <c r="S125" s="36">
        <v>-2.2</v>
      </c>
      <c r="T125" s="36">
        <v>-1.2</v>
      </c>
      <c r="U125" s="36">
        <v>-2.0</v>
      </c>
    </row>
    <row r="126" ht="15.75" customHeight="1">
      <c r="A126" s="3" t="s">
        <v>61</v>
      </c>
      <c r="B126" s="36">
        <v>-2.2</v>
      </c>
      <c r="C126" s="36">
        <v>-2.8</v>
      </c>
      <c r="D126" s="36">
        <v>-1.5</v>
      </c>
      <c r="E126" s="36">
        <v>31.0</v>
      </c>
      <c r="F126" s="36">
        <v>-0.7</v>
      </c>
      <c r="G126" s="36">
        <v>1.1</v>
      </c>
      <c r="H126" s="36">
        <v>-3.9</v>
      </c>
      <c r="I126" s="36">
        <v>-1.0</v>
      </c>
      <c r="J126" s="36">
        <v>-2.2</v>
      </c>
      <c r="K126" s="36">
        <v>-0.8</v>
      </c>
      <c r="L126" s="36">
        <v>-1.9</v>
      </c>
      <c r="M126" s="36">
        <v>-6.1</v>
      </c>
      <c r="N126" s="36">
        <v>-6.7</v>
      </c>
      <c r="O126" s="36">
        <v>-4.5</v>
      </c>
      <c r="P126" s="36">
        <v>-4.1</v>
      </c>
      <c r="Q126" s="36">
        <v>-3.0</v>
      </c>
      <c r="R126" s="36">
        <v>-3.6</v>
      </c>
      <c r="S126" s="36">
        <v>-4.8</v>
      </c>
      <c r="T126" s="36">
        <v>-5.9</v>
      </c>
      <c r="U126" s="36">
        <v>-6.9</v>
      </c>
    </row>
    <row r="127" ht="15.75" customHeight="1">
      <c r="A127" s="3" t="s">
        <v>28</v>
      </c>
      <c r="B127" s="36">
        <v>-2.2</v>
      </c>
      <c r="C127" s="36">
        <v>5.5</v>
      </c>
      <c r="D127" s="36">
        <v>4.9</v>
      </c>
      <c r="E127" s="36">
        <v>8.8</v>
      </c>
      <c r="F127" s="36">
        <v>-1.1</v>
      </c>
      <c r="G127" s="36">
        <v>5.7</v>
      </c>
      <c r="H127" s="36">
        <v>-5.3</v>
      </c>
      <c r="I127" s="36">
        <v>-4.2</v>
      </c>
      <c r="J127" s="36">
        <v>0.4</v>
      </c>
      <c r="K127" s="36">
        <v>-0.1</v>
      </c>
      <c r="L127" s="36">
        <v>-2.7</v>
      </c>
      <c r="M127" s="36">
        <v>-2.4</v>
      </c>
      <c r="N127" s="36">
        <v>-3.8</v>
      </c>
      <c r="O127" s="36">
        <v>-4.6</v>
      </c>
      <c r="P127" s="36">
        <v>-5.4</v>
      </c>
      <c r="Q127" s="36">
        <v>-4.3</v>
      </c>
      <c r="R127" s="36">
        <v>-4.7</v>
      </c>
      <c r="S127" s="36">
        <v>-5.6</v>
      </c>
      <c r="T127" s="36">
        <v>-6.0</v>
      </c>
      <c r="U127" s="36">
        <v>-5.5</v>
      </c>
    </row>
    <row r="128" ht="15.75" customHeight="1">
      <c r="A128" s="3" t="s">
        <v>610</v>
      </c>
      <c r="B128" s="36">
        <v>-0.1</v>
      </c>
      <c r="C128" s="36">
        <v>0.4</v>
      </c>
      <c r="D128" s="36">
        <v>0.2</v>
      </c>
      <c r="E128" s="36">
        <v>-0.5</v>
      </c>
      <c r="F128" s="36">
        <v>0.6</v>
      </c>
      <c r="G128" s="36">
        <v>-0.9</v>
      </c>
      <c r="H128" s="36">
        <v>-2.6</v>
      </c>
      <c r="I128" s="36">
        <v>-2.4</v>
      </c>
      <c r="J128" s="36">
        <v>-2.5</v>
      </c>
      <c r="K128" s="36">
        <v>-3.8</v>
      </c>
      <c r="L128" s="36">
        <v>-3.8</v>
      </c>
      <c r="M128" s="36">
        <v>-4.2</v>
      </c>
      <c r="N128" s="36">
        <v>-3.5</v>
      </c>
      <c r="O128" s="36">
        <v>-2.7</v>
      </c>
      <c r="P128" s="36">
        <v>-2.7</v>
      </c>
      <c r="Q128" s="36">
        <v>-1.8</v>
      </c>
      <c r="R128" s="36">
        <v>-2.0</v>
      </c>
      <c r="S128" s="36">
        <v>-8.0</v>
      </c>
      <c r="T128" s="36">
        <v>-5.4</v>
      </c>
      <c r="U128" s="36">
        <v>-4.4</v>
      </c>
    </row>
    <row r="129" ht="15.75" customHeight="1">
      <c r="A129" s="3" t="s">
        <v>526</v>
      </c>
    </row>
    <row r="130" ht="15.75" customHeight="1">
      <c r="A130" s="3" t="s">
        <v>176</v>
      </c>
      <c r="B130" s="36">
        <v>7.2</v>
      </c>
      <c r="C130" s="36">
        <v>10.8</v>
      </c>
      <c r="D130" s="36">
        <v>14.7</v>
      </c>
      <c r="E130" s="36">
        <v>17.9</v>
      </c>
      <c r="F130" s="36">
        <v>17.0</v>
      </c>
      <c r="G130" s="36">
        <v>18.5</v>
      </c>
      <c r="H130" s="36">
        <v>10.2</v>
      </c>
      <c r="I130" s="36">
        <v>10.9</v>
      </c>
      <c r="J130" s="36">
        <v>13.3</v>
      </c>
      <c r="K130" s="36">
        <v>13.7</v>
      </c>
      <c r="L130" s="36">
        <v>10.6</v>
      </c>
      <c r="M130" s="36">
        <v>8.6</v>
      </c>
      <c r="N130" s="36">
        <v>6.0</v>
      </c>
      <c r="O130" s="36">
        <v>4.0</v>
      </c>
      <c r="P130" s="36">
        <v>5.0</v>
      </c>
      <c r="Q130" s="36">
        <v>7.8</v>
      </c>
      <c r="R130" s="36">
        <v>6.5</v>
      </c>
      <c r="S130" s="36">
        <v>-2.6</v>
      </c>
      <c r="T130" s="36">
        <v>9.4</v>
      </c>
      <c r="U130" s="36">
        <v>22.4</v>
      </c>
    </row>
    <row r="131" ht="15.75" customHeight="1">
      <c r="A131" s="3" t="s">
        <v>177</v>
      </c>
      <c r="B131" s="36">
        <v>5.9</v>
      </c>
      <c r="C131" s="36">
        <v>5.4</v>
      </c>
      <c r="D131" s="36">
        <v>11.2</v>
      </c>
      <c r="E131" s="36">
        <v>12.2</v>
      </c>
      <c r="F131" s="36">
        <v>10.5</v>
      </c>
      <c r="G131" s="36">
        <v>14.7</v>
      </c>
      <c r="H131" s="36">
        <v>-0.3</v>
      </c>
      <c r="I131" s="36">
        <v>4.9</v>
      </c>
      <c r="J131" s="36">
        <v>8.2</v>
      </c>
      <c r="K131" s="36">
        <v>4.1</v>
      </c>
      <c r="L131" s="36">
        <v>2.8</v>
      </c>
      <c r="M131" s="36">
        <v>-1.6</v>
      </c>
      <c r="N131" s="36">
        <v>-13.5</v>
      </c>
      <c r="O131" s="36">
        <v>-19.6</v>
      </c>
      <c r="P131" s="36">
        <v>-10.5</v>
      </c>
      <c r="Q131" s="36">
        <v>-6.7</v>
      </c>
      <c r="R131" s="36">
        <v>-4.8</v>
      </c>
      <c r="S131" s="36">
        <v>-16.1</v>
      </c>
      <c r="T131" s="36">
        <v>-3.2</v>
      </c>
      <c r="U131" s="36">
        <v>6.3</v>
      </c>
    </row>
    <row r="132" ht="15.75" customHeight="1">
      <c r="A132" s="3" t="s">
        <v>29</v>
      </c>
      <c r="B132" s="36">
        <v>-0.1</v>
      </c>
      <c r="C132" s="36">
        <v>-1.4</v>
      </c>
      <c r="D132" s="36">
        <v>-2.5</v>
      </c>
      <c r="E132" s="36">
        <v>-2.9</v>
      </c>
      <c r="F132" s="36">
        <v>-4.5</v>
      </c>
      <c r="G132" s="36">
        <v>-6.3</v>
      </c>
      <c r="H132" s="36">
        <v>-4.5</v>
      </c>
      <c r="I132" s="36">
        <v>-5.3</v>
      </c>
      <c r="J132" s="36">
        <v>-6.0</v>
      </c>
      <c r="K132" s="36">
        <v>-7.7</v>
      </c>
      <c r="L132" s="36">
        <v>-7.4</v>
      </c>
      <c r="M132" s="36">
        <v>-4.3</v>
      </c>
      <c r="N132" s="36">
        <v>-4.7</v>
      </c>
      <c r="O132" s="36">
        <v>-3.9</v>
      </c>
      <c r="P132" s="36">
        <v>-5.2</v>
      </c>
      <c r="Q132" s="36">
        <v>-5.7</v>
      </c>
      <c r="R132" s="36">
        <v>-7.8</v>
      </c>
      <c r="S132" s="36">
        <v>-7.0</v>
      </c>
      <c r="T132" s="36">
        <v>-6.0</v>
      </c>
      <c r="U132" s="36">
        <v>-7.8</v>
      </c>
    </row>
    <row r="133" ht="15.75" customHeight="1">
      <c r="A133" s="3" t="s">
        <v>178</v>
      </c>
      <c r="B133" s="36">
        <v>-2.2</v>
      </c>
      <c r="C133" s="36">
        <v>-4.8</v>
      </c>
      <c r="D133" s="36">
        <v>1.6</v>
      </c>
      <c r="E133" s="36">
        <v>0.1</v>
      </c>
      <c r="F133" s="36">
        <v>-2.1</v>
      </c>
      <c r="G133" s="36">
        <v>-1.7</v>
      </c>
      <c r="H133" s="36">
        <v>-0.9</v>
      </c>
      <c r="I133" s="36">
        <v>-1.0</v>
      </c>
      <c r="J133" s="36">
        <v>1.3</v>
      </c>
      <c r="K133" s="36">
        <v>1.0</v>
      </c>
      <c r="L133" s="36">
        <v>0.7</v>
      </c>
      <c r="M133" s="36">
        <v>3.6</v>
      </c>
      <c r="N133" s="36">
        <v>5.1</v>
      </c>
      <c r="O133" s="36">
        <v>3.5</v>
      </c>
      <c r="P133" s="36">
        <v>4.8</v>
      </c>
      <c r="Q133" s="36">
        <v>6.2</v>
      </c>
      <c r="R133" s="36">
        <v>-0.4</v>
      </c>
      <c r="S133" s="36">
        <v>-9.6</v>
      </c>
      <c r="T133" s="36">
        <v>-16.3</v>
      </c>
      <c r="U133" s="36">
        <v>-10.1</v>
      </c>
    </row>
    <row r="134" ht="15.75" customHeight="1">
      <c r="A134" s="3" t="s">
        <v>179</v>
      </c>
      <c r="B134" s="36">
        <v>-4.4</v>
      </c>
      <c r="C134" s="36">
        <v>-4.6</v>
      </c>
      <c r="D134" s="36">
        <v>-2.4</v>
      </c>
      <c r="E134" s="36">
        <v>0.5</v>
      </c>
      <c r="F134" s="36">
        <v>3.2</v>
      </c>
      <c r="G134" s="36">
        <v>0.4</v>
      </c>
      <c r="H134" s="36">
        <v>-0.9</v>
      </c>
      <c r="I134" s="36">
        <v>-1.7</v>
      </c>
      <c r="J134" s="36">
        <v>-1.9</v>
      </c>
      <c r="K134" s="36">
        <v>-1.4</v>
      </c>
      <c r="L134" s="36">
        <v>-2.2</v>
      </c>
      <c r="M134" s="36">
        <v>-3.1</v>
      </c>
      <c r="N134" s="36">
        <v>-2.4</v>
      </c>
      <c r="O134" s="36">
        <v>-2.0</v>
      </c>
      <c r="P134" s="36">
        <v>-2.2</v>
      </c>
      <c r="Q134" s="36">
        <v>-3.2</v>
      </c>
      <c r="R134" s="36">
        <v>-3.4</v>
      </c>
      <c r="S134" s="36">
        <v>-10.4</v>
      </c>
      <c r="T134" s="36">
        <v>-6.7</v>
      </c>
      <c r="U134" s="36">
        <v>-3.9</v>
      </c>
    </row>
    <row r="135" ht="15.75" customHeight="1">
      <c r="A135" s="3" t="s">
        <v>73</v>
      </c>
      <c r="B135" s="36">
        <v>0.2</v>
      </c>
      <c r="C135" s="36">
        <v>2.0</v>
      </c>
      <c r="D135" s="36">
        <v>2.8</v>
      </c>
      <c r="E135" s="36">
        <v>5.3</v>
      </c>
      <c r="F135" s="36">
        <v>6.9</v>
      </c>
      <c r="G135" s="36">
        <v>2.7</v>
      </c>
      <c r="H135" s="36">
        <v>-5.5</v>
      </c>
      <c r="I135" s="36">
        <v>3.1</v>
      </c>
      <c r="J135" s="36">
        <v>2.2</v>
      </c>
      <c r="K135" s="36">
        <v>-1.2</v>
      </c>
      <c r="L135" s="36">
        <v>-6.9</v>
      </c>
      <c r="M135" s="36">
        <v>-6.3</v>
      </c>
      <c r="N135" s="36">
        <v>-4.5</v>
      </c>
      <c r="O135" s="36">
        <v>-4.7</v>
      </c>
      <c r="P135" s="36">
        <v>-2.5</v>
      </c>
      <c r="Q135" s="36">
        <v>-2.6</v>
      </c>
      <c r="R135" s="36">
        <v>-4.4</v>
      </c>
      <c r="S135" s="36">
        <v>-8.9</v>
      </c>
      <c r="T135" s="36">
        <v>-6.8</v>
      </c>
      <c r="U135" s="36">
        <v>-5.4</v>
      </c>
    </row>
    <row r="136" ht="15.75" customHeight="1">
      <c r="A136" s="3" t="s">
        <v>180</v>
      </c>
      <c r="B136" s="36">
        <v>0.0</v>
      </c>
      <c r="C136" s="36">
        <v>0.9</v>
      </c>
      <c r="D136" s="36">
        <v>1.0</v>
      </c>
      <c r="E136" s="36">
        <v>1.7</v>
      </c>
      <c r="F136" s="36">
        <v>1.6</v>
      </c>
      <c r="G136" s="36">
        <v>2.2</v>
      </c>
      <c r="H136" s="36">
        <v>-0.4</v>
      </c>
      <c r="I136" s="36">
        <v>0.5</v>
      </c>
      <c r="J136" s="36">
        <v>1.4</v>
      </c>
      <c r="K136" s="36">
        <v>-1.2</v>
      </c>
      <c r="L136" s="36">
        <v>-1.1</v>
      </c>
      <c r="M136" s="36">
        <v>-0.6</v>
      </c>
      <c r="N136" s="36">
        <v>-1.8</v>
      </c>
      <c r="O136" s="36">
        <v>-0.4</v>
      </c>
      <c r="P136" s="36">
        <v>-0.9</v>
      </c>
      <c r="Q136" s="36">
        <v>-1.5</v>
      </c>
      <c r="R136" s="36">
        <v>-3.7</v>
      </c>
      <c r="S136" s="36">
        <v>-7.2</v>
      </c>
      <c r="T136" s="36">
        <v>-6.1</v>
      </c>
      <c r="U136" s="36">
        <v>-4.5</v>
      </c>
    </row>
    <row r="137" ht="15.75" customHeight="1">
      <c r="A137" s="3" t="s">
        <v>181</v>
      </c>
      <c r="B137" s="36">
        <v>-1.6</v>
      </c>
      <c r="C137" s="36">
        <v>-1.0</v>
      </c>
      <c r="D137" s="36">
        <v>-0.4</v>
      </c>
      <c r="E137" s="36">
        <v>2.0</v>
      </c>
      <c r="F137" s="36">
        <v>3.3</v>
      </c>
      <c r="G137" s="36">
        <v>2.5</v>
      </c>
      <c r="H137" s="36">
        <v>-1.4</v>
      </c>
      <c r="I137" s="36">
        <v>0.1</v>
      </c>
      <c r="J137" s="36">
        <v>2.0</v>
      </c>
      <c r="K137" s="36">
        <v>2.0</v>
      </c>
      <c r="L137" s="36">
        <v>0.7</v>
      </c>
      <c r="M137" s="36">
        <v>-0.2</v>
      </c>
      <c r="N137" s="36">
        <v>-2.1</v>
      </c>
      <c r="O137" s="36">
        <v>-2.2</v>
      </c>
      <c r="P137" s="36">
        <v>-2.9</v>
      </c>
      <c r="Q137" s="36">
        <v>-2.0</v>
      </c>
      <c r="R137" s="36">
        <v>-1.4</v>
      </c>
      <c r="S137" s="36">
        <v>-9.0</v>
      </c>
      <c r="T137" s="36">
        <v>-2.5</v>
      </c>
      <c r="U137" s="36">
        <v>-1.3</v>
      </c>
    </row>
    <row r="138" ht="15.75" customHeight="1">
      <c r="A138" s="3" t="s">
        <v>182</v>
      </c>
      <c r="B138" s="36">
        <v>-3.5</v>
      </c>
      <c r="C138" s="36">
        <v>-2.8</v>
      </c>
      <c r="D138" s="36">
        <v>-1.6</v>
      </c>
      <c r="E138" s="36">
        <v>0.0</v>
      </c>
      <c r="F138" s="36">
        <v>-0.3</v>
      </c>
      <c r="G138" s="36">
        <v>0.0</v>
      </c>
      <c r="H138" s="36">
        <v>-2.6</v>
      </c>
      <c r="I138" s="36">
        <v>-2.3</v>
      </c>
      <c r="J138" s="36">
        <v>-0.3</v>
      </c>
      <c r="K138" s="36">
        <v>-0.3</v>
      </c>
      <c r="L138" s="36">
        <v>0.2</v>
      </c>
      <c r="M138" s="36">
        <v>0.8</v>
      </c>
      <c r="N138" s="36">
        <v>0.5</v>
      </c>
      <c r="O138" s="36">
        <v>-0.8</v>
      </c>
      <c r="P138" s="36">
        <v>-0.8</v>
      </c>
      <c r="Q138" s="36">
        <v>-1.5</v>
      </c>
      <c r="R138" s="36">
        <v>-1.5</v>
      </c>
      <c r="S138" s="36">
        <v>-5.5</v>
      </c>
      <c r="T138" s="36">
        <v>-6.3</v>
      </c>
      <c r="U138" s="36">
        <v>-5.2</v>
      </c>
    </row>
    <row r="139" ht="15.75" customHeight="1">
      <c r="A139" s="3" t="s">
        <v>68</v>
      </c>
      <c r="B139" s="36">
        <v>-6.0</v>
      </c>
      <c r="C139" s="36">
        <v>-5.0</v>
      </c>
      <c r="D139" s="36">
        <v>-3.9</v>
      </c>
      <c r="E139" s="36">
        <v>-3.5</v>
      </c>
      <c r="F139" s="36">
        <v>-1.9</v>
      </c>
      <c r="G139" s="36">
        <v>-3.6</v>
      </c>
      <c r="H139" s="36">
        <v>-7.3</v>
      </c>
      <c r="I139" s="36">
        <v>-7.5</v>
      </c>
      <c r="J139" s="36">
        <v>-5.0</v>
      </c>
      <c r="K139" s="36">
        <v>-3.8</v>
      </c>
      <c r="L139" s="36">
        <v>-4.3</v>
      </c>
      <c r="M139" s="36">
        <v>-3.7</v>
      </c>
      <c r="N139" s="36">
        <v>-2.6</v>
      </c>
      <c r="O139" s="36">
        <v>-2.4</v>
      </c>
      <c r="P139" s="36">
        <v>-1.5</v>
      </c>
      <c r="Q139" s="36">
        <v>-0.2</v>
      </c>
      <c r="R139" s="36">
        <v>-0.7</v>
      </c>
      <c r="S139" s="36">
        <v>-6.9</v>
      </c>
      <c r="T139" s="36">
        <v>-1.8</v>
      </c>
      <c r="U139" s="36">
        <v>-3.1</v>
      </c>
    </row>
    <row r="140" ht="15.75" customHeight="1">
      <c r="A140" s="3" t="s">
        <v>82</v>
      </c>
      <c r="B140" s="36" t="s">
        <v>606</v>
      </c>
      <c r="C140" s="36" t="s">
        <v>606</v>
      </c>
      <c r="D140" s="36" t="s">
        <v>606</v>
      </c>
      <c r="E140" s="36" t="s">
        <v>606</v>
      </c>
      <c r="F140" s="36" t="s">
        <v>606</v>
      </c>
      <c r="G140" s="36" t="s">
        <v>606</v>
      </c>
      <c r="H140" s="36" t="s">
        <v>606</v>
      </c>
      <c r="I140" s="36" t="s">
        <v>606</v>
      </c>
      <c r="J140" s="36" t="s">
        <v>606</v>
      </c>
      <c r="K140" s="36" t="s">
        <v>606</v>
      </c>
      <c r="L140" s="36" t="s">
        <v>606</v>
      </c>
      <c r="M140" s="36">
        <v>-3.1</v>
      </c>
      <c r="N140" s="36">
        <v>-2.1</v>
      </c>
      <c r="O140" s="36">
        <v>-1.8</v>
      </c>
      <c r="P140" s="36">
        <v>-1.1</v>
      </c>
      <c r="Q140" s="36">
        <v>0.0</v>
      </c>
      <c r="R140" s="36">
        <v>1.9</v>
      </c>
      <c r="S140" s="36">
        <v>-0.6</v>
      </c>
      <c r="T140" s="36">
        <v>-0.3</v>
      </c>
      <c r="U140" s="36">
        <v>1.7</v>
      </c>
    </row>
    <row r="141" ht="15.75" customHeight="1">
      <c r="A141" s="3" t="s">
        <v>30</v>
      </c>
      <c r="B141" s="36">
        <v>6.7</v>
      </c>
      <c r="C141" s="36">
        <v>18.3</v>
      </c>
      <c r="D141" s="36">
        <v>10.6</v>
      </c>
      <c r="E141" s="36">
        <v>9.2</v>
      </c>
      <c r="F141" s="36">
        <v>11.2</v>
      </c>
      <c r="G141" s="36">
        <v>10.3</v>
      </c>
      <c r="H141" s="36">
        <v>16.1</v>
      </c>
      <c r="I141" s="36">
        <v>7.1</v>
      </c>
      <c r="J141" s="36">
        <v>7.3</v>
      </c>
      <c r="K141" s="36">
        <v>10.5</v>
      </c>
      <c r="L141" s="36">
        <v>21.6</v>
      </c>
      <c r="M141" s="36">
        <v>15.4</v>
      </c>
      <c r="N141" s="36">
        <v>21.7</v>
      </c>
      <c r="O141" s="36">
        <v>-4.9</v>
      </c>
      <c r="P141" s="36">
        <v>-2.6</v>
      </c>
      <c r="Q141" s="36">
        <v>5.9</v>
      </c>
      <c r="R141" s="36">
        <v>4.8</v>
      </c>
      <c r="S141" s="36">
        <v>1.3</v>
      </c>
      <c r="T141" s="36">
        <v>4.4</v>
      </c>
      <c r="U141" s="36">
        <v>14.2</v>
      </c>
    </row>
    <row r="142" ht="15.75" customHeight="1">
      <c r="A142" s="3" t="s">
        <v>183</v>
      </c>
      <c r="B142" s="36">
        <v>-2.3</v>
      </c>
      <c r="C142" s="36">
        <v>-3.4</v>
      </c>
      <c r="D142" s="36">
        <v>-0.7</v>
      </c>
      <c r="E142" s="36">
        <v>-1.4</v>
      </c>
      <c r="F142" s="36">
        <v>-3.0</v>
      </c>
      <c r="G142" s="36">
        <v>-4.6</v>
      </c>
      <c r="H142" s="36">
        <v>-6.9</v>
      </c>
      <c r="I142" s="36">
        <v>-6.2</v>
      </c>
      <c r="J142" s="36">
        <v>-4.1</v>
      </c>
      <c r="K142" s="36">
        <v>-2.4</v>
      </c>
      <c r="L142" s="36">
        <v>-2.4</v>
      </c>
      <c r="M142" s="36">
        <v>-2.0</v>
      </c>
      <c r="N142" s="36">
        <v>-1.3</v>
      </c>
      <c r="O142" s="36">
        <v>-2.5</v>
      </c>
      <c r="P142" s="36">
        <v>-2.9</v>
      </c>
      <c r="Q142" s="36">
        <v>-2.7</v>
      </c>
      <c r="R142" s="36">
        <v>-4.6</v>
      </c>
      <c r="S142" s="36">
        <v>-9.6</v>
      </c>
      <c r="T142" s="36">
        <v>-6.7</v>
      </c>
      <c r="U142" s="36">
        <v>-5.8</v>
      </c>
    </row>
    <row r="143" ht="15.75" customHeight="1">
      <c r="A143" s="3" t="s">
        <v>31</v>
      </c>
      <c r="B143" s="36">
        <v>1.4</v>
      </c>
      <c r="C143" s="36">
        <v>4.6</v>
      </c>
      <c r="D143" s="36">
        <v>7.6</v>
      </c>
      <c r="E143" s="36">
        <v>7.8</v>
      </c>
      <c r="F143" s="36">
        <v>5.6</v>
      </c>
      <c r="G143" s="36">
        <v>4.5</v>
      </c>
      <c r="H143" s="36">
        <v>-5.9</v>
      </c>
      <c r="I143" s="36">
        <v>-3.2</v>
      </c>
      <c r="J143" s="36">
        <v>1.4</v>
      </c>
      <c r="K143" s="36">
        <v>0.4</v>
      </c>
      <c r="L143" s="36">
        <v>-1.2</v>
      </c>
      <c r="M143" s="36">
        <v>-1.1</v>
      </c>
      <c r="N143" s="36">
        <v>-3.4</v>
      </c>
      <c r="O143" s="36">
        <v>-3.7</v>
      </c>
      <c r="P143" s="36">
        <v>-1.5</v>
      </c>
      <c r="Q143" s="36">
        <v>2.9</v>
      </c>
      <c r="R143" s="36">
        <v>1.9</v>
      </c>
      <c r="S143" s="36">
        <v>-4.0</v>
      </c>
      <c r="T143" s="36">
        <v>0.8</v>
      </c>
      <c r="U143" s="36">
        <v>-2.2</v>
      </c>
    </row>
    <row r="144" ht="15.75" customHeight="1">
      <c r="A144" s="3" t="s">
        <v>184</v>
      </c>
      <c r="B144" s="36">
        <v>-1.2</v>
      </c>
      <c r="C144" s="36">
        <v>2.3</v>
      </c>
      <c r="D144" s="36">
        <v>1.1</v>
      </c>
      <c r="E144" s="36">
        <v>0.0</v>
      </c>
      <c r="F144" s="36">
        <v>-1.6</v>
      </c>
      <c r="G144" s="36">
        <v>0.8</v>
      </c>
      <c r="H144" s="36">
        <v>0.3</v>
      </c>
      <c r="I144" s="36">
        <v>-0.6</v>
      </c>
      <c r="J144" s="36">
        <v>-0.9</v>
      </c>
      <c r="K144" s="36">
        <v>-2.4</v>
      </c>
      <c r="L144" s="36">
        <v>-1.3</v>
      </c>
      <c r="M144" s="36">
        <v>-3.9</v>
      </c>
      <c r="N144" s="36">
        <v>-2.7</v>
      </c>
      <c r="O144" s="36">
        <v>-2.3</v>
      </c>
      <c r="P144" s="36">
        <v>-2.5</v>
      </c>
      <c r="Q144" s="36">
        <v>-2.6</v>
      </c>
      <c r="R144" s="36">
        <v>-5.1</v>
      </c>
      <c r="S144" s="36">
        <v>-9.5</v>
      </c>
      <c r="T144" s="36">
        <v>-7.0</v>
      </c>
      <c r="U144" s="36">
        <v>-6.5</v>
      </c>
    </row>
    <row r="145" ht="15.75" customHeight="1">
      <c r="A145" s="3" t="s">
        <v>185</v>
      </c>
      <c r="B145" s="36">
        <v>-5.7</v>
      </c>
      <c r="C145" s="36">
        <v>-6.6</v>
      </c>
      <c r="D145" s="36">
        <v>-3.5</v>
      </c>
      <c r="E145" s="36">
        <v>-1.3</v>
      </c>
      <c r="F145" s="36">
        <v>-2.9</v>
      </c>
      <c r="G145" s="36">
        <v>-2.9</v>
      </c>
      <c r="H145" s="36">
        <v>-2.2</v>
      </c>
      <c r="I145" s="36">
        <v>-6.3</v>
      </c>
      <c r="J145" s="36">
        <v>1.6</v>
      </c>
      <c r="K145" s="36">
        <v>4.3</v>
      </c>
      <c r="L145" s="36">
        <v>10.9</v>
      </c>
      <c r="M145" s="36">
        <v>8.5</v>
      </c>
      <c r="N145" s="36">
        <v>5.6</v>
      </c>
      <c r="O145" s="36">
        <v>3.8</v>
      </c>
      <c r="P145" s="36">
        <v>0.5</v>
      </c>
      <c r="Q145" s="36">
        <v>1.2</v>
      </c>
      <c r="R145" s="36">
        <v>-0.7</v>
      </c>
      <c r="S145" s="36">
        <v>-3.1</v>
      </c>
      <c r="T145" s="36">
        <v>5.6</v>
      </c>
      <c r="U145" s="36">
        <v>-3.2</v>
      </c>
    </row>
    <row r="146" ht="15.75" customHeight="1">
      <c r="A146" s="3" t="s">
        <v>57</v>
      </c>
      <c r="B146" s="36">
        <v>-3.2</v>
      </c>
      <c r="C146" s="36">
        <v>-2.6</v>
      </c>
      <c r="D146" s="36">
        <v>-6.1</v>
      </c>
      <c r="E146" s="36">
        <v>-5.0</v>
      </c>
      <c r="F146" s="36">
        <v>-1.6</v>
      </c>
      <c r="G146" s="36">
        <v>-0.7</v>
      </c>
      <c r="H146" s="36">
        <v>-2.6</v>
      </c>
      <c r="I146" s="36">
        <v>-4.1</v>
      </c>
      <c r="J146" s="36">
        <v>-5.4</v>
      </c>
      <c r="K146" s="36">
        <v>-7.5</v>
      </c>
      <c r="L146" s="36">
        <v>-4.8</v>
      </c>
      <c r="M146" s="36">
        <v>-3.1</v>
      </c>
      <c r="N146" s="36">
        <v>-2.3</v>
      </c>
      <c r="O146" s="36">
        <v>-1.4</v>
      </c>
      <c r="P146" s="36">
        <v>-2.2</v>
      </c>
      <c r="Q146" s="36">
        <v>-1.0</v>
      </c>
      <c r="R146" s="36">
        <v>-3.5</v>
      </c>
      <c r="S146" s="36">
        <v>-11.7</v>
      </c>
      <c r="T146" s="36">
        <v>-5.3</v>
      </c>
      <c r="U146" s="36">
        <v>-3.5</v>
      </c>
    </row>
    <row r="147" ht="15.75" customHeight="1">
      <c r="A147" s="3" t="s">
        <v>186</v>
      </c>
      <c r="B147" s="36">
        <v>-2.5</v>
      </c>
      <c r="C147" s="36">
        <v>-2.7</v>
      </c>
      <c r="D147" s="36">
        <v>-4.3</v>
      </c>
      <c r="E147" s="36">
        <v>-3.1</v>
      </c>
      <c r="F147" s="36">
        <v>-3.1</v>
      </c>
      <c r="G147" s="36">
        <v>-1.3</v>
      </c>
      <c r="H147" s="36">
        <v>-2.9</v>
      </c>
      <c r="I147" s="36">
        <v>-3.7</v>
      </c>
      <c r="J147" s="36">
        <v>-3.5</v>
      </c>
      <c r="K147" s="36">
        <v>-1.8</v>
      </c>
      <c r="L147" s="36">
        <v>-5.8</v>
      </c>
      <c r="M147" s="36">
        <v>-2.8</v>
      </c>
      <c r="N147" s="36">
        <v>-2.0</v>
      </c>
      <c r="O147" s="36">
        <v>1.1</v>
      </c>
      <c r="P147" s="36">
        <v>-0.4</v>
      </c>
      <c r="Q147" s="36">
        <v>-0.3</v>
      </c>
      <c r="R147" s="36">
        <v>-2.1</v>
      </c>
      <c r="S147" s="36">
        <v>-4.7</v>
      </c>
      <c r="T147" s="36">
        <v>-7.3</v>
      </c>
      <c r="U147" s="36">
        <v>-7.6</v>
      </c>
    </row>
    <row r="148" ht="15.75" customHeight="1">
      <c r="A148" s="3" t="s">
        <v>187</v>
      </c>
      <c r="B148" s="36">
        <v>-0.5</v>
      </c>
      <c r="C148" s="36">
        <v>-0.7</v>
      </c>
      <c r="D148" s="36">
        <v>0.2</v>
      </c>
      <c r="E148" s="36">
        <v>-0.4</v>
      </c>
      <c r="F148" s="36">
        <v>0.5</v>
      </c>
      <c r="G148" s="36">
        <v>-0.4</v>
      </c>
      <c r="H148" s="36">
        <v>-3.0</v>
      </c>
      <c r="I148" s="36">
        <v>-5.5</v>
      </c>
      <c r="J148" s="36">
        <v>-5.2</v>
      </c>
      <c r="K148" s="36">
        <v>-7.4</v>
      </c>
      <c r="L148" s="36">
        <v>-3.8</v>
      </c>
      <c r="M148" s="36">
        <v>-5.4</v>
      </c>
      <c r="N148" s="36">
        <v>-3.8</v>
      </c>
      <c r="O148" s="36">
        <v>-0.3</v>
      </c>
      <c r="P148" s="36">
        <v>-2.0</v>
      </c>
      <c r="Q148" s="36">
        <v>0.1</v>
      </c>
      <c r="R148" s="36">
        <v>1.5</v>
      </c>
      <c r="S148" s="36">
        <v>5.4</v>
      </c>
      <c r="T148" s="36">
        <v>1.7</v>
      </c>
      <c r="U148" s="36">
        <v>5.4</v>
      </c>
    </row>
    <row r="149" ht="15.75" customHeight="1">
      <c r="A149" s="3" t="s">
        <v>188</v>
      </c>
      <c r="B149" s="36" t="s">
        <v>606</v>
      </c>
      <c r="C149" s="36">
        <v>2.4</v>
      </c>
      <c r="D149" s="36">
        <v>3.6</v>
      </c>
      <c r="E149" s="36">
        <v>1.5</v>
      </c>
      <c r="F149" s="36">
        <v>1.8</v>
      </c>
      <c r="G149" s="36">
        <v>0.2</v>
      </c>
      <c r="H149" s="36">
        <v>-2.5</v>
      </c>
      <c r="I149" s="36">
        <v>-2.2</v>
      </c>
      <c r="J149" s="36">
        <v>-4.0</v>
      </c>
      <c r="K149" s="36">
        <v>-7.1</v>
      </c>
      <c r="L149" s="36">
        <v>-7.7</v>
      </c>
      <c r="M149" s="36">
        <v>1.1</v>
      </c>
      <c r="N149" s="36">
        <v>-3.3</v>
      </c>
      <c r="O149" s="36">
        <v>-0.2</v>
      </c>
      <c r="P149" s="36">
        <v>-3.5</v>
      </c>
      <c r="Q149" s="36">
        <v>-1.6</v>
      </c>
      <c r="R149" s="36">
        <v>-0.1</v>
      </c>
      <c r="S149" s="36">
        <v>-37.6</v>
      </c>
      <c r="T149" s="36">
        <v>-17.4</v>
      </c>
      <c r="U149" s="36">
        <v>-2.6</v>
      </c>
    </row>
    <row r="150" ht="15.75" customHeight="1">
      <c r="A150" s="3" t="s">
        <v>189</v>
      </c>
      <c r="B150" s="36">
        <v>-8.9</v>
      </c>
      <c r="C150" s="36">
        <v>-14.6</v>
      </c>
      <c r="D150" s="36">
        <v>31.5</v>
      </c>
      <c r="E150" s="36">
        <v>17.3</v>
      </c>
      <c r="F150" s="36">
        <v>125.1</v>
      </c>
      <c r="G150" s="36">
        <v>13.6</v>
      </c>
      <c r="H150" s="36">
        <v>-19.3</v>
      </c>
      <c r="I150" s="36">
        <v>-11.7</v>
      </c>
      <c r="J150" s="36">
        <v>-12.5</v>
      </c>
      <c r="K150" s="36">
        <v>-11.2</v>
      </c>
      <c r="L150" s="36">
        <v>1.9</v>
      </c>
      <c r="M150" s="36">
        <v>-5.3</v>
      </c>
      <c r="N150" s="36">
        <v>-6.3</v>
      </c>
      <c r="O150" s="36">
        <v>-4.2</v>
      </c>
      <c r="P150" s="36">
        <v>-2.7</v>
      </c>
      <c r="Q150" s="36">
        <v>-1.9</v>
      </c>
      <c r="R150" s="36">
        <v>-0.1</v>
      </c>
      <c r="S150" s="36">
        <v>5.9</v>
      </c>
      <c r="T150" s="36">
        <v>1.5</v>
      </c>
      <c r="U150" s="36">
        <v>8.1</v>
      </c>
    </row>
    <row r="151" ht="15.75" customHeight="1">
      <c r="A151" s="3" t="s">
        <v>190</v>
      </c>
      <c r="B151" s="36">
        <v>1.2</v>
      </c>
      <c r="C151" s="36">
        <v>9.7</v>
      </c>
      <c r="D151" s="36">
        <v>18.0</v>
      </c>
      <c r="E151" s="36">
        <v>20.8</v>
      </c>
      <c r="F151" s="36">
        <v>11.8</v>
      </c>
      <c r="G151" s="36">
        <v>29.8</v>
      </c>
      <c r="H151" s="36">
        <v>-5.4</v>
      </c>
      <c r="I151" s="36">
        <v>4.4</v>
      </c>
      <c r="J151" s="36">
        <v>11.5</v>
      </c>
      <c r="K151" s="36">
        <v>11.8</v>
      </c>
      <c r="L151" s="36">
        <v>5.6</v>
      </c>
      <c r="M151" s="36">
        <v>-3.5</v>
      </c>
      <c r="N151" s="36">
        <v>-15.5</v>
      </c>
      <c r="O151" s="36">
        <v>-13.7</v>
      </c>
      <c r="P151" s="36">
        <v>-8.9</v>
      </c>
      <c r="Q151" s="36">
        <v>-5.5</v>
      </c>
      <c r="R151" s="36">
        <v>-4.2</v>
      </c>
      <c r="S151" s="36">
        <v>-10.7</v>
      </c>
      <c r="T151" s="36">
        <v>-2.3</v>
      </c>
      <c r="U151" s="36">
        <v>2.5</v>
      </c>
    </row>
    <row r="152" ht="15.75" customHeight="1">
      <c r="A152" s="3" t="s">
        <v>191</v>
      </c>
      <c r="B152" s="36">
        <v>-0.5</v>
      </c>
      <c r="C152" s="36">
        <v>0.2</v>
      </c>
      <c r="D152" s="36">
        <v>-0.3</v>
      </c>
      <c r="E152" s="36">
        <v>-3.7</v>
      </c>
      <c r="F152" s="36">
        <v>-2.8</v>
      </c>
      <c r="G152" s="36">
        <v>-3.5</v>
      </c>
      <c r="H152" s="36">
        <v>-3.7</v>
      </c>
      <c r="I152" s="36">
        <v>-3.9</v>
      </c>
      <c r="J152" s="36">
        <v>-4.9</v>
      </c>
      <c r="K152" s="36">
        <v>-4.2</v>
      </c>
      <c r="L152" s="36">
        <v>-4.3</v>
      </c>
      <c r="M152" s="36">
        <v>-3.9</v>
      </c>
      <c r="N152" s="36">
        <v>-3.7</v>
      </c>
      <c r="O152" s="36">
        <v>-3.3</v>
      </c>
      <c r="P152" s="36">
        <v>-3.0</v>
      </c>
      <c r="Q152" s="36">
        <v>-3.7</v>
      </c>
      <c r="R152" s="36">
        <v>-3.9</v>
      </c>
      <c r="S152" s="36">
        <v>-6.4</v>
      </c>
      <c r="T152" s="36">
        <v>-6.3</v>
      </c>
      <c r="U152" s="36">
        <v>-6.1</v>
      </c>
    </row>
    <row r="153" ht="15.75" customHeight="1">
      <c r="A153" s="3" t="s">
        <v>32</v>
      </c>
      <c r="B153" s="36">
        <v>-2.5</v>
      </c>
      <c r="C153" s="36">
        <v>0.1</v>
      </c>
      <c r="D153" s="36">
        <v>1.0</v>
      </c>
      <c r="E153" s="36">
        <v>-0.9</v>
      </c>
      <c r="F153" s="36">
        <v>-0.8</v>
      </c>
      <c r="G153" s="36">
        <v>-1.8</v>
      </c>
      <c r="H153" s="36">
        <v>-3.4</v>
      </c>
      <c r="I153" s="36">
        <v>-3.5</v>
      </c>
      <c r="J153" s="36">
        <v>-3.9</v>
      </c>
      <c r="K153" s="36">
        <v>-6.4</v>
      </c>
      <c r="L153" s="36">
        <v>-5.0</v>
      </c>
      <c r="M153" s="36">
        <v>-5.9</v>
      </c>
      <c r="N153" s="36">
        <v>-3.4</v>
      </c>
      <c r="O153" s="36">
        <v>-1.1</v>
      </c>
      <c r="P153" s="36">
        <v>1.4</v>
      </c>
      <c r="Q153" s="36">
        <v>0.8</v>
      </c>
      <c r="R153" s="36">
        <v>0.0</v>
      </c>
      <c r="S153" s="36">
        <v>-7.2</v>
      </c>
      <c r="T153" s="36">
        <v>-3.3</v>
      </c>
      <c r="U153" s="36">
        <v>-0.1</v>
      </c>
    </row>
    <row r="154" ht="15.75" customHeight="1">
      <c r="A154" s="3" t="s">
        <v>192</v>
      </c>
      <c r="B154" s="36">
        <v>3.4</v>
      </c>
      <c r="C154" s="36">
        <v>0.4</v>
      </c>
      <c r="D154" s="36">
        <v>0.4</v>
      </c>
      <c r="E154" s="36">
        <v>-2.5</v>
      </c>
      <c r="F154" s="36">
        <v>-9.9</v>
      </c>
      <c r="G154" s="36">
        <v>7.9</v>
      </c>
      <c r="H154" s="36">
        <v>4.8</v>
      </c>
      <c r="I154" s="36">
        <v>0.5</v>
      </c>
      <c r="J154" s="36">
        <v>3.4</v>
      </c>
      <c r="K154" s="36">
        <v>2.9</v>
      </c>
      <c r="L154" s="36">
        <v>0.4</v>
      </c>
      <c r="M154" s="36">
        <v>3.5</v>
      </c>
      <c r="N154" s="36">
        <v>1.8</v>
      </c>
      <c r="O154" s="36">
        <v>0.2</v>
      </c>
      <c r="P154" s="36">
        <v>0.5</v>
      </c>
      <c r="Q154" s="36">
        <v>-0.5</v>
      </c>
      <c r="R154" s="36">
        <v>1.4</v>
      </c>
      <c r="S154" s="36">
        <v>-16.3</v>
      </c>
      <c r="T154" s="36">
        <v>-5.5</v>
      </c>
      <c r="U154" s="36">
        <v>-1.0</v>
      </c>
    </row>
    <row r="155" ht="15.75" customHeight="1">
      <c r="A155" s="3" t="s">
        <v>193</v>
      </c>
      <c r="B155" s="36">
        <v>-4.5</v>
      </c>
      <c r="C155" s="36">
        <v>-2.4</v>
      </c>
      <c r="D155" s="36">
        <v>-1.9</v>
      </c>
      <c r="E155" s="36">
        <v>-1.6</v>
      </c>
      <c r="F155" s="36">
        <v>20.1</v>
      </c>
      <c r="G155" s="36">
        <v>-3.5</v>
      </c>
      <c r="H155" s="36">
        <v>-2.3</v>
      </c>
      <c r="I155" s="36">
        <v>-5.0</v>
      </c>
      <c r="J155" s="36">
        <v>-4.5</v>
      </c>
      <c r="K155" s="36">
        <v>-5.2</v>
      </c>
      <c r="L155" s="36">
        <v>-2.4</v>
      </c>
      <c r="M155" s="36">
        <v>-3.6</v>
      </c>
      <c r="N155" s="36">
        <v>-4.5</v>
      </c>
      <c r="O155" s="36">
        <v>-8.5</v>
      </c>
      <c r="P155" s="36">
        <v>-8.8</v>
      </c>
      <c r="Q155" s="36">
        <v>-5.6</v>
      </c>
      <c r="R155" s="36">
        <v>-3.1</v>
      </c>
      <c r="S155" s="36">
        <v>-5.8</v>
      </c>
      <c r="T155" s="36">
        <v>-7.3</v>
      </c>
      <c r="U155" s="36">
        <v>-10.9</v>
      </c>
    </row>
    <row r="156" ht="15.75" customHeight="1">
      <c r="A156" s="3" t="s">
        <v>33</v>
      </c>
      <c r="B156" s="36">
        <v>0.7</v>
      </c>
      <c r="C156" s="36">
        <v>2.1</v>
      </c>
      <c r="D156" s="36">
        <v>2.6</v>
      </c>
      <c r="E156" s="36">
        <v>2.2</v>
      </c>
      <c r="F156" s="36">
        <v>7.1</v>
      </c>
      <c r="G156" s="36">
        <v>3.6</v>
      </c>
      <c r="H156" s="36">
        <v>-0.1</v>
      </c>
      <c r="I156" s="36">
        <v>5.7</v>
      </c>
      <c r="J156" s="36">
        <v>8.0</v>
      </c>
      <c r="K156" s="36">
        <v>7.3</v>
      </c>
      <c r="L156" s="36">
        <v>6.0</v>
      </c>
      <c r="M156" s="36">
        <v>4.6</v>
      </c>
      <c r="N156" s="36">
        <v>2.9</v>
      </c>
      <c r="O156" s="36">
        <v>3.3</v>
      </c>
      <c r="P156" s="36">
        <v>5.2</v>
      </c>
      <c r="Q156" s="36">
        <v>3.7</v>
      </c>
      <c r="R156" s="36">
        <v>3.8</v>
      </c>
      <c r="S156" s="36">
        <v>-6.8</v>
      </c>
      <c r="T156" s="36">
        <v>1.2</v>
      </c>
      <c r="U156" s="36">
        <v>0.4</v>
      </c>
    </row>
    <row r="157" ht="15.75" customHeight="1">
      <c r="A157" s="3" t="s">
        <v>194</v>
      </c>
    </row>
    <row r="158" ht="15.75" customHeight="1">
      <c r="A158" s="3" t="s">
        <v>195</v>
      </c>
      <c r="B158" s="36">
        <v>10.6</v>
      </c>
      <c r="C158" s="36">
        <v>17.0</v>
      </c>
      <c r="D158" s="36">
        <v>13.4</v>
      </c>
      <c r="E158" s="36">
        <v>13.0</v>
      </c>
      <c r="F158" s="36">
        <v>15.3</v>
      </c>
      <c r="G158" s="36">
        <v>1.9</v>
      </c>
      <c r="H158" s="36">
        <v>2.4</v>
      </c>
      <c r="I158" s="36">
        <v>6.0</v>
      </c>
      <c r="J158" s="36">
        <v>6.2</v>
      </c>
      <c r="K158" s="36">
        <v>4.6</v>
      </c>
      <c r="L158" s="36">
        <v>3.7</v>
      </c>
      <c r="M158" s="36">
        <v>2.3</v>
      </c>
      <c r="N158" s="36">
        <v>1.2</v>
      </c>
      <c r="O158" s="36">
        <v>-3.2</v>
      </c>
      <c r="P158" s="36">
        <v>-0.9</v>
      </c>
      <c r="Q158" s="36">
        <v>1.5</v>
      </c>
      <c r="R158" s="36">
        <v>-1.5</v>
      </c>
      <c r="S158" s="36">
        <v>-2.4</v>
      </c>
      <c r="T158" s="36">
        <v>-3.6</v>
      </c>
      <c r="U158" s="36">
        <v>-4.1</v>
      </c>
    </row>
    <row r="159" ht="15.75" customHeight="1">
      <c r="A159" s="3" t="s">
        <v>196</v>
      </c>
      <c r="B159" s="36" t="s">
        <v>606</v>
      </c>
      <c r="C159" s="36" t="s">
        <v>606</v>
      </c>
      <c r="D159" s="36" t="s">
        <v>606</v>
      </c>
      <c r="E159" s="36" t="s">
        <v>606</v>
      </c>
      <c r="F159" s="36" t="s">
        <v>606</v>
      </c>
      <c r="G159" s="36" t="s">
        <v>606</v>
      </c>
      <c r="H159" s="36" t="s">
        <v>606</v>
      </c>
      <c r="I159" s="36" t="s">
        <v>606</v>
      </c>
      <c r="J159" s="36" t="s">
        <v>606</v>
      </c>
      <c r="K159" s="36" t="s">
        <v>606</v>
      </c>
      <c r="L159" s="36">
        <v>-0.1</v>
      </c>
      <c r="M159" s="36">
        <v>-0.1</v>
      </c>
      <c r="N159" s="36">
        <v>0.3</v>
      </c>
      <c r="O159" s="36">
        <v>0.6</v>
      </c>
      <c r="P159" s="36">
        <v>0.6</v>
      </c>
      <c r="Q159" s="36">
        <v>0.0</v>
      </c>
      <c r="R159" s="36">
        <v>0.4</v>
      </c>
      <c r="S159" s="36">
        <v>0.4</v>
      </c>
      <c r="T159" s="36">
        <v>-1.1</v>
      </c>
      <c r="U159" s="36">
        <v>0.0</v>
      </c>
    </row>
    <row r="160" ht="15.75" customHeight="1">
      <c r="A160" s="3" t="s">
        <v>34</v>
      </c>
      <c r="B160" s="36">
        <v>-1.6</v>
      </c>
      <c r="C160" s="36">
        <v>-1.0</v>
      </c>
      <c r="D160" s="36">
        <v>-0.1</v>
      </c>
      <c r="E160" s="36">
        <v>0.8</v>
      </c>
      <c r="F160" s="36">
        <v>1.2</v>
      </c>
      <c r="G160" s="36">
        <v>-0.5</v>
      </c>
      <c r="H160" s="36">
        <v>-4.7</v>
      </c>
      <c r="I160" s="36">
        <v>-4.5</v>
      </c>
      <c r="J160" s="36">
        <v>-3.7</v>
      </c>
      <c r="K160" s="36">
        <v>-4.0</v>
      </c>
      <c r="L160" s="36">
        <v>-3.9</v>
      </c>
      <c r="M160" s="36">
        <v>-3.9</v>
      </c>
      <c r="N160" s="36">
        <v>-4.4</v>
      </c>
      <c r="O160" s="36">
        <v>-3.7</v>
      </c>
      <c r="P160" s="36">
        <v>-4.0</v>
      </c>
      <c r="Q160" s="36">
        <v>-3.7</v>
      </c>
      <c r="R160" s="36">
        <v>-4.7</v>
      </c>
      <c r="S160" s="36">
        <v>-9.6</v>
      </c>
      <c r="T160" s="36">
        <v>-5.6</v>
      </c>
      <c r="U160" s="36">
        <v>-4.5</v>
      </c>
    </row>
    <row r="161" ht="15.75" customHeight="1">
      <c r="A161" s="3" t="s">
        <v>618</v>
      </c>
      <c r="B161" s="36" t="s">
        <v>606</v>
      </c>
      <c r="C161" s="36" t="s">
        <v>606</v>
      </c>
      <c r="D161" s="36" t="s">
        <v>606</v>
      </c>
      <c r="E161" s="36" t="s">
        <v>606</v>
      </c>
      <c r="F161" s="36" t="s">
        <v>606</v>
      </c>
      <c r="G161" s="36" t="s">
        <v>606</v>
      </c>
      <c r="H161" s="36" t="s">
        <v>606</v>
      </c>
      <c r="I161" s="36" t="s">
        <v>606</v>
      </c>
      <c r="J161" s="36">
        <v>4.6</v>
      </c>
      <c r="K161" s="36">
        <v>-14.8</v>
      </c>
      <c r="L161" s="36">
        <v>-3.4</v>
      </c>
      <c r="M161" s="36">
        <v>-9.2</v>
      </c>
      <c r="N161" s="36">
        <v>-16.1</v>
      </c>
      <c r="O161" s="36">
        <v>-18.2</v>
      </c>
      <c r="P161" s="36">
        <v>6.3</v>
      </c>
      <c r="Q161" s="36">
        <v>-0.9</v>
      </c>
      <c r="R161" s="36">
        <v>0.0</v>
      </c>
      <c r="S161" s="36">
        <v>-5.6</v>
      </c>
      <c r="T161" s="36">
        <v>-9.4</v>
      </c>
      <c r="U161" s="36">
        <v>0.9</v>
      </c>
    </row>
    <row r="162" ht="15.75" customHeight="1">
      <c r="A162" s="3" t="s">
        <v>35</v>
      </c>
      <c r="B162" s="36">
        <v>-6.2</v>
      </c>
      <c r="C162" s="36">
        <v>-6.3</v>
      </c>
      <c r="D162" s="36">
        <v>-5.9</v>
      </c>
      <c r="E162" s="36">
        <v>-5.9</v>
      </c>
      <c r="F162" s="36">
        <v>-5.8</v>
      </c>
      <c r="G162" s="36">
        <v>-5.9</v>
      </c>
      <c r="H162" s="36">
        <v>-8.3</v>
      </c>
      <c r="I162" s="36">
        <v>-6.7</v>
      </c>
      <c r="J162" s="36">
        <v>-6.0</v>
      </c>
      <c r="K162" s="36">
        <v>-5.4</v>
      </c>
      <c r="L162" s="36">
        <v>-5.0</v>
      </c>
      <c r="M162" s="36">
        <v>-6.0</v>
      </c>
      <c r="N162" s="36">
        <v>-6.6</v>
      </c>
      <c r="O162" s="36">
        <v>-5.0</v>
      </c>
      <c r="P162" s="36">
        <v>-5.1</v>
      </c>
      <c r="Q162" s="36">
        <v>-5.0</v>
      </c>
      <c r="R162" s="36">
        <v>-7.5</v>
      </c>
      <c r="S162" s="36">
        <v>-12.1</v>
      </c>
      <c r="T162" s="36">
        <v>-11.6</v>
      </c>
      <c r="U162" s="36">
        <v>-10.4</v>
      </c>
    </row>
    <row r="163" ht="15.75" customHeight="1">
      <c r="A163" s="3" t="s">
        <v>197</v>
      </c>
      <c r="B163" s="36">
        <v>0.8</v>
      </c>
      <c r="C163" s="36">
        <v>0.2</v>
      </c>
      <c r="D163" s="36">
        <v>-1.9</v>
      </c>
      <c r="E163" s="36">
        <v>-1.3</v>
      </c>
      <c r="F163" s="36">
        <v>-2.8</v>
      </c>
      <c r="G163" s="36">
        <v>0.5</v>
      </c>
      <c r="H163" s="36">
        <v>-3.8</v>
      </c>
      <c r="I163" s="36">
        <v>0.1</v>
      </c>
      <c r="J163" s="36">
        <v>-2.3</v>
      </c>
      <c r="K163" s="36">
        <v>-7.4</v>
      </c>
      <c r="L163" s="36">
        <v>-5.8</v>
      </c>
      <c r="M163" s="36">
        <v>-4.7</v>
      </c>
      <c r="N163" s="36">
        <v>-3.9</v>
      </c>
      <c r="O163" s="36">
        <v>-3.9</v>
      </c>
      <c r="P163" s="36">
        <v>-6.1</v>
      </c>
      <c r="Q163" s="36">
        <v>-7.9</v>
      </c>
      <c r="R163" s="36">
        <v>-10.8</v>
      </c>
      <c r="S163" s="36">
        <v>-5.9</v>
      </c>
      <c r="T163" s="36">
        <v>-0.3</v>
      </c>
      <c r="U163" s="36">
        <v>-2.1</v>
      </c>
    </row>
    <row r="164" ht="15.75" customHeight="1">
      <c r="A164" s="3" t="s">
        <v>36</v>
      </c>
      <c r="B164" s="36">
        <v>-0.1</v>
      </c>
      <c r="C164" s="36">
        <v>-1.2</v>
      </c>
      <c r="D164" s="36">
        <v>-3.4</v>
      </c>
      <c r="E164" s="36">
        <v>0.6</v>
      </c>
      <c r="F164" s="36">
        <v>5.0</v>
      </c>
      <c r="G164" s="36">
        <v>2.4</v>
      </c>
      <c r="H164" s="36">
        <v>2.0</v>
      </c>
      <c r="I164" s="36">
        <v>-0.2</v>
      </c>
      <c r="J164" s="36">
        <v>2.3</v>
      </c>
      <c r="K164" s="36">
        <v>-2.0</v>
      </c>
      <c r="L164" s="36">
        <v>-3.3</v>
      </c>
      <c r="M164" s="36">
        <v>-4.7</v>
      </c>
      <c r="N164" s="36">
        <v>-7.6</v>
      </c>
      <c r="O164" s="36">
        <v>-9.3</v>
      </c>
      <c r="P164" s="36">
        <v>-7.1</v>
      </c>
      <c r="Q164" s="36">
        <v>-5.2</v>
      </c>
      <c r="R164" s="36">
        <v>-18.6</v>
      </c>
      <c r="S164" s="36">
        <v>-11.2</v>
      </c>
      <c r="T164" s="36">
        <v>-7.3</v>
      </c>
      <c r="U164" s="36">
        <v>-3.5</v>
      </c>
    </row>
    <row r="165" ht="15.75" customHeight="1">
      <c r="A165" s="3" t="s">
        <v>198</v>
      </c>
      <c r="B165" s="36">
        <v>-1.2</v>
      </c>
      <c r="C165" s="36">
        <v>0.2</v>
      </c>
      <c r="D165" s="36">
        <v>1.8</v>
      </c>
      <c r="E165" s="36">
        <v>2.1</v>
      </c>
      <c r="F165" s="36">
        <v>3.3</v>
      </c>
      <c r="G165" s="36">
        <v>1.9</v>
      </c>
      <c r="H165" s="36">
        <v>-0.8</v>
      </c>
      <c r="I165" s="36">
        <v>-0.1</v>
      </c>
      <c r="J165" s="36">
        <v>-0.3</v>
      </c>
      <c r="K165" s="36">
        <v>-1.1</v>
      </c>
      <c r="L165" s="36">
        <v>-1.5</v>
      </c>
      <c r="M165" s="36">
        <v>-1.5</v>
      </c>
      <c r="N165" s="36">
        <v>0.0</v>
      </c>
      <c r="O165" s="36">
        <v>1.0</v>
      </c>
      <c r="P165" s="36">
        <v>1.4</v>
      </c>
      <c r="Q165" s="36">
        <v>0.8</v>
      </c>
      <c r="R165" s="36">
        <v>0.6</v>
      </c>
      <c r="S165" s="36">
        <v>-2.8</v>
      </c>
      <c r="T165" s="36">
        <v>-0.1</v>
      </c>
      <c r="U165" s="36">
        <v>0.7</v>
      </c>
    </row>
    <row r="166" ht="15.75" customHeight="1">
      <c r="A166" s="3" t="s">
        <v>37</v>
      </c>
      <c r="B166" s="36">
        <v>-1.4</v>
      </c>
      <c r="C166" s="36">
        <v>-1.4</v>
      </c>
      <c r="D166" s="36">
        <v>-0.6</v>
      </c>
      <c r="E166" s="36">
        <v>0.8</v>
      </c>
      <c r="F166" s="36">
        <v>1.6</v>
      </c>
      <c r="G166" s="36">
        <v>1.9</v>
      </c>
      <c r="H166" s="36">
        <v>0.5</v>
      </c>
      <c r="I166" s="36">
        <v>0.4</v>
      </c>
      <c r="J166" s="36">
        <v>0.7</v>
      </c>
      <c r="K166" s="36">
        <v>0.2</v>
      </c>
      <c r="L166" s="36">
        <v>-0.4</v>
      </c>
      <c r="M166" s="36">
        <v>-0.2</v>
      </c>
      <c r="N166" s="36">
        <v>0.5</v>
      </c>
      <c r="O166" s="36">
        <v>0.2</v>
      </c>
      <c r="P166" s="36">
        <v>1.1</v>
      </c>
      <c r="Q166" s="36">
        <v>1.3</v>
      </c>
      <c r="R166" s="36">
        <v>1.3</v>
      </c>
      <c r="S166" s="36">
        <v>-3.0</v>
      </c>
      <c r="T166" s="36">
        <v>-0.5</v>
      </c>
      <c r="U166" s="36">
        <v>0.2</v>
      </c>
    </row>
    <row r="167" ht="15.75" customHeight="1">
      <c r="A167" s="3" t="s">
        <v>619</v>
      </c>
      <c r="B167" s="36">
        <v>-2.7</v>
      </c>
      <c r="C167" s="36">
        <v>-4.2</v>
      </c>
      <c r="D167" s="36">
        <v>-4.4</v>
      </c>
      <c r="E167" s="36">
        <v>-1.1</v>
      </c>
      <c r="F167" s="36">
        <v>-3.0</v>
      </c>
      <c r="G167" s="36">
        <v>-2.9</v>
      </c>
      <c r="H167" s="36">
        <v>-2.9</v>
      </c>
      <c r="I167" s="36">
        <v>-7.8</v>
      </c>
      <c r="J167" s="36" t="s">
        <v>606</v>
      </c>
      <c r="K167" s="36" t="s">
        <v>606</v>
      </c>
      <c r="L167" s="36" t="s">
        <v>606</v>
      </c>
      <c r="M167" s="36" t="s">
        <v>606</v>
      </c>
      <c r="N167" s="36" t="s">
        <v>606</v>
      </c>
      <c r="O167" s="36" t="s">
        <v>606</v>
      </c>
      <c r="P167" s="36" t="s">
        <v>606</v>
      </c>
      <c r="Q167" s="36" t="s">
        <v>606</v>
      </c>
      <c r="R167" s="36" t="s">
        <v>606</v>
      </c>
      <c r="S167" s="36" t="s">
        <v>606</v>
      </c>
      <c r="T167" s="36" t="s">
        <v>606</v>
      </c>
      <c r="U167" s="36" t="s">
        <v>606</v>
      </c>
    </row>
    <row r="168" ht="15.75" customHeight="1">
      <c r="A168" s="3" t="s">
        <v>200</v>
      </c>
      <c r="B168" s="36">
        <v>-4.3</v>
      </c>
      <c r="C168" s="36">
        <v>-4.6</v>
      </c>
      <c r="D168" s="36">
        <v>-2.5</v>
      </c>
      <c r="E168" s="36">
        <v>-2.2</v>
      </c>
      <c r="F168" s="36">
        <v>-2.2</v>
      </c>
      <c r="G168" s="36">
        <v>-2.7</v>
      </c>
      <c r="H168" s="36">
        <v>-6.2</v>
      </c>
      <c r="I168" s="36">
        <v>-5.1</v>
      </c>
      <c r="J168" s="36">
        <v>-4.0</v>
      </c>
      <c r="K168" s="36">
        <v>-4.3</v>
      </c>
      <c r="L168" s="36">
        <v>-3.2</v>
      </c>
      <c r="M168" s="36">
        <v>-2.7</v>
      </c>
      <c r="N168" s="36">
        <v>-1.8</v>
      </c>
      <c r="O168" s="36">
        <v>-2.2</v>
      </c>
      <c r="P168" s="36">
        <v>-2.0</v>
      </c>
      <c r="Q168" s="36">
        <v>-1.9</v>
      </c>
      <c r="R168" s="36">
        <v>-1.8</v>
      </c>
      <c r="S168" s="36">
        <v>-2.9</v>
      </c>
      <c r="T168" s="36">
        <v>-2.1</v>
      </c>
      <c r="U168" s="36">
        <v>-0.5</v>
      </c>
    </row>
    <row r="169" ht="15.75" customHeight="1">
      <c r="A169" s="3" t="s">
        <v>38</v>
      </c>
      <c r="B169" s="36">
        <v>-1.8</v>
      </c>
      <c r="C169" s="36">
        <v>-2.4</v>
      </c>
      <c r="D169" s="36">
        <v>-2.9</v>
      </c>
      <c r="E169" s="36">
        <v>1.7</v>
      </c>
      <c r="F169" s="36">
        <v>2.2</v>
      </c>
      <c r="G169" s="36">
        <v>1.8</v>
      </c>
      <c r="H169" s="36">
        <v>-0.3</v>
      </c>
      <c r="I169" s="36">
        <v>-3.0</v>
      </c>
      <c r="J169" s="36">
        <v>0.9</v>
      </c>
      <c r="K169" s="36">
        <v>0.6</v>
      </c>
      <c r="L169" s="36">
        <v>-0.9</v>
      </c>
      <c r="M169" s="36">
        <v>0.8</v>
      </c>
      <c r="N169" s="36">
        <v>-2.0</v>
      </c>
      <c r="O169" s="36">
        <v>-9.0</v>
      </c>
      <c r="P169" s="36">
        <v>-5.7</v>
      </c>
      <c r="Q169" s="36">
        <v>-2.7</v>
      </c>
      <c r="R169" s="36">
        <v>-2.1</v>
      </c>
      <c r="S169" s="36">
        <v>-4.3</v>
      </c>
      <c r="T169" s="36">
        <v>-0.7</v>
      </c>
      <c r="U169" s="36">
        <v>-1.4</v>
      </c>
    </row>
    <row r="170" ht="15.75" customHeight="1">
      <c r="A170" s="3" t="s">
        <v>201</v>
      </c>
      <c r="B170" s="36">
        <v>-1.8</v>
      </c>
      <c r="C170" s="36">
        <v>-2.4</v>
      </c>
      <c r="D170" s="36">
        <v>-3.3</v>
      </c>
      <c r="E170" s="36">
        <v>-3.4</v>
      </c>
      <c r="F170" s="36">
        <v>-1.4</v>
      </c>
      <c r="G170" s="36">
        <v>-1.9</v>
      </c>
      <c r="H170" s="36">
        <v>-4.5</v>
      </c>
      <c r="I170" s="36">
        <v>-4.7</v>
      </c>
      <c r="J170" s="36">
        <v>-3.5</v>
      </c>
      <c r="K170" s="36">
        <v>-4.0</v>
      </c>
      <c r="L170" s="36">
        <v>-3.8</v>
      </c>
      <c r="M170" s="36">
        <v>-2.9</v>
      </c>
      <c r="N170" s="36">
        <v>-3.2</v>
      </c>
      <c r="O170" s="36">
        <v>-2.1</v>
      </c>
      <c r="P170" s="36">
        <v>-1.2</v>
      </c>
      <c r="Q170" s="36">
        <v>-1.9</v>
      </c>
      <c r="R170" s="36">
        <v>-2.0</v>
      </c>
      <c r="S170" s="36">
        <v>-2.5</v>
      </c>
      <c r="T170" s="36">
        <v>-3.4</v>
      </c>
      <c r="U170" s="36">
        <v>-3.3</v>
      </c>
    </row>
    <row r="171" ht="15.75" customHeight="1">
      <c r="A171" s="3" t="s">
        <v>39</v>
      </c>
      <c r="B171" s="36">
        <v>2.0</v>
      </c>
      <c r="C171" s="36">
        <v>1.1</v>
      </c>
      <c r="D171" s="36">
        <v>2.2</v>
      </c>
      <c r="E171" s="36">
        <v>1.9</v>
      </c>
      <c r="F171" s="36">
        <v>0.2</v>
      </c>
      <c r="G171" s="36">
        <v>0.8</v>
      </c>
      <c r="H171" s="36">
        <v>-2.2</v>
      </c>
      <c r="I171" s="36">
        <v>-1.1</v>
      </c>
      <c r="J171" s="36">
        <v>0.1</v>
      </c>
      <c r="K171" s="36">
        <v>-0.9</v>
      </c>
      <c r="L171" s="36">
        <v>0.5</v>
      </c>
      <c r="M171" s="36">
        <v>-0.8</v>
      </c>
      <c r="N171" s="36">
        <v>0.1</v>
      </c>
      <c r="O171" s="36">
        <v>0.6</v>
      </c>
      <c r="P171" s="36">
        <v>-0.4</v>
      </c>
      <c r="Q171" s="36">
        <v>0.1</v>
      </c>
      <c r="R171" s="36">
        <v>-0.8</v>
      </c>
      <c r="S171" s="36">
        <v>-4.7</v>
      </c>
      <c r="T171" s="36">
        <v>-7.0</v>
      </c>
      <c r="U171" s="36">
        <v>-5.5</v>
      </c>
    </row>
    <row r="172" ht="15.75" customHeight="1">
      <c r="A172" s="3" t="s">
        <v>74</v>
      </c>
      <c r="B172" s="36">
        <v>-8.2</v>
      </c>
      <c r="C172" s="36">
        <v>-7.5</v>
      </c>
      <c r="D172" s="36">
        <v>-10.5</v>
      </c>
      <c r="E172" s="36">
        <v>41.0</v>
      </c>
      <c r="F172" s="36">
        <v>-29.9</v>
      </c>
      <c r="G172" s="36">
        <v>-18.6</v>
      </c>
      <c r="H172" s="36">
        <v>-17.2</v>
      </c>
      <c r="I172" s="36">
        <v>-19.8</v>
      </c>
      <c r="J172" s="36">
        <v>-25.4</v>
      </c>
      <c r="K172" s="36">
        <v>-38.7</v>
      </c>
      <c r="L172" s="36">
        <v>-14.4</v>
      </c>
      <c r="M172" s="36">
        <v>-37.5</v>
      </c>
      <c r="N172" s="36">
        <v>-33.1</v>
      </c>
      <c r="O172" s="36">
        <v>-55.4</v>
      </c>
      <c r="P172" s="36">
        <v>-33.5</v>
      </c>
      <c r="Q172" s="36">
        <v>-26.8</v>
      </c>
      <c r="R172" s="36">
        <v>-25.5</v>
      </c>
      <c r="S172" s="36">
        <v>-18.9</v>
      </c>
      <c r="T172" s="36">
        <v>-19.5</v>
      </c>
      <c r="U172" s="36">
        <v>-26.6</v>
      </c>
    </row>
    <row r="173" ht="15.75" customHeight="1">
      <c r="A173" s="3" t="s">
        <v>202</v>
      </c>
      <c r="B173" s="36">
        <v>1.4</v>
      </c>
      <c r="C173" s="36">
        <v>0.6</v>
      </c>
      <c r="D173" s="36">
        <v>-1.7</v>
      </c>
      <c r="E173" s="36">
        <v>-1.9</v>
      </c>
      <c r="F173" s="36">
        <v>-1.9</v>
      </c>
      <c r="G173" s="36">
        <v>-0.6</v>
      </c>
      <c r="H173" s="36">
        <v>-2.7</v>
      </c>
      <c r="I173" s="36">
        <v>-1.7</v>
      </c>
      <c r="J173" s="36">
        <v>-4.6</v>
      </c>
      <c r="K173" s="36">
        <v>-4.8</v>
      </c>
      <c r="L173" s="36">
        <v>-5.2</v>
      </c>
      <c r="M173" s="36">
        <v>-7.4</v>
      </c>
      <c r="N173" s="36">
        <v>-7.2</v>
      </c>
      <c r="O173" s="36">
        <v>-7.1</v>
      </c>
      <c r="P173" s="36">
        <v>-0.2</v>
      </c>
      <c r="Q173" s="36">
        <v>-0.6</v>
      </c>
      <c r="R173" s="36">
        <v>1.6</v>
      </c>
      <c r="S173" s="36">
        <v>-6.9</v>
      </c>
      <c r="T173" s="36">
        <v>-4.6</v>
      </c>
      <c r="U173" s="36">
        <v>-7.3</v>
      </c>
    </row>
    <row r="174" ht="15.75" customHeight="1">
      <c r="A174" s="3" t="s">
        <v>203</v>
      </c>
      <c r="B174" s="36">
        <v>2.4</v>
      </c>
      <c r="C174" s="36">
        <v>4.2</v>
      </c>
      <c r="D174" s="36">
        <v>4.2</v>
      </c>
      <c r="E174" s="36">
        <v>1.3</v>
      </c>
      <c r="F174" s="36">
        <v>5.4</v>
      </c>
      <c r="G174" s="36">
        <v>2.1</v>
      </c>
      <c r="H174" s="36">
        <v>6.9</v>
      </c>
      <c r="I174" s="36">
        <v>-1.2</v>
      </c>
      <c r="J174" s="36">
        <v>-6.0</v>
      </c>
      <c r="K174" s="36">
        <v>-1.6</v>
      </c>
      <c r="L174" s="36">
        <v>-1.3</v>
      </c>
      <c r="M174" s="36">
        <v>6.4</v>
      </c>
      <c r="N174" s="36">
        <v>-2.8</v>
      </c>
      <c r="O174" s="36">
        <v>1.5</v>
      </c>
      <c r="P174" s="36">
        <v>3.6</v>
      </c>
      <c r="Q174" s="36">
        <v>2.9</v>
      </c>
      <c r="R174" s="36">
        <v>3.2</v>
      </c>
      <c r="S174" s="36">
        <v>5.4</v>
      </c>
      <c r="T174" s="36">
        <v>-1.0</v>
      </c>
      <c r="U174" s="36">
        <v>-0.7</v>
      </c>
    </row>
    <row r="175" ht="15.75" customHeight="1">
      <c r="A175" s="3" t="s">
        <v>204</v>
      </c>
      <c r="B175" s="36">
        <v>1.9</v>
      </c>
      <c r="C175" s="36">
        <v>1.9</v>
      </c>
      <c r="D175" s="36">
        <v>2.5</v>
      </c>
      <c r="E175" s="36">
        <v>1.6</v>
      </c>
      <c r="F175" s="36">
        <v>3.2</v>
      </c>
      <c r="G175" s="36">
        <v>5.7</v>
      </c>
      <c r="H175" s="36">
        <v>-4.9</v>
      </c>
      <c r="I175" s="36">
        <v>0.1</v>
      </c>
      <c r="J175" s="36">
        <v>-0.7</v>
      </c>
      <c r="K175" s="36">
        <v>-1.3</v>
      </c>
      <c r="L175" s="36">
        <v>-2.7</v>
      </c>
      <c r="M175" s="36">
        <v>-4.3</v>
      </c>
      <c r="N175" s="36">
        <v>-7.4</v>
      </c>
      <c r="O175" s="36">
        <v>-9.9</v>
      </c>
      <c r="P175" s="36">
        <v>-10.5</v>
      </c>
      <c r="Q175" s="36">
        <v>-5.8</v>
      </c>
      <c r="R175" s="36">
        <v>-3.7</v>
      </c>
      <c r="S175" s="36">
        <v>-11.7</v>
      </c>
      <c r="T175" s="36">
        <v>-8.3</v>
      </c>
      <c r="U175" s="36">
        <v>0.3</v>
      </c>
    </row>
    <row r="176" ht="15.75" customHeight="1">
      <c r="A176" s="3" t="s">
        <v>205</v>
      </c>
      <c r="B176" s="36">
        <v>-2.6</v>
      </c>
      <c r="C176" s="36">
        <v>-2.1</v>
      </c>
      <c r="D176" s="36">
        <v>-2.6</v>
      </c>
      <c r="E176" s="36">
        <v>-2.3</v>
      </c>
      <c r="F176" s="36">
        <v>-2.5</v>
      </c>
      <c r="G176" s="36">
        <v>-0.6</v>
      </c>
      <c r="H176" s="36">
        <v>-2.6</v>
      </c>
      <c r="I176" s="36">
        <v>-0.5</v>
      </c>
      <c r="J176" s="36">
        <v>-3.2</v>
      </c>
      <c r="K176" s="36">
        <v>-4.9</v>
      </c>
      <c r="L176" s="36">
        <v>-7.0</v>
      </c>
      <c r="M176" s="36">
        <v>-3.1</v>
      </c>
      <c r="N176" s="36">
        <v>-4.9</v>
      </c>
      <c r="O176" s="36">
        <v>-5.9</v>
      </c>
      <c r="P176" s="36">
        <v>-5.6</v>
      </c>
      <c r="Q176" s="36">
        <v>-4.3</v>
      </c>
      <c r="R176" s="36">
        <v>-3.6</v>
      </c>
      <c r="S176" s="36">
        <v>-9.0</v>
      </c>
      <c r="T176" s="36">
        <v>-7.6</v>
      </c>
      <c r="U176" s="36">
        <v>-6.6</v>
      </c>
    </row>
    <row r="177" ht="15.75" customHeight="1">
      <c r="A177" s="3" t="s">
        <v>40</v>
      </c>
      <c r="B177" s="36">
        <v>-7.6</v>
      </c>
      <c r="C177" s="36">
        <v>-4.1</v>
      </c>
      <c r="D177" s="36">
        <v>-0.7</v>
      </c>
      <c r="E177" s="36">
        <v>-0.7</v>
      </c>
      <c r="F177" s="36">
        <v>-1.9</v>
      </c>
      <c r="G177" s="36">
        <v>-2.6</v>
      </c>
      <c r="H177" s="36">
        <v>-5.8</v>
      </c>
      <c r="I177" s="36">
        <v>-3.4</v>
      </c>
      <c r="J177" s="36">
        <v>-0.7</v>
      </c>
      <c r="K177" s="36">
        <v>-1.8</v>
      </c>
      <c r="L177" s="36">
        <v>-1.5</v>
      </c>
      <c r="M177" s="36">
        <v>-1.4</v>
      </c>
      <c r="N177" s="36">
        <v>-1.3</v>
      </c>
      <c r="O177" s="36">
        <v>-2.3</v>
      </c>
      <c r="P177" s="36">
        <v>-2.2</v>
      </c>
      <c r="Q177" s="36">
        <v>-3.8</v>
      </c>
      <c r="R177" s="36">
        <v>-4.8</v>
      </c>
      <c r="S177" s="36">
        <v>-5.1</v>
      </c>
      <c r="T177" s="36">
        <v>-4.0</v>
      </c>
      <c r="U177" s="36">
        <v>-1.6</v>
      </c>
    </row>
    <row r="178" ht="15.75" customHeight="1">
      <c r="A178" s="3" t="s">
        <v>206</v>
      </c>
      <c r="B178" s="36">
        <v>2.2</v>
      </c>
      <c r="C178" s="36">
        <v>0.8</v>
      </c>
      <c r="D178" s="36">
        <v>0.5</v>
      </c>
      <c r="E178" s="36">
        <v>3.1</v>
      </c>
      <c r="F178" s="36">
        <v>2.3</v>
      </c>
      <c r="G178" s="36">
        <v>5.9</v>
      </c>
      <c r="H178" s="36">
        <v>4.2</v>
      </c>
      <c r="I178" s="36">
        <v>1.3</v>
      </c>
      <c r="J178" s="36">
        <v>2.4</v>
      </c>
      <c r="K178" s="36">
        <v>5.3</v>
      </c>
      <c r="L178" s="36">
        <v>1.2</v>
      </c>
      <c r="M178" s="36">
        <v>0.7</v>
      </c>
      <c r="N178" s="36">
        <v>-0.6</v>
      </c>
      <c r="O178" s="36">
        <v>-2.1</v>
      </c>
      <c r="P178" s="36">
        <v>-2.3</v>
      </c>
      <c r="Q178" s="36">
        <v>-0.2</v>
      </c>
      <c r="R178" s="36">
        <v>-0.3</v>
      </c>
      <c r="S178" s="36">
        <v>-0.1</v>
      </c>
      <c r="T178" s="36">
        <v>0.4</v>
      </c>
      <c r="U178" s="36">
        <v>0.9</v>
      </c>
    </row>
    <row r="179" ht="15.75" customHeight="1">
      <c r="A179" s="3" t="s">
        <v>529</v>
      </c>
    </row>
    <row r="180" ht="15.75" customHeight="1">
      <c r="A180" s="3" t="s">
        <v>207</v>
      </c>
      <c r="B180" s="36" t="s">
        <v>606</v>
      </c>
      <c r="C180" s="36">
        <v>-3.6</v>
      </c>
      <c r="D180" s="36">
        <v>-12.8</v>
      </c>
      <c r="E180" s="36">
        <v>-36.8</v>
      </c>
      <c r="F180" s="36">
        <v>-18.6</v>
      </c>
      <c r="G180" s="36">
        <v>-17.2</v>
      </c>
      <c r="H180" s="36">
        <v>-13.5</v>
      </c>
      <c r="I180" s="36">
        <v>-23.4</v>
      </c>
      <c r="J180" s="36">
        <v>-8.8</v>
      </c>
      <c r="K180" s="36">
        <v>9.6</v>
      </c>
      <c r="L180" s="36">
        <v>26.1</v>
      </c>
      <c r="M180" s="36">
        <v>3.3</v>
      </c>
      <c r="N180" s="36">
        <v>14.7</v>
      </c>
      <c r="O180" s="36">
        <v>27.5</v>
      </c>
      <c r="P180" s="36">
        <v>2.1</v>
      </c>
      <c r="Q180" s="36">
        <v>30.4</v>
      </c>
      <c r="R180" s="36">
        <v>-1.1</v>
      </c>
      <c r="S180" s="36">
        <v>13.9</v>
      </c>
      <c r="T180" s="36">
        <v>-13.8</v>
      </c>
      <c r="U180" s="36">
        <v>11.3</v>
      </c>
    </row>
    <row r="181" ht="15.75" customHeight="1">
      <c r="A181" s="3" t="s">
        <v>208</v>
      </c>
      <c r="B181" s="36">
        <v>-1.0</v>
      </c>
      <c r="C181" s="36">
        <v>0.3</v>
      </c>
      <c r="D181" s="36">
        <v>-0.2</v>
      </c>
      <c r="E181" s="36">
        <v>-0.6</v>
      </c>
      <c r="F181" s="36">
        <v>-0.8</v>
      </c>
      <c r="G181" s="36">
        <v>-2.0</v>
      </c>
      <c r="H181" s="36">
        <v>-1.6</v>
      </c>
      <c r="I181" s="36">
        <v>-4.6</v>
      </c>
      <c r="J181" s="36">
        <v>-2.0</v>
      </c>
      <c r="K181" s="36">
        <v>-2.4</v>
      </c>
      <c r="L181" s="36">
        <v>-3.2</v>
      </c>
      <c r="M181" s="36">
        <v>-2.7</v>
      </c>
      <c r="N181" s="36">
        <v>-2.5</v>
      </c>
      <c r="O181" s="36">
        <v>-2.6</v>
      </c>
      <c r="P181" s="36">
        <v>-3.6</v>
      </c>
      <c r="Q181" s="36">
        <v>-3.0</v>
      </c>
      <c r="R181" s="36">
        <v>-4.8</v>
      </c>
      <c r="S181" s="36">
        <v>-7.5</v>
      </c>
      <c r="T181" s="36">
        <v>-7.5</v>
      </c>
      <c r="U181" s="36">
        <v>-5.8</v>
      </c>
    </row>
    <row r="182" ht="15.75" customHeight="1">
      <c r="A182" s="3" t="s">
        <v>41</v>
      </c>
      <c r="B182" s="36">
        <v>-0.9</v>
      </c>
      <c r="C182" s="36">
        <v>-4.4</v>
      </c>
      <c r="D182" s="36">
        <v>-2.3</v>
      </c>
      <c r="E182" s="36">
        <v>-1.4</v>
      </c>
      <c r="F182" s="36">
        <v>-2.0</v>
      </c>
      <c r="G182" s="36">
        <v>-3.1</v>
      </c>
      <c r="H182" s="36">
        <v>-6.3</v>
      </c>
      <c r="I182" s="36">
        <v>-5.8</v>
      </c>
      <c r="J182" s="36">
        <v>-2.8</v>
      </c>
      <c r="K182" s="36">
        <v>-4.3</v>
      </c>
      <c r="L182" s="36">
        <v>-4.8</v>
      </c>
      <c r="M182" s="36">
        <v>-4.5</v>
      </c>
      <c r="N182" s="36">
        <v>-1.2</v>
      </c>
      <c r="O182" s="36">
        <v>-2.5</v>
      </c>
      <c r="P182" s="36">
        <v>-2.4</v>
      </c>
      <c r="Q182" s="36">
        <v>-2.1</v>
      </c>
      <c r="R182" s="36">
        <v>-2.1</v>
      </c>
      <c r="S182" s="36">
        <v>-5.9</v>
      </c>
      <c r="T182" s="36">
        <v>-3.9</v>
      </c>
      <c r="U182" s="36">
        <v>-16.7</v>
      </c>
    </row>
    <row r="183" ht="15.75" customHeight="1">
      <c r="A183" s="3" t="s">
        <v>42</v>
      </c>
      <c r="B183" s="36">
        <v>2.4</v>
      </c>
      <c r="C183" s="36">
        <v>6.4</v>
      </c>
      <c r="D183" s="36">
        <v>16.0</v>
      </c>
      <c r="E183" s="36">
        <v>20.2</v>
      </c>
      <c r="F183" s="36">
        <v>17.1</v>
      </c>
      <c r="G183" s="36">
        <v>17.6</v>
      </c>
      <c r="H183" s="36">
        <v>-6.1</v>
      </c>
      <c r="I183" s="36">
        <v>0.6</v>
      </c>
      <c r="J183" s="36">
        <v>5.3</v>
      </c>
      <c r="K183" s="36">
        <v>8.8</v>
      </c>
      <c r="L183" s="36">
        <v>8.2</v>
      </c>
      <c r="M183" s="36">
        <v>1.9</v>
      </c>
      <c r="N183" s="36">
        <v>-6.6</v>
      </c>
      <c r="O183" s="36">
        <v>-3.1</v>
      </c>
      <c r="P183" s="36">
        <v>-0.2</v>
      </c>
      <c r="Q183" s="36">
        <v>3.8</v>
      </c>
      <c r="R183" s="36">
        <v>2.6</v>
      </c>
      <c r="S183" s="36">
        <v>-2.5</v>
      </c>
      <c r="T183" s="36">
        <v>4.0</v>
      </c>
      <c r="U183" s="36">
        <v>9.0</v>
      </c>
    </row>
    <row r="184" ht="15.75" customHeight="1">
      <c r="A184" s="3" t="s">
        <v>43</v>
      </c>
      <c r="B184" s="36">
        <v>-3.1</v>
      </c>
      <c r="C184" s="36">
        <v>-3.0</v>
      </c>
      <c r="D184" s="36">
        <v>-3.1</v>
      </c>
      <c r="E184" s="36">
        <v>-2.8</v>
      </c>
      <c r="F184" s="36">
        <v>-2.6</v>
      </c>
      <c r="G184" s="36">
        <v>-5.1</v>
      </c>
      <c r="H184" s="36">
        <v>-10.0</v>
      </c>
      <c r="I184" s="36">
        <v>-9.2</v>
      </c>
      <c r="J184" s="36">
        <v>-7.5</v>
      </c>
      <c r="K184" s="36">
        <v>-7.6</v>
      </c>
      <c r="L184" s="36">
        <v>-5.5</v>
      </c>
      <c r="M184" s="36">
        <v>-5.5</v>
      </c>
      <c r="N184" s="36">
        <v>-4.5</v>
      </c>
      <c r="O184" s="36">
        <v>-3.3</v>
      </c>
      <c r="P184" s="36">
        <v>-2.4</v>
      </c>
      <c r="Q184" s="36">
        <v>-2.2</v>
      </c>
      <c r="R184" s="36">
        <v>-2.2</v>
      </c>
      <c r="S184" s="36">
        <v>-13.0</v>
      </c>
      <c r="T184" s="36">
        <v>-8.3</v>
      </c>
      <c r="U184" s="36">
        <v>-6.3</v>
      </c>
    </row>
    <row r="185" ht="15.75" customHeight="1">
      <c r="A185" s="3" t="s">
        <v>602</v>
      </c>
      <c r="B185" s="36">
        <v>-4.8</v>
      </c>
      <c r="C185" s="36">
        <v>-4.2</v>
      </c>
      <c r="D185" s="36">
        <v>-3.1</v>
      </c>
      <c r="E185" s="36">
        <v>-2.0</v>
      </c>
      <c r="F185" s="36">
        <v>-2.9</v>
      </c>
      <c r="G185" s="36">
        <v>-6.6</v>
      </c>
      <c r="H185" s="36">
        <v>-13.2</v>
      </c>
      <c r="I185" s="36">
        <v>-11.0</v>
      </c>
      <c r="J185" s="36">
        <v>-9.7</v>
      </c>
      <c r="K185" s="36">
        <v>-8.1</v>
      </c>
      <c r="L185" s="36">
        <v>-4.5</v>
      </c>
      <c r="M185" s="36">
        <v>-4.0</v>
      </c>
      <c r="N185" s="36">
        <v>-3.5</v>
      </c>
      <c r="O185" s="36">
        <v>-4.4</v>
      </c>
      <c r="P185" s="36">
        <v>-4.8</v>
      </c>
      <c r="Q185" s="36">
        <v>-5.3</v>
      </c>
      <c r="R185" s="36">
        <v>-5.7</v>
      </c>
      <c r="S185" s="36">
        <v>-14.0</v>
      </c>
      <c r="T185" s="36">
        <v>-11.6</v>
      </c>
      <c r="U185" s="36">
        <v>-5.5</v>
      </c>
    </row>
    <row r="186" ht="15.75" customHeight="1">
      <c r="A186" s="3" t="s">
        <v>210</v>
      </c>
      <c r="B186" s="36">
        <v>-2.2</v>
      </c>
      <c r="C186" s="36">
        <v>-0.9</v>
      </c>
      <c r="D186" s="36">
        <v>-0.3</v>
      </c>
      <c r="E186" s="36">
        <v>-0.6</v>
      </c>
      <c r="F186" s="36">
        <v>-0.2</v>
      </c>
      <c r="G186" s="36">
        <v>-1.3</v>
      </c>
      <c r="H186" s="36">
        <v>-1.4</v>
      </c>
      <c r="I186" s="36">
        <v>-0.4</v>
      </c>
      <c r="J186" s="36">
        <v>-0.3</v>
      </c>
      <c r="K186" s="36">
        <v>-2.2</v>
      </c>
      <c r="L186" s="36">
        <v>-1.7</v>
      </c>
      <c r="M186" s="36">
        <v>-2.6</v>
      </c>
      <c r="N186" s="36">
        <v>-1.9</v>
      </c>
      <c r="O186" s="36">
        <v>-2.7</v>
      </c>
      <c r="P186" s="36">
        <v>-2.5</v>
      </c>
      <c r="Q186" s="36">
        <v>-1.9</v>
      </c>
      <c r="R186" s="36">
        <v>-2.8</v>
      </c>
      <c r="S186" s="36">
        <v>-4.7</v>
      </c>
      <c r="T186" s="36">
        <v>-2.7</v>
      </c>
      <c r="U186" s="36">
        <v>-2.5</v>
      </c>
    </row>
    <row r="187" ht="15.75" customHeight="1">
      <c r="A187" s="3" t="s">
        <v>44</v>
      </c>
      <c r="B187" s="36">
        <v>-4.9</v>
      </c>
      <c r="C187" s="36">
        <v>-3.7</v>
      </c>
      <c r="D187" s="36">
        <v>-3.5</v>
      </c>
      <c r="E187" s="36">
        <v>2.7</v>
      </c>
      <c r="F187" s="36">
        <v>3.6</v>
      </c>
      <c r="G187" s="36">
        <v>6.0</v>
      </c>
      <c r="H187" s="36">
        <v>1.8</v>
      </c>
      <c r="I187" s="36">
        <v>2.6</v>
      </c>
      <c r="J187" s="36">
        <v>5.1</v>
      </c>
      <c r="K187" s="36">
        <v>5.9</v>
      </c>
      <c r="L187" s="36">
        <v>2.2</v>
      </c>
      <c r="M187" s="36">
        <v>1.9</v>
      </c>
      <c r="N187" s="36">
        <v>-0.3</v>
      </c>
      <c r="O187" s="36">
        <v>0.7</v>
      </c>
      <c r="P187" s="36">
        <v>1.1</v>
      </c>
      <c r="Q187" s="36">
        <v>2.0</v>
      </c>
      <c r="R187" s="36">
        <v>-0.3</v>
      </c>
      <c r="S187" s="36">
        <v>-3.3</v>
      </c>
      <c r="T187" s="36">
        <v>-4.6</v>
      </c>
      <c r="U187" s="36">
        <v>-3.9</v>
      </c>
    </row>
    <row r="188" ht="15.75" customHeight="1">
      <c r="A188" s="3" t="s">
        <v>72</v>
      </c>
      <c r="B188" s="36">
        <v>-1.3</v>
      </c>
      <c r="C188" s="36">
        <v>0.8</v>
      </c>
      <c r="D188" s="36">
        <v>1.9</v>
      </c>
      <c r="E188" s="36">
        <v>0.5</v>
      </c>
      <c r="F188" s="36">
        <v>0.3</v>
      </c>
      <c r="G188" s="36">
        <v>0.0</v>
      </c>
      <c r="H188" s="36">
        <v>-0.8</v>
      </c>
      <c r="I188" s="36">
        <v>-2.6</v>
      </c>
      <c r="J188" s="36">
        <v>-2.2</v>
      </c>
      <c r="K188" s="36">
        <v>-1.7</v>
      </c>
      <c r="L188" s="36">
        <v>-0.2</v>
      </c>
      <c r="M188" s="36">
        <v>1.4</v>
      </c>
      <c r="N188" s="36">
        <v>-9.0</v>
      </c>
      <c r="O188" s="36">
        <v>-0.7</v>
      </c>
      <c r="P188" s="36">
        <v>-1.2</v>
      </c>
      <c r="Q188" s="36">
        <v>6.3</v>
      </c>
      <c r="R188" s="36">
        <v>2.8</v>
      </c>
      <c r="S188" s="36">
        <v>-1.9</v>
      </c>
      <c r="T188" s="36">
        <v>2.3</v>
      </c>
      <c r="U188" s="36">
        <v>-6.6</v>
      </c>
    </row>
    <row r="189" ht="15.75" customHeight="1">
      <c r="A189" s="3" t="s">
        <v>611</v>
      </c>
      <c r="B189" s="36">
        <v>0.2</v>
      </c>
      <c r="C189" s="36">
        <v>2.5</v>
      </c>
      <c r="D189" s="36">
        <v>4.1</v>
      </c>
      <c r="E189" s="36">
        <v>-1.6</v>
      </c>
      <c r="F189" s="36">
        <v>-2.8</v>
      </c>
      <c r="G189" s="36">
        <v>-3.5</v>
      </c>
      <c r="H189" s="36">
        <v>-8.7</v>
      </c>
      <c r="I189" s="36">
        <v>-4.7</v>
      </c>
      <c r="J189" s="36">
        <v>-8.2</v>
      </c>
      <c r="K189" s="36">
        <v>-9.9</v>
      </c>
      <c r="L189" s="36">
        <v>-10.4</v>
      </c>
      <c r="M189" s="36">
        <v>-9.8</v>
      </c>
      <c r="N189" s="36">
        <v>-8.1</v>
      </c>
      <c r="O189" s="36">
        <v>-8.5</v>
      </c>
      <c r="P189" s="36">
        <v>-13.3</v>
      </c>
      <c r="Q189" s="36">
        <v>-30.3</v>
      </c>
      <c r="R189" s="36">
        <v>-10.0</v>
      </c>
      <c r="S189" s="36">
        <v>-5.0</v>
      </c>
      <c r="T189" s="36">
        <v>-4.6</v>
      </c>
      <c r="U189" s="36">
        <v>-6.0</v>
      </c>
    </row>
    <row r="190" ht="15.75" customHeight="1">
      <c r="A190" s="3" t="s">
        <v>212</v>
      </c>
      <c r="B190" s="36">
        <v>-2.6</v>
      </c>
      <c r="C190" s="36">
        <v>-0.1</v>
      </c>
      <c r="D190" s="36">
        <v>-1.0</v>
      </c>
      <c r="E190" s="36">
        <v>0.2</v>
      </c>
      <c r="F190" s="36">
        <v>-1.7</v>
      </c>
      <c r="G190" s="36">
        <v>-0.4</v>
      </c>
      <c r="H190" s="36">
        <v>-4.8</v>
      </c>
      <c r="I190" s="36">
        <v>-2.3</v>
      </c>
      <c r="J190" s="36">
        <v>-0.9</v>
      </c>
      <c r="K190" s="36">
        <v>-5.5</v>
      </c>
      <c r="L190" s="36">
        <v>-6.0</v>
      </c>
      <c r="M190" s="36">
        <v>-5.0</v>
      </c>
      <c r="N190" s="36">
        <v>-5.0</v>
      </c>
      <c r="O190" s="36">
        <v>-3.2</v>
      </c>
      <c r="P190" s="36">
        <v>-2.0</v>
      </c>
      <c r="Q190" s="36">
        <v>-1.0</v>
      </c>
      <c r="R190" s="36">
        <v>-0.4</v>
      </c>
      <c r="S190" s="36">
        <v>-2.9</v>
      </c>
      <c r="T190" s="36">
        <v>-3.4</v>
      </c>
      <c r="U190" s="36">
        <v>-2.5</v>
      </c>
    </row>
    <row r="191" ht="15.75" customHeight="1">
      <c r="A191" s="3" t="s">
        <v>213</v>
      </c>
      <c r="B191" s="36" t="s">
        <v>606</v>
      </c>
      <c r="C191" s="36" t="s">
        <v>606</v>
      </c>
      <c r="D191" s="36" t="s">
        <v>606</v>
      </c>
      <c r="E191" s="36" t="s">
        <v>606</v>
      </c>
      <c r="F191" s="36" t="s">
        <v>606</v>
      </c>
      <c r="G191" s="36" t="s">
        <v>606</v>
      </c>
      <c r="H191" s="36">
        <v>-7.7</v>
      </c>
      <c r="I191" s="36">
        <v>-2.2</v>
      </c>
      <c r="J191" s="36">
        <v>-6.3</v>
      </c>
      <c r="K191" s="36">
        <v>-6.3</v>
      </c>
      <c r="L191" s="36">
        <v>-1.5</v>
      </c>
      <c r="M191" s="36">
        <v>-2.5</v>
      </c>
      <c r="N191" s="36">
        <v>-4.7</v>
      </c>
      <c r="O191" s="36">
        <v>-2.1</v>
      </c>
      <c r="P191" s="36">
        <v>-2.8</v>
      </c>
      <c r="Q191" s="36">
        <v>-2.5</v>
      </c>
      <c r="R191" s="36">
        <v>-4.5</v>
      </c>
      <c r="S191" s="36">
        <v>-7.4</v>
      </c>
      <c r="T191" s="36">
        <v>-5.2</v>
      </c>
      <c r="U191" s="36">
        <v>-0.9</v>
      </c>
    </row>
    <row r="192" ht="15.75" customHeight="1">
      <c r="A192" s="3" t="s">
        <v>214</v>
      </c>
      <c r="B192" s="36">
        <v>-4.2</v>
      </c>
      <c r="C192" s="36">
        <v>-2.2</v>
      </c>
      <c r="D192" s="36">
        <v>-1.8</v>
      </c>
      <c r="E192" s="36">
        <v>1.2</v>
      </c>
      <c r="F192" s="36">
        <v>-7.2</v>
      </c>
      <c r="G192" s="36">
        <v>-4.5</v>
      </c>
      <c r="H192" s="36">
        <v>-10.2</v>
      </c>
      <c r="I192" s="36">
        <v>-4.1</v>
      </c>
      <c r="J192" s="36">
        <v>-4.5</v>
      </c>
      <c r="K192" s="36">
        <v>-6.3</v>
      </c>
      <c r="L192" s="36">
        <v>-6.9</v>
      </c>
      <c r="M192" s="36">
        <v>-4.1</v>
      </c>
      <c r="N192" s="36">
        <v>-8.7</v>
      </c>
      <c r="O192" s="36">
        <v>-8.5</v>
      </c>
      <c r="P192" s="36">
        <v>-4.9</v>
      </c>
      <c r="Q192" s="36">
        <v>-7.8</v>
      </c>
      <c r="R192" s="36">
        <v>-5.9</v>
      </c>
      <c r="S192" s="36">
        <v>-4.9</v>
      </c>
      <c r="T192" s="36">
        <v>-1.0</v>
      </c>
      <c r="U192" s="36">
        <v>-1.8</v>
      </c>
    </row>
    <row r="193" ht="15.75" customHeight="1">
      <c r="A193" s="3" t="s">
        <v>215</v>
      </c>
      <c r="B193" s="36">
        <v>-5.3</v>
      </c>
      <c r="C193" s="36">
        <v>-2.5</v>
      </c>
      <c r="D193" s="36">
        <v>-2.4</v>
      </c>
      <c r="E193" s="36">
        <v>16.9</v>
      </c>
      <c r="F193" s="36">
        <v>-1.0</v>
      </c>
      <c r="G193" s="36">
        <v>-0.7</v>
      </c>
      <c r="H193" s="36">
        <v>-2.1</v>
      </c>
      <c r="I193" s="36">
        <v>-2.4</v>
      </c>
      <c r="J193" s="36">
        <v>-1.8</v>
      </c>
      <c r="K193" s="36">
        <v>-3.2</v>
      </c>
      <c r="L193" s="36">
        <v>-6.4</v>
      </c>
      <c r="M193" s="36">
        <v>-5.4</v>
      </c>
      <c r="N193" s="36">
        <v>-8.9</v>
      </c>
      <c r="O193" s="36">
        <v>-5.7</v>
      </c>
      <c r="P193" s="36">
        <v>-7.5</v>
      </c>
      <c r="Q193" s="36">
        <v>-8.3</v>
      </c>
      <c r="R193" s="36">
        <v>-9.4</v>
      </c>
      <c r="S193" s="36">
        <v>-13.8</v>
      </c>
      <c r="T193" s="36">
        <v>-8.1</v>
      </c>
      <c r="U193" s="36">
        <v>-7.9</v>
      </c>
    </row>
    <row r="194" ht="15.75" customHeight="1">
      <c r="A194" s="3" t="s">
        <v>216</v>
      </c>
      <c r="B194" s="36" t="s">
        <v>606</v>
      </c>
      <c r="C194" s="36" t="s">
        <v>606</v>
      </c>
      <c r="D194" s="36">
        <v>-5.3</v>
      </c>
      <c r="E194" s="36">
        <v>-2.1</v>
      </c>
      <c r="F194" s="36">
        <v>-2.5</v>
      </c>
      <c r="G194" s="36">
        <v>-1.8</v>
      </c>
      <c r="H194" s="36">
        <v>-2.2</v>
      </c>
      <c r="I194" s="36">
        <v>0.2</v>
      </c>
      <c r="J194" s="36">
        <v>-2.5</v>
      </c>
      <c r="K194" s="36">
        <v>0.0</v>
      </c>
      <c r="L194" s="36">
        <v>-1.3</v>
      </c>
      <c r="M194" s="36">
        <v>-1.1</v>
      </c>
      <c r="N194" s="36">
        <v>-1.8</v>
      </c>
      <c r="O194" s="36">
        <v>-6.6</v>
      </c>
      <c r="P194" s="36">
        <v>-10.6</v>
      </c>
      <c r="Q194" s="36">
        <v>-5.4</v>
      </c>
      <c r="R194" s="36">
        <v>-0.9</v>
      </c>
      <c r="S194" s="36">
        <v>0.8</v>
      </c>
      <c r="T194" s="36">
        <v>-2.2</v>
      </c>
      <c r="U194" s="36">
        <v>-2.1</v>
      </c>
    </row>
    <row r="195" ht="15.75" customHeight="1">
      <c r="A195" s="3"/>
    </row>
    <row r="196" ht="15.75" customHeight="1">
      <c r="A196" s="226" t="s">
        <v>443</v>
      </c>
      <c r="B196" s="89"/>
      <c r="C196" s="89"/>
      <c r="D196" s="89"/>
      <c r="E196" s="89"/>
      <c r="F196" s="89"/>
      <c r="G196" s="89"/>
      <c r="H196" s="89"/>
      <c r="I196" s="89"/>
      <c r="J196" s="89"/>
      <c r="K196" s="89"/>
      <c r="L196" s="89"/>
      <c r="M196" s="89"/>
      <c r="N196" s="89"/>
      <c r="O196" s="89"/>
      <c r="P196" s="89"/>
      <c r="Q196" s="89"/>
      <c r="R196" s="89"/>
      <c r="S196" s="89"/>
      <c r="T196" s="89"/>
      <c r="U196" s="89"/>
    </row>
    <row r="197" ht="15.75" customHeight="1">
      <c r="A197" s="89" t="s">
        <v>444</v>
      </c>
      <c r="B197" s="89">
        <v>-1.4</v>
      </c>
      <c r="C197" s="89">
        <v>-4.8</v>
      </c>
      <c r="D197" s="89">
        <v>-2.5</v>
      </c>
      <c r="E197" s="89">
        <v>-2.6</v>
      </c>
      <c r="F197" s="89">
        <v>-1.4</v>
      </c>
      <c r="G197" s="89">
        <v>-1.5</v>
      </c>
      <c r="H197" s="89">
        <v>-5.4</v>
      </c>
      <c r="I197" s="89">
        <v>-4.5</v>
      </c>
      <c r="J197" s="89">
        <v>-2.6</v>
      </c>
      <c r="K197" s="89">
        <v>-2.2</v>
      </c>
      <c r="L197" s="89">
        <v>-2.0</v>
      </c>
      <c r="M197" s="89">
        <v>-2.7</v>
      </c>
      <c r="N197" s="89">
        <v>-1.0</v>
      </c>
      <c r="O197" s="89">
        <v>-1.5</v>
      </c>
      <c r="P197" s="89">
        <v>-0.8</v>
      </c>
      <c r="Q197" s="89">
        <v>0.2</v>
      </c>
      <c r="R197" s="89">
        <v>0.6</v>
      </c>
      <c r="S197" s="89">
        <v>-8.0</v>
      </c>
      <c r="T197" s="89">
        <v>-5.9</v>
      </c>
      <c r="U197" s="89">
        <v>-3.3</v>
      </c>
    </row>
    <row r="198" ht="15.75" customHeight="1">
      <c r="A198" s="89" t="s">
        <v>446</v>
      </c>
      <c r="B198" s="89">
        <v>-1.9</v>
      </c>
      <c r="C198" s="89">
        <v>-0.2</v>
      </c>
      <c r="D198" s="89">
        <v>-2.7</v>
      </c>
      <c r="E198" s="89">
        <v>0.2</v>
      </c>
      <c r="F198" s="89">
        <v>0.1</v>
      </c>
      <c r="G198" s="89">
        <v>-1.1</v>
      </c>
      <c r="H198" s="89">
        <v>-5.4</v>
      </c>
      <c r="I198" s="89">
        <v>-4.1</v>
      </c>
      <c r="J198" s="89">
        <v>-4.3</v>
      </c>
      <c r="K198" s="89">
        <v>-4.3</v>
      </c>
      <c r="L198" s="89">
        <v>-3.1</v>
      </c>
      <c r="M198" s="89">
        <v>-3.1</v>
      </c>
      <c r="N198" s="89">
        <v>-2.4</v>
      </c>
      <c r="O198" s="89">
        <v>-2.4</v>
      </c>
      <c r="P198" s="89">
        <v>-0.7</v>
      </c>
      <c r="Q198" s="89">
        <v>-0.9</v>
      </c>
      <c r="R198" s="89">
        <v>-1.9</v>
      </c>
      <c r="S198" s="89">
        <v>-9.0</v>
      </c>
      <c r="T198" s="89">
        <v>-5.6</v>
      </c>
      <c r="U198" s="89">
        <v>-4.3</v>
      </c>
    </row>
    <row r="199" ht="15.75" customHeight="1">
      <c r="A199" s="89" t="s">
        <v>448</v>
      </c>
      <c r="B199" s="89">
        <v>-5.9</v>
      </c>
      <c r="C199" s="89">
        <v>-3.7</v>
      </c>
      <c r="D199" s="89">
        <v>-2.2</v>
      </c>
      <c r="E199" s="89">
        <v>-1.0</v>
      </c>
      <c r="F199" s="89">
        <v>3.2</v>
      </c>
      <c r="G199" s="89">
        <v>0.9</v>
      </c>
      <c r="H199" s="89">
        <v>-5.4</v>
      </c>
      <c r="I199" s="89">
        <v>-4.7</v>
      </c>
      <c r="J199" s="89">
        <v>-5.7</v>
      </c>
      <c r="K199" s="89">
        <v>-5.6</v>
      </c>
      <c r="L199" s="89">
        <v>-5.2</v>
      </c>
      <c r="M199" s="89">
        <v>-0.2</v>
      </c>
      <c r="N199" s="89">
        <v>0.2</v>
      </c>
      <c r="O199" s="89">
        <v>0.2</v>
      </c>
      <c r="P199" s="89">
        <v>2.0</v>
      </c>
      <c r="Q199" s="89">
        <v>-3.6</v>
      </c>
      <c r="R199" s="89">
        <v>1.3</v>
      </c>
      <c r="S199" s="89">
        <v>-5.8</v>
      </c>
      <c r="T199" s="89">
        <v>-1.7</v>
      </c>
      <c r="U199" s="89">
        <v>2.3</v>
      </c>
    </row>
    <row r="200" ht="15.75" customHeight="1">
      <c r="A200" s="89" t="s">
        <v>450</v>
      </c>
      <c r="B200" s="89">
        <v>1.8</v>
      </c>
      <c r="C200" s="89">
        <v>2.4</v>
      </c>
      <c r="D200" s="89">
        <v>1.1</v>
      </c>
      <c r="E200" s="89">
        <v>2.9</v>
      </c>
      <c r="F200" s="89">
        <v>2.7</v>
      </c>
      <c r="G200" s="89">
        <v>-2.6</v>
      </c>
      <c r="H200" s="89">
        <v>-2.2</v>
      </c>
      <c r="I200" s="89">
        <v>0.2</v>
      </c>
      <c r="J200" s="89">
        <v>1.1</v>
      </c>
      <c r="K200" s="89">
        <v>-0.3</v>
      </c>
      <c r="L200" s="89">
        <v>0.2</v>
      </c>
      <c r="M200" s="89">
        <v>0.7</v>
      </c>
      <c r="N200" s="89">
        <v>0.1</v>
      </c>
      <c r="O200" s="89">
        <v>-0.4</v>
      </c>
      <c r="P200" s="89">
        <v>-0.7</v>
      </c>
      <c r="Q200" s="89">
        <v>-0.6</v>
      </c>
      <c r="R200" s="89">
        <v>0.1</v>
      </c>
      <c r="S200" s="89">
        <v>-5.5</v>
      </c>
      <c r="T200" s="89">
        <v>-2.3</v>
      </c>
      <c r="U200" s="89">
        <v>-1.2</v>
      </c>
    </row>
    <row r="201" ht="15.75" customHeight="1">
      <c r="A201" s="89" t="s">
        <v>452</v>
      </c>
      <c r="B201" s="89">
        <v>2.3</v>
      </c>
      <c r="C201" s="89">
        <v>2.2</v>
      </c>
      <c r="D201" s="89">
        <v>2.6</v>
      </c>
      <c r="E201" s="89">
        <v>3.9</v>
      </c>
      <c r="F201" s="89">
        <v>5.1</v>
      </c>
      <c r="G201" s="89">
        <v>4.2</v>
      </c>
      <c r="H201" s="89">
        <v>-2.5</v>
      </c>
      <c r="I201" s="89">
        <v>-2.5</v>
      </c>
      <c r="J201" s="89">
        <v>-1.0</v>
      </c>
      <c r="K201" s="89">
        <v>-2.2</v>
      </c>
      <c r="L201" s="89">
        <v>-2.5</v>
      </c>
      <c r="M201" s="89">
        <v>-3.0</v>
      </c>
      <c r="N201" s="89">
        <v>-2.4</v>
      </c>
      <c r="O201" s="89">
        <v>-1.7</v>
      </c>
      <c r="P201" s="89">
        <v>-0.7</v>
      </c>
      <c r="Q201" s="89">
        <v>-0.9</v>
      </c>
      <c r="R201" s="89">
        <v>-0.9</v>
      </c>
      <c r="S201" s="89">
        <v>-5.5</v>
      </c>
      <c r="T201" s="89">
        <v>-2.7</v>
      </c>
      <c r="U201" s="89">
        <v>-1.9</v>
      </c>
    </row>
    <row r="202" ht="15.75" customHeight="1">
      <c r="A202" s="89" t="s">
        <v>454</v>
      </c>
      <c r="B202" s="89">
        <v>-4.0</v>
      </c>
      <c r="C202" s="89">
        <v>-3.6</v>
      </c>
      <c r="D202" s="89">
        <v>-3.4</v>
      </c>
      <c r="E202" s="89">
        <v>-2.4</v>
      </c>
      <c r="F202" s="89">
        <v>-2.6</v>
      </c>
      <c r="G202" s="89">
        <v>-3.3</v>
      </c>
      <c r="H202" s="89">
        <v>-7.2</v>
      </c>
      <c r="I202" s="89">
        <v>-6.9</v>
      </c>
      <c r="J202" s="89">
        <v>-5.2</v>
      </c>
      <c r="K202" s="89">
        <v>-5.0</v>
      </c>
      <c r="L202" s="89">
        <v>-4.1</v>
      </c>
      <c r="M202" s="89">
        <v>-3.9</v>
      </c>
      <c r="N202" s="89">
        <v>-3.6</v>
      </c>
      <c r="O202" s="89">
        <v>-3.6</v>
      </c>
      <c r="P202" s="89">
        <v>-3.0</v>
      </c>
      <c r="Q202" s="89">
        <v>-2.3</v>
      </c>
      <c r="R202" s="89">
        <v>-3.1</v>
      </c>
      <c r="S202" s="89">
        <v>-9.0</v>
      </c>
      <c r="T202" s="89">
        <v>-6.5</v>
      </c>
      <c r="U202" s="89">
        <v>-4.9</v>
      </c>
    </row>
    <row r="203" ht="15.75" customHeight="1">
      <c r="A203" s="89" t="s">
        <v>456</v>
      </c>
      <c r="B203" s="89">
        <v>-3.7</v>
      </c>
      <c r="C203" s="89">
        <v>-3.3</v>
      </c>
      <c r="D203" s="89">
        <v>-3.3</v>
      </c>
      <c r="E203" s="89">
        <v>-1.7</v>
      </c>
      <c r="F203" s="89">
        <v>0.3</v>
      </c>
      <c r="G203" s="89">
        <v>-0.1</v>
      </c>
      <c r="H203" s="89">
        <v>-3.2</v>
      </c>
      <c r="I203" s="89">
        <v>-4.4</v>
      </c>
      <c r="J203" s="89">
        <v>-0.9</v>
      </c>
      <c r="K203" s="89">
        <v>0.0</v>
      </c>
      <c r="L203" s="89">
        <v>0.0</v>
      </c>
      <c r="M203" s="89">
        <v>0.6</v>
      </c>
      <c r="N203" s="89">
        <v>1.0</v>
      </c>
      <c r="O203" s="89">
        <v>1.2</v>
      </c>
      <c r="P203" s="89">
        <v>1.3</v>
      </c>
      <c r="Q203" s="89">
        <v>1.9</v>
      </c>
      <c r="R203" s="89">
        <v>1.5</v>
      </c>
      <c r="S203" s="89">
        <v>-4.3</v>
      </c>
      <c r="T203" s="89">
        <v>-3.7</v>
      </c>
      <c r="U203" s="89">
        <v>-2.6</v>
      </c>
    </row>
    <row r="204" ht="15.75" customHeight="1">
      <c r="A204" s="89" t="s">
        <v>458</v>
      </c>
      <c r="B204" s="89">
        <v>-7.9</v>
      </c>
      <c r="C204" s="89">
        <v>-8.9</v>
      </c>
      <c r="D204" s="89">
        <v>-6.2</v>
      </c>
      <c r="E204" s="89">
        <v>-6.0</v>
      </c>
      <c r="F204" s="89">
        <v>-6.8</v>
      </c>
      <c r="G204" s="89">
        <v>-10.3</v>
      </c>
      <c r="H204" s="89">
        <v>-15.3</v>
      </c>
      <c r="I204" s="89">
        <v>-11.4</v>
      </c>
      <c r="J204" s="89">
        <v>-10.5</v>
      </c>
      <c r="K204" s="89">
        <v>-6.8</v>
      </c>
      <c r="L204" s="89">
        <v>-3.9</v>
      </c>
      <c r="M204" s="89">
        <v>-4.2</v>
      </c>
      <c r="N204" s="89">
        <v>-3.0</v>
      </c>
      <c r="O204" s="89">
        <v>0.3</v>
      </c>
      <c r="P204" s="89">
        <v>0.9</v>
      </c>
      <c r="Q204" s="89">
        <v>0.8</v>
      </c>
      <c r="R204" s="89">
        <v>0.2</v>
      </c>
      <c r="S204" s="89">
        <v>-10.7</v>
      </c>
      <c r="T204" s="89">
        <v>-8.0</v>
      </c>
      <c r="U204" s="89">
        <v>-4.0</v>
      </c>
    </row>
    <row r="205" ht="15.75" customHeight="1">
      <c r="A205" s="89" t="s">
        <v>460</v>
      </c>
      <c r="B205" s="89">
        <v>0.3</v>
      </c>
      <c r="C205" s="89">
        <v>1.3</v>
      </c>
      <c r="D205" s="89">
        <v>1.6</v>
      </c>
      <c r="E205" s="89">
        <v>2.8</v>
      </c>
      <c r="F205" s="89">
        <v>0.3</v>
      </c>
      <c r="G205" s="89">
        <v>-7.0</v>
      </c>
      <c r="H205" s="89">
        <v>-13.9</v>
      </c>
      <c r="I205" s="89">
        <v>-32.1</v>
      </c>
      <c r="J205" s="89">
        <v>-13.6</v>
      </c>
      <c r="K205" s="89">
        <v>-8.5</v>
      </c>
      <c r="L205" s="89">
        <v>-6.4</v>
      </c>
      <c r="M205" s="89">
        <v>-3.6</v>
      </c>
      <c r="N205" s="89">
        <v>-2.0</v>
      </c>
      <c r="O205" s="89">
        <v>-0.8</v>
      </c>
      <c r="P205" s="89">
        <v>-0.3</v>
      </c>
      <c r="Q205" s="89">
        <v>0.1</v>
      </c>
      <c r="R205" s="89">
        <v>0.5</v>
      </c>
      <c r="S205" s="89">
        <v>-5.0</v>
      </c>
      <c r="T205" s="89">
        <v>-1.7</v>
      </c>
      <c r="U205" s="89">
        <v>1.2</v>
      </c>
    </row>
    <row r="206" ht="15.75" customHeight="1">
      <c r="A206" s="89" t="s">
        <v>462</v>
      </c>
      <c r="B206" s="89">
        <v>-3.2</v>
      </c>
      <c r="C206" s="89">
        <v>-3.5</v>
      </c>
      <c r="D206" s="89">
        <v>-4.1</v>
      </c>
      <c r="E206" s="89">
        <v>-3.6</v>
      </c>
      <c r="F206" s="89">
        <v>-1.3</v>
      </c>
      <c r="G206" s="89">
        <v>-2.6</v>
      </c>
      <c r="H206" s="89">
        <v>-5.1</v>
      </c>
      <c r="I206" s="89">
        <v>-4.2</v>
      </c>
      <c r="J206" s="89">
        <v>-3.6</v>
      </c>
      <c r="K206" s="89">
        <v>-2.9</v>
      </c>
      <c r="L206" s="89">
        <v>-2.9</v>
      </c>
      <c r="M206" s="89">
        <v>-3.0</v>
      </c>
      <c r="N206" s="89">
        <v>-2.6</v>
      </c>
      <c r="O206" s="89">
        <v>-2.4</v>
      </c>
      <c r="P206" s="89">
        <v>-2.4</v>
      </c>
      <c r="Q206" s="89">
        <v>-2.2</v>
      </c>
      <c r="R206" s="89">
        <v>-1.5</v>
      </c>
      <c r="S206" s="89">
        <v>-9.7</v>
      </c>
      <c r="T206" s="89">
        <v>-9.0</v>
      </c>
      <c r="U206" s="89">
        <v>-8.0</v>
      </c>
    </row>
    <row r="207" ht="15.75" customHeight="1">
      <c r="A207" s="89" t="s">
        <v>464</v>
      </c>
      <c r="B207" s="89">
        <v>-1.6</v>
      </c>
      <c r="C207" s="89">
        <v>-1.0</v>
      </c>
      <c r="D207" s="89">
        <v>-1.0</v>
      </c>
      <c r="E207" s="89">
        <v>-0.5</v>
      </c>
      <c r="F207" s="89">
        <v>0.6</v>
      </c>
      <c r="G207" s="89">
        <v>-3.1</v>
      </c>
      <c r="H207" s="89">
        <v>-6.9</v>
      </c>
      <c r="I207" s="89">
        <v>-6.4</v>
      </c>
      <c r="J207" s="89">
        <v>-3.3</v>
      </c>
      <c r="K207" s="89">
        <v>0.2</v>
      </c>
      <c r="L207" s="89">
        <v>-0.6</v>
      </c>
      <c r="M207" s="89">
        <v>-1.7</v>
      </c>
      <c r="N207" s="89">
        <v>-1.5</v>
      </c>
      <c r="O207" s="89">
        <v>-0.4</v>
      </c>
      <c r="P207" s="89">
        <v>-0.8</v>
      </c>
      <c r="Q207" s="89">
        <v>-0.7</v>
      </c>
      <c r="R207" s="89">
        <v>-0.4</v>
      </c>
      <c r="S207" s="89">
        <v>-3.7</v>
      </c>
      <c r="T207" s="89">
        <v>-5.4</v>
      </c>
      <c r="U207" s="89">
        <v>-3.6</v>
      </c>
    </row>
    <row r="208" ht="15.75" customHeight="1">
      <c r="A208" s="89" t="s">
        <v>466</v>
      </c>
      <c r="B208" s="89">
        <v>-1.3</v>
      </c>
      <c r="C208" s="89">
        <v>-1.5</v>
      </c>
      <c r="D208" s="89">
        <v>-0.5</v>
      </c>
      <c r="E208" s="89">
        <v>-0.4</v>
      </c>
      <c r="F208" s="89">
        <v>-1.0</v>
      </c>
      <c r="G208" s="89">
        <v>-3.3</v>
      </c>
      <c r="H208" s="89">
        <v>-9.3</v>
      </c>
      <c r="I208" s="89">
        <v>-6.9</v>
      </c>
      <c r="J208" s="89">
        <v>-8.9</v>
      </c>
      <c r="K208" s="89">
        <v>-3.1</v>
      </c>
      <c r="L208" s="89">
        <v>-2.6</v>
      </c>
      <c r="M208" s="89">
        <v>-0.7</v>
      </c>
      <c r="N208" s="89">
        <v>-0.2</v>
      </c>
      <c r="O208" s="89">
        <v>0.3</v>
      </c>
      <c r="P208" s="89">
        <v>0.5</v>
      </c>
      <c r="Q208" s="89">
        <v>0.6</v>
      </c>
      <c r="R208" s="89">
        <v>0.3</v>
      </c>
      <c r="S208" s="89">
        <v>-7.2</v>
      </c>
      <c r="T208" s="89">
        <v>-1.0</v>
      </c>
      <c r="U208" s="89">
        <v>-0.8</v>
      </c>
    </row>
    <row r="209" ht="15.75" customHeight="1">
      <c r="A209" s="89" t="s">
        <v>468</v>
      </c>
      <c r="B209" s="89">
        <v>0.3</v>
      </c>
      <c r="C209" s="89">
        <v>-1.4</v>
      </c>
      <c r="D209" s="89">
        <v>-0.2</v>
      </c>
      <c r="E209" s="89">
        <v>1.9</v>
      </c>
      <c r="F209" s="89">
        <v>4.4</v>
      </c>
      <c r="G209" s="89">
        <v>3.4</v>
      </c>
      <c r="H209" s="89">
        <v>-0.2</v>
      </c>
      <c r="I209" s="89">
        <v>-0.3</v>
      </c>
      <c r="J209" s="89">
        <v>0.7</v>
      </c>
      <c r="K209" s="89">
        <v>0.5</v>
      </c>
      <c r="L209" s="89">
        <v>0.8</v>
      </c>
      <c r="M209" s="89">
        <v>1.3</v>
      </c>
      <c r="N209" s="89">
        <v>1.3</v>
      </c>
      <c r="O209" s="89">
        <v>1.9</v>
      </c>
      <c r="P209" s="89">
        <v>1.4</v>
      </c>
      <c r="Q209" s="89">
        <v>3.0</v>
      </c>
      <c r="R209" s="89">
        <v>2.2</v>
      </c>
      <c r="S209" s="89">
        <v>-3.4</v>
      </c>
      <c r="T209" s="89">
        <v>0.8</v>
      </c>
      <c r="U209" s="89">
        <v>-0.2</v>
      </c>
    </row>
    <row r="210" ht="15.75" customHeight="1">
      <c r="A210" s="89" t="s">
        <v>470</v>
      </c>
      <c r="B210" s="89">
        <v>-9.1</v>
      </c>
      <c r="C210" s="89">
        <v>-4.4</v>
      </c>
      <c r="D210" s="89">
        <v>-2.6</v>
      </c>
      <c r="E210" s="89">
        <v>-2.5</v>
      </c>
      <c r="F210" s="89">
        <v>-2.1</v>
      </c>
      <c r="G210" s="89">
        <v>-4.1</v>
      </c>
      <c r="H210" s="89">
        <v>-3.2</v>
      </c>
      <c r="I210" s="89">
        <v>-2.3</v>
      </c>
      <c r="J210" s="89">
        <v>-2.4</v>
      </c>
      <c r="K210" s="89">
        <v>-3.4</v>
      </c>
      <c r="L210" s="89">
        <v>-2.3</v>
      </c>
      <c r="M210" s="89">
        <v>-1.7</v>
      </c>
      <c r="N210" s="89">
        <v>-1.0</v>
      </c>
      <c r="O210" s="89">
        <v>1.1</v>
      </c>
      <c r="P210" s="89">
        <v>3.3</v>
      </c>
      <c r="Q210" s="89">
        <v>2.1</v>
      </c>
      <c r="R210" s="89">
        <v>0.6</v>
      </c>
      <c r="S210" s="89">
        <v>-9.3</v>
      </c>
      <c r="T210" s="89">
        <v>-7.5</v>
      </c>
      <c r="U210" s="89">
        <v>-5.3</v>
      </c>
    </row>
    <row r="211" ht="15.75" customHeight="1">
      <c r="A211" s="89" t="s">
        <v>480</v>
      </c>
      <c r="B211" s="89">
        <v>-3.1</v>
      </c>
      <c r="C211" s="89">
        <v>-1.8</v>
      </c>
      <c r="D211" s="89">
        <v>-0.5</v>
      </c>
      <c r="E211" s="89">
        <v>0.0</v>
      </c>
      <c r="F211" s="89">
        <v>-0.2</v>
      </c>
      <c r="G211" s="89">
        <v>0.1</v>
      </c>
      <c r="H211" s="89">
        <v>-5.2</v>
      </c>
      <c r="I211" s="89">
        <v>-5.3</v>
      </c>
      <c r="J211" s="89">
        <v>-4.4</v>
      </c>
      <c r="K211" s="89">
        <v>-3.9</v>
      </c>
      <c r="L211" s="89">
        <v>-3.0</v>
      </c>
      <c r="M211" s="89">
        <v>-2.3</v>
      </c>
      <c r="N211" s="89">
        <v>-1.9</v>
      </c>
      <c r="O211" s="89">
        <v>0.1</v>
      </c>
      <c r="P211" s="89">
        <v>1.4</v>
      </c>
      <c r="Q211" s="89">
        <v>1.5</v>
      </c>
      <c r="R211" s="89">
        <v>1.8</v>
      </c>
      <c r="S211" s="89">
        <v>-3.7</v>
      </c>
      <c r="T211" s="89">
        <v>-2.6</v>
      </c>
      <c r="U211" s="89">
        <v>-1.0</v>
      </c>
    </row>
    <row r="212" ht="15.75" customHeight="1">
      <c r="A212" s="89" t="s">
        <v>472</v>
      </c>
      <c r="B212" s="89">
        <v>-5.6</v>
      </c>
      <c r="C212" s="89">
        <v>-6.0</v>
      </c>
      <c r="D212" s="89">
        <v>-6.1</v>
      </c>
      <c r="E212" s="89">
        <v>-4.1</v>
      </c>
      <c r="F212" s="89">
        <v>-2.9</v>
      </c>
      <c r="G212" s="89">
        <v>-3.7</v>
      </c>
      <c r="H212" s="89">
        <v>-9.9</v>
      </c>
      <c r="I212" s="89">
        <v>-11.4</v>
      </c>
      <c r="J212" s="89">
        <v>-7.7</v>
      </c>
      <c r="K212" s="89">
        <v>-6.2</v>
      </c>
      <c r="L212" s="89">
        <v>-5.1</v>
      </c>
      <c r="M212" s="89">
        <v>-7.3</v>
      </c>
      <c r="N212" s="89">
        <v>-4.4</v>
      </c>
      <c r="O212" s="89">
        <v>-1.9</v>
      </c>
      <c r="P212" s="89">
        <v>-3.0</v>
      </c>
      <c r="Q212" s="89">
        <v>-0.3</v>
      </c>
      <c r="R212" s="89">
        <v>0.1</v>
      </c>
      <c r="S212" s="89">
        <v>-5.8</v>
      </c>
      <c r="T212" s="89">
        <v>-2.8</v>
      </c>
      <c r="U212" s="89">
        <v>-1.9</v>
      </c>
    </row>
    <row r="213" ht="15.75" customHeight="1">
      <c r="A213" s="89" t="s">
        <v>613</v>
      </c>
      <c r="B213" s="89">
        <v>-3.1</v>
      </c>
      <c r="C213" s="89">
        <v>-2.3</v>
      </c>
      <c r="D213" s="89">
        <v>-2.9</v>
      </c>
      <c r="E213" s="89">
        <v>-3.6</v>
      </c>
      <c r="F213" s="89">
        <v>-2.1</v>
      </c>
      <c r="G213" s="89">
        <v>-2.5</v>
      </c>
      <c r="H213" s="89">
        <v>-8.1</v>
      </c>
      <c r="I213" s="89">
        <v>-7.5</v>
      </c>
      <c r="J213" s="89">
        <v>-4.3</v>
      </c>
      <c r="K213" s="89">
        <v>-4.4</v>
      </c>
      <c r="L213" s="89">
        <v>-2.9</v>
      </c>
      <c r="M213" s="89">
        <v>-3.1</v>
      </c>
      <c r="N213" s="89">
        <v>-2.7</v>
      </c>
      <c r="O213" s="89">
        <v>-2.6</v>
      </c>
      <c r="P213" s="89">
        <v>-1.0</v>
      </c>
      <c r="Q213" s="89">
        <v>-1.0</v>
      </c>
      <c r="R213" s="89">
        <v>-1.2</v>
      </c>
      <c r="S213" s="89">
        <v>-5.4</v>
      </c>
      <c r="T213" s="89">
        <v>-5.5</v>
      </c>
      <c r="U213" s="89">
        <v>-3.5</v>
      </c>
    </row>
    <row r="214" ht="15.75" customHeight="1">
      <c r="A214" s="89" t="s">
        <v>476</v>
      </c>
      <c r="B214" s="89">
        <v>-2.6</v>
      </c>
      <c r="C214" s="89">
        <v>-1.9</v>
      </c>
      <c r="D214" s="89">
        <v>-1.3</v>
      </c>
      <c r="E214" s="89">
        <v>-1.2</v>
      </c>
      <c r="F214" s="89">
        <v>0.0</v>
      </c>
      <c r="G214" s="89">
        <v>-1.4</v>
      </c>
      <c r="H214" s="89">
        <v>-5.8</v>
      </c>
      <c r="I214" s="89">
        <v>-5.6</v>
      </c>
      <c r="J214" s="89">
        <v>-6.6</v>
      </c>
      <c r="K214" s="89">
        <v>-4.0</v>
      </c>
      <c r="L214" s="89">
        <v>-14.6</v>
      </c>
      <c r="M214" s="89">
        <v>-5.5</v>
      </c>
      <c r="N214" s="89">
        <v>-2.8</v>
      </c>
      <c r="O214" s="89">
        <v>-1.9</v>
      </c>
      <c r="P214" s="89">
        <v>-0.1</v>
      </c>
      <c r="Q214" s="89">
        <v>0.7</v>
      </c>
      <c r="R214" s="89">
        <v>0.6</v>
      </c>
      <c r="S214" s="89">
        <v>-7.7</v>
      </c>
      <c r="T214" s="89">
        <v>-4.7</v>
      </c>
      <c r="U214" s="89">
        <v>-3.3</v>
      </c>
    </row>
    <row r="215" ht="15.75" customHeight="1">
      <c r="A215" s="89" t="s">
        <v>478</v>
      </c>
      <c r="B215" s="89">
        <v>-0.4</v>
      </c>
      <c r="C215" s="89">
        <v>-0.1</v>
      </c>
      <c r="D215" s="89">
        <v>1.2</v>
      </c>
      <c r="E215" s="89">
        <v>2.1</v>
      </c>
      <c r="F215" s="89">
        <v>1.9</v>
      </c>
      <c r="G215" s="89">
        <v>-4.6</v>
      </c>
      <c r="H215" s="89">
        <v>-11.3</v>
      </c>
      <c r="I215" s="89">
        <v>-9.5</v>
      </c>
      <c r="J215" s="89">
        <v>-9.7</v>
      </c>
      <c r="K215" s="89">
        <v>-11.6</v>
      </c>
      <c r="L215" s="89">
        <v>-7.5</v>
      </c>
      <c r="M215" s="89">
        <v>-6.1</v>
      </c>
      <c r="N215" s="89">
        <v>-5.3</v>
      </c>
      <c r="O215" s="89">
        <v>-4.3</v>
      </c>
      <c r="P215" s="89">
        <v>-3.1</v>
      </c>
      <c r="Q215" s="89">
        <v>-2.6</v>
      </c>
      <c r="R215" s="89">
        <v>-3.1</v>
      </c>
      <c r="S215" s="89">
        <v>-10.1</v>
      </c>
      <c r="T215" s="89">
        <v>-6.9</v>
      </c>
      <c r="U215" s="89">
        <v>-4.5</v>
      </c>
    </row>
    <row r="216" ht="15.75" customHeight="1">
      <c r="A216" s="3"/>
    </row>
    <row r="217" ht="15.75" customHeight="1">
      <c r="A217" s="3"/>
    </row>
    <row r="218" ht="15.75" customHeight="1">
      <c r="A218" s="3"/>
    </row>
    <row r="219" ht="15.75" customHeight="1">
      <c r="A219" s="3"/>
    </row>
    <row r="220" ht="15.75" customHeight="1">
      <c r="A220" s="3"/>
    </row>
    <row r="221" ht="15.75" customHeight="1">
      <c r="A221" s="3"/>
    </row>
    <row r="222" ht="15.75" customHeight="1">
      <c r="A222" s="3"/>
    </row>
    <row r="223" ht="15.75" customHeight="1">
      <c r="A223" s="3"/>
    </row>
    <row r="224" ht="15.75" customHeight="1">
      <c r="A224" s="3"/>
    </row>
    <row r="225" ht="15.75" customHeight="1">
      <c r="A225" s="3"/>
    </row>
    <row r="226" ht="15.75" customHeight="1">
      <c r="A226" s="3"/>
    </row>
    <row r="227" ht="15.75" customHeight="1">
      <c r="A227" s="3"/>
    </row>
    <row r="228" ht="15.75" customHeight="1">
      <c r="A228" s="3"/>
    </row>
    <row r="229" ht="15.75" customHeight="1">
      <c r="A229" s="3"/>
    </row>
    <row r="230" ht="15.75" customHeight="1">
      <c r="A230" s="3"/>
    </row>
    <row r="231" ht="15.75" customHeight="1">
      <c r="A231" s="3"/>
    </row>
    <row r="232" ht="15.75" customHeight="1">
      <c r="A232" s="3"/>
    </row>
    <row r="233" ht="15.75" customHeight="1">
      <c r="A233" s="3"/>
    </row>
    <row r="234" ht="15.75" customHeight="1">
      <c r="A234" s="3"/>
    </row>
    <row r="235" ht="15.75" customHeight="1">
      <c r="A235" s="3"/>
    </row>
    <row r="236" ht="15.75" customHeight="1">
      <c r="A236" s="3"/>
    </row>
    <row r="237" ht="15.75" customHeight="1">
      <c r="A237" s="3"/>
    </row>
    <row r="238" ht="15.75" customHeight="1">
      <c r="A238" s="3"/>
    </row>
    <row r="239" ht="15.75" customHeight="1">
      <c r="A239" s="3"/>
    </row>
    <row r="240" ht="15.75" customHeight="1">
      <c r="A240" s="3"/>
    </row>
    <row r="241" ht="15.75" customHeight="1">
      <c r="A241" s="3"/>
    </row>
    <row r="242" ht="15.75" customHeight="1">
      <c r="A242" s="3"/>
    </row>
    <row r="243" ht="15.75" customHeight="1">
      <c r="A243" s="3"/>
    </row>
    <row r="244" ht="15.75" customHeight="1">
      <c r="A244" s="3"/>
    </row>
    <row r="245" ht="15.75" customHeight="1">
      <c r="A245" s="3"/>
    </row>
    <row r="246" ht="15.75" customHeight="1">
      <c r="A246" s="3"/>
    </row>
    <row r="247" ht="15.75" customHeight="1">
      <c r="A247" s="3"/>
    </row>
    <row r="248" ht="15.75" customHeight="1">
      <c r="A248" s="3"/>
    </row>
    <row r="249" ht="15.75" customHeight="1">
      <c r="A249" s="3"/>
    </row>
    <row r="250" ht="15.75" customHeight="1">
      <c r="A250" s="3"/>
    </row>
    <row r="251" ht="15.75" customHeight="1">
      <c r="A251" s="3"/>
    </row>
    <row r="252" ht="15.75" customHeight="1">
      <c r="A252" s="3"/>
    </row>
    <row r="253" ht="15.75" customHeight="1">
      <c r="A253" s="3"/>
    </row>
    <row r="254" ht="15.75" customHeight="1">
      <c r="A254" s="3"/>
    </row>
    <row r="255" ht="15.75" customHeight="1">
      <c r="A255" s="3"/>
    </row>
    <row r="256" ht="15.75" customHeight="1">
      <c r="A256" s="3"/>
    </row>
    <row r="257" ht="15.75" customHeight="1">
      <c r="A257" s="3"/>
    </row>
    <row r="258" ht="15.75" customHeight="1">
      <c r="A258" s="3"/>
    </row>
    <row r="259" ht="15.75" customHeight="1">
      <c r="A259" s="3"/>
    </row>
    <row r="260" ht="15.75" customHeight="1">
      <c r="A260" s="3"/>
    </row>
    <row r="261" ht="15.75" customHeight="1">
      <c r="A261" s="3"/>
    </row>
    <row r="262" ht="15.75" customHeight="1">
      <c r="A262" s="3"/>
    </row>
    <row r="263" ht="15.75" customHeight="1">
      <c r="A263" s="3"/>
    </row>
    <row r="264" ht="15.75" customHeight="1">
      <c r="A264" s="3"/>
    </row>
    <row r="265" ht="15.75" customHeight="1">
      <c r="A265" s="3"/>
    </row>
    <row r="266" ht="15.75" customHeight="1">
      <c r="A266" s="3"/>
    </row>
    <row r="267" ht="15.75" customHeight="1">
      <c r="A267" s="3"/>
    </row>
    <row r="268" ht="15.75" customHeight="1">
      <c r="A268" s="3"/>
    </row>
    <row r="269" ht="15.75" customHeight="1">
      <c r="A269" s="3"/>
    </row>
    <row r="270" ht="15.75" customHeight="1">
      <c r="A270" s="3"/>
    </row>
    <row r="271" ht="15.75" customHeight="1">
      <c r="A271" s="3"/>
    </row>
    <row r="272" ht="15.75" customHeight="1">
      <c r="A272" s="3"/>
    </row>
    <row r="273" ht="15.75" customHeight="1">
      <c r="A273" s="3"/>
    </row>
    <row r="274" ht="15.75" customHeight="1">
      <c r="A274" s="3"/>
    </row>
    <row r="275" ht="15.75" customHeight="1">
      <c r="A275" s="3"/>
    </row>
    <row r="276" ht="15.75" customHeight="1">
      <c r="A276" s="3"/>
    </row>
    <row r="277" ht="15.75" customHeight="1">
      <c r="A277" s="3"/>
    </row>
    <row r="278" ht="15.75" customHeight="1">
      <c r="A278" s="3"/>
    </row>
    <row r="279" ht="15.75" customHeight="1">
      <c r="A279" s="3"/>
    </row>
    <row r="280" ht="15.75" customHeight="1">
      <c r="A280" s="3"/>
    </row>
    <row r="281" ht="15.75" customHeight="1">
      <c r="A281" s="3"/>
    </row>
    <row r="282" ht="15.75" customHeight="1">
      <c r="A282" s="3"/>
    </row>
    <row r="283" ht="15.75" customHeight="1">
      <c r="A283" s="3"/>
    </row>
    <row r="284" ht="15.75" customHeight="1">
      <c r="A284" s="3"/>
    </row>
    <row r="285" ht="15.75" customHeight="1">
      <c r="A285" s="3"/>
    </row>
    <row r="286" ht="15.75" customHeight="1">
      <c r="A286" s="3"/>
    </row>
    <row r="287" ht="15.75" customHeight="1">
      <c r="A287" s="3"/>
    </row>
    <row r="288" ht="15.75" customHeight="1">
      <c r="A288" s="3"/>
    </row>
    <row r="289" ht="15.75" customHeight="1">
      <c r="A289" s="3"/>
    </row>
    <row r="290" ht="15.75" customHeight="1">
      <c r="A290" s="3"/>
    </row>
    <row r="291" ht="15.75" customHeight="1">
      <c r="A291" s="3"/>
    </row>
    <row r="292" ht="15.75" customHeight="1">
      <c r="A292" s="3"/>
    </row>
    <row r="293" ht="15.75" customHeight="1">
      <c r="A293" s="3"/>
    </row>
    <row r="294" ht="15.75" customHeight="1">
      <c r="A294" s="3"/>
    </row>
    <row r="295" ht="15.75" customHeight="1">
      <c r="A295" s="3"/>
    </row>
    <row r="296" ht="15.75" customHeight="1">
      <c r="A296" s="3"/>
    </row>
    <row r="297" ht="15.75" customHeight="1">
      <c r="A297" s="3"/>
    </row>
    <row r="298" ht="15.75" customHeight="1">
      <c r="A298" s="3"/>
    </row>
    <row r="299" ht="15.75" customHeight="1">
      <c r="A299" s="3"/>
    </row>
    <row r="300" ht="15.75" customHeight="1">
      <c r="A300" s="3"/>
    </row>
    <row r="301" ht="15.75" customHeight="1">
      <c r="A301" s="3"/>
    </row>
    <row r="302" ht="15.75" customHeight="1">
      <c r="A302" s="3"/>
    </row>
    <row r="303" ht="15.75" customHeight="1">
      <c r="A303" s="3"/>
    </row>
    <row r="304" ht="15.75" customHeight="1">
      <c r="A304" s="3"/>
    </row>
    <row r="305" ht="15.75" customHeight="1">
      <c r="A305" s="3"/>
    </row>
    <row r="306" ht="15.75" customHeight="1">
      <c r="A306" s="3"/>
    </row>
    <row r="307" ht="15.75" customHeight="1">
      <c r="A307" s="3"/>
    </row>
    <row r="308" ht="15.75" customHeight="1">
      <c r="A308" s="3"/>
    </row>
    <row r="309" ht="15.75" customHeight="1">
      <c r="A309" s="3"/>
    </row>
    <row r="310" ht="15.75" customHeight="1">
      <c r="A310" s="3"/>
    </row>
    <row r="311" ht="15.75" customHeight="1">
      <c r="A311" s="3"/>
    </row>
    <row r="312" ht="15.75" customHeight="1">
      <c r="A312" s="3"/>
    </row>
    <row r="313" ht="15.75" customHeight="1">
      <c r="A313" s="3"/>
    </row>
    <row r="314" ht="15.75" customHeight="1">
      <c r="A314" s="3"/>
    </row>
    <row r="315" ht="15.75" customHeight="1">
      <c r="A315" s="3"/>
    </row>
    <row r="316" ht="15.75" customHeight="1">
      <c r="A316" s="3"/>
    </row>
    <row r="317" ht="15.75" customHeight="1">
      <c r="A317" s="3"/>
    </row>
    <row r="318" ht="15.75" customHeight="1">
      <c r="A318" s="3"/>
    </row>
    <row r="319" ht="15.75" customHeight="1">
      <c r="A319" s="3"/>
    </row>
    <row r="320" ht="15.75" customHeight="1">
      <c r="A320" s="3"/>
    </row>
    <row r="321" ht="15.75" customHeight="1">
      <c r="A321" s="3"/>
    </row>
    <row r="322" ht="15.75" customHeight="1">
      <c r="A322" s="3"/>
    </row>
    <row r="323" ht="15.75" customHeight="1">
      <c r="A323" s="3"/>
    </row>
    <row r="324" ht="15.75" customHeight="1">
      <c r="A324" s="3"/>
    </row>
    <row r="325" ht="15.75" customHeight="1">
      <c r="A325" s="3"/>
    </row>
    <row r="326" ht="15.75" customHeight="1">
      <c r="A326" s="3"/>
    </row>
    <row r="327" ht="15.75" customHeight="1">
      <c r="A327" s="3"/>
    </row>
    <row r="328" ht="15.75" customHeight="1">
      <c r="A328" s="3"/>
    </row>
    <row r="329" ht="15.75" customHeight="1">
      <c r="A329" s="3"/>
    </row>
    <row r="330" ht="15.75" customHeight="1">
      <c r="A330" s="3"/>
    </row>
    <row r="331" ht="15.75" customHeight="1">
      <c r="A331" s="3"/>
    </row>
    <row r="332" ht="15.75" customHeight="1">
      <c r="A332" s="3"/>
    </row>
    <row r="333" ht="15.75" customHeight="1">
      <c r="A333" s="3"/>
    </row>
    <row r="334" ht="15.75" customHeight="1">
      <c r="A334" s="3"/>
    </row>
    <row r="335" ht="15.75" customHeight="1">
      <c r="A335" s="3"/>
    </row>
    <row r="336" ht="15.75" customHeight="1">
      <c r="A336" s="3"/>
    </row>
    <row r="337" ht="15.75" customHeight="1">
      <c r="A337" s="3"/>
    </row>
    <row r="338" ht="15.75" customHeight="1">
      <c r="A338" s="3"/>
    </row>
    <row r="339" ht="15.75" customHeight="1">
      <c r="A339" s="3"/>
    </row>
    <row r="340" ht="15.75" customHeight="1">
      <c r="A340" s="3"/>
    </row>
    <row r="341" ht="15.75" customHeight="1">
      <c r="A341" s="3"/>
    </row>
    <row r="342" ht="15.75" customHeight="1">
      <c r="A342" s="3"/>
    </row>
    <row r="343" ht="15.75" customHeight="1">
      <c r="A343" s="3"/>
    </row>
    <row r="344" ht="15.75" customHeight="1">
      <c r="A344" s="3"/>
    </row>
    <row r="345" ht="15.75" customHeight="1">
      <c r="A345" s="3"/>
    </row>
    <row r="346" ht="15.75" customHeight="1">
      <c r="A346" s="3"/>
    </row>
    <row r="347" ht="15.75" customHeight="1">
      <c r="A347" s="3"/>
    </row>
    <row r="348" ht="15.75" customHeight="1">
      <c r="A348" s="3"/>
    </row>
    <row r="349" ht="15.75" customHeight="1">
      <c r="A349" s="3"/>
    </row>
    <row r="350" ht="15.75" customHeight="1">
      <c r="A350" s="3"/>
    </row>
    <row r="351" ht="15.75" customHeight="1">
      <c r="A351" s="3"/>
    </row>
    <row r="352" ht="15.75" customHeight="1">
      <c r="A352" s="3"/>
    </row>
    <row r="353" ht="15.75" customHeight="1">
      <c r="A353" s="3"/>
    </row>
    <row r="354" ht="15.75" customHeight="1">
      <c r="A354" s="3"/>
    </row>
    <row r="355" ht="15.75" customHeight="1">
      <c r="A355" s="3"/>
    </row>
    <row r="356" ht="15.75" customHeight="1">
      <c r="A356" s="3"/>
    </row>
    <row r="357" ht="15.75" customHeight="1">
      <c r="A357" s="3"/>
    </row>
    <row r="358" ht="15.75" customHeight="1">
      <c r="A358" s="3"/>
    </row>
    <row r="359" ht="15.75" customHeight="1">
      <c r="A359" s="3"/>
    </row>
    <row r="360" ht="15.75" customHeight="1">
      <c r="A360" s="3"/>
    </row>
    <row r="361" ht="15.75" customHeight="1">
      <c r="A361" s="3"/>
    </row>
    <row r="362" ht="15.75" customHeight="1">
      <c r="A362" s="3"/>
    </row>
    <row r="363" ht="15.75" customHeight="1">
      <c r="A363" s="3"/>
    </row>
    <row r="364" ht="15.75" customHeight="1">
      <c r="A364" s="3"/>
    </row>
    <row r="365" ht="15.75" customHeight="1">
      <c r="A365" s="3"/>
    </row>
    <row r="366" ht="15.75" customHeight="1">
      <c r="A366" s="3"/>
    </row>
    <row r="367" ht="15.75" customHeight="1">
      <c r="A367" s="3"/>
    </row>
    <row r="368" ht="15.75" customHeight="1">
      <c r="A368" s="3"/>
    </row>
    <row r="369" ht="15.75" customHeight="1">
      <c r="A369" s="3"/>
    </row>
    <row r="370" ht="15.75" customHeight="1">
      <c r="A370" s="3"/>
    </row>
    <row r="371" ht="15.75" customHeight="1">
      <c r="A371" s="3"/>
    </row>
    <row r="372" ht="15.75" customHeight="1">
      <c r="A372" s="3"/>
    </row>
    <row r="373" ht="15.75" customHeight="1">
      <c r="A373" s="3"/>
    </row>
    <row r="374" ht="15.75" customHeight="1">
      <c r="A374" s="3"/>
    </row>
    <row r="375" ht="15.75" customHeight="1">
      <c r="A375" s="3"/>
    </row>
    <row r="376" ht="15.75" customHeight="1">
      <c r="A376" s="3"/>
    </row>
    <row r="377" ht="15.75" customHeight="1">
      <c r="A377" s="3"/>
    </row>
    <row r="378" ht="15.75" customHeight="1">
      <c r="A378" s="3"/>
    </row>
    <row r="379" ht="15.75" customHeight="1">
      <c r="A379" s="3"/>
    </row>
    <row r="380" ht="15.75" customHeight="1">
      <c r="A380" s="3"/>
    </row>
    <row r="381" ht="15.75" customHeight="1">
      <c r="A381" s="3"/>
    </row>
    <row r="382" ht="15.75" customHeight="1">
      <c r="A382" s="3"/>
    </row>
    <row r="383" ht="15.75" customHeight="1">
      <c r="A383" s="3"/>
    </row>
    <row r="384" ht="15.75" customHeight="1">
      <c r="A384" s="3"/>
    </row>
    <row r="385" ht="15.75" customHeight="1">
      <c r="A385" s="3"/>
    </row>
    <row r="386" ht="15.75" customHeight="1">
      <c r="A386" s="3"/>
    </row>
    <row r="387" ht="15.75" customHeight="1">
      <c r="A387" s="3"/>
    </row>
    <row r="388" ht="15.75" customHeight="1">
      <c r="A388" s="3"/>
    </row>
    <row r="389" ht="15.75" customHeight="1">
      <c r="A389" s="3"/>
    </row>
    <row r="390" ht="15.75" customHeight="1">
      <c r="A390" s="3"/>
    </row>
    <row r="391" ht="15.75" customHeight="1">
      <c r="A391" s="3"/>
    </row>
    <row r="392" ht="15.75" customHeight="1">
      <c r="A392" s="3"/>
    </row>
    <row r="393" ht="15.75" customHeight="1">
      <c r="A393" s="3"/>
    </row>
    <row r="394" ht="15.75" customHeight="1">
      <c r="A394" s="3"/>
    </row>
    <row r="395" ht="15.75" customHeight="1">
      <c r="A395" s="3"/>
    </row>
    <row r="396" ht="15.75" customHeight="1">
      <c r="A396" s="3"/>
    </row>
    <row r="397" ht="15.75" customHeight="1">
      <c r="A397" s="3"/>
    </row>
    <row r="398" ht="15.75" customHeight="1">
      <c r="A398" s="3"/>
    </row>
    <row r="399" ht="15.75" customHeight="1">
      <c r="A399" s="3"/>
    </row>
    <row r="400" ht="15.75" customHeight="1">
      <c r="A400" s="3"/>
    </row>
    <row r="401" ht="15.75" customHeight="1">
      <c r="A401" s="3"/>
    </row>
    <row r="402" ht="15.75" customHeight="1">
      <c r="A402" s="3"/>
    </row>
    <row r="403" ht="15.75" customHeight="1">
      <c r="A403" s="3"/>
    </row>
    <row r="404" ht="15.75" customHeight="1">
      <c r="A404" s="3"/>
    </row>
    <row r="405" ht="15.75" customHeight="1">
      <c r="A405" s="3"/>
    </row>
    <row r="406" ht="15.75" customHeight="1">
      <c r="A406" s="3"/>
    </row>
    <row r="407" ht="15.75" customHeight="1">
      <c r="A407" s="3"/>
    </row>
    <row r="408" ht="15.75" customHeight="1">
      <c r="A408" s="3"/>
    </row>
    <row r="409" ht="15.75" customHeight="1">
      <c r="A409" s="3"/>
    </row>
    <row r="410" ht="15.75" customHeight="1">
      <c r="A410" s="3"/>
    </row>
    <row r="411" ht="15.75" customHeight="1">
      <c r="A411" s="3"/>
    </row>
    <row r="412" ht="15.75" customHeight="1">
      <c r="A412" s="3"/>
    </row>
    <row r="413" ht="15.75" customHeight="1">
      <c r="A413" s="3"/>
    </row>
    <row r="414" ht="15.75" customHeight="1">
      <c r="A414" s="3"/>
    </row>
    <row r="415" ht="15.75" customHeight="1">
      <c r="A415" s="3"/>
    </row>
    <row r="416" ht="15.75" customHeight="1">
      <c r="A416" s="3"/>
    </row>
    <row r="417" ht="15.75" customHeight="1">
      <c r="A417" s="3"/>
    </row>
    <row r="418" ht="15.75" customHeight="1">
      <c r="A418" s="3"/>
    </row>
    <row r="419" ht="15.75" customHeight="1">
      <c r="A419" s="3"/>
    </row>
    <row r="420" ht="15.75" customHeight="1">
      <c r="A420" s="3"/>
    </row>
    <row r="421" ht="15.75" customHeight="1">
      <c r="A421" s="3"/>
    </row>
    <row r="422" ht="15.75" customHeight="1">
      <c r="A422" s="3"/>
    </row>
    <row r="423" ht="15.75" customHeight="1">
      <c r="A423" s="3"/>
    </row>
    <row r="424" ht="15.75" customHeight="1">
      <c r="A424" s="3"/>
    </row>
    <row r="425" ht="15.75" customHeight="1">
      <c r="A425" s="3"/>
    </row>
    <row r="426" ht="15.75" customHeight="1">
      <c r="A426" s="3"/>
    </row>
    <row r="427" ht="15.75" customHeight="1">
      <c r="A427" s="3"/>
    </row>
    <row r="428" ht="15.75" customHeight="1">
      <c r="A428" s="3"/>
    </row>
    <row r="429" ht="15.75" customHeight="1">
      <c r="A429" s="3"/>
    </row>
    <row r="430" ht="15.75" customHeight="1">
      <c r="A430" s="3"/>
    </row>
    <row r="431" ht="15.75" customHeight="1">
      <c r="A431" s="3"/>
    </row>
    <row r="432" ht="15.75" customHeight="1">
      <c r="A432" s="3"/>
    </row>
    <row r="433" ht="15.75" customHeight="1">
      <c r="A433" s="3"/>
    </row>
    <row r="434" ht="15.75" customHeight="1">
      <c r="A434" s="3"/>
    </row>
    <row r="435" ht="15.75" customHeight="1">
      <c r="A435" s="3"/>
    </row>
    <row r="436" ht="15.75" customHeight="1">
      <c r="A436" s="3"/>
    </row>
    <row r="437" ht="15.75" customHeight="1">
      <c r="A437" s="3"/>
    </row>
    <row r="438" ht="15.75" customHeight="1">
      <c r="A438" s="3"/>
    </row>
    <row r="439" ht="15.75" customHeight="1">
      <c r="A439" s="3"/>
    </row>
    <row r="440" ht="15.75" customHeight="1">
      <c r="A440" s="3"/>
    </row>
    <row r="441" ht="15.75" customHeight="1">
      <c r="A441" s="3"/>
    </row>
    <row r="442" ht="15.75" customHeight="1">
      <c r="A442" s="3"/>
    </row>
    <row r="443" ht="15.75" customHeight="1">
      <c r="A443" s="3"/>
    </row>
    <row r="444" ht="15.75" customHeight="1">
      <c r="A444" s="3"/>
    </row>
    <row r="445" ht="15.75" customHeight="1">
      <c r="A445" s="3"/>
    </row>
    <row r="446" ht="15.75" customHeight="1">
      <c r="A446" s="3"/>
    </row>
    <row r="447" ht="15.75" customHeight="1">
      <c r="A447" s="3"/>
    </row>
    <row r="448" ht="15.75" customHeight="1">
      <c r="A448" s="3"/>
    </row>
    <row r="449" ht="15.75" customHeight="1">
      <c r="A449" s="3"/>
    </row>
    <row r="450" ht="15.75" customHeight="1">
      <c r="A450" s="3"/>
    </row>
    <row r="451" ht="15.75" customHeight="1">
      <c r="A451" s="3"/>
    </row>
    <row r="452" ht="15.75" customHeight="1">
      <c r="A452" s="3"/>
    </row>
    <row r="453" ht="15.75" customHeight="1">
      <c r="A453" s="3"/>
    </row>
    <row r="454" ht="15.75" customHeight="1">
      <c r="A454" s="3"/>
    </row>
    <row r="455" ht="15.75" customHeight="1">
      <c r="A455" s="3"/>
    </row>
    <row r="456" ht="15.75" customHeight="1">
      <c r="A456" s="3"/>
    </row>
    <row r="457" ht="15.75" customHeight="1">
      <c r="A457" s="3"/>
    </row>
    <row r="458" ht="15.75" customHeight="1">
      <c r="A458" s="3"/>
    </row>
    <row r="459" ht="15.75" customHeight="1">
      <c r="A459" s="3"/>
    </row>
    <row r="460" ht="15.75" customHeight="1">
      <c r="A460" s="3"/>
    </row>
    <row r="461" ht="15.75" customHeight="1">
      <c r="A461" s="3"/>
    </row>
    <row r="462" ht="15.75" customHeight="1">
      <c r="A462" s="3"/>
    </row>
    <row r="463" ht="15.75" customHeight="1">
      <c r="A463" s="3"/>
    </row>
    <row r="464" ht="15.75" customHeight="1">
      <c r="A464" s="3"/>
    </row>
    <row r="465" ht="15.75" customHeight="1">
      <c r="A465" s="3"/>
    </row>
    <row r="466" ht="15.75" customHeight="1">
      <c r="A466" s="3"/>
    </row>
    <row r="467" ht="15.75" customHeight="1">
      <c r="A467" s="3"/>
    </row>
    <row r="468" ht="15.75" customHeight="1">
      <c r="A468" s="3"/>
    </row>
    <row r="469" ht="15.75" customHeight="1">
      <c r="A469" s="3"/>
    </row>
    <row r="470" ht="15.75" customHeight="1">
      <c r="A470" s="3"/>
    </row>
    <row r="471" ht="15.75" customHeight="1">
      <c r="A471" s="3"/>
    </row>
    <row r="472" ht="15.75" customHeight="1">
      <c r="A472" s="3"/>
    </row>
    <row r="473" ht="15.75" customHeight="1">
      <c r="A473" s="3"/>
    </row>
    <row r="474" ht="15.75" customHeight="1">
      <c r="A474" s="3"/>
    </row>
    <row r="475" ht="15.75" customHeight="1">
      <c r="A475" s="3"/>
    </row>
    <row r="476" ht="15.75" customHeight="1">
      <c r="A476" s="3"/>
    </row>
    <row r="477" ht="15.75" customHeight="1">
      <c r="A477" s="3"/>
    </row>
    <row r="478" ht="15.75" customHeight="1">
      <c r="A478" s="3"/>
    </row>
    <row r="479" ht="15.75" customHeight="1">
      <c r="A479" s="3"/>
    </row>
    <row r="480" ht="15.75" customHeight="1">
      <c r="A480" s="3"/>
    </row>
    <row r="481" ht="15.75" customHeight="1">
      <c r="A481" s="3"/>
    </row>
    <row r="482" ht="15.75" customHeight="1">
      <c r="A482" s="3"/>
    </row>
    <row r="483" ht="15.75" customHeight="1">
      <c r="A483" s="3"/>
    </row>
    <row r="484" ht="15.75" customHeight="1">
      <c r="A484" s="3"/>
    </row>
    <row r="485" ht="15.75" customHeight="1">
      <c r="A485" s="3"/>
    </row>
    <row r="486" ht="15.75" customHeight="1">
      <c r="A486" s="3"/>
    </row>
    <row r="487" ht="15.75" customHeight="1">
      <c r="A487" s="3"/>
    </row>
    <row r="488" ht="15.75" customHeight="1">
      <c r="A488" s="3"/>
    </row>
    <row r="489" ht="15.75" customHeight="1">
      <c r="A489" s="3"/>
    </row>
    <row r="490" ht="15.75" customHeight="1">
      <c r="A490" s="3"/>
    </row>
    <row r="491" ht="15.75" customHeight="1">
      <c r="A491" s="3"/>
    </row>
    <row r="492" ht="15.75" customHeight="1">
      <c r="A492" s="3"/>
    </row>
    <row r="493" ht="15.75" customHeight="1">
      <c r="A493" s="3"/>
    </row>
    <row r="494" ht="15.75" customHeight="1">
      <c r="A494" s="3"/>
    </row>
    <row r="495" ht="15.75" customHeight="1">
      <c r="A495" s="3"/>
    </row>
    <row r="496" ht="15.75" customHeight="1">
      <c r="A496" s="3"/>
    </row>
    <row r="497" ht="15.75" customHeight="1">
      <c r="A497" s="3"/>
    </row>
    <row r="498" ht="15.75" customHeight="1">
      <c r="A498" s="3"/>
    </row>
    <row r="499" ht="15.75" customHeight="1">
      <c r="A499" s="3"/>
    </row>
    <row r="500" ht="15.75" customHeight="1">
      <c r="A500" s="3"/>
    </row>
    <row r="501" ht="15.75" customHeight="1">
      <c r="A501" s="3"/>
    </row>
    <row r="502" ht="15.75" customHeight="1">
      <c r="A502" s="3"/>
    </row>
    <row r="503" ht="15.75" customHeight="1">
      <c r="A503" s="3"/>
    </row>
    <row r="504" ht="15.75" customHeight="1">
      <c r="A504" s="3"/>
    </row>
    <row r="505" ht="15.75" customHeight="1">
      <c r="A505" s="3"/>
    </row>
    <row r="506" ht="15.75" customHeight="1">
      <c r="A506" s="3"/>
    </row>
    <row r="507" ht="15.75" customHeight="1">
      <c r="A507" s="3"/>
    </row>
    <row r="508" ht="15.75" customHeight="1">
      <c r="A508" s="3"/>
    </row>
    <row r="509" ht="15.75" customHeight="1">
      <c r="A509" s="3"/>
    </row>
    <row r="510" ht="15.75" customHeight="1">
      <c r="A510" s="3"/>
    </row>
    <row r="511" ht="15.75" customHeight="1">
      <c r="A511" s="3"/>
    </row>
    <row r="512" ht="15.75" customHeight="1">
      <c r="A512" s="3"/>
    </row>
    <row r="513" ht="15.75" customHeight="1">
      <c r="A513" s="3"/>
    </row>
    <row r="514" ht="15.75" customHeight="1">
      <c r="A514" s="3"/>
    </row>
    <row r="515" ht="15.75" customHeight="1">
      <c r="A515" s="3"/>
    </row>
    <row r="516" ht="15.75" customHeight="1">
      <c r="A516" s="3"/>
    </row>
    <row r="517" ht="15.75" customHeight="1">
      <c r="A517" s="3"/>
    </row>
    <row r="518" ht="15.75" customHeight="1">
      <c r="A518" s="3"/>
    </row>
    <row r="519" ht="15.75" customHeight="1">
      <c r="A519" s="3"/>
    </row>
    <row r="520" ht="15.75" customHeight="1">
      <c r="A520" s="3"/>
    </row>
    <row r="521" ht="15.75" customHeight="1">
      <c r="A521" s="3"/>
    </row>
    <row r="522" ht="15.75" customHeight="1">
      <c r="A522" s="3"/>
    </row>
    <row r="523" ht="15.75" customHeight="1">
      <c r="A523" s="3"/>
    </row>
    <row r="524" ht="15.75" customHeight="1">
      <c r="A524" s="3"/>
    </row>
    <row r="525" ht="15.75" customHeight="1">
      <c r="A525" s="3"/>
    </row>
    <row r="526" ht="15.75" customHeight="1">
      <c r="A526" s="3"/>
    </row>
    <row r="527" ht="15.75" customHeight="1">
      <c r="A527" s="3"/>
    </row>
    <row r="528" ht="15.75" customHeight="1">
      <c r="A528" s="3"/>
    </row>
    <row r="529" ht="15.75" customHeight="1">
      <c r="A529" s="3"/>
    </row>
    <row r="530" ht="15.75" customHeight="1">
      <c r="A530" s="3"/>
    </row>
    <row r="531" ht="15.75" customHeight="1">
      <c r="A531" s="3"/>
    </row>
    <row r="532" ht="15.75" customHeight="1">
      <c r="A532" s="3"/>
    </row>
    <row r="533" ht="15.75" customHeight="1">
      <c r="A533" s="3"/>
    </row>
    <row r="534" ht="15.75" customHeight="1">
      <c r="A534" s="3"/>
    </row>
    <row r="535" ht="15.75" customHeight="1">
      <c r="A535" s="3"/>
    </row>
    <row r="536" ht="15.75" customHeight="1">
      <c r="A536" s="3"/>
    </row>
    <row r="537" ht="15.75" customHeight="1">
      <c r="A537" s="3"/>
    </row>
    <row r="538" ht="15.75" customHeight="1">
      <c r="A538" s="3"/>
    </row>
    <row r="539" ht="15.75" customHeight="1">
      <c r="A539" s="3"/>
    </row>
    <row r="540" ht="15.75" customHeight="1">
      <c r="A540" s="3"/>
    </row>
    <row r="541" ht="15.75" customHeight="1">
      <c r="A541" s="3"/>
    </row>
    <row r="542" ht="15.75" customHeight="1">
      <c r="A542" s="3"/>
    </row>
    <row r="543" ht="15.75" customHeight="1">
      <c r="A543" s="3"/>
    </row>
    <row r="544" ht="15.75" customHeight="1">
      <c r="A544" s="3"/>
    </row>
    <row r="545" ht="15.75" customHeight="1">
      <c r="A545" s="3"/>
    </row>
    <row r="546" ht="15.75" customHeight="1">
      <c r="A546" s="3"/>
    </row>
    <row r="547" ht="15.75" customHeight="1">
      <c r="A547" s="3"/>
    </row>
    <row r="548" ht="15.75" customHeight="1">
      <c r="A548" s="3"/>
    </row>
    <row r="549" ht="15.75" customHeight="1">
      <c r="A549" s="3"/>
    </row>
    <row r="550" ht="15.75" customHeight="1">
      <c r="A550" s="3"/>
    </row>
    <row r="551" ht="15.75" customHeight="1">
      <c r="A551" s="3"/>
    </row>
    <row r="552" ht="15.75" customHeight="1">
      <c r="A552" s="3"/>
    </row>
    <row r="553" ht="15.75" customHeight="1">
      <c r="A553" s="3"/>
    </row>
    <row r="554" ht="15.75" customHeight="1">
      <c r="A554" s="3"/>
    </row>
    <row r="555" ht="15.75" customHeight="1">
      <c r="A555" s="3"/>
    </row>
    <row r="556" ht="15.75" customHeight="1">
      <c r="A556" s="3"/>
    </row>
    <row r="557" ht="15.75" customHeight="1">
      <c r="A557" s="3"/>
    </row>
    <row r="558" ht="15.75" customHeight="1">
      <c r="A558" s="3"/>
    </row>
    <row r="559" ht="15.75" customHeight="1">
      <c r="A559" s="3"/>
    </row>
    <row r="560" ht="15.75" customHeight="1">
      <c r="A560" s="3"/>
    </row>
    <row r="561" ht="15.75" customHeight="1">
      <c r="A561" s="3"/>
    </row>
    <row r="562" ht="15.75" customHeight="1">
      <c r="A562" s="3"/>
    </row>
    <row r="563" ht="15.75" customHeight="1">
      <c r="A563" s="3"/>
    </row>
    <row r="564" ht="15.75" customHeight="1">
      <c r="A564" s="3"/>
    </row>
    <row r="565" ht="15.75" customHeight="1">
      <c r="A565" s="3"/>
    </row>
    <row r="566" ht="15.75" customHeight="1">
      <c r="A566" s="3"/>
    </row>
    <row r="567" ht="15.75" customHeight="1">
      <c r="A567" s="3"/>
    </row>
    <row r="568" ht="15.75" customHeight="1">
      <c r="A568" s="3"/>
    </row>
    <row r="569" ht="15.75" customHeight="1">
      <c r="A569" s="3"/>
    </row>
    <row r="570" ht="15.75" customHeight="1">
      <c r="A570" s="3"/>
    </row>
    <row r="571" ht="15.75" customHeight="1">
      <c r="A571" s="3"/>
    </row>
    <row r="572" ht="15.75" customHeight="1">
      <c r="A572" s="3"/>
    </row>
    <row r="573" ht="15.75" customHeight="1">
      <c r="A573" s="3"/>
    </row>
    <row r="574" ht="15.75" customHeight="1">
      <c r="A574" s="3"/>
    </row>
    <row r="575" ht="15.75" customHeight="1">
      <c r="A575" s="3"/>
    </row>
    <row r="576" ht="15.75" customHeight="1">
      <c r="A576" s="3"/>
    </row>
    <row r="577" ht="15.75" customHeight="1">
      <c r="A577" s="3"/>
    </row>
    <row r="578" ht="15.75" customHeight="1">
      <c r="A578" s="3"/>
    </row>
    <row r="579" ht="15.75" customHeight="1">
      <c r="A579" s="3"/>
    </row>
    <row r="580" ht="15.75" customHeight="1">
      <c r="A580" s="3"/>
    </row>
    <row r="581" ht="15.75" customHeight="1">
      <c r="A581" s="3"/>
    </row>
    <row r="582" ht="15.75" customHeight="1">
      <c r="A582" s="3"/>
    </row>
    <row r="583" ht="15.75" customHeight="1">
      <c r="A583" s="3"/>
    </row>
    <row r="584" ht="15.75" customHeight="1">
      <c r="A584" s="3"/>
    </row>
    <row r="585" ht="15.75" customHeight="1">
      <c r="A585" s="3"/>
    </row>
    <row r="586" ht="15.75" customHeight="1">
      <c r="A586" s="3"/>
    </row>
    <row r="587" ht="15.75" customHeight="1">
      <c r="A587" s="3"/>
    </row>
    <row r="588" ht="15.75" customHeight="1">
      <c r="A588" s="3"/>
    </row>
    <row r="589" ht="15.75" customHeight="1">
      <c r="A589" s="3"/>
    </row>
    <row r="590" ht="15.75" customHeight="1">
      <c r="A590" s="3"/>
    </row>
    <row r="591" ht="15.75" customHeight="1">
      <c r="A591" s="3"/>
    </row>
    <row r="592" ht="15.75" customHeight="1">
      <c r="A592" s="3"/>
    </row>
    <row r="593" ht="15.75" customHeight="1">
      <c r="A593" s="3"/>
    </row>
    <row r="594" ht="15.75" customHeight="1">
      <c r="A594" s="3"/>
    </row>
    <row r="595" ht="15.75" customHeight="1">
      <c r="A595" s="3"/>
    </row>
    <row r="596" ht="15.75" customHeight="1">
      <c r="A596" s="3"/>
    </row>
    <row r="597" ht="15.75" customHeight="1">
      <c r="A597" s="3"/>
    </row>
    <row r="598" ht="15.75" customHeight="1">
      <c r="A598" s="3"/>
    </row>
    <row r="599" ht="15.75" customHeight="1">
      <c r="A599" s="3"/>
    </row>
    <row r="600" ht="15.75" customHeight="1">
      <c r="A600" s="3"/>
    </row>
    <row r="601" ht="15.75" customHeight="1">
      <c r="A601" s="3"/>
    </row>
    <row r="602" ht="15.75" customHeight="1">
      <c r="A602" s="3"/>
    </row>
    <row r="603" ht="15.75" customHeight="1">
      <c r="A603" s="3"/>
    </row>
    <row r="604" ht="15.75" customHeight="1">
      <c r="A604" s="3"/>
    </row>
    <row r="605" ht="15.75" customHeight="1">
      <c r="A605" s="3"/>
    </row>
    <row r="606" ht="15.75" customHeight="1">
      <c r="A606" s="3"/>
    </row>
    <row r="607" ht="15.75" customHeight="1">
      <c r="A607" s="3"/>
    </row>
    <row r="608" ht="15.75" customHeight="1">
      <c r="A608" s="3"/>
    </row>
    <row r="609" ht="15.75" customHeight="1">
      <c r="A609" s="3"/>
    </row>
    <row r="610" ht="15.75" customHeight="1">
      <c r="A610" s="3"/>
    </row>
    <row r="611" ht="15.75" customHeight="1">
      <c r="A611" s="3"/>
    </row>
    <row r="612" ht="15.75" customHeight="1">
      <c r="A612" s="3"/>
    </row>
    <row r="613" ht="15.75" customHeight="1">
      <c r="A613" s="3"/>
    </row>
    <row r="614" ht="15.75" customHeight="1">
      <c r="A614" s="3"/>
    </row>
    <row r="615" ht="15.75" customHeight="1">
      <c r="A615" s="3"/>
    </row>
    <row r="616" ht="15.75" customHeight="1">
      <c r="A616" s="3"/>
    </row>
    <row r="617" ht="15.75" customHeight="1">
      <c r="A617" s="3"/>
    </row>
    <row r="618" ht="15.75" customHeight="1">
      <c r="A618" s="3"/>
    </row>
    <row r="619" ht="15.75" customHeight="1">
      <c r="A619" s="3"/>
    </row>
    <row r="620" ht="15.75" customHeight="1">
      <c r="A620" s="3"/>
    </row>
    <row r="621" ht="15.75" customHeight="1">
      <c r="A621" s="3"/>
    </row>
    <row r="622" ht="15.75" customHeight="1">
      <c r="A622" s="3"/>
    </row>
    <row r="623" ht="15.75" customHeight="1">
      <c r="A623" s="3"/>
    </row>
    <row r="624" ht="15.75" customHeight="1">
      <c r="A624" s="3"/>
    </row>
    <row r="625" ht="15.75" customHeight="1">
      <c r="A625" s="3"/>
    </row>
    <row r="626" ht="15.75" customHeight="1">
      <c r="A626" s="3"/>
    </row>
    <row r="627" ht="15.75" customHeight="1">
      <c r="A627" s="3"/>
    </row>
    <row r="628" ht="15.75" customHeight="1">
      <c r="A628" s="3"/>
    </row>
    <row r="629" ht="15.75" customHeight="1">
      <c r="A629" s="3"/>
    </row>
    <row r="630" ht="15.75" customHeight="1">
      <c r="A630" s="3"/>
    </row>
    <row r="631" ht="15.75" customHeight="1">
      <c r="A631" s="3"/>
    </row>
    <row r="632" ht="15.75" customHeight="1">
      <c r="A632" s="3"/>
    </row>
    <row r="633" ht="15.75" customHeight="1">
      <c r="A633" s="3"/>
    </row>
    <row r="634" ht="15.75" customHeight="1">
      <c r="A634" s="3"/>
    </row>
    <row r="635" ht="15.75" customHeight="1">
      <c r="A635" s="3"/>
    </row>
    <row r="636" ht="15.75" customHeight="1">
      <c r="A636" s="3"/>
    </row>
    <row r="637" ht="15.75" customHeight="1">
      <c r="A637" s="3"/>
    </row>
    <row r="638" ht="15.75" customHeight="1">
      <c r="A638" s="3"/>
    </row>
    <row r="639" ht="15.75" customHeight="1">
      <c r="A639" s="3"/>
    </row>
    <row r="640" ht="15.75" customHeight="1">
      <c r="A640" s="3"/>
    </row>
    <row r="641" ht="15.75" customHeight="1">
      <c r="A641" s="3"/>
    </row>
    <row r="642" ht="15.75" customHeight="1">
      <c r="A642" s="3"/>
    </row>
    <row r="643" ht="15.75" customHeight="1">
      <c r="A643" s="3"/>
    </row>
    <row r="644" ht="15.75" customHeight="1">
      <c r="A644" s="3"/>
    </row>
    <row r="645" ht="15.75" customHeight="1">
      <c r="A645" s="3"/>
    </row>
    <row r="646" ht="15.75" customHeight="1">
      <c r="A646" s="3"/>
    </row>
    <row r="647" ht="15.75" customHeight="1">
      <c r="A647" s="3"/>
    </row>
    <row r="648" ht="15.75" customHeight="1">
      <c r="A648" s="3"/>
    </row>
    <row r="649" ht="15.75" customHeight="1">
      <c r="A649" s="3"/>
    </row>
    <row r="650" ht="15.75" customHeight="1">
      <c r="A650" s="3"/>
    </row>
    <row r="651" ht="15.75" customHeight="1">
      <c r="A651" s="3"/>
    </row>
    <row r="652" ht="15.75" customHeight="1">
      <c r="A652" s="3"/>
    </row>
    <row r="653" ht="15.75" customHeight="1">
      <c r="A653" s="3"/>
    </row>
    <row r="654" ht="15.75" customHeight="1">
      <c r="A654" s="3"/>
    </row>
    <row r="655" ht="15.75" customHeight="1">
      <c r="A655" s="3"/>
    </row>
    <row r="656" ht="15.75" customHeight="1">
      <c r="A656" s="3"/>
    </row>
    <row r="657" ht="15.75" customHeight="1">
      <c r="A657" s="3"/>
    </row>
    <row r="658" ht="15.75" customHeight="1">
      <c r="A658" s="3"/>
    </row>
    <row r="659" ht="15.75" customHeight="1">
      <c r="A659" s="3"/>
    </row>
    <row r="660" ht="15.75" customHeight="1">
      <c r="A660" s="3"/>
    </row>
    <row r="661" ht="15.75" customHeight="1">
      <c r="A661" s="3"/>
    </row>
    <row r="662" ht="15.75" customHeight="1">
      <c r="A662" s="3"/>
    </row>
    <row r="663" ht="15.75" customHeight="1">
      <c r="A663" s="3"/>
    </row>
    <row r="664" ht="15.75" customHeight="1">
      <c r="A664" s="3"/>
    </row>
    <row r="665" ht="15.75" customHeight="1">
      <c r="A665" s="3"/>
    </row>
    <row r="666" ht="15.75" customHeight="1">
      <c r="A666" s="3"/>
    </row>
    <row r="667" ht="15.75" customHeight="1">
      <c r="A667" s="3"/>
    </row>
    <row r="668" ht="15.75" customHeight="1">
      <c r="A668" s="3"/>
    </row>
    <row r="669" ht="15.75" customHeight="1">
      <c r="A669" s="3"/>
    </row>
    <row r="670" ht="15.75" customHeight="1">
      <c r="A670" s="3"/>
    </row>
    <row r="671" ht="15.75" customHeight="1">
      <c r="A671" s="3"/>
    </row>
    <row r="672" ht="15.75" customHeight="1">
      <c r="A672" s="3"/>
    </row>
    <row r="673" ht="15.75" customHeight="1">
      <c r="A673" s="3"/>
    </row>
    <row r="674" ht="15.75" customHeight="1">
      <c r="A674" s="3"/>
    </row>
    <row r="675" ht="15.75" customHeight="1">
      <c r="A675" s="3"/>
    </row>
    <row r="676" ht="15.75" customHeight="1">
      <c r="A676" s="3"/>
    </row>
    <row r="677" ht="15.75" customHeight="1">
      <c r="A677" s="3"/>
    </row>
    <row r="678" ht="15.75" customHeight="1">
      <c r="A678" s="3"/>
    </row>
    <row r="679" ht="15.75" customHeight="1">
      <c r="A679" s="3"/>
    </row>
    <row r="680" ht="15.75" customHeight="1">
      <c r="A680" s="3"/>
    </row>
    <row r="681" ht="15.75" customHeight="1">
      <c r="A681" s="3"/>
    </row>
    <row r="682" ht="15.75" customHeight="1">
      <c r="A682" s="3"/>
    </row>
    <row r="683" ht="15.75" customHeight="1">
      <c r="A683" s="3"/>
    </row>
    <row r="684" ht="15.75" customHeight="1">
      <c r="A684" s="3"/>
    </row>
    <row r="685" ht="15.75" customHeight="1">
      <c r="A685" s="3"/>
    </row>
    <row r="686" ht="15.75" customHeight="1">
      <c r="A686" s="3"/>
    </row>
    <row r="687" ht="15.75" customHeight="1">
      <c r="A687" s="3"/>
    </row>
    <row r="688" ht="15.75" customHeight="1">
      <c r="A688" s="3"/>
    </row>
    <row r="689" ht="15.75" customHeight="1">
      <c r="A689" s="3"/>
    </row>
    <row r="690" ht="15.75" customHeight="1">
      <c r="A690" s="3"/>
    </row>
    <row r="691" ht="15.75" customHeight="1">
      <c r="A691" s="3"/>
    </row>
    <row r="692" ht="15.75" customHeight="1">
      <c r="A692" s="3"/>
    </row>
    <row r="693" ht="15.75" customHeight="1">
      <c r="A693" s="3"/>
    </row>
    <row r="694" ht="15.75" customHeight="1">
      <c r="A694" s="3"/>
    </row>
    <row r="695" ht="15.75" customHeight="1">
      <c r="A695" s="3"/>
    </row>
    <row r="696" ht="15.75" customHeight="1">
      <c r="A696" s="3"/>
    </row>
    <row r="697" ht="15.75" customHeight="1">
      <c r="A697" s="3"/>
    </row>
    <row r="698" ht="15.75" customHeight="1">
      <c r="A698" s="3"/>
    </row>
    <row r="699" ht="15.75" customHeight="1">
      <c r="A699" s="3"/>
    </row>
    <row r="700" ht="15.75" customHeight="1">
      <c r="A700" s="3"/>
    </row>
    <row r="701" ht="15.75" customHeight="1">
      <c r="A701" s="3"/>
    </row>
    <row r="702" ht="15.75" customHeight="1">
      <c r="A702" s="3"/>
    </row>
    <row r="703" ht="15.75" customHeight="1">
      <c r="A703" s="3"/>
    </row>
    <row r="704" ht="15.75" customHeight="1">
      <c r="A704" s="3"/>
    </row>
    <row r="705" ht="15.75" customHeight="1">
      <c r="A705" s="3"/>
    </row>
    <row r="706" ht="15.75" customHeight="1">
      <c r="A706" s="3"/>
    </row>
    <row r="707" ht="15.75" customHeight="1">
      <c r="A707" s="3"/>
    </row>
    <row r="708" ht="15.75" customHeight="1">
      <c r="A708" s="3"/>
    </row>
    <row r="709" ht="15.75" customHeight="1">
      <c r="A709" s="3"/>
    </row>
    <row r="710" ht="15.75" customHeight="1">
      <c r="A710" s="3"/>
    </row>
    <row r="711" ht="15.75" customHeight="1">
      <c r="A711" s="3"/>
    </row>
    <row r="712" ht="15.75" customHeight="1">
      <c r="A712" s="3"/>
    </row>
    <row r="713" ht="15.75" customHeight="1">
      <c r="A713" s="3"/>
    </row>
    <row r="714" ht="15.75" customHeight="1">
      <c r="A714" s="3"/>
    </row>
    <row r="715" ht="15.75" customHeight="1">
      <c r="A715" s="3"/>
    </row>
    <row r="716" ht="15.75" customHeight="1">
      <c r="A716" s="3"/>
    </row>
    <row r="717" ht="15.75" customHeight="1">
      <c r="A717" s="3"/>
    </row>
    <row r="718" ht="15.75" customHeight="1">
      <c r="A718" s="3"/>
    </row>
    <row r="719" ht="15.75" customHeight="1">
      <c r="A719" s="3"/>
    </row>
    <row r="720" ht="15.75" customHeight="1">
      <c r="A720" s="3"/>
    </row>
    <row r="721" ht="15.75" customHeight="1">
      <c r="A721" s="3"/>
    </row>
    <row r="722" ht="15.75" customHeight="1">
      <c r="A722" s="3"/>
    </row>
    <row r="723" ht="15.75" customHeight="1">
      <c r="A723" s="3"/>
    </row>
    <row r="724" ht="15.75" customHeight="1">
      <c r="A724" s="3"/>
    </row>
    <row r="725" ht="15.75" customHeight="1">
      <c r="A725" s="3"/>
    </row>
    <row r="726" ht="15.75" customHeight="1">
      <c r="A726" s="3"/>
    </row>
    <row r="727" ht="15.75" customHeight="1">
      <c r="A727" s="3"/>
    </row>
    <row r="728" ht="15.75" customHeight="1">
      <c r="A728" s="3"/>
    </row>
    <row r="729" ht="15.75" customHeight="1">
      <c r="A729" s="3"/>
    </row>
    <row r="730" ht="15.75" customHeight="1">
      <c r="A730" s="3"/>
    </row>
    <row r="731" ht="15.75" customHeight="1">
      <c r="A731" s="3"/>
    </row>
    <row r="732" ht="15.75" customHeight="1">
      <c r="A732" s="3"/>
    </row>
    <row r="733" ht="15.75" customHeight="1">
      <c r="A733" s="3"/>
    </row>
    <row r="734" ht="15.75" customHeight="1">
      <c r="A734" s="3"/>
    </row>
    <row r="735" ht="15.75" customHeight="1">
      <c r="A735" s="3"/>
    </row>
    <row r="736" ht="15.75" customHeight="1">
      <c r="A736" s="3"/>
    </row>
    <row r="737" ht="15.75" customHeight="1">
      <c r="A737" s="3"/>
    </row>
    <row r="738" ht="15.75" customHeight="1">
      <c r="A738" s="3"/>
    </row>
    <row r="739" ht="15.75" customHeight="1">
      <c r="A739" s="3"/>
    </row>
    <row r="740" ht="15.75" customHeight="1">
      <c r="A740" s="3"/>
    </row>
    <row r="741" ht="15.75" customHeight="1">
      <c r="A741" s="3"/>
    </row>
    <row r="742" ht="15.75" customHeight="1">
      <c r="A742" s="3"/>
    </row>
    <row r="743" ht="15.75" customHeight="1">
      <c r="A743" s="3"/>
    </row>
    <row r="744" ht="15.75" customHeight="1">
      <c r="A744" s="3"/>
    </row>
    <row r="745" ht="15.75" customHeight="1">
      <c r="A745" s="3"/>
    </row>
    <row r="746" ht="15.75" customHeight="1">
      <c r="A746" s="3"/>
    </row>
    <row r="747" ht="15.75" customHeight="1">
      <c r="A747" s="3"/>
    </row>
    <row r="748" ht="15.75" customHeight="1">
      <c r="A748" s="3"/>
    </row>
    <row r="749" ht="15.75" customHeight="1">
      <c r="A749" s="3"/>
    </row>
    <row r="750" ht="15.75" customHeight="1">
      <c r="A750" s="3"/>
    </row>
    <row r="751" ht="15.75" customHeight="1">
      <c r="A751" s="3"/>
    </row>
    <row r="752" ht="15.75" customHeight="1">
      <c r="A752" s="3"/>
    </row>
    <row r="753" ht="15.75" customHeight="1">
      <c r="A753" s="3"/>
    </row>
    <row r="754" ht="15.75" customHeight="1">
      <c r="A754" s="3"/>
    </row>
    <row r="755" ht="15.75" customHeight="1">
      <c r="A755" s="3"/>
    </row>
    <row r="756" ht="15.75" customHeight="1">
      <c r="A756" s="3"/>
    </row>
    <row r="757" ht="15.75" customHeight="1">
      <c r="A757" s="3"/>
    </row>
    <row r="758" ht="15.75" customHeight="1">
      <c r="A758" s="3"/>
    </row>
    <row r="759" ht="15.75" customHeight="1">
      <c r="A759" s="3"/>
    </row>
    <row r="760" ht="15.75" customHeight="1">
      <c r="A760" s="3"/>
    </row>
    <row r="761" ht="15.75" customHeight="1">
      <c r="A761" s="3"/>
    </row>
    <row r="762" ht="15.75" customHeight="1">
      <c r="A762" s="3"/>
    </row>
    <row r="763" ht="15.75" customHeight="1">
      <c r="A763" s="3"/>
    </row>
    <row r="764" ht="15.75" customHeight="1">
      <c r="A764" s="3"/>
    </row>
    <row r="765" ht="15.75" customHeight="1">
      <c r="A765" s="3"/>
    </row>
    <row r="766" ht="15.75" customHeight="1">
      <c r="A766" s="3"/>
    </row>
    <row r="767" ht="15.75" customHeight="1">
      <c r="A767" s="3"/>
    </row>
    <row r="768" ht="15.75" customHeight="1">
      <c r="A768" s="3"/>
    </row>
    <row r="769" ht="15.75" customHeight="1">
      <c r="A769" s="3"/>
    </row>
    <row r="770" ht="15.75" customHeight="1">
      <c r="A770" s="3"/>
    </row>
    <row r="771" ht="15.75" customHeight="1">
      <c r="A771" s="3"/>
    </row>
    <row r="772" ht="15.75" customHeight="1">
      <c r="A772" s="3"/>
    </row>
    <row r="773" ht="15.75" customHeight="1">
      <c r="A773" s="3"/>
    </row>
    <row r="774" ht="15.75" customHeight="1">
      <c r="A774" s="3"/>
    </row>
    <row r="775" ht="15.75" customHeight="1">
      <c r="A775" s="3"/>
    </row>
    <row r="776" ht="15.75" customHeight="1">
      <c r="A776" s="3"/>
    </row>
    <row r="777" ht="15.75" customHeight="1">
      <c r="A777" s="3"/>
    </row>
    <row r="778" ht="15.75" customHeight="1">
      <c r="A778" s="3"/>
    </row>
    <row r="779" ht="15.75" customHeight="1">
      <c r="A779" s="3"/>
    </row>
    <row r="780" ht="15.75" customHeight="1">
      <c r="A780" s="3"/>
    </row>
    <row r="781" ht="15.75" customHeight="1">
      <c r="A781" s="3"/>
    </row>
    <row r="782" ht="15.75" customHeight="1">
      <c r="A782" s="3"/>
    </row>
    <row r="783" ht="15.75" customHeight="1">
      <c r="A783" s="3"/>
    </row>
    <row r="784" ht="15.75" customHeight="1">
      <c r="A784" s="3"/>
    </row>
    <row r="785" ht="15.75" customHeight="1">
      <c r="A785" s="3"/>
    </row>
    <row r="786" ht="15.75" customHeight="1">
      <c r="A786" s="3"/>
    </row>
    <row r="787" ht="15.75" customHeight="1">
      <c r="A787" s="3"/>
    </row>
    <row r="788" ht="15.75" customHeight="1">
      <c r="A788" s="3"/>
    </row>
    <row r="789" ht="15.75" customHeight="1">
      <c r="A789" s="3"/>
    </row>
    <row r="790" ht="15.75" customHeight="1">
      <c r="A790" s="3"/>
    </row>
    <row r="791" ht="15.75" customHeight="1">
      <c r="A791" s="3"/>
    </row>
    <row r="792" ht="15.75" customHeight="1">
      <c r="A792" s="3"/>
    </row>
    <row r="793" ht="15.75" customHeight="1">
      <c r="A793" s="3"/>
    </row>
    <row r="794" ht="15.75" customHeight="1">
      <c r="A794" s="3"/>
    </row>
    <row r="795" ht="15.75" customHeight="1">
      <c r="A795" s="3"/>
    </row>
    <row r="796" ht="15.75" customHeight="1">
      <c r="A796" s="3"/>
    </row>
    <row r="797" ht="15.75" customHeight="1">
      <c r="A797" s="3"/>
    </row>
    <row r="798" ht="15.75" customHeight="1">
      <c r="A798" s="3"/>
    </row>
    <row r="799" ht="15.75" customHeight="1">
      <c r="A799" s="3"/>
    </row>
    <row r="800" ht="15.75" customHeight="1">
      <c r="A800" s="3"/>
    </row>
    <row r="801" ht="15.75" customHeight="1">
      <c r="A801" s="3"/>
    </row>
    <row r="802" ht="15.75" customHeight="1">
      <c r="A802" s="3"/>
    </row>
    <row r="803" ht="15.75" customHeight="1">
      <c r="A803" s="3"/>
    </row>
    <row r="804" ht="15.75" customHeight="1">
      <c r="A804" s="3"/>
    </row>
    <row r="805" ht="15.75" customHeight="1">
      <c r="A805" s="3"/>
    </row>
    <row r="806" ht="15.75" customHeight="1">
      <c r="A806" s="3"/>
    </row>
    <row r="807" ht="15.75" customHeight="1">
      <c r="A807" s="3"/>
    </row>
    <row r="808" ht="15.75" customHeight="1">
      <c r="A808" s="3"/>
    </row>
    <row r="809" ht="15.75" customHeight="1">
      <c r="A809" s="3"/>
    </row>
    <row r="810" ht="15.75" customHeight="1">
      <c r="A810" s="3"/>
    </row>
    <row r="811" ht="15.75" customHeight="1">
      <c r="A811" s="3"/>
    </row>
    <row r="812" ht="15.75" customHeight="1">
      <c r="A812" s="3"/>
    </row>
    <row r="813" ht="15.75" customHeight="1">
      <c r="A813" s="3"/>
    </row>
    <row r="814" ht="15.75" customHeight="1">
      <c r="A814" s="3"/>
    </row>
    <row r="815" ht="15.75" customHeight="1">
      <c r="A815" s="3"/>
    </row>
    <row r="816" ht="15.75" customHeight="1">
      <c r="A816" s="3"/>
    </row>
    <row r="817" ht="15.75" customHeight="1">
      <c r="A817" s="3"/>
    </row>
    <row r="818" ht="15.75" customHeight="1">
      <c r="A818" s="3"/>
    </row>
    <row r="819" ht="15.75" customHeight="1">
      <c r="A819" s="3"/>
    </row>
    <row r="820" ht="15.75" customHeight="1">
      <c r="A820" s="3"/>
    </row>
    <row r="821" ht="15.75" customHeight="1">
      <c r="A821" s="3"/>
    </row>
    <row r="822" ht="15.75" customHeight="1">
      <c r="A822" s="3"/>
    </row>
    <row r="823" ht="15.75" customHeight="1">
      <c r="A823" s="3"/>
    </row>
    <row r="824" ht="15.75" customHeight="1">
      <c r="A824" s="3"/>
    </row>
    <row r="825" ht="15.75" customHeight="1">
      <c r="A825" s="3"/>
    </row>
    <row r="826" ht="15.75" customHeight="1">
      <c r="A826" s="3"/>
    </row>
    <row r="827" ht="15.75" customHeight="1">
      <c r="A827" s="3"/>
    </row>
    <row r="828" ht="15.75" customHeight="1">
      <c r="A828" s="3"/>
    </row>
    <row r="829" ht="15.75" customHeight="1">
      <c r="A829" s="3"/>
    </row>
    <row r="830" ht="15.75" customHeight="1">
      <c r="A830" s="3"/>
    </row>
    <row r="831" ht="15.75" customHeight="1">
      <c r="A831" s="3"/>
    </row>
    <row r="832" ht="15.75" customHeight="1">
      <c r="A832" s="3"/>
    </row>
    <row r="833" ht="15.75" customHeight="1">
      <c r="A833" s="3"/>
    </row>
    <row r="834" ht="15.75" customHeight="1">
      <c r="A834" s="3"/>
    </row>
    <row r="835" ht="15.75" customHeight="1">
      <c r="A835" s="3"/>
    </row>
    <row r="836" ht="15.75" customHeight="1">
      <c r="A836" s="3"/>
    </row>
    <row r="837" ht="15.75" customHeight="1">
      <c r="A837" s="3"/>
    </row>
    <row r="838" ht="15.75" customHeight="1">
      <c r="A838" s="3"/>
    </row>
    <row r="839" ht="15.75" customHeight="1">
      <c r="A839" s="3"/>
    </row>
    <row r="840" ht="15.75" customHeight="1">
      <c r="A840" s="3"/>
    </row>
    <row r="841" ht="15.75" customHeight="1">
      <c r="A841" s="3"/>
    </row>
    <row r="842" ht="15.75" customHeight="1">
      <c r="A842" s="3"/>
    </row>
    <row r="843" ht="15.75" customHeight="1">
      <c r="A843" s="3"/>
    </row>
    <row r="844" ht="15.75" customHeight="1">
      <c r="A844" s="3"/>
    </row>
    <row r="845" ht="15.75" customHeight="1">
      <c r="A845" s="3"/>
    </row>
    <row r="846" ht="15.75" customHeight="1">
      <c r="A846" s="3"/>
    </row>
    <row r="847" ht="15.75" customHeight="1">
      <c r="A847" s="3"/>
    </row>
    <row r="848" ht="15.75" customHeight="1">
      <c r="A848" s="3"/>
    </row>
    <row r="849" ht="15.75" customHeight="1">
      <c r="A849" s="3"/>
    </row>
    <row r="850" ht="15.75" customHeight="1">
      <c r="A850" s="3"/>
    </row>
    <row r="851" ht="15.75" customHeight="1">
      <c r="A851" s="3"/>
    </row>
    <row r="852" ht="15.75" customHeight="1">
      <c r="A852" s="3"/>
    </row>
    <row r="853" ht="15.75" customHeight="1">
      <c r="A853" s="3"/>
    </row>
    <row r="854" ht="15.75" customHeight="1">
      <c r="A854" s="3"/>
    </row>
    <row r="855" ht="15.75" customHeight="1">
      <c r="A855" s="3"/>
    </row>
    <row r="856" ht="15.75" customHeight="1">
      <c r="A856" s="3"/>
    </row>
    <row r="857" ht="15.75" customHeight="1">
      <c r="A857" s="3"/>
    </row>
    <row r="858" ht="15.75" customHeight="1">
      <c r="A858" s="3"/>
    </row>
    <row r="859" ht="15.75" customHeight="1">
      <c r="A859" s="3"/>
    </row>
    <row r="860" ht="15.75" customHeight="1">
      <c r="A860" s="3"/>
    </row>
    <row r="861" ht="15.75" customHeight="1">
      <c r="A861" s="3"/>
    </row>
    <row r="862" ht="15.75" customHeight="1">
      <c r="A862" s="3"/>
    </row>
    <row r="863" ht="15.75" customHeight="1">
      <c r="A863" s="3"/>
    </row>
    <row r="864" ht="15.75" customHeight="1">
      <c r="A864" s="3"/>
    </row>
    <row r="865" ht="15.75" customHeight="1">
      <c r="A865" s="3"/>
    </row>
    <row r="866" ht="15.75" customHeight="1">
      <c r="A866" s="3"/>
    </row>
    <row r="867" ht="15.75" customHeight="1">
      <c r="A867" s="3"/>
    </row>
    <row r="868" ht="15.75" customHeight="1">
      <c r="A868" s="3"/>
    </row>
    <row r="869" ht="15.75" customHeight="1">
      <c r="A869" s="3"/>
    </row>
    <row r="870" ht="15.75" customHeight="1">
      <c r="A870" s="3"/>
    </row>
    <row r="871" ht="15.75" customHeight="1">
      <c r="A871" s="3"/>
    </row>
    <row r="872" ht="15.75" customHeight="1">
      <c r="A872" s="3"/>
    </row>
    <row r="873" ht="15.75" customHeight="1">
      <c r="A873" s="3"/>
    </row>
    <row r="874" ht="15.75" customHeight="1">
      <c r="A874" s="3"/>
    </row>
    <row r="875" ht="15.75" customHeight="1">
      <c r="A875" s="3"/>
    </row>
    <row r="876" ht="15.75" customHeight="1">
      <c r="A876" s="3"/>
    </row>
    <row r="877" ht="15.75" customHeight="1">
      <c r="A877" s="3"/>
    </row>
    <row r="878" ht="15.75" customHeight="1">
      <c r="A878" s="3"/>
    </row>
    <row r="879" ht="15.75" customHeight="1">
      <c r="A879" s="3"/>
    </row>
    <row r="880" ht="15.75" customHeight="1">
      <c r="A880" s="3"/>
    </row>
    <row r="881" ht="15.75" customHeight="1">
      <c r="A881" s="3"/>
    </row>
    <row r="882" ht="15.75" customHeight="1">
      <c r="A882" s="3"/>
    </row>
    <row r="883" ht="15.75" customHeight="1">
      <c r="A883" s="3"/>
    </row>
    <row r="884" ht="15.75" customHeight="1">
      <c r="A884" s="3"/>
    </row>
    <row r="885" ht="15.75" customHeight="1">
      <c r="A885" s="3"/>
    </row>
    <row r="886" ht="15.75" customHeight="1">
      <c r="A886" s="3"/>
    </row>
    <row r="887" ht="15.75" customHeight="1">
      <c r="A887" s="3"/>
    </row>
    <row r="888" ht="15.75" customHeight="1">
      <c r="A888" s="3"/>
    </row>
    <row r="889" ht="15.75" customHeight="1">
      <c r="A889" s="3"/>
    </row>
    <row r="890" ht="15.75" customHeight="1">
      <c r="A890" s="3"/>
    </row>
    <row r="891" ht="15.75" customHeight="1">
      <c r="A891" s="3"/>
    </row>
    <row r="892" ht="15.75" customHeight="1">
      <c r="A892" s="3"/>
    </row>
    <row r="893" ht="15.75" customHeight="1">
      <c r="A893" s="3"/>
    </row>
    <row r="894" ht="15.75" customHeight="1">
      <c r="A894" s="3"/>
    </row>
    <row r="895" ht="15.75" customHeight="1">
      <c r="A895" s="3"/>
    </row>
    <row r="896" ht="15.75" customHeight="1">
      <c r="A896" s="3"/>
    </row>
    <row r="897" ht="15.75" customHeight="1">
      <c r="A897" s="3"/>
    </row>
    <row r="898" ht="15.75" customHeight="1">
      <c r="A898" s="3"/>
    </row>
    <row r="899" ht="15.75" customHeight="1">
      <c r="A899" s="3"/>
    </row>
    <row r="900" ht="15.75" customHeight="1">
      <c r="A900" s="3"/>
    </row>
    <row r="901" ht="15.75" customHeight="1">
      <c r="A901" s="3"/>
    </row>
    <row r="902" ht="15.75" customHeight="1">
      <c r="A902" s="3"/>
    </row>
    <row r="903" ht="15.75" customHeight="1">
      <c r="A903" s="3"/>
    </row>
    <row r="904" ht="15.75" customHeight="1">
      <c r="A904" s="3"/>
    </row>
    <row r="905" ht="15.75" customHeight="1">
      <c r="A905" s="3"/>
    </row>
    <row r="906" ht="15.75" customHeight="1">
      <c r="A906" s="3"/>
    </row>
    <row r="907" ht="15.75" customHeight="1">
      <c r="A907" s="3"/>
    </row>
    <row r="908" ht="15.75" customHeight="1">
      <c r="A908" s="3"/>
    </row>
    <row r="909" ht="15.75" customHeight="1">
      <c r="A909" s="3"/>
    </row>
    <row r="910" ht="15.75" customHeight="1">
      <c r="A910" s="3"/>
    </row>
    <row r="911" ht="15.75" customHeight="1">
      <c r="A911" s="3"/>
    </row>
    <row r="912" ht="15.75" customHeight="1">
      <c r="A912" s="3"/>
    </row>
    <row r="913" ht="15.75" customHeight="1">
      <c r="A913" s="3"/>
    </row>
    <row r="914" ht="15.75" customHeight="1">
      <c r="A914" s="3"/>
    </row>
    <row r="915" ht="15.75" customHeight="1">
      <c r="A915" s="3"/>
    </row>
    <row r="916" ht="15.75" customHeight="1">
      <c r="A916" s="3"/>
    </row>
    <row r="917" ht="15.75" customHeight="1">
      <c r="A917" s="3"/>
    </row>
    <row r="918" ht="15.75" customHeight="1">
      <c r="A918" s="3"/>
    </row>
    <row r="919" ht="15.75" customHeight="1">
      <c r="A919" s="3"/>
    </row>
    <row r="920" ht="15.75" customHeight="1">
      <c r="A920" s="3"/>
    </row>
    <row r="921" ht="15.75" customHeight="1">
      <c r="A921" s="3"/>
    </row>
    <row r="922" ht="15.75" customHeight="1">
      <c r="A922" s="3"/>
    </row>
    <row r="923" ht="15.75" customHeight="1">
      <c r="A923" s="3"/>
    </row>
    <row r="924" ht="15.75" customHeight="1">
      <c r="A924" s="3"/>
    </row>
    <row r="925" ht="15.75" customHeight="1">
      <c r="A925" s="3"/>
    </row>
    <row r="926" ht="15.75" customHeight="1">
      <c r="A926" s="3"/>
    </row>
    <row r="927" ht="15.75" customHeight="1">
      <c r="A927" s="3"/>
    </row>
    <row r="928" ht="15.75" customHeight="1">
      <c r="A928" s="3"/>
    </row>
    <row r="929" ht="15.75" customHeight="1">
      <c r="A929" s="3"/>
    </row>
    <row r="930" ht="15.75" customHeight="1">
      <c r="A930" s="3"/>
    </row>
    <row r="931" ht="15.75" customHeight="1">
      <c r="A931" s="3"/>
    </row>
    <row r="932" ht="15.75" customHeight="1">
      <c r="A932" s="3"/>
    </row>
    <row r="933" ht="15.75" customHeight="1">
      <c r="A933" s="3"/>
    </row>
    <row r="934" ht="15.75" customHeight="1">
      <c r="A934" s="3"/>
    </row>
    <row r="935" ht="15.75" customHeight="1">
      <c r="A935" s="3"/>
    </row>
    <row r="936" ht="15.75" customHeight="1">
      <c r="A936" s="3"/>
    </row>
    <row r="937" ht="15.75" customHeight="1">
      <c r="A937" s="3"/>
    </row>
    <row r="938" ht="15.75" customHeight="1">
      <c r="A938" s="3"/>
    </row>
    <row r="939" ht="15.75" customHeight="1">
      <c r="A939" s="3"/>
    </row>
    <row r="940" ht="15.75" customHeight="1">
      <c r="A940" s="3"/>
    </row>
    <row r="941" ht="15.75" customHeight="1">
      <c r="A941" s="3"/>
    </row>
    <row r="942" ht="15.75" customHeight="1">
      <c r="A942" s="3"/>
    </row>
    <row r="943" ht="15.75" customHeight="1">
      <c r="A943" s="3"/>
    </row>
    <row r="944" ht="15.75" customHeight="1">
      <c r="A944" s="3"/>
    </row>
    <row r="945" ht="15.75" customHeight="1">
      <c r="A945" s="3"/>
    </row>
    <row r="946" ht="15.75" customHeight="1">
      <c r="A946" s="3"/>
    </row>
    <row r="947" ht="15.75" customHeight="1">
      <c r="A947" s="3"/>
    </row>
    <row r="948" ht="15.75" customHeight="1">
      <c r="A948" s="3"/>
    </row>
    <row r="949" ht="15.75" customHeight="1">
      <c r="A949" s="3"/>
    </row>
    <row r="950" ht="15.75" customHeight="1">
      <c r="A950" s="3"/>
    </row>
    <row r="951" ht="15.75" customHeight="1">
      <c r="A951" s="3"/>
    </row>
    <row r="952" ht="15.75" customHeight="1">
      <c r="A952" s="3"/>
    </row>
    <row r="953" ht="15.75" customHeight="1">
      <c r="A953" s="3"/>
    </row>
    <row r="954" ht="15.75" customHeight="1">
      <c r="A954" s="3"/>
    </row>
    <row r="955" ht="15.75" customHeight="1">
      <c r="A955" s="3"/>
    </row>
    <row r="956" ht="15.75" customHeight="1">
      <c r="A956" s="3"/>
    </row>
    <row r="957" ht="15.75" customHeight="1">
      <c r="A957" s="3"/>
    </row>
    <row r="958" ht="15.75" customHeight="1">
      <c r="A958" s="3"/>
    </row>
    <row r="959" ht="15.75" customHeight="1">
      <c r="A959" s="3"/>
    </row>
    <row r="960" ht="15.75" customHeight="1">
      <c r="A960" s="3"/>
    </row>
    <row r="961" ht="15.75" customHeight="1">
      <c r="A961" s="3"/>
    </row>
    <row r="962" ht="15.75" customHeight="1">
      <c r="A962" s="3"/>
    </row>
    <row r="963" ht="15.75" customHeight="1">
      <c r="A963" s="3"/>
    </row>
    <row r="964" ht="15.75" customHeight="1">
      <c r="A964" s="3"/>
    </row>
    <row r="965" ht="15.75" customHeight="1">
      <c r="A965" s="3"/>
    </row>
    <row r="966" ht="15.75" customHeight="1">
      <c r="A966" s="3"/>
    </row>
    <row r="967" ht="15.75" customHeight="1">
      <c r="A967" s="3"/>
    </row>
    <row r="968" ht="15.75" customHeight="1">
      <c r="A968" s="3"/>
    </row>
    <row r="969" ht="15.75" customHeight="1">
      <c r="A969" s="3"/>
    </row>
    <row r="970" ht="15.75" customHeight="1">
      <c r="A970" s="3"/>
    </row>
    <row r="971" ht="15.75" customHeight="1">
      <c r="A971" s="3"/>
    </row>
    <row r="972" ht="15.75" customHeight="1">
      <c r="A972" s="3"/>
    </row>
    <row r="973" ht="15.75" customHeight="1">
      <c r="A973" s="3"/>
    </row>
    <row r="974" ht="15.75" customHeight="1">
      <c r="A974" s="3"/>
    </row>
    <row r="975" ht="15.75" customHeight="1">
      <c r="A975" s="3"/>
    </row>
    <row r="976" ht="15.75" customHeight="1">
      <c r="A976" s="3"/>
    </row>
    <row r="977" ht="15.75" customHeight="1">
      <c r="A977" s="3"/>
    </row>
    <row r="978" ht="15.75" customHeight="1">
      <c r="A978" s="3"/>
    </row>
    <row r="979" ht="15.75" customHeight="1">
      <c r="A979" s="3"/>
    </row>
    <row r="980" ht="15.75" customHeight="1">
      <c r="A980" s="3"/>
    </row>
    <row r="981" ht="15.75" customHeight="1">
      <c r="A981" s="3"/>
    </row>
    <row r="982" ht="15.75" customHeight="1">
      <c r="A982" s="3"/>
    </row>
    <row r="983" ht="15.75" customHeight="1">
      <c r="A983" s="3"/>
    </row>
    <row r="984" ht="15.75" customHeight="1">
      <c r="A984" s="3"/>
    </row>
    <row r="985" ht="15.75" customHeight="1">
      <c r="A985" s="3"/>
    </row>
    <row r="986" ht="15.75" customHeight="1">
      <c r="A986" s="3"/>
    </row>
    <row r="987" ht="15.75" customHeight="1">
      <c r="A987" s="3"/>
    </row>
    <row r="988" ht="15.75" customHeight="1">
      <c r="A988" s="3"/>
    </row>
    <row r="989" ht="15.75" customHeight="1">
      <c r="A989" s="3"/>
    </row>
    <row r="990" ht="15.75" customHeight="1">
      <c r="A990" s="3"/>
    </row>
    <row r="991" ht="15.75" customHeight="1">
      <c r="A991" s="3"/>
    </row>
    <row r="992" ht="15.75" customHeight="1">
      <c r="A992" s="3"/>
    </row>
    <row r="993" ht="15.75" customHeight="1">
      <c r="A993" s="3"/>
    </row>
    <row r="994" ht="15.75" customHeight="1">
      <c r="A994" s="3"/>
    </row>
    <row r="995" ht="15.75" customHeight="1">
      <c r="A995" s="3"/>
    </row>
    <row r="996" ht="15.75" customHeight="1">
      <c r="A996" s="3"/>
    </row>
    <row r="997" ht="15.75" customHeight="1">
      <c r="A997" s="3"/>
    </row>
    <row r="998" ht="15.75" customHeight="1">
      <c r="A998" s="3"/>
    </row>
    <row r="999" ht="15.75" customHeight="1">
      <c r="A999" s="3"/>
    </row>
    <row r="1000" ht="15.75" customHeight="1">
      <c r="A1000" s="3"/>
    </row>
  </sheetData>
  <printOptions/>
  <pageMargins bottom="0.75" footer="0.0" header="0.0" left="0.7" right="0.7" top="0.75"/>
  <pageSetup paperSize="9" orientation="portrait"/>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6.57"/>
    <col customWidth="1" min="2" max="21" width="16.57"/>
    <col customWidth="1" min="22" max="26" width="8.71"/>
  </cols>
  <sheetData>
    <row r="1">
      <c r="A1" s="202" t="s">
        <v>620</v>
      </c>
      <c r="B1" s="202"/>
      <c r="C1" s="202"/>
      <c r="D1" s="202"/>
      <c r="E1" s="202"/>
      <c r="F1" s="202"/>
    </row>
    <row r="2">
      <c r="A2" s="203" t="s">
        <v>621</v>
      </c>
      <c r="B2" s="203"/>
      <c r="C2" s="203"/>
      <c r="D2" s="203"/>
      <c r="E2" s="203"/>
      <c r="F2" s="203"/>
    </row>
    <row r="3">
      <c r="A3" s="3"/>
      <c r="B3" s="3"/>
      <c r="C3" s="3"/>
      <c r="D3" s="3"/>
      <c r="E3" s="3"/>
      <c r="F3" s="3"/>
    </row>
    <row r="4">
      <c r="A4" s="227" t="s">
        <v>558</v>
      </c>
      <c r="B4" s="3"/>
      <c r="C4" s="3"/>
      <c r="D4" s="3"/>
      <c r="E4" s="3"/>
      <c r="F4" s="3"/>
    </row>
    <row r="5">
      <c r="A5" s="227" t="s">
        <v>559</v>
      </c>
      <c r="B5" s="3"/>
      <c r="C5" s="3"/>
      <c r="D5" s="3"/>
      <c r="E5" s="3"/>
      <c r="F5" s="3"/>
    </row>
    <row r="6">
      <c r="A6" s="3"/>
      <c r="B6" s="3"/>
      <c r="C6" s="3"/>
      <c r="D6" s="3"/>
      <c r="E6" s="3"/>
      <c r="F6" s="3"/>
    </row>
    <row r="7">
      <c r="A7" s="175" t="s">
        <v>488</v>
      </c>
      <c r="B7" s="3"/>
      <c r="C7" s="3"/>
      <c r="D7" s="3"/>
      <c r="E7" s="3"/>
      <c r="F7" s="3"/>
    </row>
    <row r="8">
      <c r="A8" s="175" t="s">
        <v>622</v>
      </c>
      <c r="B8" s="3"/>
      <c r="C8" s="3"/>
      <c r="D8" s="3"/>
      <c r="E8" s="3"/>
      <c r="F8" s="3"/>
    </row>
    <row r="9">
      <c r="A9" s="97"/>
    </row>
    <row r="10">
      <c r="A10" s="98" t="s">
        <v>623</v>
      </c>
    </row>
    <row r="11">
      <c r="A11" s="99" t="s">
        <v>490</v>
      </c>
      <c r="B11" s="134" t="s">
        <v>624</v>
      </c>
      <c r="C11" s="134" t="s">
        <v>625</v>
      </c>
      <c r="D11" s="134" t="s">
        <v>626</v>
      </c>
      <c r="E11" s="134" t="s">
        <v>627</v>
      </c>
      <c r="F11" s="134" t="s">
        <v>628</v>
      </c>
      <c r="G11" s="134" t="s">
        <v>629</v>
      </c>
      <c r="H11" s="134" t="s">
        <v>630</v>
      </c>
      <c r="I11" s="134" t="s">
        <v>631</v>
      </c>
      <c r="J11" s="134" t="s">
        <v>632</v>
      </c>
      <c r="K11" s="134" t="s">
        <v>633</v>
      </c>
      <c r="L11" s="134" t="s">
        <v>634</v>
      </c>
      <c r="M11" s="134" t="s">
        <v>635</v>
      </c>
      <c r="N11" s="134" t="s">
        <v>636</v>
      </c>
      <c r="O11" s="134" t="s">
        <v>637</v>
      </c>
      <c r="P11" s="134" t="s">
        <v>638</v>
      </c>
      <c r="Q11" s="134" t="s">
        <v>639</v>
      </c>
      <c r="R11" s="134" t="s">
        <v>640</v>
      </c>
      <c r="S11" s="134" t="s">
        <v>641</v>
      </c>
      <c r="T11" s="134" t="s">
        <v>642</v>
      </c>
      <c r="U11" s="135" t="s">
        <v>643</v>
      </c>
    </row>
    <row r="12">
      <c r="A12" s="136" t="s">
        <v>511</v>
      </c>
      <c r="B12" s="107">
        <v>4.12759796E8</v>
      </c>
      <c r="C12" s="107">
        <v>5.61228748E8</v>
      </c>
      <c r="D12" s="107">
        <v>6.59952762E8</v>
      </c>
      <c r="E12" s="107">
        <v>7.91460868E8</v>
      </c>
      <c r="F12" s="107">
        <v>9.56115448E8</v>
      </c>
      <c r="G12" s="107">
        <v>1.1325622E9</v>
      </c>
      <c r="H12" s="107">
        <v>1.0055552E9</v>
      </c>
      <c r="I12" s="107">
        <v>1.3960016E9</v>
      </c>
      <c r="J12" s="107">
        <v>1.7433949E9</v>
      </c>
      <c r="K12" s="107">
        <v>1.8181992E9</v>
      </c>
      <c r="L12" s="107">
        <v>1.9499923E9</v>
      </c>
      <c r="M12" s="107">
        <v>1.959234625E9</v>
      </c>
      <c r="N12" s="107">
        <v>1.681670816E9</v>
      </c>
      <c r="O12" s="107">
        <v>1.588695867E9</v>
      </c>
      <c r="P12" s="107">
        <v>1.84095706E9</v>
      </c>
      <c r="Q12" s="107">
        <v>2.134987265E9</v>
      </c>
      <c r="R12" s="107">
        <v>2.066513429E9</v>
      </c>
      <c r="S12" s="107">
        <v>2.057021048E9</v>
      </c>
      <c r="T12" s="107">
        <v>2.675680064E9</v>
      </c>
      <c r="U12" s="184">
        <v>2.715998754E9</v>
      </c>
    </row>
    <row r="13">
      <c r="A13" s="140" t="s">
        <v>101</v>
      </c>
      <c r="B13" s="105">
        <v>612.0</v>
      </c>
      <c r="C13" s="105">
        <v>947.0</v>
      </c>
      <c r="D13" s="105">
        <v>1512.0</v>
      </c>
      <c r="E13" s="105">
        <v>186.0</v>
      </c>
      <c r="F13" s="105">
        <v>2376.0</v>
      </c>
      <c r="G13" s="105">
        <v>2693.0</v>
      </c>
      <c r="H13" s="105">
        <v>1376.0</v>
      </c>
      <c r="I13" s="105">
        <v>3680.0</v>
      </c>
      <c r="J13" s="105">
        <v>4403.0</v>
      </c>
      <c r="K13" s="105">
        <v>5187.0</v>
      </c>
      <c r="L13" s="105">
        <v>9595.0</v>
      </c>
      <c r="M13" s="105">
        <v>17372.0</v>
      </c>
      <c r="N13" s="105">
        <v>11996.0</v>
      </c>
      <c r="O13" s="105">
        <v>4489.0</v>
      </c>
      <c r="P13" s="105">
        <v>3255.0</v>
      </c>
      <c r="Q13" s="105">
        <v>24109.0</v>
      </c>
      <c r="R13" s="105">
        <v>29279.0</v>
      </c>
      <c r="S13" s="105">
        <v>54512.0</v>
      </c>
      <c r="T13" s="105">
        <v>49527.0</v>
      </c>
      <c r="U13" s="187">
        <v>42016.0</v>
      </c>
    </row>
    <row r="14">
      <c r="A14" s="140" t="s">
        <v>2</v>
      </c>
      <c r="B14" s="105">
        <v>58.0</v>
      </c>
      <c r="C14" s="105">
        <v>5957.0</v>
      </c>
      <c r="D14" s="105">
        <v>7043.0</v>
      </c>
      <c r="E14" s="105">
        <v>12842.0</v>
      </c>
      <c r="F14" s="105">
        <v>66341.0</v>
      </c>
      <c r="G14" s="105">
        <v>88259.0</v>
      </c>
      <c r="H14" s="105">
        <v>64320.0</v>
      </c>
      <c r="I14" s="105">
        <v>147573.0</v>
      </c>
      <c r="J14" s="105">
        <v>155368.0</v>
      </c>
      <c r="K14" s="105">
        <v>142721.0</v>
      </c>
      <c r="L14" s="105">
        <v>234841.0</v>
      </c>
      <c r="M14" s="105">
        <v>189322.0</v>
      </c>
      <c r="N14" s="105">
        <v>128655.0</v>
      </c>
      <c r="O14" s="105">
        <v>129361.0</v>
      </c>
      <c r="P14" s="105">
        <v>198078.0</v>
      </c>
      <c r="Q14" s="105">
        <v>107862.0</v>
      </c>
      <c r="R14" s="105">
        <v>102721.0</v>
      </c>
      <c r="S14" s="105">
        <v>81121.0</v>
      </c>
      <c r="T14" s="105">
        <v>164152.0</v>
      </c>
      <c r="U14" s="187">
        <v>186301.0</v>
      </c>
    </row>
    <row r="15">
      <c r="A15" s="136" t="s">
        <v>70</v>
      </c>
      <c r="B15" s="107">
        <v>99217.0</v>
      </c>
      <c r="C15" s="107">
        <v>259078.0</v>
      </c>
      <c r="D15" s="107">
        <v>363733.0</v>
      </c>
      <c r="E15" s="107">
        <v>143122.0</v>
      </c>
      <c r="F15" s="107">
        <v>1160932.0</v>
      </c>
      <c r="G15" s="107">
        <v>849219.0</v>
      </c>
      <c r="H15" s="107">
        <v>946620.0</v>
      </c>
      <c r="I15" s="107">
        <v>1177317.0</v>
      </c>
      <c r="J15" s="107">
        <v>1960887.0</v>
      </c>
      <c r="K15" s="107">
        <v>2311906.0</v>
      </c>
      <c r="L15" s="107">
        <v>2164547.0</v>
      </c>
      <c r="M15" s="107">
        <v>1314682.0</v>
      </c>
      <c r="N15" s="107">
        <v>781572.0</v>
      </c>
      <c r="O15" s="107">
        <v>333205.0</v>
      </c>
      <c r="P15" s="107">
        <v>448196.0</v>
      </c>
      <c r="Q15" s="107">
        <v>1178824.0</v>
      </c>
      <c r="R15" s="107">
        <v>1141251.0</v>
      </c>
      <c r="S15" s="107">
        <v>997056.0</v>
      </c>
      <c r="T15" s="107">
        <v>1080771.0</v>
      </c>
      <c r="U15" s="184">
        <v>1143561.0</v>
      </c>
    </row>
    <row r="16">
      <c r="A16" s="136" t="s">
        <v>55</v>
      </c>
      <c r="B16" s="107">
        <v>0.0</v>
      </c>
      <c r="C16" s="107">
        <v>4.0</v>
      </c>
      <c r="D16" s="107">
        <v>9.0</v>
      </c>
      <c r="E16" s="107">
        <v>0.0</v>
      </c>
      <c r="F16" s="107">
        <v>7.0</v>
      </c>
      <c r="G16" s="107">
        <v>45.0</v>
      </c>
      <c r="H16" s="107">
        <v>183.0</v>
      </c>
      <c r="I16" s="107">
        <v>34.0</v>
      </c>
      <c r="J16" s="107">
        <v>148.0</v>
      </c>
      <c r="K16" s="107">
        <v>324.0</v>
      </c>
      <c r="L16" s="107">
        <v>15.0</v>
      </c>
      <c r="M16" s="107">
        <v>31.0</v>
      </c>
      <c r="N16" s="107">
        <v>11.0</v>
      </c>
      <c r="O16" s="107">
        <v>104.0</v>
      </c>
      <c r="P16" s="107">
        <v>90.0</v>
      </c>
      <c r="Q16" s="107">
        <v>166.0</v>
      </c>
      <c r="R16" s="107">
        <v>210.0</v>
      </c>
      <c r="S16" s="107">
        <v>432.0</v>
      </c>
      <c r="T16" s="107">
        <v>715.0</v>
      </c>
      <c r="U16" s="184">
        <v>191.0</v>
      </c>
    </row>
    <row r="17">
      <c r="A17" s="140" t="s">
        <v>102</v>
      </c>
      <c r="B17" s="105">
        <v>2205935.0</v>
      </c>
      <c r="C17" s="105">
        <v>4717339.0</v>
      </c>
      <c r="D17" s="105">
        <v>6581829.0</v>
      </c>
      <c r="E17" s="105">
        <v>1.0933295E7</v>
      </c>
      <c r="F17" s="105">
        <v>1.2888665E7</v>
      </c>
      <c r="G17" s="105">
        <v>2.2382524E7</v>
      </c>
      <c r="H17" s="105">
        <v>1.4675831E7</v>
      </c>
      <c r="I17" s="105">
        <v>2.2815049E7</v>
      </c>
      <c r="J17" s="105">
        <v>2.492218E7</v>
      </c>
      <c r="K17" s="105">
        <v>3.3561897E7</v>
      </c>
      <c r="L17" s="105">
        <v>3.1972669E7</v>
      </c>
      <c r="M17" s="105">
        <v>3.1106015E7</v>
      </c>
      <c r="N17" s="105">
        <v>1.5997249E7</v>
      </c>
      <c r="O17" s="105">
        <v>1.3874376E7</v>
      </c>
      <c r="P17" s="105">
        <v>2.0385916E7</v>
      </c>
      <c r="Q17" s="105">
        <v>2.5652016E7</v>
      </c>
      <c r="R17" s="105">
        <v>2.3837402E7</v>
      </c>
      <c r="S17" s="105">
        <v>1.475773E7</v>
      </c>
      <c r="T17" s="105">
        <v>2.0908231E7</v>
      </c>
      <c r="U17" s="187">
        <v>2.3245987E7</v>
      </c>
    </row>
    <row r="18">
      <c r="A18" s="140" t="s">
        <v>78</v>
      </c>
      <c r="B18" s="105">
        <v>0.0</v>
      </c>
      <c r="C18" s="105">
        <v>0.0</v>
      </c>
      <c r="D18" s="105">
        <v>0.0</v>
      </c>
      <c r="E18" s="105">
        <v>5.0</v>
      </c>
      <c r="F18" s="105">
        <v>0.0</v>
      </c>
      <c r="G18" s="105">
        <v>75.0</v>
      </c>
      <c r="H18" s="105">
        <v>96.0</v>
      </c>
      <c r="I18" s="105">
        <v>53.0</v>
      </c>
      <c r="J18" s="105">
        <v>51.0</v>
      </c>
      <c r="K18" s="105">
        <v>71.0</v>
      </c>
      <c r="L18" s="105">
        <v>339.0</v>
      </c>
      <c r="M18" s="105">
        <v>38.0</v>
      </c>
      <c r="N18" s="105">
        <v>7.0</v>
      </c>
      <c r="O18" s="105">
        <v>34.0</v>
      </c>
      <c r="P18" s="105">
        <v>6.0</v>
      </c>
      <c r="Q18" s="105">
        <v>45.0</v>
      </c>
      <c r="R18" s="105">
        <v>70.0</v>
      </c>
      <c r="S18" s="105">
        <v>33.0</v>
      </c>
      <c r="T18" s="105">
        <v>2689.0</v>
      </c>
      <c r="U18" s="187">
        <v>1049.0</v>
      </c>
    </row>
    <row r="19">
      <c r="A19" s="140" t="s">
        <v>4</v>
      </c>
      <c r="B19" s="105">
        <v>2729076.0</v>
      </c>
      <c r="C19" s="105">
        <v>3254874.0</v>
      </c>
      <c r="D19" s="105">
        <v>3799210.0</v>
      </c>
      <c r="E19" s="105">
        <v>3700185.0</v>
      </c>
      <c r="F19" s="105">
        <v>6334230.0</v>
      </c>
      <c r="G19" s="105">
        <v>9361350.0</v>
      </c>
      <c r="H19" s="105">
        <v>4306017.0</v>
      </c>
      <c r="I19" s="105">
        <v>6804128.0</v>
      </c>
      <c r="J19" s="105">
        <v>6256572.0</v>
      </c>
      <c r="K19" s="105">
        <v>6560806.0</v>
      </c>
      <c r="L19" s="105">
        <v>6085768.0</v>
      </c>
      <c r="M19" s="105">
        <v>5246944.0</v>
      </c>
      <c r="N19" s="105">
        <v>5714331.0</v>
      </c>
      <c r="O19" s="105">
        <v>5121535.0</v>
      </c>
      <c r="P19" s="105">
        <v>4733007.0</v>
      </c>
      <c r="Q19" s="105">
        <v>3518716.0</v>
      </c>
      <c r="R19" s="105">
        <v>7390979.0</v>
      </c>
      <c r="S19" s="105">
        <v>6814457.0</v>
      </c>
      <c r="T19" s="105">
        <v>7132137.0</v>
      </c>
      <c r="U19" s="187">
        <v>8593470.0</v>
      </c>
    </row>
    <row r="20">
      <c r="A20" s="140" t="s">
        <v>5</v>
      </c>
      <c r="B20" s="105">
        <v>1782.0</v>
      </c>
      <c r="C20" s="105">
        <v>2156.0</v>
      </c>
      <c r="D20" s="105">
        <v>351.0</v>
      </c>
      <c r="E20" s="105">
        <v>8413.0</v>
      </c>
      <c r="F20" s="105">
        <v>37774.0</v>
      </c>
      <c r="G20" s="105">
        <v>11506.0</v>
      </c>
      <c r="H20" s="105">
        <v>23939.0</v>
      </c>
      <c r="I20" s="105">
        <v>46703.0</v>
      </c>
      <c r="J20" s="105">
        <v>34632.0</v>
      </c>
      <c r="K20" s="105">
        <v>35166.0</v>
      </c>
      <c r="L20" s="105">
        <v>73139.0</v>
      </c>
      <c r="M20" s="105">
        <v>167173.0</v>
      </c>
      <c r="N20" s="105">
        <v>219081.0</v>
      </c>
      <c r="O20" s="105">
        <v>274572.0</v>
      </c>
      <c r="P20" s="105">
        <v>294824.0</v>
      </c>
      <c r="Q20" s="105">
        <v>313972.0</v>
      </c>
      <c r="R20" s="105">
        <v>531304.0</v>
      </c>
      <c r="S20" s="105">
        <v>794487.0</v>
      </c>
      <c r="T20" s="105">
        <v>1083855.0</v>
      </c>
      <c r="U20" s="187">
        <v>941064.0</v>
      </c>
    </row>
    <row r="21" ht="15.75" customHeight="1">
      <c r="A21" s="140" t="s">
        <v>103</v>
      </c>
      <c r="B21" s="105">
        <v>25.0</v>
      </c>
      <c r="C21" s="105">
        <v>60.0</v>
      </c>
      <c r="D21" s="105">
        <v>137.0</v>
      </c>
      <c r="E21" s="105">
        <v>0.0</v>
      </c>
      <c r="F21" s="105">
        <v>114.0</v>
      </c>
      <c r="G21" s="105">
        <v>225.0</v>
      </c>
      <c r="H21" s="105">
        <v>146.0</v>
      </c>
      <c r="I21" s="105">
        <v>142.0</v>
      </c>
      <c r="J21" s="105">
        <v>35.0</v>
      </c>
      <c r="K21" s="105">
        <v>13243.0</v>
      </c>
      <c r="L21" s="105">
        <v>157.0</v>
      </c>
      <c r="M21" s="105">
        <v>184284.0</v>
      </c>
      <c r="N21" s="105">
        <v>6.0</v>
      </c>
      <c r="O21" s="105">
        <v>377.0</v>
      </c>
      <c r="P21" s="105">
        <v>5.0</v>
      </c>
      <c r="Q21" s="105">
        <v>34.0</v>
      </c>
      <c r="R21" s="105">
        <v>48.0</v>
      </c>
      <c r="S21" s="105">
        <v>89.0</v>
      </c>
      <c r="T21" s="105">
        <v>6.0</v>
      </c>
      <c r="U21" s="187">
        <v>208.0</v>
      </c>
    </row>
    <row r="22" ht="15.75" customHeight="1">
      <c r="A22" s="140" t="s">
        <v>6</v>
      </c>
      <c r="B22" s="105">
        <v>7300072.0</v>
      </c>
      <c r="C22" s="105">
        <v>1.1552489E7</v>
      </c>
      <c r="D22" s="105">
        <v>1.6193627E7</v>
      </c>
      <c r="E22" s="105">
        <v>1.9323299E7</v>
      </c>
      <c r="F22" s="105">
        <v>2.5801494E7</v>
      </c>
      <c r="G22" s="105">
        <v>3.7435133E7</v>
      </c>
      <c r="H22" s="105">
        <v>3.943878E7</v>
      </c>
      <c r="I22" s="105">
        <v>6.1105168E7</v>
      </c>
      <c r="J22" s="105">
        <v>8.2667477E7</v>
      </c>
      <c r="K22" s="105">
        <v>8.4568209E7</v>
      </c>
      <c r="L22" s="105">
        <v>9.8954088E7</v>
      </c>
      <c r="M22" s="105">
        <v>9.7630887E7</v>
      </c>
      <c r="N22" s="105">
        <v>7.3871388E7</v>
      </c>
      <c r="O22" s="105">
        <v>7.0233044E7</v>
      </c>
      <c r="P22" s="105">
        <v>9.4632692E7</v>
      </c>
      <c r="Q22" s="105">
        <v>1.05083923E8</v>
      </c>
      <c r="R22" s="105">
        <v>1.21289666E8</v>
      </c>
      <c r="S22" s="105">
        <v>1.17693743E8</v>
      </c>
      <c r="T22" s="105">
        <v>1.63729736E8</v>
      </c>
      <c r="U22" s="187">
        <v>1.42091499E8</v>
      </c>
    </row>
    <row r="23" ht="15.75" customHeight="1">
      <c r="A23" s="136" t="s">
        <v>104</v>
      </c>
      <c r="B23" s="107">
        <v>34669.0</v>
      </c>
      <c r="C23" s="107">
        <v>40209.0</v>
      </c>
      <c r="D23" s="107">
        <v>24401.0</v>
      </c>
      <c r="E23" s="107">
        <v>22019.0</v>
      </c>
      <c r="F23" s="107">
        <v>1442.0</v>
      </c>
      <c r="G23" s="107">
        <v>114864.0</v>
      </c>
      <c r="H23" s="107">
        <v>128317.0</v>
      </c>
      <c r="I23" s="107">
        <v>86547.0</v>
      </c>
      <c r="J23" s="107">
        <v>193720.0</v>
      </c>
      <c r="K23" s="107">
        <v>214162.0</v>
      </c>
      <c r="L23" s="107">
        <v>233583.0</v>
      </c>
      <c r="M23" s="107">
        <v>297063.0</v>
      </c>
      <c r="N23" s="107">
        <v>226373.0</v>
      </c>
      <c r="O23" s="107">
        <v>412075.0</v>
      </c>
      <c r="P23" s="107">
        <v>577445.0</v>
      </c>
      <c r="Q23" s="107">
        <v>382090.0</v>
      </c>
      <c r="R23" s="107">
        <v>869232.0</v>
      </c>
      <c r="S23" s="107">
        <v>698780.0</v>
      </c>
      <c r="T23" s="107">
        <v>205027.0</v>
      </c>
      <c r="U23" s="184">
        <v>245870.0</v>
      </c>
    </row>
    <row r="24" ht="15.75" customHeight="1">
      <c r="A24" s="140" t="s">
        <v>80</v>
      </c>
      <c r="B24" s="105">
        <v>781.0</v>
      </c>
      <c r="C24" s="105">
        <v>695.0</v>
      </c>
      <c r="D24" s="105">
        <v>188.0</v>
      </c>
      <c r="E24" s="105">
        <v>68.0</v>
      </c>
      <c r="F24" s="105">
        <v>18119.0</v>
      </c>
      <c r="G24" s="105">
        <v>609.0</v>
      </c>
      <c r="H24" s="105">
        <v>148.0</v>
      </c>
      <c r="I24" s="105">
        <v>153.0</v>
      </c>
      <c r="J24" s="105">
        <v>62901.0</v>
      </c>
      <c r="K24" s="105">
        <v>116885.0</v>
      </c>
      <c r="L24" s="105">
        <v>77.0</v>
      </c>
      <c r="M24" s="105">
        <v>188.0</v>
      </c>
      <c r="N24" s="105">
        <v>24365.0</v>
      </c>
      <c r="O24" s="105">
        <v>51600.0</v>
      </c>
      <c r="P24" s="105">
        <v>21005.0</v>
      </c>
      <c r="Q24" s="105">
        <v>12877.0</v>
      </c>
      <c r="R24" s="105">
        <v>78589.0</v>
      </c>
      <c r="S24" s="105">
        <v>72928.0</v>
      </c>
      <c r="T24" s="105">
        <v>17257.0</v>
      </c>
      <c r="U24" s="187">
        <v>8825.0</v>
      </c>
    </row>
    <row r="25" ht="15.75" customHeight="1">
      <c r="A25" s="140" t="s">
        <v>52</v>
      </c>
      <c r="B25" s="105">
        <v>52130.0</v>
      </c>
      <c r="C25" s="105">
        <v>92396.0</v>
      </c>
      <c r="D25" s="105">
        <v>68940.0</v>
      </c>
      <c r="E25" s="105">
        <v>64815.0</v>
      </c>
      <c r="F25" s="105">
        <v>102446.0</v>
      </c>
      <c r="G25" s="105">
        <v>131317.0</v>
      </c>
      <c r="H25" s="105">
        <v>211237.0</v>
      </c>
      <c r="I25" s="105">
        <v>251912.0</v>
      </c>
      <c r="J25" s="105">
        <v>325836.0</v>
      </c>
      <c r="K25" s="105">
        <v>348345.0</v>
      </c>
      <c r="L25" s="105">
        <v>305181.0</v>
      </c>
      <c r="M25" s="105">
        <v>183964.0</v>
      </c>
      <c r="N25" s="105">
        <v>111579.0</v>
      </c>
      <c r="O25" s="105">
        <v>63635.0</v>
      </c>
      <c r="P25" s="105">
        <v>123886.0</v>
      </c>
      <c r="Q25" s="105">
        <v>150437.0</v>
      </c>
      <c r="R25" s="105">
        <v>195330.0</v>
      </c>
      <c r="S25" s="105">
        <v>146309.0</v>
      </c>
      <c r="T25" s="105">
        <v>399514.0</v>
      </c>
      <c r="U25" s="187">
        <v>251211.0</v>
      </c>
    </row>
    <row r="26" ht="15.75" customHeight="1">
      <c r="A26" s="140" t="s">
        <v>64</v>
      </c>
      <c r="B26" s="105">
        <v>33393.0</v>
      </c>
      <c r="C26" s="105">
        <v>57007.0</v>
      </c>
      <c r="D26" s="105">
        <v>78603.0</v>
      </c>
      <c r="E26" s="105">
        <v>98835.0</v>
      </c>
      <c r="F26" s="105">
        <v>114171.0</v>
      </c>
      <c r="G26" s="105">
        <v>131910.0</v>
      </c>
      <c r="H26" s="105">
        <v>140722.0</v>
      </c>
      <c r="I26" s="105">
        <v>268876.0</v>
      </c>
      <c r="J26" s="105">
        <v>449036.0</v>
      </c>
      <c r="K26" s="105">
        <v>479727.0</v>
      </c>
      <c r="L26" s="105">
        <v>602366.0</v>
      </c>
      <c r="M26" s="105">
        <v>761108.0</v>
      </c>
      <c r="N26" s="105">
        <v>803718.0</v>
      </c>
      <c r="O26" s="105">
        <v>861864.0</v>
      </c>
      <c r="P26" s="105">
        <v>870833.0</v>
      </c>
      <c r="Q26" s="105">
        <v>985405.0</v>
      </c>
      <c r="R26" s="105">
        <v>1036534.0</v>
      </c>
      <c r="S26" s="105">
        <v>799755.0</v>
      </c>
      <c r="T26" s="105">
        <v>1046911.0</v>
      </c>
      <c r="U26" s="187">
        <v>981507.0</v>
      </c>
    </row>
    <row r="27" ht="15.75" customHeight="1">
      <c r="A27" s="136" t="s">
        <v>105</v>
      </c>
      <c r="B27" s="107">
        <v>45.0</v>
      </c>
      <c r="C27" s="107">
        <v>241.0</v>
      </c>
      <c r="D27" s="107">
        <v>211.0</v>
      </c>
      <c r="E27" s="107">
        <v>294.0</v>
      </c>
      <c r="F27" s="107">
        <v>1131.0</v>
      </c>
      <c r="G27" s="107">
        <v>1418.0</v>
      </c>
      <c r="H27" s="107">
        <v>2233.0</v>
      </c>
      <c r="I27" s="107">
        <v>3808.0</v>
      </c>
      <c r="J27" s="107">
        <v>6708.0</v>
      </c>
      <c r="K27" s="107">
        <v>10443.0</v>
      </c>
      <c r="L27" s="107">
        <v>12688.0</v>
      </c>
      <c r="M27" s="107">
        <v>14802.0</v>
      </c>
      <c r="N27" s="107">
        <v>18830.0</v>
      </c>
      <c r="O27" s="107">
        <v>18629.0</v>
      </c>
      <c r="P27" s="107">
        <v>24759.0</v>
      </c>
      <c r="Q27" s="107">
        <v>21274.0</v>
      </c>
      <c r="R27" s="107">
        <v>20263.0</v>
      </c>
      <c r="S27" s="107">
        <v>15162.0</v>
      </c>
      <c r="T27" s="107">
        <v>15246.0</v>
      </c>
      <c r="U27" s="184">
        <v>26552.0</v>
      </c>
    </row>
    <row r="28" ht="15.75" customHeight="1">
      <c r="A28" s="140" t="s">
        <v>7</v>
      </c>
      <c r="B28" s="105">
        <v>96721.0</v>
      </c>
      <c r="C28" s="105">
        <v>153954.0</v>
      </c>
      <c r="D28" s="105">
        <v>490442.0</v>
      </c>
      <c r="E28" s="105">
        <v>428773.0</v>
      </c>
      <c r="F28" s="105">
        <v>612588.0</v>
      </c>
      <c r="G28" s="105">
        <v>497824.0</v>
      </c>
      <c r="H28" s="105">
        <v>529594.0</v>
      </c>
      <c r="I28" s="105">
        <v>476097.0</v>
      </c>
      <c r="J28" s="105">
        <v>599466.0</v>
      </c>
      <c r="K28" s="105">
        <v>663130.0</v>
      </c>
      <c r="L28" s="105">
        <v>580512.0</v>
      </c>
      <c r="M28" s="105">
        <v>738277.0</v>
      </c>
      <c r="N28" s="105">
        <v>1010510.0</v>
      </c>
      <c r="O28" s="105">
        <v>435117.0</v>
      </c>
      <c r="P28" s="105">
        <v>515322.0</v>
      </c>
      <c r="Q28" s="105">
        <v>570989.0</v>
      </c>
      <c r="R28" s="105">
        <v>914860.0</v>
      </c>
      <c r="S28" s="105">
        <v>888693.0</v>
      </c>
      <c r="T28" s="105">
        <v>1090693.0</v>
      </c>
      <c r="U28" s="187">
        <v>1804433.0</v>
      </c>
    </row>
    <row r="29" ht="15.75" customHeight="1">
      <c r="A29" s="140" t="s">
        <v>106</v>
      </c>
      <c r="B29" s="105">
        <v>988.0</v>
      </c>
      <c r="C29" s="105">
        <v>0.0</v>
      </c>
      <c r="D29" s="105">
        <v>205.0</v>
      </c>
      <c r="E29" s="105">
        <v>20.0</v>
      </c>
      <c r="F29" s="105">
        <v>0.0</v>
      </c>
      <c r="G29" s="105">
        <v>27.0</v>
      </c>
      <c r="H29" s="105">
        <v>13.0</v>
      </c>
      <c r="I29" s="105">
        <v>252.0</v>
      </c>
      <c r="J29" s="105">
        <v>2902.0</v>
      </c>
      <c r="K29" s="105">
        <v>7787.0</v>
      </c>
      <c r="L29" s="105">
        <v>8385.0</v>
      </c>
      <c r="M29" s="105">
        <v>7272.0</v>
      </c>
      <c r="N29" s="105">
        <v>1786.0</v>
      </c>
      <c r="O29" s="105">
        <v>933.0</v>
      </c>
      <c r="P29" s="105">
        <v>412.0</v>
      </c>
      <c r="Q29" s="105">
        <v>256.0</v>
      </c>
      <c r="R29" s="105">
        <v>151.0</v>
      </c>
      <c r="S29" s="105">
        <v>438.0</v>
      </c>
      <c r="T29" s="105">
        <v>45.0</v>
      </c>
      <c r="U29" s="187">
        <v>711.0</v>
      </c>
    </row>
    <row r="30" ht="15.75" customHeight="1">
      <c r="A30" s="140" t="s">
        <v>107</v>
      </c>
      <c r="B30" s="105">
        <v>68398.0</v>
      </c>
      <c r="C30" s="105">
        <v>111273.0</v>
      </c>
      <c r="D30" s="105">
        <v>139393.0</v>
      </c>
      <c r="E30" s="105">
        <v>89383.0</v>
      </c>
      <c r="F30" s="105">
        <v>113159.0</v>
      </c>
      <c r="G30" s="105">
        <v>110162.0</v>
      </c>
      <c r="H30" s="105">
        <v>93782.0</v>
      </c>
      <c r="I30" s="105">
        <v>125632.0</v>
      </c>
      <c r="J30" s="105">
        <v>176475.0</v>
      </c>
      <c r="K30" s="105">
        <v>261538.0</v>
      </c>
      <c r="L30" s="105">
        <v>206007.0</v>
      </c>
      <c r="M30" s="105">
        <v>266631.0</v>
      </c>
      <c r="N30" s="105">
        <v>78132.0</v>
      </c>
      <c r="O30" s="105">
        <v>55316.0</v>
      </c>
      <c r="P30" s="105">
        <v>91574.0</v>
      </c>
      <c r="Q30" s="105">
        <v>48324.0</v>
      </c>
      <c r="R30" s="105">
        <v>154357.0</v>
      </c>
      <c r="S30" s="105">
        <v>58248.0</v>
      </c>
      <c r="T30" s="105">
        <v>231569.0</v>
      </c>
      <c r="U30" s="187">
        <v>257036.0</v>
      </c>
    </row>
    <row r="31" ht="15.75" customHeight="1">
      <c r="A31" s="140" t="s">
        <v>513</v>
      </c>
      <c r="B31" s="105">
        <v>0.0</v>
      </c>
      <c r="C31" s="105">
        <v>0.0</v>
      </c>
      <c r="D31" s="105">
        <v>3.0</v>
      </c>
      <c r="E31" s="105">
        <v>0.0</v>
      </c>
      <c r="F31" s="105">
        <v>18.0</v>
      </c>
      <c r="G31" s="105">
        <v>4.0</v>
      </c>
      <c r="H31" s="105">
        <v>4.0</v>
      </c>
      <c r="I31" s="105">
        <v>0.0</v>
      </c>
      <c r="J31" s="105">
        <v>3.0</v>
      </c>
      <c r="K31" s="105">
        <v>0.0</v>
      </c>
      <c r="L31" s="105">
        <v>0.0</v>
      </c>
      <c r="M31" s="105">
        <v>11.0</v>
      </c>
      <c r="N31" s="105">
        <v>2.0</v>
      </c>
      <c r="O31" s="105">
        <v>73.0</v>
      </c>
      <c r="P31" s="105">
        <v>7.0</v>
      </c>
      <c r="Q31" s="105">
        <v>84.0</v>
      </c>
      <c r="R31" s="105">
        <v>11.0</v>
      </c>
      <c r="S31" s="105">
        <v>4.0</v>
      </c>
      <c r="T31" s="105">
        <v>20.0</v>
      </c>
      <c r="U31" s="187">
        <v>45.0</v>
      </c>
    </row>
    <row r="32" ht="15.75" customHeight="1">
      <c r="A32" s="136" t="s">
        <v>108</v>
      </c>
      <c r="B32" s="107">
        <v>5.0</v>
      </c>
      <c r="C32" s="107">
        <v>171.0</v>
      </c>
      <c r="D32" s="107">
        <v>2.0</v>
      </c>
      <c r="E32" s="107">
        <v>0.0</v>
      </c>
      <c r="F32" s="107">
        <v>1.0</v>
      </c>
      <c r="G32" s="107">
        <v>0.0</v>
      </c>
      <c r="H32" s="107">
        <v>52.0</v>
      </c>
      <c r="I32" s="107">
        <v>13.0</v>
      </c>
      <c r="J32" s="107">
        <v>76.0</v>
      </c>
      <c r="K32" s="107">
        <v>13.0</v>
      </c>
      <c r="L32" s="107">
        <v>9.0</v>
      </c>
      <c r="M32" s="107">
        <v>104.0</v>
      </c>
      <c r="N32" s="107">
        <v>350.0</v>
      </c>
      <c r="O32" s="107">
        <v>128.0</v>
      </c>
      <c r="P32" s="107">
        <v>173.0</v>
      </c>
      <c r="Q32" s="107">
        <v>8.0</v>
      </c>
      <c r="R32" s="107">
        <v>47.0</v>
      </c>
      <c r="S32" s="107">
        <v>33.0</v>
      </c>
      <c r="T32" s="107">
        <v>11.0</v>
      </c>
      <c r="U32" s="184">
        <v>2854.0</v>
      </c>
    </row>
    <row r="33" ht="15.75" customHeight="1">
      <c r="A33" s="136" t="s">
        <v>109</v>
      </c>
      <c r="B33" s="107">
        <v>6880.0</v>
      </c>
      <c r="C33" s="107">
        <v>29548.0</v>
      </c>
      <c r="D33" s="107">
        <v>31053.0</v>
      </c>
      <c r="E33" s="107">
        <v>46495.0</v>
      </c>
      <c r="F33" s="107">
        <v>56356.0</v>
      </c>
      <c r="G33" s="107">
        <v>150602.0</v>
      </c>
      <c r="H33" s="107">
        <v>125494.0</v>
      </c>
      <c r="I33" s="107">
        <v>189086.0</v>
      </c>
      <c r="J33" s="107">
        <v>274535.0</v>
      </c>
      <c r="K33" s="107">
        <v>324195.0</v>
      </c>
      <c r="L33" s="107">
        <v>275774.0</v>
      </c>
      <c r="M33" s="107">
        <v>492566.0</v>
      </c>
      <c r="N33" s="107">
        <v>446775.0</v>
      </c>
      <c r="O33" s="107">
        <v>318042.0</v>
      </c>
      <c r="P33" s="107">
        <v>351538.0</v>
      </c>
      <c r="Q33" s="107">
        <v>331526.0</v>
      </c>
      <c r="R33" s="107">
        <v>322151.0</v>
      </c>
      <c r="S33" s="107">
        <v>291211.0</v>
      </c>
      <c r="T33" s="107">
        <v>647690.0</v>
      </c>
      <c r="U33" s="184">
        <v>870845.0</v>
      </c>
    </row>
    <row r="34" ht="15.75" customHeight="1">
      <c r="A34" s="140" t="s">
        <v>110</v>
      </c>
      <c r="B34" s="105">
        <v>639.0</v>
      </c>
      <c r="C34" s="105">
        <v>780.0</v>
      </c>
      <c r="D34" s="105">
        <v>103406.0</v>
      </c>
      <c r="E34" s="105">
        <v>120104.0</v>
      </c>
      <c r="F34" s="105">
        <v>27287.0</v>
      </c>
      <c r="G34" s="105">
        <v>6614.0</v>
      </c>
      <c r="H34" s="105">
        <v>13562.0</v>
      </c>
      <c r="I34" s="105">
        <v>17597.0</v>
      </c>
      <c r="J34" s="105">
        <v>29895.0</v>
      </c>
      <c r="K34" s="105">
        <v>23301.0</v>
      </c>
      <c r="L34" s="105">
        <v>20880.0</v>
      </c>
      <c r="M34" s="105">
        <v>37242.0</v>
      </c>
      <c r="N34" s="105">
        <v>53729.0</v>
      </c>
      <c r="O34" s="105">
        <v>43542.0</v>
      </c>
      <c r="P34" s="105">
        <v>57207.0</v>
      </c>
      <c r="Q34" s="105">
        <v>77401.0</v>
      </c>
      <c r="R34" s="105">
        <v>76879.0</v>
      </c>
      <c r="S34" s="105">
        <v>72684.0</v>
      </c>
      <c r="T34" s="105">
        <v>137812.0</v>
      </c>
      <c r="U34" s="187">
        <v>122706.0</v>
      </c>
    </row>
    <row r="35" ht="15.75" customHeight="1">
      <c r="A35" s="140" t="s">
        <v>111</v>
      </c>
      <c r="B35" s="105">
        <v>2176.0</v>
      </c>
      <c r="C35" s="105">
        <v>2861.0</v>
      </c>
      <c r="D35" s="105">
        <v>4004.0</v>
      </c>
      <c r="E35" s="105">
        <v>8166.0</v>
      </c>
      <c r="F35" s="105">
        <v>26435.0</v>
      </c>
      <c r="G35" s="105">
        <v>183913.0</v>
      </c>
      <c r="H35" s="105">
        <v>65287.0</v>
      </c>
      <c r="I35" s="105">
        <v>53366.0</v>
      </c>
      <c r="J35" s="105">
        <v>100668.0</v>
      </c>
      <c r="K35" s="105">
        <v>119479.0</v>
      </c>
      <c r="L35" s="105">
        <v>193858.0</v>
      </c>
      <c r="M35" s="105">
        <v>213879.0</v>
      </c>
      <c r="N35" s="105">
        <v>142933.0</v>
      </c>
      <c r="O35" s="105">
        <v>62156.0</v>
      </c>
      <c r="P35" s="105">
        <v>33262.0</v>
      </c>
      <c r="Q35" s="105">
        <v>14230.0</v>
      </c>
      <c r="R35" s="105">
        <v>17134.0</v>
      </c>
      <c r="S35" s="105">
        <v>87486.0</v>
      </c>
      <c r="T35" s="105">
        <v>172616.0</v>
      </c>
      <c r="U35" s="187">
        <v>398377.0</v>
      </c>
    </row>
    <row r="36" ht="15.75" customHeight="1">
      <c r="A36" s="136" t="s">
        <v>8</v>
      </c>
      <c r="B36" s="107">
        <v>5842292.0</v>
      </c>
      <c r="C36" s="107">
        <v>8672861.0</v>
      </c>
      <c r="D36" s="107">
        <v>9992524.0</v>
      </c>
      <c r="E36" s="107">
        <v>1.2909495E7</v>
      </c>
      <c r="F36" s="107">
        <v>1.8342071E7</v>
      </c>
      <c r="G36" s="107">
        <v>2.9863443E7</v>
      </c>
      <c r="H36" s="107">
        <v>2.8280983E7</v>
      </c>
      <c r="I36" s="107">
        <v>3.8099447E7</v>
      </c>
      <c r="J36" s="107">
        <v>5.238675E7</v>
      </c>
      <c r="K36" s="107">
        <v>5.2281127E7</v>
      </c>
      <c r="L36" s="107">
        <v>5.4299123E7</v>
      </c>
      <c r="M36" s="107">
        <v>5.1653225E7</v>
      </c>
      <c r="N36" s="107">
        <v>4.4339257E7</v>
      </c>
      <c r="O36" s="107">
        <v>4.5603468E7</v>
      </c>
      <c r="P36" s="107">
        <v>5.8476878E7</v>
      </c>
      <c r="Q36" s="107">
        <v>7.7141726E7</v>
      </c>
      <c r="R36" s="107">
        <v>7.9962547E7</v>
      </c>
      <c r="S36" s="107">
        <v>8.5517209E7</v>
      </c>
      <c r="T36" s="107">
        <v>1.09877876E8</v>
      </c>
      <c r="U36" s="184">
        <v>1.09522043E8</v>
      </c>
    </row>
    <row r="37" ht="15.75" customHeight="1">
      <c r="A37" s="140" t="s">
        <v>112</v>
      </c>
      <c r="B37" s="105">
        <v>312373.0</v>
      </c>
      <c r="C37" s="105">
        <v>251055.0</v>
      </c>
      <c r="D37" s="105">
        <v>207728.0</v>
      </c>
      <c r="E37" s="105">
        <v>215312.0</v>
      </c>
      <c r="F37" s="105">
        <v>246077.0</v>
      </c>
      <c r="G37" s="105">
        <v>88885.0</v>
      </c>
      <c r="H37" s="105">
        <v>282146.0</v>
      </c>
      <c r="I37" s="105">
        <v>664330.0</v>
      </c>
      <c r="J37" s="105">
        <v>566816.0</v>
      </c>
      <c r="K37" s="105">
        <v>373085.0</v>
      </c>
      <c r="L37" s="105">
        <v>89804.0</v>
      </c>
      <c r="M37" s="105">
        <v>189717.0</v>
      </c>
      <c r="N37" s="105">
        <v>97273.0</v>
      </c>
      <c r="O37" s="105">
        <v>225718.0</v>
      </c>
      <c r="P37" s="105">
        <v>351840.0</v>
      </c>
      <c r="Q37" s="105">
        <v>247641.0</v>
      </c>
      <c r="R37" s="105">
        <v>452877.0</v>
      </c>
      <c r="S37" s="105">
        <v>1475994.0</v>
      </c>
      <c r="T37" s="105">
        <v>2221839.0</v>
      </c>
      <c r="U37" s="187">
        <v>2247559.0</v>
      </c>
    </row>
    <row r="38" ht="15.75" customHeight="1">
      <c r="A38" s="140" t="s">
        <v>81</v>
      </c>
      <c r="B38" s="105">
        <v>58733.0</v>
      </c>
      <c r="C38" s="105">
        <v>67141.0</v>
      </c>
      <c r="D38" s="105">
        <v>89119.0</v>
      </c>
      <c r="E38" s="105">
        <v>81851.0</v>
      </c>
      <c r="F38" s="105">
        <v>158004.0</v>
      </c>
      <c r="G38" s="105">
        <v>216782.0</v>
      </c>
      <c r="H38" s="105">
        <v>140997.0</v>
      </c>
      <c r="I38" s="105">
        <v>322999.0</v>
      </c>
      <c r="J38" s="105">
        <v>459982.0</v>
      </c>
      <c r="K38" s="105">
        <v>840157.0</v>
      </c>
      <c r="L38" s="105">
        <v>956743.0</v>
      </c>
      <c r="M38" s="105">
        <v>984860.0</v>
      </c>
      <c r="N38" s="105">
        <v>753035.0</v>
      </c>
      <c r="O38" s="105">
        <v>583806.0</v>
      </c>
      <c r="P38" s="105">
        <v>965340.0</v>
      </c>
      <c r="Q38" s="105">
        <v>1149083.0</v>
      </c>
      <c r="R38" s="105">
        <v>1164137.0</v>
      </c>
      <c r="S38" s="105">
        <v>1370982.0</v>
      </c>
      <c r="T38" s="105">
        <v>1797759.0</v>
      </c>
      <c r="U38" s="187">
        <v>1271674.0</v>
      </c>
    </row>
    <row r="39" ht="15.75" customHeight="1">
      <c r="A39" s="136" t="s">
        <v>65</v>
      </c>
      <c r="B39" s="107">
        <v>32340.0</v>
      </c>
      <c r="C39" s="107">
        <v>124112.0</v>
      </c>
      <c r="D39" s="107">
        <v>163266.0</v>
      </c>
      <c r="E39" s="107">
        <v>193313.0</v>
      </c>
      <c r="F39" s="107">
        <v>155040.0</v>
      </c>
      <c r="G39" s="107">
        <v>62484.0</v>
      </c>
      <c r="H39" s="107">
        <v>116175.0</v>
      </c>
      <c r="I39" s="107">
        <v>121094.0</v>
      </c>
      <c r="J39" s="107">
        <v>182408.0</v>
      </c>
      <c r="K39" s="107">
        <v>232656.0</v>
      </c>
      <c r="L39" s="107">
        <v>186891.0</v>
      </c>
      <c r="M39" s="107">
        <v>123904.0</v>
      </c>
      <c r="N39" s="107">
        <v>44210.0</v>
      </c>
      <c r="O39" s="107">
        <v>14000.0</v>
      </c>
      <c r="P39" s="107">
        <v>20429.0</v>
      </c>
      <c r="Q39" s="107">
        <v>95736.0</v>
      </c>
      <c r="R39" s="107">
        <v>59858.0</v>
      </c>
      <c r="S39" s="107">
        <v>79957.0</v>
      </c>
      <c r="T39" s="107">
        <v>188453.0</v>
      </c>
      <c r="U39" s="184">
        <v>104015.0</v>
      </c>
    </row>
    <row r="40" ht="15.75" customHeight="1">
      <c r="A40" s="136" t="s">
        <v>113</v>
      </c>
      <c r="B40" s="107">
        <v>1735.0</v>
      </c>
      <c r="C40" s="107">
        <v>319.0</v>
      </c>
      <c r="D40" s="107">
        <v>327.0</v>
      </c>
      <c r="E40" s="107">
        <v>1746.0</v>
      </c>
      <c r="F40" s="107">
        <v>674.0</v>
      </c>
      <c r="G40" s="107">
        <v>121.0</v>
      </c>
      <c r="H40" s="107">
        <v>969.0</v>
      </c>
      <c r="I40" s="107">
        <v>3458.0</v>
      </c>
      <c r="J40" s="107">
        <v>13748.0</v>
      </c>
      <c r="K40" s="107">
        <v>10678.0</v>
      </c>
      <c r="L40" s="107">
        <v>9307.0</v>
      </c>
      <c r="M40" s="107">
        <v>4143.0</v>
      </c>
      <c r="N40" s="107">
        <v>2816.0</v>
      </c>
      <c r="O40" s="107">
        <v>2734.0</v>
      </c>
      <c r="P40" s="107">
        <v>6928.0</v>
      </c>
      <c r="Q40" s="107">
        <v>11931.0</v>
      </c>
      <c r="R40" s="107">
        <v>12946.0</v>
      </c>
      <c r="S40" s="107">
        <v>7638.0</v>
      </c>
      <c r="T40" s="107">
        <v>8606.0</v>
      </c>
      <c r="U40" s="184">
        <v>10073.0</v>
      </c>
    </row>
    <row r="41" ht="15.75" customHeight="1">
      <c r="A41" s="136" t="s">
        <v>114</v>
      </c>
      <c r="B41" s="107">
        <v>0.0</v>
      </c>
      <c r="C41" s="107">
        <v>0.0</v>
      </c>
      <c r="D41" s="107">
        <v>0.0</v>
      </c>
      <c r="E41" s="107">
        <v>0.0</v>
      </c>
      <c r="F41" s="107">
        <v>0.0</v>
      </c>
      <c r="G41" s="107">
        <v>0.0</v>
      </c>
      <c r="H41" s="107">
        <v>0.0</v>
      </c>
      <c r="I41" s="107">
        <v>12.0</v>
      </c>
      <c r="J41" s="107">
        <v>12.0</v>
      </c>
      <c r="K41" s="107">
        <v>1.0</v>
      </c>
      <c r="L41" s="107">
        <v>0.0</v>
      </c>
      <c r="M41" s="107">
        <v>3.0</v>
      </c>
      <c r="N41" s="107">
        <v>23.0</v>
      </c>
      <c r="O41" s="107">
        <v>83.0</v>
      </c>
      <c r="P41" s="107">
        <v>5.0</v>
      </c>
      <c r="Q41" s="107">
        <v>290.0</v>
      </c>
      <c r="R41" s="107">
        <v>29.0</v>
      </c>
      <c r="S41" s="107">
        <v>1210.0</v>
      </c>
      <c r="T41" s="107">
        <v>1147.0</v>
      </c>
      <c r="U41" s="184">
        <v>20.0</v>
      </c>
    </row>
    <row r="42" ht="15.75" customHeight="1">
      <c r="A42" s="136" t="s">
        <v>9</v>
      </c>
      <c r="B42" s="107">
        <v>26001.0</v>
      </c>
      <c r="C42" s="107">
        <v>29932.0</v>
      </c>
      <c r="D42" s="107">
        <v>27305.0</v>
      </c>
      <c r="E42" s="107">
        <v>35091.0</v>
      </c>
      <c r="F42" s="107">
        <v>51066.0</v>
      </c>
      <c r="G42" s="107">
        <v>38828.0</v>
      </c>
      <c r="H42" s="107">
        <v>36892.0</v>
      </c>
      <c r="I42" s="107">
        <v>93627.0</v>
      </c>
      <c r="J42" s="107">
        <v>184298.0</v>
      </c>
      <c r="K42" s="107">
        <v>215314.0</v>
      </c>
      <c r="L42" s="107">
        <v>363635.0</v>
      </c>
      <c r="M42" s="107">
        <v>482915.0</v>
      </c>
      <c r="N42" s="107">
        <v>666287.0</v>
      </c>
      <c r="O42" s="107">
        <v>830091.0</v>
      </c>
      <c r="P42" s="107">
        <v>1005217.0</v>
      </c>
      <c r="Q42" s="107">
        <v>1377338.0</v>
      </c>
      <c r="R42" s="107">
        <v>1444323.0</v>
      </c>
      <c r="S42" s="107">
        <v>1498509.0</v>
      </c>
      <c r="T42" s="107">
        <v>2100436.0</v>
      </c>
      <c r="U42" s="184">
        <v>1838524.0</v>
      </c>
    </row>
    <row r="43" ht="15.75" customHeight="1">
      <c r="A43" s="136" t="s">
        <v>69</v>
      </c>
      <c r="B43" s="107">
        <v>115222.0</v>
      </c>
      <c r="C43" s="107">
        <v>148906.0</v>
      </c>
      <c r="D43" s="107">
        <v>66753.0</v>
      </c>
      <c r="E43" s="107">
        <v>199663.0</v>
      </c>
      <c r="F43" s="107">
        <v>160018.0</v>
      </c>
      <c r="G43" s="107">
        <v>479191.0</v>
      </c>
      <c r="H43" s="107">
        <v>397668.0</v>
      </c>
      <c r="I43" s="107">
        <v>460904.0</v>
      </c>
      <c r="J43" s="107">
        <v>662949.0</v>
      </c>
      <c r="K43" s="107">
        <v>890432.0</v>
      </c>
      <c r="L43" s="107">
        <v>366169.0</v>
      </c>
      <c r="M43" s="107">
        <v>688877.0</v>
      </c>
      <c r="N43" s="107">
        <v>781554.0</v>
      </c>
      <c r="O43" s="107">
        <v>402926.0</v>
      </c>
      <c r="P43" s="107">
        <v>496108.0</v>
      </c>
      <c r="Q43" s="107">
        <v>1095691.0</v>
      </c>
      <c r="R43" s="107">
        <v>1009681.0</v>
      </c>
      <c r="S43" s="107">
        <v>761327.0</v>
      </c>
      <c r="T43" s="107">
        <v>1636691.0</v>
      </c>
      <c r="U43" s="184">
        <v>655930.0</v>
      </c>
    </row>
    <row r="44" ht="15.75" customHeight="1">
      <c r="A44" s="136" t="s">
        <v>10</v>
      </c>
      <c r="B44" s="107">
        <v>4374492.0</v>
      </c>
      <c r="C44" s="107">
        <v>7352990.0</v>
      </c>
      <c r="D44" s="107">
        <v>7511155.0</v>
      </c>
      <c r="E44" s="107">
        <v>7662114.0</v>
      </c>
      <c r="F44" s="107">
        <v>1.0979292E7</v>
      </c>
      <c r="G44" s="107">
        <v>1.2673351E7</v>
      </c>
      <c r="H44" s="107">
        <v>1.202617E7</v>
      </c>
      <c r="I44" s="107">
        <v>1.4921961E7</v>
      </c>
      <c r="J44" s="107">
        <v>2.2167123E7</v>
      </c>
      <c r="K44" s="107">
        <v>2.3209148E7</v>
      </c>
      <c r="L44" s="107">
        <v>2.5236971E7</v>
      </c>
      <c r="M44" s="107">
        <v>2.518201E7</v>
      </c>
      <c r="N44" s="107">
        <v>2.6280562E7</v>
      </c>
      <c r="O44" s="107">
        <v>1.8265806E7</v>
      </c>
      <c r="P44" s="107">
        <v>2.0337636E7</v>
      </c>
      <c r="Q44" s="107">
        <v>2.8354115E7</v>
      </c>
      <c r="R44" s="107">
        <v>2.815209E7</v>
      </c>
      <c r="S44" s="107">
        <v>2.2063323E7</v>
      </c>
      <c r="T44" s="107">
        <v>3.0450113E7</v>
      </c>
      <c r="U44" s="184">
        <v>4.2383257E7</v>
      </c>
    </row>
    <row r="45" ht="15.75" customHeight="1">
      <c r="A45" s="136" t="s">
        <v>515</v>
      </c>
      <c r="B45" s="107">
        <v>0.0</v>
      </c>
      <c r="C45" s="107">
        <v>0.0</v>
      </c>
      <c r="D45" s="107">
        <v>0.0</v>
      </c>
      <c r="E45" s="107">
        <v>116.0</v>
      </c>
      <c r="F45" s="107">
        <v>5.0</v>
      </c>
      <c r="G45" s="107">
        <v>0.0</v>
      </c>
      <c r="H45" s="107">
        <v>7.0</v>
      </c>
      <c r="I45" s="107">
        <v>316.0</v>
      </c>
      <c r="J45" s="107">
        <v>90.0</v>
      </c>
      <c r="K45" s="107">
        <v>123.0</v>
      </c>
      <c r="L45" s="107">
        <v>264.0</v>
      </c>
      <c r="M45" s="107">
        <v>1.0</v>
      </c>
      <c r="N45" s="107">
        <v>1.0</v>
      </c>
      <c r="O45" s="107">
        <v>17.0</v>
      </c>
      <c r="P45" s="107">
        <v>3.0</v>
      </c>
      <c r="Q45" s="107">
        <v>121.0</v>
      </c>
      <c r="R45" s="107">
        <v>82.0</v>
      </c>
      <c r="S45" s="107">
        <v>13.0</v>
      </c>
      <c r="T45" s="107">
        <v>106.0</v>
      </c>
      <c r="U45" s="184">
        <v>14.0</v>
      </c>
    </row>
    <row r="46" ht="15.75" customHeight="1">
      <c r="A46" s="140" t="s">
        <v>115</v>
      </c>
      <c r="B46" s="105">
        <v>2313.0</v>
      </c>
      <c r="C46" s="105">
        <v>6245.0</v>
      </c>
      <c r="D46" s="105">
        <v>8990.0</v>
      </c>
      <c r="E46" s="105">
        <v>8609.0</v>
      </c>
      <c r="F46" s="105">
        <v>6612.0</v>
      </c>
      <c r="G46" s="105">
        <v>21439.0</v>
      </c>
      <c r="H46" s="105">
        <v>14645.0</v>
      </c>
      <c r="I46" s="105">
        <v>25164.0</v>
      </c>
      <c r="J46" s="105">
        <v>28138.0</v>
      </c>
      <c r="K46" s="105">
        <v>48619.0</v>
      </c>
      <c r="L46" s="105">
        <v>40649.0</v>
      </c>
      <c r="M46" s="105">
        <v>29273.0</v>
      </c>
      <c r="N46" s="105">
        <v>26521.0</v>
      </c>
      <c r="O46" s="105">
        <v>31562.0</v>
      </c>
      <c r="P46" s="105">
        <v>28105.0</v>
      </c>
      <c r="Q46" s="105">
        <v>54109.0</v>
      </c>
      <c r="R46" s="105">
        <v>36202.0</v>
      </c>
      <c r="S46" s="105">
        <v>57075.0</v>
      </c>
      <c r="T46" s="105">
        <v>36066.0</v>
      </c>
      <c r="U46" s="187">
        <v>25026.0</v>
      </c>
    </row>
    <row r="47" ht="15.75" customHeight="1">
      <c r="A47" s="140" t="s">
        <v>116</v>
      </c>
      <c r="B47" s="105">
        <v>2838.0</v>
      </c>
      <c r="C47" s="105">
        <v>222586.0</v>
      </c>
      <c r="D47" s="105">
        <v>191083.0</v>
      </c>
      <c r="E47" s="105">
        <v>260313.0</v>
      </c>
      <c r="F47" s="105">
        <v>84069.0</v>
      </c>
      <c r="G47" s="105">
        <v>41604.0</v>
      </c>
      <c r="H47" s="105">
        <v>65367.0</v>
      </c>
      <c r="I47" s="105">
        <v>495797.0</v>
      </c>
      <c r="J47" s="105">
        <v>265319.0</v>
      </c>
      <c r="K47" s="105">
        <v>220729.0</v>
      </c>
      <c r="L47" s="105">
        <v>103500.0</v>
      </c>
      <c r="M47" s="105">
        <v>108342.0</v>
      </c>
      <c r="N47" s="105">
        <v>90692.0</v>
      </c>
      <c r="O47" s="105">
        <v>104770.0</v>
      </c>
      <c r="P47" s="105">
        <v>279556.0</v>
      </c>
      <c r="Q47" s="105">
        <v>93922.0</v>
      </c>
      <c r="R47" s="105">
        <v>452751.0</v>
      </c>
      <c r="S47" s="105">
        <v>421471.0</v>
      </c>
      <c r="T47" s="105">
        <v>196798.0</v>
      </c>
      <c r="U47" s="187">
        <v>1085584.0</v>
      </c>
    </row>
    <row r="48" ht="15.75" customHeight="1">
      <c r="A48" s="36" t="s">
        <v>516</v>
      </c>
      <c r="B48" s="105"/>
      <c r="C48" s="105"/>
      <c r="D48" s="105"/>
      <c r="E48" s="105"/>
      <c r="F48" s="105"/>
      <c r="G48" s="105"/>
      <c r="H48" s="105"/>
      <c r="I48" s="105"/>
      <c r="J48" s="105"/>
      <c r="K48" s="105"/>
      <c r="L48" s="105"/>
      <c r="M48" s="105"/>
      <c r="N48" s="105"/>
      <c r="O48" s="105"/>
      <c r="P48" s="105"/>
      <c r="Q48" s="105"/>
      <c r="R48" s="105"/>
      <c r="S48" s="105"/>
      <c r="T48" s="105"/>
      <c r="U48" s="187"/>
    </row>
    <row r="49" ht="15.75" customHeight="1">
      <c r="A49" s="140" t="s">
        <v>11</v>
      </c>
      <c r="B49" s="105">
        <v>2248158.0</v>
      </c>
      <c r="C49" s="105">
        <v>3666724.0</v>
      </c>
      <c r="D49" s="105">
        <v>4991536.0</v>
      </c>
      <c r="E49" s="105">
        <v>5735872.0</v>
      </c>
      <c r="F49" s="105">
        <v>1.0280372E7</v>
      </c>
      <c r="G49" s="105">
        <v>1.1172814E7</v>
      </c>
      <c r="H49" s="105">
        <v>1.279052E7</v>
      </c>
      <c r="I49" s="105">
        <v>1.7935193E7</v>
      </c>
      <c r="J49" s="105">
        <v>2.0578293E7</v>
      </c>
      <c r="K49" s="105">
        <v>2.0631633E7</v>
      </c>
      <c r="L49" s="105">
        <v>2.0707685E7</v>
      </c>
      <c r="M49" s="105">
        <v>2.0985876E7</v>
      </c>
      <c r="N49" s="105">
        <v>1.8680364E7</v>
      </c>
      <c r="O49" s="105">
        <v>1.8410497E7</v>
      </c>
      <c r="P49" s="105">
        <v>2.0891275E7</v>
      </c>
      <c r="Q49" s="105">
        <v>2.6999814E7</v>
      </c>
      <c r="R49" s="105">
        <v>2.6229201E7</v>
      </c>
      <c r="S49" s="105">
        <v>2.9932012E7</v>
      </c>
      <c r="T49" s="105">
        <v>3.9458634E7</v>
      </c>
      <c r="U49" s="187">
        <v>4.448604E7</v>
      </c>
    </row>
    <row r="50" ht="15.75" customHeight="1">
      <c r="A50" s="136" t="s">
        <v>117</v>
      </c>
      <c r="B50" s="107">
        <v>60459.0</v>
      </c>
      <c r="C50" s="107">
        <v>175507.0</v>
      </c>
      <c r="D50" s="107">
        <v>205154.0</v>
      </c>
      <c r="E50" s="107">
        <v>263817.0</v>
      </c>
      <c r="F50" s="107">
        <v>1095796.0</v>
      </c>
      <c r="G50" s="107">
        <v>1125408.0</v>
      </c>
      <c r="H50" s="107">
        <v>974821.0</v>
      </c>
      <c r="I50" s="107">
        <v>2103363.0</v>
      </c>
      <c r="J50" s="107">
        <v>2394851.0</v>
      </c>
      <c r="K50" s="107">
        <v>3156664.0</v>
      </c>
      <c r="L50" s="107">
        <v>3620271.0</v>
      </c>
      <c r="M50" s="107">
        <v>7598890.0</v>
      </c>
      <c r="N50" s="107">
        <v>3538720.0</v>
      </c>
      <c r="O50" s="107">
        <v>2510099.0</v>
      </c>
      <c r="P50" s="107">
        <v>3902252.0</v>
      </c>
      <c r="Q50" s="107">
        <v>5902312.0</v>
      </c>
      <c r="R50" s="107">
        <v>6408278.0</v>
      </c>
      <c r="S50" s="107">
        <v>4336016.0</v>
      </c>
      <c r="T50" s="107">
        <v>5614109.0</v>
      </c>
      <c r="U50" s="184">
        <v>7042164.0</v>
      </c>
    </row>
    <row r="51" ht="15.75" customHeight="1">
      <c r="A51" s="136" t="s">
        <v>62</v>
      </c>
      <c r="B51" s="107">
        <v>1.0</v>
      </c>
      <c r="C51" s="107">
        <v>0.0</v>
      </c>
      <c r="D51" s="107">
        <v>1.0</v>
      </c>
      <c r="E51" s="107">
        <v>1.0</v>
      </c>
      <c r="F51" s="107">
        <v>2.0</v>
      </c>
      <c r="G51" s="107">
        <v>0.0</v>
      </c>
      <c r="H51" s="107">
        <v>2.0</v>
      </c>
      <c r="I51" s="107">
        <v>24.0</v>
      </c>
      <c r="J51" s="107">
        <v>7.0</v>
      </c>
      <c r="K51" s="107">
        <v>6.0</v>
      </c>
      <c r="L51" s="107">
        <v>8.0</v>
      </c>
      <c r="M51" s="107">
        <v>9.0</v>
      </c>
      <c r="N51" s="107">
        <v>22.0</v>
      </c>
      <c r="O51" s="107">
        <v>13.0</v>
      </c>
      <c r="P51" s="107">
        <v>37.0</v>
      </c>
      <c r="Q51" s="107">
        <v>28.0</v>
      </c>
      <c r="R51" s="107">
        <v>32.0</v>
      </c>
      <c r="S51" s="107">
        <v>117.0</v>
      </c>
      <c r="T51" s="107">
        <v>114.0</v>
      </c>
      <c r="U51" s="184">
        <v>78.0</v>
      </c>
    </row>
    <row r="52" ht="15.75" customHeight="1">
      <c r="A52" s="140" t="s">
        <v>118</v>
      </c>
      <c r="B52" s="105">
        <v>814659.0</v>
      </c>
      <c r="C52" s="105">
        <v>1569061.0</v>
      </c>
      <c r="D52" s="105">
        <v>2278030.0</v>
      </c>
      <c r="E52" s="105">
        <v>2791642.0</v>
      </c>
      <c r="F52" s="105">
        <v>2836696.0</v>
      </c>
      <c r="G52" s="105">
        <v>3731701.0</v>
      </c>
      <c r="H52" s="105">
        <v>1738812.0</v>
      </c>
      <c r="I52" s="105">
        <v>3122347.0</v>
      </c>
      <c r="J52" s="105">
        <v>4672291.0</v>
      </c>
      <c r="K52" s="105">
        <v>4555407.0</v>
      </c>
      <c r="L52" s="105">
        <v>5712191.0</v>
      </c>
      <c r="M52" s="105">
        <v>5479018.0</v>
      </c>
      <c r="N52" s="105">
        <v>2617465.0</v>
      </c>
      <c r="O52" s="105">
        <v>2277038.0</v>
      </c>
      <c r="P52" s="105">
        <v>3796714.0</v>
      </c>
      <c r="Q52" s="105">
        <v>6702542.0</v>
      </c>
      <c r="R52" s="105">
        <v>6102224.0</v>
      </c>
      <c r="S52" s="105">
        <v>3371849.0</v>
      </c>
      <c r="T52" s="105">
        <v>4673954.0</v>
      </c>
      <c r="U52" s="187">
        <v>5595387.0</v>
      </c>
    </row>
    <row r="53" ht="15.75" customHeight="1">
      <c r="A53" s="136" t="s">
        <v>119</v>
      </c>
      <c r="B53" s="107">
        <v>26242.0</v>
      </c>
      <c r="C53" s="107">
        <v>99585.0</v>
      </c>
      <c r="D53" s="107">
        <v>175772.0</v>
      </c>
      <c r="E53" s="107">
        <v>368550.0</v>
      </c>
      <c r="F53" s="107">
        <v>460176.0</v>
      </c>
      <c r="G53" s="107">
        <v>1583860.0</v>
      </c>
      <c r="H53" s="107">
        <v>1136448.0</v>
      </c>
      <c r="I53" s="107">
        <v>2505716.0</v>
      </c>
      <c r="J53" s="107">
        <v>3161988.0</v>
      </c>
      <c r="K53" s="107">
        <v>3527095.0</v>
      </c>
      <c r="L53" s="107">
        <v>2745655.0</v>
      </c>
      <c r="M53" s="107">
        <v>2811558.0</v>
      </c>
      <c r="N53" s="107">
        <v>2664738.0</v>
      </c>
      <c r="O53" s="107">
        <v>2083052.0</v>
      </c>
      <c r="P53" s="107">
        <v>3242693.0</v>
      </c>
      <c r="Q53" s="107">
        <v>5682945.0</v>
      </c>
      <c r="R53" s="107">
        <v>4429185.0</v>
      </c>
      <c r="S53" s="107">
        <v>7083727.0</v>
      </c>
      <c r="T53" s="107">
        <v>1.16712E7</v>
      </c>
      <c r="U53" s="184">
        <v>1.6780865E7</v>
      </c>
    </row>
    <row r="54" ht="15.75" customHeight="1">
      <c r="A54" s="136" t="s">
        <v>120</v>
      </c>
      <c r="B54" s="107">
        <v>560900.0</v>
      </c>
      <c r="C54" s="107">
        <v>641290.0</v>
      </c>
      <c r="D54" s="107">
        <v>922082.0</v>
      </c>
      <c r="E54" s="107">
        <v>1747274.0</v>
      </c>
      <c r="F54" s="107">
        <v>2306640.0</v>
      </c>
      <c r="G54" s="107">
        <v>2270521.0</v>
      </c>
      <c r="H54" s="107">
        <v>2646447.0</v>
      </c>
      <c r="I54" s="107">
        <v>3106845.0</v>
      </c>
      <c r="J54" s="107">
        <v>3844030.0</v>
      </c>
      <c r="K54" s="107">
        <v>5270200.0</v>
      </c>
      <c r="L54" s="107">
        <v>4758054.0</v>
      </c>
      <c r="M54" s="107">
        <v>4186269.0</v>
      </c>
      <c r="N54" s="107">
        <v>826155.0</v>
      </c>
      <c r="O54" s="107">
        <v>696909.0</v>
      </c>
      <c r="P54" s="107">
        <v>790806.0</v>
      </c>
      <c r="Q54" s="107">
        <v>776351.0</v>
      </c>
      <c r="R54" s="107">
        <v>722559.0</v>
      </c>
      <c r="S54" s="107">
        <v>668609.0</v>
      </c>
      <c r="T54" s="107">
        <v>815491.0</v>
      </c>
      <c r="U54" s="184">
        <v>2008903.0</v>
      </c>
    </row>
    <row r="55" ht="15.75" customHeight="1">
      <c r="A55" s="136" t="s">
        <v>121</v>
      </c>
      <c r="B55" s="107">
        <v>36758.0</v>
      </c>
      <c r="C55" s="107">
        <v>108455.0</v>
      </c>
      <c r="D55" s="107">
        <v>85085.0</v>
      </c>
      <c r="E55" s="107">
        <v>125489.0</v>
      </c>
      <c r="F55" s="107">
        <v>40637.0</v>
      </c>
      <c r="G55" s="107">
        <v>70580.0</v>
      </c>
      <c r="H55" s="107">
        <v>62761.0</v>
      </c>
      <c r="I55" s="107">
        <v>110529.0</v>
      </c>
      <c r="J55" s="107">
        <v>162103.0</v>
      </c>
      <c r="K55" s="107">
        <v>142556.0</v>
      </c>
      <c r="L55" s="107">
        <v>257133.0</v>
      </c>
      <c r="M55" s="107">
        <v>216268.0</v>
      </c>
      <c r="N55" s="107">
        <v>144109.0</v>
      </c>
      <c r="O55" s="107">
        <v>101366.0</v>
      </c>
      <c r="P55" s="107">
        <v>157349.0</v>
      </c>
      <c r="Q55" s="107">
        <v>254377.0</v>
      </c>
      <c r="R55" s="107">
        <v>455673.0</v>
      </c>
      <c r="S55" s="107">
        <v>580471.0</v>
      </c>
      <c r="T55" s="107">
        <v>641889.0</v>
      </c>
      <c r="U55" s="184">
        <v>970219.0</v>
      </c>
    </row>
    <row r="56" ht="15.75" customHeight="1">
      <c r="A56" s="140" t="s">
        <v>122</v>
      </c>
      <c r="B56" s="105">
        <v>6809.0</v>
      </c>
      <c r="C56" s="105">
        <v>21904.0</v>
      </c>
      <c r="D56" s="105">
        <v>43831.0</v>
      </c>
      <c r="E56" s="105">
        <v>55033.0</v>
      </c>
      <c r="F56" s="105">
        <v>67625.0</v>
      </c>
      <c r="G56" s="105">
        <v>67836.0</v>
      </c>
      <c r="H56" s="105">
        <v>74856.0</v>
      </c>
      <c r="I56" s="105">
        <v>50890.0</v>
      </c>
      <c r="J56" s="105">
        <v>79531.0</v>
      </c>
      <c r="K56" s="105">
        <v>74514.0</v>
      </c>
      <c r="L56" s="105">
        <v>104266.0</v>
      </c>
      <c r="M56" s="105">
        <v>100663.0</v>
      </c>
      <c r="N56" s="105">
        <v>112094.0</v>
      </c>
      <c r="O56" s="105">
        <v>161383.0</v>
      </c>
      <c r="P56" s="105">
        <v>181791.0</v>
      </c>
      <c r="Q56" s="105">
        <v>212017.0</v>
      </c>
      <c r="R56" s="105">
        <v>144981.0</v>
      </c>
      <c r="S56" s="105">
        <v>137590.0</v>
      </c>
      <c r="T56" s="105">
        <v>339903.0</v>
      </c>
      <c r="U56" s="187">
        <v>158667.0</v>
      </c>
    </row>
    <row r="57" ht="15.75" customHeight="1">
      <c r="A57" s="140" t="s">
        <v>56</v>
      </c>
      <c r="B57" s="105">
        <v>120507.0</v>
      </c>
      <c r="C57" s="105">
        <v>194943.0</v>
      </c>
      <c r="D57" s="105">
        <v>236955.0</v>
      </c>
      <c r="E57" s="105">
        <v>528313.0</v>
      </c>
      <c r="F57" s="105">
        <v>1115463.0</v>
      </c>
      <c r="G57" s="105">
        <v>903057.0</v>
      </c>
      <c r="H57" s="105">
        <v>574439.0</v>
      </c>
      <c r="I57" s="105">
        <v>764609.0</v>
      </c>
      <c r="J57" s="105">
        <v>904045.0</v>
      </c>
      <c r="K57" s="105">
        <v>569203.0</v>
      </c>
      <c r="L57" s="105">
        <v>504634.0</v>
      </c>
      <c r="M57" s="105">
        <v>333015.0</v>
      </c>
      <c r="N57" s="105">
        <v>330656.0</v>
      </c>
      <c r="O57" s="105">
        <v>273747.0</v>
      </c>
      <c r="P57" s="105">
        <v>395879.0</v>
      </c>
      <c r="Q57" s="105">
        <v>479985.0</v>
      </c>
      <c r="R57" s="105">
        <v>492711.0</v>
      </c>
      <c r="S57" s="105">
        <v>470010.0</v>
      </c>
      <c r="T57" s="105">
        <v>446931.0</v>
      </c>
      <c r="U57" s="187">
        <v>457959.0</v>
      </c>
    </row>
    <row r="58" ht="15.75" customHeight="1">
      <c r="A58" s="140" t="s">
        <v>518</v>
      </c>
      <c r="B58" s="105">
        <v>0.0</v>
      </c>
      <c r="C58" s="105">
        <v>0.0</v>
      </c>
      <c r="D58" s="105">
        <v>0.0</v>
      </c>
      <c r="E58" s="105">
        <v>0.0</v>
      </c>
      <c r="F58" s="105">
        <v>0.0</v>
      </c>
      <c r="G58" s="105">
        <v>0.0</v>
      </c>
      <c r="H58" s="105">
        <v>0.0</v>
      </c>
      <c r="I58" s="105">
        <v>0.0</v>
      </c>
      <c r="J58" s="105">
        <v>199.0</v>
      </c>
      <c r="K58" s="105">
        <v>147.0</v>
      </c>
      <c r="L58" s="105">
        <v>1461.0</v>
      </c>
      <c r="M58" s="105">
        <v>26.0</v>
      </c>
      <c r="N58" s="105">
        <v>296.0</v>
      </c>
      <c r="O58" s="105">
        <v>96.0</v>
      </c>
      <c r="P58" s="105">
        <v>49.0</v>
      </c>
      <c r="Q58" s="105">
        <v>141.0</v>
      </c>
      <c r="R58" s="105">
        <v>14.0</v>
      </c>
      <c r="S58" s="105">
        <v>18.0</v>
      </c>
      <c r="T58" s="105">
        <v>13.0</v>
      </c>
      <c r="U58" s="187">
        <v>19.0</v>
      </c>
    </row>
    <row r="59" ht="15.75" customHeight="1">
      <c r="A59" s="136" t="s">
        <v>123</v>
      </c>
      <c r="B59" s="107">
        <v>297219.0</v>
      </c>
      <c r="C59" s="107">
        <v>442243.0</v>
      </c>
      <c r="D59" s="107">
        <v>371779.0</v>
      </c>
      <c r="E59" s="107">
        <v>516703.0</v>
      </c>
      <c r="F59" s="107">
        <v>830799.0</v>
      </c>
      <c r="G59" s="107">
        <v>1002704.0</v>
      </c>
      <c r="H59" s="107">
        <v>1131849.0</v>
      </c>
      <c r="I59" s="107">
        <v>1727987.0</v>
      </c>
      <c r="J59" s="107">
        <v>2318996.0</v>
      </c>
      <c r="K59" s="107">
        <v>2406877.0</v>
      </c>
      <c r="L59" s="107">
        <v>2614923.0</v>
      </c>
      <c r="M59" s="107">
        <v>2986689.0</v>
      </c>
      <c r="N59" s="107">
        <v>2781969.0</v>
      </c>
      <c r="O59" s="107">
        <v>2947342.0</v>
      </c>
      <c r="P59" s="107">
        <v>3693173.0</v>
      </c>
      <c r="Q59" s="107">
        <v>4406186.0</v>
      </c>
      <c r="R59" s="107">
        <v>4628211.0</v>
      </c>
      <c r="S59" s="107">
        <v>5133531.0</v>
      </c>
      <c r="T59" s="107">
        <v>6053562.0</v>
      </c>
      <c r="U59" s="184">
        <v>5419432.0</v>
      </c>
    </row>
    <row r="60" ht="15.75" customHeight="1">
      <c r="A60" s="136" t="s">
        <v>124</v>
      </c>
      <c r="B60" s="107">
        <v>964146.0</v>
      </c>
      <c r="C60" s="107">
        <v>1205774.0</v>
      </c>
      <c r="D60" s="107">
        <v>1190358.0</v>
      </c>
      <c r="E60" s="107">
        <v>1309134.0</v>
      </c>
      <c r="F60" s="107">
        <v>1839868.0</v>
      </c>
      <c r="G60" s="107">
        <v>2597147.0</v>
      </c>
      <c r="H60" s="107">
        <v>2290654.0</v>
      </c>
      <c r="I60" s="107">
        <v>2645588.0</v>
      </c>
      <c r="J60" s="107">
        <v>2813452.0</v>
      </c>
      <c r="K60" s="107">
        <v>2904080.0</v>
      </c>
      <c r="L60" s="107">
        <v>3375699.0</v>
      </c>
      <c r="M60" s="107">
        <v>4057315.0</v>
      </c>
      <c r="N60" s="107">
        <v>4096564.0</v>
      </c>
      <c r="O60" s="107">
        <v>4266020.0</v>
      </c>
      <c r="P60" s="107">
        <v>4200855.0</v>
      </c>
      <c r="Q60" s="107">
        <v>4388543.0</v>
      </c>
      <c r="R60" s="107">
        <v>4957640.0</v>
      </c>
      <c r="S60" s="107">
        <v>6011297.0</v>
      </c>
      <c r="T60" s="107">
        <v>6976100.0</v>
      </c>
      <c r="U60" s="184">
        <v>5717017.0</v>
      </c>
    </row>
    <row r="61" ht="15.75" customHeight="1">
      <c r="A61" s="140" t="s">
        <v>125</v>
      </c>
      <c r="B61" s="105">
        <v>149.0</v>
      </c>
      <c r="C61" s="105">
        <v>514.0</v>
      </c>
      <c r="D61" s="105">
        <v>536.0</v>
      </c>
      <c r="E61" s="105">
        <v>384.0</v>
      </c>
      <c r="F61" s="105">
        <v>1639.0</v>
      </c>
      <c r="G61" s="105">
        <v>1792.0</v>
      </c>
      <c r="H61" s="105">
        <v>110.0</v>
      </c>
      <c r="I61" s="105">
        <v>691.0</v>
      </c>
      <c r="J61" s="105">
        <v>176.0</v>
      </c>
      <c r="K61" s="105">
        <v>617.0</v>
      </c>
      <c r="L61" s="105">
        <v>274.0</v>
      </c>
      <c r="M61" s="105">
        <v>1685.0</v>
      </c>
      <c r="N61" s="105">
        <v>898.0</v>
      </c>
      <c r="O61" s="105">
        <v>132.0</v>
      </c>
      <c r="P61" s="105">
        <v>12.0</v>
      </c>
      <c r="Q61" s="105">
        <v>204.0</v>
      </c>
      <c r="R61" s="105">
        <v>20045.0</v>
      </c>
      <c r="S61" s="105">
        <v>46249.0</v>
      </c>
      <c r="T61" s="105">
        <v>55806.0</v>
      </c>
      <c r="U61" s="187">
        <v>96734.0</v>
      </c>
    </row>
    <row r="62" ht="15.75" customHeight="1">
      <c r="A62" s="136" t="s">
        <v>126</v>
      </c>
      <c r="B62" s="107">
        <v>758.0</v>
      </c>
      <c r="C62" s="107">
        <v>1753.0</v>
      </c>
      <c r="D62" s="107">
        <v>946.0</v>
      </c>
      <c r="E62" s="107">
        <v>8184.0</v>
      </c>
      <c r="F62" s="107">
        <v>4109.0</v>
      </c>
      <c r="G62" s="107">
        <v>2165.0</v>
      </c>
      <c r="H62" s="107">
        <v>1160.0</v>
      </c>
      <c r="I62" s="107">
        <v>2529.0</v>
      </c>
      <c r="J62" s="107">
        <v>396.0</v>
      </c>
      <c r="K62" s="107">
        <v>1146.0</v>
      </c>
      <c r="L62" s="107">
        <v>109.0</v>
      </c>
      <c r="M62" s="107">
        <v>566.0</v>
      </c>
      <c r="N62" s="107">
        <v>654.0</v>
      </c>
      <c r="O62" s="107">
        <v>935.0</v>
      </c>
      <c r="P62" s="107">
        <v>708.0</v>
      </c>
      <c r="Q62" s="107">
        <v>119.0</v>
      </c>
      <c r="R62" s="107">
        <v>477.0</v>
      </c>
      <c r="S62" s="107">
        <v>599.0</v>
      </c>
      <c r="T62" s="107">
        <v>1432.0</v>
      </c>
      <c r="U62" s="184">
        <v>432.0</v>
      </c>
    </row>
    <row r="63" ht="15.75" customHeight="1">
      <c r="A63" s="136" t="s">
        <v>127</v>
      </c>
      <c r="B63" s="107">
        <v>3514.0</v>
      </c>
      <c r="C63" s="107">
        <v>15590.0</v>
      </c>
      <c r="D63" s="107">
        <v>29102.0</v>
      </c>
      <c r="E63" s="107">
        <v>94445.0</v>
      </c>
      <c r="F63" s="107">
        <v>126342.0</v>
      </c>
      <c r="G63" s="107">
        <v>146291.0</v>
      </c>
      <c r="H63" s="107">
        <v>98100.0</v>
      </c>
      <c r="I63" s="107">
        <v>130741.0</v>
      </c>
      <c r="J63" s="107">
        <v>292447.0</v>
      </c>
      <c r="K63" s="107">
        <v>409574.0</v>
      </c>
      <c r="L63" s="107">
        <v>290011.0</v>
      </c>
      <c r="M63" s="107">
        <v>273805.0</v>
      </c>
      <c r="N63" s="107">
        <v>211766.0</v>
      </c>
      <c r="O63" s="107">
        <v>130495.0</v>
      </c>
      <c r="P63" s="107">
        <v>168298.0</v>
      </c>
      <c r="Q63" s="107">
        <v>181302.0</v>
      </c>
      <c r="R63" s="107">
        <v>454333.0</v>
      </c>
      <c r="S63" s="107">
        <v>299304.0</v>
      </c>
      <c r="T63" s="107">
        <v>347500.0</v>
      </c>
      <c r="U63" s="184">
        <v>519257.0</v>
      </c>
    </row>
    <row r="64" ht="15.75" customHeight="1">
      <c r="A64" s="140" t="s">
        <v>128</v>
      </c>
      <c r="B64" s="105">
        <v>39725.0</v>
      </c>
      <c r="C64" s="105">
        <v>92217.0</v>
      </c>
      <c r="D64" s="105">
        <v>42718.0</v>
      </c>
      <c r="E64" s="105">
        <v>87202.0</v>
      </c>
      <c r="F64" s="105">
        <v>141191.0</v>
      </c>
      <c r="G64" s="105">
        <v>849022.0</v>
      </c>
      <c r="H64" s="105">
        <v>763157.0</v>
      </c>
      <c r="I64" s="105">
        <v>507159.0</v>
      </c>
      <c r="J64" s="105">
        <v>579890.0</v>
      </c>
      <c r="K64" s="105">
        <v>938410.0</v>
      </c>
      <c r="L64" s="105">
        <v>775263.0</v>
      </c>
      <c r="M64" s="105">
        <v>1064512.0</v>
      </c>
      <c r="N64" s="105">
        <v>1239115.0</v>
      </c>
      <c r="O64" s="105">
        <v>939684.0</v>
      </c>
      <c r="P64" s="105">
        <v>1123352.0</v>
      </c>
      <c r="Q64" s="105">
        <v>1989541.0</v>
      </c>
      <c r="R64" s="105">
        <v>3642230.0</v>
      </c>
      <c r="S64" s="105">
        <v>4320756.0</v>
      </c>
      <c r="T64" s="105">
        <v>5459574.0</v>
      </c>
      <c r="U64" s="187">
        <v>6800248.0</v>
      </c>
    </row>
    <row r="65" ht="15.75" customHeight="1">
      <c r="A65" s="136" t="s">
        <v>12</v>
      </c>
      <c r="B65" s="107">
        <v>152821.0</v>
      </c>
      <c r="C65" s="107">
        <v>187936.0</v>
      </c>
      <c r="D65" s="107">
        <v>211136.0</v>
      </c>
      <c r="E65" s="107">
        <v>216769.0</v>
      </c>
      <c r="F65" s="107">
        <v>239739.0</v>
      </c>
      <c r="G65" s="107">
        <v>428939.0</v>
      </c>
      <c r="H65" s="107">
        <v>752543.0</v>
      </c>
      <c r="I65" s="107">
        <v>917930.0</v>
      </c>
      <c r="J65" s="107">
        <v>1518340.0</v>
      </c>
      <c r="K65" s="107">
        <v>1320737.0</v>
      </c>
      <c r="L65" s="107">
        <v>1851607.0</v>
      </c>
      <c r="M65" s="107">
        <v>1159517.0</v>
      </c>
      <c r="N65" s="107">
        <v>915956.0</v>
      </c>
      <c r="O65" s="107">
        <v>549184.0</v>
      </c>
      <c r="P65" s="107">
        <v>1334762.0</v>
      </c>
      <c r="Q65" s="107">
        <v>1834528.0</v>
      </c>
      <c r="R65" s="107">
        <v>1000719.0</v>
      </c>
      <c r="S65" s="107">
        <v>923483.0</v>
      </c>
      <c r="T65" s="107">
        <v>1704408.0</v>
      </c>
      <c r="U65" s="184">
        <v>1019820.0</v>
      </c>
    </row>
    <row r="66" ht="15.75" customHeight="1">
      <c r="A66" s="136" t="s">
        <v>129</v>
      </c>
      <c r="B66" s="107">
        <v>2056.0</v>
      </c>
      <c r="C66" s="107">
        <v>3786.0</v>
      </c>
      <c r="D66" s="107">
        <v>10499.0</v>
      </c>
      <c r="E66" s="107">
        <v>3891.0</v>
      </c>
      <c r="F66" s="107">
        <v>4728.0</v>
      </c>
      <c r="G66" s="107">
        <v>5948.0</v>
      </c>
      <c r="H66" s="107">
        <v>3472.0</v>
      </c>
      <c r="I66" s="107">
        <v>7505.0</v>
      </c>
      <c r="J66" s="107">
        <v>6377.0</v>
      </c>
      <c r="K66" s="107">
        <v>7365.0</v>
      </c>
      <c r="L66" s="107">
        <v>8988.0</v>
      </c>
      <c r="M66" s="107">
        <v>10472.0</v>
      </c>
      <c r="N66" s="107">
        <v>53907.0</v>
      </c>
      <c r="O66" s="107">
        <v>45777.0</v>
      </c>
      <c r="P66" s="107">
        <v>114364.0</v>
      </c>
      <c r="Q66" s="107">
        <v>164703.0</v>
      </c>
      <c r="R66" s="107">
        <v>113313.0</v>
      </c>
      <c r="S66" s="107">
        <v>171781.0</v>
      </c>
      <c r="T66" s="107">
        <v>218853.0</v>
      </c>
      <c r="U66" s="184">
        <v>233421.0</v>
      </c>
    </row>
    <row r="67" ht="15.75" customHeight="1">
      <c r="A67" s="140" t="s">
        <v>130</v>
      </c>
      <c r="B67" s="105">
        <v>411887.0</v>
      </c>
      <c r="C67" s="105">
        <v>996650.0</v>
      </c>
      <c r="D67" s="105">
        <v>1437834.0</v>
      </c>
      <c r="E67" s="105">
        <v>2537592.0</v>
      </c>
      <c r="F67" s="105">
        <v>1697283.0</v>
      </c>
      <c r="G67" s="105">
        <v>2267872.0</v>
      </c>
      <c r="H67" s="105">
        <v>1055071.0</v>
      </c>
      <c r="I67" s="105">
        <v>598657.0</v>
      </c>
      <c r="J67" s="105">
        <v>1672947.0</v>
      </c>
      <c r="K67" s="105">
        <v>1822803.0</v>
      </c>
      <c r="L67" s="105">
        <v>2469918.0</v>
      </c>
      <c r="M67" s="105">
        <v>3217190.0</v>
      </c>
      <c r="N67" s="105">
        <v>1165362.0</v>
      </c>
      <c r="O67" s="105">
        <v>632269.0</v>
      </c>
      <c r="P67" s="105">
        <v>1466410.0</v>
      </c>
      <c r="Q67" s="105">
        <v>2131556.0</v>
      </c>
      <c r="R67" s="105">
        <v>1723064.0</v>
      </c>
      <c r="S67" s="105">
        <v>1182549.0</v>
      </c>
      <c r="T67" s="105">
        <v>1215142.0</v>
      </c>
      <c r="U67" s="187">
        <v>1516384.0</v>
      </c>
    </row>
    <row r="68" ht="15.75" customHeight="1">
      <c r="A68" s="136" t="s">
        <v>131</v>
      </c>
      <c r="B68" s="107">
        <v>0.0</v>
      </c>
      <c r="C68" s="107">
        <v>511.0</v>
      </c>
      <c r="D68" s="107">
        <v>408.0</v>
      </c>
      <c r="E68" s="107">
        <v>708.0</v>
      </c>
      <c r="F68" s="107">
        <v>2519.0</v>
      </c>
      <c r="G68" s="107">
        <v>2474.0</v>
      </c>
      <c r="H68" s="107">
        <v>422.0</v>
      </c>
      <c r="I68" s="107">
        <v>1054.0</v>
      </c>
      <c r="J68" s="107">
        <v>871.0</v>
      </c>
      <c r="K68" s="107">
        <v>1259.0</v>
      </c>
      <c r="L68" s="107">
        <v>50934.0</v>
      </c>
      <c r="M68" s="107">
        <v>321685.0</v>
      </c>
      <c r="N68" s="107">
        <v>187285.0</v>
      </c>
      <c r="O68" s="107">
        <v>170972.0</v>
      </c>
      <c r="P68" s="107">
        <v>165307.0</v>
      </c>
      <c r="Q68" s="107">
        <v>314578.0</v>
      </c>
      <c r="R68" s="107">
        <v>206064.0</v>
      </c>
      <c r="S68" s="107">
        <v>308630.0</v>
      </c>
      <c r="T68" s="107">
        <v>389732.0</v>
      </c>
      <c r="U68" s="184">
        <v>461791.0</v>
      </c>
    </row>
    <row r="69" ht="15.75" customHeight="1">
      <c r="A69" s="136" t="s">
        <v>132</v>
      </c>
      <c r="B69" s="107">
        <v>14533.0</v>
      </c>
      <c r="C69" s="107">
        <v>14633.0</v>
      </c>
      <c r="D69" s="107">
        <v>23181.0</v>
      </c>
      <c r="E69" s="107">
        <v>24822.0</v>
      </c>
      <c r="F69" s="107">
        <v>19332.0</v>
      </c>
      <c r="G69" s="107">
        <v>11280.0</v>
      </c>
      <c r="H69" s="107">
        <v>15108.0</v>
      </c>
      <c r="I69" s="107">
        <v>2504.0</v>
      </c>
      <c r="J69" s="107">
        <v>344.0</v>
      </c>
      <c r="K69" s="107">
        <v>100381.0</v>
      </c>
      <c r="L69" s="107">
        <v>115072.0</v>
      </c>
      <c r="M69" s="107">
        <v>46111.0</v>
      </c>
      <c r="N69" s="107">
        <v>289.0</v>
      </c>
      <c r="O69" s="107">
        <v>326.0</v>
      </c>
      <c r="P69" s="107">
        <v>3252.0</v>
      </c>
      <c r="Q69" s="107">
        <v>27460.0</v>
      </c>
      <c r="R69" s="107">
        <v>766.0</v>
      </c>
      <c r="S69" s="107">
        <v>484.0</v>
      </c>
      <c r="T69" s="107">
        <v>1292.0</v>
      </c>
      <c r="U69" s="184">
        <v>781.0</v>
      </c>
    </row>
    <row r="70" ht="15.75" customHeight="1">
      <c r="A70" s="136" t="s">
        <v>75</v>
      </c>
      <c r="B70" s="107">
        <v>4738.0</v>
      </c>
      <c r="C70" s="107">
        <v>14386.0</v>
      </c>
      <c r="D70" s="107">
        <v>85709.0</v>
      </c>
      <c r="E70" s="107">
        <v>131823.0</v>
      </c>
      <c r="F70" s="107">
        <v>87130.0</v>
      </c>
      <c r="G70" s="107">
        <v>81656.0</v>
      </c>
      <c r="H70" s="107">
        <v>214756.0</v>
      </c>
      <c r="I70" s="107">
        <v>273970.0</v>
      </c>
      <c r="J70" s="107">
        <v>292059.0</v>
      </c>
      <c r="K70" s="107">
        <v>309366.0</v>
      </c>
      <c r="L70" s="107">
        <v>315688.0</v>
      </c>
      <c r="M70" s="107">
        <v>489954.0</v>
      </c>
      <c r="N70" s="107">
        <v>380295.0</v>
      </c>
      <c r="O70" s="107">
        <v>421157.0</v>
      </c>
      <c r="P70" s="107">
        <v>357495.0</v>
      </c>
      <c r="Q70" s="107">
        <v>345313.0</v>
      </c>
      <c r="R70" s="107">
        <v>343953.0</v>
      </c>
      <c r="S70" s="107">
        <v>338771.0</v>
      </c>
      <c r="T70" s="107">
        <v>366007.0</v>
      </c>
      <c r="U70" s="184">
        <v>453605.0</v>
      </c>
    </row>
    <row r="71" ht="15.75" customHeight="1">
      <c r="A71" s="136" t="s">
        <v>13</v>
      </c>
      <c r="B71" s="107">
        <f t="shared" ref="B71:U71" si="1">SUM(B206:B224)</f>
        <v>46220996</v>
      </c>
      <c r="C71" s="107">
        <f t="shared" si="1"/>
        <v>59391177</v>
      </c>
      <c r="D71" s="107">
        <f t="shared" si="1"/>
        <v>62459324</v>
      </c>
      <c r="E71" s="107">
        <f t="shared" si="1"/>
        <v>77180964</v>
      </c>
      <c r="F71" s="107">
        <f t="shared" si="1"/>
        <v>93615854</v>
      </c>
      <c r="G71" s="107">
        <f t="shared" si="1"/>
        <v>111113074</v>
      </c>
      <c r="H71" s="107">
        <f t="shared" si="1"/>
        <v>107469683</v>
      </c>
      <c r="I71" s="107">
        <f t="shared" si="1"/>
        <v>141810060</v>
      </c>
      <c r="J71" s="107">
        <f t="shared" si="1"/>
        <v>178448432</v>
      </c>
      <c r="K71" s="107">
        <f t="shared" si="1"/>
        <v>176896274</v>
      </c>
      <c r="L71" s="107">
        <f t="shared" si="1"/>
        <v>180677429</v>
      </c>
      <c r="M71" s="107">
        <f t="shared" si="1"/>
        <v>197815732</v>
      </c>
      <c r="N71" s="107">
        <f t="shared" si="1"/>
        <v>169319951</v>
      </c>
      <c r="O71" s="107">
        <f t="shared" si="1"/>
        <v>167849136</v>
      </c>
      <c r="P71" s="107">
        <f t="shared" si="1"/>
        <v>196434208</v>
      </c>
      <c r="Q71" s="107">
        <f t="shared" si="1"/>
        <v>220558944</v>
      </c>
      <c r="R71" s="107">
        <f t="shared" si="1"/>
        <v>222670223</v>
      </c>
      <c r="S71" s="107">
        <f t="shared" si="1"/>
        <v>225105803</v>
      </c>
      <c r="T71" s="107">
        <f t="shared" si="1"/>
        <v>270168567</v>
      </c>
      <c r="U71" s="107">
        <f t="shared" si="1"/>
        <v>250461497</v>
      </c>
    </row>
    <row r="72" ht="15.75" customHeight="1">
      <c r="A72" s="136" t="s">
        <v>519</v>
      </c>
      <c r="B72" s="107">
        <v>0.0</v>
      </c>
      <c r="C72" s="107">
        <v>0.0</v>
      </c>
      <c r="D72" s="107">
        <v>0.0</v>
      </c>
      <c r="E72" s="107">
        <v>4327.0</v>
      </c>
      <c r="F72" s="107">
        <v>6881.0</v>
      </c>
      <c r="G72" s="107">
        <v>8259.0</v>
      </c>
      <c r="H72" s="107">
        <v>6684.0</v>
      </c>
      <c r="I72" s="107">
        <v>13938.0</v>
      </c>
      <c r="J72" s="107">
        <v>27130.0</v>
      </c>
      <c r="K72" s="107">
        <v>49532.0</v>
      </c>
      <c r="L72" s="107">
        <v>74571.0</v>
      </c>
      <c r="M72" s="107">
        <v>105027.0</v>
      </c>
      <c r="N72" s="107">
        <v>0.0</v>
      </c>
      <c r="O72" s="107">
        <v>0.0</v>
      </c>
      <c r="P72" s="107">
        <v>0.0</v>
      </c>
      <c r="Q72" s="107">
        <v>0.0</v>
      </c>
      <c r="R72" s="107">
        <v>0.0</v>
      </c>
      <c r="S72" s="107">
        <v>0.0</v>
      </c>
      <c r="T72" s="107"/>
      <c r="U72" s="184"/>
    </row>
    <row r="73" ht="15.75" customHeight="1">
      <c r="A73" s="136" t="s">
        <v>133</v>
      </c>
      <c r="B73" s="107">
        <v>5355.0</v>
      </c>
      <c r="C73" s="107">
        <v>6180.0</v>
      </c>
      <c r="D73" s="107">
        <v>2272.0</v>
      </c>
      <c r="E73" s="107">
        <v>1228.0</v>
      </c>
      <c r="F73" s="107">
        <v>2571.0</v>
      </c>
      <c r="G73" s="107">
        <v>921.0</v>
      </c>
      <c r="H73" s="107">
        <v>579.0</v>
      </c>
      <c r="I73" s="107">
        <v>950.0</v>
      </c>
      <c r="J73" s="107">
        <v>1217.0</v>
      </c>
      <c r="K73" s="107">
        <v>22161.0</v>
      </c>
      <c r="L73" s="107">
        <v>59376.0</v>
      </c>
      <c r="M73" s="107">
        <v>52881.0</v>
      </c>
      <c r="N73" s="107">
        <v>21448.0</v>
      </c>
      <c r="O73" s="107">
        <v>17150.0</v>
      </c>
      <c r="P73" s="107">
        <v>17493.0</v>
      </c>
      <c r="Q73" s="107">
        <v>25310.0</v>
      </c>
      <c r="R73" s="107">
        <v>14418.0</v>
      </c>
      <c r="S73" s="107">
        <v>23539.0</v>
      </c>
      <c r="T73" s="107">
        <v>55506.0</v>
      </c>
      <c r="U73" s="184">
        <v>43364.0</v>
      </c>
    </row>
    <row r="74" ht="15.75" customHeight="1">
      <c r="A74" s="140" t="s">
        <v>520</v>
      </c>
      <c r="B74" s="105">
        <v>165.0</v>
      </c>
      <c r="C74" s="105">
        <v>859.0</v>
      </c>
      <c r="D74" s="105">
        <v>1068.0</v>
      </c>
      <c r="E74" s="105">
        <v>1696.0</v>
      </c>
      <c r="F74" s="105">
        <v>1436.0</v>
      </c>
      <c r="G74" s="105">
        <v>2978.0</v>
      </c>
      <c r="H74" s="105">
        <v>2747.0</v>
      </c>
      <c r="I74" s="105">
        <v>1099.0</v>
      </c>
      <c r="J74" s="105">
        <v>5296.0</v>
      </c>
      <c r="K74" s="105">
        <v>8038.0</v>
      </c>
      <c r="L74" s="105">
        <v>4252.0</v>
      </c>
      <c r="M74" s="105">
        <v>5726.0</v>
      </c>
      <c r="N74" s="105">
        <v>2672.0</v>
      </c>
      <c r="O74" s="105">
        <v>6589.0</v>
      </c>
      <c r="P74" s="105">
        <v>6052.0</v>
      </c>
      <c r="Q74" s="105">
        <v>7036.0</v>
      </c>
      <c r="R74" s="105">
        <v>6817.0</v>
      </c>
      <c r="S74" s="105">
        <v>4154.0</v>
      </c>
      <c r="T74" s="105">
        <v>4338.0</v>
      </c>
      <c r="U74" s="187">
        <v>3446.0</v>
      </c>
    </row>
    <row r="75" ht="15.75" customHeight="1">
      <c r="A75" s="136" t="s">
        <v>134</v>
      </c>
      <c r="B75" s="107">
        <v>300603.0</v>
      </c>
      <c r="C75" s="107">
        <v>400286.0</v>
      </c>
      <c r="D75" s="107">
        <v>351678.0</v>
      </c>
      <c r="E75" s="107">
        <v>816761.0</v>
      </c>
      <c r="F75" s="107">
        <v>1095733.0</v>
      </c>
      <c r="G75" s="107">
        <v>1792613.0</v>
      </c>
      <c r="H75" s="107">
        <v>713886.0</v>
      </c>
      <c r="I75" s="107">
        <v>969744.0</v>
      </c>
      <c r="J75" s="107">
        <v>577976.0</v>
      </c>
      <c r="K75" s="107">
        <v>618094.0</v>
      </c>
      <c r="L75" s="107">
        <v>898644.0</v>
      </c>
      <c r="M75" s="107">
        <v>1607935.0</v>
      </c>
      <c r="N75" s="107">
        <v>1101221.0</v>
      </c>
      <c r="O75" s="107">
        <v>1397924.0</v>
      </c>
      <c r="P75" s="107">
        <v>2246013.0</v>
      </c>
      <c r="Q75" s="107">
        <v>2964328.0</v>
      </c>
      <c r="R75" s="107">
        <v>4646659.0</v>
      </c>
      <c r="S75" s="107">
        <v>3244067.0</v>
      </c>
      <c r="T75" s="107">
        <v>2584613.0</v>
      </c>
      <c r="U75" s="184">
        <v>3967190.0</v>
      </c>
    </row>
    <row r="76" ht="15.75" customHeight="1">
      <c r="A76" s="140" t="s">
        <v>135</v>
      </c>
      <c r="B76" s="105">
        <v>1549.0</v>
      </c>
      <c r="C76" s="105">
        <v>124.0</v>
      </c>
      <c r="D76" s="105">
        <v>170.0</v>
      </c>
      <c r="E76" s="105">
        <v>446.0</v>
      </c>
      <c r="F76" s="105">
        <v>8688.0</v>
      </c>
      <c r="G76" s="105">
        <v>3164.0</v>
      </c>
      <c r="H76" s="105">
        <v>6640.0</v>
      </c>
      <c r="I76" s="105">
        <v>14998.0</v>
      </c>
      <c r="J76" s="105">
        <v>54101.0</v>
      </c>
      <c r="K76" s="105">
        <v>84713.0</v>
      </c>
      <c r="L76" s="105">
        <v>77978.0</v>
      </c>
      <c r="M76" s="105">
        <v>37932.0</v>
      </c>
      <c r="N76" s="105">
        <v>55784.0</v>
      </c>
      <c r="O76" s="105">
        <v>89705.0</v>
      </c>
      <c r="P76" s="105">
        <v>99023.0</v>
      </c>
      <c r="Q76" s="105">
        <v>20062.0</v>
      </c>
      <c r="R76" s="105">
        <v>71444.0</v>
      </c>
      <c r="S76" s="105">
        <v>29902.0</v>
      </c>
      <c r="T76" s="105">
        <v>44601.0</v>
      </c>
      <c r="U76" s="187">
        <v>44142.0</v>
      </c>
    </row>
    <row r="77" ht="15.75" customHeight="1">
      <c r="A77" s="136" t="s">
        <v>14</v>
      </c>
      <c r="B77" s="107">
        <v>8223.0</v>
      </c>
      <c r="C77" s="107">
        <v>34174.0</v>
      </c>
      <c r="D77" s="107">
        <v>2659.0</v>
      </c>
      <c r="E77" s="107">
        <v>6951.0</v>
      </c>
      <c r="F77" s="107">
        <v>15586.0</v>
      </c>
      <c r="G77" s="107">
        <v>3527.0</v>
      </c>
      <c r="H77" s="107">
        <v>17868.0</v>
      </c>
      <c r="I77" s="107">
        <v>41802.0</v>
      </c>
      <c r="J77" s="107">
        <v>38105.0</v>
      </c>
      <c r="K77" s="107">
        <v>33582.0</v>
      </c>
      <c r="L77" s="107">
        <v>54456.0</v>
      </c>
      <c r="M77" s="107">
        <v>53111.0</v>
      </c>
      <c r="N77" s="107">
        <v>44099.0</v>
      </c>
      <c r="O77" s="107">
        <v>52526.0</v>
      </c>
      <c r="P77" s="107">
        <v>67632.0</v>
      </c>
      <c r="Q77" s="107">
        <v>53914.0</v>
      </c>
      <c r="R77" s="107">
        <v>81045.0</v>
      </c>
      <c r="S77" s="107">
        <v>100866.0</v>
      </c>
      <c r="T77" s="107">
        <v>174468.0</v>
      </c>
      <c r="U77" s="184">
        <v>156718.0</v>
      </c>
    </row>
    <row r="78" ht="15.75" customHeight="1">
      <c r="A78" s="140" t="s">
        <v>136</v>
      </c>
      <c r="B78" s="105">
        <v>34309.0</v>
      </c>
      <c r="C78" s="105">
        <v>80383.0</v>
      </c>
      <c r="D78" s="105">
        <v>96006.0</v>
      </c>
      <c r="E78" s="105">
        <v>79678.0</v>
      </c>
      <c r="F78" s="105">
        <v>53522.0</v>
      </c>
      <c r="G78" s="105">
        <v>93400.0</v>
      </c>
      <c r="H78" s="105">
        <v>79622.0</v>
      </c>
      <c r="I78" s="105">
        <v>123382.0</v>
      </c>
      <c r="J78" s="105">
        <v>363185.0</v>
      </c>
      <c r="K78" s="105">
        <v>643548.0</v>
      </c>
      <c r="L78" s="105">
        <v>1203330.0</v>
      </c>
      <c r="M78" s="105">
        <v>1452597.0</v>
      </c>
      <c r="N78" s="105">
        <v>1295794.0</v>
      </c>
      <c r="O78" s="105">
        <v>1301207.0</v>
      </c>
      <c r="P78" s="105">
        <v>1850413.0</v>
      </c>
      <c r="Q78" s="105">
        <v>2426140.0</v>
      </c>
      <c r="R78" s="105">
        <v>2576406.0</v>
      </c>
      <c r="S78" s="105">
        <v>1774499.0</v>
      </c>
      <c r="T78" s="105">
        <v>1466777.0</v>
      </c>
      <c r="U78" s="187">
        <v>2344008.0</v>
      </c>
    </row>
    <row r="79" ht="15.75" customHeight="1">
      <c r="A79" s="136" t="s">
        <v>137</v>
      </c>
      <c r="B79" s="107">
        <v>306.0</v>
      </c>
      <c r="C79" s="107">
        <v>0.0</v>
      </c>
      <c r="D79" s="107">
        <v>1.0</v>
      </c>
      <c r="E79" s="107">
        <v>20.0</v>
      </c>
      <c r="F79" s="107">
        <v>45.0</v>
      </c>
      <c r="G79" s="107">
        <v>41.0</v>
      </c>
      <c r="H79" s="107">
        <v>31.0</v>
      </c>
      <c r="I79" s="107">
        <v>8.0</v>
      </c>
      <c r="J79" s="107">
        <v>1.0</v>
      </c>
      <c r="K79" s="107">
        <v>4.0</v>
      </c>
      <c r="L79" s="107">
        <v>32.0</v>
      </c>
      <c r="M79" s="107">
        <v>5.0</v>
      </c>
      <c r="N79" s="107">
        <v>12.0</v>
      </c>
      <c r="O79" s="107">
        <v>7.0</v>
      </c>
      <c r="P79" s="107">
        <v>11.0</v>
      </c>
      <c r="Q79" s="107">
        <v>3.0</v>
      </c>
      <c r="R79" s="107">
        <v>2.0</v>
      </c>
      <c r="S79" s="107">
        <v>44.0</v>
      </c>
      <c r="T79" s="107">
        <v>24.0</v>
      </c>
      <c r="U79" s="184">
        <v>272.0</v>
      </c>
    </row>
    <row r="80" ht="15.75" customHeight="1">
      <c r="A80" s="136" t="s">
        <v>138</v>
      </c>
      <c r="B80" s="107">
        <v>1821.0</v>
      </c>
      <c r="C80" s="107">
        <v>42907.0</v>
      </c>
      <c r="D80" s="107">
        <v>94693.0</v>
      </c>
      <c r="E80" s="107">
        <v>43776.0</v>
      </c>
      <c r="F80" s="107">
        <v>46209.0</v>
      </c>
      <c r="G80" s="107">
        <v>11503.0</v>
      </c>
      <c r="H80" s="107">
        <v>23330.0</v>
      </c>
      <c r="I80" s="107">
        <v>36059.0</v>
      </c>
      <c r="J80" s="107">
        <v>23345.0</v>
      </c>
      <c r="K80" s="107">
        <v>68508.0</v>
      </c>
      <c r="L80" s="107">
        <v>173934.0</v>
      </c>
      <c r="M80" s="107">
        <v>51398.0</v>
      </c>
      <c r="N80" s="107">
        <v>203535.0</v>
      </c>
      <c r="O80" s="107">
        <v>99280.0</v>
      </c>
      <c r="P80" s="107">
        <v>110323.0</v>
      </c>
      <c r="Q80" s="107">
        <v>86539.0</v>
      </c>
      <c r="R80" s="107">
        <v>198056.0</v>
      </c>
      <c r="S80" s="107">
        <v>267097.0</v>
      </c>
      <c r="T80" s="107">
        <v>448726.0</v>
      </c>
      <c r="U80" s="184">
        <v>573962.0</v>
      </c>
    </row>
    <row r="81" ht="15.75" customHeight="1">
      <c r="A81" s="136" t="s">
        <v>139</v>
      </c>
      <c r="B81" s="107">
        <v>10452.0</v>
      </c>
      <c r="C81" s="107">
        <v>14795.0</v>
      </c>
      <c r="D81" s="107">
        <v>3002.0</v>
      </c>
      <c r="E81" s="107">
        <v>12281.0</v>
      </c>
      <c r="F81" s="107">
        <v>92357.0</v>
      </c>
      <c r="G81" s="107">
        <v>25303.0</v>
      </c>
      <c r="H81" s="107">
        <v>6240.0</v>
      </c>
      <c r="I81" s="107">
        <v>54997.0</v>
      </c>
      <c r="J81" s="107">
        <v>15567.0</v>
      </c>
      <c r="K81" s="107">
        <v>10995.0</v>
      </c>
      <c r="L81" s="107">
        <v>84092.0</v>
      </c>
      <c r="M81" s="107">
        <v>41345.0</v>
      </c>
      <c r="N81" s="107">
        <v>26709.0</v>
      </c>
      <c r="O81" s="107">
        <v>649479.0</v>
      </c>
      <c r="P81" s="107">
        <v>1549831.0</v>
      </c>
      <c r="Q81" s="107">
        <v>2246148.0</v>
      </c>
      <c r="R81" s="107">
        <v>2456090.0</v>
      </c>
      <c r="S81" s="107">
        <v>2438851.0</v>
      </c>
      <c r="T81" s="107">
        <v>2792446.0</v>
      </c>
      <c r="U81" s="184">
        <v>4529563.0</v>
      </c>
    </row>
    <row r="82" ht="15.75" customHeight="1">
      <c r="A82" s="140" t="s">
        <v>140</v>
      </c>
      <c r="B82" s="105">
        <v>0.0</v>
      </c>
      <c r="C82" s="105">
        <v>29.0</v>
      </c>
      <c r="D82" s="105">
        <v>0.0</v>
      </c>
      <c r="E82" s="105">
        <v>0.0</v>
      </c>
      <c r="F82" s="105">
        <v>173.0</v>
      </c>
      <c r="G82" s="105">
        <v>1243.0</v>
      </c>
      <c r="H82" s="105">
        <v>1617.0</v>
      </c>
      <c r="I82" s="105">
        <v>3863.0</v>
      </c>
      <c r="J82" s="105">
        <v>4113.0</v>
      </c>
      <c r="K82" s="105">
        <v>6633.0</v>
      </c>
      <c r="L82" s="105">
        <v>16828.0</v>
      </c>
      <c r="M82" s="105">
        <v>49956.0</v>
      </c>
      <c r="N82" s="105">
        <v>17812.0</v>
      </c>
      <c r="O82" s="105">
        <v>161.0</v>
      </c>
      <c r="P82" s="105">
        <v>402.0</v>
      </c>
      <c r="Q82" s="105">
        <v>7639.0</v>
      </c>
      <c r="R82" s="105">
        <v>8402.0</v>
      </c>
      <c r="S82" s="105">
        <v>5.0</v>
      </c>
      <c r="T82" s="105">
        <v>1.0</v>
      </c>
      <c r="U82" s="187">
        <v>3.0</v>
      </c>
    </row>
    <row r="83" ht="15.75" customHeight="1">
      <c r="A83" s="140" t="s">
        <v>141</v>
      </c>
      <c r="B83" s="105">
        <v>300.0</v>
      </c>
      <c r="C83" s="105">
        <v>1175.0</v>
      </c>
      <c r="D83" s="105">
        <v>7569.0</v>
      </c>
      <c r="E83" s="105">
        <v>17682.0</v>
      </c>
      <c r="F83" s="105">
        <v>18105.0</v>
      </c>
      <c r="G83" s="105">
        <v>17359.0</v>
      </c>
      <c r="H83" s="105">
        <v>10747.0</v>
      </c>
      <c r="I83" s="105">
        <v>17280.0</v>
      </c>
      <c r="J83" s="105">
        <v>14528.0</v>
      </c>
      <c r="K83" s="105">
        <v>26057.0</v>
      </c>
      <c r="L83" s="105">
        <v>21129.0</v>
      </c>
      <c r="M83" s="105">
        <v>40221.0</v>
      </c>
      <c r="N83" s="105">
        <v>49373.0</v>
      </c>
      <c r="O83" s="105">
        <v>28249.0</v>
      </c>
      <c r="P83" s="105">
        <v>38383.0</v>
      </c>
      <c r="Q83" s="105">
        <v>43083.0</v>
      </c>
      <c r="R83" s="105">
        <v>45987.0</v>
      </c>
      <c r="S83" s="105">
        <v>308865.0</v>
      </c>
      <c r="T83" s="105">
        <v>319908.0</v>
      </c>
      <c r="U83" s="187">
        <v>1302762.0</v>
      </c>
    </row>
    <row r="84" ht="15.75" customHeight="1">
      <c r="A84" s="140" t="s">
        <v>76</v>
      </c>
      <c r="B84" s="105">
        <v>20.0</v>
      </c>
      <c r="C84" s="105">
        <v>260.0</v>
      </c>
      <c r="D84" s="105">
        <v>272.0</v>
      </c>
      <c r="E84" s="105">
        <v>1365.0</v>
      </c>
      <c r="F84" s="105">
        <v>6330.0</v>
      </c>
      <c r="G84" s="105">
        <v>7477.0</v>
      </c>
      <c r="H84" s="105">
        <v>2883.0</v>
      </c>
      <c r="I84" s="105">
        <v>5950.0</v>
      </c>
      <c r="J84" s="105">
        <v>7368.0</v>
      </c>
      <c r="K84" s="105">
        <v>9968.0</v>
      </c>
      <c r="L84" s="105">
        <v>15010.0</v>
      </c>
      <c r="M84" s="105">
        <v>14832.0</v>
      </c>
      <c r="N84" s="105">
        <v>10677.0</v>
      </c>
      <c r="O84" s="105">
        <v>6376.0</v>
      </c>
      <c r="P84" s="105">
        <v>7555.0</v>
      </c>
      <c r="Q84" s="105">
        <v>7547.0</v>
      </c>
      <c r="R84" s="105">
        <v>4493.0</v>
      </c>
      <c r="S84" s="105">
        <v>3026.0</v>
      </c>
      <c r="T84" s="105">
        <v>4329.0</v>
      </c>
      <c r="U84" s="187">
        <v>2584.0</v>
      </c>
    </row>
    <row r="85" ht="15.75" customHeight="1">
      <c r="A85" s="140" t="s">
        <v>142</v>
      </c>
      <c r="B85" s="105">
        <v>3379.0</v>
      </c>
      <c r="C85" s="105">
        <v>11663.0</v>
      </c>
      <c r="D85" s="105">
        <v>14174.0</v>
      </c>
      <c r="E85" s="105">
        <v>18617.0</v>
      </c>
      <c r="F85" s="105">
        <v>16084.0</v>
      </c>
      <c r="G85" s="105">
        <v>16146.0</v>
      </c>
      <c r="H85" s="105">
        <v>50340.0</v>
      </c>
      <c r="I85" s="105">
        <v>92629.0</v>
      </c>
      <c r="J85" s="105">
        <v>146714.0</v>
      </c>
      <c r="K85" s="105">
        <v>251074.0</v>
      </c>
      <c r="L85" s="105">
        <v>234871.0</v>
      </c>
      <c r="M85" s="105">
        <v>161664.0</v>
      </c>
      <c r="N85" s="105">
        <v>35763.0</v>
      </c>
      <c r="O85" s="105">
        <v>27711.0</v>
      </c>
      <c r="P85" s="105">
        <v>23063.0</v>
      </c>
      <c r="Q85" s="105">
        <v>48507.0</v>
      </c>
      <c r="R85" s="105">
        <v>31787.0</v>
      </c>
      <c r="S85" s="105">
        <v>45953.0</v>
      </c>
      <c r="T85" s="105">
        <v>34131.0</v>
      </c>
      <c r="U85" s="187">
        <v>29239.0</v>
      </c>
    </row>
    <row r="86" ht="15.75" customHeight="1">
      <c r="A86" s="136" t="s">
        <v>15</v>
      </c>
      <c r="B86" s="107">
        <v>1.1118661E7</v>
      </c>
      <c r="C86" s="107">
        <v>1.1796722E7</v>
      </c>
      <c r="D86" s="107">
        <v>1.2224784E7</v>
      </c>
      <c r="E86" s="107">
        <v>1.0779763E7</v>
      </c>
      <c r="F86" s="107">
        <v>1.2804324E7</v>
      </c>
      <c r="G86" s="107">
        <v>1.2915846E7</v>
      </c>
      <c r="H86" s="107">
        <v>8711579.0</v>
      </c>
      <c r="I86" s="107">
        <v>1.2260255E7</v>
      </c>
      <c r="J86" s="107">
        <v>1.5492483E7</v>
      </c>
      <c r="K86" s="107">
        <v>1.7895804E7</v>
      </c>
      <c r="L86" s="107">
        <v>1.6206575E7</v>
      </c>
      <c r="M86" s="107">
        <v>1.2621374E7</v>
      </c>
      <c r="N86" s="107">
        <v>1.2772656E7</v>
      </c>
      <c r="O86" s="107">
        <v>1.6953679E7</v>
      </c>
      <c r="P86" s="107">
        <v>7420811.0</v>
      </c>
      <c r="Q86" s="107">
        <v>8561184.0</v>
      </c>
      <c r="R86" s="107">
        <v>9067198.0</v>
      </c>
      <c r="S86" s="107">
        <v>6982776.0</v>
      </c>
      <c r="T86" s="107">
        <v>9700209.0</v>
      </c>
      <c r="U86" s="184">
        <v>7846430.0</v>
      </c>
    </row>
    <row r="87" ht="15.75" customHeight="1">
      <c r="A87" s="140" t="s">
        <v>16</v>
      </c>
      <c r="B87" s="105">
        <v>301364.0</v>
      </c>
      <c r="C87" s="105">
        <v>475591.0</v>
      </c>
      <c r="D87" s="105">
        <v>365529.0</v>
      </c>
      <c r="E87" s="105">
        <v>699306.0</v>
      </c>
      <c r="F87" s="105">
        <v>1210080.0</v>
      </c>
      <c r="G87" s="105">
        <v>1382204.0</v>
      </c>
      <c r="H87" s="105">
        <v>1466426.0</v>
      </c>
      <c r="I87" s="105">
        <v>2197692.0</v>
      </c>
      <c r="J87" s="105">
        <v>2452217.0</v>
      </c>
      <c r="K87" s="105">
        <v>2323098.0</v>
      </c>
      <c r="L87" s="105">
        <v>2715148.0</v>
      </c>
      <c r="M87" s="105">
        <v>3259900.0</v>
      </c>
      <c r="N87" s="105">
        <v>2871271.0</v>
      </c>
      <c r="O87" s="105">
        <v>3462511.0</v>
      </c>
      <c r="P87" s="105">
        <v>4082280.0</v>
      </c>
      <c r="Q87" s="105">
        <v>4338742.0</v>
      </c>
      <c r="R87" s="105">
        <v>3745020.0</v>
      </c>
      <c r="S87" s="105">
        <v>4282898.0</v>
      </c>
      <c r="T87" s="105">
        <v>5566041.0</v>
      </c>
      <c r="U87" s="187">
        <v>5049297.0</v>
      </c>
    </row>
    <row r="88" ht="15.75" customHeight="1">
      <c r="A88" s="136" t="s">
        <v>17</v>
      </c>
      <c r="B88" s="107">
        <v>22777.0</v>
      </c>
      <c r="C88" s="107">
        <v>27337.0</v>
      </c>
      <c r="D88" s="107">
        <v>46732.0</v>
      </c>
      <c r="E88" s="107">
        <v>39988.0</v>
      </c>
      <c r="F88" s="107">
        <v>35649.0</v>
      </c>
      <c r="G88" s="107">
        <v>35106.0</v>
      </c>
      <c r="H88" s="107">
        <v>33253.0</v>
      </c>
      <c r="I88" s="107">
        <v>41320.0</v>
      </c>
      <c r="J88" s="107">
        <v>75599.0</v>
      </c>
      <c r="K88" s="107">
        <v>88961.0</v>
      </c>
      <c r="L88" s="107">
        <v>75799.0</v>
      </c>
      <c r="M88" s="107">
        <v>59757.0</v>
      </c>
      <c r="N88" s="107">
        <v>65967.0</v>
      </c>
      <c r="O88" s="107">
        <v>95159.0</v>
      </c>
      <c r="P88" s="107">
        <v>110063.0</v>
      </c>
      <c r="Q88" s="107">
        <v>165756.0</v>
      </c>
      <c r="R88" s="107">
        <v>142692.0</v>
      </c>
      <c r="S88" s="107">
        <v>104646.0</v>
      </c>
      <c r="T88" s="107">
        <v>151816.0</v>
      </c>
      <c r="U88" s="184">
        <v>190579.0</v>
      </c>
    </row>
    <row r="89" ht="15.75" customHeight="1">
      <c r="A89" s="136" t="s">
        <v>143</v>
      </c>
      <c r="B89" s="228">
        <v>4251377.0</v>
      </c>
      <c r="C89" s="228">
        <v>7678030.0</v>
      </c>
      <c r="D89" s="228">
        <v>9766216.0</v>
      </c>
      <c r="E89" s="228">
        <v>1.0277449E7</v>
      </c>
      <c r="F89" s="228">
        <v>1.4617156E7</v>
      </c>
      <c r="G89" s="228">
        <v>2.0258886E7</v>
      </c>
      <c r="H89" s="228">
        <v>1.3714289E7</v>
      </c>
      <c r="I89" s="228">
        <v>2.0846313E7</v>
      </c>
      <c r="J89" s="228">
        <v>2.3372279E7</v>
      </c>
      <c r="K89" s="107">
        <v>1.8797191E7</v>
      </c>
      <c r="L89" s="107">
        <v>1.697027E7</v>
      </c>
      <c r="M89" s="107">
        <v>1.6358691E7</v>
      </c>
      <c r="N89" s="107">
        <v>1.3395985E7</v>
      </c>
      <c r="O89" s="107">
        <v>1.1748712E7</v>
      </c>
      <c r="P89" s="107">
        <v>1.6333354E7</v>
      </c>
      <c r="Q89" s="107">
        <v>1.8850037E7</v>
      </c>
      <c r="R89" s="107">
        <v>1.7985879E7</v>
      </c>
      <c r="S89" s="107">
        <v>2.0977286E7</v>
      </c>
      <c r="T89" s="107">
        <v>2.8137336E7</v>
      </c>
      <c r="U89" s="184">
        <v>1.7482817E7</v>
      </c>
    </row>
    <row r="90" ht="15.75" customHeight="1">
      <c r="A90" s="140" t="s">
        <v>18</v>
      </c>
      <c r="B90" s="105">
        <v>5746971.0</v>
      </c>
      <c r="C90" s="105">
        <v>7215671.0</v>
      </c>
      <c r="D90" s="105">
        <v>8436960.0</v>
      </c>
      <c r="E90" s="105">
        <v>9605743.0</v>
      </c>
      <c r="F90" s="105">
        <v>1.2464207E7</v>
      </c>
      <c r="G90" s="105">
        <v>1.4322935E7</v>
      </c>
      <c r="H90" s="105">
        <v>1.3663783E7</v>
      </c>
      <c r="I90" s="105">
        <v>2.0795189E7</v>
      </c>
      <c r="J90" s="105">
        <v>3.1337084E7</v>
      </c>
      <c r="K90" s="105">
        <v>3.1935986E7</v>
      </c>
      <c r="L90" s="105">
        <v>3.1424279E7</v>
      </c>
      <c r="M90" s="105">
        <v>2.4485247E7</v>
      </c>
      <c r="N90" s="105">
        <v>1.9814522E7</v>
      </c>
      <c r="O90" s="105">
        <v>2.1344561E7</v>
      </c>
      <c r="P90" s="105">
        <v>2.8517172E7</v>
      </c>
      <c r="Q90" s="105">
        <v>3.4154685E7</v>
      </c>
      <c r="R90" s="105">
        <v>3.4113874E7</v>
      </c>
      <c r="S90" s="105">
        <v>3.7480543E7</v>
      </c>
      <c r="T90" s="105">
        <v>6.3886547E7</v>
      </c>
      <c r="U90" s="187">
        <v>7.7770058E7</v>
      </c>
    </row>
    <row r="91" ht="15.75" customHeight="1">
      <c r="A91" s="136" t="s">
        <v>144</v>
      </c>
      <c r="B91" s="107">
        <v>3307360.0</v>
      </c>
      <c r="C91" s="107">
        <v>4490694.0</v>
      </c>
      <c r="D91" s="107">
        <v>6786678.0</v>
      </c>
      <c r="E91" s="107">
        <v>9958456.0</v>
      </c>
      <c r="F91" s="107">
        <v>1.3301528E7</v>
      </c>
      <c r="G91" s="107">
        <v>1.9594195E7</v>
      </c>
      <c r="H91" s="107">
        <v>1.3286547E7</v>
      </c>
      <c r="I91" s="107">
        <v>1.8300891E7</v>
      </c>
      <c r="J91" s="107">
        <v>3.0332973E7</v>
      </c>
      <c r="K91" s="107">
        <v>2.4869408E7</v>
      </c>
      <c r="L91" s="107">
        <v>2.5389864E7</v>
      </c>
      <c r="M91" s="107">
        <v>2.750385E7</v>
      </c>
      <c r="N91" s="107">
        <v>1.6034629E7</v>
      </c>
      <c r="O91" s="107">
        <v>1.4952884E7</v>
      </c>
      <c r="P91" s="107">
        <v>1.854426E7</v>
      </c>
      <c r="Q91" s="107">
        <v>2.1098883E7</v>
      </c>
      <c r="R91" s="107">
        <v>1.344563E7</v>
      </c>
      <c r="S91" s="107">
        <v>6441557.0</v>
      </c>
      <c r="T91" s="107">
        <v>6500367.0</v>
      </c>
      <c r="U91" s="184">
        <v>6355060.0</v>
      </c>
    </row>
    <row r="92" ht="15.75" customHeight="1">
      <c r="A92" s="140" t="s">
        <v>145</v>
      </c>
      <c r="B92" s="105">
        <v>325.0</v>
      </c>
      <c r="C92" s="105">
        <v>320250.0</v>
      </c>
      <c r="D92" s="105">
        <v>415680.0</v>
      </c>
      <c r="E92" s="105">
        <v>653273.0</v>
      </c>
      <c r="F92" s="105">
        <v>765797.0</v>
      </c>
      <c r="G92" s="105">
        <v>1381664.0</v>
      </c>
      <c r="H92" s="105">
        <v>3298111.0</v>
      </c>
      <c r="I92" s="105">
        <v>6275191.0</v>
      </c>
      <c r="J92" s="105">
        <v>1.0443634E7</v>
      </c>
      <c r="K92" s="105">
        <v>1.2655773E7</v>
      </c>
      <c r="L92" s="105">
        <v>1.7984764E7</v>
      </c>
      <c r="M92" s="105">
        <v>2.0761239E7</v>
      </c>
      <c r="N92" s="105">
        <v>1.2670542E7</v>
      </c>
      <c r="O92" s="105">
        <v>1.0646475E7</v>
      </c>
      <c r="P92" s="105">
        <v>1.3788755E7</v>
      </c>
      <c r="Q92" s="105">
        <v>2.2466146E7</v>
      </c>
      <c r="R92" s="105">
        <v>2.3927336E7</v>
      </c>
      <c r="S92" s="105">
        <v>1.9303765E7</v>
      </c>
      <c r="T92" s="105">
        <v>2.6647233E7</v>
      </c>
      <c r="U92" s="187">
        <v>3.9384745E7</v>
      </c>
    </row>
    <row r="93" ht="15.75" customHeight="1">
      <c r="A93" s="140" t="s">
        <v>146</v>
      </c>
      <c r="B93" s="105">
        <v>690402.0</v>
      </c>
      <c r="C93" s="105">
        <v>942863.0</v>
      </c>
      <c r="D93" s="105">
        <v>1073542.0</v>
      </c>
      <c r="E93" s="105">
        <v>1314405.0</v>
      </c>
      <c r="F93" s="105">
        <v>1653938.0</v>
      </c>
      <c r="G93" s="105">
        <v>1792823.0</v>
      </c>
      <c r="H93" s="105">
        <v>1524121.0</v>
      </c>
      <c r="I93" s="105">
        <v>2607391.0</v>
      </c>
      <c r="J93" s="105">
        <v>3037705.0</v>
      </c>
      <c r="K93" s="105">
        <v>2922831.0</v>
      </c>
      <c r="L93" s="105">
        <v>3181317.0</v>
      </c>
      <c r="M93" s="105">
        <v>3140637.0</v>
      </c>
      <c r="N93" s="105">
        <v>2804185.0</v>
      </c>
      <c r="O93" s="105">
        <v>3176561.0</v>
      </c>
      <c r="P93" s="105">
        <v>4197393.0</v>
      </c>
      <c r="Q93" s="105">
        <v>4631374.0</v>
      </c>
      <c r="R93" s="105">
        <v>5154185.0</v>
      </c>
      <c r="S93" s="105">
        <v>6285595.0</v>
      </c>
      <c r="T93" s="105">
        <v>7535177.0</v>
      </c>
      <c r="U93" s="187">
        <v>8966864.0</v>
      </c>
    </row>
    <row r="94" ht="15.75" customHeight="1">
      <c r="A94" s="140" t="s">
        <v>147</v>
      </c>
      <c r="B94" s="105">
        <v>105461.0</v>
      </c>
      <c r="C94" s="105">
        <v>269846.0</v>
      </c>
      <c r="D94" s="105">
        <v>220997.0</v>
      </c>
      <c r="E94" s="105">
        <v>358767.0</v>
      </c>
      <c r="F94" s="105">
        <v>38464.0</v>
      </c>
      <c r="G94" s="105">
        <v>5575.0</v>
      </c>
      <c r="H94" s="105">
        <v>21562.0</v>
      </c>
      <c r="I94" s="105">
        <v>3711.0</v>
      </c>
      <c r="J94" s="105">
        <v>3971.0</v>
      </c>
      <c r="K94" s="105">
        <v>30686.0</v>
      </c>
      <c r="L94" s="105">
        <v>3811.0</v>
      </c>
      <c r="M94" s="105">
        <v>37514.0</v>
      </c>
      <c r="N94" s="105">
        <v>31174.0</v>
      </c>
      <c r="O94" s="105">
        <v>15683.0</v>
      </c>
      <c r="P94" s="105">
        <v>47411.0</v>
      </c>
      <c r="Q94" s="105">
        <v>76265.0</v>
      </c>
      <c r="R94" s="105">
        <v>29584.0</v>
      </c>
      <c r="S94" s="105">
        <v>31931.0</v>
      </c>
      <c r="T94" s="105">
        <v>6126.0</v>
      </c>
      <c r="U94" s="187">
        <v>14662.0</v>
      </c>
    </row>
    <row r="95" ht="15.75" customHeight="1">
      <c r="A95" s="140" t="s">
        <v>19</v>
      </c>
      <c r="B95" s="105">
        <v>7.4148125E7</v>
      </c>
      <c r="C95" s="105">
        <v>9.4326727E7</v>
      </c>
      <c r="D95" s="105">
        <v>1.00407681E8</v>
      </c>
      <c r="E95" s="105">
        <v>1.15672581E8</v>
      </c>
      <c r="F95" s="105">
        <v>1.33950504E8</v>
      </c>
      <c r="G95" s="105">
        <v>1.50600041E8</v>
      </c>
      <c r="H95" s="105">
        <v>1.30937525E8</v>
      </c>
      <c r="I95" s="105">
        <v>1.76736084E8</v>
      </c>
      <c r="J95" s="105">
        <v>1.94567856E8</v>
      </c>
      <c r="K95" s="105">
        <v>1.77832336E8</v>
      </c>
      <c r="L95" s="105">
        <v>1.62245573E8</v>
      </c>
      <c r="M95" s="105">
        <v>1.62920512E8</v>
      </c>
      <c r="N95" s="105">
        <v>1.43092949E8</v>
      </c>
      <c r="O95" s="105">
        <v>1.45771152E8</v>
      </c>
      <c r="P95" s="105">
        <v>1.65494647E8</v>
      </c>
      <c r="Q95" s="105">
        <v>1.80401786E8</v>
      </c>
      <c r="R95" s="105">
        <v>1.71768696E8</v>
      </c>
      <c r="S95" s="105">
        <v>1.74655179E8</v>
      </c>
      <c r="T95" s="105">
        <v>2.05523715E8</v>
      </c>
      <c r="U95" s="187">
        <v>1.84496995E8</v>
      </c>
    </row>
    <row r="96" ht="15.75" customHeight="1">
      <c r="A96" s="140" t="s">
        <v>148</v>
      </c>
      <c r="B96" s="105">
        <v>60535.0</v>
      </c>
      <c r="C96" s="105">
        <v>88489.0</v>
      </c>
      <c r="D96" s="105">
        <v>78865.0</v>
      </c>
      <c r="E96" s="105">
        <v>53232.0</v>
      </c>
      <c r="F96" s="105">
        <v>82069.0</v>
      </c>
      <c r="G96" s="105">
        <v>123175.0</v>
      </c>
      <c r="H96" s="105">
        <v>112257.0</v>
      </c>
      <c r="I96" s="105">
        <v>164706.0</v>
      </c>
      <c r="J96" s="105">
        <v>256722.0</v>
      </c>
      <c r="K96" s="105">
        <v>297103.0</v>
      </c>
      <c r="L96" s="105">
        <v>169875.0</v>
      </c>
      <c r="M96" s="105">
        <v>263204.0</v>
      </c>
      <c r="N96" s="105">
        <v>287490.0</v>
      </c>
      <c r="O96" s="105">
        <v>211100.0</v>
      </c>
      <c r="P96" s="105">
        <v>278941.0</v>
      </c>
      <c r="Q96" s="105">
        <v>214182.0</v>
      </c>
      <c r="R96" s="105">
        <v>434060.0</v>
      </c>
      <c r="S96" s="105">
        <v>425730.0</v>
      </c>
      <c r="T96" s="105">
        <v>424700.0</v>
      </c>
      <c r="U96" s="187">
        <v>743806.0</v>
      </c>
    </row>
    <row r="97" ht="15.75" customHeight="1">
      <c r="A97" s="136" t="s">
        <v>20</v>
      </c>
      <c r="B97" s="107">
        <v>1719980.0</v>
      </c>
      <c r="C97" s="107">
        <v>2286271.0</v>
      </c>
      <c r="D97" s="107">
        <v>2909355.0</v>
      </c>
      <c r="E97" s="107">
        <v>3607273.0</v>
      </c>
      <c r="F97" s="107">
        <v>6431909.0</v>
      </c>
      <c r="G97" s="107">
        <v>7727828.0</v>
      </c>
      <c r="H97" s="107">
        <v>6255600.0</v>
      </c>
      <c r="I97" s="107">
        <v>1.1108591E7</v>
      </c>
      <c r="J97" s="107">
        <v>1.5349866E7</v>
      </c>
      <c r="K97" s="107">
        <v>1.4675447E7</v>
      </c>
      <c r="L97" s="107">
        <v>1.6050838E7</v>
      </c>
      <c r="M97" s="107">
        <v>9741822.0</v>
      </c>
      <c r="N97" s="107">
        <v>5840304.0</v>
      </c>
      <c r="O97" s="107">
        <v>4793614.0</v>
      </c>
      <c r="P97" s="107">
        <v>6342399.0</v>
      </c>
      <c r="Q97" s="107">
        <v>8529554.0</v>
      </c>
      <c r="R97" s="107">
        <v>7864755.0</v>
      </c>
      <c r="S97" s="107">
        <v>8598922.0</v>
      </c>
      <c r="T97" s="107">
        <v>1.0262825E7</v>
      </c>
      <c r="U97" s="184">
        <v>1.4819247E7</v>
      </c>
    </row>
    <row r="98" ht="15.75" customHeight="1">
      <c r="A98" s="136" t="s">
        <v>149</v>
      </c>
      <c r="B98" s="107">
        <v>8736.0</v>
      </c>
      <c r="C98" s="107">
        <v>16969.0</v>
      </c>
      <c r="D98" s="107">
        <v>17652.0</v>
      </c>
      <c r="E98" s="107">
        <v>24416.0</v>
      </c>
      <c r="F98" s="107">
        <v>28112.0</v>
      </c>
      <c r="G98" s="107">
        <v>34723.0</v>
      </c>
      <c r="H98" s="107">
        <v>29662.0</v>
      </c>
      <c r="I98" s="107">
        <v>39208.0</v>
      </c>
      <c r="J98" s="107">
        <v>59691.0</v>
      </c>
      <c r="K98" s="107">
        <v>52408.0</v>
      </c>
      <c r="L98" s="107">
        <v>52783.0</v>
      </c>
      <c r="M98" s="107">
        <v>77039.0</v>
      </c>
      <c r="N98" s="107">
        <v>98662.0</v>
      </c>
      <c r="O98" s="107">
        <v>97101.0</v>
      </c>
      <c r="P98" s="107">
        <v>166791.0</v>
      </c>
      <c r="Q98" s="107">
        <v>174200.0</v>
      </c>
      <c r="R98" s="107">
        <v>178907.0</v>
      </c>
      <c r="S98" s="107">
        <v>150595.0</v>
      </c>
      <c r="T98" s="107">
        <v>226537.0</v>
      </c>
      <c r="U98" s="184">
        <v>269340.0</v>
      </c>
    </row>
    <row r="99" ht="15.75" customHeight="1">
      <c r="A99" s="140" t="s">
        <v>150</v>
      </c>
      <c r="B99" s="105">
        <v>0.0</v>
      </c>
      <c r="C99" s="105">
        <v>0.0</v>
      </c>
      <c r="D99" s="105">
        <v>21.0</v>
      </c>
      <c r="E99" s="105">
        <v>0.0</v>
      </c>
      <c r="F99" s="105">
        <v>1.0</v>
      </c>
      <c r="G99" s="105">
        <v>0.0</v>
      </c>
      <c r="H99" s="105">
        <v>4.0</v>
      </c>
      <c r="I99" s="105">
        <v>5.0</v>
      </c>
      <c r="J99" s="105">
        <v>90.0</v>
      </c>
      <c r="K99" s="105">
        <v>173.0</v>
      </c>
      <c r="L99" s="105">
        <v>456.0</v>
      </c>
      <c r="M99" s="105">
        <v>2902.0</v>
      </c>
      <c r="N99" s="105">
        <v>4003.0</v>
      </c>
      <c r="O99" s="105">
        <v>9493.0</v>
      </c>
      <c r="P99" s="105">
        <v>404.0</v>
      </c>
      <c r="Q99" s="105">
        <v>103.0</v>
      </c>
      <c r="R99" s="105">
        <v>941.0</v>
      </c>
      <c r="S99" s="105">
        <v>222.0</v>
      </c>
      <c r="T99" s="105">
        <v>5.0</v>
      </c>
      <c r="U99" s="187">
        <v>1.0</v>
      </c>
    </row>
    <row r="100" ht="15.75" customHeight="1">
      <c r="A100" s="136" t="s">
        <v>525</v>
      </c>
      <c r="B100" s="107">
        <v>395345.0</v>
      </c>
      <c r="C100" s="107">
        <v>585661.0</v>
      </c>
      <c r="D100" s="107">
        <v>499141.0</v>
      </c>
      <c r="E100" s="107">
        <v>467764.0</v>
      </c>
      <c r="F100" s="107">
        <v>583836.0</v>
      </c>
      <c r="G100" s="107">
        <v>760413.0</v>
      </c>
      <c r="H100" s="107">
        <v>793026.0</v>
      </c>
      <c r="I100" s="107">
        <v>1194537.0</v>
      </c>
      <c r="J100" s="107">
        <v>2475460.0</v>
      </c>
      <c r="K100" s="107">
        <v>2502531.0</v>
      </c>
      <c r="L100" s="107">
        <v>2927497.0</v>
      </c>
      <c r="M100" s="107">
        <v>2867931.0</v>
      </c>
      <c r="N100" s="107">
        <v>2506690.0</v>
      </c>
      <c r="O100" s="107">
        <v>2576499.0</v>
      </c>
      <c r="P100" s="107">
        <v>1674235.0</v>
      </c>
      <c r="Q100" s="107">
        <v>213208.0</v>
      </c>
      <c r="R100" s="107">
        <v>215240.0</v>
      </c>
      <c r="S100" s="107">
        <v>47948.0</v>
      </c>
      <c r="T100" s="107">
        <v>57855.0</v>
      </c>
      <c r="U100" s="184">
        <v>133678.0</v>
      </c>
    </row>
    <row r="101" ht="15.75" customHeight="1">
      <c r="A101" s="136" t="s">
        <v>21</v>
      </c>
      <c r="B101" s="107">
        <v>4.3128054E7</v>
      </c>
      <c r="C101" s="107">
        <v>6.2234102E7</v>
      </c>
      <c r="D101" s="107">
        <v>7.6820404E7</v>
      </c>
      <c r="E101" s="107">
        <v>8.9724142E7</v>
      </c>
      <c r="F101" s="107">
        <v>1.03751686E8</v>
      </c>
      <c r="G101" s="107">
        <v>1.12137921E8</v>
      </c>
      <c r="H101" s="107">
        <v>1.02551712E8</v>
      </c>
      <c r="I101" s="107">
        <v>1.38339223E8</v>
      </c>
      <c r="J101" s="107">
        <v>1.62716843E8</v>
      </c>
      <c r="K101" s="107">
        <v>1.68728402E8</v>
      </c>
      <c r="L101" s="107">
        <v>1.83072918E8</v>
      </c>
      <c r="M101" s="107">
        <v>1.90108773E8</v>
      </c>
      <c r="N101" s="107">
        <v>1.7456383E8</v>
      </c>
      <c r="O101" s="107">
        <v>1.59168781E8</v>
      </c>
      <c r="P101" s="107">
        <v>1.77523904E8</v>
      </c>
      <c r="Q101" s="107">
        <v>2.04566451E8</v>
      </c>
      <c r="R101" s="107">
        <v>1.73559029E8</v>
      </c>
      <c r="S101" s="107">
        <v>1.73100171E8</v>
      </c>
      <c r="T101" s="107">
        <v>2.1344508E8</v>
      </c>
      <c r="U101" s="184">
        <v>1.99667118E8</v>
      </c>
    </row>
    <row r="102" ht="15.75" customHeight="1">
      <c r="A102" s="140" t="s">
        <v>152</v>
      </c>
      <c r="B102" s="105">
        <v>513253.0</v>
      </c>
      <c r="C102" s="105">
        <v>764059.0</v>
      </c>
      <c r="D102" s="105">
        <v>1020502.0</v>
      </c>
      <c r="E102" s="105">
        <v>1924000.0</v>
      </c>
      <c r="F102" s="105">
        <v>2290623.0</v>
      </c>
      <c r="G102" s="105">
        <v>5038815.0</v>
      </c>
      <c r="H102" s="105">
        <v>3500921.0</v>
      </c>
      <c r="I102" s="105">
        <v>6708788.0</v>
      </c>
      <c r="J102" s="105">
        <v>9175205.0</v>
      </c>
      <c r="K102" s="105">
        <v>1.0467165E7</v>
      </c>
      <c r="L102" s="105">
        <v>9586638.0</v>
      </c>
      <c r="M102" s="105">
        <v>1.0004964E7</v>
      </c>
      <c r="N102" s="105">
        <v>7483125.0</v>
      </c>
      <c r="O102" s="105">
        <v>6362441.0</v>
      </c>
      <c r="P102" s="105">
        <v>8930633.0</v>
      </c>
      <c r="Q102" s="105">
        <v>1.5359441E7</v>
      </c>
      <c r="R102" s="105">
        <v>1.3447475E7</v>
      </c>
      <c r="S102" s="105">
        <v>1.0734989E7</v>
      </c>
      <c r="T102" s="105">
        <v>1.7755281E7</v>
      </c>
      <c r="U102" s="187">
        <v>2.6509941E7</v>
      </c>
    </row>
    <row r="103" ht="15.75" customHeight="1">
      <c r="A103" s="136" t="s">
        <v>153</v>
      </c>
      <c r="B103" s="107">
        <v>69141.0</v>
      </c>
      <c r="C103" s="107">
        <v>109546.0</v>
      </c>
      <c r="D103" s="107">
        <v>105050.0</v>
      </c>
      <c r="E103" s="107">
        <v>112916.0</v>
      </c>
      <c r="F103" s="107">
        <v>113693.0</v>
      </c>
      <c r="G103" s="107">
        <v>121328.0</v>
      </c>
      <c r="H103" s="107">
        <v>48450.0</v>
      </c>
      <c r="I103" s="107">
        <v>72069.0</v>
      </c>
      <c r="J103" s="107">
        <v>98121.0</v>
      </c>
      <c r="K103" s="107">
        <v>89021.0</v>
      </c>
      <c r="L103" s="107">
        <v>62350.0</v>
      </c>
      <c r="M103" s="107">
        <v>55424.0</v>
      </c>
      <c r="N103" s="107">
        <v>56787.0</v>
      </c>
      <c r="O103" s="107">
        <v>71229.0</v>
      </c>
      <c r="P103" s="107">
        <v>86992.0</v>
      </c>
      <c r="Q103" s="107">
        <v>54359.0</v>
      </c>
      <c r="R103" s="107">
        <v>66041.0</v>
      </c>
      <c r="S103" s="107">
        <v>34801.0</v>
      </c>
      <c r="T103" s="107">
        <v>79732.0</v>
      </c>
      <c r="U103" s="184">
        <v>81661.0</v>
      </c>
    </row>
    <row r="104" ht="15.75" customHeight="1">
      <c r="A104" s="140" t="s">
        <v>22</v>
      </c>
      <c r="B104" s="105">
        <v>11202.0</v>
      </c>
      <c r="C104" s="105">
        <v>12654.0</v>
      </c>
      <c r="D104" s="105">
        <v>25545.0</v>
      </c>
      <c r="E104" s="105">
        <v>49647.0</v>
      </c>
      <c r="F104" s="105">
        <v>85919.0</v>
      </c>
      <c r="G104" s="105">
        <v>134259.0</v>
      </c>
      <c r="H104" s="105">
        <v>367319.0</v>
      </c>
      <c r="I104" s="105">
        <v>601490.0</v>
      </c>
      <c r="J104" s="105">
        <v>827588.0</v>
      </c>
      <c r="K104" s="105">
        <v>787758.0</v>
      </c>
      <c r="L104" s="105">
        <v>1010079.0</v>
      </c>
      <c r="M104" s="105">
        <v>1777883.0</v>
      </c>
      <c r="N104" s="105">
        <v>1316053.0</v>
      </c>
      <c r="O104" s="105">
        <v>1346768.0</v>
      </c>
      <c r="P104" s="105">
        <v>1567098.0</v>
      </c>
      <c r="Q104" s="105">
        <v>2029603.0</v>
      </c>
      <c r="R104" s="105">
        <v>2157000.0</v>
      </c>
      <c r="S104" s="105">
        <v>2088438.0</v>
      </c>
      <c r="T104" s="105">
        <v>2673961.0</v>
      </c>
      <c r="U104" s="187">
        <v>3342452.0</v>
      </c>
    </row>
    <row r="105" ht="15.75" customHeight="1">
      <c r="A105" s="140" t="s">
        <v>154</v>
      </c>
      <c r="B105" s="105">
        <v>4682.0</v>
      </c>
      <c r="C105" s="105">
        <v>9704.0</v>
      </c>
      <c r="D105" s="105">
        <v>4189.0</v>
      </c>
      <c r="E105" s="105">
        <v>8600.0</v>
      </c>
      <c r="F105" s="105">
        <v>18621.0</v>
      </c>
      <c r="G105" s="105">
        <v>13274.0</v>
      </c>
      <c r="H105" s="105">
        <v>8977.0</v>
      </c>
      <c r="I105" s="105">
        <v>27275.0</v>
      </c>
      <c r="J105" s="105">
        <v>25950.0</v>
      </c>
      <c r="K105" s="105">
        <v>20327.0</v>
      </c>
      <c r="L105" s="105">
        <v>45579.0</v>
      </c>
      <c r="M105" s="105">
        <v>25387.0</v>
      </c>
      <c r="N105" s="105">
        <v>17378.0</v>
      </c>
      <c r="O105" s="105">
        <v>17596.0</v>
      </c>
      <c r="P105" s="105">
        <v>22930.0</v>
      </c>
      <c r="Q105" s="105">
        <v>49081.0</v>
      </c>
      <c r="R105" s="105">
        <v>26007.0</v>
      </c>
      <c r="S105" s="105">
        <v>31798.0</v>
      </c>
      <c r="T105" s="105">
        <v>47905.0</v>
      </c>
      <c r="U105" s="187">
        <v>64027.0</v>
      </c>
    </row>
    <row r="106" ht="15.75" customHeight="1">
      <c r="A106" s="136" t="s">
        <v>155</v>
      </c>
      <c r="B106" s="107">
        <v>1.0</v>
      </c>
      <c r="C106" s="107">
        <v>1.0</v>
      </c>
      <c r="D106" s="107">
        <v>331.0</v>
      </c>
      <c r="E106" s="107">
        <v>1280.0</v>
      </c>
      <c r="F106" s="107">
        <v>1244.0</v>
      </c>
      <c r="G106" s="107">
        <v>1698.0</v>
      </c>
      <c r="H106" s="107">
        <v>1683.0</v>
      </c>
      <c r="I106" s="107">
        <v>4529.0</v>
      </c>
      <c r="J106" s="107">
        <v>7411.0</v>
      </c>
      <c r="K106" s="107">
        <v>5418.0</v>
      </c>
      <c r="L106" s="107">
        <v>13413.0</v>
      </c>
      <c r="M106" s="107">
        <v>12081.0</v>
      </c>
      <c r="N106" s="107">
        <v>12003.0</v>
      </c>
      <c r="O106" s="107">
        <v>19639.0</v>
      </c>
      <c r="P106" s="107">
        <v>24839.0</v>
      </c>
      <c r="Q106" s="107">
        <v>30104.0</v>
      </c>
      <c r="R106" s="107">
        <v>31274.0</v>
      </c>
      <c r="S106" s="107">
        <v>12262.0</v>
      </c>
      <c r="T106" s="107">
        <v>23661.0</v>
      </c>
      <c r="U106" s="184">
        <v>22237.0</v>
      </c>
    </row>
    <row r="107" ht="15.75" customHeight="1">
      <c r="A107" s="136" t="s">
        <v>156</v>
      </c>
      <c r="B107" s="107">
        <v>41955.0</v>
      </c>
      <c r="C107" s="107">
        <v>16519.0</v>
      </c>
      <c r="D107" s="107">
        <v>14170.0</v>
      </c>
      <c r="E107" s="107">
        <v>1928.0</v>
      </c>
      <c r="F107" s="107">
        <v>3277.0</v>
      </c>
      <c r="G107" s="107">
        <v>5936.0</v>
      </c>
      <c r="H107" s="107">
        <v>3959.0</v>
      </c>
      <c r="I107" s="107">
        <v>22483.0</v>
      </c>
      <c r="J107" s="107">
        <v>41245.0</v>
      </c>
      <c r="K107" s="107">
        <v>229945.0</v>
      </c>
      <c r="L107" s="107">
        <v>164418.0</v>
      </c>
      <c r="M107" s="107">
        <v>288449.0</v>
      </c>
      <c r="N107" s="107">
        <v>181819.0</v>
      </c>
      <c r="O107" s="107">
        <v>48522.0</v>
      </c>
      <c r="P107" s="107">
        <v>28840.0</v>
      </c>
      <c r="Q107" s="107">
        <v>89245.0</v>
      </c>
      <c r="R107" s="107">
        <v>123854.0</v>
      </c>
      <c r="S107" s="107">
        <v>97344.0</v>
      </c>
      <c r="T107" s="107">
        <v>23733.0</v>
      </c>
      <c r="U107" s="184">
        <v>15004.0</v>
      </c>
    </row>
    <row r="108" ht="15.75" customHeight="1">
      <c r="A108" s="136" t="s">
        <v>157</v>
      </c>
      <c r="B108" s="107">
        <v>40946.0</v>
      </c>
      <c r="C108" s="107">
        <v>416758.0</v>
      </c>
      <c r="D108" s="107">
        <v>941719.0</v>
      </c>
      <c r="E108" s="107">
        <v>1693946.0</v>
      </c>
      <c r="F108" s="107">
        <v>1547495.0</v>
      </c>
      <c r="G108" s="107">
        <v>2588993.0</v>
      </c>
      <c r="H108" s="107">
        <v>3173884.0</v>
      </c>
      <c r="I108" s="107">
        <v>4515615.0</v>
      </c>
      <c r="J108" s="107">
        <v>2063575.0</v>
      </c>
      <c r="K108" s="107">
        <v>6375902.0</v>
      </c>
      <c r="L108" s="107">
        <v>2038928.0</v>
      </c>
      <c r="M108" s="107">
        <v>726370.0</v>
      </c>
      <c r="N108" s="107">
        <v>949536.0</v>
      </c>
      <c r="O108" s="107">
        <v>370966.0</v>
      </c>
      <c r="P108" s="107">
        <v>1356945.0</v>
      </c>
      <c r="Q108" s="107">
        <v>4742280.0</v>
      </c>
      <c r="R108" s="107">
        <v>4816497.0</v>
      </c>
      <c r="S108" s="107">
        <v>827065.0</v>
      </c>
      <c r="T108" s="107">
        <v>3271548.0</v>
      </c>
      <c r="U108" s="184">
        <v>2933438.0</v>
      </c>
    </row>
    <row r="109" ht="15.75" customHeight="1">
      <c r="A109" s="36" t="s">
        <v>158</v>
      </c>
      <c r="B109" s="107"/>
      <c r="C109" s="107"/>
      <c r="D109" s="107"/>
      <c r="E109" s="107"/>
      <c r="F109" s="107"/>
      <c r="G109" s="107"/>
      <c r="H109" s="107"/>
      <c r="I109" s="107"/>
      <c r="J109" s="107"/>
      <c r="K109" s="107"/>
      <c r="L109" s="107"/>
      <c r="M109" s="107"/>
      <c r="N109" s="107"/>
      <c r="O109" s="107"/>
      <c r="P109" s="107"/>
      <c r="Q109" s="107"/>
      <c r="R109" s="107"/>
      <c r="S109" s="107"/>
      <c r="T109" s="107"/>
      <c r="U109" s="184"/>
    </row>
    <row r="110" ht="15.75" customHeight="1">
      <c r="A110" s="140" t="s">
        <v>561</v>
      </c>
      <c r="B110" s="105">
        <v>185543.0</v>
      </c>
      <c r="C110" s="105">
        <v>215879.0</v>
      </c>
      <c r="D110" s="105">
        <v>264539.0</v>
      </c>
      <c r="E110" s="105">
        <v>257039.0</v>
      </c>
      <c r="F110" s="105">
        <v>280381.0</v>
      </c>
      <c r="G110" s="105">
        <v>305849.0</v>
      </c>
      <c r="H110" s="105">
        <v>246056.0</v>
      </c>
      <c r="I110" s="105">
        <v>123550.0</v>
      </c>
      <c r="J110" s="105">
        <v>162269.0</v>
      </c>
      <c r="K110" s="105">
        <v>279177.0</v>
      </c>
      <c r="L110" s="105">
        <v>387121.0</v>
      </c>
      <c r="M110" s="105">
        <v>212408.0</v>
      </c>
      <c r="N110" s="105">
        <v>185752.0</v>
      </c>
      <c r="O110" s="105">
        <v>138923.0</v>
      </c>
      <c r="P110" s="105">
        <v>102956.0</v>
      </c>
      <c r="Q110" s="105">
        <v>64078.0</v>
      </c>
      <c r="R110" s="105">
        <v>67078.0</v>
      </c>
      <c r="S110" s="105">
        <v>63137.0</v>
      </c>
      <c r="T110" s="105">
        <v>81623.0</v>
      </c>
      <c r="U110" s="187">
        <v>79362.0</v>
      </c>
    </row>
    <row r="111" ht="15.75" customHeight="1">
      <c r="A111" s="136" t="s">
        <v>159</v>
      </c>
      <c r="B111" s="107">
        <v>6956.0</v>
      </c>
      <c r="C111" s="107">
        <v>14081.0</v>
      </c>
      <c r="D111" s="107">
        <v>13997.0</v>
      </c>
      <c r="E111" s="107">
        <v>23810.0</v>
      </c>
      <c r="F111" s="107">
        <v>29662.0</v>
      </c>
      <c r="G111" s="107">
        <v>65172.0</v>
      </c>
      <c r="H111" s="107">
        <v>54822.0</v>
      </c>
      <c r="I111" s="107">
        <v>105382.0</v>
      </c>
      <c r="J111" s="107">
        <v>103389.0</v>
      </c>
      <c r="K111" s="107">
        <v>114443.0</v>
      </c>
      <c r="L111" s="107">
        <v>173906.0</v>
      </c>
      <c r="M111" s="107">
        <v>118076.0</v>
      </c>
      <c r="N111" s="107">
        <v>174754.0</v>
      </c>
      <c r="O111" s="107">
        <v>159083.0</v>
      </c>
      <c r="P111" s="107">
        <v>225586.0</v>
      </c>
      <c r="Q111" s="107">
        <v>214707.0</v>
      </c>
      <c r="R111" s="107">
        <v>204362.0</v>
      </c>
      <c r="S111" s="107">
        <v>138652.0</v>
      </c>
      <c r="T111" s="107">
        <v>331900.0</v>
      </c>
      <c r="U111" s="184">
        <v>625026.0</v>
      </c>
    </row>
    <row r="112" ht="15.75" customHeight="1">
      <c r="A112" s="136" t="s">
        <v>54</v>
      </c>
      <c r="B112" s="107">
        <v>9.0</v>
      </c>
      <c r="C112" s="107">
        <v>45.0</v>
      </c>
      <c r="D112" s="107">
        <v>2068.0</v>
      </c>
      <c r="E112" s="107">
        <v>986.0</v>
      </c>
      <c r="F112" s="107">
        <v>759.0</v>
      </c>
      <c r="G112" s="107">
        <v>8111.0</v>
      </c>
      <c r="H112" s="107">
        <v>16990.0</v>
      </c>
      <c r="I112" s="107">
        <v>31476.0</v>
      </c>
      <c r="J112" s="107">
        <v>46036.0</v>
      </c>
      <c r="K112" s="107">
        <v>47503.0</v>
      </c>
      <c r="L112" s="107">
        <v>38421.0</v>
      </c>
      <c r="M112" s="107">
        <v>34143.0</v>
      </c>
      <c r="N112" s="107">
        <v>29580.0</v>
      </c>
      <c r="O112" s="107">
        <v>26112.0</v>
      </c>
      <c r="P112" s="107">
        <v>27321.0</v>
      </c>
      <c r="Q112" s="107">
        <v>27356.0</v>
      </c>
      <c r="R112" s="107">
        <v>15709.0</v>
      </c>
      <c r="S112" s="107">
        <v>12332.0</v>
      </c>
      <c r="T112" s="107">
        <v>9812.0</v>
      </c>
      <c r="U112" s="184">
        <v>12449.0</v>
      </c>
    </row>
    <row r="113" ht="15.75" customHeight="1">
      <c r="A113" s="140" t="s">
        <v>24</v>
      </c>
      <c r="B113" s="105">
        <v>1.3986408E7</v>
      </c>
      <c r="C113" s="105">
        <v>1.8174737E7</v>
      </c>
      <c r="D113" s="105">
        <v>2.0093205E7</v>
      </c>
      <c r="E113" s="105">
        <v>2.3572434E7</v>
      </c>
      <c r="F113" s="105">
        <v>2.8723283E7</v>
      </c>
      <c r="G113" s="105">
        <v>3.2101396E7</v>
      </c>
      <c r="H113" s="105">
        <v>3.2330691E7</v>
      </c>
      <c r="I113" s="105">
        <v>5.043015E7</v>
      </c>
      <c r="J113" s="105">
        <v>6.213664E7</v>
      </c>
      <c r="K113" s="105">
        <v>5.8304935E7</v>
      </c>
      <c r="L113" s="105">
        <v>6.0153184E7</v>
      </c>
      <c r="M113" s="105">
        <v>5.5652243E7</v>
      </c>
      <c r="N113" s="105">
        <v>5.3257648E7</v>
      </c>
      <c r="O113" s="105">
        <v>4.9118293E7</v>
      </c>
      <c r="P113" s="105">
        <v>5.3961162E7</v>
      </c>
      <c r="Q113" s="105">
        <v>6.3321954E7</v>
      </c>
      <c r="R113" s="105">
        <v>7.1909977E7</v>
      </c>
      <c r="S113" s="105">
        <v>7.5174351E7</v>
      </c>
      <c r="T113" s="105">
        <v>9.8192537E7</v>
      </c>
      <c r="U113" s="187">
        <v>1.0987898E8</v>
      </c>
    </row>
    <row r="114" ht="15.75" customHeight="1">
      <c r="A114" s="140" t="s">
        <v>160</v>
      </c>
      <c r="B114" s="105">
        <v>10.0</v>
      </c>
      <c r="C114" s="105">
        <v>180.0</v>
      </c>
      <c r="D114" s="105">
        <v>27.0</v>
      </c>
      <c r="E114" s="105">
        <v>598.0</v>
      </c>
      <c r="F114" s="105">
        <v>284.0</v>
      </c>
      <c r="G114" s="105">
        <v>1417.0</v>
      </c>
      <c r="H114" s="105">
        <v>128.0</v>
      </c>
      <c r="I114" s="105">
        <v>48.0</v>
      </c>
      <c r="J114" s="105">
        <v>136.0</v>
      </c>
      <c r="K114" s="105">
        <v>186.0</v>
      </c>
      <c r="L114" s="105">
        <v>418.0</v>
      </c>
      <c r="M114" s="105">
        <v>380.0</v>
      </c>
      <c r="N114" s="105">
        <v>193.0</v>
      </c>
      <c r="O114" s="105">
        <v>231.0</v>
      </c>
      <c r="P114" s="105">
        <v>566.0</v>
      </c>
      <c r="Q114" s="105">
        <v>6663.0</v>
      </c>
      <c r="R114" s="105">
        <v>33719.0</v>
      </c>
      <c r="S114" s="105">
        <v>5771.0</v>
      </c>
      <c r="T114" s="105">
        <v>4358.0</v>
      </c>
      <c r="U114" s="187">
        <v>56.0</v>
      </c>
    </row>
    <row r="115" ht="15.75" customHeight="1">
      <c r="A115" s="140" t="s">
        <v>161</v>
      </c>
      <c r="B115" s="105">
        <v>28390.0</v>
      </c>
      <c r="C115" s="105">
        <v>106755.0</v>
      </c>
      <c r="D115" s="105">
        <v>79250.0</v>
      </c>
      <c r="E115" s="105">
        <v>114240.0</v>
      </c>
      <c r="F115" s="105">
        <v>35895.0</v>
      </c>
      <c r="G115" s="105">
        <v>62952.0</v>
      </c>
      <c r="H115" s="105">
        <v>37049.0</v>
      </c>
      <c r="I115" s="105">
        <v>70411.0</v>
      </c>
      <c r="J115" s="105">
        <v>149595.0</v>
      </c>
      <c r="K115" s="105">
        <v>331685.0</v>
      </c>
      <c r="L115" s="105">
        <v>152468.0</v>
      </c>
      <c r="M115" s="105">
        <v>95651.0</v>
      </c>
      <c r="N115" s="105">
        <v>92978.0</v>
      </c>
      <c r="O115" s="105">
        <v>98694.0</v>
      </c>
      <c r="P115" s="105">
        <v>67802.0</v>
      </c>
      <c r="Q115" s="105">
        <v>88509.0</v>
      </c>
      <c r="R115" s="105">
        <v>160301.0</v>
      </c>
      <c r="S115" s="105">
        <v>168652.0</v>
      </c>
      <c r="T115" s="105">
        <v>127553.0</v>
      </c>
      <c r="U115" s="187">
        <v>87679.0</v>
      </c>
    </row>
    <row r="116" ht="15.75" customHeight="1">
      <c r="A116" s="140" t="s">
        <v>162</v>
      </c>
      <c r="B116" s="105">
        <v>58.0</v>
      </c>
      <c r="C116" s="105">
        <v>2.0</v>
      </c>
      <c r="D116" s="105">
        <v>0.0</v>
      </c>
      <c r="E116" s="105">
        <v>202.0</v>
      </c>
      <c r="F116" s="105">
        <v>35.0</v>
      </c>
      <c r="G116" s="105">
        <v>1.0</v>
      </c>
      <c r="H116" s="105">
        <v>11870.0</v>
      </c>
      <c r="I116" s="105">
        <v>5241.0</v>
      </c>
      <c r="J116" s="105">
        <v>16542.0</v>
      </c>
      <c r="K116" s="105">
        <v>23381.0</v>
      </c>
      <c r="L116" s="105">
        <v>77754.0</v>
      </c>
      <c r="M116" s="105">
        <v>43328.0</v>
      </c>
      <c r="N116" s="105">
        <v>25008.0</v>
      </c>
      <c r="O116" s="105">
        <v>20084.0</v>
      </c>
      <c r="P116" s="105">
        <v>18269.0</v>
      </c>
      <c r="Q116" s="105">
        <v>33886.0</v>
      </c>
      <c r="R116" s="105">
        <v>44686.0</v>
      </c>
      <c r="S116" s="105">
        <v>7679.0</v>
      </c>
      <c r="T116" s="105">
        <v>2750.0</v>
      </c>
      <c r="U116" s="187">
        <v>175.0</v>
      </c>
    </row>
    <row r="117" ht="15.75" customHeight="1">
      <c r="A117" s="140" t="s">
        <v>163</v>
      </c>
      <c r="B117" s="105">
        <v>7707.0</v>
      </c>
      <c r="C117" s="105">
        <v>50399.0</v>
      </c>
      <c r="D117" s="105">
        <v>4057.0</v>
      </c>
      <c r="E117" s="105">
        <v>402016.0</v>
      </c>
      <c r="F117" s="105">
        <v>569381.0</v>
      </c>
      <c r="G117" s="105">
        <v>1044138.0</v>
      </c>
      <c r="H117" s="105">
        <v>853928.0</v>
      </c>
      <c r="I117" s="105">
        <v>967033.0</v>
      </c>
      <c r="J117" s="105">
        <v>1517037.0</v>
      </c>
      <c r="K117" s="105">
        <v>1468674.0</v>
      </c>
      <c r="L117" s="105">
        <v>1728522.0</v>
      </c>
      <c r="M117" s="105">
        <v>1168130.0</v>
      </c>
      <c r="N117" s="105">
        <v>745118.0</v>
      </c>
      <c r="O117" s="105">
        <v>737804.0</v>
      </c>
      <c r="P117" s="105">
        <v>783442.0</v>
      </c>
      <c r="Q117" s="105">
        <v>858210.0</v>
      </c>
      <c r="R117" s="105">
        <v>927810.0</v>
      </c>
      <c r="S117" s="105">
        <v>1277054.0</v>
      </c>
      <c r="T117" s="105">
        <v>1793730.0</v>
      </c>
      <c r="U117" s="187">
        <v>1187143.0</v>
      </c>
    </row>
    <row r="118" ht="15.75" customHeight="1">
      <c r="A118" s="136" t="s">
        <v>164</v>
      </c>
      <c r="B118" s="107">
        <v>3126.0</v>
      </c>
      <c r="C118" s="107">
        <v>6654.0</v>
      </c>
      <c r="D118" s="107">
        <v>8277.0</v>
      </c>
      <c r="E118" s="107">
        <v>7326.0</v>
      </c>
      <c r="F118" s="107">
        <v>5025.0</v>
      </c>
      <c r="G118" s="107">
        <v>5705.0</v>
      </c>
      <c r="H118" s="107">
        <v>6026.0</v>
      </c>
      <c r="I118" s="107">
        <v>10099.0</v>
      </c>
      <c r="J118" s="107">
        <v>9687.0</v>
      </c>
      <c r="K118" s="107">
        <v>10713.0</v>
      </c>
      <c r="L118" s="107">
        <v>12868.0</v>
      </c>
      <c r="M118" s="107">
        <v>14200.0</v>
      </c>
      <c r="N118" s="107">
        <v>15421.0</v>
      </c>
      <c r="O118" s="107">
        <v>19662.0</v>
      </c>
      <c r="P118" s="107">
        <v>21866.0</v>
      </c>
      <c r="Q118" s="107">
        <v>37457.0</v>
      </c>
      <c r="R118" s="107">
        <v>38881.0</v>
      </c>
      <c r="S118" s="107">
        <v>26488.0</v>
      </c>
      <c r="T118" s="107">
        <v>35737.0</v>
      </c>
      <c r="U118" s="184">
        <v>31628.0</v>
      </c>
    </row>
    <row r="119" ht="15.75" customHeight="1">
      <c r="A119" s="140" t="s">
        <v>165</v>
      </c>
      <c r="B119" s="105">
        <v>1676741.0</v>
      </c>
      <c r="C119" s="105">
        <v>2139840.0</v>
      </c>
      <c r="D119" s="105">
        <v>2225295.0</v>
      </c>
      <c r="E119" s="105">
        <v>2607103.0</v>
      </c>
      <c r="F119" s="105">
        <v>3265310.0</v>
      </c>
      <c r="G119" s="105">
        <v>3690255.0</v>
      </c>
      <c r="H119" s="105">
        <v>3881899.0</v>
      </c>
      <c r="I119" s="105">
        <v>6875188.0</v>
      </c>
      <c r="J119" s="105">
        <v>9377587.0</v>
      </c>
      <c r="K119" s="105">
        <v>9161025.0</v>
      </c>
      <c r="L119" s="105">
        <v>1.0238486E7</v>
      </c>
      <c r="M119" s="105">
        <v>1.1173418E7</v>
      </c>
      <c r="N119" s="105">
        <v>1.008275E7</v>
      </c>
      <c r="O119" s="105">
        <v>1.0293721E7</v>
      </c>
      <c r="P119" s="105">
        <v>1.1749246E7</v>
      </c>
      <c r="Q119" s="105">
        <v>1.4054302E7</v>
      </c>
      <c r="R119" s="105">
        <v>1.4334538E7</v>
      </c>
      <c r="S119" s="105">
        <v>1.6217413E7</v>
      </c>
      <c r="T119" s="105">
        <v>1.9142586E7</v>
      </c>
      <c r="U119" s="187">
        <v>1.742958E7</v>
      </c>
    </row>
    <row r="120" ht="15.75" customHeight="1">
      <c r="A120" s="136" t="s">
        <v>166</v>
      </c>
      <c r="B120" s="107">
        <v>0.0</v>
      </c>
      <c r="C120" s="107">
        <v>0.0</v>
      </c>
      <c r="D120" s="107">
        <v>19.0</v>
      </c>
      <c r="E120" s="107">
        <v>73.0</v>
      </c>
      <c r="F120" s="107">
        <v>321.0</v>
      </c>
      <c r="G120" s="107">
        <v>10.0</v>
      </c>
      <c r="H120" s="107">
        <v>3964.0</v>
      </c>
      <c r="I120" s="107">
        <v>2861.0</v>
      </c>
      <c r="J120" s="107">
        <v>1615.0</v>
      </c>
      <c r="K120" s="107">
        <v>10925.0</v>
      </c>
      <c r="L120" s="107">
        <v>9983.0</v>
      </c>
      <c r="M120" s="107">
        <v>5442.0</v>
      </c>
      <c r="N120" s="107">
        <v>1344.0</v>
      </c>
      <c r="O120" s="107">
        <v>6892.0</v>
      </c>
      <c r="P120" s="107">
        <v>11656.0</v>
      </c>
      <c r="Q120" s="107">
        <v>21862.0</v>
      </c>
      <c r="R120" s="107">
        <v>12575.0</v>
      </c>
      <c r="S120" s="107">
        <v>7260.0</v>
      </c>
      <c r="T120" s="107">
        <v>17434.0</v>
      </c>
      <c r="U120" s="184">
        <v>101.0</v>
      </c>
    </row>
    <row r="121" ht="15.75" customHeight="1">
      <c r="A121" s="136" t="s">
        <v>167</v>
      </c>
      <c r="B121" s="107">
        <v>8021.0</v>
      </c>
      <c r="C121" s="107">
        <v>186.0</v>
      </c>
      <c r="D121" s="107">
        <v>140.0</v>
      </c>
      <c r="E121" s="107">
        <v>560.0</v>
      </c>
      <c r="F121" s="107">
        <v>1406.0</v>
      </c>
      <c r="G121" s="107">
        <v>2614.0</v>
      </c>
      <c r="H121" s="107">
        <v>3258.0</v>
      </c>
      <c r="I121" s="107">
        <v>6712.0</v>
      </c>
      <c r="J121" s="107">
        <v>12829.0</v>
      </c>
      <c r="K121" s="107">
        <v>18625.0</v>
      </c>
      <c r="L121" s="107">
        <v>18586.0</v>
      </c>
      <c r="M121" s="107">
        <v>24793.0</v>
      </c>
      <c r="N121" s="107">
        <v>21514.0</v>
      </c>
      <c r="O121" s="107">
        <v>24356.0</v>
      </c>
      <c r="P121" s="107">
        <v>33916.0</v>
      </c>
      <c r="Q121" s="107">
        <v>38426.0</v>
      </c>
      <c r="R121" s="107">
        <v>46808.0</v>
      </c>
      <c r="S121" s="107">
        <v>60473.0</v>
      </c>
      <c r="T121" s="107">
        <v>104686.0</v>
      </c>
      <c r="U121" s="184">
        <v>84884.0</v>
      </c>
    </row>
    <row r="122" ht="15.75" customHeight="1">
      <c r="A122" s="36" t="s">
        <v>168</v>
      </c>
      <c r="B122" s="107"/>
      <c r="C122" s="107"/>
      <c r="D122" s="107"/>
      <c r="E122" s="107"/>
      <c r="F122" s="107"/>
      <c r="G122" s="107"/>
      <c r="H122" s="107"/>
      <c r="I122" s="107"/>
      <c r="J122" s="107"/>
      <c r="K122" s="107"/>
      <c r="L122" s="107"/>
      <c r="M122" s="107"/>
      <c r="N122" s="107"/>
      <c r="O122" s="107"/>
      <c r="P122" s="107"/>
      <c r="Q122" s="107"/>
      <c r="R122" s="107"/>
      <c r="S122" s="107"/>
      <c r="T122" s="107"/>
      <c r="U122" s="184"/>
    </row>
    <row r="123" ht="15.75" customHeight="1">
      <c r="A123" s="140" t="s">
        <v>25</v>
      </c>
      <c r="B123" s="105">
        <v>283950.0</v>
      </c>
      <c r="C123" s="105">
        <v>461068.0</v>
      </c>
      <c r="D123" s="105">
        <v>541028.0</v>
      </c>
      <c r="E123" s="105">
        <v>1147483.0</v>
      </c>
      <c r="F123" s="105">
        <v>1351649.0</v>
      </c>
      <c r="G123" s="105">
        <v>1525607.0</v>
      </c>
      <c r="H123" s="105">
        <v>1338679.0</v>
      </c>
      <c r="I123" s="105">
        <v>2549854.0</v>
      </c>
      <c r="J123" s="105">
        <v>3700776.0</v>
      </c>
      <c r="K123" s="105">
        <v>3944214.0</v>
      </c>
      <c r="L123" s="105">
        <v>3509547.0</v>
      </c>
      <c r="M123" s="105">
        <v>5102087.0</v>
      </c>
      <c r="N123" s="105">
        <v>3780384.0</v>
      </c>
      <c r="O123" s="105">
        <v>3610183.0</v>
      </c>
      <c r="P123" s="105">
        <v>5097219.0</v>
      </c>
      <c r="Q123" s="105">
        <v>6341575.0</v>
      </c>
      <c r="R123" s="105">
        <v>6334357.0</v>
      </c>
      <c r="S123" s="105">
        <v>5124562.0</v>
      </c>
      <c r="T123" s="105">
        <v>6897317.0</v>
      </c>
      <c r="U123" s="187">
        <v>9337269.0</v>
      </c>
    </row>
    <row r="124" ht="15.75" customHeight="1">
      <c r="A124" s="140" t="s">
        <v>169</v>
      </c>
      <c r="B124" s="105">
        <v>0.0</v>
      </c>
      <c r="C124" s="105">
        <v>0.0</v>
      </c>
      <c r="D124" s="105">
        <v>0.0</v>
      </c>
      <c r="E124" s="105">
        <v>0.0</v>
      </c>
      <c r="F124" s="105">
        <v>1349.0</v>
      </c>
      <c r="G124" s="105">
        <v>2125.0</v>
      </c>
      <c r="H124" s="105">
        <v>745.0</v>
      </c>
      <c r="I124" s="105">
        <v>3064.0</v>
      </c>
      <c r="J124" s="105">
        <v>12056.0</v>
      </c>
      <c r="K124" s="105">
        <v>21458.0</v>
      </c>
      <c r="L124" s="105">
        <v>16143.0</v>
      </c>
      <c r="M124" s="105">
        <v>53560.0</v>
      </c>
      <c r="N124" s="105">
        <v>24414.0</v>
      </c>
      <c r="O124" s="105">
        <v>32617.0</v>
      </c>
      <c r="P124" s="105">
        <v>66472.0</v>
      </c>
      <c r="Q124" s="105">
        <v>42190.0</v>
      </c>
      <c r="R124" s="105">
        <v>43312.0</v>
      </c>
      <c r="S124" s="105">
        <v>57384.0</v>
      </c>
      <c r="T124" s="105">
        <v>11332.0</v>
      </c>
      <c r="U124" s="187">
        <v>47206.0</v>
      </c>
    </row>
    <row r="125" ht="15.75" customHeight="1">
      <c r="A125" s="136" t="s">
        <v>26</v>
      </c>
      <c r="B125" s="107">
        <v>160972.0</v>
      </c>
      <c r="C125" s="107">
        <v>214082.0</v>
      </c>
      <c r="D125" s="107">
        <v>277448.0</v>
      </c>
      <c r="E125" s="107">
        <v>359406.0</v>
      </c>
      <c r="F125" s="107">
        <v>423892.0</v>
      </c>
      <c r="G125" s="107">
        <v>461059.0</v>
      </c>
      <c r="H125" s="107">
        <v>375014.0</v>
      </c>
      <c r="I125" s="107">
        <v>452322.0</v>
      </c>
      <c r="J125" s="107">
        <v>475628.0</v>
      </c>
      <c r="K125" s="107">
        <v>558416.0</v>
      </c>
      <c r="L125" s="107">
        <v>531428.0</v>
      </c>
      <c r="M125" s="107">
        <v>518504.0</v>
      </c>
      <c r="N125" s="107">
        <v>528613.0</v>
      </c>
      <c r="O125" s="107">
        <v>549114.0</v>
      </c>
      <c r="P125" s="107">
        <v>644184.0</v>
      </c>
      <c r="Q125" s="107">
        <v>711068.0</v>
      </c>
      <c r="R125" s="107">
        <v>633347.0</v>
      </c>
      <c r="S125" s="107">
        <v>595611.0</v>
      </c>
      <c r="T125" s="107">
        <v>824651.0</v>
      </c>
      <c r="U125" s="184">
        <v>909513.0</v>
      </c>
    </row>
    <row r="126" ht="15.75" customHeight="1">
      <c r="A126" s="136" t="s">
        <v>170</v>
      </c>
      <c r="B126" s="107">
        <v>26592.0</v>
      </c>
      <c r="C126" s="107">
        <v>44286.0</v>
      </c>
      <c r="D126" s="107">
        <v>73527.0</v>
      </c>
      <c r="E126" s="107">
        <v>79772.0</v>
      </c>
      <c r="F126" s="107">
        <v>124248.0</v>
      </c>
      <c r="G126" s="107">
        <v>125882.0</v>
      </c>
      <c r="H126" s="107">
        <v>177554.0</v>
      </c>
      <c r="I126" s="107">
        <v>201078.0</v>
      </c>
      <c r="J126" s="107">
        <v>257241.0</v>
      </c>
      <c r="K126" s="107">
        <v>403320.0</v>
      </c>
      <c r="L126" s="107">
        <v>454875.0</v>
      </c>
      <c r="M126" s="107">
        <v>1649822.0</v>
      </c>
      <c r="N126" s="107">
        <v>452042.0</v>
      </c>
      <c r="O126" s="107">
        <v>480133.0</v>
      </c>
      <c r="P126" s="107">
        <v>527838.0</v>
      </c>
      <c r="Q126" s="107">
        <v>651384.0</v>
      </c>
      <c r="R126" s="107">
        <v>713242.0</v>
      </c>
      <c r="S126" s="107">
        <v>579499.0</v>
      </c>
      <c r="T126" s="107">
        <v>1141127.0</v>
      </c>
      <c r="U126" s="184">
        <v>1340116.0</v>
      </c>
    </row>
    <row r="127" ht="15.75" customHeight="1">
      <c r="A127" s="136" t="s">
        <v>171</v>
      </c>
      <c r="B127" s="107">
        <v>169520.0</v>
      </c>
      <c r="C127" s="107">
        <v>206940.0</v>
      </c>
      <c r="D127" s="107">
        <v>274395.0</v>
      </c>
      <c r="E127" s="107">
        <v>252650.0</v>
      </c>
      <c r="F127" s="107">
        <v>378140.0</v>
      </c>
      <c r="G127" s="107">
        <v>647549.0</v>
      </c>
      <c r="H127" s="107">
        <v>646122.0</v>
      </c>
      <c r="I127" s="107">
        <v>966087.0</v>
      </c>
      <c r="J127" s="107">
        <v>1679873.0</v>
      </c>
      <c r="K127" s="107">
        <v>1298226.0</v>
      </c>
      <c r="L127" s="107">
        <v>2856867.0</v>
      </c>
      <c r="M127" s="107">
        <v>1.5601279E7</v>
      </c>
      <c r="N127" s="107">
        <v>5301349.0</v>
      </c>
      <c r="O127" s="107">
        <v>4153067.0</v>
      </c>
      <c r="P127" s="107">
        <v>4529452.0</v>
      </c>
      <c r="Q127" s="107">
        <v>4718842.0</v>
      </c>
      <c r="R127" s="107">
        <v>4793015.0</v>
      </c>
      <c r="S127" s="107">
        <v>5068977.0</v>
      </c>
      <c r="T127" s="107">
        <v>6845051.0</v>
      </c>
      <c r="U127" s="184">
        <v>1.1493541E7</v>
      </c>
    </row>
    <row r="128" ht="15.75" customHeight="1">
      <c r="A128" s="140" t="s">
        <v>79</v>
      </c>
      <c r="B128" s="105">
        <v>36951.0</v>
      </c>
      <c r="C128" s="105">
        <v>46576.0</v>
      </c>
      <c r="D128" s="105">
        <v>76389.0</v>
      </c>
      <c r="E128" s="105">
        <v>121857.0</v>
      </c>
      <c r="F128" s="105">
        <v>157659.0</v>
      </c>
      <c r="G128" s="105">
        <v>282178.0</v>
      </c>
      <c r="H128" s="105">
        <v>312381.0</v>
      </c>
      <c r="I128" s="105">
        <v>481495.0</v>
      </c>
      <c r="J128" s="105">
        <v>224481.0</v>
      </c>
      <c r="K128" s="105">
        <v>241268.0</v>
      </c>
      <c r="L128" s="105">
        <v>257700.0</v>
      </c>
      <c r="M128" s="105">
        <v>317341.0</v>
      </c>
      <c r="N128" s="105">
        <v>213152.0</v>
      </c>
      <c r="O128" s="105">
        <v>164021.0</v>
      </c>
      <c r="P128" s="105">
        <v>296853.0</v>
      </c>
      <c r="Q128" s="105">
        <v>502981.0</v>
      </c>
      <c r="R128" s="105">
        <v>511281.0</v>
      </c>
      <c r="S128" s="105">
        <v>562885.0</v>
      </c>
      <c r="T128" s="105">
        <v>734598.0</v>
      </c>
      <c r="U128" s="187">
        <v>593505.0</v>
      </c>
    </row>
    <row r="129" ht="15.75" customHeight="1">
      <c r="A129" s="140" t="s">
        <v>172</v>
      </c>
      <c r="B129" s="105">
        <v>0.0</v>
      </c>
      <c r="C129" s="105">
        <v>0.0</v>
      </c>
      <c r="D129" s="105">
        <v>0.0</v>
      </c>
      <c r="E129" s="105">
        <v>0.0</v>
      </c>
      <c r="F129" s="105">
        <v>0.0</v>
      </c>
      <c r="G129" s="105">
        <v>0.0</v>
      </c>
      <c r="H129" s="105">
        <v>0.0</v>
      </c>
      <c r="I129" s="105">
        <v>0.0</v>
      </c>
      <c r="J129" s="105">
        <v>9.0</v>
      </c>
      <c r="K129" s="105">
        <v>62.0</v>
      </c>
      <c r="L129" s="105">
        <v>37.0</v>
      </c>
      <c r="M129" s="105">
        <v>13.0</v>
      </c>
      <c r="N129" s="105">
        <v>92.0</v>
      </c>
      <c r="O129" s="105">
        <v>16.0</v>
      </c>
      <c r="P129" s="105">
        <v>85.0</v>
      </c>
      <c r="Q129" s="105">
        <v>121.0</v>
      </c>
      <c r="R129" s="105">
        <v>26.0</v>
      </c>
      <c r="S129" s="105">
        <v>82.0</v>
      </c>
      <c r="T129" s="105">
        <v>107.0</v>
      </c>
      <c r="U129" s="187">
        <v>107.0</v>
      </c>
    </row>
    <row r="130" ht="15.75" customHeight="1">
      <c r="A130" s="140" t="s">
        <v>173</v>
      </c>
      <c r="B130" s="105">
        <v>5350.0</v>
      </c>
      <c r="C130" s="105">
        <v>8231.0</v>
      </c>
      <c r="D130" s="105">
        <v>8495.0</v>
      </c>
      <c r="E130" s="105">
        <v>8285.0</v>
      </c>
      <c r="F130" s="105">
        <v>14790.0</v>
      </c>
      <c r="G130" s="105">
        <v>5976.0</v>
      </c>
      <c r="H130" s="105">
        <v>5290.0</v>
      </c>
      <c r="I130" s="105">
        <v>11416.0</v>
      </c>
      <c r="J130" s="105">
        <v>13865.0</v>
      </c>
      <c r="K130" s="105">
        <v>29520.0</v>
      </c>
      <c r="L130" s="105">
        <v>43250.0</v>
      </c>
      <c r="M130" s="105">
        <v>47067.0</v>
      </c>
      <c r="N130" s="105">
        <v>22988.0</v>
      </c>
      <c r="O130" s="105">
        <v>19449.0</v>
      </c>
      <c r="P130" s="105">
        <v>15580.0</v>
      </c>
      <c r="Q130" s="105">
        <v>21992.0</v>
      </c>
      <c r="R130" s="105">
        <v>33538.0</v>
      </c>
      <c r="S130" s="105">
        <v>16154.0</v>
      </c>
      <c r="T130" s="105">
        <v>26508.0</v>
      </c>
      <c r="U130" s="187">
        <v>21774.0</v>
      </c>
    </row>
    <row r="131" ht="15.75" customHeight="1">
      <c r="A131" s="140" t="s">
        <v>67</v>
      </c>
      <c r="B131" s="105">
        <v>6166.0</v>
      </c>
      <c r="C131" s="105">
        <v>57782.0</v>
      </c>
      <c r="D131" s="105">
        <v>78413.0</v>
      </c>
      <c r="E131" s="105">
        <v>163674.0</v>
      </c>
      <c r="F131" s="105">
        <v>378740.0</v>
      </c>
      <c r="G131" s="105">
        <v>111204.0</v>
      </c>
      <c r="H131" s="105">
        <v>131891.0</v>
      </c>
      <c r="I131" s="105">
        <v>56727.0</v>
      </c>
      <c r="J131" s="105">
        <v>80846.0</v>
      </c>
      <c r="K131" s="105">
        <v>149365.0</v>
      </c>
      <c r="L131" s="105">
        <v>129247.0</v>
      </c>
      <c r="M131" s="105">
        <v>334191.0</v>
      </c>
      <c r="N131" s="105">
        <v>484180.0</v>
      </c>
      <c r="O131" s="105">
        <v>497590.0</v>
      </c>
      <c r="P131" s="105">
        <v>777809.0</v>
      </c>
      <c r="Q131" s="105">
        <v>1107650.0</v>
      </c>
      <c r="R131" s="105">
        <v>1087810.0</v>
      </c>
      <c r="S131" s="105">
        <v>1169305.0</v>
      </c>
      <c r="T131" s="105">
        <v>1111417.0</v>
      </c>
      <c r="U131" s="187">
        <v>1880928.0</v>
      </c>
    </row>
    <row r="132" ht="15.75" customHeight="1">
      <c r="A132" s="140" t="s">
        <v>27</v>
      </c>
      <c r="B132" s="105">
        <v>1023584.0</v>
      </c>
      <c r="C132" s="105">
        <v>1413218.0</v>
      </c>
      <c r="D132" s="105">
        <v>1325995.0</v>
      </c>
      <c r="E132" s="105">
        <v>1314431.0</v>
      </c>
      <c r="F132" s="105">
        <v>1538199.0</v>
      </c>
      <c r="G132" s="105">
        <v>1892346.0</v>
      </c>
      <c r="H132" s="105">
        <v>2477073.0</v>
      </c>
      <c r="I132" s="105">
        <v>3763103.0</v>
      </c>
      <c r="J132" s="105">
        <v>4980969.0</v>
      </c>
      <c r="K132" s="105">
        <v>5810232.0</v>
      </c>
      <c r="L132" s="105">
        <v>8253214.0</v>
      </c>
      <c r="M132" s="105">
        <v>9505522.0</v>
      </c>
      <c r="N132" s="105">
        <v>6583272.0</v>
      </c>
      <c r="O132" s="105">
        <v>7142060.0</v>
      </c>
      <c r="P132" s="105">
        <v>9337196.0</v>
      </c>
      <c r="Q132" s="105">
        <v>1.1079793E7</v>
      </c>
      <c r="R132" s="105">
        <v>1.2557981E7</v>
      </c>
      <c r="S132" s="105">
        <v>1.2076042E7</v>
      </c>
      <c r="T132" s="105">
        <v>1.615534E7</v>
      </c>
      <c r="U132" s="187">
        <v>1.5976171E7</v>
      </c>
    </row>
    <row r="133" ht="15.75" customHeight="1">
      <c r="A133" s="136" t="s">
        <v>174</v>
      </c>
      <c r="B133" s="107">
        <v>365.0</v>
      </c>
      <c r="C133" s="107">
        <v>2950.0</v>
      </c>
      <c r="D133" s="107">
        <v>14167.0</v>
      </c>
      <c r="E133" s="107">
        <v>763.0</v>
      </c>
      <c r="F133" s="107">
        <v>3390.0</v>
      </c>
      <c r="G133" s="107">
        <v>3466.0</v>
      </c>
      <c r="H133" s="107">
        <v>3255.0</v>
      </c>
      <c r="I133" s="107">
        <v>7119.0</v>
      </c>
      <c r="J133" s="107">
        <v>24356.0</v>
      </c>
      <c r="K133" s="107">
        <v>115850.0</v>
      </c>
      <c r="L133" s="107">
        <v>91822.0</v>
      </c>
      <c r="M133" s="107">
        <v>43369.0</v>
      </c>
      <c r="N133" s="107">
        <v>34824.0</v>
      </c>
      <c r="O133" s="107">
        <v>17827.0</v>
      </c>
      <c r="P133" s="107">
        <v>28317.0</v>
      </c>
      <c r="Q133" s="107">
        <v>105735.0</v>
      </c>
      <c r="R133" s="107">
        <v>45554.0</v>
      </c>
      <c r="S133" s="107">
        <v>18958.0</v>
      </c>
      <c r="T133" s="107">
        <v>25064.0</v>
      </c>
      <c r="U133" s="184">
        <v>36026.0</v>
      </c>
    </row>
    <row r="134" ht="15.75" customHeight="1">
      <c r="A134" s="136" t="s">
        <v>61</v>
      </c>
      <c r="B134" s="107">
        <v>0.0</v>
      </c>
      <c r="C134" s="107">
        <v>12.0</v>
      </c>
      <c r="D134" s="107">
        <v>1.0</v>
      </c>
      <c r="E134" s="107">
        <v>927.0</v>
      </c>
      <c r="F134" s="107">
        <v>45.0</v>
      </c>
      <c r="G134" s="107">
        <v>68.0</v>
      </c>
      <c r="H134" s="107">
        <v>48.0</v>
      </c>
      <c r="I134" s="107">
        <v>171.0</v>
      </c>
      <c r="J134" s="107">
        <v>2105.0</v>
      </c>
      <c r="K134" s="107">
        <v>37163.0</v>
      </c>
      <c r="L134" s="107">
        <v>15875.0</v>
      </c>
      <c r="M134" s="107">
        <v>79123.0</v>
      </c>
      <c r="N134" s="107">
        <v>141037.0</v>
      </c>
      <c r="O134" s="107">
        <v>125814.0</v>
      </c>
      <c r="P134" s="107">
        <v>99456.0</v>
      </c>
      <c r="Q134" s="107">
        <v>171113.0</v>
      </c>
      <c r="R134" s="107">
        <v>223868.0</v>
      </c>
      <c r="S134" s="107">
        <v>224696.0</v>
      </c>
      <c r="T134" s="107">
        <v>369379.0</v>
      </c>
      <c r="U134" s="184">
        <v>317709.0</v>
      </c>
    </row>
    <row r="135" ht="15.75" customHeight="1">
      <c r="A135" s="136" t="s">
        <v>28</v>
      </c>
      <c r="B135" s="107">
        <v>71659.0</v>
      </c>
      <c r="C135" s="107">
        <v>463216.0</v>
      </c>
      <c r="D135" s="107">
        <v>526879.0</v>
      </c>
      <c r="E135" s="107">
        <v>277747.0</v>
      </c>
      <c r="F135" s="107">
        <v>537080.0</v>
      </c>
      <c r="G135" s="107">
        <v>508381.0</v>
      </c>
      <c r="H135" s="107">
        <v>896526.0</v>
      </c>
      <c r="I135" s="107">
        <v>1071622.0</v>
      </c>
      <c r="J135" s="107">
        <v>1583680.0</v>
      </c>
      <c r="K135" s="107">
        <v>1273793.0</v>
      </c>
      <c r="L135" s="107">
        <v>1546603.0</v>
      </c>
      <c r="M135" s="107">
        <v>2656039.0</v>
      </c>
      <c r="N135" s="107">
        <v>1237368.0</v>
      </c>
      <c r="O135" s="107">
        <v>908837.0</v>
      </c>
      <c r="P135" s="107">
        <v>1623769.0</v>
      </c>
      <c r="Q135" s="107">
        <v>1858994.0</v>
      </c>
      <c r="R135" s="107">
        <v>2656375.0</v>
      </c>
      <c r="S135" s="107">
        <v>2485363.0</v>
      </c>
      <c r="T135" s="107">
        <v>3034655.0</v>
      </c>
      <c r="U135" s="184">
        <v>1599363.0</v>
      </c>
    </row>
    <row r="136" ht="15.75" customHeight="1">
      <c r="A136" s="136" t="s">
        <v>175</v>
      </c>
      <c r="B136" s="107">
        <v>14727.0</v>
      </c>
      <c r="C136" s="107">
        <v>1465.0</v>
      </c>
      <c r="D136" s="107">
        <v>12654.0</v>
      </c>
      <c r="E136" s="107">
        <v>2869.0</v>
      </c>
      <c r="F136" s="107">
        <v>9826.0</v>
      </c>
      <c r="G136" s="107">
        <v>13275.0</v>
      </c>
      <c r="H136" s="107">
        <v>24093.0</v>
      </c>
      <c r="I136" s="107">
        <v>91756.0</v>
      </c>
      <c r="J136" s="107">
        <v>154308.0</v>
      </c>
      <c r="K136" s="107">
        <v>139606.0</v>
      </c>
      <c r="L136" s="107">
        <v>107973.0</v>
      </c>
      <c r="M136" s="107">
        <v>90585.0</v>
      </c>
      <c r="N136" s="107">
        <v>136409.0</v>
      </c>
      <c r="O136" s="107">
        <v>46065.0</v>
      </c>
      <c r="P136" s="107">
        <v>86442.0</v>
      </c>
      <c r="Q136" s="107">
        <v>48374.0</v>
      </c>
      <c r="R136" s="107">
        <v>147059.0</v>
      </c>
      <c r="S136" s="107">
        <v>227133.0</v>
      </c>
      <c r="T136" s="107">
        <v>371131.0</v>
      </c>
      <c r="U136" s="184">
        <v>178971.0</v>
      </c>
    </row>
    <row r="137" ht="15.75" customHeight="1">
      <c r="A137" s="36" t="s">
        <v>526</v>
      </c>
      <c r="B137" s="107"/>
      <c r="C137" s="107"/>
      <c r="D137" s="107"/>
      <c r="E137" s="107"/>
      <c r="F137" s="107"/>
      <c r="G137" s="107"/>
      <c r="H137" s="107"/>
      <c r="I137" s="107"/>
      <c r="J137" s="107"/>
      <c r="K137" s="107"/>
      <c r="L137" s="107"/>
      <c r="M137" s="107"/>
      <c r="N137" s="107"/>
      <c r="O137" s="107"/>
      <c r="P137" s="107"/>
      <c r="Q137" s="107"/>
      <c r="R137" s="107"/>
      <c r="S137" s="107"/>
      <c r="T137" s="107"/>
      <c r="U137" s="184"/>
    </row>
    <row r="138" ht="15.75" customHeight="1">
      <c r="A138" s="140" t="s">
        <v>176</v>
      </c>
      <c r="B138" s="105">
        <v>865382.0</v>
      </c>
      <c r="C138" s="105">
        <v>1397798.0</v>
      </c>
      <c r="D138" s="105">
        <v>1143960.0</v>
      </c>
      <c r="E138" s="105">
        <v>1250356.0</v>
      </c>
      <c r="F138" s="105">
        <v>1614859.0</v>
      </c>
      <c r="G138" s="105">
        <v>2147995.0</v>
      </c>
      <c r="H138" s="105">
        <v>3059495.0</v>
      </c>
      <c r="I138" s="105">
        <v>3230463.0</v>
      </c>
      <c r="J138" s="105">
        <v>3621479.0</v>
      </c>
      <c r="K138" s="105">
        <v>3067639.0</v>
      </c>
      <c r="L138" s="105">
        <v>3467985.0</v>
      </c>
      <c r="M138" s="105">
        <v>4467693.0</v>
      </c>
      <c r="N138" s="105">
        <v>4147507.0</v>
      </c>
      <c r="O138" s="105">
        <v>3217490.0</v>
      </c>
      <c r="P138" s="105">
        <v>3127513.0</v>
      </c>
      <c r="Q138" s="105">
        <v>3418446.0</v>
      </c>
      <c r="R138" s="105">
        <v>3909964.0</v>
      </c>
      <c r="S138" s="105">
        <v>7367839.0</v>
      </c>
      <c r="T138" s="105">
        <v>1.0761967E7</v>
      </c>
      <c r="U138" s="187">
        <v>7974773.0</v>
      </c>
    </row>
    <row r="139" ht="15.75" customHeight="1">
      <c r="A139" s="136" t="s">
        <v>177</v>
      </c>
      <c r="B139" s="107">
        <v>1985754.0</v>
      </c>
      <c r="C139" s="107">
        <v>4278487.0</v>
      </c>
      <c r="D139" s="107">
        <v>4138913.0</v>
      </c>
      <c r="E139" s="107">
        <v>6129474.0</v>
      </c>
      <c r="F139" s="107">
        <v>6722949.0</v>
      </c>
      <c r="G139" s="107">
        <v>1.1626847E7</v>
      </c>
      <c r="H139" s="107">
        <v>5409904.0</v>
      </c>
      <c r="I139" s="107">
        <v>9779204.0</v>
      </c>
      <c r="J139" s="107">
        <v>1.4876688E7</v>
      </c>
      <c r="K139" s="107">
        <v>1.6974957E7</v>
      </c>
      <c r="L139" s="107">
        <v>2.1040613E7</v>
      </c>
      <c r="M139" s="107">
        <v>2.3795856E7</v>
      </c>
      <c r="N139" s="107">
        <v>1.5061979E7</v>
      </c>
      <c r="O139" s="107">
        <v>1.1966072E7</v>
      </c>
      <c r="P139" s="107">
        <v>1.3170395E7</v>
      </c>
      <c r="Q139" s="107">
        <v>1.8821414E7</v>
      </c>
      <c r="R139" s="107">
        <v>1.9650155E7</v>
      </c>
      <c r="S139" s="107">
        <v>1.5659425E7</v>
      </c>
      <c r="T139" s="107">
        <v>2.8587514E7</v>
      </c>
      <c r="U139" s="184">
        <v>3.6239772E7</v>
      </c>
    </row>
    <row r="140" ht="15.75" customHeight="1">
      <c r="A140" s="136" t="s">
        <v>29</v>
      </c>
      <c r="B140" s="107">
        <v>574936.0</v>
      </c>
      <c r="C140" s="107">
        <v>594749.0</v>
      </c>
      <c r="D140" s="107">
        <v>833169.0</v>
      </c>
      <c r="E140" s="107">
        <v>1007214.0</v>
      </c>
      <c r="F140" s="107">
        <v>1104226.0</v>
      </c>
      <c r="G140" s="107">
        <v>1006800.0</v>
      </c>
      <c r="H140" s="107">
        <v>1260256.0</v>
      </c>
      <c r="I140" s="107">
        <v>1730949.0</v>
      </c>
      <c r="J140" s="107">
        <v>2118460.0</v>
      </c>
      <c r="K140" s="107">
        <v>3140394.0</v>
      </c>
      <c r="L140" s="107">
        <v>3196840.0</v>
      </c>
      <c r="M140" s="107">
        <v>2753870.0</v>
      </c>
      <c r="N140" s="107">
        <v>2477066.0</v>
      </c>
      <c r="O140" s="107">
        <v>1906332.0</v>
      </c>
      <c r="P140" s="107">
        <v>1830041.0</v>
      </c>
      <c r="Q140" s="107">
        <v>2179816.0</v>
      </c>
      <c r="R140" s="107">
        <v>1806126.0</v>
      </c>
      <c r="S140" s="107">
        <v>2124874.0</v>
      </c>
      <c r="T140" s="107">
        <v>3584866.0</v>
      </c>
      <c r="U140" s="184">
        <v>3413278.0</v>
      </c>
    </row>
    <row r="141" ht="15.75" customHeight="1">
      <c r="A141" s="136" t="s">
        <v>178</v>
      </c>
      <c r="B141" s="107">
        <v>0.0</v>
      </c>
      <c r="C141" s="107">
        <v>0.0</v>
      </c>
      <c r="D141" s="107">
        <v>0.0</v>
      </c>
      <c r="E141" s="107">
        <v>5.0</v>
      </c>
      <c r="F141" s="107">
        <v>1.0</v>
      </c>
      <c r="G141" s="107">
        <v>60.0</v>
      </c>
      <c r="H141" s="107">
        <v>0.0</v>
      </c>
      <c r="I141" s="107">
        <v>32.0</v>
      </c>
      <c r="J141" s="107">
        <v>5.0</v>
      </c>
      <c r="K141" s="107">
        <v>28.0</v>
      </c>
      <c r="L141" s="107">
        <v>14.0</v>
      </c>
      <c r="M141" s="107">
        <v>62.0</v>
      </c>
      <c r="N141" s="107">
        <v>5.0</v>
      </c>
      <c r="O141" s="107">
        <v>38.0</v>
      </c>
      <c r="P141" s="107">
        <v>0.0</v>
      </c>
      <c r="Q141" s="107">
        <v>120.0</v>
      </c>
      <c r="R141" s="107">
        <v>59.0</v>
      </c>
      <c r="S141" s="107">
        <v>7.0</v>
      </c>
      <c r="T141" s="107">
        <v>85.0</v>
      </c>
      <c r="U141" s="184">
        <v>127.0</v>
      </c>
    </row>
    <row r="142" ht="15.75" customHeight="1">
      <c r="A142" s="136" t="s">
        <v>179</v>
      </c>
      <c r="B142" s="107">
        <v>28615.0</v>
      </c>
      <c r="C142" s="107">
        <v>14915.0</v>
      </c>
      <c r="D142" s="107">
        <v>22197.0</v>
      </c>
      <c r="E142" s="107">
        <v>14302.0</v>
      </c>
      <c r="F142" s="107">
        <v>7888.0</v>
      </c>
      <c r="G142" s="107">
        <v>49744.0</v>
      </c>
      <c r="H142" s="107">
        <v>28809.0</v>
      </c>
      <c r="I142" s="107">
        <v>25287.0</v>
      </c>
      <c r="J142" s="107">
        <v>42858.0</v>
      </c>
      <c r="K142" s="107">
        <v>53026.0</v>
      </c>
      <c r="L142" s="107">
        <v>43944.0</v>
      </c>
      <c r="M142" s="107">
        <v>127495.0</v>
      </c>
      <c r="N142" s="107">
        <v>315041.0</v>
      </c>
      <c r="O142" s="107">
        <v>37549.0</v>
      </c>
      <c r="P142" s="107">
        <v>61833.0</v>
      </c>
      <c r="Q142" s="107">
        <v>81823.0</v>
      </c>
      <c r="R142" s="107">
        <v>452028.0</v>
      </c>
      <c r="S142" s="107">
        <v>469415.0</v>
      </c>
      <c r="T142" s="107">
        <v>1167182.0</v>
      </c>
      <c r="U142" s="184">
        <v>1244390.0</v>
      </c>
    </row>
    <row r="143" ht="15.75" customHeight="1">
      <c r="A143" s="140" t="s">
        <v>73</v>
      </c>
      <c r="B143" s="105">
        <v>231108.0</v>
      </c>
      <c r="C143" s="105">
        <v>243856.0</v>
      </c>
      <c r="D143" s="105">
        <v>309464.0</v>
      </c>
      <c r="E143" s="105">
        <v>391849.0</v>
      </c>
      <c r="F143" s="105">
        <v>468392.0</v>
      </c>
      <c r="G143" s="105">
        <v>515208.0</v>
      </c>
      <c r="H143" s="105">
        <v>357725.0</v>
      </c>
      <c r="I143" s="105">
        <v>777486.0</v>
      </c>
      <c r="J143" s="105">
        <v>815220.0</v>
      </c>
      <c r="K143" s="105">
        <v>642259.0</v>
      </c>
      <c r="L143" s="105">
        <v>797690.0</v>
      </c>
      <c r="M143" s="105">
        <v>1403233.0</v>
      </c>
      <c r="N143" s="105">
        <v>1885263.0</v>
      </c>
      <c r="O143" s="105">
        <v>1617946.0</v>
      </c>
      <c r="P143" s="105">
        <v>2064033.0</v>
      </c>
      <c r="Q143" s="105">
        <v>2819084.0</v>
      </c>
      <c r="R143" s="105">
        <v>3023933.0</v>
      </c>
      <c r="S143" s="105">
        <v>2270896.0</v>
      </c>
      <c r="T143" s="105">
        <v>2988268.0</v>
      </c>
      <c r="U143" s="187">
        <v>3853501.0</v>
      </c>
    </row>
    <row r="144" ht="15.75" customHeight="1">
      <c r="A144" s="140" t="s">
        <v>180</v>
      </c>
      <c r="B144" s="105">
        <v>12739.0</v>
      </c>
      <c r="C144" s="105">
        <v>58289.0</v>
      </c>
      <c r="D144" s="105">
        <v>58549.0</v>
      </c>
      <c r="E144" s="105">
        <v>53669.0</v>
      </c>
      <c r="F144" s="105">
        <v>19676.0</v>
      </c>
      <c r="G144" s="105">
        <v>25323.0</v>
      </c>
      <c r="H144" s="105">
        <v>27454.0</v>
      </c>
      <c r="I144" s="105">
        <v>45615.0</v>
      </c>
      <c r="J144" s="105">
        <v>44493.0</v>
      </c>
      <c r="K144" s="105">
        <v>47842.0</v>
      </c>
      <c r="L144" s="105">
        <v>60671.0</v>
      </c>
      <c r="M144" s="105">
        <v>55625.0</v>
      </c>
      <c r="N144" s="105">
        <v>41938.0</v>
      </c>
      <c r="O144" s="105">
        <v>22321.0</v>
      </c>
      <c r="P144" s="105">
        <v>32964.0</v>
      </c>
      <c r="Q144" s="105">
        <v>40251.0</v>
      </c>
      <c r="R144" s="105">
        <v>16347.0</v>
      </c>
      <c r="S144" s="105">
        <v>13912.0</v>
      </c>
      <c r="T144" s="105">
        <v>54332.0</v>
      </c>
      <c r="U144" s="187">
        <v>84613.0</v>
      </c>
    </row>
    <row r="145" ht="15.75" customHeight="1">
      <c r="A145" s="136" t="s">
        <v>181</v>
      </c>
      <c r="B145" s="107">
        <v>760008.0</v>
      </c>
      <c r="C145" s="107">
        <v>1522896.0</v>
      </c>
      <c r="D145" s="107">
        <v>2277994.0</v>
      </c>
      <c r="E145" s="107">
        <v>2907850.0</v>
      </c>
      <c r="F145" s="107">
        <v>4337890.0</v>
      </c>
      <c r="G145" s="107">
        <v>4492113.0</v>
      </c>
      <c r="H145" s="107">
        <v>4323889.0</v>
      </c>
      <c r="I145" s="107">
        <v>6368186.0</v>
      </c>
      <c r="J145" s="107">
        <v>7864277.0</v>
      </c>
      <c r="K145" s="107">
        <v>8454698.0</v>
      </c>
      <c r="L145" s="107">
        <v>8408062.0</v>
      </c>
      <c r="M145" s="107">
        <v>8140872.0</v>
      </c>
      <c r="N145" s="107">
        <v>8180720.0</v>
      </c>
      <c r="O145" s="107">
        <v>9438108.0</v>
      </c>
      <c r="P145" s="107">
        <v>1.3095544E7</v>
      </c>
      <c r="Q145" s="107">
        <v>1.5213113E7</v>
      </c>
      <c r="R145" s="107">
        <v>1.5195599E7</v>
      </c>
      <c r="S145" s="107">
        <v>1.4735456E7</v>
      </c>
      <c r="T145" s="107">
        <v>2.4184656E7</v>
      </c>
      <c r="U145" s="184">
        <v>2.4111029E7</v>
      </c>
    </row>
    <row r="146" ht="15.75" customHeight="1">
      <c r="A146" s="136" t="s">
        <v>182</v>
      </c>
      <c r="B146" s="107">
        <v>6306833.0</v>
      </c>
      <c r="C146" s="107">
        <v>9059443.0</v>
      </c>
      <c r="D146" s="107">
        <v>1.2869689E7</v>
      </c>
      <c r="E146" s="107">
        <v>1.7674561E7</v>
      </c>
      <c r="F146" s="107">
        <v>2.3117835E7</v>
      </c>
      <c r="G146" s="107">
        <v>1.9504744E7</v>
      </c>
      <c r="H146" s="107">
        <v>1.194661E7</v>
      </c>
      <c r="I146" s="107">
        <v>1.6220255E7</v>
      </c>
      <c r="J146" s="107">
        <v>1.7992317E7</v>
      </c>
      <c r="K146" s="107">
        <v>1.9643205E7</v>
      </c>
      <c r="L146" s="107">
        <v>1.8181829E7</v>
      </c>
      <c r="M146" s="107">
        <v>2.0984132E7</v>
      </c>
      <c r="N146" s="107">
        <v>1.9019735E7</v>
      </c>
      <c r="O146" s="107">
        <v>1.7368933E7</v>
      </c>
      <c r="P146" s="107">
        <v>1.9148726E7</v>
      </c>
      <c r="Q146" s="107">
        <v>2.059568E7</v>
      </c>
      <c r="R146" s="107">
        <v>2.0199393E7</v>
      </c>
      <c r="S146" s="107">
        <v>1.9335468E7</v>
      </c>
      <c r="T146" s="107">
        <v>2.4759917E7</v>
      </c>
      <c r="U146" s="184">
        <v>2.3046246E7</v>
      </c>
    </row>
    <row r="147" ht="15.75" customHeight="1">
      <c r="A147" s="136" t="s">
        <v>68</v>
      </c>
      <c r="B147" s="107">
        <v>359158.0</v>
      </c>
      <c r="C147" s="107">
        <v>487270.0</v>
      </c>
      <c r="D147" s="107">
        <v>557320.0</v>
      </c>
      <c r="E147" s="107">
        <v>667121.0</v>
      </c>
      <c r="F147" s="107">
        <v>1112248.0</v>
      </c>
      <c r="G147" s="107">
        <v>1394432.0</v>
      </c>
      <c r="H147" s="107">
        <v>1504764.0</v>
      </c>
      <c r="I147" s="107">
        <v>1696613.0</v>
      </c>
      <c r="J147" s="107">
        <v>2047976.0</v>
      </c>
      <c r="K147" s="107">
        <v>1997766.0</v>
      </c>
      <c r="L147" s="107">
        <v>2231797.0</v>
      </c>
      <c r="M147" s="107">
        <v>2934739.0</v>
      </c>
      <c r="N147" s="107">
        <v>2744035.0</v>
      </c>
      <c r="O147" s="107">
        <v>2532429.0</v>
      </c>
      <c r="P147" s="107">
        <v>3349340.0</v>
      </c>
      <c r="Q147" s="107">
        <v>3646181.0</v>
      </c>
      <c r="R147" s="107">
        <v>3941495.0</v>
      </c>
      <c r="S147" s="107">
        <v>4320382.0</v>
      </c>
      <c r="T147" s="107">
        <v>5541768.0</v>
      </c>
      <c r="U147" s="184">
        <v>5059645.0</v>
      </c>
    </row>
    <row r="148" ht="15.75" customHeight="1">
      <c r="A148" s="36" t="s">
        <v>82</v>
      </c>
      <c r="B148" s="107"/>
      <c r="C148" s="107"/>
      <c r="D148" s="107"/>
      <c r="E148" s="107"/>
      <c r="F148" s="107"/>
      <c r="G148" s="107"/>
      <c r="H148" s="107"/>
      <c r="I148" s="107"/>
      <c r="J148" s="107"/>
      <c r="K148" s="107"/>
      <c r="L148" s="107"/>
      <c r="M148" s="107"/>
      <c r="N148" s="107"/>
      <c r="O148" s="107"/>
      <c r="P148" s="107"/>
      <c r="Q148" s="107"/>
      <c r="R148" s="107"/>
      <c r="S148" s="107"/>
      <c r="T148" s="107"/>
      <c r="U148" s="184"/>
    </row>
    <row r="149" ht="15.75" customHeight="1">
      <c r="A149" s="140" t="s">
        <v>30</v>
      </c>
      <c r="B149" s="105">
        <v>293078.0</v>
      </c>
      <c r="C149" s="105">
        <v>334259.0</v>
      </c>
      <c r="D149" s="105">
        <v>472719.0</v>
      </c>
      <c r="E149" s="105">
        <v>561981.0</v>
      </c>
      <c r="F149" s="105">
        <v>588003.0</v>
      </c>
      <c r="G149" s="105">
        <v>1311626.0</v>
      </c>
      <c r="H149" s="105">
        <v>1376154.0</v>
      </c>
      <c r="I149" s="105">
        <v>2455837.0</v>
      </c>
      <c r="J149" s="105">
        <v>4694309.0</v>
      </c>
      <c r="K149" s="105">
        <v>7278103.0</v>
      </c>
      <c r="L149" s="105">
        <v>8463353.0</v>
      </c>
      <c r="M149" s="105">
        <v>8336728.0</v>
      </c>
      <c r="N149" s="105">
        <v>4615094.0</v>
      </c>
      <c r="O149" s="105">
        <v>4005599.0</v>
      </c>
      <c r="P149" s="105">
        <v>6386681.0</v>
      </c>
      <c r="Q149" s="105">
        <v>9091343.0</v>
      </c>
      <c r="R149" s="105">
        <v>8713108.0</v>
      </c>
      <c r="S149" s="105">
        <v>8305086.0</v>
      </c>
      <c r="T149" s="105">
        <v>1.3210132E7</v>
      </c>
      <c r="U149" s="187">
        <v>2.2557802E7</v>
      </c>
    </row>
    <row r="150" ht="15.75" customHeight="1">
      <c r="A150" s="136" t="s">
        <v>183</v>
      </c>
      <c r="B150" s="107">
        <v>470103.0</v>
      </c>
      <c r="C150" s="107">
        <v>326779.0</v>
      </c>
      <c r="D150" s="107">
        <v>292306.0</v>
      </c>
      <c r="E150" s="107">
        <v>230911.0</v>
      </c>
      <c r="F150" s="107">
        <v>281472.0</v>
      </c>
      <c r="G150" s="107">
        <v>359896.0</v>
      </c>
      <c r="H150" s="107">
        <v>433095.0</v>
      </c>
      <c r="I150" s="107">
        <v>755267.0</v>
      </c>
      <c r="J150" s="107">
        <v>947048.0</v>
      </c>
      <c r="K150" s="107">
        <v>979776.0</v>
      </c>
      <c r="L150" s="107">
        <v>1207502.0</v>
      </c>
      <c r="M150" s="107">
        <v>1520667.0</v>
      </c>
      <c r="N150" s="107">
        <v>1298895.0</v>
      </c>
      <c r="O150" s="107">
        <v>1442965.0</v>
      </c>
      <c r="P150" s="107">
        <v>1820663.0</v>
      </c>
      <c r="Q150" s="107">
        <v>2170014.0</v>
      </c>
      <c r="R150" s="107">
        <v>2325652.0</v>
      </c>
      <c r="S150" s="107">
        <v>2638405.0</v>
      </c>
      <c r="T150" s="107">
        <v>3507141.0</v>
      </c>
      <c r="U150" s="184">
        <v>3074650.0</v>
      </c>
    </row>
    <row r="151" ht="15.75" customHeight="1">
      <c r="A151" s="140" t="s">
        <v>31</v>
      </c>
      <c r="B151" s="105">
        <v>9728068.0</v>
      </c>
      <c r="C151" s="105">
        <v>1.2127411E7</v>
      </c>
      <c r="D151" s="105">
        <v>1.5889943E7</v>
      </c>
      <c r="E151" s="105">
        <v>1.7554327E7</v>
      </c>
      <c r="F151" s="105">
        <v>1.9688579E7</v>
      </c>
      <c r="G151" s="105">
        <v>2.3832762E7</v>
      </c>
      <c r="H151" s="105">
        <v>2.1282952E7</v>
      </c>
      <c r="I151" s="105">
        <v>2.5913994E7</v>
      </c>
      <c r="J151" s="105">
        <v>4.03626E7</v>
      </c>
      <c r="K151" s="105">
        <v>4.4138279E7</v>
      </c>
      <c r="L151" s="105">
        <v>3.9667828E7</v>
      </c>
      <c r="M151" s="105">
        <v>4.1593505E7</v>
      </c>
      <c r="N151" s="105">
        <v>3.3216612E7</v>
      </c>
      <c r="O151" s="105">
        <v>3.213114E7</v>
      </c>
      <c r="P151" s="105">
        <v>4.1351921E7</v>
      </c>
      <c r="Q151" s="105">
        <v>5.8887066E7</v>
      </c>
      <c r="R151" s="105">
        <v>6.1190632E7</v>
      </c>
      <c r="S151" s="105">
        <v>5.7114667E7</v>
      </c>
      <c r="T151" s="105">
        <v>7.8142344E7</v>
      </c>
      <c r="U151" s="187">
        <v>1.14148971E8</v>
      </c>
    </row>
    <row r="152" ht="15.75" customHeight="1">
      <c r="A152" s="136" t="s">
        <v>184</v>
      </c>
      <c r="B152" s="107">
        <v>7117.0</v>
      </c>
      <c r="C152" s="107">
        <v>16026.0</v>
      </c>
      <c r="D152" s="107">
        <v>11532.0</v>
      </c>
      <c r="E152" s="107">
        <v>21888.0</v>
      </c>
      <c r="F152" s="107">
        <v>23634.0</v>
      </c>
      <c r="G152" s="107">
        <v>29579.0</v>
      </c>
      <c r="H152" s="107">
        <v>25698.0</v>
      </c>
      <c r="I152" s="107">
        <v>38674.0</v>
      </c>
      <c r="J152" s="107">
        <v>78129.0</v>
      </c>
      <c r="K152" s="107">
        <v>71465.0</v>
      </c>
      <c r="L152" s="107">
        <v>108450.0</v>
      </c>
      <c r="M152" s="107">
        <v>91891.0</v>
      </c>
      <c r="N152" s="107">
        <v>43362.0</v>
      </c>
      <c r="O152" s="107">
        <v>33139.0</v>
      </c>
      <c r="P152" s="107">
        <v>28850.0</v>
      </c>
      <c r="Q152" s="107">
        <v>39959.0</v>
      </c>
      <c r="R152" s="107">
        <v>35007.0</v>
      </c>
      <c r="S152" s="107">
        <v>38209.0</v>
      </c>
      <c r="T152" s="107">
        <v>28723.0</v>
      </c>
      <c r="U152" s="184">
        <v>70478.0</v>
      </c>
    </row>
    <row r="153" ht="15.75" customHeight="1">
      <c r="A153" s="136" t="s">
        <v>185</v>
      </c>
      <c r="B153" s="107">
        <v>0.0</v>
      </c>
      <c r="C153" s="107">
        <v>1.0</v>
      </c>
      <c r="D153" s="107">
        <v>0.0</v>
      </c>
      <c r="E153" s="107">
        <v>0.0</v>
      </c>
      <c r="F153" s="107">
        <v>10.0</v>
      </c>
      <c r="G153" s="107">
        <v>143.0</v>
      </c>
      <c r="H153" s="107">
        <v>43.0</v>
      </c>
      <c r="I153" s="107">
        <v>304.0</v>
      </c>
      <c r="J153" s="107">
        <v>476.0</v>
      </c>
      <c r="K153" s="107">
        <v>134.0</v>
      </c>
      <c r="L153" s="107">
        <v>276.0</v>
      </c>
      <c r="M153" s="107">
        <v>424.0</v>
      </c>
      <c r="N153" s="107">
        <v>338.0</v>
      </c>
      <c r="O153" s="107">
        <v>440.0</v>
      </c>
      <c r="P153" s="107">
        <v>699.0</v>
      </c>
      <c r="Q153" s="107">
        <v>1189.0</v>
      </c>
      <c r="R153" s="107">
        <v>363.0</v>
      </c>
      <c r="S153" s="107">
        <v>424.0</v>
      </c>
      <c r="T153" s="107">
        <v>671.0</v>
      </c>
      <c r="U153" s="184">
        <v>645.0</v>
      </c>
    </row>
    <row r="154" ht="15.75" customHeight="1">
      <c r="A154" s="136" t="s">
        <v>57</v>
      </c>
      <c r="B154" s="107">
        <v>7.0</v>
      </c>
      <c r="C154" s="107">
        <v>27.0</v>
      </c>
      <c r="D154" s="107">
        <v>32707.0</v>
      </c>
      <c r="E154" s="107">
        <v>26.0</v>
      </c>
      <c r="F154" s="107">
        <v>115.0</v>
      </c>
      <c r="G154" s="107">
        <v>50.0</v>
      </c>
      <c r="H154" s="107">
        <v>180.0</v>
      </c>
      <c r="I154" s="107">
        <v>123.0</v>
      </c>
      <c r="J154" s="107">
        <v>288.0</v>
      </c>
      <c r="K154" s="107">
        <v>120.0</v>
      </c>
      <c r="L154" s="107">
        <v>27.0</v>
      </c>
      <c r="M154" s="107">
        <v>33.0</v>
      </c>
      <c r="N154" s="107">
        <v>69.0</v>
      </c>
      <c r="O154" s="107">
        <v>38.0</v>
      </c>
      <c r="P154" s="107">
        <v>54.0</v>
      </c>
      <c r="Q154" s="107">
        <v>59.0</v>
      </c>
      <c r="R154" s="107">
        <v>188.0</v>
      </c>
      <c r="S154" s="107">
        <v>59.0</v>
      </c>
      <c r="T154" s="107">
        <v>133.0</v>
      </c>
      <c r="U154" s="184">
        <v>53.0</v>
      </c>
    </row>
    <row r="155" ht="15.75" customHeight="1">
      <c r="A155" s="136" t="s">
        <v>186</v>
      </c>
      <c r="B155" s="107">
        <v>0.0</v>
      </c>
      <c r="C155" s="107">
        <v>0.0</v>
      </c>
      <c r="D155" s="107">
        <v>0.0</v>
      </c>
      <c r="E155" s="107">
        <v>0.0</v>
      </c>
      <c r="F155" s="107">
        <v>0.0</v>
      </c>
      <c r="G155" s="107">
        <v>26199.0</v>
      </c>
      <c r="H155" s="107">
        <v>104.0</v>
      </c>
      <c r="I155" s="107">
        <v>22.0</v>
      </c>
      <c r="J155" s="107">
        <v>24.0</v>
      </c>
      <c r="K155" s="107">
        <v>2.0</v>
      </c>
      <c r="L155" s="107">
        <v>0.0</v>
      </c>
      <c r="M155" s="107">
        <v>0.0</v>
      </c>
      <c r="N155" s="107">
        <v>49.0</v>
      </c>
      <c r="O155" s="107">
        <v>62.0</v>
      </c>
      <c r="P155" s="107">
        <v>63.0</v>
      </c>
      <c r="Q155" s="107">
        <v>233.0</v>
      </c>
      <c r="R155" s="107">
        <v>1.0</v>
      </c>
      <c r="S155" s="107">
        <v>9.0</v>
      </c>
      <c r="T155" s="107">
        <v>2.0</v>
      </c>
      <c r="U155" s="184">
        <v>3.0</v>
      </c>
    </row>
    <row r="156" ht="15.75" customHeight="1">
      <c r="A156" s="136" t="s">
        <v>187</v>
      </c>
      <c r="B156" s="107">
        <v>357.0</v>
      </c>
      <c r="C156" s="107">
        <v>975.0</v>
      </c>
      <c r="D156" s="107">
        <v>41.0</v>
      </c>
      <c r="E156" s="107">
        <v>12.0</v>
      </c>
      <c r="F156" s="107">
        <v>297.0</v>
      </c>
      <c r="G156" s="107">
        <v>2611.0</v>
      </c>
      <c r="H156" s="107">
        <v>7626.0</v>
      </c>
      <c r="I156" s="107">
        <v>23.0</v>
      </c>
      <c r="J156" s="107">
        <v>27.0</v>
      </c>
      <c r="K156" s="107">
        <v>23.0</v>
      </c>
      <c r="L156" s="107">
        <v>11.0</v>
      </c>
      <c r="M156" s="107">
        <v>195.0</v>
      </c>
      <c r="N156" s="107">
        <v>984.0</v>
      </c>
      <c r="O156" s="107">
        <v>799.0</v>
      </c>
      <c r="P156" s="107">
        <v>526.0</v>
      </c>
      <c r="Q156" s="107">
        <v>508.0</v>
      </c>
      <c r="R156" s="107">
        <v>443.0</v>
      </c>
      <c r="S156" s="107">
        <v>575.0</v>
      </c>
      <c r="T156" s="107">
        <v>643.0</v>
      </c>
      <c r="U156" s="184">
        <v>945.0</v>
      </c>
    </row>
    <row r="157" ht="15.75" customHeight="1">
      <c r="A157" s="36" t="s">
        <v>188</v>
      </c>
      <c r="B157" s="107"/>
      <c r="C157" s="107"/>
      <c r="D157" s="107"/>
      <c r="E157" s="107"/>
      <c r="F157" s="107"/>
      <c r="G157" s="107"/>
      <c r="H157" s="107"/>
      <c r="I157" s="107"/>
      <c r="J157" s="107"/>
      <c r="K157" s="107"/>
      <c r="L157" s="107"/>
      <c r="M157" s="107"/>
      <c r="N157" s="107"/>
      <c r="O157" s="107"/>
      <c r="P157" s="107"/>
      <c r="Q157" s="107"/>
      <c r="R157" s="107"/>
      <c r="S157" s="107"/>
      <c r="T157" s="107"/>
      <c r="U157" s="184"/>
    </row>
    <row r="158" ht="15.75" customHeight="1">
      <c r="A158" s="136" t="s">
        <v>189</v>
      </c>
      <c r="B158" s="107">
        <v>29.0</v>
      </c>
      <c r="C158" s="107">
        <v>1338.0</v>
      </c>
      <c r="D158" s="107">
        <v>0.0</v>
      </c>
      <c r="E158" s="107">
        <v>0.0</v>
      </c>
      <c r="F158" s="107">
        <v>0.0</v>
      </c>
      <c r="G158" s="107">
        <v>17.0</v>
      </c>
      <c r="H158" s="107">
        <v>4.0</v>
      </c>
      <c r="I158" s="107">
        <v>10.0</v>
      </c>
      <c r="J158" s="107">
        <v>2.0</v>
      </c>
      <c r="K158" s="107">
        <v>43.0</v>
      </c>
      <c r="L158" s="107">
        <v>2.0</v>
      </c>
      <c r="M158" s="107">
        <v>0.0</v>
      </c>
      <c r="N158" s="107">
        <v>33.0</v>
      </c>
      <c r="O158" s="107">
        <v>18.0</v>
      </c>
      <c r="P158" s="107">
        <v>0.0</v>
      </c>
      <c r="Q158" s="107">
        <v>50.0</v>
      </c>
      <c r="R158" s="107">
        <v>14.0</v>
      </c>
      <c r="S158" s="107">
        <v>47.0</v>
      </c>
      <c r="T158" s="107">
        <v>133.0</v>
      </c>
      <c r="U158" s="184">
        <v>150.0</v>
      </c>
    </row>
    <row r="159" ht="15.75" customHeight="1">
      <c r="A159" s="136" t="s">
        <v>190</v>
      </c>
      <c r="B159" s="107">
        <v>5172322.0</v>
      </c>
      <c r="C159" s="107">
        <v>7522645.0</v>
      </c>
      <c r="D159" s="107">
        <v>1.2245715E7</v>
      </c>
      <c r="E159" s="107">
        <v>1.5084532E7</v>
      </c>
      <c r="F159" s="107">
        <v>1.7560476E7</v>
      </c>
      <c r="G159" s="107">
        <v>3.1022698E7</v>
      </c>
      <c r="H159" s="107">
        <v>2.3620244E7</v>
      </c>
      <c r="I159" s="107">
        <v>3.2829048E7</v>
      </c>
      <c r="J159" s="107">
        <v>4.946752E7</v>
      </c>
      <c r="K159" s="107">
        <v>5.4861126E7</v>
      </c>
      <c r="L159" s="107">
        <v>5.3450711E7</v>
      </c>
      <c r="M159" s="107">
        <v>4.8508026E7</v>
      </c>
      <c r="N159" s="107">
        <v>3.0150711E7</v>
      </c>
      <c r="O159" s="107">
        <v>2.3613002E7</v>
      </c>
      <c r="P159" s="107">
        <v>3.1751563E7</v>
      </c>
      <c r="Q159" s="107">
        <v>4.5898673E7</v>
      </c>
      <c r="R159" s="107">
        <v>5.4195937E7</v>
      </c>
      <c r="S159" s="107">
        <v>3.9069814E7</v>
      </c>
      <c r="T159" s="107">
        <v>5.6961585E7</v>
      </c>
      <c r="U159" s="184">
        <v>7.8045605E7</v>
      </c>
    </row>
    <row r="160" ht="15.75" customHeight="1">
      <c r="A160" s="140" t="s">
        <v>191</v>
      </c>
      <c r="B160" s="105">
        <v>6283.0</v>
      </c>
      <c r="C160" s="105">
        <v>3941.0</v>
      </c>
      <c r="D160" s="105">
        <v>7880.0</v>
      </c>
      <c r="E160" s="105">
        <v>9361.0</v>
      </c>
      <c r="F160" s="105">
        <v>22531.0</v>
      </c>
      <c r="G160" s="105">
        <v>4970.0</v>
      </c>
      <c r="H160" s="105">
        <v>41975.0</v>
      </c>
      <c r="I160" s="105">
        <v>51160.0</v>
      </c>
      <c r="J160" s="105">
        <v>68709.0</v>
      </c>
      <c r="K160" s="105">
        <v>51356.0</v>
      </c>
      <c r="L160" s="105">
        <v>39730.0</v>
      </c>
      <c r="M160" s="105">
        <v>47019.0</v>
      </c>
      <c r="N160" s="105">
        <v>111785.0</v>
      </c>
      <c r="O160" s="105">
        <v>161561.0</v>
      </c>
      <c r="P160" s="105">
        <v>149799.0</v>
      </c>
      <c r="Q160" s="105">
        <v>128509.0</v>
      </c>
      <c r="R160" s="105">
        <v>300786.0</v>
      </c>
      <c r="S160" s="105">
        <v>315088.0</v>
      </c>
      <c r="T160" s="105">
        <v>439519.0</v>
      </c>
      <c r="U160" s="187">
        <v>269514.0</v>
      </c>
    </row>
    <row r="161" ht="15.75" customHeight="1">
      <c r="A161" s="140" t="s">
        <v>32</v>
      </c>
      <c r="B161" s="107">
        <v>13931.0</v>
      </c>
      <c r="C161" s="107">
        <v>12559.0</v>
      </c>
      <c r="D161" s="107">
        <v>21414.0</v>
      </c>
      <c r="E161" s="105">
        <v>6981.0</v>
      </c>
      <c r="F161" s="105">
        <v>13116.0</v>
      </c>
      <c r="G161" s="105">
        <v>12281.0</v>
      </c>
      <c r="H161" s="105">
        <v>28643.0</v>
      </c>
      <c r="I161" s="105">
        <v>55116.0</v>
      </c>
      <c r="J161" s="105">
        <v>77891.0</v>
      </c>
      <c r="K161" s="105">
        <v>101566.0</v>
      </c>
      <c r="L161" s="105">
        <v>180127.0</v>
      </c>
      <c r="M161" s="105">
        <v>112741.0</v>
      </c>
      <c r="N161" s="105">
        <v>133912.0</v>
      </c>
      <c r="O161" s="105">
        <v>161821.0</v>
      </c>
      <c r="P161" s="105">
        <v>211537.0</v>
      </c>
      <c r="Q161" s="105">
        <v>224519.0</v>
      </c>
      <c r="R161" s="105">
        <v>360613.0</v>
      </c>
      <c r="S161" s="105">
        <v>498177.0</v>
      </c>
      <c r="T161" s="105">
        <v>984890.0</v>
      </c>
      <c r="U161" s="187">
        <v>1375034.0</v>
      </c>
    </row>
    <row r="162" ht="15.75" customHeight="1">
      <c r="A162" s="140" t="s">
        <v>192</v>
      </c>
      <c r="B162" s="105">
        <v>33.0</v>
      </c>
      <c r="C162" s="105">
        <v>28.0</v>
      </c>
      <c r="D162" s="105">
        <v>10.0</v>
      </c>
      <c r="E162" s="105">
        <v>598.0</v>
      </c>
      <c r="F162" s="105">
        <v>4460.0</v>
      </c>
      <c r="G162" s="105">
        <v>3684.0</v>
      </c>
      <c r="H162" s="105">
        <v>31.0</v>
      </c>
      <c r="I162" s="105">
        <v>11.0</v>
      </c>
      <c r="J162" s="105">
        <v>322.0</v>
      </c>
      <c r="K162" s="105">
        <v>263.0</v>
      </c>
      <c r="L162" s="105">
        <v>402.0</v>
      </c>
      <c r="M162" s="105">
        <v>197.0</v>
      </c>
      <c r="N162" s="105">
        <v>100.0</v>
      </c>
      <c r="O162" s="105">
        <v>74.0</v>
      </c>
      <c r="P162" s="105">
        <v>1471.0</v>
      </c>
      <c r="Q162" s="105">
        <v>25.0</v>
      </c>
      <c r="R162" s="105">
        <v>69.0</v>
      </c>
      <c r="S162" s="105">
        <v>38.0</v>
      </c>
      <c r="T162" s="105">
        <v>13.0</v>
      </c>
      <c r="U162" s="187">
        <v>70.0</v>
      </c>
    </row>
    <row r="163" ht="15.75" customHeight="1">
      <c r="A163" s="136" t="s">
        <v>193</v>
      </c>
      <c r="B163" s="107">
        <v>0.0</v>
      </c>
      <c r="C163" s="107">
        <v>1603.0</v>
      </c>
      <c r="D163" s="107">
        <v>1361.0</v>
      </c>
      <c r="E163" s="107">
        <v>979.0</v>
      </c>
      <c r="F163" s="107">
        <v>5705.0</v>
      </c>
      <c r="G163" s="107">
        <v>5317.0</v>
      </c>
      <c r="H163" s="107">
        <v>10541.0</v>
      </c>
      <c r="I163" s="107">
        <v>10770.0</v>
      </c>
      <c r="J163" s="107">
        <v>28003.0</v>
      </c>
      <c r="K163" s="107">
        <v>502909.0</v>
      </c>
      <c r="L163" s="107">
        <v>1452659.0</v>
      </c>
      <c r="M163" s="107">
        <v>1678696.0</v>
      </c>
      <c r="N163" s="107">
        <v>169780.0</v>
      </c>
      <c r="O163" s="107">
        <v>236445.0</v>
      </c>
      <c r="P163" s="107">
        <v>348479.0</v>
      </c>
      <c r="Q163" s="107">
        <v>177191.0</v>
      </c>
      <c r="R163" s="107">
        <v>193895.0</v>
      </c>
      <c r="S163" s="107">
        <v>158492.0</v>
      </c>
      <c r="T163" s="107">
        <v>403420.0</v>
      </c>
      <c r="U163" s="184">
        <v>762396.0</v>
      </c>
    </row>
    <row r="164" ht="15.75" customHeight="1">
      <c r="A164" s="136" t="s">
        <v>33</v>
      </c>
      <c r="B164" s="107">
        <v>1.0484851E7</v>
      </c>
      <c r="C164" s="107">
        <v>1.3994473E7</v>
      </c>
      <c r="D164" s="107">
        <v>1.6514596E7</v>
      </c>
      <c r="E164" s="107">
        <v>1.7672616E7</v>
      </c>
      <c r="F164" s="107">
        <v>1.7550373E7</v>
      </c>
      <c r="G164" s="107">
        <v>2.0171265E7</v>
      </c>
      <c r="H164" s="107">
        <v>1.7796637E7</v>
      </c>
      <c r="I164" s="107">
        <v>2.472892E7</v>
      </c>
      <c r="J164" s="107">
        <v>2.8139649E7</v>
      </c>
      <c r="K164" s="107">
        <v>2.8529563E7</v>
      </c>
      <c r="L164" s="107">
        <v>3.0064515E7</v>
      </c>
      <c r="M164" s="107">
        <v>3.0828733E7</v>
      </c>
      <c r="N164" s="107">
        <v>2.75579E7</v>
      </c>
      <c r="O164" s="107">
        <v>2.5938742E7</v>
      </c>
      <c r="P164" s="107">
        <v>3.4133663E7</v>
      </c>
      <c r="Q164" s="107">
        <v>3.3638316E7</v>
      </c>
      <c r="R164" s="107">
        <v>3.5237819E7</v>
      </c>
      <c r="S164" s="107">
        <v>3.1616282E7</v>
      </c>
      <c r="T164" s="107">
        <v>3.880306E7</v>
      </c>
      <c r="U164" s="184">
        <v>3.3958353E7</v>
      </c>
    </row>
    <row r="165" ht="15.75" customHeight="1">
      <c r="A165" s="136" t="s">
        <v>194</v>
      </c>
      <c r="B165" s="107">
        <v>0.0</v>
      </c>
      <c r="C165" s="107">
        <v>0.0</v>
      </c>
      <c r="D165" s="107">
        <v>0.0</v>
      </c>
      <c r="E165" s="107">
        <v>0.0</v>
      </c>
      <c r="F165" s="107">
        <v>0.0</v>
      </c>
      <c r="G165" s="107">
        <v>0.0</v>
      </c>
      <c r="H165" s="107">
        <v>0.0</v>
      </c>
      <c r="I165" s="107">
        <v>0.0</v>
      </c>
      <c r="J165" s="107">
        <v>0.0</v>
      </c>
      <c r="K165" s="107">
        <v>0.0</v>
      </c>
      <c r="L165" s="107">
        <v>0.0</v>
      </c>
      <c r="M165" s="107">
        <v>0.0</v>
      </c>
      <c r="N165" s="107">
        <v>0.0</v>
      </c>
      <c r="O165" s="107">
        <v>0.0</v>
      </c>
      <c r="P165" s="107">
        <v>0.0</v>
      </c>
      <c r="Q165" s="107">
        <v>1.0</v>
      </c>
      <c r="R165" s="107">
        <v>6.0</v>
      </c>
      <c r="S165" s="107">
        <v>81.0</v>
      </c>
      <c r="T165" s="107">
        <v>3.0</v>
      </c>
      <c r="U165" s="184">
        <v>4.0</v>
      </c>
    </row>
    <row r="166" ht="15.75" customHeight="1">
      <c r="A166" s="140" t="s">
        <v>195</v>
      </c>
      <c r="B166" s="105">
        <v>32638.0</v>
      </c>
      <c r="C166" s="105">
        <v>57952.0</v>
      </c>
      <c r="D166" s="105">
        <v>96603.0</v>
      </c>
      <c r="E166" s="105">
        <v>124862.0</v>
      </c>
      <c r="F166" s="105">
        <v>182338.0</v>
      </c>
      <c r="G166" s="105">
        <v>214986.0</v>
      </c>
      <c r="H166" s="105">
        <v>178105.0</v>
      </c>
      <c r="I166" s="105">
        <v>287054.0</v>
      </c>
      <c r="J166" s="105">
        <v>348807.0</v>
      </c>
      <c r="K166" s="105">
        <v>377698.0</v>
      </c>
      <c r="L166" s="105">
        <v>404521.0</v>
      </c>
      <c r="M166" s="105">
        <v>473834.0</v>
      </c>
      <c r="N166" s="105">
        <v>460958.0</v>
      </c>
      <c r="O166" s="105">
        <v>376200.0</v>
      </c>
      <c r="P166" s="105">
        <v>556734.0</v>
      </c>
      <c r="Q166" s="105">
        <v>631846.0</v>
      </c>
      <c r="R166" s="105">
        <v>461119.0</v>
      </c>
      <c r="S166" s="105">
        <v>355240.0</v>
      </c>
      <c r="T166" s="105">
        <v>320645.0</v>
      </c>
      <c r="U166" s="187">
        <v>301530.0</v>
      </c>
    </row>
    <row r="167" ht="15.75" customHeight="1">
      <c r="A167" s="136" t="s">
        <v>196</v>
      </c>
      <c r="B167" s="107">
        <v>6624.0</v>
      </c>
      <c r="C167" s="107">
        <v>7811.0</v>
      </c>
      <c r="D167" s="107">
        <v>3074.0</v>
      </c>
      <c r="E167" s="107">
        <v>3065.0</v>
      </c>
      <c r="F167" s="107">
        <v>1723.0</v>
      </c>
      <c r="G167" s="107">
        <v>189.0</v>
      </c>
      <c r="H167" s="107">
        <v>550.0</v>
      </c>
      <c r="I167" s="107">
        <v>1697.0</v>
      </c>
      <c r="J167" s="107">
        <v>5796.0</v>
      </c>
      <c r="K167" s="107">
        <v>3104.0</v>
      </c>
      <c r="L167" s="107">
        <v>16340.0</v>
      </c>
      <c r="M167" s="107">
        <v>29880.0</v>
      </c>
      <c r="N167" s="107">
        <v>24677.0</v>
      </c>
      <c r="O167" s="107">
        <v>11684.0</v>
      </c>
      <c r="P167" s="107">
        <v>11798.0</v>
      </c>
      <c r="Q167" s="107">
        <v>16552.0</v>
      </c>
      <c r="R167" s="107">
        <v>18698.0</v>
      </c>
      <c r="S167" s="107">
        <v>7872.0</v>
      </c>
      <c r="T167" s="107">
        <v>10798.0</v>
      </c>
      <c r="U167" s="184">
        <v>7383.0</v>
      </c>
    </row>
    <row r="168" ht="15.75" customHeight="1">
      <c r="A168" s="140" t="s">
        <v>34</v>
      </c>
      <c r="B168" s="105">
        <v>1839993.0</v>
      </c>
      <c r="C168" s="105">
        <v>2960203.0</v>
      </c>
      <c r="D168" s="105">
        <v>3443052.0</v>
      </c>
      <c r="E168" s="105">
        <v>4085358.0</v>
      </c>
      <c r="F168" s="105">
        <v>6618094.0</v>
      </c>
      <c r="G168" s="105">
        <v>9234973.0</v>
      </c>
      <c r="H168" s="105">
        <v>8693253.0</v>
      </c>
      <c r="I168" s="105">
        <v>1.4896422E7</v>
      </c>
      <c r="J168" s="105">
        <v>3.209519E7</v>
      </c>
      <c r="K168" s="105">
        <v>4.4653737E7</v>
      </c>
      <c r="L168" s="105">
        <v>4.8388425E7</v>
      </c>
      <c r="M168" s="105">
        <v>4.456813E7</v>
      </c>
      <c r="N168" s="105">
        <v>3.0225916E7</v>
      </c>
      <c r="O168" s="105">
        <v>2.2555964E7</v>
      </c>
      <c r="P168" s="105">
        <v>2.4833903E7</v>
      </c>
      <c r="Q168" s="105">
        <v>2.7240322E7</v>
      </c>
      <c r="R168" s="105">
        <v>2.5948856E7</v>
      </c>
      <c r="S168" s="105">
        <v>2.0824538E7</v>
      </c>
      <c r="T168" s="105">
        <v>3.297397E7</v>
      </c>
      <c r="U168" s="187">
        <v>3.2543295E7</v>
      </c>
    </row>
    <row r="169" ht="15.75" customHeight="1">
      <c r="A169" s="140" t="s">
        <v>63</v>
      </c>
      <c r="B169" s="105">
        <v>0.0</v>
      </c>
      <c r="C169" s="105">
        <v>0.0</v>
      </c>
      <c r="D169" s="105">
        <v>0.0</v>
      </c>
      <c r="E169" s="105">
        <v>0.0</v>
      </c>
      <c r="F169" s="105">
        <v>0.0</v>
      </c>
      <c r="G169" s="105">
        <v>0.0</v>
      </c>
      <c r="H169" s="105">
        <v>0.0</v>
      </c>
      <c r="I169" s="105">
        <v>0.0</v>
      </c>
      <c r="J169" s="105">
        <v>0.0</v>
      </c>
      <c r="K169" s="105">
        <v>499465.0</v>
      </c>
      <c r="L169" s="105">
        <v>2468344.0</v>
      </c>
      <c r="M169" s="105">
        <v>4329242.0</v>
      </c>
      <c r="N169" s="105">
        <v>2322967.0</v>
      </c>
      <c r="O169" s="105">
        <v>1455878.0</v>
      </c>
      <c r="P169" s="105">
        <v>1269079.0</v>
      </c>
      <c r="Q169" s="105">
        <v>1588452.0</v>
      </c>
      <c r="R169" s="105">
        <v>1533203.0</v>
      </c>
      <c r="S169" s="105">
        <v>683242.0</v>
      </c>
      <c r="T169" s="105">
        <v>299413.0</v>
      </c>
      <c r="U169" s="187">
        <v>236972.0</v>
      </c>
    </row>
    <row r="170" ht="15.75" customHeight="1">
      <c r="A170" s="140" t="s">
        <v>35</v>
      </c>
      <c r="B170" s="105">
        <v>19802.0</v>
      </c>
      <c r="C170" s="105">
        <v>22590.0</v>
      </c>
      <c r="D170" s="105">
        <v>36595.0</v>
      </c>
      <c r="E170" s="105">
        <v>34834.0</v>
      </c>
      <c r="F170" s="105">
        <v>48032.0</v>
      </c>
      <c r="G170" s="105">
        <v>60541.0</v>
      </c>
      <c r="H170" s="105">
        <v>70149.0</v>
      </c>
      <c r="I170" s="105">
        <v>102275.0</v>
      </c>
      <c r="J170" s="105">
        <v>152888.0</v>
      </c>
      <c r="K170" s="105">
        <v>161955.0</v>
      </c>
      <c r="L170" s="105">
        <v>182564.0</v>
      </c>
      <c r="M170" s="105">
        <v>248273.0</v>
      </c>
      <c r="N170" s="105">
        <v>259235.0</v>
      </c>
      <c r="O170" s="105">
        <v>272991.0</v>
      </c>
      <c r="P170" s="105">
        <v>309058.0</v>
      </c>
      <c r="Q170" s="105">
        <v>340882.0</v>
      </c>
      <c r="R170" s="105">
        <v>397008.0</v>
      </c>
      <c r="S170" s="105">
        <v>317763.0</v>
      </c>
      <c r="T170" s="105">
        <v>650458.0</v>
      </c>
      <c r="U170" s="187">
        <v>494815.0</v>
      </c>
    </row>
    <row r="171" ht="15.75" customHeight="1">
      <c r="A171" s="140" t="s">
        <v>197</v>
      </c>
      <c r="B171" s="105">
        <v>1441821.0</v>
      </c>
      <c r="C171" s="105">
        <v>1705877.0</v>
      </c>
      <c r="D171" s="105">
        <v>2614462.0</v>
      </c>
      <c r="E171" s="105">
        <v>1943482.0</v>
      </c>
      <c r="F171" s="105">
        <v>4171239.0</v>
      </c>
      <c r="G171" s="105">
        <v>6325889.0</v>
      </c>
      <c r="H171" s="105">
        <v>4684822.0</v>
      </c>
      <c r="I171" s="105">
        <v>6671907.0</v>
      </c>
      <c r="J171" s="105">
        <v>9541534.0</v>
      </c>
      <c r="K171" s="105">
        <v>1554267.0</v>
      </c>
      <c r="L171" s="105">
        <v>2100023.0</v>
      </c>
      <c r="M171" s="105">
        <v>1521312.0</v>
      </c>
      <c r="N171" s="105">
        <v>732863.0</v>
      </c>
      <c r="O171" s="105">
        <v>495727.0</v>
      </c>
      <c r="P171" s="105">
        <v>580255.0</v>
      </c>
      <c r="Q171" s="105">
        <v>670035.0</v>
      </c>
      <c r="R171" s="105">
        <v>743553.0</v>
      </c>
      <c r="S171" s="105">
        <v>766295.0</v>
      </c>
      <c r="T171" s="105">
        <v>779804.0</v>
      </c>
      <c r="U171" s="187">
        <v>877296.0</v>
      </c>
    </row>
    <row r="172" ht="15.75" customHeight="1">
      <c r="A172" s="136" t="s">
        <v>36</v>
      </c>
      <c r="B172" s="107">
        <v>16089.0</v>
      </c>
      <c r="C172" s="107">
        <v>961.0</v>
      </c>
      <c r="D172" s="107">
        <v>7318.0</v>
      </c>
      <c r="E172" s="107">
        <v>3948.0</v>
      </c>
      <c r="F172" s="107">
        <v>3057.0</v>
      </c>
      <c r="G172" s="107">
        <v>3659.0</v>
      </c>
      <c r="H172" s="107">
        <v>11909.0</v>
      </c>
      <c r="I172" s="107">
        <v>13232.0</v>
      </c>
      <c r="J172" s="107">
        <v>15900.0</v>
      </c>
      <c r="K172" s="107">
        <v>23353.0</v>
      </c>
      <c r="L172" s="107">
        <v>28089.0</v>
      </c>
      <c r="M172" s="107">
        <v>52672.0</v>
      </c>
      <c r="N172" s="107">
        <v>50841.0</v>
      </c>
      <c r="O172" s="107">
        <v>29068.0</v>
      </c>
      <c r="P172" s="107">
        <v>26221.0</v>
      </c>
      <c r="Q172" s="107">
        <v>53027.0</v>
      </c>
      <c r="R172" s="107">
        <v>53513.0</v>
      </c>
      <c r="S172" s="107">
        <v>61103.0</v>
      </c>
      <c r="T172" s="107">
        <v>41860.0</v>
      </c>
      <c r="U172" s="184">
        <v>45813.0</v>
      </c>
    </row>
    <row r="173" ht="15.75" customHeight="1">
      <c r="A173" s="136" t="s">
        <v>198</v>
      </c>
      <c r="B173" s="107">
        <v>2715895.0</v>
      </c>
      <c r="C173" s="107">
        <v>3339569.0</v>
      </c>
      <c r="D173" s="107">
        <v>3122198.0</v>
      </c>
      <c r="E173" s="107">
        <v>3448568.0</v>
      </c>
      <c r="F173" s="107">
        <v>4141800.0</v>
      </c>
      <c r="G173" s="107">
        <v>5038148.0</v>
      </c>
      <c r="H173" s="107">
        <v>5453817.0</v>
      </c>
      <c r="I173" s="107">
        <v>5907905.0</v>
      </c>
      <c r="J173" s="107">
        <v>7116606.0</v>
      </c>
      <c r="K173" s="107">
        <v>6922716.0</v>
      </c>
      <c r="L173" s="107">
        <v>6987099.0</v>
      </c>
      <c r="M173" s="107">
        <v>6791543.0</v>
      </c>
      <c r="N173" s="107">
        <v>6421431.0</v>
      </c>
      <c r="O173" s="107">
        <v>6140482.0</v>
      </c>
      <c r="P173" s="107">
        <v>7866680.0</v>
      </c>
      <c r="Q173" s="107">
        <v>8946992.0</v>
      </c>
      <c r="R173" s="107">
        <v>9144313.0</v>
      </c>
      <c r="S173" s="107">
        <v>9518267.0</v>
      </c>
      <c r="T173" s="107">
        <v>9871906.0</v>
      </c>
      <c r="U173" s="184">
        <v>9162741.0</v>
      </c>
    </row>
    <row r="174" ht="15.75" customHeight="1">
      <c r="A174" s="140" t="s">
        <v>37</v>
      </c>
      <c r="B174" s="105">
        <v>2692214.0</v>
      </c>
      <c r="C174" s="105">
        <v>3636716.0</v>
      </c>
      <c r="D174" s="105">
        <v>3890301.0</v>
      </c>
      <c r="E174" s="105">
        <v>4268222.0</v>
      </c>
      <c r="F174" s="105">
        <v>5868268.0</v>
      </c>
      <c r="G174" s="105">
        <v>7384708.0</v>
      </c>
      <c r="H174" s="105">
        <v>6949483.0</v>
      </c>
      <c r="I174" s="105">
        <v>1.7108296E7</v>
      </c>
      <c r="J174" s="105">
        <v>2.7287232E7</v>
      </c>
      <c r="K174" s="105">
        <v>2.2884176E7</v>
      </c>
      <c r="L174" s="105">
        <v>5.619155E7</v>
      </c>
      <c r="M174" s="105">
        <v>4.0541086E7</v>
      </c>
      <c r="N174" s="105">
        <v>4.1205072E7</v>
      </c>
      <c r="O174" s="105">
        <v>4.0072262E7</v>
      </c>
      <c r="P174" s="105">
        <v>3.3014622E7</v>
      </c>
      <c r="Q174" s="105">
        <v>3.8706199E7</v>
      </c>
      <c r="R174" s="105">
        <v>2.7402268E7</v>
      </c>
      <c r="S174" s="105">
        <v>1.7494678E7</v>
      </c>
      <c r="T174" s="105">
        <v>3.8068596E7</v>
      </c>
      <c r="U174" s="187">
        <v>4.9907977E7</v>
      </c>
    </row>
    <row r="175" ht="15.75" customHeight="1">
      <c r="A175" s="136" t="s">
        <v>199</v>
      </c>
      <c r="B175" s="107">
        <v>26361.0</v>
      </c>
      <c r="C175" s="107">
        <v>28014.0</v>
      </c>
      <c r="D175" s="107">
        <v>17739.0</v>
      </c>
      <c r="E175" s="107">
        <v>50664.0</v>
      </c>
      <c r="F175" s="107">
        <v>8272.0</v>
      </c>
      <c r="G175" s="107">
        <v>9865.0</v>
      </c>
      <c r="H175" s="107">
        <v>10017.0</v>
      </c>
      <c r="I175" s="107">
        <v>40288.0</v>
      </c>
      <c r="J175" s="107">
        <v>26155.0</v>
      </c>
      <c r="K175" s="107">
        <v>10915.0</v>
      </c>
      <c r="L175" s="107">
        <v>4705.0</v>
      </c>
      <c r="M175" s="107">
        <v>2128.0</v>
      </c>
      <c r="N175" s="107">
        <v>3479.0</v>
      </c>
      <c r="O175" s="107">
        <v>3255.0</v>
      </c>
      <c r="P175" s="107">
        <v>1315.0</v>
      </c>
      <c r="Q175" s="107">
        <v>869.0</v>
      </c>
      <c r="R175" s="107">
        <v>1409.0</v>
      </c>
      <c r="S175" s="107">
        <v>1331.0</v>
      </c>
      <c r="T175" s="107">
        <v>1283.0</v>
      </c>
      <c r="U175" s="184">
        <v>2241.0</v>
      </c>
    </row>
    <row r="176" ht="15.75" customHeight="1">
      <c r="A176" s="140" t="s">
        <v>200</v>
      </c>
      <c r="B176" s="105">
        <v>4.9360598E7</v>
      </c>
      <c r="C176" s="105">
        <v>6.4759316E7</v>
      </c>
      <c r="D176" s="105">
        <v>7.4680434E7</v>
      </c>
      <c r="E176" s="105">
        <v>8.7098633E7</v>
      </c>
      <c r="F176" s="105">
        <v>1.01027666E8</v>
      </c>
      <c r="G176" s="105">
        <v>1.03338103E8</v>
      </c>
      <c r="H176" s="105">
        <v>8.5722961E7</v>
      </c>
      <c r="I176" s="105">
        <v>1.15733646E8</v>
      </c>
      <c r="J176" s="105">
        <v>1.24910647E8</v>
      </c>
      <c r="K176" s="105">
        <v>1.32199339E8</v>
      </c>
      <c r="L176" s="105">
        <v>1.56405132E8</v>
      </c>
      <c r="M176" s="105">
        <v>1.5200713E8</v>
      </c>
      <c r="N176" s="105">
        <v>1.44980999E8</v>
      </c>
      <c r="O176" s="105">
        <v>1.39715214E8</v>
      </c>
      <c r="P176" s="105">
        <v>1.5479677E8</v>
      </c>
      <c r="Q176" s="105">
        <v>1.77345362E8</v>
      </c>
      <c r="R176" s="105">
        <v>1.73012781E8</v>
      </c>
      <c r="S176" s="105">
        <v>2.00497888E8</v>
      </c>
      <c r="T176" s="105">
        <v>2.49876255E8</v>
      </c>
      <c r="U176" s="187">
        <v>2.38091695E8</v>
      </c>
    </row>
    <row r="177" ht="15.75" customHeight="1">
      <c r="A177" s="136" t="s">
        <v>38</v>
      </c>
      <c r="B177" s="107">
        <v>18008.0</v>
      </c>
      <c r="C177" s="107">
        <v>15366.0</v>
      </c>
      <c r="D177" s="107">
        <v>14197.0</v>
      </c>
      <c r="E177" s="107">
        <v>18002.0</v>
      </c>
      <c r="F177" s="107">
        <v>10285.0</v>
      </c>
      <c r="G177" s="107">
        <v>20244.0</v>
      </c>
      <c r="H177" s="107">
        <v>184985.0</v>
      </c>
      <c r="I177" s="107">
        <v>56048.0</v>
      </c>
      <c r="J177" s="107">
        <v>72228.0</v>
      </c>
      <c r="K177" s="107">
        <v>108829.0</v>
      </c>
      <c r="L177" s="107">
        <v>88751.0</v>
      </c>
      <c r="M177" s="107">
        <v>47699.0</v>
      </c>
      <c r="N177" s="107">
        <v>50200.0</v>
      </c>
      <c r="O177" s="107">
        <v>31243.0</v>
      </c>
      <c r="P177" s="107">
        <v>46733.0</v>
      </c>
      <c r="Q177" s="107">
        <v>76804.0</v>
      </c>
      <c r="R177" s="107">
        <v>84620.0</v>
      </c>
      <c r="S177" s="107">
        <v>45293.0</v>
      </c>
      <c r="T177" s="107">
        <v>175469.0</v>
      </c>
      <c r="U177" s="184">
        <v>381753.0</v>
      </c>
    </row>
    <row r="178" ht="15.75" customHeight="1">
      <c r="A178" s="140" t="s">
        <v>201</v>
      </c>
      <c r="B178" s="105">
        <v>27567.0</v>
      </c>
      <c r="C178" s="105">
        <v>68269.0</v>
      </c>
      <c r="D178" s="105">
        <v>170718.0</v>
      </c>
      <c r="E178" s="105">
        <v>152678.0</v>
      </c>
      <c r="F178" s="105">
        <v>203600.0</v>
      </c>
      <c r="G178" s="105">
        <v>131588.0</v>
      </c>
      <c r="H178" s="105">
        <v>195968.0</v>
      </c>
      <c r="I178" s="105">
        <v>406945.0</v>
      </c>
      <c r="J178" s="105">
        <v>489897.0</v>
      </c>
      <c r="K178" s="105">
        <v>379281.0</v>
      </c>
      <c r="L178" s="105">
        <v>552548.0</v>
      </c>
      <c r="M178" s="105">
        <v>435102.0</v>
      </c>
      <c r="N178" s="105">
        <v>378719.0</v>
      </c>
      <c r="O178" s="105">
        <v>316971.0</v>
      </c>
      <c r="P178" s="105">
        <v>334201.0</v>
      </c>
      <c r="Q178" s="105">
        <v>393915.0</v>
      </c>
      <c r="R178" s="105">
        <v>359733.0</v>
      </c>
      <c r="S178" s="105">
        <v>411118.0</v>
      </c>
      <c r="T178" s="105">
        <v>604694.0</v>
      </c>
      <c r="U178" s="187">
        <v>535802.0</v>
      </c>
    </row>
    <row r="179" ht="15.75" customHeight="1">
      <c r="A179" s="136" t="s">
        <v>39</v>
      </c>
      <c r="B179" s="107">
        <v>8826842.0</v>
      </c>
      <c r="C179" s="107">
        <v>1.1540505E7</v>
      </c>
      <c r="D179" s="107">
        <v>1.3991887E7</v>
      </c>
      <c r="E179" s="107">
        <v>1.7962428E7</v>
      </c>
      <c r="F179" s="107">
        <v>2.2665748E7</v>
      </c>
      <c r="G179" s="107">
        <v>2.5656737E7</v>
      </c>
      <c r="H179" s="107">
        <v>2.4896942E7</v>
      </c>
      <c r="I179" s="107">
        <v>3.3193365E7</v>
      </c>
      <c r="J179" s="107">
        <v>3.9039796E7</v>
      </c>
      <c r="K179" s="107">
        <v>3.8551206E7</v>
      </c>
      <c r="L179" s="107">
        <v>3.8522681E7</v>
      </c>
      <c r="M179" s="107">
        <v>3.8331928E7</v>
      </c>
      <c r="N179" s="107">
        <v>3.7221138E7</v>
      </c>
      <c r="O179" s="107">
        <v>3.8686369E7</v>
      </c>
      <c r="P179" s="107">
        <v>4.180585E7</v>
      </c>
      <c r="Q179" s="107">
        <v>4.491867E7</v>
      </c>
      <c r="R179" s="107">
        <v>4.6161651E7</v>
      </c>
      <c r="S179" s="107">
        <v>4.8139504E7</v>
      </c>
      <c r="T179" s="107">
        <v>6.1818243E7</v>
      </c>
      <c r="U179" s="184">
        <v>5.6517649E7</v>
      </c>
    </row>
    <row r="180" ht="15.75" customHeight="1">
      <c r="A180" s="140" t="s">
        <v>74</v>
      </c>
      <c r="B180" s="105">
        <v>0.0</v>
      </c>
      <c r="C180" s="105">
        <v>0.0</v>
      </c>
      <c r="D180" s="105">
        <v>1.0</v>
      </c>
      <c r="E180" s="105">
        <v>10964.0</v>
      </c>
      <c r="F180" s="105">
        <v>49.0</v>
      </c>
      <c r="G180" s="105">
        <v>106.0</v>
      </c>
      <c r="H180" s="105">
        <v>23.0</v>
      </c>
      <c r="I180" s="105">
        <v>250.0</v>
      </c>
      <c r="J180" s="105">
        <v>1743.0</v>
      </c>
      <c r="K180" s="105">
        <v>688.0</v>
      </c>
      <c r="L180" s="105">
        <v>397.0</v>
      </c>
      <c r="M180" s="105">
        <v>100.0</v>
      </c>
      <c r="N180" s="105">
        <v>725.0</v>
      </c>
      <c r="O180" s="105">
        <v>290.0</v>
      </c>
      <c r="P180" s="105">
        <v>1562.0</v>
      </c>
      <c r="Q180" s="105">
        <v>3014.0</v>
      </c>
      <c r="R180" s="105">
        <v>24564.0</v>
      </c>
      <c r="S180" s="105">
        <v>1211.0</v>
      </c>
      <c r="T180" s="105">
        <v>113151.0</v>
      </c>
      <c r="U180" s="187">
        <v>145357.0</v>
      </c>
    </row>
    <row r="181" ht="15.75" customHeight="1">
      <c r="A181" s="140" t="s">
        <v>202</v>
      </c>
      <c r="B181" s="105">
        <v>22114.0</v>
      </c>
      <c r="C181" s="105">
        <v>46472.0</v>
      </c>
      <c r="D181" s="105">
        <v>31874.0</v>
      </c>
      <c r="E181" s="105">
        <v>21599.0</v>
      </c>
      <c r="F181" s="105">
        <v>26105.0</v>
      </c>
      <c r="G181" s="105">
        <v>30900.0</v>
      </c>
      <c r="H181" s="105">
        <v>36373.0</v>
      </c>
      <c r="I181" s="105">
        <v>61619.0</v>
      </c>
      <c r="J181" s="105">
        <v>76599.0</v>
      </c>
      <c r="K181" s="105">
        <v>84811.0</v>
      </c>
      <c r="L181" s="105">
        <v>117944.0</v>
      </c>
      <c r="M181" s="105">
        <v>166441.0</v>
      </c>
      <c r="N181" s="105">
        <v>214942.0</v>
      </c>
      <c r="O181" s="105">
        <v>105320.0</v>
      </c>
      <c r="P181" s="105">
        <v>73167.0</v>
      </c>
      <c r="Q181" s="105">
        <v>145762.0</v>
      </c>
      <c r="R181" s="105">
        <v>180437.0</v>
      </c>
      <c r="S181" s="105">
        <v>164200.0</v>
      </c>
      <c r="T181" s="105">
        <v>532878.0</v>
      </c>
      <c r="U181" s="187">
        <v>192294.0</v>
      </c>
    </row>
    <row r="182" ht="15.75" customHeight="1">
      <c r="A182" s="140" t="s">
        <v>203</v>
      </c>
      <c r="B182" s="105">
        <v>53.0</v>
      </c>
      <c r="C182" s="105">
        <v>0.0</v>
      </c>
      <c r="D182" s="105">
        <v>1.0</v>
      </c>
      <c r="E182" s="105">
        <v>13.0</v>
      </c>
      <c r="F182" s="105">
        <v>39.0</v>
      </c>
      <c r="G182" s="105">
        <v>18.0</v>
      </c>
      <c r="H182" s="105">
        <v>59.0</v>
      </c>
      <c r="I182" s="105">
        <v>6.0</v>
      </c>
      <c r="J182" s="105">
        <v>47.0</v>
      </c>
      <c r="K182" s="105">
        <v>0.0</v>
      </c>
      <c r="L182" s="105">
        <v>25.0</v>
      </c>
      <c r="M182" s="105">
        <v>35.0</v>
      </c>
      <c r="N182" s="105">
        <v>23.0</v>
      </c>
      <c r="O182" s="105">
        <v>24.0</v>
      </c>
      <c r="P182" s="105">
        <v>583.0</v>
      </c>
      <c r="Q182" s="105">
        <v>119.0</v>
      </c>
      <c r="R182" s="105">
        <v>130.0</v>
      </c>
      <c r="S182" s="105">
        <v>238.0</v>
      </c>
      <c r="T182" s="105">
        <v>41.0</v>
      </c>
      <c r="U182" s="187">
        <v>2.0</v>
      </c>
    </row>
    <row r="183" ht="15.75" customHeight="1">
      <c r="A183" s="140" t="s">
        <v>204</v>
      </c>
      <c r="B183" s="105">
        <v>10243.0</v>
      </c>
      <c r="C183" s="105">
        <v>3676.0</v>
      </c>
      <c r="D183" s="105">
        <v>18656.0</v>
      </c>
      <c r="E183" s="105">
        <v>10210.0</v>
      </c>
      <c r="F183" s="105">
        <v>20533.0</v>
      </c>
      <c r="G183" s="105">
        <v>24125.0</v>
      </c>
      <c r="H183" s="105">
        <v>103311.0</v>
      </c>
      <c r="I183" s="105">
        <v>108067.0</v>
      </c>
      <c r="J183" s="105">
        <v>340138.0</v>
      </c>
      <c r="K183" s="105">
        <v>139662.0</v>
      </c>
      <c r="L183" s="105">
        <v>119502.0</v>
      </c>
      <c r="M183" s="105">
        <v>100733.0</v>
      </c>
      <c r="N183" s="105">
        <v>39252.0</v>
      </c>
      <c r="O183" s="105">
        <v>174869.0</v>
      </c>
      <c r="P183" s="105">
        <v>182294.0</v>
      </c>
      <c r="Q183" s="105">
        <v>385092.0</v>
      </c>
      <c r="R183" s="105">
        <v>669167.0</v>
      </c>
      <c r="S183" s="105">
        <v>334830.0</v>
      </c>
      <c r="T183" s="105">
        <v>635536.0</v>
      </c>
      <c r="U183" s="187">
        <v>762864.0</v>
      </c>
    </row>
    <row r="184" ht="15.75" customHeight="1">
      <c r="A184" s="136" t="s">
        <v>205</v>
      </c>
      <c r="B184" s="107">
        <v>17045.0</v>
      </c>
      <c r="C184" s="107">
        <v>34131.0</v>
      </c>
      <c r="D184" s="107">
        <v>44088.0</v>
      </c>
      <c r="E184" s="107">
        <v>50533.0</v>
      </c>
      <c r="F184" s="107">
        <v>30318.0</v>
      </c>
      <c r="G184" s="107">
        <v>90308.0</v>
      </c>
      <c r="H184" s="107">
        <v>107524.0</v>
      </c>
      <c r="I184" s="107">
        <v>124900.0</v>
      </c>
      <c r="J184" s="107">
        <v>219462.0</v>
      </c>
      <c r="K184" s="107">
        <v>176976.0</v>
      </c>
      <c r="L184" s="107">
        <v>176729.0</v>
      </c>
      <c r="M184" s="107">
        <v>211920.0</v>
      </c>
      <c r="N184" s="107">
        <v>184519.0</v>
      </c>
      <c r="O184" s="107">
        <v>138711.0</v>
      </c>
      <c r="P184" s="107">
        <v>196993.0</v>
      </c>
      <c r="Q184" s="107">
        <v>194965.0</v>
      </c>
      <c r="R184" s="107">
        <v>209105.0</v>
      </c>
      <c r="S184" s="107">
        <v>222718.0</v>
      </c>
      <c r="T184" s="107">
        <v>282724.0</v>
      </c>
      <c r="U184" s="184">
        <v>254570.0</v>
      </c>
    </row>
    <row r="185" ht="15.75" customHeight="1">
      <c r="A185" s="140" t="s">
        <v>40</v>
      </c>
      <c r="B185" s="105">
        <v>532672.0</v>
      </c>
      <c r="C185" s="105">
        <v>591381.0</v>
      </c>
      <c r="D185" s="105">
        <v>621744.0</v>
      </c>
      <c r="E185" s="105">
        <v>765952.0</v>
      </c>
      <c r="F185" s="105">
        <v>1293801.0</v>
      </c>
      <c r="G185" s="105">
        <v>1962933.0</v>
      </c>
      <c r="H185" s="105">
        <v>1745485.0</v>
      </c>
      <c r="I185" s="105">
        <v>3164059.0</v>
      </c>
      <c r="J185" s="105">
        <v>3123228.0</v>
      </c>
      <c r="K185" s="105">
        <v>3511810.0</v>
      </c>
      <c r="L185" s="105">
        <v>4486234.0</v>
      </c>
      <c r="M185" s="105">
        <v>3705396.0</v>
      </c>
      <c r="N185" s="105">
        <v>2959585.0</v>
      </c>
      <c r="O185" s="105">
        <v>2775455.0</v>
      </c>
      <c r="P185" s="105">
        <v>3772268.0</v>
      </c>
      <c r="Q185" s="105">
        <v>3762714.0</v>
      </c>
      <c r="R185" s="105">
        <v>3496820.0</v>
      </c>
      <c r="S185" s="105">
        <v>3731027.0</v>
      </c>
      <c r="T185" s="105">
        <v>5049493.0</v>
      </c>
      <c r="U185" s="187">
        <v>4520330.0</v>
      </c>
    </row>
    <row r="186" ht="15.75" customHeight="1">
      <c r="A186" s="140" t="s">
        <v>206</v>
      </c>
      <c r="B186" s="105">
        <v>4096.0</v>
      </c>
      <c r="C186" s="105">
        <v>13889.0</v>
      </c>
      <c r="D186" s="105">
        <v>19084.0</v>
      </c>
      <c r="E186" s="105">
        <v>16012.0</v>
      </c>
      <c r="F186" s="105">
        <v>50141.0</v>
      </c>
      <c r="G186" s="105">
        <v>28440.0</v>
      </c>
      <c r="H186" s="105">
        <v>38491.0</v>
      </c>
      <c r="I186" s="105">
        <v>1044519.0</v>
      </c>
      <c r="J186" s="105">
        <v>4693173.0</v>
      </c>
      <c r="K186" s="105">
        <v>8673382.0</v>
      </c>
      <c r="L186" s="105">
        <v>8893257.0</v>
      </c>
      <c r="M186" s="105">
        <v>9516158.0</v>
      </c>
      <c r="N186" s="105">
        <v>7827598.0</v>
      </c>
      <c r="O186" s="105">
        <v>5563294.0</v>
      </c>
      <c r="P186" s="105">
        <v>6575125.0</v>
      </c>
      <c r="Q186" s="105">
        <v>8119370.0</v>
      </c>
      <c r="R186" s="105">
        <v>867841.0</v>
      </c>
      <c r="S186" s="105">
        <v>772845.0</v>
      </c>
      <c r="T186" s="105">
        <v>509152.0</v>
      </c>
      <c r="U186" s="187">
        <v>1.0313559E7</v>
      </c>
    </row>
    <row r="187" ht="15.75" customHeight="1">
      <c r="A187" s="140" t="s">
        <v>529</v>
      </c>
      <c r="B187" s="105">
        <v>16.0</v>
      </c>
      <c r="C187" s="105">
        <v>22.0</v>
      </c>
      <c r="D187" s="105">
        <v>19.0</v>
      </c>
      <c r="E187" s="105">
        <v>1.0</v>
      </c>
      <c r="F187" s="105">
        <v>0.0</v>
      </c>
      <c r="G187" s="105">
        <v>0.0</v>
      </c>
      <c r="H187" s="105">
        <v>0.0</v>
      </c>
      <c r="I187" s="105">
        <v>0.0</v>
      </c>
      <c r="J187" s="105">
        <v>0.0</v>
      </c>
      <c r="K187" s="105">
        <v>1.0</v>
      </c>
      <c r="L187" s="105">
        <v>8.0</v>
      </c>
      <c r="M187" s="105">
        <v>14.0</v>
      </c>
      <c r="N187" s="105">
        <v>2.0</v>
      </c>
      <c r="O187" s="105">
        <v>0.0</v>
      </c>
      <c r="P187" s="105">
        <v>2.0</v>
      </c>
      <c r="Q187" s="105">
        <v>0.0</v>
      </c>
      <c r="R187" s="105">
        <v>6.0</v>
      </c>
      <c r="S187" s="105">
        <v>57.0</v>
      </c>
      <c r="T187" s="105">
        <v>25.0</v>
      </c>
      <c r="U187" s="187">
        <v>90.0</v>
      </c>
    </row>
    <row r="188" ht="15.75" customHeight="1">
      <c r="A188" s="140" t="s">
        <v>207</v>
      </c>
      <c r="B188" s="105">
        <v>0.0</v>
      </c>
      <c r="C188" s="105">
        <v>0.0</v>
      </c>
      <c r="D188" s="105">
        <v>0.0</v>
      </c>
      <c r="E188" s="105">
        <v>76.0</v>
      </c>
      <c r="F188" s="105">
        <v>58.0</v>
      </c>
      <c r="G188" s="105">
        <v>0.0</v>
      </c>
      <c r="H188" s="105">
        <v>8.0</v>
      </c>
      <c r="I188" s="105">
        <v>0.0</v>
      </c>
      <c r="J188" s="105">
        <v>0.0</v>
      </c>
      <c r="K188" s="105">
        <v>0.0</v>
      </c>
      <c r="L188" s="105">
        <v>0.0</v>
      </c>
      <c r="M188" s="105">
        <v>0.0</v>
      </c>
      <c r="N188" s="105">
        <v>994.0</v>
      </c>
      <c r="O188" s="105">
        <v>26.0</v>
      </c>
      <c r="P188" s="105">
        <v>7.0</v>
      </c>
      <c r="Q188" s="105">
        <v>9.0</v>
      </c>
      <c r="R188" s="105">
        <v>26.0</v>
      </c>
      <c r="S188" s="105">
        <v>12.0</v>
      </c>
      <c r="T188" s="105">
        <v>38.0</v>
      </c>
      <c r="U188" s="187">
        <v>11.0</v>
      </c>
    </row>
    <row r="189" ht="15.75" customHeight="1">
      <c r="A189" s="136" t="s">
        <v>208</v>
      </c>
      <c r="B189" s="107">
        <v>3503.0</v>
      </c>
      <c r="C189" s="107">
        <v>11641.0</v>
      </c>
      <c r="D189" s="107">
        <v>20002.0</v>
      </c>
      <c r="E189" s="107">
        <v>17785.0</v>
      </c>
      <c r="F189" s="107">
        <v>19898.0</v>
      </c>
      <c r="G189" s="107">
        <v>17060.0</v>
      </c>
      <c r="H189" s="107">
        <v>20103.0</v>
      </c>
      <c r="I189" s="107">
        <v>26567.0</v>
      </c>
      <c r="J189" s="107">
        <v>40249.0</v>
      </c>
      <c r="K189" s="107">
        <v>42875.0</v>
      </c>
      <c r="L189" s="107">
        <v>71925.0</v>
      </c>
      <c r="M189" s="107">
        <v>111569.0</v>
      </c>
      <c r="N189" s="107">
        <v>85576.0</v>
      </c>
      <c r="O189" s="107">
        <v>37760.0</v>
      </c>
      <c r="P189" s="107">
        <v>33388.0</v>
      </c>
      <c r="Q189" s="107">
        <v>47167.0</v>
      </c>
      <c r="R189" s="107">
        <v>41593.0</v>
      </c>
      <c r="S189" s="107">
        <v>39692.0</v>
      </c>
      <c r="T189" s="107">
        <v>43897.0</v>
      </c>
      <c r="U189" s="184">
        <v>58280.0</v>
      </c>
    </row>
    <row r="190" ht="15.75" customHeight="1">
      <c r="A190" s="140" t="s">
        <v>41</v>
      </c>
      <c r="B190" s="105">
        <v>1246065.0</v>
      </c>
      <c r="C190" s="105">
        <v>1044609.0</v>
      </c>
      <c r="D190" s="105">
        <v>784801.0</v>
      </c>
      <c r="E190" s="105">
        <v>437169.0</v>
      </c>
      <c r="F190" s="105">
        <v>665634.0</v>
      </c>
      <c r="G190" s="105">
        <v>1194017.0</v>
      </c>
      <c r="H190" s="105">
        <v>2172540.0</v>
      </c>
      <c r="I190" s="105">
        <v>2163583.0</v>
      </c>
      <c r="J190" s="105">
        <v>3264665.0</v>
      </c>
      <c r="K190" s="105">
        <v>3031234.0</v>
      </c>
      <c r="L190" s="105">
        <v>3272867.0</v>
      </c>
      <c r="M190" s="105">
        <v>3483544.0</v>
      </c>
      <c r="N190" s="105">
        <v>3549959.0</v>
      </c>
      <c r="O190" s="105">
        <v>2475717.0</v>
      </c>
      <c r="P190" s="105">
        <v>2326171.0</v>
      </c>
      <c r="Q190" s="105">
        <v>2635776.0</v>
      </c>
      <c r="R190" s="105">
        <v>4509009.0</v>
      </c>
      <c r="S190" s="105">
        <v>8001752.0</v>
      </c>
      <c r="T190" s="105">
        <v>9841410.0</v>
      </c>
      <c r="U190" s="187">
        <v>4355197.0</v>
      </c>
    </row>
    <row r="191" ht="15.75" customHeight="1">
      <c r="A191" s="136" t="s">
        <v>42</v>
      </c>
      <c r="B191" s="107">
        <v>773464.0</v>
      </c>
      <c r="C191" s="107">
        <v>1304476.0</v>
      </c>
      <c r="D191" s="107">
        <v>2045599.0</v>
      </c>
      <c r="E191" s="107">
        <v>2796745.0</v>
      </c>
      <c r="F191" s="107">
        <v>3012027.0</v>
      </c>
      <c r="G191" s="107">
        <v>4613250.0</v>
      </c>
      <c r="H191" s="107">
        <v>2595229.0</v>
      </c>
      <c r="I191" s="107">
        <v>4451552.0</v>
      </c>
      <c r="J191" s="107">
        <v>8306606.0</v>
      </c>
      <c r="K191" s="107">
        <v>1.0851924E7</v>
      </c>
      <c r="L191" s="107">
        <v>1.2823526E7</v>
      </c>
      <c r="M191" s="107">
        <v>1.5763357E7</v>
      </c>
      <c r="N191" s="107">
        <v>1.1531801E7</v>
      </c>
      <c r="O191" s="107">
        <v>9977742.0</v>
      </c>
      <c r="P191" s="107">
        <v>1.2224129E7</v>
      </c>
      <c r="Q191" s="107">
        <v>1.6281247E7</v>
      </c>
      <c r="R191" s="107">
        <v>1.5336739E7</v>
      </c>
      <c r="S191" s="107">
        <v>1.7054552E7</v>
      </c>
      <c r="T191" s="107">
        <v>2.8567889E7</v>
      </c>
      <c r="U191" s="184">
        <v>4.5407517E7</v>
      </c>
    </row>
    <row r="192" ht="15.75" customHeight="1">
      <c r="A192" s="136" t="s">
        <v>43</v>
      </c>
      <c r="B192" s="107">
        <v>3570342.0</v>
      </c>
      <c r="C192" s="107">
        <v>4758503.0</v>
      </c>
      <c r="D192" s="107">
        <v>5523783.0</v>
      </c>
      <c r="E192" s="107">
        <v>6506395.0</v>
      </c>
      <c r="F192" s="107">
        <v>7776493.0</v>
      </c>
      <c r="G192" s="107">
        <v>9541782.0</v>
      </c>
      <c r="H192" s="107">
        <v>7877357.0</v>
      </c>
      <c r="I192" s="107">
        <v>1.1305193E7</v>
      </c>
      <c r="J192" s="107">
        <v>1.4556661E7</v>
      </c>
      <c r="K192" s="107">
        <v>1.6801247E7</v>
      </c>
      <c r="L192" s="107">
        <v>1.9078788E7</v>
      </c>
      <c r="M192" s="107">
        <v>2.3726733E7</v>
      </c>
      <c r="N192" s="107">
        <v>1.8925748E7</v>
      </c>
      <c r="O192" s="107">
        <v>1.8661724E7</v>
      </c>
      <c r="P192" s="107">
        <v>2.2302351E7</v>
      </c>
      <c r="Q192" s="107">
        <v>2.3893337E7</v>
      </c>
      <c r="R192" s="107">
        <v>2.3931238E7</v>
      </c>
      <c r="S192" s="107">
        <v>1.9871556E7</v>
      </c>
      <c r="T192" s="107">
        <v>2.5652938E7</v>
      </c>
      <c r="U192" s="184">
        <v>2.1822457E7</v>
      </c>
    </row>
    <row r="193" ht="15.75" customHeight="1">
      <c r="A193" s="136" t="s">
        <v>209</v>
      </c>
      <c r="B193" s="107">
        <v>3.3944166E7</v>
      </c>
      <c r="C193" s="107">
        <v>4.4747869E7</v>
      </c>
      <c r="D193" s="107">
        <v>4.8741359E7</v>
      </c>
      <c r="E193" s="107">
        <v>5.931427E7</v>
      </c>
      <c r="F193" s="107">
        <v>6.9547964E7</v>
      </c>
      <c r="G193" s="107">
        <v>8.1585556E7</v>
      </c>
      <c r="H193" s="107">
        <v>7.7755101E7</v>
      </c>
      <c r="I193" s="107">
        <v>1.02734185E8</v>
      </c>
      <c r="J193" s="107">
        <v>1.2312401E8</v>
      </c>
      <c r="K193" s="107">
        <v>1.33765823E8</v>
      </c>
      <c r="L193" s="107">
        <v>1.53394862E8</v>
      </c>
      <c r="M193" s="107">
        <v>1.60064514E8</v>
      </c>
      <c r="N193" s="107">
        <v>1.50543984E8</v>
      </c>
      <c r="O193" s="107">
        <v>1.35047253E8</v>
      </c>
      <c r="P193" s="107">
        <v>1.54839684E8</v>
      </c>
      <c r="Q193" s="107">
        <v>1.56004357E8</v>
      </c>
      <c r="R193" s="107">
        <v>1.23792117E8</v>
      </c>
      <c r="S193" s="107">
        <v>1.36339521E8</v>
      </c>
      <c r="T193" s="107">
        <v>1.80971848E8</v>
      </c>
      <c r="U193" s="184">
        <v>1.78956846E8</v>
      </c>
    </row>
    <row r="194" ht="15.75" customHeight="1">
      <c r="A194" s="136" t="s">
        <v>210</v>
      </c>
      <c r="B194" s="107">
        <v>75750.0</v>
      </c>
      <c r="C194" s="107">
        <v>110301.0</v>
      </c>
      <c r="D194" s="107">
        <v>173326.0</v>
      </c>
      <c r="E194" s="107">
        <v>270000.0</v>
      </c>
      <c r="F194" s="107">
        <v>341761.0</v>
      </c>
      <c r="G194" s="107">
        <v>623955.0</v>
      </c>
      <c r="H194" s="107">
        <v>733762.0</v>
      </c>
      <c r="I194" s="107">
        <v>1151841.0</v>
      </c>
      <c r="J194" s="107">
        <v>1413379.0</v>
      </c>
      <c r="K194" s="107">
        <v>1911220.0</v>
      </c>
      <c r="L194" s="107">
        <v>2466419.0</v>
      </c>
      <c r="M194" s="107">
        <v>2629094.0</v>
      </c>
      <c r="N194" s="107">
        <v>2410638.0</v>
      </c>
      <c r="O194" s="107">
        <v>1949320.0</v>
      </c>
      <c r="P194" s="107">
        <v>2649883.0</v>
      </c>
      <c r="Q194" s="107">
        <v>2558705.0</v>
      </c>
      <c r="R194" s="107">
        <v>2967714.0</v>
      </c>
      <c r="S194" s="107">
        <v>2367323.0</v>
      </c>
      <c r="T194" s="107">
        <v>3623471.0</v>
      </c>
      <c r="U194" s="184">
        <v>4457471.0</v>
      </c>
    </row>
    <row r="195" ht="15.75" customHeight="1">
      <c r="A195" s="136" t="s">
        <v>44</v>
      </c>
      <c r="B195" s="107">
        <v>200251.0</v>
      </c>
      <c r="C195" s="107">
        <v>403066.0</v>
      </c>
      <c r="D195" s="107">
        <v>450495.0</v>
      </c>
      <c r="E195" s="107">
        <v>565937.0</v>
      </c>
      <c r="F195" s="107">
        <v>363450.0</v>
      </c>
      <c r="G195" s="107">
        <v>328882.0</v>
      </c>
      <c r="H195" s="107">
        <v>349419.0</v>
      </c>
      <c r="I195" s="107">
        <v>1300780.0</v>
      </c>
      <c r="J195" s="107">
        <v>807315.0</v>
      </c>
      <c r="K195" s="107">
        <v>1091833.0</v>
      </c>
      <c r="L195" s="107">
        <v>1938093.0</v>
      </c>
      <c r="M195" s="107">
        <v>1597910.0</v>
      </c>
      <c r="N195" s="107">
        <v>1266792.0</v>
      </c>
      <c r="O195" s="107">
        <v>1606926.0</v>
      </c>
      <c r="P195" s="107">
        <v>1474606.0</v>
      </c>
      <c r="Q195" s="107">
        <v>2324395.0</v>
      </c>
      <c r="R195" s="107">
        <v>1108431.0</v>
      </c>
      <c r="S195" s="107">
        <v>915719.0</v>
      </c>
      <c r="T195" s="107">
        <v>1371786.0</v>
      </c>
      <c r="U195" s="184">
        <v>2276414.0</v>
      </c>
    </row>
    <row r="196" ht="15.75" customHeight="1">
      <c r="A196" s="140" t="s">
        <v>72</v>
      </c>
      <c r="B196" s="105">
        <v>196.0</v>
      </c>
      <c r="C196" s="105">
        <v>264.0</v>
      </c>
      <c r="D196" s="105">
        <v>475.0</v>
      </c>
      <c r="E196" s="105">
        <v>1052.0</v>
      </c>
      <c r="F196" s="105">
        <v>402.0</v>
      </c>
      <c r="G196" s="105">
        <v>433.0</v>
      </c>
      <c r="H196" s="105">
        <v>1367.0</v>
      </c>
      <c r="I196" s="105">
        <v>660.0</v>
      </c>
      <c r="J196" s="105">
        <v>2394.0</v>
      </c>
      <c r="K196" s="105">
        <v>2418.0</v>
      </c>
      <c r="L196" s="105">
        <v>2244.0</v>
      </c>
      <c r="M196" s="105">
        <v>6915.0</v>
      </c>
      <c r="N196" s="105">
        <v>14054.0</v>
      </c>
      <c r="O196" s="105">
        <v>4982.0</v>
      </c>
      <c r="P196" s="105">
        <v>14238.0</v>
      </c>
      <c r="Q196" s="105">
        <v>15734.0</v>
      </c>
      <c r="R196" s="105">
        <v>14574.0</v>
      </c>
      <c r="S196" s="105">
        <v>7937.0</v>
      </c>
      <c r="T196" s="105">
        <v>11830.0</v>
      </c>
      <c r="U196" s="187">
        <v>10815.0</v>
      </c>
    </row>
    <row r="197" ht="15.75" customHeight="1">
      <c r="A197" s="140" t="s">
        <v>211</v>
      </c>
      <c r="B197" s="105">
        <v>542159.0</v>
      </c>
      <c r="C197" s="105">
        <v>737943.0</v>
      </c>
      <c r="D197" s="105">
        <v>1234120.0</v>
      </c>
      <c r="E197" s="105">
        <v>2637956.0</v>
      </c>
      <c r="F197" s="105">
        <v>3052881.0</v>
      </c>
      <c r="G197" s="105">
        <v>6567059.0</v>
      </c>
      <c r="H197" s="105">
        <v>4340905.0</v>
      </c>
      <c r="I197" s="105">
        <v>6698878.0</v>
      </c>
      <c r="J197" s="105">
        <v>1.173121E7</v>
      </c>
      <c r="K197" s="105">
        <v>1.4539106E7</v>
      </c>
      <c r="L197" s="105">
        <v>1.3120097E7</v>
      </c>
      <c r="M197" s="105">
        <v>1.1320054E7</v>
      </c>
      <c r="N197" s="105">
        <v>6888273.0</v>
      </c>
      <c r="O197" s="105">
        <v>5499079.0</v>
      </c>
      <c r="P197" s="105">
        <v>7201764.0</v>
      </c>
      <c r="Q197" s="105">
        <v>7334029.0</v>
      </c>
      <c r="R197" s="105">
        <v>4860335.0</v>
      </c>
      <c r="S197" s="105">
        <v>534238.0</v>
      </c>
      <c r="T197" s="105">
        <v>997793.0</v>
      </c>
      <c r="U197" s="187">
        <v>833464.0</v>
      </c>
    </row>
    <row r="198" ht="15.75" customHeight="1">
      <c r="A198" s="140" t="s">
        <v>212</v>
      </c>
      <c r="B198" s="105">
        <v>1456708.0</v>
      </c>
      <c r="C198" s="105">
        <v>2481989.0</v>
      </c>
      <c r="D198" s="105">
        <v>2552838.0</v>
      </c>
      <c r="E198" s="105">
        <v>2486076.0</v>
      </c>
      <c r="F198" s="105">
        <v>3226281.0</v>
      </c>
      <c r="G198" s="105">
        <v>4336317.0</v>
      </c>
      <c r="H198" s="105">
        <v>4746740.0</v>
      </c>
      <c r="I198" s="105">
        <v>6984262.0</v>
      </c>
      <c r="J198" s="105">
        <v>1.1116531E7</v>
      </c>
      <c r="K198" s="105">
        <v>1.6229125E7</v>
      </c>
      <c r="L198" s="105">
        <v>1.6891893E7</v>
      </c>
      <c r="M198" s="105">
        <v>1.9906398E7</v>
      </c>
      <c r="N198" s="105">
        <v>2.5127731E7</v>
      </c>
      <c r="O198" s="105">
        <v>3.7216721E7</v>
      </c>
      <c r="P198" s="105">
        <v>5.0374166E7</v>
      </c>
      <c r="Q198" s="105">
        <v>6.408736E7</v>
      </c>
      <c r="R198" s="105">
        <v>6.4116675E7</v>
      </c>
      <c r="S198" s="105">
        <v>7.8473072E7</v>
      </c>
      <c r="T198" s="105">
        <v>9.2315967E7</v>
      </c>
      <c r="U198" s="187">
        <v>8.7960626E7</v>
      </c>
    </row>
    <row r="199" ht="15.75" customHeight="1">
      <c r="A199" s="136" t="s">
        <v>213</v>
      </c>
      <c r="B199" s="107">
        <v>234.0</v>
      </c>
      <c r="C199" s="107">
        <v>74.0</v>
      </c>
      <c r="D199" s="107">
        <v>229.0</v>
      </c>
      <c r="E199" s="107">
        <v>208.0</v>
      </c>
      <c r="F199" s="107">
        <v>152.0</v>
      </c>
      <c r="G199" s="107">
        <v>249.0</v>
      </c>
      <c r="H199" s="107">
        <v>747.0</v>
      </c>
      <c r="I199" s="107">
        <v>363.0</v>
      </c>
      <c r="J199" s="107">
        <v>1041.0</v>
      </c>
      <c r="K199" s="107">
        <v>338.0</v>
      </c>
      <c r="L199" s="107">
        <v>186.0</v>
      </c>
      <c r="M199" s="107">
        <v>86.0</v>
      </c>
      <c r="N199" s="107">
        <v>443.0</v>
      </c>
      <c r="O199" s="107">
        <v>309.0</v>
      </c>
      <c r="P199" s="107">
        <v>117.0</v>
      </c>
      <c r="Q199" s="107">
        <v>444.0</v>
      </c>
      <c r="R199" s="107">
        <v>140.0</v>
      </c>
      <c r="S199" s="107">
        <v>9.0</v>
      </c>
      <c r="T199" s="107">
        <v>338.0</v>
      </c>
      <c r="U199" s="184">
        <v>19.0</v>
      </c>
    </row>
    <row r="200" ht="15.75" customHeight="1">
      <c r="A200" s="140" t="s">
        <v>214</v>
      </c>
      <c r="B200" s="105">
        <v>1545851.0</v>
      </c>
      <c r="C200" s="105">
        <v>1458548.0</v>
      </c>
      <c r="D200" s="105">
        <v>2667691.0</v>
      </c>
      <c r="E200" s="105">
        <v>2232552.0</v>
      </c>
      <c r="F200" s="105">
        <v>1745290.0</v>
      </c>
      <c r="G200" s="105">
        <v>3209873.0</v>
      </c>
      <c r="H200" s="105">
        <v>1237511.0</v>
      </c>
      <c r="I200" s="105">
        <v>2779081.0</v>
      </c>
      <c r="J200" s="105">
        <v>3135702.0</v>
      </c>
      <c r="K200" s="105">
        <v>3604053.0</v>
      </c>
      <c r="L200" s="105">
        <v>3061301.0</v>
      </c>
      <c r="M200" s="105">
        <v>2932854.0</v>
      </c>
      <c r="N200" s="105">
        <v>891450.0</v>
      </c>
      <c r="O200" s="105">
        <v>166014.0</v>
      </c>
      <c r="P200" s="105">
        <v>661147.0</v>
      </c>
      <c r="Q200" s="105">
        <v>717550.0</v>
      </c>
      <c r="R200" s="105">
        <v>866625.0</v>
      </c>
      <c r="S200" s="105">
        <v>674019.0</v>
      </c>
      <c r="T200" s="105">
        <v>470813.0</v>
      </c>
      <c r="U200" s="187">
        <v>633257.0</v>
      </c>
    </row>
    <row r="201" ht="15.75" customHeight="1">
      <c r="A201" s="140" t="s">
        <v>215</v>
      </c>
      <c r="B201" s="105">
        <v>47882.0</v>
      </c>
      <c r="C201" s="105">
        <v>171105.0</v>
      </c>
      <c r="D201" s="105">
        <v>252062.0</v>
      </c>
      <c r="E201" s="105">
        <v>270356.0</v>
      </c>
      <c r="F201" s="105">
        <v>394862.0</v>
      </c>
      <c r="G201" s="105">
        <v>522498.0</v>
      </c>
      <c r="H201" s="105">
        <v>1272464.0</v>
      </c>
      <c r="I201" s="105">
        <v>2578407.0</v>
      </c>
      <c r="J201" s="105">
        <v>2775940.0</v>
      </c>
      <c r="K201" s="105">
        <v>2686560.0</v>
      </c>
      <c r="L201" s="105">
        <v>3047866.0</v>
      </c>
      <c r="M201" s="105">
        <v>3060749.0</v>
      </c>
      <c r="N201" s="105">
        <v>1815019.0</v>
      </c>
      <c r="O201" s="105">
        <v>2189915.0</v>
      </c>
      <c r="P201" s="105">
        <v>3071929.0</v>
      </c>
      <c r="Q201" s="105">
        <v>4132385.0</v>
      </c>
      <c r="R201" s="105">
        <v>3264542.0</v>
      </c>
      <c r="S201" s="105">
        <v>3506044.0</v>
      </c>
      <c r="T201" s="105">
        <v>4385251.0</v>
      </c>
      <c r="U201" s="187">
        <v>5751936.0</v>
      </c>
    </row>
    <row r="202" ht="15.75" customHeight="1">
      <c r="A202" s="136" t="s">
        <v>216</v>
      </c>
      <c r="B202" s="107">
        <v>167080.0</v>
      </c>
      <c r="C202" s="107">
        <v>141178.0</v>
      </c>
      <c r="D202" s="107">
        <v>157918.0</v>
      </c>
      <c r="E202" s="107">
        <v>139093.0</v>
      </c>
      <c r="F202" s="107">
        <v>142769.0</v>
      </c>
      <c r="G202" s="107">
        <v>148214.0</v>
      </c>
      <c r="H202" s="107">
        <v>140850.0</v>
      </c>
      <c r="I202" s="107">
        <v>246058.0</v>
      </c>
      <c r="J202" s="107">
        <v>464055.0</v>
      </c>
      <c r="K202" s="107">
        <v>584427.0</v>
      </c>
      <c r="L202" s="107">
        <v>687839.0</v>
      </c>
      <c r="M202" s="107">
        <v>835714.0</v>
      </c>
      <c r="N202" s="107">
        <v>766420.0</v>
      </c>
      <c r="O202" s="107">
        <v>727602.0</v>
      </c>
      <c r="P202" s="107">
        <v>872842.0</v>
      </c>
      <c r="Q202" s="107">
        <v>890333.0</v>
      </c>
      <c r="R202" s="107">
        <v>973925.0</v>
      </c>
      <c r="S202" s="107">
        <v>872724.0</v>
      </c>
      <c r="T202" s="107">
        <v>960121.0</v>
      </c>
      <c r="U202" s="184">
        <v>1298454.0</v>
      </c>
    </row>
    <row r="203" ht="15.75" customHeight="1"/>
    <row r="204" ht="15.75" customHeight="1"/>
    <row r="205" ht="15.75" customHeight="1">
      <c r="A205" s="226" t="s">
        <v>443</v>
      </c>
      <c r="B205" s="89"/>
      <c r="C205" s="89"/>
      <c r="D205" s="89"/>
      <c r="E205" s="89"/>
      <c r="F205" s="89"/>
      <c r="G205" s="89"/>
      <c r="H205" s="89"/>
      <c r="I205" s="89"/>
      <c r="J205" s="89"/>
      <c r="K205" s="89"/>
      <c r="L205" s="89"/>
      <c r="M205" s="89"/>
      <c r="N205" s="89"/>
      <c r="O205" s="89"/>
      <c r="P205" s="89"/>
      <c r="Q205" s="89"/>
      <c r="R205" s="89"/>
      <c r="S205" s="89"/>
      <c r="T205" s="89"/>
      <c r="U205" s="89"/>
    </row>
    <row r="206" ht="15.75" customHeight="1">
      <c r="A206" s="145" t="s">
        <v>444</v>
      </c>
      <c r="B206" s="112">
        <v>1104791.0</v>
      </c>
      <c r="C206" s="112">
        <v>1509822.0</v>
      </c>
      <c r="D206" s="112">
        <v>1609216.0</v>
      </c>
      <c r="E206" s="112">
        <v>2057363.0</v>
      </c>
      <c r="F206" s="112">
        <v>2453309.0</v>
      </c>
      <c r="G206" s="112">
        <v>3120815.0</v>
      </c>
      <c r="H206" s="112">
        <v>3405645.0</v>
      </c>
      <c r="I206" s="112">
        <v>4229255.0</v>
      </c>
      <c r="J206" s="112">
        <v>4760980.0</v>
      </c>
      <c r="K206" s="112">
        <v>4723752.0</v>
      </c>
      <c r="L206" s="112">
        <v>5030350.0</v>
      </c>
      <c r="M206" s="112">
        <v>5851704.0</v>
      </c>
      <c r="N206" s="112">
        <v>4968938.0</v>
      </c>
      <c r="O206" s="112">
        <v>5003111.0</v>
      </c>
      <c r="P206" s="112">
        <v>5848275.0</v>
      </c>
      <c r="Q206" s="112">
        <v>6923229.0</v>
      </c>
      <c r="R206" s="112">
        <v>7623297.0</v>
      </c>
      <c r="S206" s="112">
        <v>6639807.0</v>
      </c>
      <c r="T206" s="112">
        <v>8418892.0</v>
      </c>
      <c r="U206" s="146">
        <v>8236377.0</v>
      </c>
    </row>
    <row r="207" ht="15.75" customHeight="1">
      <c r="A207" s="145" t="s">
        <v>446</v>
      </c>
      <c r="B207" s="112">
        <v>2768184.0</v>
      </c>
      <c r="C207" s="112">
        <v>3519780.0</v>
      </c>
      <c r="D207" s="112">
        <v>4005465.0</v>
      </c>
      <c r="E207" s="112">
        <v>4304298.0</v>
      </c>
      <c r="F207" s="112">
        <v>4973169.0</v>
      </c>
      <c r="G207" s="112">
        <v>5336972.0</v>
      </c>
      <c r="H207" s="112">
        <v>5849392.0</v>
      </c>
      <c r="I207" s="112">
        <v>7839465.0</v>
      </c>
      <c r="J207" s="112">
        <v>1.0130949E7</v>
      </c>
      <c r="K207" s="112">
        <v>9964754.0</v>
      </c>
      <c r="L207" s="112">
        <v>9848071.0</v>
      </c>
      <c r="M207" s="112">
        <v>1.0059222E7</v>
      </c>
      <c r="N207" s="112">
        <v>7020167.0</v>
      </c>
      <c r="O207" s="112">
        <v>6872521.0</v>
      </c>
      <c r="P207" s="112">
        <v>7546486.0</v>
      </c>
      <c r="Q207" s="112">
        <v>6987664.0</v>
      </c>
      <c r="R207" s="112">
        <v>6865913.0</v>
      </c>
      <c r="S207" s="112">
        <v>7828104.0</v>
      </c>
      <c r="T207" s="112">
        <v>8572166.0</v>
      </c>
      <c r="U207" s="146">
        <v>8727437.0</v>
      </c>
    </row>
    <row r="208" ht="15.75" customHeight="1">
      <c r="A208" s="145" t="s">
        <v>448</v>
      </c>
      <c r="B208" s="112">
        <v>1119.0</v>
      </c>
      <c r="C208" s="112">
        <v>1693.0</v>
      </c>
      <c r="D208" s="112">
        <v>2840.0</v>
      </c>
      <c r="E208" s="112">
        <v>2991.0</v>
      </c>
      <c r="F208" s="112">
        <v>8018.0</v>
      </c>
      <c r="G208" s="112">
        <v>10585.0</v>
      </c>
      <c r="H208" s="112">
        <v>15433.0</v>
      </c>
      <c r="I208" s="112">
        <v>17207.0</v>
      </c>
      <c r="J208" s="112">
        <v>26261.0</v>
      </c>
      <c r="K208" s="112">
        <v>120612.0</v>
      </c>
      <c r="L208" s="112">
        <v>52800.0</v>
      </c>
      <c r="M208" s="112">
        <v>62577.0</v>
      </c>
      <c r="N208" s="112">
        <v>49880.0</v>
      </c>
      <c r="O208" s="112">
        <v>47720.0</v>
      </c>
      <c r="P208" s="112">
        <v>53246.0</v>
      </c>
      <c r="Q208" s="112">
        <v>53968.0</v>
      </c>
      <c r="R208" s="112">
        <v>55281.0</v>
      </c>
      <c r="S208" s="112">
        <v>25172.0</v>
      </c>
      <c r="T208" s="112">
        <v>28869.0</v>
      </c>
      <c r="U208" s="146">
        <v>33410.0</v>
      </c>
    </row>
    <row r="209" ht="15.75" customHeight="1">
      <c r="A209" s="145" t="s">
        <v>450</v>
      </c>
      <c r="B209" s="112">
        <v>30332.0</v>
      </c>
      <c r="C209" s="112">
        <v>20640.0</v>
      </c>
      <c r="D209" s="112">
        <v>57669.0</v>
      </c>
      <c r="E209" s="112">
        <v>284977.0</v>
      </c>
      <c r="F209" s="112">
        <v>89862.0</v>
      </c>
      <c r="G209" s="112">
        <v>88694.0</v>
      </c>
      <c r="H209" s="112">
        <v>79332.0</v>
      </c>
      <c r="I209" s="112">
        <v>181908.0</v>
      </c>
      <c r="J209" s="112">
        <v>205417.0</v>
      </c>
      <c r="K209" s="112">
        <v>135750.0</v>
      </c>
      <c r="L209" s="112">
        <v>199575.0</v>
      </c>
      <c r="M209" s="112">
        <v>225498.0</v>
      </c>
      <c r="N209" s="112">
        <v>234861.0</v>
      </c>
      <c r="O209" s="112">
        <v>211443.0</v>
      </c>
      <c r="P209" s="112">
        <v>260088.0</v>
      </c>
      <c r="Q209" s="112">
        <v>245474.0</v>
      </c>
      <c r="R209" s="112">
        <v>298722.0</v>
      </c>
      <c r="S209" s="112">
        <v>281400.0</v>
      </c>
      <c r="T209" s="112">
        <v>281562.0</v>
      </c>
      <c r="U209" s="146">
        <v>301370.0</v>
      </c>
    </row>
    <row r="210" ht="15.75" customHeight="1">
      <c r="A210" s="145" t="s">
        <v>452</v>
      </c>
      <c r="B210" s="112">
        <v>1788441.0</v>
      </c>
      <c r="C210" s="112">
        <v>3021425.0</v>
      </c>
      <c r="D210" s="112">
        <v>2628129.0</v>
      </c>
      <c r="E210" s="112">
        <v>3125703.0</v>
      </c>
      <c r="F210" s="112">
        <v>3794295.0</v>
      </c>
      <c r="G210" s="112">
        <v>3533309.0</v>
      </c>
      <c r="H210" s="112">
        <v>3272223.0</v>
      </c>
      <c r="I210" s="112">
        <v>4019477.0</v>
      </c>
      <c r="J210" s="112">
        <v>4542073.0</v>
      </c>
      <c r="K210" s="112">
        <v>3833207.0</v>
      </c>
      <c r="L210" s="112">
        <v>3905642.0</v>
      </c>
      <c r="M210" s="112">
        <v>4051184.0</v>
      </c>
      <c r="N210" s="112">
        <v>3485381.0</v>
      </c>
      <c r="O210" s="112">
        <v>3450722.0</v>
      </c>
      <c r="P210" s="112">
        <v>4255065.0</v>
      </c>
      <c r="Q210" s="112">
        <v>4776333.0</v>
      </c>
      <c r="R210" s="112">
        <v>4655190.0</v>
      </c>
      <c r="S210" s="112">
        <v>4196310.0</v>
      </c>
      <c r="T210" s="112">
        <v>5327678.0</v>
      </c>
      <c r="U210" s="146">
        <v>5279180.0</v>
      </c>
    </row>
    <row r="211" ht="15.75" customHeight="1">
      <c r="A211" s="145" t="s">
        <v>454</v>
      </c>
      <c r="B211" s="112">
        <v>6102649.0</v>
      </c>
      <c r="C211" s="112">
        <v>7654866.0</v>
      </c>
      <c r="D211" s="112">
        <v>9016839.0</v>
      </c>
      <c r="E211" s="112">
        <v>1.1288722E7</v>
      </c>
      <c r="F211" s="112">
        <v>1.3351621E7</v>
      </c>
      <c r="G211" s="112">
        <v>1.5644105E7</v>
      </c>
      <c r="H211" s="112">
        <v>1.3031124E7</v>
      </c>
      <c r="I211" s="112">
        <v>1.7116565E7</v>
      </c>
      <c r="J211" s="112">
        <v>2.2078793E7</v>
      </c>
      <c r="K211" s="112">
        <v>2.412446E7</v>
      </c>
      <c r="L211" s="112">
        <v>2.3119289E7</v>
      </c>
      <c r="M211" s="112">
        <v>2.707442E7</v>
      </c>
      <c r="N211" s="112">
        <v>2.4989088E7</v>
      </c>
      <c r="O211" s="112">
        <v>2.2562513E7</v>
      </c>
      <c r="P211" s="112">
        <v>2.7079913E7</v>
      </c>
      <c r="Q211" s="112">
        <v>3.2330186E7</v>
      </c>
      <c r="R211" s="112">
        <v>3.2591682E7</v>
      </c>
      <c r="S211" s="112">
        <v>2.9712268E7</v>
      </c>
      <c r="T211" s="112">
        <v>3.912664E7</v>
      </c>
      <c r="U211" s="146">
        <v>3.5579424E7</v>
      </c>
    </row>
    <row r="212" ht="15.75" customHeight="1">
      <c r="A212" s="145" t="s">
        <v>456</v>
      </c>
      <c r="B212" s="112">
        <v>2.4291889E7</v>
      </c>
      <c r="C212" s="112">
        <v>3.0356021E7</v>
      </c>
      <c r="D212" s="112">
        <v>3.0722928E7</v>
      </c>
      <c r="E212" s="112">
        <v>3.7879365E7</v>
      </c>
      <c r="F212" s="112">
        <v>4.5384335E7</v>
      </c>
      <c r="G212" s="112">
        <v>5.578993E7</v>
      </c>
      <c r="H212" s="112">
        <v>5.5764084E7</v>
      </c>
      <c r="I212" s="112">
        <v>7.4251272E7</v>
      </c>
      <c r="J212" s="112">
        <v>9.272622E7</v>
      </c>
      <c r="K212" s="112">
        <v>9.1933081E7</v>
      </c>
      <c r="L212" s="112">
        <v>9.415675E7</v>
      </c>
      <c r="M212" s="112">
        <v>1.0501276E8</v>
      </c>
      <c r="N212" s="112">
        <v>8.7689442E7</v>
      </c>
      <c r="O212" s="112">
        <v>8.6118708E7</v>
      </c>
      <c r="P212" s="112">
        <v>9.6932837E7</v>
      </c>
      <c r="Q212" s="112">
        <v>1.06257241E8</v>
      </c>
      <c r="R212" s="112">
        <v>1.05087088E8</v>
      </c>
      <c r="S212" s="112">
        <v>1.05110506E8</v>
      </c>
      <c r="T212" s="112">
        <v>1.19920072E8</v>
      </c>
      <c r="U212" s="146">
        <v>1.11399129E8</v>
      </c>
    </row>
    <row r="213" ht="15.75" customHeight="1">
      <c r="A213" s="145" t="s">
        <v>458</v>
      </c>
      <c r="B213" s="112">
        <v>74668.0</v>
      </c>
      <c r="C213" s="112">
        <v>86309.0</v>
      </c>
      <c r="D213" s="112">
        <v>86689.0</v>
      </c>
      <c r="E213" s="112">
        <v>104315.0</v>
      </c>
      <c r="F213" s="112">
        <v>170450.0</v>
      </c>
      <c r="G213" s="112">
        <v>185480.0</v>
      </c>
      <c r="H213" s="112">
        <v>213028.0</v>
      </c>
      <c r="I213" s="112">
        <v>390396.0</v>
      </c>
      <c r="J213" s="112">
        <v>353607.0</v>
      </c>
      <c r="K213" s="112">
        <v>427352.0</v>
      </c>
      <c r="L213" s="112">
        <v>433267.0</v>
      </c>
      <c r="M213" s="112">
        <v>345667.0</v>
      </c>
      <c r="N213" s="112">
        <v>286141.0</v>
      </c>
      <c r="O213" s="112">
        <v>282690.0</v>
      </c>
      <c r="P213" s="112">
        <v>427042.0</v>
      </c>
      <c r="Q213" s="112">
        <v>564534.0</v>
      </c>
      <c r="R213" s="112">
        <v>725255.0</v>
      </c>
      <c r="S213" s="112">
        <v>773891.0</v>
      </c>
      <c r="T213" s="112">
        <v>973040.0</v>
      </c>
      <c r="U213" s="146">
        <v>832661.0</v>
      </c>
    </row>
    <row r="214" ht="15.75" customHeight="1">
      <c r="A214" s="145" t="s">
        <v>460</v>
      </c>
      <c r="B214" s="112">
        <v>951493.0</v>
      </c>
      <c r="C214" s="112">
        <v>1187896.0</v>
      </c>
      <c r="D214" s="112">
        <v>1423066.0</v>
      </c>
      <c r="E214" s="112">
        <v>1545239.0</v>
      </c>
      <c r="F214" s="112">
        <v>1925333.0</v>
      </c>
      <c r="G214" s="112">
        <v>2746384.0</v>
      </c>
      <c r="H214" s="112">
        <v>3231013.0</v>
      </c>
      <c r="I214" s="112">
        <v>3412622.0</v>
      </c>
      <c r="J214" s="112">
        <v>3699439.0</v>
      </c>
      <c r="K214" s="112">
        <v>3797556.0</v>
      </c>
      <c r="L214" s="112">
        <v>4192850.0</v>
      </c>
      <c r="M214" s="112">
        <v>3733626.0</v>
      </c>
      <c r="N214" s="112">
        <v>4285734.0</v>
      </c>
      <c r="O214" s="112">
        <v>5291288.0</v>
      </c>
      <c r="P214" s="112">
        <v>8117046.0</v>
      </c>
      <c r="Q214" s="112">
        <v>1.0861554E7</v>
      </c>
      <c r="R214" s="112">
        <v>1.3453435E7</v>
      </c>
      <c r="S214" s="112">
        <v>1.4045211E7</v>
      </c>
      <c r="T214" s="112">
        <v>1.7626343E7</v>
      </c>
      <c r="U214" s="146">
        <v>1.8095928E7</v>
      </c>
    </row>
    <row r="215" ht="15.75" customHeight="1">
      <c r="A215" s="145" t="s">
        <v>462</v>
      </c>
      <c r="B215" s="112">
        <v>5080607.0</v>
      </c>
      <c r="C215" s="112">
        <v>6451391.0</v>
      </c>
      <c r="D215" s="112">
        <v>6925292.0</v>
      </c>
      <c r="E215" s="112">
        <v>8600428.0</v>
      </c>
      <c r="F215" s="112">
        <v>1.0211177E7</v>
      </c>
      <c r="G215" s="112">
        <v>1.1639589E7</v>
      </c>
      <c r="H215" s="112">
        <v>1.1020311E7</v>
      </c>
      <c r="I215" s="112">
        <v>1.4006447E7</v>
      </c>
      <c r="J215" s="112">
        <v>1.757876E7</v>
      </c>
      <c r="K215" s="112">
        <v>1.6065665E7</v>
      </c>
      <c r="L215" s="112">
        <v>1.7575739E7</v>
      </c>
      <c r="M215" s="112">
        <v>1.9284885E7</v>
      </c>
      <c r="N215" s="112">
        <v>1.686606E7</v>
      </c>
      <c r="O215" s="112">
        <v>1.6703875E7</v>
      </c>
      <c r="P215" s="112">
        <v>2.0355868E7</v>
      </c>
      <c r="Q215" s="112">
        <v>2.1159551E7</v>
      </c>
      <c r="R215" s="112">
        <v>2.1427673E7</v>
      </c>
      <c r="S215" s="112">
        <v>2.2252402E7</v>
      </c>
      <c r="T215" s="112">
        <v>3.0328014E7</v>
      </c>
      <c r="U215" s="146">
        <v>2.6981254E7</v>
      </c>
    </row>
    <row r="216" ht="15.75" customHeight="1">
      <c r="A216" s="145" t="s">
        <v>464</v>
      </c>
      <c r="B216" s="112">
        <v>19207.0</v>
      </c>
      <c r="C216" s="112">
        <v>19813.0</v>
      </c>
      <c r="D216" s="112">
        <v>8555.0</v>
      </c>
      <c r="E216" s="112">
        <v>13722.0</v>
      </c>
      <c r="F216" s="112">
        <v>21496.0</v>
      </c>
      <c r="G216" s="112">
        <v>18010.0</v>
      </c>
      <c r="H216" s="112">
        <v>26001.0</v>
      </c>
      <c r="I216" s="112">
        <v>39062.0</v>
      </c>
      <c r="J216" s="112">
        <v>63436.0</v>
      </c>
      <c r="K216" s="112">
        <v>68827.0</v>
      </c>
      <c r="L216" s="112">
        <v>99158.0</v>
      </c>
      <c r="M216" s="112">
        <v>146910.0</v>
      </c>
      <c r="N216" s="112">
        <v>144400.0</v>
      </c>
      <c r="O216" s="112">
        <v>132147.0</v>
      </c>
      <c r="P216" s="112">
        <v>177083.0</v>
      </c>
      <c r="Q216" s="112">
        <v>212840.0</v>
      </c>
      <c r="R216" s="112">
        <v>195691.0</v>
      </c>
      <c r="S216" s="112">
        <v>200395.0</v>
      </c>
      <c r="T216" s="112">
        <v>239068.0</v>
      </c>
      <c r="U216" s="146">
        <v>375372.0</v>
      </c>
    </row>
    <row r="217" ht="15.75" customHeight="1">
      <c r="A217" s="145" t="s">
        <v>466</v>
      </c>
      <c r="B217" s="112">
        <v>17263.0</v>
      </c>
      <c r="C217" s="112">
        <v>13523.0</v>
      </c>
      <c r="D217" s="112">
        <v>11478.0</v>
      </c>
      <c r="E217" s="112">
        <v>15600.0</v>
      </c>
      <c r="F217" s="112">
        <v>19691.0</v>
      </c>
      <c r="G217" s="112">
        <v>29130.0</v>
      </c>
      <c r="H217" s="112">
        <v>38113.0</v>
      </c>
      <c r="I217" s="112">
        <v>42148.0</v>
      </c>
      <c r="J217" s="112">
        <v>87607.0</v>
      </c>
      <c r="K217" s="112">
        <v>89497.0</v>
      </c>
      <c r="L217" s="112">
        <v>124786.0</v>
      </c>
      <c r="M217" s="112">
        <v>157487.0</v>
      </c>
      <c r="N217" s="112">
        <v>139708.0</v>
      </c>
      <c r="O217" s="112">
        <v>163352.0</v>
      </c>
      <c r="P217" s="112">
        <v>254510.0</v>
      </c>
      <c r="Q217" s="112">
        <v>331791.0</v>
      </c>
      <c r="R217" s="112">
        <v>436503.0</v>
      </c>
      <c r="S217" s="112">
        <v>487610.0</v>
      </c>
      <c r="T217" s="112">
        <v>433493.0</v>
      </c>
      <c r="U217" s="146">
        <v>90921.0</v>
      </c>
    </row>
    <row r="218" ht="15.75" customHeight="1">
      <c r="A218" s="145" t="s">
        <v>468</v>
      </c>
      <c r="B218" s="112">
        <v>115584.0</v>
      </c>
      <c r="C218" s="112">
        <v>129083.0</v>
      </c>
      <c r="D218" s="112">
        <v>150767.0</v>
      </c>
      <c r="E218" s="112">
        <v>169343.0</v>
      </c>
      <c r="F218" s="112">
        <v>251751.0</v>
      </c>
      <c r="G218" s="112">
        <v>293989.0</v>
      </c>
      <c r="H218" s="112">
        <v>204684.0</v>
      </c>
      <c r="I218" s="112">
        <v>257868.0</v>
      </c>
      <c r="J218" s="112">
        <v>309228.0</v>
      </c>
      <c r="K218" s="112">
        <v>262580.0</v>
      </c>
      <c r="L218" s="112">
        <v>256661.0</v>
      </c>
      <c r="M218" s="112">
        <v>303804.0</v>
      </c>
      <c r="N218" s="112">
        <v>309532.0</v>
      </c>
      <c r="O218" s="112">
        <v>305537.0</v>
      </c>
      <c r="P218" s="112">
        <v>307522.0</v>
      </c>
      <c r="Q218" s="112">
        <v>312210.0</v>
      </c>
      <c r="R218" s="112">
        <v>282202.0</v>
      </c>
      <c r="S218" s="112">
        <v>275927.0</v>
      </c>
      <c r="T218" s="112">
        <v>410949.0</v>
      </c>
      <c r="U218" s="146">
        <v>327689.0</v>
      </c>
    </row>
    <row r="219" ht="15.75" customHeight="1">
      <c r="A219" s="145" t="s">
        <v>470</v>
      </c>
      <c r="B219" s="112">
        <v>227558.0</v>
      </c>
      <c r="C219" s="112">
        <v>252182.0</v>
      </c>
      <c r="D219" s="112">
        <v>237935.0</v>
      </c>
      <c r="E219" s="112">
        <v>350582.0</v>
      </c>
      <c r="F219" s="112">
        <v>375981.0</v>
      </c>
      <c r="G219" s="112">
        <v>449899.0</v>
      </c>
      <c r="H219" s="112">
        <v>400005.0</v>
      </c>
      <c r="I219" s="112">
        <v>569312.0</v>
      </c>
      <c r="J219" s="112">
        <v>851729.0</v>
      </c>
      <c r="K219" s="112">
        <v>884707.0</v>
      </c>
      <c r="L219" s="112">
        <v>725238.0</v>
      </c>
      <c r="M219" s="112">
        <v>591422.0</v>
      </c>
      <c r="N219" s="112">
        <v>441124.0</v>
      </c>
      <c r="O219" s="112">
        <v>399997.0</v>
      </c>
      <c r="P219" s="112">
        <v>409726.0</v>
      </c>
      <c r="Q219" s="112">
        <v>349113.0</v>
      </c>
      <c r="R219" s="112">
        <v>358623.0</v>
      </c>
      <c r="S219" s="112">
        <v>387613.0</v>
      </c>
      <c r="T219" s="112">
        <v>553504.0</v>
      </c>
      <c r="U219" s="146">
        <v>585214.0</v>
      </c>
    </row>
    <row r="220" ht="15.75" customHeight="1">
      <c r="A220" s="145" t="s">
        <v>472</v>
      </c>
      <c r="B220" s="112">
        <v>194614.0</v>
      </c>
      <c r="C220" s="112">
        <v>280897.0</v>
      </c>
      <c r="D220" s="112">
        <v>323834.0</v>
      </c>
      <c r="E220" s="112">
        <v>353809.0</v>
      </c>
      <c r="F220" s="112">
        <v>384642.0</v>
      </c>
      <c r="G220" s="112">
        <v>387490.0</v>
      </c>
      <c r="H220" s="112">
        <v>480930.0</v>
      </c>
      <c r="I220" s="112">
        <v>754426.0</v>
      </c>
      <c r="J220" s="112">
        <v>1162064.0</v>
      </c>
      <c r="K220" s="112">
        <v>1514582.0</v>
      </c>
      <c r="L220" s="112">
        <v>1399461.0</v>
      </c>
      <c r="M220" s="112">
        <v>1663291.0</v>
      </c>
      <c r="N220" s="112">
        <v>1468894.0</v>
      </c>
      <c r="O220" s="112">
        <v>1578828.0</v>
      </c>
      <c r="P220" s="112">
        <v>2128048.0</v>
      </c>
      <c r="Q220" s="112">
        <v>2250094.0</v>
      </c>
      <c r="R220" s="112">
        <v>2322315.0</v>
      </c>
      <c r="S220" s="112">
        <v>2772488.0</v>
      </c>
      <c r="T220" s="112">
        <v>3453790.0</v>
      </c>
      <c r="U220" s="146">
        <v>3036088.0</v>
      </c>
    </row>
    <row r="221" ht="15.75" customHeight="1">
      <c r="A221" s="145" t="s">
        <v>474</v>
      </c>
      <c r="B221" s="112">
        <v>122117.0</v>
      </c>
      <c r="C221" s="112">
        <v>128530.0</v>
      </c>
      <c r="D221" s="112">
        <v>183020.0</v>
      </c>
      <c r="E221" s="112">
        <v>336402.0</v>
      </c>
      <c r="F221" s="112">
        <v>735326.0</v>
      </c>
      <c r="G221" s="112">
        <v>983733.0</v>
      </c>
      <c r="H221" s="112">
        <v>897393.0</v>
      </c>
      <c r="I221" s="112">
        <v>1790562.0</v>
      </c>
      <c r="J221" s="112">
        <v>3457346.0</v>
      </c>
      <c r="K221" s="112">
        <v>3655227.0</v>
      </c>
      <c r="L221" s="112">
        <v>3458156.0</v>
      </c>
      <c r="M221" s="112">
        <v>3376077.0</v>
      </c>
      <c r="N221" s="112">
        <v>2237200.0</v>
      </c>
      <c r="O221" s="112">
        <v>2408139.0</v>
      </c>
      <c r="P221" s="112">
        <v>2584226.0</v>
      </c>
      <c r="Q221" s="112">
        <v>5244319.0</v>
      </c>
      <c r="R221" s="112">
        <v>5968775.0</v>
      </c>
      <c r="S221" s="112">
        <v>6431077.0</v>
      </c>
      <c r="T221" s="112">
        <v>7547226.0</v>
      </c>
      <c r="U221" s="146">
        <v>7709702.0</v>
      </c>
    </row>
    <row r="222" ht="15.75" customHeight="1">
      <c r="A222" s="145" t="s">
        <v>476</v>
      </c>
      <c r="B222" s="112">
        <v>36031.0</v>
      </c>
      <c r="C222" s="112">
        <v>41959.0</v>
      </c>
      <c r="D222" s="112">
        <v>57242.0</v>
      </c>
      <c r="E222" s="112">
        <v>94896.0</v>
      </c>
      <c r="F222" s="112">
        <v>110555.0</v>
      </c>
      <c r="G222" s="112">
        <v>131558.0</v>
      </c>
      <c r="H222" s="112">
        <v>126469.0</v>
      </c>
      <c r="I222" s="112">
        <v>176570.0</v>
      </c>
      <c r="J222" s="112">
        <v>202040.0</v>
      </c>
      <c r="K222" s="112">
        <v>256030.0</v>
      </c>
      <c r="L222" s="112">
        <v>302799.0</v>
      </c>
      <c r="M222" s="112">
        <v>331465.0</v>
      </c>
      <c r="N222" s="112">
        <v>289555.0</v>
      </c>
      <c r="O222" s="112">
        <v>436364.0</v>
      </c>
      <c r="P222" s="112">
        <v>494752.0</v>
      </c>
      <c r="Q222" s="112">
        <v>590975.0</v>
      </c>
      <c r="R222" s="112">
        <v>516467.0</v>
      </c>
      <c r="S222" s="112">
        <v>508681.0</v>
      </c>
      <c r="T222" s="112">
        <v>632024.0</v>
      </c>
      <c r="U222" s="146">
        <v>589502.0</v>
      </c>
    </row>
    <row r="223" ht="15.75" customHeight="1">
      <c r="A223" s="145" t="s">
        <v>478</v>
      </c>
      <c r="B223" s="112">
        <v>1361329.0</v>
      </c>
      <c r="C223" s="112">
        <v>1745936.0</v>
      </c>
      <c r="D223" s="112">
        <v>2081639.0</v>
      </c>
      <c r="E223" s="112">
        <v>3003142.0</v>
      </c>
      <c r="F223" s="112">
        <v>4430019.0</v>
      </c>
      <c r="G223" s="112">
        <v>5423982.0</v>
      </c>
      <c r="H223" s="112">
        <v>4292253.0</v>
      </c>
      <c r="I223" s="112">
        <v>6236378.0</v>
      </c>
      <c r="J223" s="112">
        <v>7551576.0</v>
      </c>
      <c r="K223" s="112">
        <v>6334673.0</v>
      </c>
      <c r="L223" s="112">
        <v>5971878.0</v>
      </c>
      <c r="M223" s="112">
        <v>6203607.0</v>
      </c>
      <c r="N223" s="112">
        <v>5606122.0</v>
      </c>
      <c r="O223" s="112">
        <v>6127564.0</v>
      </c>
      <c r="P223" s="112">
        <v>7974254.0</v>
      </c>
      <c r="Q223" s="112">
        <v>8794347.0</v>
      </c>
      <c r="R223" s="112">
        <v>8603882.0</v>
      </c>
      <c r="S223" s="112">
        <v>1.0387624E7</v>
      </c>
      <c r="T223" s="112">
        <v>1.2290214E7</v>
      </c>
      <c r="U223" s="146">
        <v>9764501.0</v>
      </c>
    </row>
    <row r="224" ht="15.75" customHeight="1">
      <c r="A224" s="145" t="s">
        <v>480</v>
      </c>
      <c r="B224" s="112">
        <v>1933120.0</v>
      </c>
      <c r="C224" s="112">
        <v>2969411.0</v>
      </c>
      <c r="D224" s="112">
        <v>2926721.0</v>
      </c>
      <c r="E224" s="112">
        <v>3650067.0</v>
      </c>
      <c r="F224" s="112">
        <v>4924824.0</v>
      </c>
      <c r="G224" s="112">
        <v>5299420.0</v>
      </c>
      <c r="H224" s="112">
        <v>5122250.0</v>
      </c>
      <c r="I224" s="112">
        <v>6479120.0</v>
      </c>
      <c r="J224" s="112">
        <v>8660907.0</v>
      </c>
      <c r="K224" s="112">
        <v>8703962.0</v>
      </c>
      <c r="L224" s="112">
        <v>9824959.0</v>
      </c>
      <c r="M224" s="112">
        <v>9340126.0</v>
      </c>
      <c r="N224" s="112">
        <v>8807724.0</v>
      </c>
      <c r="O224" s="112">
        <v>9752617.0</v>
      </c>
      <c r="P224" s="112">
        <v>1.1228221E7</v>
      </c>
      <c r="Q224" s="112">
        <v>1.2313521E7</v>
      </c>
      <c r="R224" s="112">
        <v>1.1202229E7</v>
      </c>
      <c r="S224" s="112">
        <v>1.2789317E7</v>
      </c>
      <c r="T224" s="112">
        <v>1.4005023E7</v>
      </c>
      <c r="U224" s="146">
        <v>1.2516338E7</v>
      </c>
    </row>
    <row r="225" ht="15.75" customHeight="1"/>
    <row r="226" ht="15.75" customHeight="1">
      <c r="A226" s="98" t="s">
        <v>644</v>
      </c>
    </row>
    <row r="227" ht="15.75" customHeight="1">
      <c r="A227" s="99" t="s">
        <v>490</v>
      </c>
      <c r="B227" s="134" t="s">
        <v>624</v>
      </c>
      <c r="C227" s="134" t="s">
        <v>625</v>
      </c>
      <c r="D227" s="134" t="s">
        <v>626</v>
      </c>
      <c r="E227" s="134" t="s">
        <v>627</v>
      </c>
      <c r="F227" s="134" t="s">
        <v>628</v>
      </c>
      <c r="G227" s="134" t="s">
        <v>629</v>
      </c>
      <c r="H227" s="134" t="s">
        <v>630</v>
      </c>
      <c r="I227" s="134" t="s">
        <v>631</v>
      </c>
      <c r="J227" s="134" t="s">
        <v>632</v>
      </c>
      <c r="K227" s="134" t="s">
        <v>633</v>
      </c>
      <c r="L227" s="134" t="s">
        <v>634</v>
      </c>
      <c r="M227" s="134" t="s">
        <v>635</v>
      </c>
      <c r="N227" s="134" t="s">
        <v>636</v>
      </c>
      <c r="O227" s="134" t="s">
        <v>637</v>
      </c>
      <c r="P227" s="134" t="s">
        <v>638</v>
      </c>
      <c r="Q227" s="134" t="s">
        <v>639</v>
      </c>
      <c r="R227" s="134" t="s">
        <v>640</v>
      </c>
      <c r="S227" s="134" t="s">
        <v>641</v>
      </c>
      <c r="T227" s="134" t="s">
        <v>642</v>
      </c>
      <c r="U227" s="135" t="s">
        <v>643</v>
      </c>
    </row>
    <row r="228" ht="15.75" customHeight="1">
      <c r="A228" s="136" t="s">
        <v>511</v>
      </c>
      <c r="B228" s="120">
        <f t="shared" ref="B228:U228" si="2">B12/B$12</f>
        <v>1</v>
      </c>
      <c r="C228" s="120">
        <f t="shared" si="2"/>
        <v>1</v>
      </c>
      <c r="D228" s="120">
        <f t="shared" si="2"/>
        <v>1</v>
      </c>
      <c r="E228" s="120">
        <f t="shared" si="2"/>
        <v>1</v>
      </c>
      <c r="F228" s="120">
        <f t="shared" si="2"/>
        <v>1</v>
      </c>
      <c r="G228" s="120">
        <f t="shared" si="2"/>
        <v>1</v>
      </c>
      <c r="H228" s="120">
        <f t="shared" si="2"/>
        <v>1</v>
      </c>
      <c r="I228" s="120">
        <f t="shared" si="2"/>
        <v>1</v>
      </c>
      <c r="J228" s="120">
        <f t="shared" si="2"/>
        <v>1</v>
      </c>
      <c r="K228" s="120">
        <f t="shared" si="2"/>
        <v>1</v>
      </c>
      <c r="L228" s="120">
        <f t="shared" si="2"/>
        <v>1</v>
      </c>
      <c r="M228" s="120">
        <f t="shared" si="2"/>
        <v>1</v>
      </c>
      <c r="N228" s="120">
        <f t="shared" si="2"/>
        <v>1</v>
      </c>
      <c r="O228" s="120">
        <f t="shared" si="2"/>
        <v>1</v>
      </c>
      <c r="P228" s="120">
        <f t="shared" si="2"/>
        <v>1</v>
      </c>
      <c r="Q228" s="120">
        <f t="shared" si="2"/>
        <v>1</v>
      </c>
      <c r="R228" s="120">
        <f t="shared" si="2"/>
        <v>1</v>
      </c>
      <c r="S228" s="120">
        <f t="shared" si="2"/>
        <v>1</v>
      </c>
      <c r="T228" s="120">
        <f t="shared" si="2"/>
        <v>1</v>
      </c>
      <c r="U228" s="196">
        <f t="shared" si="2"/>
        <v>1</v>
      </c>
    </row>
    <row r="229" ht="15.75" customHeight="1">
      <c r="A229" s="140" t="s">
        <v>101</v>
      </c>
      <c r="B229" s="116">
        <f t="shared" ref="B229:U229" si="3">B13/B$12</f>
        <v>0.000001482702545</v>
      </c>
      <c r="C229" s="116">
        <f t="shared" si="3"/>
        <v>0.000001687369016</v>
      </c>
      <c r="D229" s="116">
        <f t="shared" si="3"/>
        <v>0.000002291073069</v>
      </c>
      <c r="E229" s="116">
        <f t="shared" si="3"/>
        <v>0.0000002350084603</v>
      </c>
      <c r="F229" s="116">
        <f t="shared" si="3"/>
        <v>0.000002485055549</v>
      </c>
      <c r="G229" s="116">
        <f t="shared" si="3"/>
        <v>0.00000237779435</v>
      </c>
      <c r="H229" s="116">
        <f t="shared" si="3"/>
        <v>0.000001368398274</v>
      </c>
      <c r="I229" s="116">
        <f t="shared" si="3"/>
        <v>0.000002636100131</v>
      </c>
      <c r="J229" s="116">
        <f t="shared" si="3"/>
        <v>0.000002525532225</v>
      </c>
      <c r="K229" s="116">
        <f t="shared" si="3"/>
        <v>0.000002852822727</v>
      </c>
      <c r="L229" s="116">
        <f t="shared" si="3"/>
        <v>0.00000492053225</v>
      </c>
      <c r="M229" s="116">
        <f t="shared" si="3"/>
        <v>0.000008866727741</v>
      </c>
      <c r="N229" s="116">
        <f t="shared" si="3"/>
        <v>0.000007133381804</v>
      </c>
      <c r="O229" s="116">
        <f t="shared" si="3"/>
        <v>0.000002825588014</v>
      </c>
      <c r="P229" s="116">
        <f t="shared" si="3"/>
        <v>0.000001768102076</v>
      </c>
      <c r="Q229" s="116">
        <f t="shared" si="3"/>
        <v>0.00001129233902</v>
      </c>
      <c r="R229" s="116">
        <f t="shared" si="3"/>
        <v>0.00001416830861</v>
      </c>
      <c r="S229" s="116">
        <f t="shared" si="3"/>
        <v>0.00002650045805</v>
      </c>
      <c r="T229" s="116">
        <f t="shared" si="3"/>
        <v>0.00001851006055</v>
      </c>
      <c r="U229" s="195">
        <f t="shared" si="3"/>
        <v>0.00001546981564</v>
      </c>
    </row>
    <row r="230" ht="15.75" customHeight="1">
      <c r="A230" s="140" t="s">
        <v>2</v>
      </c>
      <c r="B230" s="116">
        <f t="shared" ref="B230:U230" si="4">B14/B$12</f>
        <v>0.0000001405175615</v>
      </c>
      <c r="C230" s="116">
        <f t="shared" si="4"/>
        <v>0.00001061421038</v>
      </c>
      <c r="D230" s="116">
        <f t="shared" si="4"/>
        <v>0.00001067197594</v>
      </c>
      <c r="E230" s="116">
        <f t="shared" si="4"/>
        <v>0.00001622569165</v>
      </c>
      <c r="F230" s="116">
        <f t="shared" si="4"/>
        <v>0.00006938597231</v>
      </c>
      <c r="G230" s="116">
        <f t="shared" si="4"/>
        <v>0.00007792861178</v>
      </c>
      <c r="H230" s="116">
        <f t="shared" si="4"/>
        <v>0.0000639646635</v>
      </c>
      <c r="I230" s="116">
        <f t="shared" si="4"/>
        <v>0.0001057111969</v>
      </c>
      <c r="J230" s="116">
        <f t="shared" si="4"/>
        <v>0.00008911807646</v>
      </c>
      <c r="K230" s="116">
        <f t="shared" si="4"/>
        <v>0.00007849579958</v>
      </c>
      <c r="L230" s="116">
        <f t="shared" si="4"/>
        <v>0.0001204317576</v>
      </c>
      <c r="M230" s="116">
        <f t="shared" si="4"/>
        <v>0.00009663059114</v>
      </c>
      <c r="N230" s="116">
        <f t="shared" si="4"/>
        <v>0.0000765042711</v>
      </c>
      <c r="O230" s="116">
        <f t="shared" si="4"/>
        <v>0.00008142590579</v>
      </c>
      <c r="P230" s="116">
        <f t="shared" si="4"/>
        <v>0.0001075951223</v>
      </c>
      <c r="Q230" s="116">
        <f t="shared" si="4"/>
        <v>0.00005052114444</v>
      </c>
      <c r="R230" s="116">
        <f t="shared" si="4"/>
        <v>0.00004970739534</v>
      </c>
      <c r="S230" s="116">
        <f t="shared" si="4"/>
        <v>0.00003943615457</v>
      </c>
      <c r="T230" s="116">
        <f t="shared" si="4"/>
        <v>0.00006134963676</v>
      </c>
      <c r="U230" s="195">
        <f t="shared" si="4"/>
        <v>0.00006859391954</v>
      </c>
    </row>
    <row r="231" ht="15.75" customHeight="1">
      <c r="A231" s="136" t="s">
        <v>70</v>
      </c>
      <c r="B231" s="120">
        <f t="shared" ref="B231:U231" si="5">B15/B$12</f>
        <v>0.0002403746706</v>
      </c>
      <c r="C231" s="120">
        <f t="shared" si="5"/>
        <v>0.0004616263884</v>
      </c>
      <c r="D231" s="120">
        <f t="shared" si="5"/>
        <v>0.0005511500534</v>
      </c>
      <c r="E231" s="120">
        <f t="shared" si="5"/>
        <v>0.0001808326928</v>
      </c>
      <c r="F231" s="120">
        <f t="shared" si="5"/>
        <v>0.001214217386</v>
      </c>
      <c r="G231" s="120">
        <f t="shared" si="5"/>
        <v>0.0007498210694</v>
      </c>
      <c r="H231" s="120">
        <f t="shared" si="5"/>
        <v>0.0009413903881</v>
      </c>
      <c r="I231" s="120">
        <f t="shared" si="5"/>
        <v>0.0008433493199</v>
      </c>
      <c r="J231" s="120">
        <f t="shared" si="5"/>
        <v>0.001124752057</v>
      </c>
      <c r="K231" s="120">
        <f t="shared" si="5"/>
        <v>0.001271536144</v>
      </c>
      <c r="L231" s="120">
        <f t="shared" si="5"/>
        <v>0.001110028486</v>
      </c>
      <c r="M231" s="120">
        <f t="shared" si="5"/>
        <v>0.0006710181533</v>
      </c>
      <c r="N231" s="120">
        <f t="shared" si="5"/>
        <v>0.00046475921</v>
      </c>
      <c r="O231" s="120">
        <f t="shared" si="5"/>
        <v>0.0002097349196</v>
      </c>
      <c r="P231" s="120">
        <f t="shared" si="5"/>
        <v>0.00024345815</v>
      </c>
      <c r="Q231" s="120">
        <f t="shared" si="5"/>
        <v>0.0005521456822</v>
      </c>
      <c r="R231" s="120">
        <f t="shared" si="5"/>
        <v>0.0005522591743</v>
      </c>
      <c r="S231" s="120">
        <f t="shared" si="5"/>
        <v>0.0004847087009</v>
      </c>
      <c r="T231" s="120">
        <f t="shared" si="5"/>
        <v>0.0004039238527</v>
      </c>
      <c r="U231" s="196">
        <f t="shared" si="5"/>
        <v>0.0004210462167</v>
      </c>
    </row>
    <row r="232" ht="15.75" customHeight="1">
      <c r="A232" s="136" t="s">
        <v>55</v>
      </c>
      <c r="B232" s="120">
        <f t="shared" ref="B232:U232" si="6">B16/B$12</f>
        <v>0</v>
      </c>
      <c r="C232" s="120">
        <f t="shared" si="6"/>
        <v>0.000000007127218651</v>
      </c>
      <c r="D232" s="120">
        <f t="shared" si="6"/>
        <v>0.0000000136373397</v>
      </c>
      <c r="E232" s="120">
        <f t="shared" si="6"/>
        <v>0</v>
      </c>
      <c r="F232" s="120">
        <f t="shared" si="6"/>
        <v>0.000000007321291602</v>
      </c>
      <c r="G232" s="120">
        <f t="shared" si="6"/>
        <v>0.0000000397329171</v>
      </c>
      <c r="H232" s="120">
        <f t="shared" si="6"/>
        <v>0.0000001819890146</v>
      </c>
      <c r="I232" s="120">
        <f t="shared" si="6"/>
        <v>0.00000002435527295</v>
      </c>
      <c r="J232" s="120">
        <f t="shared" si="6"/>
        <v>0.00000008489183948</v>
      </c>
      <c r="K232" s="120">
        <f t="shared" si="6"/>
        <v>0.0000001781982964</v>
      </c>
      <c r="L232" s="120">
        <f t="shared" si="6"/>
        <v>0.000000007692338067</v>
      </c>
      <c r="M232" s="120">
        <f t="shared" si="6"/>
        <v>0.00000001582250518</v>
      </c>
      <c r="N232" s="120">
        <f t="shared" si="6"/>
        <v>0.000000006541113692</v>
      </c>
      <c r="O232" s="120">
        <f t="shared" si="6"/>
        <v>0.00000006546249799</v>
      </c>
      <c r="P232" s="120">
        <f t="shared" si="6"/>
        <v>0.00000004888761501</v>
      </c>
      <c r="Q232" s="120">
        <f t="shared" si="6"/>
        <v>0.00000007775222022</v>
      </c>
      <c r="R232" s="120">
        <f t="shared" si="6"/>
        <v>0.0000001016204381</v>
      </c>
      <c r="S232" s="120">
        <f t="shared" si="6"/>
        <v>0.0000002100124354</v>
      </c>
      <c r="T232" s="120">
        <f t="shared" si="6"/>
        <v>0.000000267221784</v>
      </c>
      <c r="U232" s="196">
        <f t="shared" si="6"/>
        <v>0.00000007032403815</v>
      </c>
    </row>
    <row r="233" ht="15.75" customHeight="1">
      <c r="A233" s="140" t="s">
        <v>102</v>
      </c>
      <c r="B233" s="116">
        <f t="shared" ref="B233:U233" si="7">B17/B$12</f>
        <v>0.005344355292</v>
      </c>
      <c r="C233" s="116">
        <f t="shared" si="7"/>
        <v>0.008405376626</v>
      </c>
      <c r="D233" s="116">
        <f t="shared" si="7"/>
        <v>0.00997318199</v>
      </c>
      <c r="E233" s="116">
        <f t="shared" si="7"/>
        <v>0.01381406895</v>
      </c>
      <c r="F233" s="116">
        <f t="shared" si="7"/>
        <v>0.01348023926</v>
      </c>
      <c r="G233" s="116">
        <f t="shared" si="7"/>
        <v>0.01976273268</v>
      </c>
      <c r="H233" s="116">
        <f t="shared" si="7"/>
        <v>0.01459475422</v>
      </c>
      <c r="I233" s="116">
        <f t="shared" si="7"/>
        <v>0.01634313958</v>
      </c>
      <c r="J233" s="116">
        <f t="shared" si="7"/>
        <v>0.0142952007</v>
      </c>
      <c r="K233" s="116">
        <f t="shared" si="7"/>
        <v>0.01845886688</v>
      </c>
      <c r="L233" s="116">
        <f t="shared" si="7"/>
        <v>0.01639630526</v>
      </c>
      <c r="M233" s="116">
        <f t="shared" si="7"/>
        <v>0.01587661559</v>
      </c>
      <c r="N233" s="116">
        <f t="shared" si="7"/>
        <v>0.009512711315</v>
      </c>
      <c r="O233" s="116">
        <f t="shared" si="7"/>
        <v>0.008733185683</v>
      </c>
      <c r="P233" s="116">
        <f t="shared" si="7"/>
        <v>0.01107354237</v>
      </c>
      <c r="Q233" s="116">
        <f t="shared" si="7"/>
        <v>0.01201506745</v>
      </c>
      <c r="R233" s="116">
        <f t="shared" si="7"/>
        <v>0.01153508207</v>
      </c>
      <c r="S233" s="116">
        <f t="shared" si="7"/>
        <v>0.007174321339</v>
      </c>
      <c r="T233" s="116">
        <f t="shared" si="7"/>
        <v>0.007814174528</v>
      </c>
      <c r="U233" s="195">
        <f t="shared" si="7"/>
        <v>0.008558909302</v>
      </c>
    </row>
    <row r="234" ht="15.75" customHeight="1">
      <c r="A234" s="140" t="s">
        <v>78</v>
      </c>
      <c r="B234" s="116">
        <f t="shared" ref="B234:U234" si="8">B18/B$12</f>
        <v>0</v>
      </c>
      <c r="C234" s="116">
        <f t="shared" si="8"/>
        <v>0</v>
      </c>
      <c r="D234" s="116">
        <f t="shared" si="8"/>
        <v>0</v>
      </c>
      <c r="E234" s="116">
        <f t="shared" si="8"/>
        <v>0.000000006317431729</v>
      </c>
      <c r="F234" s="116">
        <f t="shared" si="8"/>
        <v>0</v>
      </c>
      <c r="G234" s="116">
        <f t="shared" si="8"/>
        <v>0.0000000662215285</v>
      </c>
      <c r="H234" s="116">
        <f t="shared" si="8"/>
        <v>0.00000009546964702</v>
      </c>
      <c r="I234" s="116">
        <f t="shared" si="8"/>
        <v>0.00000003796557253</v>
      </c>
      <c r="J234" s="116">
        <f t="shared" si="8"/>
        <v>0.00000002925326901</v>
      </c>
      <c r="K234" s="116">
        <f t="shared" si="8"/>
        <v>0.00000003904962669</v>
      </c>
      <c r="L234" s="116">
        <f t="shared" si="8"/>
        <v>0.0000001738468403</v>
      </c>
      <c r="M234" s="116">
        <f t="shared" si="8"/>
        <v>0.00000001939532893</v>
      </c>
      <c r="N234" s="116">
        <f t="shared" si="8"/>
        <v>0.000000004162526895</v>
      </c>
      <c r="O234" s="116">
        <f t="shared" si="8"/>
        <v>0.00000002140120127</v>
      </c>
      <c r="P234" s="116">
        <f t="shared" si="8"/>
        <v>0.000000003259174334</v>
      </c>
      <c r="Q234" s="116">
        <f t="shared" si="8"/>
        <v>0.0000000210774091</v>
      </c>
      <c r="R234" s="116">
        <f t="shared" si="8"/>
        <v>0.00000003387347937</v>
      </c>
      <c r="S234" s="116">
        <f t="shared" si="8"/>
        <v>0.00000001604261659</v>
      </c>
      <c r="T234" s="116">
        <f t="shared" si="8"/>
        <v>0.00000100497815</v>
      </c>
      <c r="U234" s="195">
        <f t="shared" si="8"/>
        <v>0.0000003862299268</v>
      </c>
    </row>
    <row r="235" ht="15.75" customHeight="1">
      <c r="A235" s="140" t="s">
        <v>4</v>
      </c>
      <c r="B235" s="116">
        <f t="shared" ref="B235:U235" si="9">B19/B$12</f>
        <v>0.006611777665</v>
      </c>
      <c r="C235" s="116">
        <f t="shared" si="9"/>
        <v>0.00579954967</v>
      </c>
      <c r="D235" s="116">
        <f t="shared" si="9"/>
        <v>0.005756790817</v>
      </c>
      <c r="E235" s="116">
        <f t="shared" si="9"/>
        <v>0.004675133225</v>
      </c>
      <c r="F235" s="116">
        <f t="shared" si="9"/>
        <v>0.006624963558</v>
      </c>
      <c r="G235" s="116">
        <f t="shared" si="9"/>
        <v>0.008265638744</v>
      </c>
      <c r="H235" s="116">
        <f t="shared" si="9"/>
        <v>0.004282228365</v>
      </c>
      <c r="I235" s="116">
        <f t="shared" si="9"/>
        <v>0.004874011606</v>
      </c>
      <c r="J235" s="116">
        <f t="shared" si="9"/>
        <v>0.003588729094</v>
      </c>
      <c r="K235" s="116">
        <f t="shared" si="9"/>
        <v>0.003608408804</v>
      </c>
      <c r="L235" s="116">
        <f t="shared" si="9"/>
        <v>0.00312091899</v>
      </c>
      <c r="M235" s="116">
        <f t="shared" si="9"/>
        <v>0.00267805802</v>
      </c>
      <c r="N235" s="116">
        <f t="shared" si="9"/>
        <v>0.003398008068</v>
      </c>
      <c r="O235" s="116">
        <f t="shared" si="9"/>
        <v>0.003223735333</v>
      </c>
      <c r="P235" s="116">
        <f t="shared" si="9"/>
        <v>0.002570949156</v>
      </c>
      <c r="Q235" s="116">
        <f t="shared" si="9"/>
        <v>0.001648120369</v>
      </c>
      <c r="R235" s="116">
        <f t="shared" si="9"/>
        <v>0.003576545352</v>
      </c>
      <c r="S235" s="116">
        <f t="shared" si="9"/>
        <v>0.003312779423</v>
      </c>
      <c r="T235" s="116">
        <f t="shared" si="9"/>
        <v>0.00266554178</v>
      </c>
      <c r="U235" s="195">
        <f t="shared" si="9"/>
        <v>0.003164018388</v>
      </c>
    </row>
    <row r="236" ht="15.75" customHeight="1">
      <c r="A236" s="140" t="s">
        <v>5</v>
      </c>
      <c r="B236" s="116">
        <f t="shared" ref="B236:U236" si="10">B20/B$12</f>
        <v>0.00000431728094</v>
      </c>
      <c r="C236" s="116">
        <f t="shared" si="10"/>
        <v>0.000003841570853</v>
      </c>
      <c r="D236" s="116">
        <f t="shared" si="10"/>
        <v>0.0000005318562482</v>
      </c>
      <c r="E236" s="116">
        <f t="shared" si="10"/>
        <v>0.00001062971063</v>
      </c>
      <c r="F236" s="116">
        <f t="shared" si="10"/>
        <v>0.00003950778128</v>
      </c>
      <c r="G236" s="116">
        <f t="shared" si="10"/>
        <v>0.00001015926542</v>
      </c>
      <c r="H236" s="116">
        <f t="shared" si="10"/>
        <v>0.00002380674875</v>
      </c>
      <c r="I236" s="116">
        <f t="shared" si="10"/>
        <v>0.00003345483272</v>
      </c>
      <c r="J236" s="116">
        <f t="shared" si="10"/>
        <v>0.00001986469044</v>
      </c>
      <c r="K236" s="116">
        <f t="shared" si="10"/>
        <v>0.0000193411151</v>
      </c>
      <c r="L236" s="116">
        <f t="shared" si="10"/>
        <v>0.00003750732759</v>
      </c>
      <c r="M236" s="116">
        <f t="shared" si="10"/>
        <v>0.00008532566639</v>
      </c>
      <c r="N236" s="116">
        <f t="shared" si="10"/>
        <v>0.0001302757935</v>
      </c>
      <c r="O236" s="116">
        <f t="shared" si="10"/>
        <v>0.0001728285481</v>
      </c>
      <c r="P236" s="116">
        <f t="shared" si="10"/>
        <v>0.0001601471356</v>
      </c>
      <c r="Q236" s="116">
        <f t="shared" si="10"/>
        <v>0.000147060362</v>
      </c>
      <c r="R236" s="116">
        <f t="shared" si="10"/>
        <v>0.000257101644</v>
      </c>
      <c r="S236" s="116">
        <f t="shared" si="10"/>
        <v>0.0003862318282</v>
      </c>
      <c r="T236" s="116">
        <f t="shared" si="10"/>
        <v>0.0004050764569</v>
      </c>
      <c r="U236" s="195">
        <f t="shared" si="10"/>
        <v>0.0003464891133</v>
      </c>
    </row>
    <row r="237" ht="15.75" customHeight="1">
      <c r="A237" s="140" t="s">
        <v>103</v>
      </c>
      <c r="B237" s="116">
        <f t="shared" ref="B237:U237" si="11">B21/B$12</f>
        <v>0.00000006056791442</v>
      </c>
      <c r="C237" s="116">
        <f t="shared" si="11"/>
        <v>0.0000001069082798</v>
      </c>
      <c r="D237" s="116">
        <f t="shared" si="11"/>
        <v>0.0000002075906154</v>
      </c>
      <c r="E237" s="116">
        <f t="shared" si="11"/>
        <v>0</v>
      </c>
      <c r="F237" s="116">
        <f t="shared" si="11"/>
        <v>0.0000001192324632</v>
      </c>
      <c r="G237" s="116">
        <f t="shared" si="11"/>
        <v>0.0000001986645855</v>
      </c>
      <c r="H237" s="116">
        <f t="shared" si="11"/>
        <v>0.0000001451934215</v>
      </c>
      <c r="I237" s="116">
        <f t="shared" si="11"/>
        <v>0.0000001017190811</v>
      </c>
      <c r="J237" s="116">
        <f t="shared" si="11"/>
        <v>0.00000002007577285</v>
      </c>
      <c r="K237" s="116">
        <f t="shared" si="11"/>
        <v>0.000007283580369</v>
      </c>
      <c r="L237" s="116">
        <f t="shared" si="11"/>
        <v>0.00000008051313844</v>
      </c>
      <c r="M237" s="116">
        <f t="shared" si="11"/>
        <v>0.00009405917885</v>
      </c>
      <c r="N237" s="116">
        <f t="shared" si="11"/>
        <v>0.000000003567880196</v>
      </c>
      <c r="O237" s="116">
        <f t="shared" si="11"/>
        <v>0.0000002373015552</v>
      </c>
      <c r="P237" s="116">
        <f t="shared" si="11"/>
        <v>0.000000002715978612</v>
      </c>
      <c r="Q237" s="116">
        <f t="shared" si="11"/>
        <v>0.00000001592515354</v>
      </c>
      <c r="R237" s="116">
        <f t="shared" si="11"/>
        <v>0.00000002322752871</v>
      </c>
      <c r="S237" s="116">
        <f t="shared" si="11"/>
        <v>0.00000004326645082</v>
      </c>
      <c r="T237" s="116">
        <f t="shared" si="11"/>
        <v>0.000000002242420565</v>
      </c>
      <c r="U237" s="195">
        <f t="shared" si="11"/>
        <v>0.00000007658324574</v>
      </c>
    </row>
    <row r="238" ht="15.75" customHeight="1">
      <c r="A238" s="140" t="s">
        <v>6</v>
      </c>
      <c r="B238" s="116">
        <f t="shared" ref="B238:U238" si="12">B22/B$12</f>
        <v>0.01768600545</v>
      </c>
      <c r="C238" s="116">
        <f t="shared" si="12"/>
        <v>0.02058427877</v>
      </c>
      <c r="D238" s="116">
        <f t="shared" si="12"/>
        <v>0.0245375547</v>
      </c>
      <c r="E238" s="116">
        <f t="shared" si="12"/>
        <v>0.02441472444</v>
      </c>
      <c r="F238" s="116">
        <f t="shared" si="12"/>
        <v>0.02698575162</v>
      </c>
      <c r="G238" s="116">
        <f t="shared" si="12"/>
        <v>0.03305348969</v>
      </c>
      <c r="H238" s="116">
        <f t="shared" si="12"/>
        <v>0.03922090006</v>
      </c>
      <c r="I238" s="116">
        <f t="shared" si="12"/>
        <v>0.04377156015</v>
      </c>
      <c r="J238" s="116">
        <f t="shared" si="12"/>
        <v>0.04741752829</v>
      </c>
      <c r="K238" s="116">
        <f t="shared" si="12"/>
        <v>0.04651207029</v>
      </c>
      <c r="L238" s="116">
        <f t="shared" si="12"/>
        <v>0.05074588654</v>
      </c>
      <c r="M238" s="116">
        <f t="shared" si="12"/>
        <v>0.04983113597</v>
      </c>
      <c r="N238" s="116">
        <f t="shared" si="12"/>
        <v>0.04392737704</v>
      </c>
      <c r="O238" s="116">
        <f t="shared" si="12"/>
        <v>0.04420798559</v>
      </c>
      <c r="P238" s="116">
        <f t="shared" si="12"/>
        <v>0.05140407349</v>
      </c>
      <c r="Q238" s="116">
        <f t="shared" si="12"/>
        <v>0.04921992966</v>
      </c>
      <c r="R238" s="116">
        <f t="shared" si="12"/>
        <v>0.05869289998</v>
      </c>
      <c r="S238" s="116">
        <f t="shared" si="12"/>
        <v>0.05721562408</v>
      </c>
      <c r="T238" s="116">
        <f t="shared" si="12"/>
        <v>0.06119182118</v>
      </c>
      <c r="U238" s="195">
        <f t="shared" si="12"/>
        <v>0.05231648166</v>
      </c>
    </row>
    <row r="239" ht="15.75" customHeight="1">
      <c r="A239" s="136" t="s">
        <v>104</v>
      </c>
      <c r="B239" s="120">
        <f t="shared" ref="B239:U239" si="13">B23/B$12</f>
        <v>0.000083993161</v>
      </c>
      <c r="C239" s="120">
        <f t="shared" si="13"/>
        <v>0.00007164458368</v>
      </c>
      <c r="D239" s="120">
        <f t="shared" si="13"/>
        <v>0.00003697385844</v>
      </c>
      <c r="E239" s="120">
        <f t="shared" si="13"/>
        <v>0.00002782070585</v>
      </c>
      <c r="F239" s="120">
        <f t="shared" si="13"/>
        <v>0.00000150818607</v>
      </c>
      <c r="G239" s="120">
        <f t="shared" si="13"/>
        <v>0.0001014195953</v>
      </c>
      <c r="H239" s="120">
        <f t="shared" si="13"/>
        <v>0.0001276081114</v>
      </c>
      <c r="I239" s="120">
        <f t="shared" si="13"/>
        <v>0.00006199634728</v>
      </c>
      <c r="J239" s="120">
        <f t="shared" si="13"/>
        <v>0.0001111165348</v>
      </c>
      <c r="K239" s="120">
        <f t="shared" si="13"/>
        <v>0.0001177879739</v>
      </c>
      <c r="L239" s="120">
        <f t="shared" si="13"/>
        <v>0.0001197866268</v>
      </c>
      <c r="M239" s="120">
        <f t="shared" si="13"/>
        <v>0.0001516219631</v>
      </c>
      <c r="N239" s="120">
        <f t="shared" si="13"/>
        <v>0.0001346119573</v>
      </c>
      <c r="O239" s="120">
        <f t="shared" si="13"/>
        <v>0.0002593794121</v>
      </c>
      <c r="P239" s="120">
        <f t="shared" si="13"/>
        <v>0.0003136656539</v>
      </c>
      <c r="Q239" s="120">
        <f t="shared" si="13"/>
        <v>0.0001789659387</v>
      </c>
      <c r="R239" s="120">
        <f t="shared" si="13"/>
        <v>0.0004206273174</v>
      </c>
      <c r="S239" s="120">
        <f t="shared" si="13"/>
        <v>0.0003397048371</v>
      </c>
      <c r="T239" s="120">
        <f t="shared" si="13"/>
        <v>0.00007662612685</v>
      </c>
      <c r="U239" s="196">
        <f t="shared" si="13"/>
        <v>0.0000905265511</v>
      </c>
    </row>
    <row r="240" ht="15.75" customHeight="1">
      <c r="A240" s="140" t="s">
        <v>80</v>
      </c>
      <c r="B240" s="116">
        <f t="shared" ref="B240:U240" si="14">B24/B$12</f>
        <v>0.000001892141646</v>
      </c>
      <c r="C240" s="116">
        <f t="shared" si="14"/>
        <v>0.000001238354241</v>
      </c>
      <c r="D240" s="116">
        <f t="shared" si="14"/>
        <v>0.0000002848688737</v>
      </c>
      <c r="E240" s="116">
        <f t="shared" si="14"/>
        <v>0.00000008591707152</v>
      </c>
      <c r="F240" s="116">
        <f t="shared" si="14"/>
        <v>0.00001895064036</v>
      </c>
      <c r="G240" s="116">
        <f t="shared" si="14"/>
        <v>0.0000005377188114</v>
      </c>
      <c r="H240" s="116">
        <f t="shared" si="14"/>
        <v>0.0000001471823725</v>
      </c>
      <c r="I240" s="116">
        <f t="shared" si="14"/>
        <v>0.0000001095987283</v>
      </c>
      <c r="J240" s="116">
        <f t="shared" si="14"/>
        <v>0.00003607960537</v>
      </c>
      <c r="K240" s="116">
        <f t="shared" si="14"/>
        <v>0.00006428613542</v>
      </c>
      <c r="L240" s="116">
        <f t="shared" si="14"/>
        <v>0.00000003948733541</v>
      </c>
      <c r="M240" s="116">
        <f t="shared" si="14"/>
        <v>0.00000009595583786</v>
      </c>
      <c r="N240" s="116">
        <f t="shared" si="14"/>
        <v>0.00001448856683</v>
      </c>
      <c r="O240" s="116">
        <f t="shared" si="14"/>
        <v>0.00003247947016</v>
      </c>
      <c r="P240" s="116">
        <f t="shared" si="14"/>
        <v>0.00001140982615</v>
      </c>
      <c r="Q240" s="116">
        <f t="shared" si="14"/>
        <v>0.00000603141771</v>
      </c>
      <c r="R240" s="116">
        <f t="shared" si="14"/>
        <v>0.00003802975529</v>
      </c>
      <c r="S240" s="116">
        <f t="shared" si="14"/>
        <v>0.00003545321039</v>
      </c>
      <c r="T240" s="116">
        <f t="shared" si="14"/>
        <v>0.000006449575281</v>
      </c>
      <c r="U240" s="195">
        <f t="shared" si="14"/>
        <v>0.000003249265114</v>
      </c>
    </row>
    <row r="241" ht="15.75" customHeight="1">
      <c r="A241" s="140" t="s">
        <v>52</v>
      </c>
      <c r="B241" s="116">
        <f t="shared" ref="B241:U241" si="15">B25/B$12</f>
        <v>0.0001262962151</v>
      </c>
      <c r="C241" s="116">
        <f t="shared" si="15"/>
        <v>0.0001646316236</v>
      </c>
      <c r="D241" s="116">
        <f t="shared" si="15"/>
        <v>0.0001044620221</v>
      </c>
      <c r="E241" s="116">
        <f t="shared" si="15"/>
        <v>0.00008189286751</v>
      </c>
      <c r="F241" s="116">
        <f t="shared" si="15"/>
        <v>0.0001071481485</v>
      </c>
      <c r="G241" s="116">
        <f t="shared" si="15"/>
        <v>0.0001159468328</v>
      </c>
      <c r="H241" s="116">
        <f t="shared" si="15"/>
        <v>0.000210070019</v>
      </c>
      <c r="I241" s="116">
        <f t="shared" si="15"/>
        <v>0.0001804525152</v>
      </c>
      <c r="J241" s="116">
        <f t="shared" si="15"/>
        <v>0.0001868974149</v>
      </c>
      <c r="K241" s="116">
        <f t="shared" si="15"/>
        <v>0.0001915879184</v>
      </c>
      <c r="L241" s="116">
        <f t="shared" si="15"/>
        <v>0.0001565036949</v>
      </c>
      <c r="M241" s="116">
        <f t="shared" si="15"/>
        <v>0.00009389584976</v>
      </c>
      <c r="N241" s="116">
        <f t="shared" si="15"/>
        <v>0.00006635008406</v>
      </c>
      <c r="O241" s="116">
        <f t="shared" si="15"/>
        <v>0.00004005486596</v>
      </c>
      <c r="P241" s="116">
        <f t="shared" si="15"/>
        <v>0.00006729434526</v>
      </c>
      <c r="Q241" s="116">
        <f t="shared" si="15"/>
        <v>0.00007046271538</v>
      </c>
      <c r="R241" s="116">
        <f t="shared" si="15"/>
        <v>0.00009452152464</v>
      </c>
      <c r="S241" s="116">
        <f t="shared" si="15"/>
        <v>0.00007112664216</v>
      </c>
      <c r="T241" s="116">
        <f t="shared" si="15"/>
        <v>0.0001493130682</v>
      </c>
      <c r="U241" s="195">
        <f t="shared" si="15"/>
        <v>0.00009249304685</v>
      </c>
    </row>
    <row r="242" ht="15.75" customHeight="1">
      <c r="A242" s="140" t="s">
        <v>64</v>
      </c>
      <c r="B242" s="116">
        <f t="shared" ref="B242:U242" si="16">B26/B$12</f>
        <v>0.00008090177465</v>
      </c>
      <c r="C242" s="116">
        <f t="shared" si="16"/>
        <v>0.0001015753384</v>
      </c>
      <c r="D242" s="116">
        <f t="shared" si="16"/>
        <v>0.0001191039791</v>
      </c>
      <c r="E242" s="116">
        <f t="shared" si="16"/>
        <v>0.000124876673</v>
      </c>
      <c r="F242" s="116">
        <f t="shared" si="16"/>
        <v>0.0001194113119</v>
      </c>
      <c r="G242" s="116">
        <f t="shared" si="16"/>
        <v>0.0001164704243</v>
      </c>
      <c r="H242" s="116">
        <f t="shared" si="16"/>
        <v>0.0001399445799</v>
      </c>
      <c r="I242" s="116">
        <f t="shared" si="16"/>
        <v>0.0001926043638</v>
      </c>
      <c r="J242" s="116">
        <f t="shared" si="16"/>
        <v>0.0002575641354</v>
      </c>
      <c r="K242" s="116">
        <f t="shared" si="16"/>
        <v>0.0002638473276</v>
      </c>
      <c r="L242" s="116">
        <f t="shared" si="16"/>
        <v>0.0003089068608</v>
      </c>
      <c r="M242" s="116">
        <f t="shared" si="16"/>
        <v>0.0003884721055</v>
      </c>
      <c r="N242" s="116">
        <f t="shared" si="16"/>
        <v>0.0004779282558</v>
      </c>
      <c r="O242" s="116">
        <f t="shared" si="16"/>
        <v>0.000542497792</v>
      </c>
      <c r="P242" s="116">
        <f t="shared" si="16"/>
        <v>0.0004730327605</v>
      </c>
      <c r="Q242" s="116">
        <f t="shared" si="16"/>
        <v>0.0004615507625</v>
      </c>
      <c r="R242" s="116">
        <f t="shared" si="16"/>
        <v>0.0005015859009</v>
      </c>
      <c r="S242" s="116">
        <f t="shared" si="16"/>
        <v>0.0003887928132</v>
      </c>
      <c r="T242" s="116">
        <f t="shared" si="16"/>
        <v>0.000391269126</v>
      </c>
      <c r="U242" s="195">
        <f t="shared" si="16"/>
        <v>0.0003613797681</v>
      </c>
    </row>
    <row r="243" ht="15.75" customHeight="1">
      <c r="A243" s="136" t="s">
        <v>105</v>
      </c>
      <c r="B243" s="120">
        <f t="shared" ref="B243:U243" si="17">B27/B$12</f>
        <v>0.000000109022246</v>
      </c>
      <c r="C243" s="120">
        <f t="shared" si="17"/>
        <v>0.0000004294149237</v>
      </c>
      <c r="D243" s="120">
        <f t="shared" si="17"/>
        <v>0.0000003197198529</v>
      </c>
      <c r="E243" s="120">
        <f t="shared" si="17"/>
        <v>0.0000003714649857</v>
      </c>
      <c r="F243" s="120">
        <f t="shared" si="17"/>
        <v>0.000001182911543</v>
      </c>
      <c r="G243" s="120">
        <f t="shared" si="17"/>
        <v>0.000001252028365</v>
      </c>
      <c r="H243" s="120">
        <f t="shared" si="17"/>
        <v>0.000002220663769</v>
      </c>
      <c r="I243" s="120">
        <f t="shared" si="17"/>
        <v>0.00000272779057</v>
      </c>
      <c r="J243" s="120">
        <f t="shared" si="17"/>
        <v>0.000003847665265</v>
      </c>
      <c r="K243" s="120">
        <f t="shared" si="17"/>
        <v>0.000005743595091</v>
      </c>
      <c r="L243" s="120">
        <f t="shared" si="17"/>
        <v>0.00000650669236</v>
      </c>
      <c r="M243" s="120">
        <f t="shared" si="17"/>
        <v>0.000007554991021</v>
      </c>
      <c r="N243" s="120">
        <f t="shared" si="17"/>
        <v>0.00001119719735</v>
      </c>
      <c r="O243" s="120">
        <f t="shared" si="17"/>
        <v>0.00001172596995</v>
      </c>
      <c r="P243" s="120">
        <f t="shared" si="17"/>
        <v>0.00001344898289</v>
      </c>
      <c r="Q243" s="120">
        <f t="shared" si="17"/>
        <v>0.000009964462247</v>
      </c>
      <c r="R243" s="120">
        <f t="shared" si="17"/>
        <v>0.000009805404463</v>
      </c>
      <c r="S243" s="120">
        <f t="shared" si="17"/>
        <v>0.000007370853115</v>
      </c>
      <c r="T243" s="120">
        <f t="shared" si="17"/>
        <v>0.000005697990655</v>
      </c>
      <c r="U243" s="196">
        <f t="shared" si="17"/>
        <v>0.000009776145869</v>
      </c>
    </row>
    <row r="244" ht="15.75" customHeight="1">
      <c r="A244" s="140" t="s">
        <v>7</v>
      </c>
      <c r="B244" s="116">
        <f t="shared" ref="B244:U244" si="18">B28/B$12</f>
        <v>0.00023432757</v>
      </c>
      <c r="C244" s="116">
        <f t="shared" si="18"/>
        <v>0.000274315955</v>
      </c>
      <c r="D244" s="116">
        <f t="shared" si="18"/>
        <v>0.0007431471285</v>
      </c>
      <c r="E244" s="116">
        <f t="shared" si="18"/>
        <v>0.000541748831</v>
      </c>
      <c r="F244" s="116">
        <f t="shared" si="18"/>
        <v>0.0006407050543</v>
      </c>
      <c r="G244" s="116">
        <f t="shared" si="18"/>
        <v>0.0004395555494</v>
      </c>
      <c r="H244" s="116">
        <f t="shared" si="18"/>
        <v>0.0005266682525</v>
      </c>
      <c r="I244" s="116">
        <f t="shared" si="18"/>
        <v>0.0003410433054</v>
      </c>
      <c r="J244" s="116">
        <f t="shared" si="18"/>
        <v>0.0003438498071</v>
      </c>
      <c r="K244" s="116">
        <f t="shared" si="18"/>
        <v>0.0003647180133</v>
      </c>
      <c r="L244" s="116">
        <f t="shared" si="18"/>
        <v>0.0002976996371</v>
      </c>
      <c r="M244" s="116">
        <f t="shared" si="18"/>
        <v>0.0003768190857</v>
      </c>
      <c r="N244" s="116">
        <f t="shared" si="18"/>
        <v>0.0006008964361</v>
      </c>
      <c r="O244" s="116">
        <f t="shared" si="18"/>
        <v>0.0002738831321</v>
      </c>
      <c r="P244" s="116">
        <f t="shared" si="18"/>
        <v>0.000279920706</v>
      </c>
      <c r="Q244" s="116">
        <f t="shared" si="18"/>
        <v>0.0002674437498</v>
      </c>
      <c r="R244" s="116">
        <f t="shared" si="18"/>
        <v>0.0004427070191</v>
      </c>
      <c r="S244" s="116">
        <f t="shared" si="18"/>
        <v>0.0004320291233</v>
      </c>
      <c r="T244" s="116">
        <f t="shared" si="18"/>
        <v>0.0004076320688</v>
      </c>
      <c r="U244" s="195">
        <f t="shared" si="18"/>
        <v>0.000664371807</v>
      </c>
    </row>
    <row r="245" ht="15.75" customHeight="1">
      <c r="A245" s="140" t="s">
        <v>106</v>
      </c>
      <c r="B245" s="116">
        <f t="shared" ref="B245:U245" si="19">B29/B$12</f>
        <v>0.000002393643978</v>
      </c>
      <c r="C245" s="116">
        <f t="shared" si="19"/>
        <v>0</v>
      </c>
      <c r="D245" s="116">
        <f t="shared" si="19"/>
        <v>0.0000003106282931</v>
      </c>
      <c r="E245" s="116">
        <f t="shared" si="19"/>
        <v>0.00000002526972692</v>
      </c>
      <c r="F245" s="116">
        <f t="shared" si="19"/>
        <v>0</v>
      </c>
      <c r="G245" s="116">
        <f t="shared" si="19"/>
        <v>0.00000002383975026</v>
      </c>
      <c r="H245" s="116">
        <f t="shared" si="19"/>
        <v>0.00000001292818137</v>
      </c>
      <c r="I245" s="116">
        <f t="shared" si="19"/>
        <v>0.0000001805155524</v>
      </c>
      <c r="J245" s="116">
        <f t="shared" si="19"/>
        <v>0.000001664568366</v>
      </c>
      <c r="K245" s="116">
        <f t="shared" si="19"/>
        <v>0.000004282809056</v>
      </c>
      <c r="L245" s="116">
        <f t="shared" si="19"/>
        <v>0.00000430001698</v>
      </c>
      <c r="M245" s="116">
        <f t="shared" si="19"/>
        <v>0.000003711653473</v>
      </c>
      <c r="N245" s="116">
        <f t="shared" si="19"/>
        <v>0.000001062039005</v>
      </c>
      <c r="O245" s="116">
        <f t="shared" si="19"/>
        <v>0.0000005872741406</v>
      </c>
      <c r="P245" s="116">
        <f t="shared" si="19"/>
        <v>0.0000002237966376</v>
      </c>
      <c r="Q245" s="116">
        <f t="shared" si="19"/>
        <v>0.0000001199070384</v>
      </c>
      <c r="R245" s="116">
        <f t="shared" si="19"/>
        <v>0.00000007306993406</v>
      </c>
      <c r="S245" s="116">
        <f t="shared" si="19"/>
        <v>0.0000002129292748</v>
      </c>
      <c r="T245" s="116">
        <f t="shared" si="19"/>
        <v>0.00000001681815424</v>
      </c>
      <c r="U245" s="195">
        <f t="shared" si="19"/>
        <v>0.0000002617821525</v>
      </c>
    </row>
    <row r="246" ht="15.75" customHeight="1">
      <c r="A246" s="140" t="s">
        <v>107</v>
      </c>
      <c r="B246" s="116">
        <f t="shared" ref="B246:U246" si="20">B30/B$12</f>
        <v>0.0001657089684</v>
      </c>
      <c r="C246" s="116">
        <f t="shared" si="20"/>
        <v>0.0001982667502</v>
      </c>
      <c r="D246" s="116">
        <f t="shared" si="20"/>
        <v>0.0002112166325</v>
      </c>
      <c r="E246" s="116">
        <f t="shared" si="20"/>
        <v>0.0001129342001</v>
      </c>
      <c r="F246" s="116">
        <f t="shared" si="20"/>
        <v>0.0001183528623</v>
      </c>
      <c r="G246" s="116">
        <f t="shared" si="20"/>
        <v>0.00009726794696</v>
      </c>
      <c r="H246" s="116">
        <f t="shared" si="20"/>
        <v>0.00009326390038</v>
      </c>
      <c r="I246" s="116">
        <f t="shared" si="20"/>
        <v>0.0000899941662</v>
      </c>
      <c r="J246" s="116">
        <f t="shared" si="20"/>
        <v>0.0001012249147</v>
      </c>
      <c r="K246" s="116">
        <f t="shared" si="20"/>
        <v>0.0001438445248</v>
      </c>
      <c r="L246" s="116">
        <f t="shared" si="20"/>
        <v>0.0001056450325</v>
      </c>
      <c r="M246" s="116">
        <f t="shared" si="20"/>
        <v>0.000136089367</v>
      </c>
      <c r="N246" s="116">
        <f t="shared" si="20"/>
        <v>0.00004646093591</v>
      </c>
      <c r="O246" s="116">
        <f t="shared" si="20"/>
        <v>0.00003481849557</v>
      </c>
      <c r="P246" s="116">
        <f t="shared" si="20"/>
        <v>0.00004974260508</v>
      </c>
      <c r="Q246" s="116">
        <f t="shared" si="20"/>
        <v>0.00002263432705</v>
      </c>
      <c r="R246" s="116">
        <f t="shared" si="20"/>
        <v>0.00007469440935</v>
      </c>
      <c r="S246" s="116">
        <f t="shared" si="20"/>
        <v>0.00002831667671</v>
      </c>
      <c r="T246" s="116">
        <f t="shared" si="20"/>
        <v>0.00008654584796</v>
      </c>
      <c r="U246" s="195">
        <f t="shared" si="20"/>
        <v>0.00009463774592</v>
      </c>
    </row>
    <row r="247" ht="15.75" customHeight="1">
      <c r="A247" s="140" t="s">
        <v>513</v>
      </c>
      <c r="B247" s="116">
        <f t="shared" ref="B247:U247" si="21">B31/B$12</f>
        <v>0</v>
      </c>
      <c r="C247" s="116">
        <f t="shared" si="21"/>
        <v>0</v>
      </c>
      <c r="D247" s="116">
        <f t="shared" si="21"/>
        <v>0.000000004545779899</v>
      </c>
      <c r="E247" s="116">
        <f t="shared" si="21"/>
        <v>0</v>
      </c>
      <c r="F247" s="116">
        <f t="shared" si="21"/>
        <v>0.00000001882617841</v>
      </c>
      <c r="G247" s="116">
        <f t="shared" si="21"/>
        <v>0.000000003531814853</v>
      </c>
      <c r="H247" s="116">
        <f t="shared" si="21"/>
        <v>0.000000003977901959</v>
      </c>
      <c r="I247" s="116">
        <f t="shared" si="21"/>
        <v>0</v>
      </c>
      <c r="J247" s="116">
        <f t="shared" si="21"/>
        <v>0.00000000172078053</v>
      </c>
      <c r="K247" s="116">
        <f t="shared" si="21"/>
        <v>0</v>
      </c>
      <c r="L247" s="116">
        <f t="shared" si="21"/>
        <v>0</v>
      </c>
      <c r="M247" s="116">
        <f t="shared" si="21"/>
        <v>0.000000005614437321</v>
      </c>
      <c r="N247" s="116">
        <f t="shared" si="21"/>
        <v>0.000000001189293399</v>
      </c>
      <c r="O247" s="116">
        <f t="shared" si="21"/>
        <v>0.00000004594963801</v>
      </c>
      <c r="P247" s="116">
        <f t="shared" si="21"/>
        <v>0.000000003802370056</v>
      </c>
      <c r="Q247" s="116">
        <f t="shared" si="21"/>
        <v>0.00000003934449698</v>
      </c>
      <c r="R247" s="116">
        <f t="shared" si="21"/>
        <v>0.000000005322975329</v>
      </c>
      <c r="S247" s="116">
        <f t="shared" si="21"/>
        <v>0.000000001944559587</v>
      </c>
      <c r="T247" s="116">
        <f t="shared" si="21"/>
        <v>0.000000007474735216</v>
      </c>
      <c r="U247" s="195">
        <f t="shared" si="21"/>
        <v>0.00000001656849066</v>
      </c>
    </row>
    <row r="248" ht="15.75" customHeight="1">
      <c r="A248" s="136" t="s">
        <v>108</v>
      </c>
      <c r="B248" s="120">
        <f t="shared" ref="B248:U248" si="22">B32/B$12</f>
        <v>0.00000001211358288</v>
      </c>
      <c r="C248" s="120">
        <f t="shared" si="22"/>
        <v>0.0000003046885973</v>
      </c>
      <c r="D248" s="120">
        <f t="shared" si="22"/>
        <v>0.000000003030519933</v>
      </c>
      <c r="E248" s="120">
        <f t="shared" si="22"/>
        <v>0</v>
      </c>
      <c r="F248" s="120">
        <f t="shared" si="22"/>
        <v>0.0000000010458988</v>
      </c>
      <c r="G248" s="120">
        <f t="shared" si="22"/>
        <v>0</v>
      </c>
      <c r="H248" s="120">
        <f t="shared" si="22"/>
        <v>0.00000005171272547</v>
      </c>
      <c r="I248" s="120">
        <f t="shared" si="22"/>
        <v>0.000000009312310244</v>
      </c>
      <c r="J248" s="120">
        <f t="shared" si="22"/>
        <v>0.00000004359310676</v>
      </c>
      <c r="K248" s="120">
        <f t="shared" si="22"/>
        <v>0.000000007149931647</v>
      </c>
      <c r="L248" s="120">
        <f t="shared" si="22"/>
        <v>0.00000000461540284</v>
      </c>
      <c r="M248" s="120">
        <f t="shared" si="22"/>
        <v>0.00000005308195286</v>
      </c>
      <c r="N248" s="120">
        <f t="shared" si="22"/>
        <v>0.0000002081263447</v>
      </c>
      <c r="O248" s="120">
        <f t="shared" si="22"/>
        <v>0.0000000805692283</v>
      </c>
      <c r="P248" s="120">
        <f t="shared" si="22"/>
        <v>0.00000009397285996</v>
      </c>
      <c r="Q248" s="120">
        <f t="shared" si="22"/>
        <v>0.00000000374709495</v>
      </c>
      <c r="R248" s="120">
        <f t="shared" si="22"/>
        <v>0.00000002274362186</v>
      </c>
      <c r="S248" s="120">
        <f t="shared" si="22"/>
        <v>0.00000001604261659</v>
      </c>
      <c r="T248" s="120">
        <f t="shared" si="22"/>
        <v>0.000000004111104369</v>
      </c>
      <c r="U248" s="196">
        <f t="shared" si="22"/>
        <v>0.000001050810497</v>
      </c>
    </row>
    <row r="249" ht="15.75" customHeight="1">
      <c r="A249" s="136" t="s">
        <v>109</v>
      </c>
      <c r="B249" s="120">
        <f t="shared" ref="B249:U249" si="23">B33/B$12</f>
        <v>0.00001666829005</v>
      </c>
      <c r="C249" s="120">
        <f t="shared" si="23"/>
        <v>0.00005264876417</v>
      </c>
      <c r="D249" s="120">
        <f t="shared" si="23"/>
        <v>0.00004705336774</v>
      </c>
      <c r="E249" s="120">
        <f t="shared" si="23"/>
        <v>0.00005874579765</v>
      </c>
      <c r="F249" s="120">
        <f t="shared" si="23"/>
        <v>0.00005894267279</v>
      </c>
      <c r="G249" s="120">
        <f t="shared" si="23"/>
        <v>0.0001329745951</v>
      </c>
      <c r="H249" s="120">
        <f t="shared" si="23"/>
        <v>0.0001248007071</v>
      </c>
      <c r="I249" s="120">
        <f t="shared" si="23"/>
        <v>0.0001354482688</v>
      </c>
      <c r="J249" s="120">
        <f t="shared" si="23"/>
        <v>0.0001574714943</v>
      </c>
      <c r="K249" s="120">
        <f t="shared" si="23"/>
        <v>0.0001783055454</v>
      </c>
      <c r="L249" s="120">
        <f t="shared" si="23"/>
        <v>0.0001414231225</v>
      </c>
      <c r="M249" s="120">
        <f t="shared" si="23"/>
        <v>0.0002514073576</v>
      </c>
      <c r="N249" s="120">
        <f t="shared" si="23"/>
        <v>0.0002656732791</v>
      </c>
      <c r="O249" s="120">
        <f t="shared" si="23"/>
        <v>0.0002001906133</v>
      </c>
      <c r="P249" s="120">
        <f t="shared" si="23"/>
        <v>0.0001909539378</v>
      </c>
      <c r="Q249" s="120">
        <f t="shared" si="23"/>
        <v>0.0001552824251</v>
      </c>
      <c r="R249" s="120">
        <f t="shared" si="23"/>
        <v>0.000155891075</v>
      </c>
      <c r="S249" s="120">
        <f t="shared" si="23"/>
        <v>0.0001415692855</v>
      </c>
      <c r="T249" s="120">
        <f t="shared" si="23"/>
        <v>0.0002420655626</v>
      </c>
      <c r="U249" s="196">
        <f t="shared" si="23"/>
        <v>0.0003206352723</v>
      </c>
    </row>
    <row r="250" ht="15.75" customHeight="1">
      <c r="A250" s="140" t="s">
        <v>110</v>
      </c>
      <c r="B250" s="116">
        <f t="shared" ref="B250:U250" si="24">B34/B$12</f>
        <v>0.000001548115893</v>
      </c>
      <c r="C250" s="116">
        <f t="shared" si="24"/>
        <v>0.000001389807637</v>
      </c>
      <c r="D250" s="116">
        <f t="shared" si="24"/>
        <v>0.0001566869721</v>
      </c>
      <c r="E250" s="116">
        <f t="shared" si="24"/>
        <v>0.0001517497641</v>
      </c>
      <c r="F250" s="116">
        <f t="shared" si="24"/>
        <v>0.00002853944056</v>
      </c>
      <c r="G250" s="116">
        <f t="shared" si="24"/>
        <v>0.00000583985586</v>
      </c>
      <c r="H250" s="116">
        <f t="shared" si="24"/>
        <v>0.00001348707659</v>
      </c>
      <c r="I250" s="116">
        <f t="shared" si="24"/>
        <v>0.00001260528641</v>
      </c>
      <c r="J250" s="116">
        <f t="shared" si="24"/>
        <v>0.00001714757798</v>
      </c>
      <c r="K250" s="116">
        <f t="shared" si="24"/>
        <v>0.00001281542748</v>
      </c>
      <c r="L250" s="116">
        <f t="shared" si="24"/>
        <v>0.00001070773459</v>
      </c>
      <c r="M250" s="116">
        <f t="shared" si="24"/>
        <v>0.00001900844316</v>
      </c>
      <c r="N250" s="116">
        <f t="shared" si="24"/>
        <v>0.00003194977251</v>
      </c>
      <c r="O250" s="116">
        <f t="shared" si="24"/>
        <v>0.00002740738546</v>
      </c>
      <c r="P250" s="116">
        <f t="shared" si="24"/>
        <v>0.00003107459769</v>
      </c>
      <c r="Q250" s="116">
        <f t="shared" si="24"/>
        <v>0.00003625361203</v>
      </c>
      <c r="R250" s="116">
        <f t="shared" si="24"/>
        <v>0.00003720227458</v>
      </c>
      <c r="S250" s="116">
        <f t="shared" si="24"/>
        <v>0.00003533459226</v>
      </c>
      <c r="T250" s="116">
        <f t="shared" si="24"/>
        <v>0.00005150541048</v>
      </c>
      <c r="U250" s="195">
        <f t="shared" si="24"/>
        <v>0.00004517896034</v>
      </c>
    </row>
    <row r="251" ht="15.75" customHeight="1">
      <c r="A251" s="140" t="s">
        <v>111</v>
      </c>
      <c r="B251" s="116">
        <f t="shared" ref="B251:U251" si="25">B35/B$12</f>
        <v>0.000005271831271</v>
      </c>
      <c r="C251" s="116">
        <f t="shared" si="25"/>
        <v>0.00000509774314</v>
      </c>
      <c r="D251" s="116">
        <f t="shared" si="25"/>
        <v>0.000006067100906</v>
      </c>
      <c r="E251" s="116">
        <f t="shared" si="25"/>
        <v>0.0000103176295</v>
      </c>
      <c r="F251" s="116">
        <f t="shared" si="25"/>
        <v>0.00002764833479</v>
      </c>
      <c r="G251" s="116">
        <f t="shared" si="25"/>
        <v>0.0001623866663</v>
      </c>
      <c r="H251" s="116">
        <f t="shared" si="25"/>
        <v>0.0000649263213</v>
      </c>
      <c r="I251" s="116">
        <f t="shared" si="25"/>
        <v>0.00003822774988</v>
      </c>
      <c r="J251" s="116">
        <f t="shared" si="25"/>
        <v>0.00005774251146</v>
      </c>
      <c r="K251" s="116">
        <f t="shared" si="25"/>
        <v>0.00006571282179</v>
      </c>
      <c r="L251" s="116">
        <f t="shared" si="25"/>
        <v>0.00009941475154</v>
      </c>
      <c r="M251" s="116">
        <f t="shared" si="25"/>
        <v>0.0001091645673</v>
      </c>
      <c r="N251" s="116">
        <f t="shared" si="25"/>
        <v>0.00008499463667</v>
      </c>
      <c r="O251" s="116">
        <f t="shared" si="25"/>
        <v>0.0000391239137</v>
      </c>
      <c r="P251" s="116">
        <f t="shared" si="25"/>
        <v>0.00001806777612</v>
      </c>
      <c r="Q251" s="116">
        <f t="shared" si="25"/>
        <v>0.000006665145143</v>
      </c>
      <c r="R251" s="116">
        <f t="shared" si="25"/>
        <v>0.000008291259935</v>
      </c>
      <c r="S251" s="116">
        <f t="shared" si="25"/>
        <v>0.00004253043501</v>
      </c>
      <c r="T251" s="116">
        <f t="shared" si="25"/>
        <v>0.0000645129447</v>
      </c>
      <c r="U251" s="195">
        <f t="shared" si="25"/>
        <v>0.0001466779023</v>
      </c>
    </row>
    <row r="252" ht="15.75" customHeight="1">
      <c r="A252" s="136" t="s">
        <v>8</v>
      </c>
      <c r="B252" s="120">
        <f t="shared" ref="B252:U252" si="26">B36/B$12</f>
        <v>0.01415421767</v>
      </c>
      <c r="C252" s="120">
        <f t="shared" si="26"/>
        <v>0.01545334417</v>
      </c>
      <c r="D252" s="120">
        <f t="shared" si="26"/>
        <v>0.01514127158</v>
      </c>
      <c r="E252" s="120">
        <f t="shared" si="26"/>
        <v>0.01631097066</v>
      </c>
      <c r="F252" s="120">
        <f t="shared" si="26"/>
        <v>0.01918395005</v>
      </c>
      <c r="G252" s="120">
        <f t="shared" si="26"/>
        <v>0.02636803789</v>
      </c>
      <c r="H252" s="120">
        <f t="shared" si="26"/>
        <v>0.02812474442</v>
      </c>
      <c r="I252" s="120">
        <f t="shared" si="26"/>
        <v>0.0272918362</v>
      </c>
      <c r="J252" s="120">
        <f t="shared" si="26"/>
        <v>0.03004869981</v>
      </c>
      <c r="K252" s="120">
        <f t="shared" si="26"/>
        <v>0.02875434496</v>
      </c>
      <c r="L252" s="120">
        <f t="shared" si="26"/>
        <v>0.02784581406</v>
      </c>
      <c r="M252" s="120">
        <f t="shared" si="26"/>
        <v>0.02636398129</v>
      </c>
      <c r="N252" s="120">
        <f t="shared" si="26"/>
        <v>0.02636619282</v>
      </c>
      <c r="O252" s="120">
        <f t="shared" si="26"/>
        <v>0.0287049705</v>
      </c>
      <c r="P252" s="120">
        <f t="shared" si="26"/>
        <v>0.03176438999</v>
      </c>
      <c r="Q252" s="120">
        <f t="shared" si="26"/>
        <v>0.0361321715</v>
      </c>
      <c r="R252" s="120">
        <f t="shared" si="26"/>
        <v>0.03869442409</v>
      </c>
      <c r="S252" s="120">
        <f t="shared" si="26"/>
        <v>0.04157332716</v>
      </c>
      <c r="T252" s="120">
        <f t="shared" si="26"/>
        <v>0.04106540146</v>
      </c>
      <c r="U252" s="196">
        <f t="shared" si="26"/>
        <v>0.0403247766</v>
      </c>
    </row>
    <row r="253" ht="15.75" customHeight="1">
      <c r="A253" s="140" t="s">
        <v>112</v>
      </c>
      <c r="B253" s="116">
        <f t="shared" ref="B253:U253" si="27">B37/B$12</f>
        <v>0.0007567912452</v>
      </c>
      <c r="C253" s="116">
        <f t="shared" si="27"/>
        <v>0.0004473309696</v>
      </c>
      <c r="D253" s="116">
        <f t="shared" si="27"/>
        <v>0.0003147619223</v>
      </c>
      <c r="E253" s="116">
        <f t="shared" si="27"/>
        <v>0.0002720437721</v>
      </c>
      <c r="F253" s="116">
        <f t="shared" si="27"/>
        <v>0.0002573716391</v>
      </c>
      <c r="G253" s="116">
        <f t="shared" si="27"/>
        <v>0.0000784813408</v>
      </c>
      <c r="H253" s="116">
        <f t="shared" si="27"/>
        <v>0.0002805872815</v>
      </c>
      <c r="I253" s="116">
        <f t="shared" si="27"/>
        <v>0.0004758805434</v>
      </c>
      <c r="J253" s="116">
        <f t="shared" si="27"/>
        <v>0.000325121979</v>
      </c>
      <c r="K253" s="116">
        <f t="shared" si="27"/>
        <v>0.0002051947883</v>
      </c>
      <c r="L253" s="116">
        <f t="shared" si="27"/>
        <v>0.00004605351519</v>
      </c>
      <c r="M253" s="116">
        <f t="shared" si="27"/>
        <v>0.00009683220048</v>
      </c>
      <c r="N253" s="116">
        <f t="shared" si="27"/>
        <v>0.00005784306838</v>
      </c>
      <c r="O253" s="116">
        <f t="shared" si="27"/>
        <v>0.0001420775396</v>
      </c>
      <c r="P253" s="116">
        <f t="shared" si="27"/>
        <v>0.0001911179829</v>
      </c>
      <c r="Q253" s="116">
        <f t="shared" si="27"/>
        <v>0.0001159917926</v>
      </c>
      <c r="R253" s="116">
        <f t="shared" si="27"/>
        <v>0.0002191502817</v>
      </c>
      <c r="S253" s="116">
        <f t="shared" si="27"/>
        <v>0.0007175395708</v>
      </c>
      <c r="T253" s="116">
        <f t="shared" si="27"/>
        <v>0.0008303829108</v>
      </c>
      <c r="U253" s="195">
        <f t="shared" si="27"/>
        <v>0.0008275257846</v>
      </c>
    </row>
    <row r="254" ht="15.75" customHeight="1">
      <c r="A254" s="140" t="s">
        <v>81</v>
      </c>
      <c r="B254" s="116">
        <f t="shared" ref="B254:U254" si="28">B38/B$12</f>
        <v>0.0001422934127</v>
      </c>
      <c r="C254" s="116">
        <f t="shared" si="28"/>
        <v>0.0001196321469</v>
      </c>
      <c r="D254" s="116">
        <f t="shared" si="28"/>
        <v>0.0001350384529</v>
      </c>
      <c r="E254" s="116">
        <f t="shared" si="28"/>
        <v>0.0001034176209</v>
      </c>
      <c r="F254" s="116">
        <f t="shared" si="28"/>
        <v>0.000165256194</v>
      </c>
      <c r="G254" s="116">
        <f t="shared" si="28"/>
        <v>0.0001914084719</v>
      </c>
      <c r="H254" s="116">
        <f t="shared" si="28"/>
        <v>0.0001402180606</v>
      </c>
      <c r="I254" s="116">
        <f t="shared" si="28"/>
        <v>0.0002313743766</v>
      </c>
      <c r="J254" s="116">
        <f t="shared" si="28"/>
        <v>0.0002638426899</v>
      </c>
      <c r="K254" s="116">
        <f t="shared" si="28"/>
        <v>0.0004620819325</v>
      </c>
      <c r="L254" s="116">
        <f t="shared" si="28"/>
        <v>0.0004906393733</v>
      </c>
      <c r="M254" s="116">
        <f t="shared" si="28"/>
        <v>0.0005026758855</v>
      </c>
      <c r="N254" s="116">
        <f t="shared" si="28"/>
        <v>0.0004477897772</v>
      </c>
      <c r="O254" s="116">
        <f t="shared" si="28"/>
        <v>0.0003674749914</v>
      </c>
      <c r="P254" s="116">
        <f t="shared" si="28"/>
        <v>0.0005243685586</v>
      </c>
      <c r="Q254" s="116">
        <f t="shared" si="28"/>
        <v>0.0005382153884</v>
      </c>
      <c r="R254" s="116">
        <f t="shared" si="28"/>
        <v>0.0005633338664</v>
      </c>
      <c r="S254" s="116">
        <f t="shared" si="28"/>
        <v>0.000666489048</v>
      </c>
      <c r="T254" s="116">
        <f t="shared" si="28"/>
        <v>0.0006718886253</v>
      </c>
      <c r="U254" s="195">
        <f t="shared" si="28"/>
        <v>0.0004682159733</v>
      </c>
    </row>
    <row r="255" ht="15.75" customHeight="1">
      <c r="A255" s="136" t="s">
        <v>65</v>
      </c>
      <c r="B255" s="120">
        <f t="shared" ref="B255:U255" si="29">B39/B$12</f>
        <v>0.00007835065409</v>
      </c>
      <c r="C255" s="120">
        <f t="shared" si="29"/>
        <v>0.0002211433403</v>
      </c>
      <c r="D255" s="120">
        <f t="shared" si="29"/>
        <v>0.0002473904337</v>
      </c>
      <c r="E255" s="120">
        <f t="shared" si="29"/>
        <v>0.000244248336</v>
      </c>
      <c r="F255" s="120">
        <f t="shared" si="29"/>
        <v>0.00016215615</v>
      </c>
      <c r="G255" s="120">
        <f t="shared" si="29"/>
        <v>0.00005517047982</v>
      </c>
      <c r="H255" s="120">
        <f t="shared" si="29"/>
        <v>0.00011553319</v>
      </c>
      <c r="I255" s="120">
        <f t="shared" si="29"/>
        <v>0.00008674345359</v>
      </c>
      <c r="J255" s="120">
        <f t="shared" si="29"/>
        <v>0.000104628045</v>
      </c>
      <c r="K255" s="120">
        <f t="shared" si="29"/>
        <v>0.0001279595767</v>
      </c>
      <c r="L255" s="120">
        <f t="shared" si="29"/>
        <v>0.00009584191691</v>
      </c>
      <c r="M255" s="120">
        <f t="shared" si="29"/>
        <v>0.00006324102199</v>
      </c>
      <c r="N255" s="120">
        <f t="shared" si="29"/>
        <v>0.00002628933057</v>
      </c>
      <c r="O255" s="120">
        <f t="shared" si="29"/>
        <v>0.000008812259345</v>
      </c>
      <c r="P255" s="120">
        <f t="shared" si="29"/>
        <v>0.00001109694541</v>
      </c>
      <c r="Q255" s="120">
        <f t="shared" si="29"/>
        <v>0.00004484148527</v>
      </c>
      <c r="R255" s="120">
        <f t="shared" si="29"/>
        <v>0.00002896569611</v>
      </c>
      <c r="S255" s="120">
        <f t="shared" si="29"/>
        <v>0.00003887028773</v>
      </c>
      <c r="T255" s="120">
        <f t="shared" si="29"/>
        <v>0.00007043181378</v>
      </c>
      <c r="U255" s="196">
        <f t="shared" si="29"/>
        <v>0.0000382971457</v>
      </c>
    </row>
    <row r="256" ht="15.75" customHeight="1">
      <c r="A256" s="136" t="s">
        <v>113</v>
      </c>
      <c r="B256" s="120">
        <f t="shared" ref="B256:U256" si="30">B40/B$12</f>
        <v>0.000004203413261</v>
      </c>
      <c r="C256" s="120">
        <f t="shared" si="30"/>
        <v>0.0000005683956874</v>
      </c>
      <c r="D256" s="120">
        <f t="shared" si="30"/>
        <v>0.000000495490009</v>
      </c>
      <c r="E256" s="120">
        <f t="shared" si="30"/>
        <v>0.00000220604716</v>
      </c>
      <c r="F256" s="120">
        <f t="shared" si="30"/>
        <v>0.0000007049357914</v>
      </c>
      <c r="G256" s="120">
        <f t="shared" si="30"/>
        <v>0.0000001068373993</v>
      </c>
      <c r="H256" s="120">
        <f t="shared" si="30"/>
        <v>0.0000009636467496</v>
      </c>
      <c r="I256" s="120">
        <f t="shared" si="30"/>
        <v>0.000002477074525</v>
      </c>
      <c r="J256" s="120">
        <f t="shared" si="30"/>
        <v>0.000007885763575</v>
      </c>
      <c r="K256" s="120">
        <f t="shared" si="30"/>
        <v>0.000005872843856</v>
      </c>
      <c r="L256" s="120">
        <f t="shared" si="30"/>
        <v>0.000004772839359</v>
      </c>
      <c r="M256" s="120">
        <f t="shared" si="30"/>
        <v>0.000002114601257</v>
      </c>
      <c r="N256" s="120">
        <f t="shared" si="30"/>
        <v>0.000001674525105</v>
      </c>
      <c r="O256" s="120">
        <f t="shared" si="30"/>
        <v>0.000001720908361</v>
      </c>
      <c r="P256" s="120">
        <f t="shared" si="30"/>
        <v>0.000003763259964</v>
      </c>
      <c r="Q256" s="120">
        <f t="shared" si="30"/>
        <v>0.000005588323732</v>
      </c>
      <c r="R256" s="120">
        <f t="shared" si="30"/>
        <v>0.000006264658056</v>
      </c>
      <c r="S256" s="120">
        <f t="shared" si="30"/>
        <v>0.000003713136532</v>
      </c>
      <c r="T256" s="120">
        <f t="shared" si="30"/>
        <v>0.000003216378563</v>
      </c>
      <c r="U256" s="196">
        <f t="shared" si="30"/>
        <v>0.000003708764588</v>
      </c>
    </row>
    <row r="257" ht="15.75" customHeight="1">
      <c r="A257" s="136" t="s">
        <v>114</v>
      </c>
      <c r="B257" s="120">
        <f t="shared" ref="B257:U257" si="31">B41/B$12</f>
        <v>0</v>
      </c>
      <c r="C257" s="120">
        <f t="shared" si="31"/>
        <v>0</v>
      </c>
      <c r="D257" s="120">
        <f t="shared" si="31"/>
        <v>0</v>
      </c>
      <c r="E257" s="120">
        <f t="shared" si="31"/>
        <v>0</v>
      </c>
      <c r="F257" s="120">
        <f t="shared" si="31"/>
        <v>0</v>
      </c>
      <c r="G257" s="120">
        <f t="shared" si="31"/>
        <v>0</v>
      </c>
      <c r="H257" s="120">
        <f t="shared" si="31"/>
        <v>0</v>
      </c>
      <c r="I257" s="120">
        <f t="shared" si="31"/>
        <v>0.000000008595978687</v>
      </c>
      <c r="J257" s="120">
        <f t="shared" si="31"/>
        <v>0.00000000688312212</v>
      </c>
      <c r="K257" s="120">
        <f t="shared" si="31"/>
        <v>0.0000000005499947421</v>
      </c>
      <c r="L257" s="120">
        <f t="shared" si="31"/>
        <v>0</v>
      </c>
      <c r="M257" s="120">
        <f t="shared" si="31"/>
        <v>0.000000001531210179</v>
      </c>
      <c r="N257" s="120">
        <f t="shared" si="31"/>
        <v>0.00000001367687408</v>
      </c>
      <c r="O257" s="120">
        <f t="shared" si="31"/>
        <v>0.00000005224410897</v>
      </c>
      <c r="P257" s="120">
        <f t="shared" si="31"/>
        <v>0.000000002715978612</v>
      </c>
      <c r="Q257" s="120">
        <f t="shared" si="31"/>
        <v>0.000000135832192</v>
      </c>
      <c r="R257" s="120">
        <f t="shared" si="31"/>
        <v>0.0000000140332986</v>
      </c>
      <c r="S257" s="120">
        <f t="shared" si="31"/>
        <v>0.0000005882292751</v>
      </c>
      <c r="T257" s="120">
        <f t="shared" si="31"/>
        <v>0.0000004286760646</v>
      </c>
      <c r="U257" s="196">
        <f t="shared" si="31"/>
        <v>0.000000007363773629</v>
      </c>
    </row>
    <row r="258" ht="15.75" customHeight="1">
      <c r="A258" s="136" t="s">
        <v>9</v>
      </c>
      <c r="B258" s="120">
        <f t="shared" ref="B258:U258" si="32">B42/B$12</f>
        <v>0.00006299305371</v>
      </c>
      <c r="C258" s="120">
        <f t="shared" si="32"/>
        <v>0.00005333297716</v>
      </c>
      <c r="D258" s="120">
        <f t="shared" si="32"/>
        <v>0.00004137417338</v>
      </c>
      <c r="E258" s="120">
        <f t="shared" si="32"/>
        <v>0.00004433699936</v>
      </c>
      <c r="F258" s="120">
        <f t="shared" si="32"/>
        <v>0.00005340986814</v>
      </c>
      <c r="G258" s="120">
        <f t="shared" si="32"/>
        <v>0.00003428332678</v>
      </c>
      <c r="H258" s="120">
        <f t="shared" si="32"/>
        <v>0.00003668818977</v>
      </c>
      <c r="I258" s="120">
        <f t="shared" si="32"/>
        <v>0.00006706797471</v>
      </c>
      <c r="J258" s="120">
        <f t="shared" si="32"/>
        <v>0.0001057121367</v>
      </c>
      <c r="K258" s="120">
        <f t="shared" si="32"/>
        <v>0.0001184215679</v>
      </c>
      <c r="L258" s="120">
        <f t="shared" si="32"/>
        <v>0.0001864802235</v>
      </c>
      <c r="M258" s="120">
        <f t="shared" si="32"/>
        <v>0.0002464814545</v>
      </c>
      <c r="N258" s="120">
        <f t="shared" si="32"/>
        <v>0.0003962053653</v>
      </c>
      <c r="O258" s="120">
        <f t="shared" si="32"/>
        <v>0.0005224983694</v>
      </c>
      <c r="P258" s="120">
        <f t="shared" si="32"/>
        <v>0.0005460295744</v>
      </c>
      <c r="Q258" s="120">
        <f t="shared" si="32"/>
        <v>0.0006451270331</v>
      </c>
      <c r="R258" s="120">
        <f t="shared" si="32"/>
        <v>0.0006989177906</v>
      </c>
      <c r="S258" s="120">
        <f t="shared" si="32"/>
        <v>0.0007284850106</v>
      </c>
      <c r="T258" s="120">
        <f t="shared" si="32"/>
        <v>0.0007850101469</v>
      </c>
      <c r="U258" s="196">
        <f t="shared" si="32"/>
        <v>0.0006769237273</v>
      </c>
    </row>
    <row r="259" ht="15.75" customHeight="1">
      <c r="A259" s="136" t="s">
        <v>69</v>
      </c>
      <c r="B259" s="120">
        <f t="shared" ref="B259:U259" si="33">B43/B$12</f>
        <v>0.0002791502494</v>
      </c>
      <c r="C259" s="120">
        <f t="shared" si="33"/>
        <v>0.0002653214051</v>
      </c>
      <c r="D259" s="120">
        <f t="shared" si="33"/>
        <v>0.0001011481485</v>
      </c>
      <c r="E259" s="120">
        <f t="shared" si="33"/>
        <v>0.0002522714743</v>
      </c>
      <c r="F259" s="120">
        <f t="shared" si="33"/>
        <v>0.0001673626342</v>
      </c>
      <c r="G259" s="120">
        <f t="shared" si="33"/>
        <v>0.0004231034728</v>
      </c>
      <c r="H259" s="120">
        <f t="shared" si="33"/>
        <v>0.0003954710791</v>
      </c>
      <c r="I259" s="120">
        <f t="shared" si="33"/>
        <v>0.00033016008</v>
      </c>
      <c r="J259" s="120">
        <f t="shared" si="33"/>
        <v>0.0003802632439</v>
      </c>
      <c r="K259" s="120">
        <f t="shared" si="33"/>
        <v>0.0004897329182</v>
      </c>
      <c r="L259" s="120">
        <f t="shared" si="33"/>
        <v>0.0001877797158</v>
      </c>
      <c r="M259" s="120">
        <f t="shared" si="33"/>
        <v>0.0003516051581</v>
      </c>
      <c r="N259" s="120">
        <f t="shared" si="33"/>
        <v>0.0004647485064</v>
      </c>
      <c r="O259" s="120">
        <f t="shared" si="33"/>
        <v>0.0002536206006</v>
      </c>
      <c r="P259" s="120">
        <f t="shared" si="33"/>
        <v>0.0002694837434</v>
      </c>
      <c r="Q259" s="120">
        <f t="shared" si="33"/>
        <v>0.0005132072767</v>
      </c>
      <c r="R259" s="120">
        <f t="shared" si="33"/>
        <v>0.0004885915503</v>
      </c>
      <c r="S259" s="120">
        <f t="shared" si="33"/>
        <v>0.0003701114292</v>
      </c>
      <c r="T259" s="120">
        <f t="shared" si="33"/>
        <v>0.0006116915927</v>
      </c>
      <c r="U259" s="196">
        <f t="shared" si="33"/>
        <v>0.0002415060018</v>
      </c>
    </row>
    <row r="260" ht="15.75" customHeight="1">
      <c r="A260" s="136" t="s">
        <v>10</v>
      </c>
      <c r="B260" s="120">
        <f t="shared" ref="B260:U260" si="34">B44/B$12</f>
        <v>0.01059815428</v>
      </c>
      <c r="C260" s="120">
        <f t="shared" si="34"/>
        <v>0.01310159187</v>
      </c>
      <c r="D260" s="120">
        <f t="shared" si="34"/>
        <v>0.01138135247</v>
      </c>
      <c r="E260" s="120">
        <f t="shared" si="34"/>
        <v>0.009680976419</v>
      </c>
      <c r="F260" s="120">
        <f t="shared" si="34"/>
        <v>0.01148322833</v>
      </c>
      <c r="G260" s="120">
        <f t="shared" si="34"/>
        <v>0.01118998233</v>
      </c>
      <c r="H260" s="120">
        <f t="shared" si="34"/>
        <v>0.0119597313</v>
      </c>
      <c r="I260" s="120">
        <f t="shared" si="34"/>
        <v>0.01068907156</v>
      </c>
      <c r="J260" s="120">
        <f t="shared" si="34"/>
        <v>0.01271491789</v>
      </c>
      <c r="K260" s="120">
        <f t="shared" si="34"/>
        <v>0.01276490937</v>
      </c>
      <c r="L260" s="120">
        <f t="shared" si="34"/>
        <v>0.01294208751</v>
      </c>
      <c r="M260" s="120">
        <f t="shared" si="34"/>
        <v>0.01285298334</v>
      </c>
      <c r="N260" s="120">
        <f t="shared" si="34"/>
        <v>0.01562764945</v>
      </c>
      <c r="O260" s="120">
        <f t="shared" si="34"/>
        <v>0.01149735854</v>
      </c>
      <c r="P260" s="120">
        <f t="shared" si="34"/>
        <v>0.01104731688</v>
      </c>
      <c r="Q260" s="120">
        <f t="shared" si="34"/>
        <v>0.01328069514</v>
      </c>
      <c r="R260" s="120">
        <f t="shared" si="34"/>
        <v>0.01362298914</v>
      </c>
      <c r="S260" s="120">
        <f t="shared" si="34"/>
        <v>0.01072586157</v>
      </c>
      <c r="T260" s="120">
        <f t="shared" si="34"/>
        <v>0.0113803266</v>
      </c>
      <c r="U260" s="196">
        <f t="shared" si="34"/>
        <v>0.01560503551</v>
      </c>
    </row>
    <row r="261" ht="15.75" customHeight="1">
      <c r="A261" s="136" t="s">
        <v>515</v>
      </c>
      <c r="B261" s="120">
        <f t="shared" ref="B261:U261" si="35">B45/B$12</f>
        <v>0</v>
      </c>
      <c r="C261" s="120">
        <f t="shared" si="35"/>
        <v>0</v>
      </c>
      <c r="D261" s="120">
        <f t="shared" si="35"/>
        <v>0</v>
      </c>
      <c r="E261" s="120">
        <f t="shared" si="35"/>
        <v>0.0000001465644161</v>
      </c>
      <c r="F261" s="120">
        <f t="shared" si="35"/>
        <v>0.000000005229494001</v>
      </c>
      <c r="G261" s="120">
        <f t="shared" si="35"/>
        <v>0</v>
      </c>
      <c r="H261" s="120">
        <f t="shared" si="35"/>
        <v>0.000000006961328428</v>
      </c>
      <c r="I261" s="120">
        <f t="shared" si="35"/>
        <v>0.0000002263607721</v>
      </c>
      <c r="J261" s="120">
        <f t="shared" si="35"/>
        <v>0.0000000516234159</v>
      </c>
      <c r="K261" s="120">
        <f t="shared" si="35"/>
        <v>0.00000006764935327</v>
      </c>
      <c r="L261" s="120">
        <f t="shared" si="35"/>
        <v>0.00000013538515</v>
      </c>
      <c r="M261" s="120">
        <f t="shared" si="35"/>
        <v>0.0000000005104033929</v>
      </c>
      <c r="N261" s="120">
        <f t="shared" si="35"/>
        <v>0.0000000005946466993</v>
      </c>
      <c r="O261" s="120">
        <f t="shared" si="35"/>
        <v>0.00000001070060063</v>
      </c>
      <c r="P261" s="120">
        <f t="shared" si="35"/>
        <v>0.000000001629587167</v>
      </c>
      <c r="Q261" s="120">
        <f t="shared" si="35"/>
        <v>0.00000005667481113</v>
      </c>
      <c r="R261" s="120">
        <f t="shared" si="35"/>
        <v>0.00000003968036154</v>
      </c>
      <c r="S261" s="120">
        <f t="shared" si="35"/>
        <v>0.000000006319818658</v>
      </c>
      <c r="T261" s="120">
        <f t="shared" si="35"/>
        <v>0.00000003961609664</v>
      </c>
      <c r="U261" s="196">
        <f t="shared" si="35"/>
        <v>0.00000000515464154</v>
      </c>
    </row>
    <row r="262" ht="15.75" customHeight="1">
      <c r="A262" s="140" t="s">
        <v>115</v>
      </c>
      <c r="B262" s="116">
        <f t="shared" ref="B262:U262" si="36">B46/B$12</f>
        <v>0.000005603743442</v>
      </c>
      <c r="C262" s="116">
        <f t="shared" si="36"/>
        <v>0.00001112737012</v>
      </c>
      <c r="D262" s="116">
        <f t="shared" si="36"/>
        <v>0.0000136221871</v>
      </c>
      <c r="E262" s="116">
        <f t="shared" si="36"/>
        <v>0.00001087735395</v>
      </c>
      <c r="F262" s="116">
        <f t="shared" si="36"/>
        <v>0.000006915482868</v>
      </c>
      <c r="G262" s="116">
        <f t="shared" si="36"/>
        <v>0.00001892964466</v>
      </c>
      <c r="H262" s="116">
        <f t="shared" si="36"/>
        <v>0.00001456409355</v>
      </c>
      <c r="I262" s="116">
        <f t="shared" si="36"/>
        <v>0.00001802576731</v>
      </c>
      <c r="J262" s="116">
        <f t="shared" si="36"/>
        <v>0.00001613977418</v>
      </c>
      <c r="K262" s="116">
        <f t="shared" si="36"/>
        <v>0.00002674019436</v>
      </c>
      <c r="L262" s="116">
        <f t="shared" si="36"/>
        <v>0.00002084572334</v>
      </c>
      <c r="M262" s="116">
        <f t="shared" si="36"/>
        <v>0.00001494103852</v>
      </c>
      <c r="N262" s="116">
        <f t="shared" si="36"/>
        <v>0.00001577062511</v>
      </c>
      <c r="O262" s="116">
        <f t="shared" si="36"/>
        <v>0.00001986660925</v>
      </c>
      <c r="P262" s="116">
        <f t="shared" si="36"/>
        <v>0.00001526651578</v>
      </c>
      <c r="Q262" s="116">
        <f t="shared" si="36"/>
        <v>0.00002534394508</v>
      </c>
      <c r="R262" s="116">
        <f t="shared" si="36"/>
        <v>0.00001751839572</v>
      </c>
      <c r="S262" s="116">
        <f t="shared" si="36"/>
        <v>0.00002774643461</v>
      </c>
      <c r="T262" s="116">
        <f t="shared" si="36"/>
        <v>0.00001347919001</v>
      </c>
      <c r="U262" s="195">
        <f t="shared" si="36"/>
        <v>0.000009214289941</v>
      </c>
    </row>
    <row r="263" ht="15.75" customHeight="1">
      <c r="A263" s="140" t="s">
        <v>116</v>
      </c>
      <c r="B263" s="116">
        <f t="shared" ref="B263:U263" si="37">B47/B$12</f>
        <v>0.000006875669645</v>
      </c>
      <c r="C263" s="116">
        <f t="shared" si="37"/>
        <v>0.0003966047726</v>
      </c>
      <c r="D263" s="116">
        <f t="shared" si="37"/>
        <v>0.0002895404202</v>
      </c>
      <c r="E263" s="116">
        <f t="shared" si="37"/>
        <v>0.0003289019211</v>
      </c>
      <c r="F263" s="116">
        <f t="shared" si="37"/>
        <v>0.00008792766624</v>
      </c>
      <c r="G263" s="116">
        <f t="shared" si="37"/>
        <v>0.00003673440629</v>
      </c>
      <c r="H263" s="116">
        <f t="shared" si="37"/>
        <v>0.00006500587934</v>
      </c>
      <c r="I263" s="116">
        <f t="shared" si="37"/>
        <v>0.0003551550371</v>
      </c>
      <c r="J263" s="116">
        <f t="shared" si="37"/>
        <v>0.0001521852565</v>
      </c>
      <c r="K263" s="116">
        <f t="shared" si="37"/>
        <v>0.0001213997894</v>
      </c>
      <c r="L263" s="116">
        <f t="shared" si="37"/>
        <v>0.00005307713266</v>
      </c>
      <c r="M263" s="116">
        <f t="shared" si="37"/>
        <v>0.00005529812439</v>
      </c>
      <c r="N263" s="116">
        <f t="shared" si="37"/>
        <v>0.00005392969845</v>
      </c>
      <c r="O263" s="116">
        <f t="shared" si="37"/>
        <v>0.00006594717225</v>
      </c>
      <c r="P263" s="116">
        <f t="shared" si="37"/>
        <v>0.0001518536234</v>
      </c>
      <c r="Q263" s="116">
        <f t="shared" si="37"/>
        <v>0.00004399183149</v>
      </c>
      <c r="R263" s="116">
        <f t="shared" si="37"/>
        <v>0.0002190893094</v>
      </c>
      <c r="S263" s="116">
        <f t="shared" si="37"/>
        <v>0.0002048938684</v>
      </c>
      <c r="T263" s="116">
        <f t="shared" si="37"/>
        <v>0.00007355064705</v>
      </c>
      <c r="U263" s="195">
        <f t="shared" si="37"/>
        <v>0.0003996997415</v>
      </c>
    </row>
    <row r="264" ht="15.75" customHeight="1">
      <c r="A264" s="36" t="s">
        <v>516</v>
      </c>
      <c r="B264" s="116">
        <f t="shared" ref="B264:U264" si="38">B48/B$12</f>
        <v>0</v>
      </c>
      <c r="C264" s="116">
        <f t="shared" si="38"/>
        <v>0</v>
      </c>
      <c r="D264" s="116">
        <f t="shared" si="38"/>
        <v>0</v>
      </c>
      <c r="E264" s="116">
        <f t="shared" si="38"/>
        <v>0</v>
      </c>
      <c r="F264" s="116">
        <f t="shared" si="38"/>
        <v>0</v>
      </c>
      <c r="G264" s="116">
        <f t="shared" si="38"/>
        <v>0</v>
      </c>
      <c r="H264" s="116">
        <f t="shared" si="38"/>
        <v>0</v>
      </c>
      <c r="I264" s="116">
        <f t="shared" si="38"/>
        <v>0</v>
      </c>
      <c r="J264" s="116">
        <f t="shared" si="38"/>
        <v>0</v>
      </c>
      <c r="K264" s="116">
        <f t="shared" si="38"/>
        <v>0</v>
      </c>
      <c r="L264" s="116">
        <f t="shared" si="38"/>
        <v>0</v>
      </c>
      <c r="M264" s="116">
        <f t="shared" si="38"/>
        <v>0</v>
      </c>
      <c r="N264" s="116">
        <f t="shared" si="38"/>
        <v>0</v>
      </c>
      <c r="O264" s="116">
        <f t="shared" si="38"/>
        <v>0</v>
      </c>
      <c r="P264" s="116">
        <f t="shared" si="38"/>
        <v>0</v>
      </c>
      <c r="Q264" s="116">
        <f t="shared" si="38"/>
        <v>0</v>
      </c>
      <c r="R264" s="116">
        <f t="shared" si="38"/>
        <v>0</v>
      </c>
      <c r="S264" s="116">
        <f t="shared" si="38"/>
        <v>0</v>
      </c>
      <c r="T264" s="116">
        <f t="shared" si="38"/>
        <v>0</v>
      </c>
      <c r="U264" s="195">
        <f t="shared" si="38"/>
        <v>0</v>
      </c>
    </row>
    <row r="265" ht="15.75" customHeight="1">
      <c r="A265" s="140" t="s">
        <v>11</v>
      </c>
      <c r="B265" s="116">
        <f t="shared" ref="B265:U265" si="39">B49/B$12</f>
        <v>0.005446649654</v>
      </c>
      <c r="C265" s="116">
        <f t="shared" si="39"/>
        <v>0.00653338592</v>
      </c>
      <c r="D265" s="116">
        <f t="shared" si="39"/>
        <v>0.007563474672</v>
      </c>
      <c r="E265" s="116">
        <f t="shared" si="39"/>
        <v>0.007247195954</v>
      </c>
      <c r="F265" s="116">
        <f t="shared" si="39"/>
        <v>0.01075222874</v>
      </c>
      <c r="G265" s="116">
        <f t="shared" si="39"/>
        <v>0.009865077609</v>
      </c>
      <c r="H265" s="116">
        <f t="shared" si="39"/>
        <v>0.01271985864</v>
      </c>
      <c r="I265" s="116">
        <f t="shared" si="39"/>
        <v>0.01284754473</v>
      </c>
      <c r="J265" s="116">
        <f t="shared" si="39"/>
        <v>0.01180357531</v>
      </c>
      <c r="K265" s="116">
        <f t="shared" si="39"/>
        <v>0.01134728967</v>
      </c>
      <c r="L265" s="116">
        <f t="shared" si="39"/>
        <v>0.01061936757</v>
      </c>
      <c r="M265" s="116">
        <f t="shared" si="39"/>
        <v>0.01071126231</v>
      </c>
      <c r="N265" s="116">
        <f t="shared" si="39"/>
        <v>0.01110821679</v>
      </c>
      <c r="O265" s="116">
        <f t="shared" si="39"/>
        <v>0.01158843387</v>
      </c>
      <c r="P265" s="116">
        <f t="shared" si="39"/>
        <v>0.01134805121</v>
      </c>
      <c r="Q265" s="116">
        <f t="shared" si="39"/>
        <v>0.01264635834</v>
      </c>
      <c r="R265" s="116">
        <f t="shared" si="39"/>
        <v>0.01269248998</v>
      </c>
      <c r="S265" s="116">
        <f t="shared" si="39"/>
        <v>0.01455114522</v>
      </c>
      <c r="T265" s="116">
        <f t="shared" si="39"/>
        <v>0.01474714206</v>
      </c>
      <c r="U265" s="195">
        <f t="shared" si="39"/>
        <v>0.01637925641</v>
      </c>
    </row>
    <row r="266" ht="15.75" customHeight="1">
      <c r="A266" s="136" t="s">
        <v>117</v>
      </c>
      <c r="B266" s="120">
        <f t="shared" ref="B266:U266" si="40">B50/B$12</f>
        <v>0.0001464750215</v>
      </c>
      <c r="C266" s="120">
        <f t="shared" si="40"/>
        <v>0.0003127191909</v>
      </c>
      <c r="D266" s="120">
        <f t="shared" si="40"/>
        <v>0.0003108616432</v>
      </c>
      <c r="E266" s="120">
        <f t="shared" si="40"/>
        <v>0.0003333291773</v>
      </c>
      <c r="F266" s="120">
        <f t="shared" si="40"/>
        <v>0.001146091722</v>
      </c>
      <c r="G266" s="120">
        <f t="shared" si="40"/>
        <v>0.0009936831725</v>
      </c>
      <c r="H266" s="120">
        <f t="shared" si="40"/>
        <v>0.0009694355914</v>
      </c>
      <c r="I266" s="120">
        <f t="shared" si="40"/>
        <v>0.001506705293</v>
      </c>
      <c r="J266" s="120">
        <f t="shared" si="40"/>
        <v>0.001373670991</v>
      </c>
      <c r="K266" s="120">
        <f t="shared" si="40"/>
        <v>0.001736148602</v>
      </c>
      <c r="L266" s="120">
        <f t="shared" si="40"/>
        <v>0.001856556562</v>
      </c>
      <c r="M266" s="120">
        <f t="shared" si="40"/>
        <v>0.003878499238</v>
      </c>
      <c r="N266" s="120">
        <f t="shared" si="40"/>
        <v>0.002104288168</v>
      </c>
      <c r="O266" s="120">
        <f t="shared" si="40"/>
        <v>0.001579974526</v>
      </c>
      <c r="P266" s="120">
        <f t="shared" si="40"/>
        <v>0.002119686594</v>
      </c>
      <c r="Q266" s="120">
        <f t="shared" si="40"/>
        <v>0.002764565436</v>
      </c>
      <c r="R266" s="120">
        <f t="shared" si="40"/>
        <v>0.003101009609</v>
      </c>
      <c r="S266" s="120">
        <f t="shared" si="40"/>
        <v>0.002107910371</v>
      </c>
      <c r="T266" s="120">
        <f t="shared" si="40"/>
        <v>0.002098198912</v>
      </c>
      <c r="U266" s="196">
        <f t="shared" si="40"/>
        <v>0.002592845078</v>
      </c>
    </row>
    <row r="267" ht="15.75" customHeight="1">
      <c r="A267" s="136" t="s">
        <v>62</v>
      </c>
      <c r="B267" s="120">
        <f t="shared" ref="B267:U267" si="41">B51/B$12</f>
        <v>0.000000002422716577</v>
      </c>
      <c r="C267" s="120">
        <f t="shared" si="41"/>
        <v>0</v>
      </c>
      <c r="D267" s="120">
        <f t="shared" si="41"/>
        <v>0.000000001515259966</v>
      </c>
      <c r="E267" s="120">
        <f t="shared" si="41"/>
        <v>0.000000001263486346</v>
      </c>
      <c r="F267" s="120">
        <f t="shared" si="41"/>
        <v>0.000000002091797601</v>
      </c>
      <c r="G267" s="120">
        <f t="shared" si="41"/>
        <v>0</v>
      </c>
      <c r="H267" s="120">
        <f t="shared" si="41"/>
        <v>0.00000000198895098</v>
      </c>
      <c r="I267" s="120">
        <f t="shared" si="41"/>
        <v>0.00000001719195737</v>
      </c>
      <c r="J267" s="120">
        <f t="shared" si="41"/>
        <v>0.00000000401515457</v>
      </c>
      <c r="K267" s="120">
        <f t="shared" si="41"/>
        <v>0.000000003299968452</v>
      </c>
      <c r="L267" s="120">
        <f t="shared" si="41"/>
        <v>0.000000004102580302</v>
      </c>
      <c r="M267" s="120">
        <f t="shared" si="41"/>
        <v>0.000000004593630536</v>
      </c>
      <c r="N267" s="120">
        <f t="shared" si="41"/>
        <v>0.00000001308222738</v>
      </c>
      <c r="O267" s="120">
        <f t="shared" si="41"/>
        <v>0.000000008182812249</v>
      </c>
      <c r="P267" s="120">
        <f t="shared" si="41"/>
        <v>0.00000002009824173</v>
      </c>
      <c r="Q267" s="120">
        <f t="shared" si="41"/>
        <v>0.00000001311483233</v>
      </c>
      <c r="R267" s="120">
        <f t="shared" si="41"/>
        <v>0.00000001548501914</v>
      </c>
      <c r="S267" s="120">
        <f t="shared" si="41"/>
        <v>0.00000005687836793</v>
      </c>
      <c r="T267" s="120">
        <f t="shared" si="41"/>
        <v>0.00000004260599073</v>
      </c>
      <c r="U267" s="196">
        <f t="shared" si="41"/>
        <v>0.00000002871871715</v>
      </c>
    </row>
    <row r="268" ht="15.75" customHeight="1">
      <c r="A268" s="140" t="s">
        <v>118</v>
      </c>
      <c r="B268" s="116">
        <f t="shared" ref="B268:U268" si="42">B52/B$12</f>
        <v>0.001973687864</v>
      </c>
      <c r="C268" s="116">
        <f t="shared" si="42"/>
        <v>0.002795760206</v>
      </c>
      <c r="D268" s="116">
        <f t="shared" si="42"/>
        <v>0.003451807661</v>
      </c>
      <c r="E268" s="116">
        <f t="shared" si="42"/>
        <v>0.00352720155</v>
      </c>
      <c r="F268" s="116">
        <f t="shared" si="42"/>
        <v>0.002966896943</v>
      </c>
      <c r="G268" s="116">
        <f t="shared" si="42"/>
        <v>0.003294919255</v>
      </c>
      <c r="H268" s="116">
        <f t="shared" si="42"/>
        <v>0.001729205915</v>
      </c>
      <c r="I268" s="116">
        <f t="shared" si="42"/>
        <v>0.002236635689</v>
      </c>
      <c r="J268" s="116">
        <f t="shared" si="42"/>
        <v>0.002679995794</v>
      </c>
      <c r="K268" s="116">
        <f t="shared" si="42"/>
        <v>0.002505449898</v>
      </c>
      <c r="L268" s="116">
        <f t="shared" si="42"/>
        <v>0.002929340285</v>
      </c>
      <c r="M268" s="116">
        <f t="shared" si="42"/>
        <v>0.002796509377</v>
      </c>
      <c r="N268" s="116">
        <f t="shared" si="42"/>
        <v>0.001556466923</v>
      </c>
      <c r="O268" s="116">
        <f t="shared" si="42"/>
        <v>0.001433274957</v>
      </c>
      <c r="P268" s="116">
        <f t="shared" si="42"/>
        <v>0.002062358804</v>
      </c>
      <c r="Q268" s="116">
        <f t="shared" si="42"/>
        <v>0.00313938266</v>
      </c>
      <c r="R268" s="116">
        <f t="shared" si="42"/>
        <v>0.002952907982</v>
      </c>
      <c r="S268" s="116">
        <f t="shared" si="42"/>
        <v>0.001639190325</v>
      </c>
      <c r="T268" s="116">
        <f t="shared" si="42"/>
        <v>0.001746828428</v>
      </c>
      <c r="U268" s="195">
        <f t="shared" si="42"/>
        <v>0.002060158162</v>
      </c>
    </row>
    <row r="269" ht="15.75" customHeight="1">
      <c r="A269" s="136" t="s">
        <v>119</v>
      </c>
      <c r="B269" s="120">
        <f t="shared" ref="B269:U269" si="43">B53/B$12</f>
        <v>0.00006357692841</v>
      </c>
      <c r="C269" s="120">
        <f t="shared" si="43"/>
        <v>0.0001774410173</v>
      </c>
      <c r="D269" s="120">
        <f t="shared" si="43"/>
        <v>0.0002663402748</v>
      </c>
      <c r="E269" s="120">
        <f t="shared" si="43"/>
        <v>0.0004656578928</v>
      </c>
      <c r="F269" s="120">
        <f t="shared" si="43"/>
        <v>0.0004812975263</v>
      </c>
      <c r="G269" s="120">
        <f t="shared" si="43"/>
        <v>0.001398475068</v>
      </c>
      <c r="H269" s="120">
        <f t="shared" si="43"/>
        <v>0.001130169681</v>
      </c>
      <c r="I269" s="120">
        <f t="shared" si="43"/>
        <v>0.001794923444</v>
      </c>
      <c r="J269" s="120">
        <f t="shared" si="43"/>
        <v>0.001813695795</v>
      </c>
      <c r="K269" s="120">
        <f t="shared" si="43"/>
        <v>0.001939883705</v>
      </c>
      <c r="L269" s="120">
        <f t="shared" si="43"/>
        <v>0.001408033765</v>
      </c>
      <c r="M269" s="120">
        <f t="shared" si="43"/>
        <v>0.001435028742</v>
      </c>
      <c r="N269" s="120">
        <f t="shared" si="43"/>
        <v>0.001584577656</v>
      </c>
      <c r="O269" s="120">
        <f t="shared" si="43"/>
        <v>0.001311171032</v>
      </c>
      <c r="P269" s="120">
        <f t="shared" si="43"/>
        <v>0.001761416966</v>
      </c>
      <c r="Q269" s="120">
        <f t="shared" si="43"/>
        <v>0.002661816814</v>
      </c>
      <c r="R269" s="120">
        <f t="shared" si="43"/>
        <v>0.002143312953</v>
      </c>
      <c r="S269" s="120">
        <f t="shared" si="43"/>
        <v>0.003443682313</v>
      </c>
      <c r="T269" s="120">
        <f t="shared" si="43"/>
        <v>0.004361956482</v>
      </c>
      <c r="U269" s="196">
        <f t="shared" si="43"/>
        <v>0.006178524558</v>
      </c>
    </row>
    <row r="270" ht="15.75" customHeight="1">
      <c r="A270" s="136" t="s">
        <v>120</v>
      </c>
      <c r="B270" s="120">
        <f t="shared" ref="B270:U270" si="44">B54/B$12</f>
        <v>0.001358901728</v>
      </c>
      <c r="C270" s="120">
        <f t="shared" si="44"/>
        <v>0.001142653512</v>
      </c>
      <c r="D270" s="120">
        <f t="shared" si="44"/>
        <v>0.00139719394</v>
      </c>
      <c r="E270" s="120">
        <f t="shared" si="44"/>
        <v>0.002207656841</v>
      </c>
      <c r="F270" s="120">
        <f t="shared" si="44"/>
        <v>0.002412512009</v>
      </c>
      <c r="G270" s="120">
        <f t="shared" si="44"/>
        <v>0.002004764948</v>
      </c>
      <c r="H270" s="120">
        <f t="shared" si="44"/>
        <v>0.002631826676</v>
      </c>
      <c r="I270" s="120">
        <f t="shared" si="44"/>
        <v>0.002225531117</v>
      </c>
      <c r="J270" s="120">
        <f t="shared" si="44"/>
        <v>0.00220491066</v>
      </c>
      <c r="K270" s="120">
        <f t="shared" si="44"/>
        <v>0.00289858229</v>
      </c>
      <c r="L270" s="120">
        <f t="shared" si="44"/>
        <v>0.002440037327</v>
      </c>
      <c r="M270" s="120">
        <f t="shared" si="44"/>
        <v>0.002136685901</v>
      </c>
      <c r="N270" s="120">
        <f t="shared" si="44"/>
        <v>0.0004912703438</v>
      </c>
      <c r="O270" s="120">
        <f t="shared" si="44"/>
        <v>0.0004386673463</v>
      </c>
      <c r="P270" s="120">
        <f t="shared" si="44"/>
        <v>0.0004295624364</v>
      </c>
      <c r="Q270" s="120">
        <f t="shared" si="44"/>
        <v>0.000363632614</v>
      </c>
      <c r="R270" s="120">
        <f t="shared" si="44"/>
        <v>0.0003496512483</v>
      </c>
      <c r="S270" s="120">
        <f t="shared" si="44"/>
        <v>0.0003250375103</v>
      </c>
      <c r="T270" s="120">
        <f t="shared" si="44"/>
        <v>0.0003047789648</v>
      </c>
      <c r="U270" s="196">
        <f t="shared" si="44"/>
        <v>0.0007396553467</v>
      </c>
    </row>
    <row r="271" ht="15.75" customHeight="1">
      <c r="A271" s="136" t="s">
        <v>121</v>
      </c>
      <c r="B271" s="120">
        <f t="shared" ref="B271:U271" si="45">B55/B$12</f>
        <v>0.00008905421593</v>
      </c>
      <c r="C271" s="120">
        <f t="shared" si="45"/>
        <v>0.0001932456247</v>
      </c>
      <c r="D271" s="120">
        <f t="shared" si="45"/>
        <v>0.0001289258942</v>
      </c>
      <c r="E271" s="120">
        <f t="shared" si="45"/>
        <v>0.0001585536381</v>
      </c>
      <c r="F271" s="120">
        <f t="shared" si="45"/>
        <v>0.00004250218955</v>
      </c>
      <c r="G271" s="120">
        <f t="shared" si="45"/>
        <v>0.00006231887308</v>
      </c>
      <c r="H271" s="120">
        <f t="shared" si="45"/>
        <v>0.00006241427621</v>
      </c>
      <c r="I271" s="120">
        <f t="shared" si="45"/>
        <v>0.00007917541069</v>
      </c>
      <c r="J271" s="120">
        <f t="shared" si="45"/>
        <v>0.00009298122875</v>
      </c>
      <c r="K271" s="120">
        <f t="shared" si="45"/>
        <v>0.00007840505045</v>
      </c>
      <c r="L271" s="120">
        <f t="shared" si="45"/>
        <v>0.0001318635976</v>
      </c>
      <c r="M271" s="120">
        <f t="shared" si="45"/>
        <v>0.000110383921</v>
      </c>
      <c r="N271" s="120">
        <f t="shared" si="45"/>
        <v>0.00008569394119</v>
      </c>
      <c r="O271" s="120">
        <f t="shared" si="45"/>
        <v>0.00006380453434</v>
      </c>
      <c r="P271" s="120">
        <f t="shared" si="45"/>
        <v>0.00008547130371</v>
      </c>
      <c r="Q271" s="120">
        <f t="shared" si="45"/>
        <v>0.0001191468465</v>
      </c>
      <c r="R271" s="120">
        <f t="shared" si="45"/>
        <v>0.0002205032852</v>
      </c>
      <c r="S271" s="120">
        <f t="shared" si="45"/>
        <v>0.000282190112</v>
      </c>
      <c r="T271" s="120">
        <f t="shared" si="45"/>
        <v>0.0002398975156</v>
      </c>
      <c r="U271" s="196">
        <f t="shared" si="45"/>
        <v>0.0003572236543</v>
      </c>
    </row>
    <row r="272" ht="15.75" customHeight="1">
      <c r="A272" s="140" t="s">
        <v>122</v>
      </c>
      <c r="B272" s="116">
        <f t="shared" ref="B272:U272" si="46">B56/B$12</f>
        <v>0.00001649627717</v>
      </c>
      <c r="C272" s="116">
        <f t="shared" si="46"/>
        <v>0.00003902864933</v>
      </c>
      <c r="D272" s="116">
        <f t="shared" si="46"/>
        <v>0.00006641535959</v>
      </c>
      <c r="E272" s="116">
        <f t="shared" si="46"/>
        <v>0.00006953344407</v>
      </c>
      <c r="F272" s="116">
        <f t="shared" si="46"/>
        <v>0.00007072890637</v>
      </c>
      <c r="G272" s="116">
        <f t="shared" si="46"/>
        <v>0.00005989604809</v>
      </c>
      <c r="H272" s="116">
        <f t="shared" si="46"/>
        <v>0.00007444245726</v>
      </c>
      <c r="I272" s="116">
        <f t="shared" si="46"/>
        <v>0.00003645411295</v>
      </c>
      <c r="J272" s="116">
        <f t="shared" si="46"/>
        <v>0.00004561846544</v>
      </c>
      <c r="K272" s="116">
        <f t="shared" si="46"/>
        <v>0.00004098230821</v>
      </c>
      <c r="L272" s="116">
        <f t="shared" si="46"/>
        <v>0.00005346995473</v>
      </c>
      <c r="M272" s="116">
        <f t="shared" si="46"/>
        <v>0.00005137873674</v>
      </c>
      <c r="N272" s="116">
        <f t="shared" si="46"/>
        <v>0.00006665632711</v>
      </c>
      <c r="O272" s="116">
        <f t="shared" si="46"/>
        <v>0.0001015820607</v>
      </c>
      <c r="P272" s="116">
        <f t="shared" si="46"/>
        <v>0.00009874809356</v>
      </c>
      <c r="Q272" s="116">
        <f t="shared" si="46"/>
        <v>0.00009930597876</v>
      </c>
      <c r="R272" s="116">
        <f t="shared" si="46"/>
        <v>0.00007015729875</v>
      </c>
      <c r="S272" s="116">
        <f t="shared" si="46"/>
        <v>0.0000668879884</v>
      </c>
      <c r="T272" s="116">
        <f t="shared" si="46"/>
        <v>0.0001270342462</v>
      </c>
      <c r="U272" s="195">
        <f t="shared" si="46"/>
        <v>0.00005841939352</v>
      </c>
    </row>
    <row r="273" ht="15.75" customHeight="1">
      <c r="A273" s="140" t="s">
        <v>56</v>
      </c>
      <c r="B273" s="116">
        <f t="shared" ref="B273:U273" si="47">B57/B$12</f>
        <v>0.0002919543065</v>
      </c>
      <c r="C273" s="116">
        <f t="shared" si="47"/>
        <v>0.0003473503464</v>
      </c>
      <c r="D273" s="116">
        <f t="shared" si="47"/>
        <v>0.0003590484253</v>
      </c>
      <c r="E273" s="116">
        <f t="shared" si="47"/>
        <v>0.0006675162618</v>
      </c>
      <c r="F273" s="116">
        <f t="shared" si="47"/>
        <v>0.001166661413</v>
      </c>
      <c r="G273" s="116">
        <f t="shared" si="47"/>
        <v>0.0007973575314</v>
      </c>
      <c r="H273" s="116">
        <f t="shared" si="47"/>
        <v>0.0005712655059</v>
      </c>
      <c r="I273" s="116">
        <f t="shared" si="47"/>
        <v>0.0005477135556</v>
      </c>
      <c r="J273" s="116">
        <f t="shared" si="47"/>
        <v>0.0005185543447</v>
      </c>
      <c r="K273" s="116">
        <f t="shared" si="47"/>
        <v>0.0003130586572</v>
      </c>
      <c r="L273" s="116">
        <f t="shared" si="47"/>
        <v>0.0002587876885</v>
      </c>
      <c r="M273" s="116">
        <f t="shared" si="47"/>
        <v>0.0001699719859</v>
      </c>
      <c r="N273" s="116">
        <f t="shared" si="47"/>
        <v>0.000196623499</v>
      </c>
      <c r="O273" s="116">
        <f t="shared" si="47"/>
        <v>0.0001723092542</v>
      </c>
      <c r="P273" s="116">
        <f t="shared" si="47"/>
        <v>0.0002150397794</v>
      </c>
      <c r="Q273" s="116">
        <f t="shared" si="47"/>
        <v>0.0002248186712</v>
      </c>
      <c r="R273" s="116">
        <f t="shared" si="47"/>
        <v>0.000238426227</v>
      </c>
      <c r="S273" s="116">
        <f t="shared" si="47"/>
        <v>0.0002284906129</v>
      </c>
      <c r="T273" s="116">
        <f t="shared" si="47"/>
        <v>0.0001670345442</v>
      </c>
      <c r="U273" s="195">
        <f t="shared" si="47"/>
        <v>0.0001686153204</v>
      </c>
    </row>
    <row r="274" ht="15.75" customHeight="1">
      <c r="A274" s="140" t="s">
        <v>518</v>
      </c>
      <c r="B274" s="116">
        <f t="shared" ref="B274:U274" si="48">B58/B$12</f>
        <v>0</v>
      </c>
      <c r="C274" s="116">
        <f t="shared" si="48"/>
        <v>0</v>
      </c>
      <c r="D274" s="116">
        <f t="shared" si="48"/>
        <v>0</v>
      </c>
      <c r="E274" s="116">
        <f t="shared" si="48"/>
        <v>0</v>
      </c>
      <c r="F274" s="116">
        <f t="shared" si="48"/>
        <v>0</v>
      </c>
      <c r="G274" s="116">
        <f t="shared" si="48"/>
        <v>0</v>
      </c>
      <c r="H274" s="116">
        <f t="shared" si="48"/>
        <v>0</v>
      </c>
      <c r="I274" s="116">
        <f t="shared" si="48"/>
        <v>0</v>
      </c>
      <c r="J274" s="116">
        <f t="shared" si="48"/>
        <v>0.0000001141451085</v>
      </c>
      <c r="K274" s="116">
        <f t="shared" si="48"/>
        <v>0.00000008084922708</v>
      </c>
      <c r="L274" s="116">
        <f t="shared" si="48"/>
        <v>0.0000007492337277</v>
      </c>
      <c r="M274" s="116">
        <f t="shared" si="48"/>
        <v>0.00000001327048821</v>
      </c>
      <c r="N274" s="116">
        <f t="shared" si="48"/>
        <v>0.000000176015423</v>
      </c>
      <c r="O274" s="116">
        <f t="shared" si="48"/>
        <v>0.00000006042692122</v>
      </c>
      <c r="P274" s="116">
        <f t="shared" si="48"/>
        <v>0.00000002661659039</v>
      </c>
      <c r="Q274" s="116">
        <f t="shared" si="48"/>
        <v>0.0000000660425485</v>
      </c>
      <c r="R274" s="116">
        <f t="shared" si="48"/>
        <v>0.000000006774695874</v>
      </c>
      <c r="S274" s="116">
        <f t="shared" si="48"/>
        <v>0.000000008750518142</v>
      </c>
      <c r="T274" s="116">
        <f t="shared" si="48"/>
        <v>0.00000000485857789</v>
      </c>
      <c r="U274" s="195">
        <f t="shared" si="48"/>
        <v>0.000000006995584947</v>
      </c>
    </row>
    <row r="275" ht="15.75" customHeight="1">
      <c r="A275" s="136" t="s">
        <v>123</v>
      </c>
      <c r="B275" s="120">
        <f t="shared" ref="B275:U275" si="49">B59/B$12</f>
        <v>0.0007200773982</v>
      </c>
      <c r="C275" s="120">
        <f t="shared" si="49"/>
        <v>0.0007879906394</v>
      </c>
      <c r="D275" s="120">
        <f t="shared" si="49"/>
        <v>0.0005633418351</v>
      </c>
      <c r="E275" s="120">
        <f t="shared" si="49"/>
        <v>0.0006528471854</v>
      </c>
      <c r="F275" s="120">
        <f t="shared" si="49"/>
        <v>0.0008689316774</v>
      </c>
      <c r="G275" s="120">
        <f t="shared" si="49"/>
        <v>0.0008853412201</v>
      </c>
      <c r="H275" s="120">
        <f t="shared" si="49"/>
        <v>0.001125596089</v>
      </c>
      <c r="I275" s="120">
        <f t="shared" si="49"/>
        <v>0.001237811619</v>
      </c>
      <c r="J275" s="120">
        <f t="shared" si="49"/>
        <v>0.001330161055</v>
      </c>
      <c r="K275" s="120">
        <f t="shared" si="49"/>
        <v>0.001323769695</v>
      </c>
      <c r="L275" s="120">
        <f t="shared" si="49"/>
        <v>0.001340991449</v>
      </c>
      <c r="M275" s="120">
        <f t="shared" si="49"/>
        <v>0.001524416199</v>
      </c>
      <c r="N275" s="120">
        <f t="shared" si="49"/>
        <v>0.001654288683</v>
      </c>
      <c r="O275" s="120">
        <f t="shared" si="49"/>
        <v>0.001855195863</v>
      </c>
      <c r="P275" s="120">
        <f t="shared" si="49"/>
        <v>0.002006115775</v>
      </c>
      <c r="Q275" s="120">
        <f t="shared" si="49"/>
        <v>0.002063799664</v>
      </c>
      <c r="R275" s="120">
        <f t="shared" si="49"/>
        <v>0.002239622997</v>
      </c>
      <c r="S275" s="120">
        <f t="shared" si="49"/>
        <v>0.002495614231</v>
      </c>
      <c r="T275" s="120">
        <f t="shared" si="49"/>
        <v>0.002262438653</v>
      </c>
      <c r="U275" s="196">
        <f t="shared" si="49"/>
        <v>0.001995373522</v>
      </c>
    </row>
    <row r="276" ht="15.75" customHeight="1">
      <c r="A276" s="136" t="s">
        <v>124</v>
      </c>
      <c r="B276" s="120">
        <f t="shared" ref="B276:U276" si="50">B60/B$12</f>
        <v>0.002335852497</v>
      </c>
      <c r="C276" s="120">
        <f t="shared" si="50"/>
        <v>0.002148453735</v>
      </c>
      <c r="D276" s="120">
        <f t="shared" si="50"/>
        <v>0.001803701823</v>
      </c>
      <c r="E276" s="120">
        <f t="shared" si="50"/>
        <v>0.001654072934</v>
      </c>
      <c r="F276" s="120">
        <f t="shared" si="50"/>
        <v>0.001924315734</v>
      </c>
      <c r="G276" s="120">
        <f t="shared" si="50"/>
        <v>0.002293160588</v>
      </c>
      <c r="H276" s="120">
        <f t="shared" si="50"/>
        <v>0.002277999259</v>
      </c>
      <c r="I276" s="120">
        <f t="shared" si="50"/>
        <v>0.001895118172</v>
      </c>
      <c r="J276" s="120">
        <f t="shared" si="50"/>
        <v>0.001613777808</v>
      </c>
      <c r="K276" s="120">
        <f t="shared" si="50"/>
        <v>0.00159722873</v>
      </c>
      <c r="L276" s="120">
        <f t="shared" si="50"/>
        <v>0.001731134528</v>
      </c>
      <c r="M276" s="120">
        <f t="shared" si="50"/>
        <v>0.002070867342</v>
      </c>
      <c r="N276" s="120">
        <f t="shared" si="50"/>
        <v>0.002436008261</v>
      </c>
      <c r="O276" s="120">
        <f t="shared" si="50"/>
        <v>0.002685233901</v>
      </c>
      <c r="P276" s="120">
        <f t="shared" si="50"/>
        <v>0.002281886466</v>
      </c>
      <c r="Q276" s="120">
        <f t="shared" si="50"/>
        <v>0.002055535914</v>
      </c>
      <c r="R276" s="120">
        <f t="shared" si="50"/>
        <v>0.002399035946</v>
      </c>
      <c r="S276" s="120">
        <f t="shared" si="50"/>
        <v>0.002922331303</v>
      </c>
      <c r="T276" s="120">
        <f t="shared" si="50"/>
        <v>0.002607225017</v>
      </c>
      <c r="U276" s="196">
        <f t="shared" si="50"/>
        <v>0.002104940951</v>
      </c>
    </row>
    <row r="277" ht="15.75" customHeight="1">
      <c r="A277" s="140" t="s">
        <v>125</v>
      </c>
      <c r="B277" s="116">
        <f t="shared" ref="B277:U277" si="51">B61/B$12</f>
        <v>0.0000003609847699</v>
      </c>
      <c r="C277" s="116">
        <f t="shared" si="51"/>
        <v>0.0000009158475966</v>
      </c>
      <c r="D277" s="116">
        <f t="shared" si="51"/>
        <v>0.000000812179342</v>
      </c>
      <c r="E277" s="116">
        <f t="shared" si="51"/>
        <v>0.0000004851787568</v>
      </c>
      <c r="F277" s="116">
        <f t="shared" si="51"/>
        <v>0.000001714228134</v>
      </c>
      <c r="G277" s="116">
        <f t="shared" si="51"/>
        <v>0.000001582253054</v>
      </c>
      <c r="H277" s="116">
        <f t="shared" si="51"/>
        <v>0.0000001093923039</v>
      </c>
      <c r="I277" s="116">
        <f t="shared" si="51"/>
        <v>0.000000494985106</v>
      </c>
      <c r="J277" s="116">
        <f t="shared" si="51"/>
        <v>0.0000001009524578</v>
      </c>
      <c r="K277" s="116">
        <f t="shared" si="51"/>
        <v>0.0000003393467558</v>
      </c>
      <c r="L277" s="116">
        <f t="shared" si="51"/>
        <v>0.0000001405133754</v>
      </c>
      <c r="M277" s="116">
        <f t="shared" si="51"/>
        <v>0.000000860029717</v>
      </c>
      <c r="N277" s="116">
        <f t="shared" si="51"/>
        <v>0.0000005339927359</v>
      </c>
      <c r="O277" s="116">
        <f t="shared" si="51"/>
        <v>0.00000008308701668</v>
      </c>
      <c r="P277" s="116">
        <f t="shared" si="51"/>
        <v>0.000000006518348668</v>
      </c>
      <c r="Q277" s="116">
        <f t="shared" si="51"/>
        <v>0.00000009555092124</v>
      </c>
      <c r="R277" s="116">
        <f t="shared" si="51"/>
        <v>0.00000969991277</v>
      </c>
      <c r="S277" s="116">
        <f t="shared" si="51"/>
        <v>0.00002248348409</v>
      </c>
      <c r="T277" s="116">
        <f t="shared" si="51"/>
        <v>0.00002085675367</v>
      </c>
      <c r="U277" s="195">
        <f t="shared" si="51"/>
        <v>0.00003561636391</v>
      </c>
    </row>
    <row r="278" ht="15.75" customHeight="1">
      <c r="A278" s="136" t="s">
        <v>126</v>
      </c>
      <c r="B278" s="120">
        <f t="shared" ref="B278:U278" si="52">B62/B$12</f>
        <v>0.000001836419165</v>
      </c>
      <c r="C278" s="120">
        <f t="shared" si="52"/>
        <v>0.000003123503574</v>
      </c>
      <c r="D278" s="120">
        <f t="shared" si="52"/>
        <v>0.000001433435928</v>
      </c>
      <c r="E278" s="120">
        <f t="shared" si="52"/>
        <v>0.00001034037225</v>
      </c>
      <c r="F278" s="120">
        <f t="shared" si="52"/>
        <v>0.00000429759817</v>
      </c>
      <c r="G278" s="120">
        <f t="shared" si="52"/>
        <v>0.000001911594789</v>
      </c>
      <c r="H278" s="120">
        <f t="shared" si="52"/>
        <v>0.000001153591568</v>
      </c>
      <c r="I278" s="120">
        <f t="shared" si="52"/>
        <v>0.000001811602508</v>
      </c>
      <c r="J278" s="120">
        <f t="shared" si="52"/>
        <v>0.00000022714303</v>
      </c>
      <c r="K278" s="120">
        <f t="shared" si="52"/>
        <v>0.0000006302939744</v>
      </c>
      <c r="L278" s="120">
        <f t="shared" si="52"/>
        <v>0.00000005589765662</v>
      </c>
      <c r="M278" s="120">
        <f t="shared" si="52"/>
        <v>0.0000002888883204</v>
      </c>
      <c r="N278" s="120">
        <f t="shared" si="52"/>
        <v>0.0000003888989413</v>
      </c>
      <c r="O278" s="120">
        <f t="shared" si="52"/>
        <v>0.0000005885330348</v>
      </c>
      <c r="P278" s="120">
        <f t="shared" si="52"/>
        <v>0.0000003845825714</v>
      </c>
      <c r="Q278" s="120">
        <f t="shared" si="52"/>
        <v>0.00000005573803739</v>
      </c>
      <c r="R278" s="120">
        <f t="shared" si="52"/>
        <v>0.0000002308235665</v>
      </c>
      <c r="S278" s="120">
        <f t="shared" si="52"/>
        <v>0.0000002911977982</v>
      </c>
      <c r="T278" s="120">
        <f t="shared" si="52"/>
        <v>0.0000005351910414</v>
      </c>
      <c r="U278" s="196">
        <f t="shared" si="52"/>
        <v>0.0000001590575104</v>
      </c>
    </row>
    <row r="279" ht="15.75" customHeight="1">
      <c r="A279" s="136" t="s">
        <v>127</v>
      </c>
      <c r="B279" s="120">
        <f t="shared" ref="B279:U279" si="53">B63/B$12</f>
        <v>0.000008513426051</v>
      </c>
      <c r="C279" s="120">
        <f t="shared" si="53"/>
        <v>0.00002777833469</v>
      </c>
      <c r="D279" s="120">
        <f t="shared" si="53"/>
        <v>0.00004409709554</v>
      </c>
      <c r="E279" s="120">
        <f t="shared" si="53"/>
        <v>0.0001193299679</v>
      </c>
      <c r="F279" s="120">
        <f t="shared" si="53"/>
        <v>0.0001321409462</v>
      </c>
      <c r="G279" s="120">
        <f t="shared" si="53"/>
        <v>0.0001291681817</v>
      </c>
      <c r="H279" s="120">
        <f t="shared" si="53"/>
        <v>0.00009755804555</v>
      </c>
      <c r="I279" s="120">
        <f t="shared" si="53"/>
        <v>0.00009365390412</v>
      </c>
      <c r="J279" s="120">
        <f t="shared" si="53"/>
        <v>0.0001677457012</v>
      </c>
      <c r="K279" s="120">
        <f t="shared" si="53"/>
        <v>0.0002252635465</v>
      </c>
      <c r="L279" s="120">
        <f t="shared" si="53"/>
        <v>0.000148724177</v>
      </c>
      <c r="M279" s="120">
        <f t="shared" si="53"/>
        <v>0.000139751001</v>
      </c>
      <c r="N279" s="120">
        <f t="shared" si="53"/>
        <v>0.0001259259529</v>
      </c>
      <c r="O279" s="120">
        <f t="shared" si="53"/>
        <v>0.0000821396988</v>
      </c>
      <c r="P279" s="120">
        <f t="shared" si="53"/>
        <v>0.00009141875368</v>
      </c>
      <c r="Q279" s="120">
        <f t="shared" si="53"/>
        <v>0.00008491947609</v>
      </c>
      <c r="R279" s="120">
        <f t="shared" si="53"/>
        <v>0.00021985485</v>
      </c>
      <c r="S279" s="120">
        <f t="shared" si="53"/>
        <v>0.0001455036157</v>
      </c>
      <c r="T279" s="120">
        <f t="shared" si="53"/>
        <v>0.0001298735244</v>
      </c>
      <c r="U279" s="196">
        <f t="shared" si="53"/>
        <v>0.0001911845502</v>
      </c>
    </row>
    <row r="280" ht="15.75" customHeight="1">
      <c r="A280" s="140" t="s">
        <v>128</v>
      </c>
      <c r="B280" s="116">
        <f t="shared" ref="B280:U280" si="54">B64/B$12</f>
        <v>0.00009624241601</v>
      </c>
      <c r="C280" s="116">
        <f t="shared" si="54"/>
        <v>0.0001643126806</v>
      </c>
      <c r="D280" s="116">
        <f t="shared" si="54"/>
        <v>0.00006472887525</v>
      </c>
      <c r="E280" s="116">
        <f t="shared" si="54"/>
        <v>0.0001101785363</v>
      </c>
      <c r="F280" s="116">
        <f t="shared" si="54"/>
        <v>0.0001476714975</v>
      </c>
      <c r="G280" s="116">
        <f t="shared" si="54"/>
        <v>0.0007496471275</v>
      </c>
      <c r="H280" s="116">
        <f t="shared" si="54"/>
        <v>0.0007589409313</v>
      </c>
      <c r="I280" s="116">
        <f t="shared" si="54"/>
        <v>0.0003632939962</v>
      </c>
      <c r="J280" s="116">
        <f t="shared" si="54"/>
        <v>0.0003326211405</v>
      </c>
      <c r="K280" s="116">
        <f t="shared" si="54"/>
        <v>0.0005161205659</v>
      </c>
      <c r="L280" s="116">
        <f t="shared" si="54"/>
        <v>0.0003975723391</v>
      </c>
      <c r="M280" s="116">
        <f t="shared" si="54"/>
        <v>0.0005433305365</v>
      </c>
      <c r="N280" s="116">
        <f t="shared" si="54"/>
        <v>0.0007368356448</v>
      </c>
      <c r="O280" s="116">
        <f t="shared" si="54"/>
        <v>0.000591481365</v>
      </c>
      <c r="P280" s="116">
        <f t="shared" si="54"/>
        <v>0.0006102000011</v>
      </c>
      <c r="Q280" s="116">
        <f t="shared" si="54"/>
        <v>0.0009318748794</v>
      </c>
      <c r="R280" s="116">
        <f t="shared" si="54"/>
        <v>0.001762500039</v>
      </c>
      <c r="S280" s="116">
        <f t="shared" si="54"/>
        <v>0.002100491876</v>
      </c>
      <c r="T280" s="116">
        <f t="shared" si="54"/>
        <v>0.002040443502</v>
      </c>
      <c r="U280" s="195">
        <f t="shared" si="54"/>
        <v>0.002503774345</v>
      </c>
    </row>
    <row r="281" ht="15.75" customHeight="1">
      <c r="A281" s="136" t="s">
        <v>12</v>
      </c>
      <c r="B281" s="120">
        <f t="shared" ref="B281:U281" si="55">B65/B$12</f>
        <v>0.00037024197</v>
      </c>
      <c r="C281" s="120">
        <f t="shared" si="55"/>
        <v>0.0003348652411</v>
      </c>
      <c r="D281" s="120">
        <f t="shared" si="55"/>
        <v>0.0003199259283</v>
      </c>
      <c r="E281" s="120">
        <f t="shared" si="55"/>
        <v>0.0002738846717</v>
      </c>
      <c r="F281" s="120">
        <f t="shared" si="55"/>
        <v>0.0002507427325</v>
      </c>
      <c r="G281" s="120">
        <f t="shared" si="55"/>
        <v>0.0003787332828</v>
      </c>
      <c r="H281" s="120">
        <f t="shared" si="55"/>
        <v>0.0007483855685</v>
      </c>
      <c r="I281" s="120">
        <f t="shared" si="55"/>
        <v>0.0006575422263</v>
      </c>
      <c r="J281" s="120">
        <f t="shared" si="55"/>
        <v>0.00087090997</v>
      </c>
      <c r="K281" s="120">
        <f t="shared" si="55"/>
        <v>0.0007263984056</v>
      </c>
      <c r="L281" s="120">
        <f t="shared" si="55"/>
        <v>0.0009495458008</v>
      </c>
      <c r="M281" s="120">
        <f t="shared" si="55"/>
        <v>0.0005918214109</v>
      </c>
      <c r="N281" s="120">
        <f t="shared" si="55"/>
        <v>0.0005446702121</v>
      </c>
      <c r="O281" s="120">
        <f t="shared" si="55"/>
        <v>0.000345682274</v>
      </c>
      <c r="P281" s="120">
        <f t="shared" si="55"/>
        <v>0.0007250370087</v>
      </c>
      <c r="Q281" s="120">
        <f t="shared" si="55"/>
        <v>0.0008592688257</v>
      </c>
      <c r="R281" s="120">
        <f t="shared" si="55"/>
        <v>0.0004842547771</v>
      </c>
      <c r="S281" s="120">
        <f t="shared" si="55"/>
        <v>0.0004489419303</v>
      </c>
      <c r="T281" s="120">
        <f t="shared" si="55"/>
        <v>0.000636999925</v>
      </c>
      <c r="U281" s="196">
        <f t="shared" si="55"/>
        <v>0.0003754861811</v>
      </c>
    </row>
    <row r="282" ht="15.75" customHeight="1">
      <c r="A282" s="136" t="s">
        <v>129</v>
      </c>
      <c r="B282" s="120">
        <f t="shared" ref="B282:U282" si="56">B66/B$12</f>
        <v>0.000004981105282</v>
      </c>
      <c r="C282" s="120">
        <f t="shared" si="56"/>
        <v>0.000006745912453</v>
      </c>
      <c r="D282" s="120">
        <f t="shared" si="56"/>
        <v>0.00001590871439</v>
      </c>
      <c r="E282" s="120">
        <f t="shared" si="56"/>
        <v>0.000004916225372</v>
      </c>
      <c r="F282" s="120">
        <f t="shared" si="56"/>
        <v>0.000004945009528</v>
      </c>
      <c r="G282" s="120">
        <f t="shared" si="56"/>
        <v>0.000005251808687</v>
      </c>
      <c r="H282" s="120">
        <f t="shared" si="56"/>
        <v>0.0000034528189</v>
      </c>
      <c r="I282" s="120">
        <f t="shared" si="56"/>
        <v>0.000005376068337</v>
      </c>
      <c r="J282" s="120">
        <f t="shared" si="56"/>
        <v>0.000003657805813</v>
      </c>
      <c r="K282" s="120">
        <f t="shared" si="56"/>
        <v>0.000004050711275</v>
      </c>
      <c r="L282" s="120">
        <f t="shared" si="56"/>
        <v>0.00000460924897</v>
      </c>
      <c r="M282" s="120">
        <f t="shared" si="56"/>
        <v>0.00000534494433</v>
      </c>
      <c r="N282" s="120">
        <f t="shared" si="56"/>
        <v>0.00003205561962</v>
      </c>
      <c r="O282" s="120">
        <f t="shared" si="56"/>
        <v>0.00002881419972</v>
      </c>
      <c r="P282" s="120">
        <f t="shared" si="56"/>
        <v>0.00006212203559</v>
      </c>
      <c r="Q282" s="120">
        <f t="shared" si="56"/>
        <v>0.00007714472245</v>
      </c>
      <c r="R282" s="120">
        <f t="shared" si="56"/>
        <v>0.00005483293668</v>
      </c>
      <c r="S282" s="120">
        <f t="shared" si="56"/>
        <v>0.00008350959761</v>
      </c>
      <c r="T282" s="120">
        <f t="shared" si="56"/>
        <v>0.00008179341131</v>
      </c>
      <c r="U282" s="196">
        <f t="shared" si="56"/>
        <v>0.00008594297021</v>
      </c>
    </row>
    <row r="283" ht="15.75" customHeight="1">
      <c r="A283" s="140" t="s">
        <v>130</v>
      </c>
      <c r="B283" s="116">
        <f t="shared" ref="B283:U283" si="57">B67/B$12</f>
        <v>0.0009978854627</v>
      </c>
      <c r="C283" s="116">
        <f t="shared" si="57"/>
        <v>0.001775835617</v>
      </c>
      <c r="D283" s="116">
        <f t="shared" si="57"/>
        <v>0.002178692299</v>
      </c>
      <c r="E283" s="116">
        <f t="shared" si="57"/>
        <v>0.003206212843</v>
      </c>
      <c r="F283" s="116">
        <f t="shared" si="57"/>
        <v>0.001775186253</v>
      </c>
      <c r="G283" s="116">
        <f t="shared" si="57"/>
        <v>0.002002426004</v>
      </c>
      <c r="H283" s="116">
        <f t="shared" si="57"/>
        <v>0.001049242249</v>
      </c>
      <c r="I283" s="116">
        <f t="shared" si="57"/>
        <v>0.000428836901</v>
      </c>
      <c r="J283" s="116">
        <f t="shared" si="57"/>
        <v>0.0009595915418</v>
      </c>
      <c r="K283" s="116">
        <f t="shared" si="57"/>
        <v>0.001002532066</v>
      </c>
      <c r="L283" s="116">
        <f t="shared" si="57"/>
        <v>0.001266629617</v>
      </c>
      <c r="M283" s="116">
        <f t="shared" si="57"/>
        <v>0.001642064691</v>
      </c>
      <c r="N283" s="116">
        <f t="shared" si="57"/>
        <v>0.0006929786668</v>
      </c>
      <c r="O283" s="116">
        <f t="shared" si="57"/>
        <v>0.000397979886</v>
      </c>
      <c r="P283" s="116">
        <f t="shared" si="57"/>
        <v>0.0007965476392</v>
      </c>
      <c r="Q283" s="116">
        <f t="shared" si="57"/>
        <v>0.0009983928405</v>
      </c>
      <c r="R283" s="116">
        <f t="shared" si="57"/>
        <v>0.0008338024693</v>
      </c>
      <c r="S283" s="116">
        <f t="shared" si="57"/>
        <v>0.0005748842488</v>
      </c>
      <c r="T283" s="116">
        <f t="shared" si="57"/>
        <v>0.000454143235</v>
      </c>
      <c r="U283" s="195">
        <f t="shared" si="57"/>
        <v>0.0005583154255</v>
      </c>
    </row>
    <row r="284" ht="15.75" customHeight="1">
      <c r="A284" s="136" t="s">
        <v>131</v>
      </c>
      <c r="B284" s="120">
        <f t="shared" ref="B284:U284" si="58">B68/B$12</f>
        <v>0</v>
      </c>
      <c r="C284" s="120">
        <f t="shared" si="58"/>
        <v>0.0000009105021826</v>
      </c>
      <c r="D284" s="120">
        <f t="shared" si="58"/>
        <v>0.0000006182260663</v>
      </c>
      <c r="E284" s="120">
        <f t="shared" si="58"/>
        <v>0.0000008945483329</v>
      </c>
      <c r="F284" s="120">
        <f t="shared" si="58"/>
        <v>0.000002634619078</v>
      </c>
      <c r="G284" s="120">
        <f t="shared" si="58"/>
        <v>0.000002184427487</v>
      </c>
      <c r="H284" s="120">
        <f t="shared" si="58"/>
        <v>0.0000004196686567</v>
      </c>
      <c r="I284" s="120">
        <f t="shared" si="58"/>
        <v>0.0000007550134613</v>
      </c>
      <c r="J284" s="120">
        <f t="shared" si="58"/>
        <v>0.0000004995999472</v>
      </c>
      <c r="K284" s="120">
        <f t="shared" si="58"/>
        <v>0.0000006924433802</v>
      </c>
      <c r="L284" s="120">
        <f t="shared" si="58"/>
        <v>0.00002612010314</v>
      </c>
      <c r="M284" s="120">
        <f t="shared" si="58"/>
        <v>0.0001641891154</v>
      </c>
      <c r="N284" s="120">
        <f t="shared" si="58"/>
        <v>0.0001113684071</v>
      </c>
      <c r="O284" s="120">
        <f t="shared" si="58"/>
        <v>0.0001076178289</v>
      </c>
      <c r="P284" s="120">
        <f t="shared" si="58"/>
        <v>0.00008979405527</v>
      </c>
      <c r="Q284" s="120">
        <f t="shared" si="58"/>
        <v>0.0001473442044</v>
      </c>
      <c r="R284" s="120">
        <f t="shared" si="58"/>
        <v>0.00009971578075</v>
      </c>
      <c r="S284" s="120">
        <f t="shared" si="58"/>
        <v>0.0001500373564</v>
      </c>
      <c r="T284" s="120">
        <f t="shared" si="58"/>
        <v>0.0001456571753</v>
      </c>
      <c r="U284" s="196">
        <f t="shared" si="58"/>
        <v>0.0001700262194</v>
      </c>
    </row>
    <row r="285" ht="15.75" customHeight="1">
      <c r="A285" s="136" t="s">
        <v>132</v>
      </c>
      <c r="B285" s="120">
        <f t="shared" ref="B285:U285" si="59">B69/B$12</f>
        <v>0.00003520934001</v>
      </c>
      <c r="C285" s="120">
        <f t="shared" si="59"/>
        <v>0.00002607314763</v>
      </c>
      <c r="D285" s="120">
        <f t="shared" si="59"/>
        <v>0.00003512524128</v>
      </c>
      <c r="E285" s="120">
        <f t="shared" si="59"/>
        <v>0.00003136225808</v>
      </c>
      <c r="F285" s="120">
        <f t="shared" si="59"/>
        <v>0.00002021931561</v>
      </c>
      <c r="G285" s="120">
        <f t="shared" si="59"/>
        <v>0.000009959717886</v>
      </c>
      <c r="H285" s="120">
        <f t="shared" si="59"/>
        <v>0.0000150245357</v>
      </c>
      <c r="I285" s="120">
        <f t="shared" si="59"/>
        <v>0.000001793694219</v>
      </c>
      <c r="J285" s="120">
        <f t="shared" si="59"/>
        <v>0.0000001973161674</v>
      </c>
      <c r="K285" s="120">
        <f t="shared" si="59"/>
        <v>0.0000552090222</v>
      </c>
      <c r="L285" s="120">
        <f t="shared" si="59"/>
        <v>0.00005901151507</v>
      </c>
      <c r="M285" s="120">
        <f t="shared" si="59"/>
        <v>0.00002353521085</v>
      </c>
      <c r="N285" s="120">
        <f t="shared" si="59"/>
        <v>0.0000001718528961</v>
      </c>
      <c r="O285" s="120">
        <f t="shared" si="59"/>
        <v>0.0000002051997533</v>
      </c>
      <c r="P285" s="120">
        <f t="shared" si="59"/>
        <v>0.000001766472489</v>
      </c>
      <c r="Q285" s="120">
        <f t="shared" si="59"/>
        <v>0.00001286190342</v>
      </c>
      <c r="R285" s="120">
        <f t="shared" si="59"/>
        <v>0.0000003706726457</v>
      </c>
      <c r="S285" s="120">
        <f t="shared" si="59"/>
        <v>0.0000002352917101</v>
      </c>
      <c r="T285" s="120">
        <f t="shared" si="59"/>
        <v>0.0000004828678949</v>
      </c>
      <c r="U285" s="196">
        <f t="shared" si="59"/>
        <v>0.0000002875553602</v>
      </c>
    </row>
    <row r="286" ht="15.75" customHeight="1">
      <c r="A286" s="136" t="s">
        <v>75</v>
      </c>
      <c r="B286" s="120">
        <f t="shared" ref="B286:U286" si="60">B70/B$12</f>
        <v>0.00001147883114</v>
      </c>
      <c r="C286" s="120">
        <f t="shared" si="60"/>
        <v>0.00002563304188</v>
      </c>
      <c r="D286" s="120">
        <f t="shared" si="60"/>
        <v>0.0001298714165</v>
      </c>
      <c r="E286" s="120">
        <f t="shared" si="60"/>
        <v>0.0001665565606</v>
      </c>
      <c r="F286" s="120">
        <f t="shared" si="60"/>
        <v>0.00009112916247</v>
      </c>
      <c r="G286" s="120">
        <f t="shared" si="60"/>
        <v>0.00007209846841</v>
      </c>
      <c r="H286" s="120">
        <f t="shared" si="60"/>
        <v>0.0002135695783</v>
      </c>
      <c r="I286" s="120">
        <f t="shared" si="60"/>
        <v>0.0001962533567</v>
      </c>
      <c r="J286" s="120">
        <f t="shared" si="60"/>
        <v>0.0001675231469</v>
      </c>
      <c r="K286" s="120">
        <f t="shared" si="60"/>
        <v>0.0001701496734</v>
      </c>
      <c r="L286" s="120">
        <f t="shared" si="60"/>
        <v>0.0001618919213</v>
      </c>
      <c r="M286" s="120">
        <f t="shared" si="60"/>
        <v>0.0002500741839</v>
      </c>
      <c r="N286" s="120">
        <f t="shared" si="60"/>
        <v>0.0002261411665</v>
      </c>
      <c r="O286" s="120">
        <f t="shared" si="60"/>
        <v>0.0002650960506</v>
      </c>
      <c r="P286" s="120">
        <f t="shared" si="60"/>
        <v>0.0001941897548</v>
      </c>
      <c r="Q286" s="120">
        <f t="shared" si="60"/>
        <v>0.0001617400748</v>
      </c>
      <c r="R286" s="120">
        <f t="shared" si="60"/>
        <v>0.0001664412121</v>
      </c>
      <c r="S286" s="120">
        <f t="shared" si="60"/>
        <v>0.000164690099</v>
      </c>
      <c r="T286" s="120">
        <f t="shared" si="60"/>
        <v>0.0001367902706</v>
      </c>
      <c r="U286" s="196">
        <f t="shared" si="60"/>
        <v>0.0001670122268</v>
      </c>
    </row>
    <row r="287" ht="15.75" customHeight="1">
      <c r="A287" s="136" t="s">
        <v>13</v>
      </c>
      <c r="B287" s="120">
        <f t="shared" ref="B287:U287" si="61">B71/B$12</f>
        <v>0.1119803732</v>
      </c>
      <c r="C287" s="120">
        <f t="shared" si="61"/>
        <v>0.1058234761</v>
      </c>
      <c r="D287" s="120">
        <f t="shared" si="61"/>
        <v>0.09464211319</v>
      </c>
      <c r="E287" s="120">
        <f t="shared" si="61"/>
        <v>0.09751709417</v>
      </c>
      <c r="F287" s="120">
        <f t="shared" si="61"/>
        <v>0.09791270939</v>
      </c>
      <c r="G287" s="120">
        <f t="shared" si="61"/>
        <v>0.09810770128</v>
      </c>
      <c r="H287" s="120">
        <f t="shared" si="61"/>
        <v>0.1068759656</v>
      </c>
      <c r="I287" s="120">
        <f t="shared" si="61"/>
        <v>0.1015830211</v>
      </c>
      <c r="J287" s="120">
        <f t="shared" si="61"/>
        <v>0.1023568625</v>
      </c>
      <c r="K287" s="120">
        <f t="shared" si="61"/>
        <v>0.09729202059</v>
      </c>
      <c r="L287" s="120">
        <f t="shared" si="61"/>
        <v>0.09265545767</v>
      </c>
      <c r="M287" s="120">
        <f t="shared" si="61"/>
        <v>0.1009658208</v>
      </c>
      <c r="N287" s="120">
        <f t="shared" si="61"/>
        <v>0.10068555</v>
      </c>
      <c r="O287" s="120">
        <f t="shared" si="61"/>
        <v>0.1056521512</v>
      </c>
      <c r="P287" s="120">
        <f t="shared" si="61"/>
        <v>0.1067022215</v>
      </c>
      <c r="Q287" s="120">
        <f t="shared" si="61"/>
        <v>0.1033069132</v>
      </c>
      <c r="R287" s="120">
        <f t="shared" si="61"/>
        <v>0.1077516458</v>
      </c>
      <c r="S287" s="120">
        <f t="shared" si="61"/>
        <v>0.1094329118</v>
      </c>
      <c r="T287" s="120">
        <f t="shared" si="61"/>
        <v>0.1009719251</v>
      </c>
      <c r="U287" s="196">
        <f t="shared" si="61"/>
        <v>0.09221708833</v>
      </c>
    </row>
    <row r="288" ht="15.75" customHeight="1">
      <c r="A288" s="136" t="s">
        <v>519</v>
      </c>
      <c r="B288" s="120">
        <f t="shared" ref="B288:U288" si="62">B72/B$12</f>
        <v>0</v>
      </c>
      <c r="C288" s="120">
        <f t="shared" si="62"/>
        <v>0</v>
      </c>
      <c r="D288" s="120">
        <f t="shared" si="62"/>
        <v>0</v>
      </c>
      <c r="E288" s="120">
        <f t="shared" si="62"/>
        <v>0.000005467105419</v>
      </c>
      <c r="F288" s="120">
        <f t="shared" si="62"/>
        <v>0.000007196829645</v>
      </c>
      <c r="G288" s="120">
        <f t="shared" si="62"/>
        <v>0.000007292314718</v>
      </c>
      <c r="H288" s="120">
        <f t="shared" si="62"/>
        <v>0.000006647074174</v>
      </c>
      <c r="I288" s="120">
        <f t="shared" si="62"/>
        <v>0.000009984229244</v>
      </c>
      <c r="J288" s="120">
        <f t="shared" si="62"/>
        <v>0.00001556159193</v>
      </c>
      <c r="K288" s="120">
        <f t="shared" si="62"/>
        <v>0.00002724233956</v>
      </c>
      <c r="L288" s="120">
        <f t="shared" si="62"/>
        <v>0.00003824168947</v>
      </c>
      <c r="M288" s="120">
        <f t="shared" si="62"/>
        <v>0.00005360613714</v>
      </c>
      <c r="N288" s="120">
        <f t="shared" si="62"/>
        <v>0</v>
      </c>
      <c r="O288" s="120">
        <f t="shared" si="62"/>
        <v>0</v>
      </c>
      <c r="P288" s="120">
        <f t="shared" si="62"/>
        <v>0</v>
      </c>
      <c r="Q288" s="120">
        <f t="shared" si="62"/>
        <v>0</v>
      </c>
      <c r="R288" s="120">
        <f t="shared" si="62"/>
        <v>0</v>
      </c>
      <c r="S288" s="120">
        <f t="shared" si="62"/>
        <v>0</v>
      </c>
      <c r="T288" s="120">
        <f t="shared" si="62"/>
        <v>0</v>
      </c>
      <c r="U288" s="196">
        <f t="shared" si="62"/>
        <v>0</v>
      </c>
    </row>
    <row r="289" ht="15.75" customHeight="1">
      <c r="A289" s="136" t="s">
        <v>133</v>
      </c>
      <c r="B289" s="120">
        <f t="shared" ref="B289:U289" si="63">B73/B$12</f>
        <v>0.00001297364727</v>
      </c>
      <c r="C289" s="120">
        <f t="shared" si="63"/>
        <v>0.00001101155282</v>
      </c>
      <c r="D289" s="120">
        <f t="shared" si="63"/>
        <v>0.000003442670644</v>
      </c>
      <c r="E289" s="120">
        <f t="shared" si="63"/>
        <v>0.000001551561233</v>
      </c>
      <c r="F289" s="120">
        <f t="shared" si="63"/>
        <v>0.000002689005816</v>
      </c>
      <c r="G289" s="120">
        <f t="shared" si="63"/>
        <v>0.0000008132003699</v>
      </c>
      <c r="H289" s="120">
        <f t="shared" si="63"/>
        <v>0.0000005758013086</v>
      </c>
      <c r="I289" s="120">
        <f t="shared" si="63"/>
        <v>0.0000006805149794</v>
      </c>
      <c r="J289" s="120">
        <f t="shared" si="63"/>
        <v>0.0000006980633017</v>
      </c>
      <c r="K289" s="120">
        <f t="shared" si="63"/>
        <v>0.00001218843348</v>
      </c>
      <c r="L289" s="120">
        <f t="shared" si="63"/>
        <v>0.00003044935101</v>
      </c>
      <c r="M289" s="120">
        <f t="shared" si="63"/>
        <v>0.00002699064182</v>
      </c>
      <c r="N289" s="120">
        <f t="shared" si="63"/>
        <v>0.00001275398241</v>
      </c>
      <c r="O289" s="120">
        <f t="shared" si="63"/>
        <v>0.0000107950177</v>
      </c>
      <c r="P289" s="120">
        <f t="shared" si="63"/>
        <v>0.000009502122771</v>
      </c>
      <c r="Q289" s="120">
        <f t="shared" si="63"/>
        <v>0.00001185487165</v>
      </c>
      <c r="R289" s="120">
        <f t="shared" si="63"/>
        <v>0.000006976968936</v>
      </c>
      <c r="S289" s="120">
        <f t="shared" si="63"/>
        <v>0.00001144324703</v>
      </c>
      <c r="T289" s="120">
        <f t="shared" si="63"/>
        <v>0.00002074463264</v>
      </c>
      <c r="U289" s="196">
        <f t="shared" si="63"/>
        <v>0.00001596613398</v>
      </c>
    </row>
    <row r="290" ht="15.75" customHeight="1">
      <c r="A290" s="140" t="s">
        <v>520</v>
      </c>
      <c r="B290" s="116">
        <f t="shared" ref="B290:U290" si="64">B74/B$12</f>
        <v>0.0000003997482352</v>
      </c>
      <c r="C290" s="116">
        <f t="shared" si="64"/>
        <v>0.000001530570205</v>
      </c>
      <c r="D290" s="116">
        <f t="shared" si="64"/>
        <v>0.000001618297644</v>
      </c>
      <c r="E290" s="116">
        <f t="shared" si="64"/>
        <v>0.000002142872843</v>
      </c>
      <c r="F290" s="116">
        <f t="shared" si="64"/>
        <v>0.000001501910677</v>
      </c>
      <c r="G290" s="116">
        <f t="shared" si="64"/>
        <v>0.000002629436158</v>
      </c>
      <c r="H290" s="116">
        <f t="shared" si="64"/>
        <v>0.00000273182417</v>
      </c>
      <c r="I290" s="116">
        <f t="shared" si="64"/>
        <v>0.0000007872483814</v>
      </c>
      <c r="J290" s="116">
        <f t="shared" si="64"/>
        <v>0.000003037751229</v>
      </c>
      <c r="K290" s="116">
        <f t="shared" si="64"/>
        <v>0.000004420857737</v>
      </c>
      <c r="L290" s="116">
        <f t="shared" si="64"/>
        <v>0.000002180521431</v>
      </c>
      <c r="M290" s="116">
        <f t="shared" si="64"/>
        <v>0.000002922569827</v>
      </c>
      <c r="N290" s="116">
        <f t="shared" si="64"/>
        <v>0.00000158889598</v>
      </c>
      <c r="O290" s="116">
        <f t="shared" si="64"/>
        <v>0.000004147426916</v>
      </c>
      <c r="P290" s="116">
        <f t="shared" si="64"/>
        <v>0.000003287420512</v>
      </c>
      <c r="Q290" s="116">
        <f t="shared" si="64"/>
        <v>0.000003295570009</v>
      </c>
      <c r="R290" s="116">
        <f t="shared" si="64"/>
        <v>0.000003298792984</v>
      </c>
      <c r="S290" s="116">
        <f t="shared" si="64"/>
        <v>0.000002019425131</v>
      </c>
      <c r="T290" s="116">
        <f t="shared" si="64"/>
        <v>0.000001621270068</v>
      </c>
      <c r="U290" s="195">
        <f t="shared" si="64"/>
        <v>0.000001268778196</v>
      </c>
    </row>
    <row r="291" ht="15.75" customHeight="1">
      <c r="A291" s="136" t="s">
        <v>134</v>
      </c>
      <c r="B291" s="120">
        <f t="shared" ref="B291:U291" si="65">B75/B$12</f>
        <v>0.0007282758711</v>
      </c>
      <c r="C291" s="120">
        <f t="shared" si="65"/>
        <v>0.0007132314612</v>
      </c>
      <c r="D291" s="120">
        <f t="shared" si="65"/>
        <v>0.0005328835945</v>
      </c>
      <c r="E291" s="120">
        <f t="shared" si="65"/>
        <v>0.001031966371</v>
      </c>
      <c r="F291" s="120">
        <f t="shared" si="65"/>
        <v>0.00114602583</v>
      </c>
      <c r="G291" s="120">
        <f t="shared" si="65"/>
        <v>0.001582794305</v>
      </c>
      <c r="H291" s="120">
        <f t="shared" si="65"/>
        <v>0.0007099421295</v>
      </c>
      <c r="I291" s="120">
        <f t="shared" si="65"/>
        <v>0.0006946582296</v>
      </c>
      <c r="J291" s="120">
        <f t="shared" si="65"/>
        <v>0.0003315232825</v>
      </c>
      <c r="K291" s="120">
        <f t="shared" si="65"/>
        <v>0.0003399484501</v>
      </c>
      <c r="L291" s="120">
        <f t="shared" si="65"/>
        <v>0.0004608448967</v>
      </c>
      <c r="M291" s="120">
        <f t="shared" si="65"/>
        <v>0.0008206954795</v>
      </c>
      <c r="N291" s="120">
        <f t="shared" si="65"/>
        <v>0.0006548374328</v>
      </c>
      <c r="O291" s="120">
        <f t="shared" si="65"/>
        <v>0.0008799192023</v>
      </c>
      <c r="P291" s="120">
        <f t="shared" si="65"/>
        <v>0.001220024654</v>
      </c>
      <c r="Q291" s="120">
        <f t="shared" si="65"/>
        <v>0.00138845231</v>
      </c>
      <c r="R291" s="120">
        <f t="shared" si="65"/>
        <v>0.002248550111</v>
      </c>
      <c r="S291" s="120">
        <f t="shared" si="65"/>
        <v>0.001577070397</v>
      </c>
      <c r="T291" s="120">
        <f t="shared" si="65"/>
        <v>0.0009659648905</v>
      </c>
      <c r="U291" s="196">
        <f t="shared" si="65"/>
        <v>0.001460674455</v>
      </c>
    </row>
    <row r="292" ht="15.75" customHeight="1">
      <c r="A292" s="140" t="s">
        <v>135</v>
      </c>
      <c r="B292" s="116">
        <f t="shared" ref="B292:U292" si="66">B76/B$12</f>
        <v>0.000003752787977</v>
      </c>
      <c r="C292" s="116">
        <f t="shared" si="66"/>
        <v>0.0000002209437782</v>
      </c>
      <c r="D292" s="116">
        <f t="shared" si="66"/>
        <v>0.0000002575941943</v>
      </c>
      <c r="E292" s="116">
        <f t="shared" si="66"/>
        <v>0.0000005635149103</v>
      </c>
      <c r="F292" s="116">
        <f t="shared" si="66"/>
        <v>0.000009086768777</v>
      </c>
      <c r="G292" s="116">
        <f t="shared" si="66"/>
        <v>0.000002793665549</v>
      </c>
      <c r="H292" s="116">
        <f t="shared" si="66"/>
        <v>0.000006603317252</v>
      </c>
      <c r="I292" s="116">
        <f t="shared" si="66"/>
        <v>0.0000107435407</v>
      </c>
      <c r="J292" s="116">
        <f t="shared" si="66"/>
        <v>0.00003103198248</v>
      </c>
      <c r="K292" s="116">
        <f t="shared" si="66"/>
        <v>0.00004659170458</v>
      </c>
      <c r="L292" s="116">
        <f t="shared" si="66"/>
        <v>0.00003998887585</v>
      </c>
      <c r="M292" s="116">
        <f t="shared" si="66"/>
        <v>0.0000193606215</v>
      </c>
      <c r="N292" s="116">
        <f t="shared" si="66"/>
        <v>0.00003317177147</v>
      </c>
      <c r="O292" s="116">
        <f t="shared" si="66"/>
        <v>0.00005646455175</v>
      </c>
      <c r="P292" s="116">
        <f t="shared" si="66"/>
        <v>0.00005378887001</v>
      </c>
      <c r="Q292" s="116">
        <f t="shared" si="66"/>
        <v>0.000009396777362</v>
      </c>
      <c r="R292" s="116">
        <f t="shared" si="66"/>
        <v>0.00003457224086</v>
      </c>
      <c r="S292" s="116">
        <f t="shared" si="66"/>
        <v>0.00001453655519</v>
      </c>
      <c r="T292" s="116">
        <f t="shared" si="66"/>
        <v>0.00001666903327</v>
      </c>
      <c r="U292" s="195">
        <f t="shared" si="66"/>
        <v>0.00001625258478</v>
      </c>
    </row>
    <row r="293" ht="15.75" customHeight="1">
      <c r="A293" s="136" t="s">
        <v>14</v>
      </c>
      <c r="B293" s="120">
        <f t="shared" ref="B293:U293" si="67">B77/B$12</f>
        <v>0.00001992199841</v>
      </c>
      <c r="C293" s="120">
        <f t="shared" si="67"/>
        <v>0.00006089139254</v>
      </c>
      <c r="D293" s="120">
        <f t="shared" si="67"/>
        <v>0.000004029076251</v>
      </c>
      <c r="E293" s="120">
        <f t="shared" si="67"/>
        <v>0.00000878249359</v>
      </c>
      <c r="F293" s="120">
        <f t="shared" si="67"/>
        <v>0.0000163013787</v>
      </c>
      <c r="G293" s="120">
        <f t="shared" si="67"/>
        <v>0.000003114177747</v>
      </c>
      <c r="H293" s="120">
        <f t="shared" si="67"/>
        <v>0.00001776928805</v>
      </c>
      <c r="I293" s="120">
        <f t="shared" si="67"/>
        <v>0.00002994409175</v>
      </c>
      <c r="J293" s="120">
        <f t="shared" si="67"/>
        <v>0.0000218567807</v>
      </c>
      <c r="K293" s="120">
        <f t="shared" si="67"/>
        <v>0.00001846992343</v>
      </c>
      <c r="L293" s="120">
        <f t="shared" si="67"/>
        <v>0.00002792626412</v>
      </c>
      <c r="M293" s="120">
        <f t="shared" si="67"/>
        <v>0.0000271080346</v>
      </c>
      <c r="N293" s="120">
        <f t="shared" si="67"/>
        <v>0.00002622332479</v>
      </c>
      <c r="O293" s="120">
        <f t="shared" si="67"/>
        <v>0.00003306233817</v>
      </c>
      <c r="P293" s="120">
        <f t="shared" si="67"/>
        <v>0.00003673741309</v>
      </c>
      <c r="Q293" s="120">
        <f t="shared" si="67"/>
        <v>0.00002525260964</v>
      </c>
      <c r="R293" s="120">
        <f t="shared" si="67"/>
        <v>0.0000392182305</v>
      </c>
      <c r="S293" s="120">
        <f t="shared" si="67"/>
        <v>0.00004903498683</v>
      </c>
      <c r="T293" s="120">
        <f t="shared" si="67"/>
        <v>0.00006520510518</v>
      </c>
      <c r="U293" s="196">
        <f t="shared" si="67"/>
        <v>0.00005770179378</v>
      </c>
    </row>
    <row r="294" ht="15.75" customHeight="1">
      <c r="A294" s="140" t="s">
        <v>136</v>
      </c>
      <c r="B294" s="116">
        <f t="shared" ref="B294:U294" si="68">B78/B$12</f>
        <v>0.00008312098303</v>
      </c>
      <c r="C294" s="116">
        <f t="shared" si="68"/>
        <v>0.0001432268042</v>
      </c>
      <c r="D294" s="116">
        <f t="shared" si="68"/>
        <v>0.0001454740483</v>
      </c>
      <c r="E294" s="116">
        <f t="shared" si="68"/>
        <v>0.0001006720651</v>
      </c>
      <c r="F294" s="116">
        <f t="shared" si="68"/>
        <v>0.00005597859559</v>
      </c>
      <c r="G294" s="116">
        <f t="shared" si="68"/>
        <v>0.00008246787682</v>
      </c>
      <c r="H294" s="116">
        <f t="shared" si="68"/>
        <v>0.00007918212745</v>
      </c>
      <c r="I294" s="116">
        <f t="shared" si="68"/>
        <v>0.00008838242019</v>
      </c>
      <c r="J294" s="116">
        <f t="shared" si="68"/>
        <v>0.0002083205589</v>
      </c>
      <c r="K294" s="116">
        <f t="shared" si="68"/>
        <v>0.0003539480163</v>
      </c>
      <c r="L294" s="116">
        <f t="shared" si="68"/>
        <v>0.0006170947444</v>
      </c>
      <c r="M294" s="116">
        <f t="shared" si="68"/>
        <v>0.0007414104373</v>
      </c>
      <c r="N294" s="116">
        <f t="shared" si="68"/>
        <v>0.000770539625</v>
      </c>
      <c r="O294" s="116">
        <f t="shared" si="68"/>
        <v>0.0008190409675</v>
      </c>
      <c r="P294" s="116">
        <f t="shared" si="68"/>
        <v>0.001005136426</v>
      </c>
      <c r="Q294" s="116">
        <f t="shared" si="68"/>
        <v>0.001136372118</v>
      </c>
      <c r="R294" s="116">
        <f t="shared" si="68"/>
        <v>0.001246740507</v>
      </c>
      <c r="S294" s="116">
        <f t="shared" si="68"/>
        <v>0.0008626547607</v>
      </c>
      <c r="T294" s="116">
        <f t="shared" si="68"/>
        <v>0.0005481884848</v>
      </c>
      <c r="U294" s="195">
        <f t="shared" si="68"/>
        <v>0.0008630372148</v>
      </c>
    </row>
    <row r="295" ht="15.75" customHeight="1">
      <c r="A295" s="136" t="s">
        <v>137</v>
      </c>
      <c r="B295" s="120">
        <f t="shared" ref="B295:U295" si="69">B79/B$12</f>
        <v>0.0000007413512725</v>
      </c>
      <c r="C295" s="120">
        <f t="shared" si="69"/>
        <v>0</v>
      </c>
      <c r="D295" s="120">
        <f t="shared" si="69"/>
        <v>0.000000001515259966</v>
      </c>
      <c r="E295" s="120">
        <f t="shared" si="69"/>
        <v>0.00000002526972692</v>
      </c>
      <c r="F295" s="120">
        <f t="shared" si="69"/>
        <v>0.00000004706544601</v>
      </c>
      <c r="G295" s="120">
        <f t="shared" si="69"/>
        <v>0.00000003620110224</v>
      </c>
      <c r="H295" s="120">
        <f t="shared" si="69"/>
        <v>0.00000003082874018</v>
      </c>
      <c r="I295" s="120">
        <f t="shared" si="69"/>
        <v>0.000000005730652458</v>
      </c>
      <c r="J295" s="120">
        <f t="shared" si="69"/>
        <v>0.00000000057359351</v>
      </c>
      <c r="K295" s="120">
        <f t="shared" si="69"/>
        <v>0.000000002199978968</v>
      </c>
      <c r="L295" s="120">
        <f t="shared" si="69"/>
        <v>0.00000001641032121</v>
      </c>
      <c r="M295" s="120">
        <f t="shared" si="69"/>
        <v>0.000000002552016964</v>
      </c>
      <c r="N295" s="120">
        <f t="shared" si="69"/>
        <v>0.000000007135760391</v>
      </c>
      <c r="O295" s="120">
        <f t="shared" si="69"/>
        <v>0.000000004406129672</v>
      </c>
      <c r="P295" s="120">
        <f t="shared" si="69"/>
        <v>0.000000005975152946</v>
      </c>
      <c r="Q295" s="120">
        <f t="shared" si="69"/>
        <v>0.000000001405160606</v>
      </c>
      <c r="R295" s="120">
        <f t="shared" si="69"/>
        <v>0.0000000009678136962</v>
      </c>
      <c r="S295" s="120">
        <f t="shared" si="69"/>
        <v>0.00000002139015546</v>
      </c>
      <c r="T295" s="120">
        <f t="shared" si="69"/>
        <v>0.000000008969682259</v>
      </c>
      <c r="U295" s="196">
        <f t="shared" si="69"/>
        <v>0.0000001001473213</v>
      </c>
    </row>
    <row r="296" ht="15.75" customHeight="1">
      <c r="A296" s="136" t="s">
        <v>138</v>
      </c>
      <c r="B296" s="120">
        <f t="shared" ref="B296:U296" si="70">B80/B$12</f>
        <v>0.000004411766886</v>
      </c>
      <c r="C296" s="120">
        <f t="shared" si="70"/>
        <v>0.00007645189266</v>
      </c>
      <c r="D296" s="120">
        <f t="shared" si="70"/>
        <v>0.000143484512</v>
      </c>
      <c r="E296" s="120">
        <f t="shared" si="70"/>
        <v>0.00005531037828</v>
      </c>
      <c r="F296" s="120">
        <f t="shared" si="70"/>
        <v>0.00004832993766</v>
      </c>
      <c r="G296" s="120">
        <f t="shared" si="70"/>
        <v>0.00001015661656</v>
      </c>
      <c r="H296" s="120">
        <f t="shared" si="70"/>
        <v>0.00002320111318</v>
      </c>
      <c r="I296" s="120">
        <f t="shared" si="70"/>
        <v>0.00002583019962</v>
      </c>
      <c r="J296" s="120">
        <f t="shared" si="70"/>
        <v>0.00001339054049</v>
      </c>
      <c r="K296" s="120">
        <f t="shared" si="70"/>
        <v>0.00003767903979</v>
      </c>
      <c r="L296" s="120">
        <f t="shared" si="70"/>
        <v>0.00008919727529</v>
      </c>
      <c r="M296" s="120">
        <f t="shared" si="70"/>
        <v>0.00002623371359</v>
      </c>
      <c r="N296" s="120">
        <f t="shared" si="70"/>
        <v>0.0001210314159</v>
      </c>
      <c r="O296" s="120">
        <f t="shared" si="70"/>
        <v>0.0000624915077</v>
      </c>
      <c r="P296" s="120">
        <f t="shared" si="70"/>
        <v>0.00005992698168</v>
      </c>
      <c r="Q296" s="120">
        <f t="shared" si="70"/>
        <v>0.00004053373124</v>
      </c>
      <c r="R296" s="120">
        <f t="shared" si="70"/>
        <v>0.00009584065471</v>
      </c>
      <c r="S296" s="120">
        <f t="shared" si="70"/>
        <v>0.000129846508</v>
      </c>
      <c r="T296" s="120">
        <f t="shared" si="70"/>
        <v>0.0001677054017</v>
      </c>
      <c r="U296" s="196">
        <f t="shared" si="70"/>
        <v>0.000211326312</v>
      </c>
    </row>
    <row r="297" ht="15.75" customHeight="1">
      <c r="A297" s="136" t="s">
        <v>139</v>
      </c>
      <c r="B297" s="120">
        <f t="shared" ref="B297:U297" si="71">B81/B$12</f>
        <v>0.00002532223366</v>
      </c>
      <c r="C297" s="120">
        <f t="shared" si="71"/>
        <v>0.00002636179998</v>
      </c>
      <c r="D297" s="120">
        <f t="shared" si="71"/>
        <v>0.000004548810419</v>
      </c>
      <c r="E297" s="120">
        <f t="shared" si="71"/>
        <v>0.00001551687581</v>
      </c>
      <c r="F297" s="120">
        <f t="shared" si="71"/>
        <v>0.0000965960755</v>
      </c>
      <c r="G297" s="120">
        <f t="shared" si="71"/>
        <v>0.00002234137781</v>
      </c>
      <c r="H297" s="120">
        <f t="shared" si="71"/>
        <v>0.000006205527056</v>
      </c>
      <c r="I297" s="120">
        <f t="shared" si="71"/>
        <v>0.00003939608665</v>
      </c>
      <c r="J297" s="120">
        <f t="shared" si="71"/>
        <v>0.00000892913017</v>
      </c>
      <c r="K297" s="120">
        <f t="shared" si="71"/>
        <v>0.000006047192189</v>
      </c>
      <c r="L297" s="120">
        <f t="shared" si="71"/>
        <v>0.00004312427285</v>
      </c>
      <c r="M297" s="120">
        <f t="shared" si="71"/>
        <v>0.00002110262828</v>
      </c>
      <c r="N297" s="120">
        <f t="shared" si="71"/>
        <v>0.00001588241869</v>
      </c>
      <c r="O297" s="120">
        <f t="shared" si="71"/>
        <v>0.0004088126705</v>
      </c>
      <c r="P297" s="120">
        <f t="shared" si="71"/>
        <v>0.0008418615695</v>
      </c>
      <c r="Q297" s="120">
        <f t="shared" si="71"/>
        <v>0.001052066229</v>
      </c>
      <c r="R297" s="120">
        <f t="shared" si="71"/>
        <v>0.001188518771</v>
      </c>
      <c r="S297" s="120">
        <f t="shared" si="71"/>
        <v>0.001185622773</v>
      </c>
      <c r="T297" s="120">
        <f t="shared" si="71"/>
        <v>0.001043639723</v>
      </c>
      <c r="U297" s="196">
        <f t="shared" si="71"/>
        <v>0.001667733828</v>
      </c>
    </row>
    <row r="298" ht="15.75" customHeight="1">
      <c r="A298" s="140" t="s">
        <v>140</v>
      </c>
      <c r="B298" s="116">
        <f t="shared" ref="B298:U298" si="72">B82/B$12</f>
        <v>0</v>
      </c>
      <c r="C298" s="116">
        <f t="shared" si="72"/>
        <v>0.00000005167233522</v>
      </c>
      <c r="D298" s="116">
        <f t="shared" si="72"/>
        <v>0</v>
      </c>
      <c r="E298" s="116">
        <f t="shared" si="72"/>
        <v>0</v>
      </c>
      <c r="F298" s="116">
        <f t="shared" si="72"/>
        <v>0.0000001809404924</v>
      </c>
      <c r="G298" s="116">
        <f t="shared" si="72"/>
        <v>0.000001097511466</v>
      </c>
      <c r="H298" s="116">
        <f t="shared" si="72"/>
        <v>0.000001608066867</v>
      </c>
      <c r="I298" s="116">
        <f t="shared" si="72"/>
        <v>0.000002767188806</v>
      </c>
      <c r="J298" s="116">
        <f t="shared" si="72"/>
        <v>0.000002359190107</v>
      </c>
      <c r="K298" s="116">
        <f t="shared" si="72"/>
        <v>0.000003648115124</v>
      </c>
      <c r="L298" s="116">
        <f t="shared" si="72"/>
        <v>0.000008629777666</v>
      </c>
      <c r="M298" s="116">
        <f t="shared" si="72"/>
        <v>0.00002549771189</v>
      </c>
      <c r="N298" s="116">
        <f t="shared" si="72"/>
        <v>0.00001059184701</v>
      </c>
      <c r="O298" s="116">
        <f t="shared" si="72"/>
        <v>0.0000001013409825</v>
      </c>
      <c r="P298" s="116">
        <f t="shared" si="72"/>
        <v>0.0000002183646804</v>
      </c>
      <c r="Q298" s="116">
        <f t="shared" si="72"/>
        <v>0.000003578007291</v>
      </c>
      <c r="R298" s="116">
        <f t="shared" si="72"/>
        <v>0.000004065785338</v>
      </c>
      <c r="S298" s="116">
        <f t="shared" si="72"/>
        <v>0.000000002430699484</v>
      </c>
      <c r="T298" s="116">
        <f t="shared" si="72"/>
        <v>0.0000000003737367608</v>
      </c>
      <c r="U298" s="195">
        <f t="shared" si="72"/>
        <v>0.000000001104566044</v>
      </c>
    </row>
    <row r="299" ht="15.75" customHeight="1">
      <c r="A299" s="140" t="s">
        <v>141</v>
      </c>
      <c r="B299" s="116">
        <f t="shared" ref="B299:U299" si="73">B83/B$12</f>
        <v>0.000000726814973</v>
      </c>
      <c r="C299" s="116">
        <f t="shared" si="73"/>
        <v>0.000002093620479</v>
      </c>
      <c r="D299" s="116">
        <f t="shared" si="73"/>
        <v>0.00001146900269</v>
      </c>
      <c r="E299" s="116">
        <f t="shared" si="73"/>
        <v>0.00002234096557</v>
      </c>
      <c r="F299" s="116">
        <f t="shared" si="73"/>
        <v>0.00001893599778</v>
      </c>
      <c r="G299" s="116">
        <f t="shared" si="73"/>
        <v>0.00001532719351</v>
      </c>
      <c r="H299" s="116">
        <f t="shared" si="73"/>
        <v>0.00001068762809</v>
      </c>
      <c r="I299" s="116">
        <f t="shared" si="73"/>
        <v>0.00001237820931</v>
      </c>
      <c r="J299" s="116">
        <f t="shared" si="73"/>
        <v>0.000008333166513</v>
      </c>
      <c r="K299" s="116">
        <f t="shared" si="73"/>
        <v>0.00001433121299</v>
      </c>
      <c r="L299" s="116">
        <f t="shared" si="73"/>
        <v>0.0000108354274</v>
      </c>
      <c r="M299" s="116">
        <f t="shared" si="73"/>
        <v>0.00002052893486</v>
      </c>
      <c r="N299" s="116">
        <f t="shared" si="73"/>
        <v>0.00002935949148</v>
      </c>
      <c r="O299" s="116">
        <f t="shared" si="73"/>
        <v>0.00001778125102</v>
      </c>
      <c r="P299" s="116">
        <f t="shared" si="73"/>
        <v>0.00002084948141</v>
      </c>
      <c r="Q299" s="116">
        <f t="shared" si="73"/>
        <v>0.00002017951147</v>
      </c>
      <c r="R299" s="116">
        <f t="shared" si="73"/>
        <v>0.00002225342422</v>
      </c>
      <c r="S299" s="116">
        <f t="shared" si="73"/>
        <v>0.0001501515992</v>
      </c>
      <c r="T299" s="116">
        <f t="shared" si="73"/>
        <v>0.0001195613797</v>
      </c>
      <c r="U299" s="195">
        <f t="shared" si="73"/>
        <v>0.000479662223</v>
      </c>
    </row>
    <row r="300" ht="15.75" customHeight="1">
      <c r="A300" s="140" t="s">
        <v>76</v>
      </c>
      <c r="B300" s="116">
        <f t="shared" ref="B300:U300" si="74">B84/B$12</f>
        <v>0.00000004845433154</v>
      </c>
      <c r="C300" s="116">
        <f t="shared" si="74"/>
        <v>0.0000004632692123</v>
      </c>
      <c r="D300" s="116">
        <f t="shared" si="74"/>
        <v>0.0000004121507109</v>
      </c>
      <c r="E300" s="116">
        <f t="shared" si="74"/>
        <v>0.000001724658862</v>
      </c>
      <c r="F300" s="116">
        <f t="shared" si="74"/>
        <v>0.000006620539406</v>
      </c>
      <c r="G300" s="116">
        <f t="shared" si="74"/>
        <v>0.000006601844914</v>
      </c>
      <c r="H300" s="116">
        <f t="shared" si="74"/>
        <v>0.000002867072837</v>
      </c>
      <c r="I300" s="116">
        <f t="shared" si="74"/>
        <v>0.000004262172765</v>
      </c>
      <c r="J300" s="116">
        <f t="shared" si="74"/>
        <v>0.000004226236982</v>
      </c>
      <c r="K300" s="116">
        <f t="shared" si="74"/>
        <v>0.000005482347589</v>
      </c>
      <c r="L300" s="116">
        <f t="shared" si="74"/>
        <v>0.000007697466293</v>
      </c>
      <c r="M300" s="116">
        <f t="shared" si="74"/>
        <v>0.000007570303123</v>
      </c>
      <c r="N300" s="116">
        <f t="shared" si="74"/>
        <v>0.000006349042808</v>
      </c>
      <c r="O300" s="116">
        <f t="shared" si="74"/>
        <v>0.000004013354684</v>
      </c>
      <c r="P300" s="116">
        <f t="shared" si="74"/>
        <v>0.000004103843682</v>
      </c>
      <c r="Q300" s="116">
        <f t="shared" si="74"/>
        <v>0.000003534915699</v>
      </c>
      <c r="R300" s="116">
        <f t="shared" si="74"/>
        <v>0.000002174193469</v>
      </c>
      <c r="S300" s="116">
        <f t="shared" si="74"/>
        <v>0.000001471059328</v>
      </c>
      <c r="T300" s="116">
        <f t="shared" si="74"/>
        <v>0.000001617906437</v>
      </c>
      <c r="U300" s="195">
        <f t="shared" si="74"/>
        <v>0.0000009513995528</v>
      </c>
    </row>
    <row r="301" ht="15.75" customHeight="1">
      <c r="A301" s="140" t="s">
        <v>142</v>
      </c>
      <c r="B301" s="116">
        <f t="shared" ref="B301:U301" si="75">B85/B$12</f>
        <v>0.000008186359313</v>
      </c>
      <c r="C301" s="116">
        <f t="shared" si="75"/>
        <v>0.00002078118778</v>
      </c>
      <c r="D301" s="116">
        <f t="shared" si="75"/>
        <v>0.00002147729476</v>
      </c>
      <c r="E301" s="116">
        <f t="shared" si="75"/>
        <v>0.0000235223253</v>
      </c>
      <c r="F301" s="116">
        <f t="shared" si="75"/>
        <v>0.0000168222363</v>
      </c>
      <c r="G301" s="116">
        <f t="shared" si="75"/>
        <v>0.00001425617065</v>
      </c>
      <c r="H301" s="116">
        <f t="shared" si="75"/>
        <v>0.00005006189615</v>
      </c>
      <c r="I301" s="116">
        <f t="shared" si="75"/>
        <v>0.00006635307581</v>
      </c>
      <c r="J301" s="116">
        <f t="shared" si="75"/>
        <v>0.00008415419823</v>
      </c>
      <c r="K301" s="116">
        <f t="shared" si="75"/>
        <v>0.0001380893799</v>
      </c>
      <c r="L301" s="116">
        <f t="shared" si="75"/>
        <v>0.0001204471423</v>
      </c>
      <c r="M301" s="116">
        <f t="shared" si="75"/>
        <v>0.0000825138541</v>
      </c>
      <c r="N301" s="116">
        <f t="shared" si="75"/>
        <v>0.00002126634991</v>
      </c>
      <c r="O301" s="116">
        <f t="shared" si="75"/>
        <v>0.00001744260848</v>
      </c>
      <c r="P301" s="116">
        <f t="shared" si="75"/>
        <v>0.00001252772294</v>
      </c>
      <c r="Q301" s="116">
        <f t="shared" si="75"/>
        <v>0.00002272004185</v>
      </c>
      <c r="R301" s="116">
        <f t="shared" si="75"/>
        <v>0.00001538194698</v>
      </c>
      <c r="S301" s="116">
        <f t="shared" si="75"/>
        <v>0.00002233958668</v>
      </c>
      <c r="T301" s="116">
        <f t="shared" si="75"/>
        <v>0.00001275600938</v>
      </c>
      <c r="U301" s="195">
        <f t="shared" si="75"/>
        <v>0.00001076546886</v>
      </c>
    </row>
    <row r="302" ht="15.75" customHeight="1">
      <c r="A302" s="136" t="s">
        <v>15</v>
      </c>
      <c r="B302" s="120">
        <f t="shared" ref="B302:U302" si="76">B86/B$12</f>
        <v>0.02693736432</v>
      </c>
      <c r="C302" s="120">
        <f t="shared" si="76"/>
        <v>0.02101945426</v>
      </c>
      <c r="D302" s="120">
        <f t="shared" si="76"/>
        <v>0.01852372579</v>
      </c>
      <c r="E302" s="120">
        <f t="shared" si="76"/>
        <v>0.01362008336</v>
      </c>
      <c r="F302" s="120">
        <f t="shared" si="76"/>
        <v>0.01339202711</v>
      </c>
      <c r="G302" s="120">
        <f t="shared" si="76"/>
        <v>0.01140409419</v>
      </c>
      <c r="H302" s="120">
        <f t="shared" si="76"/>
        <v>0.008663451793</v>
      </c>
      <c r="I302" s="120">
        <f t="shared" si="76"/>
        <v>0.008782407556</v>
      </c>
      <c r="J302" s="120">
        <f t="shared" si="76"/>
        <v>0.008886387703</v>
      </c>
      <c r="K302" s="120">
        <f t="shared" si="76"/>
        <v>0.009842598105</v>
      </c>
      <c r="L302" s="120">
        <f t="shared" si="76"/>
        <v>0.008311096921</v>
      </c>
      <c r="M302" s="120">
        <f t="shared" si="76"/>
        <v>0.006441992112</v>
      </c>
      <c r="N302" s="120">
        <f t="shared" si="76"/>
        <v>0.007595217731</v>
      </c>
      <c r="O302" s="120">
        <f t="shared" si="76"/>
        <v>0.01067144401</v>
      </c>
      <c r="P302" s="120">
        <f t="shared" si="76"/>
        <v>0.004030952791</v>
      </c>
      <c r="Q302" s="120">
        <f t="shared" si="76"/>
        <v>0.004009946167</v>
      </c>
      <c r="R302" s="120">
        <f t="shared" si="76"/>
        <v>0.004387679205</v>
      </c>
      <c r="S302" s="120">
        <f t="shared" si="76"/>
        <v>0.003394606004</v>
      </c>
      <c r="T302" s="120">
        <f t="shared" si="76"/>
        <v>0.003625324691</v>
      </c>
      <c r="U302" s="196">
        <f t="shared" si="76"/>
        <v>0.002888966716</v>
      </c>
    </row>
    <row r="303" ht="15.75" customHeight="1">
      <c r="A303" s="140" t="s">
        <v>16</v>
      </c>
      <c r="B303" s="116">
        <f t="shared" ref="B303:U303" si="77">B87/B$12</f>
        <v>0.0007301195584</v>
      </c>
      <c r="C303" s="116">
        <f t="shared" si="77"/>
        <v>0.0008474102613</v>
      </c>
      <c r="D303" s="116">
        <f t="shared" si="77"/>
        <v>0.0005538714603</v>
      </c>
      <c r="E303" s="116">
        <f t="shared" si="77"/>
        <v>0.0008835635826</v>
      </c>
      <c r="F303" s="116">
        <f t="shared" si="77"/>
        <v>0.00126562122</v>
      </c>
      <c r="G303" s="116">
        <f t="shared" si="77"/>
        <v>0.001220422154</v>
      </c>
      <c r="H303" s="116">
        <f t="shared" si="77"/>
        <v>0.001458324715</v>
      </c>
      <c r="I303" s="116">
        <f t="shared" si="77"/>
        <v>0.001574276133</v>
      </c>
      <c r="J303" s="116">
        <f t="shared" si="77"/>
        <v>0.001406575756</v>
      </c>
      <c r="K303" s="116">
        <f t="shared" si="77"/>
        <v>0.001277691685</v>
      </c>
      <c r="L303" s="116">
        <f t="shared" si="77"/>
        <v>0.001392389088</v>
      </c>
      <c r="M303" s="116">
        <f t="shared" si="77"/>
        <v>0.00166386402</v>
      </c>
      <c r="N303" s="116">
        <f t="shared" si="77"/>
        <v>0.001707391823</v>
      </c>
      <c r="O303" s="116">
        <f t="shared" si="77"/>
        <v>0.002179467494</v>
      </c>
      <c r="P303" s="116">
        <f t="shared" si="77"/>
        <v>0.002217477033</v>
      </c>
      <c r="Q303" s="116">
        <f t="shared" si="77"/>
        <v>0.00203220978</v>
      </c>
      <c r="R303" s="116">
        <f t="shared" si="77"/>
        <v>0.001812240824</v>
      </c>
      <c r="S303" s="116">
        <f t="shared" si="77"/>
        <v>0.002082087592</v>
      </c>
      <c r="T303" s="116">
        <f t="shared" si="77"/>
        <v>0.002080234134</v>
      </c>
      <c r="U303" s="195">
        <f t="shared" si="77"/>
        <v>0.001859094005</v>
      </c>
    </row>
    <row r="304" ht="15.75" customHeight="1">
      <c r="A304" s="136" t="s">
        <v>17</v>
      </c>
      <c r="B304" s="120">
        <f t="shared" ref="B304:U304" si="78">B88/B$12</f>
        <v>0.00005518221547</v>
      </c>
      <c r="C304" s="120">
        <f t="shared" si="78"/>
        <v>0.00004870919406</v>
      </c>
      <c r="D304" s="120">
        <f t="shared" si="78"/>
        <v>0.00007081112875</v>
      </c>
      <c r="E304" s="120">
        <f t="shared" si="78"/>
        <v>0.000050524292</v>
      </c>
      <c r="F304" s="120">
        <f t="shared" si="78"/>
        <v>0.00003728524633</v>
      </c>
      <c r="G304" s="120">
        <f t="shared" si="78"/>
        <v>0.00003099697306</v>
      </c>
      <c r="H304" s="120">
        <f t="shared" si="78"/>
        <v>0.00003306929346</v>
      </c>
      <c r="I304" s="120">
        <f t="shared" si="78"/>
        <v>0.00002959881994</v>
      </c>
      <c r="J304" s="120">
        <f t="shared" si="78"/>
        <v>0.00004336309576</v>
      </c>
      <c r="K304" s="120">
        <f t="shared" si="78"/>
        <v>0.00004892808225</v>
      </c>
      <c r="L304" s="120">
        <f t="shared" si="78"/>
        <v>0.00003887143554</v>
      </c>
      <c r="M304" s="120">
        <f t="shared" si="78"/>
        <v>0.00003050017555</v>
      </c>
      <c r="N304" s="120">
        <f t="shared" si="78"/>
        <v>0.00003922705881</v>
      </c>
      <c r="O304" s="120">
        <f t="shared" si="78"/>
        <v>0.00005989755621</v>
      </c>
      <c r="P304" s="120">
        <f t="shared" si="78"/>
        <v>0.00005978575079</v>
      </c>
      <c r="Q304" s="120">
        <f t="shared" si="78"/>
        <v>0.00007763793383</v>
      </c>
      <c r="R304" s="120">
        <f t="shared" si="78"/>
        <v>0.00006904963597</v>
      </c>
      <c r="S304" s="120">
        <f t="shared" si="78"/>
        <v>0.00005087259564</v>
      </c>
      <c r="T304" s="120">
        <f t="shared" si="78"/>
        <v>0.00005673922007</v>
      </c>
      <c r="U304" s="196">
        <f t="shared" si="78"/>
        <v>0.00007016903072</v>
      </c>
    </row>
    <row r="305" ht="15.75" customHeight="1">
      <c r="A305" s="136" t="s">
        <v>143</v>
      </c>
      <c r="B305" s="229">
        <f t="shared" ref="B305:U305" si="79">B89/B$12</f>
        <v>0.01029988153</v>
      </c>
      <c r="C305" s="229">
        <f t="shared" si="79"/>
        <v>0.01368074965</v>
      </c>
      <c r="D305" s="229">
        <f t="shared" si="79"/>
        <v>0.01479835613</v>
      </c>
      <c r="E305" s="229">
        <f t="shared" si="79"/>
        <v>0.01298541648</v>
      </c>
      <c r="F305" s="229">
        <f t="shared" si="79"/>
        <v>0.01528806592</v>
      </c>
      <c r="G305" s="229">
        <f t="shared" si="79"/>
        <v>0.01788765862</v>
      </c>
      <c r="H305" s="229">
        <f t="shared" si="79"/>
        <v>0.01363852427</v>
      </c>
      <c r="I305" s="229">
        <f t="shared" si="79"/>
        <v>0.01493287185</v>
      </c>
      <c r="J305" s="229">
        <f t="shared" si="79"/>
        <v>0.01340618755</v>
      </c>
      <c r="K305" s="120">
        <f t="shared" si="79"/>
        <v>0.01033835622</v>
      </c>
      <c r="L305" s="120">
        <f t="shared" si="79"/>
        <v>0.008702736929</v>
      </c>
      <c r="M305" s="120">
        <f t="shared" si="79"/>
        <v>0.008349531389</v>
      </c>
      <c r="N305" s="120">
        <f t="shared" si="79"/>
        <v>0.007965878264</v>
      </c>
      <c r="O305" s="120">
        <f t="shared" si="79"/>
        <v>0.007395192651</v>
      </c>
      <c r="P305" s="120">
        <f t="shared" si="79"/>
        <v>0.008872208024</v>
      </c>
      <c r="Q305" s="120">
        <f t="shared" si="79"/>
        <v>0.008829109807</v>
      </c>
      <c r="R305" s="120">
        <f t="shared" si="79"/>
        <v>0.008703490017</v>
      </c>
      <c r="S305" s="120">
        <f t="shared" si="79"/>
        <v>0.01019789565</v>
      </c>
      <c r="T305" s="120">
        <f t="shared" si="79"/>
        <v>0.01051595681</v>
      </c>
      <c r="U305" s="196">
        <f t="shared" si="79"/>
        <v>0.006436975339</v>
      </c>
    </row>
    <row r="306" ht="15.75" customHeight="1">
      <c r="A306" s="140" t="s">
        <v>18</v>
      </c>
      <c r="B306" s="116">
        <f t="shared" ref="B306:U306" si="80">B90/B$12</f>
        <v>0.01392328191</v>
      </c>
      <c r="C306" s="116">
        <f t="shared" si="80"/>
        <v>0.01285691623</v>
      </c>
      <c r="D306" s="116">
        <f t="shared" si="80"/>
        <v>0.01278418773</v>
      </c>
      <c r="E306" s="116">
        <f t="shared" si="80"/>
        <v>0.01213672512</v>
      </c>
      <c r="F306" s="116">
        <f t="shared" si="80"/>
        <v>0.01303629915</v>
      </c>
      <c r="G306" s="116">
        <f t="shared" si="80"/>
        <v>0.01264648864</v>
      </c>
      <c r="H306" s="116">
        <f t="shared" si="80"/>
        <v>0.01358829729</v>
      </c>
      <c r="I306" s="116">
        <f t="shared" si="80"/>
        <v>0.01489625012</v>
      </c>
      <c r="J306" s="116">
        <f t="shared" si="80"/>
        <v>0.017974748</v>
      </c>
      <c r="K306" s="116">
        <f t="shared" si="80"/>
        <v>0.01756462438</v>
      </c>
      <c r="L306" s="116">
        <f t="shared" si="80"/>
        <v>0.01611507851</v>
      </c>
      <c r="M306" s="116">
        <f t="shared" si="80"/>
        <v>0.01249735314</v>
      </c>
      <c r="N306" s="116">
        <f t="shared" si="80"/>
        <v>0.0117826401</v>
      </c>
      <c r="O306" s="116">
        <f t="shared" si="80"/>
        <v>0.01343527194</v>
      </c>
      <c r="P306" s="116">
        <f t="shared" si="80"/>
        <v>0.01549040584</v>
      </c>
      <c r="Q306" s="116">
        <f t="shared" si="80"/>
        <v>0.01599760596</v>
      </c>
      <c r="R306" s="116">
        <f t="shared" si="80"/>
        <v>0.01650793724</v>
      </c>
      <c r="S306" s="116">
        <f t="shared" si="80"/>
        <v>0.01822078731</v>
      </c>
      <c r="T306" s="116">
        <f t="shared" si="80"/>
        <v>0.02387675113</v>
      </c>
      <c r="U306" s="195">
        <f t="shared" si="80"/>
        <v>0.02863405511</v>
      </c>
    </row>
    <row r="307" ht="15.75" customHeight="1">
      <c r="A307" s="136" t="s">
        <v>144</v>
      </c>
      <c r="B307" s="120">
        <f t="shared" ref="B307:U307" si="81">B91/B$12</f>
        <v>0.008012795897</v>
      </c>
      <c r="C307" s="120">
        <f t="shared" si="81"/>
        <v>0.008001539508</v>
      </c>
      <c r="D307" s="120">
        <f t="shared" si="81"/>
        <v>0.01028358148</v>
      </c>
      <c r="E307" s="120">
        <f t="shared" si="81"/>
        <v>0.01258237318</v>
      </c>
      <c r="F307" s="120">
        <f t="shared" si="81"/>
        <v>0.01391205218</v>
      </c>
      <c r="G307" s="120">
        <f t="shared" si="81"/>
        <v>0.01730076723</v>
      </c>
      <c r="H307" s="120">
        <f t="shared" si="81"/>
        <v>0.01321314534</v>
      </c>
      <c r="I307" s="120">
        <f t="shared" si="81"/>
        <v>0.01310950575</v>
      </c>
      <c r="J307" s="120">
        <f t="shared" si="81"/>
        <v>0.01739879645</v>
      </c>
      <c r="K307" s="120">
        <f t="shared" si="81"/>
        <v>0.01367804364</v>
      </c>
      <c r="L307" s="120">
        <f t="shared" si="81"/>
        <v>0.01302049449</v>
      </c>
      <c r="M307" s="120">
        <f t="shared" si="81"/>
        <v>0.01403805836</v>
      </c>
      <c r="N307" s="120">
        <f t="shared" si="81"/>
        <v>0.009534939209</v>
      </c>
      <c r="O307" s="120">
        <f t="shared" si="81"/>
        <v>0.009412049411</v>
      </c>
      <c r="P307" s="120">
        <f t="shared" si="81"/>
        <v>0.01007316271</v>
      </c>
      <c r="Q307" s="120">
        <f t="shared" si="81"/>
        <v>0.009882439744</v>
      </c>
      <c r="R307" s="120">
        <f t="shared" si="81"/>
        <v>0.006506432434</v>
      </c>
      <c r="S307" s="120">
        <f t="shared" si="81"/>
        <v>0.003131497855</v>
      </c>
      <c r="T307" s="120">
        <f t="shared" si="81"/>
        <v>0.002429426106</v>
      </c>
      <c r="U307" s="196">
        <f t="shared" si="81"/>
        <v>0.002339861162</v>
      </c>
    </row>
    <row r="308" ht="15.75" customHeight="1">
      <c r="A308" s="140" t="s">
        <v>145</v>
      </c>
      <c r="B308" s="116">
        <f t="shared" ref="B308:U308" si="82">B92/B$12</f>
        <v>0.0000007873828875</v>
      </c>
      <c r="C308" s="116">
        <f t="shared" si="82"/>
        <v>0.0005706229432</v>
      </c>
      <c r="D308" s="116">
        <f t="shared" si="82"/>
        <v>0.0006298632628</v>
      </c>
      <c r="E308" s="116">
        <f t="shared" si="82"/>
        <v>0.0008254015156</v>
      </c>
      <c r="F308" s="116">
        <f t="shared" si="82"/>
        <v>0.0008009461636</v>
      </c>
      <c r="G308" s="116">
        <f t="shared" si="82"/>
        <v>0.001219945359</v>
      </c>
      <c r="H308" s="116">
        <f t="shared" si="82"/>
        <v>0.003279890552</v>
      </c>
      <c r="I308" s="116">
        <f t="shared" si="82"/>
        <v>0.004495117341</v>
      </c>
      <c r="J308" s="116">
        <f t="shared" si="82"/>
        <v>0.005990400683</v>
      </c>
      <c r="K308" s="116">
        <f t="shared" si="82"/>
        <v>0.006960608607</v>
      </c>
      <c r="L308" s="116">
        <f t="shared" si="82"/>
        <v>0.009222992316</v>
      </c>
      <c r="M308" s="116">
        <f t="shared" si="82"/>
        <v>0.01059660683</v>
      </c>
      <c r="N308" s="116">
        <f t="shared" si="82"/>
        <v>0.007534495978</v>
      </c>
      <c r="O308" s="116">
        <f t="shared" si="82"/>
        <v>0.006701392772</v>
      </c>
      <c r="P308" s="116">
        <f t="shared" si="82"/>
        <v>0.007489992732</v>
      </c>
      <c r="Q308" s="116">
        <f t="shared" si="82"/>
        <v>0.01052284778</v>
      </c>
      <c r="R308" s="116">
        <f t="shared" si="82"/>
        <v>0.01157860175</v>
      </c>
      <c r="S308" s="116">
        <f t="shared" si="82"/>
        <v>0.009384330325</v>
      </c>
      <c r="T308" s="116">
        <f t="shared" si="82"/>
        <v>0.009959050545</v>
      </c>
      <c r="U308" s="195">
        <f t="shared" si="82"/>
        <v>0.01450101733</v>
      </c>
    </row>
    <row r="309" ht="15.75" customHeight="1">
      <c r="A309" s="140" t="s">
        <v>146</v>
      </c>
      <c r="B309" s="116">
        <f t="shared" ref="B309:U309" si="83">B93/B$12</f>
        <v>0.00167264837</v>
      </c>
      <c r="C309" s="116">
        <f t="shared" si="83"/>
        <v>0.00167999769</v>
      </c>
      <c r="D309" s="116">
        <f t="shared" si="83"/>
        <v>0.001626695215</v>
      </c>
      <c r="E309" s="116">
        <f t="shared" si="83"/>
        <v>0.00166073277</v>
      </c>
      <c r="F309" s="116">
        <f t="shared" si="83"/>
        <v>0.00172985177</v>
      </c>
      <c r="G309" s="116">
        <f t="shared" si="83"/>
        <v>0.001582979725</v>
      </c>
      <c r="H309" s="116">
        <f t="shared" si="83"/>
        <v>0.001515700978</v>
      </c>
      <c r="I309" s="116">
        <f t="shared" si="83"/>
        <v>0.001867756455</v>
      </c>
      <c r="J309" s="116">
        <f t="shared" si="83"/>
        <v>0.001742407873</v>
      </c>
      <c r="K309" s="116">
        <f t="shared" si="83"/>
        <v>0.001607541682</v>
      </c>
      <c r="L309" s="116">
        <f t="shared" si="83"/>
        <v>0.001631451058</v>
      </c>
      <c r="M309" s="116">
        <f t="shared" si="83"/>
        <v>0.001602991781</v>
      </c>
      <c r="N309" s="116">
        <f t="shared" si="83"/>
        <v>0.001667499354</v>
      </c>
      <c r="O309" s="116">
        <f t="shared" si="83"/>
        <v>0.001999477097</v>
      </c>
      <c r="P309" s="116">
        <f t="shared" si="83"/>
        <v>0.002280005923</v>
      </c>
      <c r="Q309" s="116">
        <f t="shared" si="83"/>
        <v>0.002169274766</v>
      </c>
      <c r="R309" s="116">
        <f t="shared" si="83"/>
        <v>0.002494145418</v>
      </c>
      <c r="S309" s="116">
        <f t="shared" si="83"/>
        <v>0.003055678505</v>
      </c>
      <c r="T309" s="116">
        <f t="shared" si="83"/>
        <v>0.002816172644</v>
      </c>
      <c r="U309" s="195">
        <f t="shared" si="83"/>
        <v>0.003301497833</v>
      </c>
    </row>
    <row r="310" ht="15.75" customHeight="1">
      <c r="A310" s="140" t="s">
        <v>147</v>
      </c>
      <c r="B310" s="116">
        <f t="shared" ref="B310:U310" si="84">B94/B$12</f>
        <v>0.0002555021129</v>
      </c>
      <c r="C310" s="116">
        <f t="shared" si="84"/>
        <v>0.000480812861</v>
      </c>
      <c r="D310" s="116">
        <f t="shared" si="84"/>
        <v>0.0003348679068</v>
      </c>
      <c r="E310" s="116">
        <f t="shared" si="84"/>
        <v>0.0004532972058</v>
      </c>
      <c r="F310" s="116">
        <f t="shared" si="84"/>
        <v>0.00004022945145</v>
      </c>
      <c r="G310" s="116">
        <f t="shared" si="84"/>
        <v>0.000004922466951</v>
      </c>
      <c r="H310" s="116">
        <f t="shared" si="84"/>
        <v>0.00002144288051</v>
      </c>
      <c r="I310" s="116">
        <f t="shared" si="84"/>
        <v>0.000002658306409</v>
      </c>
      <c r="J310" s="116">
        <f t="shared" si="84"/>
        <v>0.000002277739828</v>
      </c>
      <c r="K310" s="116">
        <f t="shared" si="84"/>
        <v>0.00001687713865</v>
      </c>
      <c r="L310" s="116">
        <f t="shared" si="84"/>
        <v>0.000001954366692</v>
      </c>
      <c r="M310" s="116">
        <f t="shared" si="84"/>
        <v>0.00001914727288</v>
      </c>
      <c r="N310" s="116">
        <f t="shared" si="84"/>
        <v>0.0000185375162</v>
      </c>
      <c r="O310" s="116">
        <f t="shared" si="84"/>
        <v>0.000009871618807</v>
      </c>
      <c r="P310" s="116">
        <f t="shared" si="84"/>
        <v>0.00002575345239</v>
      </c>
      <c r="Q310" s="116">
        <f t="shared" si="84"/>
        <v>0.00003572152455</v>
      </c>
      <c r="R310" s="116">
        <f t="shared" si="84"/>
        <v>0.00001431590019</v>
      </c>
      <c r="S310" s="116">
        <f t="shared" si="84"/>
        <v>0.00001552293304</v>
      </c>
      <c r="T310" s="116">
        <f t="shared" si="84"/>
        <v>0.000002289511397</v>
      </c>
      <c r="U310" s="195">
        <f t="shared" si="84"/>
        <v>0.000005398382447</v>
      </c>
    </row>
    <row r="311" ht="15.75" customHeight="1">
      <c r="A311" s="140" t="s">
        <v>19</v>
      </c>
      <c r="B311" s="116">
        <f t="shared" ref="B311:U311" si="85">B95/B$12</f>
        <v>0.1796398916</v>
      </c>
      <c r="C311" s="116">
        <f t="shared" si="85"/>
        <v>0.168071802</v>
      </c>
      <c r="D311" s="116">
        <f t="shared" si="85"/>
        <v>0.1521437393</v>
      </c>
      <c r="E311" s="116">
        <f t="shared" si="85"/>
        <v>0.1461507267</v>
      </c>
      <c r="F311" s="116">
        <f t="shared" si="85"/>
        <v>0.1400986714</v>
      </c>
      <c r="G311" s="116">
        <f t="shared" si="85"/>
        <v>0.1329728654</v>
      </c>
      <c r="H311" s="116">
        <f t="shared" si="85"/>
        <v>0.1302141593</v>
      </c>
      <c r="I311" s="116">
        <f t="shared" si="85"/>
        <v>0.1266016343</v>
      </c>
      <c r="J311" s="116">
        <f t="shared" si="85"/>
        <v>0.1116028595</v>
      </c>
      <c r="K311" s="116">
        <f t="shared" si="85"/>
        <v>0.09780684977</v>
      </c>
      <c r="L311" s="116">
        <f t="shared" si="85"/>
        <v>0.08320318649</v>
      </c>
      <c r="M311" s="116">
        <f t="shared" si="85"/>
        <v>0.08315518209</v>
      </c>
      <c r="N311" s="116">
        <f t="shared" si="85"/>
        <v>0.08508974981</v>
      </c>
      <c r="O311" s="116">
        <f t="shared" si="85"/>
        <v>0.09175522832</v>
      </c>
      <c r="P311" s="116">
        <f t="shared" si="85"/>
        <v>0.08989598432</v>
      </c>
      <c r="Q311" s="116">
        <f t="shared" si="85"/>
        <v>0.08449782767</v>
      </c>
      <c r="R311" s="116">
        <f t="shared" si="85"/>
        <v>0.08312004828</v>
      </c>
      <c r="S311" s="116">
        <f t="shared" si="85"/>
        <v>0.0849068507</v>
      </c>
      <c r="T311" s="116">
        <f t="shared" si="85"/>
        <v>0.07681176751</v>
      </c>
      <c r="U311" s="195">
        <f t="shared" si="85"/>
        <v>0.06792970532</v>
      </c>
    </row>
    <row r="312" ht="15.75" customHeight="1">
      <c r="A312" s="140" t="s">
        <v>148</v>
      </c>
      <c r="B312" s="116">
        <f t="shared" ref="B312:U312" si="86">B96/B$12</f>
        <v>0.000146659148</v>
      </c>
      <c r="C312" s="116">
        <f t="shared" si="86"/>
        <v>0.0001576701128</v>
      </c>
      <c r="D312" s="116">
        <f t="shared" si="86"/>
        <v>0.0001195009773</v>
      </c>
      <c r="E312" s="116">
        <f t="shared" si="86"/>
        <v>0.00006725790516</v>
      </c>
      <c r="F312" s="116">
        <f t="shared" si="86"/>
        <v>0.00008583586864</v>
      </c>
      <c r="G312" s="116">
        <f t="shared" si="86"/>
        <v>0.0001087578236</v>
      </c>
      <c r="H312" s="116">
        <f t="shared" si="86"/>
        <v>0.0001116368351</v>
      </c>
      <c r="I312" s="116">
        <f t="shared" si="86"/>
        <v>0.0001179841055</v>
      </c>
      <c r="J312" s="116">
        <f t="shared" si="86"/>
        <v>0.0001472540731</v>
      </c>
      <c r="K312" s="116">
        <f t="shared" si="86"/>
        <v>0.0001634050878</v>
      </c>
      <c r="L312" s="116">
        <f t="shared" si="86"/>
        <v>0.00008711572861</v>
      </c>
      <c r="M312" s="116">
        <f t="shared" si="86"/>
        <v>0.0001343402146</v>
      </c>
      <c r="N312" s="116">
        <f t="shared" si="86"/>
        <v>0.0001709549796</v>
      </c>
      <c r="O312" s="116">
        <f t="shared" si="86"/>
        <v>0.000132876282</v>
      </c>
      <c r="P312" s="116">
        <f t="shared" si="86"/>
        <v>0.000151519558</v>
      </c>
      <c r="Q312" s="116">
        <f t="shared" si="86"/>
        <v>0.0001003200363</v>
      </c>
      <c r="R312" s="116">
        <f t="shared" si="86"/>
        <v>0.0002100446065</v>
      </c>
      <c r="S312" s="116">
        <f t="shared" si="86"/>
        <v>0.0002069643383</v>
      </c>
      <c r="T312" s="116">
        <f t="shared" si="86"/>
        <v>0.0001587260023</v>
      </c>
      <c r="U312" s="195">
        <f t="shared" si="86"/>
        <v>0.0002738609504</v>
      </c>
    </row>
    <row r="313" ht="15.75" customHeight="1">
      <c r="A313" s="136" t="s">
        <v>20</v>
      </c>
      <c r="B313" s="120">
        <f t="shared" ref="B313:U313" si="87">B97/B$12</f>
        <v>0.004167024058</v>
      </c>
      <c r="C313" s="120">
        <f t="shared" si="87"/>
        <v>0.004073688328</v>
      </c>
      <c r="D313" s="120">
        <f t="shared" si="87"/>
        <v>0.00440842916</v>
      </c>
      <c r="E313" s="120">
        <f t="shared" si="87"/>
        <v>0.004557740181</v>
      </c>
      <c r="F313" s="120">
        <f t="shared" si="87"/>
        <v>0.006727125907</v>
      </c>
      <c r="G313" s="120">
        <f t="shared" si="87"/>
        <v>0.006823314428</v>
      </c>
      <c r="H313" s="120">
        <f t="shared" si="87"/>
        <v>0.006221040874</v>
      </c>
      <c r="I313" s="120">
        <f t="shared" si="87"/>
        <v>0.007957434289</v>
      </c>
      <c r="J313" s="120">
        <f t="shared" si="87"/>
        <v>0.008804583517</v>
      </c>
      <c r="K313" s="120">
        <f t="shared" si="87"/>
        <v>0.008071418687</v>
      </c>
      <c r="L313" s="120">
        <f t="shared" si="87"/>
        <v>0.008231231477</v>
      </c>
      <c r="M313" s="120">
        <f t="shared" si="87"/>
        <v>0.004972259001</v>
      </c>
      <c r="N313" s="120">
        <f t="shared" si="87"/>
        <v>0.003472917496</v>
      </c>
      <c r="O313" s="120">
        <f t="shared" si="87"/>
        <v>0.003017326412</v>
      </c>
      <c r="P313" s="120">
        <f t="shared" si="87"/>
        <v>0.003445164006</v>
      </c>
      <c r="Q313" s="120">
        <f t="shared" si="87"/>
        <v>0.00399513109</v>
      </c>
      <c r="R313" s="120">
        <f t="shared" si="87"/>
        <v>0.003805808803</v>
      </c>
      <c r="S313" s="120">
        <f t="shared" si="87"/>
        <v>0.004180279054</v>
      </c>
      <c r="T313" s="120">
        <f t="shared" si="87"/>
        <v>0.003835594972</v>
      </c>
      <c r="U313" s="196">
        <f t="shared" si="87"/>
        <v>0.005456279013</v>
      </c>
    </row>
    <row r="314" ht="15.75" customHeight="1">
      <c r="A314" s="136" t="s">
        <v>149</v>
      </c>
      <c r="B314" s="120">
        <f t="shared" ref="B314:U314" si="88">B98/B$12</f>
        <v>0.00002116485201</v>
      </c>
      <c r="C314" s="120">
        <f t="shared" si="88"/>
        <v>0.00003023544332</v>
      </c>
      <c r="D314" s="120">
        <f t="shared" si="88"/>
        <v>0.00002674736893</v>
      </c>
      <c r="E314" s="120">
        <f t="shared" si="88"/>
        <v>0.00003084928262</v>
      </c>
      <c r="F314" s="120">
        <f t="shared" si="88"/>
        <v>0.00002940230707</v>
      </c>
      <c r="G314" s="120">
        <f t="shared" si="88"/>
        <v>0.00003065880179</v>
      </c>
      <c r="H314" s="120">
        <f t="shared" si="88"/>
        <v>0.00002949813198</v>
      </c>
      <c r="I314" s="120">
        <f t="shared" si="88"/>
        <v>0.0000280859277</v>
      </c>
      <c r="J314" s="120">
        <f t="shared" si="88"/>
        <v>0.00003423837021</v>
      </c>
      <c r="K314" s="120">
        <f t="shared" si="88"/>
        <v>0.00002882412444</v>
      </c>
      <c r="L314" s="120">
        <f t="shared" si="88"/>
        <v>0.00002706831201</v>
      </c>
      <c r="M314" s="120">
        <f t="shared" si="88"/>
        <v>0.00003932096698</v>
      </c>
      <c r="N314" s="120">
        <f t="shared" si="88"/>
        <v>0.00005866903264</v>
      </c>
      <c r="O314" s="120">
        <f t="shared" si="88"/>
        <v>0.00006111994247</v>
      </c>
      <c r="P314" s="120">
        <f t="shared" si="88"/>
        <v>0.00009060015772</v>
      </c>
      <c r="Q314" s="120">
        <f t="shared" si="88"/>
        <v>0.00008159299255</v>
      </c>
      <c r="R314" s="120">
        <f t="shared" si="88"/>
        <v>0.00008657432247</v>
      </c>
      <c r="S314" s="120">
        <f t="shared" si="88"/>
        <v>0.00007321023776</v>
      </c>
      <c r="T314" s="120">
        <f t="shared" si="88"/>
        <v>0.00008466520458</v>
      </c>
      <c r="U314" s="196">
        <f t="shared" si="88"/>
        <v>0.00009916793946</v>
      </c>
    </row>
    <row r="315" ht="15.75" customHeight="1">
      <c r="A315" s="140" t="s">
        <v>150</v>
      </c>
      <c r="B315" s="116">
        <f t="shared" ref="B315:U315" si="89">B99/B$12</f>
        <v>0</v>
      </c>
      <c r="C315" s="116">
        <f t="shared" si="89"/>
        <v>0</v>
      </c>
      <c r="D315" s="116">
        <f t="shared" si="89"/>
        <v>0.0000000318204593</v>
      </c>
      <c r="E315" s="116">
        <f t="shared" si="89"/>
        <v>0</v>
      </c>
      <c r="F315" s="116">
        <f t="shared" si="89"/>
        <v>0.0000000010458988</v>
      </c>
      <c r="G315" s="116">
        <f t="shared" si="89"/>
        <v>0</v>
      </c>
      <c r="H315" s="116">
        <f t="shared" si="89"/>
        <v>0.000000003977901959</v>
      </c>
      <c r="I315" s="116">
        <f t="shared" si="89"/>
        <v>0.000000003581657786</v>
      </c>
      <c r="J315" s="116">
        <f t="shared" si="89"/>
        <v>0.0000000516234159</v>
      </c>
      <c r="K315" s="116">
        <f t="shared" si="89"/>
        <v>0.00000009514909037</v>
      </c>
      <c r="L315" s="116">
        <f t="shared" si="89"/>
        <v>0.0000002338470772</v>
      </c>
      <c r="M315" s="116">
        <f t="shared" si="89"/>
        <v>0.000001481190646</v>
      </c>
      <c r="N315" s="116">
        <f t="shared" si="89"/>
        <v>0.000002380370737</v>
      </c>
      <c r="O315" s="116">
        <f t="shared" si="89"/>
        <v>0.000005975341283</v>
      </c>
      <c r="P315" s="116">
        <f t="shared" si="89"/>
        <v>0.0000002194510718</v>
      </c>
      <c r="Q315" s="116">
        <f t="shared" si="89"/>
        <v>0.00000004824384749</v>
      </c>
      <c r="R315" s="116">
        <f t="shared" si="89"/>
        <v>0.0000004553563441</v>
      </c>
      <c r="S315" s="116">
        <f t="shared" si="89"/>
        <v>0.0000001079230571</v>
      </c>
      <c r="T315" s="116">
        <f t="shared" si="89"/>
        <v>0.000000001868683804</v>
      </c>
      <c r="U315" s="195">
        <f t="shared" si="89"/>
        <v>0.0000000003681886814</v>
      </c>
    </row>
    <row r="316" ht="15.75" customHeight="1">
      <c r="A316" s="136" t="s">
        <v>525</v>
      </c>
      <c r="B316" s="120">
        <f t="shared" ref="B316:U316" si="90">B100/B$12</f>
        <v>0.000957808885</v>
      </c>
      <c r="C316" s="120">
        <f t="shared" si="90"/>
        <v>0.001043533501</v>
      </c>
      <c r="D316" s="120">
        <f t="shared" si="90"/>
        <v>0.0007563283749</v>
      </c>
      <c r="E316" s="120">
        <f t="shared" si="90"/>
        <v>0.0005910134271</v>
      </c>
      <c r="F316" s="120">
        <f t="shared" si="90"/>
        <v>0.000610633372</v>
      </c>
      <c r="G316" s="120">
        <f t="shared" si="90"/>
        <v>0.000671409482</v>
      </c>
      <c r="H316" s="120">
        <f t="shared" si="90"/>
        <v>0.0007886449197</v>
      </c>
      <c r="I316" s="120">
        <f t="shared" si="90"/>
        <v>0.0008556845494</v>
      </c>
      <c r="J316" s="120">
        <f t="shared" si="90"/>
        <v>0.00141990779</v>
      </c>
      <c r="K316" s="120">
        <f t="shared" si="90"/>
        <v>0.001376378892</v>
      </c>
      <c r="L316" s="120">
        <f t="shared" si="90"/>
        <v>0.001501286441</v>
      </c>
      <c r="M316" s="120">
        <f t="shared" si="90"/>
        <v>0.001463801713</v>
      </c>
      <c r="N316" s="120">
        <f t="shared" si="90"/>
        <v>0.001490594935</v>
      </c>
      <c r="O316" s="120">
        <f t="shared" si="90"/>
        <v>0.001621769814</v>
      </c>
      <c r="P316" s="120">
        <f t="shared" si="90"/>
        <v>0.0009094372902</v>
      </c>
      <c r="Q316" s="120">
        <f t="shared" si="90"/>
        <v>0.00009986382752</v>
      </c>
      <c r="R316" s="120">
        <f t="shared" si="90"/>
        <v>0.00010415611</v>
      </c>
      <c r="S316" s="120">
        <f t="shared" si="90"/>
        <v>0.00002330943577</v>
      </c>
      <c r="T316" s="120">
        <f t="shared" si="90"/>
        <v>0.00002162254029</v>
      </c>
      <c r="U316" s="196">
        <f t="shared" si="90"/>
        <v>0.00004921872656</v>
      </c>
    </row>
    <row r="317" ht="15.75" customHeight="1">
      <c r="A317" s="136" t="s">
        <v>21</v>
      </c>
      <c r="B317" s="120">
        <f t="shared" ref="B317:U317" si="91">B101/B$12</f>
        <v>0.1044870514</v>
      </c>
      <c r="C317" s="120">
        <f t="shared" si="91"/>
        <v>0.1108890131</v>
      </c>
      <c r="D317" s="120">
        <f t="shared" si="91"/>
        <v>0.1164028828</v>
      </c>
      <c r="E317" s="120">
        <f t="shared" si="91"/>
        <v>0.1133652283</v>
      </c>
      <c r="F317" s="120">
        <f t="shared" si="91"/>
        <v>0.1085137639</v>
      </c>
      <c r="G317" s="120">
        <f t="shared" si="91"/>
        <v>0.09901259375</v>
      </c>
      <c r="H317" s="120">
        <f t="shared" si="91"/>
        <v>0.101985164</v>
      </c>
      <c r="I317" s="120">
        <f t="shared" si="91"/>
        <v>0.09909675104</v>
      </c>
      <c r="J317" s="120">
        <f t="shared" si="91"/>
        <v>0.09333332511</v>
      </c>
      <c r="K317" s="120">
        <f t="shared" si="91"/>
        <v>0.09279973393</v>
      </c>
      <c r="L317" s="120">
        <f t="shared" si="91"/>
        <v>0.09388391841</v>
      </c>
      <c r="M317" s="120">
        <f t="shared" si="91"/>
        <v>0.09703216275</v>
      </c>
      <c r="N317" s="120">
        <f t="shared" si="91"/>
        <v>0.1038038053</v>
      </c>
      <c r="O317" s="120">
        <f t="shared" si="91"/>
        <v>0.100188327</v>
      </c>
      <c r="P317" s="120">
        <f t="shared" si="91"/>
        <v>0.09643022527</v>
      </c>
      <c r="Q317" s="120">
        <f t="shared" si="91"/>
        <v>0.09581623945</v>
      </c>
      <c r="R317" s="120">
        <f t="shared" si="91"/>
        <v>0.08398640268</v>
      </c>
      <c r="S317" s="120">
        <f t="shared" si="91"/>
        <v>0.08415089927</v>
      </c>
      <c r="T317" s="120">
        <f t="shared" si="91"/>
        <v>0.0797722728</v>
      </c>
      <c r="U317" s="196">
        <f t="shared" si="91"/>
        <v>0.0735151729</v>
      </c>
    </row>
    <row r="318" ht="15.75" customHeight="1">
      <c r="A318" s="140" t="s">
        <v>152</v>
      </c>
      <c r="B318" s="116">
        <f t="shared" ref="B318:U318" si="92">B102/B$12</f>
        <v>0.001243466551</v>
      </c>
      <c r="C318" s="116">
        <f t="shared" si="92"/>
        <v>0.001361403889</v>
      </c>
      <c r="D318" s="116">
        <f t="shared" si="92"/>
        <v>0.001546325826</v>
      </c>
      <c r="E318" s="116">
        <f t="shared" si="92"/>
        <v>0.002430947729</v>
      </c>
      <c r="F318" s="116">
        <f t="shared" si="92"/>
        <v>0.002395759848</v>
      </c>
      <c r="G318" s="116">
        <f t="shared" si="92"/>
        <v>0.004449040415</v>
      </c>
      <c r="H318" s="116">
        <f t="shared" si="92"/>
        <v>0.003481580126</v>
      </c>
      <c r="I318" s="116">
        <f t="shared" si="92"/>
        <v>0.004805716555</v>
      </c>
      <c r="J318" s="116">
        <f t="shared" si="92"/>
        <v>0.005262838041</v>
      </c>
      <c r="K318" s="116">
        <f t="shared" si="92"/>
        <v>0.005756885714</v>
      </c>
      <c r="L318" s="116">
        <f t="shared" si="92"/>
        <v>0.004916244028</v>
      </c>
      <c r="M318" s="116">
        <f t="shared" si="92"/>
        <v>0.005106567571</v>
      </c>
      <c r="N318" s="116">
        <f t="shared" si="92"/>
        <v>0.004449815582</v>
      </c>
      <c r="O318" s="116">
        <f t="shared" si="92"/>
        <v>0.004004820011</v>
      </c>
      <c r="P318" s="116">
        <f t="shared" si="92"/>
        <v>0.004851081643</v>
      </c>
      <c r="Q318" s="116">
        <f t="shared" si="92"/>
        <v>0.007194160477</v>
      </c>
      <c r="R318" s="116">
        <f t="shared" si="92"/>
        <v>0.006507325242</v>
      </c>
      <c r="S318" s="116">
        <f t="shared" si="92"/>
        <v>0.005218706445</v>
      </c>
      <c r="T318" s="116">
        <f t="shared" si="92"/>
        <v>0.006635801208</v>
      </c>
      <c r="U318" s="195">
        <f t="shared" si="92"/>
        <v>0.009760660222</v>
      </c>
    </row>
    <row r="319" ht="15.75" customHeight="1">
      <c r="A319" s="136" t="s">
        <v>153</v>
      </c>
      <c r="B319" s="120">
        <f t="shared" ref="B319:U319" si="93">B103/B$12</f>
        <v>0.0001675090468</v>
      </c>
      <c r="C319" s="120">
        <f t="shared" si="93"/>
        <v>0.0001951895736</v>
      </c>
      <c r="D319" s="120">
        <f t="shared" si="93"/>
        <v>0.0001591780595</v>
      </c>
      <c r="E319" s="120">
        <f t="shared" si="93"/>
        <v>0.0001426678242</v>
      </c>
      <c r="F319" s="120">
        <f t="shared" si="93"/>
        <v>0.0001189113723</v>
      </c>
      <c r="G319" s="120">
        <f t="shared" si="93"/>
        <v>0.0001071270081</v>
      </c>
      <c r="H319" s="120">
        <f t="shared" si="93"/>
        <v>0.00004818233748</v>
      </c>
      <c r="I319" s="120">
        <f t="shared" si="93"/>
        <v>0.000051625299</v>
      </c>
      <c r="J319" s="120">
        <f t="shared" si="93"/>
        <v>0.00005628156879</v>
      </c>
      <c r="K319" s="120">
        <f t="shared" si="93"/>
        <v>0.00004896108193</v>
      </c>
      <c r="L319" s="120">
        <f t="shared" si="93"/>
        <v>0.00003197448523</v>
      </c>
      <c r="M319" s="120">
        <f t="shared" si="93"/>
        <v>0.00002828859765</v>
      </c>
      <c r="N319" s="120">
        <f t="shared" si="93"/>
        <v>0.00003376820211</v>
      </c>
      <c r="O319" s="120">
        <f t="shared" si="93"/>
        <v>0.00004483488721</v>
      </c>
      <c r="P319" s="120">
        <f t="shared" si="93"/>
        <v>0.00004725368228</v>
      </c>
      <c r="Q319" s="120">
        <f t="shared" si="93"/>
        <v>0.0000254610418</v>
      </c>
      <c r="R319" s="120">
        <f t="shared" si="93"/>
        <v>0.00003195769216</v>
      </c>
      <c r="S319" s="120">
        <f t="shared" si="93"/>
        <v>0.00001691815455</v>
      </c>
      <c r="T319" s="120">
        <f t="shared" si="93"/>
        <v>0.00002979877941</v>
      </c>
      <c r="U319" s="196">
        <f t="shared" si="93"/>
        <v>0.00003006665591</v>
      </c>
    </row>
    <row r="320" ht="15.75" customHeight="1">
      <c r="A320" s="140" t="s">
        <v>22</v>
      </c>
      <c r="B320" s="116">
        <f t="shared" ref="B320:U320" si="94">B104/B$12</f>
        <v>0.00002713927109</v>
      </c>
      <c r="C320" s="116">
        <f t="shared" si="94"/>
        <v>0.0000225469562</v>
      </c>
      <c r="D320" s="116">
        <f t="shared" si="94"/>
        <v>0.00003870731584</v>
      </c>
      <c r="E320" s="116">
        <f t="shared" si="94"/>
        <v>0.00006272830661</v>
      </c>
      <c r="F320" s="116">
        <f t="shared" si="94"/>
        <v>0.00008986257902</v>
      </c>
      <c r="G320" s="116">
        <f t="shared" si="94"/>
        <v>0.0001185444826</v>
      </c>
      <c r="H320" s="116">
        <f t="shared" si="94"/>
        <v>0.0003652897424</v>
      </c>
      <c r="I320" s="116">
        <f t="shared" si="94"/>
        <v>0.0004308662683</v>
      </c>
      <c r="J320" s="116">
        <f t="shared" si="94"/>
        <v>0.0004746991058</v>
      </c>
      <c r="K320" s="116">
        <f t="shared" si="94"/>
        <v>0.000433262758</v>
      </c>
      <c r="L320" s="116">
        <f t="shared" si="94"/>
        <v>0.0005179912762</v>
      </c>
      <c r="M320" s="116">
        <f t="shared" si="94"/>
        <v>0.0009074375153</v>
      </c>
      <c r="N320" s="116">
        <f t="shared" si="94"/>
        <v>0.0007825865725</v>
      </c>
      <c r="O320" s="116">
        <f t="shared" si="94"/>
        <v>0.0008477192067</v>
      </c>
      <c r="P320" s="116">
        <f t="shared" si="94"/>
        <v>0.0008512409301</v>
      </c>
      <c r="Q320" s="116">
        <f t="shared" si="94"/>
        <v>0.0009506393941</v>
      </c>
      <c r="R320" s="116">
        <f t="shared" si="94"/>
        <v>0.001043787071</v>
      </c>
      <c r="S320" s="116">
        <f t="shared" si="94"/>
        <v>0.001015273034</v>
      </c>
      <c r="T320" s="116">
        <f t="shared" si="94"/>
        <v>0.0009993575226</v>
      </c>
      <c r="U320" s="195">
        <f t="shared" si="94"/>
        <v>0.001230652995</v>
      </c>
    </row>
    <row r="321" ht="15.75" customHeight="1">
      <c r="A321" s="140" t="s">
        <v>154</v>
      </c>
      <c r="B321" s="116">
        <f t="shared" ref="B321:U321" si="95">B105/B$12</f>
        <v>0.00001134315901</v>
      </c>
      <c r="C321" s="116">
        <f t="shared" si="95"/>
        <v>0.00001729063245</v>
      </c>
      <c r="D321" s="116">
        <f t="shared" si="95"/>
        <v>0.000006347423999</v>
      </c>
      <c r="E321" s="116">
        <f t="shared" si="95"/>
        <v>0.00001086598257</v>
      </c>
      <c r="F321" s="116">
        <f t="shared" si="95"/>
        <v>0.00001947568156</v>
      </c>
      <c r="G321" s="116">
        <f t="shared" si="95"/>
        <v>0.00001172032759</v>
      </c>
      <c r="H321" s="116">
        <f t="shared" si="95"/>
        <v>0.000008927406472</v>
      </c>
      <c r="I321" s="116">
        <f t="shared" si="95"/>
        <v>0.00001953794322</v>
      </c>
      <c r="J321" s="116">
        <f t="shared" si="95"/>
        <v>0.00001488475158</v>
      </c>
      <c r="K321" s="116">
        <f t="shared" si="95"/>
        <v>0.00001117974312</v>
      </c>
      <c r="L321" s="116">
        <f t="shared" si="95"/>
        <v>0.00002337393845</v>
      </c>
      <c r="M321" s="116">
        <f t="shared" si="95"/>
        <v>0.00001295761093</v>
      </c>
      <c r="N321" s="116">
        <f t="shared" si="95"/>
        <v>0.00001033377034</v>
      </c>
      <c r="O321" s="116">
        <f t="shared" si="95"/>
        <v>0.0000110757511</v>
      </c>
      <c r="P321" s="116">
        <f t="shared" si="95"/>
        <v>0.00001245547791</v>
      </c>
      <c r="Q321" s="116">
        <f t="shared" si="95"/>
        <v>0.00002298889591</v>
      </c>
      <c r="R321" s="116">
        <f t="shared" si="95"/>
        <v>0.0000125849654</v>
      </c>
      <c r="S321" s="116">
        <f t="shared" si="95"/>
        <v>0.00001545827644</v>
      </c>
      <c r="T321" s="116">
        <f t="shared" si="95"/>
        <v>0.00001790385953</v>
      </c>
      <c r="U321" s="195">
        <f t="shared" si="95"/>
        <v>0.00002357401671</v>
      </c>
    </row>
    <row r="322" ht="15.75" customHeight="1">
      <c r="A322" s="136" t="s">
        <v>155</v>
      </c>
      <c r="B322" s="120">
        <f t="shared" ref="B322:U322" si="96">B106/B$12</f>
        <v>0.000000002422716577</v>
      </c>
      <c r="C322" s="120">
        <f t="shared" si="96"/>
        <v>0.000000001781804663</v>
      </c>
      <c r="D322" s="120">
        <f t="shared" si="96"/>
        <v>0.0000005015510489</v>
      </c>
      <c r="E322" s="120">
        <f t="shared" si="96"/>
        <v>0.000001617262523</v>
      </c>
      <c r="F322" s="120">
        <f t="shared" si="96"/>
        <v>0.000001301098108</v>
      </c>
      <c r="G322" s="120">
        <f t="shared" si="96"/>
        <v>0.000001499255405</v>
      </c>
      <c r="H322" s="120">
        <f t="shared" si="96"/>
        <v>0.000001673702249</v>
      </c>
      <c r="I322" s="120">
        <f t="shared" si="96"/>
        <v>0.000003244265623</v>
      </c>
      <c r="J322" s="120">
        <f t="shared" si="96"/>
        <v>0.000004250901503</v>
      </c>
      <c r="K322" s="120">
        <f t="shared" si="96"/>
        <v>0.000002979871512</v>
      </c>
      <c r="L322" s="120">
        <f t="shared" si="96"/>
        <v>0.0000068784887</v>
      </c>
      <c r="M322" s="120">
        <f t="shared" si="96"/>
        <v>0.000006166183389</v>
      </c>
      <c r="N322" s="120">
        <f t="shared" si="96"/>
        <v>0.000007137544331</v>
      </c>
      <c r="O322" s="120">
        <f t="shared" si="96"/>
        <v>0.00001236171152</v>
      </c>
      <c r="P322" s="120">
        <f t="shared" si="96"/>
        <v>0.00001349243855</v>
      </c>
      <c r="Q322" s="120">
        <f t="shared" si="96"/>
        <v>0.0000141003183</v>
      </c>
      <c r="R322" s="120">
        <f t="shared" si="96"/>
        <v>0.00001513370277</v>
      </c>
      <c r="S322" s="120">
        <f t="shared" si="96"/>
        <v>0.000005961047415</v>
      </c>
      <c r="T322" s="120">
        <f t="shared" si="96"/>
        <v>0.000008842985497</v>
      </c>
      <c r="U322" s="196">
        <f t="shared" si="96"/>
        <v>0.000008187411709</v>
      </c>
    </row>
    <row r="323" ht="15.75" customHeight="1">
      <c r="A323" s="136" t="s">
        <v>156</v>
      </c>
      <c r="B323" s="120">
        <f t="shared" ref="B323:U323" si="97">B107/B$12</f>
        <v>0.000101645074</v>
      </c>
      <c r="C323" s="120">
        <f t="shared" si="97"/>
        <v>0.00002943363122</v>
      </c>
      <c r="D323" s="120">
        <f t="shared" si="97"/>
        <v>0.00002147123372</v>
      </c>
      <c r="E323" s="120">
        <f t="shared" si="97"/>
        <v>0.000002436001675</v>
      </c>
      <c r="F323" s="120">
        <f t="shared" si="97"/>
        <v>0.000003427410369</v>
      </c>
      <c r="G323" s="120">
        <f t="shared" si="97"/>
        <v>0.000005241213242</v>
      </c>
      <c r="H323" s="120">
        <f t="shared" si="97"/>
        <v>0.000003937128464</v>
      </c>
      <c r="I323" s="120">
        <f t="shared" si="97"/>
        <v>0.0000161052824</v>
      </c>
      <c r="J323" s="120">
        <f t="shared" si="97"/>
        <v>0.00002365786432</v>
      </c>
      <c r="K323" s="120">
        <f t="shared" si="97"/>
        <v>0.000126468541</v>
      </c>
      <c r="L323" s="120">
        <f t="shared" si="97"/>
        <v>0.00008431725602</v>
      </c>
      <c r="M323" s="120">
        <f t="shared" si="97"/>
        <v>0.0001472253483</v>
      </c>
      <c r="N323" s="120">
        <f t="shared" si="97"/>
        <v>0.0001081180682</v>
      </c>
      <c r="O323" s="120">
        <f t="shared" si="97"/>
        <v>0.00003054203199</v>
      </c>
      <c r="P323" s="120">
        <f t="shared" si="97"/>
        <v>0.00001566576463</v>
      </c>
      <c r="Q323" s="120">
        <f t="shared" si="97"/>
        <v>0.00004180118611</v>
      </c>
      <c r="R323" s="120">
        <f t="shared" si="97"/>
        <v>0.00005993379877</v>
      </c>
      <c r="S323" s="120">
        <f t="shared" si="97"/>
        <v>0.00004732280211</v>
      </c>
      <c r="T323" s="120">
        <f t="shared" si="97"/>
        <v>0.000008869894544</v>
      </c>
      <c r="U323" s="196">
        <f t="shared" si="97"/>
        <v>0.000005524302976</v>
      </c>
    </row>
    <row r="324" ht="15.75" customHeight="1">
      <c r="A324" s="136" t="s">
        <v>157</v>
      </c>
      <c r="B324" s="120">
        <f t="shared" ref="B324:U324" si="98">B108/B$12</f>
        <v>0.00009920055295</v>
      </c>
      <c r="C324" s="120">
        <f t="shared" si="98"/>
        <v>0.0007425813476</v>
      </c>
      <c r="D324" s="120">
        <f t="shared" si="98"/>
        <v>0.0014269491</v>
      </c>
      <c r="E324" s="120">
        <f t="shared" si="98"/>
        <v>0.002140277642</v>
      </c>
      <c r="F324" s="120">
        <f t="shared" si="98"/>
        <v>0.001618523164</v>
      </c>
      <c r="G324" s="120">
        <f t="shared" si="98"/>
        <v>0.002285960983</v>
      </c>
      <c r="H324" s="120">
        <f t="shared" si="98"/>
        <v>0.003156349845</v>
      </c>
      <c r="I324" s="120">
        <f t="shared" si="98"/>
        <v>0.003234677525</v>
      </c>
      <c r="J324" s="120">
        <f t="shared" si="98"/>
        <v>0.001183653227</v>
      </c>
      <c r="K324" s="120">
        <f t="shared" si="98"/>
        <v>0.003506712576</v>
      </c>
      <c r="L324" s="120">
        <f t="shared" si="98"/>
        <v>0.001045608231</v>
      </c>
      <c r="M324" s="120">
        <f t="shared" si="98"/>
        <v>0.0003707417125</v>
      </c>
      <c r="N324" s="120">
        <f t="shared" si="98"/>
        <v>0.0005646384482</v>
      </c>
      <c r="O324" s="120">
        <f t="shared" si="98"/>
        <v>0.0002335034714</v>
      </c>
      <c r="P324" s="120">
        <f t="shared" si="98"/>
        <v>0.0007370867194</v>
      </c>
      <c r="Q324" s="120">
        <f t="shared" si="98"/>
        <v>0.00222122168</v>
      </c>
      <c r="R324" s="120">
        <f t="shared" si="98"/>
        <v>0.002330735882</v>
      </c>
      <c r="S324" s="120">
        <f t="shared" si="98"/>
        <v>0.0004020692938</v>
      </c>
      <c r="T324" s="120">
        <f t="shared" si="98"/>
        <v>0.001222697752</v>
      </c>
      <c r="U324" s="196">
        <f t="shared" si="98"/>
        <v>0.001080058669</v>
      </c>
    </row>
    <row r="325" ht="15.75" customHeight="1">
      <c r="A325" s="36" t="s">
        <v>158</v>
      </c>
      <c r="B325" s="120">
        <f t="shared" ref="B325:U325" si="99">B109/B$12</f>
        <v>0</v>
      </c>
      <c r="C325" s="120">
        <f t="shared" si="99"/>
        <v>0</v>
      </c>
      <c r="D325" s="120">
        <f t="shared" si="99"/>
        <v>0</v>
      </c>
      <c r="E325" s="120">
        <f t="shared" si="99"/>
        <v>0</v>
      </c>
      <c r="F325" s="120">
        <f t="shared" si="99"/>
        <v>0</v>
      </c>
      <c r="G325" s="120">
        <f t="shared" si="99"/>
        <v>0</v>
      </c>
      <c r="H325" s="120">
        <f t="shared" si="99"/>
        <v>0</v>
      </c>
      <c r="I325" s="120">
        <f t="shared" si="99"/>
        <v>0</v>
      </c>
      <c r="J325" s="120">
        <f t="shared" si="99"/>
        <v>0</v>
      </c>
      <c r="K325" s="120">
        <f t="shared" si="99"/>
        <v>0</v>
      </c>
      <c r="L325" s="120">
        <f t="shared" si="99"/>
        <v>0</v>
      </c>
      <c r="M325" s="120">
        <f t="shared" si="99"/>
        <v>0</v>
      </c>
      <c r="N325" s="120">
        <f t="shared" si="99"/>
        <v>0</v>
      </c>
      <c r="O325" s="120">
        <f t="shared" si="99"/>
        <v>0</v>
      </c>
      <c r="P325" s="120">
        <f t="shared" si="99"/>
        <v>0</v>
      </c>
      <c r="Q325" s="120">
        <f t="shared" si="99"/>
        <v>0</v>
      </c>
      <c r="R325" s="120">
        <f t="shared" si="99"/>
        <v>0</v>
      </c>
      <c r="S325" s="120">
        <f t="shared" si="99"/>
        <v>0</v>
      </c>
      <c r="T325" s="120">
        <f t="shared" si="99"/>
        <v>0</v>
      </c>
      <c r="U325" s="196">
        <f t="shared" si="99"/>
        <v>0</v>
      </c>
    </row>
    <row r="326" ht="15.75" customHeight="1">
      <c r="A326" s="140" t="s">
        <v>561</v>
      </c>
      <c r="B326" s="116">
        <f t="shared" ref="B326:U326" si="100">B110/B$12</f>
        <v>0.0004495181018</v>
      </c>
      <c r="C326" s="116">
        <f t="shared" si="100"/>
        <v>0.0003846542088</v>
      </c>
      <c r="D326" s="116">
        <f t="shared" si="100"/>
        <v>0.0004008453563</v>
      </c>
      <c r="E326" s="116">
        <f t="shared" si="100"/>
        <v>0.0003247652669</v>
      </c>
      <c r="F326" s="116">
        <f t="shared" si="100"/>
        <v>0.0002932501515</v>
      </c>
      <c r="G326" s="116">
        <f t="shared" si="100"/>
        <v>0.0002700505103</v>
      </c>
      <c r="H326" s="116">
        <f t="shared" si="100"/>
        <v>0.0002446966611</v>
      </c>
      <c r="I326" s="116">
        <f t="shared" si="100"/>
        <v>0.00008850276389</v>
      </c>
      <c r="J326" s="116">
        <f t="shared" si="100"/>
        <v>0.00009307644527</v>
      </c>
      <c r="K326" s="116">
        <f t="shared" si="100"/>
        <v>0.0001535458821</v>
      </c>
      <c r="L326" s="116">
        <f t="shared" si="100"/>
        <v>0.0001985243737</v>
      </c>
      <c r="M326" s="116">
        <f t="shared" si="100"/>
        <v>0.0001084137639</v>
      </c>
      <c r="N326" s="116">
        <f t="shared" si="100"/>
        <v>0.0001104568137</v>
      </c>
      <c r="O326" s="116">
        <f t="shared" si="100"/>
        <v>0.00008744467893</v>
      </c>
      <c r="P326" s="116">
        <f t="shared" si="100"/>
        <v>0.00005592525879</v>
      </c>
      <c r="Q326" s="116">
        <f t="shared" si="100"/>
        <v>0.00003001329378</v>
      </c>
      <c r="R326" s="116">
        <f t="shared" si="100"/>
        <v>0.00003245950356</v>
      </c>
      <c r="S326" s="116">
        <f t="shared" si="100"/>
        <v>0.00003069341466</v>
      </c>
      <c r="T326" s="116">
        <f t="shared" si="100"/>
        <v>0.00003050551563</v>
      </c>
      <c r="U326" s="195">
        <f t="shared" si="100"/>
        <v>0.00002922019014</v>
      </c>
    </row>
    <row r="327" ht="15.75" customHeight="1">
      <c r="A327" s="136" t="s">
        <v>159</v>
      </c>
      <c r="B327" s="120">
        <f t="shared" ref="B327:U327" si="101">B111/B$12</f>
        <v>0.00001685241651</v>
      </c>
      <c r="C327" s="120">
        <f t="shared" si="101"/>
        <v>0.00002508959145</v>
      </c>
      <c r="D327" s="120">
        <f t="shared" si="101"/>
        <v>0.00002120909375</v>
      </c>
      <c r="E327" s="120">
        <f t="shared" si="101"/>
        <v>0.00003008360989</v>
      </c>
      <c r="F327" s="120">
        <f t="shared" si="101"/>
        <v>0.00003102345021</v>
      </c>
      <c r="G327" s="120">
        <f t="shared" si="101"/>
        <v>0.0000575438594</v>
      </c>
      <c r="H327" s="120">
        <f t="shared" si="101"/>
        <v>0.0000545191353</v>
      </c>
      <c r="I327" s="120">
        <f t="shared" si="101"/>
        <v>0.00007548845216</v>
      </c>
      <c r="J327" s="120">
        <f t="shared" si="101"/>
        <v>0.0000593032594</v>
      </c>
      <c r="K327" s="120">
        <f t="shared" si="101"/>
        <v>0.00006294304826</v>
      </c>
      <c r="L327" s="120">
        <f t="shared" si="101"/>
        <v>0.00008918291626</v>
      </c>
      <c r="M327" s="120">
        <f t="shared" si="101"/>
        <v>0.00006026639101</v>
      </c>
      <c r="N327" s="120">
        <f t="shared" si="101"/>
        <v>0.0001039168893</v>
      </c>
      <c r="O327" s="120">
        <f t="shared" si="101"/>
        <v>0.0001001343324</v>
      </c>
      <c r="P327" s="120">
        <f t="shared" si="101"/>
        <v>0.0001225373502</v>
      </c>
      <c r="Q327" s="120">
        <f t="shared" si="101"/>
        <v>0.0001005659394</v>
      </c>
      <c r="R327" s="120">
        <f t="shared" si="101"/>
        <v>0.00009889217129</v>
      </c>
      <c r="S327" s="120">
        <f t="shared" si="101"/>
        <v>0.00006740426897</v>
      </c>
      <c r="T327" s="120">
        <f t="shared" si="101"/>
        <v>0.0001240432309</v>
      </c>
      <c r="U327" s="196">
        <f t="shared" si="101"/>
        <v>0.0002301274988</v>
      </c>
    </row>
    <row r="328" ht="15.75" customHeight="1">
      <c r="A328" s="136" t="s">
        <v>54</v>
      </c>
      <c r="B328" s="120">
        <f t="shared" ref="B328:U328" si="102">B112/B$12</f>
        <v>0.00000002180444919</v>
      </c>
      <c r="C328" s="120">
        <f t="shared" si="102"/>
        <v>0.00000008018120982</v>
      </c>
      <c r="D328" s="120">
        <f t="shared" si="102"/>
        <v>0.000003133557611</v>
      </c>
      <c r="E328" s="120">
        <f t="shared" si="102"/>
        <v>0.000001245797537</v>
      </c>
      <c r="F328" s="120">
        <f t="shared" si="102"/>
        <v>0.0000007938371894</v>
      </c>
      <c r="G328" s="120">
        <f t="shared" si="102"/>
        <v>0.000007161637568</v>
      </c>
      <c r="H328" s="120">
        <f t="shared" si="102"/>
        <v>0.00001689613857</v>
      </c>
      <c r="I328" s="120">
        <f t="shared" si="102"/>
        <v>0.00002254725209</v>
      </c>
      <c r="J328" s="120">
        <f t="shared" si="102"/>
        <v>0.00002640595083</v>
      </c>
      <c r="K328" s="120">
        <f t="shared" si="102"/>
        <v>0.00002612640023</v>
      </c>
      <c r="L328" s="120">
        <f t="shared" si="102"/>
        <v>0.00001970315473</v>
      </c>
      <c r="M328" s="120">
        <f t="shared" si="102"/>
        <v>0.00001742670304</v>
      </c>
      <c r="N328" s="120">
        <f t="shared" si="102"/>
        <v>0.00001758964936</v>
      </c>
      <c r="O328" s="120">
        <f t="shared" si="102"/>
        <v>0.00001643612257</v>
      </c>
      <c r="P328" s="120">
        <f t="shared" si="102"/>
        <v>0.00001484065033</v>
      </c>
      <c r="Q328" s="120">
        <f t="shared" si="102"/>
        <v>0.00001281319118</v>
      </c>
      <c r="R328" s="120">
        <f t="shared" si="102"/>
        <v>0.000007601692677</v>
      </c>
      <c r="S328" s="120">
        <f t="shared" si="102"/>
        <v>0.000005995077207</v>
      </c>
      <c r="T328" s="120">
        <f t="shared" si="102"/>
        <v>0.000003667105097</v>
      </c>
      <c r="U328" s="196">
        <f t="shared" si="102"/>
        <v>0.000004583580895</v>
      </c>
    </row>
    <row r="329" ht="15.75" customHeight="1">
      <c r="A329" s="140" t="s">
        <v>24</v>
      </c>
      <c r="B329" s="116">
        <f t="shared" ref="B329:U329" si="103">B113/B$12</f>
        <v>0.03388510251</v>
      </c>
      <c r="C329" s="116">
        <f t="shared" si="103"/>
        <v>0.03238383113</v>
      </c>
      <c r="D329" s="116">
        <f t="shared" si="103"/>
        <v>0.03044642913</v>
      </c>
      <c r="E329" s="116">
        <f t="shared" si="103"/>
        <v>0.0297834485</v>
      </c>
      <c r="F329" s="116">
        <f t="shared" si="103"/>
        <v>0.03004164723</v>
      </c>
      <c r="G329" s="116">
        <f t="shared" si="103"/>
        <v>0.0283440468</v>
      </c>
      <c r="H329" s="116">
        <f t="shared" si="103"/>
        <v>0.03215207977</v>
      </c>
      <c r="I329" s="116">
        <f t="shared" si="103"/>
        <v>0.03612470788</v>
      </c>
      <c r="J329" s="116">
        <f t="shared" si="103"/>
        <v>0.03564117344</v>
      </c>
      <c r="K329" s="116">
        <f t="shared" si="103"/>
        <v>0.03206740769</v>
      </c>
      <c r="L329" s="116">
        <f t="shared" si="103"/>
        <v>0.03084790848</v>
      </c>
      <c r="M329" s="116">
        <f t="shared" si="103"/>
        <v>0.02840509365</v>
      </c>
      <c r="N329" s="116">
        <f t="shared" si="103"/>
        <v>0.03166948459</v>
      </c>
      <c r="O329" s="116">
        <f t="shared" si="103"/>
        <v>0.03091736689</v>
      </c>
      <c r="P329" s="116">
        <f t="shared" si="103"/>
        <v>0.02931147237</v>
      </c>
      <c r="Q329" s="116">
        <f t="shared" si="103"/>
        <v>0.02965917176</v>
      </c>
      <c r="R329" s="116">
        <f t="shared" si="103"/>
        <v>0.03479773032</v>
      </c>
      <c r="S329" s="116">
        <f t="shared" si="103"/>
        <v>0.03654525124</v>
      </c>
      <c r="T329" s="116">
        <f t="shared" si="103"/>
        <v>0.03669816071</v>
      </c>
      <c r="U329" s="195">
        <f t="shared" si="103"/>
        <v>0.04045619676</v>
      </c>
    </row>
    <row r="330" ht="15.75" customHeight="1">
      <c r="A330" s="140" t="s">
        <v>160</v>
      </c>
      <c r="B330" s="116">
        <f t="shared" ref="B330:U330" si="104">B114/B$12</f>
        <v>0.00000002422716577</v>
      </c>
      <c r="C330" s="116">
        <f t="shared" si="104"/>
        <v>0.0000003207248393</v>
      </c>
      <c r="D330" s="116">
        <f t="shared" si="104"/>
        <v>0.00000004091201909</v>
      </c>
      <c r="E330" s="116">
        <f t="shared" si="104"/>
        <v>0.0000007555648348</v>
      </c>
      <c r="F330" s="116">
        <f t="shared" si="104"/>
        <v>0.0000002970352593</v>
      </c>
      <c r="G330" s="116">
        <f t="shared" si="104"/>
        <v>0.000001251145412</v>
      </c>
      <c r="H330" s="116">
        <f t="shared" si="104"/>
        <v>0.0000001272928627</v>
      </c>
      <c r="I330" s="116">
        <f t="shared" si="104"/>
        <v>0.00000003438391475</v>
      </c>
      <c r="J330" s="116">
        <f t="shared" si="104"/>
        <v>0.00000007800871736</v>
      </c>
      <c r="K330" s="116">
        <f t="shared" si="104"/>
        <v>0.000000102299022</v>
      </c>
      <c r="L330" s="116">
        <f t="shared" si="104"/>
        <v>0.0000002143598208</v>
      </c>
      <c r="M330" s="116">
        <f t="shared" si="104"/>
        <v>0.0000001939532893</v>
      </c>
      <c r="N330" s="116">
        <f t="shared" si="104"/>
        <v>0.000000114766813</v>
      </c>
      <c r="O330" s="116">
        <f t="shared" si="104"/>
        <v>0.0000001454022792</v>
      </c>
      <c r="P330" s="116">
        <f t="shared" si="104"/>
        <v>0.0000003074487788</v>
      </c>
      <c r="Q330" s="116">
        <f t="shared" si="104"/>
        <v>0.000003120861707</v>
      </c>
      <c r="R330" s="116">
        <f t="shared" si="104"/>
        <v>0.00001631685501</v>
      </c>
      <c r="S330" s="116">
        <f t="shared" si="104"/>
        <v>0.000002805513344</v>
      </c>
      <c r="T330" s="116">
        <f t="shared" si="104"/>
        <v>0.000001628744803</v>
      </c>
      <c r="U330" s="195">
        <f t="shared" si="104"/>
        <v>0.00000002061856616</v>
      </c>
    </row>
    <row r="331" ht="15.75" customHeight="1">
      <c r="A331" s="140" t="s">
        <v>161</v>
      </c>
      <c r="B331" s="116">
        <f t="shared" ref="B331:U331" si="105">B115/B$12</f>
        <v>0.00006878092361</v>
      </c>
      <c r="C331" s="116">
        <f t="shared" si="105"/>
        <v>0.0001902165568</v>
      </c>
      <c r="D331" s="116">
        <f t="shared" si="105"/>
        <v>0.0001200843523</v>
      </c>
      <c r="E331" s="116">
        <f t="shared" si="105"/>
        <v>0.0001443406802</v>
      </c>
      <c r="F331" s="116">
        <f t="shared" si="105"/>
        <v>0.00003754253744</v>
      </c>
      <c r="G331" s="116">
        <f t="shared" si="105"/>
        <v>0.00005558370216</v>
      </c>
      <c r="H331" s="116">
        <f t="shared" si="105"/>
        <v>0.00003684432242</v>
      </c>
      <c r="I331" s="116">
        <f t="shared" si="105"/>
        <v>0.00005043762127</v>
      </c>
      <c r="J331" s="116">
        <f t="shared" si="105"/>
        <v>0.00008580672113</v>
      </c>
      <c r="K331" s="116">
        <f t="shared" si="105"/>
        <v>0.000182425006</v>
      </c>
      <c r="L331" s="116">
        <f t="shared" si="105"/>
        <v>0.0000781890267</v>
      </c>
      <c r="M331" s="116">
        <f t="shared" si="105"/>
        <v>0.00004882059493</v>
      </c>
      <c r="N331" s="116">
        <f t="shared" si="105"/>
        <v>0.00005528906081</v>
      </c>
      <c r="O331" s="116">
        <f t="shared" si="105"/>
        <v>0.0000621226517</v>
      </c>
      <c r="P331" s="116">
        <f t="shared" si="105"/>
        <v>0.00003682975637</v>
      </c>
      <c r="Q331" s="116">
        <f t="shared" si="105"/>
        <v>0.00004145645337</v>
      </c>
      <c r="R331" s="116">
        <f t="shared" si="105"/>
        <v>0.00007757075166</v>
      </c>
      <c r="S331" s="116">
        <f t="shared" si="105"/>
        <v>0.00008198846588</v>
      </c>
      <c r="T331" s="116">
        <f t="shared" si="105"/>
        <v>0.00004767124505</v>
      </c>
      <c r="U331" s="195">
        <f t="shared" si="105"/>
        <v>0.0000322824154</v>
      </c>
    </row>
    <row r="332" ht="15.75" customHeight="1">
      <c r="A332" s="140" t="s">
        <v>162</v>
      </c>
      <c r="B332" s="116">
        <f t="shared" ref="B332:U332" si="106">B116/B$12</f>
        <v>0.0000001405175615</v>
      </c>
      <c r="C332" s="116">
        <f t="shared" si="106"/>
        <v>0.000000003563609325</v>
      </c>
      <c r="D332" s="116">
        <f t="shared" si="106"/>
        <v>0</v>
      </c>
      <c r="E332" s="116">
        <f t="shared" si="106"/>
        <v>0.0000002552242419</v>
      </c>
      <c r="F332" s="116">
        <f t="shared" si="106"/>
        <v>0.00000003660645801</v>
      </c>
      <c r="G332" s="116">
        <f t="shared" si="106"/>
        <v>0.0000000008829537133</v>
      </c>
      <c r="H332" s="116">
        <f t="shared" si="106"/>
        <v>0.00001180442406</v>
      </c>
      <c r="I332" s="116">
        <f t="shared" si="106"/>
        <v>0.000003754293691</v>
      </c>
      <c r="J332" s="116">
        <f t="shared" si="106"/>
        <v>0.000009488383842</v>
      </c>
      <c r="K332" s="116">
        <f t="shared" si="106"/>
        <v>0.00001285942706</v>
      </c>
      <c r="L332" s="116">
        <f t="shared" si="106"/>
        <v>0.00003987400361</v>
      </c>
      <c r="M332" s="116">
        <f t="shared" si="106"/>
        <v>0.00002211475821</v>
      </c>
      <c r="N332" s="116">
        <f t="shared" si="106"/>
        <v>0.00001487092466</v>
      </c>
      <c r="O332" s="116">
        <f t="shared" si="106"/>
        <v>0.00001264181548</v>
      </c>
      <c r="P332" s="116">
        <f t="shared" si="106"/>
        <v>0.000009923642651</v>
      </c>
      <c r="Q332" s="116">
        <f t="shared" si="106"/>
        <v>0.00001587175744</v>
      </c>
      <c r="R332" s="116">
        <f t="shared" si="106"/>
        <v>0.00002162386141</v>
      </c>
      <c r="S332" s="116">
        <f t="shared" si="106"/>
        <v>0.000003733068268</v>
      </c>
      <c r="T332" s="116">
        <f t="shared" si="106"/>
        <v>0.000001027776092</v>
      </c>
      <c r="U332" s="195">
        <f t="shared" si="106"/>
        <v>0.00000006443301925</v>
      </c>
    </row>
    <row r="333" ht="15.75" customHeight="1">
      <c r="A333" s="140" t="s">
        <v>163</v>
      </c>
      <c r="B333" s="116">
        <f t="shared" ref="B333:U333" si="107">B117/B$12</f>
        <v>0.00001867187666</v>
      </c>
      <c r="C333" s="116">
        <f t="shared" si="107"/>
        <v>0.00008980117319</v>
      </c>
      <c r="D333" s="116">
        <f t="shared" si="107"/>
        <v>0.000006147409684</v>
      </c>
      <c r="E333" s="116">
        <f t="shared" si="107"/>
        <v>0.0005079417268</v>
      </c>
      <c r="F333" s="116">
        <f t="shared" si="107"/>
        <v>0.0005955149048</v>
      </c>
      <c r="G333" s="116">
        <f t="shared" si="107"/>
        <v>0.0009219255243</v>
      </c>
      <c r="H333" s="116">
        <f t="shared" si="107"/>
        <v>0.000849210466</v>
      </c>
      <c r="I333" s="116">
        <f t="shared" si="107"/>
        <v>0.0006927162548</v>
      </c>
      <c r="J333" s="116">
        <f t="shared" si="107"/>
        <v>0.0008701625776</v>
      </c>
      <c r="K333" s="116">
        <f t="shared" si="107"/>
        <v>0.0008077629778</v>
      </c>
      <c r="L333" s="116">
        <f t="shared" si="107"/>
        <v>0.0008864250387</v>
      </c>
      <c r="M333" s="116">
        <f t="shared" si="107"/>
        <v>0.0005962175153</v>
      </c>
      <c r="N333" s="116">
        <f t="shared" si="107"/>
        <v>0.0004430819593</v>
      </c>
      <c r="O333" s="116">
        <f t="shared" si="107"/>
        <v>0.0004644085853</v>
      </c>
      <c r="P333" s="116">
        <f t="shared" si="107"/>
        <v>0.0004255623431</v>
      </c>
      <c r="Q333" s="116">
        <f t="shared" si="107"/>
        <v>0.0004019742947</v>
      </c>
      <c r="R333" s="116">
        <f t="shared" si="107"/>
        <v>0.0004489736127</v>
      </c>
      <c r="S333" s="116">
        <f t="shared" si="107"/>
        <v>0.0006208268998</v>
      </c>
      <c r="T333" s="116">
        <f t="shared" si="107"/>
        <v>0.0006703828399</v>
      </c>
      <c r="U333" s="195">
        <f t="shared" si="107"/>
        <v>0.0004370926158</v>
      </c>
    </row>
    <row r="334" ht="15.75" customHeight="1">
      <c r="A334" s="136" t="s">
        <v>164</v>
      </c>
      <c r="B334" s="120">
        <f t="shared" ref="B334:U334" si="108">B118/B$12</f>
        <v>0.000007573412019</v>
      </c>
      <c r="C334" s="120">
        <f t="shared" si="108"/>
        <v>0.00001185612823</v>
      </c>
      <c r="D334" s="120">
        <f t="shared" si="108"/>
        <v>0.00001254180674</v>
      </c>
      <c r="E334" s="120">
        <f t="shared" si="108"/>
        <v>0.00000925630097</v>
      </c>
      <c r="F334" s="120">
        <f t="shared" si="108"/>
        <v>0.000005255641471</v>
      </c>
      <c r="G334" s="120">
        <f t="shared" si="108"/>
        <v>0.000005037250934</v>
      </c>
      <c r="H334" s="120">
        <f t="shared" si="108"/>
        <v>0.000005992709301</v>
      </c>
      <c r="I334" s="120">
        <f t="shared" si="108"/>
        <v>0.000007234232396</v>
      </c>
      <c r="J334" s="120">
        <f t="shared" si="108"/>
        <v>0.000005556400331</v>
      </c>
      <c r="K334" s="120">
        <f t="shared" si="108"/>
        <v>0.000005892093672</v>
      </c>
      <c r="L334" s="120">
        <f t="shared" si="108"/>
        <v>0.000006599000417</v>
      </c>
      <c r="M334" s="120">
        <f t="shared" si="108"/>
        <v>0.000007247728179</v>
      </c>
      <c r="N334" s="120">
        <f t="shared" si="108"/>
        <v>0.00000917004675</v>
      </c>
      <c r="O334" s="120">
        <f t="shared" si="108"/>
        <v>0.0000123761888</v>
      </c>
      <c r="P334" s="120">
        <f t="shared" si="108"/>
        <v>0.00001187751766</v>
      </c>
      <c r="Q334" s="120">
        <f t="shared" si="108"/>
        <v>0.00001754436694</v>
      </c>
      <c r="R334" s="120">
        <f t="shared" si="108"/>
        <v>0.00001881478216</v>
      </c>
      <c r="S334" s="120">
        <f t="shared" si="108"/>
        <v>0.00001287687359</v>
      </c>
      <c r="T334" s="120">
        <f t="shared" si="108"/>
        <v>0.00001335623062</v>
      </c>
      <c r="U334" s="196">
        <f t="shared" si="108"/>
        <v>0.00001164507162</v>
      </c>
    </row>
    <row r="335" ht="15.75" customHeight="1">
      <c r="A335" s="140" t="s">
        <v>165</v>
      </c>
      <c r="B335" s="116">
        <f t="shared" ref="B335:U335" si="109">B119/B$12</f>
        <v>0.004062268216</v>
      </c>
      <c r="C335" s="116">
        <f t="shared" si="109"/>
        <v>0.003812776889</v>
      </c>
      <c r="D335" s="116">
        <f t="shared" si="109"/>
        <v>0.003371900427</v>
      </c>
      <c r="E335" s="116">
        <f t="shared" si="109"/>
        <v>0.003294039043</v>
      </c>
      <c r="F335" s="116">
        <f t="shared" si="109"/>
        <v>0.003415183812</v>
      </c>
      <c r="G335" s="116">
        <f t="shared" si="109"/>
        <v>0.003258324355</v>
      </c>
      <c r="H335" s="116">
        <f t="shared" si="109"/>
        <v>0.003860453409</v>
      </c>
      <c r="I335" s="116">
        <f t="shared" si="109"/>
        <v>0.004924914126</v>
      </c>
      <c r="J335" s="116">
        <f t="shared" si="109"/>
        <v>0.005378923043</v>
      </c>
      <c r="K335" s="116">
        <f t="shared" si="109"/>
        <v>0.005038515582</v>
      </c>
      <c r="L335" s="116">
        <f t="shared" si="109"/>
        <v>0.005250526374</v>
      </c>
      <c r="M335" s="116">
        <f t="shared" si="109"/>
        <v>0.005702950457</v>
      </c>
      <c r="N335" s="116">
        <f t="shared" si="109"/>
        <v>0.005995674007</v>
      </c>
      <c r="O335" s="116">
        <f t="shared" si="109"/>
        <v>0.006479352791</v>
      </c>
      <c r="P335" s="116">
        <f t="shared" si="109"/>
        <v>0.006382140168</v>
      </c>
      <c r="Q335" s="116">
        <f t="shared" si="109"/>
        <v>0.006582850507</v>
      </c>
      <c r="R335" s="116">
        <f t="shared" si="109"/>
        <v>0.006936581103</v>
      </c>
      <c r="S335" s="116">
        <f t="shared" si="109"/>
        <v>0.007883931482</v>
      </c>
      <c r="T335" s="116">
        <f t="shared" si="109"/>
        <v>0.007154288085</v>
      </c>
      <c r="U335" s="195">
        <f t="shared" si="109"/>
        <v>0.006417374078</v>
      </c>
    </row>
    <row r="336" ht="15.75" customHeight="1">
      <c r="A336" s="136" t="s">
        <v>166</v>
      </c>
      <c r="B336" s="120">
        <f t="shared" ref="B336:U336" si="110">B120/B$12</f>
        <v>0</v>
      </c>
      <c r="C336" s="120">
        <f t="shared" si="110"/>
        <v>0</v>
      </c>
      <c r="D336" s="120">
        <f t="shared" si="110"/>
        <v>0.00000002878993936</v>
      </c>
      <c r="E336" s="120">
        <f t="shared" si="110"/>
        <v>0.00000009223450325</v>
      </c>
      <c r="F336" s="120">
        <f t="shared" si="110"/>
        <v>0.0000003357335149</v>
      </c>
      <c r="G336" s="120">
        <f t="shared" si="110"/>
        <v>0.000000008829537133</v>
      </c>
      <c r="H336" s="120">
        <f t="shared" si="110"/>
        <v>0.000003942100841</v>
      </c>
      <c r="I336" s="120">
        <f t="shared" si="110"/>
        <v>0.000002049424585</v>
      </c>
      <c r="J336" s="120">
        <f t="shared" si="110"/>
        <v>0.0000009263535186</v>
      </c>
      <c r="K336" s="120">
        <f t="shared" si="110"/>
        <v>0.000006008692557</v>
      </c>
      <c r="L336" s="120">
        <f t="shared" si="110"/>
        <v>0.000005119507395</v>
      </c>
      <c r="M336" s="120">
        <f t="shared" si="110"/>
        <v>0.000002777615264</v>
      </c>
      <c r="N336" s="120">
        <f t="shared" si="110"/>
        <v>0.0000007992051638</v>
      </c>
      <c r="O336" s="120">
        <f t="shared" si="110"/>
        <v>0.000004338149386</v>
      </c>
      <c r="P336" s="120">
        <f t="shared" si="110"/>
        <v>0.00000633148934</v>
      </c>
      <c r="Q336" s="120">
        <f t="shared" si="110"/>
        <v>0.00001023987373</v>
      </c>
      <c r="R336" s="120">
        <f t="shared" si="110"/>
        <v>0.000006085128615</v>
      </c>
      <c r="S336" s="120">
        <f t="shared" si="110"/>
        <v>0.000003529375651</v>
      </c>
      <c r="T336" s="120">
        <f t="shared" si="110"/>
        <v>0.000006515726687</v>
      </c>
      <c r="U336" s="196">
        <f t="shared" si="110"/>
        <v>0.00000003718705682</v>
      </c>
    </row>
    <row r="337" ht="15.75" customHeight="1">
      <c r="A337" s="136" t="s">
        <v>167</v>
      </c>
      <c r="B337" s="120">
        <f t="shared" ref="B337:U337" si="111">B121/B$12</f>
        <v>0.00001943260966</v>
      </c>
      <c r="C337" s="120">
        <f t="shared" si="111"/>
        <v>0.0000003314156673</v>
      </c>
      <c r="D337" s="120">
        <f t="shared" si="111"/>
        <v>0.0000002121363953</v>
      </c>
      <c r="E337" s="120">
        <f t="shared" si="111"/>
        <v>0.0000007075523537</v>
      </c>
      <c r="F337" s="120">
        <f t="shared" si="111"/>
        <v>0.000001470533713</v>
      </c>
      <c r="G337" s="120">
        <f t="shared" si="111"/>
        <v>0.000002308041006</v>
      </c>
      <c r="H337" s="120">
        <f t="shared" si="111"/>
        <v>0.000003240001146</v>
      </c>
      <c r="I337" s="120">
        <f t="shared" si="111"/>
        <v>0.000004808017412</v>
      </c>
      <c r="J337" s="120">
        <f t="shared" si="111"/>
        <v>0.00000735863114</v>
      </c>
      <c r="K337" s="120">
        <f t="shared" si="111"/>
        <v>0.00001024365207</v>
      </c>
      <c r="L337" s="120">
        <f t="shared" si="111"/>
        <v>0.000009531319688</v>
      </c>
      <c r="M337" s="120">
        <f t="shared" si="111"/>
        <v>0.00001265443132</v>
      </c>
      <c r="N337" s="120">
        <f t="shared" si="111"/>
        <v>0.00001279322909</v>
      </c>
      <c r="O337" s="120">
        <f t="shared" si="111"/>
        <v>0.00001533081347</v>
      </c>
      <c r="P337" s="120">
        <f t="shared" si="111"/>
        <v>0.00001842302612</v>
      </c>
      <c r="Q337" s="120">
        <f t="shared" si="111"/>
        <v>0.00001799823382</v>
      </c>
      <c r="R337" s="120">
        <f t="shared" si="111"/>
        <v>0.00002265071175</v>
      </c>
      <c r="S337" s="120">
        <f t="shared" si="111"/>
        <v>0.00002939833798</v>
      </c>
      <c r="T337" s="120">
        <f t="shared" si="111"/>
        <v>0.00003912500654</v>
      </c>
      <c r="U337" s="196">
        <f t="shared" si="111"/>
        <v>0.00003125332803</v>
      </c>
    </row>
    <row r="338" ht="15.75" customHeight="1">
      <c r="A338" s="36" t="s">
        <v>168</v>
      </c>
      <c r="B338" s="120">
        <f t="shared" ref="B338:U338" si="112">B122/B$12</f>
        <v>0</v>
      </c>
      <c r="C338" s="120">
        <f t="shared" si="112"/>
        <v>0</v>
      </c>
      <c r="D338" s="120">
        <f t="shared" si="112"/>
        <v>0</v>
      </c>
      <c r="E338" s="120">
        <f t="shared" si="112"/>
        <v>0</v>
      </c>
      <c r="F338" s="120">
        <f t="shared" si="112"/>
        <v>0</v>
      </c>
      <c r="G338" s="120">
        <f t="shared" si="112"/>
        <v>0</v>
      </c>
      <c r="H338" s="120">
        <f t="shared" si="112"/>
        <v>0</v>
      </c>
      <c r="I338" s="120">
        <f t="shared" si="112"/>
        <v>0</v>
      </c>
      <c r="J338" s="120">
        <f t="shared" si="112"/>
        <v>0</v>
      </c>
      <c r="K338" s="120">
        <f t="shared" si="112"/>
        <v>0</v>
      </c>
      <c r="L338" s="120">
        <f t="shared" si="112"/>
        <v>0</v>
      </c>
      <c r="M338" s="120">
        <f t="shared" si="112"/>
        <v>0</v>
      </c>
      <c r="N338" s="120">
        <f t="shared" si="112"/>
        <v>0</v>
      </c>
      <c r="O338" s="120">
        <f t="shared" si="112"/>
        <v>0</v>
      </c>
      <c r="P338" s="120">
        <f t="shared" si="112"/>
        <v>0</v>
      </c>
      <c r="Q338" s="120">
        <f t="shared" si="112"/>
        <v>0</v>
      </c>
      <c r="R338" s="120">
        <f t="shared" si="112"/>
        <v>0</v>
      </c>
      <c r="S338" s="120">
        <f t="shared" si="112"/>
        <v>0</v>
      </c>
      <c r="T338" s="120">
        <f t="shared" si="112"/>
        <v>0</v>
      </c>
      <c r="U338" s="196">
        <f t="shared" si="112"/>
        <v>0</v>
      </c>
    </row>
    <row r="339" ht="15.75" customHeight="1">
      <c r="A339" s="140" t="s">
        <v>25</v>
      </c>
      <c r="B339" s="116">
        <f t="shared" ref="B339:U339" si="113">B123/B$12</f>
        <v>0.000687930372</v>
      </c>
      <c r="C339" s="116">
        <f t="shared" si="113"/>
        <v>0.0008215331122</v>
      </c>
      <c r="D339" s="116">
        <f t="shared" si="113"/>
        <v>0.0008197980691</v>
      </c>
      <c r="E339" s="116">
        <f t="shared" si="113"/>
        <v>0.001449829103</v>
      </c>
      <c r="F339" s="116">
        <f t="shared" si="113"/>
        <v>0.001413688068</v>
      </c>
      <c r="G339" s="116">
        <f t="shared" si="113"/>
        <v>0.001347040366</v>
      </c>
      <c r="H339" s="116">
        <f t="shared" si="113"/>
        <v>0.001331283454</v>
      </c>
      <c r="I339" s="116">
        <f t="shared" si="113"/>
        <v>0.001826540886</v>
      </c>
      <c r="J339" s="116">
        <f t="shared" si="113"/>
        <v>0.002122741096</v>
      </c>
      <c r="K339" s="116">
        <f t="shared" si="113"/>
        <v>0.002169296962</v>
      </c>
      <c r="L339" s="116">
        <f t="shared" si="113"/>
        <v>0.001799774799</v>
      </c>
      <c r="M339" s="116">
        <f t="shared" si="113"/>
        <v>0.002604122515</v>
      </c>
      <c r="N339" s="116">
        <f t="shared" si="113"/>
        <v>0.002247992868</v>
      </c>
      <c r="O339" s="116">
        <f t="shared" si="113"/>
        <v>0.002272419206</v>
      </c>
      <c r="P339" s="116">
        <f t="shared" si="113"/>
        <v>0.002768787557</v>
      </c>
      <c r="Q339" s="116">
        <f t="shared" si="113"/>
        <v>0.002970310458</v>
      </c>
      <c r="R339" s="116">
        <f t="shared" si="113"/>
        <v>0.003065238731</v>
      </c>
      <c r="S339" s="116">
        <f t="shared" si="113"/>
        <v>0.002491254042</v>
      </c>
      <c r="T339" s="116">
        <f t="shared" si="113"/>
        <v>0.002577780914</v>
      </c>
      <c r="U339" s="195">
        <f t="shared" si="113"/>
        <v>0.003437876761</v>
      </c>
    </row>
    <row r="340" ht="15.75" customHeight="1">
      <c r="A340" s="140" t="s">
        <v>169</v>
      </c>
      <c r="B340" s="116">
        <f t="shared" ref="B340:U340" si="114">B124/B$12</f>
        <v>0</v>
      </c>
      <c r="C340" s="116">
        <f t="shared" si="114"/>
        <v>0</v>
      </c>
      <c r="D340" s="116">
        <f t="shared" si="114"/>
        <v>0</v>
      </c>
      <c r="E340" s="116">
        <f t="shared" si="114"/>
        <v>0</v>
      </c>
      <c r="F340" s="116">
        <f t="shared" si="114"/>
        <v>0.000001410917482</v>
      </c>
      <c r="G340" s="116">
        <f t="shared" si="114"/>
        <v>0.000001876276641</v>
      </c>
      <c r="H340" s="116">
        <f t="shared" si="114"/>
        <v>0.0000007408842399</v>
      </c>
      <c r="I340" s="116">
        <f t="shared" si="114"/>
        <v>0.000002194839891</v>
      </c>
      <c r="J340" s="116">
        <f t="shared" si="114"/>
        <v>0.000006915243357</v>
      </c>
      <c r="K340" s="116">
        <f t="shared" si="114"/>
        <v>0.00001180178717</v>
      </c>
      <c r="L340" s="116">
        <f t="shared" si="114"/>
        <v>0.000008278494228</v>
      </c>
      <c r="M340" s="116">
        <f t="shared" si="114"/>
        <v>0.00002733720572</v>
      </c>
      <c r="N340" s="116">
        <f t="shared" si="114"/>
        <v>0.00001451770452</v>
      </c>
      <c r="O340" s="116">
        <f t="shared" si="114"/>
        <v>0.00002053067593</v>
      </c>
      <c r="P340" s="116">
        <f t="shared" si="114"/>
        <v>0.00003610730606</v>
      </c>
      <c r="Q340" s="116">
        <f t="shared" si="114"/>
        <v>0.000019761242</v>
      </c>
      <c r="R340" s="116">
        <f t="shared" si="114"/>
        <v>0.00002095897341</v>
      </c>
      <c r="S340" s="116">
        <f t="shared" si="114"/>
        <v>0.00002789665184</v>
      </c>
      <c r="T340" s="116">
        <f t="shared" si="114"/>
        <v>0.000004235184973</v>
      </c>
      <c r="U340" s="195">
        <f t="shared" si="114"/>
        <v>0.0000173807149</v>
      </c>
    </row>
    <row r="341" ht="15.75" customHeight="1">
      <c r="A341" s="136" t="s">
        <v>26</v>
      </c>
      <c r="B341" s="120">
        <f t="shared" ref="B341:U341" si="115">B125/B$12</f>
        <v>0.0003899895328</v>
      </c>
      <c r="C341" s="120">
        <f t="shared" si="115"/>
        <v>0.0003814523058</v>
      </c>
      <c r="D341" s="120">
        <f t="shared" si="115"/>
        <v>0.0004204058472</v>
      </c>
      <c r="E341" s="120">
        <f t="shared" si="115"/>
        <v>0.0004541045736</v>
      </c>
      <c r="F341" s="120">
        <f t="shared" si="115"/>
        <v>0.0004433481343</v>
      </c>
      <c r="G341" s="120">
        <f t="shared" si="115"/>
        <v>0.0004070937561</v>
      </c>
      <c r="H341" s="120">
        <f t="shared" si="115"/>
        <v>0.0003729422313</v>
      </c>
      <c r="I341" s="120">
        <f t="shared" si="115"/>
        <v>0.0003240125226</v>
      </c>
      <c r="J341" s="120">
        <f t="shared" si="115"/>
        <v>0.000272817134</v>
      </c>
      <c r="K341" s="120">
        <f t="shared" si="115"/>
        <v>0.0003071258639</v>
      </c>
      <c r="L341" s="120">
        <f t="shared" si="115"/>
        <v>0.0002725282556</v>
      </c>
      <c r="M341" s="120">
        <f t="shared" si="115"/>
        <v>0.0002646462008</v>
      </c>
      <c r="N341" s="120">
        <f t="shared" si="115"/>
        <v>0.0003143379756</v>
      </c>
      <c r="O341" s="120">
        <f t="shared" si="115"/>
        <v>0.0003456382127</v>
      </c>
      <c r="P341" s="120">
        <f t="shared" si="115"/>
        <v>0.0003499179932</v>
      </c>
      <c r="Q341" s="120">
        <f t="shared" si="115"/>
        <v>0.000333054914</v>
      </c>
      <c r="R341" s="120">
        <f t="shared" si="115"/>
        <v>0.0003064809505</v>
      </c>
      <c r="S341" s="120">
        <f t="shared" si="115"/>
        <v>0.0002895502701</v>
      </c>
      <c r="T341" s="120">
        <f t="shared" si="115"/>
        <v>0.0003082023935</v>
      </c>
      <c r="U341" s="196">
        <f t="shared" si="115"/>
        <v>0.0003348723922</v>
      </c>
    </row>
    <row r="342" ht="15.75" customHeight="1">
      <c r="A342" s="136" t="s">
        <v>170</v>
      </c>
      <c r="B342" s="120">
        <f t="shared" ref="B342:U342" si="116">B126/B$12</f>
        <v>0.00006442487921</v>
      </c>
      <c r="C342" s="120">
        <f t="shared" si="116"/>
        <v>0.00007890900129</v>
      </c>
      <c r="D342" s="120">
        <f t="shared" si="116"/>
        <v>0.0001114125196</v>
      </c>
      <c r="E342" s="120">
        <f t="shared" si="116"/>
        <v>0.0001007908328</v>
      </c>
      <c r="F342" s="120">
        <f t="shared" si="116"/>
        <v>0.0001299508341</v>
      </c>
      <c r="G342" s="120">
        <f t="shared" si="116"/>
        <v>0.0001111479793</v>
      </c>
      <c r="H342" s="120">
        <f t="shared" si="116"/>
        <v>0.0001765731011</v>
      </c>
      <c r="I342" s="120">
        <f t="shared" si="116"/>
        <v>0.0001440385169</v>
      </c>
      <c r="J342" s="120">
        <f t="shared" si="116"/>
        <v>0.0001475517681</v>
      </c>
      <c r="K342" s="120">
        <f t="shared" si="116"/>
        <v>0.0002218238794</v>
      </c>
      <c r="L342" s="120">
        <f t="shared" si="116"/>
        <v>0.0002332701519</v>
      </c>
      <c r="M342" s="120">
        <f t="shared" si="116"/>
        <v>0.0008420747464</v>
      </c>
      <c r="N342" s="120">
        <f t="shared" si="116"/>
        <v>0.0002688052832</v>
      </c>
      <c r="O342" s="120">
        <f t="shared" si="116"/>
        <v>0.0003022183226</v>
      </c>
      <c r="P342" s="120">
        <f t="shared" si="116"/>
        <v>0.0002867193437</v>
      </c>
      <c r="Q342" s="120">
        <f t="shared" si="116"/>
        <v>0.0003050997122</v>
      </c>
      <c r="R342" s="120">
        <f t="shared" si="116"/>
        <v>0.0003451426882</v>
      </c>
      <c r="S342" s="120">
        <f t="shared" si="116"/>
        <v>0.0002817175841</v>
      </c>
      <c r="T342" s="120">
        <f t="shared" si="116"/>
        <v>0.0004264811086</v>
      </c>
      <c r="U342" s="196">
        <f t="shared" si="116"/>
        <v>0.000493415543</v>
      </c>
    </row>
    <row r="343" ht="15.75" customHeight="1">
      <c r="A343" s="136" t="s">
        <v>171</v>
      </c>
      <c r="B343" s="120">
        <f t="shared" ref="B343:U343" si="117">B127/B$12</f>
        <v>0.0004106989141</v>
      </c>
      <c r="C343" s="120">
        <f t="shared" si="117"/>
        <v>0.0003687266569</v>
      </c>
      <c r="D343" s="120">
        <f t="shared" si="117"/>
        <v>0.0004157797585</v>
      </c>
      <c r="E343" s="120">
        <f t="shared" si="117"/>
        <v>0.0003192198253</v>
      </c>
      <c r="F343" s="120">
        <f t="shared" si="117"/>
        <v>0.0003954961723</v>
      </c>
      <c r="G343" s="120">
        <f t="shared" si="117"/>
        <v>0.0005717557941</v>
      </c>
      <c r="H343" s="120">
        <f t="shared" si="117"/>
        <v>0.0006425524924</v>
      </c>
      <c r="I343" s="120">
        <f t="shared" si="117"/>
        <v>0.0006920386051</v>
      </c>
      <c r="J343" s="120">
        <f t="shared" si="117"/>
        <v>0.0009635642504</v>
      </c>
      <c r="K343" s="120">
        <f t="shared" si="117"/>
        <v>0.000714017474</v>
      </c>
      <c r="L343" s="120">
        <f t="shared" si="117"/>
        <v>0.001465065785</v>
      </c>
      <c r="M343" s="120">
        <f t="shared" si="117"/>
        <v>0.007962945734</v>
      </c>
      <c r="N343" s="120">
        <f t="shared" si="117"/>
        <v>0.003152429685</v>
      </c>
      <c r="O343" s="120">
        <f t="shared" si="117"/>
        <v>0.002614135963</v>
      </c>
      <c r="P343" s="120">
        <f t="shared" si="117"/>
        <v>0.002460378951</v>
      </c>
      <c r="Q343" s="120">
        <f t="shared" si="117"/>
        <v>0.002210243629</v>
      </c>
      <c r="R343" s="120">
        <f t="shared" si="117"/>
        <v>0.002319372782</v>
      </c>
      <c r="S343" s="120">
        <f t="shared" si="117"/>
        <v>0.002464231956</v>
      </c>
      <c r="T343" s="120">
        <f t="shared" si="117"/>
        <v>0.002558247188</v>
      </c>
      <c r="U343" s="196">
        <f t="shared" si="117"/>
        <v>0.004231791706</v>
      </c>
    </row>
    <row r="344" ht="15.75" customHeight="1">
      <c r="A344" s="140" t="s">
        <v>79</v>
      </c>
      <c r="B344" s="116">
        <f t="shared" ref="B344:U344" si="118">B128/B$12</f>
        <v>0.00008952180023</v>
      </c>
      <c r="C344" s="116">
        <f t="shared" si="118"/>
        <v>0.00008298933397</v>
      </c>
      <c r="D344" s="116">
        <f t="shared" si="118"/>
        <v>0.0001157491936</v>
      </c>
      <c r="E344" s="116">
        <f t="shared" si="118"/>
        <v>0.0001539646556</v>
      </c>
      <c r="F344" s="116">
        <f t="shared" si="118"/>
        <v>0.000164895359</v>
      </c>
      <c r="G344" s="116">
        <f t="shared" si="118"/>
        <v>0.0002491501129</v>
      </c>
      <c r="H344" s="116">
        <f t="shared" si="118"/>
        <v>0.000310655248</v>
      </c>
      <c r="I344" s="116">
        <f t="shared" si="118"/>
        <v>0.0003449100631</v>
      </c>
      <c r="J344" s="116">
        <f t="shared" si="118"/>
        <v>0.0001287608447</v>
      </c>
      <c r="K344" s="116">
        <f t="shared" si="118"/>
        <v>0.0001326961314</v>
      </c>
      <c r="L344" s="116">
        <f t="shared" si="118"/>
        <v>0.000132154368</v>
      </c>
      <c r="M344" s="116">
        <f t="shared" si="118"/>
        <v>0.0001619719231</v>
      </c>
      <c r="N344" s="116">
        <f t="shared" si="118"/>
        <v>0.0001267501332</v>
      </c>
      <c r="O344" s="116">
        <f t="shared" si="118"/>
        <v>0.0001032425421</v>
      </c>
      <c r="P344" s="116">
        <f t="shared" si="118"/>
        <v>0.0001612492798</v>
      </c>
      <c r="Q344" s="116">
        <f t="shared" si="118"/>
        <v>0.0002355896957</v>
      </c>
      <c r="R344" s="116">
        <f t="shared" si="118"/>
        <v>0.0002474123772</v>
      </c>
      <c r="S344" s="116">
        <f t="shared" si="118"/>
        <v>0.0002736408558</v>
      </c>
      <c r="T344" s="116">
        <f t="shared" si="118"/>
        <v>0.000274546277</v>
      </c>
      <c r="U344" s="195">
        <f t="shared" si="118"/>
        <v>0.0002185218234</v>
      </c>
    </row>
    <row r="345" ht="15.75" customHeight="1">
      <c r="A345" s="140" t="s">
        <v>172</v>
      </c>
      <c r="B345" s="116">
        <f t="shared" ref="B345:U345" si="119">B129/B$12</f>
        <v>0</v>
      </c>
      <c r="C345" s="116">
        <f t="shared" si="119"/>
        <v>0</v>
      </c>
      <c r="D345" s="116">
        <f t="shared" si="119"/>
        <v>0</v>
      </c>
      <c r="E345" s="116">
        <f t="shared" si="119"/>
        <v>0</v>
      </c>
      <c r="F345" s="116">
        <f t="shared" si="119"/>
        <v>0</v>
      </c>
      <c r="G345" s="116">
        <f t="shared" si="119"/>
        <v>0</v>
      </c>
      <c r="H345" s="116">
        <f t="shared" si="119"/>
        <v>0</v>
      </c>
      <c r="I345" s="116">
        <f t="shared" si="119"/>
        <v>0</v>
      </c>
      <c r="J345" s="116">
        <f t="shared" si="119"/>
        <v>0.00000000516234159</v>
      </c>
      <c r="K345" s="116">
        <f t="shared" si="119"/>
        <v>0.00000003409967401</v>
      </c>
      <c r="L345" s="116">
        <f t="shared" si="119"/>
        <v>0.0000000189744339</v>
      </c>
      <c r="M345" s="116">
        <f t="shared" si="119"/>
        <v>0.000000006635244107</v>
      </c>
      <c r="N345" s="116">
        <f t="shared" si="119"/>
        <v>0.00000005470749633</v>
      </c>
      <c r="O345" s="116">
        <f t="shared" si="119"/>
        <v>0.00000001007115354</v>
      </c>
      <c r="P345" s="116">
        <f t="shared" si="119"/>
        <v>0.0000000461716364</v>
      </c>
      <c r="Q345" s="116">
        <f t="shared" si="119"/>
        <v>0.00000005667481113</v>
      </c>
      <c r="R345" s="116">
        <f t="shared" si="119"/>
        <v>0.00000001258157805</v>
      </c>
      <c r="S345" s="116">
        <f t="shared" si="119"/>
        <v>0.00000003986347154</v>
      </c>
      <c r="T345" s="116">
        <f t="shared" si="119"/>
        <v>0.0000000399898334</v>
      </c>
      <c r="U345" s="195">
        <f t="shared" si="119"/>
        <v>0.00000003939618891</v>
      </c>
    </row>
    <row r="346" ht="15.75" customHeight="1">
      <c r="A346" s="140" t="s">
        <v>173</v>
      </c>
      <c r="B346" s="116">
        <f t="shared" ref="B346:U346" si="120">B130/B$12</f>
        <v>0.00001296153369</v>
      </c>
      <c r="C346" s="116">
        <f t="shared" si="120"/>
        <v>0.00001466603418</v>
      </c>
      <c r="D346" s="116">
        <f t="shared" si="120"/>
        <v>0.00001287213341</v>
      </c>
      <c r="E346" s="116">
        <f t="shared" si="120"/>
        <v>0.00001046798438</v>
      </c>
      <c r="F346" s="116">
        <f t="shared" si="120"/>
        <v>0.00001546884326</v>
      </c>
      <c r="G346" s="116">
        <f t="shared" si="120"/>
        <v>0.000005276531391</v>
      </c>
      <c r="H346" s="116">
        <f t="shared" si="120"/>
        <v>0.000005260775341</v>
      </c>
      <c r="I346" s="116">
        <f t="shared" si="120"/>
        <v>0.000008177641057</v>
      </c>
      <c r="J346" s="116">
        <f t="shared" si="120"/>
        <v>0.000007952874016</v>
      </c>
      <c r="K346" s="116">
        <f t="shared" si="120"/>
        <v>0.00001623584479</v>
      </c>
      <c r="L346" s="116">
        <f t="shared" si="120"/>
        <v>0.00002217957476</v>
      </c>
      <c r="M346" s="116">
        <f t="shared" si="120"/>
        <v>0.00002402315649</v>
      </c>
      <c r="N346" s="116">
        <f t="shared" si="120"/>
        <v>0.00001366973832</v>
      </c>
      <c r="O346" s="116">
        <f t="shared" si="120"/>
        <v>0.00001224211657</v>
      </c>
      <c r="P346" s="116">
        <f t="shared" si="120"/>
        <v>0.000008462989354</v>
      </c>
      <c r="Q346" s="116">
        <f t="shared" si="120"/>
        <v>0.00001030076402</v>
      </c>
      <c r="R346" s="116">
        <f t="shared" si="120"/>
        <v>0.00001622926787</v>
      </c>
      <c r="S346" s="116">
        <f t="shared" si="120"/>
        <v>0.000007853103893</v>
      </c>
      <c r="T346" s="116">
        <f t="shared" si="120"/>
        <v>0.000009907014055</v>
      </c>
      <c r="U346" s="195">
        <f t="shared" si="120"/>
        <v>0.000008016940349</v>
      </c>
    </row>
    <row r="347" ht="15.75" customHeight="1">
      <c r="A347" s="140" t="s">
        <v>67</v>
      </c>
      <c r="B347" s="116">
        <f t="shared" ref="B347:U347" si="121">B131/B$12</f>
        <v>0.00001493847041</v>
      </c>
      <c r="C347" s="116">
        <f t="shared" si="121"/>
        <v>0.000102956237</v>
      </c>
      <c r="D347" s="116">
        <f t="shared" si="121"/>
        <v>0.0001188160797</v>
      </c>
      <c r="E347" s="116">
        <f t="shared" si="121"/>
        <v>0.0002067998642</v>
      </c>
      <c r="F347" s="116">
        <f t="shared" si="121"/>
        <v>0.0003961237116</v>
      </c>
      <c r="G347" s="116">
        <f t="shared" si="121"/>
        <v>0.00009818798473</v>
      </c>
      <c r="H347" s="116">
        <f t="shared" si="121"/>
        <v>0.0001311623668</v>
      </c>
      <c r="I347" s="116">
        <f t="shared" si="121"/>
        <v>0.00004063534025</v>
      </c>
      <c r="J347" s="116">
        <f t="shared" si="121"/>
        <v>0.00004637274091</v>
      </c>
      <c r="K347" s="116">
        <f t="shared" si="121"/>
        <v>0.00008214996465</v>
      </c>
      <c r="L347" s="116">
        <f t="shared" si="121"/>
        <v>0.00006628077454</v>
      </c>
      <c r="M347" s="116">
        <f t="shared" si="121"/>
        <v>0.0001705722203</v>
      </c>
      <c r="N347" s="116">
        <f t="shared" si="121"/>
        <v>0.0002879160389</v>
      </c>
      <c r="O347" s="116">
        <f t="shared" si="121"/>
        <v>0.0003132065805</v>
      </c>
      <c r="P347" s="116">
        <f t="shared" si="121"/>
        <v>0.0004225025216</v>
      </c>
      <c r="Q347" s="116">
        <f t="shared" si="121"/>
        <v>0.0005188087152</v>
      </c>
      <c r="R347" s="116">
        <f t="shared" si="121"/>
        <v>0.0005263987084</v>
      </c>
      <c r="S347" s="116">
        <f t="shared" si="121"/>
        <v>0.000568445812</v>
      </c>
      <c r="T347" s="116">
        <f t="shared" si="121"/>
        <v>0.0004153773895</v>
      </c>
      <c r="U347" s="195">
        <f t="shared" si="121"/>
        <v>0.0006925364002</v>
      </c>
    </row>
    <row r="348" ht="15.75" customHeight="1">
      <c r="A348" s="140" t="s">
        <v>27</v>
      </c>
      <c r="B348" s="116">
        <f t="shared" ref="B348:U348" si="122">B132/B$12</f>
        <v>0.002479853925</v>
      </c>
      <c r="C348" s="116">
        <f t="shared" si="122"/>
        <v>0.002518078422</v>
      </c>
      <c r="D348" s="116">
        <f t="shared" si="122"/>
        <v>0.002009227139</v>
      </c>
      <c r="E348" s="116">
        <f t="shared" si="122"/>
        <v>0.001660765621</v>
      </c>
      <c r="F348" s="116">
        <f t="shared" si="122"/>
        <v>0.001608800489</v>
      </c>
      <c r="G348" s="116">
        <f t="shared" si="122"/>
        <v>0.001670853927</v>
      </c>
      <c r="H348" s="116">
        <f t="shared" si="122"/>
        <v>0.002463388385</v>
      </c>
      <c r="I348" s="116">
        <f t="shared" si="122"/>
        <v>0.002695629432</v>
      </c>
      <c r="J348" s="116">
        <f t="shared" si="122"/>
        <v>0.002857051492</v>
      </c>
      <c r="K348" s="116">
        <f t="shared" si="122"/>
        <v>0.00319559705</v>
      </c>
      <c r="L348" s="116">
        <f t="shared" si="122"/>
        <v>0.004232434149</v>
      </c>
      <c r="M348" s="116">
        <f t="shared" si="122"/>
        <v>0.00485165068</v>
      </c>
      <c r="N348" s="116">
        <f t="shared" si="122"/>
        <v>0.003914720965</v>
      </c>
      <c r="O348" s="116">
        <f t="shared" si="122"/>
        <v>0.004495548927</v>
      </c>
      <c r="P348" s="116">
        <f t="shared" si="122"/>
        <v>0.005071924926</v>
      </c>
      <c r="Q348" s="116">
        <f t="shared" si="122"/>
        <v>0.00518962955</v>
      </c>
      <c r="R348" s="116">
        <f t="shared" si="122"/>
        <v>0.006076893004</v>
      </c>
      <c r="S348" s="116">
        <f t="shared" si="122"/>
        <v>0.005870645812</v>
      </c>
      <c r="T348" s="116">
        <f t="shared" si="122"/>
        <v>0.006037844441</v>
      </c>
      <c r="U348" s="195">
        <f t="shared" si="122"/>
        <v>0.005882245335</v>
      </c>
    </row>
    <row r="349" ht="15.75" customHeight="1">
      <c r="A349" s="136" t="s">
        <v>174</v>
      </c>
      <c r="B349" s="120">
        <f t="shared" ref="B349:U349" si="123">B133/B$12</f>
        <v>0.0000008842915505</v>
      </c>
      <c r="C349" s="120">
        <f t="shared" si="123"/>
        <v>0.000005256323755</v>
      </c>
      <c r="D349" s="120">
        <f t="shared" si="123"/>
        <v>0.00002146668794</v>
      </c>
      <c r="E349" s="120">
        <f t="shared" si="123"/>
        <v>0.0000009640400819</v>
      </c>
      <c r="F349" s="120">
        <f t="shared" si="123"/>
        <v>0.000003545596933</v>
      </c>
      <c r="G349" s="120">
        <f t="shared" si="123"/>
        <v>0.00000306031757</v>
      </c>
      <c r="H349" s="120">
        <f t="shared" si="123"/>
        <v>0.000003237017719</v>
      </c>
      <c r="I349" s="120">
        <f t="shared" si="123"/>
        <v>0.000005099564356</v>
      </c>
      <c r="J349" s="120">
        <f t="shared" si="123"/>
        <v>0.00001397044353</v>
      </c>
      <c r="K349" s="120">
        <f t="shared" si="123"/>
        <v>0.00006371689087</v>
      </c>
      <c r="L349" s="120">
        <f t="shared" si="123"/>
        <v>0.00004708839107</v>
      </c>
      <c r="M349" s="120">
        <f t="shared" si="123"/>
        <v>0.00002213568474</v>
      </c>
      <c r="N349" s="120">
        <f t="shared" si="123"/>
        <v>0.00002070797666</v>
      </c>
      <c r="O349" s="120">
        <f t="shared" si="123"/>
        <v>0.00001122115338</v>
      </c>
      <c r="P349" s="120">
        <f t="shared" si="123"/>
        <v>0.00001538167327</v>
      </c>
      <c r="Q349" s="120">
        <f t="shared" si="123"/>
        <v>0.00004952488557</v>
      </c>
      <c r="R349" s="120">
        <f t="shared" si="123"/>
        <v>0.00002204389256</v>
      </c>
      <c r="S349" s="120">
        <f t="shared" si="123"/>
        <v>0.000009216240164</v>
      </c>
      <c r="T349" s="120">
        <f t="shared" si="123"/>
        <v>0.000009367338172</v>
      </c>
      <c r="U349" s="196">
        <f t="shared" si="123"/>
        <v>0.00001326436544</v>
      </c>
    </row>
    <row r="350" ht="15.75" customHeight="1">
      <c r="A350" s="136" t="s">
        <v>61</v>
      </c>
      <c r="B350" s="120">
        <f t="shared" ref="B350:U350" si="124">B134/B$12</f>
        <v>0</v>
      </c>
      <c r="C350" s="120">
        <f t="shared" si="124"/>
        <v>0.00000002138165595</v>
      </c>
      <c r="D350" s="120">
        <f t="shared" si="124"/>
        <v>0.000000001515259966</v>
      </c>
      <c r="E350" s="120">
        <f t="shared" si="124"/>
        <v>0.000001171251843</v>
      </c>
      <c r="F350" s="120">
        <f t="shared" si="124"/>
        <v>0.00000004706544601</v>
      </c>
      <c r="G350" s="120">
        <f t="shared" si="124"/>
        <v>0.0000000600408525</v>
      </c>
      <c r="H350" s="120">
        <f t="shared" si="124"/>
        <v>0.00000004773482351</v>
      </c>
      <c r="I350" s="120">
        <f t="shared" si="124"/>
        <v>0.0000001224926963</v>
      </c>
      <c r="J350" s="120">
        <f t="shared" si="124"/>
        <v>0.000001207414339</v>
      </c>
      <c r="K350" s="120">
        <f t="shared" si="124"/>
        <v>0.0000204394546</v>
      </c>
      <c r="L350" s="120">
        <f t="shared" si="124"/>
        <v>0.000008141057788</v>
      </c>
      <c r="M350" s="120">
        <f t="shared" si="124"/>
        <v>0.00004038464765</v>
      </c>
      <c r="N350" s="120">
        <f t="shared" si="124"/>
        <v>0.00008386718653</v>
      </c>
      <c r="O350" s="120">
        <f t="shared" si="124"/>
        <v>0.00007919325694</v>
      </c>
      <c r="P350" s="120">
        <f t="shared" si="124"/>
        <v>0.00005402407376</v>
      </c>
      <c r="Q350" s="120">
        <f t="shared" si="124"/>
        <v>0.00008014708228</v>
      </c>
      <c r="R350" s="120">
        <f t="shared" si="124"/>
        <v>0.0001083312583</v>
      </c>
      <c r="S350" s="120">
        <f t="shared" si="124"/>
        <v>0.0001092336903</v>
      </c>
      <c r="T350" s="120">
        <f t="shared" si="124"/>
        <v>0.000138050511</v>
      </c>
      <c r="U350" s="196">
        <f t="shared" si="124"/>
        <v>0.0001169768578</v>
      </c>
    </row>
    <row r="351" ht="15.75" customHeight="1">
      <c r="A351" s="136" t="s">
        <v>28</v>
      </c>
      <c r="B351" s="120">
        <f t="shared" ref="B351:U351" si="125">B135/B$12</f>
        <v>0.0001736094472</v>
      </c>
      <c r="C351" s="120">
        <f t="shared" si="125"/>
        <v>0.0008253604286</v>
      </c>
      <c r="D351" s="120">
        <f t="shared" si="125"/>
        <v>0.0007983586559</v>
      </c>
      <c r="E351" s="120">
        <f t="shared" si="125"/>
        <v>0.0003509295421</v>
      </c>
      <c r="F351" s="120">
        <f t="shared" si="125"/>
        <v>0.0005617313277</v>
      </c>
      <c r="G351" s="120">
        <f t="shared" si="125"/>
        <v>0.0004488768917</v>
      </c>
      <c r="H351" s="120">
        <f t="shared" si="125"/>
        <v>0.0008915731329</v>
      </c>
      <c r="I351" s="120">
        <f t="shared" si="125"/>
        <v>0.000767636656</v>
      </c>
      <c r="J351" s="120">
        <f t="shared" si="125"/>
        <v>0.0009083885699</v>
      </c>
      <c r="K351" s="120">
        <f t="shared" si="125"/>
        <v>0.0007005794525</v>
      </c>
      <c r="L351" s="120">
        <f t="shared" si="125"/>
        <v>0.0007931328754</v>
      </c>
      <c r="M351" s="120">
        <f t="shared" si="125"/>
        <v>0.001355651317</v>
      </c>
      <c r="N351" s="120">
        <f t="shared" si="125"/>
        <v>0.000735796797</v>
      </c>
      <c r="O351" s="120">
        <f t="shared" si="125"/>
        <v>0.0005720648104</v>
      </c>
      <c r="P351" s="120">
        <f t="shared" si="125"/>
        <v>0.0008820243749</v>
      </c>
      <c r="Q351" s="120">
        <f t="shared" si="125"/>
        <v>0.0008707283788</v>
      </c>
      <c r="R351" s="120">
        <f t="shared" si="125"/>
        <v>0.001285438054</v>
      </c>
      <c r="S351" s="120">
        <f t="shared" si="125"/>
        <v>0.001208234112</v>
      </c>
      <c r="T351" s="120">
        <f t="shared" si="125"/>
        <v>0.00113416213</v>
      </c>
      <c r="U351" s="196">
        <f t="shared" si="125"/>
        <v>0.0005888673541</v>
      </c>
    </row>
    <row r="352" ht="15.75" customHeight="1">
      <c r="A352" s="136" t="s">
        <v>175</v>
      </c>
      <c r="B352" s="120">
        <f t="shared" ref="B352:U352" si="126">B136/B$12</f>
        <v>0.00003567934703</v>
      </c>
      <c r="C352" s="120">
        <f t="shared" si="126"/>
        <v>0.000002610343831</v>
      </c>
      <c r="D352" s="120">
        <f t="shared" si="126"/>
        <v>0.00001917409962</v>
      </c>
      <c r="E352" s="120">
        <f t="shared" si="126"/>
        <v>0.000003624942326</v>
      </c>
      <c r="F352" s="120">
        <f t="shared" si="126"/>
        <v>0.00001027700161</v>
      </c>
      <c r="G352" s="120">
        <f t="shared" si="126"/>
        <v>0.00001172121054</v>
      </c>
      <c r="H352" s="120">
        <f t="shared" si="126"/>
        <v>0.00002395989797</v>
      </c>
      <c r="I352" s="120">
        <f t="shared" si="126"/>
        <v>0.00006572771836</v>
      </c>
      <c r="J352" s="120">
        <f t="shared" si="126"/>
        <v>0.00008851006734</v>
      </c>
      <c r="K352" s="120">
        <f t="shared" si="126"/>
        <v>0.00007678256596</v>
      </c>
      <c r="L352" s="120">
        <f t="shared" si="126"/>
        <v>0.00005537098788</v>
      </c>
      <c r="M352" s="120">
        <f t="shared" si="126"/>
        <v>0.00004623489134</v>
      </c>
      <c r="N352" s="120">
        <f t="shared" si="126"/>
        <v>0.0000811151616</v>
      </c>
      <c r="O352" s="120">
        <f t="shared" si="126"/>
        <v>0.00002899548048</v>
      </c>
      <c r="P352" s="120">
        <f t="shared" si="126"/>
        <v>0.00004695492463</v>
      </c>
      <c r="Q352" s="120">
        <f t="shared" si="126"/>
        <v>0.00002265774639</v>
      </c>
      <c r="R352" s="120">
        <f t="shared" si="126"/>
        <v>0.00007116285718</v>
      </c>
      <c r="S352" s="120">
        <f t="shared" si="126"/>
        <v>0.0001104184132</v>
      </c>
      <c r="T352" s="120">
        <f t="shared" si="126"/>
        <v>0.0001387052978</v>
      </c>
      <c r="U352" s="196">
        <f t="shared" si="126"/>
        <v>0.0000658950965</v>
      </c>
    </row>
    <row r="353" ht="15.75" customHeight="1">
      <c r="A353" s="36" t="s">
        <v>526</v>
      </c>
      <c r="B353" s="120">
        <f t="shared" ref="B353:U353" si="127">B137/B$12</f>
        <v>0</v>
      </c>
      <c r="C353" s="120">
        <f t="shared" si="127"/>
        <v>0</v>
      </c>
      <c r="D353" s="120">
        <f t="shared" si="127"/>
        <v>0</v>
      </c>
      <c r="E353" s="120">
        <f t="shared" si="127"/>
        <v>0</v>
      </c>
      <c r="F353" s="120">
        <f t="shared" si="127"/>
        <v>0</v>
      </c>
      <c r="G353" s="120">
        <f t="shared" si="127"/>
        <v>0</v>
      </c>
      <c r="H353" s="120">
        <f t="shared" si="127"/>
        <v>0</v>
      </c>
      <c r="I353" s="120">
        <f t="shared" si="127"/>
        <v>0</v>
      </c>
      <c r="J353" s="120">
        <f t="shared" si="127"/>
        <v>0</v>
      </c>
      <c r="K353" s="120">
        <f t="shared" si="127"/>
        <v>0</v>
      </c>
      <c r="L353" s="120">
        <f t="shared" si="127"/>
        <v>0</v>
      </c>
      <c r="M353" s="120">
        <f t="shared" si="127"/>
        <v>0</v>
      </c>
      <c r="N353" s="120">
        <f t="shared" si="127"/>
        <v>0</v>
      </c>
      <c r="O353" s="120">
        <f t="shared" si="127"/>
        <v>0</v>
      </c>
      <c r="P353" s="120">
        <f t="shared" si="127"/>
        <v>0</v>
      </c>
      <c r="Q353" s="120">
        <f t="shared" si="127"/>
        <v>0</v>
      </c>
      <c r="R353" s="120">
        <f t="shared" si="127"/>
        <v>0</v>
      </c>
      <c r="S353" s="120">
        <f t="shared" si="127"/>
        <v>0</v>
      </c>
      <c r="T353" s="120">
        <f t="shared" si="127"/>
        <v>0</v>
      </c>
      <c r="U353" s="196">
        <f t="shared" si="127"/>
        <v>0</v>
      </c>
    </row>
    <row r="354" ht="15.75" customHeight="1">
      <c r="A354" s="140" t="s">
        <v>176</v>
      </c>
      <c r="B354" s="116">
        <f t="shared" ref="B354:U354" si="128">B138/B$12</f>
        <v>0.002096575317</v>
      </c>
      <c r="C354" s="116">
        <f t="shared" si="128"/>
        <v>0.002490602994</v>
      </c>
      <c r="D354" s="116">
        <f t="shared" si="128"/>
        <v>0.001733396791</v>
      </c>
      <c r="E354" s="116">
        <f t="shared" si="128"/>
        <v>0.001579807733</v>
      </c>
      <c r="F354" s="116">
        <f t="shared" si="128"/>
        <v>0.001688979091</v>
      </c>
      <c r="G354" s="116">
        <f t="shared" si="128"/>
        <v>0.001896580161</v>
      </c>
      <c r="H354" s="116">
        <f t="shared" si="128"/>
        <v>0.003042592789</v>
      </c>
      <c r="I354" s="116">
        <f t="shared" si="128"/>
        <v>0.002314082591</v>
      </c>
      <c r="J354" s="116">
        <f t="shared" si="128"/>
        <v>0.002077256851</v>
      </c>
      <c r="K354" s="116">
        <f t="shared" si="128"/>
        <v>0.001687185321</v>
      </c>
      <c r="L354" s="116">
        <f t="shared" si="128"/>
        <v>0.001778460869</v>
      </c>
      <c r="M354" s="116">
        <f t="shared" si="128"/>
        <v>0.002280325665</v>
      </c>
      <c r="N354" s="116">
        <f t="shared" si="128"/>
        <v>0.002466301348</v>
      </c>
      <c r="O354" s="116">
        <f t="shared" si="128"/>
        <v>0.002025239737</v>
      </c>
      <c r="P354" s="116">
        <f t="shared" si="128"/>
        <v>0.001698851683</v>
      </c>
      <c r="Q354" s="116">
        <f t="shared" si="128"/>
        <v>0.001601155218</v>
      </c>
      <c r="R354" s="116">
        <f t="shared" si="128"/>
        <v>0.001892058355</v>
      </c>
      <c r="S354" s="116">
        <f t="shared" si="128"/>
        <v>0.003581800491</v>
      </c>
      <c r="T354" s="116">
        <f t="shared" si="128"/>
        <v>0.004022142686</v>
      </c>
      <c r="U354" s="195">
        <f t="shared" si="128"/>
        <v>0.002936221156</v>
      </c>
    </row>
    <row r="355" ht="15.75" customHeight="1">
      <c r="A355" s="136" t="s">
        <v>177</v>
      </c>
      <c r="B355" s="120">
        <f t="shared" ref="B355:U355" si="129">B139/B$12</f>
        <v>0.004810919133</v>
      </c>
      <c r="C355" s="120">
        <f t="shared" si="129"/>
        <v>0.007623428086</v>
      </c>
      <c r="D355" s="120">
        <f t="shared" si="129"/>
        <v>0.006271529173</v>
      </c>
      <c r="E355" s="120">
        <f t="shared" si="129"/>
        <v>0.007744506706</v>
      </c>
      <c r="F355" s="120">
        <f t="shared" si="129"/>
        <v>0.007031524293</v>
      </c>
      <c r="G355" s="120">
        <f t="shared" si="129"/>
        <v>0.01026596773</v>
      </c>
      <c r="H355" s="120">
        <f t="shared" si="129"/>
        <v>0.00538001693</v>
      </c>
      <c r="I355" s="120">
        <f t="shared" si="129"/>
        <v>0.00700515243</v>
      </c>
      <c r="J355" s="120">
        <f t="shared" si="129"/>
        <v>0.008533171687</v>
      </c>
      <c r="K355" s="120">
        <f t="shared" si="129"/>
        <v>0.009336137097</v>
      </c>
      <c r="L355" s="120">
        <f t="shared" si="129"/>
        <v>0.01079010056</v>
      </c>
      <c r="M355" s="120">
        <f t="shared" si="129"/>
        <v>0.01214548564</v>
      </c>
      <c r="N355" s="120">
        <f t="shared" si="129"/>
        <v>0.008956556097</v>
      </c>
      <c r="O355" s="120">
        <f t="shared" si="129"/>
        <v>0.007532009272</v>
      </c>
      <c r="P355" s="120">
        <f t="shared" si="129"/>
        <v>0.007154102226</v>
      </c>
      <c r="Q355" s="120">
        <f t="shared" si="129"/>
        <v>0.00881570317</v>
      </c>
      <c r="R355" s="120">
        <f t="shared" si="129"/>
        <v>0.009508844571</v>
      </c>
      <c r="S355" s="120">
        <f t="shared" si="129"/>
        <v>0.007612671254</v>
      </c>
      <c r="T355" s="120">
        <f t="shared" si="129"/>
        <v>0.01068420488</v>
      </c>
      <c r="U355" s="196">
        <f t="shared" si="129"/>
        <v>0.01334307387</v>
      </c>
    </row>
    <row r="356" ht="15.75" customHeight="1">
      <c r="A356" s="136" t="s">
        <v>29</v>
      </c>
      <c r="B356" s="120">
        <f t="shared" ref="B356:U356" si="130">B140/B$12</f>
        <v>0.001392906978</v>
      </c>
      <c r="C356" s="120">
        <f t="shared" si="130"/>
        <v>0.001059726541</v>
      </c>
      <c r="D356" s="120">
        <f t="shared" si="130"/>
        <v>0.001262467631</v>
      </c>
      <c r="E356" s="120">
        <f t="shared" si="130"/>
        <v>0.001272601136</v>
      </c>
      <c r="F356" s="120">
        <f t="shared" si="130"/>
        <v>0.001154908649</v>
      </c>
      <c r="G356" s="120">
        <f t="shared" si="130"/>
        <v>0.0008889577985</v>
      </c>
      <c r="H356" s="120">
        <f t="shared" si="130"/>
        <v>0.001253293703</v>
      </c>
      <c r="I356" s="120">
        <f t="shared" si="130"/>
        <v>0.001239933393</v>
      </c>
      <c r="J356" s="120">
        <f t="shared" si="130"/>
        <v>0.001215134907</v>
      </c>
      <c r="K356" s="120">
        <f t="shared" si="130"/>
        <v>0.001727200188</v>
      </c>
      <c r="L356" s="120">
        <f t="shared" si="130"/>
        <v>0.001639411602</v>
      </c>
      <c r="M356" s="120">
        <f t="shared" si="130"/>
        <v>0.001405584591</v>
      </c>
      <c r="N356" s="120">
        <f t="shared" si="130"/>
        <v>0.001472979121</v>
      </c>
      <c r="O356" s="120">
        <f t="shared" si="130"/>
        <v>0.001199935142</v>
      </c>
      <c r="P356" s="120">
        <f t="shared" si="130"/>
        <v>0.0009940704429</v>
      </c>
      <c r="Q356" s="120">
        <f t="shared" si="130"/>
        <v>0.001020997191</v>
      </c>
      <c r="R356" s="120">
        <f t="shared" si="130"/>
        <v>0.0008739967399</v>
      </c>
      <c r="S356" s="120">
        <f t="shared" si="130"/>
        <v>0.001032986027</v>
      </c>
      <c r="T356" s="120">
        <f t="shared" si="130"/>
        <v>0.001339796207</v>
      </c>
      <c r="U356" s="196">
        <f t="shared" si="130"/>
        <v>0.001256730326</v>
      </c>
    </row>
    <row r="357" ht="15.75" customHeight="1">
      <c r="A357" s="136" t="s">
        <v>178</v>
      </c>
      <c r="B357" s="120">
        <f t="shared" ref="B357:U357" si="131">B141/B$12</f>
        <v>0</v>
      </c>
      <c r="C357" s="120">
        <f t="shared" si="131"/>
        <v>0</v>
      </c>
      <c r="D357" s="120">
        <f t="shared" si="131"/>
        <v>0</v>
      </c>
      <c r="E357" s="120">
        <f t="shared" si="131"/>
        <v>0.000000006317431729</v>
      </c>
      <c r="F357" s="120">
        <f t="shared" si="131"/>
        <v>0.0000000010458988</v>
      </c>
      <c r="G357" s="120">
        <f t="shared" si="131"/>
        <v>0.0000000529772228</v>
      </c>
      <c r="H357" s="120">
        <f t="shared" si="131"/>
        <v>0</v>
      </c>
      <c r="I357" s="120">
        <f t="shared" si="131"/>
        <v>0.00000002292260983</v>
      </c>
      <c r="J357" s="120">
        <f t="shared" si="131"/>
        <v>0.00000000286796755</v>
      </c>
      <c r="K357" s="120">
        <f t="shared" si="131"/>
        <v>0.00000001539985278</v>
      </c>
      <c r="L357" s="120">
        <f t="shared" si="131"/>
        <v>0.000000007179515529</v>
      </c>
      <c r="M357" s="120">
        <f t="shared" si="131"/>
        <v>0.00000003164501036</v>
      </c>
      <c r="N357" s="120">
        <f t="shared" si="131"/>
        <v>0.000000002973233496</v>
      </c>
      <c r="O357" s="120">
        <f t="shared" si="131"/>
        <v>0.00000002391898965</v>
      </c>
      <c r="P357" s="120">
        <f t="shared" si="131"/>
        <v>0</v>
      </c>
      <c r="Q357" s="120">
        <f t="shared" si="131"/>
        <v>0.00000005620642426</v>
      </c>
      <c r="R357" s="120">
        <f t="shared" si="131"/>
        <v>0.00000002855050404</v>
      </c>
      <c r="S357" s="120">
        <f t="shared" si="131"/>
        <v>0.000000003402979278</v>
      </c>
      <c r="T357" s="120">
        <f t="shared" si="131"/>
        <v>0.00000003176762467</v>
      </c>
      <c r="U357" s="196">
        <f t="shared" si="131"/>
        <v>0.00000004675996254</v>
      </c>
    </row>
    <row r="358" ht="15.75" customHeight="1">
      <c r="A358" s="136" t="s">
        <v>179</v>
      </c>
      <c r="B358" s="120">
        <f t="shared" ref="B358:U358" si="132">B142/B$12</f>
        <v>0.00006932603484</v>
      </c>
      <c r="C358" s="120">
        <f t="shared" si="132"/>
        <v>0.00002657561654</v>
      </c>
      <c r="D358" s="120">
        <f t="shared" si="132"/>
        <v>0.00003363422548</v>
      </c>
      <c r="E358" s="120">
        <f t="shared" si="132"/>
        <v>0.00001807038172</v>
      </c>
      <c r="F358" s="120">
        <f t="shared" si="132"/>
        <v>0.000008250049737</v>
      </c>
      <c r="G358" s="120">
        <f t="shared" si="132"/>
        <v>0.00004392164951</v>
      </c>
      <c r="H358" s="120">
        <f t="shared" si="132"/>
        <v>0.00002864984438</v>
      </c>
      <c r="I358" s="120">
        <f t="shared" si="132"/>
        <v>0.00001811387609</v>
      </c>
      <c r="J358" s="120">
        <f t="shared" si="132"/>
        <v>0.00002458307065</v>
      </c>
      <c r="K358" s="120">
        <f t="shared" si="132"/>
        <v>0.00002916402119</v>
      </c>
      <c r="L358" s="120">
        <f t="shared" si="132"/>
        <v>0.0000225354736</v>
      </c>
      <c r="M358" s="120">
        <f t="shared" si="132"/>
        <v>0.00006507388057</v>
      </c>
      <c r="N358" s="120">
        <f t="shared" si="132"/>
        <v>0.0001873380908</v>
      </c>
      <c r="O358" s="120">
        <f t="shared" si="132"/>
        <v>0.00002363510901</v>
      </c>
      <c r="P358" s="120">
        <f t="shared" si="132"/>
        <v>0.0000335874211</v>
      </c>
      <c r="Q358" s="120">
        <f t="shared" si="132"/>
        <v>0.00003832481877</v>
      </c>
      <c r="R358" s="120">
        <f t="shared" si="132"/>
        <v>0.0002187394447</v>
      </c>
      <c r="S358" s="120">
        <f t="shared" si="132"/>
        <v>0.0002282013597</v>
      </c>
      <c r="T358" s="120">
        <f t="shared" si="132"/>
        <v>0.0004362188199</v>
      </c>
      <c r="U358" s="196">
        <f t="shared" si="132"/>
        <v>0.0004581703133</v>
      </c>
    </row>
    <row r="359" ht="15.75" customHeight="1">
      <c r="A359" s="140" t="s">
        <v>73</v>
      </c>
      <c r="B359" s="116">
        <f t="shared" ref="B359:U359" si="133">B143/B$12</f>
        <v>0.0005599091826</v>
      </c>
      <c r="C359" s="116">
        <f t="shared" si="133"/>
        <v>0.0004345037578</v>
      </c>
      <c r="D359" s="116">
        <f t="shared" si="133"/>
        <v>0.0004689184103</v>
      </c>
      <c r="E359" s="116">
        <f t="shared" si="133"/>
        <v>0.0004950958611</v>
      </c>
      <c r="F359" s="116">
        <f t="shared" si="133"/>
        <v>0.0004898906309</v>
      </c>
      <c r="G359" s="116">
        <f t="shared" si="133"/>
        <v>0.0004549048167</v>
      </c>
      <c r="H359" s="116">
        <f t="shared" si="133"/>
        <v>0.0003557487446</v>
      </c>
      <c r="I359" s="116">
        <f t="shared" si="133"/>
        <v>0.0005569377571</v>
      </c>
      <c r="J359" s="116">
        <f t="shared" si="133"/>
        <v>0.0004676049012</v>
      </c>
      <c r="K359" s="116">
        <f t="shared" si="133"/>
        <v>0.000353239073</v>
      </c>
      <c r="L359" s="116">
        <f t="shared" si="133"/>
        <v>0.0004090734102</v>
      </c>
      <c r="M359" s="116">
        <f t="shared" si="133"/>
        <v>0.0007162148842</v>
      </c>
      <c r="N359" s="116">
        <f t="shared" si="133"/>
        <v>0.00112106542</v>
      </c>
      <c r="O359" s="116">
        <f t="shared" si="133"/>
        <v>0.001018411411</v>
      </c>
      <c r="P359" s="116">
        <f t="shared" si="133"/>
        <v>0.001121173896</v>
      </c>
      <c r="Q359" s="116">
        <f t="shared" si="133"/>
        <v>0.001320421928</v>
      </c>
      <c r="R359" s="116">
        <f t="shared" si="133"/>
        <v>0.001463301887</v>
      </c>
      <c r="S359" s="116">
        <f t="shared" si="133"/>
        <v>0.001103973147</v>
      </c>
      <c r="T359" s="116">
        <f t="shared" si="133"/>
        <v>0.001116825603</v>
      </c>
      <c r="U359" s="195">
        <f t="shared" si="133"/>
        <v>0.001418815452</v>
      </c>
    </row>
    <row r="360" ht="15.75" customHeight="1">
      <c r="A360" s="140" t="s">
        <v>180</v>
      </c>
      <c r="B360" s="116">
        <f t="shared" ref="B360:U360" si="134">B144/B$12</f>
        <v>0.00003086298647</v>
      </c>
      <c r="C360" s="116">
        <f t="shared" si="134"/>
        <v>0.000103859612</v>
      </c>
      <c r="D360" s="116">
        <f t="shared" si="134"/>
        <v>0.00008871695578</v>
      </c>
      <c r="E360" s="116">
        <f t="shared" si="134"/>
        <v>0.0000678100487</v>
      </c>
      <c r="F360" s="116">
        <f t="shared" si="134"/>
        <v>0.00002057910479</v>
      </c>
      <c r="G360" s="116">
        <f t="shared" si="134"/>
        <v>0.00002235903688</v>
      </c>
      <c r="H360" s="116">
        <f t="shared" si="134"/>
        <v>0.0000273023301</v>
      </c>
      <c r="I360" s="116">
        <f t="shared" si="134"/>
        <v>0.00003267546398</v>
      </c>
      <c r="J360" s="116">
        <f t="shared" si="134"/>
        <v>0.00002552089604</v>
      </c>
      <c r="K360" s="116">
        <f t="shared" si="134"/>
        <v>0.00002631284845</v>
      </c>
      <c r="L360" s="116">
        <f t="shared" si="134"/>
        <v>0.00003111345619</v>
      </c>
      <c r="M360" s="116">
        <f t="shared" si="134"/>
        <v>0.00002839118873</v>
      </c>
      <c r="N360" s="116">
        <f t="shared" si="134"/>
        <v>0.00002493829327</v>
      </c>
      <c r="O360" s="116">
        <f t="shared" si="134"/>
        <v>0.00001404988863</v>
      </c>
      <c r="P360" s="116">
        <f t="shared" si="134"/>
        <v>0.00001790590379</v>
      </c>
      <c r="Q360" s="116">
        <f t="shared" si="134"/>
        <v>0.00001885303986</v>
      </c>
      <c r="R360" s="116">
        <f t="shared" si="134"/>
        <v>0.000007910425246</v>
      </c>
      <c r="S360" s="116">
        <f t="shared" si="134"/>
        <v>0.000006763178244</v>
      </c>
      <c r="T360" s="116">
        <f t="shared" si="134"/>
        <v>0.00002030586569</v>
      </c>
      <c r="U360" s="195">
        <f t="shared" si="134"/>
        <v>0.0000311535489</v>
      </c>
    </row>
    <row r="361" ht="15.75" customHeight="1">
      <c r="A361" s="136" t="s">
        <v>181</v>
      </c>
      <c r="B361" s="120">
        <f t="shared" ref="B361:U361" si="135">B145/B$12</f>
        <v>0.00184128398</v>
      </c>
      <c r="C361" s="120">
        <f t="shared" si="135"/>
        <v>0.002713503194</v>
      </c>
      <c r="D361" s="120">
        <f t="shared" si="135"/>
        <v>0.003451753112</v>
      </c>
      <c r="E361" s="120">
        <f t="shared" si="135"/>
        <v>0.003674028771</v>
      </c>
      <c r="F361" s="120">
        <f t="shared" si="135"/>
        <v>0.004536993947</v>
      </c>
      <c r="G361" s="120">
        <f t="shared" si="135"/>
        <v>0.003966327854</v>
      </c>
      <c r="H361" s="120">
        <f t="shared" si="135"/>
        <v>0.004300001631</v>
      </c>
      <c r="I361" s="120">
        <f t="shared" si="135"/>
        <v>0.004561732594</v>
      </c>
      <c r="J361" s="120">
        <f t="shared" si="135"/>
        <v>0.004510898248</v>
      </c>
      <c r="K361" s="120">
        <f t="shared" si="135"/>
        <v>0.004650039446</v>
      </c>
      <c r="L361" s="120">
        <f t="shared" si="135"/>
        <v>0.004311843693</v>
      </c>
      <c r="M361" s="120">
        <f t="shared" si="135"/>
        <v>0.00415512869</v>
      </c>
      <c r="N361" s="120">
        <f t="shared" si="135"/>
        <v>0.004864638146</v>
      </c>
      <c r="O361" s="120">
        <f t="shared" si="135"/>
        <v>0.005940789673</v>
      </c>
      <c r="P361" s="120">
        <f t="shared" si="135"/>
        <v>0.007113443482</v>
      </c>
      <c r="Q361" s="120">
        <f t="shared" si="135"/>
        <v>0.007125622363</v>
      </c>
      <c r="R361" s="120">
        <f t="shared" si="135"/>
        <v>0.007353254417</v>
      </c>
      <c r="S361" s="120">
        <f t="shared" si="135"/>
        <v>0.007163493059</v>
      </c>
      <c r="T361" s="120">
        <f t="shared" si="135"/>
        <v>0.009038694994</v>
      </c>
      <c r="U361" s="196">
        <f t="shared" si="135"/>
        <v>0.008877407975</v>
      </c>
    </row>
    <row r="362" ht="15.75" customHeight="1">
      <c r="A362" s="136" t="s">
        <v>182</v>
      </c>
      <c r="B362" s="120">
        <f t="shared" ref="B362:U362" si="136">B146/B$12</f>
        <v>0.01527966886</v>
      </c>
      <c r="C362" s="120">
        <f t="shared" si="136"/>
        <v>0.01614215778</v>
      </c>
      <c r="D362" s="120">
        <f t="shared" si="136"/>
        <v>0.01950092452</v>
      </c>
      <c r="E362" s="120">
        <f t="shared" si="136"/>
        <v>0.02233156649</v>
      </c>
      <c r="F362" s="120">
        <f t="shared" si="136"/>
        <v>0.02417891589</v>
      </c>
      <c r="G362" s="120">
        <f t="shared" si="136"/>
        <v>0.01722178614</v>
      </c>
      <c r="H362" s="120">
        <f t="shared" si="136"/>
        <v>0.01188061083</v>
      </c>
      <c r="I362" s="120">
        <f t="shared" si="136"/>
        <v>0.01161908052</v>
      </c>
      <c r="J362" s="120">
        <f t="shared" si="136"/>
        <v>0.01032027626</v>
      </c>
      <c r="K362" s="120">
        <f t="shared" si="136"/>
        <v>0.01080365947</v>
      </c>
      <c r="L362" s="120">
        <f t="shared" si="136"/>
        <v>0.00932405169</v>
      </c>
      <c r="M362" s="120">
        <f t="shared" si="136"/>
        <v>0.01071037217</v>
      </c>
      <c r="N362" s="120">
        <f t="shared" si="136"/>
        <v>0.01131002264</v>
      </c>
      <c r="O362" s="120">
        <f t="shared" si="136"/>
        <v>0.01093282444</v>
      </c>
      <c r="P362" s="120">
        <f t="shared" si="136"/>
        <v>0.01040150605</v>
      </c>
      <c r="Q362" s="120">
        <f t="shared" si="136"/>
        <v>0.009646746066</v>
      </c>
      <c r="R362" s="120">
        <f t="shared" si="136"/>
        <v>0.0097746246</v>
      </c>
      <c r="S362" s="120">
        <f t="shared" si="136"/>
        <v>0.009399742418</v>
      </c>
      <c r="T362" s="120">
        <f t="shared" si="136"/>
        <v>0.009253691177</v>
      </c>
      <c r="U362" s="196">
        <f t="shared" si="136"/>
        <v>0.008485366927</v>
      </c>
    </row>
    <row r="363" ht="15.75" customHeight="1">
      <c r="A363" s="136" t="s">
        <v>68</v>
      </c>
      <c r="B363" s="120">
        <f t="shared" ref="B363:U363" si="137">B147/B$12</f>
        <v>0.0008701380403</v>
      </c>
      <c r="C363" s="120">
        <f t="shared" si="137"/>
        <v>0.000868219958</v>
      </c>
      <c r="D363" s="120">
        <f t="shared" si="137"/>
        <v>0.0008444846845</v>
      </c>
      <c r="E363" s="120">
        <f t="shared" si="137"/>
        <v>0.0008428982745</v>
      </c>
      <c r="F363" s="120">
        <f t="shared" si="137"/>
        <v>0.001163298849</v>
      </c>
      <c r="G363" s="120">
        <f t="shared" si="137"/>
        <v>0.001231218912</v>
      </c>
      <c r="H363" s="120">
        <f t="shared" si="137"/>
        <v>0.001496450916</v>
      </c>
      <c r="I363" s="120">
        <f t="shared" si="137"/>
        <v>0.001215337432</v>
      </c>
      <c r="J363" s="120">
        <f t="shared" si="137"/>
        <v>0.001174705742</v>
      </c>
      <c r="K363" s="120">
        <f t="shared" si="137"/>
        <v>0.001098760796</v>
      </c>
      <c r="L363" s="120">
        <f t="shared" si="137"/>
        <v>0.001144515801</v>
      </c>
      <c r="M363" s="120">
        <f t="shared" si="137"/>
        <v>0.001497900743</v>
      </c>
      <c r="N363" s="120">
        <f t="shared" si="137"/>
        <v>0.001631731355</v>
      </c>
      <c r="O363" s="120">
        <f t="shared" si="137"/>
        <v>0.00159403008</v>
      </c>
      <c r="P363" s="120">
        <f t="shared" si="137"/>
        <v>0.001819347161</v>
      </c>
      <c r="Q363" s="120">
        <f t="shared" si="137"/>
        <v>0.001707823302</v>
      </c>
      <c r="R363" s="120">
        <f t="shared" si="137"/>
        <v>0.001907316422</v>
      </c>
      <c r="S363" s="120">
        <f t="shared" si="137"/>
        <v>0.00210031006</v>
      </c>
      <c r="T363" s="120">
        <f t="shared" si="137"/>
        <v>0.002071162421</v>
      </c>
      <c r="U363" s="196">
        <f t="shared" si="137"/>
        <v>0.001862904021</v>
      </c>
    </row>
    <row r="364" ht="15.75" customHeight="1">
      <c r="A364" s="36" t="s">
        <v>82</v>
      </c>
      <c r="B364" s="120">
        <f t="shared" ref="B364:U364" si="138">B148/B$12</f>
        <v>0</v>
      </c>
      <c r="C364" s="120">
        <f t="shared" si="138"/>
        <v>0</v>
      </c>
      <c r="D364" s="120">
        <f t="shared" si="138"/>
        <v>0</v>
      </c>
      <c r="E364" s="120">
        <f t="shared" si="138"/>
        <v>0</v>
      </c>
      <c r="F364" s="120">
        <f t="shared" si="138"/>
        <v>0</v>
      </c>
      <c r="G364" s="120">
        <f t="shared" si="138"/>
        <v>0</v>
      </c>
      <c r="H364" s="120">
        <f t="shared" si="138"/>
        <v>0</v>
      </c>
      <c r="I364" s="120">
        <f t="shared" si="138"/>
        <v>0</v>
      </c>
      <c r="J364" s="120">
        <f t="shared" si="138"/>
        <v>0</v>
      </c>
      <c r="K364" s="120">
        <f t="shared" si="138"/>
        <v>0</v>
      </c>
      <c r="L364" s="120">
        <f t="shared" si="138"/>
        <v>0</v>
      </c>
      <c r="M364" s="120">
        <f t="shared" si="138"/>
        <v>0</v>
      </c>
      <c r="N364" s="120">
        <f t="shared" si="138"/>
        <v>0</v>
      </c>
      <c r="O364" s="120">
        <f t="shared" si="138"/>
        <v>0</v>
      </c>
      <c r="P364" s="120">
        <f t="shared" si="138"/>
        <v>0</v>
      </c>
      <c r="Q364" s="120">
        <f t="shared" si="138"/>
        <v>0</v>
      </c>
      <c r="R364" s="120">
        <f t="shared" si="138"/>
        <v>0</v>
      </c>
      <c r="S364" s="120">
        <f t="shared" si="138"/>
        <v>0</v>
      </c>
      <c r="T364" s="120">
        <f t="shared" si="138"/>
        <v>0</v>
      </c>
      <c r="U364" s="196">
        <f t="shared" si="138"/>
        <v>0</v>
      </c>
    </row>
    <row r="365" ht="15.75" customHeight="1">
      <c r="A365" s="140" t="s">
        <v>30</v>
      </c>
      <c r="B365" s="116">
        <f t="shared" ref="B365:U365" si="139">B149/B$12</f>
        <v>0.0007100449289</v>
      </c>
      <c r="C365" s="116">
        <f t="shared" si="139"/>
        <v>0.0005955842447</v>
      </c>
      <c r="D365" s="116">
        <f t="shared" si="139"/>
        <v>0.0007162921761</v>
      </c>
      <c r="E365" s="116">
        <f t="shared" si="139"/>
        <v>0.0007100553201</v>
      </c>
      <c r="F365" s="116">
        <f t="shared" si="139"/>
        <v>0.0006149916323</v>
      </c>
      <c r="G365" s="116">
        <f t="shared" si="139"/>
        <v>0.001158105047</v>
      </c>
      <c r="H365" s="116">
        <f t="shared" si="139"/>
        <v>0.001368551423</v>
      </c>
      <c r="I365" s="116">
        <f t="shared" si="139"/>
        <v>0.001759193542</v>
      </c>
      <c r="J365" s="116">
        <f t="shared" si="139"/>
        <v>0.002692625176</v>
      </c>
      <c r="K365" s="116">
        <f t="shared" si="139"/>
        <v>0.004002918382</v>
      </c>
      <c r="L365" s="116">
        <f t="shared" si="139"/>
        <v>0.004340198164</v>
      </c>
      <c r="M365" s="116">
        <f t="shared" si="139"/>
        <v>0.004255094257</v>
      </c>
      <c r="N365" s="116">
        <f t="shared" si="139"/>
        <v>0.002744350414</v>
      </c>
      <c r="O365" s="116">
        <f t="shared" si="139"/>
        <v>0.002521312659</v>
      </c>
      <c r="P365" s="116">
        <f t="shared" si="139"/>
        <v>0.003469217799</v>
      </c>
      <c r="Q365" s="116">
        <f t="shared" si="139"/>
        <v>0.004258265681</v>
      </c>
      <c r="R365" s="116">
        <f t="shared" si="139"/>
        <v>0.00421633263</v>
      </c>
      <c r="S365" s="116">
        <f t="shared" si="139"/>
        <v>0.004037433651</v>
      </c>
      <c r="T365" s="116">
        <f t="shared" si="139"/>
        <v>0.004937111943</v>
      </c>
      <c r="U365" s="195">
        <f t="shared" si="139"/>
        <v>0.008305527374</v>
      </c>
    </row>
    <row r="366" ht="15.75" customHeight="1">
      <c r="A366" s="136" t="s">
        <v>183</v>
      </c>
      <c r="B366" s="120">
        <f t="shared" ref="B366:U366" si="140">B150/B$12</f>
        <v>0.001138926331</v>
      </c>
      <c r="C366" s="120">
        <f t="shared" si="140"/>
        <v>0.0005822563459</v>
      </c>
      <c r="D366" s="120">
        <f t="shared" si="140"/>
        <v>0.0004429195798</v>
      </c>
      <c r="E366" s="120">
        <f t="shared" si="140"/>
        <v>0.0002917528956</v>
      </c>
      <c r="F366" s="120">
        <f t="shared" si="140"/>
        <v>0.0002943912271</v>
      </c>
      <c r="G366" s="120">
        <f t="shared" si="140"/>
        <v>0.0003177715096</v>
      </c>
      <c r="H366" s="120">
        <f t="shared" si="140"/>
        <v>0.0004307023622</v>
      </c>
      <c r="I366" s="120">
        <f t="shared" si="140"/>
        <v>0.0005410215862</v>
      </c>
      <c r="J366" s="120">
        <f t="shared" si="140"/>
        <v>0.0005432205865</v>
      </c>
      <c r="K366" s="120">
        <f t="shared" si="140"/>
        <v>0.0005388716484</v>
      </c>
      <c r="L366" s="120">
        <f t="shared" si="140"/>
        <v>0.0006192342401</v>
      </c>
      <c r="M366" s="120">
        <f t="shared" si="140"/>
        <v>0.0007761535962</v>
      </c>
      <c r="N366" s="120">
        <f t="shared" si="140"/>
        <v>0.0007723836245</v>
      </c>
      <c r="O366" s="120">
        <f t="shared" si="140"/>
        <v>0.000908270129</v>
      </c>
      <c r="P366" s="120">
        <f t="shared" si="140"/>
        <v>0.0009889763534</v>
      </c>
      <c r="Q366" s="120">
        <f t="shared" si="140"/>
        <v>0.001016406063</v>
      </c>
      <c r="R366" s="120">
        <f t="shared" si="140"/>
        <v>0.001125398929</v>
      </c>
      <c r="S366" s="120">
        <f t="shared" si="140"/>
        <v>0.001282633934</v>
      </c>
      <c r="T366" s="120">
        <f t="shared" si="140"/>
        <v>0.001310747517</v>
      </c>
      <c r="U366" s="196">
        <f t="shared" si="140"/>
        <v>0.001132051329</v>
      </c>
    </row>
    <row r="367" ht="15.75" customHeight="1">
      <c r="A367" s="140" t="s">
        <v>31</v>
      </c>
      <c r="B367" s="116">
        <f t="shared" ref="B367:U367" si="141">B151/B$12</f>
        <v>0.0235683516</v>
      </c>
      <c r="C367" s="116">
        <f t="shared" si="141"/>
        <v>0.02160867747</v>
      </c>
      <c r="D367" s="116">
        <f t="shared" si="141"/>
        <v>0.0240773945</v>
      </c>
      <c r="E367" s="116">
        <f t="shared" si="141"/>
        <v>0.02217965248</v>
      </c>
      <c r="F367" s="116">
        <f t="shared" si="141"/>
        <v>0.02059226116</v>
      </c>
      <c r="G367" s="116">
        <f t="shared" si="141"/>
        <v>0.02104322571</v>
      </c>
      <c r="H367" s="116">
        <f t="shared" si="141"/>
        <v>0.02116537411</v>
      </c>
      <c r="I367" s="116">
        <f t="shared" si="141"/>
        <v>0.01856301168</v>
      </c>
      <c r="J367" s="116">
        <f t="shared" si="141"/>
        <v>0.02315172541</v>
      </c>
      <c r="K367" s="116">
        <f t="shared" si="141"/>
        <v>0.02427582137</v>
      </c>
      <c r="L367" s="116">
        <f t="shared" si="141"/>
        <v>0.02034255622</v>
      </c>
      <c r="M367" s="116">
        <f t="shared" si="141"/>
        <v>0.02122946607</v>
      </c>
      <c r="N367" s="116">
        <f t="shared" si="141"/>
        <v>0.01975214869</v>
      </c>
      <c r="O367" s="116">
        <f t="shared" si="141"/>
        <v>0.02022485277</v>
      </c>
      <c r="P367" s="116">
        <f t="shared" si="141"/>
        <v>0.0224621866</v>
      </c>
      <c r="Q367" s="116">
        <f t="shared" si="141"/>
        <v>0.02758192846</v>
      </c>
      <c r="R367" s="116">
        <f t="shared" si="141"/>
        <v>0.02961056586</v>
      </c>
      <c r="S367" s="116">
        <f t="shared" si="141"/>
        <v>0.02776571832</v>
      </c>
      <c r="T367" s="116">
        <f t="shared" si="141"/>
        <v>0.02920466653</v>
      </c>
      <c r="U367" s="195">
        <f t="shared" si="141"/>
        <v>0.04202835912</v>
      </c>
    </row>
    <row r="368" ht="15.75" customHeight="1">
      <c r="A368" s="136" t="s">
        <v>184</v>
      </c>
      <c r="B368" s="120">
        <f t="shared" ref="B368:U368" si="142">B152/B$12</f>
        <v>0.00001724247388</v>
      </c>
      <c r="C368" s="120">
        <f t="shared" si="142"/>
        <v>0.00002855520152</v>
      </c>
      <c r="D368" s="120">
        <f t="shared" si="142"/>
        <v>0.00001747397793</v>
      </c>
      <c r="E368" s="120">
        <f t="shared" si="142"/>
        <v>0.00002765518914</v>
      </c>
      <c r="F368" s="120">
        <f t="shared" si="142"/>
        <v>0.00002471877225</v>
      </c>
      <c r="G368" s="120">
        <f t="shared" si="142"/>
        <v>0.00002611688788</v>
      </c>
      <c r="H368" s="120">
        <f t="shared" si="142"/>
        <v>0.00002555603114</v>
      </c>
      <c r="I368" s="120">
        <f t="shared" si="142"/>
        <v>0.00002770340664</v>
      </c>
      <c r="J368" s="120">
        <f t="shared" si="142"/>
        <v>0.00004481428734</v>
      </c>
      <c r="K368" s="120">
        <f t="shared" si="142"/>
        <v>0.00003930537424</v>
      </c>
      <c r="L368" s="120">
        <f t="shared" si="142"/>
        <v>0.00005561560423</v>
      </c>
      <c r="M368" s="120">
        <f t="shared" si="142"/>
        <v>0.00004690147817</v>
      </c>
      <c r="N368" s="120">
        <f t="shared" si="142"/>
        <v>0.00002578507017</v>
      </c>
      <c r="O368" s="120">
        <f t="shared" si="142"/>
        <v>0.00002085924732</v>
      </c>
      <c r="P368" s="120">
        <f t="shared" si="142"/>
        <v>0.00001567119659</v>
      </c>
      <c r="Q368" s="120">
        <f t="shared" si="142"/>
        <v>0.00001871627089</v>
      </c>
      <c r="R368" s="120">
        <f t="shared" si="142"/>
        <v>0.00001694012703</v>
      </c>
      <c r="S368" s="120">
        <f t="shared" si="142"/>
        <v>0.00001857491932</v>
      </c>
      <c r="T368" s="120">
        <f t="shared" si="142"/>
        <v>0.00001073484098</v>
      </c>
      <c r="U368" s="196">
        <f t="shared" si="142"/>
        <v>0.00002594920189</v>
      </c>
    </row>
    <row r="369" ht="15.75" customHeight="1">
      <c r="A369" s="136" t="s">
        <v>185</v>
      </c>
      <c r="B369" s="120">
        <f t="shared" ref="B369:U369" si="143">B153/B$12</f>
        <v>0</v>
      </c>
      <c r="C369" s="120">
        <f t="shared" si="143"/>
        <v>0.000000001781804663</v>
      </c>
      <c r="D369" s="120">
        <f t="shared" si="143"/>
        <v>0</v>
      </c>
      <c r="E369" s="120">
        <f t="shared" si="143"/>
        <v>0</v>
      </c>
      <c r="F369" s="120">
        <f t="shared" si="143"/>
        <v>0.000000010458988</v>
      </c>
      <c r="G369" s="120">
        <f t="shared" si="143"/>
        <v>0.000000126262381</v>
      </c>
      <c r="H369" s="120">
        <f t="shared" si="143"/>
        <v>0.00000004276244606</v>
      </c>
      <c r="I369" s="120">
        <f t="shared" si="143"/>
        <v>0.0000002177647934</v>
      </c>
      <c r="J369" s="120">
        <f t="shared" si="143"/>
        <v>0.0000002730305108</v>
      </c>
      <c r="K369" s="120">
        <f t="shared" si="143"/>
        <v>0.00000007369929543</v>
      </c>
      <c r="L369" s="120">
        <f t="shared" si="143"/>
        <v>0.0000001415390204</v>
      </c>
      <c r="M369" s="120">
        <f t="shared" si="143"/>
        <v>0.0000002164110386</v>
      </c>
      <c r="N369" s="120">
        <f t="shared" si="143"/>
        <v>0.0000002009905844</v>
      </c>
      <c r="O369" s="120">
        <f t="shared" si="143"/>
        <v>0.0000002769567223</v>
      </c>
      <c r="P369" s="120">
        <f t="shared" si="143"/>
        <v>0.0000003796938099</v>
      </c>
      <c r="Q369" s="120">
        <f t="shared" si="143"/>
        <v>0.000000556911987</v>
      </c>
      <c r="R369" s="120">
        <f t="shared" si="143"/>
        <v>0.0000001756581859</v>
      </c>
      <c r="S369" s="120">
        <f t="shared" si="143"/>
        <v>0.0000002061233162</v>
      </c>
      <c r="T369" s="120">
        <f t="shared" si="143"/>
        <v>0.0000002507773665</v>
      </c>
      <c r="U369" s="196">
        <f t="shared" si="143"/>
        <v>0.0000002374816995</v>
      </c>
    </row>
    <row r="370" ht="15.75" customHeight="1">
      <c r="A370" s="136" t="s">
        <v>57</v>
      </c>
      <c r="B370" s="120">
        <f t="shared" ref="B370:U370" si="144">B154/B$12</f>
        <v>0.00000001695901604</v>
      </c>
      <c r="C370" s="120">
        <f t="shared" si="144"/>
        <v>0.00000004810872589</v>
      </c>
      <c r="D370" s="120">
        <f t="shared" si="144"/>
        <v>0.00004955960772</v>
      </c>
      <c r="E370" s="120">
        <f t="shared" si="144"/>
        <v>0.00000003285064499</v>
      </c>
      <c r="F370" s="120">
        <f t="shared" si="144"/>
        <v>0.000000120278362</v>
      </c>
      <c r="G370" s="120">
        <f t="shared" si="144"/>
        <v>0.00000004414768566</v>
      </c>
      <c r="H370" s="120">
        <f t="shared" si="144"/>
        <v>0.0000001790055882</v>
      </c>
      <c r="I370" s="120">
        <f t="shared" si="144"/>
        <v>0.00000008810878154</v>
      </c>
      <c r="J370" s="120">
        <f t="shared" si="144"/>
        <v>0.0000001651949309</v>
      </c>
      <c r="K370" s="120">
        <f t="shared" si="144"/>
        <v>0.00000006599936905</v>
      </c>
      <c r="L370" s="120">
        <f t="shared" si="144"/>
        <v>0.00000001384620852</v>
      </c>
      <c r="M370" s="120">
        <f t="shared" si="144"/>
        <v>0.00000001684331196</v>
      </c>
      <c r="N370" s="120">
        <f t="shared" si="144"/>
        <v>0.00000004103062225</v>
      </c>
      <c r="O370" s="120">
        <f t="shared" si="144"/>
        <v>0.00000002391898965</v>
      </c>
      <c r="P370" s="120">
        <f t="shared" si="144"/>
        <v>0.00000002933256901</v>
      </c>
      <c r="Q370" s="120">
        <f t="shared" si="144"/>
        <v>0.00000002763482526</v>
      </c>
      <c r="R370" s="120">
        <f t="shared" si="144"/>
        <v>0.00000009097448744</v>
      </c>
      <c r="S370" s="120">
        <f t="shared" si="144"/>
        <v>0.00000002868225391</v>
      </c>
      <c r="T370" s="120">
        <f t="shared" si="144"/>
        <v>0.00000004970698918</v>
      </c>
      <c r="U370" s="196">
        <f t="shared" si="144"/>
        <v>0.00000001951400012</v>
      </c>
    </row>
    <row r="371" ht="15.75" customHeight="1">
      <c r="A371" s="136" t="s">
        <v>186</v>
      </c>
      <c r="B371" s="120">
        <f t="shared" ref="B371:U371" si="145">B155/B$12</f>
        <v>0</v>
      </c>
      <c r="C371" s="120">
        <f t="shared" si="145"/>
        <v>0</v>
      </c>
      <c r="D371" s="120">
        <f t="shared" si="145"/>
        <v>0</v>
      </c>
      <c r="E371" s="120">
        <f t="shared" si="145"/>
        <v>0</v>
      </c>
      <c r="F371" s="120">
        <f t="shared" si="145"/>
        <v>0</v>
      </c>
      <c r="G371" s="120">
        <f t="shared" si="145"/>
        <v>0.00002313250433</v>
      </c>
      <c r="H371" s="120">
        <f t="shared" si="145"/>
        <v>0.0000001034254509</v>
      </c>
      <c r="I371" s="120">
        <f t="shared" si="145"/>
        <v>0.00000001575929426</v>
      </c>
      <c r="J371" s="120">
        <f t="shared" si="145"/>
        <v>0.00000001376624424</v>
      </c>
      <c r="K371" s="120">
        <f t="shared" si="145"/>
        <v>0.000000001099989484</v>
      </c>
      <c r="L371" s="120">
        <f t="shared" si="145"/>
        <v>0</v>
      </c>
      <c r="M371" s="120">
        <f t="shared" si="145"/>
        <v>0</v>
      </c>
      <c r="N371" s="120">
        <f t="shared" si="145"/>
        <v>0.00000002913768826</v>
      </c>
      <c r="O371" s="120">
        <f t="shared" si="145"/>
        <v>0.00000003902571996</v>
      </c>
      <c r="P371" s="120">
        <f t="shared" si="145"/>
        <v>0.00000003422133051</v>
      </c>
      <c r="Q371" s="120">
        <f t="shared" si="145"/>
        <v>0.0000001091341404</v>
      </c>
      <c r="R371" s="120">
        <f t="shared" si="145"/>
        <v>0.0000000004839068481</v>
      </c>
      <c r="S371" s="120">
        <f t="shared" si="145"/>
        <v>0.000000004375259071</v>
      </c>
      <c r="T371" s="120">
        <f t="shared" si="145"/>
        <v>0.0000000007474735216</v>
      </c>
      <c r="U371" s="196">
        <f t="shared" si="145"/>
        <v>0.000000001104566044</v>
      </c>
    </row>
    <row r="372" ht="15.75" customHeight="1">
      <c r="A372" s="136" t="s">
        <v>187</v>
      </c>
      <c r="B372" s="120">
        <f t="shared" ref="B372:U372" si="146">B156/B$12</f>
        <v>0.0000008649098179</v>
      </c>
      <c r="C372" s="120">
        <f t="shared" si="146"/>
        <v>0.000001737259546</v>
      </c>
      <c r="D372" s="120">
        <f t="shared" si="146"/>
        <v>0.00000006212565862</v>
      </c>
      <c r="E372" s="120">
        <f t="shared" si="146"/>
        <v>0.00000001516183615</v>
      </c>
      <c r="F372" s="120">
        <f t="shared" si="146"/>
        <v>0.0000003106319437</v>
      </c>
      <c r="G372" s="120">
        <f t="shared" si="146"/>
        <v>0.000002305392145</v>
      </c>
      <c r="H372" s="120">
        <f t="shared" si="146"/>
        <v>0.000007583870085</v>
      </c>
      <c r="I372" s="120">
        <f t="shared" si="146"/>
        <v>0.00000001647562582</v>
      </c>
      <c r="J372" s="120">
        <f t="shared" si="146"/>
        <v>0.00000001548702477</v>
      </c>
      <c r="K372" s="120">
        <f t="shared" si="146"/>
        <v>0.00000001264987907</v>
      </c>
      <c r="L372" s="120">
        <f t="shared" si="146"/>
        <v>0.000000005641047916</v>
      </c>
      <c r="M372" s="120">
        <f t="shared" si="146"/>
        <v>0.00000009952866161</v>
      </c>
      <c r="N372" s="120">
        <f t="shared" si="146"/>
        <v>0.0000005851323521</v>
      </c>
      <c r="O372" s="120">
        <f t="shared" si="146"/>
        <v>0.0000005029282297</v>
      </c>
      <c r="P372" s="120">
        <f t="shared" si="146"/>
        <v>0.0000002857209499</v>
      </c>
      <c r="Q372" s="120">
        <f t="shared" si="146"/>
        <v>0.0000002379405294</v>
      </c>
      <c r="R372" s="120">
        <f t="shared" si="146"/>
        <v>0.0000002143707337</v>
      </c>
      <c r="S372" s="120">
        <f t="shared" si="146"/>
        <v>0.0000002795304407</v>
      </c>
      <c r="T372" s="120">
        <f t="shared" si="146"/>
        <v>0.0000002403127372</v>
      </c>
      <c r="U372" s="196">
        <f t="shared" si="146"/>
        <v>0.000000347938304</v>
      </c>
    </row>
    <row r="373" ht="15.75" customHeight="1">
      <c r="A373" s="36" t="s">
        <v>188</v>
      </c>
      <c r="B373" s="120">
        <f t="shared" ref="B373:U373" si="147">B157/B$12</f>
        <v>0</v>
      </c>
      <c r="C373" s="120">
        <f t="shared" si="147"/>
        <v>0</v>
      </c>
      <c r="D373" s="120">
        <f t="shared" si="147"/>
        <v>0</v>
      </c>
      <c r="E373" s="120">
        <f t="shared" si="147"/>
        <v>0</v>
      </c>
      <c r="F373" s="120">
        <f t="shared" si="147"/>
        <v>0</v>
      </c>
      <c r="G373" s="120">
        <f t="shared" si="147"/>
        <v>0</v>
      </c>
      <c r="H373" s="120">
        <f t="shared" si="147"/>
        <v>0</v>
      </c>
      <c r="I373" s="120">
        <f t="shared" si="147"/>
        <v>0</v>
      </c>
      <c r="J373" s="120">
        <f t="shared" si="147"/>
        <v>0</v>
      </c>
      <c r="K373" s="120">
        <f t="shared" si="147"/>
        <v>0</v>
      </c>
      <c r="L373" s="120">
        <f t="shared" si="147"/>
        <v>0</v>
      </c>
      <c r="M373" s="120">
        <f t="shared" si="147"/>
        <v>0</v>
      </c>
      <c r="N373" s="120">
        <f t="shared" si="147"/>
        <v>0</v>
      </c>
      <c r="O373" s="120">
        <f t="shared" si="147"/>
        <v>0</v>
      </c>
      <c r="P373" s="120">
        <f t="shared" si="147"/>
        <v>0</v>
      </c>
      <c r="Q373" s="120">
        <f t="shared" si="147"/>
        <v>0</v>
      </c>
      <c r="R373" s="120">
        <f t="shared" si="147"/>
        <v>0</v>
      </c>
      <c r="S373" s="120">
        <f t="shared" si="147"/>
        <v>0</v>
      </c>
      <c r="T373" s="120">
        <f t="shared" si="147"/>
        <v>0</v>
      </c>
      <c r="U373" s="196">
        <f t="shared" si="147"/>
        <v>0</v>
      </c>
    </row>
    <row r="374" ht="15.75" customHeight="1">
      <c r="A374" s="136" t="s">
        <v>189</v>
      </c>
      <c r="B374" s="120">
        <f t="shared" ref="B374:U374" si="148">B158/B$12</f>
        <v>0.00000007025878073</v>
      </c>
      <c r="C374" s="120">
        <f t="shared" si="148"/>
        <v>0.000002384054639</v>
      </c>
      <c r="D374" s="120">
        <f t="shared" si="148"/>
        <v>0</v>
      </c>
      <c r="E374" s="120">
        <f t="shared" si="148"/>
        <v>0</v>
      </c>
      <c r="F374" s="120">
        <f t="shared" si="148"/>
        <v>0</v>
      </c>
      <c r="G374" s="120">
        <f t="shared" si="148"/>
        <v>0.00000001501021313</v>
      </c>
      <c r="H374" s="120">
        <f t="shared" si="148"/>
        <v>0.000000003977901959</v>
      </c>
      <c r="I374" s="120">
        <f t="shared" si="148"/>
        <v>0.000000007163315572</v>
      </c>
      <c r="J374" s="120">
        <f t="shared" si="148"/>
        <v>0.00000000114718702</v>
      </c>
      <c r="K374" s="120">
        <f t="shared" si="148"/>
        <v>0.00000002364977391</v>
      </c>
      <c r="L374" s="120">
        <f t="shared" si="148"/>
        <v>0.000000001025645076</v>
      </c>
      <c r="M374" s="120">
        <f t="shared" si="148"/>
        <v>0</v>
      </c>
      <c r="N374" s="120">
        <f t="shared" si="148"/>
        <v>0.00000001962334108</v>
      </c>
      <c r="O374" s="120">
        <f t="shared" si="148"/>
        <v>0.00000001133004773</v>
      </c>
      <c r="P374" s="120">
        <f t="shared" si="148"/>
        <v>0</v>
      </c>
      <c r="Q374" s="120">
        <f t="shared" si="148"/>
        <v>0.00000002341934344</v>
      </c>
      <c r="R374" s="120">
        <f t="shared" si="148"/>
        <v>0.000000006774695874</v>
      </c>
      <c r="S374" s="120">
        <f t="shared" si="148"/>
        <v>0.00000002284857515</v>
      </c>
      <c r="T374" s="120">
        <f t="shared" si="148"/>
        <v>0.00000004970698918</v>
      </c>
      <c r="U374" s="196">
        <f t="shared" si="148"/>
        <v>0.00000005522830221</v>
      </c>
    </row>
    <row r="375" ht="15.75" customHeight="1">
      <c r="A375" s="136" t="s">
        <v>190</v>
      </c>
      <c r="B375" s="120">
        <f t="shared" ref="B375:U375" si="149">B159/B$12</f>
        <v>0.01253107025</v>
      </c>
      <c r="C375" s="120">
        <f t="shared" si="149"/>
        <v>0.01340388394</v>
      </c>
      <c r="D375" s="120">
        <f t="shared" si="149"/>
        <v>0.0185554417</v>
      </c>
      <c r="E375" s="120">
        <f t="shared" si="149"/>
        <v>0.01905910022</v>
      </c>
      <c r="F375" s="120">
        <f t="shared" si="149"/>
        <v>0.01836648078</v>
      </c>
      <c r="G375" s="120">
        <f t="shared" si="149"/>
        <v>0.02739160639</v>
      </c>
      <c r="H375" s="120">
        <f t="shared" si="149"/>
        <v>0.02348975372</v>
      </c>
      <c r="I375" s="120">
        <f t="shared" si="149"/>
        <v>0.02351648308</v>
      </c>
      <c r="J375" s="120">
        <f t="shared" si="149"/>
        <v>0.02837424843</v>
      </c>
      <c r="K375" s="120">
        <f t="shared" si="149"/>
        <v>0.03017333084</v>
      </c>
      <c r="L375" s="120">
        <f t="shared" si="149"/>
        <v>0.02741072926</v>
      </c>
      <c r="M375" s="120">
        <f t="shared" si="149"/>
        <v>0.02475866105</v>
      </c>
      <c r="N375" s="120">
        <f t="shared" si="149"/>
        <v>0.01792902078</v>
      </c>
      <c r="O375" s="120">
        <f t="shared" si="149"/>
        <v>0.01486313554</v>
      </c>
      <c r="P375" s="120">
        <f t="shared" si="149"/>
        <v>0.0172473132</v>
      </c>
      <c r="Q375" s="120">
        <f t="shared" si="149"/>
        <v>0.02149833573</v>
      </c>
      <c r="R375" s="120">
        <f t="shared" si="149"/>
        <v>0.02622578505</v>
      </c>
      <c r="S375" s="120">
        <f t="shared" si="149"/>
        <v>0.01899339535</v>
      </c>
      <c r="T375" s="120">
        <f t="shared" si="149"/>
        <v>0.02128863827</v>
      </c>
      <c r="U375" s="196">
        <f t="shared" si="149"/>
        <v>0.0287355084</v>
      </c>
    </row>
    <row r="376" ht="15.75" customHeight="1">
      <c r="A376" s="140" t="s">
        <v>191</v>
      </c>
      <c r="B376" s="116">
        <f t="shared" ref="B376:U376" si="150">B160/B$12</f>
        <v>0.00001522192825</v>
      </c>
      <c r="C376" s="116">
        <f t="shared" si="150"/>
        <v>0.000007022092176</v>
      </c>
      <c r="D376" s="116">
        <f t="shared" si="150"/>
        <v>0.00001194024854</v>
      </c>
      <c r="E376" s="116">
        <f t="shared" si="150"/>
        <v>0.00001182749568</v>
      </c>
      <c r="F376" s="116">
        <f t="shared" si="150"/>
        <v>0.00002356514587</v>
      </c>
      <c r="G376" s="116">
        <f t="shared" si="150"/>
        <v>0.000004388279955</v>
      </c>
      <c r="H376" s="116">
        <f t="shared" si="150"/>
        <v>0.00004174310868</v>
      </c>
      <c r="I376" s="116">
        <f t="shared" si="150"/>
        <v>0.00003664752247</v>
      </c>
      <c r="J376" s="116">
        <f t="shared" si="150"/>
        <v>0.00003941103648</v>
      </c>
      <c r="K376" s="116">
        <f t="shared" si="150"/>
        <v>0.00002824552997</v>
      </c>
      <c r="L376" s="116">
        <f t="shared" si="150"/>
        <v>0.00002037443943</v>
      </c>
      <c r="M376" s="116">
        <f t="shared" si="150"/>
        <v>0.00002399865713</v>
      </c>
      <c r="N376" s="116">
        <f t="shared" si="150"/>
        <v>0.00006647258128</v>
      </c>
      <c r="O376" s="116">
        <f t="shared" si="150"/>
        <v>0.0001016941023</v>
      </c>
      <c r="P376" s="116">
        <f t="shared" si="150"/>
        <v>0.00008137017601</v>
      </c>
      <c r="Q376" s="116">
        <f t="shared" si="150"/>
        <v>0.00006019192812</v>
      </c>
      <c r="R376" s="116">
        <f t="shared" si="150"/>
        <v>0.0001455524052</v>
      </c>
      <c r="S376" s="116">
        <f t="shared" si="150"/>
        <v>0.0001531768478</v>
      </c>
      <c r="T376" s="116">
        <f t="shared" si="150"/>
        <v>0.0001642644074</v>
      </c>
      <c r="U376" s="195">
        <f t="shared" si="150"/>
        <v>0.00009923200429</v>
      </c>
    </row>
    <row r="377" ht="15.75" customHeight="1">
      <c r="A377" s="140" t="s">
        <v>32</v>
      </c>
      <c r="B377" s="120">
        <f t="shared" ref="B377:U377" si="151">B161/B$12</f>
        <v>0.00003375086463</v>
      </c>
      <c r="C377" s="120">
        <f t="shared" si="151"/>
        <v>0.00002237768476</v>
      </c>
      <c r="D377" s="120">
        <f t="shared" si="151"/>
        <v>0.00003244777692</v>
      </c>
      <c r="E377" s="116">
        <f t="shared" si="151"/>
        <v>0.00000882039818</v>
      </c>
      <c r="F377" s="116">
        <f t="shared" si="151"/>
        <v>0.00001371800866</v>
      </c>
      <c r="G377" s="116">
        <f t="shared" si="151"/>
        <v>0.00001084355455</v>
      </c>
      <c r="H377" s="116">
        <f t="shared" si="151"/>
        <v>0.00002848476145</v>
      </c>
      <c r="I377" s="116">
        <f t="shared" si="151"/>
        <v>0.00003948133011</v>
      </c>
      <c r="J377" s="116">
        <f t="shared" si="151"/>
        <v>0.00004467777209</v>
      </c>
      <c r="K377" s="116">
        <f t="shared" si="151"/>
        <v>0.00005586076597</v>
      </c>
      <c r="L377" s="116">
        <f t="shared" si="151"/>
        <v>0.00009237318527</v>
      </c>
      <c r="M377" s="116">
        <f t="shared" si="151"/>
        <v>0.00005754338891</v>
      </c>
      <c r="N377" s="116">
        <f t="shared" si="151"/>
        <v>0.00007963032879</v>
      </c>
      <c r="O377" s="116">
        <f t="shared" si="151"/>
        <v>0.0001018577585</v>
      </c>
      <c r="P377" s="116">
        <f t="shared" si="151"/>
        <v>0.0001149059935</v>
      </c>
      <c r="Q377" s="116">
        <f t="shared" si="151"/>
        <v>0.0001051617514</v>
      </c>
      <c r="R377" s="116">
        <f t="shared" si="151"/>
        <v>0.0001745031002</v>
      </c>
      <c r="S377" s="116">
        <f t="shared" si="151"/>
        <v>0.0002421837154</v>
      </c>
      <c r="T377" s="116">
        <f t="shared" si="151"/>
        <v>0.0003680895983</v>
      </c>
      <c r="U377" s="195">
        <f t="shared" si="151"/>
        <v>0.0005062719554</v>
      </c>
    </row>
    <row r="378" ht="15.75" customHeight="1">
      <c r="A378" s="140" t="s">
        <v>192</v>
      </c>
      <c r="B378" s="116">
        <f t="shared" ref="B378:U378" si="152">B162/B$12</f>
        <v>0.00000007994964703</v>
      </c>
      <c r="C378" s="116">
        <f t="shared" si="152"/>
        <v>0.00000004989053055</v>
      </c>
      <c r="D378" s="116">
        <f t="shared" si="152"/>
        <v>0.00000001515259966</v>
      </c>
      <c r="E378" s="116">
        <f t="shared" si="152"/>
        <v>0.0000007555648348</v>
      </c>
      <c r="F378" s="116">
        <f t="shared" si="152"/>
        <v>0.000004664708649</v>
      </c>
      <c r="G378" s="116">
        <f t="shared" si="152"/>
        <v>0.00000325280148</v>
      </c>
      <c r="H378" s="116">
        <f t="shared" si="152"/>
        <v>0.00000003082874018</v>
      </c>
      <c r="I378" s="116">
        <f t="shared" si="152"/>
        <v>0.000000007879647129</v>
      </c>
      <c r="J378" s="116">
        <f t="shared" si="152"/>
        <v>0.0000001846971102</v>
      </c>
      <c r="K378" s="116">
        <f t="shared" si="152"/>
        <v>0.0000001446486172</v>
      </c>
      <c r="L378" s="116">
        <f t="shared" si="152"/>
        <v>0.0000002061546602</v>
      </c>
      <c r="M378" s="116">
        <f t="shared" si="152"/>
        <v>0.0000001005494684</v>
      </c>
      <c r="N378" s="116">
        <f t="shared" si="152"/>
        <v>0.00000005946466993</v>
      </c>
      <c r="O378" s="116">
        <f t="shared" si="152"/>
        <v>0.00000004657908511</v>
      </c>
      <c r="P378" s="116">
        <f t="shared" si="152"/>
        <v>0.0000007990409076</v>
      </c>
      <c r="Q378" s="116">
        <f t="shared" si="152"/>
        <v>0.00000001170967172</v>
      </c>
      <c r="R378" s="116">
        <f t="shared" si="152"/>
        <v>0.00000003338957252</v>
      </c>
      <c r="S378" s="116">
        <f t="shared" si="152"/>
        <v>0.00000001847331608</v>
      </c>
      <c r="T378" s="116">
        <f t="shared" si="152"/>
        <v>0.00000000485857789</v>
      </c>
      <c r="U378" s="195">
        <f t="shared" si="152"/>
        <v>0.0000000257732077</v>
      </c>
    </row>
    <row r="379" ht="15.75" customHeight="1">
      <c r="A379" s="136" t="s">
        <v>193</v>
      </c>
      <c r="B379" s="120">
        <f t="shared" ref="B379:U379" si="153">B163/B$12</f>
        <v>0</v>
      </c>
      <c r="C379" s="120">
        <f t="shared" si="153"/>
        <v>0.000002856232874</v>
      </c>
      <c r="D379" s="120">
        <f t="shared" si="153"/>
        <v>0.000002062268814</v>
      </c>
      <c r="E379" s="120">
        <f t="shared" si="153"/>
        <v>0.000001236953133</v>
      </c>
      <c r="F379" s="120">
        <f t="shared" si="153"/>
        <v>0.000005966852656</v>
      </c>
      <c r="G379" s="120">
        <f t="shared" si="153"/>
        <v>0.000004694664893</v>
      </c>
      <c r="H379" s="120">
        <f t="shared" si="153"/>
        <v>0.00001048276614</v>
      </c>
      <c r="I379" s="120">
        <f t="shared" si="153"/>
        <v>0.000007714890871</v>
      </c>
      <c r="J379" s="120">
        <f t="shared" si="153"/>
        <v>0.00001606233906</v>
      </c>
      <c r="K379" s="120">
        <f t="shared" si="153"/>
        <v>0.0002765973057</v>
      </c>
      <c r="L379" s="120">
        <f t="shared" si="153"/>
        <v>0.000744956275</v>
      </c>
      <c r="M379" s="120">
        <f t="shared" si="153"/>
        <v>0.000856812134</v>
      </c>
      <c r="N379" s="120">
        <f t="shared" si="153"/>
        <v>0.0001009591166</v>
      </c>
      <c r="O379" s="120">
        <f t="shared" si="153"/>
        <v>0.0001488296186</v>
      </c>
      <c r="P379" s="120">
        <f t="shared" si="153"/>
        <v>0.0001892923021</v>
      </c>
      <c r="Q379" s="120">
        <f t="shared" si="153"/>
        <v>0.00008299393767</v>
      </c>
      <c r="R379" s="120">
        <f t="shared" si="153"/>
        <v>0.00009382711831</v>
      </c>
      <c r="S379" s="120">
        <f t="shared" si="153"/>
        <v>0.00007704928452</v>
      </c>
      <c r="T379" s="120">
        <f t="shared" si="153"/>
        <v>0.000150772884</v>
      </c>
      <c r="U379" s="196">
        <f t="shared" si="153"/>
        <v>0.000280705578</v>
      </c>
    </row>
    <row r="380" ht="15.75" customHeight="1">
      <c r="A380" s="136" t="s">
        <v>33</v>
      </c>
      <c r="B380" s="120">
        <f t="shared" ref="B380:U380" si="154">B164/B$12</f>
        <v>0.02540182232</v>
      </c>
      <c r="C380" s="120">
        <f t="shared" si="154"/>
        <v>0.02493541724</v>
      </c>
      <c r="D380" s="120">
        <f t="shared" si="154"/>
        <v>0.02502390618</v>
      </c>
      <c r="E380" s="120">
        <f t="shared" si="154"/>
        <v>0.02232910901</v>
      </c>
      <c r="F380" s="120">
        <f t="shared" si="154"/>
        <v>0.01835591407</v>
      </c>
      <c r="G380" s="120">
        <f t="shared" si="154"/>
        <v>0.01781029333</v>
      </c>
      <c r="H380" s="120">
        <f t="shared" si="154"/>
        <v>0.0176983193</v>
      </c>
      <c r="I380" s="120">
        <f t="shared" si="154"/>
        <v>0.01771410577</v>
      </c>
      <c r="J380" s="120">
        <f t="shared" si="154"/>
        <v>0.01614072004</v>
      </c>
      <c r="K380" s="120">
        <f t="shared" si="154"/>
        <v>0.01569110964</v>
      </c>
      <c r="L380" s="120">
        <f t="shared" si="154"/>
        <v>0.01541776088</v>
      </c>
      <c r="M380" s="120">
        <f t="shared" si="154"/>
        <v>0.01573508992</v>
      </c>
      <c r="N380" s="120">
        <f t="shared" si="154"/>
        <v>0.01638721427</v>
      </c>
      <c r="O380" s="120">
        <f t="shared" si="154"/>
        <v>0.01632706583</v>
      </c>
      <c r="P380" s="120">
        <f t="shared" si="154"/>
        <v>0.01854125973</v>
      </c>
      <c r="Q380" s="120">
        <f t="shared" si="154"/>
        <v>0.0157557455</v>
      </c>
      <c r="R380" s="120">
        <f t="shared" si="154"/>
        <v>0.01705182193</v>
      </c>
      <c r="S380" s="120">
        <f t="shared" si="154"/>
        <v>0.01536993607</v>
      </c>
      <c r="T380" s="120">
        <f t="shared" si="154"/>
        <v>0.01450212995</v>
      </c>
      <c r="U380" s="196">
        <f t="shared" si="154"/>
        <v>0.01250308121</v>
      </c>
    </row>
    <row r="381" ht="15.75" customHeight="1">
      <c r="A381" s="136" t="s">
        <v>194</v>
      </c>
      <c r="B381" s="120">
        <f t="shared" ref="B381:U381" si="155">B165/B$12</f>
        <v>0</v>
      </c>
      <c r="C381" s="120">
        <f t="shared" si="155"/>
        <v>0</v>
      </c>
      <c r="D381" s="120">
        <f t="shared" si="155"/>
        <v>0</v>
      </c>
      <c r="E381" s="120">
        <f t="shared" si="155"/>
        <v>0</v>
      </c>
      <c r="F381" s="120">
        <f t="shared" si="155"/>
        <v>0</v>
      </c>
      <c r="G381" s="120">
        <f t="shared" si="155"/>
        <v>0</v>
      </c>
      <c r="H381" s="120">
        <f t="shared" si="155"/>
        <v>0</v>
      </c>
      <c r="I381" s="120">
        <f t="shared" si="155"/>
        <v>0</v>
      </c>
      <c r="J381" s="120">
        <f t="shared" si="155"/>
        <v>0</v>
      </c>
      <c r="K381" s="120">
        <f t="shared" si="155"/>
        <v>0</v>
      </c>
      <c r="L381" s="120">
        <f t="shared" si="155"/>
        <v>0</v>
      </c>
      <c r="M381" s="120">
        <f t="shared" si="155"/>
        <v>0</v>
      </c>
      <c r="N381" s="120">
        <f t="shared" si="155"/>
        <v>0</v>
      </c>
      <c r="O381" s="120">
        <f t="shared" si="155"/>
        <v>0</v>
      </c>
      <c r="P381" s="120">
        <f t="shared" si="155"/>
        <v>0</v>
      </c>
      <c r="Q381" s="120">
        <f t="shared" si="155"/>
        <v>0.0000000004683868688</v>
      </c>
      <c r="R381" s="120">
        <f t="shared" si="155"/>
        <v>0.000000002903441089</v>
      </c>
      <c r="S381" s="120">
        <f t="shared" si="155"/>
        <v>0.00000003937733164</v>
      </c>
      <c r="T381" s="120">
        <f t="shared" si="155"/>
        <v>0.000000001121210282</v>
      </c>
      <c r="U381" s="196">
        <f t="shared" si="155"/>
        <v>0.000000001472754726</v>
      </c>
    </row>
    <row r="382" ht="15.75" customHeight="1">
      <c r="A382" s="140" t="s">
        <v>195</v>
      </c>
      <c r="B382" s="116">
        <f t="shared" ref="B382:U382" si="156">B166/B$12</f>
        <v>0.00007907262363</v>
      </c>
      <c r="C382" s="116">
        <f t="shared" si="156"/>
        <v>0.0001032591438</v>
      </c>
      <c r="D382" s="116">
        <f t="shared" si="156"/>
        <v>0.0001463786585</v>
      </c>
      <c r="E382" s="116">
        <f t="shared" si="156"/>
        <v>0.0001577614321</v>
      </c>
      <c r="F382" s="116">
        <f t="shared" si="156"/>
        <v>0.0001907070954</v>
      </c>
      <c r="G382" s="116">
        <f t="shared" si="156"/>
        <v>0.000189822687</v>
      </c>
      <c r="H382" s="116">
        <f t="shared" si="156"/>
        <v>0.0001771210571</v>
      </c>
      <c r="I382" s="116">
        <f t="shared" si="156"/>
        <v>0.0002056258388</v>
      </c>
      <c r="J382" s="116">
        <f t="shared" si="156"/>
        <v>0.0002000734314</v>
      </c>
      <c r="K382" s="116">
        <f t="shared" si="156"/>
        <v>0.0002077319141</v>
      </c>
      <c r="L382" s="116">
        <f t="shared" si="156"/>
        <v>0.0002074474858</v>
      </c>
      <c r="M382" s="116">
        <f t="shared" si="156"/>
        <v>0.0002418464813</v>
      </c>
      <c r="N382" s="116">
        <f t="shared" si="156"/>
        <v>0.0002741071532</v>
      </c>
      <c r="O382" s="116">
        <f t="shared" si="156"/>
        <v>0.0002367979975</v>
      </c>
      <c r="P382" s="116">
        <f t="shared" si="156"/>
        <v>0.0003024155273</v>
      </c>
      <c r="Q382" s="116">
        <f t="shared" si="156"/>
        <v>0.0002959483695</v>
      </c>
      <c r="R382" s="116">
        <f t="shared" si="156"/>
        <v>0.0002231386419</v>
      </c>
      <c r="S382" s="116">
        <f t="shared" si="156"/>
        <v>0.0001726963369</v>
      </c>
      <c r="T382" s="116">
        <f t="shared" si="156"/>
        <v>0.0001198368237</v>
      </c>
      <c r="U382" s="195">
        <f t="shared" si="156"/>
        <v>0.0001110199331</v>
      </c>
    </row>
    <row r="383" ht="15.75" customHeight="1">
      <c r="A383" s="136" t="s">
        <v>196</v>
      </c>
      <c r="B383" s="120">
        <f t="shared" ref="B383:U383" si="157">B167/B$12</f>
        <v>0.0000160480746</v>
      </c>
      <c r="C383" s="120">
        <f t="shared" si="157"/>
        <v>0.00001391767622</v>
      </c>
      <c r="D383" s="120">
        <f t="shared" si="157"/>
        <v>0.000004657909137</v>
      </c>
      <c r="E383" s="120">
        <f t="shared" si="157"/>
        <v>0.00000387258565</v>
      </c>
      <c r="F383" s="120">
        <f t="shared" si="157"/>
        <v>0.000001802083633</v>
      </c>
      <c r="G383" s="120">
        <f t="shared" si="157"/>
        <v>0.0000001668782518</v>
      </c>
      <c r="H383" s="120">
        <f t="shared" si="157"/>
        <v>0.0000005469615194</v>
      </c>
      <c r="I383" s="120">
        <f t="shared" si="157"/>
        <v>0.000001215614653</v>
      </c>
      <c r="J383" s="120">
        <f t="shared" si="157"/>
        <v>0.000003324547984</v>
      </c>
      <c r="K383" s="120">
        <f t="shared" si="157"/>
        <v>0.000001707183679</v>
      </c>
      <c r="L383" s="120">
        <f t="shared" si="157"/>
        <v>0.000008379520268</v>
      </c>
      <c r="M383" s="120">
        <f t="shared" si="157"/>
        <v>0.00001525085338</v>
      </c>
      <c r="N383" s="120">
        <f t="shared" si="157"/>
        <v>0.0000146740966</v>
      </c>
      <c r="O383" s="120">
        <f t="shared" si="157"/>
        <v>0.00000735445987</v>
      </c>
      <c r="P383" s="120">
        <f t="shared" si="157"/>
        <v>0.000006408623132</v>
      </c>
      <c r="Q383" s="120">
        <f t="shared" si="157"/>
        <v>0.000007752739453</v>
      </c>
      <c r="R383" s="120">
        <f t="shared" si="157"/>
        <v>0.000009048090246</v>
      </c>
      <c r="S383" s="120">
        <f t="shared" si="157"/>
        <v>0.000003826893268</v>
      </c>
      <c r="T383" s="120">
        <f t="shared" si="157"/>
        <v>0.000004035609543</v>
      </c>
      <c r="U383" s="196">
        <f t="shared" si="157"/>
        <v>0.000002718337035</v>
      </c>
    </row>
    <row r="384" ht="15.75" customHeight="1">
      <c r="A384" s="140" t="s">
        <v>34</v>
      </c>
      <c r="B384" s="116">
        <f t="shared" ref="B384:U384" si="158">B168/B$12</f>
        <v>0.004457781542</v>
      </c>
      <c r="C384" s="116">
        <f t="shared" si="158"/>
        <v>0.005274503508</v>
      </c>
      <c r="D384" s="116">
        <f t="shared" si="158"/>
        <v>0.005217118858</v>
      </c>
      <c r="E384" s="116">
        <f t="shared" si="158"/>
        <v>0.005161794051</v>
      </c>
      <c r="F384" s="116">
        <f t="shared" si="158"/>
        <v>0.006921856575</v>
      </c>
      <c r="G384" s="116">
        <f t="shared" si="158"/>
        <v>0.008154053702</v>
      </c>
      <c r="H384" s="116">
        <f t="shared" si="158"/>
        <v>0.008645227035</v>
      </c>
      <c r="I384" s="116">
        <f t="shared" si="158"/>
        <v>0.01067077717</v>
      </c>
      <c r="J384" s="116">
        <f t="shared" si="158"/>
        <v>0.01840959269</v>
      </c>
      <c r="K384" s="116">
        <f t="shared" si="158"/>
        <v>0.02455932056</v>
      </c>
      <c r="L384" s="116">
        <f t="shared" si="158"/>
        <v>0.02481467491</v>
      </c>
      <c r="M384" s="116">
        <f t="shared" si="158"/>
        <v>0.02274772477</v>
      </c>
      <c r="N384" s="116">
        <f t="shared" si="158"/>
        <v>0.01797374118</v>
      </c>
      <c r="O384" s="116">
        <f t="shared" si="158"/>
        <v>0.01419778604</v>
      </c>
      <c r="P384" s="116">
        <f t="shared" si="158"/>
        <v>0.01348966988</v>
      </c>
      <c r="Q384" s="116">
        <f t="shared" si="158"/>
        <v>0.01275900913</v>
      </c>
      <c r="R384" s="116">
        <f t="shared" si="158"/>
        <v>0.01255682912</v>
      </c>
      <c r="S384" s="116">
        <f t="shared" si="158"/>
        <v>0.01012363875</v>
      </c>
      <c r="T384" s="116">
        <f t="shared" si="158"/>
        <v>0.01232358474</v>
      </c>
      <c r="U384" s="195">
        <f t="shared" si="158"/>
        <v>0.01198207288</v>
      </c>
    </row>
    <row r="385" ht="15.75" customHeight="1">
      <c r="A385" s="140" t="s">
        <v>63</v>
      </c>
      <c r="B385" s="116">
        <f t="shared" ref="B385:U385" si="159">B169/B$12</f>
        <v>0</v>
      </c>
      <c r="C385" s="116">
        <f t="shared" si="159"/>
        <v>0</v>
      </c>
      <c r="D385" s="116">
        <f t="shared" si="159"/>
        <v>0</v>
      </c>
      <c r="E385" s="116">
        <f t="shared" si="159"/>
        <v>0</v>
      </c>
      <c r="F385" s="116">
        <f t="shared" si="159"/>
        <v>0</v>
      </c>
      <c r="G385" s="116">
        <f t="shared" si="159"/>
        <v>0</v>
      </c>
      <c r="H385" s="116">
        <f t="shared" si="159"/>
        <v>0</v>
      </c>
      <c r="I385" s="116">
        <f t="shared" si="159"/>
        <v>0</v>
      </c>
      <c r="J385" s="116">
        <f t="shared" si="159"/>
        <v>0</v>
      </c>
      <c r="K385" s="116">
        <f t="shared" si="159"/>
        <v>0.0002747031238</v>
      </c>
      <c r="L385" s="116">
        <f t="shared" si="159"/>
        <v>0.001265822434</v>
      </c>
      <c r="M385" s="116">
        <f t="shared" si="159"/>
        <v>0.002209659805</v>
      </c>
      <c r="N385" s="116">
        <f t="shared" si="159"/>
        <v>0.001381344659</v>
      </c>
      <c r="O385" s="116">
        <f t="shared" si="159"/>
        <v>0.0009163981793</v>
      </c>
      <c r="P385" s="116">
        <f t="shared" si="159"/>
        <v>0.0006893582841</v>
      </c>
      <c r="Q385" s="116">
        <f t="shared" si="159"/>
        <v>0.0007440100585</v>
      </c>
      <c r="R385" s="116">
        <f t="shared" si="159"/>
        <v>0.0007419274312</v>
      </c>
      <c r="S385" s="116">
        <f t="shared" si="159"/>
        <v>0.0003321511954</v>
      </c>
      <c r="T385" s="116">
        <f t="shared" si="159"/>
        <v>0.0001119016448</v>
      </c>
      <c r="U385" s="195">
        <f t="shared" si="159"/>
        <v>0.00008725040822</v>
      </c>
    </row>
    <row r="386" ht="15.75" customHeight="1">
      <c r="A386" s="140" t="s">
        <v>35</v>
      </c>
      <c r="B386" s="116">
        <f t="shared" ref="B386:U386" si="160">B170/B$12</f>
        <v>0.00004797463365</v>
      </c>
      <c r="C386" s="116">
        <f t="shared" si="160"/>
        <v>0.00004025096733</v>
      </c>
      <c r="D386" s="116">
        <f t="shared" si="160"/>
        <v>0.00005545093847</v>
      </c>
      <c r="E386" s="116">
        <f t="shared" si="160"/>
        <v>0.00004401228337</v>
      </c>
      <c r="F386" s="116">
        <f t="shared" si="160"/>
        <v>0.00005023661118</v>
      </c>
      <c r="G386" s="116">
        <f t="shared" si="160"/>
        <v>0.00005345490076</v>
      </c>
      <c r="H386" s="116">
        <f t="shared" si="160"/>
        <v>0.00006976146113</v>
      </c>
      <c r="I386" s="116">
        <f t="shared" si="160"/>
        <v>0.00007326281001</v>
      </c>
      <c r="J386" s="116">
        <f t="shared" si="160"/>
        <v>0.00008769556456</v>
      </c>
      <c r="K386" s="116">
        <f t="shared" si="160"/>
        <v>0.00008907439845</v>
      </c>
      <c r="L386" s="116">
        <f t="shared" si="160"/>
        <v>0.00009362293379</v>
      </c>
      <c r="M386" s="116">
        <f t="shared" si="160"/>
        <v>0.0001267193816</v>
      </c>
      <c r="N386" s="116">
        <f t="shared" si="160"/>
        <v>0.0001541532371</v>
      </c>
      <c r="O386" s="116">
        <f t="shared" si="160"/>
        <v>0.0001718333922</v>
      </c>
      <c r="P386" s="116">
        <f t="shared" si="160"/>
        <v>0.0001678789836</v>
      </c>
      <c r="Q386" s="116">
        <f t="shared" si="160"/>
        <v>0.0001596646526</v>
      </c>
      <c r="R386" s="116">
        <f t="shared" si="160"/>
        <v>0.00019211489</v>
      </c>
      <c r="S386" s="116">
        <f t="shared" si="160"/>
        <v>0.000154477272</v>
      </c>
      <c r="T386" s="116">
        <f t="shared" si="160"/>
        <v>0.0002431000659</v>
      </c>
      <c r="U386" s="195">
        <f t="shared" si="160"/>
        <v>0.0001821852824</v>
      </c>
    </row>
    <row r="387" ht="15.75" customHeight="1">
      <c r="A387" s="140" t="s">
        <v>197</v>
      </c>
      <c r="B387" s="116">
        <f t="shared" ref="B387:U387" si="161">B171/B$12</f>
        <v>0.003493123637</v>
      </c>
      <c r="C387" s="116">
        <f t="shared" si="161"/>
        <v>0.003039539593</v>
      </c>
      <c r="D387" s="116">
        <f t="shared" si="161"/>
        <v>0.003961589602</v>
      </c>
      <c r="E387" s="116">
        <f t="shared" si="161"/>
        <v>0.00245556297</v>
      </c>
      <c r="F387" s="116">
        <f t="shared" si="161"/>
        <v>0.004362693866</v>
      </c>
      <c r="G387" s="116">
        <f t="shared" si="161"/>
        <v>0.005585467182</v>
      </c>
      <c r="H387" s="116">
        <f t="shared" si="161"/>
        <v>0.004658940653</v>
      </c>
      <c r="I387" s="116">
        <f t="shared" si="161"/>
        <v>0.004779297531</v>
      </c>
      <c r="J387" s="116">
        <f t="shared" si="161"/>
        <v>0.005472961978</v>
      </c>
      <c r="K387" s="116">
        <f t="shared" si="161"/>
        <v>0.0008548386777</v>
      </c>
      <c r="L387" s="116">
        <f t="shared" si="161"/>
        <v>0.001076939124</v>
      </c>
      <c r="M387" s="116">
        <f t="shared" si="161"/>
        <v>0.0007764828064</v>
      </c>
      <c r="N387" s="116">
        <f t="shared" si="161"/>
        <v>0.000435794564</v>
      </c>
      <c r="O387" s="116">
        <f t="shared" si="161"/>
        <v>0.0003120339206</v>
      </c>
      <c r="P387" s="116">
        <f t="shared" si="161"/>
        <v>0.0003151920339</v>
      </c>
      <c r="Q387" s="116">
        <f t="shared" si="161"/>
        <v>0.0003138355956</v>
      </c>
      <c r="R387" s="116">
        <f t="shared" si="161"/>
        <v>0.0003598103886</v>
      </c>
      <c r="S387" s="116">
        <f t="shared" si="161"/>
        <v>0.0003725265722</v>
      </c>
      <c r="T387" s="116">
        <f t="shared" si="161"/>
        <v>0.000291441421</v>
      </c>
      <c r="U387" s="195">
        <f t="shared" si="161"/>
        <v>0.0003230104575</v>
      </c>
    </row>
    <row r="388" ht="15.75" customHeight="1">
      <c r="A388" s="136" t="s">
        <v>36</v>
      </c>
      <c r="B388" s="120">
        <f t="shared" ref="B388:U388" si="162">B172/B$12</f>
        <v>0.000038979087</v>
      </c>
      <c r="C388" s="120">
        <f t="shared" si="162"/>
        <v>0.000001712314281</v>
      </c>
      <c r="D388" s="120">
        <f t="shared" si="162"/>
        <v>0.00001108867243</v>
      </c>
      <c r="E388" s="120">
        <f t="shared" si="162"/>
        <v>0.000004988244093</v>
      </c>
      <c r="F388" s="120">
        <f t="shared" si="162"/>
        <v>0.000003197312632</v>
      </c>
      <c r="G388" s="120">
        <f t="shared" si="162"/>
        <v>0.000003230727637</v>
      </c>
      <c r="H388" s="120">
        <f t="shared" si="162"/>
        <v>0.00001184320861</v>
      </c>
      <c r="I388" s="120">
        <f t="shared" si="162"/>
        <v>0.000009478499165</v>
      </c>
      <c r="J388" s="120">
        <f t="shared" si="162"/>
        <v>0.000009120136809</v>
      </c>
      <c r="K388" s="120">
        <f t="shared" si="162"/>
        <v>0.00001284402721</v>
      </c>
      <c r="L388" s="120">
        <f t="shared" si="162"/>
        <v>0.00001440467226</v>
      </c>
      <c r="M388" s="120">
        <f t="shared" si="162"/>
        <v>0.00002688396751</v>
      </c>
      <c r="N388" s="120">
        <f t="shared" si="162"/>
        <v>0.00003023243284</v>
      </c>
      <c r="O388" s="120">
        <f t="shared" si="162"/>
        <v>0.00001829676819</v>
      </c>
      <c r="P388" s="120">
        <f t="shared" si="162"/>
        <v>0.00001424313504</v>
      </c>
      <c r="Q388" s="120">
        <f t="shared" si="162"/>
        <v>0.00002483715049</v>
      </c>
      <c r="R388" s="120">
        <f t="shared" si="162"/>
        <v>0.00002589530716</v>
      </c>
      <c r="S388" s="120">
        <f t="shared" si="162"/>
        <v>0.00002970460611</v>
      </c>
      <c r="T388" s="120">
        <f t="shared" si="162"/>
        <v>0.00001564462081</v>
      </c>
      <c r="U388" s="196">
        <f t="shared" si="162"/>
        <v>0.00001686782806</v>
      </c>
    </row>
    <row r="389" ht="15.75" customHeight="1">
      <c r="A389" s="136" t="s">
        <v>198</v>
      </c>
      <c r="B389" s="120">
        <f t="shared" ref="B389:U389" si="163">B173/B$12</f>
        <v>0.006579843837</v>
      </c>
      <c r="C389" s="120">
        <f t="shared" si="163"/>
        <v>0.005950459615</v>
      </c>
      <c r="D389" s="120">
        <f t="shared" si="163"/>
        <v>0.004730941637</v>
      </c>
      <c r="E389" s="120">
        <f t="shared" si="163"/>
        <v>0.004357218581</v>
      </c>
      <c r="F389" s="120">
        <f t="shared" si="163"/>
        <v>0.004331903651</v>
      </c>
      <c r="G389" s="120">
        <f t="shared" si="163"/>
        <v>0.004448451485</v>
      </c>
      <c r="H389" s="120">
        <f t="shared" si="163"/>
        <v>0.005423687332</v>
      </c>
      <c r="I389" s="120">
        <f t="shared" si="163"/>
        <v>0.004232018789</v>
      </c>
      <c r="J389" s="120">
        <f t="shared" si="163"/>
        <v>0.004082039015</v>
      </c>
      <c r="K389" s="120">
        <f t="shared" si="163"/>
        <v>0.003807457401</v>
      </c>
      <c r="L389" s="120">
        <f t="shared" si="163"/>
        <v>0.003583141841</v>
      </c>
      <c r="M389" s="120">
        <f t="shared" si="163"/>
        <v>0.00346642659</v>
      </c>
      <c r="N389" s="120">
        <f t="shared" si="163"/>
        <v>0.003818482749</v>
      </c>
      <c r="O389" s="120">
        <f t="shared" si="163"/>
        <v>0.003865108563</v>
      </c>
      <c r="P389" s="120">
        <f t="shared" si="163"/>
        <v>0.004273146925</v>
      </c>
      <c r="Q389" s="120">
        <f t="shared" si="163"/>
        <v>0.004190653568</v>
      </c>
      <c r="R389" s="120">
        <f t="shared" si="163"/>
        <v>0.004424995682</v>
      </c>
      <c r="S389" s="120">
        <f t="shared" si="163"/>
        <v>0.004627209337</v>
      </c>
      <c r="T389" s="120">
        <f t="shared" si="163"/>
        <v>0.003689494171</v>
      </c>
      <c r="U389" s="196">
        <f t="shared" si="163"/>
        <v>0.003373617527</v>
      </c>
    </row>
    <row r="390" ht="15.75" customHeight="1">
      <c r="A390" s="140" t="s">
        <v>37</v>
      </c>
      <c r="B390" s="116">
        <f t="shared" ref="B390:U390" si="164">B174/B$12</f>
        <v>0.006522471486</v>
      </c>
      <c r="C390" s="116">
        <f t="shared" si="164"/>
        <v>0.006479917526</v>
      </c>
      <c r="D390" s="116">
        <f t="shared" si="164"/>
        <v>0.005894817363</v>
      </c>
      <c r="E390" s="116">
        <f t="shared" si="164"/>
        <v>0.005392840218</v>
      </c>
      <c r="F390" s="116">
        <f t="shared" si="164"/>
        <v>0.006137614461</v>
      </c>
      <c r="G390" s="116">
        <f t="shared" si="164"/>
        <v>0.00652035535</v>
      </c>
      <c r="H390" s="116">
        <f t="shared" si="164"/>
        <v>0.00691109051</v>
      </c>
      <c r="I390" s="116">
        <f t="shared" si="164"/>
        <v>0.01225521231</v>
      </c>
      <c r="J390" s="116">
        <f t="shared" si="164"/>
        <v>0.01565177918</v>
      </c>
      <c r="K390" s="116">
        <f t="shared" si="164"/>
        <v>0.01258617648</v>
      </c>
      <c r="L390" s="116">
        <f t="shared" si="164"/>
        <v>0.02881629327</v>
      </c>
      <c r="M390" s="116">
        <f t="shared" si="164"/>
        <v>0.02069230784</v>
      </c>
      <c r="N390" s="116">
        <f t="shared" si="164"/>
        <v>0.02450246006</v>
      </c>
      <c r="O390" s="116">
        <f t="shared" si="164"/>
        <v>0.02522336895</v>
      </c>
      <c r="P390" s="116">
        <f t="shared" si="164"/>
        <v>0.01793340145</v>
      </c>
      <c r="Q390" s="116">
        <f t="shared" si="164"/>
        <v>0.01812947535</v>
      </c>
      <c r="R390" s="116">
        <f t="shared" si="164"/>
        <v>0.01326014514</v>
      </c>
      <c r="S390" s="116">
        <f t="shared" si="164"/>
        <v>0.008504860958</v>
      </c>
      <c r="T390" s="116">
        <f t="shared" si="164"/>
        <v>0.01422763376</v>
      </c>
      <c r="U390" s="195">
        <f t="shared" si="164"/>
        <v>0.01837555224</v>
      </c>
    </row>
    <row r="391" ht="15.75" customHeight="1">
      <c r="A391" s="136" t="s">
        <v>199</v>
      </c>
      <c r="B391" s="120">
        <f t="shared" ref="B391:U391" si="165">B175/B$12</f>
        <v>0.00006386523168</v>
      </c>
      <c r="C391" s="120">
        <f t="shared" si="165"/>
        <v>0.00004991547582</v>
      </c>
      <c r="D391" s="120">
        <f t="shared" si="165"/>
        <v>0.00002687919654</v>
      </c>
      <c r="E391" s="120">
        <f t="shared" si="165"/>
        <v>0.00006401327223</v>
      </c>
      <c r="F391" s="120">
        <f t="shared" si="165"/>
        <v>0.000008651674876</v>
      </c>
      <c r="G391" s="120">
        <f t="shared" si="165"/>
        <v>0.000008710338381</v>
      </c>
      <c r="H391" s="120">
        <f t="shared" si="165"/>
        <v>0.000009961660981</v>
      </c>
      <c r="I391" s="120">
        <f t="shared" si="165"/>
        <v>0.00002885956578</v>
      </c>
      <c r="J391" s="120">
        <f t="shared" si="165"/>
        <v>0.00001500233825</v>
      </c>
      <c r="K391" s="120">
        <f t="shared" si="165"/>
        <v>0.000006003192609</v>
      </c>
      <c r="L391" s="120">
        <f t="shared" si="165"/>
        <v>0.00000241283004</v>
      </c>
      <c r="M391" s="120">
        <f t="shared" si="165"/>
        <v>0.00000108613842</v>
      </c>
      <c r="N391" s="120">
        <f t="shared" si="165"/>
        <v>0.000002068775867</v>
      </c>
      <c r="O391" s="120">
        <f t="shared" si="165"/>
        <v>0.000002048850298</v>
      </c>
      <c r="P391" s="120">
        <f t="shared" si="165"/>
        <v>0.0000007143023749</v>
      </c>
      <c r="Q391" s="120">
        <f t="shared" si="165"/>
        <v>0.000000407028189</v>
      </c>
      <c r="R391" s="120">
        <f t="shared" si="165"/>
        <v>0.000000681824749</v>
      </c>
      <c r="S391" s="120">
        <f t="shared" si="165"/>
        <v>0.0000006470522026</v>
      </c>
      <c r="T391" s="120">
        <f t="shared" si="165"/>
        <v>0.0000004795042641</v>
      </c>
      <c r="U391" s="196">
        <f t="shared" si="165"/>
        <v>0.0000008251108351</v>
      </c>
    </row>
    <row r="392" ht="15.75" customHeight="1">
      <c r="A392" s="140" t="s">
        <v>200</v>
      </c>
      <c r="B392" s="116">
        <f t="shared" ref="B392:U392" si="166">B176/B$12</f>
        <v>0.119586739</v>
      </c>
      <c r="C392" s="116">
        <f t="shared" si="166"/>
        <v>0.1153884512</v>
      </c>
      <c r="D392" s="116">
        <f t="shared" si="166"/>
        <v>0.1131602719</v>
      </c>
      <c r="E392" s="116">
        <f t="shared" si="166"/>
        <v>0.1100479335</v>
      </c>
      <c r="F392" s="116">
        <f t="shared" si="166"/>
        <v>0.1056647147</v>
      </c>
      <c r="G392" s="116">
        <f t="shared" si="166"/>
        <v>0.09124276177</v>
      </c>
      <c r="H392" s="116">
        <f t="shared" si="166"/>
        <v>0.08524938362</v>
      </c>
      <c r="I392" s="116">
        <f t="shared" si="166"/>
        <v>0.08290366286</v>
      </c>
      <c r="J392" s="116">
        <f t="shared" si="166"/>
        <v>0.07164793645</v>
      </c>
      <c r="K392" s="116">
        <f t="shared" si="166"/>
        <v>0.07270894135</v>
      </c>
      <c r="L392" s="116">
        <f t="shared" si="166"/>
        <v>0.08020807672</v>
      </c>
      <c r="M392" s="116">
        <f t="shared" si="166"/>
        <v>0.07758495489</v>
      </c>
      <c r="N392" s="116">
        <f t="shared" si="166"/>
        <v>0.08621247251</v>
      </c>
      <c r="O392" s="116">
        <f t="shared" si="166"/>
        <v>0.08794333573</v>
      </c>
      <c r="P392" s="116">
        <f t="shared" si="166"/>
        <v>0.0840849433</v>
      </c>
      <c r="Q392" s="116">
        <f t="shared" si="166"/>
        <v>0.0830662388</v>
      </c>
      <c r="R392" s="116">
        <f t="shared" si="166"/>
        <v>0.08372206954</v>
      </c>
      <c r="S392" s="116">
        <f t="shared" si="166"/>
        <v>0.09747002258</v>
      </c>
      <c r="T392" s="116">
        <f t="shared" si="166"/>
        <v>0.09338794214</v>
      </c>
      <c r="U392" s="195">
        <f t="shared" si="166"/>
        <v>0.08766266724</v>
      </c>
    </row>
    <row r="393" ht="15.75" customHeight="1">
      <c r="A393" s="136" t="s">
        <v>38</v>
      </c>
      <c r="B393" s="120">
        <f t="shared" ref="B393:U393" si="167">B177/B$12</f>
        <v>0.00004362828011</v>
      </c>
      <c r="C393" s="120">
        <f t="shared" si="167"/>
        <v>0.00002737921045</v>
      </c>
      <c r="D393" s="120">
        <f t="shared" si="167"/>
        <v>0.00002151214574</v>
      </c>
      <c r="E393" s="120">
        <f t="shared" si="167"/>
        <v>0.0000227452812</v>
      </c>
      <c r="F393" s="120">
        <f t="shared" si="167"/>
        <v>0.00001075706916</v>
      </c>
      <c r="G393" s="120">
        <f t="shared" si="167"/>
        <v>0.00001787451497</v>
      </c>
      <c r="H393" s="120">
        <f t="shared" si="167"/>
        <v>0.0001839630485</v>
      </c>
      <c r="I393" s="120">
        <f t="shared" si="167"/>
        <v>0.00004014895112</v>
      </c>
      <c r="J393" s="120">
        <f t="shared" si="167"/>
        <v>0.00004142951204</v>
      </c>
      <c r="K393" s="120">
        <f t="shared" si="167"/>
        <v>0.00005985537778</v>
      </c>
      <c r="L393" s="120">
        <f t="shared" si="167"/>
        <v>0.00004551351305</v>
      </c>
      <c r="M393" s="120">
        <f t="shared" si="167"/>
        <v>0.00002434573144</v>
      </c>
      <c r="N393" s="120">
        <f t="shared" si="167"/>
        <v>0.0000298512643</v>
      </c>
      <c r="O393" s="120">
        <f t="shared" si="167"/>
        <v>0.00001966581562</v>
      </c>
      <c r="P393" s="120">
        <f t="shared" si="167"/>
        <v>0.00002538516569</v>
      </c>
      <c r="Q393" s="120">
        <f t="shared" si="167"/>
        <v>0.00003597398507</v>
      </c>
      <c r="R393" s="120">
        <f t="shared" si="167"/>
        <v>0.00004094819749</v>
      </c>
      <c r="S393" s="120">
        <f t="shared" si="167"/>
        <v>0.00002201873435</v>
      </c>
      <c r="T393" s="120">
        <f t="shared" si="167"/>
        <v>0.00006557921568</v>
      </c>
      <c r="U393" s="196">
        <f t="shared" si="167"/>
        <v>0.0001405571337</v>
      </c>
    </row>
    <row r="394" ht="15.75" customHeight="1">
      <c r="A394" s="140" t="s">
        <v>201</v>
      </c>
      <c r="B394" s="116">
        <f t="shared" ref="B394:U394" si="168">B178/B$12</f>
        <v>0.00006678702787</v>
      </c>
      <c r="C394" s="116">
        <f t="shared" si="168"/>
        <v>0.0001216420225</v>
      </c>
      <c r="D394" s="116">
        <f t="shared" si="168"/>
        <v>0.000258682151</v>
      </c>
      <c r="E394" s="116">
        <f t="shared" si="168"/>
        <v>0.0001929065683</v>
      </c>
      <c r="F394" s="116">
        <f t="shared" si="168"/>
        <v>0.0002129449957</v>
      </c>
      <c r="G394" s="116">
        <f t="shared" si="168"/>
        <v>0.0001161861132</v>
      </c>
      <c r="H394" s="116">
        <f t="shared" si="168"/>
        <v>0.0001948853728</v>
      </c>
      <c r="I394" s="116">
        <f t="shared" si="168"/>
        <v>0.0002915075456</v>
      </c>
      <c r="J394" s="116">
        <f t="shared" si="168"/>
        <v>0.0002810017398</v>
      </c>
      <c r="K394" s="116">
        <f t="shared" si="168"/>
        <v>0.0002086025558</v>
      </c>
      <c r="L394" s="116">
        <f t="shared" si="168"/>
        <v>0.0002833590676</v>
      </c>
      <c r="M394" s="116">
        <f t="shared" si="168"/>
        <v>0.000222077537</v>
      </c>
      <c r="N394" s="116">
        <f t="shared" si="168"/>
        <v>0.0002252040033</v>
      </c>
      <c r="O394" s="116">
        <f t="shared" si="168"/>
        <v>0.0001995164755</v>
      </c>
      <c r="P394" s="116">
        <f t="shared" si="168"/>
        <v>0.0001815365536</v>
      </c>
      <c r="Q394" s="116">
        <f t="shared" si="168"/>
        <v>0.0001845046134</v>
      </c>
      <c r="R394" s="116">
        <f t="shared" si="168"/>
        <v>0.0001740772622</v>
      </c>
      <c r="S394" s="116">
        <f t="shared" si="168"/>
        <v>0.0001998608621</v>
      </c>
      <c r="T394" s="116">
        <f t="shared" si="168"/>
        <v>0.0002259963768</v>
      </c>
      <c r="U394" s="195">
        <f t="shared" si="168"/>
        <v>0.0001972762319</v>
      </c>
    </row>
    <row r="395" ht="15.75" customHeight="1">
      <c r="A395" s="136" t="s">
        <v>39</v>
      </c>
      <c r="B395" s="120">
        <f t="shared" ref="B395:U395" si="169">B179/B$12</f>
        <v>0.02138493643</v>
      </c>
      <c r="C395" s="120">
        <f t="shared" si="169"/>
        <v>0.02056292562</v>
      </c>
      <c r="D395" s="120">
        <f t="shared" si="169"/>
        <v>0.02120134623</v>
      </c>
      <c r="E395" s="120">
        <f t="shared" si="169"/>
        <v>0.02269528252</v>
      </c>
      <c r="F395" s="120">
        <f t="shared" si="169"/>
        <v>0.02370607864</v>
      </c>
      <c r="G395" s="120">
        <f t="shared" si="169"/>
        <v>0.0226537112</v>
      </c>
      <c r="H395" s="120">
        <f t="shared" si="169"/>
        <v>0.02475939859</v>
      </c>
      <c r="I395" s="120">
        <f t="shared" si="169"/>
        <v>0.02377745484</v>
      </c>
      <c r="J395" s="120">
        <f t="shared" si="169"/>
        <v>0.02239297362</v>
      </c>
      <c r="K395" s="120">
        <f t="shared" si="169"/>
        <v>0.0212029606</v>
      </c>
      <c r="L395" s="120">
        <f t="shared" si="169"/>
        <v>0.01975529903</v>
      </c>
      <c r="M395" s="120">
        <f t="shared" si="169"/>
        <v>0.01956474611</v>
      </c>
      <c r="N395" s="120">
        <f t="shared" si="169"/>
        <v>0.02213342685</v>
      </c>
      <c r="O395" s="120">
        <f t="shared" si="169"/>
        <v>0.02435102262</v>
      </c>
      <c r="P395" s="120">
        <f t="shared" si="169"/>
        <v>0.02270875889</v>
      </c>
      <c r="Q395" s="120">
        <f t="shared" si="169"/>
        <v>0.02103931519</v>
      </c>
      <c r="R395" s="120">
        <f t="shared" si="169"/>
        <v>0.02233793904</v>
      </c>
      <c r="S395" s="120">
        <f t="shared" si="169"/>
        <v>0.02340253351</v>
      </c>
      <c r="T395" s="120">
        <f t="shared" si="169"/>
        <v>0.0231037499</v>
      </c>
      <c r="U395" s="196">
        <f t="shared" si="169"/>
        <v>0.02080915866</v>
      </c>
    </row>
    <row r="396" ht="15.75" customHeight="1">
      <c r="A396" s="140" t="s">
        <v>74</v>
      </c>
      <c r="B396" s="116">
        <f t="shared" ref="B396:U396" si="170">B180/B$12</f>
        <v>0</v>
      </c>
      <c r="C396" s="116">
        <f t="shared" si="170"/>
        <v>0</v>
      </c>
      <c r="D396" s="116">
        <f t="shared" si="170"/>
        <v>0.000000001515259966</v>
      </c>
      <c r="E396" s="116">
        <f t="shared" si="170"/>
        <v>0.0000138528643</v>
      </c>
      <c r="F396" s="116">
        <f t="shared" si="170"/>
        <v>0.00000005124904121</v>
      </c>
      <c r="G396" s="116">
        <f t="shared" si="170"/>
        <v>0.00000009359309361</v>
      </c>
      <c r="H396" s="116">
        <f t="shared" si="170"/>
        <v>0.00000002287293626</v>
      </c>
      <c r="I396" s="116">
        <f t="shared" si="170"/>
        <v>0.0000001790828893</v>
      </c>
      <c r="J396" s="116">
        <f t="shared" si="170"/>
        <v>0.0000009997734879</v>
      </c>
      <c r="K396" s="116">
        <f t="shared" si="170"/>
        <v>0.0000003783963825</v>
      </c>
      <c r="L396" s="116">
        <f t="shared" si="170"/>
        <v>0.0000002035905475</v>
      </c>
      <c r="M396" s="116">
        <f t="shared" si="170"/>
        <v>0.00000005104033929</v>
      </c>
      <c r="N396" s="116">
        <f t="shared" si="170"/>
        <v>0.000000431118857</v>
      </c>
      <c r="O396" s="116">
        <f t="shared" si="170"/>
        <v>0.0000001825396579</v>
      </c>
      <c r="P396" s="116">
        <f t="shared" si="170"/>
        <v>0.0000008484717183</v>
      </c>
      <c r="Q396" s="116">
        <f t="shared" si="170"/>
        <v>0.000001411718023</v>
      </c>
      <c r="R396" s="116">
        <f t="shared" si="170"/>
        <v>0.00001188668782</v>
      </c>
      <c r="S396" s="116">
        <f t="shared" si="170"/>
        <v>0.000000588715415</v>
      </c>
      <c r="T396" s="116">
        <f t="shared" si="170"/>
        <v>0.00004228868822</v>
      </c>
      <c r="U396" s="195">
        <f t="shared" si="170"/>
        <v>0.00005351880217</v>
      </c>
    </row>
    <row r="397" ht="15.75" customHeight="1">
      <c r="A397" s="140" t="s">
        <v>202</v>
      </c>
      <c r="B397" s="116">
        <f t="shared" ref="B397:U397" si="171">B181/B$12</f>
        <v>0.00005357595438</v>
      </c>
      <c r="C397" s="116">
        <f t="shared" si="171"/>
        <v>0.00008280402628</v>
      </c>
      <c r="D397" s="116">
        <f t="shared" si="171"/>
        <v>0.00004829739617</v>
      </c>
      <c r="E397" s="116">
        <f t="shared" si="171"/>
        <v>0.00002729004158</v>
      </c>
      <c r="F397" s="116">
        <f t="shared" si="171"/>
        <v>0.00002730318818</v>
      </c>
      <c r="G397" s="116">
        <f t="shared" si="171"/>
        <v>0.00002728326974</v>
      </c>
      <c r="H397" s="116">
        <f t="shared" si="171"/>
        <v>0.00003617205699</v>
      </c>
      <c r="I397" s="116">
        <f t="shared" si="171"/>
        <v>0.00004413963422</v>
      </c>
      <c r="J397" s="116">
        <f t="shared" si="171"/>
        <v>0.00004393668927</v>
      </c>
      <c r="K397" s="116">
        <f t="shared" si="171"/>
        <v>0.00004664560407</v>
      </c>
      <c r="L397" s="116">
        <f t="shared" si="171"/>
        <v>0.0000604843414</v>
      </c>
      <c r="M397" s="116">
        <f t="shared" si="171"/>
        <v>0.00008495205111</v>
      </c>
      <c r="N397" s="116">
        <f t="shared" si="171"/>
        <v>0.0001278145508</v>
      </c>
      <c r="O397" s="116">
        <f t="shared" si="171"/>
        <v>0.00006629336816</v>
      </c>
      <c r="P397" s="116">
        <f t="shared" si="171"/>
        <v>0.00003974400142</v>
      </c>
      <c r="Q397" s="116">
        <f t="shared" si="171"/>
        <v>0.00006827300677</v>
      </c>
      <c r="R397" s="116">
        <f t="shared" si="171"/>
        <v>0.00008731469995</v>
      </c>
      <c r="S397" s="116">
        <f t="shared" si="171"/>
        <v>0.00007982417106</v>
      </c>
      <c r="T397" s="116">
        <f t="shared" si="171"/>
        <v>0.0001991560976</v>
      </c>
      <c r="U397" s="195">
        <f t="shared" si="171"/>
        <v>0.00007080047431</v>
      </c>
    </row>
    <row r="398" ht="15.75" customHeight="1">
      <c r="A398" s="140" t="s">
        <v>203</v>
      </c>
      <c r="B398" s="116">
        <f t="shared" ref="B398:U398" si="172">B182/B$12</f>
        <v>0.0000001284039786</v>
      </c>
      <c r="C398" s="116">
        <f t="shared" si="172"/>
        <v>0</v>
      </c>
      <c r="D398" s="116">
        <f t="shared" si="172"/>
        <v>0.000000001515259966</v>
      </c>
      <c r="E398" s="116">
        <f t="shared" si="172"/>
        <v>0.0000000164253225</v>
      </c>
      <c r="F398" s="116">
        <f t="shared" si="172"/>
        <v>0.00000004079005321</v>
      </c>
      <c r="G398" s="116">
        <f t="shared" si="172"/>
        <v>0.00000001589316684</v>
      </c>
      <c r="H398" s="116">
        <f t="shared" si="172"/>
        <v>0.0000000586740539</v>
      </c>
      <c r="I398" s="116">
        <f t="shared" si="172"/>
        <v>0.000000004297989343</v>
      </c>
      <c r="J398" s="116">
        <f t="shared" si="172"/>
        <v>0.00000002695889497</v>
      </c>
      <c r="K398" s="116">
        <f t="shared" si="172"/>
        <v>0</v>
      </c>
      <c r="L398" s="116">
        <f t="shared" si="172"/>
        <v>0.00000001282056345</v>
      </c>
      <c r="M398" s="116">
        <f t="shared" si="172"/>
        <v>0.00000001786411875</v>
      </c>
      <c r="N398" s="116">
        <f t="shared" si="172"/>
        <v>0.00000001367687408</v>
      </c>
      <c r="O398" s="116">
        <f t="shared" si="172"/>
        <v>0.00000001510673031</v>
      </c>
      <c r="P398" s="116">
        <f t="shared" si="172"/>
        <v>0.0000003166831061</v>
      </c>
      <c r="Q398" s="116">
        <f t="shared" si="172"/>
        <v>0.00000005573803739</v>
      </c>
      <c r="R398" s="116">
        <f t="shared" si="172"/>
        <v>0.00000006290789025</v>
      </c>
      <c r="S398" s="116">
        <f t="shared" si="172"/>
        <v>0.0000001157012954</v>
      </c>
      <c r="T398" s="116">
        <f t="shared" si="172"/>
        <v>0.00000001532320719</v>
      </c>
      <c r="U398" s="195">
        <f t="shared" si="172"/>
        <v>0.0000000007363773629</v>
      </c>
    </row>
    <row r="399" ht="15.75" customHeight="1">
      <c r="A399" s="140" t="s">
        <v>204</v>
      </c>
      <c r="B399" s="116">
        <f t="shared" ref="B399:U399" si="173">B183/B$12</f>
        <v>0.0000248158859</v>
      </c>
      <c r="C399" s="116">
        <f t="shared" si="173"/>
        <v>0.00000654991394</v>
      </c>
      <c r="D399" s="116">
        <f t="shared" si="173"/>
        <v>0.00002826868993</v>
      </c>
      <c r="E399" s="116">
        <f t="shared" si="173"/>
        <v>0.00001290019559</v>
      </c>
      <c r="F399" s="116">
        <f t="shared" si="173"/>
        <v>0.00002147544007</v>
      </c>
      <c r="G399" s="116">
        <f t="shared" si="173"/>
        <v>0.00002130125833</v>
      </c>
      <c r="H399" s="116">
        <f t="shared" si="173"/>
        <v>0.0001027402573</v>
      </c>
      <c r="I399" s="116">
        <f t="shared" si="173"/>
        <v>0.00007741180239</v>
      </c>
      <c r="J399" s="116">
        <f t="shared" si="173"/>
        <v>0.0001951009493</v>
      </c>
      <c r="K399" s="116">
        <f t="shared" si="173"/>
        <v>0.00007681336566</v>
      </c>
      <c r="L399" s="116">
        <f t="shared" si="173"/>
        <v>0.00006128331891</v>
      </c>
      <c r="M399" s="116">
        <f t="shared" si="173"/>
        <v>0.00005141446497</v>
      </c>
      <c r="N399" s="116">
        <f t="shared" si="173"/>
        <v>0.00002334107224</v>
      </c>
      <c r="O399" s="116">
        <f t="shared" si="173"/>
        <v>0.0001100707842</v>
      </c>
      <c r="P399" s="116">
        <f t="shared" si="173"/>
        <v>0.00009902132101</v>
      </c>
      <c r="Q399" s="116">
        <f t="shared" si="173"/>
        <v>0.0001803720361</v>
      </c>
      <c r="R399" s="116">
        <f t="shared" si="173"/>
        <v>0.0003238144938</v>
      </c>
      <c r="S399" s="116">
        <f t="shared" si="173"/>
        <v>0.0001627742216</v>
      </c>
      <c r="T399" s="116">
        <f t="shared" si="173"/>
        <v>0.000237523166</v>
      </c>
      <c r="U399" s="195">
        <f t="shared" si="173"/>
        <v>0.0002808778903</v>
      </c>
    </row>
    <row r="400" ht="15.75" customHeight="1">
      <c r="A400" s="136" t="s">
        <v>205</v>
      </c>
      <c r="B400" s="120">
        <f t="shared" ref="B400:U400" si="174">B184/B$12</f>
        <v>0.00004129520405</v>
      </c>
      <c r="C400" s="120">
        <f t="shared" si="174"/>
        <v>0.00006081477494</v>
      </c>
      <c r="D400" s="120">
        <f t="shared" si="174"/>
        <v>0.0000668047814</v>
      </c>
      <c r="E400" s="120">
        <f t="shared" si="174"/>
        <v>0.00006384775552</v>
      </c>
      <c r="F400" s="120">
        <f t="shared" si="174"/>
        <v>0.00003170955983</v>
      </c>
      <c r="G400" s="120">
        <f t="shared" si="174"/>
        <v>0.00007973778394</v>
      </c>
      <c r="H400" s="120">
        <f t="shared" si="174"/>
        <v>0.0001069299826</v>
      </c>
      <c r="I400" s="120">
        <f t="shared" si="174"/>
        <v>0.0000894698115</v>
      </c>
      <c r="J400" s="120">
        <f t="shared" si="174"/>
        <v>0.0001258819789</v>
      </c>
      <c r="K400" s="120">
        <f t="shared" si="174"/>
        <v>0.00009733586947</v>
      </c>
      <c r="L400" s="120">
        <f t="shared" si="174"/>
        <v>0.00009063061428</v>
      </c>
      <c r="M400" s="120">
        <f t="shared" si="174"/>
        <v>0.000108164687</v>
      </c>
      <c r="N400" s="120">
        <f t="shared" si="174"/>
        <v>0.0001097236143</v>
      </c>
      <c r="O400" s="120">
        <f t="shared" si="174"/>
        <v>0.00008731123614</v>
      </c>
      <c r="P400" s="120">
        <f t="shared" si="174"/>
        <v>0.0001070057549</v>
      </c>
      <c r="Q400" s="120">
        <f t="shared" si="174"/>
        <v>0.00009131904588</v>
      </c>
      <c r="R400" s="120">
        <f t="shared" si="174"/>
        <v>0.0001011873415</v>
      </c>
      <c r="S400" s="120">
        <f t="shared" si="174"/>
        <v>0.0001082721055</v>
      </c>
      <c r="T400" s="120">
        <f t="shared" si="174"/>
        <v>0.000105664352</v>
      </c>
      <c r="U400" s="196">
        <f t="shared" si="174"/>
        <v>0.00009372979263</v>
      </c>
    </row>
    <row r="401" ht="15.75" customHeight="1">
      <c r="A401" s="140" t="s">
        <v>40</v>
      </c>
      <c r="B401" s="116">
        <f t="shared" ref="B401:U401" si="175">B185/B$12</f>
        <v>0.001290513284</v>
      </c>
      <c r="C401" s="116">
        <f t="shared" si="175"/>
        <v>0.001053725423</v>
      </c>
      <c r="D401" s="116">
        <f t="shared" si="175"/>
        <v>0.0009421037926</v>
      </c>
      <c r="E401" s="116">
        <f t="shared" si="175"/>
        <v>0.0009677698936</v>
      </c>
      <c r="F401" s="116">
        <f t="shared" si="175"/>
        <v>0.001353184914</v>
      </c>
      <c r="G401" s="116">
        <f t="shared" si="175"/>
        <v>0.001733178981</v>
      </c>
      <c r="H401" s="116">
        <f t="shared" si="175"/>
        <v>0.00173584205</v>
      </c>
      <c r="I401" s="116">
        <f t="shared" si="175"/>
        <v>0.002266515311</v>
      </c>
      <c r="J401" s="116">
        <f t="shared" si="175"/>
        <v>0.001791463311</v>
      </c>
      <c r="K401" s="116">
        <f t="shared" si="175"/>
        <v>0.001931477035</v>
      </c>
      <c r="L401" s="116">
        <f t="shared" si="175"/>
        <v>0.002300641905</v>
      </c>
      <c r="M401" s="116">
        <f t="shared" si="175"/>
        <v>0.00189124669</v>
      </c>
      <c r="N401" s="116">
        <f t="shared" si="175"/>
        <v>0.001759907451</v>
      </c>
      <c r="O401" s="116">
        <f t="shared" si="175"/>
        <v>0.00174700209</v>
      </c>
      <c r="P401" s="116">
        <f t="shared" si="175"/>
        <v>0.002049079841</v>
      </c>
      <c r="Q401" s="116">
        <f t="shared" si="175"/>
        <v>0.001762405829</v>
      </c>
      <c r="R401" s="116">
        <f t="shared" si="175"/>
        <v>0.001692135145</v>
      </c>
      <c r="S401" s="116">
        <f t="shared" si="175"/>
        <v>0.001813801081</v>
      </c>
      <c r="T401" s="116">
        <f t="shared" si="175"/>
        <v>0.001887181157</v>
      </c>
      <c r="U401" s="195">
        <f t="shared" si="175"/>
        <v>0.001664334342</v>
      </c>
    </row>
    <row r="402" ht="15.75" customHeight="1">
      <c r="A402" s="140" t="s">
        <v>206</v>
      </c>
      <c r="B402" s="116">
        <f t="shared" ref="B402:U402" si="176">B186/B$12</f>
        <v>0.000009923447099</v>
      </c>
      <c r="C402" s="116">
        <f t="shared" si="176"/>
        <v>0.00002474748496</v>
      </c>
      <c r="D402" s="116">
        <f t="shared" si="176"/>
        <v>0.0000289172212</v>
      </c>
      <c r="E402" s="116">
        <f t="shared" si="176"/>
        <v>0.00002023094337</v>
      </c>
      <c r="F402" s="116">
        <f t="shared" si="176"/>
        <v>0.00005244241175</v>
      </c>
      <c r="G402" s="116">
        <f t="shared" si="176"/>
        <v>0.00002511120361</v>
      </c>
      <c r="H402" s="116">
        <f t="shared" si="176"/>
        <v>0.00003827835608</v>
      </c>
      <c r="I402" s="116">
        <f t="shared" si="176"/>
        <v>0.0007482219218</v>
      </c>
      <c r="J402" s="116">
        <f t="shared" si="176"/>
        <v>0.002691973574</v>
      </c>
      <c r="K402" s="116">
        <f t="shared" si="176"/>
        <v>0.004770314496</v>
      </c>
      <c r="L402" s="116">
        <f t="shared" si="176"/>
        <v>0.004560662624</v>
      </c>
      <c r="M402" s="116">
        <f t="shared" si="176"/>
        <v>0.00485707933</v>
      </c>
      <c r="N402" s="116">
        <f t="shared" si="176"/>
        <v>0.004654655314</v>
      </c>
      <c r="O402" s="116">
        <f t="shared" si="176"/>
        <v>0.003501799253</v>
      </c>
      <c r="P402" s="116">
        <f t="shared" si="176"/>
        <v>0.003571579774</v>
      </c>
      <c r="Q402" s="116">
        <f t="shared" si="176"/>
        <v>0.003803006291</v>
      </c>
      <c r="R402" s="116">
        <f t="shared" si="176"/>
        <v>0.000419954203</v>
      </c>
      <c r="S402" s="116">
        <f t="shared" si="176"/>
        <v>0.0003757107885</v>
      </c>
      <c r="T402" s="116">
        <f t="shared" si="176"/>
        <v>0.0001902888192</v>
      </c>
      <c r="U402" s="195">
        <f t="shared" si="176"/>
        <v>0.003797335689</v>
      </c>
    </row>
    <row r="403" ht="15.75" customHeight="1">
      <c r="A403" s="140" t="s">
        <v>529</v>
      </c>
      <c r="B403" s="116">
        <f t="shared" ref="B403:U403" si="177">B187/B$12</f>
        <v>0.00000003876346523</v>
      </c>
      <c r="C403" s="116">
        <f t="shared" si="177"/>
        <v>0.00000003919970258</v>
      </c>
      <c r="D403" s="116">
        <f t="shared" si="177"/>
        <v>0.00000002878993936</v>
      </c>
      <c r="E403" s="116">
        <f t="shared" si="177"/>
        <v>0.000000001263486346</v>
      </c>
      <c r="F403" s="116">
        <f t="shared" si="177"/>
        <v>0</v>
      </c>
      <c r="G403" s="116">
        <f t="shared" si="177"/>
        <v>0</v>
      </c>
      <c r="H403" s="116">
        <f t="shared" si="177"/>
        <v>0</v>
      </c>
      <c r="I403" s="116">
        <f t="shared" si="177"/>
        <v>0</v>
      </c>
      <c r="J403" s="116">
        <f t="shared" si="177"/>
        <v>0</v>
      </c>
      <c r="K403" s="116">
        <f t="shared" si="177"/>
        <v>0.0000000005499947421</v>
      </c>
      <c r="L403" s="116">
        <f t="shared" si="177"/>
        <v>0.000000004102580302</v>
      </c>
      <c r="M403" s="116">
        <f t="shared" si="177"/>
        <v>0.0000000071456475</v>
      </c>
      <c r="N403" s="116">
        <f t="shared" si="177"/>
        <v>0.000000001189293399</v>
      </c>
      <c r="O403" s="116">
        <f t="shared" si="177"/>
        <v>0</v>
      </c>
      <c r="P403" s="116">
        <f t="shared" si="177"/>
        <v>0.000000001086391445</v>
      </c>
      <c r="Q403" s="116">
        <f t="shared" si="177"/>
        <v>0</v>
      </c>
      <c r="R403" s="116">
        <f t="shared" si="177"/>
        <v>0.000000002903441089</v>
      </c>
      <c r="S403" s="116">
        <f t="shared" si="177"/>
        <v>0.00000002770997412</v>
      </c>
      <c r="T403" s="116">
        <f t="shared" si="177"/>
        <v>0.000000009343419019</v>
      </c>
      <c r="U403" s="195">
        <f t="shared" si="177"/>
        <v>0.00000003313698133</v>
      </c>
    </row>
    <row r="404" ht="15.75" customHeight="1">
      <c r="A404" s="140" t="s">
        <v>207</v>
      </c>
      <c r="B404" s="116">
        <f t="shared" ref="B404:U404" si="178">B188/B$12</f>
        <v>0</v>
      </c>
      <c r="C404" s="116">
        <f t="shared" si="178"/>
        <v>0</v>
      </c>
      <c r="D404" s="116">
        <f t="shared" si="178"/>
        <v>0</v>
      </c>
      <c r="E404" s="116">
        <f t="shared" si="178"/>
        <v>0.00000009602496229</v>
      </c>
      <c r="F404" s="116">
        <f t="shared" si="178"/>
        <v>0.00000006066213042</v>
      </c>
      <c r="G404" s="116">
        <f t="shared" si="178"/>
        <v>0</v>
      </c>
      <c r="H404" s="116">
        <f t="shared" si="178"/>
        <v>0.000000007955803918</v>
      </c>
      <c r="I404" s="116">
        <f t="shared" si="178"/>
        <v>0</v>
      </c>
      <c r="J404" s="116">
        <f t="shared" si="178"/>
        <v>0</v>
      </c>
      <c r="K404" s="116">
        <f t="shared" si="178"/>
        <v>0</v>
      </c>
      <c r="L404" s="116">
        <f t="shared" si="178"/>
        <v>0</v>
      </c>
      <c r="M404" s="116">
        <f t="shared" si="178"/>
        <v>0</v>
      </c>
      <c r="N404" s="116">
        <f t="shared" si="178"/>
        <v>0.0000005910788191</v>
      </c>
      <c r="O404" s="116">
        <f t="shared" si="178"/>
        <v>0.0000000163656245</v>
      </c>
      <c r="P404" s="116">
        <f t="shared" si="178"/>
        <v>0.000000003802370056</v>
      </c>
      <c r="Q404" s="116">
        <f t="shared" si="178"/>
        <v>0.000000004215481819</v>
      </c>
      <c r="R404" s="116">
        <f t="shared" si="178"/>
        <v>0.00000001258157805</v>
      </c>
      <c r="S404" s="116">
        <f t="shared" si="178"/>
        <v>0.000000005833678762</v>
      </c>
      <c r="T404" s="116">
        <f t="shared" si="178"/>
        <v>0.00000001420199691</v>
      </c>
      <c r="U404" s="195">
        <f t="shared" si="178"/>
        <v>0.000000004050075496</v>
      </c>
    </row>
    <row r="405" ht="15.75" customHeight="1">
      <c r="A405" s="136" t="s">
        <v>208</v>
      </c>
      <c r="B405" s="120">
        <f t="shared" ref="B405:U405" si="179">B189/B$12</f>
        <v>0.000008486776168</v>
      </c>
      <c r="C405" s="120">
        <f t="shared" si="179"/>
        <v>0.00002074198808</v>
      </c>
      <c r="D405" s="120">
        <f t="shared" si="179"/>
        <v>0.00003030822985</v>
      </c>
      <c r="E405" s="120">
        <f t="shared" si="179"/>
        <v>0.00002247110466</v>
      </c>
      <c r="F405" s="120">
        <f t="shared" si="179"/>
        <v>0.00002081129433</v>
      </c>
      <c r="G405" s="120">
        <f t="shared" si="179"/>
        <v>0.00001506319035</v>
      </c>
      <c r="H405" s="120">
        <f t="shared" si="179"/>
        <v>0.00001999194077</v>
      </c>
      <c r="I405" s="120">
        <f t="shared" si="179"/>
        <v>0.00001903078048</v>
      </c>
      <c r="J405" s="120">
        <f t="shared" si="179"/>
        <v>0.00002308656518</v>
      </c>
      <c r="K405" s="120">
        <f t="shared" si="179"/>
        <v>0.00002358102457</v>
      </c>
      <c r="L405" s="120">
        <f t="shared" si="179"/>
        <v>0.00003688476103</v>
      </c>
      <c r="M405" s="120">
        <f t="shared" si="179"/>
        <v>0.00005694519614</v>
      </c>
      <c r="N405" s="120">
        <f t="shared" si="179"/>
        <v>0.00005088748594</v>
      </c>
      <c r="O405" s="120">
        <f t="shared" si="179"/>
        <v>0.00002376792235</v>
      </c>
      <c r="P405" s="120">
        <f t="shared" si="179"/>
        <v>0.00001813621878</v>
      </c>
      <c r="Q405" s="120">
        <f t="shared" si="179"/>
        <v>0.00002209240344</v>
      </c>
      <c r="R405" s="120">
        <f t="shared" si="179"/>
        <v>0.00002012713753</v>
      </c>
      <c r="S405" s="120">
        <f t="shared" si="179"/>
        <v>0.00001929586478</v>
      </c>
      <c r="T405" s="120">
        <f t="shared" si="179"/>
        <v>0.00001640592259</v>
      </c>
      <c r="U405" s="196">
        <f t="shared" si="179"/>
        <v>0.00002145803635</v>
      </c>
    </row>
    <row r="406" ht="15.75" customHeight="1">
      <c r="A406" s="140" t="s">
        <v>41</v>
      </c>
      <c r="B406" s="116">
        <f t="shared" ref="B406:U406" si="180">B190/B$12</f>
        <v>0.003018862331</v>
      </c>
      <c r="C406" s="116">
        <f t="shared" si="180"/>
        <v>0.001861289187</v>
      </c>
      <c r="D406" s="116">
        <f t="shared" si="180"/>
        <v>0.001189177537</v>
      </c>
      <c r="E406" s="116">
        <f t="shared" si="180"/>
        <v>0.0005523570623</v>
      </c>
      <c r="F406" s="116">
        <f t="shared" si="180"/>
        <v>0.000696185802</v>
      </c>
      <c r="G406" s="116">
        <f t="shared" si="180"/>
        <v>0.001054261744</v>
      </c>
      <c r="H406" s="116">
        <f t="shared" si="180"/>
        <v>0.002160537781</v>
      </c>
      <c r="I406" s="116">
        <f t="shared" si="180"/>
        <v>0.00154984278</v>
      </c>
      <c r="J406" s="116">
        <f t="shared" si="180"/>
        <v>0.001872590656</v>
      </c>
      <c r="K406" s="116">
        <f t="shared" si="180"/>
        <v>0.001667162762</v>
      </c>
      <c r="L406" s="116">
        <f t="shared" si="180"/>
        <v>0.001678399961</v>
      </c>
      <c r="M406" s="116">
        <f t="shared" si="180"/>
        <v>0.001778012677</v>
      </c>
      <c r="N406" s="116">
        <f t="shared" si="180"/>
        <v>0.002110971402</v>
      </c>
      <c r="O406" s="116">
        <f t="shared" si="180"/>
        <v>0.001558332876</v>
      </c>
      <c r="P406" s="116">
        <f t="shared" si="180"/>
        <v>0.001263566137</v>
      </c>
      <c r="Q406" s="116">
        <f t="shared" si="180"/>
        <v>0.001234562868</v>
      </c>
      <c r="R406" s="116">
        <f t="shared" si="180"/>
        <v>0.002181940333</v>
      </c>
      <c r="S406" s="116">
        <f t="shared" si="180"/>
        <v>0.003889970892</v>
      </c>
      <c r="T406" s="116">
        <f t="shared" si="180"/>
        <v>0.003678096695</v>
      </c>
      <c r="U406" s="195">
        <f t="shared" si="180"/>
        <v>0.001603534241</v>
      </c>
    </row>
    <row r="407" ht="15.75" customHeight="1">
      <c r="A407" s="136" t="s">
        <v>42</v>
      </c>
      <c r="B407" s="120">
        <f t="shared" ref="B407:U407" si="181">B191/B$12</f>
        <v>0.001873884054</v>
      </c>
      <c r="C407" s="120">
        <f t="shared" si="181"/>
        <v>0.002324321419</v>
      </c>
      <c r="D407" s="120">
        <f t="shared" si="181"/>
        <v>0.003099614272</v>
      </c>
      <c r="E407" s="120">
        <f t="shared" si="181"/>
        <v>0.00353364912</v>
      </c>
      <c r="F407" s="120">
        <f t="shared" si="181"/>
        <v>0.003150275426</v>
      </c>
      <c r="G407" s="120">
        <f t="shared" si="181"/>
        <v>0.004073286218</v>
      </c>
      <c r="H407" s="120">
        <f t="shared" si="181"/>
        <v>0.002580891631</v>
      </c>
      <c r="I407" s="120">
        <f t="shared" si="181"/>
        <v>0.003188787176</v>
      </c>
      <c r="J407" s="120">
        <f t="shared" si="181"/>
        <v>0.004764615292</v>
      </c>
      <c r="K407" s="120">
        <f t="shared" si="181"/>
        <v>0.005968501141</v>
      </c>
      <c r="L407" s="120">
        <f t="shared" si="181"/>
        <v>0.006576193147</v>
      </c>
      <c r="M407" s="120">
        <f t="shared" si="181"/>
        <v>0.008045670896</v>
      </c>
      <c r="N407" s="120">
        <f t="shared" si="181"/>
        <v>0.006857347401</v>
      </c>
      <c r="O407" s="120">
        <f t="shared" si="181"/>
        <v>0.006280460727</v>
      </c>
      <c r="P407" s="120">
        <f t="shared" si="181"/>
        <v>0.006640094582</v>
      </c>
      <c r="Q407" s="120">
        <f t="shared" si="181"/>
        <v>0.007625922303</v>
      </c>
      <c r="R407" s="120">
        <f t="shared" si="181"/>
        <v>0.00742155303</v>
      </c>
      <c r="S407" s="120">
        <f t="shared" si="181"/>
        <v>0.008290898149</v>
      </c>
      <c r="T407" s="120">
        <f t="shared" si="181"/>
        <v>0.0106768703</v>
      </c>
      <c r="U407" s="196">
        <f t="shared" si="181"/>
        <v>0.01671853381</v>
      </c>
    </row>
    <row r="408" ht="15.75" customHeight="1">
      <c r="A408" s="136" t="s">
        <v>43</v>
      </c>
      <c r="B408" s="120">
        <f t="shared" ref="B408:U408" si="182">B192/B$12</f>
        <v>0.008649926748</v>
      </c>
      <c r="C408" s="120">
        <f t="shared" si="182"/>
        <v>0.008478722833</v>
      </c>
      <c r="D408" s="120">
        <f t="shared" si="182"/>
        <v>0.008369967243</v>
      </c>
      <c r="E408" s="120">
        <f t="shared" si="182"/>
        <v>0.008220741243</v>
      </c>
      <c r="F408" s="120">
        <f t="shared" si="182"/>
        <v>0.008133424699</v>
      </c>
      <c r="G408" s="120">
        <f t="shared" si="182"/>
        <v>0.008424951848</v>
      </c>
      <c r="H408" s="120">
        <f t="shared" si="182"/>
        <v>0.007833838461</v>
      </c>
      <c r="I408" s="120">
        <f t="shared" si="182"/>
        <v>0.008098266506</v>
      </c>
      <c r="J408" s="120">
        <f t="shared" si="182"/>
        <v>0.008349606277</v>
      </c>
      <c r="K408" s="120">
        <f t="shared" si="182"/>
        <v>0.00924059751</v>
      </c>
      <c r="L408" s="120">
        <f t="shared" si="182"/>
        <v>0.009784032481</v>
      </c>
      <c r="M408" s="120">
        <f t="shared" si="182"/>
        <v>0.01211020502</v>
      </c>
      <c r="N408" s="120">
        <f t="shared" si="182"/>
        <v>0.01125413358</v>
      </c>
      <c r="O408" s="120">
        <f t="shared" si="182"/>
        <v>0.01174656798</v>
      </c>
      <c r="P408" s="120">
        <f t="shared" si="182"/>
        <v>0.01211454166</v>
      </c>
      <c r="Q408" s="120">
        <f t="shared" si="182"/>
        <v>0.0111913253</v>
      </c>
      <c r="R408" s="120">
        <f t="shared" si="182"/>
        <v>0.01158048995</v>
      </c>
      <c r="S408" s="120">
        <f t="shared" si="182"/>
        <v>0.009660356183</v>
      </c>
      <c r="T408" s="120">
        <f t="shared" si="182"/>
        <v>0.009587445953</v>
      </c>
      <c r="U408" s="196">
        <f t="shared" si="182"/>
        <v>0.008034781668</v>
      </c>
    </row>
    <row r="409" ht="15.75" customHeight="1">
      <c r="A409" s="136" t="s">
        <v>209</v>
      </c>
      <c r="B409" s="120">
        <f t="shared" ref="B409:U409" si="183">B193/B$12</f>
        <v>0.08223709365</v>
      </c>
      <c r="C409" s="120">
        <f t="shared" si="183"/>
        <v>0.07973196163</v>
      </c>
      <c r="D409" s="120">
        <f t="shared" si="183"/>
        <v>0.07385583</v>
      </c>
      <c r="E409" s="120">
        <f t="shared" si="183"/>
        <v>0.07494277026</v>
      </c>
      <c r="F409" s="120">
        <f t="shared" si="183"/>
        <v>0.07274013211</v>
      </c>
      <c r="G409" s="120">
        <f t="shared" si="183"/>
        <v>0.07203626962</v>
      </c>
      <c r="H409" s="120">
        <f t="shared" si="183"/>
        <v>0.07732554215</v>
      </c>
      <c r="I409" s="120">
        <f t="shared" si="183"/>
        <v>0.07359173872</v>
      </c>
      <c r="J409" s="120">
        <f t="shared" si="183"/>
        <v>0.07062313306</v>
      </c>
      <c r="K409" s="120">
        <f t="shared" si="183"/>
        <v>0.07357049932</v>
      </c>
      <c r="L409" s="120">
        <f t="shared" si="183"/>
        <v>0.07866434242</v>
      </c>
      <c r="M409" s="120">
        <f t="shared" si="183"/>
        <v>0.08169747102</v>
      </c>
      <c r="N409" s="120">
        <f t="shared" si="183"/>
        <v>0.08952048318</v>
      </c>
      <c r="O409" s="120">
        <f t="shared" si="183"/>
        <v>0.08500510123</v>
      </c>
      <c r="P409" s="120">
        <f t="shared" si="183"/>
        <v>0.084108254</v>
      </c>
      <c r="Q409" s="120">
        <f t="shared" si="183"/>
        <v>0.0730703923</v>
      </c>
      <c r="R409" s="120">
        <f t="shared" si="183"/>
        <v>0.05990385316</v>
      </c>
      <c r="S409" s="120">
        <f t="shared" si="183"/>
        <v>0.06628008067</v>
      </c>
      <c r="T409" s="120">
        <f t="shared" si="183"/>
        <v>0.06763583226</v>
      </c>
      <c r="U409" s="196">
        <f t="shared" si="183"/>
        <v>0.06588988516</v>
      </c>
    </row>
    <row r="410" ht="15.75" customHeight="1">
      <c r="A410" s="136" t="s">
        <v>210</v>
      </c>
      <c r="B410" s="120">
        <f t="shared" ref="B410:U410" si="184">B194/B$12</f>
        <v>0.0001835207807</v>
      </c>
      <c r="C410" s="120">
        <f t="shared" si="184"/>
        <v>0.0001965348361</v>
      </c>
      <c r="D410" s="120">
        <f t="shared" si="184"/>
        <v>0.0002626339489</v>
      </c>
      <c r="E410" s="120">
        <f t="shared" si="184"/>
        <v>0.0003411413134</v>
      </c>
      <c r="F410" s="120">
        <f t="shared" si="184"/>
        <v>0.0003574474199</v>
      </c>
      <c r="G410" s="120">
        <f t="shared" si="184"/>
        <v>0.0005509233842</v>
      </c>
      <c r="H410" s="120">
        <f t="shared" si="184"/>
        <v>0.0007297083243</v>
      </c>
      <c r="I410" s="120">
        <f t="shared" si="184"/>
        <v>0.0008251000572</v>
      </c>
      <c r="J410" s="120">
        <f t="shared" si="184"/>
        <v>0.0008107050216</v>
      </c>
      <c r="K410" s="120">
        <f t="shared" si="184"/>
        <v>0.001051160951</v>
      </c>
      <c r="L410" s="120">
        <f t="shared" si="184"/>
        <v>0.001264835251</v>
      </c>
      <c r="M410" s="120">
        <f t="shared" si="184"/>
        <v>0.001341898498</v>
      </c>
      <c r="N410" s="120">
        <f t="shared" si="184"/>
        <v>0.00143347793</v>
      </c>
      <c r="O410" s="120">
        <f t="shared" si="184"/>
        <v>0.001226993813</v>
      </c>
      <c r="P410" s="120">
        <f t="shared" si="184"/>
        <v>0.00143940511</v>
      </c>
      <c r="Q410" s="120">
        <f t="shared" si="184"/>
        <v>0.001198463823</v>
      </c>
      <c r="R410" s="120">
        <f t="shared" si="184"/>
        <v>0.001436097128</v>
      </c>
      <c r="S410" s="120">
        <f t="shared" si="184"/>
        <v>0.001150850159</v>
      </c>
      <c r="T410" s="120">
        <f t="shared" si="184"/>
        <v>0.001354224314</v>
      </c>
      <c r="U410" s="196">
        <f t="shared" si="184"/>
        <v>0.00164119037</v>
      </c>
    </row>
    <row r="411" ht="15.75" customHeight="1">
      <c r="A411" s="136" t="s">
        <v>44</v>
      </c>
      <c r="B411" s="120">
        <f t="shared" ref="B411:U411" si="185">B195/B$12</f>
        <v>0.0004851514172</v>
      </c>
      <c r="C411" s="120">
        <f t="shared" si="185"/>
        <v>0.0007181848782</v>
      </c>
      <c r="D411" s="120">
        <f t="shared" si="185"/>
        <v>0.0006826170386</v>
      </c>
      <c r="E411" s="120">
        <f t="shared" si="185"/>
        <v>0.0007150536721</v>
      </c>
      <c r="F411" s="120">
        <f t="shared" si="185"/>
        <v>0.000380131919</v>
      </c>
      <c r="G411" s="120">
        <f t="shared" si="185"/>
        <v>0.0002903875831</v>
      </c>
      <c r="H411" s="120">
        <f t="shared" si="185"/>
        <v>0.0003474886312</v>
      </c>
      <c r="I411" s="120">
        <f t="shared" si="185"/>
        <v>0.000931789763</v>
      </c>
      <c r="J411" s="120">
        <f t="shared" si="185"/>
        <v>0.0004630706445</v>
      </c>
      <c r="K411" s="120">
        <f t="shared" si="185"/>
        <v>0.0006005024092</v>
      </c>
      <c r="L411" s="120">
        <f t="shared" si="185"/>
        <v>0.0009938977708</v>
      </c>
      <c r="M411" s="120">
        <f t="shared" si="185"/>
        <v>0.0008155786855</v>
      </c>
      <c r="N411" s="120">
        <f t="shared" si="185"/>
        <v>0.0007532936815</v>
      </c>
      <c r="O411" s="120">
        <f t="shared" si="185"/>
        <v>0.001011474904</v>
      </c>
      <c r="P411" s="120">
        <f t="shared" si="185"/>
        <v>0.0008009996713</v>
      </c>
      <c r="Q411" s="120">
        <f t="shared" si="185"/>
        <v>0.001088716096</v>
      </c>
      <c r="R411" s="120">
        <f t="shared" si="185"/>
        <v>0.0005363773516</v>
      </c>
      <c r="S411" s="120">
        <f t="shared" si="185"/>
        <v>0.0004451675402</v>
      </c>
      <c r="T411" s="120">
        <f t="shared" si="185"/>
        <v>0.0005126868561</v>
      </c>
      <c r="U411" s="196">
        <f t="shared" si="185"/>
        <v>0.000838149869</v>
      </c>
    </row>
    <row r="412" ht="15.75" customHeight="1">
      <c r="A412" s="140" t="s">
        <v>72</v>
      </c>
      <c r="B412" s="116">
        <f t="shared" ref="B412:U412" si="186">B196/B$12</f>
        <v>0.0000004748524491</v>
      </c>
      <c r="C412" s="116">
        <f t="shared" si="186"/>
        <v>0.0000004703964309</v>
      </c>
      <c r="D412" s="116">
        <f t="shared" si="186"/>
        <v>0.0000007197484841</v>
      </c>
      <c r="E412" s="116">
        <f t="shared" si="186"/>
        <v>0.000001329187636</v>
      </c>
      <c r="F412" s="116">
        <f t="shared" si="186"/>
        <v>0.0000004204513177</v>
      </c>
      <c r="G412" s="116">
        <f t="shared" si="186"/>
        <v>0.0000003823189578</v>
      </c>
      <c r="H412" s="116">
        <f t="shared" si="186"/>
        <v>0.000001359447995</v>
      </c>
      <c r="I412" s="116">
        <f t="shared" si="186"/>
        <v>0.0000004727788278</v>
      </c>
      <c r="J412" s="116">
        <f t="shared" si="186"/>
        <v>0.000001373182863</v>
      </c>
      <c r="K412" s="116">
        <f t="shared" si="186"/>
        <v>0.000001329887286</v>
      </c>
      <c r="L412" s="116">
        <f t="shared" si="186"/>
        <v>0.000001150773775</v>
      </c>
      <c r="M412" s="116">
        <f t="shared" si="186"/>
        <v>0.000003529439462</v>
      </c>
      <c r="N412" s="116">
        <f t="shared" si="186"/>
        <v>0.000008357164712</v>
      </c>
      <c r="O412" s="116">
        <f t="shared" si="186"/>
        <v>0.000003135905433</v>
      </c>
      <c r="P412" s="116">
        <f t="shared" si="186"/>
        <v>0.000007734020695</v>
      </c>
      <c r="Q412" s="116">
        <f t="shared" si="186"/>
        <v>0.000007369598994</v>
      </c>
      <c r="R412" s="116">
        <f t="shared" si="186"/>
        <v>0.000007052458404</v>
      </c>
      <c r="S412" s="116">
        <f t="shared" si="186"/>
        <v>0.000003858492361</v>
      </c>
      <c r="T412" s="116">
        <f t="shared" si="186"/>
        <v>0.00000442130588</v>
      </c>
      <c r="U412" s="195">
        <f t="shared" si="186"/>
        <v>0.00000398196059</v>
      </c>
    </row>
    <row r="413" ht="15.75" customHeight="1">
      <c r="A413" s="140" t="s">
        <v>211</v>
      </c>
      <c r="B413" s="116">
        <f t="shared" ref="B413:U413" si="187">B197/B$12</f>
        <v>0.001313497597</v>
      </c>
      <c r="C413" s="116">
        <f t="shared" si="187"/>
        <v>0.001314870278</v>
      </c>
      <c r="D413" s="116">
        <f t="shared" si="187"/>
        <v>0.00187001263</v>
      </c>
      <c r="E413" s="116">
        <f t="shared" si="187"/>
        <v>0.003333021387</v>
      </c>
      <c r="F413" s="116">
        <f t="shared" si="187"/>
        <v>0.003193004575</v>
      </c>
      <c r="G413" s="116">
        <f t="shared" si="187"/>
        <v>0.005798409129</v>
      </c>
      <c r="H413" s="116">
        <f t="shared" si="187"/>
        <v>0.004316923626</v>
      </c>
      <c r="I413" s="116">
        <f t="shared" si="187"/>
        <v>0.004798617709</v>
      </c>
      <c r="J413" s="116">
        <f t="shared" si="187"/>
        <v>0.00672894592</v>
      </c>
      <c r="K413" s="116">
        <f t="shared" si="187"/>
        <v>0.007996431854</v>
      </c>
      <c r="L413" s="116">
        <f t="shared" si="187"/>
        <v>0.00672828144</v>
      </c>
      <c r="M413" s="116">
        <f t="shared" si="187"/>
        <v>0.005777793969</v>
      </c>
      <c r="N413" s="116">
        <f t="shared" si="187"/>
        <v>0.004096088803</v>
      </c>
      <c r="O413" s="116">
        <f t="shared" si="187"/>
        <v>0.003461379308</v>
      </c>
      <c r="P413" s="116">
        <f t="shared" si="187"/>
        <v>0.003911967398</v>
      </c>
      <c r="Q413" s="116">
        <f t="shared" si="187"/>
        <v>0.003435162879</v>
      </c>
      <c r="R413" s="116">
        <f t="shared" si="187"/>
        <v>0.002351949391</v>
      </c>
      <c r="S413" s="116">
        <f t="shared" si="187"/>
        <v>0.0002597144062</v>
      </c>
      <c r="T413" s="116">
        <f t="shared" si="187"/>
        <v>0.0003729119237</v>
      </c>
      <c r="U413" s="195">
        <f t="shared" si="187"/>
        <v>0.0003068720112</v>
      </c>
    </row>
    <row r="414" ht="15.75" customHeight="1">
      <c r="A414" s="140" t="s">
        <v>212</v>
      </c>
      <c r="B414" s="116">
        <f t="shared" ref="B414:U414" si="188">B198/B$12</f>
        <v>0.003529190619</v>
      </c>
      <c r="C414" s="116">
        <f t="shared" si="188"/>
        <v>0.004422419573</v>
      </c>
      <c r="D414" s="116">
        <f t="shared" si="188"/>
        <v>0.003868213222</v>
      </c>
      <c r="E414" s="116">
        <f t="shared" si="188"/>
        <v>0.003141123081</v>
      </c>
      <c r="F414" s="116">
        <f t="shared" si="188"/>
        <v>0.003374363427</v>
      </c>
      <c r="G414" s="116">
        <f t="shared" si="188"/>
        <v>0.003828767197</v>
      </c>
      <c r="H414" s="116">
        <f t="shared" si="188"/>
        <v>0.004720516586</v>
      </c>
      <c r="I414" s="116">
        <f t="shared" si="188"/>
        <v>0.005003047274</v>
      </c>
      <c r="J414" s="116">
        <f t="shared" si="188"/>
        <v>0.006376370035</v>
      </c>
      <c r="K414" s="116">
        <f t="shared" si="188"/>
        <v>0.008925933418</v>
      </c>
      <c r="L414" s="116">
        <f t="shared" si="188"/>
        <v>0.008662543437</v>
      </c>
      <c r="M414" s="116">
        <f t="shared" si="188"/>
        <v>0.01016029308</v>
      </c>
      <c r="N414" s="116">
        <f t="shared" si="188"/>
        <v>0.0149421223</v>
      </c>
      <c r="O414" s="116">
        <f t="shared" si="188"/>
        <v>0.02342595696</v>
      </c>
      <c r="P414" s="116">
        <f t="shared" si="188"/>
        <v>0.02736303149</v>
      </c>
      <c r="Q414" s="116">
        <f t="shared" si="188"/>
        <v>0.03001767788</v>
      </c>
      <c r="R414" s="116">
        <f t="shared" si="188"/>
        <v>0.03102649811</v>
      </c>
      <c r="S414" s="116">
        <f t="shared" si="188"/>
        <v>0.03814889112</v>
      </c>
      <c r="T414" s="116">
        <f t="shared" si="188"/>
        <v>0.03450187047</v>
      </c>
      <c r="U414" s="195">
        <f t="shared" si="188"/>
        <v>0.0323861069</v>
      </c>
    </row>
    <row r="415" ht="15.75" customHeight="1">
      <c r="A415" s="136" t="s">
        <v>213</v>
      </c>
      <c r="B415" s="120">
        <f t="shared" ref="B415:U415" si="189">B199/B$12</f>
        <v>0.000000566915679</v>
      </c>
      <c r="C415" s="120">
        <f t="shared" si="189"/>
        <v>0.000000131853545</v>
      </c>
      <c r="D415" s="120">
        <f t="shared" si="189"/>
        <v>0.0000003469945323</v>
      </c>
      <c r="E415" s="120">
        <f t="shared" si="189"/>
        <v>0.0000002628051599</v>
      </c>
      <c r="F415" s="120">
        <f t="shared" si="189"/>
        <v>0.0000001589766176</v>
      </c>
      <c r="G415" s="120">
        <f t="shared" si="189"/>
        <v>0.0000002198554746</v>
      </c>
      <c r="H415" s="120">
        <f t="shared" si="189"/>
        <v>0.0000007428731909</v>
      </c>
      <c r="I415" s="120">
        <f t="shared" si="189"/>
        <v>0.0000002600283553</v>
      </c>
      <c r="J415" s="120">
        <f t="shared" si="189"/>
        <v>0.0000005971108439</v>
      </c>
      <c r="K415" s="120">
        <f t="shared" si="189"/>
        <v>0.0000001858982228</v>
      </c>
      <c r="L415" s="120">
        <f t="shared" si="189"/>
        <v>0.00000009538499203</v>
      </c>
      <c r="M415" s="120">
        <f t="shared" si="189"/>
        <v>0.00000004389469179</v>
      </c>
      <c r="N415" s="120">
        <f t="shared" si="189"/>
        <v>0.0000002634284878</v>
      </c>
      <c r="O415" s="120">
        <f t="shared" si="189"/>
        <v>0.0000001944991527</v>
      </c>
      <c r="P415" s="120">
        <f t="shared" si="189"/>
        <v>0.00000006355389951</v>
      </c>
      <c r="Q415" s="120">
        <f t="shared" si="189"/>
        <v>0.0000002079637698</v>
      </c>
      <c r="R415" s="120">
        <f t="shared" si="189"/>
        <v>0.00000006774695874</v>
      </c>
      <c r="S415" s="120">
        <f t="shared" si="189"/>
        <v>0.000000004375259071</v>
      </c>
      <c r="T415" s="120">
        <f t="shared" si="189"/>
        <v>0.0000001263230251</v>
      </c>
      <c r="U415" s="196">
        <f t="shared" si="189"/>
        <v>0.000000006995584947</v>
      </c>
    </row>
    <row r="416" ht="15.75" customHeight="1">
      <c r="A416" s="140" t="s">
        <v>214</v>
      </c>
      <c r="B416" s="116">
        <f t="shared" ref="B416:U416" si="190">B200/B$12</f>
        <v>0.003745158843</v>
      </c>
      <c r="C416" s="116">
        <f t="shared" si="190"/>
        <v>0.002598847627</v>
      </c>
      <c r="D416" s="116">
        <f t="shared" si="190"/>
        <v>0.004042245375</v>
      </c>
      <c r="E416" s="116">
        <f t="shared" si="190"/>
        <v>0.002820798968</v>
      </c>
      <c r="F416" s="116">
        <f t="shared" si="190"/>
        <v>0.001825396717</v>
      </c>
      <c r="G416" s="116">
        <f t="shared" si="190"/>
        <v>0.002834169284</v>
      </c>
      <c r="H416" s="116">
        <f t="shared" si="190"/>
        <v>0.001230674358</v>
      </c>
      <c r="I416" s="116">
        <f t="shared" si="190"/>
        <v>0.00199074342</v>
      </c>
      <c r="J416" s="116">
        <f t="shared" si="190"/>
        <v>0.001798618316</v>
      </c>
      <c r="K416" s="116">
        <f t="shared" si="190"/>
        <v>0.0019822102</v>
      </c>
      <c r="L416" s="116">
        <f t="shared" si="190"/>
        <v>0.001569904148</v>
      </c>
      <c r="M416" s="116">
        <f t="shared" si="190"/>
        <v>0.001496938632</v>
      </c>
      <c r="N416" s="116">
        <f t="shared" si="190"/>
        <v>0.0005300978001</v>
      </c>
      <c r="O416" s="116">
        <f t="shared" si="190"/>
        <v>0.0001044970302</v>
      </c>
      <c r="P416" s="116">
        <f t="shared" si="190"/>
        <v>0.0003591322222</v>
      </c>
      <c r="Q416" s="116">
        <f t="shared" si="190"/>
        <v>0.0003360909977</v>
      </c>
      <c r="R416" s="116">
        <f t="shared" si="190"/>
        <v>0.0004193657722</v>
      </c>
      <c r="S416" s="116">
        <f t="shared" si="190"/>
        <v>0.0003276675271</v>
      </c>
      <c r="T416" s="116">
        <f t="shared" si="190"/>
        <v>0.0001759601256</v>
      </c>
      <c r="U416" s="195">
        <f t="shared" si="190"/>
        <v>0.0002331580598</v>
      </c>
    </row>
    <row r="417" ht="15.75" customHeight="1">
      <c r="A417" s="140" t="s">
        <v>215</v>
      </c>
      <c r="B417" s="116">
        <f t="shared" ref="B417:U417" si="191">B201/B$12</f>
        <v>0.0001160045151</v>
      </c>
      <c r="C417" s="116">
        <f t="shared" si="191"/>
        <v>0.0003048756868</v>
      </c>
      <c r="D417" s="116">
        <f t="shared" si="191"/>
        <v>0.0003819394577</v>
      </c>
      <c r="E417" s="116">
        <f t="shared" si="191"/>
        <v>0.0003415911145</v>
      </c>
      <c r="F417" s="116">
        <f t="shared" si="191"/>
        <v>0.0004129856921</v>
      </c>
      <c r="G417" s="116">
        <f t="shared" si="191"/>
        <v>0.0004613415493</v>
      </c>
      <c r="H417" s="116">
        <f t="shared" si="191"/>
        <v>0.00126543426</v>
      </c>
      <c r="I417" s="116">
        <f t="shared" si="191"/>
        <v>0.001846994301</v>
      </c>
      <c r="J417" s="116">
        <f t="shared" si="191"/>
        <v>0.001592261168</v>
      </c>
      <c r="K417" s="116">
        <f t="shared" si="191"/>
        <v>0.001477593874</v>
      </c>
      <c r="L417" s="116">
        <f t="shared" si="191"/>
        <v>0.001563014377</v>
      </c>
      <c r="M417" s="116">
        <f t="shared" si="191"/>
        <v>0.001562216674</v>
      </c>
      <c r="N417" s="116">
        <f t="shared" si="191"/>
        <v>0.001079295057</v>
      </c>
      <c r="O417" s="116">
        <f t="shared" si="191"/>
        <v>0.001378435637</v>
      </c>
      <c r="P417" s="116">
        <f t="shared" si="191"/>
        <v>0.001668658692</v>
      </c>
      <c r="Q417" s="116">
        <f t="shared" si="191"/>
        <v>0.001935554871</v>
      </c>
      <c r="R417" s="116">
        <f t="shared" si="191"/>
        <v>0.00157973423</v>
      </c>
      <c r="S417" s="116">
        <f t="shared" si="191"/>
        <v>0.001704427868</v>
      </c>
      <c r="T417" s="116">
        <f t="shared" si="191"/>
        <v>0.001638929504</v>
      </c>
      <c r="U417" s="195">
        <f t="shared" si="191"/>
        <v>0.002117797732</v>
      </c>
    </row>
    <row r="418" ht="15.75" customHeight="1">
      <c r="A418" s="136" t="s">
        <v>216</v>
      </c>
      <c r="B418" s="120">
        <f t="shared" ref="B418:U418" si="192">B202/B$12</f>
        <v>0.0004047874856</v>
      </c>
      <c r="C418" s="120">
        <f t="shared" si="192"/>
        <v>0.0002515516187</v>
      </c>
      <c r="D418" s="120">
        <f t="shared" si="192"/>
        <v>0.0002392868234</v>
      </c>
      <c r="E418" s="120">
        <f t="shared" si="192"/>
        <v>0.0001757421063</v>
      </c>
      <c r="F418" s="120">
        <f t="shared" si="192"/>
        <v>0.0001493219258</v>
      </c>
      <c r="G418" s="120">
        <f t="shared" si="192"/>
        <v>0.0001308661017</v>
      </c>
      <c r="H418" s="120">
        <f t="shared" si="192"/>
        <v>0.0001400718727</v>
      </c>
      <c r="I418" s="120">
        <f t="shared" si="192"/>
        <v>0.0001762591103</v>
      </c>
      <c r="J418" s="120">
        <f t="shared" si="192"/>
        <v>0.0002661789363</v>
      </c>
      <c r="K418" s="120">
        <f t="shared" si="192"/>
        <v>0.0003214317771</v>
      </c>
      <c r="L418" s="120">
        <f t="shared" si="192"/>
        <v>0.0003527393416</v>
      </c>
      <c r="M418" s="120">
        <f t="shared" si="192"/>
        <v>0.0004265512611</v>
      </c>
      <c r="N418" s="120">
        <f t="shared" si="192"/>
        <v>0.0004557491233</v>
      </c>
      <c r="O418" s="120">
        <f t="shared" si="192"/>
        <v>0.000457986966</v>
      </c>
      <c r="P418" s="120">
        <f t="shared" si="192"/>
        <v>0.0004741240407</v>
      </c>
      <c r="Q418" s="120">
        <f t="shared" si="192"/>
        <v>0.0004170202861</v>
      </c>
      <c r="R418" s="120">
        <f t="shared" si="192"/>
        <v>0.000471288977</v>
      </c>
      <c r="S418" s="120">
        <f t="shared" si="192"/>
        <v>0.0004242659553</v>
      </c>
      <c r="T418" s="120">
        <f t="shared" si="192"/>
        <v>0.0003588325125</v>
      </c>
      <c r="U418" s="196">
        <f t="shared" si="192"/>
        <v>0.0004780760662</v>
      </c>
    </row>
    <row r="419" ht="15.75" customHeight="1">
      <c r="B419" s="161"/>
      <c r="C419" s="161"/>
      <c r="D419" s="161"/>
      <c r="E419" s="161"/>
      <c r="F419" s="161"/>
      <c r="G419" s="161"/>
      <c r="H419" s="161"/>
      <c r="I419" s="161"/>
      <c r="J419" s="161"/>
      <c r="K419" s="161"/>
      <c r="L419" s="161"/>
      <c r="M419" s="161"/>
      <c r="N419" s="161"/>
      <c r="O419" s="161"/>
      <c r="P419" s="161"/>
      <c r="Q419" s="161"/>
      <c r="R419" s="161"/>
      <c r="S419" s="161"/>
      <c r="T419" s="161"/>
      <c r="U419" s="161"/>
    </row>
    <row r="420" ht="15.75" customHeight="1">
      <c r="B420" s="161"/>
      <c r="C420" s="161"/>
      <c r="D420" s="161"/>
      <c r="E420" s="161"/>
      <c r="F420" s="161"/>
      <c r="G420" s="161"/>
      <c r="H420" s="161"/>
      <c r="I420" s="161"/>
      <c r="J420" s="161"/>
      <c r="K420" s="161"/>
      <c r="L420" s="161"/>
      <c r="M420" s="161"/>
      <c r="N420" s="161"/>
      <c r="O420" s="161"/>
      <c r="P420" s="161"/>
      <c r="Q420" s="161"/>
      <c r="R420" s="161"/>
      <c r="S420" s="161"/>
      <c r="T420" s="161"/>
      <c r="U420" s="161"/>
    </row>
    <row r="421" ht="15.75" customHeight="1">
      <c r="A421" s="226" t="s">
        <v>443</v>
      </c>
      <c r="B421" s="127"/>
      <c r="C421" s="127"/>
      <c r="D421" s="127"/>
      <c r="E421" s="127"/>
      <c r="F421" s="127"/>
      <c r="G421" s="127"/>
      <c r="H421" s="127"/>
      <c r="I421" s="127"/>
      <c r="J421" s="127"/>
      <c r="K421" s="127"/>
      <c r="L421" s="127"/>
      <c r="M421" s="127"/>
      <c r="N421" s="127"/>
      <c r="O421" s="127"/>
      <c r="P421" s="127"/>
      <c r="Q421" s="127"/>
      <c r="R421" s="127"/>
      <c r="S421" s="127"/>
      <c r="T421" s="127"/>
      <c r="U421" s="127"/>
    </row>
    <row r="422" ht="15.75" customHeight="1">
      <c r="A422" s="145" t="s">
        <v>444</v>
      </c>
      <c r="B422" s="128">
        <f t="shared" ref="B422:U422" si="193">B206/B$12</f>
        <v>0.00267659547</v>
      </c>
      <c r="C422" s="128">
        <f t="shared" si="193"/>
        <v>0.002690207879</v>
      </c>
      <c r="D422" s="128">
        <f t="shared" si="193"/>
        <v>0.002438380582</v>
      </c>
      <c r="E422" s="128">
        <f t="shared" si="193"/>
        <v>0.002599450059</v>
      </c>
      <c r="F422" s="128">
        <f t="shared" si="193"/>
        <v>0.00256591294</v>
      </c>
      <c r="G422" s="128">
        <f t="shared" si="193"/>
        <v>0.002755535193</v>
      </c>
      <c r="H422" s="128">
        <f t="shared" si="193"/>
        <v>0.003386830479</v>
      </c>
      <c r="I422" s="128">
        <f t="shared" si="193"/>
        <v>0.00302954882</v>
      </c>
      <c r="J422" s="128">
        <f t="shared" si="193"/>
        <v>0.002730867229</v>
      </c>
      <c r="K422" s="128">
        <f t="shared" si="193"/>
        <v>0.002598038763</v>
      </c>
      <c r="L422" s="128">
        <f t="shared" si="193"/>
        <v>0.002579676853</v>
      </c>
      <c r="M422" s="128">
        <f t="shared" si="193"/>
        <v>0.002986729576</v>
      </c>
      <c r="N422" s="128">
        <f t="shared" si="193"/>
        <v>0.002954762581</v>
      </c>
      <c r="O422" s="128">
        <f t="shared" si="193"/>
        <v>0.00314919369</v>
      </c>
      <c r="P422" s="128">
        <f t="shared" si="193"/>
        <v>0.003176757963</v>
      </c>
      <c r="Q422" s="128">
        <f t="shared" si="193"/>
        <v>0.003242749553</v>
      </c>
      <c r="R422" s="128">
        <f t="shared" si="193"/>
        <v>0.003688965623</v>
      </c>
      <c r="S422" s="128">
        <f t="shared" si="193"/>
        <v>0.00322787509</v>
      </c>
      <c r="T422" s="128">
        <f t="shared" si="193"/>
        <v>0.003146449425</v>
      </c>
      <c r="U422" s="157">
        <f t="shared" si="193"/>
        <v>0.003032540787</v>
      </c>
    </row>
    <row r="423" ht="15.75" customHeight="1">
      <c r="A423" s="145" t="s">
        <v>446</v>
      </c>
      <c r="B423" s="128">
        <f t="shared" ref="B423:U423" si="194">B207/B$12</f>
        <v>0.006706525264</v>
      </c>
      <c r="C423" s="128">
        <f t="shared" si="194"/>
        <v>0.006271560416</v>
      </c>
      <c r="D423" s="128">
        <f t="shared" si="194"/>
        <v>0.006069320761</v>
      </c>
      <c r="E423" s="128">
        <f t="shared" si="194"/>
        <v>0.005438421752</v>
      </c>
      <c r="F423" s="128">
        <f t="shared" si="194"/>
        <v>0.005201431491</v>
      </c>
      <c r="G423" s="128">
        <f t="shared" si="194"/>
        <v>0.004712299245</v>
      </c>
      <c r="H423" s="128">
        <f t="shared" si="194"/>
        <v>0.005817076974</v>
      </c>
      <c r="I423" s="128">
        <f t="shared" si="194"/>
        <v>0.005615656171</v>
      </c>
      <c r="J423" s="128">
        <f t="shared" si="194"/>
        <v>0.005811046596</v>
      </c>
      <c r="K423" s="128">
        <f t="shared" si="194"/>
        <v>0.005480562306</v>
      </c>
      <c r="L423" s="128">
        <f t="shared" si="194"/>
        <v>0.005050312763</v>
      </c>
      <c r="M423" s="128">
        <f t="shared" si="194"/>
        <v>0.005134261038</v>
      </c>
      <c r="N423" s="128">
        <f t="shared" si="194"/>
        <v>0.004174519135</v>
      </c>
      <c r="O423" s="128">
        <f t="shared" si="194"/>
        <v>0.004325888386</v>
      </c>
      <c r="P423" s="128">
        <f t="shared" si="194"/>
        <v>0.004099218914</v>
      </c>
      <c r="Q423" s="128">
        <f t="shared" si="194"/>
        <v>0.003272930061</v>
      </c>
      <c r="R423" s="128">
        <f t="shared" si="194"/>
        <v>0.003322462319</v>
      </c>
      <c r="S423" s="128">
        <f t="shared" si="194"/>
        <v>0.003805553671</v>
      </c>
      <c r="T423" s="128">
        <f t="shared" si="194"/>
        <v>0.003203733554</v>
      </c>
      <c r="U423" s="157">
        <f t="shared" si="194"/>
        <v>0.003213343521</v>
      </c>
    </row>
    <row r="424" ht="15.75" customHeight="1">
      <c r="A424" s="145" t="s">
        <v>448</v>
      </c>
      <c r="B424" s="128">
        <f t="shared" ref="B424:U424" si="195">B208/B$12</f>
        <v>0.000002711019849</v>
      </c>
      <c r="C424" s="128">
        <f t="shared" si="195"/>
        <v>0.000003016595294</v>
      </c>
      <c r="D424" s="128">
        <f t="shared" si="195"/>
        <v>0.000004303338305</v>
      </c>
      <c r="E424" s="128">
        <f t="shared" si="195"/>
        <v>0.00000377908766</v>
      </c>
      <c r="F424" s="128">
        <f t="shared" si="195"/>
        <v>0.000008386016581</v>
      </c>
      <c r="G424" s="128">
        <f t="shared" si="195"/>
        <v>0.000009346065055</v>
      </c>
      <c r="H424" s="128">
        <f t="shared" si="195"/>
        <v>0.00001534774023</v>
      </c>
      <c r="I424" s="128">
        <f t="shared" si="195"/>
        <v>0.0000123259171</v>
      </c>
      <c r="J424" s="128">
        <f t="shared" si="195"/>
        <v>0.00001506313917</v>
      </c>
      <c r="K424" s="128">
        <f t="shared" si="195"/>
        <v>0.00006633596583</v>
      </c>
      <c r="L424" s="128">
        <f t="shared" si="195"/>
        <v>0.00002707703</v>
      </c>
      <c r="M424" s="128">
        <f t="shared" si="195"/>
        <v>0.00003193951311</v>
      </c>
      <c r="N424" s="128">
        <f t="shared" si="195"/>
        <v>0.00002966097736</v>
      </c>
      <c r="O424" s="128">
        <f t="shared" si="195"/>
        <v>0.00003003721542</v>
      </c>
      <c r="P424" s="128">
        <f t="shared" si="195"/>
        <v>0.00002892299943</v>
      </c>
      <c r="Q424" s="128">
        <f t="shared" si="195"/>
        <v>0.00002527790254</v>
      </c>
      <c r="R424" s="128">
        <f t="shared" si="195"/>
        <v>0.00002675085447</v>
      </c>
      <c r="S424" s="128">
        <f t="shared" si="195"/>
        <v>0.00001223711348</v>
      </c>
      <c r="T424" s="128">
        <f t="shared" si="195"/>
        <v>0.00001078940655</v>
      </c>
      <c r="U424" s="157">
        <f t="shared" si="195"/>
        <v>0.00001230118385</v>
      </c>
    </row>
    <row r="425" ht="15.75" customHeight="1">
      <c r="A425" s="145" t="s">
        <v>450</v>
      </c>
      <c r="B425" s="128">
        <f t="shared" ref="B425:U425" si="196">B209/B$12</f>
        <v>0.00007348583921</v>
      </c>
      <c r="C425" s="128">
        <f t="shared" si="196"/>
        <v>0.00003677644824</v>
      </c>
      <c r="D425" s="128">
        <f t="shared" si="196"/>
        <v>0.000087383527</v>
      </c>
      <c r="E425" s="128">
        <f t="shared" si="196"/>
        <v>0.0003600645484</v>
      </c>
      <c r="F425" s="128">
        <f t="shared" si="196"/>
        <v>0.00009398655799</v>
      </c>
      <c r="G425" s="128">
        <f t="shared" si="196"/>
        <v>0.00007831269664</v>
      </c>
      <c r="H425" s="128">
        <f t="shared" si="196"/>
        <v>0.00007889372955</v>
      </c>
      <c r="I425" s="128">
        <f t="shared" si="196"/>
        <v>0.0001303064409</v>
      </c>
      <c r="J425" s="128">
        <f t="shared" si="196"/>
        <v>0.000117825858</v>
      </c>
      <c r="K425" s="128">
        <f t="shared" si="196"/>
        <v>0.00007466178623</v>
      </c>
      <c r="L425" s="128">
        <f t="shared" si="196"/>
        <v>0.000102346558</v>
      </c>
      <c r="M425" s="128">
        <f t="shared" si="196"/>
        <v>0.0001150949443</v>
      </c>
      <c r="N425" s="128">
        <f t="shared" si="196"/>
        <v>0.0001396593184</v>
      </c>
      <c r="O425" s="128">
        <f t="shared" si="196"/>
        <v>0.0001330921823</v>
      </c>
      <c r="P425" s="128">
        <f t="shared" si="196"/>
        <v>0.000141278689</v>
      </c>
      <c r="Q425" s="128">
        <f t="shared" si="196"/>
        <v>0.0001149767982</v>
      </c>
      <c r="R425" s="128">
        <f t="shared" si="196"/>
        <v>0.0001445536215</v>
      </c>
      <c r="S425" s="128">
        <f t="shared" si="196"/>
        <v>0.000136799767</v>
      </c>
      <c r="T425" s="128">
        <f t="shared" si="196"/>
        <v>0.0001052300698</v>
      </c>
      <c r="U425" s="157">
        <f t="shared" si="196"/>
        <v>0.0001109610229</v>
      </c>
    </row>
    <row r="426" ht="15.75" customHeight="1">
      <c r="A426" s="145" t="s">
        <v>452</v>
      </c>
      <c r="B426" s="128">
        <f t="shared" ref="B426:U426" si="197">B210/B$12</f>
        <v>0.004332885657</v>
      </c>
      <c r="C426" s="128">
        <f t="shared" si="197"/>
        <v>0.005383589153</v>
      </c>
      <c r="D426" s="128">
        <f t="shared" si="197"/>
        <v>0.00398229866</v>
      </c>
      <c r="E426" s="128">
        <f t="shared" si="197"/>
        <v>0.003949283062</v>
      </c>
      <c r="F426" s="128">
        <f t="shared" si="197"/>
        <v>0.003968448588</v>
      </c>
      <c r="G426" s="128">
        <f t="shared" si="197"/>
        <v>0.003119748302</v>
      </c>
      <c r="H426" s="128">
        <f t="shared" si="197"/>
        <v>0.003254145571</v>
      </c>
      <c r="I426" s="128">
        <f t="shared" si="197"/>
        <v>0.002879278219</v>
      </c>
      <c r="J426" s="128">
        <f t="shared" si="197"/>
        <v>0.002605303595</v>
      </c>
      <c r="K426" s="128">
        <f t="shared" si="197"/>
        <v>0.002108243695</v>
      </c>
      <c r="L426" s="128">
        <f t="shared" si="197"/>
        <v>0.002002901242</v>
      </c>
      <c r="M426" s="128">
        <f t="shared" si="197"/>
        <v>0.002067738059</v>
      </c>
      <c r="N426" s="128">
        <f t="shared" si="197"/>
        <v>0.002072570307</v>
      </c>
      <c r="O426" s="128">
        <f t="shared" si="197"/>
        <v>0.002172046942</v>
      </c>
      <c r="P426" s="128">
        <f t="shared" si="197"/>
        <v>0.002311333106</v>
      </c>
      <c r="Q426" s="128">
        <f t="shared" si="197"/>
        <v>0.002237171658</v>
      </c>
      <c r="R426" s="128">
        <f t="shared" si="197"/>
        <v>0.00225267832</v>
      </c>
      <c r="S426" s="128">
        <f t="shared" si="197"/>
        <v>0.00203999371</v>
      </c>
      <c r="T426" s="128">
        <f t="shared" si="197"/>
        <v>0.001991149118</v>
      </c>
      <c r="U426" s="157">
        <f t="shared" si="197"/>
        <v>0.001943734323</v>
      </c>
    </row>
    <row r="427" ht="15.75" customHeight="1">
      <c r="A427" s="145" t="s">
        <v>454</v>
      </c>
      <c r="B427" s="128">
        <f t="shared" ref="B427:U427" si="198">B211/B$12</f>
        <v>0.01478498889</v>
      </c>
      <c r="C427" s="128">
        <f t="shared" si="198"/>
        <v>0.01363947593</v>
      </c>
      <c r="D427" s="128">
        <f t="shared" si="198"/>
        <v>0.01366285516</v>
      </c>
      <c r="E427" s="128">
        <f t="shared" si="198"/>
        <v>0.01426314611</v>
      </c>
      <c r="F427" s="128">
        <f t="shared" si="198"/>
        <v>0.01396444439</v>
      </c>
      <c r="G427" s="128">
        <f t="shared" si="198"/>
        <v>0.0138130206</v>
      </c>
      <c r="H427" s="128">
        <f t="shared" si="198"/>
        <v>0.01295913342</v>
      </c>
      <c r="I427" s="128">
        <f t="shared" si="198"/>
        <v>0.01226113566</v>
      </c>
      <c r="J427" s="128">
        <f t="shared" si="198"/>
        <v>0.01266425237</v>
      </c>
      <c r="K427" s="128">
        <f t="shared" si="198"/>
        <v>0.01326832615</v>
      </c>
      <c r="L427" s="128">
        <f t="shared" si="198"/>
        <v>0.01185609246</v>
      </c>
      <c r="M427" s="128">
        <f t="shared" si="198"/>
        <v>0.01381887583</v>
      </c>
      <c r="N427" s="128">
        <f t="shared" si="198"/>
        <v>0.0148596787</v>
      </c>
      <c r="O427" s="128">
        <f t="shared" si="198"/>
        <v>0.01420190829</v>
      </c>
      <c r="P427" s="128">
        <f t="shared" si="198"/>
        <v>0.0147096929</v>
      </c>
      <c r="Q427" s="128">
        <f t="shared" si="198"/>
        <v>0.01514303459</v>
      </c>
      <c r="R427" s="128">
        <f t="shared" si="198"/>
        <v>0.01577133811</v>
      </c>
      <c r="S427" s="128">
        <f t="shared" si="198"/>
        <v>0.0144443189</v>
      </c>
      <c r="T427" s="128">
        <f t="shared" si="198"/>
        <v>0.01462306369</v>
      </c>
      <c r="U427" s="157">
        <f t="shared" si="198"/>
        <v>0.01309994121</v>
      </c>
    </row>
    <row r="428" ht="15.75" customHeight="1">
      <c r="A428" s="145" t="s">
        <v>456</v>
      </c>
      <c r="B428" s="128">
        <f t="shared" ref="B428:U428" si="199">B212/B$12</f>
        <v>0.05885236216</v>
      </c>
      <c r="C428" s="128">
        <f t="shared" si="199"/>
        <v>0.05408849976</v>
      </c>
      <c r="D428" s="128">
        <f t="shared" si="199"/>
        <v>0.04655322285</v>
      </c>
      <c r="E428" s="128">
        <f t="shared" si="199"/>
        <v>0.04786006047</v>
      </c>
      <c r="F428" s="128">
        <f t="shared" si="199"/>
        <v>0.04746742153</v>
      </c>
      <c r="G428" s="128">
        <f t="shared" si="199"/>
        <v>0.04925992586</v>
      </c>
      <c r="H428" s="128">
        <f t="shared" si="199"/>
        <v>0.05545601475</v>
      </c>
      <c r="I428" s="128">
        <f t="shared" si="199"/>
        <v>0.0531885293</v>
      </c>
      <c r="J428" s="128">
        <f t="shared" si="199"/>
        <v>0.053187158</v>
      </c>
      <c r="K428" s="128">
        <f t="shared" si="199"/>
        <v>0.05056271117</v>
      </c>
      <c r="L428" s="128">
        <f t="shared" si="199"/>
        <v>0.04828570349</v>
      </c>
      <c r="M428" s="128">
        <f t="shared" si="199"/>
        <v>0.053598869</v>
      </c>
      <c r="N428" s="128">
        <f t="shared" si="199"/>
        <v>0.05214423725</v>
      </c>
      <c r="O428" s="128">
        <f t="shared" si="199"/>
        <v>0.05420717067</v>
      </c>
      <c r="P428" s="128">
        <f t="shared" si="199"/>
        <v>0.05265350241</v>
      </c>
      <c r="Q428" s="128">
        <f t="shared" si="199"/>
        <v>0.0497694964</v>
      </c>
      <c r="R428" s="128">
        <f t="shared" si="199"/>
        <v>0.05085236153</v>
      </c>
      <c r="S428" s="128">
        <f t="shared" si="199"/>
        <v>0.05109841054</v>
      </c>
      <c r="T428" s="128">
        <f t="shared" si="199"/>
        <v>0.04481853926</v>
      </c>
      <c r="U428" s="157">
        <f t="shared" si="199"/>
        <v>0.04101589842</v>
      </c>
    </row>
    <row r="429" ht="15.75" customHeight="1">
      <c r="A429" s="145" t="s">
        <v>458</v>
      </c>
      <c r="B429" s="128">
        <f t="shared" ref="B429:U429" si="200">B213/B$12</f>
        <v>0.0001808994014</v>
      </c>
      <c r="C429" s="128">
        <f t="shared" si="200"/>
        <v>0.0001537857786</v>
      </c>
      <c r="D429" s="128">
        <f t="shared" si="200"/>
        <v>0.0001313563712</v>
      </c>
      <c r="E429" s="128">
        <f t="shared" si="200"/>
        <v>0.0001318005782</v>
      </c>
      <c r="F429" s="128">
        <f t="shared" si="200"/>
        <v>0.0001782734505</v>
      </c>
      <c r="G429" s="128">
        <f t="shared" si="200"/>
        <v>0.0001637702547</v>
      </c>
      <c r="H429" s="128">
        <f t="shared" si="200"/>
        <v>0.0002118511246</v>
      </c>
      <c r="I429" s="128">
        <f t="shared" si="200"/>
        <v>0.0002796529746</v>
      </c>
      <c r="J429" s="128">
        <f t="shared" si="200"/>
        <v>0.0002028266803</v>
      </c>
      <c r="K429" s="128">
        <f t="shared" si="200"/>
        <v>0.000235041353</v>
      </c>
      <c r="L429" s="128">
        <f t="shared" si="200"/>
        <v>0.0002221890825</v>
      </c>
      <c r="M429" s="128">
        <f t="shared" si="200"/>
        <v>0.0001764296096</v>
      </c>
      <c r="N429" s="128">
        <f t="shared" si="200"/>
        <v>0.0001701528012</v>
      </c>
      <c r="O429" s="128">
        <f t="shared" si="200"/>
        <v>0.0001779383996</v>
      </c>
      <c r="P429" s="128">
        <f t="shared" si="200"/>
        <v>0.0002319673877</v>
      </c>
      <c r="Q429" s="128">
        <f t="shared" si="200"/>
        <v>0.0002644203126</v>
      </c>
      <c r="R429" s="128">
        <f t="shared" si="200"/>
        <v>0.0003509558611</v>
      </c>
      <c r="S429" s="128">
        <f t="shared" si="200"/>
        <v>0.0003762192909</v>
      </c>
      <c r="T429" s="128">
        <f t="shared" si="200"/>
        <v>0.0003636608177</v>
      </c>
      <c r="U429" s="157">
        <f t="shared" si="200"/>
        <v>0.0003065763557</v>
      </c>
    </row>
    <row r="430" ht="15.75" customHeight="1">
      <c r="A430" s="145" t="s">
        <v>460</v>
      </c>
      <c r="B430" s="128">
        <f t="shared" ref="B430:U430" si="201">B214/B$12</f>
        <v>0.002305197864</v>
      </c>
      <c r="C430" s="128">
        <f t="shared" si="201"/>
        <v>0.002116598632</v>
      </c>
      <c r="D430" s="128">
        <f t="shared" si="201"/>
        <v>0.002156314939</v>
      </c>
      <c r="E430" s="128">
        <f t="shared" si="201"/>
        <v>0.001952388378</v>
      </c>
      <c r="F430" s="128">
        <f t="shared" si="201"/>
        <v>0.002013703475</v>
      </c>
      <c r="G430" s="128">
        <f t="shared" si="201"/>
        <v>0.002424929951</v>
      </c>
      <c r="H430" s="128">
        <f t="shared" si="201"/>
        <v>0.003213163236</v>
      </c>
      <c r="I430" s="128">
        <f t="shared" si="201"/>
        <v>0.002444568831</v>
      </c>
      <c r="J430" s="128">
        <f t="shared" si="201"/>
        <v>0.002121974201</v>
      </c>
      <c r="K430" s="128">
        <f t="shared" si="201"/>
        <v>0.002088635833</v>
      </c>
      <c r="L430" s="128">
        <f t="shared" si="201"/>
        <v>0.002150187978</v>
      </c>
      <c r="M430" s="128">
        <f t="shared" si="201"/>
        <v>0.001905655378</v>
      </c>
      <c r="N430" s="128">
        <f t="shared" si="201"/>
        <v>0.002548497577</v>
      </c>
      <c r="O430" s="128">
        <f t="shared" si="201"/>
        <v>0.003330585866</v>
      </c>
      <c r="P430" s="128">
        <f t="shared" si="201"/>
        <v>0.004409144665</v>
      </c>
      <c r="Q430" s="128">
        <f t="shared" si="201"/>
        <v>0.005087409268</v>
      </c>
      <c r="R430" s="128">
        <f t="shared" si="201"/>
        <v>0.006510209327</v>
      </c>
      <c r="S430" s="128">
        <f t="shared" si="201"/>
        <v>0.006827937426</v>
      </c>
      <c r="T430" s="128">
        <f t="shared" si="201"/>
        <v>0.006587612337</v>
      </c>
      <c r="U430" s="157">
        <f t="shared" si="201"/>
        <v>0.00666271587</v>
      </c>
    </row>
    <row r="431" ht="15.75" customHeight="1">
      <c r="A431" s="145" t="s">
        <v>462</v>
      </c>
      <c r="B431" s="128">
        <f t="shared" ref="B431:U431" si="202">B215/B$12</f>
        <v>0.0123088708</v>
      </c>
      <c r="C431" s="128">
        <f t="shared" si="202"/>
        <v>0.01149511856</v>
      </c>
      <c r="D431" s="128">
        <f t="shared" si="202"/>
        <v>0.01049361772</v>
      </c>
      <c r="E431" s="128">
        <f t="shared" si="202"/>
        <v>0.01086652335</v>
      </c>
      <c r="F431" s="128">
        <f t="shared" si="202"/>
        <v>0.01067985777</v>
      </c>
      <c r="G431" s="128">
        <f t="shared" si="202"/>
        <v>0.01027721833</v>
      </c>
      <c r="H431" s="128">
        <f t="shared" si="202"/>
        <v>0.01095942918</v>
      </c>
      <c r="I431" s="128">
        <f t="shared" si="202"/>
        <v>0.01003325999</v>
      </c>
      <c r="J431" s="128">
        <f t="shared" si="202"/>
        <v>0.01008306265</v>
      </c>
      <c r="K431" s="128">
        <f t="shared" si="202"/>
        <v>0.008836031278</v>
      </c>
      <c r="L431" s="128">
        <f t="shared" si="202"/>
        <v>0.009013235078</v>
      </c>
      <c r="M431" s="128">
        <f t="shared" si="202"/>
        <v>0.009843070735</v>
      </c>
      <c r="N431" s="128">
        <f t="shared" si="202"/>
        <v>0.01002934691</v>
      </c>
      <c r="O431" s="128">
        <f t="shared" si="202"/>
        <v>0.01051420561</v>
      </c>
      <c r="P431" s="128">
        <f t="shared" si="202"/>
        <v>0.01105722042</v>
      </c>
      <c r="Q431" s="128">
        <f t="shared" si="202"/>
        <v>0.009910855838</v>
      </c>
      <c r="R431" s="128">
        <f t="shared" si="202"/>
        <v>0.0103689977</v>
      </c>
      <c r="S431" s="128">
        <f t="shared" si="202"/>
        <v>0.01081778041</v>
      </c>
      <c r="T431" s="128">
        <f t="shared" si="202"/>
        <v>0.01133469371</v>
      </c>
      <c r="U431" s="157">
        <f t="shared" si="202"/>
        <v>0.009934192334</v>
      </c>
    </row>
    <row r="432" ht="15.75" customHeight="1">
      <c r="A432" s="145" t="s">
        <v>464</v>
      </c>
      <c r="B432" s="128">
        <f t="shared" ref="B432:U432" si="203">B216/B$12</f>
        <v>0.00004653311729</v>
      </c>
      <c r="C432" s="128">
        <f t="shared" si="203"/>
        <v>0.00003530289578</v>
      </c>
      <c r="D432" s="128">
        <f t="shared" si="203"/>
        <v>0.00001296304901</v>
      </c>
      <c r="E432" s="128">
        <f t="shared" si="203"/>
        <v>0.00001733755964</v>
      </c>
      <c r="F432" s="128">
        <f t="shared" si="203"/>
        <v>0.00002248264061</v>
      </c>
      <c r="G432" s="128">
        <f t="shared" si="203"/>
        <v>0.00001590199638</v>
      </c>
      <c r="H432" s="128">
        <f t="shared" si="203"/>
        <v>0.00002585735721</v>
      </c>
      <c r="I432" s="128">
        <f t="shared" si="203"/>
        <v>0.00002798134329</v>
      </c>
      <c r="J432" s="128">
        <f t="shared" si="203"/>
        <v>0.0000363864779</v>
      </c>
      <c r="K432" s="128">
        <f t="shared" si="203"/>
        <v>0.00003785448811</v>
      </c>
      <c r="L432" s="128">
        <f t="shared" si="203"/>
        <v>0.0000508504572</v>
      </c>
      <c r="M432" s="128">
        <f t="shared" si="203"/>
        <v>0.00007498336244</v>
      </c>
      <c r="N432" s="128">
        <f t="shared" si="203"/>
        <v>0.00008586698338</v>
      </c>
      <c r="O432" s="128">
        <f t="shared" si="203"/>
        <v>0.0000831795454</v>
      </c>
      <c r="P432" s="128">
        <f t="shared" si="203"/>
        <v>0.0000961907281</v>
      </c>
      <c r="Q432" s="128">
        <f t="shared" si="203"/>
        <v>0.00009969146116</v>
      </c>
      <c r="R432" s="128">
        <f t="shared" si="203"/>
        <v>0.00009469621501</v>
      </c>
      <c r="S432" s="128">
        <f t="shared" si="203"/>
        <v>0.00009742000462</v>
      </c>
      <c r="T432" s="128">
        <f t="shared" si="203"/>
        <v>0.00008934849993</v>
      </c>
      <c r="U432" s="157">
        <f t="shared" si="203"/>
        <v>0.0001382077217</v>
      </c>
    </row>
    <row r="433" ht="15.75" customHeight="1">
      <c r="A433" s="145" t="s">
        <v>466</v>
      </c>
      <c r="B433" s="128">
        <f t="shared" ref="B433:U433" si="204">B217/B$12</f>
        <v>0.00004182335627</v>
      </c>
      <c r="C433" s="128">
        <f t="shared" si="204"/>
        <v>0.00002409534445</v>
      </c>
      <c r="D433" s="128">
        <f t="shared" si="204"/>
        <v>0.00001739215389</v>
      </c>
      <c r="E433" s="128">
        <f t="shared" si="204"/>
        <v>0.000019710387</v>
      </c>
      <c r="F433" s="128">
        <f t="shared" si="204"/>
        <v>0.00002059479328</v>
      </c>
      <c r="G433" s="128">
        <f t="shared" si="204"/>
        <v>0.00002572044167</v>
      </c>
      <c r="H433" s="128">
        <f t="shared" si="204"/>
        <v>0.00003790244434</v>
      </c>
      <c r="I433" s="128">
        <f t="shared" si="204"/>
        <v>0.00003019194247</v>
      </c>
      <c r="J433" s="128">
        <f t="shared" si="204"/>
        <v>0.00005025080663</v>
      </c>
      <c r="K433" s="128">
        <f t="shared" si="204"/>
        <v>0.00004922287943</v>
      </c>
      <c r="L433" s="128">
        <f t="shared" si="204"/>
        <v>0.0000639930732</v>
      </c>
      <c r="M433" s="128">
        <f t="shared" si="204"/>
        <v>0.00008038189913</v>
      </c>
      <c r="N433" s="128">
        <f t="shared" si="204"/>
        <v>0.00008307690106</v>
      </c>
      <c r="O433" s="128">
        <f t="shared" si="204"/>
        <v>0.000102821442</v>
      </c>
      <c r="P433" s="128">
        <f t="shared" si="204"/>
        <v>0.0001382487433</v>
      </c>
      <c r="Q433" s="128">
        <f t="shared" si="204"/>
        <v>0.0001554065476</v>
      </c>
      <c r="R433" s="128">
        <f t="shared" si="204"/>
        <v>0.0002112267909</v>
      </c>
      <c r="S433" s="128">
        <f t="shared" si="204"/>
        <v>0.0002370466751</v>
      </c>
      <c r="T433" s="128">
        <f t="shared" si="204"/>
        <v>0.0001620122696</v>
      </c>
      <c r="U433" s="157">
        <f t="shared" si="204"/>
        <v>0.0000334760831</v>
      </c>
    </row>
    <row r="434" ht="15.75" customHeight="1">
      <c r="A434" s="145" t="s">
        <v>468</v>
      </c>
      <c r="B434" s="128">
        <f t="shared" ref="B434:U434" si="205">B218/B$12</f>
        <v>0.0002800272728</v>
      </c>
      <c r="C434" s="128">
        <f t="shared" si="205"/>
        <v>0.0002300006913</v>
      </c>
      <c r="D434" s="128">
        <f t="shared" si="205"/>
        <v>0.0002284511994</v>
      </c>
      <c r="E434" s="128">
        <f t="shared" si="205"/>
        <v>0.0002139625683</v>
      </c>
      <c r="F434" s="128">
        <f t="shared" si="205"/>
        <v>0.0002633060689</v>
      </c>
      <c r="G434" s="128">
        <f t="shared" si="205"/>
        <v>0.0002595786792</v>
      </c>
      <c r="H434" s="128">
        <f t="shared" si="205"/>
        <v>0.0002035532211</v>
      </c>
      <c r="I434" s="128">
        <f t="shared" si="205"/>
        <v>0.000184718986</v>
      </c>
      <c r="J434" s="128">
        <f t="shared" si="205"/>
        <v>0.0001773711739</v>
      </c>
      <c r="K434" s="128">
        <f t="shared" si="205"/>
        <v>0.0001444176194</v>
      </c>
      <c r="L434" s="128">
        <f t="shared" si="205"/>
        <v>0.0001316215454</v>
      </c>
      <c r="M434" s="128">
        <f t="shared" si="205"/>
        <v>0.0001550625924</v>
      </c>
      <c r="N434" s="128">
        <f t="shared" si="205"/>
        <v>0.0001840621821</v>
      </c>
      <c r="O434" s="128">
        <f t="shared" si="205"/>
        <v>0.0001923193774</v>
      </c>
      <c r="P434" s="128">
        <f t="shared" si="205"/>
        <v>0.0001670446349</v>
      </c>
      <c r="Q434" s="128">
        <f t="shared" si="205"/>
        <v>0.0001462350643</v>
      </c>
      <c r="R434" s="128">
        <f t="shared" si="205"/>
        <v>0.0001365594803</v>
      </c>
      <c r="S434" s="128">
        <f t="shared" si="205"/>
        <v>0.0001341391233</v>
      </c>
      <c r="T434" s="128">
        <f t="shared" si="205"/>
        <v>0.0001535867481</v>
      </c>
      <c r="U434" s="157">
        <f t="shared" si="205"/>
        <v>0.0001206513808</v>
      </c>
    </row>
    <row r="435" ht="15.75" customHeight="1">
      <c r="A435" s="145" t="s">
        <v>470</v>
      </c>
      <c r="B435" s="128">
        <f t="shared" ref="B435:U435" si="206">B219/B$12</f>
        <v>0.0005513085388</v>
      </c>
      <c r="C435" s="128">
        <f t="shared" si="206"/>
        <v>0.0004493390634</v>
      </c>
      <c r="D435" s="128">
        <f t="shared" si="206"/>
        <v>0.0003605333801</v>
      </c>
      <c r="E435" s="128">
        <f t="shared" si="206"/>
        <v>0.0004429555701</v>
      </c>
      <c r="F435" s="128">
        <f t="shared" si="206"/>
        <v>0.0003932380768</v>
      </c>
      <c r="G435" s="128">
        <f t="shared" si="206"/>
        <v>0.0003972399926</v>
      </c>
      <c r="H435" s="128">
        <f t="shared" si="206"/>
        <v>0.0003977951683</v>
      </c>
      <c r="I435" s="128">
        <f t="shared" si="206"/>
        <v>0.0004078161515</v>
      </c>
      <c r="J435" s="128">
        <f t="shared" si="206"/>
        <v>0.0004885462267</v>
      </c>
      <c r="K435" s="128">
        <f t="shared" si="206"/>
        <v>0.0004865841983</v>
      </c>
      <c r="L435" s="128">
        <f t="shared" si="206"/>
        <v>0.0003719183917</v>
      </c>
      <c r="M435" s="128">
        <f t="shared" si="206"/>
        <v>0.0003018637954</v>
      </c>
      <c r="N435" s="128">
        <f t="shared" si="206"/>
        <v>0.0002623129306</v>
      </c>
      <c r="O435" s="128">
        <f t="shared" si="206"/>
        <v>0.0002517769501</v>
      </c>
      <c r="P435" s="128">
        <f t="shared" si="206"/>
        <v>0.0002225614105</v>
      </c>
      <c r="Q435" s="128">
        <f t="shared" si="206"/>
        <v>0.0001635199449</v>
      </c>
      <c r="R435" s="128">
        <f t="shared" si="206"/>
        <v>0.0001735401256</v>
      </c>
      <c r="S435" s="128">
        <f t="shared" si="206"/>
        <v>0.0001884341438</v>
      </c>
      <c r="T435" s="128">
        <f t="shared" si="206"/>
        <v>0.000206864792</v>
      </c>
      <c r="U435" s="157">
        <f t="shared" si="206"/>
        <v>0.000215469171</v>
      </c>
    </row>
    <row r="436" ht="15.75" customHeight="1">
      <c r="A436" s="145" t="s">
        <v>472</v>
      </c>
      <c r="B436" s="128">
        <f t="shared" ref="B436:U436" si="207">B220/B$12</f>
        <v>0.0004714945639</v>
      </c>
      <c r="C436" s="128">
        <f t="shared" si="207"/>
        <v>0.0005005035843</v>
      </c>
      <c r="D436" s="128">
        <f t="shared" si="207"/>
        <v>0.000490692696</v>
      </c>
      <c r="E436" s="128">
        <f t="shared" si="207"/>
        <v>0.0004470328405</v>
      </c>
      <c r="F436" s="128">
        <f t="shared" si="207"/>
        <v>0.0004022966063</v>
      </c>
      <c r="G436" s="128">
        <f t="shared" si="207"/>
        <v>0.0003421357344</v>
      </c>
      <c r="H436" s="128">
        <f t="shared" si="207"/>
        <v>0.0004782730973</v>
      </c>
      <c r="I436" s="128">
        <f t="shared" si="207"/>
        <v>0.0005404191514</v>
      </c>
      <c r="J436" s="128">
        <f t="shared" si="207"/>
        <v>0.0006665523686</v>
      </c>
      <c r="K436" s="128">
        <f t="shared" si="207"/>
        <v>0.0008330121364</v>
      </c>
      <c r="L436" s="128">
        <f t="shared" si="207"/>
        <v>0.0007176751416</v>
      </c>
      <c r="M436" s="128">
        <f t="shared" si="207"/>
        <v>0.0008489493697</v>
      </c>
      <c r="N436" s="128">
        <f t="shared" si="207"/>
        <v>0.0008734729687</v>
      </c>
      <c r="O436" s="128">
        <f t="shared" si="207"/>
        <v>0.0009937886998</v>
      </c>
      <c r="P436" s="128">
        <f t="shared" si="207"/>
        <v>0.001155946571</v>
      </c>
      <c r="Q436" s="128">
        <f t="shared" si="207"/>
        <v>0.001053914483</v>
      </c>
      <c r="R436" s="128">
        <f t="shared" si="207"/>
        <v>0.001123784132</v>
      </c>
      <c r="S436" s="128">
        <f t="shared" si="207"/>
        <v>0.00134781703</v>
      </c>
      <c r="T436" s="128">
        <f t="shared" si="207"/>
        <v>0.001290808287</v>
      </c>
      <c r="U436" s="157">
        <f t="shared" si="207"/>
        <v>0.001117853237</v>
      </c>
    </row>
    <row r="437" ht="15.75" customHeight="1">
      <c r="A437" s="145" t="s">
        <v>474</v>
      </c>
      <c r="B437" s="128">
        <f t="shared" ref="B437:U437" si="208">B221/B$12</f>
        <v>0.0002958548802</v>
      </c>
      <c r="C437" s="128">
        <f t="shared" si="208"/>
        <v>0.0002290153533</v>
      </c>
      <c r="D437" s="128">
        <f t="shared" si="208"/>
        <v>0.0002773228791</v>
      </c>
      <c r="E437" s="128">
        <f t="shared" si="208"/>
        <v>0.0004250393337</v>
      </c>
      <c r="F437" s="128">
        <f t="shared" si="208"/>
        <v>0.0007690765812</v>
      </c>
      <c r="G437" s="128">
        <f t="shared" si="208"/>
        <v>0.0008685907052</v>
      </c>
      <c r="H437" s="128">
        <f t="shared" si="208"/>
        <v>0.0008924353432</v>
      </c>
      <c r="I437" s="128">
        <f t="shared" si="208"/>
        <v>0.001282636066</v>
      </c>
      <c r="J437" s="128">
        <f t="shared" si="208"/>
        <v>0.001983111227</v>
      </c>
      <c r="K437" s="128">
        <f t="shared" si="208"/>
        <v>0.002010355631</v>
      </c>
      <c r="L437" s="128">
        <f t="shared" si="208"/>
        <v>0.001773420336</v>
      </c>
      <c r="M437" s="128">
        <f t="shared" si="208"/>
        <v>0.001723161155</v>
      </c>
      <c r="N437" s="128">
        <f t="shared" si="208"/>
        <v>0.001330343596</v>
      </c>
      <c r="O437" s="128">
        <f t="shared" si="208"/>
        <v>0.0015157961</v>
      </c>
      <c r="P437" s="128">
        <f t="shared" si="208"/>
        <v>0.001403740509</v>
      </c>
      <c r="Q437" s="128">
        <f t="shared" si="208"/>
        <v>0.002456370155</v>
      </c>
      <c r="R437" s="128">
        <f t="shared" si="208"/>
        <v>0.002888331097</v>
      </c>
      <c r="S437" s="128">
        <f t="shared" si="208"/>
        <v>0.003126403109</v>
      </c>
      <c r="T437" s="128">
        <f t="shared" si="208"/>
        <v>0.002820675798</v>
      </c>
      <c r="U437" s="157">
        <f t="shared" si="208"/>
        <v>0.002838625014</v>
      </c>
    </row>
    <row r="438" ht="15.75" customHeight="1">
      <c r="A438" s="145" t="s">
        <v>476</v>
      </c>
      <c r="B438" s="128">
        <f t="shared" ref="B438:U438" si="209">B222/B$12</f>
        <v>0.00008729290098</v>
      </c>
      <c r="C438" s="128">
        <f t="shared" si="209"/>
        <v>0.00007476274184</v>
      </c>
      <c r="D438" s="128">
        <f t="shared" si="209"/>
        <v>0.000086736511</v>
      </c>
      <c r="E438" s="128">
        <f t="shared" si="209"/>
        <v>0.0001198998003</v>
      </c>
      <c r="F438" s="128">
        <f t="shared" si="209"/>
        <v>0.0001156293419</v>
      </c>
      <c r="G438" s="128">
        <f t="shared" si="209"/>
        <v>0.0001161596246</v>
      </c>
      <c r="H438" s="128">
        <f t="shared" si="209"/>
        <v>0.0001257703207</v>
      </c>
      <c r="I438" s="128">
        <f t="shared" si="209"/>
        <v>0.0001264826631</v>
      </c>
      <c r="J438" s="128">
        <f t="shared" si="209"/>
        <v>0.0001158888328</v>
      </c>
      <c r="K438" s="128">
        <f t="shared" si="209"/>
        <v>0.0001408151538</v>
      </c>
      <c r="L438" s="128">
        <f t="shared" si="209"/>
        <v>0.0001552821516</v>
      </c>
      <c r="M438" s="128">
        <f t="shared" si="209"/>
        <v>0.0001691808606</v>
      </c>
      <c r="N438" s="128">
        <f t="shared" si="209"/>
        <v>0.000172182925</v>
      </c>
      <c r="O438" s="128">
        <f t="shared" si="209"/>
        <v>0.0002746680526</v>
      </c>
      <c r="P438" s="128">
        <f t="shared" si="209"/>
        <v>0.00026874717</v>
      </c>
      <c r="Q438" s="128">
        <f t="shared" si="209"/>
        <v>0.0002768049298</v>
      </c>
      <c r="R438" s="128">
        <f t="shared" si="209"/>
        <v>0.0002499219181</v>
      </c>
      <c r="S438" s="128">
        <f t="shared" si="209"/>
        <v>0.0002472901288</v>
      </c>
      <c r="T438" s="128">
        <f t="shared" si="209"/>
        <v>0.0002362106025</v>
      </c>
      <c r="U438" s="157">
        <f t="shared" si="209"/>
        <v>0.0002170479641</v>
      </c>
    </row>
    <row r="439" ht="15.75" customHeight="1">
      <c r="A439" s="145" t="s">
        <v>478</v>
      </c>
      <c r="B439" s="128">
        <f t="shared" ref="B439:U439" si="210">B223/B$12</f>
        <v>0.003298114335</v>
      </c>
      <c r="C439" s="128">
        <f t="shared" si="210"/>
        <v>0.003110916905</v>
      </c>
      <c r="D439" s="128">
        <f t="shared" si="210"/>
        <v>0.003154224241</v>
      </c>
      <c r="E439" s="128">
        <f t="shared" si="210"/>
        <v>0.003794428912</v>
      </c>
      <c r="F439" s="128">
        <f t="shared" si="210"/>
        <v>0.004633351557</v>
      </c>
      <c r="G439" s="128">
        <f t="shared" si="210"/>
        <v>0.004789125048</v>
      </c>
      <c r="H439" s="128">
        <f t="shared" si="210"/>
        <v>0.004268540404</v>
      </c>
      <c r="I439" s="128">
        <f t="shared" si="210"/>
        <v>0.004467314364</v>
      </c>
      <c r="J439" s="128">
        <f t="shared" si="210"/>
        <v>0.004331534984</v>
      </c>
      <c r="K439" s="128">
        <f t="shared" si="210"/>
        <v>0.003484036843</v>
      </c>
      <c r="L439" s="128">
        <f t="shared" si="210"/>
        <v>0.003062513631</v>
      </c>
      <c r="M439" s="128">
        <f t="shared" si="210"/>
        <v>0.003166342061</v>
      </c>
      <c r="N439" s="128">
        <f t="shared" si="210"/>
        <v>0.003333661943</v>
      </c>
      <c r="O439" s="128">
        <f t="shared" si="210"/>
        <v>0.003856977366</v>
      </c>
      <c r="P439" s="128">
        <f t="shared" si="210"/>
        <v>0.004331580662</v>
      </c>
      <c r="Q439" s="128">
        <f t="shared" si="210"/>
        <v>0.004119156655</v>
      </c>
      <c r="R439" s="128">
        <f t="shared" si="210"/>
        <v>0.00416347742</v>
      </c>
      <c r="S439" s="128">
        <f t="shared" si="210"/>
        <v>0.005049838459</v>
      </c>
      <c r="T439" s="128">
        <f t="shared" si="210"/>
        <v>0.00459330477</v>
      </c>
      <c r="U439" s="157">
        <f t="shared" si="210"/>
        <v>0.003595178748</v>
      </c>
    </row>
    <row r="440" ht="15.75" customHeight="1">
      <c r="A440" s="145" t="s">
        <v>480</v>
      </c>
      <c r="B440" s="128">
        <f t="shared" ref="B440:U440" si="211">B224/B$12</f>
        <v>0.004683401869</v>
      </c>
      <c r="C440" s="128">
        <f t="shared" si="211"/>
        <v>0.005290910365</v>
      </c>
      <c r="D440" s="128">
        <f t="shared" si="211"/>
        <v>0.004434743164</v>
      </c>
      <c r="E440" s="128">
        <f t="shared" si="211"/>
        <v>0.004611809816</v>
      </c>
      <c r="F440" s="128">
        <f t="shared" si="211"/>
        <v>0.005150867513</v>
      </c>
      <c r="G440" s="128">
        <f t="shared" si="211"/>
        <v>0.004679142567</v>
      </c>
      <c r="H440" s="128">
        <f t="shared" si="211"/>
        <v>0.005093952077</v>
      </c>
      <c r="I440" s="128">
        <f t="shared" si="211"/>
        <v>0.004641198119</v>
      </c>
      <c r="J440" s="128">
        <f t="shared" si="211"/>
        <v>0.004967840046</v>
      </c>
      <c r="K440" s="128">
        <f t="shared" si="211"/>
        <v>0.004787133335</v>
      </c>
      <c r="L440" s="128">
        <f t="shared" si="211"/>
        <v>0.005038460408</v>
      </c>
      <c r="M440" s="128">
        <f t="shared" si="211"/>
        <v>0.004767232</v>
      </c>
      <c r="N440" s="128">
        <f t="shared" si="211"/>
        <v>0.005237484005</v>
      </c>
      <c r="O440" s="128">
        <f t="shared" si="211"/>
        <v>0.00613875645</v>
      </c>
      <c r="P440" s="128">
        <f t="shared" si="211"/>
        <v>0.006099121617</v>
      </c>
      <c r="Q440" s="128">
        <f t="shared" si="211"/>
        <v>0.005767491545</v>
      </c>
      <c r="R440" s="128">
        <f t="shared" si="211"/>
        <v>0.005420835327</v>
      </c>
      <c r="S440" s="128">
        <f t="shared" si="211"/>
        <v>0.006217397247</v>
      </c>
      <c r="T440" s="128">
        <f t="shared" si="211"/>
        <v>0.005234191931</v>
      </c>
      <c r="U440" s="157">
        <f t="shared" si="211"/>
        <v>0.004608373985</v>
      </c>
    </row>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2" ref="A4"/>
    <hyperlink r:id="rId3" ref="A5"/>
  </hyperlinks>
  <printOptions/>
  <pageMargins bottom="0.75" footer="0.0" header="0.0" left="0.7" right="0.7" top="0.75"/>
  <pageSetup orientation="landscape"/>
  <drawing r:id="rId4"/>
  <legacyDrawing r:id="rId5"/>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6.57"/>
    <col customWidth="1" min="2" max="21" width="16.29"/>
    <col customWidth="1" min="22" max="26" width="8.71"/>
  </cols>
  <sheetData>
    <row r="1">
      <c r="A1" s="202" t="s">
        <v>645</v>
      </c>
      <c r="B1" s="202"/>
      <c r="C1" s="202"/>
      <c r="D1" s="202"/>
      <c r="E1" s="202"/>
      <c r="F1" s="202"/>
    </row>
    <row r="2">
      <c r="A2" s="203" t="s">
        <v>621</v>
      </c>
      <c r="B2" s="203"/>
      <c r="C2" s="203"/>
      <c r="D2" s="203"/>
      <c r="E2" s="203"/>
      <c r="F2" s="203"/>
    </row>
    <row r="3">
      <c r="A3" s="222"/>
      <c r="B3" s="222"/>
      <c r="C3" s="222"/>
      <c r="D3" s="222"/>
      <c r="E3" s="222"/>
      <c r="F3" s="222"/>
    </row>
    <row r="4">
      <c r="A4" s="227" t="s">
        <v>558</v>
      </c>
      <c r="B4" s="3"/>
      <c r="C4" s="3"/>
      <c r="D4" s="3"/>
      <c r="E4" s="3"/>
      <c r="F4" s="3"/>
    </row>
    <row r="5">
      <c r="A5" s="227" t="s">
        <v>559</v>
      </c>
      <c r="B5" s="3"/>
      <c r="C5" s="3"/>
      <c r="D5" s="3"/>
      <c r="E5" s="3"/>
      <c r="F5" s="3"/>
    </row>
    <row r="6">
      <c r="A6" s="3"/>
      <c r="B6" s="3"/>
      <c r="C6" s="3"/>
      <c r="D6" s="3"/>
      <c r="E6" s="3"/>
      <c r="F6" s="3"/>
    </row>
    <row r="7">
      <c r="A7" s="96" t="s">
        <v>488</v>
      </c>
    </row>
    <row r="8">
      <c r="A8" s="97"/>
    </row>
    <row r="9">
      <c r="A9" s="98" t="s">
        <v>489</v>
      </c>
    </row>
    <row r="10">
      <c r="A10" s="99" t="s">
        <v>560</v>
      </c>
      <c r="B10" s="134" t="s">
        <v>491</v>
      </c>
      <c r="C10" s="134" t="s">
        <v>492</v>
      </c>
      <c r="D10" s="134" t="s">
        <v>493</v>
      </c>
      <c r="E10" s="134" t="s">
        <v>494</v>
      </c>
      <c r="F10" s="134" t="s">
        <v>495</v>
      </c>
      <c r="G10" s="134" t="s">
        <v>496</v>
      </c>
      <c r="H10" s="134" t="s">
        <v>497</v>
      </c>
      <c r="I10" s="134" t="s">
        <v>498</v>
      </c>
      <c r="J10" s="134" t="s">
        <v>499</v>
      </c>
      <c r="K10" s="134" t="s">
        <v>500</v>
      </c>
      <c r="L10" s="134" t="s">
        <v>501</v>
      </c>
      <c r="M10" s="134" t="s">
        <v>502</v>
      </c>
      <c r="N10" s="134" t="s">
        <v>503</v>
      </c>
      <c r="O10" s="134" t="s">
        <v>504</v>
      </c>
      <c r="P10" s="134" t="s">
        <v>505</v>
      </c>
      <c r="Q10" s="134" t="s">
        <v>506</v>
      </c>
      <c r="R10" s="134" t="s">
        <v>507</v>
      </c>
      <c r="S10" s="134" t="s">
        <v>508</v>
      </c>
      <c r="T10" s="134" t="s">
        <v>509</v>
      </c>
      <c r="U10" s="135" t="s">
        <v>510</v>
      </c>
    </row>
    <row r="11">
      <c r="A11" s="136" t="s">
        <v>511</v>
      </c>
      <c r="B11" s="107">
        <v>4.38227767E8</v>
      </c>
      <c r="C11" s="107">
        <v>5.93325581E8</v>
      </c>
      <c r="D11" s="107">
        <v>7.6195341E8</v>
      </c>
      <c r="E11" s="107">
        <v>9.68935601E8</v>
      </c>
      <c r="F11" s="107">
        <v>1.220059668E9</v>
      </c>
      <c r="G11" s="107">
        <v>1.4306931E9</v>
      </c>
      <c r="H11" s="107">
        <v>1.2016468E9</v>
      </c>
      <c r="I11" s="107">
        <v>1.5777638E9</v>
      </c>
      <c r="J11" s="107">
        <v>1.8983884E9</v>
      </c>
      <c r="K11" s="107">
        <v>2.0487822E9</v>
      </c>
      <c r="L11" s="107">
        <v>2.2090073E9</v>
      </c>
      <c r="M11" s="107">
        <v>2.342292696E9</v>
      </c>
      <c r="N11" s="107">
        <v>2.281855922E9</v>
      </c>
      <c r="O11" s="107">
        <v>2.118980582E9</v>
      </c>
      <c r="P11" s="107">
        <v>2.271796142E9</v>
      </c>
      <c r="Q11" s="107">
        <v>2.494230195E9</v>
      </c>
      <c r="R11" s="107">
        <v>2.498334248E9</v>
      </c>
      <c r="S11" s="107">
        <v>2.588402392E9</v>
      </c>
      <c r="T11" s="107">
        <v>3.361814264E9</v>
      </c>
      <c r="U11" s="184">
        <v>3.59360145E9</v>
      </c>
    </row>
    <row r="12">
      <c r="A12" s="136" t="s">
        <v>101</v>
      </c>
      <c r="B12" s="107">
        <v>26447.0</v>
      </c>
      <c r="C12" s="107">
        <v>56973.0</v>
      </c>
      <c r="D12" s="107">
        <v>51209.0</v>
      </c>
      <c r="E12" s="107">
        <v>100487.0</v>
      </c>
      <c r="F12" s="107">
        <v>169533.0</v>
      </c>
      <c r="G12" s="107">
        <v>151627.0</v>
      </c>
      <c r="H12" s="107">
        <v>213366.0</v>
      </c>
      <c r="I12" s="107">
        <v>175265.0</v>
      </c>
      <c r="J12" s="107">
        <v>230010.0</v>
      </c>
      <c r="K12" s="107">
        <v>464034.0</v>
      </c>
      <c r="L12" s="107">
        <v>328259.0</v>
      </c>
      <c r="M12" s="107">
        <v>393559.0</v>
      </c>
      <c r="N12" s="107">
        <v>364319.0</v>
      </c>
      <c r="O12" s="107">
        <v>431894.0</v>
      </c>
      <c r="P12" s="107">
        <v>541094.0</v>
      </c>
      <c r="Q12" s="107">
        <v>667868.0</v>
      </c>
      <c r="R12" s="107">
        <v>599799.0</v>
      </c>
      <c r="S12" s="107">
        <v>500680.0</v>
      </c>
      <c r="T12" s="107">
        <v>474451.0</v>
      </c>
      <c r="U12" s="184">
        <v>553083.0</v>
      </c>
    </row>
    <row r="13">
      <c r="A13" s="136" t="s">
        <v>2</v>
      </c>
      <c r="B13" s="107">
        <v>32194.0</v>
      </c>
      <c r="C13" s="107">
        <v>63248.0</v>
      </c>
      <c r="D13" s="107">
        <v>83210.0</v>
      </c>
      <c r="E13" s="107">
        <v>66055.0</v>
      </c>
      <c r="F13" s="107">
        <v>89979.0</v>
      </c>
      <c r="G13" s="107">
        <v>196106.0</v>
      </c>
      <c r="H13" s="107">
        <v>207862.0</v>
      </c>
      <c r="I13" s="107">
        <v>199278.0</v>
      </c>
      <c r="J13" s="107">
        <v>281483.0</v>
      </c>
      <c r="K13" s="107">
        <v>343905.0</v>
      </c>
      <c r="L13" s="107">
        <v>324596.0</v>
      </c>
      <c r="M13" s="107">
        <v>378270.0</v>
      </c>
      <c r="N13" s="107">
        <v>430471.0</v>
      </c>
      <c r="O13" s="107">
        <v>512600.0</v>
      </c>
      <c r="P13" s="107">
        <v>453691.0</v>
      </c>
      <c r="Q13" s="107">
        <v>541832.0</v>
      </c>
      <c r="R13" s="107">
        <v>601093.0</v>
      </c>
      <c r="S13" s="107">
        <v>571224.0</v>
      </c>
      <c r="T13" s="107">
        <v>591557.0</v>
      </c>
      <c r="U13" s="184">
        <v>704080.0</v>
      </c>
    </row>
    <row r="14">
      <c r="A14" s="140" t="s">
        <v>70</v>
      </c>
      <c r="B14" s="105">
        <v>645937.0</v>
      </c>
      <c r="C14" s="105">
        <v>980519.0</v>
      </c>
      <c r="D14" s="105">
        <v>1404420.0</v>
      </c>
      <c r="E14" s="105">
        <v>1947514.0</v>
      </c>
      <c r="F14" s="105">
        <v>2741975.0</v>
      </c>
      <c r="G14" s="105">
        <v>3751910.0</v>
      </c>
      <c r="H14" s="105">
        <v>4180239.0</v>
      </c>
      <c r="I14" s="105">
        <v>3999999.0</v>
      </c>
      <c r="J14" s="105">
        <v>4471882.0</v>
      </c>
      <c r="K14" s="105">
        <v>5416657.0</v>
      </c>
      <c r="L14" s="105">
        <v>6023897.0</v>
      </c>
      <c r="M14" s="105">
        <v>7395178.0</v>
      </c>
      <c r="N14" s="105">
        <v>7600452.0</v>
      </c>
      <c r="O14" s="105">
        <v>7736763.0</v>
      </c>
      <c r="P14" s="105">
        <v>6788723.0</v>
      </c>
      <c r="Q14" s="105">
        <v>7923382.0</v>
      </c>
      <c r="R14" s="105">
        <v>6941783.0</v>
      </c>
      <c r="S14" s="105">
        <v>5596322.0</v>
      </c>
      <c r="T14" s="105">
        <v>6349680.0</v>
      </c>
      <c r="U14" s="187">
        <v>6276098.0</v>
      </c>
    </row>
    <row r="15">
      <c r="A15" s="136" t="s">
        <v>55</v>
      </c>
      <c r="B15" s="107">
        <v>868.0</v>
      </c>
      <c r="C15" s="107">
        <v>2113.0</v>
      </c>
      <c r="D15" s="107">
        <v>3231.0</v>
      </c>
      <c r="E15" s="107">
        <v>884.0</v>
      </c>
      <c r="F15" s="107">
        <v>710.0</v>
      </c>
      <c r="G15" s="107">
        <v>1168.0</v>
      </c>
      <c r="H15" s="107">
        <v>2497.0</v>
      </c>
      <c r="I15" s="107">
        <v>3372.0</v>
      </c>
      <c r="J15" s="107">
        <v>5619.0</v>
      </c>
      <c r="K15" s="107">
        <v>26846.0</v>
      </c>
      <c r="L15" s="107">
        <v>2244.0</v>
      </c>
      <c r="M15" s="107">
        <v>2204.0</v>
      </c>
      <c r="N15" s="107">
        <v>1835.0</v>
      </c>
      <c r="O15" s="107">
        <v>1251.0</v>
      </c>
      <c r="P15" s="107">
        <v>1208.0</v>
      </c>
      <c r="Q15" s="107">
        <v>1865.0</v>
      </c>
      <c r="R15" s="107">
        <v>2554.0</v>
      </c>
      <c r="S15" s="107">
        <v>3401.0</v>
      </c>
      <c r="T15" s="107">
        <v>4330.0</v>
      </c>
      <c r="U15" s="184">
        <v>22261.0</v>
      </c>
    </row>
    <row r="16">
      <c r="A16" s="136" t="s">
        <v>102</v>
      </c>
      <c r="B16" s="107">
        <v>145791.0</v>
      </c>
      <c r="C16" s="107">
        <v>193518.0</v>
      </c>
      <c r="D16" s="107">
        <v>372794.0</v>
      </c>
      <c r="E16" s="107">
        <v>894186.0</v>
      </c>
      <c r="F16" s="107">
        <v>1234519.0</v>
      </c>
      <c r="G16" s="107">
        <v>2942470.0</v>
      </c>
      <c r="H16" s="107">
        <v>2385960.0</v>
      </c>
      <c r="I16" s="107">
        <v>2003873.0</v>
      </c>
      <c r="J16" s="107">
        <v>2784153.0</v>
      </c>
      <c r="K16" s="107">
        <v>4039171.0</v>
      </c>
      <c r="L16" s="107">
        <v>3964059.0</v>
      </c>
      <c r="M16" s="107">
        <v>5974997.0</v>
      </c>
      <c r="N16" s="107">
        <v>3723163.0</v>
      </c>
      <c r="O16" s="107">
        <v>1712643.0</v>
      </c>
      <c r="P16" s="107">
        <v>2282863.0</v>
      </c>
      <c r="Q16" s="107">
        <v>2234928.0</v>
      </c>
      <c r="R16" s="107">
        <v>2055727.0</v>
      </c>
      <c r="S16" s="107">
        <v>1748092.0</v>
      </c>
      <c r="T16" s="107">
        <v>2491546.0</v>
      </c>
      <c r="U16" s="184">
        <v>4096911.0</v>
      </c>
    </row>
    <row r="17">
      <c r="A17" s="136" t="s">
        <v>78</v>
      </c>
      <c r="B17" s="107">
        <v>3116.0</v>
      </c>
      <c r="C17" s="107">
        <v>118526.0</v>
      </c>
      <c r="D17" s="107">
        <v>146899.0</v>
      </c>
      <c r="E17" s="107">
        <v>161051.0</v>
      </c>
      <c r="F17" s="107">
        <v>395553.0</v>
      </c>
      <c r="G17" s="107">
        <v>529479.0</v>
      </c>
      <c r="H17" s="107">
        <v>493690.0</v>
      </c>
      <c r="I17" s="107">
        <v>806161.0</v>
      </c>
      <c r="J17" s="107">
        <v>656772.0</v>
      </c>
      <c r="K17" s="107">
        <v>746977.0</v>
      </c>
      <c r="L17" s="107">
        <v>245482.0</v>
      </c>
      <c r="M17" s="107">
        <v>172363.0</v>
      </c>
      <c r="N17" s="107">
        <v>54021.0</v>
      </c>
      <c r="O17" s="107">
        <v>103666.0</v>
      </c>
      <c r="P17" s="107">
        <v>45106.0</v>
      </c>
      <c r="Q17" s="107">
        <v>54803.0</v>
      </c>
      <c r="R17" s="107">
        <v>71936.0</v>
      </c>
      <c r="S17" s="107">
        <v>91316.0</v>
      </c>
      <c r="T17" s="107">
        <v>110255.0</v>
      </c>
      <c r="U17" s="184">
        <v>104519.0</v>
      </c>
    </row>
    <row r="18">
      <c r="A18" s="140" t="s">
        <v>4</v>
      </c>
      <c r="B18" s="105">
        <v>447186.0</v>
      </c>
      <c r="C18" s="105">
        <v>852302.0</v>
      </c>
      <c r="D18" s="105">
        <v>1324429.0</v>
      </c>
      <c r="E18" s="105">
        <v>2003896.0</v>
      </c>
      <c r="F18" s="105">
        <v>3581131.0</v>
      </c>
      <c r="G18" s="105">
        <v>5054733.0</v>
      </c>
      <c r="H18" s="105">
        <v>3482893.0</v>
      </c>
      <c r="I18" s="105">
        <v>6115764.0</v>
      </c>
      <c r="J18" s="105">
        <v>8502556.0</v>
      </c>
      <c r="K18" s="105">
        <v>7869366.0</v>
      </c>
      <c r="L18" s="105">
        <v>8750430.0</v>
      </c>
      <c r="M18" s="105">
        <v>7679829.0</v>
      </c>
      <c r="N18" s="105">
        <v>8890252.0</v>
      </c>
      <c r="O18" s="105">
        <v>7232640.0</v>
      </c>
      <c r="P18" s="105">
        <v>9067643.0</v>
      </c>
      <c r="Q18" s="105">
        <v>8418453.0</v>
      </c>
      <c r="R18" s="105">
        <v>6884154.0</v>
      </c>
      <c r="S18" s="105">
        <v>7083805.0</v>
      </c>
      <c r="T18" s="105">
        <v>1.0689781E7</v>
      </c>
      <c r="U18" s="187">
        <v>1.2769007E7</v>
      </c>
    </row>
    <row r="19">
      <c r="A19" s="140" t="s">
        <v>5</v>
      </c>
      <c r="B19" s="105">
        <v>4711.0</v>
      </c>
      <c r="C19" s="105">
        <v>11685.0</v>
      </c>
      <c r="D19" s="105">
        <v>23030.0</v>
      </c>
      <c r="E19" s="105">
        <v>33076.0</v>
      </c>
      <c r="F19" s="105">
        <v>51432.0</v>
      </c>
      <c r="G19" s="105">
        <v>69212.0</v>
      </c>
      <c r="H19" s="105">
        <v>87415.0</v>
      </c>
      <c r="I19" s="105">
        <v>117130.0</v>
      </c>
      <c r="J19" s="105">
        <v>135723.0</v>
      </c>
      <c r="K19" s="105">
        <v>113204.0</v>
      </c>
      <c r="L19" s="105">
        <v>119850.0</v>
      </c>
      <c r="M19" s="105">
        <v>122809.0</v>
      </c>
      <c r="N19" s="105">
        <v>113611.0</v>
      </c>
      <c r="O19" s="105">
        <v>112184.0</v>
      </c>
      <c r="P19" s="105">
        <v>141175.0</v>
      </c>
      <c r="Q19" s="105">
        <v>213134.0</v>
      </c>
      <c r="R19" s="105">
        <v>223093.0</v>
      </c>
      <c r="S19" s="105">
        <v>222790.0</v>
      </c>
      <c r="T19" s="105">
        <v>331020.0</v>
      </c>
      <c r="U19" s="187">
        <v>480485.0</v>
      </c>
    </row>
    <row r="20">
      <c r="A20" s="136" t="s">
        <v>103</v>
      </c>
      <c r="B20" s="107">
        <v>2218.0</v>
      </c>
      <c r="C20" s="107">
        <v>3747.0</v>
      </c>
      <c r="D20" s="107">
        <v>5636.0</v>
      </c>
      <c r="E20" s="107">
        <v>0.0</v>
      </c>
      <c r="F20" s="107">
        <v>10431.0</v>
      </c>
      <c r="G20" s="107">
        <v>10983.0</v>
      </c>
      <c r="H20" s="107">
        <v>11704.0</v>
      </c>
      <c r="I20" s="107">
        <v>11616.0</v>
      </c>
      <c r="J20" s="107">
        <v>17689.0</v>
      </c>
      <c r="K20" s="107">
        <v>16244.0</v>
      </c>
      <c r="L20" s="107">
        <v>21325.0</v>
      </c>
      <c r="M20" s="107">
        <v>53572.0</v>
      </c>
      <c r="N20" s="107">
        <v>51743.0</v>
      </c>
      <c r="O20" s="107">
        <v>25493.0</v>
      </c>
      <c r="P20" s="107">
        <v>24381.0</v>
      </c>
      <c r="Q20" s="107">
        <v>32589.0</v>
      </c>
      <c r="R20" s="107">
        <v>38994.0</v>
      </c>
      <c r="S20" s="107">
        <v>35784.0</v>
      </c>
      <c r="T20" s="107">
        <v>70361.0</v>
      </c>
      <c r="U20" s="184">
        <v>64023.0</v>
      </c>
    </row>
    <row r="21" ht="15.75" customHeight="1">
      <c r="A21" s="140" t="s">
        <v>6</v>
      </c>
      <c r="B21" s="105">
        <v>6263579.0</v>
      </c>
      <c r="C21" s="105">
        <v>8838251.0</v>
      </c>
      <c r="D21" s="105">
        <v>1.1061501E7</v>
      </c>
      <c r="E21" s="105">
        <v>1.3624882E7</v>
      </c>
      <c r="F21" s="105">
        <v>1.799659E7</v>
      </c>
      <c r="G21" s="105">
        <v>2.2247264E7</v>
      </c>
      <c r="H21" s="105">
        <v>2.0645567E7</v>
      </c>
      <c r="I21" s="105">
        <v>2.7220264E7</v>
      </c>
      <c r="J21" s="105">
        <v>3.3910013E7</v>
      </c>
      <c r="K21" s="105">
        <v>3.773492E7</v>
      </c>
      <c r="L21" s="105">
        <v>3.7554163E7</v>
      </c>
      <c r="M21" s="105">
        <v>3.914595E7</v>
      </c>
      <c r="N21" s="105">
        <v>4.0378582E7</v>
      </c>
      <c r="O21" s="105">
        <v>3.7634374E7</v>
      </c>
      <c r="P21" s="105">
        <v>4.1582543E7</v>
      </c>
      <c r="Q21" s="105">
        <v>4.7547551E7</v>
      </c>
      <c r="R21" s="105">
        <v>4.8229554E7</v>
      </c>
      <c r="S21" s="105">
        <v>5.3468167E7</v>
      </c>
      <c r="T21" s="105">
        <v>6.6383683E7</v>
      </c>
      <c r="U21" s="187">
        <v>7.8827036E7</v>
      </c>
    </row>
    <row r="22" ht="15.75" customHeight="1">
      <c r="A22" s="136" t="s">
        <v>104</v>
      </c>
      <c r="B22" s="107">
        <v>203489.0</v>
      </c>
      <c r="C22" s="107">
        <v>143736.0</v>
      </c>
      <c r="D22" s="107">
        <v>233646.0</v>
      </c>
      <c r="E22" s="107">
        <v>346672.0</v>
      </c>
      <c r="F22" s="107">
        <v>475175.0</v>
      </c>
      <c r="G22" s="107">
        <v>686098.0</v>
      </c>
      <c r="H22" s="107">
        <v>553289.0</v>
      </c>
      <c r="I22" s="107">
        <v>846157.0</v>
      </c>
      <c r="J22" s="107">
        <v>892619.0</v>
      </c>
      <c r="K22" s="107">
        <v>1069827.0</v>
      </c>
      <c r="L22" s="107">
        <v>868568.0</v>
      </c>
      <c r="M22" s="107">
        <v>645253.0</v>
      </c>
      <c r="N22" s="107">
        <v>439872.0</v>
      </c>
      <c r="O22" s="107">
        <v>350494.0</v>
      </c>
      <c r="P22" s="107">
        <v>387613.0</v>
      </c>
      <c r="Q22" s="107">
        <v>516278.0</v>
      </c>
      <c r="R22" s="107">
        <v>616392.0</v>
      </c>
      <c r="S22" s="107">
        <v>617867.0</v>
      </c>
      <c r="T22" s="107">
        <v>994881.0</v>
      </c>
      <c r="U22" s="184">
        <v>1135903.0</v>
      </c>
    </row>
    <row r="23" ht="15.75" customHeight="1">
      <c r="A23" s="140" t="s">
        <v>80</v>
      </c>
      <c r="B23" s="105">
        <v>121724.0</v>
      </c>
      <c r="C23" s="105">
        <v>98686.0</v>
      </c>
      <c r="D23" s="105">
        <v>155450.0</v>
      </c>
      <c r="E23" s="105">
        <v>164527.0</v>
      </c>
      <c r="F23" s="105">
        <v>162741.0</v>
      </c>
      <c r="G23" s="105">
        <v>385339.0</v>
      </c>
      <c r="H23" s="105">
        <v>422538.0</v>
      </c>
      <c r="I23" s="105">
        <v>627810.0</v>
      </c>
      <c r="J23" s="105">
        <v>550137.0</v>
      </c>
      <c r="K23" s="105">
        <v>592077.0</v>
      </c>
      <c r="L23" s="105">
        <v>336710.0</v>
      </c>
      <c r="M23" s="105">
        <v>742873.0</v>
      </c>
      <c r="N23" s="105">
        <v>1586188.0</v>
      </c>
      <c r="O23" s="105">
        <v>360093.0</v>
      </c>
      <c r="P23" s="105">
        <v>278224.0</v>
      </c>
      <c r="Q23" s="105">
        <v>474019.0</v>
      </c>
      <c r="R23" s="105">
        <v>355470.0</v>
      </c>
      <c r="S23" s="105">
        <v>277830.0</v>
      </c>
      <c r="T23" s="105">
        <v>474270.0</v>
      </c>
      <c r="U23" s="187">
        <v>396716.0</v>
      </c>
    </row>
    <row r="24" ht="15.75" customHeight="1">
      <c r="A24" s="140" t="s">
        <v>52</v>
      </c>
      <c r="B24" s="105">
        <v>83153.0</v>
      </c>
      <c r="C24" s="105">
        <v>120570.0</v>
      </c>
      <c r="D24" s="105">
        <v>186999.0</v>
      </c>
      <c r="E24" s="105">
        <v>283919.0</v>
      </c>
      <c r="F24" s="105">
        <v>385985.0</v>
      </c>
      <c r="G24" s="105">
        <v>655077.0</v>
      </c>
      <c r="H24" s="105">
        <v>475314.0</v>
      </c>
      <c r="I24" s="105">
        <v>799503.0</v>
      </c>
      <c r="J24" s="105">
        <v>880012.0</v>
      </c>
      <c r="K24" s="105">
        <v>1202782.0</v>
      </c>
      <c r="L24" s="105">
        <v>1238929.0</v>
      </c>
      <c r="M24" s="105">
        <v>1231782.0</v>
      </c>
      <c r="N24" s="105">
        <v>1014519.0</v>
      </c>
      <c r="O24" s="105">
        <v>805163.0</v>
      </c>
      <c r="P24" s="105">
        <v>904233.0</v>
      </c>
      <c r="Q24" s="105">
        <v>1138820.0</v>
      </c>
      <c r="R24" s="105">
        <v>1484147.0</v>
      </c>
      <c r="S24" s="105">
        <v>1120247.0</v>
      </c>
      <c r="T24" s="105">
        <v>1380822.0</v>
      </c>
      <c r="U24" s="187">
        <v>1772209.0</v>
      </c>
    </row>
    <row r="25" ht="15.75" customHeight="1">
      <c r="A25" s="140" t="s">
        <v>64</v>
      </c>
      <c r="B25" s="105">
        <v>1334669.0</v>
      </c>
      <c r="C25" s="105">
        <v>1906268.0</v>
      </c>
      <c r="D25" s="105">
        <v>2402740.0</v>
      </c>
      <c r="E25" s="105">
        <v>3090403.0</v>
      </c>
      <c r="F25" s="105">
        <v>3349758.0</v>
      </c>
      <c r="G25" s="105">
        <v>4556074.0</v>
      </c>
      <c r="H25" s="105">
        <v>4441067.0</v>
      </c>
      <c r="I25" s="105">
        <v>6789097.0</v>
      </c>
      <c r="J25" s="105">
        <v>7810658.0</v>
      </c>
      <c r="K25" s="105">
        <v>7970093.0</v>
      </c>
      <c r="L25" s="105">
        <v>9705087.0</v>
      </c>
      <c r="M25" s="105">
        <v>1.1782272E7</v>
      </c>
      <c r="N25" s="105">
        <v>1.3904754E7</v>
      </c>
      <c r="O25" s="105">
        <v>1.4473047E7</v>
      </c>
      <c r="P25" s="105">
        <v>1.5202749E7</v>
      </c>
      <c r="Q25" s="105">
        <v>1.775954E7</v>
      </c>
      <c r="R25" s="105">
        <v>1.7323286E7</v>
      </c>
      <c r="S25" s="105">
        <v>1.5075631E7</v>
      </c>
      <c r="T25" s="105">
        <v>2.4094593E7</v>
      </c>
      <c r="U25" s="187">
        <v>2.6808335E7</v>
      </c>
    </row>
    <row r="26" ht="15.75" customHeight="1">
      <c r="A26" s="140" t="s">
        <v>105</v>
      </c>
      <c r="B26" s="105">
        <v>9173.0</v>
      </c>
      <c r="C26" s="105">
        <v>10376.0</v>
      </c>
      <c r="D26" s="105">
        <v>19207.0</v>
      </c>
      <c r="E26" s="105">
        <v>75599.0</v>
      </c>
      <c r="F26" s="105">
        <v>34752.0</v>
      </c>
      <c r="G26" s="105">
        <v>27937.0</v>
      </c>
      <c r="H26" s="105">
        <v>91554.0</v>
      </c>
      <c r="I26" s="105">
        <v>71357.0</v>
      </c>
      <c r="J26" s="105">
        <v>143863.0</v>
      </c>
      <c r="K26" s="105">
        <v>96112.0</v>
      </c>
      <c r="L26" s="105">
        <v>70210.0</v>
      </c>
      <c r="M26" s="105">
        <v>71455.0</v>
      </c>
      <c r="N26" s="105">
        <v>65337.0</v>
      </c>
      <c r="O26" s="105">
        <v>72669.0</v>
      </c>
      <c r="P26" s="105">
        <v>107522.0</v>
      </c>
      <c r="Q26" s="105">
        <v>136698.0</v>
      </c>
      <c r="R26" s="105">
        <v>156135.0</v>
      </c>
      <c r="S26" s="105">
        <v>79096.0</v>
      </c>
      <c r="T26" s="105">
        <v>238739.0</v>
      </c>
      <c r="U26" s="187">
        <v>161060.0</v>
      </c>
    </row>
    <row r="27" ht="15.75" customHeight="1">
      <c r="A27" s="136" t="s">
        <v>7</v>
      </c>
      <c r="B27" s="107">
        <v>32225.0</v>
      </c>
      <c r="C27" s="107">
        <v>64946.0</v>
      </c>
      <c r="D27" s="107">
        <v>81279.0</v>
      </c>
      <c r="E27" s="107">
        <v>215799.0</v>
      </c>
      <c r="F27" s="107">
        <v>227227.0</v>
      </c>
      <c r="G27" s="107">
        <v>361363.0</v>
      </c>
      <c r="H27" s="107">
        <v>280421.0</v>
      </c>
      <c r="I27" s="107">
        <v>795610.0</v>
      </c>
      <c r="J27" s="107">
        <v>705135.0</v>
      </c>
      <c r="K27" s="107">
        <v>919817.0</v>
      </c>
      <c r="L27" s="107">
        <v>872160.0</v>
      </c>
      <c r="M27" s="107">
        <v>1110594.0</v>
      </c>
      <c r="N27" s="107">
        <v>747246.0</v>
      </c>
      <c r="O27" s="107">
        <v>1094373.0</v>
      </c>
      <c r="P27" s="107">
        <v>933513.0</v>
      </c>
      <c r="Q27" s="107">
        <v>1145353.0</v>
      </c>
      <c r="R27" s="107">
        <v>1799069.0</v>
      </c>
      <c r="S27" s="107">
        <v>2113224.0</v>
      </c>
      <c r="T27" s="107">
        <v>2729412.0</v>
      </c>
      <c r="U27" s="184">
        <v>3275466.0</v>
      </c>
    </row>
    <row r="28" ht="15.75" customHeight="1">
      <c r="A28" s="136" t="s">
        <v>106</v>
      </c>
      <c r="B28" s="107">
        <v>10269.0</v>
      </c>
      <c r="C28" s="107">
        <v>22578.0</v>
      </c>
      <c r="D28" s="107">
        <v>32075.0</v>
      </c>
      <c r="E28" s="107">
        <v>28764.0</v>
      </c>
      <c r="F28" s="107">
        <v>27105.0</v>
      </c>
      <c r="G28" s="107">
        <v>42460.0</v>
      </c>
      <c r="H28" s="107">
        <v>33026.0</v>
      </c>
      <c r="I28" s="107">
        <v>40322.0</v>
      </c>
      <c r="J28" s="107">
        <v>49491.0</v>
      </c>
      <c r="K28" s="107">
        <v>52512.0</v>
      </c>
      <c r="L28" s="107">
        <v>122365.0</v>
      </c>
      <c r="M28" s="107">
        <v>95861.0</v>
      </c>
      <c r="N28" s="107">
        <v>80078.0</v>
      </c>
      <c r="O28" s="107">
        <v>96420.0</v>
      </c>
      <c r="P28" s="107">
        <v>89367.0</v>
      </c>
      <c r="Q28" s="107">
        <v>92590.0</v>
      </c>
      <c r="R28" s="107">
        <v>116829.0</v>
      </c>
      <c r="S28" s="107">
        <v>103860.0</v>
      </c>
      <c r="T28" s="107">
        <v>175799.0</v>
      </c>
      <c r="U28" s="184">
        <v>328252.0</v>
      </c>
    </row>
    <row r="29" ht="15.75" customHeight="1">
      <c r="A29" s="136" t="s">
        <v>107</v>
      </c>
      <c r="B29" s="107">
        <v>471062.0</v>
      </c>
      <c r="C29" s="107">
        <v>577262.0</v>
      </c>
      <c r="D29" s="107">
        <v>952952.0</v>
      </c>
      <c r="E29" s="107">
        <v>1452096.0</v>
      </c>
      <c r="F29" s="107">
        <v>1975915.0</v>
      </c>
      <c r="G29" s="107">
        <v>2314115.0</v>
      </c>
      <c r="H29" s="107">
        <v>1952662.0</v>
      </c>
      <c r="I29" s="107">
        <v>2273678.0</v>
      </c>
      <c r="J29" s="107">
        <v>2874685.0</v>
      </c>
      <c r="K29" s="107">
        <v>2413662.0</v>
      </c>
      <c r="L29" s="107">
        <v>2992477.0</v>
      </c>
      <c r="M29" s="107">
        <v>3485979.0</v>
      </c>
      <c r="N29" s="107">
        <v>2993190.0</v>
      </c>
      <c r="O29" s="107">
        <v>2065832.0</v>
      </c>
      <c r="P29" s="107">
        <v>1931481.0</v>
      </c>
      <c r="Q29" s="107">
        <v>2150685.0</v>
      </c>
      <c r="R29" s="107">
        <v>2152519.0</v>
      </c>
      <c r="S29" s="107">
        <v>988381.0</v>
      </c>
      <c r="T29" s="107">
        <v>1227521.0</v>
      </c>
      <c r="U29" s="184">
        <v>1691014.0</v>
      </c>
    </row>
    <row r="30" ht="15.75" customHeight="1">
      <c r="A30" s="140" t="s">
        <v>513</v>
      </c>
      <c r="B30" s="105">
        <v>31634.0</v>
      </c>
      <c r="C30" s="105">
        <v>126698.0</v>
      </c>
      <c r="D30" s="105">
        <v>122231.0</v>
      </c>
      <c r="E30" s="105">
        <v>147817.0</v>
      </c>
      <c r="F30" s="105">
        <v>81992.0</v>
      </c>
      <c r="G30" s="105">
        <v>91540.0</v>
      </c>
      <c r="H30" s="105">
        <v>76435.0</v>
      </c>
      <c r="I30" s="105">
        <v>339368.0</v>
      </c>
      <c r="J30" s="105">
        <v>355016.0</v>
      </c>
      <c r="K30" s="105">
        <v>207757.0</v>
      </c>
      <c r="L30" s="105">
        <v>190035.0</v>
      </c>
      <c r="M30" s="105">
        <v>188728.0</v>
      </c>
      <c r="N30" s="105">
        <v>367637.0</v>
      </c>
      <c r="O30" s="105">
        <v>230153.0</v>
      </c>
      <c r="P30" s="105">
        <v>131862.0</v>
      </c>
      <c r="Q30" s="105">
        <v>169198.0</v>
      </c>
      <c r="R30" s="105">
        <v>36894.0</v>
      </c>
      <c r="S30" s="105">
        <v>35589.0</v>
      </c>
      <c r="T30" s="105">
        <v>79124.0</v>
      </c>
      <c r="U30" s="187">
        <v>83314.0</v>
      </c>
    </row>
    <row r="31" ht="15.75" customHeight="1">
      <c r="A31" s="136" t="s">
        <v>108</v>
      </c>
      <c r="B31" s="107">
        <v>1973.0</v>
      </c>
      <c r="C31" s="107">
        <v>349.0</v>
      </c>
      <c r="D31" s="107">
        <v>466.0</v>
      </c>
      <c r="E31" s="107">
        <v>161.0</v>
      </c>
      <c r="F31" s="107">
        <v>5393.0</v>
      </c>
      <c r="G31" s="107">
        <v>8463.0</v>
      </c>
      <c r="H31" s="107">
        <v>4116.0</v>
      </c>
      <c r="I31" s="107">
        <v>1586.0</v>
      </c>
      <c r="J31" s="107">
        <v>17382.0</v>
      </c>
      <c r="K31" s="107">
        <v>15604.0</v>
      </c>
      <c r="L31" s="107">
        <v>17405.0</v>
      </c>
      <c r="M31" s="107">
        <v>11116.0</v>
      </c>
      <c r="N31" s="107">
        <v>9949.0</v>
      </c>
      <c r="O31" s="107">
        <v>4902.0</v>
      </c>
      <c r="P31" s="107">
        <v>6195.0</v>
      </c>
      <c r="Q31" s="107">
        <v>12837.0</v>
      </c>
      <c r="R31" s="107">
        <v>10910.0</v>
      </c>
      <c r="S31" s="107">
        <v>13561.0</v>
      </c>
      <c r="T31" s="107">
        <v>108762.0</v>
      </c>
      <c r="U31" s="184">
        <v>165842.0</v>
      </c>
    </row>
    <row r="32" ht="15.75" customHeight="1">
      <c r="A32" s="140" t="s">
        <v>109</v>
      </c>
      <c r="B32" s="105">
        <v>11840.0</v>
      </c>
      <c r="C32" s="105">
        <v>23591.0</v>
      </c>
      <c r="D32" s="105">
        <v>50541.0</v>
      </c>
      <c r="E32" s="105">
        <v>58349.0</v>
      </c>
      <c r="F32" s="105">
        <v>96735.0</v>
      </c>
      <c r="G32" s="105">
        <v>178560.0</v>
      </c>
      <c r="H32" s="105">
        <v>129715.0</v>
      </c>
      <c r="I32" s="105">
        <v>172983.0</v>
      </c>
      <c r="J32" s="105">
        <v>384540.0</v>
      </c>
      <c r="K32" s="105">
        <v>353077.0</v>
      </c>
      <c r="L32" s="105">
        <v>531469.0</v>
      </c>
      <c r="M32" s="105">
        <v>705941.0</v>
      </c>
      <c r="N32" s="105">
        <v>570293.0</v>
      </c>
      <c r="O32" s="105">
        <v>610027.0</v>
      </c>
      <c r="P32" s="105">
        <v>727940.0</v>
      </c>
      <c r="Q32" s="105">
        <v>836028.0</v>
      </c>
      <c r="R32" s="105">
        <v>854148.0</v>
      </c>
      <c r="S32" s="105">
        <v>687776.0</v>
      </c>
      <c r="T32" s="105">
        <v>992391.0</v>
      </c>
      <c r="U32" s="187">
        <v>1067413.0</v>
      </c>
    </row>
    <row r="33" ht="15.75" customHeight="1">
      <c r="A33" s="136" t="s">
        <v>110</v>
      </c>
      <c r="B33" s="107">
        <v>5713.0</v>
      </c>
      <c r="C33" s="107">
        <v>14205.0</v>
      </c>
      <c r="D33" s="107">
        <v>19572.0</v>
      </c>
      <c r="E33" s="107">
        <v>24076.0</v>
      </c>
      <c r="F33" s="107">
        <v>54451.0</v>
      </c>
      <c r="G33" s="107">
        <v>72830.0</v>
      </c>
      <c r="H33" s="107">
        <v>35658.0</v>
      </c>
      <c r="I33" s="107">
        <v>37589.0</v>
      </c>
      <c r="J33" s="107">
        <v>41435.0</v>
      </c>
      <c r="K33" s="107">
        <v>46712.0</v>
      </c>
      <c r="L33" s="107">
        <v>91328.0</v>
      </c>
      <c r="M33" s="107">
        <v>283984.0</v>
      </c>
      <c r="N33" s="107">
        <v>61502.0</v>
      </c>
      <c r="O33" s="107">
        <v>64153.0</v>
      </c>
      <c r="P33" s="107">
        <v>78483.0</v>
      </c>
      <c r="Q33" s="107">
        <v>109826.0</v>
      </c>
      <c r="R33" s="107">
        <v>115165.0</v>
      </c>
      <c r="S33" s="107">
        <v>120102.0</v>
      </c>
      <c r="T33" s="107">
        <v>136950.0</v>
      </c>
      <c r="U33" s="184">
        <v>185284.0</v>
      </c>
    </row>
    <row r="34" ht="15.75" customHeight="1">
      <c r="A34" s="136" t="s">
        <v>111</v>
      </c>
      <c r="B34" s="107">
        <v>22770.0</v>
      </c>
      <c r="C34" s="107">
        <v>49541.0</v>
      </c>
      <c r="D34" s="107">
        <v>58513.0</v>
      </c>
      <c r="E34" s="107">
        <v>61782.0</v>
      </c>
      <c r="F34" s="107">
        <v>119879.0</v>
      </c>
      <c r="G34" s="107">
        <v>169152.0</v>
      </c>
      <c r="H34" s="107">
        <v>165398.0</v>
      </c>
      <c r="I34" s="107">
        <v>369503.0</v>
      </c>
      <c r="J34" s="107">
        <v>616162.0</v>
      </c>
      <c r="K34" s="107">
        <v>182121.0</v>
      </c>
      <c r="L34" s="107">
        <v>148252.0</v>
      </c>
      <c r="M34" s="107">
        <v>176149.0</v>
      </c>
      <c r="N34" s="107">
        <v>226461.0</v>
      </c>
      <c r="O34" s="107">
        <v>211715.0</v>
      </c>
      <c r="P34" s="107">
        <v>233139.0</v>
      </c>
      <c r="Q34" s="107">
        <v>281472.0</v>
      </c>
      <c r="R34" s="107">
        <v>301459.0</v>
      </c>
      <c r="S34" s="107">
        <v>235432.0</v>
      </c>
      <c r="T34" s="107">
        <v>255502.0</v>
      </c>
      <c r="U34" s="184">
        <v>221340.0</v>
      </c>
    </row>
    <row r="35" ht="15.75" customHeight="1">
      <c r="A35" s="140" t="s">
        <v>8</v>
      </c>
      <c r="B35" s="105">
        <v>2143256.0</v>
      </c>
      <c r="C35" s="105">
        <v>3674104.0</v>
      </c>
      <c r="D35" s="105">
        <v>4827209.0</v>
      </c>
      <c r="E35" s="105">
        <v>7380106.0</v>
      </c>
      <c r="F35" s="105">
        <v>1.1398472E7</v>
      </c>
      <c r="G35" s="105">
        <v>1.8807457E7</v>
      </c>
      <c r="H35" s="105">
        <v>1.4118518E7</v>
      </c>
      <c r="I35" s="105">
        <v>2.4460652E7</v>
      </c>
      <c r="J35" s="105">
        <v>3.1836677E7</v>
      </c>
      <c r="K35" s="105">
        <v>3.3413633E7</v>
      </c>
      <c r="L35" s="105">
        <v>3.5895471E7</v>
      </c>
      <c r="M35" s="105">
        <v>3.4890134E7</v>
      </c>
      <c r="N35" s="105">
        <v>2.7428609E7</v>
      </c>
      <c r="O35" s="105">
        <v>2.2064078E7</v>
      </c>
      <c r="P35" s="105">
        <v>2.9078324E7</v>
      </c>
      <c r="Q35" s="105">
        <v>3.3731542E7</v>
      </c>
      <c r="R35" s="105">
        <v>3.5539064E7</v>
      </c>
      <c r="S35" s="105">
        <v>3.4953228E7</v>
      </c>
      <c r="T35" s="105">
        <v>5.3612224E7</v>
      </c>
      <c r="U35" s="187">
        <v>6.1969971E7</v>
      </c>
    </row>
    <row r="36" ht="15.75" customHeight="1">
      <c r="A36" s="136" t="s">
        <v>112</v>
      </c>
      <c r="B36" s="107">
        <v>33892.0</v>
      </c>
      <c r="C36" s="107">
        <v>47891.0</v>
      </c>
      <c r="D36" s="107">
        <v>53141.0</v>
      </c>
      <c r="E36" s="107">
        <v>99630.0</v>
      </c>
      <c r="F36" s="107">
        <v>113149.0</v>
      </c>
      <c r="G36" s="107">
        <v>130543.0</v>
      </c>
      <c r="H36" s="107">
        <v>140455.0</v>
      </c>
      <c r="I36" s="107">
        <v>367609.0</v>
      </c>
      <c r="J36" s="107">
        <v>744394.0</v>
      </c>
      <c r="K36" s="107">
        <v>1252438.0</v>
      </c>
      <c r="L36" s="107">
        <v>1703776.0</v>
      </c>
      <c r="M36" s="107">
        <v>1746815.0</v>
      </c>
      <c r="N36" s="107">
        <v>1411657.0</v>
      </c>
      <c r="O36" s="107">
        <v>567520.0</v>
      </c>
      <c r="P36" s="107">
        <v>653107.0</v>
      </c>
      <c r="Q36" s="107">
        <v>1597617.0</v>
      </c>
      <c r="R36" s="107">
        <v>649865.0</v>
      </c>
      <c r="S36" s="107">
        <v>466218.0</v>
      </c>
      <c r="T36" s="107">
        <v>639056.0</v>
      </c>
      <c r="U36" s="184">
        <v>831169.0</v>
      </c>
    </row>
    <row r="37" ht="15.75" customHeight="1">
      <c r="A37" s="140" t="s">
        <v>81</v>
      </c>
      <c r="B37" s="105">
        <v>166471.0</v>
      </c>
      <c r="C37" s="105">
        <v>337968.0</v>
      </c>
      <c r="D37" s="105">
        <v>441637.0</v>
      </c>
      <c r="E37" s="105">
        <v>1782818.0</v>
      </c>
      <c r="F37" s="105">
        <v>818657.0</v>
      </c>
      <c r="G37" s="105">
        <v>1124845.0</v>
      </c>
      <c r="H37" s="105">
        <v>596052.0</v>
      </c>
      <c r="I37" s="105">
        <v>660906.0</v>
      </c>
      <c r="J37" s="105">
        <v>1005616.0</v>
      </c>
      <c r="K37" s="105">
        <v>1054597.0</v>
      </c>
      <c r="L37" s="105">
        <v>1116984.0</v>
      </c>
      <c r="M37" s="105">
        <v>1178062.0</v>
      </c>
      <c r="N37" s="105">
        <v>1044137.0</v>
      </c>
      <c r="O37" s="105">
        <v>1059033.0</v>
      </c>
      <c r="P37" s="105">
        <v>1166945.0</v>
      </c>
      <c r="Q37" s="105">
        <v>1442481.0</v>
      </c>
      <c r="R37" s="105">
        <v>1554788.0</v>
      </c>
      <c r="S37" s="105">
        <v>1547027.0</v>
      </c>
      <c r="T37" s="105">
        <v>2312182.0</v>
      </c>
      <c r="U37" s="187">
        <v>2851996.0</v>
      </c>
    </row>
    <row r="38" ht="15.75" customHeight="1">
      <c r="A38" s="140" t="s">
        <v>65</v>
      </c>
      <c r="B38" s="105">
        <v>11710.0</v>
      </c>
      <c r="C38" s="105">
        <v>12335.0</v>
      </c>
      <c r="D38" s="105">
        <v>16135.0</v>
      </c>
      <c r="E38" s="105">
        <v>19346.0</v>
      </c>
      <c r="F38" s="105">
        <v>43691.0</v>
      </c>
      <c r="G38" s="105">
        <v>46193.0</v>
      </c>
      <c r="H38" s="105">
        <v>42682.0</v>
      </c>
      <c r="I38" s="105">
        <v>47956.0</v>
      </c>
      <c r="J38" s="105">
        <v>55619.0</v>
      </c>
      <c r="K38" s="105">
        <v>72506.0</v>
      </c>
      <c r="L38" s="105">
        <v>103387.0</v>
      </c>
      <c r="M38" s="105">
        <v>117972.0</v>
      </c>
      <c r="N38" s="105">
        <v>125406.0</v>
      </c>
      <c r="O38" s="105">
        <v>141148.0</v>
      </c>
      <c r="P38" s="105">
        <v>183066.0</v>
      </c>
      <c r="Q38" s="105">
        <v>223341.0</v>
      </c>
      <c r="R38" s="105">
        <v>261613.0</v>
      </c>
      <c r="S38" s="105">
        <v>322521.0</v>
      </c>
      <c r="T38" s="105">
        <v>442690.0</v>
      </c>
      <c r="U38" s="187">
        <v>504265.0</v>
      </c>
    </row>
    <row r="39" ht="15.75" customHeight="1">
      <c r="A39" s="140" t="s">
        <v>113</v>
      </c>
      <c r="B39" s="105">
        <v>3445.0</v>
      </c>
      <c r="C39" s="105">
        <v>4814.0</v>
      </c>
      <c r="D39" s="105">
        <v>11889.0</v>
      </c>
      <c r="E39" s="105">
        <v>10179.0</v>
      </c>
      <c r="F39" s="105">
        <v>13034.0</v>
      </c>
      <c r="G39" s="105">
        <v>17682.0</v>
      </c>
      <c r="H39" s="105">
        <v>33988.0</v>
      </c>
      <c r="I39" s="105">
        <v>33361.0</v>
      </c>
      <c r="J39" s="105">
        <v>42544.0</v>
      </c>
      <c r="K39" s="105">
        <v>46460.0</v>
      </c>
      <c r="L39" s="105">
        <v>50962.0</v>
      </c>
      <c r="M39" s="105">
        <v>51602.0</v>
      </c>
      <c r="N39" s="105">
        <v>43347.0</v>
      </c>
      <c r="O39" s="105">
        <v>45241.0</v>
      </c>
      <c r="P39" s="105">
        <v>45173.0</v>
      </c>
      <c r="Q39" s="105">
        <v>36904.0</v>
      </c>
      <c r="R39" s="105">
        <v>66388.0</v>
      </c>
      <c r="S39" s="105">
        <v>73966.0</v>
      </c>
      <c r="T39" s="105">
        <v>126902.0</v>
      </c>
      <c r="U39" s="187">
        <v>119948.0</v>
      </c>
    </row>
    <row r="40" ht="15.75" customHeight="1">
      <c r="A40" s="140" t="s">
        <v>114</v>
      </c>
      <c r="B40" s="105">
        <v>2596.0</v>
      </c>
      <c r="C40" s="105">
        <v>2746.0</v>
      </c>
      <c r="D40" s="105">
        <v>5188.0</v>
      </c>
      <c r="E40" s="105">
        <v>10094.0</v>
      </c>
      <c r="F40" s="105">
        <v>16826.0</v>
      </c>
      <c r="G40" s="105">
        <v>14954.0</v>
      </c>
      <c r="H40" s="105">
        <v>35405.0</v>
      </c>
      <c r="I40" s="105">
        <v>34335.0</v>
      </c>
      <c r="J40" s="105">
        <v>49752.0</v>
      </c>
      <c r="K40" s="105">
        <v>57490.0</v>
      </c>
      <c r="L40" s="105">
        <v>61996.0</v>
      </c>
      <c r="M40" s="105">
        <v>51223.0</v>
      </c>
      <c r="N40" s="105">
        <v>44927.0</v>
      </c>
      <c r="O40" s="105">
        <v>48840.0</v>
      </c>
      <c r="P40" s="105">
        <v>69142.0</v>
      </c>
      <c r="Q40" s="105">
        <v>78050.0</v>
      </c>
      <c r="R40" s="105">
        <v>64167.0</v>
      </c>
      <c r="S40" s="105">
        <v>77837.0</v>
      </c>
      <c r="T40" s="105">
        <v>84538.0</v>
      </c>
      <c r="U40" s="187">
        <v>92965.0</v>
      </c>
    </row>
    <row r="41" ht="15.75" customHeight="1">
      <c r="A41" s="136" t="s">
        <v>9</v>
      </c>
      <c r="B41" s="107">
        <v>294647.0</v>
      </c>
      <c r="C41" s="107">
        <v>451774.0</v>
      </c>
      <c r="D41" s="107">
        <v>536031.0</v>
      </c>
      <c r="E41" s="107">
        <v>697765.0</v>
      </c>
      <c r="F41" s="107">
        <v>883595.0</v>
      </c>
      <c r="G41" s="107">
        <v>1095543.0</v>
      </c>
      <c r="H41" s="107">
        <v>907061.0</v>
      </c>
      <c r="I41" s="107">
        <v>1347342.0</v>
      </c>
      <c r="J41" s="107">
        <v>2314810.0</v>
      </c>
      <c r="K41" s="107">
        <v>2708103.0</v>
      </c>
      <c r="L41" s="107">
        <v>3409507.0</v>
      </c>
      <c r="M41" s="107">
        <v>3274738.0</v>
      </c>
      <c r="N41" s="107">
        <v>3770011.0</v>
      </c>
      <c r="O41" s="107">
        <v>3963645.0</v>
      </c>
      <c r="P41" s="107">
        <v>4795209.0</v>
      </c>
      <c r="Q41" s="107">
        <v>6022950.0</v>
      </c>
      <c r="R41" s="107">
        <v>7981531.0</v>
      </c>
      <c r="S41" s="107">
        <v>8054487.0</v>
      </c>
      <c r="T41" s="107">
        <v>1.1566149E7</v>
      </c>
      <c r="U41" s="184">
        <v>1.4184187E7</v>
      </c>
    </row>
    <row r="42" ht="15.75" customHeight="1">
      <c r="A42" s="140" t="s">
        <v>69</v>
      </c>
      <c r="B42" s="105">
        <v>64935.0</v>
      </c>
      <c r="C42" s="105">
        <v>100017.0</v>
      </c>
      <c r="D42" s="105">
        <v>129873.0</v>
      </c>
      <c r="E42" s="105">
        <v>191147.0</v>
      </c>
      <c r="F42" s="105">
        <v>299056.0</v>
      </c>
      <c r="G42" s="105">
        <v>379284.0</v>
      </c>
      <c r="H42" s="105">
        <v>415876.0</v>
      </c>
      <c r="I42" s="105">
        <v>540793.0</v>
      </c>
      <c r="J42" s="105">
        <v>874109.0</v>
      </c>
      <c r="K42" s="105">
        <v>1064318.0</v>
      </c>
      <c r="L42" s="105">
        <v>1514679.0</v>
      </c>
      <c r="M42" s="105">
        <v>1877578.0</v>
      </c>
      <c r="N42" s="105">
        <v>1838133.0</v>
      </c>
      <c r="O42" s="105">
        <v>1581578.0</v>
      </c>
      <c r="P42" s="105">
        <v>1395374.0</v>
      </c>
      <c r="Q42" s="105">
        <v>1706517.0</v>
      </c>
      <c r="R42" s="105">
        <v>1670170.0</v>
      </c>
      <c r="S42" s="105">
        <v>2022463.0</v>
      </c>
      <c r="T42" s="105">
        <v>2714022.0</v>
      </c>
      <c r="U42" s="187">
        <v>3166875.0</v>
      </c>
    </row>
    <row r="43" ht="15.75" customHeight="1">
      <c r="A43" s="140" t="s">
        <v>10</v>
      </c>
      <c r="B43" s="105">
        <v>5632184.0</v>
      </c>
      <c r="C43" s="105">
        <v>8161179.0</v>
      </c>
      <c r="D43" s="105">
        <v>1.1653675E7</v>
      </c>
      <c r="E43" s="105">
        <v>1.5516845E7</v>
      </c>
      <c r="F43" s="105">
        <v>1.9360318E7</v>
      </c>
      <c r="G43" s="105">
        <v>2.1795877E7</v>
      </c>
      <c r="H43" s="105">
        <v>1.7675119E7</v>
      </c>
      <c r="I43" s="105">
        <v>2.2216134E7</v>
      </c>
      <c r="J43" s="105">
        <v>2.526659E7</v>
      </c>
      <c r="K43" s="105">
        <v>2.8125194E7</v>
      </c>
      <c r="L43" s="105">
        <v>2.9216715E7</v>
      </c>
      <c r="M43" s="105">
        <v>3.0003679E7</v>
      </c>
      <c r="N43" s="105">
        <v>2.9426458E7</v>
      </c>
      <c r="O43" s="105">
        <v>2.7642566E7</v>
      </c>
      <c r="P43" s="105">
        <v>3.1570057E7</v>
      </c>
      <c r="Q43" s="105">
        <v>3.5532673E7</v>
      </c>
      <c r="R43" s="105">
        <v>3.6931958E7</v>
      </c>
      <c r="S43" s="105">
        <v>4.2094313E7</v>
      </c>
      <c r="T43" s="105">
        <v>5.1510532E7</v>
      </c>
      <c r="U43" s="187">
        <v>5.3704893E7</v>
      </c>
    </row>
    <row r="44" ht="15.75" customHeight="1">
      <c r="A44" s="140" t="s">
        <v>515</v>
      </c>
      <c r="B44" s="105">
        <v>3883.0</v>
      </c>
      <c r="C44" s="105">
        <v>2469.0</v>
      </c>
      <c r="D44" s="105">
        <v>4038.0</v>
      </c>
      <c r="E44" s="105">
        <v>15860.0</v>
      </c>
      <c r="F44" s="105">
        <v>10770.0</v>
      </c>
      <c r="G44" s="105">
        <v>35671.0</v>
      </c>
      <c r="H44" s="105">
        <v>17988.0</v>
      </c>
      <c r="I44" s="105">
        <v>13600.0</v>
      </c>
      <c r="J44" s="105">
        <v>29545.0</v>
      </c>
      <c r="K44" s="105">
        <v>113579.0</v>
      </c>
      <c r="L44" s="105">
        <v>11189.0</v>
      </c>
      <c r="M44" s="105">
        <v>8461.0</v>
      </c>
      <c r="N44" s="105">
        <v>62548.0</v>
      </c>
      <c r="O44" s="105">
        <v>169330.0</v>
      </c>
      <c r="P44" s="105">
        <v>256870.0</v>
      </c>
      <c r="Q44" s="105">
        <v>101196.0</v>
      </c>
      <c r="R44" s="105">
        <v>38306.0</v>
      </c>
      <c r="S44" s="105">
        <v>36582.0</v>
      </c>
      <c r="T44" s="105">
        <v>37496.0</v>
      </c>
      <c r="U44" s="187">
        <v>54921.0</v>
      </c>
    </row>
    <row r="45" ht="15.75" customHeight="1">
      <c r="A45" s="140" t="s">
        <v>115</v>
      </c>
      <c r="B45" s="105">
        <v>2127.0</v>
      </c>
      <c r="C45" s="105">
        <v>3324.0</v>
      </c>
      <c r="D45" s="105">
        <v>7088.0</v>
      </c>
      <c r="E45" s="105">
        <v>1693.0</v>
      </c>
      <c r="F45" s="105">
        <v>8865.0</v>
      </c>
      <c r="G45" s="105">
        <v>11295.0</v>
      </c>
      <c r="H45" s="105">
        <v>12732.0</v>
      </c>
      <c r="I45" s="105">
        <v>22857.0</v>
      </c>
      <c r="J45" s="105">
        <v>14271.0</v>
      </c>
      <c r="K45" s="105">
        <v>17684.0</v>
      </c>
      <c r="L45" s="105">
        <v>9459.0</v>
      </c>
      <c r="M45" s="105">
        <v>7212.0</v>
      </c>
      <c r="N45" s="105">
        <v>15214.0</v>
      </c>
      <c r="O45" s="105">
        <v>15488.0</v>
      </c>
      <c r="P45" s="105">
        <v>13071.0</v>
      </c>
      <c r="Q45" s="105">
        <v>18783.0</v>
      </c>
      <c r="R45" s="105">
        <v>25660.0</v>
      </c>
      <c r="S45" s="105">
        <v>27964.0</v>
      </c>
      <c r="T45" s="105">
        <v>45531.0</v>
      </c>
      <c r="U45" s="187">
        <v>52448.0</v>
      </c>
    </row>
    <row r="46" ht="15.75" customHeight="1">
      <c r="A46" s="136" t="s">
        <v>116</v>
      </c>
      <c r="B46" s="107">
        <v>1680.0</v>
      </c>
      <c r="C46" s="107">
        <v>5939.0</v>
      </c>
      <c r="D46" s="107">
        <v>14932.0</v>
      </c>
      <c r="E46" s="107">
        <v>14143.0</v>
      </c>
      <c r="F46" s="107">
        <v>69660.0</v>
      </c>
      <c r="G46" s="107">
        <v>79930.0</v>
      </c>
      <c r="H46" s="107">
        <v>148898.0</v>
      </c>
      <c r="I46" s="107">
        <v>308491.0</v>
      </c>
      <c r="J46" s="107">
        <v>94803.0</v>
      </c>
      <c r="K46" s="107">
        <v>172778.0</v>
      </c>
      <c r="L46" s="107">
        <v>371893.0</v>
      </c>
      <c r="M46" s="107">
        <v>317710.0</v>
      </c>
      <c r="N46" s="107">
        <v>125250.0</v>
      </c>
      <c r="O46" s="107">
        <v>95620.0</v>
      </c>
      <c r="P46" s="107">
        <v>115157.0</v>
      </c>
      <c r="Q46" s="107">
        <v>185529.0</v>
      </c>
      <c r="R46" s="107">
        <v>279107.0</v>
      </c>
      <c r="S46" s="107">
        <v>298321.0</v>
      </c>
      <c r="T46" s="107">
        <v>365271.0</v>
      </c>
      <c r="U46" s="184">
        <v>282060.0</v>
      </c>
    </row>
    <row r="47" ht="15.75" customHeight="1">
      <c r="A47" s="23" t="s">
        <v>516</v>
      </c>
      <c r="B47" s="107"/>
      <c r="C47" s="107"/>
      <c r="D47" s="107"/>
      <c r="E47" s="107"/>
      <c r="F47" s="107"/>
      <c r="G47" s="107"/>
      <c r="H47" s="107"/>
      <c r="I47" s="107"/>
      <c r="J47" s="107"/>
      <c r="K47" s="107"/>
      <c r="L47" s="107"/>
      <c r="M47" s="107"/>
      <c r="N47" s="107"/>
      <c r="O47" s="107"/>
      <c r="P47" s="107"/>
      <c r="Q47" s="107"/>
      <c r="R47" s="107"/>
      <c r="S47" s="107"/>
      <c r="T47" s="107"/>
      <c r="U47" s="184"/>
    </row>
    <row r="48" ht="15.75" customHeight="1">
      <c r="A48" s="136" t="s">
        <v>11</v>
      </c>
      <c r="B48" s="107">
        <v>1283443.0</v>
      </c>
      <c r="C48" s="107">
        <v>1688431.0</v>
      </c>
      <c r="D48" s="107">
        <v>2149476.0</v>
      </c>
      <c r="E48" s="107">
        <v>3109030.0</v>
      </c>
      <c r="F48" s="107">
        <v>4432221.0</v>
      </c>
      <c r="G48" s="107">
        <v>6186804.0</v>
      </c>
      <c r="H48" s="107">
        <v>4928470.0</v>
      </c>
      <c r="I48" s="107">
        <v>8024930.0</v>
      </c>
      <c r="J48" s="107">
        <v>1.0816758E7</v>
      </c>
      <c r="K48" s="107">
        <v>1.2600992E7</v>
      </c>
      <c r="L48" s="107">
        <v>1.3105469E7</v>
      </c>
      <c r="M48" s="107">
        <v>1.3017501E7</v>
      </c>
      <c r="N48" s="107">
        <v>1.3296051E7</v>
      </c>
      <c r="O48" s="107">
        <v>1.2876486E7</v>
      </c>
      <c r="P48" s="107">
        <v>1.4459966E7</v>
      </c>
      <c r="Q48" s="107">
        <v>1.5916332E7</v>
      </c>
      <c r="R48" s="107">
        <v>1.4711839E7</v>
      </c>
      <c r="S48" s="107">
        <v>1.533629E7</v>
      </c>
      <c r="T48" s="107">
        <v>2.6292797E7</v>
      </c>
      <c r="U48" s="184">
        <v>2.2520039E7</v>
      </c>
    </row>
    <row r="49" ht="15.75" customHeight="1">
      <c r="A49" s="136" t="s">
        <v>117</v>
      </c>
      <c r="B49" s="107">
        <v>398204.0</v>
      </c>
      <c r="C49" s="107">
        <v>629273.0</v>
      </c>
      <c r="D49" s="107">
        <v>930153.0</v>
      </c>
      <c r="E49" s="107">
        <v>1496274.0</v>
      </c>
      <c r="F49" s="107">
        <v>2270851.0</v>
      </c>
      <c r="G49" s="107">
        <v>2987931.0</v>
      </c>
      <c r="H49" s="107">
        <v>2396433.0</v>
      </c>
      <c r="I49" s="107">
        <v>3819950.0</v>
      </c>
      <c r="J49" s="107">
        <v>5838843.0</v>
      </c>
      <c r="K49" s="107">
        <v>6228774.0</v>
      </c>
      <c r="L49" s="107">
        <v>6826037.0</v>
      </c>
      <c r="M49" s="107">
        <v>8043334.0</v>
      </c>
      <c r="N49" s="107">
        <v>7588037.0</v>
      </c>
      <c r="O49" s="107">
        <v>6824573.0</v>
      </c>
      <c r="P49" s="107">
        <v>7443100.0</v>
      </c>
      <c r="Q49" s="107">
        <v>8740282.0</v>
      </c>
      <c r="R49" s="107">
        <v>9234150.0</v>
      </c>
      <c r="S49" s="107">
        <v>9320163.0</v>
      </c>
      <c r="T49" s="107">
        <v>1.4354661E7</v>
      </c>
      <c r="U49" s="184">
        <v>1.5600099E7</v>
      </c>
    </row>
    <row r="50" ht="15.75" customHeight="1">
      <c r="A50" s="140" t="s">
        <v>62</v>
      </c>
      <c r="B50" s="105">
        <v>694.0</v>
      </c>
      <c r="C50" s="105">
        <v>1295.0</v>
      </c>
      <c r="D50" s="105">
        <v>1827.0</v>
      </c>
      <c r="E50" s="105">
        <v>6195.0</v>
      </c>
      <c r="F50" s="105">
        <v>7699.0</v>
      </c>
      <c r="G50" s="105">
        <v>25444.0</v>
      </c>
      <c r="H50" s="105">
        <v>11169.0</v>
      </c>
      <c r="I50" s="105">
        <v>13347.0</v>
      </c>
      <c r="J50" s="105">
        <v>8186.0</v>
      </c>
      <c r="K50" s="105">
        <v>14943.0</v>
      </c>
      <c r="L50" s="105">
        <v>29860.0</v>
      </c>
      <c r="M50" s="105">
        <v>40685.0</v>
      </c>
      <c r="N50" s="105">
        <v>47276.0</v>
      </c>
      <c r="O50" s="105">
        <v>50640.0</v>
      </c>
      <c r="P50" s="105">
        <v>68661.0</v>
      </c>
      <c r="Q50" s="105">
        <v>79199.0</v>
      </c>
      <c r="R50" s="105">
        <v>73685.0</v>
      </c>
      <c r="S50" s="105">
        <v>50537.0</v>
      </c>
      <c r="T50" s="105">
        <v>56949.0</v>
      </c>
      <c r="U50" s="187">
        <v>67416.0</v>
      </c>
    </row>
    <row r="51" ht="15.75" customHeight="1">
      <c r="A51" s="136" t="s">
        <v>118</v>
      </c>
      <c r="B51" s="107">
        <v>59893.0</v>
      </c>
      <c r="C51" s="107">
        <v>93032.0</v>
      </c>
      <c r="D51" s="107">
        <v>144707.0</v>
      </c>
      <c r="E51" s="107">
        <v>241474.0</v>
      </c>
      <c r="F51" s="107">
        <v>435894.0</v>
      </c>
      <c r="G51" s="107">
        <v>614281.0</v>
      </c>
      <c r="H51" s="107">
        <v>366637.0</v>
      </c>
      <c r="I51" s="107">
        <v>353709.0</v>
      </c>
      <c r="J51" s="107">
        <v>489431.0</v>
      </c>
      <c r="K51" s="107">
        <v>520991.0</v>
      </c>
      <c r="L51" s="107">
        <v>779293.0</v>
      </c>
      <c r="M51" s="107">
        <v>984526.0</v>
      </c>
      <c r="N51" s="107">
        <v>1039199.0</v>
      </c>
      <c r="O51" s="107">
        <v>752084.0</v>
      </c>
      <c r="P51" s="107">
        <v>500120.0</v>
      </c>
      <c r="Q51" s="107">
        <v>444878.0</v>
      </c>
      <c r="R51" s="107">
        <v>435095.0</v>
      </c>
      <c r="S51" s="107">
        <v>596300.0</v>
      </c>
      <c r="T51" s="107">
        <v>680347.0</v>
      </c>
      <c r="U51" s="184">
        <v>976342.0</v>
      </c>
    </row>
    <row r="52" ht="15.75" customHeight="1">
      <c r="A52" s="136" t="s">
        <v>119</v>
      </c>
      <c r="B52" s="107">
        <v>25417.0</v>
      </c>
      <c r="C52" s="107">
        <v>36986.0</v>
      </c>
      <c r="D52" s="107">
        <v>49709.0</v>
      </c>
      <c r="E52" s="107">
        <v>68765.0</v>
      </c>
      <c r="F52" s="107">
        <v>94011.0</v>
      </c>
      <c r="G52" s="107">
        <v>234581.0</v>
      </c>
      <c r="H52" s="107">
        <v>321209.0</v>
      </c>
      <c r="I52" s="107">
        <v>473405.0</v>
      </c>
      <c r="J52" s="107">
        <v>826685.0</v>
      </c>
      <c r="K52" s="107">
        <v>837486.0</v>
      </c>
      <c r="L52" s="107">
        <v>948752.0</v>
      </c>
      <c r="M52" s="107">
        <v>1362183.0</v>
      </c>
      <c r="N52" s="107">
        <v>1410389.0</v>
      </c>
      <c r="O52" s="107">
        <v>1004006.0</v>
      </c>
      <c r="P52" s="107">
        <v>972270.0</v>
      </c>
      <c r="Q52" s="107">
        <v>1772662.0</v>
      </c>
      <c r="R52" s="107">
        <v>2076796.0</v>
      </c>
      <c r="S52" s="107">
        <v>2013411.0</v>
      </c>
      <c r="T52" s="107">
        <v>2756860.0</v>
      </c>
      <c r="U52" s="184">
        <v>5117591.0</v>
      </c>
    </row>
    <row r="53" ht="15.75" customHeight="1">
      <c r="A53" s="140" t="s">
        <v>120</v>
      </c>
      <c r="B53" s="105">
        <v>98517.0</v>
      </c>
      <c r="C53" s="105">
        <v>154418.0</v>
      </c>
      <c r="D53" s="105">
        <v>228767.0</v>
      </c>
      <c r="E53" s="105">
        <v>408749.0</v>
      </c>
      <c r="F53" s="105">
        <v>568232.0</v>
      </c>
      <c r="G53" s="105">
        <v>619158.0</v>
      </c>
      <c r="H53" s="105">
        <v>537823.0</v>
      </c>
      <c r="I53" s="105">
        <v>688035.0</v>
      </c>
      <c r="J53" s="105">
        <v>884537.0</v>
      </c>
      <c r="K53" s="105">
        <v>901756.0</v>
      </c>
      <c r="L53" s="105">
        <v>926977.0</v>
      </c>
      <c r="M53" s="105">
        <v>1109538.0</v>
      </c>
      <c r="N53" s="105">
        <v>1331293.0</v>
      </c>
      <c r="O53" s="105">
        <v>1504221.0</v>
      </c>
      <c r="P53" s="105">
        <v>1495475.0</v>
      </c>
      <c r="Q53" s="105">
        <v>1664265.0</v>
      </c>
      <c r="R53" s="105">
        <v>1521332.0</v>
      </c>
      <c r="S53" s="105">
        <v>1535659.0</v>
      </c>
      <c r="T53" s="105">
        <v>2255326.0</v>
      </c>
      <c r="U53" s="187">
        <v>2368609.0</v>
      </c>
    </row>
    <row r="54" ht="15.75" customHeight="1">
      <c r="A54" s="136" t="s">
        <v>121</v>
      </c>
      <c r="B54" s="107">
        <v>228220.0</v>
      </c>
      <c r="C54" s="107">
        <v>123014.0</v>
      </c>
      <c r="D54" s="107">
        <v>137025.0</v>
      </c>
      <c r="E54" s="107">
        <v>227478.0</v>
      </c>
      <c r="F54" s="107">
        <v>414675.0</v>
      </c>
      <c r="G54" s="107">
        <v>531501.0</v>
      </c>
      <c r="H54" s="107">
        <v>504863.0</v>
      </c>
      <c r="I54" s="107">
        <v>548520.0</v>
      </c>
      <c r="J54" s="107">
        <v>540633.0</v>
      </c>
      <c r="K54" s="107">
        <v>803668.0</v>
      </c>
      <c r="L54" s="107">
        <v>955795.0</v>
      </c>
      <c r="M54" s="107">
        <v>1220079.0</v>
      </c>
      <c r="N54" s="107">
        <v>1557673.0</v>
      </c>
      <c r="O54" s="107">
        <v>1582291.0</v>
      </c>
      <c r="P54" s="107">
        <v>1696098.0</v>
      </c>
      <c r="Q54" s="107">
        <v>1890200.0</v>
      </c>
      <c r="R54" s="107">
        <v>2041569.0</v>
      </c>
      <c r="S54" s="107">
        <v>2333548.0</v>
      </c>
      <c r="T54" s="107">
        <v>3120943.0</v>
      </c>
      <c r="U54" s="184">
        <v>3490896.0</v>
      </c>
    </row>
    <row r="55" ht="15.75" customHeight="1">
      <c r="A55" s="136" t="s">
        <v>122</v>
      </c>
      <c r="B55" s="107">
        <v>169154.0</v>
      </c>
      <c r="C55" s="107">
        <v>344515.0</v>
      </c>
      <c r="D55" s="107">
        <v>573658.0</v>
      </c>
      <c r="E55" s="107">
        <v>878388.0</v>
      </c>
      <c r="F55" s="107">
        <v>1540860.0</v>
      </c>
      <c r="G55" s="107">
        <v>1741988.0</v>
      </c>
      <c r="H55" s="107">
        <v>1118522.0</v>
      </c>
      <c r="I55" s="107">
        <v>1343731.0</v>
      </c>
      <c r="J55" s="107">
        <v>1540930.0</v>
      </c>
      <c r="K55" s="107">
        <v>1299886.0</v>
      </c>
      <c r="L55" s="107">
        <v>1389943.0</v>
      </c>
      <c r="M55" s="107">
        <v>1027325.0</v>
      </c>
      <c r="N55" s="107">
        <v>985971.0</v>
      </c>
      <c r="O55" s="107">
        <v>1021543.0</v>
      </c>
      <c r="P55" s="107">
        <v>1155688.0</v>
      </c>
      <c r="Q55" s="107">
        <v>1329773.0</v>
      </c>
      <c r="R55" s="107">
        <v>1396821.0</v>
      </c>
      <c r="S55" s="107">
        <v>1566721.0</v>
      </c>
      <c r="T55" s="107">
        <v>1977035.0</v>
      </c>
      <c r="U55" s="184">
        <v>2265544.0</v>
      </c>
    </row>
    <row r="56" ht="15.75" customHeight="1">
      <c r="A56" s="140" t="s">
        <v>56</v>
      </c>
      <c r="B56" s="105">
        <v>236298.0</v>
      </c>
      <c r="C56" s="105">
        <v>328284.0</v>
      </c>
      <c r="D56" s="105">
        <v>635867.0</v>
      </c>
      <c r="E56" s="105">
        <v>1264373.0</v>
      </c>
      <c r="F56" s="105">
        <v>1170736.0</v>
      </c>
      <c r="G56" s="105">
        <v>1354796.0</v>
      </c>
      <c r="H56" s="105">
        <v>972162.0</v>
      </c>
      <c r="I56" s="105">
        <v>1066898.0</v>
      </c>
      <c r="J56" s="105">
        <v>1043647.0</v>
      </c>
      <c r="K56" s="105">
        <v>1173554.0</v>
      </c>
      <c r="L56" s="105">
        <v>1374786.0</v>
      </c>
      <c r="M56" s="105">
        <v>1062465.0</v>
      </c>
      <c r="N56" s="105">
        <v>1884178.0</v>
      </c>
      <c r="O56" s="105">
        <v>1788107.0</v>
      </c>
      <c r="P56" s="105">
        <v>1363040.0</v>
      </c>
      <c r="Q56" s="105">
        <v>1075790.0</v>
      </c>
      <c r="R56" s="105">
        <v>790926.0</v>
      </c>
      <c r="S56" s="105">
        <v>483293.0</v>
      </c>
      <c r="T56" s="105">
        <v>575873.0</v>
      </c>
      <c r="U56" s="187">
        <v>414204.0</v>
      </c>
    </row>
    <row r="57" ht="15.75" customHeight="1">
      <c r="A57" s="136" t="s">
        <v>518</v>
      </c>
      <c r="B57" s="107">
        <v>0.0</v>
      </c>
      <c r="C57" s="107">
        <v>0.0</v>
      </c>
      <c r="D57" s="107">
        <v>0.0</v>
      </c>
      <c r="E57" s="107">
        <v>0.0</v>
      </c>
      <c r="F57" s="107">
        <v>0.0</v>
      </c>
      <c r="G57" s="107">
        <v>0.0</v>
      </c>
      <c r="H57" s="107">
        <v>0.0</v>
      </c>
      <c r="I57" s="107">
        <v>0.0</v>
      </c>
      <c r="J57" s="107">
        <v>119342.0</v>
      </c>
      <c r="K57" s="107">
        <v>141785.0</v>
      </c>
      <c r="L57" s="107">
        <v>79626.0</v>
      </c>
      <c r="M57" s="107">
        <v>85521.0</v>
      </c>
      <c r="N57" s="107">
        <v>96132.0</v>
      </c>
      <c r="O57" s="107">
        <v>73206.0</v>
      </c>
      <c r="P57" s="107">
        <v>74225.0</v>
      </c>
      <c r="Q57" s="107">
        <v>69755.0</v>
      </c>
      <c r="R57" s="107">
        <v>58958.0</v>
      </c>
      <c r="S57" s="107">
        <v>50271.0</v>
      </c>
      <c r="T57" s="107">
        <v>55175.0</v>
      </c>
      <c r="U57" s="184">
        <v>86699.0</v>
      </c>
    </row>
    <row r="58" ht="15.75" customHeight="1">
      <c r="A58" s="136" t="s">
        <v>123</v>
      </c>
      <c r="B58" s="107">
        <v>1281586.0</v>
      </c>
      <c r="C58" s="107">
        <v>1351082.0</v>
      </c>
      <c r="D58" s="107">
        <v>1667414.0</v>
      </c>
      <c r="E58" s="107">
        <v>2365830.0</v>
      </c>
      <c r="F58" s="107">
        <v>4134950.0</v>
      </c>
      <c r="G58" s="107">
        <v>5497483.0</v>
      </c>
      <c r="H58" s="107">
        <v>5023772.0</v>
      </c>
      <c r="I58" s="107">
        <v>7121516.0</v>
      </c>
      <c r="J58" s="107">
        <v>7669407.0</v>
      </c>
      <c r="K58" s="107">
        <v>6323551.0</v>
      </c>
      <c r="L58" s="107">
        <v>6837795.0</v>
      </c>
      <c r="M58" s="107">
        <v>7992899.0</v>
      </c>
      <c r="N58" s="107">
        <v>8227215.0</v>
      </c>
      <c r="O58" s="107">
        <v>8052784.0</v>
      </c>
      <c r="P58" s="107">
        <v>8781492.0</v>
      </c>
      <c r="Q58" s="107">
        <v>1.1912529E7</v>
      </c>
      <c r="R58" s="107">
        <v>1.2973043E7</v>
      </c>
      <c r="S58" s="107">
        <v>1.3737631E7</v>
      </c>
      <c r="T58" s="107">
        <v>1.5108153E7</v>
      </c>
      <c r="U58" s="184">
        <v>1.8227387E7</v>
      </c>
    </row>
    <row r="59" ht="15.75" customHeight="1">
      <c r="A59" s="140" t="s">
        <v>124</v>
      </c>
      <c r="B59" s="105">
        <v>1494337.0</v>
      </c>
      <c r="C59" s="105">
        <v>1945968.0</v>
      </c>
      <c r="D59" s="105">
        <v>2788884.0</v>
      </c>
      <c r="E59" s="105">
        <v>3645988.0</v>
      </c>
      <c r="F59" s="105">
        <v>4590243.0</v>
      </c>
      <c r="G59" s="105">
        <v>5568300.0</v>
      </c>
      <c r="H59" s="105">
        <v>4225931.0</v>
      </c>
      <c r="I59" s="105">
        <v>5184702.0</v>
      </c>
      <c r="J59" s="105">
        <v>6446596.0</v>
      </c>
      <c r="K59" s="105">
        <v>6540747.0</v>
      </c>
      <c r="L59" s="105">
        <v>5711397.0</v>
      </c>
      <c r="M59" s="105">
        <v>6547832.0</v>
      </c>
      <c r="N59" s="105">
        <v>6155176.0</v>
      </c>
      <c r="O59" s="105">
        <v>5428335.0</v>
      </c>
      <c r="P59" s="105">
        <v>6495779.0</v>
      </c>
      <c r="Q59" s="105">
        <v>7298392.0</v>
      </c>
      <c r="R59" s="105">
        <v>6749861.0</v>
      </c>
      <c r="S59" s="105">
        <v>7464244.0</v>
      </c>
      <c r="T59" s="105">
        <v>1.0871707E7</v>
      </c>
      <c r="U59" s="187">
        <v>1.0191601E7</v>
      </c>
    </row>
    <row r="60" ht="15.75" customHeight="1">
      <c r="A60" s="140" t="s">
        <v>125</v>
      </c>
      <c r="B60" s="105">
        <v>65858.0</v>
      </c>
      <c r="C60" s="105">
        <v>72220.0</v>
      </c>
      <c r="D60" s="105">
        <v>111459.0</v>
      </c>
      <c r="E60" s="105">
        <v>154950.0</v>
      </c>
      <c r="F60" s="105">
        <v>166859.0</v>
      </c>
      <c r="G60" s="105">
        <v>252268.0</v>
      </c>
      <c r="H60" s="105">
        <v>294602.0</v>
      </c>
      <c r="I60" s="105">
        <v>444061.0</v>
      </c>
      <c r="J60" s="105">
        <v>508853.0</v>
      </c>
      <c r="K60" s="105">
        <v>902580.0</v>
      </c>
      <c r="L60" s="105">
        <v>1018884.0</v>
      </c>
      <c r="M60" s="105">
        <v>1112181.0</v>
      </c>
      <c r="N60" s="105">
        <v>1985868.0</v>
      </c>
      <c r="O60" s="105">
        <v>2191006.0</v>
      </c>
      <c r="P60" s="105">
        <v>2187202.0</v>
      </c>
      <c r="Q60" s="105">
        <v>1871676.0</v>
      </c>
      <c r="R60" s="105">
        <v>2206386.0</v>
      </c>
      <c r="S60" s="105">
        <v>2310112.0</v>
      </c>
      <c r="T60" s="105">
        <v>2572275.0</v>
      </c>
      <c r="U60" s="187">
        <v>3262001.0</v>
      </c>
    </row>
    <row r="61" ht="15.75" customHeight="1">
      <c r="A61" s="136" t="s">
        <v>126</v>
      </c>
      <c r="B61" s="107">
        <v>33578.0</v>
      </c>
      <c r="C61" s="107">
        <v>45553.0</v>
      </c>
      <c r="D61" s="107">
        <v>49046.0</v>
      </c>
      <c r="E61" s="107">
        <v>60864.0</v>
      </c>
      <c r="F61" s="107">
        <v>73773.0</v>
      </c>
      <c r="G61" s="107">
        <v>75749.0</v>
      </c>
      <c r="H61" s="107">
        <v>22321.0</v>
      </c>
      <c r="I61" s="107">
        <v>40892.0</v>
      </c>
      <c r="J61" s="107">
        <v>26490.0</v>
      </c>
      <c r="K61" s="107">
        <v>25299.0</v>
      </c>
      <c r="L61" s="107">
        <v>22969.0</v>
      </c>
      <c r="M61" s="107">
        <v>37040.0</v>
      </c>
      <c r="N61" s="107">
        <v>34065.0</v>
      </c>
      <c r="O61" s="107">
        <v>35132.0</v>
      </c>
      <c r="P61" s="107">
        <v>49073.0</v>
      </c>
      <c r="Q61" s="107">
        <v>34531.0</v>
      </c>
      <c r="R61" s="107">
        <v>33749.0</v>
      </c>
      <c r="S61" s="107">
        <v>21059.0</v>
      </c>
      <c r="T61" s="107">
        <v>34587.0</v>
      </c>
      <c r="U61" s="184">
        <v>34472.0</v>
      </c>
    </row>
    <row r="62" ht="15.75" customHeight="1">
      <c r="A62" s="140" t="s">
        <v>127</v>
      </c>
      <c r="B62" s="105">
        <v>148145.0</v>
      </c>
      <c r="C62" s="105">
        <v>232756.0</v>
      </c>
      <c r="D62" s="105">
        <v>264154.0</v>
      </c>
      <c r="E62" s="105">
        <v>401805.0</v>
      </c>
      <c r="F62" s="105">
        <v>513619.0</v>
      </c>
      <c r="G62" s="105">
        <v>657886.0</v>
      </c>
      <c r="H62" s="105">
        <v>592005.0</v>
      </c>
      <c r="I62" s="105">
        <v>904338.0</v>
      </c>
      <c r="J62" s="105">
        <v>967391.0</v>
      </c>
      <c r="K62" s="105">
        <v>1029937.0</v>
      </c>
      <c r="L62" s="105">
        <v>1045515.0</v>
      </c>
      <c r="M62" s="105">
        <v>1273626.0</v>
      </c>
      <c r="N62" s="105">
        <v>1559823.0</v>
      </c>
      <c r="O62" s="105">
        <v>1586358.0</v>
      </c>
      <c r="P62" s="105">
        <v>1706285.0</v>
      </c>
      <c r="Q62" s="105">
        <v>2111622.0</v>
      </c>
      <c r="R62" s="105">
        <v>2390428.0</v>
      </c>
      <c r="S62" s="105">
        <v>2493940.0</v>
      </c>
      <c r="T62" s="105">
        <v>4002492.0</v>
      </c>
      <c r="U62" s="187">
        <v>4318823.0</v>
      </c>
    </row>
    <row r="63" ht="15.75" customHeight="1">
      <c r="A63" s="136" t="s">
        <v>128</v>
      </c>
      <c r="B63" s="107">
        <v>239292.0</v>
      </c>
      <c r="C63" s="107">
        <v>343598.0</v>
      </c>
      <c r="D63" s="107">
        <v>467351.0</v>
      </c>
      <c r="E63" s="107">
        <v>714346.0</v>
      </c>
      <c r="F63" s="107">
        <v>946205.0</v>
      </c>
      <c r="G63" s="107">
        <v>1547008.0</v>
      </c>
      <c r="H63" s="107">
        <v>1003564.0</v>
      </c>
      <c r="I63" s="107">
        <v>1495612.0</v>
      </c>
      <c r="J63" s="107">
        <v>2224132.0</v>
      </c>
      <c r="K63" s="107">
        <v>2613996.0</v>
      </c>
      <c r="L63" s="107">
        <v>2966846.0</v>
      </c>
      <c r="M63" s="107">
        <v>3245139.0</v>
      </c>
      <c r="N63" s="107">
        <v>2893705.0</v>
      </c>
      <c r="O63" s="107">
        <v>2269071.0</v>
      </c>
      <c r="P63" s="107">
        <v>2959701.0</v>
      </c>
      <c r="Q63" s="107">
        <v>3719935.0</v>
      </c>
      <c r="R63" s="107">
        <v>3628574.0</v>
      </c>
      <c r="S63" s="107">
        <v>3252314.0</v>
      </c>
      <c r="T63" s="107">
        <v>5483432.0</v>
      </c>
      <c r="U63" s="184">
        <v>6288136.0</v>
      </c>
    </row>
    <row r="64" ht="15.75" customHeight="1">
      <c r="A64" s="140" t="s">
        <v>12</v>
      </c>
      <c r="B64" s="105">
        <v>936758.0</v>
      </c>
      <c r="C64" s="105">
        <v>1388435.0</v>
      </c>
      <c r="D64" s="105">
        <v>1934036.0</v>
      </c>
      <c r="E64" s="105">
        <v>2975501.0</v>
      </c>
      <c r="F64" s="105">
        <v>4468099.0</v>
      </c>
      <c r="G64" s="105">
        <v>5874260.0</v>
      </c>
      <c r="H64" s="105">
        <v>5107359.0</v>
      </c>
      <c r="I64" s="105">
        <v>6040984.0</v>
      </c>
      <c r="J64" s="105">
        <v>7283233.0</v>
      </c>
      <c r="K64" s="105">
        <v>8223921.0</v>
      </c>
      <c r="L64" s="105">
        <v>8362675.0</v>
      </c>
      <c r="M64" s="105">
        <v>1.046051E7</v>
      </c>
      <c r="N64" s="105">
        <v>1.1962663E7</v>
      </c>
      <c r="O64" s="105">
        <v>1.0597944E7</v>
      </c>
      <c r="P64" s="105">
        <v>9512991.0</v>
      </c>
      <c r="Q64" s="105">
        <v>1.202088E7</v>
      </c>
      <c r="R64" s="105">
        <v>1.2200705E7</v>
      </c>
      <c r="S64" s="105">
        <v>1.3627747E7</v>
      </c>
      <c r="T64" s="105">
        <v>1.8264733E7</v>
      </c>
      <c r="U64" s="187">
        <v>1.7170217E7</v>
      </c>
    </row>
    <row r="65" ht="15.75" customHeight="1">
      <c r="A65" s="140" t="s">
        <v>129</v>
      </c>
      <c r="B65" s="105">
        <v>157556.0</v>
      </c>
      <c r="C65" s="105">
        <v>196884.0</v>
      </c>
      <c r="D65" s="105">
        <v>193896.0</v>
      </c>
      <c r="E65" s="105">
        <v>315225.0</v>
      </c>
      <c r="F65" s="105">
        <v>353880.0</v>
      </c>
      <c r="G65" s="105">
        <v>374472.0</v>
      </c>
      <c r="H65" s="105">
        <v>257452.0</v>
      </c>
      <c r="I65" s="105">
        <v>365174.0</v>
      </c>
      <c r="J65" s="105">
        <v>449992.0</v>
      </c>
      <c r="K65" s="105">
        <v>490528.0</v>
      </c>
      <c r="L65" s="105">
        <v>521956.0</v>
      </c>
      <c r="M65" s="105">
        <v>601893.0</v>
      </c>
      <c r="N65" s="105">
        <v>741316.0</v>
      </c>
      <c r="O65" s="105">
        <v>773817.0</v>
      </c>
      <c r="P65" s="105">
        <v>772152.0</v>
      </c>
      <c r="Q65" s="105">
        <v>929280.0</v>
      </c>
      <c r="R65" s="105">
        <v>1001251.0</v>
      </c>
      <c r="S65" s="105">
        <v>938236.0</v>
      </c>
      <c r="T65" s="105">
        <v>1511199.0</v>
      </c>
      <c r="U65" s="187">
        <v>1658943.0</v>
      </c>
    </row>
    <row r="66" ht="15.75" customHeight="1">
      <c r="A66" s="140" t="s">
        <v>130</v>
      </c>
      <c r="B66" s="105">
        <v>5048.0</v>
      </c>
      <c r="C66" s="105">
        <v>10125.0</v>
      </c>
      <c r="D66" s="105">
        <v>18801.0</v>
      </c>
      <c r="E66" s="105">
        <v>41108.0</v>
      </c>
      <c r="F66" s="105">
        <v>92791.0</v>
      </c>
      <c r="G66" s="105">
        <v>277391.0</v>
      </c>
      <c r="H66" s="105">
        <v>358424.0</v>
      </c>
      <c r="I66" s="105">
        <v>456241.0</v>
      </c>
      <c r="J66" s="105">
        <v>266317.0</v>
      </c>
      <c r="K66" s="105">
        <v>361434.0</v>
      </c>
      <c r="L66" s="105">
        <v>357517.0</v>
      </c>
      <c r="M66" s="105">
        <v>352515.0</v>
      </c>
      <c r="N66" s="105">
        <v>263693.0</v>
      </c>
      <c r="O66" s="105">
        <v>150416.0</v>
      </c>
      <c r="P66" s="105">
        <v>165966.0</v>
      </c>
      <c r="Q66" s="105">
        <v>145170.0</v>
      </c>
      <c r="R66" s="105">
        <v>113204.0</v>
      </c>
      <c r="S66" s="105">
        <v>122120.0</v>
      </c>
      <c r="T66" s="105">
        <v>123984.0</v>
      </c>
      <c r="U66" s="187">
        <v>230727.0</v>
      </c>
    </row>
    <row r="67" ht="15.75" customHeight="1">
      <c r="A67" s="140" t="s">
        <v>131</v>
      </c>
      <c r="B67" s="105">
        <v>5467.0</v>
      </c>
      <c r="C67" s="105">
        <v>7542.0</v>
      </c>
      <c r="D67" s="105">
        <v>7829.0</v>
      </c>
      <c r="E67" s="105">
        <v>37946.0</v>
      </c>
      <c r="F67" s="105">
        <v>26934.0</v>
      </c>
      <c r="G67" s="105">
        <v>28978.0</v>
      </c>
      <c r="H67" s="105">
        <v>39478.0</v>
      </c>
      <c r="I67" s="105">
        <v>38800.0</v>
      </c>
      <c r="J67" s="105">
        <v>148156.0</v>
      </c>
      <c r="K67" s="105">
        <v>53532.0</v>
      </c>
      <c r="L67" s="105">
        <v>137957.0</v>
      </c>
      <c r="M67" s="105">
        <v>88144.0</v>
      </c>
      <c r="N67" s="105">
        <v>135395.0</v>
      </c>
      <c r="O67" s="105">
        <v>69317.0</v>
      </c>
      <c r="P67" s="105">
        <v>43063.0</v>
      </c>
      <c r="Q67" s="105">
        <v>42841.0</v>
      </c>
      <c r="R67" s="105">
        <v>48543.0</v>
      </c>
      <c r="S67" s="105">
        <v>70486.0</v>
      </c>
      <c r="T67" s="105">
        <v>69957.0</v>
      </c>
      <c r="U67" s="187">
        <v>148268.0</v>
      </c>
    </row>
    <row r="68" ht="15.75" customHeight="1">
      <c r="A68" s="136" t="s">
        <v>132</v>
      </c>
      <c r="B68" s="107">
        <v>6683.0</v>
      </c>
      <c r="C68" s="107">
        <v>11491.0</v>
      </c>
      <c r="D68" s="107">
        <v>11031.0</v>
      </c>
      <c r="E68" s="107">
        <v>7223.0</v>
      </c>
      <c r="F68" s="107">
        <v>13229.0</v>
      </c>
      <c r="G68" s="107">
        <v>20604.0</v>
      </c>
      <c r="H68" s="107">
        <v>18053.0</v>
      </c>
      <c r="I68" s="107">
        <v>28974.0</v>
      </c>
      <c r="J68" s="107">
        <v>30686.0</v>
      </c>
      <c r="K68" s="107">
        <v>28920.0</v>
      </c>
      <c r="L68" s="107">
        <v>24762.0</v>
      </c>
      <c r="M68" s="107">
        <v>26528.0</v>
      </c>
      <c r="N68" s="107">
        <v>31262.0</v>
      </c>
      <c r="O68" s="107">
        <v>42386.0</v>
      </c>
      <c r="P68" s="107">
        <v>34167.0</v>
      </c>
      <c r="Q68" s="107">
        <v>36439.0</v>
      </c>
      <c r="R68" s="107">
        <v>42484.0</v>
      </c>
      <c r="S68" s="107">
        <v>39892.0</v>
      </c>
      <c r="T68" s="107">
        <v>51489.0</v>
      </c>
      <c r="U68" s="184">
        <v>81955.0</v>
      </c>
    </row>
    <row r="69" ht="15.75" customHeight="1">
      <c r="A69" s="136" t="s">
        <v>75</v>
      </c>
      <c r="B69" s="107">
        <v>152747.0</v>
      </c>
      <c r="C69" s="107">
        <v>194055.0</v>
      </c>
      <c r="D69" s="107">
        <v>284001.0</v>
      </c>
      <c r="E69" s="107">
        <v>430770.0</v>
      </c>
      <c r="F69" s="107">
        <v>778360.0</v>
      </c>
      <c r="G69" s="107">
        <v>1230719.0</v>
      </c>
      <c r="H69" s="107">
        <v>1252460.0</v>
      </c>
      <c r="I69" s="107">
        <v>1209615.0</v>
      </c>
      <c r="J69" s="107">
        <v>885361.0</v>
      </c>
      <c r="K69" s="107">
        <v>1529870.0</v>
      </c>
      <c r="L69" s="107">
        <v>1868466.0</v>
      </c>
      <c r="M69" s="107">
        <v>2922309.0</v>
      </c>
      <c r="N69" s="107">
        <v>3445410.0</v>
      </c>
      <c r="O69" s="107">
        <v>3247689.0</v>
      </c>
      <c r="P69" s="107">
        <v>2669946.0</v>
      </c>
      <c r="Q69" s="107">
        <v>2537682.0</v>
      </c>
      <c r="R69" s="107">
        <v>2323499.0</v>
      </c>
      <c r="S69" s="107">
        <v>2233307.0</v>
      </c>
      <c r="T69" s="107">
        <v>2290951.0</v>
      </c>
      <c r="U69" s="184">
        <v>2216944.0</v>
      </c>
    </row>
    <row r="70" ht="15.75" customHeight="1">
      <c r="A70" s="136" t="s">
        <v>13</v>
      </c>
      <c r="B70" s="107">
        <f t="shared" ref="B70:U70" si="1">SUM(B204:B222)</f>
        <v>59414414</v>
      </c>
      <c r="C70" s="107">
        <f t="shared" si="1"/>
        <v>82637815</v>
      </c>
      <c r="D70" s="107">
        <f t="shared" si="1"/>
        <v>112703625</v>
      </c>
      <c r="E70" s="107">
        <f t="shared" si="1"/>
        <v>141363812</v>
      </c>
      <c r="F70" s="107">
        <f t="shared" si="1"/>
        <v>186133727</v>
      </c>
      <c r="G70" s="107">
        <f t="shared" si="1"/>
        <v>221955537</v>
      </c>
      <c r="H70" s="107">
        <f t="shared" si="1"/>
        <v>175880662</v>
      </c>
      <c r="I70" s="107">
        <f t="shared" si="1"/>
        <v>235031135</v>
      </c>
      <c r="J70" s="107">
        <f t="shared" si="1"/>
        <v>269216583</v>
      </c>
      <c r="K70" s="107">
        <f t="shared" si="1"/>
        <v>246717530</v>
      </c>
      <c r="L70" s="107">
        <f t="shared" si="1"/>
        <v>245305925</v>
      </c>
      <c r="M70" s="107">
        <f t="shared" si="1"/>
        <v>266824896</v>
      </c>
      <c r="N70" s="107">
        <f t="shared" si="1"/>
        <v>250693060</v>
      </c>
      <c r="O70" s="107">
        <f t="shared" si="1"/>
        <v>239545547</v>
      </c>
      <c r="P70" s="107">
        <f t="shared" si="1"/>
        <v>263798408</v>
      </c>
      <c r="Q70" s="107">
        <f t="shared" si="1"/>
        <v>291571809</v>
      </c>
      <c r="R70" s="107">
        <f t="shared" si="1"/>
        <v>300585787</v>
      </c>
      <c r="S70" s="107">
        <f t="shared" si="1"/>
        <v>319322423</v>
      </c>
      <c r="T70" s="107">
        <f t="shared" si="1"/>
        <v>423927679</v>
      </c>
      <c r="U70" s="107">
        <f t="shared" si="1"/>
        <v>461492485</v>
      </c>
    </row>
    <row r="71" ht="15.75" customHeight="1">
      <c r="A71" s="140" t="s">
        <v>519</v>
      </c>
      <c r="B71" s="105">
        <v>0.0</v>
      </c>
      <c r="C71" s="105">
        <v>0.0</v>
      </c>
      <c r="D71" s="105">
        <v>0.0</v>
      </c>
      <c r="E71" s="105">
        <v>32.0</v>
      </c>
      <c r="F71" s="105">
        <v>617.0</v>
      </c>
      <c r="G71" s="105">
        <v>1287.0</v>
      </c>
      <c r="H71" s="105">
        <v>283.0</v>
      </c>
      <c r="I71" s="105">
        <v>1466.0</v>
      </c>
      <c r="J71" s="105">
        <v>406.0</v>
      </c>
      <c r="K71" s="105">
        <v>1280.0</v>
      </c>
      <c r="L71" s="105">
        <v>1445.0</v>
      </c>
      <c r="M71" s="105">
        <v>1879.0</v>
      </c>
      <c r="N71" s="105">
        <v>0.0</v>
      </c>
      <c r="O71" s="105">
        <v>0.0</v>
      </c>
      <c r="P71" s="105">
        <v>0.0</v>
      </c>
      <c r="Q71" s="105">
        <v>0.0</v>
      </c>
      <c r="R71" s="105">
        <v>0.0</v>
      </c>
      <c r="S71" s="105">
        <v>0.0</v>
      </c>
      <c r="T71" s="105"/>
      <c r="U71" s="187"/>
    </row>
    <row r="72" ht="15.75" customHeight="1">
      <c r="A72" s="136" t="s">
        <v>133</v>
      </c>
      <c r="B72" s="107">
        <v>25966.0</v>
      </c>
      <c r="C72" s="107">
        <v>32532.0</v>
      </c>
      <c r="D72" s="107">
        <v>43000.0</v>
      </c>
      <c r="E72" s="107">
        <v>67997.0</v>
      </c>
      <c r="F72" s="107">
        <v>64498.0</v>
      </c>
      <c r="G72" s="107">
        <v>91088.0</v>
      </c>
      <c r="H72" s="107">
        <v>96554.0</v>
      </c>
      <c r="I72" s="107">
        <v>127636.0</v>
      </c>
      <c r="J72" s="107">
        <v>171186.0</v>
      </c>
      <c r="K72" s="107">
        <v>214023.0</v>
      </c>
      <c r="L72" s="107">
        <v>244498.0</v>
      </c>
      <c r="M72" s="107">
        <v>287254.0</v>
      </c>
      <c r="N72" s="107">
        <v>330566.0</v>
      </c>
      <c r="O72" s="107">
        <v>390105.0</v>
      </c>
      <c r="P72" s="107">
        <v>366250.0</v>
      </c>
      <c r="Q72" s="107">
        <v>456332.0</v>
      </c>
      <c r="R72" s="107">
        <v>350294.0</v>
      </c>
      <c r="S72" s="107">
        <v>322178.0</v>
      </c>
      <c r="T72" s="107">
        <v>397395.0</v>
      </c>
      <c r="U72" s="184">
        <v>502892.0</v>
      </c>
    </row>
    <row r="73" ht="15.75" customHeight="1">
      <c r="A73" s="136" t="s">
        <v>520</v>
      </c>
      <c r="B73" s="107">
        <v>6941.0</v>
      </c>
      <c r="C73" s="107">
        <v>11741.0</v>
      </c>
      <c r="D73" s="107">
        <v>21398.0</v>
      </c>
      <c r="E73" s="107">
        <v>23667.0</v>
      </c>
      <c r="F73" s="107">
        <v>30689.0</v>
      </c>
      <c r="G73" s="107">
        <v>31260.0</v>
      </c>
      <c r="H73" s="107">
        <v>28087.0</v>
      </c>
      <c r="I73" s="107">
        <v>35309.0</v>
      </c>
      <c r="J73" s="107">
        <v>41839.0</v>
      </c>
      <c r="K73" s="107">
        <v>47823.0</v>
      </c>
      <c r="L73" s="107">
        <v>49490.0</v>
      </c>
      <c r="M73" s="107">
        <v>52656.0</v>
      </c>
      <c r="N73" s="107">
        <v>103576.0</v>
      </c>
      <c r="O73" s="107">
        <v>54516.0</v>
      </c>
      <c r="P73" s="107">
        <v>61880.0</v>
      </c>
      <c r="Q73" s="107">
        <v>77728.0</v>
      </c>
      <c r="R73" s="107">
        <v>99674.0</v>
      </c>
      <c r="S73" s="107">
        <v>100192.0</v>
      </c>
      <c r="T73" s="107">
        <v>132895.0</v>
      </c>
      <c r="U73" s="184">
        <v>154535.0</v>
      </c>
    </row>
    <row r="74" ht="15.75" customHeight="1">
      <c r="A74" s="140" t="s">
        <v>134</v>
      </c>
      <c r="B74" s="105">
        <v>8890.0</v>
      </c>
      <c r="C74" s="105">
        <v>14158.0</v>
      </c>
      <c r="D74" s="105">
        <v>41277.0</v>
      </c>
      <c r="E74" s="105">
        <v>63877.0</v>
      </c>
      <c r="F74" s="105">
        <v>103846.0</v>
      </c>
      <c r="G74" s="105">
        <v>139602.0</v>
      </c>
      <c r="H74" s="105">
        <v>154710.0</v>
      </c>
      <c r="I74" s="105">
        <v>205807.0</v>
      </c>
      <c r="J74" s="105">
        <v>269915.0</v>
      </c>
      <c r="K74" s="105">
        <v>427374.0</v>
      </c>
      <c r="L74" s="105">
        <v>432706.0</v>
      </c>
      <c r="M74" s="105">
        <v>430394.0</v>
      </c>
      <c r="N74" s="105">
        <v>667086.0</v>
      </c>
      <c r="O74" s="105">
        <v>383085.0</v>
      </c>
      <c r="P74" s="105">
        <v>447823.0</v>
      </c>
      <c r="Q74" s="105">
        <v>386093.0</v>
      </c>
      <c r="R74" s="105">
        <v>377262.0</v>
      </c>
      <c r="S74" s="105">
        <v>415439.0</v>
      </c>
      <c r="T74" s="105">
        <v>436241.0</v>
      </c>
      <c r="U74" s="187">
        <v>583253.0</v>
      </c>
    </row>
    <row r="75" ht="15.75" customHeight="1">
      <c r="A75" s="136" t="s">
        <v>135</v>
      </c>
      <c r="B75" s="107">
        <v>115968.0</v>
      </c>
      <c r="C75" s="107">
        <v>124230.0</v>
      </c>
      <c r="D75" s="107">
        <v>124350.0</v>
      </c>
      <c r="E75" s="107">
        <v>162438.0</v>
      </c>
      <c r="F75" s="107">
        <v>185557.0</v>
      </c>
      <c r="G75" s="107">
        <v>175725.0</v>
      </c>
      <c r="H75" s="107">
        <v>167549.0</v>
      </c>
      <c r="I75" s="107">
        <v>186784.0</v>
      </c>
      <c r="J75" s="107">
        <v>290968.0</v>
      </c>
      <c r="K75" s="107">
        <v>257513.0</v>
      </c>
      <c r="L75" s="107">
        <v>308521.0</v>
      </c>
      <c r="M75" s="107">
        <v>350688.0</v>
      </c>
      <c r="N75" s="107">
        <v>332790.0</v>
      </c>
      <c r="O75" s="107">
        <v>319027.0</v>
      </c>
      <c r="P75" s="107">
        <v>399023.0</v>
      </c>
      <c r="Q75" s="107">
        <v>426524.0</v>
      </c>
      <c r="R75" s="107">
        <v>512481.0</v>
      </c>
      <c r="S75" s="107">
        <v>535660.0</v>
      </c>
      <c r="T75" s="107">
        <v>543953.0</v>
      </c>
      <c r="U75" s="184">
        <v>453677.0</v>
      </c>
    </row>
    <row r="76" ht="15.75" customHeight="1">
      <c r="A76" s="136" t="s">
        <v>14</v>
      </c>
      <c r="B76" s="107">
        <v>19897.0</v>
      </c>
      <c r="C76" s="107">
        <v>22884.0</v>
      </c>
      <c r="D76" s="107">
        <v>40758.0</v>
      </c>
      <c r="E76" s="107">
        <v>78356.0</v>
      </c>
      <c r="F76" s="107">
        <v>181328.0</v>
      </c>
      <c r="G76" s="107">
        <v>292886.0</v>
      </c>
      <c r="H76" s="107">
        <v>191958.0</v>
      </c>
      <c r="I76" s="107">
        <v>274932.0</v>
      </c>
      <c r="J76" s="107">
        <v>761069.0</v>
      </c>
      <c r="K76" s="107">
        <v>740330.0</v>
      </c>
      <c r="L76" s="107">
        <v>862092.0</v>
      </c>
      <c r="M76" s="107">
        <v>908676.0</v>
      </c>
      <c r="N76" s="107">
        <v>768511.0</v>
      </c>
      <c r="O76" s="107">
        <v>752653.0</v>
      </c>
      <c r="P76" s="107">
        <v>915538.0</v>
      </c>
      <c r="Q76" s="107">
        <v>1102603.0</v>
      </c>
      <c r="R76" s="107">
        <v>1401748.0</v>
      </c>
      <c r="S76" s="107">
        <v>1275672.0</v>
      </c>
      <c r="T76" s="107">
        <v>1028873.0</v>
      </c>
      <c r="U76" s="184">
        <v>1251751.0</v>
      </c>
    </row>
    <row r="77" ht="15.75" customHeight="1">
      <c r="A77" s="140" t="s">
        <v>136</v>
      </c>
      <c r="B77" s="105">
        <v>321786.0</v>
      </c>
      <c r="C77" s="105">
        <v>510400.0</v>
      </c>
      <c r="D77" s="105">
        <v>672424.0</v>
      </c>
      <c r="E77" s="105">
        <v>803092.0</v>
      </c>
      <c r="F77" s="105">
        <v>1228016.0</v>
      </c>
      <c r="G77" s="105">
        <v>1747886.0</v>
      </c>
      <c r="H77" s="105">
        <v>1533701.0</v>
      </c>
      <c r="I77" s="105">
        <v>1932872.0</v>
      </c>
      <c r="J77" s="105">
        <v>3109948.0</v>
      </c>
      <c r="K77" s="105">
        <v>4790753.0</v>
      </c>
      <c r="L77" s="105">
        <v>3946028.0</v>
      </c>
      <c r="M77" s="105">
        <v>4134566.0</v>
      </c>
      <c r="N77" s="105">
        <v>5312801.0</v>
      </c>
      <c r="O77" s="105">
        <v>4758050.0</v>
      </c>
      <c r="P77" s="105">
        <v>4863362.0</v>
      </c>
      <c r="Q77" s="105">
        <v>4821886.0</v>
      </c>
      <c r="R77" s="105">
        <v>4903256.0</v>
      </c>
      <c r="S77" s="105">
        <v>6756191.0</v>
      </c>
      <c r="T77" s="105">
        <v>8104178.0</v>
      </c>
      <c r="U77" s="187">
        <v>7926011.0</v>
      </c>
    </row>
    <row r="78" ht="15.75" customHeight="1">
      <c r="A78" s="140" t="s">
        <v>137</v>
      </c>
      <c r="B78" s="105">
        <v>429.0</v>
      </c>
      <c r="C78" s="105">
        <v>785.0</v>
      </c>
      <c r="D78" s="105">
        <v>2727.0</v>
      </c>
      <c r="E78" s="105">
        <v>4064.0</v>
      </c>
      <c r="F78" s="105">
        <v>2996.0</v>
      </c>
      <c r="G78" s="105">
        <v>3775.0</v>
      </c>
      <c r="H78" s="105">
        <v>3952.0</v>
      </c>
      <c r="I78" s="105">
        <v>5111.0</v>
      </c>
      <c r="J78" s="105">
        <v>5912.0</v>
      </c>
      <c r="K78" s="105">
        <v>19869.0</v>
      </c>
      <c r="L78" s="105">
        <v>7572.0</v>
      </c>
      <c r="M78" s="105">
        <v>14865.0</v>
      </c>
      <c r="N78" s="105">
        <v>12546.0</v>
      </c>
      <c r="O78" s="105">
        <v>7451.0</v>
      </c>
      <c r="P78" s="105">
        <v>10638.0</v>
      </c>
      <c r="Q78" s="105">
        <v>13155.0</v>
      </c>
      <c r="R78" s="105">
        <v>14590.0</v>
      </c>
      <c r="S78" s="105">
        <v>15408.0</v>
      </c>
      <c r="T78" s="105">
        <v>20446.0</v>
      </c>
      <c r="U78" s="187">
        <v>22751.0</v>
      </c>
    </row>
    <row r="79" ht="15.75" customHeight="1">
      <c r="A79" s="136" t="s">
        <v>138</v>
      </c>
      <c r="B79" s="107">
        <v>305617.0</v>
      </c>
      <c r="C79" s="107">
        <v>392639.0</v>
      </c>
      <c r="D79" s="107">
        <v>473637.0</v>
      </c>
      <c r="E79" s="107">
        <v>687586.0</v>
      </c>
      <c r="F79" s="107">
        <v>799173.0</v>
      </c>
      <c r="G79" s="107">
        <v>934417.0</v>
      </c>
      <c r="H79" s="107">
        <v>658823.0</v>
      </c>
      <c r="I79" s="107">
        <v>1018467.0</v>
      </c>
      <c r="J79" s="107">
        <v>1253975.0</v>
      </c>
      <c r="K79" s="107">
        <v>1283708.0</v>
      </c>
      <c r="L79" s="107">
        <v>1475308.0</v>
      </c>
      <c r="M79" s="107">
        <v>1867281.0</v>
      </c>
      <c r="N79" s="107">
        <v>2056521.0</v>
      </c>
      <c r="O79" s="107">
        <v>1865949.0</v>
      </c>
      <c r="P79" s="107">
        <v>1960373.0</v>
      </c>
      <c r="Q79" s="107">
        <v>2336547.0</v>
      </c>
      <c r="R79" s="107">
        <v>2399670.0</v>
      </c>
      <c r="S79" s="107">
        <v>2472503.0</v>
      </c>
      <c r="T79" s="107">
        <v>3904451.0</v>
      </c>
      <c r="U79" s="184">
        <v>4366063.0</v>
      </c>
    </row>
    <row r="80" ht="15.75" customHeight="1">
      <c r="A80" s="140" t="s">
        <v>139</v>
      </c>
      <c r="B80" s="105">
        <v>73286.0</v>
      </c>
      <c r="C80" s="105">
        <v>93017.0</v>
      </c>
      <c r="D80" s="105">
        <v>144313.0</v>
      </c>
      <c r="E80" s="105">
        <v>175491.0</v>
      </c>
      <c r="F80" s="105">
        <v>264634.0</v>
      </c>
      <c r="G80" s="105">
        <v>334456.0</v>
      </c>
      <c r="H80" s="105">
        <v>281384.0</v>
      </c>
      <c r="I80" s="105">
        <v>421350.0</v>
      </c>
      <c r="J80" s="105">
        <v>630170.0</v>
      </c>
      <c r="K80" s="105">
        <v>753851.0</v>
      </c>
      <c r="L80" s="105">
        <v>907476.0</v>
      </c>
      <c r="M80" s="105">
        <v>1101459.0</v>
      </c>
      <c r="N80" s="105">
        <v>1280205.0</v>
      </c>
      <c r="O80" s="105">
        <v>1157374.0</v>
      </c>
      <c r="P80" s="105">
        <v>1245911.0</v>
      </c>
      <c r="Q80" s="105">
        <v>1353330.0</v>
      </c>
      <c r="R80" s="105">
        <v>1717429.0</v>
      </c>
      <c r="S80" s="105">
        <v>1911678.0</v>
      </c>
      <c r="T80" s="105">
        <v>2158472.0</v>
      </c>
      <c r="U80" s="187">
        <v>2283329.0</v>
      </c>
    </row>
    <row r="81" ht="15.75" customHeight="1">
      <c r="A81" s="136" t="s">
        <v>140</v>
      </c>
      <c r="B81" s="107">
        <v>12350.0</v>
      </c>
      <c r="C81" s="107">
        <v>5994.0</v>
      </c>
      <c r="D81" s="107">
        <v>5794.0</v>
      </c>
      <c r="E81" s="107">
        <v>5677.0</v>
      </c>
      <c r="F81" s="107">
        <v>7309.0</v>
      </c>
      <c r="G81" s="107">
        <v>6147.0</v>
      </c>
      <c r="H81" s="107">
        <v>23194.0</v>
      </c>
      <c r="I81" s="107">
        <v>9434.0</v>
      </c>
      <c r="J81" s="107">
        <v>14851.0</v>
      </c>
      <c r="K81" s="107">
        <v>15895.0</v>
      </c>
      <c r="L81" s="107">
        <v>11890.0</v>
      </c>
      <c r="M81" s="107">
        <v>17153.0</v>
      </c>
      <c r="N81" s="107">
        <v>19451.0</v>
      </c>
      <c r="O81" s="107">
        <v>21293.0</v>
      </c>
      <c r="P81" s="107">
        <v>33706.0</v>
      </c>
      <c r="Q81" s="107">
        <v>29832.0</v>
      </c>
      <c r="R81" s="107">
        <v>31939.0</v>
      </c>
      <c r="S81" s="107">
        <v>51431.0</v>
      </c>
      <c r="T81" s="107">
        <v>88879.0</v>
      </c>
      <c r="U81" s="184">
        <v>56516.0</v>
      </c>
    </row>
    <row r="82" ht="15.75" customHeight="1">
      <c r="A82" s="140" t="s">
        <v>141</v>
      </c>
      <c r="B82" s="105">
        <v>18120.0</v>
      </c>
      <c r="C82" s="105">
        <v>21184.0</v>
      </c>
      <c r="D82" s="105">
        <v>27209.0</v>
      </c>
      <c r="E82" s="105">
        <v>81504.0</v>
      </c>
      <c r="F82" s="105">
        <v>65857.0</v>
      </c>
      <c r="G82" s="105">
        <v>70978.0</v>
      </c>
      <c r="H82" s="105">
        <v>59085.0</v>
      </c>
      <c r="I82" s="105">
        <v>83470.0</v>
      </c>
      <c r="J82" s="105">
        <v>132625.0</v>
      </c>
      <c r="K82" s="105">
        <v>199506.0</v>
      </c>
      <c r="L82" s="105">
        <v>160138.0</v>
      </c>
      <c r="M82" s="105">
        <v>167286.0</v>
      </c>
      <c r="N82" s="105">
        <v>160996.0</v>
      </c>
      <c r="O82" s="105">
        <v>184229.0</v>
      </c>
      <c r="P82" s="105">
        <v>189296.0</v>
      </c>
      <c r="Q82" s="105">
        <v>223073.0</v>
      </c>
      <c r="R82" s="105">
        <v>272914.0</v>
      </c>
      <c r="S82" s="105">
        <v>265470.0</v>
      </c>
      <c r="T82" s="105">
        <v>390255.0</v>
      </c>
      <c r="U82" s="187">
        <v>577270.0</v>
      </c>
    </row>
    <row r="83" ht="15.75" customHeight="1">
      <c r="A83" s="136" t="s">
        <v>76</v>
      </c>
      <c r="B83" s="107">
        <v>26381.0</v>
      </c>
      <c r="C83" s="107">
        <v>22216.0</v>
      </c>
      <c r="D83" s="107">
        <v>30197.0</v>
      </c>
      <c r="E83" s="107">
        <v>59794.0</v>
      </c>
      <c r="F83" s="107">
        <v>81925.0</v>
      </c>
      <c r="G83" s="107">
        <v>125898.0</v>
      </c>
      <c r="H83" s="107">
        <v>147487.0</v>
      </c>
      <c r="I83" s="107">
        <v>255763.0</v>
      </c>
      <c r="J83" s="107">
        <v>303639.0</v>
      </c>
      <c r="K83" s="107">
        <v>283708.0</v>
      </c>
      <c r="L83" s="107">
        <v>323494.0</v>
      </c>
      <c r="M83" s="107">
        <v>391379.0</v>
      </c>
      <c r="N83" s="107">
        <v>436884.0</v>
      </c>
      <c r="O83" s="107">
        <v>457041.0</v>
      </c>
      <c r="P83" s="107">
        <v>535728.0</v>
      </c>
      <c r="Q83" s="107">
        <v>616424.0</v>
      </c>
      <c r="R83" s="107">
        <v>560835.0</v>
      </c>
      <c r="S83" s="107">
        <v>709271.0</v>
      </c>
      <c r="T83" s="107">
        <v>795420.0</v>
      </c>
      <c r="U83" s="184">
        <v>634783.0</v>
      </c>
    </row>
    <row r="84" ht="15.75" customHeight="1">
      <c r="A84" s="140" t="s">
        <v>142</v>
      </c>
      <c r="B84" s="105">
        <v>77871.0</v>
      </c>
      <c r="C84" s="105">
        <v>123140.0</v>
      </c>
      <c r="D84" s="105">
        <v>133805.0</v>
      </c>
      <c r="E84" s="105">
        <v>223679.0</v>
      </c>
      <c r="F84" s="105">
        <v>274280.0</v>
      </c>
      <c r="G84" s="105">
        <v>323609.0</v>
      </c>
      <c r="H84" s="105">
        <v>212158.0</v>
      </c>
      <c r="I84" s="105">
        <v>322142.0</v>
      </c>
      <c r="J84" s="105">
        <v>421889.0</v>
      </c>
      <c r="K84" s="105">
        <v>1056653.0</v>
      </c>
      <c r="L84" s="105">
        <v>799037.0</v>
      </c>
      <c r="M84" s="105">
        <v>686539.0</v>
      </c>
      <c r="N84" s="105">
        <v>858663.0</v>
      </c>
      <c r="O84" s="105">
        <v>722209.0</v>
      </c>
      <c r="P84" s="105">
        <v>847678.0</v>
      </c>
      <c r="Q84" s="105">
        <v>988836.0</v>
      </c>
      <c r="R84" s="105">
        <v>940460.0</v>
      </c>
      <c r="S84" s="105">
        <v>922864.0</v>
      </c>
      <c r="T84" s="105">
        <v>1584844.0</v>
      </c>
      <c r="U84" s="187">
        <v>1560053.0</v>
      </c>
    </row>
    <row r="85" ht="15.75" customHeight="1">
      <c r="A85" s="136" t="s">
        <v>15</v>
      </c>
      <c r="B85" s="107">
        <v>7.6274374E7</v>
      </c>
      <c r="C85" s="107">
        <v>1.00868566E8</v>
      </c>
      <c r="D85" s="107">
        <v>1.24473252E8</v>
      </c>
      <c r="E85" s="107">
        <v>1.55309068E8</v>
      </c>
      <c r="F85" s="107">
        <v>1.84438214E8</v>
      </c>
      <c r="G85" s="107">
        <v>1.90729035E8</v>
      </c>
      <c r="H85" s="107">
        <v>1.6621692E8</v>
      </c>
      <c r="I85" s="107">
        <v>2.1830136E8</v>
      </c>
      <c r="J85" s="107">
        <v>2.67983737E8</v>
      </c>
      <c r="K85" s="107">
        <v>3.2344533E8</v>
      </c>
      <c r="L85" s="107">
        <v>3.84497867E8</v>
      </c>
      <c r="M85" s="107">
        <v>3.63077144E8</v>
      </c>
      <c r="N85" s="107">
        <v>3.3429081E8</v>
      </c>
      <c r="O85" s="107">
        <v>2.92214997E8</v>
      </c>
      <c r="P85" s="107">
        <v>2.80975081E8</v>
      </c>
      <c r="Q85" s="107">
        <v>3.02960301E8</v>
      </c>
      <c r="R85" s="107">
        <v>2.7802451E8</v>
      </c>
      <c r="S85" s="107">
        <v>2.71084279E8</v>
      </c>
      <c r="T85" s="107">
        <v>3.48969298E8</v>
      </c>
      <c r="U85" s="184">
        <v>2.97538449E8</v>
      </c>
    </row>
    <row r="86" ht="15.75" customHeight="1">
      <c r="A86" s="136" t="s">
        <v>16</v>
      </c>
      <c r="B86" s="107">
        <v>2286294.0</v>
      </c>
      <c r="C86" s="107">
        <v>2650963.0</v>
      </c>
      <c r="D86" s="107">
        <v>2493489.0</v>
      </c>
      <c r="E86" s="107">
        <v>3287295.0</v>
      </c>
      <c r="F86" s="107">
        <v>5016632.0</v>
      </c>
      <c r="G86" s="107">
        <v>6096852.0</v>
      </c>
      <c r="H86" s="107">
        <v>5343601.0</v>
      </c>
      <c r="I86" s="107">
        <v>6518314.0</v>
      </c>
      <c r="J86" s="107">
        <v>6806022.0</v>
      </c>
      <c r="K86" s="107">
        <v>5737960.0</v>
      </c>
      <c r="L86" s="107">
        <v>5692280.0</v>
      </c>
      <c r="M86" s="107">
        <v>5764166.0</v>
      </c>
      <c r="N86" s="107">
        <v>5198115.0</v>
      </c>
      <c r="O86" s="107">
        <v>5422107.0</v>
      </c>
      <c r="P86" s="107">
        <v>6042580.0</v>
      </c>
      <c r="Q86" s="107">
        <v>6540410.0</v>
      </c>
      <c r="R86" s="107">
        <v>6472855.0</v>
      </c>
      <c r="S86" s="107">
        <v>7403704.0</v>
      </c>
      <c r="T86" s="107">
        <v>1.0141755E7</v>
      </c>
      <c r="U86" s="184">
        <v>1.0472661E7</v>
      </c>
    </row>
    <row r="87" ht="15.75" customHeight="1">
      <c r="A87" s="136" t="s">
        <v>17</v>
      </c>
      <c r="B87" s="107">
        <v>45526.0</v>
      </c>
      <c r="C87" s="107">
        <v>45968.0</v>
      </c>
      <c r="D87" s="107">
        <v>74698.0</v>
      </c>
      <c r="E87" s="107">
        <v>77665.0</v>
      </c>
      <c r="F87" s="107">
        <v>92315.0</v>
      </c>
      <c r="G87" s="107">
        <v>93137.0</v>
      </c>
      <c r="H87" s="107">
        <v>54217.0</v>
      </c>
      <c r="I87" s="107">
        <v>71008.0</v>
      </c>
      <c r="J87" s="107">
        <v>76581.0</v>
      </c>
      <c r="K87" s="107">
        <v>95388.0</v>
      </c>
      <c r="L87" s="107">
        <v>146642.0</v>
      </c>
      <c r="M87" s="107">
        <v>143759.0</v>
      </c>
      <c r="N87" s="107">
        <v>125013.0</v>
      </c>
      <c r="O87" s="107">
        <v>133913.0</v>
      </c>
      <c r="P87" s="107">
        <v>110499.0</v>
      </c>
      <c r="Q87" s="107">
        <v>255708.0</v>
      </c>
      <c r="R87" s="107">
        <v>114872.0</v>
      </c>
      <c r="S87" s="107">
        <v>100877.0</v>
      </c>
      <c r="T87" s="107">
        <v>207016.0</v>
      </c>
      <c r="U87" s="184">
        <v>311158.0</v>
      </c>
    </row>
    <row r="88" ht="15.75" customHeight="1">
      <c r="A88" s="136" t="s">
        <v>143</v>
      </c>
      <c r="B88" s="107">
        <v>3343225.0</v>
      </c>
      <c r="C88" s="107">
        <v>5936008.0</v>
      </c>
      <c r="D88" s="107">
        <v>8934277.0</v>
      </c>
      <c r="E88" s="107">
        <v>1.4581297E7</v>
      </c>
      <c r="F88" s="107">
        <v>2.405138E7</v>
      </c>
      <c r="G88" s="107">
        <v>3.1585381E7</v>
      </c>
      <c r="H88" s="107">
        <v>2.966656E7</v>
      </c>
      <c r="I88" s="107">
        <v>4.0913958E7</v>
      </c>
      <c r="J88" s="107">
        <v>5.0536416E7</v>
      </c>
      <c r="K88" s="107">
        <v>4.7677452E7</v>
      </c>
      <c r="L88" s="107">
        <v>4.8432411E7</v>
      </c>
      <c r="M88" s="107">
        <v>5.4217422E7</v>
      </c>
      <c r="N88" s="107">
        <v>5.8262004E7</v>
      </c>
      <c r="O88" s="107">
        <v>5.8920648E7</v>
      </c>
      <c r="P88" s="107">
        <v>6.7925121E7</v>
      </c>
      <c r="Q88" s="107">
        <v>7.6880637E7</v>
      </c>
      <c r="R88" s="107">
        <v>7.4825299E7</v>
      </c>
      <c r="S88" s="107">
        <v>6.6719472E7</v>
      </c>
      <c r="T88" s="107">
        <v>9.7510656E7</v>
      </c>
      <c r="U88" s="184">
        <v>1.18501523E8</v>
      </c>
    </row>
    <row r="89" ht="15.75" customHeight="1">
      <c r="A89" s="140" t="s">
        <v>18</v>
      </c>
      <c r="B89" s="105">
        <v>4481890.0</v>
      </c>
      <c r="C89" s="105">
        <v>6256423.0</v>
      </c>
      <c r="D89" s="105">
        <v>8350368.0</v>
      </c>
      <c r="E89" s="105">
        <v>9449712.0</v>
      </c>
      <c r="F89" s="105">
        <v>1.2695661E7</v>
      </c>
      <c r="G89" s="105">
        <v>1.7193114E7</v>
      </c>
      <c r="H89" s="105">
        <v>1.4720624E7</v>
      </c>
      <c r="I89" s="105">
        <v>2.1953565E7</v>
      </c>
      <c r="J89" s="105">
        <v>2.9220944E7</v>
      </c>
      <c r="K89" s="105">
        <v>3.4285244E7</v>
      </c>
      <c r="L89" s="105">
        <v>3.693049E7</v>
      </c>
      <c r="M89" s="105">
        <v>3.9059606E7</v>
      </c>
      <c r="N89" s="105">
        <v>3.4375284E7</v>
      </c>
      <c r="O89" s="105">
        <v>3.2375905E7</v>
      </c>
      <c r="P89" s="105">
        <v>3.4805909E7</v>
      </c>
      <c r="Q89" s="105">
        <v>4.3246345E7</v>
      </c>
      <c r="R89" s="105">
        <v>4.5648737E7</v>
      </c>
      <c r="S89" s="105">
        <v>4.0980977E7</v>
      </c>
      <c r="T89" s="105">
        <v>6.064944E7</v>
      </c>
      <c r="U89" s="187">
        <v>7.1318138E7</v>
      </c>
    </row>
    <row r="90" ht="15.75" customHeight="1">
      <c r="A90" s="136" t="s">
        <v>144</v>
      </c>
      <c r="B90" s="107">
        <v>2315162.0</v>
      </c>
      <c r="C90" s="107">
        <v>2554761.0</v>
      </c>
      <c r="D90" s="107">
        <v>3296585.0</v>
      </c>
      <c r="E90" s="107">
        <v>4488952.0</v>
      </c>
      <c r="F90" s="107">
        <v>7363292.0</v>
      </c>
      <c r="G90" s="107">
        <v>8163428.0</v>
      </c>
      <c r="H90" s="107">
        <v>7918687.0</v>
      </c>
      <c r="I90" s="107">
        <v>1.1092188E7</v>
      </c>
      <c r="J90" s="107">
        <v>1.4761999E7</v>
      </c>
      <c r="K90" s="107">
        <v>1.1598799E7</v>
      </c>
      <c r="L90" s="107">
        <v>1.4036645E7</v>
      </c>
      <c r="M90" s="107">
        <v>2.4338486E7</v>
      </c>
      <c r="N90" s="107">
        <v>1.7831207E7</v>
      </c>
      <c r="O90" s="107">
        <v>1.6578741E7</v>
      </c>
      <c r="P90" s="107">
        <v>1.8642027E7</v>
      </c>
      <c r="Q90" s="107">
        <v>1.4008984E7</v>
      </c>
      <c r="R90" s="107">
        <v>9589986.0</v>
      </c>
      <c r="S90" s="107">
        <v>8491807.0</v>
      </c>
      <c r="T90" s="107">
        <v>8277853.0</v>
      </c>
      <c r="U90" s="184">
        <v>9440300.0</v>
      </c>
    </row>
    <row r="91" ht="15.75" customHeight="1">
      <c r="A91" s="140" t="s">
        <v>145</v>
      </c>
      <c r="B91" s="105">
        <v>56056.0</v>
      </c>
      <c r="C91" s="105">
        <v>149553.0</v>
      </c>
      <c r="D91" s="105">
        <v>408109.0</v>
      </c>
      <c r="E91" s="105">
        <v>491158.0</v>
      </c>
      <c r="F91" s="105">
        <v>724940.0</v>
      </c>
      <c r="G91" s="105">
        <v>1271162.0</v>
      </c>
      <c r="H91" s="105">
        <v>1838449.0</v>
      </c>
      <c r="I91" s="105">
        <v>3589867.0</v>
      </c>
      <c r="J91" s="105">
        <v>3824651.0</v>
      </c>
      <c r="K91" s="105">
        <v>4911785.0</v>
      </c>
      <c r="L91" s="105">
        <v>6894088.0</v>
      </c>
      <c r="M91" s="105">
        <v>7743841.0</v>
      </c>
      <c r="N91" s="105">
        <v>7925456.0</v>
      </c>
      <c r="O91" s="105">
        <v>7656280.0</v>
      </c>
      <c r="P91" s="105">
        <v>8348527.0</v>
      </c>
      <c r="Q91" s="105">
        <v>7917674.0</v>
      </c>
      <c r="R91" s="105">
        <v>9461323.0</v>
      </c>
      <c r="S91" s="105">
        <v>1.092254E7</v>
      </c>
      <c r="T91" s="105">
        <v>1.0689813E7</v>
      </c>
      <c r="U91" s="187">
        <v>1.3989337E7</v>
      </c>
    </row>
    <row r="92" ht="15.75" customHeight="1">
      <c r="A92" s="136" t="s">
        <v>146</v>
      </c>
      <c r="B92" s="107">
        <v>1140901.0</v>
      </c>
      <c r="C92" s="107">
        <v>1541986.0</v>
      </c>
      <c r="D92" s="107">
        <v>1954337.0</v>
      </c>
      <c r="E92" s="107">
        <v>2561315.0</v>
      </c>
      <c r="F92" s="107">
        <v>3673392.0</v>
      </c>
      <c r="G92" s="107">
        <v>4257002.0</v>
      </c>
      <c r="H92" s="107">
        <v>3652651.0</v>
      </c>
      <c r="I92" s="107">
        <v>5037050.0</v>
      </c>
      <c r="J92" s="107">
        <v>6740798.0</v>
      </c>
      <c r="K92" s="107">
        <v>6988137.0</v>
      </c>
      <c r="L92" s="107">
        <v>7645304.0</v>
      </c>
      <c r="M92" s="107">
        <v>7739106.0</v>
      </c>
      <c r="N92" s="107">
        <v>8624495.0</v>
      </c>
      <c r="O92" s="107">
        <v>8260029.0</v>
      </c>
      <c r="P92" s="107">
        <v>8949589.0</v>
      </c>
      <c r="Q92" s="107">
        <v>9315784.0</v>
      </c>
      <c r="R92" s="107">
        <v>9614964.0</v>
      </c>
      <c r="S92" s="107">
        <v>1.1253576E7</v>
      </c>
      <c r="T92" s="107">
        <v>1.5298217E7</v>
      </c>
      <c r="U92" s="184">
        <v>1.6481074E7</v>
      </c>
    </row>
    <row r="93" ht="15.75" customHeight="1">
      <c r="A93" s="140" t="s">
        <v>147</v>
      </c>
      <c r="B93" s="105">
        <v>102036.0</v>
      </c>
      <c r="C93" s="105">
        <v>126066.0</v>
      </c>
      <c r="D93" s="105">
        <v>104073.0</v>
      </c>
      <c r="E93" s="105">
        <v>179589.0</v>
      </c>
      <c r="F93" s="105">
        <v>247499.0</v>
      </c>
      <c r="G93" s="105">
        <v>288690.0</v>
      </c>
      <c r="H93" s="105">
        <v>196992.0</v>
      </c>
      <c r="I93" s="105">
        <v>235623.0</v>
      </c>
      <c r="J93" s="105">
        <v>370913.0</v>
      </c>
      <c r="K93" s="105">
        <v>786097.0</v>
      </c>
      <c r="L93" s="105">
        <v>627059.0</v>
      </c>
      <c r="M93" s="105">
        <v>523044.0</v>
      </c>
      <c r="N93" s="105">
        <v>630291.0</v>
      </c>
      <c r="O93" s="105">
        <v>515087.0</v>
      </c>
      <c r="P93" s="105">
        <v>518125.0</v>
      </c>
      <c r="Q93" s="105">
        <v>584454.0</v>
      </c>
      <c r="R93" s="105">
        <v>670704.0</v>
      </c>
      <c r="S93" s="105">
        <v>630460.0</v>
      </c>
      <c r="T93" s="105">
        <v>809863.0</v>
      </c>
      <c r="U93" s="187">
        <v>1039452.0</v>
      </c>
    </row>
    <row r="94" ht="15.75" customHeight="1">
      <c r="A94" s="140" t="s">
        <v>19</v>
      </c>
      <c r="B94" s="105">
        <v>5.9408698E7</v>
      </c>
      <c r="C94" s="105">
        <v>7.3509042E7</v>
      </c>
      <c r="D94" s="105">
        <v>8.3986277E7</v>
      </c>
      <c r="E94" s="105">
        <v>9.1622673E7</v>
      </c>
      <c r="F94" s="105">
        <v>1.02062496E8</v>
      </c>
      <c r="G94" s="105">
        <v>1.16132455E8</v>
      </c>
      <c r="H94" s="105">
        <v>9.7910966E7</v>
      </c>
      <c r="I94" s="105">
        <v>1.21043965E8</v>
      </c>
      <c r="J94" s="105">
        <v>1.48268708E8</v>
      </c>
      <c r="K94" s="105">
        <v>1.51626581E8</v>
      </c>
      <c r="L94" s="105">
        <v>1.50132589E8</v>
      </c>
      <c r="M94" s="105">
        <v>1.4939134E8</v>
      </c>
      <c r="N94" s="105">
        <v>1.35896918E8</v>
      </c>
      <c r="O94" s="105">
        <v>1.29450377E8</v>
      </c>
      <c r="P94" s="105">
        <v>1.37368622E8</v>
      </c>
      <c r="Q94" s="105">
        <v>1.47235099E8</v>
      </c>
      <c r="R94" s="105">
        <v>1.43244518E8</v>
      </c>
      <c r="S94" s="105">
        <v>1.42596625E8</v>
      </c>
      <c r="T94" s="105">
        <v>1.65822965E8</v>
      </c>
      <c r="U94" s="187">
        <v>1.72927436E8</v>
      </c>
    </row>
    <row r="95" ht="15.75" customHeight="1">
      <c r="A95" s="140" t="s">
        <v>148</v>
      </c>
      <c r="B95" s="105">
        <v>464270.0</v>
      </c>
      <c r="C95" s="105">
        <v>622270.0</v>
      </c>
      <c r="D95" s="105">
        <v>831806.0</v>
      </c>
      <c r="E95" s="105">
        <v>977748.0</v>
      </c>
      <c r="F95" s="105">
        <v>1113019.0</v>
      </c>
      <c r="G95" s="105">
        <v>1826131.0</v>
      </c>
      <c r="H95" s="105">
        <v>1965980.0</v>
      </c>
      <c r="I95" s="105">
        <v>1888900.0</v>
      </c>
      <c r="J95" s="105">
        <v>2512724.0</v>
      </c>
      <c r="K95" s="105">
        <v>2958958.0</v>
      </c>
      <c r="L95" s="105">
        <v>3434555.0</v>
      </c>
      <c r="M95" s="105">
        <v>3364531.0</v>
      </c>
      <c r="N95" s="105">
        <v>3431339.0</v>
      </c>
      <c r="O95" s="105">
        <v>3007548.0</v>
      </c>
      <c r="P95" s="105">
        <v>2811456.0</v>
      </c>
      <c r="Q95" s="105">
        <v>2973958.0</v>
      </c>
      <c r="R95" s="105">
        <v>3677916.0</v>
      </c>
      <c r="S95" s="105">
        <v>3181486.0</v>
      </c>
      <c r="T95" s="105">
        <v>3991367.0</v>
      </c>
      <c r="U95" s="187">
        <v>5707280.0</v>
      </c>
    </row>
    <row r="96" ht="15.75" customHeight="1">
      <c r="A96" s="140" t="s">
        <v>20</v>
      </c>
      <c r="B96" s="105">
        <v>1571901.0</v>
      </c>
      <c r="C96" s="105">
        <v>2211814.0</v>
      </c>
      <c r="D96" s="105">
        <v>3896752.0</v>
      </c>
      <c r="E96" s="105">
        <v>4750481.0</v>
      </c>
      <c r="F96" s="105">
        <v>7445856.0</v>
      </c>
      <c r="G96" s="105">
        <v>9824510.0</v>
      </c>
      <c r="H96" s="105">
        <v>7748172.0</v>
      </c>
      <c r="I96" s="105">
        <v>9320401.0</v>
      </c>
      <c r="J96" s="105">
        <v>9566530.0</v>
      </c>
      <c r="K96" s="105">
        <v>1.1001238E7</v>
      </c>
      <c r="L96" s="105">
        <v>1.2545124E7</v>
      </c>
      <c r="M96" s="105">
        <v>1.2709849E7</v>
      </c>
      <c r="N96" s="105">
        <v>8427397.0</v>
      </c>
      <c r="O96" s="105">
        <v>8243298.0</v>
      </c>
      <c r="P96" s="105">
        <v>1.1632542E7</v>
      </c>
      <c r="Q96" s="105">
        <v>1.1326581E7</v>
      </c>
      <c r="R96" s="105">
        <v>1.2729101E7</v>
      </c>
      <c r="S96" s="105">
        <v>1.1703035E7</v>
      </c>
      <c r="T96" s="105">
        <v>1.3960383E7</v>
      </c>
      <c r="U96" s="187">
        <v>1.6355236E7</v>
      </c>
    </row>
    <row r="97" ht="15.75" customHeight="1">
      <c r="A97" s="136" t="s">
        <v>149</v>
      </c>
      <c r="B97" s="107">
        <v>241712.0</v>
      </c>
      <c r="C97" s="107">
        <v>348794.0</v>
      </c>
      <c r="D97" s="107">
        <v>456915.0</v>
      </c>
      <c r="E97" s="107">
        <v>621040.0</v>
      </c>
      <c r="F97" s="107">
        <v>948149.0</v>
      </c>
      <c r="G97" s="107">
        <v>1249333.0</v>
      </c>
      <c r="H97" s="107">
        <v>1277439.0</v>
      </c>
      <c r="I97" s="107">
        <v>1786303.0</v>
      </c>
      <c r="J97" s="107">
        <v>2368775.0</v>
      </c>
      <c r="K97" s="107">
        <v>2788762.0</v>
      </c>
      <c r="L97" s="107">
        <v>3217481.0</v>
      </c>
      <c r="M97" s="107">
        <v>4930627.0</v>
      </c>
      <c r="N97" s="107">
        <v>5918049.0</v>
      </c>
      <c r="O97" s="107">
        <v>5668583.0</v>
      </c>
      <c r="P97" s="107">
        <v>5045166.0</v>
      </c>
      <c r="Q97" s="107">
        <v>5204944.0</v>
      </c>
      <c r="R97" s="107">
        <v>5009266.0</v>
      </c>
      <c r="S97" s="107">
        <v>5409543.0</v>
      </c>
      <c r="T97" s="107">
        <v>6732052.0</v>
      </c>
      <c r="U97" s="184">
        <v>8249079.0</v>
      </c>
    </row>
    <row r="98" ht="15.75" customHeight="1">
      <c r="A98" s="136" t="s">
        <v>150</v>
      </c>
      <c r="B98" s="107">
        <v>891.0</v>
      </c>
      <c r="C98" s="107">
        <v>873.0</v>
      </c>
      <c r="D98" s="107">
        <v>1405.0</v>
      </c>
      <c r="E98" s="107">
        <v>1181.0</v>
      </c>
      <c r="F98" s="107">
        <v>16706.0</v>
      </c>
      <c r="G98" s="107">
        <v>2462.0</v>
      </c>
      <c r="H98" s="107">
        <v>3937.0</v>
      </c>
      <c r="I98" s="107">
        <v>11386.0</v>
      </c>
      <c r="J98" s="107">
        <v>13076.0</v>
      </c>
      <c r="K98" s="107">
        <v>33983.0</v>
      </c>
      <c r="L98" s="107">
        <v>18657.0</v>
      </c>
      <c r="M98" s="107">
        <v>20620.0</v>
      </c>
      <c r="N98" s="107">
        <v>44733.0</v>
      </c>
      <c r="O98" s="107">
        <v>25366.0</v>
      </c>
      <c r="P98" s="107">
        <v>16203.0</v>
      </c>
      <c r="Q98" s="107">
        <v>17916.0</v>
      </c>
      <c r="R98" s="107">
        <v>20160.0</v>
      </c>
      <c r="S98" s="107">
        <v>24409.0</v>
      </c>
      <c r="T98" s="107">
        <v>39082.0</v>
      </c>
      <c r="U98" s="184">
        <v>42624.0</v>
      </c>
    </row>
    <row r="99" ht="15.75" customHeight="1">
      <c r="A99" s="136" t="s">
        <v>21</v>
      </c>
      <c r="B99" s="107">
        <v>2.0094765E7</v>
      </c>
      <c r="C99" s="107">
        <v>2.781156E7</v>
      </c>
      <c r="D99" s="107">
        <v>3.5107776E7</v>
      </c>
      <c r="E99" s="107">
        <v>4.4522207E7</v>
      </c>
      <c r="F99" s="107">
        <v>5.6432016E7</v>
      </c>
      <c r="G99" s="107">
        <v>7.393199E7</v>
      </c>
      <c r="H99" s="107">
        <v>5.3679877E7</v>
      </c>
      <c r="I99" s="107">
        <v>6.8766311E7</v>
      </c>
      <c r="J99" s="107">
        <v>8.2920308E7</v>
      </c>
      <c r="K99" s="107">
        <v>8.7673764E7</v>
      </c>
      <c r="L99" s="107">
        <v>9.1164951E7</v>
      </c>
      <c r="M99" s="107">
        <v>1.00333451E8</v>
      </c>
      <c r="N99" s="107">
        <v>1.01474642E8</v>
      </c>
      <c r="O99" s="107">
        <v>9.4659513E7</v>
      </c>
      <c r="P99" s="107">
        <v>1.02834413E8</v>
      </c>
      <c r="Q99" s="107">
        <v>1.09028749E8</v>
      </c>
      <c r="R99" s="107">
        <v>1.1097441E8</v>
      </c>
      <c r="S99" s="107">
        <v>1.12476216E8</v>
      </c>
      <c r="T99" s="107">
        <v>1.48847027E8</v>
      </c>
      <c r="U99" s="184">
        <v>1.62621428E8</v>
      </c>
    </row>
    <row r="100" ht="15.75" customHeight="1">
      <c r="A100" s="23" t="s">
        <v>151</v>
      </c>
      <c r="B100" s="107"/>
      <c r="C100" s="107"/>
      <c r="D100" s="107"/>
      <c r="E100" s="107"/>
      <c r="F100" s="107"/>
      <c r="G100" s="107"/>
      <c r="H100" s="107"/>
      <c r="I100" s="107"/>
      <c r="J100" s="107"/>
      <c r="K100" s="107"/>
      <c r="L100" s="107"/>
      <c r="M100" s="107"/>
      <c r="N100" s="107"/>
      <c r="O100" s="107"/>
      <c r="P100" s="107"/>
      <c r="Q100" s="107"/>
      <c r="R100" s="107"/>
      <c r="S100" s="107"/>
      <c r="T100" s="107"/>
      <c r="U100" s="184"/>
    </row>
    <row r="101" ht="15.75" customHeight="1">
      <c r="A101" s="140" t="s">
        <v>152</v>
      </c>
      <c r="B101" s="105">
        <v>674987.0</v>
      </c>
      <c r="C101" s="105">
        <v>484051.0</v>
      </c>
      <c r="D101" s="105">
        <v>628472.0</v>
      </c>
      <c r="E101" s="105">
        <v>861311.0</v>
      </c>
      <c r="F101" s="105">
        <v>1345995.0</v>
      </c>
      <c r="G101" s="105">
        <v>1751301.0</v>
      </c>
      <c r="H101" s="105">
        <v>1542683.0</v>
      </c>
      <c r="I101" s="105">
        <v>1848592.0</v>
      </c>
      <c r="J101" s="105">
        <v>2128415.0</v>
      </c>
      <c r="K101" s="105">
        <v>2089319.0</v>
      </c>
      <c r="L101" s="105">
        <v>2675509.0</v>
      </c>
      <c r="M101" s="105">
        <v>3428725.0</v>
      </c>
      <c r="N101" s="105">
        <v>3775940.0</v>
      </c>
      <c r="O101" s="105">
        <v>3064320.0</v>
      </c>
      <c r="P101" s="105">
        <v>3115497.0</v>
      </c>
      <c r="Q101" s="105">
        <v>3321341.0</v>
      </c>
      <c r="R101" s="105">
        <v>3836320.0</v>
      </c>
      <c r="S101" s="105">
        <v>3547784.0</v>
      </c>
      <c r="T101" s="105">
        <v>4368468.0</v>
      </c>
      <c r="U101" s="187">
        <v>4969911.0</v>
      </c>
    </row>
    <row r="102" ht="15.75" customHeight="1">
      <c r="A102" s="140" t="s">
        <v>153</v>
      </c>
      <c r="B102" s="105">
        <v>245164.0</v>
      </c>
      <c r="C102" s="105">
        <v>492741.0</v>
      </c>
      <c r="D102" s="105">
        <v>867153.0</v>
      </c>
      <c r="E102" s="105">
        <v>2112786.0</v>
      </c>
      <c r="F102" s="105">
        <v>3665539.0</v>
      </c>
      <c r="G102" s="105">
        <v>9212050.0</v>
      </c>
      <c r="H102" s="105">
        <v>5227522.0</v>
      </c>
      <c r="I102" s="105">
        <v>4127513.0</v>
      </c>
      <c r="J102" s="105">
        <v>4878289.0</v>
      </c>
      <c r="K102" s="105">
        <v>5073516.0</v>
      </c>
      <c r="L102" s="105">
        <v>5075346.0</v>
      </c>
      <c r="M102" s="105">
        <v>5242520.0</v>
      </c>
      <c r="N102" s="105">
        <v>4284720.0</v>
      </c>
      <c r="O102" s="105">
        <v>5639551.0</v>
      </c>
      <c r="P102" s="105">
        <v>5371401.0</v>
      </c>
      <c r="Q102" s="105">
        <v>5546955.0</v>
      </c>
      <c r="R102" s="105">
        <v>6280520.0</v>
      </c>
      <c r="S102" s="105">
        <v>2865336.0</v>
      </c>
      <c r="T102" s="105">
        <v>7473735.0</v>
      </c>
      <c r="U102" s="187">
        <v>1.5421271E7</v>
      </c>
    </row>
    <row r="103" ht="15.75" customHeight="1">
      <c r="A103" s="136" t="s">
        <v>22</v>
      </c>
      <c r="B103" s="107">
        <v>98235.0</v>
      </c>
      <c r="C103" s="107">
        <v>100883.0</v>
      </c>
      <c r="D103" s="107">
        <v>103377.0</v>
      </c>
      <c r="E103" s="107">
        <v>168717.0</v>
      </c>
      <c r="F103" s="107">
        <v>177937.0</v>
      </c>
      <c r="G103" s="107">
        <v>268114.0</v>
      </c>
      <c r="H103" s="107">
        <v>376650.0</v>
      </c>
      <c r="I103" s="107">
        <v>483623.0</v>
      </c>
      <c r="J103" s="107">
        <v>476255.0</v>
      </c>
      <c r="K103" s="107">
        <v>937094.0</v>
      </c>
      <c r="L103" s="107">
        <v>1722577.0</v>
      </c>
      <c r="M103" s="107">
        <v>1839475.0</v>
      </c>
      <c r="N103" s="107">
        <v>1212287.0</v>
      </c>
      <c r="O103" s="107">
        <v>1005864.0</v>
      </c>
      <c r="P103" s="107">
        <v>1420409.0</v>
      </c>
      <c r="Q103" s="107">
        <v>1455739.0</v>
      </c>
      <c r="R103" s="107">
        <v>1762454.0</v>
      </c>
      <c r="S103" s="107">
        <v>1491278.0</v>
      </c>
      <c r="T103" s="107">
        <v>1666652.0</v>
      </c>
      <c r="U103" s="184">
        <v>2339910.0</v>
      </c>
    </row>
    <row r="104" ht="15.75" customHeight="1">
      <c r="A104" s="140" t="s">
        <v>154</v>
      </c>
      <c r="B104" s="105">
        <v>365420.0</v>
      </c>
      <c r="C104" s="105">
        <v>483852.0</v>
      </c>
      <c r="D104" s="105">
        <v>472035.0</v>
      </c>
      <c r="E104" s="105">
        <v>499440.0</v>
      </c>
      <c r="F104" s="105">
        <v>708486.0</v>
      </c>
      <c r="G104" s="105">
        <v>1083449.0</v>
      </c>
      <c r="H104" s="105">
        <v>1056822.0</v>
      </c>
      <c r="I104" s="105">
        <v>1319453.0</v>
      </c>
      <c r="J104" s="105">
        <v>1458393.0</v>
      </c>
      <c r="K104" s="105">
        <v>1691955.0</v>
      </c>
      <c r="L104" s="105">
        <v>2490831.0</v>
      </c>
      <c r="M104" s="105">
        <v>2604861.0</v>
      </c>
      <c r="N104" s="105">
        <v>2291021.0</v>
      </c>
      <c r="O104" s="105">
        <v>2158257.0</v>
      </c>
      <c r="P104" s="105">
        <v>2021808.0</v>
      </c>
      <c r="Q104" s="105">
        <v>1982773.0</v>
      </c>
      <c r="R104" s="105">
        <v>1679599.0</v>
      </c>
      <c r="S104" s="105">
        <v>945620.0</v>
      </c>
      <c r="T104" s="105">
        <v>1508686.0</v>
      </c>
      <c r="U104" s="187">
        <v>2515757.0</v>
      </c>
    </row>
    <row r="105" ht="15.75" customHeight="1">
      <c r="A105" s="140" t="s">
        <v>155</v>
      </c>
      <c r="B105" s="105">
        <v>24883.0</v>
      </c>
      <c r="C105" s="105">
        <v>47454.0</v>
      </c>
      <c r="D105" s="105">
        <v>55820.0</v>
      </c>
      <c r="E105" s="105">
        <v>64422.0</v>
      </c>
      <c r="F105" s="105">
        <v>56662.0</v>
      </c>
      <c r="G105" s="105">
        <v>79639.0</v>
      </c>
      <c r="H105" s="105">
        <v>50392.0</v>
      </c>
      <c r="I105" s="105">
        <v>59363.0</v>
      </c>
      <c r="J105" s="105">
        <v>73109.0</v>
      </c>
      <c r="K105" s="105">
        <v>94371.0</v>
      </c>
      <c r="L105" s="105">
        <v>89829.0</v>
      </c>
      <c r="M105" s="105">
        <v>88761.0</v>
      </c>
      <c r="N105" s="105">
        <v>84015.0</v>
      </c>
      <c r="O105" s="105">
        <v>55470.0</v>
      </c>
      <c r="P105" s="105">
        <v>61300.0</v>
      </c>
      <c r="Q105" s="105">
        <v>64201.0</v>
      </c>
      <c r="R105" s="105">
        <v>72034.0</v>
      </c>
      <c r="S105" s="105">
        <v>59382.0</v>
      </c>
      <c r="T105" s="105">
        <v>84445.0</v>
      </c>
      <c r="U105" s="187">
        <v>60329.0</v>
      </c>
    </row>
    <row r="106" ht="15.75" customHeight="1">
      <c r="A106" s="136" t="s">
        <v>156</v>
      </c>
      <c r="B106" s="107">
        <v>26189.0</v>
      </c>
      <c r="C106" s="107">
        <v>181808.0</v>
      </c>
      <c r="D106" s="107">
        <v>149634.0</v>
      </c>
      <c r="E106" s="107">
        <v>529844.0</v>
      </c>
      <c r="F106" s="107">
        <v>803068.0</v>
      </c>
      <c r="G106" s="107">
        <v>1137053.0</v>
      </c>
      <c r="H106" s="107">
        <v>1881497.0</v>
      </c>
      <c r="I106" s="107">
        <v>4396883.0</v>
      </c>
      <c r="J106" s="107">
        <v>4966687.0</v>
      </c>
      <c r="K106" s="107">
        <v>3446408.0</v>
      </c>
      <c r="L106" s="107">
        <v>2335750.0</v>
      </c>
      <c r="M106" s="107">
        <v>1711333.0</v>
      </c>
      <c r="N106" s="107">
        <v>1357650.0</v>
      </c>
      <c r="O106" s="107">
        <v>1587666.0</v>
      </c>
      <c r="P106" s="107">
        <v>2102921.0</v>
      </c>
      <c r="Q106" s="107">
        <v>1941893.0</v>
      </c>
      <c r="R106" s="107">
        <v>3902255.0</v>
      </c>
      <c r="S106" s="107">
        <v>3401409.0</v>
      </c>
      <c r="T106" s="107">
        <v>5687517.0</v>
      </c>
      <c r="U106" s="184">
        <v>7520361.0</v>
      </c>
    </row>
    <row r="107" ht="15.75" customHeight="1">
      <c r="A107" s="136" t="s">
        <v>157</v>
      </c>
      <c r="B107" s="107">
        <v>174735.0</v>
      </c>
      <c r="C107" s="107">
        <v>254985.0</v>
      </c>
      <c r="D107" s="107">
        <v>360499.0</v>
      </c>
      <c r="E107" s="107">
        <v>704105.0</v>
      </c>
      <c r="F107" s="107">
        <v>870992.0</v>
      </c>
      <c r="G107" s="107">
        <v>1640447.0</v>
      </c>
      <c r="H107" s="107">
        <v>2002912.0</v>
      </c>
      <c r="I107" s="107">
        <v>2061358.0</v>
      </c>
      <c r="J107" s="107">
        <v>720379.0</v>
      </c>
      <c r="K107" s="107">
        <v>2384239.0</v>
      </c>
      <c r="L107" s="107">
        <v>2834679.0</v>
      </c>
      <c r="M107" s="107">
        <v>2157612.0</v>
      </c>
      <c r="N107" s="107">
        <v>1895780.0</v>
      </c>
      <c r="O107" s="107">
        <v>1211185.0</v>
      </c>
      <c r="P107" s="107">
        <v>1028537.0</v>
      </c>
      <c r="Q107" s="107">
        <v>1433045.0</v>
      </c>
      <c r="R107" s="107">
        <v>2451593.0</v>
      </c>
      <c r="S107" s="107">
        <v>1880409.0</v>
      </c>
      <c r="T107" s="107">
        <v>2129030.0</v>
      </c>
      <c r="U107" s="184">
        <v>2373287.0</v>
      </c>
    </row>
    <row r="108" ht="15.75" customHeight="1">
      <c r="A108" s="23" t="s">
        <v>158</v>
      </c>
      <c r="B108" s="107"/>
      <c r="C108" s="107"/>
      <c r="D108" s="107"/>
      <c r="E108" s="107"/>
      <c r="F108" s="107"/>
      <c r="G108" s="107"/>
      <c r="H108" s="107"/>
      <c r="I108" s="107"/>
      <c r="J108" s="107"/>
      <c r="K108" s="107"/>
      <c r="L108" s="107"/>
      <c r="M108" s="107"/>
      <c r="N108" s="107"/>
      <c r="O108" s="107"/>
      <c r="P108" s="107"/>
      <c r="Q108" s="107"/>
      <c r="R108" s="107"/>
      <c r="S108" s="107"/>
      <c r="T108" s="107"/>
      <c r="U108" s="184"/>
    </row>
    <row r="109" ht="15.75" customHeight="1">
      <c r="A109" s="136" t="s">
        <v>561</v>
      </c>
      <c r="B109" s="107">
        <v>1280086.0</v>
      </c>
      <c r="C109" s="107">
        <v>1617599.0</v>
      </c>
      <c r="D109" s="107">
        <v>1605066.0</v>
      </c>
      <c r="E109" s="107">
        <v>2185386.0</v>
      </c>
      <c r="F109" s="107">
        <v>2641028.0</v>
      </c>
      <c r="G109" s="107">
        <v>2602115.0</v>
      </c>
      <c r="H109" s="107">
        <v>1851544.0</v>
      </c>
      <c r="I109" s="107">
        <v>2140801.0</v>
      </c>
      <c r="J109" s="107">
        <v>2355273.0</v>
      </c>
      <c r="K109" s="107">
        <v>2708244.0</v>
      </c>
      <c r="L109" s="107">
        <v>3170786.0</v>
      </c>
      <c r="M109" s="107">
        <v>3592858.0</v>
      </c>
      <c r="N109" s="107">
        <v>4615021.0</v>
      </c>
      <c r="O109" s="107">
        <v>3259428.0</v>
      </c>
      <c r="P109" s="107">
        <v>3186302.0</v>
      </c>
      <c r="Q109" s="107">
        <v>3097867.0</v>
      </c>
      <c r="R109" s="107">
        <v>3010512.0</v>
      </c>
      <c r="S109" s="107">
        <v>2207646.0</v>
      </c>
      <c r="T109" s="107">
        <v>3185505.0</v>
      </c>
      <c r="U109" s="184">
        <v>4276604.0</v>
      </c>
    </row>
    <row r="110" ht="15.75" customHeight="1">
      <c r="A110" s="136" t="s">
        <v>159</v>
      </c>
      <c r="B110" s="107">
        <v>111695.0</v>
      </c>
      <c r="C110" s="107">
        <v>152079.0</v>
      </c>
      <c r="D110" s="107">
        <v>182640.0</v>
      </c>
      <c r="E110" s="107">
        <v>222563.0</v>
      </c>
      <c r="F110" s="107">
        <v>329780.0</v>
      </c>
      <c r="G110" s="107">
        <v>602593.0</v>
      </c>
      <c r="H110" s="107">
        <v>395383.0</v>
      </c>
      <c r="I110" s="107">
        <v>396791.0</v>
      </c>
      <c r="J110" s="107">
        <v>503376.0</v>
      </c>
      <c r="K110" s="107">
        <v>542414.0</v>
      </c>
      <c r="L110" s="107">
        <v>642961.0</v>
      </c>
      <c r="M110" s="107">
        <v>752678.0</v>
      </c>
      <c r="N110" s="107">
        <v>869659.0</v>
      </c>
      <c r="O110" s="107">
        <v>964132.0</v>
      </c>
      <c r="P110" s="107">
        <v>1017693.0</v>
      </c>
      <c r="Q110" s="107">
        <v>1015756.0</v>
      </c>
      <c r="R110" s="107">
        <v>1072546.0</v>
      </c>
      <c r="S110" s="107">
        <v>997650.0</v>
      </c>
      <c r="T110" s="107">
        <v>1283179.0</v>
      </c>
      <c r="U110" s="184">
        <v>1455128.0</v>
      </c>
    </row>
    <row r="111" ht="15.75" customHeight="1">
      <c r="A111" s="140" t="s">
        <v>54</v>
      </c>
      <c r="B111" s="105">
        <v>10775.0</v>
      </c>
      <c r="C111" s="105">
        <v>18765.0</v>
      </c>
      <c r="D111" s="105">
        <v>16351.0</v>
      </c>
      <c r="E111" s="105">
        <v>30741.0</v>
      </c>
      <c r="F111" s="105">
        <v>42388.0</v>
      </c>
      <c r="G111" s="105">
        <v>81050.0</v>
      </c>
      <c r="H111" s="105">
        <v>65134.0</v>
      </c>
      <c r="I111" s="105">
        <v>80077.0</v>
      </c>
      <c r="J111" s="105">
        <v>112097.0</v>
      </c>
      <c r="K111" s="105">
        <v>249067.0</v>
      </c>
      <c r="L111" s="105">
        <v>213793.0</v>
      </c>
      <c r="M111" s="105">
        <v>157117.0</v>
      </c>
      <c r="N111" s="105">
        <v>248233.0</v>
      </c>
      <c r="O111" s="105">
        <v>232743.0</v>
      </c>
      <c r="P111" s="105">
        <v>266017.0</v>
      </c>
      <c r="Q111" s="105">
        <v>222353.0</v>
      </c>
      <c r="R111" s="105">
        <v>260048.0</v>
      </c>
      <c r="S111" s="105">
        <v>218483.0</v>
      </c>
      <c r="T111" s="105">
        <v>280527.0</v>
      </c>
      <c r="U111" s="187">
        <v>281210.0</v>
      </c>
    </row>
    <row r="112" ht="15.75" customHeight="1">
      <c r="A112" s="140" t="s">
        <v>24</v>
      </c>
      <c r="B112" s="105">
        <v>6140889.0</v>
      </c>
      <c r="C112" s="105">
        <v>8086059.0</v>
      </c>
      <c r="D112" s="105">
        <v>1.0606347E7</v>
      </c>
      <c r="E112" s="105">
        <v>1.3537074E7</v>
      </c>
      <c r="F112" s="105">
        <v>1.7744198E7</v>
      </c>
      <c r="G112" s="105">
        <v>2.1455169E7</v>
      </c>
      <c r="H112" s="105">
        <v>1.9631939E7</v>
      </c>
      <c r="I112" s="105">
        <v>2.3802061E7</v>
      </c>
      <c r="J112" s="105">
        <v>2.7886048E7</v>
      </c>
      <c r="K112" s="105">
        <v>3.65257E7</v>
      </c>
      <c r="L112" s="105">
        <v>4.5930593E7</v>
      </c>
      <c r="M112" s="105">
        <v>4.6353388E7</v>
      </c>
      <c r="N112" s="105">
        <v>4.4192327E7</v>
      </c>
      <c r="O112" s="105">
        <v>3.8542312E7</v>
      </c>
      <c r="P112" s="105">
        <v>4.199916E7</v>
      </c>
      <c r="Q112" s="105">
        <v>4.5848412E7</v>
      </c>
      <c r="R112" s="105">
        <v>5.2141782E7</v>
      </c>
      <c r="S112" s="105">
        <v>5.6300813E7</v>
      </c>
      <c r="T112" s="105">
        <v>7.8697722E7</v>
      </c>
      <c r="U112" s="187">
        <v>9.3711252E7</v>
      </c>
    </row>
    <row r="113" ht="15.75" customHeight="1">
      <c r="A113" s="140" t="s">
        <v>160</v>
      </c>
      <c r="B113" s="105">
        <v>3342.0</v>
      </c>
      <c r="C113" s="105">
        <v>7910.0</v>
      </c>
      <c r="D113" s="105">
        <v>16933.0</v>
      </c>
      <c r="E113" s="105">
        <v>15402.0</v>
      </c>
      <c r="F113" s="105">
        <v>24909.0</v>
      </c>
      <c r="G113" s="105">
        <v>31554.0</v>
      </c>
      <c r="H113" s="105">
        <v>40662.0</v>
      </c>
      <c r="I113" s="105">
        <v>63476.0</v>
      </c>
      <c r="J113" s="105">
        <v>97122.0</v>
      </c>
      <c r="K113" s="105">
        <v>76488.0</v>
      </c>
      <c r="L113" s="105">
        <v>97414.0</v>
      </c>
      <c r="M113" s="105">
        <v>103990.0</v>
      </c>
      <c r="N113" s="105">
        <v>172590.0</v>
      </c>
      <c r="O113" s="105">
        <v>333158.0</v>
      </c>
      <c r="P113" s="105">
        <v>297550.0</v>
      </c>
      <c r="Q113" s="105">
        <v>396693.0</v>
      </c>
      <c r="R113" s="105">
        <v>347986.0</v>
      </c>
      <c r="S113" s="105">
        <v>275700.0</v>
      </c>
      <c r="T113" s="105">
        <v>406886.0</v>
      </c>
      <c r="U113" s="187">
        <v>451291.0</v>
      </c>
    </row>
    <row r="114" ht="15.75" customHeight="1">
      <c r="A114" s="136" t="s">
        <v>161</v>
      </c>
      <c r="B114" s="107">
        <v>35204.0</v>
      </c>
      <c r="C114" s="107">
        <v>58768.0</v>
      </c>
      <c r="D114" s="107">
        <v>65937.0</v>
      </c>
      <c r="E114" s="107">
        <v>74988.0</v>
      </c>
      <c r="F114" s="107">
        <v>125374.0</v>
      </c>
      <c r="G114" s="107">
        <v>167732.0</v>
      </c>
      <c r="H114" s="107">
        <v>167597.0</v>
      </c>
      <c r="I114" s="107">
        <v>229693.0</v>
      </c>
      <c r="J114" s="107">
        <v>297735.0</v>
      </c>
      <c r="K114" s="107">
        <v>290232.0</v>
      </c>
      <c r="L114" s="107">
        <v>274639.0</v>
      </c>
      <c r="M114" s="107">
        <v>297069.0</v>
      </c>
      <c r="N114" s="107">
        <v>272108.0</v>
      </c>
      <c r="O114" s="107">
        <v>368569.0</v>
      </c>
      <c r="P114" s="107">
        <v>336904.0</v>
      </c>
      <c r="Q114" s="107">
        <v>345612.0</v>
      </c>
      <c r="R114" s="107">
        <v>435101.0</v>
      </c>
      <c r="S114" s="107">
        <v>468441.0</v>
      </c>
      <c r="T114" s="107">
        <v>594885.0</v>
      </c>
      <c r="U114" s="184">
        <v>581306.0</v>
      </c>
    </row>
    <row r="115" ht="15.75" customHeight="1">
      <c r="A115" s="140" t="s">
        <v>162</v>
      </c>
      <c r="B115" s="105">
        <v>100206.0</v>
      </c>
      <c r="C115" s="105">
        <v>104577.0</v>
      </c>
      <c r="D115" s="105">
        <v>280973.0</v>
      </c>
      <c r="E115" s="105">
        <v>457176.0</v>
      </c>
      <c r="F115" s="105">
        <v>517276.0</v>
      </c>
      <c r="G115" s="105">
        <v>456962.0</v>
      </c>
      <c r="H115" s="105">
        <v>1354779.0</v>
      </c>
      <c r="I115" s="105">
        <v>1946029.0</v>
      </c>
      <c r="J115" s="105">
        <v>2190067.0</v>
      </c>
      <c r="K115" s="105">
        <v>1823395.0</v>
      </c>
      <c r="L115" s="105">
        <v>1422971.0</v>
      </c>
      <c r="M115" s="105">
        <v>1237975.0</v>
      </c>
      <c r="N115" s="105">
        <v>3374161.0</v>
      </c>
      <c r="O115" s="105">
        <v>3975503.0</v>
      </c>
      <c r="P115" s="105">
        <v>3094768.0</v>
      </c>
      <c r="Q115" s="105">
        <v>2156333.0</v>
      </c>
      <c r="R115" s="105">
        <v>2383336.0</v>
      </c>
      <c r="S115" s="105">
        <v>3284614.0</v>
      </c>
      <c r="T115" s="105">
        <v>3187592.0</v>
      </c>
      <c r="U115" s="187">
        <v>3467854.0</v>
      </c>
    </row>
    <row r="116" ht="15.75" customHeight="1">
      <c r="A116" s="140" t="s">
        <v>163</v>
      </c>
      <c r="B116" s="105">
        <v>56486.0</v>
      </c>
      <c r="C116" s="105">
        <v>64333.0</v>
      </c>
      <c r="D116" s="105">
        <v>74296.0</v>
      </c>
      <c r="E116" s="105">
        <v>109240.0</v>
      </c>
      <c r="F116" s="105">
        <v>138600.0</v>
      </c>
      <c r="G116" s="105">
        <v>189093.0</v>
      </c>
      <c r="H116" s="105">
        <v>241781.0</v>
      </c>
      <c r="I116" s="105">
        <v>284968.0</v>
      </c>
      <c r="J116" s="105">
        <v>386275.0</v>
      </c>
      <c r="K116" s="105">
        <v>455402.0</v>
      </c>
      <c r="L116" s="105">
        <v>598451.0</v>
      </c>
      <c r="M116" s="105">
        <v>756947.0</v>
      </c>
      <c r="N116" s="105">
        <v>803838.0</v>
      </c>
      <c r="O116" s="105">
        <v>885019.0</v>
      </c>
      <c r="P116" s="105">
        <v>862683.0</v>
      </c>
      <c r="Q116" s="105">
        <v>1039976.0</v>
      </c>
      <c r="R116" s="105">
        <v>1025918.0</v>
      </c>
      <c r="S116" s="105">
        <v>740087.0</v>
      </c>
      <c r="T116" s="105">
        <v>909962.0</v>
      </c>
      <c r="U116" s="187">
        <v>940851.0</v>
      </c>
    </row>
    <row r="117" ht="15.75" customHeight="1">
      <c r="A117" s="140" t="s">
        <v>164</v>
      </c>
      <c r="B117" s="105">
        <v>107366.0</v>
      </c>
      <c r="C117" s="105">
        <v>151190.0</v>
      </c>
      <c r="D117" s="105">
        <v>177342.0</v>
      </c>
      <c r="E117" s="105">
        <v>197754.0</v>
      </c>
      <c r="F117" s="105">
        <v>286147.0</v>
      </c>
      <c r="G117" s="105">
        <v>320088.0</v>
      </c>
      <c r="H117" s="105">
        <v>292129.0</v>
      </c>
      <c r="I117" s="105">
        <v>393287.0</v>
      </c>
      <c r="J117" s="105">
        <v>496927.0</v>
      </c>
      <c r="K117" s="105">
        <v>620171.0</v>
      </c>
      <c r="L117" s="105">
        <v>648701.0</v>
      </c>
      <c r="M117" s="105">
        <v>745182.0</v>
      </c>
      <c r="N117" s="105">
        <v>842064.0</v>
      </c>
      <c r="O117" s="105">
        <v>770829.0</v>
      </c>
      <c r="P117" s="105">
        <v>762200.0</v>
      </c>
      <c r="Q117" s="105">
        <v>807777.0</v>
      </c>
      <c r="R117" s="105">
        <v>806389.0</v>
      </c>
      <c r="S117" s="105">
        <v>699954.0</v>
      </c>
      <c r="T117" s="105">
        <v>877784.0</v>
      </c>
      <c r="U117" s="187">
        <v>973991.0</v>
      </c>
    </row>
    <row r="118" ht="15.75" customHeight="1">
      <c r="A118" s="140" t="s">
        <v>165</v>
      </c>
      <c r="B118" s="105">
        <v>3267030.0</v>
      </c>
      <c r="C118" s="105">
        <v>4972754.0</v>
      </c>
      <c r="D118" s="105">
        <v>5537687.0</v>
      </c>
      <c r="E118" s="105">
        <v>8823554.0</v>
      </c>
      <c r="F118" s="105">
        <v>1.1717655E7</v>
      </c>
      <c r="G118" s="105">
        <v>1.3866488E7</v>
      </c>
      <c r="H118" s="105">
        <v>1.2298991E7</v>
      </c>
      <c r="I118" s="105">
        <v>1.7872653E7</v>
      </c>
      <c r="J118" s="105">
        <v>2.3975906E7</v>
      </c>
      <c r="K118" s="105">
        <v>2.7517963E7</v>
      </c>
      <c r="L118" s="105">
        <v>2.89663E7</v>
      </c>
      <c r="M118" s="105">
        <v>3.2255386E7</v>
      </c>
      <c r="N118" s="105">
        <v>3.380986E7</v>
      </c>
      <c r="O118" s="105">
        <v>3.2447349E7</v>
      </c>
      <c r="P118" s="105">
        <v>3.5954952E7</v>
      </c>
      <c r="Q118" s="105">
        <v>4.412945E7</v>
      </c>
      <c r="R118" s="105">
        <v>4.6382165E7</v>
      </c>
      <c r="S118" s="105">
        <v>4.4827693E7</v>
      </c>
      <c r="T118" s="105">
        <v>6.7440744E7</v>
      </c>
      <c r="U118" s="187">
        <v>7.7534944E7</v>
      </c>
    </row>
    <row r="119" ht="15.75" customHeight="1">
      <c r="A119" s="136" t="s">
        <v>166</v>
      </c>
      <c r="B119" s="107">
        <v>2743.0</v>
      </c>
      <c r="C119" s="107">
        <v>7448.0</v>
      </c>
      <c r="D119" s="107">
        <v>2417.0</v>
      </c>
      <c r="E119" s="107">
        <v>2876.0</v>
      </c>
      <c r="F119" s="107">
        <v>9289.0</v>
      </c>
      <c r="G119" s="107">
        <v>4242.0</v>
      </c>
      <c r="H119" s="107">
        <v>4634.0</v>
      </c>
      <c r="I119" s="107">
        <v>3821.0</v>
      </c>
      <c r="J119" s="107">
        <v>3413.0</v>
      </c>
      <c r="K119" s="107">
        <v>4079.0</v>
      </c>
      <c r="L119" s="107">
        <v>4938.0</v>
      </c>
      <c r="M119" s="107">
        <v>9341.0</v>
      </c>
      <c r="N119" s="107">
        <v>14503.0</v>
      </c>
      <c r="O119" s="107">
        <v>14833.0</v>
      </c>
      <c r="P119" s="107">
        <v>26441.0</v>
      </c>
      <c r="Q119" s="107">
        <v>18502.0</v>
      </c>
      <c r="R119" s="107">
        <v>18646.0</v>
      </c>
      <c r="S119" s="107">
        <v>20866.0</v>
      </c>
      <c r="T119" s="107">
        <v>20123.0</v>
      </c>
      <c r="U119" s="184">
        <v>30411.0</v>
      </c>
    </row>
    <row r="120" ht="15.75" customHeight="1">
      <c r="A120" s="136" t="s">
        <v>167</v>
      </c>
      <c r="B120" s="107">
        <v>6717.0</v>
      </c>
      <c r="C120" s="107">
        <v>23909.0</v>
      </c>
      <c r="D120" s="107">
        <v>51485.0</v>
      </c>
      <c r="E120" s="107">
        <v>31629.0</v>
      </c>
      <c r="F120" s="107">
        <v>50030.0</v>
      </c>
      <c r="G120" s="107">
        <v>71268.0</v>
      </c>
      <c r="H120" s="107">
        <v>72571.0</v>
      </c>
      <c r="I120" s="107">
        <v>80523.0</v>
      </c>
      <c r="J120" s="107">
        <v>97491.0</v>
      </c>
      <c r="K120" s="107">
        <v>123942.0</v>
      </c>
      <c r="L120" s="107">
        <v>112629.0</v>
      </c>
      <c r="M120" s="107">
        <v>115205.0</v>
      </c>
      <c r="N120" s="107">
        <v>99966.0</v>
      </c>
      <c r="O120" s="107">
        <v>76791.0</v>
      </c>
      <c r="P120" s="107">
        <v>97899.0</v>
      </c>
      <c r="Q120" s="107">
        <v>108656.0</v>
      </c>
      <c r="R120" s="107">
        <v>129312.0</v>
      </c>
      <c r="S120" s="107">
        <v>145799.0</v>
      </c>
      <c r="T120" s="107">
        <v>178810.0</v>
      </c>
      <c r="U120" s="184">
        <v>206630.0</v>
      </c>
    </row>
    <row r="121" ht="15.75" customHeight="1">
      <c r="A121" s="23" t="s">
        <v>168</v>
      </c>
      <c r="B121" s="107"/>
      <c r="C121" s="107"/>
      <c r="D121" s="107"/>
      <c r="E121" s="107"/>
      <c r="F121" s="107"/>
      <c r="G121" s="107"/>
      <c r="H121" s="107"/>
      <c r="I121" s="107"/>
      <c r="J121" s="107"/>
      <c r="K121" s="107"/>
      <c r="L121" s="107"/>
      <c r="M121" s="107"/>
      <c r="N121" s="107"/>
      <c r="O121" s="107"/>
      <c r="P121" s="107"/>
      <c r="Q121" s="107"/>
      <c r="R121" s="107"/>
      <c r="S121" s="107"/>
      <c r="T121" s="107"/>
      <c r="U121" s="184"/>
    </row>
    <row r="122" ht="15.75" customHeight="1">
      <c r="A122" s="136" t="s">
        <v>25</v>
      </c>
      <c r="B122" s="107">
        <v>155888.0</v>
      </c>
      <c r="C122" s="107">
        <v>233354.0</v>
      </c>
      <c r="D122" s="107">
        <v>318885.0</v>
      </c>
      <c r="E122" s="107">
        <v>433495.0</v>
      </c>
      <c r="F122" s="107">
        <v>683623.0</v>
      </c>
      <c r="G122" s="107">
        <v>907828.0</v>
      </c>
      <c r="H122" s="107">
        <v>1057931.0</v>
      </c>
      <c r="I122" s="107">
        <v>1449762.0</v>
      </c>
      <c r="J122" s="107">
        <v>2731758.0</v>
      </c>
      <c r="K122" s="107">
        <v>2653509.0</v>
      </c>
      <c r="L122" s="107">
        <v>2449592.0</v>
      </c>
      <c r="M122" s="107">
        <v>2216382.0</v>
      </c>
      <c r="N122" s="107">
        <v>1571983.0</v>
      </c>
      <c r="O122" s="107">
        <v>992268.0</v>
      </c>
      <c r="P122" s="107">
        <v>1261249.0</v>
      </c>
      <c r="Q122" s="107">
        <v>1646742.0</v>
      </c>
      <c r="R122" s="107">
        <v>1826590.0</v>
      </c>
      <c r="S122" s="107">
        <v>1618062.0</v>
      </c>
      <c r="T122" s="107">
        <v>2233057.0</v>
      </c>
      <c r="U122" s="184">
        <v>2887363.0</v>
      </c>
    </row>
    <row r="123" ht="15.75" customHeight="1">
      <c r="A123" s="140" t="s">
        <v>169</v>
      </c>
      <c r="B123" s="105">
        <v>0.0</v>
      </c>
      <c r="C123" s="105">
        <v>0.0</v>
      </c>
      <c r="D123" s="105">
        <v>0.0</v>
      </c>
      <c r="E123" s="105">
        <v>0.0</v>
      </c>
      <c r="F123" s="105">
        <v>53632.0</v>
      </c>
      <c r="G123" s="105">
        <v>86595.0</v>
      </c>
      <c r="H123" s="105">
        <v>76823.0</v>
      </c>
      <c r="I123" s="105">
        <v>71083.0</v>
      </c>
      <c r="J123" s="105">
        <v>89982.0</v>
      </c>
      <c r="K123" s="105">
        <v>145761.0</v>
      </c>
      <c r="L123" s="105">
        <v>86383.0</v>
      </c>
      <c r="M123" s="105">
        <v>157066.0</v>
      </c>
      <c r="N123" s="105">
        <v>134142.0</v>
      </c>
      <c r="O123" s="105">
        <v>108747.0</v>
      </c>
      <c r="P123" s="105">
        <v>132497.0</v>
      </c>
      <c r="Q123" s="105">
        <v>178356.0</v>
      </c>
      <c r="R123" s="105">
        <v>113817.0</v>
      </c>
      <c r="S123" s="105">
        <v>113158.0</v>
      </c>
      <c r="T123" s="105">
        <v>96126.0</v>
      </c>
      <c r="U123" s="187">
        <v>219019.0</v>
      </c>
    </row>
    <row r="124" ht="15.75" customHeight="1">
      <c r="A124" s="140" t="s">
        <v>26</v>
      </c>
      <c r="B124" s="105">
        <v>695786.0</v>
      </c>
      <c r="C124" s="105">
        <v>943480.0</v>
      </c>
      <c r="D124" s="105">
        <v>1206426.0</v>
      </c>
      <c r="E124" s="105">
        <v>1569526.0</v>
      </c>
      <c r="F124" s="105">
        <v>2182695.0</v>
      </c>
      <c r="G124" s="105">
        <v>2348926.0</v>
      </c>
      <c r="H124" s="105">
        <v>2129258.0</v>
      </c>
      <c r="I124" s="105">
        <v>2484472.0</v>
      </c>
      <c r="J124" s="105">
        <v>3042649.0</v>
      </c>
      <c r="K124" s="105">
        <v>3131193.0</v>
      </c>
      <c r="L124" s="105">
        <v>3271645.0</v>
      </c>
      <c r="M124" s="105">
        <v>2962993.0</v>
      </c>
      <c r="N124" s="105">
        <v>2901954.0</v>
      </c>
      <c r="O124" s="105">
        <v>3126765.0</v>
      </c>
      <c r="P124" s="105">
        <v>3185421.0</v>
      </c>
      <c r="Q124" s="105">
        <v>3690128.0</v>
      </c>
      <c r="R124" s="105">
        <v>4034545.0</v>
      </c>
      <c r="S124" s="105">
        <v>4173568.0</v>
      </c>
      <c r="T124" s="105">
        <v>5689731.0</v>
      </c>
      <c r="U124" s="187">
        <v>5741095.0</v>
      </c>
    </row>
    <row r="125" ht="15.75" customHeight="1">
      <c r="A125" s="140" t="s">
        <v>170</v>
      </c>
      <c r="B125" s="105">
        <v>45028.0</v>
      </c>
      <c r="C125" s="105">
        <v>75154.0</v>
      </c>
      <c r="D125" s="105">
        <v>91478.0</v>
      </c>
      <c r="E125" s="105">
        <v>127940.0</v>
      </c>
      <c r="F125" s="105">
        <v>163553.0</v>
      </c>
      <c r="G125" s="105">
        <v>295995.0</v>
      </c>
      <c r="H125" s="105">
        <v>339134.0</v>
      </c>
      <c r="I125" s="105">
        <v>496391.0</v>
      </c>
      <c r="J125" s="105">
        <v>700247.0</v>
      </c>
      <c r="K125" s="105">
        <v>940887.0</v>
      </c>
      <c r="L125" s="105">
        <v>1199293.0</v>
      </c>
      <c r="M125" s="105">
        <v>1968740.0</v>
      </c>
      <c r="N125" s="105">
        <v>1941302.0</v>
      </c>
      <c r="O125" s="105">
        <v>1337071.0</v>
      </c>
      <c r="P125" s="105">
        <v>1317469.0</v>
      </c>
      <c r="Q125" s="105">
        <v>1869325.0</v>
      </c>
      <c r="R125" s="105">
        <v>1957695.0</v>
      </c>
      <c r="S125" s="105">
        <v>2000069.0</v>
      </c>
      <c r="T125" s="105">
        <v>2895605.0</v>
      </c>
      <c r="U125" s="187">
        <v>3292124.0</v>
      </c>
    </row>
    <row r="126" ht="15.75" customHeight="1">
      <c r="A126" s="136" t="s">
        <v>171</v>
      </c>
      <c r="B126" s="107">
        <v>910224.0</v>
      </c>
      <c r="C126" s="107">
        <v>938436.0</v>
      </c>
      <c r="D126" s="107">
        <v>934847.0</v>
      </c>
      <c r="E126" s="107">
        <v>1207418.0</v>
      </c>
      <c r="F126" s="107">
        <v>1700118.0</v>
      </c>
      <c r="G126" s="107">
        <v>1977766.0</v>
      </c>
      <c r="H126" s="107">
        <v>2261243.0</v>
      </c>
      <c r="I126" s="107">
        <v>3475524.0</v>
      </c>
      <c r="J126" s="107">
        <v>4821497.0</v>
      </c>
      <c r="K126" s="107">
        <v>5673756.0</v>
      </c>
      <c r="L126" s="107">
        <v>7338689.0</v>
      </c>
      <c r="M126" s="107">
        <v>9367647.0</v>
      </c>
      <c r="N126" s="107">
        <v>9429575.0</v>
      </c>
      <c r="O126" s="107">
        <v>8254504.0</v>
      </c>
      <c r="P126" s="107">
        <v>9025273.0</v>
      </c>
      <c r="Q126" s="107">
        <v>1.0567874E7</v>
      </c>
      <c r="R126" s="107">
        <v>1.2310992E7</v>
      </c>
      <c r="S126" s="107">
        <v>1.254751E7</v>
      </c>
      <c r="T126" s="107">
        <v>1.0527477E7</v>
      </c>
      <c r="U126" s="184">
        <v>1.3615875E7</v>
      </c>
    </row>
    <row r="127" ht="15.75" customHeight="1">
      <c r="A127" s="140" t="s">
        <v>79</v>
      </c>
      <c r="B127" s="105">
        <v>37624.0</v>
      </c>
      <c r="C127" s="105">
        <v>52539.0</v>
      </c>
      <c r="D127" s="105">
        <v>60354.0</v>
      </c>
      <c r="E127" s="105">
        <v>133158.0</v>
      </c>
      <c r="F127" s="105">
        <v>246523.0</v>
      </c>
      <c r="G127" s="105">
        <v>243165.0</v>
      </c>
      <c r="H127" s="105">
        <v>264497.0</v>
      </c>
      <c r="I127" s="105">
        <v>229542.0</v>
      </c>
      <c r="J127" s="105">
        <v>282265.0</v>
      </c>
      <c r="K127" s="105">
        <v>438911.0</v>
      </c>
      <c r="L127" s="105">
        <v>481941.0</v>
      </c>
      <c r="M127" s="105">
        <v>545725.0</v>
      </c>
      <c r="N127" s="105">
        <v>497688.0</v>
      </c>
      <c r="O127" s="105">
        <v>272144.0</v>
      </c>
      <c r="P127" s="105">
        <v>271474.0</v>
      </c>
      <c r="Q127" s="105">
        <v>319473.0</v>
      </c>
      <c r="R127" s="105">
        <v>198174.0</v>
      </c>
      <c r="S127" s="105">
        <v>223112.0</v>
      </c>
      <c r="T127" s="105">
        <v>401672.0</v>
      </c>
      <c r="U127" s="187">
        <v>556848.0</v>
      </c>
    </row>
    <row r="128" ht="15.75" customHeight="1">
      <c r="A128" s="136" t="s">
        <v>172</v>
      </c>
      <c r="B128" s="107">
        <v>50.0</v>
      </c>
      <c r="C128" s="107">
        <v>99.0</v>
      </c>
      <c r="D128" s="107">
        <v>30.0</v>
      </c>
      <c r="E128" s="107">
        <v>0.0</v>
      </c>
      <c r="F128" s="107">
        <v>51.0</v>
      </c>
      <c r="G128" s="107">
        <v>1.0</v>
      </c>
      <c r="H128" s="107">
        <v>20.0</v>
      </c>
      <c r="I128" s="107">
        <v>22.0</v>
      </c>
      <c r="J128" s="107">
        <v>185.0</v>
      </c>
      <c r="K128" s="107">
        <v>972.0</v>
      </c>
      <c r="L128" s="107">
        <v>1075.0</v>
      </c>
      <c r="M128" s="107">
        <v>2752.0</v>
      </c>
      <c r="N128" s="107">
        <v>4883.0</v>
      </c>
      <c r="O128" s="107">
        <v>1261.0</v>
      </c>
      <c r="P128" s="107">
        <v>401.0</v>
      </c>
      <c r="Q128" s="107">
        <v>1911.0</v>
      </c>
      <c r="R128" s="107">
        <v>1227.0</v>
      </c>
      <c r="S128" s="107">
        <v>1939.0</v>
      </c>
      <c r="T128" s="107">
        <v>11277.0</v>
      </c>
      <c r="U128" s="184">
        <v>12620.0</v>
      </c>
    </row>
    <row r="129" ht="15.75" customHeight="1">
      <c r="A129" s="136" t="s">
        <v>173</v>
      </c>
      <c r="B129" s="107">
        <v>122010.0</v>
      </c>
      <c r="C129" s="107">
        <v>163244.0</v>
      </c>
      <c r="D129" s="107">
        <v>187936.0</v>
      </c>
      <c r="E129" s="107">
        <v>259796.0</v>
      </c>
      <c r="F129" s="107">
        <v>386358.0</v>
      </c>
      <c r="G129" s="107">
        <v>375612.0</v>
      </c>
      <c r="H129" s="107">
        <v>408889.0</v>
      </c>
      <c r="I129" s="107">
        <v>731257.0</v>
      </c>
      <c r="J129" s="107">
        <v>1181226.0</v>
      </c>
      <c r="K129" s="107">
        <v>1968162.0</v>
      </c>
      <c r="L129" s="107">
        <v>2210887.0</v>
      </c>
      <c r="M129" s="107">
        <v>2283579.0</v>
      </c>
      <c r="N129" s="107">
        <v>830006.0</v>
      </c>
      <c r="O129" s="107">
        <v>870531.0</v>
      </c>
      <c r="P129" s="107">
        <v>971085.0</v>
      </c>
      <c r="Q129" s="107">
        <v>1078402.0</v>
      </c>
      <c r="R129" s="107">
        <v>1482478.0</v>
      </c>
      <c r="S129" s="107">
        <v>1167416.0</v>
      </c>
      <c r="T129" s="107">
        <v>1950333.0</v>
      </c>
      <c r="U129" s="184">
        <v>1655008.0</v>
      </c>
    </row>
    <row r="130" ht="15.75" customHeight="1">
      <c r="A130" s="140" t="s">
        <v>67</v>
      </c>
      <c r="B130" s="105">
        <v>7632.0</v>
      </c>
      <c r="C130" s="105">
        <v>8258.0</v>
      </c>
      <c r="D130" s="105">
        <v>15148.0</v>
      </c>
      <c r="E130" s="105">
        <v>19171.0</v>
      </c>
      <c r="F130" s="105">
        <v>30856.0</v>
      </c>
      <c r="G130" s="105">
        <v>52998.0</v>
      </c>
      <c r="H130" s="105">
        <v>55644.0</v>
      </c>
      <c r="I130" s="105">
        <v>407155.0</v>
      </c>
      <c r="J130" s="105">
        <v>135163.0</v>
      </c>
      <c r="K130" s="105">
        <v>96653.0</v>
      </c>
      <c r="L130" s="105">
        <v>90341.0</v>
      </c>
      <c r="M130" s="105">
        <v>90754.0</v>
      </c>
      <c r="N130" s="105">
        <v>106188.0</v>
      </c>
      <c r="O130" s="105">
        <v>86517.0</v>
      </c>
      <c r="P130" s="105">
        <v>85249.0</v>
      </c>
      <c r="Q130" s="105">
        <v>134124.0</v>
      </c>
      <c r="R130" s="105">
        <v>156064.0</v>
      </c>
      <c r="S130" s="105">
        <v>121935.0</v>
      </c>
      <c r="T130" s="105">
        <v>151795.0</v>
      </c>
      <c r="U130" s="187">
        <v>168871.0</v>
      </c>
    </row>
    <row r="131" ht="15.75" customHeight="1">
      <c r="A131" s="140" t="s">
        <v>27</v>
      </c>
      <c r="B131" s="105">
        <v>802513.0</v>
      </c>
      <c r="C131" s="105">
        <v>1077366.0</v>
      </c>
      <c r="D131" s="105">
        <v>1353438.0</v>
      </c>
      <c r="E131" s="105">
        <v>1619781.0</v>
      </c>
      <c r="F131" s="105">
        <v>2162268.0</v>
      </c>
      <c r="G131" s="105">
        <v>2509531.0</v>
      </c>
      <c r="H131" s="105">
        <v>2085362.0</v>
      </c>
      <c r="I131" s="105">
        <v>2764512.0</v>
      </c>
      <c r="J131" s="105">
        <v>3736693.0</v>
      </c>
      <c r="K131" s="105">
        <v>3864558.0</v>
      </c>
      <c r="L131" s="105">
        <v>4131684.0</v>
      </c>
      <c r="M131" s="105">
        <v>4737939.0</v>
      </c>
      <c r="N131" s="105">
        <v>4922088.0</v>
      </c>
      <c r="O131" s="105">
        <v>4814379.0</v>
      </c>
      <c r="P131" s="105">
        <v>5099502.0</v>
      </c>
      <c r="Q131" s="105">
        <v>5799192.0</v>
      </c>
      <c r="R131" s="105">
        <v>5736305.0</v>
      </c>
      <c r="S131" s="105">
        <v>6052988.0</v>
      </c>
      <c r="T131" s="105">
        <v>8560938.0</v>
      </c>
      <c r="U131" s="187">
        <v>9175428.0</v>
      </c>
    </row>
    <row r="132" ht="15.75" customHeight="1">
      <c r="A132" s="140" t="s">
        <v>174</v>
      </c>
      <c r="B132" s="105">
        <v>69310.0</v>
      </c>
      <c r="C132" s="105">
        <v>101593.0</v>
      </c>
      <c r="D132" s="105">
        <v>113997.0</v>
      </c>
      <c r="E132" s="105">
        <v>162719.0</v>
      </c>
      <c r="F132" s="105">
        <v>212784.0</v>
      </c>
      <c r="G132" s="105">
        <v>255614.0</v>
      </c>
      <c r="H132" s="105">
        <v>193256.0</v>
      </c>
      <c r="I132" s="105">
        <v>299554.0</v>
      </c>
      <c r="J132" s="105">
        <v>422029.0</v>
      </c>
      <c r="K132" s="105">
        <v>466856.0</v>
      </c>
      <c r="L132" s="105">
        <v>522915.0</v>
      </c>
      <c r="M132" s="105">
        <v>568134.0</v>
      </c>
      <c r="N132" s="105">
        <v>668771.0</v>
      </c>
      <c r="O132" s="105">
        <v>626172.0</v>
      </c>
      <c r="P132" s="105">
        <v>625001.0</v>
      </c>
      <c r="Q132" s="105">
        <v>474952.0</v>
      </c>
      <c r="R132" s="105">
        <v>502072.0</v>
      </c>
      <c r="S132" s="105">
        <v>486434.0</v>
      </c>
      <c r="T132" s="105">
        <v>794259.0</v>
      </c>
      <c r="U132" s="187">
        <v>723535.0</v>
      </c>
    </row>
    <row r="133" ht="15.75" customHeight="1">
      <c r="A133" s="140" t="s">
        <v>61</v>
      </c>
      <c r="B133" s="105">
        <v>19336.0</v>
      </c>
      <c r="C133" s="105">
        <v>24995.0</v>
      </c>
      <c r="D133" s="105">
        <v>33900.0</v>
      </c>
      <c r="E133" s="105">
        <v>71762.0</v>
      </c>
      <c r="F133" s="105">
        <v>30735.0</v>
      </c>
      <c r="G133" s="105">
        <v>166813.0</v>
      </c>
      <c r="H133" s="105">
        <v>283717.0</v>
      </c>
      <c r="I133" s="105">
        <v>272148.0</v>
      </c>
      <c r="J133" s="105">
        <v>142167.0</v>
      </c>
      <c r="K133" s="105">
        <v>158352.0</v>
      </c>
      <c r="L133" s="105">
        <v>183941.0</v>
      </c>
      <c r="M133" s="105">
        <v>243696.0</v>
      </c>
      <c r="N133" s="105">
        <v>175158.0</v>
      </c>
      <c r="O133" s="105">
        <v>101030.0</v>
      </c>
      <c r="P133" s="105">
        <v>97703.0</v>
      </c>
      <c r="Q133" s="105">
        <v>114661.0</v>
      </c>
      <c r="R133" s="105">
        <v>287335.0</v>
      </c>
      <c r="S133" s="105">
        <v>303135.0</v>
      </c>
      <c r="T133" s="105">
        <v>391587.0</v>
      </c>
      <c r="U133" s="187">
        <v>675909.0</v>
      </c>
    </row>
    <row r="134" ht="15.75" customHeight="1">
      <c r="A134" s="140" t="s">
        <v>28</v>
      </c>
      <c r="B134" s="105">
        <v>1785973.0</v>
      </c>
      <c r="C134" s="105">
        <v>1718559.0</v>
      </c>
      <c r="D134" s="105">
        <v>2303162.0</v>
      </c>
      <c r="E134" s="105">
        <v>2852152.0</v>
      </c>
      <c r="F134" s="105">
        <v>3799462.0</v>
      </c>
      <c r="G134" s="105">
        <v>6767052.0</v>
      </c>
      <c r="H134" s="105">
        <v>5475594.0</v>
      </c>
      <c r="I134" s="105">
        <v>6696844.0</v>
      </c>
      <c r="J134" s="105">
        <v>9205574.0</v>
      </c>
      <c r="K134" s="105">
        <v>9296313.0</v>
      </c>
      <c r="L134" s="105">
        <v>1.2042613E7</v>
      </c>
      <c r="M134" s="105">
        <v>1.5393425E7</v>
      </c>
      <c r="N134" s="105">
        <v>1.3715724E7</v>
      </c>
      <c r="O134" s="105">
        <v>1.0063893E7</v>
      </c>
      <c r="P134" s="105">
        <v>1.2215486E7</v>
      </c>
      <c r="Q134" s="105">
        <v>1.3500035E7</v>
      </c>
      <c r="R134" s="105">
        <v>1.6622615E7</v>
      </c>
      <c r="S134" s="105">
        <v>1.6787427E7</v>
      </c>
      <c r="T134" s="105">
        <v>2.2636158E7</v>
      </c>
      <c r="U134" s="187">
        <v>2.2299683E7</v>
      </c>
    </row>
    <row r="135" ht="15.75" customHeight="1">
      <c r="A135" s="136" t="s">
        <v>175</v>
      </c>
      <c r="B135" s="107">
        <v>24130.0</v>
      </c>
      <c r="C135" s="107">
        <v>26409.0</v>
      </c>
      <c r="D135" s="107">
        <v>21498.0</v>
      </c>
      <c r="E135" s="107">
        <v>28242.0</v>
      </c>
      <c r="F135" s="107">
        <v>75586.0</v>
      </c>
      <c r="G135" s="107">
        <v>70721.0</v>
      </c>
      <c r="H135" s="107">
        <v>56010.0</v>
      </c>
      <c r="I135" s="107">
        <v>52783.0</v>
      </c>
      <c r="J135" s="107">
        <v>91811.0</v>
      </c>
      <c r="K135" s="107">
        <v>88750.0</v>
      </c>
      <c r="L135" s="107">
        <v>63476.0</v>
      </c>
      <c r="M135" s="107">
        <v>76664.0</v>
      </c>
      <c r="N135" s="107">
        <v>86492.0</v>
      </c>
      <c r="O135" s="107">
        <v>89946.0</v>
      </c>
      <c r="P135" s="107">
        <v>77716.0</v>
      </c>
      <c r="Q135" s="107">
        <v>107788.0</v>
      </c>
      <c r="R135" s="107">
        <v>134827.0</v>
      </c>
      <c r="S135" s="107">
        <v>156795.0</v>
      </c>
      <c r="T135" s="107">
        <v>224276.0</v>
      </c>
      <c r="U135" s="184">
        <v>234927.0</v>
      </c>
    </row>
    <row r="136" ht="15.75" customHeight="1">
      <c r="A136" s="23" t="s">
        <v>526</v>
      </c>
      <c r="B136" s="107"/>
      <c r="C136" s="107"/>
      <c r="D136" s="107"/>
      <c r="E136" s="107"/>
      <c r="F136" s="107"/>
      <c r="G136" s="107"/>
      <c r="H136" s="107"/>
      <c r="I136" s="107"/>
      <c r="J136" s="107"/>
      <c r="K136" s="107"/>
      <c r="L136" s="107"/>
      <c r="M136" s="107"/>
      <c r="N136" s="107"/>
      <c r="O136" s="107"/>
      <c r="P136" s="107"/>
      <c r="Q136" s="107"/>
      <c r="R136" s="107"/>
      <c r="S136" s="107"/>
      <c r="T136" s="107"/>
      <c r="U136" s="184"/>
    </row>
    <row r="137" ht="15.75" customHeight="1">
      <c r="A137" s="136" t="s">
        <v>176</v>
      </c>
      <c r="B137" s="107">
        <v>899273.0</v>
      </c>
      <c r="C137" s="107">
        <v>1028512.0</v>
      </c>
      <c r="D137" s="107">
        <v>1321906.0</v>
      </c>
      <c r="E137" s="107">
        <v>1700841.0</v>
      </c>
      <c r="F137" s="107">
        <v>2202099.0</v>
      </c>
      <c r="G137" s="107">
        <v>2561129.0</v>
      </c>
      <c r="H137" s="107">
        <v>2675353.0</v>
      </c>
      <c r="I137" s="107">
        <v>2836321.0</v>
      </c>
      <c r="J137" s="107">
        <v>3785872.0</v>
      </c>
      <c r="K137" s="107">
        <v>3019832.0</v>
      </c>
      <c r="L137" s="107">
        <v>2737115.0</v>
      </c>
      <c r="M137" s="107">
        <v>2731442.0</v>
      </c>
      <c r="N137" s="107">
        <v>2858078.0</v>
      </c>
      <c r="O137" s="107">
        <v>2605251.0</v>
      </c>
      <c r="P137" s="107">
        <v>2475022.0</v>
      </c>
      <c r="Q137" s="107">
        <v>2652394.0</v>
      </c>
      <c r="R137" s="107">
        <v>3448822.0</v>
      </c>
      <c r="S137" s="107">
        <v>3533992.0</v>
      </c>
      <c r="T137" s="107">
        <v>4404092.0</v>
      </c>
      <c r="U137" s="184">
        <v>5191404.0</v>
      </c>
    </row>
    <row r="138" ht="15.75" customHeight="1">
      <c r="A138" s="140" t="s">
        <v>177</v>
      </c>
      <c r="B138" s="105">
        <v>81959.0</v>
      </c>
      <c r="C138" s="105">
        <v>111021.0</v>
      </c>
      <c r="D138" s="105">
        <v>190993.0</v>
      </c>
      <c r="E138" s="105">
        <v>339541.0</v>
      </c>
      <c r="F138" s="105">
        <v>548029.0</v>
      </c>
      <c r="G138" s="105">
        <v>794515.0</v>
      </c>
      <c r="H138" s="105">
        <v>747451.0</v>
      </c>
      <c r="I138" s="105">
        <v>944497.0</v>
      </c>
      <c r="J138" s="105">
        <v>998177.0</v>
      </c>
      <c r="K138" s="105">
        <v>1811576.0</v>
      </c>
      <c r="L138" s="105">
        <v>1900844.0</v>
      </c>
      <c r="M138" s="105">
        <v>2065381.0</v>
      </c>
      <c r="N138" s="105">
        <v>2117933.0</v>
      </c>
      <c r="O138" s="105">
        <v>2174997.0</v>
      </c>
      <c r="P138" s="105">
        <v>2325082.0</v>
      </c>
      <c r="Q138" s="105">
        <v>2875748.0</v>
      </c>
      <c r="R138" s="105">
        <v>3020944.0</v>
      </c>
      <c r="S138" s="105">
        <v>3076466.0</v>
      </c>
      <c r="T138" s="105">
        <v>3565159.0</v>
      </c>
      <c r="U138" s="187">
        <v>4205491.0</v>
      </c>
    </row>
    <row r="139" ht="15.75" customHeight="1">
      <c r="A139" s="140" t="s">
        <v>29</v>
      </c>
      <c r="B139" s="105">
        <v>1854991.0</v>
      </c>
      <c r="C139" s="105">
        <v>2465792.0</v>
      </c>
      <c r="D139" s="105">
        <v>3427662.0</v>
      </c>
      <c r="E139" s="105">
        <v>4239365.0</v>
      </c>
      <c r="F139" s="105">
        <v>5831349.0</v>
      </c>
      <c r="G139" s="105">
        <v>6051066.0</v>
      </c>
      <c r="H139" s="105">
        <v>5515074.0</v>
      </c>
      <c r="I139" s="105">
        <v>6937792.0</v>
      </c>
      <c r="J139" s="105">
        <v>8439729.0</v>
      </c>
      <c r="K139" s="105">
        <v>9276492.0</v>
      </c>
      <c r="L139" s="105">
        <v>1.1019596E7</v>
      </c>
      <c r="M139" s="105">
        <v>1.3244482E7</v>
      </c>
      <c r="N139" s="105">
        <v>1.6481153E7</v>
      </c>
      <c r="O139" s="105">
        <v>1.7468609E7</v>
      </c>
      <c r="P139" s="105">
        <v>1.8309555E7</v>
      </c>
      <c r="Q139" s="105">
        <v>1.6967145E7</v>
      </c>
      <c r="R139" s="105">
        <v>1.6166921E7</v>
      </c>
      <c r="S139" s="105">
        <v>1.5357593E7</v>
      </c>
      <c r="T139" s="105">
        <v>2.4240969E7</v>
      </c>
      <c r="U139" s="187">
        <v>2.3089416E7</v>
      </c>
    </row>
    <row r="140" ht="15.75" customHeight="1">
      <c r="A140" s="136" t="s">
        <v>178</v>
      </c>
      <c r="B140" s="107">
        <v>189.0</v>
      </c>
      <c r="C140" s="107">
        <v>433.0</v>
      </c>
      <c r="D140" s="107">
        <v>683.0</v>
      </c>
      <c r="E140" s="107">
        <v>686.0</v>
      </c>
      <c r="F140" s="107">
        <v>763.0</v>
      </c>
      <c r="G140" s="107">
        <v>3057.0</v>
      </c>
      <c r="H140" s="107">
        <v>1304.0</v>
      </c>
      <c r="I140" s="107">
        <v>1965.0</v>
      </c>
      <c r="J140" s="107">
        <v>1194.0</v>
      </c>
      <c r="K140" s="107">
        <v>1640.0</v>
      </c>
      <c r="L140" s="107">
        <v>3186.0</v>
      </c>
      <c r="M140" s="107">
        <v>10456.0</v>
      </c>
      <c r="N140" s="107">
        <v>22034.0</v>
      </c>
      <c r="O140" s="107">
        <v>19515.0</v>
      </c>
      <c r="P140" s="107">
        <v>17211.0</v>
      </c>
      <c r="Q140" s="107">
        <v>13734.0</v>
      </c>
      <c r="R140" s="107">
        <v>18626.0</v>
      </c>
      <c r="S140" s="107">
        <v>24084.0</v>
      </c>
      <c r="T140" s="107">
        <v>36570.0</v>
      </c>
      <c r="U140" s="184">
        <v>54165.0</v>
      </c>
    </row>
    <row r="141" ht="15.75" customHeight="1">
      <c r="A141" s="136" t="s">
        <v>179</v>
      </c>
      <c r="B141" s="107">
        <v>1479993.0</v>
      </c>
      <c r="C141" s="107">
        <v>2186951.0</v>
      </c>
      <c r="D141" s="107">
        <v>3151121.0</v>
      </c>
      <c r="E141" s="107">
        <v>3867163.0</v>
      </c>
      <c r="F141" s="107">
        <v>5647806.0</v>
      </c>
      <c r="G141" s="107">
        <v>7893907.0</v>
      </c>
      <c r="H141" s="107">
        <v>6522357.0</v>
      </c>
      <c r="I141" s="107">
        <v>1.1967279E7</v>
      </c>
      <c r="J141" s="107">
        <v>1.455581E7</v>
      </c>
      <c r="K141" s="107">
        <v>1.5305692E7</v>
      </c>
      <c r="L141" s="107">
        <v>1.0992734E7</v>
      </c>
      <c r="M141" s="107">
        <v>9307389.0</v>
      </c>
      <c r="N141" s="107">
        <v>8529293.0</v>
      </c>
      <c r="O141" s="107">
        <v>6403851.0</v>
      </c>
      <c r="P141" s="107">
        <v>6654978.0</v>
      </c>
      <c r="Q141" s="107">
        <v>6947567.0</v>
      </c>
      <c r="R141" s="107">
        <v>7944501.0</v>
      </c>
      <c r="S141" s="107">
        <v>8793631.0</v>
      </c>
      <c r="T141" s="107">
        <v>1.0179466E7</v>
      </c>
      <c r="U141" s="184">
        <v>1.2646743E7</v>
      </c>
    </row>
    <row r="142" ht="15.75" customHeight="1">
      <c r="A142" s="140" t="s">
        <v>73</v>
      </c>
      <c r="B142" s="105">
        <v>60926.0</v>
      </c>
      <c r="C142" s="105">
        <v>52524.0</v>
      </c>
      <c r="D142" s="105">
        <v>66585.0</v>
      </c>
      <c r="E142" s="105">
        <v>126397.0</v>
      </c>
      <c r="F142" s="105">
        <v>213776.0</v>
      </c>
      <c r="G142" s="105">
        <v>344061.0</v>
      </c>
      <c r="H142" s="105">
        <v>528171.0</v>
      </c>
      <c r="I142" s="105">
        <v>352496.0</v>
      </c>
      <c r="J142" s="105">
        <v>453024.0</v>
      </c>
      <c r="K142" s="105">
        <v>640097.0</v>
      </c>
      <c r="L142" s="105">
        <v>553070.0</v>
      </c>
      <c r="M142" s="105">
        <v>636457.0</v>
      </c>
      <c r="N142" s="105">
        <v>989775.0</v>
      </c>
      <c r="O142" s="105">
        <v>655088.0</v>
      </c>
      <c r="P142" s="105">
        <v>778168.0</v>
      </c>
      <c r="Q142" s="105">
        <v>786854.0</v>
      </c>
      <c r="R142" s="105">
        <v>800430.0</v>
      </c>
      <c r="S142" s="105">
        <v>922820.0</v>
      </c>
      <c r="T142" s="105">
        <v>1050193.0</v>
      </c>
      <c r="U142" s="187">
        <v>1426363.0</v>
      </c>
    </row>
    <row r="143" ht="15.75" customHeight="1">
      <c r="A143" s="136" t="s">
        <v>180</v>
      </c>
      <c r="B143" s="107">
        <v>126193.0</v>
      </c>
      <c r="C143" s="107">
        <v>234940.0</v>
      </c>
      <c r="D143" s="107">
        <v>252560.0</v>
      </c>
      <c r="E143" s="107">
        <v>327496.0</v>
      </c>
      <c r="F143" s="107">
        <v>467841.0</v>
      </c>
      <c r="G143" s="107">
        <v>763509.0</v>
      </c>
      <c r="H143" s="107">
        <v>513924.0</v>
      </c>
      <c r="I143" s="107">
        <v>1050604.0</v>
      </c>
      <c r="J143" s="107">
        <v>1248051.0</v>
      </c>
      <c r="K143" s="107">
        <v>1335795.0</v>
      </c>
      <c r="L143" s="107">
        <v>1356500.0</v>
      </c>
      <c r="M143" s="107">
        <v>1396245.0</v>
      </c>
      <c r="N143" s="107">
        <v>1273283.0</v>
      </c>
      <c r="O143" s="107">
        <v>1163294.0</v>
      </c>
      <c r="P143" s="107">
        <v>1561140.0</v>
      </c>
      <c r="Q143" s="107">
        <v>1671466.0</v>
      </c>
      <c r="R143" s="107">
        <v>1432117.0</v>
      </c>
      <c r="S143" s="107">
        <v>1216925.0</v>
      </c>
      <c r="T143" s="107">
        <v>1780723.0</v>
      </c>
      <c r="U143" s="184">
        <v>1895119.0</v>
      </c>
    </row>
    <row r="144" ht="15.75" customHeight="1">
      <c r="A144" s="140" t="s">
        <v>181</v>
      </c>
      <c r="B144" s="105">
        <v>353741.0</v>
      </c>
      <c r="C144" s="105">
        <v>418408.0</v>
      </c>
      <c r="D144" s="105">
        <v>608884.0</v>
      </c>
      <c r="E144" s="105">
        <v>1008535.0</v>
      </c>
      <c r="F144" s="105">
        <v>1683201.0</v>
      </c>
      <c r="G144" s="105">
        <v>2774372.0</v>
      </c>
      <c r="H144" s="105">
        <v>2098874.0</v>
      </c>
      <c r="I144" s="105">
        <v>3549668.0</v>
      </c>
      <c r="J144" s="105">
        <v>4653277.0</v>
      </c>
      <c r="K144" s="105">
        <v>5332544.0</v>
      </c>
      <c r="L144" s="105">
        <v>6188838.0</v>
      </c>
      <c r="M144" s="105">
        <v>6100848.0</v>
      </c>
      <c r="N144" s="105">
        <v>6354911.0</v>
      </c>
      <c r="O144" s="105">
        <v>6032569.0</v>
      </c>
      <c r="P144" s="105">
        <v>6981392.0</v>
      </c>
      <c r="Q144" s="105">
        <v>8101650.0</v>
      </c>
      <c r="R144" s="105">
        <v>8513082.0</v>
      </c>
      <c r="S144" s="105">
        <v>8865726.0</v>
      </c>
      <c r="T144" s="105">
        <v>1.3302116E7</v>
      </c>
      <c r="U144" s="187">
        <v>1.3532299E7</v>
      </c>
    </row>
    <row r="145" ht="15.75" customHeight="1">
      <c r="A145" s="136" t="s">
        <v>182</v>
      </c>
      <c r="B145" s="107">
        <v>3092688.0</v>
      </c>
      <c r="C145" s="107">
        <v>4268718.0</v>
      </c>
      <c r="D145" s="107">
        <v>4687631.0</v>
      </c>
      <c r="E145" s="107">
        <v>5738135.0</v>
      </c>
      <c r="F145" s="107">
        <v>7528378.0</v>
      </c>
      <c r="G145" s="107">
        <v>9132231.0</v>
      </c>
      <c r="H145" s="107">
        <v>8584708.0</v>
      </c>
      <c r="I145" s="107">
        <v>1.1540277E7</v>
      </c>
      <c r="J145" s="107">
        <v>1.4255388E7</v>
      </c>
      <c r="K145" s="107">
        <v>1.673221E7</v>
      </c>
      <c r="L145" s="107">
        <v>1.9868125E7</v>
      </c>
      <c r="M145" s="107">
        <v>2.3473577E7</v>
      </c>
      <c r="N145" s="107">
        <v>2.66927E7</v>
      </c>
      <c r="O145" s="107">
        <v>3.0113525E7</v>
      </c>
      <c r="P145" s="107">
        <v>3.2117391E7</v>
      </c>
      <c r="Q145" s="107">
        <v>3.5111186E7</v>
      </c>
      <c r="R145" s="107">
        <v>4.0763852E7</v>
      </c>
      <c r="S145" s="107">
        <v>4.1880389E7</v>
      </c>
      <c r="T145" s="107">
        <v>5.7308182E7</v>
      </c>
      <c r="U145" s="184">
        <v>6.4679392E7</v>
      </c>
    </row>
    <row r="146" ht="15.75" customHeight="1">
      <c r="A146" s="140" t="s">
        <v>68</v>
      </c>
      <c r="B146" s="105">
        <v>1620253.0</v>
      </c>
      <c r="C146" s="105">
        <v>1843723.0</v>
      </c>
      <c r="D146" s="105">
        <v>2595437.0</v>
      </c>
      <c r="E146" s="105">
        <v>4006174.0</v>
      </c>
      <c r="F146" s="105">
        <v>6554791.0</v>
      </c>
      <c r="G146" s="105">
        <v>9040368.0</v>
      </c>
      <c r="H146" s="105">
        <v>7561768.0</v>
      </c>
      <c r="I146" s="105">
        <v>9438307.0</v>
      </c>
      <c r="J146" s="105">
        <v>1.0939549E7</v>
      </c>
      <c r="K146" s="105">
        <v>1.2386657E7</v>
      </c>
      <c r="L146" s="105">
        <v>1.2574875E7</v>
      </c>
      <c r="M146" s="105">
        <v>1.4256799E7</v>
      </c>
      <c r="N146" s="105">
        <v>1.4346519E7</v>
      </c>
      <c r="O146" s="105">
        <v>1.5170215E7</v>
      </c>
      <c r="P146" s="105">
        <v>1.7916691E7</v>
      </c>
      <c r="Q146" s="105">
        <v>2.0944256E7</v>
      </c>
      <c r="R146" s="105">
        <v>2.3880107E7</v>
      </c>
      <c r="S146" s="105">
        <v>2.6730658E7</v>
      </c>
      <c r="T146" s="105">
        <v>3.657829E7</v>
      </c>
      <c r="U146" s="187">
        <v>3.8163113E7</v>
      </c>
    </row>
    <row r="147" ht="15.75" customHeight="1">
      <c r="A147" s="23" t="s">
        <v>82</v>
      </c>
      <c r="B147" s="105"/>
      <c r="C147" s="105"/>
      <c r="D147" s="105"/>
      <c r="E147" s="105"/>
      <c r="F147" s="105"/>
      <c r="G147" s="105"/>
      <c r="H147" s="105"/>
      <c r="I147" s="105"/>
      <c r="J147" s="105"/>
      <c r="K147" s="105"/>
      <c r="L147" s="105"/>
      <c r="M147" s="105"/>
      <c r="N147" s="105"/>
      <c r="O147" s="105"/>
      <c r="P147" s="105"/>
      <c r="Q147" s="105"/>
      <c r="R147" s="105"/>
      <c r="S147" s="105"/>
      <c r="T147" s="105"/>
      <c r="U147" s="187"/>
    </row>
    <row r="148" ht="15.75" customHeight="1">
      <c r="A148" s="136" t="s">
        <v>30</v>
      </c>
      <c r="B148" s="107">
        <v>61802.0</v>
      </c>
      <c r="C148" s="107">
        <v>103518.0</v>
      </c>
      <c r="D148" s="107">
        <v>203668.0</v>
      </c>
      <c r="E148" s="107">
        <v>436809.0</v>
      </c>
      <c r="F148" s="107">
        <v>622613.0</v>
      </c>
      <c r="G148" s="107">
        <v>1074164.0</v>
      </c>
      <c r="H148" s="107">
        <v>872411.0</v>
      </c>
      <c r="I148" s="107">
        <v>855444.0</v>
      </c>
      <c r="J148" s="107">
        <v>1198757.0</v>
      </c>
      <c r="K148" s="107">
        <v>1205100.0</v>
      </c>
      <c r="L148" s="107">
        <v>1710908.0</v>
      </c>
      <c r="M148" s="107">
        <v>2254011.0</v>
      </c>
      <c r="N148" s="107">
        <v>2279509.0</v>
      </c>
      <c r="O148" s="107">
        <v>1540118.0</v>
      </c>
      <c r="P148" s="107">
        <v>1683515.0</v>
      </c>
      <c r="Q148" s="107">
        <v>2488628.0</v>
      </c>
      <c r="R148" s="107">
        <v>2409678.0</v>
      </c>
      <c r="S148" s="107">
        <v>2631010.0</v>
      </c>
      <c r="T148" s="107">
        <v>3960767.0</v>
      </c>
      <c r="U148" s="184">
        <v>3988918.0</v>
      </c>
    </row>
    <row r="149" ht="15.75" customHeight="1">
      <c r="A149" s="136" t="s">
        <v>183</v>
      </c>
      <c r="B149" s="107">
        <v>505539.0</v>
      </c>
      <c r="C149" s="107">
        <v>1056956.0</v>
      </c>
      <c r="D149" s="107">
        <v>1369263.0</v>
      </c>
      <c r="E149" s="107">
        <v>6085417.0</v>
      </c>
      <c r="F149" s="107">
        <v>2099519.0</v>
      </c>
      <c r="G149" s="107">
        <v>2889920.0</v>
      </c>
      <c r="H149" s="107">
        <v>2377288.0</v>
      </c>
      <c r="I149" s="107">
        <v>3004462.0</v>
      </c>
      <c r="J149" s="107">
        <v>3453775.0</v>
      </c>
      <c r="K149" s="107">
        <v>2797186.0</v>
      </c>
      <c r="L149" s="107">
        <v>2822537.0</v>
      </c>
      <c r="M149" s="107">
        <v>3223178.0</v>
      </c>
      <c r="N149" s="107">
        <v>3186742.0</v>
      </c>
      <c r="O149" s="107">
        <v>3462138.0</v>
      </c>
      <c r="P149" s="107">
        <v>3776979.0</v>
      </c>
      <c r="Q149" s="107">
        <v>4512111.0</v>
      </c>
      <c r="R149" s="107">
        <v>4573438.0</v>
      </c>
      <c r="S149" s="107">
        <v>5126384.0</v>
      </c>
      <c r="T149" s="107">
        <v>6708528.0</v>
      </c>
      <c r="U149" s="184">
        <v>7397191.0</v>
      </c>
    </row>
    <row r="150" ht="15.75" customHeight="1">
      <c r="A150" s="136" t="s">
        <v>31</v>
      </c>
      <c r="B150" s="107">
        <v>6029927.0</v>
      </c>
      <c r="C150" s="107">
        <v>9098116.0</v>
      </c>
      <c r="D150" s="107">
        <v>1.3211283E7</v>
      </c>
      <c r="E150" s="107">
        <v>1.5832487E7</v>
      </c>
      <c r="F150" s="107">
        <v>2.8529895E7</v>
      </c>
      <c r="G150" s="107">
        <v>3.307585E7</v>
      </c>
      <c r="H150" s="107">
        <v>1.7513771E7</v>
      </c>
      <c r="I150" s="107">
        <v>2.9612074E7</v>
      </c>
      <c r="J150" s="107">
        <v>3.8903018E7</v>
      </c>
      <c r="K150" s="107">
        <v>4.4056551E7</v>
      </c>
      <c r="L150" s="107">
        <v>4.9591172E7</v>
      </c>
      <c r="M150" s="107">
        <v>5.3676944E7</v>
      </c>
      <c r="N150" s="107">
        <v>3.4809906E7</v>
      </c>
      <c r="O150" s="107">
        <v>3.7506059E7</v>
      </c>
      <c r="P150" s="107">
        <v>4.3149783E7</v>
      </c>
      <c r="Q150" s="107">
        <v>4.8005203E7</v>
      </c>
      <c r="R150" s="107">
        <v>4.9748487E7</v>
      </c>
      <c r="S150" s="107">
        <v>5.0504392E7</v>
      </c>
      <c r="T150" s="107">
        <v>6.7550055E7</v>
      </c>
      <c r="U150" s="184">
        <v>7.6122649E7</v>
      </c>
    </row>
    <row r="151" ht="15.75" customHeight="1">
      <c r="A151" s="136" t="s">
        <v>184</v>
      </c>
      <c r="B151" s="107">
        <v>3533.0</v>
      </c>
      <c r="C151" s="107">
        <v>5130.0</v>
      </c>
      <c r="D151" s="107">
        <v>12009.0</v>
      </c>
      <c r="E151" s="107">
        <v>12406.0</v>
      </c>
      <c r="F151" s="107">
        <v>34866.0</v>
      </c>
      <c r="G151" s="107">
        <v>59374.0</v>
      </c>
      <c r="H151" s="107">
        <v>57987.0</v>
      </c>
      <c r="I151" s="107">
        <v>49993.0</v>
      </c>
      <c r="J151" s="107">
        <v>66652.0</v>
      </c>
      <c r="K151" s="107">
        <v>90106.0</v>
      </c>
      <c r="L151" s="107">
        <v>134109.0</v>
      </c>
      <c r="M151" s="107">
        <v>114985.0</v>
      </c>
      <c r="N151" s="107">
        <v>124274.0</v>
      </c>
      <c r="O151" s="107">
        <v>109861.0</v>
      </c>
      <c r="P151" s="107">
        <v>128602.0</v>
      </c>
      <c r="Q151" s="107">
        <v>165170.0</v>
      </c>
      <c r="R151" s="107">
        <v>265075.0</v>
      </c>
      <c r="S151" s="107">
        <v>282523.0</v>
      </c>
      <c r="T151" s="107">
        <v>335137.0</v>
      </c>
      <c r="U151" s="184">
        <v>406611.0</v>
      </c>
    </row>
    <row r="152" ht="15.75" customHeight="1">
      <c r="A152" s="140" t="s">
        <v>185</v>
      </c>
      <c r="B152" s="105">
        <v>153.0</v>
      </c>
      <c r="C152" s="105">
        <v>195.0</v>
      </c>
      <c r="D152" s="105">
        <v>582.0</v>
      </c>
      <c r="E152" s="105">
        <v>636.0</v>
      </c>
      <c r="F152" s="105">
        <v>2584.0</v>
      </c>
      <c r="G152" s="105">
        <v>2648.0</v>
      </c>
      <c r="H152" s="105">
        <v>1225.0</v>
      </c>
      <c r="I152" s="105">
        <v>2669.0</v>
      </c>
      <c r="J152" s="105">
        <v>4385.0</v>
      </c>
      <c r="K152" s="105">
        <v>2705.0</v>
      </c>
      <c r="L152" s="105">
        <v>15592.0</v>
      </c>
      <c r="M152" s="105">
        <v>26663.0</v>
      </c>
      <c r="N152" s="105">
        <v>13425.0</v>
      </c>
      <c r="O152" s="105">
        <v>4399.0</v>
      </c>
      <c r="P152" s="105">
        <v>8486.0</v>
      </c>
      <c r="Q152" s="105">
        <v>11544.0</v>
      </c>
      <c r="R152" s="105">
        <v>9712.0</v>
      </c>
      <c r="S152" s="105">
        <v>13484.0</v>
      </c>
      <c r="T152" s="105">
        <v>13238.0</v>
      </c>
      <c r="U152" s="187">
        <v>14687.0</v>
      </c>
    </row>
    <row r="153" ht="15.75" customHeight="1">
      <c r="A153" s="140" t="s">
        <v>57</v>
      </c>
      <c r="B153" s="105">
        <v>1535.0</v>
      </c>
      <c r="C153" s="105">
        <v>2294.0</v>
      </c>
      <c r="D153" s="105">
        <v>2829.0</v>
      </c>
      <c r="E153" s="105">
        <v>4122.0</v>
      </c>
      <c r="F153" s="105">
        <v>6854.0</v>
      </c>
      <c r="G153" s="105">
        <v>6689.0</v>
      </c>
      <c r="H153" s="105">
        <v>6787.0</v>
      </c>
      <c r="I153" s="105">
        <v>8115.0</v>
      </c>
      <c r="J153" s="105">
        <v>10152.0</v>
      </c>
      <c r="K153" s="105">
        <v>28785.0</v>
      </c>
      <c r="L153" s="105">
        <v>19879.0</v>
      </c>
      <c r="M153" s="105">
        <v>29903.0</v>
      </c>
      <c r="N153" s="105">
        <v>21282.0</v>
      </c>
      <c r="O153" s="105">
        <v>17001.0</v>
      </c>
      <c r="P153" s="105">
        <v>15918.0</v>
      </c>
      <c r="Q153" s="105">
        <v>18952.0</v>
      </c>
      <c r="R153" s="105">
        <v>21560.0</v>
      </c>
      <c r="S153" s="105">
        <v>23347.0</v>
      </c>
      <c r="T153" s="105">
        <v>25509.0</v>
      </c>
      <c r="U153" s="187">
        <v>36083.0</v>
      </c>
    </row>
    <row r="154" ht="15.75" customHeight="1">
      <c r="A154" s="140" t="s">
        <v>186</v>
      </c>
      <c r="B154" s="105">
        <v>7646.0</v>
      </c>
      <c r="C154" s="105">
        <v>13196.0</v>
      </c>
      <c r="D154" s="105">
        <v>15211.0</v>
      </c>
      <c r="E154" s="105">
        <v>14841.0</v>
      </c>
      <c r="F154" s="105">
        <v>26634.0</v>
      </c>
      <c r="G154" s="105">
        <v>58587.0</v>
      </c>
      <c r="H154" s="105">
        <v>81791.0</v>
      </c>
      <c r="I154" s="105">
        <v>73790.0</v>
      </c>
      <c r="J154" s="105">
        <v>77939.0</v>
      </c>
      <c r="K154" s="105">
        <v>29060.0</v>
      </c>
      <c r="L154" s="105">
        <v>25232.0</v>
      </c>
      <c r="M154" s="105">
        <v>37294.0</v>
      </c>
      <c r="N154" s="105">
        <v>39538.0</v>
      </c>
      <c r="O154" s="105">
        <v>17986.0</v>
      </c>
      <c r="P154" s="105">
        <v>42019.0</v>
      </c>
      <c r="Q154" s="105">
        <v>36939.0</v>
      </c>
      <c r="R154" s="105">
        <v>21292.0</v>
      </c>
      <c r="S154" s="105">
        <v>10189.0</v>
      </c>
      <c r="T154" s="105">
        <v>32886.0</v>
      </c>
      <c r="U154" s="187">
        <v>21626.0</v>
      </c>
    </row>
    <row r="155" ht="15.75" customHeight="1">
      <c r="A155" s="136" t="s">
        <v>187</v>
      </c>
      <c r="B155" s="107">
        <v>2832.0</v>
      </c>
      <c r="C155" s="107">
        <v>5885.0</v>
      </c>
      <c r="D155" s="107">
        <v>5941.0</v>
      </c>
      <c r="E155" s="107">
        <v>12951.0</v>
      </c>
      <c r="F155" s="107">
        <v>11639.0</v>
      </c>
      <c r="G155" s="107">
        <v>25254.0</v>
      </c>
      <c r="H155" s="107">
        <v>37236.0</v>
      </c>
      <c r="I155" s="107">
        <v>70052.0</v>
      </c>
      <c r="J155" s="107">
        <v>37816.0</v>
      </c>
      <c r="K155" s="107">
        <v>71746.0</v>
      </c>
      <c r="L155" s="107">
        <v>54473.0</v>
      </c>
      <c r="M155" s="107">
        <v>55867.0</v>
      </c>
      <c r="N155" s="107">
        <v>64573.0</v>
      </c>
      <c r="O155" s="107">
        <v>70514.0</v>
      </c>
      <c r="P155" s="107">
        <v>64630.0</v>
      </c>
      <c r="Q155" s="107">
        <v>70335.0</v>
      </c>
      <c r="R155" s="107">
        <v>87847.0</v>
      </c>
      <c r="S155" s="107">
        <v>87306.0</v>
      </c>
      <c r="T155" s="107">
        <v>102271.0</v>
      </c>
      <c r="U155" s="184">
        <v>123824.0</v>
      </c>
    </row>
    <row r="156" ht="15.75" customHeight="1">
      <c r="A156" s="23" t="s">
        <v>188</v>
      </c>
      <c r="B156" s="107"/>
      <c r="C156" s="107"/>
      <c r="D156" s="107"/>
      <c r="E156" s="107"/>
      <c r="F156" s="107"/>
      <c r="G156" s="107"/>
      <c r="H156" s="107"/>
      <c r="I156" s="107"/>
      <c r="J156" s="107"/>
      <c r="K156" s="107"/>
      <c r="L156" s="107"/>
      <c r="M156" s="107"/>
      <c r="N156" s="107"/>
      <c r="O156" s="107"/>
      <c r="P156" s="107"/>
      <c r="Q156" s="107"/>
      <c r="R156" s="107"/>
      <c r="S156" s="107"/>
      <c r="T156" s="107"/>
      <c r="U156" s="184"/>
    </row>
    <row r="157" ht="15.75" customHeight="1">
      <c r="A157" s="140" t="s">
        <v>189</v>
      </c>
      <c r="B157" s="105">
        <v>199.0</v>
      </c>
      <c r="C157" s="105">
        <v>223.0</v>
      </c>
      <c r="D157" s="105">
        <v>550.0</v>
      </c>
      <c r="E157" s="105">
        <v>1218.0</v>
      </c>
      <c r="F157" s="105">
        <v>1797.0</v>
      </c>
      <c r="G157" s="105">
        <v>1888.0</v>
      </c>
      <c r="H157" s="105">
        <v>2198.0</v>
      </c>
      <c r="I157" s="105">
        <v>2054.0</v>
      </c>
      <c r="J157" s="105">
        <v>1792.0</v>
      </c>
      <c r="K157" s="105">
        <v>3008.0</v>
      </c>
      <c r="L157" s="105">
        <v>4862.0</v>
      </c>
      <c r="M157" s="105">
        <v>5728.0</v>
      </c>
      <c r="N157" s="105">
        <v>7871.0</v>
      </c>
      <c r="O157" s="105">
        <v>6438.0</v>
      </c>
      <c r="P157" s="105">
        <v>6877.0</v>
      </c>
      <c r="Q157" s="105">
        <v>7255.0</v>
      </c>
      <c r="R157" s="105">
        <v>8921.0</v>
      </c>
      <c r="S157" s="105">
        <v>20313.0</v>
      </c>
      <c r="T157" s="105">
        <v>14945.0</v>
      </c>
      <c r="U157" s="187">
        <v>15288.0</v>
      </c>
    </row>
    <row r="158" ht="15.75" customHeight="1">
      <c r="A158" s="136" t="s">
        <v>190</v>
      </c>
      <c r="B158" s="107">
        <v>2146803.0</v>
      </c>
      <c r="C158" s="107">
        <v>2775458.0</v>
      </c>
      <c r="D158" s="107">
        <v>3824415.0</v>
      </c>
      <c r="E158" s="107">
        <v>5055834.0</v>
      </c>
      <c r="F158" s="107">
        <v>7839959.0</v>
      </c>
      <c r="G158" s="107">
        <v>1.0823468E7</v>
      </c>
      <c r="H158" s="107">
        <v>8977852.0</v>
      </c>
      <c r="I158" s="107">
        <v>1.0366445E7</v>
      </c>
      <c r="J158" s="107">
        <v>1.4849707E7</v>
      </c>
      <c r="K158" s="107">
        <v>1.8452901E7</v>
      </c>
      <c r="L158" s="107">
        <v>1.8739814E7</v>
      </c>
      <c r="M158" s="107">
        <v>2.0575242E7</v>
      </c>
      <c r="N158" s="107">
        <v>2.1683665E7</v>
      </c>
      <c r="O158" s="107">
        <v>1.9266738E7</v>
      </c>
      <c r="P158" s="107">
        <v>1.8320971E7</v>
      </c>
      <c r="Q158" s="107">
        <v>1.7560589E7</v>
      </c>
      <c r="R158" s="107">
        <v>2.3876506E7</v>
      </c>
      <c r="S158" s="107">
        <v>2.8094808E7</v>
      </c>
      <c r="T158" s="107">
        <v>3.0321535E7</v>
      </c>
      <c r="U158" s="184">
        <v>3.7990175E7</v>
      </c>
    </row>
    <row r="159" ht="15.75" customHeight="1">
      <c r="A159" s="140" t="s">
        <v>191</v>
      </c>
      <c r="B159" s="105">
        <v>72851.0</v>
      </c>
      <c r="C159" s="105">
        <v>108308.0</v>
      </c>
      <c r="D159" s="105">
        <v>133080.0</v>
      </c>
      <c r="E159" s="105">
        <v>187267.0</v>
      </c>
      <c r="F159" s="105">
        <v>335027.0</v>
      </c>
      <c r="G159" s="105">
        <v>401551.0</v>
      </c>
      <c r="H159" s="105">
        <v>399309.0</v>
      </c>
      <c r="I159" s="105">
        <v>498321.0</v>
      </c>
      <c r="J159" s="105">
        <v>680361.0</v>
      </c>
      <c r="K159" s="105">
        <v>793973.0</v>
      </c>
      <c r="L159" s="105">
        <v>997396.0</v>
      </c>
      <c r="M159" s="105">
        <v>1650233.0</v>
      </c>
      <c r="N159" s="105">
        <v>2194515.0</v>
      </c>
      <c r="O159" s="105">
        <v>2236909.0</v>
      </c>
      <c r="P159" s="105">
        <v>2048210.0</v>
      </c>
      <c r="Q159" s="105">
        <v>2145218.0</v>
      </c>
      <c r="R159" s="105">
        <v>2211022.0</v>
      </c>
      <c r="S159" s="105">
        <v>2563934.0</v>
      </c>
      <c r="T159" s="105">
        <v>3353688.0</v>
      </c>
      <c r="U159" s="187">
        <v>4068334.0</v>
      </c>
    </row>
    <row r="160" ht="15.75" customHeight="1">
      <c r="A160" s="140" t="s">
        <v>32</v>
      </c>
      <c r="B160" s="105">
        <v>135526.0</v>
      </c>
      <c r="C160" s="105">
        <v>163199.0</v>
      </c>
      <c r="D160" s="105">
        <v>201084.0</v>
      </c>
      <c r="E160" s="105">
        <v>300171.0</v>
      </c>
      <c r="F160" s="105">
        <v>363992.0</v>
      </c>
      <c r="G160" s="105">
        <v>492520.0</v>
      </c>
      <c r="H160" s="105">
        <v>308321.0</v>
      </c>
      <c r="I160" s="105">
        <v>345016.0</v>
      </c>
      <c r="J160" s="105">
        <v>396353.0</v>
      </c>
      <c r="K160" s="105">
        <v>412876.0</v>
      </c>
      <c r="L160" s="105">
        <v>431912.0</v>
      </c>
      <c r="M160" s="105">
        <v>424563.0</v>
      </c>
      <c r="N160" s="105">
        <v>416209.0</v>
      </c>
      <c r="O160" s="105">
        <v>432989.0</v>
      </c>
      <c r="P160" s="105">
        <v>545872.0</v>
      </c>
      <c r="Q160" s="105">
        <v>729047.0</v>
      </c>
      <c r="R160" s="105">
        <v>1032970.0</v>
      </c>
      <c r="S160" s="105">
        <v>1624342.0</v>
      </c>
      <c r="T160" s="105">
        <v>2242268.0</v>
      </c>
      <c r="U160" s="187">
        <v>2176823.0</v>
      </c>
    </row>
    <row r="161" ht="15.75" customHeight="1">
      <c r="A161" s="136" t="s">
        <v>192</v>
      </c>
      <c r="B161" s="107">
        <v>1787.0</v>
      </c>
      <c r="C161" s="107">
        <v>1782.0</v>
      </c>
      <c r="D161" s="107">
        <v>3403.0</v>
      </c>
      <c r="E161" s="107">
        <v>5303.0</v>
      </c>
      <c r="F161" s="107">
        <v>7529.0</v>
      </c>
      <c r="G161" s="107">
        <v>14130.0</v>
      </c>
      <c r="H161" s="107">
        <v>15248.0</v>
      </c>
      <c r="I161" s="107">
        <v>14856.0</v>
      </c>
      <c r="J161" s="107">
        <v>35010.0</v>
      </c>
      <c r="K161" s="107">
        <v>33167.0</v>
      </c>
      <c r="L161" s="107">
        <v>38670.0</v>
      </c>
      <c r="M161" s="107">
        <v>45582.0</v>
      </c>
      <c r="N161" s="107">
        <v>59174.0</v>
      </c>
      <c r="O161" s="107">
        <v>55826.0</v>
      </c>
      <c r="P161" s="107">
        <v>48993.0</v>
      </c>
      <c r="Q161" s="107">
        <v>61338.0</v>
      </c>
      <c r="R161" s="107">
        <v>65647.0</v>
      </c>
      <c r="S161" s="107">
        <v>57670.0</v>
      </c>
      <c r="T161" s="107">
        <v>68655.0</v>
      </c>
      <c r="U161" s="184">
        <v>95633.0</v>
      </c>
    </row>
    <row r="162" ht="15.75" customHeight="1">
      <c r="A162" s="136" t="s">
        <v>193</v>
      </c>
      <c r="B162" s="107">
        <v>16606.0</v>
      </c>
      <c r="C162" s="107">
        <v>28257.0</v>
      </c>
      <c r="D162" s="107">
        <v>30756.0</v>
      </c>
      <c r="E162" s="107">
        <v>38979.0</v>
      </c>
      <c r="F162" s="107">
        <v>58591.0</v>
      </c>
      <c r="G162" s="107">
        <v>78771.0</v>
      </c>
      <c r="H162" s="107">
        <v>54662.0</v>
      </c>
      <c r="I162" s="107">
        <v>98352.0</v>
      </c>
      <c r="J162" s="107">
        <v>224834.0</v>
      </c>
      <c r="K162" s="107">
        <v>249188.0</v>
      </c>
      <c r="L162" s="107">
        <v>152567.0</v>
      </c>
      <c r="M162" s="107">
        <v>163052.0</v>
      </c>
      <c r="N162" s="107">
        <v>278649.0</v>
      </c>
      <c r="O162" s="107">
        <v>250144.0</v>
      </c>
      <c r="P162" s="107">
        <v>244459.0</v>
      </c>
      <c r="Q162" s="107">
        <v>253198.0</v>
      </c>
      <c r="R162" s="107">
        <v>313541.0</v>
      </c>
      <c r="S162" s="107">
        <v>371372.0</v>
      </c>
      <c r="T162" s="107">
        <v>489119.0</v>
      </c>
      <c r="U162" s="184">
        <v>573140.0</v>
      </c>
    </row>
    <row r="163" ht="15.75" customHeight="1">
      <c r="A163" s="136" t="s">
        <v>33</v>
      </c>
      <c r="B163" s="107">
        <v>8863772.0</v>
      </c>
      <c r="C163" s="107">
        <v>1.26876E7</v>
      </c>
      <c r="D163" s="107">
        <v>1.6632262E7</v>
      </c>
      <c r="E163" s="107">
        <v>2.3185291E7</v>
      </c>
      <c r="F163" s="107">
        <v>2.9946491E7</v>
      </c>
      <c r="G163" s="107">
        <v>3.2305805E7</v>
      </c>
      <c r="H163" s="107">
        <v>3.0066363E7</v>
      </c>
      <c r="I163" s="107">
        <v>3.2347238E7</v>
      </c>
      <c r="J163" s="107">
        <v>3.5570137E7</v>
      </c>
      <c r="K163" s="107">
        <v>4.0750209E7</v>
      </c>
      <c r="L163" s="107">
        <v>4.5831865E7</v>
      </c>
      <c r="M163" s="107">
        <v>4.8911175E7</v>
      </c>
      <c r="N163" s="107">
        <v>5.3139141E7</v>
      </c>
      <c r="O163" s="107">
        <v>4.580268E7</v>
      </c>
      <c r="P163" s="107">
        <v>4.5668183E7</v>
      </c>
      <c r="Q163" s="107">
        <v>4.9817841E7</v>
      </c>
      <c r="R163" s="107">
        <v>5.4798488E7</v>
      </c>
      <c r="S163" s="107">
        <v>5.7624786E7</v>
      </c>
      <c r="T163" s="107">
        <v>5.5215268E7</v>
      </c>
      <c r="U163" s="184">
        <v>8.1167608E7</v>
      </c>
    </row>
    <row r="164" ht="15.75" customHeight="1">
      <c r="A164" s="140" t="s">
        <v>194</v>
      </c>
      <c r="B164" s="105">
        <v>0.0</v>
      </c>
      <c r="C164" s="105">
        <v>0.0</v>
      </c>
      <c r="D164" s="105">
        <v>0.0</v>
      </c>
      <c r="E164" s="105">
        <v>0.0</v>
      </c>
      <c r="F164" s="105">
        <v>0.0</v>
      </c>
      <c r="G164" s="105">
        <v>0.0</v>
      </c>
      <c r="H164" s="105">
        <v>0.0</v>
      </c>
      <c r="I164" s="105">
        <v>0.0</v>
      </c>
      <c r="J164" s="105">
        <v>0.0</v>
      </c>
      <c r="K164" s="105">
        <v>0.0</v>
      </c>
      <c r="L164" s="105">
        <v>0.0</v>
      </c>
      <c r="M164" s="105">
        <v>0.0</v>
      </c>
      <c r="N164" s="105">
        <v>16092.0</v>
      </c>
      <c r="O164" s="105">
        <v>7015.0</v>
      </c>
      <c r="P164" s="105">
        <v>9541.0</v>
      </c>
      <c r="Q164" s="105">
        <v>13225.0</v>
      </c>
      <c r="R164" s="105">
        <v>6584.0</v>
      </c>
      <c r="S164" s="105">
        <v>5332.0</v>
      </c>
      <c r="T164" s="105">
        <v>5619.0</v>
      </c>
      <c r="U164" s="187">
        <v>4867.0</v>
      </c>
    </row>
    <row r="165" ht="15.75" customHeight="1">
      <c r="A165" s="140" t="s">
        <v>195</v>
      </c>
      <c r="B165" s="105">
        <v>2116.0</v>
      </c>
      <c r="C165" s="105">
        <v>3320.0</v>
      </c>
      <c r="D165" s="105">
        <v>5078.0</v>
      </c>
      <c r="E165" s="105">
        <v>5012.0</v>
      </c>
      <c r="F165" s="105">
        <v>10257.0</v>
      </c>
      <c r="G165" s="105">
        <v>11902.0</v>
      </c>
      <c r="H165" s="105">
        <v>16137.0</v>
      </c>
      <c r="I165" s="105">
        <v>28414.0</v>
      </c>
      <c r="J165" s="105">
        <v>30676.0</v>
      </c>
      <c r="K165" s="105">
        <v>36681.0</v>
      </c>
      <c r="L165" s="105">
        <v>36802.0</v>
      </c>
      <c r="M165" s="105">
        <v>49442.0</v>
      </c>
      <c r="N165" s="105">
        <v>82257.0</v>
      </c>
      <c r="O165" s="105">
        <v>93047.0</v>
      </c>
      <c r="P165" s="105">
        <v>96147.0</v>
      </c>
      <c r="Q165" s="105">
        <v>118338.0</v>
      </c>
      <c r="R165" s="105">
        <v>98257.0</v>
      </c>
      <c r="S165" s="105">
        <v>116602.0</v>
      </c>
      <c r="T165" s="105">
        <v>167106.0</v>
      </c>
      <c r="U165" s="187">
        <v>196403.0</v>
      </c>
    </row>
    <row r="166" ht="15.75" customHeight="1">
      <c r="A166" s="136" t="s">
        <v>196</v>
      </c>
      <c r="B166" s="107">
        <v>3903.0</v>
      </c>
      <c r="C166" s="107">
        <v>9522.0</v>
      </c>
      <c r="D166" s="107">
        <v>16567.0</v>
      </c>
      <c r="E166" s="107">
        <v>27578.0</v>
      </c>
      <c r="F166" s="107">
        <v>26658.0</v>
      </c>
      <c r="G166" s="107">
        <v>40339.0</v>
      </c>
      <c r="H166" s="107">
        <v>67309.0</v>
      </c>
      <c r="I166" s="107">
        <v>72232.0</v>
      </c>
      <c r="J166" s="107">
        <v>91209.0</v>
      </c>
      <c r="K166" s="107">
        <v>101107.0</v>
      </c>
      <c r="L166" s="107">
        <v>133761.0</v>
      </c>
      <c r="M166" s="107">
        <v>206079.0</v>
      </c>
      <c r="N166" s="107">
        <v>300015.0</v>
      </c>
      <c r="O166" s="107">
        <v>397138.0</v>
      </c>
      <c r="P166" s="107">
        <v>473644.0</v>
      </c>
      <c r="Q166" s="107">
        <v>637244.0</v>
      </c>
      <c r="R166" s="107">
        <v>731382.0</v>
      </c>
      <c r="S166" s="107">
        <v>892585.0</v>
      </c>
      <c r="T166" s="107">
        <v>999699.0</v>
      </c>
      <c r="U166" s="184">
        <v>1046643.0</v>
      </c>
    </row>
    <row r="167" ht="15.75" customHeight="1">
      <c r="A167" s="136" t="s">
        <v>34</v>
      </c>
      <c r="B167" s="107">
        <v>2029364.0</v>
      </c>
      <c r="C167" s="107">
        <v>2951904.0</v>
      </c>
      <c r="D167" s="107">
        <v>3825965.0</v>
      </c>
      <c r="E167" s="107">
        <v>5767709.0</v>
      </c>
      <c r="F167" s="107">
        <v>7444900.0</v>
      </c>
      <c r="G167" s="107">
        <v>8617622.0</v>
      </c>
      <c r="H167" s="107">
        <v>7365588.0</v>
      </c>
      <c r="I167" s="107">
        <v>1.0799862E7</v>
      </c>
      <c r="J167" s="107">
        <v>1.33623E7</v>
      </c>
      <c r="K167" s="107">
        <v>1.5323312E7</v>
      </c>
      <c r="L167" s="107">
        <v>1.6830776E7</v>
      </c>
      <c r="M167" s="107">
        <v>1.5699146E7</v>
      </c>
      <c r="N167" s="107">
        <v>1.5878945E7</v>
      </c>
      <c r="O167" s="107">
        <v>1.2936213E7</v>
      </c>
      <c r="P167" s="107">
        <v>1.4894297E7</v>
      </c>
      <c r="Q167" s="107">
        <v>1.6337354E7</v>
      </c>
      <c r="R167" s="107">
        <v>1.6542942E7</v>
      </c>
      <c r="S167" s="107">
        <v>1.5238826E7</v>
      </c>
      <c r="T167" s="107">
        <v>2.1115297E7</v>
      </c>
      <c r="U167" s="184">
        <v>2.4196442E7</v>
      </c>
    </row>
    <row r="168" ht="15.75" customHeight="1">
      <c r="A168" s="140" t="s">
        <v>63</v>
      </c>
      <c r="B168" s="105">
        <v>0.0</v>
      </c>
      <c r="C168" s="105">
        <v>0.0</v>
      </c>
      <c r="D168" s="105">
        <v>0.0</v>
      </c>
      <c r="E168" s="105">
        <v>0.0</v>
      </c>
      <c r="F168" s="105">
        <v>0.0</v>
      </c>
      <c r="G168" s="105">
        <v>0.0</v>
      </c>
      <c r="H168" s="105">
        <v>0.0</v>
      </c>
      <c r="I168" s="105">
        <v>0.0</v>
      </c>
      <c r="J168" s="105">
        <v>0.0</v>
      </c>
      <c r="K168" s="105">
        <v>34312.0</v>
      </c>
      <c r="L168" s="105">
        <v>75087.0</v>
      </c>
      <c r="M168" s="105">
        <v>66079.0</v>
      </c>
      <c r="N168" s="105">
        <v>155333.0</v>
      </c>
      <c r="O168" s="105">
        <v>45680.0</v>
      </c>
      <c r="P168" s="105">
        <v>51852.0</v>
      </c>
      <c r="Q168" s="105">
        <v>77076.0</v>
      </c>
      <c r="R168" s="105">
        <v>122242.0</v>
      </c>
      <c r="S168" s="105">
        <v>156083.0</v>
      </c>
      <c r="T168" s="105">
        <v>139817.0</v>
      </c>
      <c r="U168" s="187">
        <v>156518.0</v>
      </c>
    </row>
    <row r="169" ht="15.75" customHeight="1">
      <c r="A169" s="140" t="s">
        <v>35</v>
      </c>
      <c r="B169" s="105">
        <v>504436.0</v>
      </c>
      <c r="C169" s="105">
        <v>694856.0</v>
      </c>
      <c r="D169" s="105">
        <v>939670.0</v>
      </c>
      <c r="E169" s="105">
        <v>1106412.0</v>
      </c>
      <c r="F169" s="105">
        <v>1389759.0</v>
      </c>
      <c r="G169" s="105">
        <v>1630094.0</v>
      </c>
      <c r="H169" s="105">
        <v>1569465.0</v>
      </c>
      <c r="I169" s="105">
        <v>1994848.0</v>
      </c>
      <c r="J169" s="105">
        <v>2988724.0</v>
      </c>
      <c r="K169" s="105">
        <v>3001305.0</v>
      </c>
      <c r="L169" s="105">
        <v>3436549.0</v>
      </c>
      <c r="M169" s="105">
        <v>3792797.0</v>
      </c>
      <c r="N169" s="105">
        <v>4308107.0</v>
      </c>
      <c r="O169" s="105">
        <v>4331231.0</v>
      </c>
      <c r="P169" s="105">
        <v>4096695.0</v>
      </c>
      <c r="Q169" s="105">
        <v>4266680.0</v>
      </c>
      <c r="R169" s="105">
        <v>4090606.0</v>
      </c>
      <c r="S169" s="105">
        <v>3842700.0</v>
      </c>
      <c r="T169" s="105">
        <v>5252222.0</v>
      </c>
      <c r="U169" s="187">
        <v>3755367.0</v>
      </c>
    </row>
    <row r="170" ht="15.75" customHeight="1">
      <c r="A170" s="136" t="s">
        <v>197</v>
      </c>
      <c r="B170" s="105">
        <v>478418.0</v>
      </c>
      <c r="C170" s="105">
        <v>815887.0</v>
      </c>
      <c r="D170" s="105">
        <v>1293592.0</v>
      </c>
      <c r="E170" s="105">
        <v>1410329.0</v>
      </c>
      <c r="F170" s="105">
        <v>1554461.0</v>
      </c>
      <c r="G170" s="105">
        <v>1874334.0</v>
      </c>
      <c r="H170" s="105">
        <v>1705392.0</v>
      </c>
      <c r="I170" s="105">
        <v>1950773.0</v>
      </c>
      <c r="J170" s="105">
        <v>1994640.0</v>
      </c>
      <c r="K170" s="107">
        <v>2178614.0</v>
      </c>
      <c r="L170" s="107">
        <v>2398432.0</v>
      </c>
      <c r="M170" s="107">
        <v>1928693.0</v>
      </c>
      <c r="N170" s="107">
        <v>2399546.0</v>
      </c>
      <c r="O170" s="107">
        <v>2193031.0</v>
      </c>
      <c r="P170" s="107">
        <v>2227198.0</v>
      </c>
      <c r="Q170" s="107">
        <v>1884771.0</v>
      </c>
      <c r="R170" s="107">
        <v>2289681.0</v>
      </c>
      <c r="S170" s="107">
        <v>2511411.0</v>
      </c>
      <c r="T170" s="107">
        <v>1816390.0</v>
      </c>
      <c r="U170" s="184">
        <v>2033574.0</v>
      </c>
    </row>
    <row r="171" ht="15.75" customHeight="1">
      <c r="A171" s="140" t="s">
        <v>36</v>
      </c>
      <c r="B171" s="105">
        <v>19767.0</v>
      </c>
      <c r="C171" s="105">
        <v>30270.0</v>
      </c>
      <c r="D171" s="105">
        <v>38682.0</v>
      </c>
      <c r="E171" s="105">
        <v>42939.0</v>
      </c>
      <c r="F171" s="105">
        <v>68982.0</v>
      </c>
      <c r="G171" s="105">
        <v>102729.0</v>
      </c>
      <c r="H171" s="105">
        <v>96164.0</v>
      </c>
      <c r="I171" s="105">
        <v>113951.0</v>
      </c>
      <c r="J171" s="105">
        <v>136184.0</v>
      </c>
      <c r="K171" s="105">
        <v>189140.0</v>
      </c>
      <c r="L171" s="105">
        <v>174032.0</v>
      </c>
      <c r="M171" s="105">
        <v>176865.0</v>
      </c>
      <c r="N171" s="105">
        <v>202207.0</v>
      </c>
      <c r="O171" s="105">
        <v>141602.0</v>
      </c>
      <c r="P171" s="105">
        <v>178487.0</v>
      </c>
      <c r="Q171" s="105">
        <v>216222.0</v>
      </c>
      <c r="R171" s="105">
        <v>234528.0</v>
      </c>
      <c r="S171" s="105">
        <v>221329.0</v>
      </c>
      <c r="T171" s="105">
        <v>276740.0</v>
      </c>
      <c r="U171" s="187">
        <v>321421.0</v>
      </c>
    </row>
    <row r="172" ht="15.75" customHeight="1">
      <c r="A172" s="140" t="s">
        <v>198</v>
      </c>
      <c r="B172" s="105">
        <v>1452933.0</v>
      </c>
      <c r="C172" s="105">
        <v>1858587.0</v>
      </c>
      <c r="D172" s="105">
        <v>2576501.0</v>
      </c>
      <c r="E172" s="105">
        <v>3277859.0</v>
      </c>
      <c r="F172" s="105">
        <v>4550030.0</v>
      </c>
      <c r="G172" s="105">
        <v>5116284.0</v>
      </c>
      <c r="H172" s="105">
        <v>4156381.0</v>
      </c>
      <c r="I172" s="105">
        <v>5708835.0</v>
      </c>
      <c r="J172" s="105">
        <v>6566883.0</v>
      </c>
      <c r="K172" s="105">
        <v>6416053.0</v>
      </c>
      <c r="L172" s="105">
        <v>6799061.0</v>
      </c>
      <c r="M172" s="105">
        <v>7167601.0</v>
      </c>
      <c r="N172" s="105">
        <v>7109201.0</v>
      </c>
      <c r="O172" s="105">
        <v>6319591.0</v>
      </c>
      <c r="P172" s="105">
        <v>7019611.0</v>
      </c>
      <c r="Q172" s="105">
        <v>8254438.0</v>
      </c>
      <c r="R172" s="105">
        <v>8537756.0</v>
      </c>
      <c r="S172" s="105">
        <v>8368156.0</v>
      </c>
      <c r="T172" s="105">
        <v>1.1034894E7</v>
      </c>
      <c r="U172" s="187">
        <v>1.139609E7</v>
      </c>
    </row>
    <row r="173" ht="15.75" customHeight="1">
      <c r="A173" s="140" t="s">
        <v>37</v>
      </c>
      <c r="B173" s="105">
        <v>841755.0</v>
      </c>
      <c r="C173" s="105">
        <v>1512544.0</v>
      </c>
      <c r="D173" s="105">
        <v>1956173.0</v>
      </c>
      <c r="E173" s="105">
        <v>2520434.0</v>
      </c>
      <c r="F173" s="105">
        <v>3614204.0</v>
      </c>
      <c r="G173" s="105">
        <v>3917989.0</v>
      </c>
      <c r="H173" s="105">
        <v>2664658.0</v>
      </c>
      <c r="I173" s="105">
        <v>3038875.0</v>
      </c>
      <c r="J173" s="105">
        <v>3713552.0</v>
      </c>
      <c r="K173" s="105">
        <v>3507411.0</v>
      </c>
      <c r="L173" s="105">
        <v>3529136.0</v>
      </c>
      <c r="M173" s="105">
        <v>3109863.0</v>
      </c>
      <c r="N173" s="105">
        <v>3196153.0</v>
      </c>
      <c r="O173" s="105">
        <v>3231790.0</v>
      </c>
      <c r="P173" s="105">
        <v>3194306.0</v>
      </c>
      <c r="Q173" s="105">
        <v>4111622.0</v>
      </c>
      <c r="R173" s="105">
        <v>4597731.0</v>
      </c>
      <c r="S173" s="105">
        <v>5091730.0</v>
      </c>
      <c r="T173" s="105">
        <v>6304566.0</v>
      </c>
      <c r="U173" s="187">
        <v>7682845.0</v>
      </c>
    </row>
    <row r="174" ht="15.75" customHeight="1">
      <c r="A174" s="136" t="s">
        <v>199</v>
      </c>
      <c r="B174" s="107">
        <v>479920.0</v>
      </c>
      <c r="C174" s="107">
        <v>692654.0</v>
      </c>
      <c r="D174" s="107">
        <v>888629.0</v>
      </c>
      <c r="E174" s="107">
        <v>1355551.0</v>
      </c>
      <c r="F174" s="107">
        <v>1892059.0</v>
      </c>
      <c r="G174" s="107">
        <v>2293355.0</v>
      </c>
      <c r="H174" s="107">
        <v>2210406.0</v>
      </c>
      <c r="I174" s="107">
        <v>2442972.0</v>
      </c>
      <c r="J174" s="107">
        <v>2420241.0</v>
      </c>
      <c r="K174" s="107">
        <v>1190229.0</v>
      </c>
      <c r="L174" s="107">
        <v>690152.0</v>
      </c>
      <c r="M174" s="107">
        <v>984371.0</v>
      </c>
      <c r="N174" s="107">
        <v>1024351.0</v>
      </c>
      <c r="O174" s="107">
        <v>939659.0</v>
      </c>
      <c r="P174" s="107">
        <v>1104989.0</v>
      </c>
      <c r="Q174" s="107">
        <v>1275207.0</v>
      </c>
      <c r="R174" s="107">
        <v>1313807.0</v>
      </c>
      <c r="S174" s="107">
        <v>833517.0</v>
      </c>
      <c r="T174" s="107">
        <v>482352.0</v>
      </c>
      <c r="U174" s="184">
        <v>424505.0</v>
      </c>
    </row>
    <row r="175" ht="15.75" customHeight="1">
      <c r="A175" s="136" t="s">
        <v>200</v>
      </c>
      <c r="B175" s="107">
        <v>9004478.0</v>
      </c>
      <c r="C175" s="107">
        <v>1.3544859E7</v>
      </c>
      <c r="D175" s="107">
        <v>1.6549683E7</v>
      </c>
      <c r="E175" s="107">
        <v>2.073325E7</v>
      </c>
      <c r="F175" s="107">
        <v>2.3462252E7</v>
      </c>
      <c r="G175" s="107">
        <v>2.5877295E7</v>
      </c>
      <c r="H175" s="107">
        <v>2.0505295E7</v>
      </c>
      <c r="I175" s="107">
        <v>2.9674922E7</v>
      </c>
      <c r="J175" s="107">
        <v>3.5109073E7</v>
      </c>
      <c r="K175" s="107">
        <v>3.6777357E7</v>
      </c>
      <c r="L175" s="107">
        <v>4.0634145E7</v>
      </c>
      <c r="M175" s="107">
        <v>4.6276868E7</v>
      </c>
      <c r="N175" s="107">
        <v>4.5055573E7</v>
      </c>
      <c r="O175" s="107">
        <v>4.0400323E7</v>
      </c>
      <c r="P175" s="107">
        <v>4.393472E7</v>
      </c>
      <c r="Q175" s="107">
        <v>4.865678E7</v>
      </c>
      <c r="R175" s="107">
        <v>5.5109309E7</v>
      </c>
      <c r="S175" s="107">
        <v>6.0117346E7</v>
      </c>
      <c r="T175" s="107">
        <v>7.8360583E7</v>
      </c>
      <c r="U175" s="184">
        <v>8.1586754E7</v>
      </c>
    </row>
    <row r="176" ht="15.75" customHeight="1">
      <c r="A176" s="140" t="s">
        <v>38</v>
      </c>
      <c r="B176" s="105">
        <v>20808.0</v>
      </c>
      <c r="C176" s="105">
        <v>53561.0</v>
      </c>
      <c r="D176" s="105">
        <v>143738.0</v>
      </c>
      <c r="E176" s="105">
        <v>305778.0</v>
      </c>
      <c r="F176" s="105">
        <v>513766.0</v>
      </c>
      <c r="G176" s="105">
        <v>1479683.0</v>
      </c>
      <c r="H176" s="105">
        <v>1217574.0</v>
      </c>
      <c r="I176" s="105">
        <v>1376501.0</v>
      </c>
      <c r="J176" s="105">
        <v>1996778.0</v>
      </c>
      <c r="K176" s="105">
        <v>1747870.0</v>
      </c>
      <c r="L176" s="105">
        <v>1869364.0</v>
      </c>
      <c r="M176" s="105">
        <v>2468236.0</v>
      </c>
      <c r="N176" s="105">
        <v>1796604.0</v>
      </c>
      <c r="O176" s="105">
        <v>1710061.0</v>
      </c>
      <c r="P176" s="105">
        <v>1323547.0</v>
      </c>
      <c r="Q176" s="105">
        <v>1425934.0</v>
      </c>
      <c r="R176" s="105">
        <v>1590068.0</v>
      </c>
      <c r="S176" s="105">
        <v>1016830.0</v>
      </c>
      <c r="T176" s="105">
        <v>1682964.0</v>
      </c>
      <c r="U176" s="187">
        <v>2217030.0</v>
      </c>
    </row>
    <row r="177" ht="15.75" customHeight="1">
      <c r="A177" s="136" t="s">
        <v>201</v>
      </c>
      <c r="B177" s="107">
        <v>191471.0</v>
      </c>
      <c r="C177" s="107">
        <v>215972.0</v>
      </c>
      <c r="D177" s="107">
        <v>303582.0</v>
      </c>
      <c r="E177" s="107">
        <v>382773.0</v>
      </c>
      <c r="F177" s="107">
        <v>602969.0</v>
      </c>
      <c r="G177" s="107">
        <v>950439.0</v>
      </c>
      <c r="H177" s="107">
        <v>914052.0</v>
      </c>
      <c r="I177" s="107">
        <v>1253127.0</v>
      </c>
      <c r="J177" s="107">
        <v>1653632.0</v>
      </c>
      <c r="K177" s="107">
        <v>2089722.0</v>
      </c>
      <c r="L177" s="107">
        <v>3140702.0</v>
      </c>
      <c r="M177" s="107">
        <v>3843566.0</v>
      </c>
      <c r="N177" s="107">
        <v>4286317.0</v>
      </c>
      <c r="O177" s="107">
        <v>3636663.0</v>
      </c>
      <c r="P177" s="107">
        <v>3135641.0</v>
      </c>
      <c r="Q177" s="107">
        <v>3590574.0</v>
      </c>
      <c r="R177" s="107">
        <v>3811416.0</v>
      </c>
      <c r="S177" s="107">
        <v>4174266.0</v>
      </c>
      <c r="T177" s="107">
        <v>6137117.0</v>
      </c>
      <c r="U177" s="184">
        <v>7774679.0</v>
      </c>
    </row>
    <row r="178" ht="15.75" customHeight="1">
      <c r="A178" s="136" t="s">
        <v>39</v>
      </c>
      <c r="B178" s="107">
        <v>3827905.0</v>
      </c>
      <c r="C178" s="107">
        <v>5801575.0</v>
      </c>
      <c r="D178" s="107">
        <v>7819296.0</v>
      </c>
      <c r="E178" s="107">
        <v>9764065.0</v>
      </c>
      <c r="F178" s="107">
        <v>1.203291E7</v>
      </c>
      <c r="G178" s="107">
        <v>1.5636354E7</v>
      </c>
      <c r="H178" s="107">
        <v>1.3307098E7</v>
      </c>
      <c r="I178" s="107">
        <v>1.9741222E7</v>
      </c>
      <c r="J178" s="107">
        <v>2.5694604E7</v>
      </c>
      <c r="K178" s="107">
        <v>3.1196768E7</v>
      </c>
      <c r="L178" s="107">
        <v>3.2717904E7</v>
      </c>
      <c r="M178" s="107">
        <v>3.4289228E7</v>
      </c>
      <c r="N178" s="107">
        <v>3.8310626E7</v>
      </c>
      <c r="O178" s="107">
        <v>3.7653331E7</v>
      </c>
      <c r="P178" s="107">
        <v>3.8780758E7</v>
      </c>
      <c r="Q178" s="107">
        <v>4.2974256E7</v>
      </c>
      <c r="R178" s="107">
        <v>4.5584839E7</v>
      </c>
      <c r="S178" s="107">
        <v>5.0513176E7</v>
      </c>
      <c r="T178" s="107">
        <v>6.9355428E7</v>
      </c>
      <c r="U178" s="184">
        <v>7.8479645E7</v>
      </c>
    </row>
    <row r="179" ht="15.75" customHeight="1">
      <c r="A179" s="140" t="s">
        <v>74</v>
      </c>
      <c r="B179" s="105">
        <v>1067.0</v>
      </c>
      <c r="C179" s="105">
        <v>1709.0</v>
      </c>
      <c r="D179" s="105">
        <v>1273.0</v>
      </c>
      <c r="E179" s="105">
        <v>5794.0</v>
      </c>
      <c r="F179" s="105">
        <v>9520.0</v>
      </c>
      <c r="G179" s="105">
        <v>9426.0</v>
      </c>
      <c r="H179" s="105">
        <v>23260.0</v>
      </c>
      <c r="I179" s="105">
        <v>42832.0</v>
      </c>
      <c r="J179" s="105">
        <v>70433.0</v>
      </c>
      <c r="K179" s="105">
        <v>62474.0</v>
      </c>
      <c r="L179" s="105">
        <v>47386.0</v>
      </c>
      <c r="M179" s="105">
        <v>60342.0</v>
      </c>
      <c r="N179" s="105">
        <v>105954.0</v>
      </c>
      <c r="O179" s="105">
        <v>167048.0</v>
      </c>
      <c r="P179" s="105">
        <v>132924.0</v>
      </c>
      <c r="Q179" s="105">
        <v>132781.0</v>
      </c>
      <c r="R179" s="105">
        <v>142949.0</v>
      </c>
      <c r="S179" s="105">
        <v>191272.0</v>
      </c>
      <c r="T179" s="105">
        <v>260433.0</v>
      </c>
      <c r="U179" s="187">
        <v>290483.0</v>
      </c>
    </row>
    <row r="180" ht="15.75" customHeight="1">
      <c r="A180" s="136" t="s">
        <v>202</v>
      </c>
      <c r="B180" s="107">
        <v>262540.0</v>
      </c>
      <c r="C180" s="107">
        <v>398654.0</v>
      </c>
      <c r="D180" s="107">
        <v>538095.0</v>
      </c>
      <c r="E180" s="107">
        <v>704015.0</v>
      </c>
      <c r="F180" s="107">
        <v>1376504.0</v>
      </c>
      <c r="G180" s="107">
        <v>1218237.0</v>
      </c>
      <c r="H180" s="107">
        <v>1129801.0</v>
      </c>
      <c r="I180" s="107">
        <v>1333110.0</v>
      </c>
      <c r="J180" s="107">
        <v>1831410.0</v>
      </c>
      <c r="K180" s="107">
        <v>3383142.0</v>
      </c>
      <c r="L180" s="107">
        <v>2443222.0</v>
      </c>
      <c r="M180" s="107">
        <v>2491912.0</v>
      </c>
      <c r="N180" s="107">
        <v>2181978.0</v>
      </c>
      <c r="O180" s="107">
        <v>1938328.0</v>
      </c>
      <c r="P180" s="107">
        <v>1893835.0</v>
      </c>
      <c r="Q180" s="107">
        <v>1991477.0</v>
      </c>
      <c r="R180" s="107">
        <v>2130751.0</v>
      </c>
      <c r="S180" s="107">
        <v>2459153.0</v>
      </c>
      <c r="T180" s="107">
        <v>2952724.0</v>
      </c>
      <c r="U180" s="184">
        <v>3176671.0</v>
      </c>
    </row>
    <row r="181" ht="15.75" customHeight="1">
      <c r="A181" s="140" t="s">
        <v>203</v>
      </c>
      <c r="B181" s="105">
        <v>2043.0</v>
      </c>
      <c r="C181" s="105">
        <v>6278.0</v>
      </c>
      <c r="D181" s="105">
        <v>2941.0</v>
      </c>
      <c r="E181" s="105">
        <v>3740.0</v>
      </c>
      <c r="F181" s="105">
        <v>7679.0</v>
      </c>
      <c r="G181" s="105">
        <v>7966.0</v>
      </c>
      <c r="H181" s="105">
        <v>7995.0</v>
      </c>
      <c r="I181" s="105">
        <v>9754.0</v>
      </c>
      <c r="J181" s="105">
        <v>13277.0</v>
      </c>
      <c r="K181" s="105">
        <v>20160.0</v>
      </c>
      <c r="L181" s="105">
        <v>38480.0</v>
      </c>
      <c r="M181" s="105">
        <v>23943.0</v>
      </c>
      <c r="N181" s="105">
        <v>30464.0</v>
      </c>
      <c r="O181" s="105">
        <v>30906.0</v>
      </c>
      <c r="P181" s="105">
        <v>28205.0</v>
      </c>
      <c r="Q181" s="105">
        <v>24951.0</v>
      </c>
      <c r="R181" s="105">
        <v>29443.0</v>
      </c>
      <c r="S181" s="105">
        <v>33719.0</v>
      </c>
      <c r="T181" s="105">
        <v>53652.0</v>
      </c>
      <c r="U181" s="187">
        <v>56682.0</v>
      </c>
    </row>
    <row r="182" ht="15.75" customHeight="1">
      <c r="A182" s="140" t="s">
        <v>204</v>
      </c>
      <c r="B182" s="105">
        <v>58517.0</v>
      </c>
      <c r="C182" s="105">
        <v>75909.0</v>
      </c>
      <c r="D182" s="105">
        <v>100433.0</v>
      </c>
      <c r="E182" s="105">
        <v>164754.0</v>
      </c>
      <c r="F182" s="105">
        <v>263460.0</v>
      </c>
      <c r="G182" s="105">
        <v>349632.0</v>
      </c>
      <c r="H182" s="105">
        <v>244055.0</v>
      </c>
      <c r="I182" s="105">
        <v>291064.0</v>
      </c>
      <c r="J182" s="105">
        <v>286550.0</v>
      </c>
      <c r="K182" s="105">
        <v>312169.0</v>
      </c>
      <c r="L182" s="105">
        <v>321390.0</v>
      </c>
      <c r="M182" s="105">
        <v>427977.0</v>
      </c>
      <c r="N182" s="105">
        <v>481805.0</v>
      </c>
      <c r="O182" s="105">
        <v>348524.0</v>
      </c>
      <c r="P182" s="105">
        <v>430167.0</v>
      </c>
      <c r="Q182" s="105">
        <v>347256.0</v>
      </c>
      <c r="R182" s="105">
        <v>363502.0</v>
      </c>
      <c r="S182" s="105">
        <v>341200.0</v>
      </c>
      <c r="T182" s="105">
        <v>424604.0</v>
      </c>
      <c r="U182" s="187">
        <v>543557.0</v>
      </c>
    </row>
    <row r="183" ht="15.75" customHeight="1">
      <c r="A183" s="140" t="s">
        <v>205</v>
      </c>
      <c r="B183" s="105">
        <v>183844.0</v>
      </c>
      <c r="C183" s="105">
        <v>245090.0</v>
      </c>
      <c r="D183" s="105">
        <v>295537.0</v>
      </c>
      <c r="E183" s="105">
        <v>357545.0</v>
      </c>
      <c r="F183" s="105">
        <v>491798.0</v>
      </c>
      <c r="G183" s="105">
        <v>696861.0</v>
      </c>
      <c r="H183" s="105">
        <v>711181.0</v>
      </c>
      <c r="I183" s="105">
        <v>994893.0</v>
      </c>
      <c r="J183" s="105">
        <v>1112727.0</v>
      </c>
      <c r="K183" s="105">
        <v>1391786.0</v>
      </c>
      <c r="L183" s="105">
        <v>1263159.0</v>
      </c>
      <c r="M183" s="105">
        <v>1235779.0</v>
      </c>
      <c r="N183" s="105">
        <v>1240208.0</v>
      </c>
      <c r="O183" s="105">
        <v>1306518.0</v>
      </c>
      <c r="P183" s="105">
        <v>1327095.0</v>
      </c>
      <c r="Q183" s="105">
        <v>1415924.0</v>
      </c>
      <c r="R183" s="105">
        <v>1364202.0</v>
      </c>
      <c r="S183" s="105">
        <v>1427658.0</v>
      </c>
      <c r="T183" s="105">
        <v>1865635.0</v>
      </c>
      <c r="U183" s="187">
        <v>1880427.0</v>
      </c>
    </row>
    <row r="184" ht="15.75" customHeight="1">
      <c r="A184" s="136" t="s">
        <v>40</v>
      </c>
      <c r="B184" s="107">
        <v>2065140.0</v>
      </c>
      <c r="C184" s="107">
        <v>2821292.0</v>
      </c>
      <c r="D184" s="107">
        <v>4253726.0</v>
      </c>
      <c r="E184" s="107">
        <v>7303285.0</v>
      </c>
      <c r="F184" s="107">
        <v>1.0484266E7</v>
      </c>
      <c r="G184" s="107">
        <v>1.0606312E7</v>
      </c>
      <c r="H184" s="107">
        <v>8333535.0</v>
      </c>
      <c r="I184" s="107">
        <v>1.1942037E7</v>
      </c>
      <c r="J184" s="107">
        <v>1.5613705E7</v>
      </c>
      <c r="K184" s="107">
        <v>1.5585293E7</v>
      </c>
      <c r="L184" s="107">
        <v>1.7746991E7</v>
      </c>
      <c r="M184" s="107">
        <v>1.9305458E7</v>
      </c>
      <c r="N184" s="107">
        <v>1.863012E7</v>
      </c>
      <c r="O184" s="107">
        <v>1.6807503E7</v>
      </c>
      <c r="P184" s="107">
        <v>1.814352E7</v>
      </c>
      <c r="Q184" s="107">
        <v>1.7864201E7</v>
      </c>
      <c r="R184" s="107">
        <v>1.7323705E7</v>
      </c>
      <c r="S184" s="107">
        <v>2.034642E7</v>
      </c>
      <c r="T184" s="107">
        <v>2.9153869E7</v>
      </c>
      <c r="U184" s="184">
        <v>3.4033749E7</v>
      </c>
    </row>
    <row r="185" ht="15.75" customHeight="1">
      <c r="A185" s="140" t="s">
        <v>206</v>
      </c>
      <c r="B185" s="105">
        <v>78828.0</v>
      </c>
      <c r="C185" s="105">
        <v>84549.0</v>
      </c>
      <c r="D185" s="105">
        <v>90876.0</v>
      </c>
      <c r="E185" s="105">
        <v>162571.0</v>
      </c>
      <c r="F185" s="105">
        <v>302538.0</v>
      </c>
      <c r="G185" s="105">
        <v>801936.0</v>
      </c>
      <c r="H185" s="105">
        <v>915699.0</v>
      </c>
      <c r="I185" s="105">
        <v>525117.0</v>
      </c>
      <c r="J185" s="105">
        <v>784360.0</v>
      </c>
      <c r="K185" s="105">
        <v>1699117.0</v>
      </c>
      <c r="L185" s="105">
        <v>1137644.0</v>
      </c>
      <c r="M185" s="105">
        <v>954282.0</v>
      </c>
      <c r="N185" s="105">
        <v>817095.0</v>
      </c>
      <c r="O185" s="105">
        <v>340029.0</v>
      </c>
      <c r="P185" s="105">
        <v>369050.0</v>
      </c>
      <c r="Q185" s="105">
        <v>316779.0</v>
      </c>
      <c r="R185" s="105">
        <v>430853.0</v>
      </c>
      <c r="S185" s="105">
        <v>443489.0</v>
      </c>
      <c r="T185" s="105">
        <v>513404.0</v>
      </c>
      <c r="U185" s="187">
        <v>867636.0</v>
      </c>
    </row>
    <row r="186" ht="15.75" customHeight="1">
      <c r="A186" s="136" t="s">
        <v>529</v>
      </c>
      <c r="B186" s="107">
        <v>23.0</v>
      </c>
      <c r="C186" s="107">
        <v>2.0</v>
      </c>
      <c r="D186" s="107">
        <v>248.0</v>
      </c>
      <c r="E186" s="107">
        <v>739.0</v>
      </c>
      <c r="F186" s="107">
        <v>926.0</v>
      </c>
      <c r="G186" s="107">
        <v>1380.0</v>
      </c>
      <c r="H186" s="107">
        <v>406.0</v>
      </c>
      <c r="I186" s="107">
        <v>424.0</v>
      </c>
      <c r="J186" s="107">
        <v>400.0</v>
      </c>
      <c r="K186" s="107">
        <v>296.0</v>
      </c>
      <c r="L186" s="107">
        <v>378.0</v>
      </c>
      <c r="M186" s="107">
        <v>1086.0</v>
      </c>
      <c r="N186" s="107">
        <v>3791.0</v>
      </c>
      <c r="O186" s="107">
        <v>885.0</v>
      </c>
      <c r="P186" s="107">
        <v>2677.0</v>
      </c>
      <c r="Q186" s="107">
        <v>3010.0</v>
      </c>
      <c r="R186" s="107">
        <v>3025.0</v>
      </c>
      <c r="S186" s="107">
        <v>3311.0</v>
      </c>
      <c r="T186" s="107">
        <v>4972.0</v>
      </c>
      <c r="U186" s="184">
        <v>9960.0</v>
      </c>
    </row>
    <row r="187" ht="15.75" customHeight="1">
      <c r="A187" s="140" t="s">
        <v>207</v>
      </c>
      <c r="B187" s="105">
        <v>67.0</v>
      </c>
      <c r="C187" s="105">
        <v>2244.0</v>
      </c>
      <c r="D187" s="105">
        <v>6349.0</v>
      </c>
      <c r="E187" s="105">
        <v>10882.0</v>
      </c>
      <c r="F187" s="105">
        <v>6644.0</v>
      </c>
      <c r="G187" s="105">
        <v>46251.0</v>
      </c>
      <c r="H187" s="105">
        <v>6058.0</v>
      </c>
      <c r="I187" s="105">
        <v>8417.0</v>
      </c>
      <c r="J187" s="105">
        <v>14939.0</v>
      </c>
      <c r="K187" s="105">
        <v>143449.0</v>
      </c>
      <c r="L187" s="105">
        <v>7534.0</v>
      </c>
      <c r="M187" s="105">
        <v>4645.0</v>
      </c>
      <c r="N187" s="105">
        <v>15337.0</v>
      </c>
      <c r="O187" s="105">
        <v>5624.0</v>
      </c>
      <c r="P187" s="105">
        <v>18345.0</v>
      </c>
      <c r="Q187" s="105">
        <v>12147.0</v>
      </c>
      <c r="R187" s="105">
        <v>21738.0</v>
      </c>
      <c r="S187" s="105">
        <v>16141.0</v>
      </c>
      <c r="T187" s="105">
        <v>46425.0</v>
      </c>
      <c r="U187" s="187">
        <v>33201.0</v>
      </c>
    </row>
    <row r="188" ht="15.75" customHeight="1">
      <c r="A188" s="136" t="s">
        <v>208</v>
      </c>
      <c r="B188" s="107">
        <v>51389.0</v>
      </c>
      <c r="C188" s="107">
        <v>76427.0</v>
      </c>
      <c r="D188" s="107">
        <v>79366.0</v>
      </c>
      <c r="E188" s="107">
        <v>137802.0</v>
      </c>
      <c r="F188" s="107">
        <v>202945.0</v>
      </c>
      <c r="G188" s="107">
        <v>230100.0</v>
      </c>
      <c r="H188" s="107">
        <v>231172.0</v>
      </c>
      <c r="I188" s="107">
        <v>257526.0</v>
      </c>
      <c r="J188" s="107">
        <v>359382.0</v>
      </c>
      <c r="K188" s="107">
        <v>495143.0</v>
      </c>
      <c r="L188" s="107">
        <v>452213.0</v>
      </c>
      <c r="M188" s="107">
        <v>486569.0</v>
      </c>
      <c r="N188" s="107">
        <v>555168.0</v>
      </c>
      <c r="O188" s="107">
        <v>825620.0</v>
      </c>
      <c r="P188" s="107">
        <v>777325.0</v>
      </c>
      <c r="Q188" s="107">
        <v>706400.0</v>
      </c>
      <c r="R188" s="107">
        <v>740649.0</v>
      </c>
      <c r="S188" s="107">
        <v>790287.0</v>
      </c>
      <c r="T188" s="107">
        <v>1022951.0</v>
      </c>
      <c r="U188" s="184">
        <v>1076903.0</v>
      </c>
    </row>
    <row r="189" ht="15.75" customHeight="1">
      <c r="A189" s="136" t="s">
        <v>41</v>
      </c>
      <c r="B189" s="107">
        <v>928552.0</v>
      </c>
      <c r="C189" s="107">
        <v>1443292.0</v>
      </c>
      <c r="D189" s="107">
        <v>2492521.0</v>
      </c>
      <c r="E189" s="107">
        <v>3722129.0</v>
      </c>
      <c r="F189" s="107">
        <v>5921159.0</v>
      </c>
      <c r="G189" s="107">
        <v>7566283.0</v>
      </c>
      <c r="H189" s="107">
        <v>3603782.0</v>
      </c>
      <c r="I189" s="107">
        <v>5563831.0</v>
      </c>
      <c r="J189" s="107">
        <v>7147075.0</v>
      </c>
      <c r="K189" s="107">
        <v>7324649.0</v>
      </c>
      <c r="L189" s="107">
        <v>7849225.0</v>
      </c>
      <c r="M189" s="107">
        <v>5106229.0</v>
      </c>
      <c r="N189" s="107">
        <v>3516420.0</v>
      </c>
      <c r="O189" s="107">
        <v>4235573.0</v>
      </c>
      <c r="P189" s="107">
        <v>5040557.0</v>
      </c>
      <c r="Q189" s="107">
        <v>7025517.0</v>
      </c>
      <c r="R189" s="107">
        <v>7399575.0</v>
      </c>
      <c r="S189" s="107">
        <v>6877930.0</v>
      </c>
      <c r="T189" s="107">
        <v>9404594.0</v>
      </c>
      <c r="U189" s="184">
        <v>3300422.0</v>
      </c>
    </row>
    <row r="190" ht="15.75" customHeight="1">
      <c r="A190" s="136" t="s">
        <v>42</v>
      </c>
      <c r="B190" s="107">
        <v>5036997.0</v>
      </c>
      <c r="C190" s="107">
        <v>6841135.0</v>
      </c>
      <c r="D190" s="107">
        <v>8729839.0</v>
      </c>
      <c r="E190" s="107">
        <v>1.140478E7</v>
      </c>
      <c r="F190" s="107">
        <v>1.7104968E7</v>
      </c>
      <c r="G190" s="107">
        <v>2.364369E7</v>
      </c>
      <c r="H190" s="107">
        <v>1.8632296E7</v>
      </c>
      <c r="I190" s="107">
        <v>2.1235461E7</v>
      </c>
      <c r="J190" s="107">
        <v>2.6812848E7</v>
      </c>
      <c r="K190" s="107">
        <v>2.9568343E7</v>
      </c>
      <c r="L190" s="107">
        <v>3.3411295E7</v>
      </c>
      <c r="M190" s="107">
        <v>3.9034507E7</v>
      </c>
      <c r="N190" s="107">
        <v>3.7069274E7</v>
      </c>
      <c r="O190" s="107">
        <v>3.047326E7</v>
      </c>
      <c r="P190" s="107">
        <v>2.8842011E7</v>
      </c>
      <c r="Q190" s="107">
        <v>2.9902887E7</v>
      </c>
      <c r="R190" s="107">
        <v>3.3412895E7</v>
      </c>
      <c r="S190" s="107">
        <v>3.2310092E7</v>
      </c>
      <c r="T190" s="107">
        <v>4.3818205E7</v>
      </c>
      <c r="U190" s="184">
        <v>5.3861687E7</v>
      </c>
    </row>
    <row r="191" ht="15.75" customHeight="1">
      <c r="A191" s="140" t="s">
        <v>43</v>
      </c>
      <c r="B191" s="105">
        <v>1.0823721E7</v>
      </c>
      <c r="C191" s="105">
        <v>1.4966962E7</v>
      </c>
      <c r="D191" s="105">
        <v>1.8976474E7</v>
      </c>
      <c r="E191" s="105">
        <v>2.4163209E7</v>
      </c>
      <c r="F191" s="105">
        <v>3.1666365E7</v>
      </c>
      <c r="G191" s="105">
        <v>3.6072739E7</v>
      </c>
      <c r="H191" s="105">
        <v>3.1277364E7</v>
      </c>
      <c r="I191" s="105">
        <v>3.8767054E7</v>
      </c>
      <c r="J191" s="105">
        <v>4.4122055E7</v>
      </c>
      <c r="K191" s="105">
        <v>4.6296693E7</v>
      </c>
      <c r="L191" s="105">
        <v>5.0942128E7</v>
      </c>
      <c r="M191" s="105">
        <v>5.7141135E7</v>
      </c>
      <c r="N191" s="105">
        <v>5.9667967E7</v>
      </c>
      <c r="O191" s="105">
        <v>5.6261404E7</v>
      </c>
      <c r="P191" s="105">
        <v>5.703988E7</v>
      </c>
      <c r="Q191" s="105">
        <v>5.6987896E7</v>
      </c>
      <c r="R191" s="105">
        <v>6.2425024E7</v>
      </c>
      <c r="S191" s="105">
        <v>7.2561344E7</v>
      </c>
      <c r="T191" s="105">
        <v>8.7029777E7</v>
      </c>
      <c r="U191" s="187">
        <v>8.1544682E7</v>
      </c>
    </row>
    <row r="192" ht="15.75" customHeight="1">
      <c r="A192" s="140" t="s">
        <v>209</v>
      </c>
      <c r="B192" s="105">
        <v>9.2626296E7</v>
      </c>
      <c r="C192" s="105">
        <v>1.25148956E8</v>
      </c>
      <c r="D192" s="105">
        <v>1.63180459E8</v>
      </c>
      <c r="E192" s="105">
        <v>2.03801046E8</v>
      </c>
      <c r="F192" s="105">
        <v>2.3316879E8</v>
      </c>
      <c r="G192" s="105">
        <v>2.52843531E8</v>
      </c>
      <c r="H192" s="105">
        <v>2.2129502E8</v>
      </c>
      <c r="I192" s="105">
        <v>2.83780323E8</v>
      </c>
      <c r="J192" s="105">
        <v>3.25010988E8</v>
      </c>
      <c r="K192" s="105">
        <v>3.52438221E8</v>
      </c>
      <c r="L192" s="105">
        <v>3.69063859E8</v>
      </c>
      <c r="M192" s="105">
        <v>3.9709925E8</v>
      </c>
      <c r="N192" s="105">
        <v>4.1080488E8</v>
      </c>
      <c r="O192" s="105">
        <v>3.88145454E8</v>
      </c>
      <c r="P192" s="105">
        <v>4.31664273E8</v>
      </c>
      <c r="Q192" s="105">
        <v>4.79701581E8</v>
      </c>
      <c r="R192" s="105">
        <v>4.19322837E8</v>
      </c>
      <c r="S192" s="105">
        <v>4.52492932E8</v>
      </c>
      <c r="T192" s="105">
        <v>5.771255E8</v>
      </c>
      <c r="U192" s="187">
        <v>5.8275612E8</v>
      </c>
    </row>
    <row r="193" ht="15.75" customHeight="1">
      <c r="A193" s="140" t="s">
        <v>210</v>
      </c>
      <c r="B193" s="105">
        <v>127620.0</v>
      </c>
      <c r="C193" s="105">
        <v>209551.0</v>
      </c>
      <c r="D193" s="105">
        <v>282571.0</v>
      </c>
      <c r="E193" s="105">
        <v>402432.0</v>
      </c>
      <c r="F193" s="105">
        <v>626023.0</v>
      </c>
      <c r="G193" s="105">
        <v>1027685.0</v>
      </c>
      <c r="H193" s="105">
        <v>819613.0</v>
      </c>
      <c r="I193" s="105">
        <v>1477575.0</v>
      </c>
      <c r="J193" s="105">
        <v>2001564.0</v>
      </c>
      <c r="K193" s="105">
        <v>2413269.0</v>
      </c>
      <c r="L193" s="105">
        <v>2323634.0</v>
      </c>
      <c r="M193" s="105">
        <v>2458490.0</v>
      </c>
      <c r="N193" s="105">
        <v>1959159.0</v>
      </c>
      <c r="O193" s="105">
        <v>1786564.0</v>
      </c>
      <c r="P193" s="105">
        <v>2159528.0</v>
      </c>
      <c r="Q193" s="105">
        <v>2071256.0</v>
      </c>
      <c r="R193" s="105">
        <v>1948991.0</v>
      </c>
      <c r="S193" s="105">
        <v>1703048.0</v>
      </c>
      <c r="T193" s="105">
        <v>2858028.0</v>
      </c>
      <c r="U193" s="187">
        <v>2983077.0</v>
      </c>
    </row>
    <row r="194" ht="15.75" customHeight="1">
      <c r="A194" s="140" t="s">
        <v>44</v>
      </c>
      <c r="B194" s="105">
        <v>146783.0</v>
      </c>
      <c r="C194" s="105">
        <v>172442.0</v>
      </c>
      <c r="D194" s="105">
        <v>230064.0</v>
      </c>
      <c r="E194" s="105">
        <v>406154.0</v>
      </c>
      <c r="F194" s="105">
        <v>764854.0</v>
      </c>
      <c r="G194" s="105">
        <v>1277814.0</v>
      </c>
      <c r="H194" s="105">
        <v>1560539.0</v>
      </c>
      <c r="I194" s="105">
        <v>1181024.0</v>
      </c>
      <c r="J194" s="105">
        <v>1359242.0</v>
      </c>
      <c r="K194" s="105">
        <v>1783339.0</v>
      </c>
      <c r="L194" s="105">
        <v>2613355.0</v>
      </c>
      <c r="M194" s="105">
        <v>2678214.0</v>
      </c>
      <c r="N194" s="105">
        <v>2236357.0</v>
      </c>
      <c r="O194" s="105">
        <v>2033302.0</v>
      </c>
      <c r="P194" s="105">
        <v>2763952.0</v>
      </c>
      <c r="Q194" s="105">
        <v>3942096.0</v>
      </c>
      <c r="R194" s="105">
        <v>5032088.0</v>
      </c>
      <c r="S194" s="105">
        <v>5138708.0</v>
      </c>
      <c r="T194" s="105">
        <v>5882075.0</v>
      </c>
      <c r="U194" s="187">
        <v>7504177.0</v>
      </c>
    </row>
    <row r="195" ht="15.75" customHeight="1">
      <c r="A195" s="140" t="s">
        <v>72</v>
      </c>
      <c r="B195" s="105">
        <v>2885.0</v>
      </c>
      <c r="C195" s="105">
        <v>7228.0</v>
      </c>
      <c r="D195" s="105">
        <v>7798.0</v>
      </c>
      <c r="E195" s="105">
        <v>18324.0</v>
      </c>
      <c r="F195" s="105">
        <v>21289.0</v>
      </c>
      <c r="G195" s="105">
        <v>34643.0</v>
      </c>
      <c r="H195" s="105">
        <v>47442.0</v>
      </c>
      <c r="I195" s="105">
        <v>22604.0</v>
      </c>
      <c r="J195" s="105">
        <v>133860.0</v>
      </c>
      <c r="K195" s="105">
        <v>133612.0</v>
      </c>
      <c r="L195" s="105">
        <v>380483.0</v>
      </c>
      <c r="M195" s="105">
        <v>180236.0</v>
      </c>
      <c r="N195" s="105">
        <v>72398.0</v>
      </c>
      <c r="O195" s="105">
        <v>64875.0</v>
      </c>
      <c r="P195" s="105">
        <v>66050.0</v>
      </c>
      <c r="Q195" s="105">
        <v>63431.0</v>
      </c>
      <c r="R195" s="105">
        <v>77252.0</v>
      </c>
      <c r="S195" s="105">
        <v>72412.0</v>
      </c>
      <c r="T195" s="105">
        <v>87643.0</v>
      </c>
      <c r="U195" s="187">
        <v>96198.0</v>
      </c>
    </row>
    <row r="196" ht="15.75" customHeight="1">
      <c r="A196" s="136" t="s">
        <v>211</v>
      </c>
      <c r="B196" s="107">
        <v>199237.0</v>
      </c>
      <c r="C196" s="107">
        <v>595526.0</v>
      </c>
      <c r="D196" s="107">
        <v>907853.0</v>
      </c>
      <c r="E196" s="107">
        <v>1698021.0</v>
      </c>
      <c r="F196" s="107">
        <v>2838505.0</v>
      </c>
      <c r="G196" s="107">
        <v>3365981.0</v>
      </c>
      <c r="H196" s="107">
        <v>2811265.0</v>
      </c>
      <c r="I196" s="107">
        <v>3648587.0</v>
      </c>
      <c r="J196" s="107">
        <v>6521892.0</v>
      </c>
      <c r="K196" s="107">
        <v>9304091.0</v>
      </c>
      <c r="L196" s="107">
        <v>6064501.0</v>
      </c>
      <c r="M196" s="107">
        <v>5657421.0</v>
      </c>
      <c r="N196" s="107">
        <v>5314949.0</v>
      </c>
      <c r="O196" s="107">
        <v>2535885.0</v>
      </c>
      <c r="P196" s="107">
        <v>1751130.0</v>
      </c>
      <c r="Q196" s="107">
        <v>1146539.0</v>
      </c>
      <c r="R196" s="107">
        <v>1540075.0</v>
      </c>
      <c r="S196" s="107">
        <v>1518839.0</v>
      </c>
      <c r="T196" s="107">
        <v>2185885.0</v>
      </c>
      <c r="U196" s="184">
        <v>3008994.0</v>
      </c>
    </row>
    <row r="197" ht="15.75" customHeight="1">
      <c r="A197" s="140" t="s">
        <v>212</v>
      </c>
      <c r="B197" s="105">
        <v>3182739.0</v>
      </c>
      <c r="C197" s="105">
        <v>4260028.0</v>
      </c>
      <c r="D197" s="105">
        <v>5643899.0</v>
      </c>
      <c r="E197" s="105">
        <v>7463355.0</v>
      </c>
      <c r="F197" s="105">
        <v>1.1894984E7</v>
      </c>
      <c r="G197" s="105">
        <v>1.5122133E7</v>
      </c>
      <c r="H197" s="105">
        <v>1.6300914E7</v>
      </c>
      <c r="I197" s="105">
        <v>2.3101556E7</v>
      </c>
      <c r="J197" s="105">
        <v>2.9091568E7</v>
      </c>
      <c r="K197" s="105">
        <v>3.4212587E7</v>
      </c>
      <c r="L197" s="105">
        <v>4.8586298E7</v>
      </c>
      <c r="M197" s="105">
        <v>6.3730014E7</v>
      </c>
      <c r="N197" s="105">
        <v>6.6381154E7</v>
      </c>
      <c r="O197" s="105">
        <v>6.1585175E7</v>
      </c>
      <c r="P197" s="105">
        <v>7.2117144E7</v>
      </c>
      <c r="Q197" s="105">
        <v>8.4015799E7</v>
      </c>
      <c r="R197" s="105">
        <v>9.7868882E7</v>
      </c>
      <c r="S197" s="105">
        <v>1.13815239E8</v>
      </c>
      <c r="T197" s="105">
        <v>1.3790487E8</v>
      </c>
      <c r="U197" s="187">
        <v>1.469599E8</v>
      </c>
    </row>
    <row r="198" ht="15.75" customHeight="1">
      <c r="A198" s="136" t="s">
        <v>213</v>
      </c>
      <c r="B198" s="107">
        <v>6695.0</v>
      </c>
      <c r="C198" s="107">
        <v>9843.0</v>
      </c>
      <c r="D198" s="107">
        <v>23598.0</v>
      </c>
      <c r="E198" s="107">
        <v>27864.0</v>
      </c>
      <c r="F198" s="107">
        <v>37676.0</v>
      </c>
      <c r="G198" s="107">
        <v>40780.0</v>
      </c>
      <c r="H198" s="107">
        <v>23624.0</v>
      </c>
      <c r="I198" s="107">
        <v>26008.0</v>
      </c>
      <c r="J198" s="107">
        <v>47815.0</v>
      </c>
      <c r="K198" s="107">
        <v>40725.0</v>
      </c>
      <c r="L198" s="107">
        <v>90677.0</v>
      </c>
      <c r="M198" s="107">
        <v>75507.0</v>
      </c>
      <c r="N198" s="107">
        <v>70770.0</v>
      </c>
      <c r="O198" s="107">
        <v>61599.0</v>
      </c>
      <c r="P198" s="107">
        <v>69361.0</v>
      </c>
      <c r="Q198" s="107">
        <v>73758.0</v>
      </c>
      <c r="R198" s="107">
        <v>82144.0</v>
      </c>
      <c r="S198" s="107">
        <v>100456.0</v>
      </c>
      <c r="T198" s="107">
        <v>128005.0</v>
      </c>
      <c r="U198" s="184">
        <v>158130.0</v>
      </c>
    </row>
    <row r="199" ht="15.75" customHeight="1">
      <c r="A199" s="136" t="s">
        <v>214</v>
      </c>
      <c r="B199" s="107">
        <v>353381.0</v>
      </c>
      <c r="C199" s="107">
        <v>457704.0</v>
      </c>
      <c r="D199" s="107">
        <v>547096.0</v>
      </c>
      <c r="E199" s="107">
        <v>802261.0</v>
      </c>
      <c r="F199" s="107">
        <v>997908.0</v>
      </c>
      <c r="G199" s="107">
        <v>1184584.0</v>
      </c>
      <c r="H199" s="107">
        <v>1168419.0</v>
      </c>
      <c r="I199" s="107">
        <v>1223859.0</v>
      </c>
      <c r="J199" s="107">
        <v>1104281.0</v>
      </c>
      <c r="K199" s="107">
        <v>1955099.0</v>
      </c>
      <c r="L199" s="107">
        <v>2138817.0</v>
      </c>
      <c r="M199" s="107">
        <v>2201314.0</v>
      </c>
      <c r="N199" s="107">
        <v>1436297.0</v>
      </c>
      <c r="O199" s="107">
        <v>1710399.0</v>
      </c>
      <c r="P199" s="107">
        <v>1645825.0</v>
      </c>
      <c r="Q199" s="107">
        <v>1876595.0</v>
      </c>
      <c r="R199" s="107">
        <v>2819029.0</v>
      </c>
      <c r="S199" s="107">
        <v>2881277.0</v>
      </c>
      <c r="T199" s="107">
        <v>2570114.0</v>
      </c>
      <c r="U199" s="184">
        <v>2797613.0</v>
      </c>
    </row>
    <row r="200" ht="15.75" customHeight="1">
      <c r="A200" s="140" t="s">
        <v>215</v>
      </c>
      <c r="B200" s="105">
        <v>34875.0</v>
      </c>
      <c r="C200" s="105">
        <v>51042.0</v>
      </c>
      <c r="D200" s="105">
        <v>48495.0</v>
      </c>
      <c r="E200" s="105">
        <v>102525.0</v>
      </c>
      <c r="F200" s="105">
        <v>198265.0</v>
      </c>
      <c r="G200" s="105">
        <v>264348.0</v>
      </c>
      <c r="H200" s="105">
        <v>152030.0</v>
      </c>
      <c r="I200" s="105">
        <v>301676.0</v>
      </c>
      <c r="J200" s="105">
        <v>617335.0</v>
      </c>
      <c r="K200" s="105">
        <v>697306.0</v>
      </c>
      <c r="L200" s="105">
        <v>729692.0</v>
      </c>
      <c r="M200" s="105">
        <v>725666.0</v>
      </c>
      <c r="N200" s="105">
        <v>553244.0</v>
      </c>
      <c r="O200" s="105">
        <v>492415.0</v>
      </c>
      <c r="P200" s="105">
        <v>713843.0</v>
      </c>
      <c r="Q200" s="105">
        <v>969452.0</v>
      </c>
      <c r="R200" s="105">
        <v>970349.0</v>
      </c>
      <c r="S200" s="105">
        <v>681339.0</v>
      </c>
      <c r="T200" s="105">
        <v>780854.0</v>
      </c>
      <c r="U200" s="187">
        <v>979685.0</v>
      </c>
    </row>
    <row r="201" ht="15.75" customHeight="1">
      <c r="A201" s="215" t="s">
        <v>216</v>
      </c>
      <c r="B201" s="216">
        <v>30266.0</v>
      </c>
      <c r="C201" s="216">
        <v>113063.0</v>
      </c>
      <c r="D201" s="216">
        <v>125370.0</v>
      </c>
      <c r="E201" s="216">
        <v>136293.0</v>
      </c>
      <c r="F201" s="216">
        <v>203347.0</v>
      </c>
      <c r="G201" s="216">
        <v>133100.0</v>
      </c>
      <c r="H201" s="216">
        <v>156285.0</v>
      </c>
      <c r="I201" s="216">
        <v>315863.0</v>
      </c>
      <c r="J201" s="216">
        <v>410278.0</v>
      </c>
      <c r="K201" s="216">
        <v>430484.0</v>
      </c>
      <c r="L201" s="216">
        <v>413826.0</v>
      </c>
      <c r="M201" s="216">
        <v>403801.0</v>
      </c>
      <c r="N201" s="216">
        <v>546347.0</v>
      </c>
      <c r="O201" s="216">
        <v>390871.0</v>
      </c>
      <c r="P201" s="216">
        <v>441285.0</v>
      </c>
      <c r="Q201" s="216">
        <v>446070.0</v>
      </c>
      <c r="R201" s="216">
        <v>368805.0</v>
      </c>
      <c r="S201" s="216">
        <v>524709.0</v>
      </c>
      <c r="T201" s="216">
        <v>920006.0</v>
      </c>
      <c r="U201" s="217">
        <v>1124587.0</v>
      </c>
    </row>
    <row r="202" ht="15.75" customHeight="1"/>
    <row r="203" ht="15.75" customHeight="1">
      <c r="A203" s="226" t="s">
        <v>443</v>
      </c>
      <c r="B203" s="89"/>
      <c r="C203" s="89"/>
      <c r="D203" s="89"/>
      <c r="E203" s="89"/>
      <c r="F203" s="89"/>
      <c r="G203" s="89"/>
      <c r="H203" s="89"/>
      <c r="I203" s="89"/>
      <c r="J203" s="89"/>
      <c r="K203" s="89"/>
      <c r="L203" s="89"/>
      <c r="M203" s="89"/>
      <c r="N203" s="89"/>
      <c r="O203" s="89"/>
      <c r="P203" s="89"/>
      <c r="Q203" s="89"/>
      <c r="R203" s="89"/>
      <c r="S203" s="89"/>
      <c r="T203" s="89"/>
      <c r="U203" s="89"/>
    </row>
    <row r="204" ht="15.75" customHeight="1">
      <c r="A204" s="145" t="s">
        <v>444</v>
      </c>
      <c r="B204" s="112">
        <v>673846.0</v>
      </c>
      <c r="C204" s="112">
        <v>780601.0</v>
      </c>
      <c r="D204" s="112">
        <v>883068.0</v>
      </c>
      <c r="E204" s="112">
        <v>1048676.0</v>
      </c>
      <c r="F204" s="112">
        <v>1552170.0</v>
      </c>
      <c r="G204" s="112">
        <v>1769958.0</v>
      </c>
      <c r="H204" s="112">
        <v>1428190.0</v>
      </c>
      <c r="I204" s="112">
        <v>1854333.0</v>
      </c>
      <c r="J204" s="112">
        <v>2226819.0</v>
      </c>
      <c r="K204" s="112">
        <v>2040342.0</v>
      </c>
      <c r="L204" s="112">
        <v>2037527.0</v>
      </c>
      <c r="M204" s="112">
        <v>2396212.0</v>
      </c>
      <c r="N204" s="112">
        <v>2497854.0</v>
      </c>
      <c r="O204" s="112">
        <v>2241478.0</v>
      </c>
      <c r="P204" s="112">
        <v>2517300.0</v>
      </c>
      <c r="Q204" s="112">
        <v>2842355.0</v>
      </c>
      <c r="R204" s="112">
        <v>3047771.0</v>
      </c>
      <c r="S204" s="112">
        <v>3406366.0</v>
      </c>
      <c r="T204" s="112">
        <v>5349525.0</v>
      </c>
      <c r="U204" s="146">
        <v>5118761.0</v>
      </c>
    </row>
    <row r="205" ht="15.75" customHeight="1">
      <c r="A205" s="145" t="s">
        <v>446</v>
      </c>
      <c r="B205" s="112">
        <v>3933697.0</v>
      </c>
      <c r="C205" s="112">
        <v>5859680.0</v>
      </c>
      <c r="D205" s="112">
        <v>7738745.0</v>
      </c>
      <c r="E205" s="112">
        <v>9906043.0</v>
      </c>
      <c r="F205" s="112">
        <v>1.2689159E7</v>
      </c>
      <c r="G205" s="112">
        <v>1.4871301E7</v>
      </c>
      <c r="H205" s="112">
        <v>1.087279E7</v>
      </c>
      <c r="I205" s="112">
        <v>1.4302162E7</v>
      </c>
      <c r="J205" s="112">
        <v>1.8973831E7</v>
      </c>
      <c r="K205" s="112">
        <v>1.63767E7</v>
      </c>
      <c r="L205" s="112">
        <v>1.5560178E7</v>
      </c>
      <c r="M205" s="112">
        <v>1.7216405E7</v>
      </c>
      <c r="N205" s="112">
        <v>1.6222593E7</v>
      </c>
      <c r="O205" s="112">
        <v>1.484768E7</v>
      </c>
      <c r="P205" s="112">
        <v>1.5779441E7</v>
      </c>
      <c r="Q205" s="112">
        <v>1.713781E7</v>
      </c>
      <c r="R205" s="112">
        <v>1.8234319E7</v>
      </c>
      <c r="S205" s="112">
        <v>2.0751809E7</v>
      </c>
      <c r="T205" s="112">
        <v>3.0381731E7</v>
      </c>
      <c r="U205" s="146">
        <v>3.5635134E7</v>
      </c>
    </row>
    <row r="206" ht="15.75" customHeight="1">
      <c r="A206" s="145" t="s">
        <v>448</v>
      </c>
      <c r="B206" s="112">
        <v>218364.0</v>
      </c>
      <c r="C206" s="112">
        <v>185225.0</v>
      </c>
      <c r="D206" s="112">
        <v>287277.0</v>
      </c>
      <c r="E206" s="112">
        <v>350704.0</v>
      </c>
      <c r="F206" s="112">
        <v>698456.0</v>
      </c>
      <c r="G206" s="112">
        <v>1124872.0</v>
      </c>
      <c r="H206" s="112">
        <v>1204660.0</v>
      </c>
      <c r="I206" s="112">
        <v>1347788.0</v>
      </c>
      <c r="J206" s="112">
        <v>1123405.0</v>
      </c>
      <c r="K206" s="112">
        <v>1093322.0</v>
      </c>
      <c r="L206" s="112">
        <v>971730.0</v>
      </c>
      <c r="M206" s="112">
        <v>1037576.0</v>
      </c>
      <c r="N206" s="112">
        <v>589286.0</v>
      </c>
      <c r="O206" s="112">
        <v>464684.0</v>
      </c>
      <c r="P206" s="112">
        <v>523525.0</v>
      </c>
      <c r="Q206" s="112">
        <v>736855.0</v>
      </c>
      <c r="R206" s="112">
        <v>580810.0</v>
      </c>
      <c r="S206" s="112">
        <v>893105.0</v>
      </c>
      <c r="T206" s="112">
        <v>866743.0</v>
      </c>
      <c r="U206" s="146">
        <v>1168051.0</v>
      </c>
    </row>
    <row r="207" ht="15.75" customHeight="1">
      <c r="A207" s="145" t="s">
        <v>450</v>
      </c>
      <c r="B207" s="112">
        <v>139677.0</v>
      </c>
      <c r="C207" s="112">
        <v>202019.0</v>
      </c>
      <c r="D207" s="112">
        <v>311426.0</v>
      </c>
      <c r="E207" s="112">
        <v>456032.0</v>
      </c>
      <c r="F207" s="112">
        <v>584829.0</v>
      </c>
      <c r="G207" s="112">
        <v>588130.0</v>
      </c>
      <c r="H207" s="112">
        <v>362296.0</v>
      </c>
      <c r="I207" s="112">
        <v>676738.0</v>
      </c>
      <c r="J207" s="112">
        <v>1130855.0</v>
      </c>
      <c r="K207" s="112">
        <v>1233666.0</v>
      </c>
      <c r="L207" s="112">
        <v>1109820.0</v>
      </c>
      <c r="M207" s="112">
        <v>1146098.0</v>
      </c>
      <c r="N207" s="112">
        <v>954352.0</v>
      </c>
      <c r="O207" s="112">
        <v>965061.0</v>
      </c>
      <c r="P207" s="112">
        <v>991172.0</v>
      </c>
      <c r="Q207" s="112">
        <v>1032203.0</v>
      </c>
      <c r="R207" s="112">
        <v>922325.0</v>
      </c>
      <c r="S207" s="112">
        <v>863881.0</v>
      </c>
      <c r="T207" s="112">
        <v>1009976.0</v>
      </c>
      <c r="U207" s="146">
        <v>946570.0</v>
      </c>
    </row>
    <row r="208" ht="15.75" customHeight="1">
      <c r="A208" s="145" t="s">
        <v>452</v>
      </c>
      <c r="B208" s="112">
        <v>1673508.0</v>
      </c>
      <c r="C208" s="112">
        <v>2493623.0</v>
      </c>
      <c r="D208" s="112">
        <v>3625937.0</v>
      </c>
      <c r="E208" s="112">
        <v>4958431.0</v>
      </c>
      <c r="F208" s="112">
        <v>6571390.0</v>
      </c>
      <c r="G208" s="112">
        <v>7349531.0</v>
      </c>
      <c r="H208" s="112">
        <v>4525948.0</v>
      </c>
      <c r="I208" s="112">
        <v>5498929.0</v>
      </c>
      <c r="J208" s="112">
        <v>6640366.0</v>
      </c>
      <c r="K208" s="112">
        <v>7440753.0</v>
      </c>
      <c r="L208" s="112">
        <v>5831524.0</v>
      </c>
      <c r="M208" s="112">
        <v>5098980.0</v>
      </c>
      <c r="N208" s="112">
        <v>3552095.0</v>
      </c>
      <c r="O208" s="112">
        <v>2889509.0</v>
      </c>
      <c r="P208" s="112">
        <v>2838389.0</v>
      </c>
      <c r="Q208" s="112">
        <v>3086395.0</v>
      </c>
      <c r="R208" s="112">
        <v>3044486.0</v>
      </c>
      <c r="S208" s="112">
        <v>2949768.0</v>
      </c>
      <c r="T208" s="112">
        <v>3802995.0</v>
      </c>
      <c r="U208" s="146">
        <v>4552942.0</v>
      </c>
    </row>
    <row r="209" ht="15.75" customHeight="1">
      <c r="A209" s="145" t="s">
        <v>454</v>
      </c>
      <c r="B209" s="112">
        <v>7331063.0</v>
      </c>
      <c r="C209" s="112">
        <v>9967437.0</v>
      </c>
      <c r="D209" s="112">
        <v>1.1691653E7</v>
      </c>
      <c r="E209" s="112">
        <v>1.3978874E7</v>
      </c>
      <c r="F209" s="112">
        <v>2.0466709E7</v>
      </c>
      <c r="G209" s="112">
        <v>2.3498662E7</v>
      </c>
      <c r="H209" s="112">
        <v>2.1611741E7</v>
      </c>
      <c r="I209" s="112">
        <v>2.7858709E7</v>
      </c>
      <c r="J209" s="112">
        <v>3.0245913E7</v>
      </c>
      <c r="K209" s="112">
        <v>2.7195963E7</v>
      </c>
      <c r="L209" s="112">
        <v>2.6948466E7</v>
      </c>
      <c r="M209" s="112">
        <v>2.8975791E7</v>
      </c>
      <c r="N209" s="112">
        <v>2.7063408E7</v>
      </c>
      <c r="O209" s="112">
        <v>2.5176549E7</v>
      </c>
      <c r="P209" s="112">
        <v>2.802929E7</v>
      </c>
      <c r="Q209" s="112">
        <v>3.1193002E7</v>
      </c>
      <c r="R209" s="112">
        <v>3.3325281E7</v>
      </c>
      <c r="S209" s="112">
        <v>3.7329852E7</v>
      </c>
      <c r="T209" s="112">
        <v>4.6382581E7</v>
      </c>
      <c r="U209" s="146">
        <v>4.6138801E7</v>
      </c>
    </row>
    <row r="210" ht="15.75" customHeight="1">
      <c r="A210" s="145" t="s">
        <v>456</v>
      </c>
      <c r="B210" s="112">
        <v>1.7442112E7</v>
      </c>
      <c r="C210" s="112">
        <v>2.3755732E7</v>
      </c>
      <c r="D210" s="112">
        <v>3.2527131E7</v>
      </c>
      <c r="E210" s="112">
        <v>4.0314598E7</v>
      </c>
      <c r="F210" s="112">
        <v>4.8744144E7</v>
      </c>
      <c r="G210" s="112">
        <v>5.9208951E7</v>
      </c>
      <c r="H210" s="112">
        <v>4.9919564E7</v>
      </c>
      <c r="I210" s="112">
        <v>6.8047133E7</v>
      </c>
      <c r="J210" s="112">
        <v>7.6399999E7</v>
      </c>
      <c r="K210" s="112">
        <v>6.9212732E7</v>
      </c>
      <c r="L210" s="112">
        <v>6.73425E7</v>
      </c>
      <c r="M210" s="112">
        <v>7.2703049E7</v>
      </c>
      <c r="N210" s="112">
        <v>6.9216821E7</v>
      </c>
      <c r="O210" s="112">
        <v>6.5768897E7</v>
      </c>
      <c r="P210" s="112">
        <v>7.1224289E7</v>
      </c>
      <c r="Q210" s="112">
        <v>7.7908711E7</v>
      </c>
      <c r="R210" s="112">
        <v>7.9789085E7</v>
      </c>
      <c r="S210" s="112">
        <v>8.6807061E7</v>
      </c>
      <c r="T210" s="112">
        <v>1.15181923E8</v>
      </c>
      <c r="U210" s="146">
        <v>1.16226632E8</v>
      </c>
    </row>
    <row r="211" ht="15.75" customHeight="1">
      <c r="A211" s="145" t="s">
        <v>458</v>
      </c>
      <c r="B211" s="112">
        <v>1113604.0</v>
      </c>
      <c r="C211" s="112">
        <v>1380330.0</v>
      </c>
      <c r="D211" s="112">
        <v>1935285.0</v>
      </c>
      <c r="E211" s="112">
        <v>2178865.0</v>
      </c>
      <c r="F211" s="112">
        <v>3276583.0</v>
      </c>
      <c r="G211" s="112">
        <v>4074586.0</v>
      </c>
      <c r="H211" s="112">
        <v>3458065.0</v>
      </c>
      <c r="I211" s="112">
        <v>3958943.0</v>
      </c>
      <c r="J211" s="112">
        <v>3949368.0</v>
      </c>
      <c r="K211" s="112">
        <v>3593168.0</v>
      </c>
      <c r="L211" s="112">
        <v>3218976.0</v>
      </c>
      <c r="M211" s="112">
        <v>4185607.0</v>
      </c>
      <c r="N211" s="112">
        <v>3664447.0</v>
      </c>
      <c r="O211" s="112">
        <v>4249965.0</v>
      </c>
      <c r="P211" s="112">
        <v>4780552.0</v>
      </c>
      <c r="Q211" s="112">
        <v>6542161.0</v>
      </c>
      <c r="R211" s="112">
        <v>7740115.0</v>
      </c>
      <c r="S211" s="112">
        <v>7036562.0</v>
      </c>
      <c r="T211" s="112">
        <v>1.1180074E7</v>
      </c>
      <c r="U211" s="146">
        <v>1.2988405E7</v>
      </c>
    </row>
    <row r="212" ht="15.75" customHeight="1">
      <c r="A212" s="145" t="s">
        <v>460</v>
      </c>
      <c r="B212" s="112">
        <v>1391579.0</v>
      </c>
      <c r="C212" s="112">
        <v>2140223.0</v>
      </c>
      <c r="D212" s="112">
        <v>3184340.0</v>
      </c>
      <c r="E212" s="112">
        <v>3918248.0</v>
      </c>
      <c r="F212" s="112">
        <v>4439066.0</v>
      </c>
      <c r="G212" s="112">
        <v>4324169.0</v>
      </c>
      <c r="H212" s="112">
        <v>1979341.0</v>
      </c>
      <c r="I212" s="112">
        <v>1992057.0</v>
      </c>
      <c r="J212" s="112">
        <v>2166075.0</v>
      </c>
      <c r="K212" s="112">
        <v>2098343.0</v>
      </c>
      <c r="L212" s="112">
        <v>2477167.0</v>
      </c>
      <c r="M212" s="112">
        <v>2801682.0</v>
      </c>
      <c r="N212" s="112">
        <v>2825002.0</v>
      </c>
      <c r="O212" s="112">
        <v>2789797.0</v>
      </c>
      <c r="P212" s="112">
        <v>2908818.0</v>
      </c>
      <c r="Q212" s="112">
        <v>3651707.0</v>
      </c>
      <c r="R212" s="112">
        <v>3294171.0</v>
      </c>
      <c r="S212" s="112">
        <v>3995892.0</v>
      </c>
      <c r="T212" s="112">
        <v>5321332.0</v>
      </c>
      <c r="U212" s="146">
        <v>5725882.0</v>
      </c>
    </row>
    <row r="213" ht="15.75" customHeight="1">
      <c r="A213" s="145" t="s">
        <v>462</v>
      </c>
      <c r="B213" s="112">
        <v>6652754.0</v>
      </c>
      <c r="C213" s="112">
        <v>9224391.0</v>
      </c>
      <c r="D213" s="112">
        <v>1.1690507E7</v>
      </c>
      <c r="E213" s="112">
        <v>1.5977188E7</v>
      </c>
      <c r="F213" s="112">
        <v>2.1189388E7</v>
      </c>
      <c r="G213" s="112">
        <v>2.6631139E7</v>
      </c>
      <c r="H213" s="112">
        <v>2.0244613E7</v>
      </c>
      <c r="I213" s="112">
        <v>3.1145158E7</v>
      </c>
      <c r="J213" s="112">
        <v>3.3694562E7</v>
      </c>
      <c r="K213" s="112">
        <v>2.5657525E7</v>
      </c>
      <c r="L213" s="112">
        <v>2.5754655E7</v>
      </c>
      <c r="M213" s="112">
        <v>2.875923E7</v>
      </c>
      <c r="N213" s="112">
        <v>2.7852875E7</v>
      </c>
      <c r="O213" s="112">
        <v>2.6488828E7</v>
      </c>
      <c r="P213" s="112">
        <v>2.9234031E7</v>
      </c>
      <c r="Q213" s="112">
        <v>3.3266948E7</v>
      </c>
      <c r="R213" s="112">
        <v>3.3523791E7</v>
      </c>
      <c r="S213" s="112">
        <v>3.2921603E7</v>
      </c>
      <c r="T213" s="112">
        <v>4.3640497E7</v>
      </c>
      <c r="U213" s="146">
        <v>5.0917821E7</v>
      </c>
    </row>
    <row r="214" ht="15.75" customHeight="1">
      <c r="A214" s="145" t="s">
        <v>464</v>
      </c>
      <c r="B214" s="112">
        <v>110622.0</v>
      </c>
      <c r="C214" s="112">
        <v>178997.0</v>
      </c>
      <c r="D214" s="112">
        <v>281699.0</v>
      </c>
      <c r="E214" s="112">
        <v>439404.0</v>
      </c>
      <c r="F214" s="112">
        <v>686137.0</v>
      </c>
      <c r="G214" s="112">
        <v>848980.0</v>
      </c>
      <c r="H214" s="112">
        <v>452299.0</v>
      </c>
      <c r="I214" s="112">
        <v>794160.0</v>
      </c>
      <c r="J214" s="112">
        <v>1192947.0</v>
      </c>
      <c r="K214" s="112">
        <v>1312709.0</v>
      </c>
      <c r="L214" s="112">
        <v>1374267.0</v>
      </c>
      <c r="M214" s="112">
        <v>1316699.0</v>
      </c>
      <c r="N214" s="112">
        <v>1023450.0</v>
      </c>
      <c r="O214" s="112">
        <v>1067721.0</v>
      </c>
      <c r="P214" s="112">
        <v>1145469.0</v>
      </c>
      <c r="Q214" s="112">
        <v>1169822.0</v>
      </c>
      <c r="R214" s="112">
        <v>1093586.0</v>
      </c>
      <c r="S214" s="112">
        <v>1052332.0</v>
      </c>
      <c r="T214" s="112">
        <v>1146483.0</v>
      </c>
      <c r="U214" s="146">
        <v>1025342.0</v>
      </c>
    </row>
    <row r="215" ht="15.75" customHeight="1">
      <c r="A215" s="145" t="s">
        <v>466</v>
      </c>
      <c r="B215" s="112">
        <v>170517.0</v>
      </c>
      <c r="C215" s="112">
        <v>272360.0</v>
      </c>
      <c r="D215" s="112">
        <v>360709.0</v>
      </c>
      <c r="E215" s="112">
        <v>555859.0</v>
      </c>
      <c r="F215" s="112">
        <v>802945.0</v>
      </c>
      <c r="G215" s="112">
        <v>1059978.0</v>
      </c>
      <c r="H215" s="112">
        <v>655714.0</v>
      </c>
      <c r="I215" s="112">
        <v>982341.0</v>
      </c>
      <c r="J215" s="112">
        <v>1335101.0</v>
      </c>
      <c r="K215" s="112">
        <v>1630885.0</v>
      </c>
      <c r="L215" s="112">
        <v>1686178.0</v>
      </c>
      <c r="M215" s="112">
        <v>1658291.0</v>
      </c>
      <c r="N215" s="112">
        <v>1210964.0</v>
      </c>
      <c r="O215" s="112">
        <v>1294494.0</v>
      </c>
      <c r="P215" s="112">
        <v>1596468.0</v>
      </c>
      <c r="Q215" s="112">
        <v>1763529.0</v>
      </c>
      <c r="R215" s="112">
        <v>1697645.0</v>
      </c>
      <c r="S215" s="112">
        <v>1807600.0</v>
      </c>
      <c r="T215" s="112">
        <v>2195782.0</v>
      </c>
      <c r="U215" s="146">
        <v>1789750.0</v>
      </c>
    </row>
    <row r="216" ht="15.75" customHeight="1">
      <c r="A216" s="145" t="s">
        <v>468</v>
      </c>
      <c r="B216" s="112">
        <v>311414.0</v>
      </c>
      <c r="C216" s="112">
        <v>917517.0</v>
      </c>
      <c r="D216" s="112">
        <v>2039604.0</v>
      </c>
      <c r="E216" s="112">
        <v>2015941.0</v>
      </c>
      <c r="F216" s="112">
        <v>2053025.0</v>
      </c>
      <c r="G216" s="112">
        <v>3554492.0</v>
      </c>
      <c r="H216" s="112">
        <v>3049991.0</v>
      </c>
      <c r="I216" s="112">
        <v>987463.0</v>
      </c>
      <c r="J216" s="112">
        <v>1595051.0</v>
      </c>
      <c r="K216" s="112">
        <v>1956195.0</v>
      </c>
      <c r="L216" s="112">
        <v>1807834.0</v>
      </c>
      <c r="M216" s="112">
        <v>1948754.0</v>
      </c>
      <c r="N216" s="112">
        <v>2325442.0</v>
      </c>
      <c r="O216" s="112">
        <v>1255227.0</v>
      </c>
      <c r="P216" s="112">
        <v>700187.0</v>
      </c>
      <c r="Q216" s="112">
        <v>855142.0</v>
      </c>
      <c r="R216" s="112">
        <v>1550201.0</v>
      </c>
      <c r="S216" s="112">
        <v>949473.0</v>
      </c>
      <c r="T216" s="112">
        <v>1441898.0</v>
      </c>
      <c r="U216" s="146">
        <v>526282.0</v>
      </c>
    </row>
    <row r="217" ht="15.75" customHeight="1">
      <c r="A217" s="145" t="s">
        <v>470</v>
      </c>
      <c r="B217" s="112">
        <v>124435.0</v>
      </c>
      <c r="C217" s="112">
        <v>273180.0</v>
      </c>
      <c r="D217" s="112">
        <v>301105.0</v>
      </c>
      <c r="E217" s="112">
        <v>475057.0</v>
      </c>
      <c r="F217" s="112">
        <v>327777.0</v>
      </c>
      <c r="G217" s="112">
        <v>1066464.0</v>
      </c>
      <c r="H217" s="112">
        <v>1262785.0</v>
      </c>
      <c r="I217" s="112">
        <v>1844910.0</v>
      </c>
      <c r="J217" s="112">
        <v>2329586.0</v>
      </c>
      <c r="K217" s="112">
        <v>2245419.0</v>
      </c>
      <c r="L217" s="112">
        <v>2514566.0</v>
      </c>
      <c r="M217" s="112">
        <v>3192859.0</v>
      </c>
      <c r="N217" s="112">
        <v>2376905.0</v>
      </c>
      <c r="O217" s="112">
        <v>1585299.0</v>
      </c>
      <c r="P217" s="112">
        <v>2108031.0</v>
      </c>
      <c r="Q217" s="112">
        <v>1434090.0</v>
      </c>
      <c r="R217" s="112">
        <v>1159832.0</v>
      </c>
      <c r="S217" s="112">
        <v>1367804.0</v>
      </c>
      <c r="T217" s="112">
        <v>2201437.0</v>
      </c>
      <c r="U217" s="146">
        <v>1973906.0</v>
      </c>
    </row>
    <row r="218" ht="15.75" customHeight="1">
      <c r="A218" s="145" t="s">
        <v>472</v>
      </c>
      <c r="B218" s="112">
        <v>406256.0</v>
      </c>
      <c r="C218" s="112">
        <v>588259.0</v>
      </c>
      <c r="D218" s="112">
        <v>911953.0</v>
      </c>
      <c r="E218" s="112">
        <v>1359664.0</v>
      </c>
      <c r="F218" s="112">
        <v>1834752.0</v>
      </c>
      <c r="G218" s="112">
        <v>2317102.0</v>
      </c>
      <c r="H218" s="112">
        <v>1923516.0</v>
      </c>
      <c r="I218" s="112">
        <v>2513318.0</v>
      </c>
      <c r="J218" s="112">
        <v>2801434.0</v>
      </c>
      <c r="K218" s="112">
        <v>2501158.0</v>
      </c>
      <c r="L218" s="112">
        <v>2506864.0</v>
      </c>
      <c r="M218" s="112">
        <v>3137073.0</v>
      </c>
      <c r="N218" s="112">
        <v>2897547.0</v>
      </c>
      <c r="O218" s="112">
        <v>4023223.0</v>
      </c>
      <c r="P218" s="112">
        <v>3464745.0</v>
      </c>
      <c r="Q218" s="112">
        <v>3768702.0</v>
      </c>
      <c r="R218" s="112">
        <v>4366438.0</v>
      </c>
      <c r="S218" s="112">
        <v>4180565.0</v>
      </c>
      <c r="T218" s="112">
        <v>5354238.0</v>
      </c>
      <c r="U218" s="146">
        <v>5978102.0</v>
      </c>
    </row>
    <row r="219" ht="15.75" customHeight="1">
      <c r="A219" s="145" t="s">
        <v>474</v>
      </c>
      <c r="B219" s="112">
        <v>137070.0</v>
      </c>
      <c r="C219" s="112">
        <v>159870.0</v>
      </c>
      <c r="D219" s="112">
        <v>308355.0</v>
      </c>
      <c r="E219" s="112">
        <v>577283.0</v>
      </c>
      <c r="F219" s="112">
        <v>1470688.0</v>
      </c>
      <c r="G219" s="112">
        <v>1966040.0</v>
      </c>
      <c r="H219" s="112">
        <v>1399015.0</v>
      </c>
      <c r="I219" s="112">
        <v>1958477.0</v>
      </c>
      <c r="J219" s="112">
        <v>2512600.0</v>
      </c>
      <c r="K219" s="112">
        <v>2423050.0</v>
      </c>
      <c r="L219" s="112">
        <v>3084437.0</v>
      </c>
      <c r="M219" s="112">
        <v>2828496.0</v>
      </c>
      <c r="N219" s="112">
        <v>2795050.0</v>
      </c>
      <c r="O219" s="112">
        <v>2861673.0</v>
      </c>
      <c r="P219" s="112">
        <v>2727123.0</v>
      </c>
      <c r="Q219" s="112">
        <v>2558825.0</v>
      </c>
      <c r="R219" s="112">
        <v>2923824.0</v>
      </c>
      <c r="S219" s="112">
        <v>3031506.0</v>
      </c>
      <c r="T219" s="112">
        <v>4545308.0</v>
      </c>
      <c r="U219" s="146">
        <v>4435772.0</v>
      </c>
    </row>
    <row r="220" ht="15.75" customHeight="1">
      <c r="A220" s="145" t="s">
        <v>476</v>
      </c>
      <c r="B220" s="112">
        <v>151285.0</v>
      </c>
      <c r="C220" s="112">
        <v>206899.0</v>
      </c>
      <c r="D220" s="112">
        <v>265565.0</v>
      </c>
      <c r="E220" s="112">
        <v>446442.0</v>
      </c>
      <c r="F220" s="112">
        <v>701450.0</v>
      </c>
      <c r="G220" s="112">
        <v>964206.0</v>
      </c>
      <c r="H220" s="112">
        <v>770101.0</v>
      </c>
      <c r="I220" s="112">
        <v>1385669.0</v>
      </c>
      <c r="J220" s="112">
        <v>1675371.0</v>
      </c>
      <c r="K220" s="112">
        <v>1566641.0</v>
      </c>
      <c r="L220" s="112">
        <v>1832812.0</v>
      </c>
      <c r="M220" s="112">
        <v>1991942.0</v>
      </c>
      <c r="N220" s="112">
        <v>2092396.0</v>
      </c>
      <c r="O220" s="112">
        <v>2281868.0</v>
      </c>
      <c r="P220" s="112">
        <v>2889919.0</v>
      </c>
      <c r="Q220" s="112">
        <v>4435174.0</v>
      </c>
      <c r="R220" s="112">
        <v>3411523.0</v>
      </c>
      <c r="S220" s="112">
        <v>3452194.0</v>
      </c>
      <c r="T220" s="112">
        <v>5363255.0</v>
      </c>
      <c r="U220" s="146">
        <v>6861226.0</v>
      </c>
    </row>
    <row r="221" ht="15.75" customHeight="1">
      <c r="A221" s="145" t="s">
        <v>478</v>
      </c>
      <c r="B221" s="112">
        <v>3931376.0</v>
      </c>
      <c r="C221" s="112">
        <v>5532653.0</v>
      </c>
      <c r="D221" s="112">
        <v>8483531.0</v>
      </c>
      <c r="E221" s="112">
        <v>1.1545365E7</v>
      </c>
      <c r="F221" s="112">
        <v>1.6622007E7</v>
      </c>
      <c r="G221" s="112">
        <v>2.0818395E7</v>
      </c>
      <c r="H221" s="112">
        <v>1.4077808E7</v>
      </c>
      <c r="I221" s="112">
        <v>1.8178686E7</v>
      </c>
      <c r="J221" s="112">
        <v>1.9723609E7</v>
      </c>
      <c r="K221" s="112">
        <v>1.8240174E7</v>
      </c>
      <c r="L221" s="112">
        <v>1.8931672E7</v>
      </c>
      <c r="M221" s="112">
        <v>2.1501636E7</v>
      </c>
      <c r="N221" s="112">
        <v>2.1899151E7</v>
      </c>
      <c r="O221" s="112">
        <v>2.154696E7</v>
      </c>
      <c r="P221" s="112">
        <v>2.3014599E7</v>
      </c>
      <c r="Q221" s="112">
        <v>2.5064193E7</v>
      </c>
      <c r="R221" s="112">
        <v>2.690178E7</v>
      </c>
      <c r="S221" s="112">
        <v>2.7519029E7</v>
      </c>
      <c r="T221" s="112">
        <v>3.6128484E7</v>
      </c>
      <c r="U221" s="146">
        <v>4.1752131E7</v>
      </c>
    </row>
    <row r="222" ht="15.75" customHeight="1">
      <c r="A222" s="145" t="s">
        <v>480</v>
      </c>
      <c r="B222" s="112">
        <v>1.3501235E7</v>
      </c>
      <c r="C222" s="112">
        <v>1.8518819E7</v>
      </c>
      <c r="D222" s="112">
        <v>2.5875735E7</v>
      </c>
      <c r="E222" s="112">
        <v>3.0861138E7</v>
      </c>
      <c r="F222" s="112">
        <v>4.1423052E7</v>
      </c>
      <c r="G222" s="112">
        <v>4.5918581E7</v>
      </c>
      <c r="H222" s="112">
        <v>3.6682225E7</v>
      </c>
      <c r="I222" s="112">
        <v>4.9704161E7</v>
      </c>
      <c r="J222" s="112">
        <v>5.9499691E7</v>
      </c>
      <c r="K222" s="112">
        <v>5.8898785E7</v>
      </c>
      <c r="L222" s="112">
        <v>6.0314752E7</v>
      </c>
      <c r="M222" s="112">
        <v>6.4928516E7</v>
      </c>
      <c r="N222" s="112">
        <v>5.9633422E7</v>
      </c>
      <c r="O222" s="112">
        <v>5.7746634E7</v>
      </c>
      <c r="P222" s="112">
        <v>6.732506E7</v>
      </c>
      <c r="Q222" s="112">
        <v>7.3124185E7</v>
      </c>
      <c r="R222" s="112">
        <v>7.3978804E7</v>
      </c>
      <c r="S222" s="112">
        <v>7.9006021E7</v>
      </c>
      <c r="T222" s="112">
        <v>1.02433417E8</v>
      </c>
      <c r="U222" s="146">
        <v>1.17730975E8</v>
      </c>
    </row>
    <row r="223" ht="15.75" customHeight="1"/>
    <row r="224" ht="15.75" customHeight="1">
      <c r="A224" s="98" t="s">
        <v>531</v>
      </c>
    </row>
    <row r="225" ht="15.75" customHeight="1">
      <c r="A225" s="99" t="s">
        <v>560</v>
      </c>
      <c r="B225" s="134" t="s">
        <v>491</v>
      </c>
      <c r="C225" s="134" t="s">
        <v>492</v>
      </c>
      <c r="D225" s="134" t="s">
        <v>493</v>
      </c>
      <c r="E225" s="134" t="s">
        <v>494</v>
      </c>
      <c r="F225" s="134" t="s">
        <v>495</v>
      </c>
      <c r="G225" s="134" t="s">
        <v>496</v>
      </c>
      <c r="H225" s="134" t="s">
        <v>497</v>
      </c>
      <c r="I225" s="134" t="s">
        <v>498</v>
      </c>
      <c r="J225" s="134" t="s">
        <v>499</v>
      </c>
      <c r="K225" s="134" t="s">
        <v>500</v>
      </c>
      <c r="L225" s="134" t="s">
        <v>501</v>
      </c>
      <c r="M225" s="134" t="s">
        <v>502</v>
      </c>
      <c r="N225" s="134" t="s">
        <v>503</v>
      </c>
      <c r="O225" s="134" t="s">
        <v>504</v>
      </c>
      <c r="P225" s="134" t="s">
        <v>505</v>
      </c>
      <c r="Q225" s="134" t="s">
        <v>506</v>
      </c>
      <c r="R225" s="134" t="s">
        <v>507</v>
      </c>
      <c r="S225" s="134" t="s">
        <v>508</v>
      </c>
      <c r="T225" s="134" t="s">
        <v>509</v>
      </c>
      <c r="U225" s="135" t="s">
        <v>510</v>
      </c>
    </row>
    <row r="226" ht="15.75" customHeight="1">
      <c r="A226" s="136" t="s">
        <v>511</v>
      </c>
      <c r="B226" s="120">
        <f t="shared" ref="B226:U226" si="2">B11/B$11</f>
        <v>1</v>
      </c>
      <c r="C226" s="120">
        <f t="shared" si="2"/>
        <v>1</v>
      </c>
      <c r="D226" s="120">
        <f t="shared" si="2"/>
        <v>1</v>
      </c>
      <c r="E226" s="120">
        <f t="shared" si="2"/>
        <v>1</v>
      </c>
      <c r="F226" s="120">
        <f t="shared" si="2"/>
        <v>1</v>
      </c>
      <c r="G226" s="120">
        <f t="shared" si="2"/>
        <v>1</v>
      </c>
      <c r="H226" s="120">
        <f t="shared" si="2"/>
        <v>1</v>
      </c>
      <c r="I226" s="120">
        <f t="shared" si="2"/>
        <v>1</v>
      </c>
      <c r="J226" s="120">
        <f t="shared" si="2"/>
        <v>1</v>
      </c>
      <c r="K226" s="120">
        <f t="shared" si="2"/>
        <v>1</v>
      </c>
      <c r="L226" s="120">
        <f t="shared" si="2"/>
        <v>1</v>
      </c>
      <c r="M226" s="120">
        <f t="shared" si="2"/>
        <v>1</v>
      </c>
      <c r="N226" s="120">
        <f t="shared" si="2"/>
        <v>1</v>
      </c>
      <c r="O226" s="120">
        <f t="shared" si="2"/>
        <v>1</v>
      </c>
      <c r="P226" s="120">
        <f t="shared" si="2"/>
        <v>1</v>
      </c>
      <c r="Q226" s="120">
        <f t="shared" si="2"/>
        <v>1</v>
      </c>
      <c r="R226" s="120">
        <f t="shared" si="2"/>
        <v>1</v>
      </c>
      <c r="S226" s="120">
        <f t="shared" si="2"/>
        <v>1</v>
      </c>
      <c r="T226" s="120">
        <f t="shared" si="2"/>
        <v>1</v>
      </c>
      <c r="U226" s="196">
        <f t="shared" si="2"/>
        <v>1</v>
      </c>
    </row>
    <row r="227" ht="15.75" customHeight="1">
      <c r="A227" s="136" t="s">
        <v>101</v>
      </c>
      <c r="B227" s="120">
        <f t="shared" ref="B227:U227" si="3">B12/B$11</f>
        <v>0.00006034989563</v>
      </c>
      <c r="C227" s="120">
        <f t="shared" si="3"/>
        <v>0.00009602316473</v>
      </c>
      <c r="D227" s="120">
        <f t="shared" si="3"/>
        <v>0.00006720752126</v>
      </c>
      <c r="E227" s="120">
        <f t="shared" si="3"/>
        <v>0.0001037086468</v>
      </c>
      <c r="F227" s="120">
        <f t="shared" si="3"/>
        <v>0.0001389546794</v>
      </c>
      <c r="G227" s="120">
        <f t="shared" si="3"/>
        <v>0.0001059814995</v>
      </c>
      <c r="H227" s="120">
        <f t="shared" si="3"/>
        <v>0.0001775613267</v>
      </c>
      <c r="I227" s="120">
        <f t="shared" si="3"/>
        <v>0.0001110844348</v>
      </c>
      <c r="J227" s="120">
        <f t="shared" si="3"/>
        <v>0.0001211606645</v>
      </c>
      <c r="K227" s="120">
        <f t="shared" si="3"/>
        <v>0.0002264925964</v>
      </c>
      <c r="L227" s="120">
        <f t="shared" si="3"/>
        <v>0.0001486002332</v>
      </c>
      <c r="M227" s="120">
        <f t="shared" si="3"/>
        <v>0.0001680229805</v>
      </c>
      <c r="N227" s="120">
        <f t="shared" si="3"/>
        <v>0.0001596590725</v>
      </c>
      <c r="O227" s="120">
        <f t="shared" si="3"/>
        <v>0.0002038215941</v>
      </c>
      <c r="P227" s="120">
        <f t="shared" si="3"/>
        <v>0.0002381789413</v>
      </c>
      <c r="Q227" s="120">
        <f t="shared" si="3"/>
        <v>0.0002677651812</v>
      </c>
      <c r="R227" s="120">
        <f t="shared" si="3"/>
        <v>0.0002400795652</v>
      </c>
      <c r="S227" s="120">
        <f t="shared" si="3"/>
        <v>0.0001934320574</v>
      </c>
      <c r="T227" s="120">
        <f t="shared" si="3"/>
        <v>0.0001411294506</v>
      </c>
      <c r="U227" s="196">
        <f t="shared" si="3"/>
        <v>0.0001539077184</v>
      </c>
    </row>
    <row r="228" ht="15.75" customHeight="1">
      <c r="A228" s="136" t="s">
        <v>2</v>
      </c>
      <c r="B228" s="120">
        <f t="shared" ref="B228:U228" si="4">B13/B$11</f>
        <v>0.00007346408061</v>
      </c>
      <c r="C228" s="120">
        <f t="shared" si="4"/>
        <v>0.0001065991456</v>
      </c>
      <c r="D228" s="120">
        <f t="shared" si="4"/>
        <v>0.0001092061521</v>
      </c>
      <c r="E228" s="120">
        <f t="shared" si="4"/>
        <v>0.00006817274536</v>
      </c>
      <c r="F228" s="120">
        <f t="shared" si="4"/>
        <v>0.00007374967173</v>
      </c>
      <c r="G228" s="120">
        <f t="shared" si="4"/>
        <v>0.0001370706268</v>
      </c>
      <c r="H228" s="120">
        <f t="shared" si="4"/>
        <v>0.0001729809458</v>
      </c>
      <c r="I228" s="120">
        <f t="shared" si="4"/>
        <v>0.0001263040767</v>
      </c>
      <c r="J228" s="120">
        <f t="shared" si="4"/>
        <v>0.0001482747155</v>
      </c>
      <c r="K228" s="120">
        <f t="shared" si="4"/>
        <v>0.0001678582526</v>
      </c>
      <c r="L228" s="120">
        <f t="shared" si="4"/>
        <v>0.0001469420223</v>
      </c>
      <c r="M228" s="120">
        <f t="shared" si="4"/>
        <v>0.0001614956152</v>
      </c>
      <c r="N228" s="120">
        <f t="shared" si="4"/>
        <v>0.0001886495093</v>
      </c>
      <c r="O228" s="120">
        <f t="shared" si="4"/>
        <v>0.0002419087765</v>
      </c>
      <c r="P228" s="120">
        <f t="shared" si="4"/>
        <v>0.000199705859</v>
      </c>
      <c r="Q228" s="120">
        <f t="shared" si="4"/>
        <v>0.0002172341595</v>
      </c>
      <c r="R228" s="120">
        <f t="shared" si="4"/>
        <v>0.0002405975103</v>
      </c>
      <c r="S228" s="120">
        <f t="shared" si="4"/>
        <v>0.0002206859342</v>
      </c>
      <c r="T228" s="120">
        <f t="shared" si="4"/>
        <v>0.0001759636177</v>
      </c>
      <c r="U228" s="196">
        <f t="shared" si="4"/>
        <v>0.0001959260118</v>
      </c>
    </row>
    <row r="229" ht="15.75" customHeight="1">
      <c r="A229" s="140" t="s">
        <v>70</v>
      </c>
      <c r="B229" s="116">
        <f t="shared" ref="B229:U229" si="5">B14/B$11</f>
        <v>0.001473975518</v>
      </c>
      <c r="C229" s="116">
        <f t="shared" si="5"/>
        <v>0.001652581705</v>
      </c>
      <c r="D229" s="116">
        <f t="shared" si="5"/>
        <v>0.001843183562</v>
      </c>
      <c r="E229" s="116">
        <f t="shared" si="5"/>
        <v>0.002009951949</v>
      </c>
      <c r="F229" s="116">
        <f t="shared" si="5"/>
        <v>0.002247410575</v>
      </c>
      <c r="G229" s="116">
        <f t="shared" si="5"/>
        <v>0.002622442227</v>
      </c>
      <c r="H229" s="116">
        <f t="shared" si="5"/>
        <v>0.003478758484</v>
      </c>
      <c r="I229" s="116">
        <f t="shared" si="5"/>
        <v>0.002535233094</v>
      </c>
      <c r="J229" s="116">
        <f t="shared" si="5"/>
        <v>0.002355620167</v>
      </c>
      <c r="K229" s="116">
        <f t="shared" si="5"/>
        <v>0.002643842279</v>
      </c>
      <c r="L229" s="116">
        <f t="shared" si="5"/>
        <v>0.002726970164</v>
      </c>
      <c r="M229" s="116">
        <f t="shared" si="5"/>
        <v>0.003157239064</v>
      </c>
      <c r="N229" s="116">
        <f t="shared" si="5"/>
        <v>0.003330820288</v>
      </c>
      <c r="O229" s="116">
        <f t="shared" si="5"/>
        <v>0.003651172203</v>
      </c>
      <c r="P229" s="116">
        <f t="shared" si="5"/>
        <v>0.002988262404</v>
      </c>
      <c r="Q229" s="116">
        <f t="shared" si="5"/>
        <v>0.00317668434</v>
      </c>
      <c r="R229" s="116">
        <f t="shared" si="5"/>
        <v>0.00277856456</v>
      </c>
      <c r="S229" s="116">
        <f t="shared" si="5"/>
        <v>0.002162075733</v>
      </c>
      <c r="T229" s="116">
        <f t="shared" si="5"/>
        <v>0.001888765857</v>
      </c>
      <c r="U229" s="195">
        <f t="shared" si="5"/>
        <v>0.001746464678</v>
      </c>
    </row>
    <row r="230" ht="15.75" customHeight="1">
      <c r="A230" s="136" t="s">
        <v>55</v>
      </c>
      <c r="B230" s="120">
        <f t="shared" ref="B230:U230" si="6">B15/B$11</f>
        <v>0.000001980705161</v>
      </c>
      <c r="C230" s="120">
        <f t="shared" si="6"/>
        <v>0.000003561282486</v>
      </c>
      <c r="D230" s="120">
        <f t="shared" si="6"/>
        <v>0.000004240416747</v>
      </c>
      <c r="E230" s="120">
        <f t="shared" si="6"/>
        <v>0.0000009123413353</v>
      </c>
      <c r="F230" s="120">
        <f t="shared" si="6"/>
        <v>0.0000005819387515</v>
      </c>
      <c r="G230" s="120">
        <f t="shared" si="6"/>
        <v>0.0000008163875257</v>
      </c>
      <c r="H230" s="120">
        <f t="shared" si="6"/>
        <v>0.00000207798165</v>
      </c>
      <c r="I230" s="120">
        <f t="shared" si="6"/>
        <v>0.000002137202032</v>
      </c>
      <c r="J230" s="120">
        <f t="shared" si="6"/>
        <v>0.000002959879022</v>
      </c>
      <c r="K230" s="120">
        <f t="shared" si="6"/>
        <v>0.00001310339381</v>
      </c>
      <c r="L230" s="120">
        <f t="shared" si="6"/>
        <v>0.000001015840916</v>
      </c>
      <c r="M230" s="120">
        <f t="shared" si="6"/>
        <v>0.0000009409584053</v>
      </c>
      <c r="N230" s="120">
        <f t="shared" si="6"/>
        <v>0.0000008041699663</v>
      </c>
      <c r="O230" s="120">
        <f t="shared" si="6"/>
        <v>0.0000005903782274</v>
      </c>
      <c r="P230" s="120">
        <f t="shared" si="6"/>
        <v>0.0000005317378517</v>
      </c>
      <c r="Q230" s="120">
        <f t="shared" si="6"/>
        <v>0.0000007477256926</v>
      </c>
      <c r="R230" s="120">
        <f t="shared" si="6"/>
        <v>0.000001022281147</v>
      </c>
      <c r="S230" s="120">
        <f t="shared" si="6"/>
        <v>0.000001313937899</v>
      </c>
      <c r="T230" s="120">
        <f t="shared" si="6"/>
        <v>0.000001287995011</v>
      </c>
      <c r="U230" s="196">
        <f t="shared" si="6"/>
        <v>0.000006194621276</v>
      </c>
    </row>
    <row r="231" ht="15.75" customHeight="1">
      <c r="A231" s="136" t="s">
        <v>102</v>
      </c>
      <c r="B231" s="120">
        <f t="shared" ref="B231:U231" si="7">B16/B$11</f>
        <v>0.0003326831638</v>
      </c>
      <c r="C231" s="120">
        <f t="shared" si="7"/>
        <v>0.0003261581941</v>
      </c>
      <c r="D231" s="120">
        <f t="shared" si="7"/>
        <v>0.0004892608854</v>
      </c>
      <c r="E231" s="120">
        <f t="shared" si="7"/>
        <v>0.0009228539018</v>
      </c>
      <c r="F231" s="120">
        <f t="shared" si="7"/>
        <v>0.001011851332</v>
      </c>
      <c r="G231" s="120">
        <f t="shared" si="7"/>
        <v>0.002056674489</v>
      </c>
      <c r="H231" s="120">
        <f t="shared" si="7"/>
        <v>0.001985575129</v>
      </c>
      <c r="I231" s="120">
        <f t="shared" si="7"/>
        <v>0.001270071604</v>
      </c>
      <c r="J231" s="120">
        <f t="shared" si="7"/>
        <v>0.001466587659</v>
      </c>
      <c r="K231" s="120">
        <f t="shared" si="7"/>
        <v>0.001971498483</v>
      </c>
      <c r="L231" s="120">
        <f t="shared" si="7"/>
        <v>0.001794497918</v>
      </c>
      <c r="M231" s="120">
        <f t="shared" si="7"/>
        <v>0.002550918171</v>
      </c>
      <c r="N231" s="120">
        <f t="shared" si="7"/>
        <v>0.001631638073</v>
      </c>
      <c r="O231" s="120">
        <f t="shared" si="7"/>
        <v>0.0008082391196</v>
      </c>
      <c r="P231" s="120">
        <f t="shared" si="7"/>
        <v>0.001004871413</v>
      </c>
      <c r="Q231" s="120">
        <f t="shared" si="7"/>
        <v>0.0008960391886</v>
      </c>
      <c r="R231" s="120">
        <f t="shared" si="7"/>
        <v>0.0008228390583</v>
      </c>
      <c r="S231" s="120">
        <f t="shared" si="7"/>
        <v>0.0006753555805</v>
      </c>
      <c r="T231" s="120">
        <f t="shared" si="7"/>
        <v>0.0007411313667</v>
      </c>
      <c r="U231" s="196">
        <f t="shared" si="7"/>
        <v>0.001140057142</v>
      </c>
    </row>
    <row r="232" ht="15.75" customHeight="1">
      <c r="A232" s="136" t="s">
        <v>78</v>
      </c>
      <c r="B232" s="120">
        <f t="shared" ref="B232:U232" si="8">B17/B$11</f>
        <v>0.0000071104577</v>
      </c>
      <c r="C232" s="120">
        <f t="shared" si="8"/>
        <v>0.0001997655314</v>
      </c>
      <c r="D232" s="120">
        <f t="shared" si="8"/>
        <v>0.0001927926276</v>
      </c>
      <c r="E232" s="120">
        <f t="shared" si="8"/>
        <v>0.0001662143489</v>
      </c>
      <c r="F232" s="120">
        <f t="shared" si="8"/>
        <v>0.0003242079141</v>
      </c>
      <c r="G232" s="120">
        <f t="shared" si="8"/>
        <v>0.0003700856599</v>
      </c>
      <c r="H232" s="120">
        <f t="shared" si="8"/>
        <v>0.0004108445177</v>
      </c>
      <c r="I232" s="120">
        <f t="shared" si="8"/>
        <v>0.0005109516393</v>
      </c>
      <c r="J232" s="120">
        <f t="shared" si="8"/>
        <v>0.0003459629231</v>
      </c>
      <c r="K232" s="120">
        <f t="shared" si="8"/>
        <v>0.000364595612</v>
      </c>
      <c r="L232" s="120">
        <f t="shared" si="8"/>
        <v>0.000111127745</v>
      </c>
      <c r="M232" s="120">
        <f t="shared" si="8"/>
        <v>0.000073587302</v>
      </c>
      <c r="N232" s="120">
        <f t="shared" si="8"/>
        <v>0.00002367415027</v>
      </c>
      <c r="O232" s="120">
        <f t="shared" si="8"/>
        <v>0.0000489225814</v>
      </c>
      <c r="P232" s="120">
        <f t="shared" si="8"/>
        <v>0.00001985477445</v>
      </c>
      <c r="Q232" s="120">
        <f t="shared" si="8"/>
        <v>0.00002197190945</v>
      </c>
      <c r="R232" s="120">
        <f t="shared" si="8"/>
        <v>0.00002879358519</v>
      </c>
      <c r="S232" s="120">
        <f t="shared" si="8"/>
        <v>0.00003527890419</v>
      </c>
      <c r="T232" s="120">
        <f t="shared" si="8"/>
        <v>0.00003279627943</v>
      </c>
      <c r="U232" s="196">
        <f t="shared" si="8"/>
        <v>0.00002908475006</v>
      </c>
    </row>
    <row r="233" ht="15.75" customHeight="1">
      <c r="A233" s="140" t="s">
        <v>4</v>
      </c>
      <c r="B233" s="116">
        <f t="shared" ref="B233:U233" si="9">B18/B$11</f>
        <v>0.001020441957</v>
      </c>
      <c r="C233" s="116">
        <f t="shared" si="9"/>
        <v>0.001436482814</v>
      </c>
      <c r="D233" s="116">
        <f t="shared" si="9"/>
        <v>0.001738202077</v>
      </c>
      <c r="E233" s="116">
        <f t="shared" si="9"/>
        <v>0.002068141575</v>
      </c>
      <c r="F233" s="116">
        <f t="shared" si="9"/>
        <v>0.002935209723</v>
      </c>
      <c r="G233" s="116">
        <f t="shared" si="9"/>
        <v>0.003533065897</v>
      </c>
      <c r="H233" s="116">
        <f t="shared" si="9"/>
        <v>0.002898433217</v>
      </c>
      <c r="I233" s="116">
        <f t="shared" si="9"/>
        <v>0.003876222791</v>
      </c>
      <c r="J233" s="116">
        <f t="shared" si="9"/>
        <v>0.004478828463</v>
      </c>
      <c r="K233" s="116">
        <f t="shared" si="9"/>
        <v>0.003840996861</v>
      </c>
      <c r="L233" s="116">
        <f t="shared" si="9"/>
        <v>0.003961249924</v>
      </c>
      <c r="M233" s="116">
        <f t="shared" si="9"/>
        <v>0.003278765721</v>
      </c>
      <c r="N233" s="116">
        <f t="shared" si="9"/>
        <v>0.003896061936</v>
      </c>
      <c r="O233" s="116">
        <f t="shared" si="9"/>
        <v>0.003413263935</v>
      </c>
      <c r="P233" s="116">
        <f t="shared" si="9"/>
        <v>0.003991398186</v>
      </c>
      <c r="Q233" s="116">
        <f t="shared" si="9"/>
        <v>0.003375170831</v>
      </c>
      <c r="R233" s="116">
        <f t="shared" si="9"/>
        <v>0.00275549759</v>
      </c>
      <c r="S233" s="116">
        <f t="shared" si="9"/>
        <v>0.002736747973</v>
      </c>
      <c r="T233" s="116">
        <f t="shared" si="9"/>
        <v>0.003179765496</v>
      </c>
      <c r="U233" s="195">
        <f t="shared" si="9"/>
        <v>0.003553261868</v>
      </c>
    </row>
    <row r="234" ht="15.75" customHeight="1">
      <c r="A234" s="140" t="s">
        <v>5</v>
      </c>
      <c r="B234" s="116">
        <f t="shared" ref="B234:U234" si="10">B19/B$11</f>
        <v>0.00001075011753</v>
      </c>
      <c r="C234" s="116">
        <f t="shared" si="10"/>
        <v>0.00001969407754</v>
      </c>
      <c r="D234" s="116">
        <f t="shared" si="10"/>
        <v>0.00003022494512</v>
      </c>
      <c r="E234" s="116">
        <f t="shared" si="10"/>
        <v>0.00003413642761</v>
      </c>
      <c r="F234" s="116">
        <f t="shared" si="10"/>
        <v>0.00004215531531</v>
      </c>
      <c r="G234" s="116">
        <f t="shared" si="10"/>
        <v>0.0000483765526</v>
      </c>
      <c r="H234" s="116">
        <f t="shared" si="10"/>
        <v>0.00007274600157</v>
      </c>
      <c r="I234" s="116">
        <f t="shared" si="10"/>
        <v>0.00007423798163</v>
      </c>
      <c r="J234" s="116">
        <f t="shared" si="10"/>
        <v>0.00007149379969</v>
      </c>
      <c r="K234" s="116">
        <f t="shared" si="10"/>
        <v>0.00005525428716</v>
      </c>
      <c r="L234" s="116">
        <f t="shared" si="10"/>
        <v>0.00005425513985</v>
      </c>
      <c r="M234" s="116">
        <f t="shared" si="10"/>
        <v>0.00005243110744</v>
      </c>
      <c r="N234" s="116">
        <f t="shared" si="10"/>
        <v>0.00004978885779</v>
      </c>
      <c r="O234" s="116">
        <f t="shared" si="10"/>
        <v>0.0000529424389</v>
      </c>
      <c r="P234" s="116">
        <f t="shared" si="10"/>
        <v>0.00006214245961</v>
      </c>
      <c r="Q234" s="116">
        <f t="shared" si="10"/>
        <v>0.00008545081381</v>
      </c>
      <c r="R234" s="116">
        <f t="shared" si="10"/>
        <v>0.00008929669846</v>
      </c>
      <c r="S234" s="116">
        <f t="shared" si="10"/>
        <v>0.00008607239766</v>
      </c>
      <c r="T234" s="116">
        <f t="shared" si="10"/>
        <v>0.0000984646902</v>
      </c>
      <c r="U234" s="195">
        <f t="shared" si="10"/>
        <v>0.0001337057007</v>
      </c>
    </row>
    <row r="235" ht="15.75" customHeight="1">
      <c r="A235" s="136" t="s">
        <v>103</v>
      </c>
      <c r="B235" s="120">
        <f t="shared" ref="B235:U235" si="11">B20/B$11</f>
        <v>0.000005061294986</v>
      </c>
      <c r="C235" s="120">
        <f t="shared" si="11"/>
        <v>0.000006315251053</v>
      </c>
      <c r="D235" s="120">
        <f t="shared" si="11"/>
        <v>0.000007396777711</v>
      </c>
      <c r="E235" s="120">
        <f t="shared" si="11"/>
        <v>0</v>
      </c>
      <c r="F235" s="120">
        <f t="shared" si="11"/>
        <v>0.000008549581855</v>
      </c>
      <c r="G235" s="120">
        <f t="shared" si="11"/>
        <v>0.000007676698797</v>
      </c>
      <c r="H235" s="120">
        <f t="shared" si="11"/>
        <v>0.000009739966852</v>
      </c>
      <c r="I235" s="120">
        <f t="shared" si="11"/>
        <v>0.000007362318745</v>
      </c>
      <c r="J235" s="120">
        <f t="shared" si="11"/>
        <v>0.000009317903544</v>
      </c>
      <c r="K235" s="120">
        <f t="shared" si="11"/>
        <v>0.000007928612422</v>
      </c>
      <c r="L235" s="120">
        <f t="shared" si="11"/>
        <v>0.00000965365755</v>
      </c>
      <c r="M235" s="120">
        <f t="shared" si="11"/>
        <v>0.00002287160784</v>
      </c>
      <c r="N235" s="120">
        <f t="shared" si="11"/>
        <v>0.00002267584009</v>
      </c>
      <c r="O235" s="120">
        <f t="shared" si="11"/>
        <v>0.00001203078509</v>
      </c>
      <c r="P235" s="120">
        <f t="shared" si="11"/>
        <v>0.00001073203689</v>
      </c>
      <c r="Q235" s="120">
        <f t="shared" si="11"/>
        <v>0.00001306575474</v>
      </c>
      <c r="R235" s="120">
        <f t="shared" si="11"/>
        <v>0.00001560799962</v>
      </c>
      <c r="S235" s="120">
        <f t="shared" si="11"/>
        <v>0.00001382474383</v>
      </c>
      <c r="T235" s="120">
        <f t="shared" si="11"/>
        <v>0.00002092947274</v>
      </c>
      <c r="U235" s="196">
        <f t="shared" si="11"/>
        <v>0.00001781583208</v>
      </c>
    </row>
    <row r="236" ht="15.75" customHeight="1">
      <c r="A236" s="140" t="s">
        <v>6</v>
      </c>
      <c r="B236" s="116">
        <f t="shared" ref="B236:U236" si="12">B21/B$11</f>
        <v>0.0142929761</v>
      </c>
      <c r="C236" s="116">
        <f t="shared" si="12"/>
        <v>0.01489612328</v>
      </c>
      <c r="D236" s="116">
        <f t="shared" si="12"/>
        <v>0.01451729312</v>
      </c>
      <c r="E236" s="116">
        <f t="shared" si="12"/>
        <v>0.01406170027</v>
      </c>
      <c r="F236" s="116">
        <f t="shared" si="12"/>
        <v>0.01475058185</v>
      </c>
      <c r="G236" s="116">
        <f t="shared" si="12"/>
        <v>0.01554999042</v>
      </c>
      <c r="H236" s="116">
        <f t="shared" si="12"/>
        <v>0.01718106102</v>
      </c>
      <c r="I236" s="116">
        <f t="shared" si="12"/>
        <v>0.01725243284</v>
      </c>
      <c r="J236" s="116">
        <f t="shared" si="12"/>
        <v>0.01786252645</v>
      </c>
      <c r="K236" s="116">
        <f t="shared" si="12"/>
        <v>0.01841821937</v>
      </c>
      <c r="L236" s="116">
        <f t="shared" si="12"/>
        <v>0.0170004703</v>
      </c>
      <c r="M236" s="116">
        <f t="shared" si="12"/>
        <v>0.01671266365</v>
      </c>
      <c r="N236" s="116">
        <f t="shared" si="12"/>
        <v>0.01769550023</v>
      </c>
      <c r="O236" s="116">
        <f t="shared" si="12"/>
        <v>0.01776060353</v>
      </c>
      <c r="P236" s="116">
        <f t="shared" si="12"/>
        <v>0.01830381795</v>
      </c>
      <c r="Q236" s="116">
        <f t="shared" si="12"/>
        <v>0.01906301635</v>
      </c>
      <c r="R236" s="116">
        <f t="shared" si="12"/>
        <v>0.01930468433</v>
      </c>
      <c r="S236" s="116">
        <f t="shared" si="12"/>
        <v>0.02065682182</v>
      </c>
      <c r="T236" s="116">
        <f t="shared" si="12"/>
        <v>0.01974638626</v>
      </c>
      <c r="U236" s="195">
        <f t="shared" si="12"/>
        <v>0.0219353863</v>
      </c>
    </row>
    <row r="237" ht="15.75" customHeight="1">
      <c r="A237" s="136" t="s">
        <v>104</v>
      </c>
      <c r="B237" s="120">
        <f t="shared" ref="B237:U237" si="13">B22/B$11</f>
        <v>0.000464345291</v>
      </c>
      <c r="C237" s="120">
        <f t="shared" si="13"/>
        <v>0.0002422548506</v>
      </c>
      <c r="D237" s="120">
        <f t="shared" si="13"/>
        <v>0.0003066407958</v>
      </c>
      <c r="E237" s="120">
        <f t="shared" si="13"/>
        <v>0.0003577864201</v>
      </c>
      <c r="F237" s="120">
        <f t="shared" si="13"/>
        <v>0.0003894686567</v>
      </c>
      <c r="G237" s="120">
        <f t="shared" si="13"/>
        <v>0.0004795563773</v>
      </c>
      <c r="H237" s="120">
        <f t="shared" si="13"/>
        <v>0.0004604422864</v>
      </c>
      <c r="I237" s="120">
        <f t="shared" si="13"/>
        <v>0.0005363014413</v>
      </c>
      <c r="J237" s="120">
        <f t="shared" si="13"/>
        <v>0.0004701983008</v>
      </c>
      <c r="K237" s="120">
        <f t="shared" si="13"/>
        <v>0.0005221770279</v>
      </c>
      <c r="L237" s="120">
        <f t="shared" si="13"/>
        <v>0.0003931938115</v>
      </c>
      <c r="M237" s="120">
        <f t="shared" si="13"/>
        <v>0.000275479235</v>
      </c>
      <c r="N237" s="120">
        <f t="shared" si="13"/>
        <v>0.0001927694013</v>
      </c>
      <c r="O237" s="120">
        <f t="shared" si="13"/>
        <v>0.0001654068956</v>
      </c>
      <c r="P237" s="120">
        <f t="shared" si="13"/>
        <v>0.0001706196224</v>
      </c>
      <c r="Q237" s="120">
        <f t="shared" si="13"/>
        <v>0.0002069889143</v>
      </c>
      <c r="R237" s="120">
        <f t="shared" si="13"/>
        <v>0.0002467211905</v>
      </c>
      <c r="S237" s="120">
        <f t="shared" si="13"/>
        <v>0.0002387059299</v>
      </c>
      <c r="T237" s="120">
        <f t="shared" si="13"/>
        <v>0.0002959357424</v>
      </c>
      <c r="U237" s="196">
        <f t="shared" si="13"/>
        <v>0.0003160904223</v>
      </c>
    </row>
    <row r="238" ht="15.75" customHeight="1">
      <c r="A238" s="140" t="s">
        <v>80</v>
      </c>
      <c r="B238" s="116">
        <f t="shared" ref="B238:U238" si="14">B23/B$11</f>
        <v>0.000277764234</v>
      </c>
      <c r="C238" s="116">
        <f t="shared" si="14"/>
        <v>0.0001663268923</v>
      </c>
      <c r="D238" s="116">
        <f t="shared" si="14"/>
        <v>0.0002040150985</v>
      </c>
      <c r="E238" s="116">
        <f t="shared" si="14"/>
        <v>0.0001698017906</v>
      </c>
      <c r="F238" s="116">
        <f t="shared" si="14"/>
        <v>0.0001333877385</v>
      </c>
      <c r="G238" s="116">
        <f t="shared" si="14"/>
        <v>0.0002693372883</v>
      </c>
      <c r="H238" s="116">
        <f t="shared" si="14"/>
        <v>0.0003516324431</v>
      </c>
      <c r="I238" s="116">
        <f t="shared" si="14"/>
        <v>0.0003979112716</v>
      </c>
      <c r="J238" s="116">
        <f t="shared" si="14"/>
        <v>0.0002897915938</v>
      </c>
      <c r="K238" s="116">
        <f t="shared" si="14"/>
        <v>0.0002889897228</v>
      </c>
      <c r="L238" s="116">
        <f t="shared" si="14"/>
        <v>0.0001524259336</v>
      </c>
      <c r="M238" s="116">
        <f t="shared" si="14"/>
        <v>0.0003171563491</v>
      </c>
      <c r="N238" s="116">
        <f t="shared" si="14"/>
        <v>0.0006951306543</v>
      </c>
      <c r="O238" s="116">
        <f t="shared" si="14"/>
        <v>0.0001699369041</v>
      </c>
      <c r="P238" s="116">
        <f t="shared" si="14"/>
        <v>0.0001224687351</v>
      </c>
      <c r="Q238" s="116">
        <f t="shared" si="14"/>
        <v>0.0001900462118</v>
      </c>
      <c r="R238" s="116">
        <f t="shared" si="14"/>
        <v>0.0001422828031</v>
      </c>
      <c r="S238" s="116">
        <f t="shared" si="14"/>
        <v>0.0001073364794</v>
      </c>
      <c r="T238" s="116">
        <f t="shared" si="14"/>
        <v>0.0001410756106</v>
      </c>
      <c r="U238" s="195">
        <f t="shared" si="14"/>
        <v>0.0001103951024</v>
      </c>
    </row>
    <row r="239" ht="15.75" customHeight="1">
      <c r="A239" s="140" t="s">
        <v>52</v>
      </c>
      <c r="B239" s="116">
        <f t="shared" ref="B239:U239" si="15">B24/B$11</f>
        <v>0.0001897483598</v>
      </c>
      <c r="C239" s="116">
        <f t="shared" si="15"/>
        <v>0.0002032105203</v>
      </c>
      <c r="D239" s="116">
        <f t="shared" si="15"/>
        <v>0.0002454205172</v>
      </c>
      <c r="E239" s="116">
        <f t="shared" si="15"/>
        <v>0.000293021538</v>
      </c>
      <c r="F239" s="116">
        <f t="shared" si="15"/>
        <v>0.0003163656747</v>
      </c>
      <c r="G239" s="116">
        <f t="shared" si="15"/>
        <v>0.0004578738795</v>
      </c>
      <c r="H239" s="116">
        <f t="shared" si="15"/>
        <v>0.0003955521706</v>
      </c>
      <c r="I239" s="116">
        <f t="shared" si="15"/>
        <v>0.0005067317427</v>
      </c>
      <c r="J239" s="116">
        <f t="shared" si="15"/>
        <v>0.0004635574048</v>
      </c>
      <c r="K239" s="116">
        <f t="shared" si="15"/>
        <v>0.000587071676</v>
      </c>
      <c r="L239" s="116">
        <f t="shared" si="15"/>
        <v>0.0005608532846</v>
      </c>
      <c r="M239" s="116">
        <f t="shared" si="15"/>
        <v>0.0005258873078</v>
      </c>
      <c r="N239" s="116">
        <f t="shared" si="15"/>
        <v>0.0004446025668</v>
      </c>
      <c r="O239" s="116">
        <f t="shared" si="15"/>
        <v>0.0003799765825</v>
      </c>
      <c r="P239" s="116">
        <f t="shared" si="15"/>
        <v>0.0003980255901</v>
      </c>
      <c r="Q239" s="116">
        <f t="shared" si="15"/>
        <v>0.0004565817551</v>
      </c>
      <c r="R239" s="116">
        <f t="shared" si="15"/>
        <v>0.0005940546191</v>
      </c>
      <c r="S239" s="116">
        <f t="shared" si="15"/>
        <v>0.0004327947631</v>
      </c>
      <c r="T239" s="116">
        <f t="shared" si="15"/>
        <v>0.0004107371471</v>
      </c>
      <c r="U239" s="195">
        <f t="shared" si="15"/>
        <v>0.0004931568023</v>
      </c>
    </row>
    <row r="240" ht="15.75" customHeight="1">
      <c r="A240" s="140" t="s">
        <v>64</v>
      </c>
      <c r="B240" s="116">
        <f t="shared" ref="B240:U240" si="16">B25/B$11</f>
        <v>0.003045605734</v>
      </c>
      <c r="C240" s="116">
        <f t="shared" si="16"/>
        <v>0.003212853214</v>
      </c>
      <c r="D240" s="116">
        <f t="shared" si="16"/>
        <v>0.003153394904</v>
      </c>
      <c r="E240" s="116">
        <f t="shared" si="16"/>
        <v>0.003189482352</v>
      </c>
      <c r="F240" s="116">
        <f t="shared" si="16"/>
        <v>0.002745568998</v>
      </c>
      <c r="G240" s="116">
        <f t="shared" si="16"/>
        <v>0.003184522243</v>
      </c>
      <c r="H240" s="116">
        <f t="shared" si="16"/>
        <v>0.003695817273</v>
      </c>
      <c r="I240" s="116">
        <f t="shared" si="16"/>
        <v>0.004302986924</v>
      </c>
      <c r="J240" s="116">
        <f t="shared" si="16"/>
        <v>0.004114362477</v>
      </c>
      <c r="K240" s="116">
        <f t="shared" si="16"/>
        <v>0.003890161189</v>
      </c>
      <c r="L240" s="116">
        <f t="shared" si="16"/>
        <v>0.00439341554</v>
      </c>
      <c r="M240" s="116">
        <f t="shared" si="16"/>
        <v>0.005030230432</v>
      </c>
      <c r="N240" s="116">
        <f t="shared" si="16"/>
        <v>0.006093616107</v>
      </c>
      <c r="O240" s="116">
        <f t="shared" si="16"/>
        <v>0.006830193312</v>
      </c>
      <c r="P240" s="116">
        <f t="shared" si="16"/>
        <v>0.006691951236</v>
      </c>
      <c r="Q240" s="116">
        <f t="shared" si="16"/>
        <v>0.007120248979</v>
      </c>
      <c r="R240" s="116">
        <f t="shared" si="16"/>
        <v>0.006933934486</v>
      </c>
      <c r="S240" s="116">
        <f t="shared" si="16"/>
        <v>0.005824299594</v>
      </c>
      <c r="T240" s="116">
        <f t="shared" si="16"/>
        <v>0.007167139856</v>
      </c>
      <c r="U240" s="195">
        <f t="shared" si="16"/>
        <v>0.007460018973</v>
      </c>
    </row>
    <row r="241" ht="15.75" customHeight="1">
      <c r="A241" s="140" t="s">
        <v>105</v>
      </c>
      <c r="B241" s="116">
        <f t="shared" ref="B241:U241" si="17">B26/B$11</f>
        <v>0.00002093203738</v>
      </c>
      <c r="C241" s="116">
        <f t="shared" si="17"/>
        <v>0.00001748786894</v>
      </c>
      <c r="D241" s="116">
        <f t="shared" si="17"/>
        <v>0.00002520757798</v>
      </c>
      <c r="E241" s="116">
        <f t="shared" si="17"/>
        <v>0.00007802272919</v>
      </c>
      <c r="F241" s="116">
        <f t="shared" si="17"/>
        <v>0.00002848385281</v>
      </c>
      <c r="G241" s="116">
        <f t="shared" si="17"/>
        <v>0.00001952689924</v>
      </c>
      <c r="H241" s="116">
        <f t="shared" si="17"/>
        <v>0.00007619044132</v>
      </c>
      <c r="I241" s="116">
        <f t="shared" si="17"/>
        <v>0.00004522666828</v>
      </c>
      <c r="J241" s="116">
        <f t="shared" si="17"/>
        <v>0.00007578164721</v>
      </c>
      <c r="K241" s="116">
        <f t="shared" si="17"/>
        <v>0.00004691177032</v>
      </c>
      <c r="L241" s="116">
        <f t="shared" si="17"/>
        <v>0.00003178350746</v>
      </c>
      <c r="M241" s="116">
        <f t="shared" si="17"/>
        <v>0.00003050643505</v>
      </c>
      <c r="N241" s="116">
        <f t="shared" si="17"/>
        <v>0.00002863327144</v>
      </c>
      <c r="O241" s="116">
        <f t="shared" si="17"/>
        <v>0.00003429432087</v>
      </c>
      <c r="P241" s="116">
        <f t="shared" si="17"/>
        <v>0.0000473290706</v>
      </c>
      <c r="Q241" s="116">
        <f t="shared" si="17"/>
        <v>0.00005480568725</v>
      </c>
      <c r="R241" s="116">
        <f t="shared" si="17"/>
        <v>0.0000624956409</v>
      </c>
      <c r="S241" s="116">
        <f t="shared" si="17"/>
        <v>0.00003055784535</v>
      </c>
      <c r="T241" s="116">
        <f t="shared" si="17"/>
        <v>0.00007101492862</v>
      </c>
      <c r="U241" s="195">
        <f t="shared" si="17"/>
        <v>0.00004481854826</v>
      </c>
    </row>
    <row r="242" ht="15.75" customHeight="1">
      <c r="A242" s="136" t="s">
        <v>7</v>
      </c>
      <c r="B242" s="120">
        <f t="shared" ref="B242:U242" si="18">B27/B$11</f>
        <v>0.00007353482008</v>
      </c>
      <c r="C242" s="120">
        <f t="shared" si="18"/>
        <v>0.0001094609807</v>
      </c>
      <c r="D242" s="120">
        <f t="shared" si="18"/>
        <v>0.0001066718764</v>
      </c>
      <c r="E242" s="120">
        <f t="shared" si="18"/>
        <v>0.000222717588</v>
      </c>
      <c r="F242" s="120">
        <f t="shared" si="18"/>
        <v>0.0001862425306</v>
      </c>
      <c r="G242" s="120">
        <f t="shared" si="18"/>
        <v>0.0002525789773</v>
      </c>
      <c r="H242" s="120">
        <f t="shared" si="18"/>
        <v>0.0002333639136</v>
      </c>
      <c r="I242" s="120">
        <f t="shared" si="18"/>
        <v>0.0005042643265</v>
      </c>
      <c r="J242" s="120">
        <f t="shared" si="18"/>
        <v>0.0003714387425</v>
      </c>
      <c r="K242" s="120">
        <f t="shared" si="18"/>
        <v>0.0004489579224</v>
      </c>
      <c r="L242" s="120">
        <f t="shared" si="18"/>
        <v>0.0003948198813</v>
      </c>
      <c r="M242" s="120">
        <f t="shared" si="18"/>
        <v>0.0004741482573</v>
      </c>
      <c r="N242" s="120">
        <f t="shared" si="18"/>
        <v>0.0003274729104</v>
      </c>
      <c r="O242" s="120">
        <f t="shared" si="18"/>
        <v>0.0005164620239</v>
      </c>
      <c r="P242" s="120">
        <f t="shared" si="18"/>
        <v>0.0004109140705</v>
      </c>
      <c r="Q242" s="120">
        <f t="shared" si="18"/>
        <v>0.0004592010001</v>
      </c>
      <c r="R242" s="120">
        <f t="shared" si="18"/>
        <v>0.0007201074081</v>
      </c>
      <c r="S242" s="120">
        <f t="shared" si="18"/>
        <v>0.0008164202006</v>
      </c>
      <c r="T242" s="120">
        <f t="shared" si="18"/>
        <v>0.0008118866141</v>
      </c>
      <c r="U242" s="196">
        <f t="shared" si="18"/>
        <v>0.0009114716937</v>
      </c>
    </row>
    <row r="243" ht="15.75" customHeight="1">
      <c r="A243" s="136" t="s">
        <v>106</v>
      </c>
      <c r="B243" s="120">
        <f t="shared" ref="B243:U243" si="19">B28/B$11</f>
        <v>0.00002343301993</v>
      </c>
      <c r="C243" s="120">
        <f t="shared" si="19"/>
        <v>0.00003805330618</v>
      </c>
      <c r="D243" s="120">
        <f t="shared" si="19"/>
        <v>0.00004209574966</v>
      </c>
      <c r="E243" s="120">
        <f t="shared" si="19"/>
        <v>0.00002968618345</v>
      </c>
      <c r="F243" s="120">
        <f t="shared" si="19"/>
        <v>0.00002221612656</v>
      </c>
      <c r="G243" s="120">
        <f t="shared" si="19"/>
        <v>0.00002967792324</v>
      </c>
      <c r="H243" s="120">
        <f t="shared" si="19"/>
        <v>0.00002748394953</v>
      </c>
      <c r="I243" s="120">
        <f t="shared" si="19"/>
        <v>0.00002555642359</v>
      </c>
      <c r="J243" s="120">
        <f t="shared" si="19"/>
        <v>0.00002607000759</v>
      </c>
      <c r="K243" s="120">
        <f t="shared" si="19"/>
        <v>0.00002563083572</v>
      </c>
      <c r="L243" s="120">
        <f t="shared" si="19"/>
        <v>0.00005539366031</v>
      </c>
      <c r="M243" s="120">
        <f t="shared" si="19"/>
        <v>0.00004092614051</v>
      </c>
      <c r="N243" s="120">
        <f t="shared" si="19"/>
        <v>0.0000350933638</v>
      </c>
      <c r="O243" s="120">
        <f t="shared" si="19"/>
        <v>0.00004550301254</v>
      </c>
      <c r="P243" s="120">
        <f t="shared" si="19"/>
        <v>0.00003933759652</v>
      </c>
      <c r="Q243" s="120">
        <f t="shared" si="19"/>
        <v>0.00003712167393</v>
      </c>
      <c r="R243" s="120">
        <f t="shared" si="19"/>
        <v>0.00004676275806</v>
      </c>
      <c r="S243" s="120">
        <f t="shared" si="19"/>
        <v>0.00004012513677</v>
      </c>
      <c r="T243" s="120">
        <f t="shared" si="19"/>
        <v>0.00005229289491</v>
      </c>
      <c r="U243" s="196">
        <f t="shared" si="19"/>
        <v>0.0000913434627</v>
      </c>
    </row>
    <row r="244" ht="15.75" customHeight="1">
      <c r="A244" s="136" t="s">
        <v>107</v>
      </c>
      <c r="B244" s="120">
        <f t="shared" ref="B244:U244" si="20">B29/B$11</f>
        <v>0.00107492504</v>
      </c>
      <c r="C244" s="120">
        <f t="shared" si="20"/>
        <v>0.0009729261951</v>
      </c>
      <c r="D244" s="120">
        <f t="shared" si="20"/>
        <v>0.001250669644</v>
      </c>
      <c r="E244" s="120">
        <f t="shared" si="20"/>
        <v>0.001498650683</v>
      </c>
      <c r="F244" s="120">
        <f t="shared" si="20"/>
        <v>0.001619523251</v>
      </c>
      <c r="G244" s="120">
        <f t="shared" si="20"/>
        <v>0.00161747827</v>
      </c>
      <c r="H244" s="120">
        <f t="shared" si="20"/>
        <v>0.001624988308</v>
      </c>
      <c r="I244" s="120">
        <f t="shared" si="20"/>
        <v>0.001441076288</v>
      </c>
      <c r="J244" s="120">
        <f t="shared" si="20"/>
        <v>0.001514276531</v>
      </c>
      <c r="K244" s="120">
        <f t="shared" si="20"/>
        <v>0.001178095944</v>
      </c>
      <c r="L244" s="120">
        <f t="shared" si="20"/>
        <v>0.001354670489</v>
      </c>
      <c r="M244" s="120">
        <f t="shared" si="20"/>
        <v>0.001488276425</v>
      </c>
      <c r="N244" s="120">
        <f t="shared" si="20"/>
        <v>0.001311734878</v>
      </c>
      <c r="O244" s="120">
        <f t="shared" si="20"/>
        <v>0.0009749178532</v>
      </c>
      <c r="P244" s="120">
        <f t="shared" si="20"/>
        <v>0.0008501999648</v>
      </c>
      <c r="Q244" s="120">
        <f t="shared" si="20"/>
        <v>0.0008622640381</v>
      </c>
      <c r="R244" s="120">
        <f t="shared" si="20"/>
        <v>0.0008615816726</v>
      </c>
      <c r="S244" s="120">
        <f t="shared" si="20"/>
        <v>0.0003818498248</v>
      </c>
      <c r="T244" s="120">
        <f t="shared" si="20"/>
        <v>0.000365136472</v>
      </c>
      <c r="U244" s="196">
        <f t="shared" si="20"/>
        <v>0.0004705624771</v>
      </c>
    </row>
    <row r="245" ht="15.75" customHeight="1">
      <c r="A245" s="140" t="s">
        <v>513</v>
      </c>
      <c r="B245" s="116">
        <f t="shared" ref="B245:U245" si="21">B30/B$11</f>
        <v>0.00007218620631</v>
      </c>
      <c r="C245" s="116">
        <f t="shared" si="21"/>
        <v>0.0002135387451</v>
      </c>
      <c r="D245" s="116">
        <f t="shared" si="21"/>
        <v>0.0001604179447</v>
      </c>
      <c r="E245" s="116">
        <f t="shared" si="21"/>
        <v>0.0001525560624</v>
      </c>
      <c r="F245" s="116">
        <f t="shared" si="21"/>
        <v>0.00006720327059</v>
      </c>
      <c r="G245" s="116">
        <f t="shared" si="21"/>
        <v>0.00006398297441</v>
      </c>
      <c r="H245" s="116">
        <f t="shared" si="21"/>
        <v>0.00006360854121</v>
      </c>
      <c r="I245" s="116">
        <f t="shared" si="21"/>
        <v>0.0002150942999</v>
      </c>
      <c r="J245" s="116">
        <f t="shared" si="21"/>
        <v>0.0001870091494</v>
      </c>
      <c r="K245" s="116">
        <f t="shared" si="21"/>
        <v>0.0001014051176</v>
      </c>
      <c r="L245" s="116">
        <f t="shared" si="21"/>
        <v>0.00008602733001</v>
      </c>
      <c r="M245" s="116">
        <f t="shared" si="21"/>
        <v>0.00008057404624</v>
      </c>
      <c r="N245" s="116">
        <f t="shared" si="21"/>
        <v>0.000161113152</v>
      </c>
      <c r="O245" s="116">
        <f t="shared" si="21"/>
        <v>0.0001086149642</v>
      </c>
      <c r="P245" s="116">
        <f t="shared" si="21"/>
        <v>0.0000580430601</v>
      </c>
      <c r="Q245" s="116">
        <f t="shared" si="21"/>
        <v>0.00006783575964</v>
      </c>
      <c r="R245" s="116">
        <f t="shared" si="21"/>
        <v>0.00001476743956</v>
      </c>
      <c r="S245" s="116">
        <f t="shared" si="21"/>
        <v>0.00001374940779</v>
      </c>
      <c r="T245" s="116">
        <f t="shared" si="21"/>
        <v>0.00002353610098</v>
      </c>
      <c r="U245" s="195">
        <f t="shared" si="21"/>
        <v>0.00002318398441</v>
      </c>
    </row>
    <row r="246" ht="15.75" customHeight="1">
      <c r="A246" s="136" t="s">
        <v>108</v>
      </c>
      <c r="B246" s="120">
        <f t="shared" ref="B246:U246" si="22">B31/B$11</f>
        <v>0.000004502224981</v>
      </c>
      <c r="C246" s="120">
        <f t="shared" si="22"/>
        <v>0.0000005882099326</v>
      </c>
      <c r="D246" s="120">
        <f t="shared" si="22"/>
        <v>0.0000006115859499</v>
      </c>
      <c r="E246" s="120">
        <f t="shared" si="22"/>
        <v>0.0000001661617138</v>
      </c>
      <c r="F246" s="120">
        <f t="shared" si="22"/>
        <v>0.000004420275616</v>
      </c>
      <c r="G246" s="120">
        <f t="shared" si="22"/>
        <v>0.000005915314752</v>
      </c>
      <c r="H246" s="120">
        <f t="shared" si="22"/>
        <v>0.000003425299348</v>
      </c>
      <c r="I246" s="120">
        <f t="shared" si="22"/>
        <v>0.000001005220173</v>
      </c>
      <c r="J246" s="120">
        <f t="shared" si="22"/>
        <v>0.000009156187427</v>
      </c>
      <c r="K246" s="120">
        <f t="shared" si="22"/>
        <v>0.00000761623173</v>
      </c>
      <c r="L246" s="120">
        <f t="shared" si="22"/>
        <v>0.000007879104791</v>
      </c>
      <c r="M246" s="120">
        <f t="shared" si="22"/>
        <v>0.000004745777511</v>
      </c>
      <c r="N246" s="120">
        <f t="shared" si="22"/>
        <v>0.000004360047409</v>
      </c>
      <c r="O246" s="120">
        <f t="shared" si="22"/>
        <v>0.000002313376556</v>
      </c>
      <c r="P246" s="120">
        <f t="shared" si="22"/>
        <v>0.000002726917211</v>
      </c>
      <c r="Q246" s="120">
        <f t="shared" si="22"/>
        <v>0.000005146678132</v>
      </c>
      <c r="R246" s="120">
        <f t="shared" si="22"/>
        <v>0.000004366909675</v>
      </c>
      <c r="S246" s="120">
        <f t="shared" si="22"/>
        <v>0.000005239139031</v>
      </c>
      <c r="T246" s="120">
        <f t="shared" si="22"/>
        <v>0.00003235217399</v>
      </c>
      <c r="U246" s="196">
        <f t="shared" si="22"/>
        <v>0.00004614924674</v>
      </c>
    </row>
    <row r="247" ht="15.75" customHeight="1">
      <c r="A247" s="140" t="s">
        <v>109</v>
      </c>
      <c r="B247" s="116">
        <f t="shared" ref="B247:U247" si="23">B32/B$11</f>
        <v>0.00002701791372</v>
      </c>
      <c r="C247" s="116">
        <f t="shared" si="23"/>
        <v>0.00003976063186</v>
      </c>
      <c r="D247" s="116">
        <f t="shared" si="23"/>
        <v>0.00006633082724</v>
      </c>
      <c r="E247" s="116">
        <f t="shared" si="23"/>
        <v>0.00006021968843</v>
      </c>
      <c r="F247" s="116">
        <f t="shared" si="23"/>
        <v>0.00007928710582</v>
      </c>
      <c r="G247" s="116">
        <f t="shared" si="23"/>
        <v>0.0001248066409</v>
      </c>
      <c r="H247" s="116">
        <f t="shared" si="23"/>
        <v>0.0001079476931</v>
      </c>
      <c r="I247" s="116">
        <f t="shared" si="23"/>
        <v>0.000109638084</v>
      </c>
      <c r="J247" s="116">
        <f t="shared" si="23"/>
        <v>0.0002025612883</v>
      </c>
      <c r="K247" s="116">
        <f t="shared" si="23"/>
        <v>0.0001723350584</v>
      </c>
      <c r="L247" s="116">
        <f t="shared" si="23"/>
        <v>0.0002405917808</v>
      </c>
      <c r="M247" s="116">
        <f t="shared" si="23"/>
        <v>0.0003013888918</v>
      </c>
      <c r="N247" s="116">
        <f t="shared" si="23"/>
        <v>0.0002499250695</v>
      </c>
      <c r="O247" s="116">
        <f t="shared" si="23"/>
        <v>0.0002878870176</v>
      </c>
      <c r="P247" s="116">
        <f t="shared" si="23"/>
        <v>0.0003204248773</v>
      </c>
      <c r="Q247" s="116">
        <f t="shared" si="23"/>
        <v>0.0003351847803</v>
      </c>
      <c r="R247" s="116">
        <f t="shared" si="23"/>
        <v>0.0003418869996</v>
      </c>
      <c r="S247" s="116">
        <f t="shared" si="23"/>
        <v>0.0002657144817</v>
      </c>
      <c r="T247" s="116">
        <f t="shared" si="23"/>
        <v>0.0002951950709</v>
      </c>
      <c r="U247" s="195">
        <f t="shared" si="23"/>
        <v>0.0002970315476</v>
      </c>
    </row>
    <row r="248" ht="15.75" customHeight="1">
      <c r="A248" s="136" t="s">
        <v>110</v>
      </c>
      <c r="B248" s="120">
        <f t="shared" ref="B248:U248" si="24">B33/B$11</f>
        <v>0.00001303659976</v>
      </c>
      <c r="C248" s="120">
        <f t="shared" si="24"/>
        <v>0.00002394132405</v>
      </c>
      <c r="D248" s="120">
        <f t="shared" si="24"/>
        <v>0.00002568660989</v>
      </c>
      <c r="E248" s="120">
        <f t="shared" si="24"/>
        <v>0.0000248478846</v>
      </c>
      <c r="F248" s="120">
        <f t="shared" si="24"/>
        <v>0.00004462978445</v>
      </c>
      <c r="G248" s="120">
        <f t="shared" si="24"/>
        <v>0.00005090539683</v>
      </c>
      <c r="H248" s="120">
        <f t="shared" si="24"/>
        <v>0.000029674277</v>
      </c>
      <c r="I248" s="120">
        <f t="shared" si="24"/>
        <v>0.00002382422515</v>
      </c>
      <c r="J248" s="120">
        <f t="shared" si="24"/>
        <v>0.00002182640813</v>
      </c>
      <c r="K248" s="120">
        <f t="shared" si="24"/>
        <v>0.00002279988571</v>
      </c>
      <c r="L248" s="120">
        <f t="shared" si="24"/>
        <v>0.00004134345776</v>
      </c>
      <c r="M248" s="120">
        <f t="shared" si="24"/>
        <v>0.0001212418928</v>
      </c>
      <c r="N248" s="120">
        <f t="shared" si="24"/>
        <v>0.00002695262195</v>
      </c>
      <c r="O248" s="120">
        <f t="shared" si="24"/>
        <v>0.00003027540721</v>
      </c>
      <c r="P248" s="120">
        <f t="shared" si="24"/>
        <v>0.00003454667369</v>
      </c>
      <c r="Q248" s="120">
        <f t="shared" si="24"/>
        <v>0.00004403202247</v>
      </c>
      <c r="R248" s="120">
        <f t="shared" si="24"/>
        <v>0.00004609671428</v>
      </c>
      <c r="S248" s="120">
        <f t="shared" si="24"/>
        <v>0.00004640004984</v>
      </c>
      <c r="T248" s="120">
        <f t="shared" si="24"/>
        <v>0.00004073693228</v>
      </c>
      <c r="U248" s="196">
        <f t="shared" si="24"/>
        <v>0.0000515594182</v>
      </c>
    </row>
    <row r="249" ht="15.75" customHeight="1">
      <c r="A249" s="136" t="s">
        <v>111</v>
      </c>
      <c r="B249" s="120">
        <f t="shared" ref="B249:U249" si="25">B34/B$11</f>
        <v>0.00005195928171</v>
      </c>
      <c r="C249" s="120">
        <f t="shared" si="25"/>
        <v>0.00008349715837</v>
      </c>
      <c r="D249" s="120">
        <f t="shared" si="25"/>
        <v>0.00007679340919</v>
      </c>
      <c r="E249" s="120">
        <f t="shared" si="25"/>
        <v>0.00006376275156</v>
      </c>
      <c r="F249" s="120">
        <f t="shared" si="25"/>
        <v>0.00009825666985</v>
      </c>
      <c r="G249" s="120">
        <f t="shared" si="25"/>
        <v>0.0001182308072</v>
      </c>
      <c r="H249" s="120">
        <f t="shared" si="25"/>
        <v>0.0001376427749</v>
      </c>
      <c r="I249" s="120">
        <f t="shared" si="25"/>
        <v>0.000234194117</v>
      </c>
      <c r="J249" s="120">
        <f t="shared" si="25"/>
        <v>0.0003245710941</v>
      </c>
      <c r="K249" s="120">
        <f t="shared" si="25"/>
        <v>0.00008889231857</v>
      </c>
      <c r="L249" s="120">
        <f t="shared" si="25"/>
        <v>0.0000671124989</v>
      </c>
      <c r="M249" s="120">
        <f t="shared" si="25"/>
        <v>0.00007520366703</v>
      </c>
      <c r="N249" s="120">
        <f t="shared" si="25"/>
        <v>0.00009924421512</v>
      </c>
      <c r="O249" s="120">
        <f t="shared" si="25"/>
        <v>0.00009991361025</v>
      </c>
      <c r="P249" s="120">
        <f t="shared" si="25"/>
        <v>0.0001026232045</v>
      </c>
      <c r="Q249" s="120">
        <f t="shared" si="25"/>
        <v>0.0001128492473</v>
      </c>
      <c r="R249" s="120">
        <f t="shared" si="25"/>
        <v>0.0001206639985</v>
      </c>
      <c r="S249" s="120">
        <f t="shared" si="25"/>
        <v>0.00009095649144</v>
      </c>
      <c r="T249" s="120">
        <f t="shared" si="25"/>
        <v>0.00007600122432</v>
      </c>
      <c r="U249" s="196">
        <f t="shared" si="25"/>
        <v>0.00006159280685</v>
      </c>
    </row>
    <row r="250" ht="15.75" customHeight="1">
      <c r="A250" s="140" t="s">
        <v>8</v>
      </c>
      <c r="B250" s="116">
        <f t="shared" ref="B250:U250" si="26">B35/B$11</f>
        <v>0.004890735278</v>
      </c>
      <c r="C250" s="116">
        <f t="shared" si="26"/>
        <v>0.00619239102</v>
      </c>
      <c r="D250" s="116">
        <f t="shared" si="26"/>
        <v>0.006335307299</v>
      </c>
      <c r="E250" s="116">
        <f t="shared" si="26"/>
        <v>0.007616714663</v>
      </c>
      <c r="F250" s="116">
        <f t="shared" si="26"/>
        <v>0.009342552909</v>
      </c>
      <c r="G250" s="116">
        <f t="shared" si="26"/>
        <v>0.01314569631</v>
      </c>
      <c r="H250" s="116">
        <f t="shared" si="26"/>
        <v>0.0117493077</v>
      </c>
      <c r="I250" s="116">
        <f t="shared" si="26"/>
        <v>0.01550336749</v>
      </c>
      <c r="J250" s="116">
        <f t="shared" si="26"/>
        <v>0.01677037059</v>
      </c>
      <c r="K250" s="116">
        <f t="shared" si="26"/>
        <v>0.01630902153</v>
      </c>
      <c r="L250" s="116">
        <f t="shared" si="26"/>
        <v>0.01624959365</v>
      </c>
      <c r="M250" s="116">
        <f t="shared" si="26"/>
        <v>0.01489571908</v>
      </c>
      <c r="N250" s="116">
        <f t="shared" si="26"/>
        <v>0.01202030713</v>
      </c>
      <c r="O250" s="116">
        <f t="shared" si="26"/>
        <v>0.01041259094</v>
      </c>
      <c r="P250" s="116">
        <f t="shared" si="26"/>
        <v>0.01279970657</v>
      </c>
      <c r="Q250" s="116">
        <f t="shared" si="26"/>
        <v>0.01352382874</v>
      </c>
      <c r="R250" s="116">
        <f t="shared" si="26"/>
        <v>0.0142251038</v>
      </c>
      <c r="S250" s="116">
        <f t="shared" si="26"/>
        <v>0.01350378446</v>
      </c>
      <c r="T250" s="116">
        <f t="shared" si="26"/>
        <v>0.01594740809</v>
      </c>
      <c r="U250" s="195">
        <f t="shared" si="26"/>
        <v>0.01724453083</v>
      </c>
    </row>
    <row r="251" ht="15.75" customHeight="1">
      <c r="A251" s="136" t="s">
        <v>112</v>
      </c>
      <c r="B251" s="120">
        <f t="shared" ref="B251:U251" si="27">B36/B$11</f>
        <v>0.00007733877803</v>
      </c>
      <c r="C251" s="120">
        <f t="shared" si="27"/>
        <v>0.00008071622316</v>
      </c>
      <c r="D251" s="120">
        <f t="shared" si="27"/>
        <v>0.00006974310936</v>
      </c>
      <c r="E251" s="120">
        <f t="shared" si="27"/>
        <v>0.0001028241711</v>
      </c>
      <c r="F251" s="120">
        <f t="shared" si="27"/>
        <v>0.00009274054619</v>
      </c>
      <c r="G251" s="120">
        <f t="shared" si="27"/>
        <v>0.00009124458628</v>
      </c>
      <c r="H251" s="120">
        <f t="shared" si="27"/>
        <v>0.0001168854276</v>
      </c>
      <c r="I251" s="120">
        <f t="shared" si="27"/>
        <v>0.0002329936838</v>
      </c>
      <c r="J251" s="120">
        <f t="shared" si="27"/>
        <v>0.0003921189152</v>
      </c>
      <c r="K251" s="120">
        <f t="shared" si="27"/>
        <v>0.0006113085129</v>
      </c>
      <c r="L251" s="120">
        <f t="shared" si="27"/>
        <v>0.0007712858169</v>
      </c>
      <c r="M251" s="120">
        <f t="shared" si="27"/>
        <v>0.0007457714414</v>
      </c>
      <c r="N251" s="120">
        <f t="shared" si="27"/>
        <v>0.0006186442301</v>
      </c>
      <c r="O251" s="120">
        <f t="shared" si="27"/>
        <v>0.0002678268998</v>
      </c>
      <c r="P251" s="120">
        <f t="shared" si="27"/>
        <v>0.0002874848618</v>
      </c>
      <c r="Q251" s="120">
        <f t="shared" si="27"/>
        <v>0.0006405250819</v>
      </c>
      <c r="R251" s="120">
        <f t="shared" si="27"/>
        <v>0.0002601193177</v>
      </c>
      <c r="S251" s="120">
        <f t="shared" si="27"/>
        <v>0.0001801180533</v>
      </c>
      <c r="T251" s="120">
        <f t="shared" si="27"/>
        <v>0.0001900925958</v>
      </c>
      <c r="U251" s="196">
        <f t="shared" si="27"/>
        <v>0.0002312913693</v>
      </c>
    </row>
    <row r="252" ht="15.75" customHeight="1">
      <c r="A252" s="140" t="s">
        <v>81</v>
      </c>
      <c r="B252" s="116">
        <f t="shared" ref="B252:U252" si="28">B37/B$11</f>
        <v>0.0003798732361</v>
      </c>
      <c r="C252" s="116">
        <f t="shared" si="28"/>
        <v>0.0005696164312</v>
      </c>
      <c r="D252" s="116">
        <f t="shared" si="28"/>
        <v>0.0005796115539</v>
      </c>
      <c r="E252" s="116">
        <f t="shared" si="28"/>
        <v>0.001839975741</v>
      </c>
      <c r="F252" s="116">
        <f t="shared" si="28"/>
        <v>0.0006709975106</v>
      </c>
      <c r="G252" s="116">
        <f t="shared" si="28"/>
        <v>0.000786223824</v>
      </c>
      <c r="H252" s="116">
        <f t="shared" si="28"/>
        <v>0.0004960292825</v>
      </c>
      <c r="I252" s="116">
        <f t="shared" si="28"/>
        <v>0.0004188877955</v>
      </c>
      <c r="J252" s="116">
        <f t="shared" si="28"/>
        <v>0.0005297208938</v>
      </c>
      <c r="K252" s="116">
        <f t="shared" si="28"/>
        <v>0.0005147433436</v>
      </c>
      <c r="L252" s="116">
        <f t="shared" si="28"/>
        <v>0.000505649755</v>
      </c>
      <c r="M252" s="116">
        <f t="shared" si="28"/>
        <v>0.000502952514</v>
      </c>
      <c r="N252" s="116">
        <f t="shared" si="28"/>
        <v>0.0004575823521</v>
      </c>
      <c r="O252" s="116">
        <f t="shared" si="28"/>
        <v>0.0004997841929</v>
      </c>
      <c r="P252" s="116">
        <f t="shared" si="28"/>
        <v>0.0005136662478</v>
      </c>
      <c r="Q252" s="116">
        <f t="shared" si="28"/>
        <v>0.0005783271339</v>
      </c>
      <c r="R252" s="116">
        <f t="shared" si="28"/>
        <v>0.0006223298589</v>
      </c>
      <c r="S252" s="116">
        <f t="shared" si="28"/>
        <v>0.000597676391</v>
      </c>
      <c r="T252" s="116">
        <f t="shared" si="28"/>
        <v>0.0006877780325</v>
      </c>
      <c r="U252" s="195">
        <f t="shared" si="28"/>
        <v>0.0007936316922</v>
      </c>
    </row>
    <row r="253" ht="15.75" customHeight="1">
      <c r="A253" s="140" t="s">
        <v>65</v>
      </c>
      <c r="B253" s="116">
        <f t="shared" ref="B253:U253" si="29">B38/B$11</f>
        <v>0.00002672126433</v>
      </c>
      <c r="C253" s="116">
        <f t="shared" si="29"/>
        <v>0.00002078959747</v>
      </c>
      <c r="D253" s="116">
        <f t="shared" si="29"/>
        <v>0.00002117583541</v>
      </c>
      <c r="E253" s="116">
        <f t="shared" si="29"/>
        <v>0.00001996623922</v>
      </c>
      <c r="F253" s="116">
        <f t="shared" si="29"/>
        <v>0.00003581054365</v>
      </c>
      <c r="G253" s="116">
        <f t="shared" si="29"/>
        <v>0.0000322871481</v>
      </c>
      <c r="H253" s="116">
        <f t="shared" si="29"/>
        <v>0.00003551958862</v>
      </c>
      <c r="I253" s="116">
        <f t="shared" si="29"/>
        <v>0.00003039491716</v>
      </c>
      <c r="J253" s="116">
        <f t="shared" si="29"/>
        <v>0.00002929800877</v>
      </c>
      <c r="K253" s="116">
        <f t="shared" si="29"/>
        <v>0.00003538980376</v>
      </c>
      <c r="L253" s="116">
        <f t="shared" si="29"/>
        <v>0.00004680247096</v>
      </c>
      <c r="M253" s="116">
        <f t="shared" si="29"/>
        <v>0.00005036603675</v>
      </c>
      <c r="N253" s="116">
        <f t="shared" si="29"/>
        <v>0.0000549578958</v>
      </c>
      <c r="O253" s="116">
        <f t="shared" si="29"/>
        <v>0.00006661127582</v>
      </c>
      <c r="P253" s="116">
        <f t="shared" si="29"/>
        <v>0.00008058205427</v>
      </c>
      <c r="Q253" s="116">
        <f t="shared" si="29"/>
        <v>0.00008954305839</v>
      </c>
      <c r="R253" s="116">
        <f t="shared" si="29"/>
        <v>0.0001047149717</v>
      </c>
      <c r="S253" s="116">
        <f t="shared" si="29"/>
        <v>0.000124602342</v>
      </c>
      <c r="T253" s="116">
        <f t="shared" si="29"/>
        <v>0.0001316818733</v>
      </c>
      <c r="U253" s="195">
        <f t="shared" si="29"/>
        <v>0.0001403230177</v>
      </c>
    </row>
    <row r="254" ht="15.75" customHeight="1">
      <c r="A254" s="140" t="s">
        <v>113</v>
      </c>
      <c r="B254" s="116">
        <f t="shared" ref="B254:U254" si="30">B39/B$11</f>
        <v>0.000007861208849</v>
      </c>
      <c r="C254" s="116">
        <f t="shared" si="30"/>
        <v>0.000008113589156</v>
      </c>
      <c r="D254" s="116">
        <f t="shared" si="30"/>
        <v>0.00001560331622</v>
      </c>
      <c r="E254" s="116">
        <f t="shared" si="30"/>
        <v>0.00001050534214</v>
      </c>
      <c r="F254" s="116">
        <f t="shared" si="30"/>
        <v>0.00001068308407</v>
      </c>
      <c r="G254" s="116">
        <f t="shared" si="30"/>
        <v>0.00001235904472</v>
      </c>
      <c r="H254" s="116">
        <f t="shared" si="30"/>
        <v>0.00002828451755</v>
      </c>
      <c r="I254" s="116">
        <f t="shared" si="30"/>
        <v>0.0000211444831</v>
      </c>
      <c r="J254" s="116">
        <f t="shared" si="30"/>
        <v>0.00002241058784</v>
      </c>
      <c r="K254" s="116">
        <f t="shared" si="30"/>
        <v>0.00002267688581</v>
      </c>
      <c r="L254" s="116">
        <f t="shared" si="30"/>
        <v>0.00002307009126</v>
      </c>
      <c r="M254" s="116">
        <f t="shared" si="30"/>
        <v>0.00002203055156</v>
      </c>
      <c r="N254" s="116">
        <f t="shared" si="30"/>
        <v>0.00001899637904</v>
      </c>
      <c r="O254" s="116">
        <f t="shared" si="30"/>
        <v>0.00002135036082</v>
      </c>
      <c r="P254" s="116">
        <f t="shared" si="30"/>
        <v>0.00001988426653</v>
      </c>
      <c r="Q254" s="116">
        <f t="shared" si="30"/>
        <v>0.00001479574743</v>
      </c>
      <c r="R254" s="116">
        <f t="shared" si="30"/>
        <v>0.00002657290555</v>
      </c>
      <c r="S254" s="116">
        <f t="shared" si="30"/>
        <v>0.00002857592785</v>
      </c>
      <c r="T254" s="116">
        <f t="shared" si="30"/>
        <v>0.00003774806995</v>
      </c>
      <c r="U254" s="195">
        <f t="shared" si="30"/>
        <v>0.00003337821449</v>
      </c>
    </row>
    <row r="255" ht="15.75" customHeight="1">
      <c r="A255" s="140" t="s">
        <v>114</v>
      </c>
      <c r="B255" s="116">
        <f t="shared" ref="B255:U255" si="31">B40/B$11</f>
        <v>0.000005923860137</v>
      </c>
      <c r="C255" s="116">
        <f t="shared" si="31"/>
        <v>0.000004628150358</v>
      </c>
      <c r="D255" s="116">
        <f t="shared" si="31"/>
        <v>0.000006808815253</v>
      </c>
      <c r="E255" s="116">
        <f t="shared" si="31"/>
        <v>0.00001041761701</v>
      </c>
      <c r="F255" s="116">
        <f t="shared" si="31"/>
        <v>0.00001379112878</v>
      </c>
      <c r="G255" s="116">
        <f t="shared" si="31"/>
        <v>0.00001045227659</v>
      </c>
      <c r="H255" s="116">
        <f t="shared" si="31"/>
        <v>0.0000294637326</v>
      </c>
      <c r="I255" s="116">
        <f t="shared" si="31"/>
        <v>0.00002176181251</v>
      </c>
      <c r="J255" s="116">
        <f t="shared" si="31"/>
        <v>0.00002620749263</v>
      </c>
      <c r="K255" s="116">
        <f t="shared" si="31"/>
        <v>0.00002806057179</v>
      </c>
      <c r="L255" s="116">
        <f t="shared" si="31"/>
        <v>0.00002806509512</v>
      </c>
      <c r="M255" s="116">
        <f t="shared" si="31"/>
        <v>0.00002186874428</v>
      </c>
      <c r="N255" s="116">
        <f t="shared" si="31"/>
        <v>0.00001968879786</v>
      </c>
      <c r="O255" s="116">
        <f t="shared" si="31"/>
        <v>0.00002304881905</v>
      </c>
      <c r="P255" s="116">
        <f t="shared" si="31"/>
        <v>0.00003043494912</v>
      </c>
      <c r="Q255" s="116">
        <f t="shared" si="31"/>
        <v>0.00003129222</v>
      </c>
      <c r="R255" s="116">
        <f t="shared" si="31"/>
        <v>0.00002568391321</v>
      </c>
      <c r="S255" s="116">
        <f t="shared" si="31"/>
        <v>0.00003007144493</v>
      </c>
      <c r="T255" s="116">
        <f t="shared" si="31"/>
        <v>0.00002514654093</v>
      </c>
      <c r="U255" s="195">
        <f t="shared" si="31"/>
        <v>0.00002586959108</v>
      </c>
    </row>
    <row r="256" ht="15.75" customHeight="1">
      <c r="A256" s="136" t="s">
        <v>9</v>
      </c>
      <c r="B256" s="120">
        <f t="shared" ref="B256:U256" si="32">B41/B$11</f>
        <v>0.0006723604075</v>
      </c>
      <c r="C256" s="120">
        <f t="shared" si="32"/>
        <v>0.0007614268025</v>
      </c>
      <c r="D256" s="120">
        <f t="shared" si="32"/>
        <v>0.0007034957689</v>
      </c>
      <c r="E256" s="120">
        <f t="shared" si="32"/>
        <v>0.000720135579</v>
      </c>
      <c r="F256" s="120">
        <f t="shared" si="32"/>
        <v>0.0007242227763</v>
      </c>
      <c r="G256" s="120">
        <f t="shared" si="32"/>
        <v>0.0007657428417</v>
      </c>
      <c r="H256" s="120">
        <f t="shared" si="32"/>
        <v>0.0007548482632</v>
      </c>
      <c r="I256" s="120">
        <f t="shared" si="32"/>
        <v>0.0008539567203</v>
      </c>
      <c r="J256" s="120">
        <f t="shared" si="32"/>
        <v>0.001219355323</v>
      </c>
      <c r="K256" s="120">
        <f t="shared" si="32"/>
        <v>0.001321811074</v>
      </c>
      <c r="L256" s="120">
        <f t="shared" si="32"/>
        <v>0.001543456647</v>
      </c>
      <c r="M256" s="120">
        <f t="shared" si="32"/>
        <v>0.001398090856</v>
      </c>
      <c r="N256" s="120">
        <f t="shared" si="32"/>
        <v>0.00165216873</v>
      </c>
      <c r="O256" s="120">
        <f t="shared" si="32"/>
        <v>0.001870543333</v>
      </c>
      <c r="P256" s="120">
        <f t="shared" si="32"/>
        <v>0.002110756732</v>
      </c>
      <c r="Q256" s="120">
        <f t="shared" si="32"/>
        <v>0.002414753062</v>
      </c>
      <c r="R256" s="120">
        <f t="shared" si="32"/>
        <v>0.003194741059</v>
      </c>
      <c r="S256" s="120">
        <f t="shared" si="32"/>
        <v>0.003111759989</v>
      </c>
      <c r="T256" s="120">
        <f t="shared" si="32"/>
        <v>0.003440448547</v>
      </c>
      <c r="U256" s="196">
        <f t="shared" si="32"/>
        <v>0.003947067363</v>
      </c>
    </row>
    <row r="257" ht="15.75" customHeight="1">
      <c r="A257" s="140" t="s">
        <v>69</v>
      </c>
      <c r="B257" s="116">
        <f t="shared" ref="B257:U257" si="33">B42/B$11</f>
        <v>0.0001481763706</v>
      </c>
      <c r="C257" s="116">
        <f t="shared" si="33"/>
        <v>0.00016857018</v>
      </c>
      <c r="D257" s="116">
        <f t="shared" si="33"/>
        <v>0.0001704474293</v>
      </c>
      <c r="E257" s="116">
        <f t="shared" si="33"/>
        <v>0.0001972752367</v>
      </c>
      <c r="F257" s="116">
        <f t="shared" si="33"/>
        <v>0.0002451158807</v>
      </c>
      <c r="G257" s="116">
        <f t="shared" si="33"/>
        <v>0.0002651050739</v>
      </c>
      <c r="H257" s="116">
        <f t="shared" si="33"/>
        <v>0.0003460883847</v>
      </c>
      <c r="I257" s="116">
        <f t="shared" si="33"/>
        <v>0.0003427591633</v>
      </c>
      <c r="J257" s="116">
        <f t="shared" si="33"/>
        <v>0.0004604479252</v>
      </c>
      <c r="K257" s="116">
        <f t="shared" si="33"/>
        <v>0.0005194881135</v>
      </c>
      <c r="L257" s="116">
        <f t="shared" si="33"/>
        <v>0.000685683112</v>
      </c>
      <c r="M257" s="116">
        <f t="shared" si="33"/>
        <v>0.0008015983669</v>
      </c>
      <c r="N257" s="116">
        <f t="shared" si="33"/>
        <v>0.0008055429715</v>
      </c>
      <c r="O257" s="116">
        <f t="shared" si="33"/>
        <v>0.000746386264</v>
      </c>
      <c r="P257" s="116">
        <f t="shared" si="33"/>
        <v>0.0006142162029</v>
      </c>
      <c r="Q257" s="116">
        <f t="shared" si="33"/>
        <v>0.0006841858476</v>
      </c>
      <c r="R257" s="116">
        <f t="shared" si="33"/>
        <v>0.000668513431</v>
      </c>
      <c r="S257" s="116">
        <f t="shared" si="33"/>
        <v>0.0007813557143</v>
      </c>
      <c r="T257" s="116">
        <f t="shared" si="33"/>
        <v>0.0008073087288</v>
      </c>
      <c r="U257" s="195">
        <f t="shared" si="33"/>
        <v>0.0008812538185</v>
      </c>
    </row>
    <row r="258" ht="15.75" customHeight="1">
      <c r="A258" s="140" t="s">
        <v>10</v>
      </c>
      <c r="B258" s="116">
        <f t="shared" ref="B258:U258" si="34">B43/B$11</f>
        <v>0.01285218424</v>
      </c>
      <c r="C258" s="116">
        <f t="shared" si="34"/>
        <v>0.01375497579</v>
      </c>
      <c r="D258" s="116">
        <f t="shared" si="34"/>
        <v>0.01529447188</v>
      </c>
      <c r="E258" s="116">
        <f t="shared" si="34"/>
        <v>0.01601432023</v>
      </c>
      <c r="F258" s="116">
        <f t="shared" si="34"/>
        <v>0.01586833702</v>
      </c>
      <c r="G258" s="116">
        <f t="shared" si="34"/>
        <v>0.0152344881</v>
      </c>
      <c r="H258" s="116">
        <f t="shared" si="34"/>
        <v>0.01470908007</v>
      </c>
      <c r="I258" s="116">
        <f t="shared" si="34"/>
        <v>0.01408077305</v>
      </c>
      <c r="J258" s="116">
        <f t="shared" si="34"/>
        <v>0.01330949452</v>
      </c>
      <c r="K258" s="116">
        <f t="shared" si="34"/>
        <v>0.01372776179</v>
      </c>
      <c r="L258" s="116">
        <f t="shared" si="34"/>
        <v>0.01322617404</v>
      </c>
      <c r="M258" s="116">
        <f t="shared" si="34"/>
        <v>0.01280953446</v>
      </c>
      <c r="N258" s="116">
        <f t="shared" si="34"/>
        <v>0.012895844</v>
      </c>
      <c r="O258" s="116">
        <f t="shared" si="34"/>
        <v>0.01304521912</v>
      </c>
      <c r="P258" s="116">
        <f t="shared" si="34"/>
        <v>0.01389651845</v>
      </c>
      <c r="Q258" s="116">
        <f t="shared" si="34"/>
        <v>0.01424594774</v>
      </c>
      <c r="R258" s="116">
        <f t="shared" si="34"/>
        <v>0.01478263288</v>
      </c>
      <c r="S258" s="116">
        <f t="shared" si="34"/>
        <v>0.01626266191</v>
      </c>
      <c r="T258" s="116">
        <f t="shared" si="34"/>
        <v>0.01532224209</v>
      </c>
      <c r="U258" s="195">
        <f t="shared" si="34"/>
        <v>0.01494458797</v>
      </c>
    </row>
    <row r="259" ht="15.75" customHeight="1">
      <c r="A259" s="140" t="s">
        <v>515</v>
      </c>
      <c r="B259" s="116">
        <f t="shared" ref="B259:U259" si="35">B44/B$11</f>
        <v>0.000008860689104</v>
      </c>
      <c r="C259" s="116">
        <f t="shared" si="35"/>
        <v>0.000004161290325</v>
      </c>
      <c r="D259" s="116">
        <f t="shared" si="35"/>
        <v>0.000005299536621</v>
      </c>
      <c r="E259" s="116">
        <f t="shared" si="35"/>
        <v>0.0000163684769</v>
      </c>
      <c r="F259" s="116">
        <f t="shared" si="35"/>
        <v>0.000008827437118</v>
      </c>
      <c r="G259" s="116">
        <f t="shared" si="35"/>
        <v>0.00002493267075</v>
      </c>
      <c r="H259" s="116">
        <f t="shared" si="35"/>
        <v>0.00001496945692</v>
      </c>
      <c r="I259" s="116">
        <f t="shared" si="35"/>
        <v>0.000008619794674</v>
      </c>
      <c r="J259" s="116">
        <f t="shared" si="35"/>
        <v>0.00001556320087</v>
      </c>
      <c r="K259" s="116">
        <f t="shared" si="35"/>
        <v>0.00005543732272</v>
      </c>
      <c r="L259" s="116">
        <f t="shared" si="35"/>
        <v>0.000005065171129</v>
      </c>
      <c r="M259" s="116">
        <f t="shared" si="35"/>
        <v>0.000003612272717</v>
      </c>
      <c r="N259" s="116">
        <f t="shared" si="35"/>
        <v>0.00002741102074</v>
      </c>
      <c r="O259" s="116">
        <f t="shared" si="35"/>
        <v>0.00007991106735</v>
      </c>
      <c r="P259" s="116">
        <f t="shared" si="35"/>
        <v>0.0001130691241</v>
      </c>
      <c r="Q259" s="116">
        <f t="shared" si="35"/>
        <v>0.0000405720371</v>
      </c>
      <c r="R259" s="116">
        <f t="shared" si="35"/>
        <v>0.00001533261613</v>
      </c>
      <c r="S259" s="116">
        <f t="shared" si="35"/>
        <v>0.00001413304211</v>
      </c>
      <c r="T259" s="116">
        <f t="shared" si="35"/>
        <v>0.00001115350137</v>
      </c>
      <c r="U259" s="195">
        <f t="shared" si="35"/>
        <v>0.00001528299695</v>
      </c>
    </row>
    <row r="260" ht="15.75" customHeight="1">
      <c r="A260" s="140" t="s">
        <v>115</v>
      </c>
      <c r="B260" s="116">
        <f t="shared" ref="B260:U260" si="36">B45/B$11</f>
        <v>0.000004853640413</v>
      </c>
      <c r="C260" s="116">
        <f t="shared" si="36"/>
        <v>0.000005602320389</v>
      </c>
      <c r="D260" s="116">
        <f t="shared" si="36"/>
        <v>0.000009302406036</v>
      </c>
      <c r="E260" s="116">
        <f t="shared" si="36"/>
        <v>0.000001747278145</v>
      </c>
      <c r="F260" s="116">
        <f t="shared" si="36"/>
        <v>0.000007266038074</v>
      </c>
      <c r="G260" s="116">
        <f t="shared" si="36"/>
        <v>0.000007894774917</v>
      </c>
      <c r="H260" s="116">
        <f t="shared" si="36"/>
        <v>0.0000105954595</v>
      </c>
      <c r="I260" s="116">
        <f t="shared" si="36"/>
        <v>0.00001448695933</v>
      </c>
      <c r="J260" s="116">
        <f t="shared" si="36"/>
        <v>0.000007517428994</v>
      </c>
      <c r="K260" s="116">
        <f t="shared" si="36"/>
        <v>0.000008631468977</v>
      </c>
      <c r="L260" s="116">
        <f t="shared" si="36"/>
        <v>0.000004282013916</v>
      </c>
      <c r="M260" s="116">
        <f t="shared" si="36"/>
        <v>0.000003079034491</v>
      </c>
      <c r="N260" s="116">
        <f t="shared" si="36"/>
        <v>0.000006667379765</v>
      </c>
      <c r="O260" s="116">
        <f t="shared" si="36"/>
        <v>0.000007309175049</v>
      </c>
      <c r="P260" s="116">
        <f t="shared" si="36"/>
        <v>0.000005753597235</v>
      </c>
      <c r="Q260" s="116">
        <f t="shared" si="36"/>
        <v>0.000007530579991</v>
      </c>
      <c r="R260" s="116">
        <f t="shared" si="36"/>
        <v>0.00001027084347</v>
      </c>
      <c r="S260" s="116">
        <f t="shared" si="36"/>
        <v>0.00001080357524</v>
      </c>
      <c r="T260" s="116">
        <f t="shared" si="36"/>
        <v>0.00001354357987</v>
      </c>
      <c r="U260" s="195">
        <f t="shared" si="36"/>
        <v>0.00001459482937</v>
      </c>
    </row>
    <row r="261" ht="15.75" customHeight="1">
      <c r="A261" s="136" t="s">
        <v>116</v>
      </c>
      <c r="B261" s="120">
        <f t="shared" ref="B261:U261" si="37">B46/B$11</f>
        <v>0.000003833622893</v>
      </c>
      <c r="C261" s="120">
        <f t="shared" si="37"/>
        <v>0.00001000968135</v>
      </c>
      <c r="D261" s="120">
        <f t="shared" si="37"/>
        <v>0.00001959699872</v>
      </c>
      <c r="E261" s="120">
        <f t="shared" si="37"/>
        <v>0.0000145964293</v>
      </c>
      <c r="F261" s="120">
        <f t="shared" si="37"/>
        <v>0.00005709556821</v>
      </c>
      <c r="G261" s="120">
        <f t="shared" si="37"/>
        <v>0.00005586802648</v>
      </c>
      <c r="H261" s="120">
        <f t="shared" si="37"/>
        <v>0.0001239116186</v>
      </c>
      <c r="I261" s="120">
        <f t="shared" si="37"/>
        <v>0.000195524197</v>
      </c>
      <c r="J261" s="120">
        <f t="shared" si="37"/>
        <v>0.0000499386743</v>
      </c>
      <c r="K261" s="120">
        <f t="shared" si="37"/>
        <v>0.00008433204857</v>
      </c>
      <c r="L261" s="120">
        <f t="shared" si="37"/>
        <v>0.0001683529973</v>
      </c>
      <c r="M261" s="120">
        <f t="shared" si="37"/>
        <v>0.0001356406057</v>
      </c>
      <c r="N261" s="120">
        <f t="shared" si="37"/>
        <v>0.0000548895304</v>
      </c>
      <c r="O261" s="120">
        <f t="shared" si="37"/>
        <v>0.00004512547251</v>
      </c>
      <c r="P261" s="120">
        <f t="shared" si="37"/>
        <v>0.0000506898475</v>
      </c>
      <c r="Q261" s="120">
        <f t="shared" si="37"/>
        <v>0.00007438327079</v>
      </c>
      <c r="R261" s="120">
        <f t="shared" si="37"/>
        <v>0.0001117172373</v>
      </c>
      <c r="S261" s="120">
        <f t="shared" si="37"/>
        <v>0.0001152529456</v>
      </c>
      <c r="T261" s="120">
        <f t="shared" si="37"/>
        <v>0.000108652939</v>
      </c>
      <c r="U261" s="196">
        <f t="shared" si="37"/>
        <v>0.00007848950528</v>
      </c>
    </row>
    <row r="262" ht="15.75" customHeight="1">
      <c r="A262" s="23" t="s">
        <v>516</v>
      </c>
      <c r="B262" s="120">
        <f t="shared" ref="B262:U262" si="38">B47/B$11</f>
        <v>0</v>
      </c>
      <c r="C262" s="120">
        <f t="shared" si="38"/>
        <v>0</v>
      </c>
      <c r="D262" s="120">
        <f t="shared" si="38"/>
        <v>0</v>
      </c>
      <c r="E262" s="120">
        <f t="shared" si="38"/>
        <v>0</v>
      </c>
      <c r="F262" s="120">
        <f t="shared" si="38"/>
        <v>0</v>
      </c>
      <c r="G262" s="120">
        <f t="shared" si="38"/>
        <v>0</v>
      </c>
      <c r="H262" s="120">
        <f t="shared" si="38"/>
        <v>0</v>
      </c>
      <c r="I262" s="120">
        <f t="shared" si="38"/>
        <v>0</v>
      </c>
      <c r="J262" s="120">
        <f t="shared" si="38"/>
        <v>0</v>
      </c>
      <c r="K262" s="120">
        <f t="shared" si="38"/>
        <v>0</v>
      </c>
      <c r="L262" s="120">
        <f t="shared" si="38"/>
        <v>0</v>
      </c>
      <c r="M262" s="120">
        <f t="shared" si="38"/>
        <v>0</v>
      </c>
      <c r="N262" s="120">
        <f t="shared" si="38"/>
        <v>0</v>
      </c>
      <c r="O262" s="120">
        <f t="shared" si="38"/>
        <v>0</v>
      </c>
      <c r="P262" s="120">
        <f t="shared" si="38"/>
        <v>0</v>
      </c>
      <c r="Q262" s="120">
        <f t="shared" si="38"/>
        <v>0</v>
      </c>
      <c r="R262" s="120">
        <f t="shared" si="38"/>
        <v>0</v>
      </c>
      <c r="S262" s="120">
        <f t="shared" si="38"/>
        <v>0</v>
      </c>
      <c r="T262" s="120">
        <f t="shared" si="38"/>
        <v>0</v>
      </c>
      <c r="U262" s="196">
        <f t="shared" si="38"/>
        <v>0</v>
      </c>
    </row>
    <row r="263" ht="15.75" customHeight="1">
      <c r="A263" s="136" t="s">
        <v>11</v>
      </c>
      <c r="B263" s="120">
        <f t="shared" ref="B263:U263" si="39">B48/B$11</f>
        <v>0.002928712183</v>
      </c>
      <c r="C263" s="120">
        <f t="shared" si="39"/>
        <v>0.002845707406</v>
      </c>
      <c r="D263" s="120">
        <f t="shared" si="39"/>
        <v>0.002821007127</v>
      </c>
      <c r="E263" s="120">
        <f t="shared" si="39"/>
        <v>0.00320870654</v>
      </c>
      <c r="F263" s="120">
        <f t="shared" si="39"/>
        <v>0.00363279036</v>
      </c>
      <c r="G263" s="120">
        <f t="shared" si="39"/>
        <v>0.004324340419</v>
      </c>
      <c r="H263" s="120">
        <f t="shared" si="39"/>
        <v>0.004101429804</v>
      </c>
      <c r="I263" s="120">
        <f t="shared" si="39"/>
        <v>0.005086268299</v>
      </c>
      <c r="J263" s="120">
        <f t="shared" si="39"/>
        <v>0.005697863514</v>
      </c>
      <c r="K263" s="120">
        <f t="shared" si="39"/>
        <v>0.00615047905</v>
      </c>
      <c r="L263" s="120">
        <f t="shared" si="39"/>
        <v>0.005932741372</v>
      </c>
      <c r="M263" s="120">
        <f t="shared" si="39"/>
        <v>0.005557589375</v>
      </c>
      <c r="N263" s="120">
        <f t="shared" si="39"/>
        <v>0.005826858248</v>
      </c>
      <c r="O263" s="120">
        <f t="shared" si="39"/>
        <v>0.006076736195</v>
      </c>
      <c r="P263" s="120">
        <f t="shared" si="39"/>
        <v>0.006364992762</v>
      </c>
      <c r="Q263" s="120">
        <f t="shared" si="39"/>
        <v>0.006381260251</v>
      </c>
      <c r="R263" s="120">
        <f t="shared" si="39"/>
        <v>0.005888659218</v>
      </c>
      <c r="S263" s="120">
        <f t="shared" si="39"/>
        <v>0.005925002251</v>
      </c>
      <c r="T263" s="120">
        <f t="shared" si="39"/>
        <v>0.007821014171</v>
      </c>
      <c r="U263" s="196">
        <f t="shared" si="39"/>
        <v>0.006266704673</v>
      </c>
    </row>
    <row r="264" ht="15.75" customHeight="1">
      <c r="A264" s="136" t="s">
        <v>117</v>
      </c>
      <c r="B264" s="120">
        <f t="shared" ref="B264:U264" si="40">B49/B$11</f>
        <v>0.0009086690301</v>
      </c>
      <c r="C264" s="120">
        <f t="shared" si="40"/>
        <v>0.001060586329</v>
      </c>
      <c r="D264" s="120">
        <f t="shared" si="40"/>
        <v>0.001220747867</v>
      </c>
      <c r="E264" s="120">
        <f t="shared" si="40"/>
        <v>0.001544245044</v>
      </c>
      <c r="F264" s="120">
        <f t="shared" si="40"/>
        <v>0.001861262248</v>
      </c>
      <c r="G264" s="120">
        <f t="shared" si="40"/>
        <v>0.002088449997</v>
      </c>
      <c r="H264" s="120">
        <f t="shared" si="40"/>
        <v>0.001994290668</v>
      </c>
      <c r="I264" s="120">
        <f t="shared" si="40"/>
        <v>0.002421116519</v>
      </c>
      <c r="J264" s="120">
        <f t="shared" si="40"/>
        <v>0.003075684091</v>
      </c>
      <c r="K264" s="120">
        <f t="shared" si="40"/>
        <v>0.003040232388</v>
      </c>
      <c r="L264" s="120">
        <f t="shared" si="40"/>
        <v>0.00309009255</v>
      </c>
      <c r="M264" s="120">
        <f t="shared" si="40"/>
        <v>0.003433957683</v>
      </c>
      <c r="N264" s="120">
        <f t="shared" si="40"/>
        <v>0.003325379542</v>
      </c>
      <c r="O264" s="120">
        <f t="shared" si="40"/>
        <v>0.003220686899</v>
      </c>
      <c r="P264" s="120">
        <f t="shared" si="40"/>
        <v>0.003276306295</v>
      </c>
      <c r="Q264" s="120">
        <f t="shared" si="40"/>
        <v>0.003504200221</v>
      </c>
      <c r="R264" s="120">
        <f t="shared" si="40"/>
        <v>0.00369612273</v>
      </c>
      <c r="S264" s="120">
        <f t="shared" si="40"/>
        <v>0.003600739602</v>
      </c>
      <c r="T264" s="120">
        <f t="shared" si="40"/>
        <v>0.004269914954</v>
      </c>
      <c r="U264" s="196">
        <f t="shared" si="40"/>
        <v>0.004341076554</v>
      </c>
    </row>
    <row r="265" ht="15.75" customHeight="1">
      <c r="A265" s="140" t="s">
        <v>62</v>
      </c>
      <c r="B265" s="116">
        <f t="shared" ref="B265:U265" si="41">B50/B$11</f>
        <v>0.000001583651362</v>
      </c>
      <c r="C265" s="116">
        <f t="shared" si="41"/>
        <v>0.000002182612787</v>
      </c>
      <c r="D265" s="116">
        <f t="shared" si="41"/>
        <v>0.0000023977844</v>
      </c>
      <c r="E265" s="116">
        <f t="shared" si="41"/>
        <v>0.000006393613769</v>
      </c>
      <c r="F265" s="116">
        <f t="shared" si="41"/>
        <v>0.00000631034711</v>
      </c>
      <c r="G265" s="116">
        <f t="shared" si="41"/>
        <v>0.00001778438716</v>
      </c>
      <c r="H265" s="116">
        <f t="shared" si="41"/>
        <v>0.000009294744512</v>
      </c>
      <c r="I265" s="116">
        <f t="shared" si="41"/>
        <v>0.000008459441141</v>
      </c>
      <c r="J265" s="116">
        <f t="shared" si="41"/>
        <v>0.000004312078603</v>
      </c>
      <c r="K265" s="116">
        <f t="shared" si="41"/>
        <v>0.000007293601047</v>
      </c>
      <c r="L265" s="116">
        <f t="shared" si="41"/>
        <v>0.00001351738403</v>
      </c>
      <c r="M265" s="116">
        <f t="shared" si="41"/>
        <v>0.00001736973354</v>
      </c>
      <c r="N265" s="116">
        <f t="shared" si="41"/>
        <v>0.00002071822307</v>
      </c>
      <c r="O265" s="116">
        <f t="shared" si="41"/>
        <v>0.00002389828412</v>
      </c>
      <c r="P265" s="116">
        <f t="shared" si="41"/>
        <v>0.00003022322238</v>
      </c>
      <c r="Q265" s="116">
        <f t="shared" si="41"/>
        <v>0.00003175288318</v>
      </c>
      <c r="R265" s="116">
        <f t="shared" si="41"/>
        <v>0.00002949365164</v>
      </c>
      <c r="S265" s="116">
        <f t="shared" si="41"/>
        <v>0.00001952439859</v>
      </c>
      <c r="T265" s="116">
        <f t="shared" si="41"/>
        <v>0.00001693996025</v>
      </c>
      <c r="U265" s="195">
        <f t="shared" si="41"/>
        <v>0.00001876001024</v>
      </c>
    </row>
    <row r="266" ht="15.75" customHeight="1">
      <c r="A266" s="136" t="s">
        <v>118</v>
      </c>
      <c r="B266" s="120">
        <f t="shared" ref="B266:U266" si="42">B51/B$11</f>
        <v>0.0001366709381</v>
      </c>
      <c r="C266" s="120">
        <f t="shared" si="42"/>
        <v>0.0001567975543</v>
      </c>
      <c r="D266" s="120">
        <f t="shared" si="42"/>
        <v>0.0001899158113</v>
      </c>
      <c r="E266" s="120">
        <f t="shared" si="42"/>
        <v>0.0002492157371</v>
      </c>
      <c r="F266" s="120">
        <f t="shared" si="42"/>
        <v>0.0003572726904</v>
      </c>
      <c r="G266" s="120">
        <f t="shared" si="42"/>
        <v>0.0004293590289</v>
      </c>
      <c r="H266" s="120">
        <f t="shared" si="42"/>
        <v>0.0003051121178</v>
      </c>
      <c r="I266" s="120">
        <f t="shared" si="42"/>
        <v>0.0002241837466</v>
      </c>
      <c r="J266" s="120">
        <f t="shared" si="42"/>
        <v>0.0002578139437</v>
      </c>
      <c r="K266" s="120">
        <f t="shared" si="42"/>
        <v>0.0002542930137</v>
      </c>
      <c r="L266" s="120">
        <f t="shared" si="42"/>
        <v>0.0003527797305</v>
      </c>
      <c r="M266" s="120">
        <f t="shared" si="42"/>
        <v>0.0004203257781</v>
      </c>
      <c r="N266" s="120">
        <f t="shared" si="42"/>
        <v>0.0004554183242</v>
      </c>
      <c r="O266" s="120">
        <f t="shared" si="42"/>
        <v>0.0003549272732</v>
      </c>
      <c r="P266" s="120">
        <f t="shared" si="42"/>
        <v>0.000220142992</v>
      </c>
      <c r="Q266" s="120">
        <f t="shared" si="42"/>
        <v>0.0001783628475</v>
      </c>
      <c r="R266" s="120">
        <f t="shared" si="42"/>
        <v>0.000174154039</v>
      </c>
      <c r="S266" s="120">
        <f t="shared" si="42"/>
        <v>0.0002303737633</v>
      </c>
      <c r="T266" s="120">
        <f t="shared" si="42"/>
        <v>0.0002023749519</v>
      </c>
      <c r="U266" s="196">
        <f t="shared" si="42"/>
        <v>0.0002716890044</v>
      </c>
    </row>
    <row r="267" ht="15.75" customHeight="1">
      <c r="A267" s="136" t="s">
        <v>119</v>
      </c>
      <c r="B267" s="120">
        <f t="shared" ref="B267:U267" si="43">B52/B$11</f>
        <v>0.00005799951969</v>
      </c>
      <c r="C267" s="120">
        <f t="shared" si="43"/>
        <v>0.00006233676953</v>
      </c>
      <c r="D267" s="120">
        <f t="shared" si="43"/>
        <v>0.00006523889696</v>
      </c>
      <c r="E267" s="120">
        <f t="shared" si="43"/>
        <v>0.00007096962887</v>
      </c>
      <c r="F267" s="120">
        <f t="shared" si="43"/>
        <v>0.00007705442813</v>
      </c>
      <c r="G267" s="120">
        <f t="shared" si="43"/>
        <v>0.0001639631868</v>
      </c>
      <c r="H267" s="120">
        <f t="shared" si="43"/>
        <v>0.0002673073319</v>
      </c>
      <c r="I267" s="120">
        <f t="shared" si="43"/>
        <v>0.0003000480807</v>
      </c>
      <c r="J267" s="120">
        <f t="shared" si="43"/>
        <v>0.0004354667359</v>
      </c>
      <c r="K267" s="120">
        <f t="shared" si="43"/>
        <v>0.000408772587</v>
      </c>
      <c r="L267" s="120">
        <f t="shared" si="43"/>
        <v>0.0004294924693</v>
      </c>
      <c r="M267" s="120">
        <f t="shared" si="43"/>
        <v>0.0005815596839</v>
      </c>
      <c r="N267" s="120">
        <f t="shared" si="43"/>
        <v>0.0006180885421</v>
      </c>
      <c r="O267" s="120">
        <f t="shared" si="43"/>
        <v>0.0004738155736</v>
      </c>
      <c r="P267" s="120">
        <f t="shared" si="43"/>
        <v>0.0004279741399</v>
      </c>
      <c r="Q267" s="120">
        <f t="shared" si="43"/>
        <v>0.0007107050518</v>
      </c>
      <c r="R267" s="120">
        <f t="shared" si="43"/>
        <v>0.0008312722774</v>
      </c>
      <c r="S267" s="120">
        <f t="shared" si="43"/>
        <v>0.0007778585765</v>
      </c>
      <c r="T267" s="120">
        <f t="shared" si="43"/>
        <v>0.0008200512531</v>
      </c>
      <c r="U267" s="196">
        <f t="shared" si="43"/>
        <v>0.001424084187</v>
      </c>
    </row>
    <row r="268" ht="15.75" customHeight="1">
      <c r="A268" s="140" t="s">
        <v>120</v>
      </c>
      <c r="B268" s="116">
        <f t="shared" ref="B268:U268" si="44">B53/B$11</f>
        <v>0.0002248077539</v>
      </c>
      <c r="C268" s="116">
        <f t="shared" si="44"/>
        <v>0.0002602584566</v>
      </c>
      <c r="D268" s="116">
        <f t="shared" si="44"/>
        <v>0.0003002375171</v>
      </c>
      <c r="E268" s="116">
        <f t="shared" si="44"/>
        <v>0.0004218536295</v>
      </c>
      <c r="F268" s="116">
        <f t="shared" si="44"/>
        <v>0.0004657411559</v>
      </c>
      <c r="G268" s="116">
        <f t="shared" si="44"/>
        <v>0.0004327678661</v>
      </c>
      <c r="H268" s="116">
        <f t="shared" si="44"/>
        <v>0.0004475716159</v>
      </c>
      <c r="I268" s="116">
        <f t="shared" si="44"/>
        <v>0.0004360823844</v>
      </c>
      <c r="J268" s="116">
        <f t="shared" si="44"/>
        <v>0.0004659410055</v>
      </c>
      <c r="K268" s="116">
        <f t="shared" si="44"/>
        <v>0.0004401424417</v>
      </c>
      <c r="L268" s="116">
        <f t="shared" si="44"/>
        <v>0.0004196351003</v>
      </c>
      <c r="M268" s="116">
        <f t="shared" si="44"/>
        <v>0.000473697417</v>
      </c>
      <c r="N268" s="116">
        <f t="shared" si="44"/>
        <v>0.0005834255297</v>
      </c>
      <c r="O268" s="116">
        <f t="shared" si="44"/>
        <v>0.0007098795585</v>
      </c>
      <c r="P268" s="116">
        <f t="shared" si="44"/>
        <v>0.0006582786951</v>
      </c>
      <c r="Q268" s="116">
        <f t="shared" si="44"/>
        <v>0.0006672459516</v>
      </c>
      <c r="R268" s="116">
        <f t="shared" si="44"/>
        <v>0.0006089385362</v>
      </c>
      <c r="S268" s="116">
        <f t="shared" si="44"/>
        <v>0.0005932844927</v>
      </c>
      <c r="T268" s="116">
        <f t="shared" si="44"/>
        <v>0.0006708657358</v>
      </c>
      <c r="U268" s="195">
        <f t="shared" si="44"/>
        <v>0.0006591184451</v>
      </c>
    </row>
    <row r="269" ht="15.75" customHeight="1">
      <c r="A269" s="136" t="s">
        <v>121</v>
      </c>
      <c r="B269" s="120">
        <f t="shared" ref="B269:U269" si="45">B54/B$11</f>
        <v>0.0005207794147</v>
      </c>
      <c r="C269" s="120">
        <f t="shared" si="45"/>
        <v>0.0002073296752</v>
      </c>
      <c r="D269" s="120">
        <f t="shared" si="45"/>
        <v>0.00017983383</v>
      </c>
      <c r="E269" s="120">
        <f t="shared" si="45"/>
        <v>0.0002347710207</v>
      </c>
      <c r="F269" s="120">
        <f t="shared" si="45"/>
        <v>0.000339880918</v>
      </c>
      <c r="G269" s="120">
        <f t="shared" si="45"/>
        <v>0.0003714989609</v>
      </c>
      <c r="H269" s="120">
        <f t="shared" si="45"/>
        <v>0.000420142591</v>
      </c>
      <c r="I269" s="120">
        <f t="shared" si="45"/>
        <v>0.0003476566011</v>
      </c>
      <c r="J269" s="120">
        <f t="shared" si="45"/>
        <v>0.0002847852421</v>
      </c>
      <c r="K269" s="120">
        <f t="shared" si="45"/>
        <v>0.000392266196</v>
      </c>
      <c r="L269" s="120">
        <f t="shared" si="45"/>
        <v>0.0004326807793</v>
      </c>
      <c r="M269" s="120">
        <f t="shared" si="45"/>
        <v>0.0005208909211</v>
      </c>
      <c r="N269" s="120">
        <f t="shared" si="45"/>
        <v>0.0006826342474</v>
      </c>
      <c r="O269" s="120">
        <f t="shared" si="45"/>
        <v>0.0007467227465</v>
      </c>
      <c r="P269" s="120">
        <f t="shared" si="45"/>
        <v>0.0007465889957</v>
      </c>
      <c r="Q269" s="120">
        <f t="shared" si="45"/>
        <v>0.0007578290102</v>
      </c>
      <c r="R269" s="120">
        <f t="shared" si="45"/>
        <v>0.0008171720824</v>
      </c>
      <c r="S269" s="120">
        <f t="shared" si="45"/>
        <v>0.000901539887</v>
      </c>
      <c r="T269" s="120">
        <f t="shared" si="45"/>
        <v>0.0009283508115</v>
      </c>
      <c r="U269" s="196">
        <f t="shared" si="45"/>
        <v>0.0009714199108</v>
      </c>
    </row>
    <row r="270" ht="15.75" customHeight="1">
      <c r="A270" s="136" t="s">
        <v>122</v>
      </c>
      <c r="B270" s="120">
        <f t="shared" ref="B270:U270" si="46">B55/B$11</f>
        <v>0.0003859956231</v>
      </c>
      <c r="C270" s="120">
        <f t="shared" si="46"/>
        <v>0.0005806508451</v>
      </c>
      <c r="D270" s="120">
        <f t="shared" si="46"/>
        <v>0.0007528780533</v>
      </c>
      <c r="E270" s="120">
        <f t="shared" si="46"/>
        <v>0.0009065494127</v>
      </c>
      <c r="F270" s="120">
        <f t="shared" si="46"/>
        <v>0.001262938232</v>
      </c>
      <c r="G270" s="120">
        <f t="shared" si="46"/>
        <v>0.001217583282</v>
      </c>
      <c r="H270" s="120">
        <f t="shared" si="46"/>
        <v>0.0009308242655</v>
      </c>
      <c r="I270" s="120">
        <f t="shared" si="46"/>
        <v>0.000851668038</v>
      </c>
      <c r="J270" s="120">
        <f t="shared" si="46"/>
        <v>0.0008117042856</v>
      </c>
      <c r="K270" s="120">
        <f t="shared" si="46"/>
        <v>0.0006344676364</v>
      </c>
      <c r="L270" s="120">
        <f t="shared" si="46"/>
        <v>0.0006292161189</v>
      </c>
      <c r="M270" s="120">
        <f t="shared" si="46"/>
        <v>0.0004385980462</v>
      </c>
      <c r="N270" s="120">
        <f t="shared" si="46"/>
        <v>0.000432091698</v>
      </c>
      <c r="O270" s="120">
        <f t="shared" si="46"/>
        <v>0.0004820917231</v>
      </c>
      <c r="P270" s="120">
        <f t="shared" si="46"/>
        <v>0.0005087111377</v>
      </c>
      <c r="Q270" s="120">
        <f t="shared" si="46"/>
        <v>0.0005331396447</v>
      </c>
      <c r="R270" s="120">
        <f t="shared" si="46"/>
        <v>0.0005591009294</v>
      </c>
      <c r="S270" s="120">
        <f t="shared" si="46"/>
        <v>0.0006052849452</v>
      </c>
      <c r="T270" s="120">
        <f t="shared" si="46"/>
        <v>0.0005880857313</v>
      </c>
      <c r="U270" s="196">
        <f t="shared" si="46"/>
        <v>0.0006304383031</v>
      </c>
    </row>
    <row r="271" ht="15.75" customHeight="1">
      <c r="A271" s="140" t="s">
        <v>56</v>
      </c>
      <c r="B271" s="116">
        <f t="shared" ref="B271:U271" si="47">B56/B$11</f>
        <v>0.0005392127514</v>
      </c>
      <c r="C271" s="116">
        <f t="shared" si="47"/>
        <v>0.0005532948697</v>
      </c>
      <c r="D271" s="116">
        <f t="shared" si="47"/>
        <v>0.0008345221527</v>
      </c>
      <c r="E271" s="116">
        <f t="shared" si="47"/>
        <v>0.001304909221</v>
      </c>
      <c r="F271" s="116">
        <f t="shared" si="47"/>
        <v>0.0009595727412</v>
      </c>
      <c r="G271" s="116">
        <f t="shared" si="47"/>
        <v>0.0009469508171</v>
      </c>
      <c r="H271" s="116">
        <f t="shared" si="47"/>
        <v>0.0008090247484</v>
      </c>
      <c r="I271" s="116">
        <f t="shared" si="47"/>
        <v>0.0006762089484</v>
      </c>
      <c r="J271" s="116">
        <f t="shared" si="47"/>
        <v>0.000549754202</v>
      </c>
      <c r="K271" s="116">
        <f t="shared" si="47"/>
        <v>0.0005728056403</v>
      </c>
      <c r="L271" s="116">
        <f t="shared" si="47"/>
        <v>0.0006223546658</v>
      </c>
      <c r="M271" s="116">
        <f t="shared" si="47"/>
        <v>0.0004536004411</v>
      </c>
      <c r="N271" s="116">
        <f t="shared" si="47"/>
        <v>0.0008257217214</v>
      </c>
      <c r="O271" s="116">
        <f t="shared" si="47"/>
        <v>0.0008438524709</v>
      </c>
      <c r="P271" s="116">
        <f t="shared" si="47"/>
        <v>0.0005999834117</v>
      </c>
      <c r="Q271" s="116">
        <f t="shared" si="47"/>
        <v>0.0004313114331</v>
      </c>
      <c r="R271" s="116">
        <f t="shared" si="47"/>
        <v>0.0003165813384</v>
      </c>
      <c r="S271" s="116">
        <f t="shared" si="47"/>
        <v>0.0001867147865</v>
      </c>
      <c r="T271" s="116">
        <f t="shared" si="47"/>
        <v>0.0001712982797</v>
      </c>
      <c r="U271" s="195">
        <f t="shared" si="47"/>
        <v>0.0001152615296</v>
      </c>
    </row>
    <row r="272" ht="15.75" customHeight="1">
      <c r="A272" s="136" t="s">
        <v>518</v>
      </c>
      <c r="B272" s="120">
        <f t="shared" ref="B272:U272" si="48">B57/B$11</f>
        <v>0</v>
      </c>
      <c r="C272" s="120">
        <f t="shared" si="48"/>
        <v>0</v>
      </c>
      <c r="D272" s="120">
        <f t="shared" si="48"/>
        <v>0</v>
      </c>
      <c r="E272" s="120">
        <f t="shared" si="48"/>
        <v>0</v>
      </c>
      <c r="F272" s="120">
        <f t="shared" si="48"/>
        <v>0</v>
      </c>
      <c r="G272" s="120">
        <f t="shared" si="48"/>
        <v>0</v>
      </c>
      <c r="H272" s="120">
        <f t="shared" si="48"/>
        <v>0</v>
      </c>
      <c r="I272" s="120">
        <f t="shared" si="48"/>
        <v>0</v>
      </c>
      <c r="J272" s="120">
        <f t="shared" si="48"/>
        <v>0.00006286490162</v>
      </c>
      <c r="K272" s="120">
        <f t="shared" si="48"/>
        <v>0.0000692045255</v>
      </c>
      <c r="L272" s="120">
        <f t="shared" si="48"/>
        <v>0.00003604605562</v>
      </c>
      <c r="M272" s="120">
        <f t="shared" si="48"/>
        <v>0.00003651166233</v>
      </c>
      <c r="N272" s="120">
        <f t="shared" si="48"/>
        <v>0.00004212886496</v>
      </c>
      <c r="O272" s="120">
        <f t="shared" si="48"/>
        <v>0.00003454774462</v>
      </c>
      <c r="P272" s="120">
        <f t="shared" si="48"/>
        <v>0.0000326723858</v>
      </c>
      <c r="Q272" s="120">
        <f t="shared" si="48"/>
        <v>0.0000279665446</v>
      </c>
      <c r="R272" s="120">
        <f t="shared" si="48"/>
        <v>0.00002359892398</v>
      </c>
      <c r="S272" s="120">
        <f t="shared" si="48"/>
        <v>0.00001942163249</v>
      </c>
      <c r="T272" s="120">
        <f t="shared" si="48"/>
        <v>0.00001641226899</v>
      </c>
      <c r="U272" s="196">
        <f t="shared" si="48"/>
        <v>0.00002412593639</v>
      </c>
    </row>
    <row r="273" ht="15.75" customHeight="1">
      <c r="A273" s="136" t="s">
        <v>123</v>
      </c>
      <c r="B273" s="120">
        <f t="shared" ref="B273:U273" si="49">B58/B$11</f>
        <v>0.00292447466</v>
      </c>
      <c r="C273" s="120">
        <f t="shared" si="49"/>
        <v>0.002277134247</v>
      </c>
      <c r="D273" s="120">
        <f t="shared" si="49"/>
        <v>0.002188341148</v>
      </c>
      <c r="E273" s="120">
        <f t="shared" si="49"/>
        <v>0.0024416793</v>
      </c>
      <c r="F273" s="120">
        <f t="shared" si="49"/>
        <v>0.003389137522</v>
      </c>
      <c r="G273" s="120">
        <f t="shared" si="49"/>
        <v>0.003842531288</v>
      </c>
      <c r="H273" s="120">
        <f t="shared" si="49"/>
        <v>0.004180739299</v>
      </c>
      <c r="I273" s="120">
        <f t="shared" si="49"/>
        <v>0.004513676889</v>
      </c>
      <c r="J273" s="120">
        <f t="shared" si="49"/>
        <v>0.004039956734</v>
      </c>
      <c r="K273" s="120">
        <f t="shared" si="49"/>
        <v>0.003086492552</v>
      </c>
      <c r="L273" s="120">
        <f t="shared" si="49"/>
        <v>0.003095415303</v>
      </c>
      <c r="M273" s="120">
        <f t="shared" si="49"/>
        <v>0.003412425362</v>
      </c>
      <c r="N273" s="120">
        <f t="shared" si="49"/>
        <v>0.003605492757</v>
      </c>
      <c r="O273" s="120">
        <f t="shared" si="49"/>
        <v>0.003800310427</v>
      </c>
      <c r="P273" s="120">
        <f t="shared" si="49"/>
        <v>0.003865440141</v>
      </c>
      <c r="Q273" s="120">
        <f t="shared" si="49"/>
        <v>0.004776034315</v>
      </c>
      <c r="R273" s="120">
        <f t="shared" si="49"/>
        <v>0.005192677085</v>
      </c>
      <c r="S273" s="120">
        <f t="shared" si="49"/>
        <v>0.005307378421</v>
      </c>
      <c r="T273" s="120">
        <f t="shared" si="49"/>
        <v>0.004494047503</v>
      </c>
      <c r="U273" s="196">
        <f t="shared" si="49"/>
        <v>0.005072178218</v>
      </c>
    </row>
    <row r="274" ht="15.75" customHeight="1">
      <c r="A274" s="140" t="s">
        <v>124</v>
      </c>
      <c r="B274" s="116">
        <f t="shared" ref="B274:U274" si="50">B59/B$11</f>
        <v>0.003409955079</v>
      </c>
      <c r="C274" s="116">
        <f t="shared" si="50"/>
        <v>0.003279764201</v>
      </c>
      <c r="D274" s="116">
        <f t="shared" si="50"/>
        <v>0.003660176545</v>
      </c>
      <c r="E274" s="116">
        <f t="shared" si="50"/>
        <v>0.003762879593</v>
      </c>
      <c r="F274" s="116">
        <f t="shared" si="50"/>
        <v>0.003762310254</v>
      </c>
      <c r="G274" s="116">
        <f t="shared" si="50"/>
        <v>0.003892029674</v>
      </c>
      <c r="H274" s="116">
        <f t="shared" si="50"/>
        <v>0.003516782968</v>
      </c>
      <c r="I274" s="116">
        <f t="shared" si="50"/>
        <v>0.003286107845</v>
      </c>
      <c r="J274" s="116">
        <f t="shared" si="50"/>
        <v>0.003395825638</v>
      </c>
      <c r="K274" s="116">
        <f t="shared" si="50"/>
        <v>0.003192504796</v>
      </c>
      <c r="L274" s="116">
        <f t="shared" si="50"/>
        <v>0.002585503905</v>
      </c>
      <c r="M274" s="116">
        <f t="shared" si="50"/>
        <v>0.002795479835</v>
      </c>
      <c r="N274" s="116">
        <f t="shared" si="50"/>
        <v>0.002697442876</v>
      </c>
      <c r="O274" s="116">
        <f t="shared" si="50"/>
        <v>0.002561767222</v>
      </c>
      <c r="P274" s="116">
        <f t="shared" si="50"/>
        <v>0.002859314214</v>
      </c>
      <c r="Q274" s="116">
        <f t="shared" si="50"/>
        <v>0.002926110034</v>
      </c>
      <c r="R274" s="116">
        <f t="shared" si="50"/>
        <v>0.002701744575</v>
      </c>
      <c r="S274" s="116">
        <f t="shared" si="50"/>
        <v>0.00288372628</v>
      </c>
      <c r="T274" s="116">
        <f t="shared" si="50"/>
        <v>0.003233880919</v>
      </c>
      <c r="U274" s="195">
        <f t="shared" si="50"/>
        <v>0.002836040986</v>
      </c>
    </row>
    <row r="275" ht="15.75" customHeight="1">
      <c r="A275" s="140" t="s">
        <v>125</v>
      </c>
      <c r="B275" s="116">
        <f t="shared" ref="B275:U275" si="51">B60/B$11</f>
        <v>0.0001502825812</v>
      </c>
      <c r="C275" s="116">
        <f t="shared" si="51"/>
        <v>0.0001217206915</v>
      </c>
      <c r="D275" s="116">
        <f t="shared" si="51"/>
        <v>0.0001462805974</v>
      </c>
      <c r="E275" s="116">
        <f t="shared" si="51"/>
        <v>0.0001599177488</v>
      </c>
      <c r="F275" s="116">
        <f t="shared" si="51"/>
        <v>0.0001367629833</v>
      </c>
      <c r="G275" s="116">
        <f t="shared" si="51"/>
        <v>0.0001763257263</v>
      </c>
      <c r="H275" s="116">
        <f t="shared" si="51"/>
        <v>0.0002451652183</v>
      </c>
      <c r="I275" s="116">
        <f t="shared" si="51"/>
        <v>0.0002814496061</v>
      </c>
      <c r="J275" s="116">
        <f t="shared" si="51"/>
        <v>0.0002680447268</v>
      </c>
      <c r="K275" s="116">
        <f t="shared" si="51"/>
        <v>0.0004405446318</v>
      </c>
      <c r="L275" s="116">
        <f t="shared" si="51"/>
        <v>0.0004612406668</v>
      </c>
      <c r="M275" s="116">
        <f t="shared" si="51"/>
        <v>0.0004748257986</v>
      </c>
      <c r="N275" s="116">
        <f t="shared" si="51"/>
        <v>0.000870286323</v>
      </c>
      <c r="O275" s="116">
        <f t="shared" si="51"/>
        <v>0.001033990598</v>
      </c>
      <c r="P275" s="116">
        <f t="shared" si="51"/>
        <v>0.0009627633217</v>
      </c>
      <c r="Q275" s="116">
        <f t="shared" si="51"/>
        <v>0.0007504022699</v>
      </c>
      <c r="R275" s="116">
        <f t="shared" si="51"/>
        <v>0.0008831428388</v>
      </c>
      <c r="S275" s="116">
        <f t="shared" si="51"/>
        <v>0.0008924856534</v>
      </c>
      <c r="T275" s="116">
        <f t="shared" si="51"/>
        <v>0.0007651448884</v>
      </c>
      <c r="U275" s="195">
        <f t="shared" si="51"/>
        <v>0.0009077247562</v>
      </c>
    </row>
    <row r="276" ht="15.75" customHeight="1">
      <c r="A276" s="136" t="s">
        <v>126</v>
      </c>
      <c r="B276" s="120">
        <f t="shared" ref="B276:U276" si="52">B61/B$11</f>
        <v>0.00007662225566</v>
      </c>
      <c r="C276" s="120">
        <f t="shared" si="52"/>
        <v>0.00007677572223</v>
      </c>
      <c r="D276" s="120">
        <f t="shared" si="52"/>
        <v>0.00006436876501</v>
      </c>
      <c r="E276" s="120">
        <f t="shared" si="52"/>
        <v>0.00006281532017</v>
      </c>
      <c r="F276" s="120">
        <f t="shared" si="52"/>
        <v>0.00006046671481</v>
      </c>
      <c r="G276" s="120">
        <f t="shared" si="52"/>
        <v>0.00005294566668</v>
      </c>
      <c r="H276" s="120">
        <f t="shared" si="52"/>
        <v>0.00001857534177</v>
      </c>
      <c r="I276" s="120">
        <f t="shared" si="52"/>
        <v>0.0000259176944</v>
      </c>
      <c r="J276" s="120">
        <f t="shared" si="52"/>
        <v>0.00001395394114</v>
      </c>
      <c r="K276" s="120">
        <f t="shared" si="52"/>
        <v>0.00001234831111</v>
      </c>
      <c r="L276" s="120">
        <f t="shared" si="52"/>
        <v>0.00001039788325</v>
      </c>
      <c r="M276" s="120">
        <f t="shared" si="52"/>
        <v>0.00001581356594</v>
      </c>
      <c r="N276" s="120">
        <f t="shared" si="52"/>
        <v>0.00001492863755</v>
      </c>
      <c r="O276" s="120">
        <f t="shared" si="52"/>
        <v>0.00001657967057</v>
      </c>
      <c r="P276" s="120">
        <f t="shared" si="52"/>
        <v>0.00002160096986</v>
      </c>
      <c r="Q276" s="120">
        <f t="shared" si="52"/>
        <v>0.00001384435168</v>
      </c>
      <c r="R276" s="120">
        <f t="shared" si="52"/>
        <v>0.00001350860079</v>
      </c>
      <c r="S276" s="120">
        <f t="shared" si="52"/>
        <v>0.00000813590656</v>
      </c>
      <c r="T276" s="120">
        <f t="shared" si="52"/>
        <v>0.00001028819479</v>
      </c>
      <c r="U276" s="196">
        <f t="shared" si="52"/>
        <v>0.000009592605212</v>
      </c>
    </row>
    <row r="277" ht="15.75" customHeight="1">
      <c r="A277" s="140" t="s">
        <v>127</v>
      </c>
      <c r="B277" s="116">
        <f t="shared" ref="B277:U277" si="53">B62/B$11</f>
        <v>0.0003380547997</v>
      </c>
      <c r="C277" s="116">
        <f t="shared" si="53"/>
        <v>0.0003922905188</v>
      </c>
      <c r="D277" s="116">
        <f t="shared" si="53"/>
        <v>0.0003466799893</v>
      </c>
      <c r="E277" s="116">
        <f t="shared" si="53"/>
        <v>0.0004146870025</v>
      </c>
      <c r="F277" s="116">
        <f t="shared" si="53"/>
        <v>0.000420978591</v>
      </c>
      <c r="G277" s="116">
        <f t="shared" si="53"/>
        <v>0.0004598372635</v>
      </c>
      <c r="H277" s="116">
        <f t="shared" si="53"/>
        <v>0.0004926614043</v>
      </c>
      <c r="I277" s="116">
        <f t="shared" si="53"/>
        <v>0.0005731770497</v>
      </c>
      <c r="J277" s="116">
        <f t="shared" si="53"/>
        <v>0.0005095853936</v>
      </c>
      <c r="K277" s="116">
        <f t="shared" si="53"/>
        <v>0.0005027069251</v>
      </c>
      <c r="L277" s="116">
        <f t="shared" si="53"/>
        <v>0.0004732963083</v>
      </c>
      <c r="M277" s="116">
        <f t="shared" si="53"/>
        <v>0.0005437518557</v>
      </c>
      <c r="N277" s="116">
        <f t="shared" si="53"/>
        <v>0.0006835764629</v>
      </c>
      <c r="O277" s="116">
        <f t="shared" si="53"/>
        <v>0.0007486420657</v>
      </c>
      <c r="P277" s="116">
        <f t="shared" si="53"/>
        <v>0.0007510731128</v>
      </c>
      <c r="Q277" s="116">
        <f t="shared" si="53"/>
        <v>0.000846602693</v>
      </c>
      <c r="R277" s="116">
        <f t="shared" si="53"/>
        <v>0.0009568087224</v>
      </c>
      <c r="S277" s="116">
        <f t="shared" si="53"/>
        <v>0.0009635055228</v>
      </c>
      <c r="T277" s="116">
        <f t="shared" si="53"/>
        <v>0.001190574995</v>
      </c>
      <c r="U277" s="195">
        <f t="shared" si="53"/>
        <v>0.001201809121</v>
      </c>
    </row>
    <row r="278" ht="15.75" customHeight="1">
      <c r="A278" s="136" t="s">
        <v>128</v>
      </c>
      <c r="B278" s="120">
        <f t="shared" ref="B278:U278" si="54">B63/B$11</f>
        <v>0.0005460448151</v>
      </c>
      <c r="C278" s="120">
        <f t="shared" si="54"/>
        <v>0.0005791053192</v>
      </c>
      <c r="D278" s="120">
        <f t="shared" si="54"/>
        <v>0.0006133590241</v>
      </c>
      <c r="E278" s="120">
        <f t="shared" si="54"/>
        <v>0.0007372481714</v>
      </c>
      <c r="F278" s="120">
        <f t="shared" si="54"/>
        <v>0.0007755399386</v>
      </c>
      <c r="G278" s="120">
        <f t="shared" si="54"/>
        <v>0.001081299686</v>
      </c>
      <c r="H278" s="120">
        <f t="shared" si="54"/>
        <v>0.0008351572192</v>
      </c>
      <c r="I278" s="120">
        <f t="shared" si="54"/>
        <v>0.0009479314965</v>
      </c>
      <c r="J278" s="120">
        <f t="shared" si="54"/>
        <v>0.001171589544</v>
      </c>
      <c r="K278" s="120">
        <f t="shared" si="54"/>
        <v>0.001275877934</v>
      </c>
      <c r="L278" s="120">
        <f t="shared" si="54"/>
        <v>0.00134306754</v>
      </c>
      <c r="M278" s="120">
        <f t="shared" si="54"/>
        <v>0.001385454092</v>
      </c>
      <c r="N278" s="120">
        <f t="shared" si="54"/>
        <v>0.001268136595</v>
      </c>
      <c r="O278" s="120">
        <f t="shared" si="54"/>
        <v>0.001070831427</v>
      </c>
      <c r="P278" s="120">
        <f t="shared" si="54"/>
        <v>0.001302802195</v>
      </c>
      <c r="Q278" s="120">
        <f t="shared" si="54"/>
        <v>0.001491416072</v>
      </c>
      <c r="R278" s="120">
        <f t="shared" si="54"/>
        <v>0.001452397334</v>
      </c>
      <c r="S278" s="120">
        <f t="shared" si="54"/>
        <v>0.001256494744</v>
      </c>
      <c r="T278" s="120">
        <f t="shared" si="54"/>
        <v>0.001631093085</v>
      </c>
      <c r="U278" s="196">
        <f t="shared" si="54"/>
        <v>0.001749814521</v>
      </c>
    </row>
    <row r="279" ht="15.75" customHeight="1">
      <c r="A279" s="140" t="s">
        <v>12</v>
      </c>
      <c r="B279" s="116">
        <f t="shared" ref="B279:U279" si="55">B64/B$11</f>
        <v>0.002137605306</v>
      </c>
      <c r="C279" s="116">
        <f t="shared" si="55"/>
        <v>0.002340089564</v>
      </c>
      <c r="D279" s="116">
        <f t="shared" si="55"/>
        <v>0.002538260181</v>
      </c>
      <c r="E279" s="116">
        <f t="shared" si="55"/>
        <v>0.003070896556</v>
      </c>
      <c r="F279" s="116">
        <f t="shared" si="55"/>
        <v>0.003662197118</v>
      </c>
      <c r="G279" s="116">
        <f t="shared" si="55"/>
        <v>0.004105884064</v>
      </c>
      <c r="H279" s="116">
        <f t="shared" si="55"/>
        <v>0.004250299672</v>
      </c>
      <c r="I279" s="116">
        <f t="shared" si="55"/>
        <v>0.003828826596</v>
      </c>
      <c r="J279" s="116">
        <f t="shared" si="55"/>
        <v>0.003836534715</v>
      </c>
      <c r="K279" s="116">
        <f t="shared" si="55"/>
        <v>0.004014053324</v>
      </c>
      <c r="L279" s="116">
        <f t="shared" si="55"/>
        <v>0.003785716326</v>
      </c>
      <c r="M279" s="116">
        <f t="shared" si="55"/>
        <v>0.004465927771</v>
      </c>
      <c r="N279" s="116">
        <f t="shared" si="55"/>
        <v>0.005242514606</v>
      </c>
      <c r="O279" s="116">
        <f t="shared" si="55"/>
        <v>0.005001435167</v>
      </c>
      <c r="P279" s="116">
        <f t="shared" si="55"/>
        <v>0.00418743162</v>
      </c>
      <c r="Q279" s="116">
        <f t="shared" si="55"/>
        <v>0.004819474972</v>
      </c>
      <c r="R279" s="116">
        <f t="shared" si="55"/>
        <v>0.004883535904</v>
      </c>
      <c r="S279" s="116">
        <f t="shared" si="55"/>
        <v>0.00526492598</v>
      </c>
      <c r="T279" s="116">
        <f t="shared" si="55"/>
        <v>0.005432998841</v>
      </c>
      <c r="U279" s="195">
        <f t="shared" si="55"/>
        <v>0.004777997015</v>
      </c>
    </row>
    <row r="280" ht="15.75" customHeight="1">
      <c r="A280" s="140" t="s">
        <v>129</v>
      </c>
      <c r="B280" s="116">
        <f t="shared" ref="B280:U280" si="56">B65/B$11</f>
        <v>0.0003595299337</v>
      </c>
      <c r="C280" s="116">
        <f t="shared" si="56"/>
        <v>0.0003318313019</v>
      </c>
      <c r="D280" s="116">
        <f t="shared" si="56"/>
        <v>0.0002544722518</v>
      </c>
      <c r="E280" s="116">
        <f t="shared" si="56"/>
        <v>0.0003253312188</v>
      </c>
      <c r="F280" s="116">
        <f t="shared" si="56"/>
        <v>0.0002900513879</v>
      </c>
      <c r="G280" s="116">
        <f t="shared" si="56"/>
        <v>0.0002617416691</v>
      </c>
      <c r="H280" s="116">
        <f t="shared" si="56"/>
        <v>0.0002142493119</v>
      </c>
      <c r="I280" s="116">
        <f t="shared" si="56"/>
        <v>0.0002314503603</v>
      </c>
      <c r="J280" s="116">
        <f t="shared" si="56"/>
        <v>0.0002370389537</v>
      </c>
      <c r="K280" s="116">
        <f t="shared" si="56"/>
        <v>0.0002394241809</v>
      </c>
      <c r="L280" s="116">
        <f t="shared" si="56"/>
        <v>0.0002362853215</v>
      </c>
      <c r="M280" s="116">
        <f t="shared" si="56"/>
        <v>0.000256967458</v>
      </c>
      <c r="N280" s="116">
        <f t="shared" si="56"/>
        <v>0.0003248741486</v>
      </c>
      <c r="O280" s="116">
        <f t="shared" si="56"/>
        <v>0.0003651836202</v>
      </c>
      <c r="P280" s="116">
        <f t="shared" si="56"/>
        <v>0.0003398861305</v>
      </c>
      <c r="Q280" s="116">
        <f t="shared" si="56"/>
        <v>0.0003725718668</v>
      </c>
      <c r="R280" s="116">
        <f t="shared" si="56"/>
        <v>0.0004007674317</v>
      </c>
      <c r="S280" s="116">
        <f t="shared" si="56"/>
        <v>0.000362476871</v>
      </c>
      <c r="T280" s="116">
        <f t="shared" si="56"/>
        <v>0.0004495188851</v>
      </c>
      <c r="U280" s="195">
        <f t="shared" si="56"/>
        <v>0.0004616380038</v>
      </c>
    </row>
    <row r="281" ht="15.75" customHeight="1">
      <c r="A281" s="140" t="s">
        <v>130</v>
      </c>
      <c r="B281" s="116">
        <f t="shared" ref="B281:U281" si="57">B66/B$11</f>
        <v>0.00001151912403</v>
      </c>
      <c r="C281" s="116">
        <f t="shared" si="57"/>
        <v>0.00001706482971</v>
      </c>
      <c r="D281" s="116">
        <f t="shared" si="57"/>
        <v>0.000024674737</v>
      </c>
      <c r="E281" s="116">
        <f t="shared" si="57"/>
        <v>0.00004242593621</v>
      </c>
      <c r="F281" s="116">
        <f t="shared" si="57"/>
        <v>0.00007605447703</v>
      </c>
      <c r="G281" s="116">
        <f t="shared" si="57"/>
        <v>0.0001938857467</v>
      </c>
      <c r="H281" s="116">
        <f t="shared" si="57"/>
        <v>0.0002982773307</v>
      </c>
      <c r="I281" s="116">
        <f t="shared" si="57"/>
        <v>0.0002891693928</v>
      </c>
      <c r="J281" s="116">
        <f t="shared" si="57"/>
        <v>0.000140285834</v>
      </c>
      <c r="K281" s="116">
        <f t="shared" si="57"/>
        <v>0.0001764140669</v>
      </c>
      <c r="L281" s="116">
        <f t="shared" si="57"/>
        <v>0.0001618450967</v>
      </c>
      <c r="M281" s="116">
        <f t="shared" si="57"/>
        <v>0.0001504999783</v>
      </c>
      <c r="N281" s="116">
        <f t="shared" si="57"/>
        <v>0.000115560758</v>
      </c>
      <c r="O281" s="116">
        <f t="shared" si="57"/>
        <v>0.00007098507711</v>
      </c>
      <c r="P281" s="116">
        <f t="shared" si="57"/>
        <v>0.00007305497044</v>
      </c>
      <c r="Q281" s="116">
        <f t="shared" si="57"/>
        <v>0.00005820232643</v>
      </c>
      <c r="R281" s="116">
        <f t="shared" si="57"/>
        <v>0.00004531179128</v>
      </c>
      <c r="S281" s="116">
        <f t="shared" si="57"/>
        <v>0.00004717968133</v>
      </c>
      <c r="T281" s="116">
        <f t="shared" si="57"/>
        <v>0.00003688008625</v>
      </c>
      <c r="U281" s="195">
        <f t="shared" si="57"/>
        <v>0.00006420494961</v>
      </c>
    </row>
    <row r="282" ht="15.75" customHeight="1">
      <c r="A282" s="140" t="s">
        <v>131</v>
      </c>
      <c r="B282" s="116">
        <f t="shared" ref="B282:U282" si="58">B67/B$11</f>
        <v>0.00001247524783</v>
      </c>
      <c r="C282" s="116">
        <f t="shared" si="58"/>
        <v>0.00001271140204</v>
      </c>
      <c r="D282" s="116">
        <f t="shared" si="58"/>
        <v>0.00001027490644</v>
      </c>
      <c r="E282" s="116">
        <f t="shared" si="58"/>
        <v>0.00003916256143</v>
      </c>
      <c r="F282" s="116">
        <f t="shared" si="58"/>
        <v>0.00002207596948</v>
      </c>
      <c r="G282" s="116">
        <f t="shared" si="58"/>
        <v>0.0000202545186</v>
      </c>
      <c r="H282" s="116">
        <f t="shared" si="58"/>
        <v>0.00003285324773</v>
      </c>
      <c r="I282" s="116">
        <f t="shared" si="58"/>
        <v>0.00002459176716</v>
      </c>
      <c r="J282" s="116">
        <f t="shared" si="58"/>
        <v>0.00007804303903</v>
      </c>
      <c r="K282" s="116">
        <f t="shared" si="58"/>
        <v>0.00002612869245</v>
      </c>
      <c r="L282" s="116">
        <f t="shared" si="58"/>
        <v>0.00006245203445</v>
      </c>
      <c r="M282" s="116">
        <f t="shared" si="58"/>
        <v>0.0000376315053</v>
      </c>
      <c r="N282" s="116">
        <f t="shared" si="58"/>
        <v>0.0000593354728</v>
      </c>
      <c r="O282" s="116">
        <f t="shared" si="58"/>
        <v>0.00003271242813</v>
      </c>
      <c r="P282" s="116">
        <f t="shared" si="58"/>
        <v>0.00001895548602</v>
      </c>
      <c r="Q282" s="116">
        <f t="shared" si="58"/>
        <v>0.00001717604096</v>
      </c>
      <c r="R282" s="116">
        <f t="shared" si="58"/>
        <v>0.00001943014632</v>
      </c>
      <c r="S282" s="116">
        <f t="shared" si="58"/>
        <v>0.00002723146919</v>
      </c>
      <c r="T282" s="116">
        <f t="shared" si="58"/>
        <v>0.00002080929953</v>
      </c>
      <c r="U282" s="195">
        <f t="shared" si="58"/>
        <v>0.00004125888807</v>
      </c>
    </row>
    <row r="283" ht="15.75" customHeight="1">
      <c r="A283" s="136" t="s">
        <v>132</v>
      </c>
      <c r="B283" s="120">
        <f t="shared" ref="B283:U283" si="59">B68/B$11</f>
        <v>0.00001525006059</v>
      </c>
      <c r="C283" s="120">
        <f t="shared" si="59"/>
        <v>0.00001936710698</v>
      </c>
      <c r="D283" s="120">
        <f t="shared" si="59"/>
        <v>0.00001447726312</v>
      </c>
      <c r="E283" s="120">
        <f t="shared" si="59"/>
        <v>0.000007454571793</v>
      </c>
      <c r="F283" s="120">
        <f t="shared" si="59"/>
        <v>0.00001084291232</v>
      </c>
      <c r="G283" s="120">
        <f t="shared" si="59"/>
        <v>0.00001440141146</v>
      </c>
      <c r="H283" s="120">
        <f t="shared" si="59"/>
        <v>0.00001502354935</v>
      </c>
      <c r="I283" s="120">
        <f t="shared" si="59"/>
        <v>0.00001836396551</v>
      </c>
      <c r="J283" s="120">
        <f t="shared" si="59"/>
        <v>0.00001616423699</v>
      </c>
      <c r="K283" s="120">
        <f t="shared" si="59"/>
        <v>0.00001411570249</v>
      </c>
      <c r="L283" s="120">
        <f t="shared" si="59"/>
        <v>0.00001120956006</v>
      </c>
      <c r="M283" s="120">
        <f t="shared" si="59"/>
        <v>0.00001132565543</v>
      </c>
      <c r="N283" s="120">
        <f t="shared" si="59"/>
        <v>0.00001370025149</v>
      </c>
      <c r="O283" s="120">
        <f t="shared" si="59"/>
        <v>0.00002000301483</v>
      </c>
      <c r="P283" s="120">
        <f t="shared" si="59"/>
        <v>0.0000150396417</v>
      </c>
      <c r="Q283" s="120">
        <f t="shared" si="59"/>
        <v>0.00001460931716</v>
      </c>
      <c r="R283" s="120">
        <f t="shared" si="59"/>
        <v>0.0000170049304</v>
      </c>
      <c r="S283" s="120">
        <f t="shared" si="59"/>
        <v>0.00001541182319</v>
      </c>
      <c r="T283" s="120">
        <f t="shared" si="59"/>
        <v>0.00001531583721</v>
      </c>
      <c r="U283" s="196">
        <f t="shared" si="59"/>
        <v>0.00002280581226</v>
      </c>
    </row>
    <row r="284" ht="15.75" customHeight="1">
      <c r="A284" s="136" t="s">
        <v>75</v>
      </c>
      <c r="B284" s="120">
        <f t="shared" ref="B284:U284" si="60">B69/B$11</f>
        <v>0.0003485561881</v>
      </c>
      <c r="C284" s="120">
        <f t="shared" si="60"/>
        <v>0.0003270632621</v>
      </c>
      <c r="D284" s="120">
        <f t="shared" si="60"/>
        <v>0.0003727275136</v>
      </c>
      <c r="E284" s="120">
        <f t="shared" si="60"/>
        <v>0.0004445806301</v>
      </c>
      <c r="F284" s="120">
        <f t="shared" si="60"/>
        <v>0.0006379687981</v>
      </c>
      <c r="G284" s="120">
        <f t="shared" si="60"/>
        <v>0.0008602257186</v>
      </c>
      <c r="H284" s="120">
        <f t="shared" si="60"/>
        <v>0.001042286302</v>
      </c>
      <c r="I284" s="120">
        <f t="shared" si="60"/>
        <v>0.0007666641864</v>
      </c>
      <c r="J284" s="120">
        <f t="shared" si="60"/>
        <v>0.0004663750579</v>
      </c>
      <c r="K284" s="120">
        <f t="shared" si="60"/>
        <v>0.0007467216379</v>
      </c>
      <c r="L284" s="120">
        <f t="shared" si="60"/>
        <v>0.0008458396674</v>
      </c>
      <c r="M284" s="120">
        <f t="shared" si="60"/>
        <v>0.001247627594</v>
      </c>
      <c r="N284" s="120">
        <f t="shared" si="60"/>
        <v>0.001509915664</v>
      </c>
      <c r="O284" s="120">
        <f t="shared" si="60"/>
        <v>0.001532665767</v>
      </c>
      <c r="P284" s="120">
        <f t="shared" si="60"/>
        <v>0.00117525774</v>
      </c>
      <c r="Q284" s="120">
        <f t="shared" si="60"/>
        <v>0.001017420928</v>
      </c>
      <c r="R284" s="120">
        <f t="shared" si="60"/>
        <v>0.0009300192726</v>
      </c>
      <c r="S284" s="120">
        <f t="shared" si="60"/>
        <v>0.00086281291</v>
      </c>
      <c r="T284" s="120">
        <f t="shared" si="60"/>
        <v>0.0006814626925</v>
      </c>
      <c r="U284" s="196">
        <f t="shared" si="60"/>
        <v>0.0006169142658</v>
      </c>
    </row>
    <row r="285" ht="15.75" customHeight="1">
      <c r="A285" s="136" t="s">
        <v>13</v>
      </c>
      <c r="B285" s="120">
        <f t="shared" ref="B285:U285" si="61">B70/B$11</f>
        <v>0.1355788439</v>
      </c>
      <c r="C285" s="120">
        <f t="shared" si="61"/>
        <v>0.1392790361</v>
      </c>
      <c r="D285" s="120">
        <f t="shared" si="61"/>
        <v>0.1479140634</v>
      </c>
      <c r="E285" s="120">
        <f t="shared" si="61"/>
        <v>0.145895983</v>
      </c>
      <c r="F285" s="120">
        <f t="shared" si="61"/>
        <v>0.1525611672</v>
      </c>
      <c r="G285" s="120">
        <f t="shared" si="61"/>
        <v>0.1551384689</v>
      </c>
      <c r="H285" s="120">
        <f t="shared" si="61"/>
        <v>0.1463663549</v>
      </c>
      <c r="I285" s="120">
        <f t="shared" si="61"/>
        <v>0.1489647151</v>
      </c>
      <c r="J285" s="120">
        <f t="shared" si="61"/>
        <v>0.1418132259</v>
      </c>
      <c r="K285" s="120">
        <f t="shared" si="61"/>
        <v>0.1204215509</v>
      </c>
      <c r="L285" s="120">
        <f t="shared" si="61"/>
        <v>0.1110480373</v>
      </c>
      <c r="M285" s="120">
        <f t="shared" si="61"/>
        <v>0.1139161201</v>
      </c>
      <c r="N285" s="120">
        <f t="shared" si="61"/>
        <v>0.1098636674</v>
      </c>
      <c r="O285" s="120">
        <f t="shared" si="61"/>
        <v>0.1130475423</v>
      </c>
      <c r="P285" s="120">
        <f t="shared" si="61"/>
        <v>0.1161188731</v>
      </c>
      <c r="Q285" s="120">
        <f t="shared" si="61"/>
        <v>0.1168985163</v>
      </c>
      <c r="R285" s="120">
        <f t="shared" si="61"/>
        <v>0.1203144804</v>
      </c>
      <c r="S285" s="120">
        <f t="shared" si="61"/>
        <v>0.1233666079</v>
      </c>
      <c r="T285" s="120">
        <f t="shared" si="61"/>
        <v>0.1261008627</v>
      </c>
      <c r="U285" s="120">
        <f t="shared" si="61"/>
        <v>0.1284206085</v>
      </c>
    </row>
    <row r="286" ht="15.75" customHeight="1">
      <c r="A286" s="140" t="s">
        <v>519</v>
      </c>
      <c r="B286" s="116">
        <f t="shared" ref="B286:U286" si="62">B71/B$11</f>
        <v>0</v>
      </c>
      <c r="C286" s="116">
        <f t="shared" si="62"/>
        <v>0</v>
      </c>
      <c r="D286" s="116">
        <f t="shared" si="62"/>
        <v>0</v>
      </c>
      <c r="E286" s="116">
        <f t="shared" si="62"/>
        <v>0.00000003302593069</v>
      </c>
      <c r="F286" s="116">
        <f t="shared" si="62"/>
        <v>0.0000005057129714</v>
      </c>
      <c r="G286" s="116">
        <f t="shared" si="62"/>
        <v>0.0000008995639945</v>
      </c>
      <c r="H286" s="116">
        <f t="shared" si="62"/>
        <v>0.0000002355101349</v>
      </c>
      <c r="I286" s="116">
        <f t="shared" si="62"/>
        <v>0.0000009291631612</v>
      </c>
      <c r="J286" s="116">
        <f t="shared" si="62"/>
        <v>0.0000002138656136</v>
      </c>
      <c r="K286" s="116">
        <f t="shared" si="62"/>
        <v>0.0000006247613826</v>
      </c>
      <c r="L286" s="116">
        <f t="shared" si="62"/>
        <v>0.0000006541399841</v>
      </c>
      <c r="M286" s="116">
        <f t="shared" si="62"/>
        <v>0.0000008022054644</v>
      </c>
      <c r="N286" s="116">
        <f t="shared" si="62"/>
        <v>0</v>
      </c>
      <c r="O286" s="116">
        <f t="shared" si="62"/>
        <v>0</v>
      </c>
      <c r="P286" s="116">
        <f t="shared" si="62"/>
        <v>0</v>
      </c>
      <c r="Q286" s="116">
        <f t="shared" si="62"/>
        <v>0</v>
      </c>
      <c r="R286" s="116">
        <f t="shared" si="62"/>
        <v>0</v>
      </c>
      <c r="S286" s="116">
        <f t="shared" si="62"/>
        <v>0</v>
      </c>
      <c r="T286" s="116">
        <f t="shared" si="62"/>
        <v>0</v>
      </c>
      <c r="U286" s="195">
        <f t="shared" si="62"/>
        <v>0</v>
      </c>
    </row>
    <row r="287" ht="15.75" customHeight="1">
      <c r="A287" s="136" t="s">
        <v>133</v>
      </c>
      <c r="B287" s="120">
        <f t="shared" ref="B287:U287" si="63">B72/B$11</f>
        <v>0.00005925229288</v>
      </c>
      <c r="C287" s="120">
        <f t="shared" si="63"/>
        <v>0.00005482992988</v>
      </c>
      <c r="D287" s="120">
        <f t="shared" si="63"/>
        <v>0.00005643389666</v>
      </c>
      <c r="E287" s="120">
        <f t="shared" si="63"/>
        <v>0.00007017700653</v>
      </c>
      <c r="F287" s="120">
        <f t="shared" si="63"/>
        <v>0.0000528646276</v>
      </c>
      <c r="G287" s="120">
        <f t="shared" si="63"/>
        <v>0.00006366704362</v>
      </c>
      <c r="H287" s="120">
        <f t="shared" si="63"/>
        <v>0.00008035139777</v>
      </c>
      <c r="I287" s="120">
        <f t="shared" si="63"/>
        <v>0.00008089677302</v>
      </c>
      <c r="J287" s="120">
        <f t="shared" si="63"/>
        <v>0.0000901743816</v>
      </c>
      <c r="K287" s="120">
        <f t="shared" si="63"/>
        <v>0.0001044635198</v>
      </c>
      <c r="L287" s="120">
        <f t="shared" si="63"/>
        <v>0.0001106822961</v>
      </c>
      <c r="M287" s="120">
        <f t="shared" si="63"/>
        <v>0.0001226379609</v>
      </c>
      <c r="N287" s="120">
        <f t="shared" si="63"/>
        <v>0.0001448671657</v>
      </c>
      <c r="O287" s="120">
        <f t="shared" si="63"/>
        <v>0.0001841003185</v>
      </c>
      <c r="P287" s="120">
        <f t="shared" si="63"/>
        <v>0.0001612160498</v>
      </c>
      <c r="Q287" s="120">
        <f t="shared" si="63"/>
        <v>0.000182955046</v>
      </c>
      <c r="R287" s="120">
        <f t="shared" si="63"/>
        <v>0.0001402110227</v>
      </c>
      <c r="S287" s="120">
        <f t="shared" si="63"/>
        <v>0.0001244698278</v>
      </c>
      <c r="T287" s="120">
        <f t="shared" si="63"/>
        <v>0.0001182084936</v>
      </c>
      <c r="U287" s="196">
        <f t="shared" si="63"/>
        <v>0.0001399409498</v>
      </c>
    </row>
    <row r="288" ht="15.75" customHeight="1">
      <c r="A288" s="136" t="s">
        <v>520</v>
      </c>
      <c r="B288" s="120">
        <f t="shared" ref="B288:U288" si="64">B73/B$11</f>
        <v>0.00001583879554</v>
      </c>
      <c r="C288" s="120">
        <f t="shared" si="64"/>
        <v>0.0000197884608</v>
      </c>
      <c r="D288" s="120">
        <f t="shared" si="64"/>
        <v>0.00002808308188</v>
      </c>
      <c r="E288" s="120">
        <f t="shared" si="64"/>
        <v>0.00002442577192</v>
      </c>
      <c r="F288" s="120">
        <f t="shared" si="64"/>
        <v>0.00002515368781</v>
      </c>
      <c r="G288" s="120">
        <f t="shared" si="64"/>
        <v>0.0000218495497</v>
      </c>
      <c r="H288" s="120">
        <f t="shared" si="64"/>
        <v>0.00002337375675</v>
      </c>
      <c r="I288" s="120">
        <f t="shared" si="64"/>
        <v>0.00002237914192</v>
      </c>
      <c r="J288" s="120">
        <f t="shared" si="64"/>
        <v>0.00002203922021</v>
      </c>
      <c r="K288" s="120">
        <f t="shared" si="64"/>
        <v>0.00002334215906</v>
      </c>
      <c r="L288" s="120">
        <f t="shared" si="64"/>
        <v>0.00002240372859</v>
      </c>
      <c r="M288" s="120">
        <f t="shared" si="64"/>
        <v>0.00002248053802</v>
      </c>
      <c r="N288" s="120">
        <f t="shared" si="64"/>
        <v>0.00004539112176</v>
      </c>
      <c r="O288" s="120">
        <f t="shared" si="64"/>
        <v>0.00002572746559</v>
      </c>
      <c r="P288" s="120">
        <f t="shared" si="64"/>
        <v>0.00002723835949</v>
      </c>
      <c r="Q288" s="120">
        <f t="shared" si="64"/>
        <v>0.00003116312205</v>
      </c>
      <c r="R288" s="120">
        <f t="shared" si="64"/>
        <v>0.00003989618286</v>
      </c>
      <c r="S288" s="120">
        <f t="shared" si="64"/>
        <v>0.00003870804644</v>
      </c>
      <c r="T288" s="120">
        <f t="shared" si="64"/>
        <v>0.00003953073833</v>
      </c>
      <c r="U288" s="196">
        <f t="shared" si="64"/>
        <v>0.00004300282103</v>
      </c>
    </row>
    <row r="289" ht="15.75" customHeight="1">
      <c r="A289" s="140" t="s">
        <v>134</v>
      </c>
      <c r="B289" s="116">
        <f t="shared" ref="B289:U289" si="65">B74/B$11</f>
        <v>0.00002028625448</v>
      </c>
      <c r="C289" s="116">
        <f t="shared" si="65"/>
        <v>0.00002386210953</v>
      </c>
      <c r="D289" s="116">
        <f t="shared" si="65"/>
        <v>0.00005417260355</v>
      </c>
      <c r="E289" s="116">
        <f t="shared" si="65"/>
        <v>0.00006592491796</v>
      </c>
      <c r="F289" s="116">
        <f t="shared" si="65"/>
        <v>0.00008511550929</v>
      </c>
      <c r="G289" s="116">
        <f t="shared" si="65"/>
        <v>0.00009757648234</v>
      </c>
      <c r="H289" s="116">
        <f t="shared" si="65"/>
        <v>0.0001287483144</v>
      </c>
      <c r="I289" s="116">
        <f t="shared" si="65"/>
        <v>0.0001304422119</v>
      </c>
      <c r="J289" s="116">
        <f t="shared" si="65"/>
        <v>0.0001421811258</v>
      </c>
      <c r="K289" s="116">
        <f t="shared" si="65"/>
        <v>0.00020859904</v>
      </c>
      <c r="L289" s="116">
        <f t="shared" si="65"/>
        <v>0.0001958825577</v>
      </c>
      <c r="M289" s="116">
        <f t="shared" si="65"/>
        <v>0.0001837490254</v>
      </c>
      <c r="N289" s="116">
        <f t="shared" si="65"/>
        <v>0.000292343611</v>
      </c>
      <c r="O289" s="116">
        <f t="shared" si="65"/>
        <v>0.0001807874047</v>
      </c>
      <c r="P289" s="116">
        <f t="shared" si="65"/>
        <v>0.0001971228808</v>
      </c>
      <c r="Q289" s="116">
        <f t="shared" si="65"/>
        <v>0.0001547944535</v>
      </c>
      <c r="R289" s="116">
        <f t="shared" si="65"/>
        <v>0.000151005415</v>
      </c>
      <c r="S289" s="116">
        <f t="shared" si="65"/>
        <v>0.0001605001607</v>
      </c>
      <c r="T289" s="116">
        <f t="shared" si="65"/>
        <v>0.0001297635639</v>
      </c>
      <c r="U289" s="195">
        <f t="shared" si="65"/>
        <v>0.0001623031959</v>
      </c>
    </row>
    <row r="290" ht="15.75" customHeight="1">
      <c r="A290" s="136" t="s">
        <v>135</v>
      </c>
      <c r="B290" s="120">
        <f t="shared" ref="B290:U290" si="66">B75/B$11</f>
        <v>0.0002646295117</v>
      </c>
      <c r="C290" s="120">
        <f t="shared" si="66"/>
        <v>0.0002093791402</v>
      </c>
      <c r="D290" s="120">
        <f t="shared" si="66"/>
        <v>0.0001631989546</v>
      </c>
      <c r="E290" s="120">
        <f t="shared" si="66"/>
        <v>0.0001676458165</v>
      </c>
      <c r="F290" s="120">
        <f t="shared" si="66"/>
        <v>0.0001520884633</v>
      </c>
      <c r="G290" s="120">
        <f t="shared" si="66"/>
        <v>0.0001228250839</v>
      </c>
      <c r="H290" s="120">
        <f t="shared" si="66"/>
        <v>0.0001394328184</v>
      </c>
      <c r="I290" s="120">
        <f t="shared" si="66"/>
        <v>0.0001183852741</v>
      </c>
      <c r="J290" s="120">
        <f t="shared" si="66"/>
        <v>0.0001532710588</v>
      </c>
      <c r="K290" s="120">
        <f t="shared" si="66"/>
        <v>0.000125690764</v>
      </c>
      <c r="L290" s="120">
        <f t="shared" si="66"/>
        <v>0.0001396649979</v>
      </c>
      <c r="M290" s="120">
        <f t="shared" si="66"/>
        <v>0.0001497199733</v>
      </c>
      <c r="N290" s="120">
        <f t="shared" si="66"/>
        <v>0.000145841811</v>
      </c>
      <c r="O290" s="120">
        <f t="shared" si="66"/>
        <v>0.0001505568304</v>
      </c>
      <c r="P290" s="120">
        <f t="shared" si="66"/>
        <v>0.0001756420801</v>
      </c>
      <c r="Q290" s="120">
        <f t="shared" si="66"/>
        <v>0.0001710042645</v>
      </c>
      <c r="R290" s="120">
        <f t="shared" si="66"/>
        <v>0.0002051290777</v>
      </c>
      <c r="S290" s="120">
        <f t="shared" si="66"/>
        <v>0.0002069461849</v>
      </c>
      <c r="T290" s="120">
        <f t="shared" si="66"/>
        <v>0.0001618034065</v>
      </c>
      <c r="U290" s="196">
        <f t="shared" si="66"/>
        <v>0.000126245775</v>
      </c>
    </row>
    <row r="291" ht="15.75" customHeight="1">
      <c r="A291" s="136" t="s">
        <v>14</v>
      </c>
      <c r="B291" s="120">
        <f t="shared" ref="B291:U291" si="67">B76/B$11</f>
        <v>0.00004540333018</v>
      </c>
      <c r="C291" s="120">
        <f t="shared" si="67"/>
        <v>0.00003856904326</v>
      </c>
      <c r="D291" s="120">
        <f t="shared" si="67"/>
        <v>0.00005349145954</v>
      </c>
      <c r="E291" s="120">
        <f t="shared" si="67"/>
        <v>0.00008086811953</v>
      </c>
      <c r="F291" s="120">
        <f t="shared" si="67"/>
        <v>0.0001486222394</v>
      </c>
      <c r="G291" s="120">
        <f t="shared" si="67"/>
        <v>0.0002047161617</v>
      </c>
      <c r="H291" s="120">
        <f t="shared" si="67"/>
        <v>0.0001597457755</v>
      </c>
      <c r="I291" s="120">
        <f t="shared" si="67"/>
        <v>0.0001742542198</v>
      </c>
      <c r="J291" s="120">
        <f t="shared" si="67"/>
        <v>0.0004009026815</v>
      </c>
      <c r="K291" s="120">
        <f t="shared" si="67"/>
        <v>0.0003613512456</v>
      </c>
      <c r="L291" s="120">
        <f t="shared" si="67"/>
        <v>0.0003902621779</v>
      </c>
      <c r="M291" s="120">
        <f t="shared" si="67"/>
        <v>0.0003879429764</v>
      </c>
      <c r="N291" s="120">
        <f t="shared" si="67"/>
        <v>0.000336792079</v>
      </c>
      <c r="O291" s="120">
        <f t="shared" si="67"/>
        <v>0.0003551957986</v>
      </c>
      <c r="P291" s="120">
        <f t="shared" si="67"/>
        <v>0.0004030018288</v>
      </c>
      <c r="Q291" s="120">
        <f t="shared" si="67"/>
        <v>0.0004420614433</v>
      </c>
      <c r="R291" s="120">
        <f t="shared" si="67"/>
        <v>0.0005610730434</v>
      </c>
      <c r="S291" s="120">
        <f t="shared" si="67"/>
        <v>0.0004928414546</v>
      </c>
      <c r="T291" s="120">
        <f t="shared" si="67"/>
        <v>0.0003060469494</v>
      </c>
      <c r="U291" s="196">
        <f t="shared" si="67"/>
        <v>0.0003483277201</v>
      </c>
    </row>
    <row r="292" ht="15.75" customHeight="1">
      <c r="A292" s="140" t="s">
        <v>136</v>
      </c>
      <c r="B292" s="116">
        <f t="shared" ref="B292:U292" si="68">B77/B$11</f>
        <v>0.0007342893907</v>
      </c>
      <c r="C292" s="116">
        <f t="shared" si="68"/>
        <v>0.0008602359587</v>
      </c>
      <c r="D292" s="116">
        <f t="shared" si="68"/>
        <v>0.0008825001518</v>
      </c>
      <c r="E292" s="116">
        <f t="shared" si="68"/>
        <v>0.0008288393978</v>
      </c>
      <c r="F292" s="116">
        <f t="shared" si="68"/>
        <v>0.001006521265</v>
      </c>
      <c r="G292" s="116">
        <f t="shared" si="68"/>
        <v>0.001221705759</v>
      </c>
      <c r="H292" s="116">
        <f t="shared" si="68"/>
        <v>0.001276332613</v>
      </c>
      <c r="I292" s="116">
        <f t="shared" si="68"/>
        <v>0.001225070571</v>
      </c>
      <c r="J292" s="116">
        <f t="shared" si="68"/>
        <v>0.001638204279</v>
      </c>
      <c r="K292" s="116">
        <f t="shared" si="68"/>
        <v>0.002338341772</v>
      </c>
      <c r="L292" s="116">
        <f t="shared" si="68"/>
        <v>0.001786335428</v>
      </c>
      <c r="M292" s="116">
        <f t="shared" si="68"/>
        <v>0.001765179052</v>
      </c>
      <c r="N292" s="116">
        <f t="shared" si="68"/>
        <v>0.002328280655</v>
      </c>
      <c r="O292" s="116">
        <f t="shared" si="68"/>
        <v>0.002245442946</v>
      </c>
      <c r="P292" s="116">
        <f t="shared" si="68"/>
        <v>0.002140756343</v>
      </c>
      <c r="Q292" s="116">
        <f t="shared" si="68"/>
        <v>0.001933216112</v>
      </c>
      <c r="R292" s="116">
        <f t="shared" si="68"/>
        <v>0.001962610089</v>
      </c>
      <c r="S292" s="116">
        <f t="shared" si="68"/>
        <v>0.002610178008</v>
      </c>
      <c r="T292" s="116">
        <f t="shared" si="68"/>
        <v>0.002410656081</v>
      </c>
      <c r="U292" s="195">
        <f t="shared" si="68"/>
        <v>0.002205589883</v>
      </c>
    </row>
    <row r="293" ht="15.75" customHeight="1">
      <c r="A293" s="140" t="s">
        <v>137</v>
      </c>
      <c r="B293" s="116">
        <f t="shared" ref="B293:U293" si="69">B78/B$11</f>
        <v>0.0000009789429888</v>
      </c>
      <c r="C293" s="116">
        <f t="shared" si="69"/>
        <v>0.000001323050994</v>
      </c>
      <c r="D293" s="116">
        <f t="shared" si="69"/>
        <v>0.000003578958981</v>
      </c>
      <c r="E293" s="116">
        <f t="shared" si="69"/>
        <v>0.000004194293197</v>
      </c>
      <c r="F293" s="116">
        <f t="shared" si="69"/>
        <v>0.000002455617605</v>
      </c>
      <c r="G293" s="116">
        <f t="shared" si="69"/>
        <v>0.000002638581258</v>
      </c>
      <c r="H293" s="116">
        <f t="shared" si="69"/>
        <v>0.000003288819976</v>
      </c>
      <c r="I293" s="116">
        <f t="shared" si="69"/>
        <v>0.000003239394895</v>
      </c>
      <c r="J293" s="116">
        <f t="shared" si="69"/>
        <v>0.000003114220462</v>
      </c>
      <c r="K293" s="116">
        <f t="shared" si="69"/>
        <v>0.000009697956181</v>
      </c>
      <c r="L293" s="116">
        <f t="shared" si="69"/>
        <v>0.000003427784055</v>
      </c>
      <c r="M293" s="116">
        <f t="shared" si="69"/>
        <v>0.00000634634605</v>
      </c>
      <c r="N293" s="116">
        <f t="shared" si="69"/>
        <v>0.000005498156075</v>
      </c>
      <c r="O293" s="116">
        <f t="shared" si="69"/>
        <v>0.000003516313487</v>
      </c>
      <c r="P293" s="116">
        <f t="shared" si="69"/>
        <v>0.000004682638465</v>
      </c>
      <c r="Q293" s="116">
        <f t="shared" si="69"/>
        <v>0.000005274172378</v>
      </c>
      <c r="R293" s="116">
        <f t="shared" si="69"/>
        <v>0.000005839891124</v>
      </c>
      <c r="S293" s="116">
        <f t="shared" si="69"/>
        <v>0.000005952706599</v>
      </c>
      <c r="T293" s="116">
        <f t="shared" si="69"/>
        <v>0.000006081835103</v>
      </c>
      <c r="U293" s="195">
        <f t="shared" si="69"/>
        <v>0.000006330974738</v>
      </c>
    </row>
    <row r="294" ht="15.75" customHeight="1">
      <c r="A294" s="136" t="s">
        <v>138</v>
      </c>
      <c r="B294" s="120">
        <f t="shared" ref="B294:U294" si="70">B79/B$11</f>
        <v>0.0006973930522</v>
      </c>
      <c r="C294" s="120">
        <f t="shared" si="70"/>
        <v>0.00066175977</v>
      </c>
      <c r="D294" s="120">
        <f t="shared" si="70"/>
        <v>0.0006216088724</v>
      </c>
      <c r="E294" s="120">
        <f t="shared" si="70"/>
        <v>0.0007096302368</v>
      </c>
      <c r="F294" s="120">
        <f t="shared" si="70"/>
        <v>0.0006550277998</v>
      </c>
      <c r="G294" s="120">
        <f t="shared" si="70"/>
        <v>0.0006531219029</v>
      </c>
      <c r="H294" s="120">
        <f t="shared" si="70"/>
        <v>0.0005482667619</v>
      </c>
      <c r="I294" s="120">
        <f t="shared" si="70"/>
        <v>0.0006455129722</v>
      </c>
      <c r="J294" s="120">
        <f t="shared" si="70"/>
        <v>0.0006605471251</v>
      </c>
      <c r="K294" s="120">
        <f t="shared" si="70"/>
        <v>0.0006265712383</v>
      </c>
      <c r="L294" s="120">
        <f t="shared" si="70"/>
        <v>0.0006678601741</v>
      </c>
      <c r="M294" s="120">
        <f t="shared" si="70"/>
        <v>0.0007972022468</v>
      </c>
      <c r="N294" s="120">
        <f t="shared" si="70"/>
        <v>0.000901249277</v>
      </c>
      <c r="O294" s="120">
        <f t="shared" si="70"/>
        <v>0.0008805880601</v>
      </c>
      <c r="P294" s="120">
        <f t="shared" si="70"/>
        <v>0.0008629176552</v>
      </c>
      <c r="Q294" s="120">
        <f t="shared" si="70"/>
        <v>0.0009367808171</v>
      </c>
      <c r="R294" s="120">
        <f t="shared" si="70"/>
        <v>0.0009605079872</v>
      </c>
      <c r="S294" s="120">
        <f t="shared" si="70"/>
        <v>0.0009552235802</v>
      </c>
      <c r="T294" s="120">
        <f t="shared" si="70"/>
        <v>0.001161411873</v>
      </c>
      <c r="U294" s="196">
        <f t="shared" si="70"/>
        <v>0.001214954708</v>
      </c>
    </row>
    <row r="295" ht="15.75" customHeight="1">
      <c r="A295" s="140" t="s">
        <v>139</v>
      </c>
      <c r="B295" s="116">
        <f t="shared" ref="B295:U295" si="71">B80/B$11</f>
        <v>0.000167232671</v>
      </c>
      <c r="C295" s="116">
        <f t="shared" si="71"/>
        <v>0.0001567722731</v>
      </c>
      <c r="D295" s="116">
        <f t="shared" si="71"/>
        <v>0.0001893987193</v>
      </c>
      <c r="E295" s="116">
        <f t="shared" si="71"/>
        <v>0.0001811173001</v>
      </c>
      <c r="F295" s="116">
        <f t="shared" si="71"/>
        <v>0.0002169025064</v>
      </c>
      <c r="G295" s="116">
        <f t="shared" si="71"/>
        <v>0.0002337720088</v>
      </c>
      <c r="H295" s="116">
        <f t="shared" si="71"/>
        <v>0.0002341653138</v>
      </c>
      <c r="I295" s="116">
        <f t="shared" si="71"/>
        <v>0.0002670551828</v>
      </c>
      <c r="J295" s="116">
        <f t="shared" si="71"/>
        <v>0.0003319499845</v>
      </c>
      <c r="K295" s="116">
        <f t="shared" si="71"/>
        <v>0.0003679507758</v>
      </c>
      <c r="L295" s="116">
        <f t="shared" si="71"/>
        <v>0.0004108071531</v>
      </c>
      <c r="M295" s="116">
        <f t="shared" si="71"/>
        <v>0.0004702482324</v>
      </c>
      <c r="N295" s="116">
        <f t="shared" si="71"/>
        <v>0.0005610367367</v>
      </c>
      <c r="O295" s="116">
        <f t="shared" si="71"/>
        <v>0.0005461937735</v>
      </c>
      <c r="P295" s="116">
        <f t="shared" si="71"/>
        <v>0.0005484255286</v>
      </c>
      <c r="Q295" s="116">
        <f t="shared" si="71"/>
        <v>0.0005425842421</v>
      </c>
      <c r="R295" s="116">
        <f t="shared" si="71"/>
        <v>0.0006874296349</v>
      </c>
      <c r="S295" s="116">
        <f t="shared" si="71"/>
        <v>0.0007385551821</v>
      </c>
      <c r="T295" s="116">
        <f t="shared" si="71"/>
        <v>0.0006420556969</v>
      </c>
      <c r="U295" s="195">
        <f t="shared" si="71"/>
        <v>0.0006353873772</v>
      </c>
    </row>
    <row r="296" ht="15.75" customHeight="1">
      <c r="A296" s="136" t="s">
        <v>140</v>
      </c>
      <c r="B296" s="120">
        <f t="shared" ref="B296:U296" si="72">B81/B$11</f>
        <v>0.0000281816921</v>
      </c>
      <c r="C296" s="120">
        <f t="shared" si="72"/>
        <v>0.00001010237919</v>
      </c>
      <c r="D296" s="120">
        <f t="shared" si="72"/>
        <v>0.000007604139471</v>
      </c>
      <c r="E296" s="120">
        <f t="shared" si="72"/>
        <v>0.000005859006516</v>
      </c>
      <c r="F296" s="120">
        <f t="shared" si="72"/>
        <v>0.000005990690613</v>
      </c>
      <c r="G296" s="120">
        <f t="shared" si="72"/>
        <v>0.000004296518939</v>
      </c>
      <c r="H296" s="120">
        <f t="shared" si="72"/>
        <v>0.00001930184477</v>
      </c>
      <c r="I296" s="120">
        <f t="shared" si="72"/>
        <v>0.000005979348747</v>
      </c>
      <c r="J296" s="120">
        <f t="shared" si="72"/>
        <v>0.000007822951299</v>
      </c>
      <c r="K296" s="120">
        <f t="shared" si="72"/>
        <v>0.000007758267326</v>
      </c>
      <c r="L296" s="120">
        <f t="shared" si="72"/>
        <v>0.000005382508243</v>
      </c>
      <c r="M296" s="120">
        <f t="shared" si="72"/>
        <v>0.000007323166754</v>
      </c>
      <c r="N296" s="120">
        <f t="shared" si="72"/>
        <v>0.000008524201643</v>
      </c>
      <c r="O296" s="120">
        <f t="shared" si="72"/>
        <v>0.00001004869992</v>
      </c>
      <c r="P296" s="120">
        <f t="shared" si="72"/>
        <v>0.00001483671857</v>
      </c>
      <c r="Q296" s="120">
        <f t="shared" si="72"/>
        <v>0.00001196040368</v>
      </c>
      <c r="R296" s="120">
        <f t="shared" si="72"/>
        <v>0.00001278411807</v>
      </c>
      <c r="S296" s="120">
        <f t="shared" si="72"/>
        <v>0.00001986978538</v>
      </c>
      <c r="T296" s="120">
        <f t="shared" si="72"/>
        <v>0.00002643780799</v>
      </c>
      <c r="U296" s="196">
        <f t="shared" si="72"/>
        <v>0.00001572684138</v>
      </c>
    </row>
    <row r="297" ht="15.75" customHeight="1">
      <c r="A297" s="140" t="s">
        <v>141</v>
      </c>
      <c r="B297" s="116">
        <f t="shared" ref="B297:U297" si="73">B82/B$11</f>
        <v>0.00004134836121</v>
      </c>
      <c r="C297" s="116">
        <f t="shared" si="73"/>
        <v>0.00003570383728</v>
      </c>
      <c r="D297" s="116">
        <f t="shared" si="73"/>
        <v>0.00003570953242</v>
      </c>
      <c r="E297" s="116">
        <f t="shared" si="73"/>
        <v>0.00008411704546</v>
      </c>
      <c r="F297" s="116">
        <f t="shared" si="73"/>
        <v>0.00005397850755</v>
      </c>
      <c r="G297" s="116">
        <f t="shared" si="73"/>
        <v>0.00004961091935</v>
      </c>
      <c r="H297" s="116">
        <f t="shared" si="73"/>
        <v>0.00004917002234</v>
      </c>
      <c r="I297" s="116">
        <f t="shared" si="73"/>
        <v>0.00005290398981</v>
      </c>
      <c r="J297" s="116">
        <f t="shared" si="73"/>
        <v>0.00006986188917</v>
      </c>
      <c r="K297" s="116">
        <f t="shared" si="73"/>
        <v>0.00009737784719</v>
      </c>
      <c r="L297" s="116">
        <f t="shared" si="73"/>
        <v>0.00007249319638</v>
      </c>
      <c r="M297" s="116">
        <f t="shared" si="73"/>
        <v>0.0000714197676</v>
      </c>
      <c r="N297" s="116">
        <f t="shared" si="73"/>
        <v>0.00007055484899</v>
      </c>
      <c r="O297" s="116">
        <f t="shared" si="73"/>
        <v>0.00008694227855</v>
      </c>
      <c r="P297" s="116">
        <f t="shared" si="73"/>
        <v>0.00008332437779</v>
      </c>
      <c r="Q297" s="116">
        <f t="shared" si="73"/>
        <v>0.00008943561041</v>
      </c>
      <c r="R297" s="116">
        <f t="shared" si="73"/>
        <v>0.0001092383856</v>
      </c>
      <c r="S297" s="116">
        <f t="shared" si="73"/>
        <v>0.0001025613331</v>
      </c>
      <c r="T297" s="116">
        <f t="shared" si="73"/>
        <v>0.0001160846404</v>
      </c>
      <c r="U297" s="195">
        <f t="shared" si="73"/>
        <v>0.0001606382923</v>
      </c>
    </row>
    <row r="298" ht="15.75" customHeight="1">
      <c r="A298" s="136" t="s">
        <v>76</v>
      </c>
      <c r="B298" s="120">
        <f t="shared" ref="B298:U298" si="74">B83/B$11</f>
        <v>0.00006019928901</v>
      </c>
      <c r="C298" s="120">
        <f t="shared" si="74"/>
        <v>0.00003744318585</v>
      </c>
      <c r="D298" s="120">
        <f t="shared" si="74"/>
        <v>0.00003963103203</v>
      </c>
      <c r="E298" s="120">
        <f t="shared" si="74"/>
        <v>0.00006171101561</v>
      </c>
      <c r="F298" s="120">
        <f t="shared" si="74"/>
        <v>0.00006714835524</v>
      </c>
      <c r="G298" s="120">
        <f t="shared" si="74"/>
        <v>0.00008799790815</v>
      </c>
      <c r="H298" s="120">
        <f t="shared" si="74"/>
        <v>0.0001227373967</v>
      </c>
      <c r="I298" s="120">
        <f t="shared" si="74"/>
        <v>0.000162104746</v>
      </c>
      <c r="J298" s="120">
        <f t="shared" si="74"/>
        <v>0.0001599456676</v>
      </c>
      <c r="K298" s="120">
        <f t="shared" si="74"/>
        <v>0.0001384764081</v>
      </c>
      <c r="L298" s="120">
        <f t="shared" si="74"/>
        <v>0.0001464431557</v>
      </c>
      <c r="M298" s="120">
        <f t="shared" si="74"/>
        <v>0.0001670922685</v>
      </c>
      <c r="N298" s="120">
        <f t="shared" si="74"/>
        <v>0.0001914599409</v>
      </c>
      <c r="O298" s="120">
        <f t="shared" si="74"/>
        <v>0.0002156890931</v>
      </c>
      <c r="P298" s="120">
        <f t="shared" si="74"/>
        <v>0.0002358169336</v>
      </c>
      <c r="Q298" s="120">
        <f t="shared" si="74"/>
        <v>0.0002471399798</v>
      </c>
      <c r="R298" s="120">
        <f t="shared" si="74"/>
        <v>0.0002244835736</v>
      </c>
      <c r="S298" s="120">
        <f t="shared" si="74"/>
        <v>0.0002740188319</v>
      </c>
      <c r="T298" s="120">
        <f t="shared" si="74"/>
        <v>0.0002366043861</v>
      </c>
      <c r="U298" s="196">
        <f t="shared" si="74"/>
        <v>0.0001766425712</v>
      </c>
    </row>
    <row r="299" ht="15.75" customHeight="1">
      <c r="A299" s="140" t="s">
        <v>142</v>
      </c>
      <c r="B299" s="116">
        <f t="shared" ref="B299:U299" si="75">B84/B$11</f>
        <v>0.0001776952669</v>
      </c>
      <c r="C299" s="116">
        <f t="shared" si="75"/>
        <v>0.0002075420375</v>
      </c>
      <c r="D299" s="116">
        <f t="shared" si="75"/>
        <v>0.0001756078498</v>
      </c>
      <c r="E299" s="116">
        <f t="shared" si="75"/>
        <v>0.0002308502235</v>
      </c>
      <c r="F299" s="116">
        <f t="shared" si="75"/>
        <v>0.0002248086771</v>
      </c>
      <c r="G299" s="116">
        <f t="shared" si="75"/>
        <v>0.0002261903688</v>
      </c>
      <c r="H299" s="116">
        <f t="shared" si="75"/>
        <v>0.0001765560396</v>
      </c>
      <c r="I299" s="116">
        <f t="shared" si="75"/>
        <v>0.0002041763159</v>
      </c>
      <c r="J299" s="116">
        <f t="shared" si="75"/>
        <v>0.0002222353445</v>
      </c>
      <c r="K299" s="116">
        <f t="shared" si="75"/>
        <v>0.0005157468666</v>
      </c>
      <c r="L299" s="116">
        <f t="shared" si="75"/>
        <v>0.000361717682</v>
      </c>
      <c r="M299" s="116">
        <f t="shared" si="75"/>
        <v>0.0002931055547</v>
      </c>
      <c r="N299" s="116">
        <f t="shared" si="75"/>
        <v>0.0003763002702</v>
      </c>
      <c r="O299" s="116">
        <f t="shared" si="75"/>
        <v>0.0003408285126</v>
      </c>
      <c r="P299" s="116">
        <f t="shared" si="75"/>
        <v>0.0003731311909</v>
      </c>
      <c r="Q299" s="116">
        <f t="shared" si="75"/>
        <v>0.0003964493742</v>
      </c>
      <c r="R299" s="116">
        <f t="shared" si="75"/>
        <v>0.0003764348188</v>
      </c>
      <c r="S299" s="116">
        <f t="shared" si="75"/>
        <v>0.0003565380726</v>
      </c>
      <c r="T299" s="116">
        <f t="shared" si="75"/>
        <v>0.0004714252114</v>
      </c>
      <c r="U299" s="195">
        <f t="shared" si="75"/>
        <v>0.000434119649</v>
      </c>
    </row>
    <row r="300" ht="15.75" customHeight="1">
      <c r="A300" s="136" t="s">
        <v>15</v>
      </c>
      <c r="B300" s="120">
        <f t="shared" ref="B300:U300" si="76">B85/B$11</f>
        <v>0.1740518966</v>
      </c>
      <c r="C300" s="120">
        <f t="shared" si="76"/>
        <v>0.1700054224</v>
      </c>
      <c r="D300" s="120">
        <f t="shared" si="76"/>
        <v>0.1633607126</v>
      </c>
      <c r="E300" s="120">
        <f t="shared" si="76"/>
        <v>0.1602883286</v>
      </c>
      <c r="F300" s="120">
        <f t="shared" si="76"/>
        <v>0.1511714704</v>
      </c>
      <c r="G300" s="120">
        <f t="shared" si="76"/>
        <v>0.133312333</v>
      </c>
      <c r="H300" s="120">
        <f t="shared" si="76"/>
        <v>0.138324273</v>
      </c>
      <c r="I300" s="120">
        <f t="shared" si="76"/>
        <v>0.1383612427</v>
      </c>
      <c r="J300" s="120">
        <f t="shared" si="76"/>
        <v>0.1411638087</v>
      </c>
      <c r="K300" s="120">
        <f t="shared" si="76"/>
        <v>0.1578719934</v>
      </c>
      <c r="L300" s="120">
        <f t="shared" si="76"/>
        <v>0.1740591201</v>
      </c>
      <c r="M300" s="120">
        <f t="shared" si="76"/>
        <v>0.1550092969</v>
      </c>
      <c r="N300" s="120">
        <f t="shared" si="76"/>
        <v>0.1464995256</v>
      </c>
      <c r="O300" s="120">
        <f t="shared" si="76"/>
        <v>0.1379035747</v>
      </c>
      <c r="P300" s="120">
        <f t="shared" si="76"/>
        <v>0.1236797069</v>
      </c>
      <c r="Q300" s="120">
        <f t="shared" si="76"/>
        <v>0.1214644509</v>
      </c>
      <c r="R300" s="120">
        <f t="shared" si="76"/>
        <v>0.1112839526</v>
      </c>
      <c r="S300" s="120">
        <f t="shared" si="76"/>
        <v>0.1047303463</v>
      </c>
      <c r="T300" s="120">
        <f t="shared" si="76"/>
        <v>0.1038038602</v>
      </c>
      <c r="U300" s="196">
        <f t="shared" si="76"/>
        <v>0.08279673</v>
      </c>
    </row>
    <row r="301" ht="15.75" customHeight="1">
      <c r="A301" s="136" t="s">
        <v>16</v>
      </c>
      <c r="B301" s="120">
        <f t="shared" ref="B301:U301" si="77">B86/B$11</f>
        <v>0.005217136321</v>
      </c>
      <c r="C301" s="120">
        <f t="shared" si="77"/>
        <v>0.004467973546</v>
      </c>
      <c r="D301" s="120">
        <f t="shared" si="77"/>
        <v>0.003272495362</v>
      </c>
      <c r="E301" s="120">
        <f t="shared" si="77"/>
        <v>0.003392686776</v>
      </c>
      <c r="F301" s="120">
        <f t="shared" si="77"/>
        <v>0.004111792342</v>
      </c>
      <c r="G301" s="120">
        <f t="shared" si="77"/>
        <v>0.004261467396</v>
      </c>
      <c r="H301" s="120">
        <f t="shared" si="77"/>
        <v>0.004446898207</v>
      </c>
      <c r="I301" s="120">
        <f t="shared" si="77"/>
        <v>0.004131362375</v>
      </c>
      <c r="J301" s="120">
        <f t="shared" si="77"/>
        <v>0.003585157811</v>
      </c>
      <c r="K301" s="120">
        <f t="shared" si="77"/>
        <v>0.002800668612</v>
      </c>
      <c r="L301" s="120">
        <f t="shared" si="77"/>
        <v>0.002576849791</v>
      </c>
      <c r="M301" s="120">
        <f t="shared" si="77"/>
        <v>0.002460907644</v>
      </c>
      <c r="N301" s="120">
        <f t="shared" si="77"/>
        <v>0.002278020689</v>
      </c>
      <c r="O301" s="120">
        <f t="shared" si="77"/>
        <v>0.002558828073</v>
      </c>
      <c r="P301" s="120">
        <f t="shared" si="77"/>
        <v>0.002659824924</v>
      </c>
      <c r="Q301" s="120">
        <f t="shared" si="77"/>
        <v>0.00262221587</v>
      </c>
      <c r="R301" s="120">
        <f t="shared" si="77"/>
        <v>0.002590868298</v>
      </c>
      <c r="S301" s="120">
        <f t="shared" si="77"/>
        <v>0.002860337335</v>
      </c>
      <c r="T301" s="120">
        <f t="shared" si="77"/>
        <v>0.003016750541</v>
      </c>
      <c r="U301" s="196">
        <f t="shared" si="77"/>
        <v>0.002914252219</v>
      </c>
    </row>
    <row r="302" ht="15.75" customHeight="1">
      <c r="A302" s="136" t="s">
        <v>17</v>
      </c>
      <c r="B302" s="120">
        <f t="shared" ref="B302:U302" si="78">B87/B$11</f>
        <v>0.0001038866166</v>
      </c>
      <c r="C302" s="120">
        <f t="shared" si="78"/>
        <v>0.00007747516957</v>
      </c>
      <c r="D302" s="120">
        <f t="shared" si="78"/>
        <v>0.00009803486541</v>
      </c>
      <c r="E302" s="120">
        <f t="shared" si="78"/>
        <v>0.00008015496584</v>
      </c>
      <c r="F302" s="120">
        <f t="shared" si="78"/>
        <v>0.00007566433218</v>
      </c>
      <c r="G302" s="120">
        <f t="shared" si="78"/>
        <v>0.0000650992166</v>
      </c>
      <c r="H302" s="120">
        <f t="shared" si="78"/>
        <v>0.00004511891514</v>
      </c>
      <c r="I302" s="120">
        <f t="shared" si="78"/>
        <v>0.00004500546913</v>
      </c>
      <c r="J302" s="120">
        <f t="shared" si="78"/>
        <v>0.00004034000629</v>
      </c>
      <c r="K302" s="120">
        <f t="shared" si="78"/>
        <v>0.00004655838966</v>
      </c>
      <c r="L302" s="120">
        <f t="shared" si="78"/>
        <v>0.00006638366473</v>
      </c>
      <c r="M302" s="120">
        <f t="shared" si="78"/>
        <v>0.00006137533548</v>
      </c>
      <c r="N302" s="120">
        <f t="shared" si="78"/>
        <v>0.00005478566758</v>
      </c>
      <c r="O302" s="120">
        <f t="shared" si="78"/>
        <v>0.00006319689814</v>
      </c>
      <c r="P302" s="120">
        <f t="shared" si="78"/>
        <v>0.00004863948748</v>
      </c>
      <c r="Q302" s="120">
        <f t="shared" si="78"/>
        <v>0.0001025198077</v>
      </c>
      <c r="R302" s="120">
        <f t="shared" si="78"/>
        <v>0.00004597943614</v>
      </c>
      <c r="S302" s="120">
        <f t="shared" si="78"/>
        <v>0.00003897268845</v>
      </c>
      <c r="T302" s="120">
        <f t="shared" si="78"/>
        <v>0.00006157865478</v>
      </c>
      <c r="U302" s="196">
        <f t="shared" si="78"/>
        <v>0.00008658667477</v>
      </c>
    </row>
    <row r="303" ht="15.75" customHeight="1">
      <c r="A303" s="136" t="s">
        <v>143</v>
      </c>
      <c r="B303" s="120">
        <f t="shared" ref="B303:U303" si="79">B88/B$11</f>
        <v>0.007628966605</v>
      </c>
      <c r="C303" s="120">
        <f t="shared" si="79"/>
        <v>0.01000463858</v>
      </c>
      <c r="D303" s="120">
        <f t="shared" si="79"/>
        <v>0.01172548988</v>
      </c>
      <c r="E303" s="120">
        <f t="shared" si="79"/>
        <v>0.01504877825</v>
      </c>
      <c r="F303" s="120">
        <f t="shared" si="79"/>
        <v>0.01971328176</v>
      </c>
      <c r="G303" s="120">
        <f t="shared" si="79"/>
        <v>0.02207697863</v>
      </c>
      <c r="H303" s="120">
        <f t="shared" si="79"/>
        <v>0.02468825282</v>
      </c>
      <c r="I303" s="120">
        <f t="shared" si="79"/>
        <v>0.02593161156</v>
      </c>
      <c r="J303" s="120">
        <f t="shared" si="79"/>
        <v>0.02662069364</v>
      </c>
      <c r="K303" s="120">
        <f t="shared" si="79"/>
        <v>0.02327111784</v>
      </c>
      <c r="L303" s="120">
        <f t="shared" si="79"/>
        <v>0.02192496648</v>
      </c>
      <c r="M303" s="120">
        <f t="shared" si="79"/>
        <v>0.02314715923</v>
      </c>
      <c r="N303" s="120">
        <f t="shared" si="79"/>
        <v>0.02553272686</v>
      </c>
      <c r="O303" s="120">
        <f t="shared" si="79"/>
        <v>0.02780612928</v>
      </c>
      <c r="P303" s="120">
        <f t="shared" si="79"/>
        <v>0.02989930291</v>
      </c>
      <c r="Q303" s="120">
        <f t="shared" si="79"/>
        <v>0.03082339279</v>
      </c>
      <c r="R303" s="120">
        <f t="shared" si="79"/>
        <v>0.02995007536</v>
      </c>
      <c r="S303" s="120">
        <f t="shared" si="79"/>
        <v>0.02577631369</v>
      </c>
      <c r="T303" s="120">
        <f t="shared" si="79"/>
        <v>0.02900536685</v>
      </c>
      <c r="U303" s="196">
        <f t="shared" si="79"/>
        <v>0.03297569991</v>
      </c>
    </row>
    <row r="304" ht="15.75" customHeight="1">
      <c r="A304" s="140" t="s">
        <v>18</v>
      </c>
      <c r="B304" s="116">
        <f t="shared" ref="B304:U304" si="80">B89/B$11</f>
        <v>0.01022730721</v>
      </c>
      <c r="C304" s="116">
        <f t="shared" si="80"/>
        <v>0.01054467092</v>
      </c>
      <c r="D304" s="116">
        <f t="shared" si="80"/>
        <v>0.01095915825</v>
      </c>
      <c r="E304" s="116">
        <f t="shared" si="80"/>
        <v>0.009752672923</v>
      </c>
      <c r="F304" s="116">
        <f t="shared" si="80"/>
        <v>0.01040577058</v>
      </c>
      <c r="G304" s="116">
        <f t="shared" si="80"/>
        <v>0.01201733202</v>
      </c>
      <c r="H304" s="116">
        <f t="shared" si="80"/>
        <v>0.01225037507</v>
      </c>
      <c r="I304" s="116">
        <f t="shared" si="80"/>
        <v>0.01391435461</v>
      </c>
      <c r="J304" s="116">
        <f t="shared" si="80"/>
        <v>0.01539250029</v>
      </c>
      <c r="K304" s="116">
        <f t="shared" si="80"/>
        <v>0.01673445035</v>
      </c>
      <c r="L304" s="116">
        <f t="shared" si="80"/>
        <v>0.01671813851</v>
      </c>
      <c r="M304" s="116">
        <f t="shared" si="80"/>
        <v>0.01667580062</v>
      </c>
      <c r="N304" s="116">
        <f t="shared" si="80"/>
        <v>0.01506461634</v>
      </c>
      <c r="O304" s="116">
        <f t="shared" si="80"/>
        <v>0.01527900032</v>
      </c>
      <c r="P304" s="116">
        <f t="shared" si="80"/>
        <v>0.01532087689</v>
      </c>
      <c r="Q304" s="116">
        <f t="shared" si="80"/>
        <v>0.01733855403</v>
      </c>
      <c r="R304" s="116">
        <f t="shared" si="80"/>
        <v>0.01827166923</v>
      </c>
      <c r="S304" s="116">
        <f t="shared" si="80"/>
        <v>0.01583253714</v>
      </c>
      <c r="T304" s="116">
        <f t="shared" si="80"/>
        <v>0.01804068733</v>
      </c>
      <c r="U304" s="195">
        <f t="shared" si="80"/>
        <v>0.01984586744</v>
      </c>
    </row>
    <row r="305" ht="15.75" customHeight="1">
      <c r="A305" s="136" t="s">
        <v>144</v>
      </c>
      <c r="B305" s="120">
        <f t="shared" ref="B305:U305" si="81">B90/B$11</f>
        <v>0.005283010741</v>
      </c>
      <c r="C305" s="120">
        <f t="shared" si="81"/>
        <v>0.004305833225</v>
      </c>
      <c r="D305" s="120">
        <f t="shared" si="81"/>
        <v>0.004326491563</v>
      </c>
      <c r="E305" s="120">
        <f t="shared" si="81"/>
        <v>0.0046328693</v>
      </c>
      <c r="F305" s="120">
        <f t="shared" si="81"/>
        <v>0.006035190076</v>
      </c>
      <c r="G305" s="120">
        <f t="shared" si="81"/>
        <v>0.005705925331</v>
      </c>
      <c r="H305" s="120">
        <f t="shared" si="81"/>
        <v>0.006589862346</v>
      </c>
      <c r="I305" s="120">
        <f t="shared" si="81"/>
        <v>0.007030322283</v>
      </c>
      <c r="J305" s="120">
        <f t="shared" si="81"/>
        <v>0.007776068901</v>
      </c>
      <c r="K305" s="120">
        <f t="shared" si="81"/>
        <v>0.005661313828</v>
      </c>
      <c r="L305" s="120">
        <f t="shared" si="81"/>
        <v>0.006354277326</v>
      </c>
      <c r="M305" s="120">
        <f t="shared" si="81"/>
        <v>0.01039088157</v>
      </c>
      <c r="N305" s="120">
        <f t="shared" si="81"/>
        <v>0.007814343942</v>
      </c>
      <c r="O305" s="120">
        <f t="shared" si="81"/>
        <v>0.007823923041</v>
      </c>
      <c r="P305" s="120">
        <f t="shared" si="81"/>
        <v>0.008205853798</v>
      </c>
      <c r="Q305" s="120">
        <f t="shared" si="81"/>
        <v>0.005616556174</v>
      </c>
      <c r="R305" s="120">
        <f t="shared" si="81"/>
        <v>0.00383855203</v>
      </c>
      <c r="S305" s="120">
        <f t="shared" si="81"/>
        <v>0.003280713627</v>
      </c>
      <c r="T305" s="120">
        <f t="shared" si="81"/>
        <v>0.002462317175</v>
      </c>
      <c r="U305" s="196">
        <f t="shared" si="81"/>
        <v>0.002626974675</v>
      </c>
    </row>
    <row r="306" ht="15.75" customHeight="1">
      <c r="A306" s="140" t="s">
        <v>145</v>
      </c>
      <c r="B306" s="116">
        <f t="shared" ref="B306:U306" si="82">B91/B$11</f>
        <v>0.0001279152172</v>
      </c>
      <c r="C306" s="116">
        <f t="shared" si="82"/>
        <v>0.0002520589113</v>
      </c>
      <c r="D306" s="116">
        <f t="shared" si="82"/>
        <v>0.0005356088635</v>
      </c>
      <c r="E306" s="116">
        <f t="shared" si="82"/>
        <v>0.0005069046895</v>
      </c>
      <c r="F306" s="116">
        <f t="shared" si="82"/>
        <v>0.0005941840543</v>
      </c>
      <c r="G306" s="116">
        <f t="shared" si="82"/>
        <v>0.0008884938356</v>
      </c>
      <c r="H306" s="116">
        <f t="shared" si="82"/>
        <v>0.001529941244</v>
      </c>
      <c r="I306" s="116">
        <f t="shared" si="82"/>
        <v>0.002275287974</v>
      </c>
      <c r="J306" s="116">
        <f t="shared" si="82"/>
        <v>0.002014683086</v>
      </c>
      <c r="K306" s="116">
        <f t="shared" si="82"/>
        <v>0.002397416865</v>
      </c>
      <c r="L306" s="116">
        <f t="shared" si="82"/>
        <v>0.003120898695</v>
      </c>
      <c r="M306" s="116">
        <f t="shared" si="82"/>
        <v>0.0033060945</v>
      </c>
      <c r="N306" s="116">
        <f t="shared" si="82"/>
        <v>0.003473249964</v>
      </c>
      <c r="O306" s="116">
        <f t="shared" si="82"/>
        <v>0.00361319026</v>
      </c>
      <c r="P306" s="116">
        <f t="shared" si="82"/>
        <v>0.00367485746</v>
      </c>
      <c r="Q306" s="116">
        <f t="shared" si="82"/>
        <v>0.003174395858</v>
      </c>
      <c r="R306" s="116">
        <f t="shared" si="82"/>
        <v>0.003787052516</v>
      </c>
      <c r="S306" s="116">
        <f t="shared" si="82"/>
        <v>0.00421979984</v>
      </c>
      <c r="T306" s="116">
        <f t="shared" si="82"/>
        <v>0.003179775014</v>
      </c>
      <c r="U306" s="195">
        <f t="shared" si="82"/>
        <v>0.003892845992</v>
      </c>
    </row>
    <row r="307" ht="15.75" customHeight="1">
      <c r="A307" s="136" t="s">
        <v>146</v>
      </c>
      <c r="B307" s="120">
        <f t="shared" ref="B307:U307" si="83">B92/B$11</f>
        <v>0.002603442972</v>
      </c>
      <c r="C307" s="120">
        <f t="shared" si="83"/>
        <v>0.002598886765</v>
      </c>
      <c r="D307" s="120">
        <f t="shared" si="83"/>
        <v>0.002564903542</v>
      </c>
      <c r="E307" s="120">
        <f t="shared" si="83"/>
        <v>0.002643431614</v>
      </c>
      <c r="F307" s="120">
        <f t="shared" si="83"/>
        <v>0.003010829795</v>
      </c>
      <c r="G307" s="120">
        <f t="shared" si="83"/>
        <v>0.002975482303</v>
      </c>
      <c r="H307" s="120">
        <f t="shared" si="83"/>
        <v>0.003039704346</v>
      </c>
      <c r="I307" s="120">
        <f t="shared" si="83"/>
        <v>0.003192524762</v>
      </c>
      <c r="J307" s="120">
        <f t="shared" si="83"/>
        <v>0.003550800247</v>
      </c>
      <c r="K307" s="120">
        <f t="shared" si="83"/>
        <v>0.003410873542</v>
      </c>
      <c r="L307" s="120">
        <f t="shared" si="83"/>
        <v>0.003460968191</v>
      </c>
      <c r="M307" s="120">
        <f t="shared" si="83"/>
        <v>0.003304072977</v>
      </c>
      <c r="N307" s="120">
        <f t="shared" si="83"/>
        <v>0.003779596651</v>
      </c>
      <c r="O307" s="120">
        <f t="shared" si="83"/>
        <v>0.003898114532</v>
      </c>
      <c r="P307" s="120">
        <f t="shared" si="83"/>
        <v>0.003939433136</v>
      </c>
      <c r="Q307" s="120">
        <f t="shared" si="83"/>
        <v>0.003734933535</v>
      </c>
      <c r="R307" s="120">
        <f t="shared" si="83"/>
        <v>0.003848549892</v>
      </c>
      <c r="S307" s="120">
        <f t="shared" si="83"/>
        <v>0.004347691856</v>
      </c>
      <c r="T307" s="120">
        <f t="shared" si="83"/>
        <v>0.004550583643</v>
      </c>
      <c r="U307" s="196">
        <f t="shared" si="83"/>
        <v>0.004586227557</v>
      </c>
    </row>
    <row r="308" ht="15.75" customHeight="1">
      <c r="A308" s="140" t="s">
        <v>147</v>
      </c>
      <c r="B308" s="116">
        <f t="shared" ref="B308:U308" si="84">B93/B$11</f>
        <v>0.0002328378247</v>
      </c>
      <c r="C308" s="116">
        <f t="shared" si="84"/>
        <v>0.0002124735626</v>
      </c>
      <c r="D308" s="116">
        <f t="shared" si="84"/>
        <v>0.0001365870913</v>
      </c>
      <c r="E308" s="116">
        <f t="shared" si="84"/>
        <v>0.0001853466833</v>
      </c>
      <c r="F308" s="116">
        <f t="shared" si="84"/>
        <v>0.0002028581114</v>
      </c>
      <c r="G308" s="116">
        <f t="shared" si="84"/>
        <v>0.0002017833175</v>
      </c>
      <c r="H308" s="116">
        <f t="shared" si="84"/>
        <v>0.0001639350265</v>
      </c>
      <c r="I308" s="116">
        <f t="shared" si="84"/>
        <v>0.0001493398442</v>
      </c>
      <c r="J308" s="116">
        <f t="shared" si="84"/>
        <v>0.0001953830944</v>
      </c>
      <c r="K308" s="116">
        <f t="shared" si="84"/>
        <v>0.0003836898817</v>
      </c>
      <c r="L308" s="116">
        <f t="shared" si="84"/>
        <v>0.0002838646119</v>
      </c>
      <c r="M308" s="116">
        <f t="shared" si="84"/>
        <v>0.0002233042868</v>
      </c>
      <c r="N308" s="116">
        <f t="shared" si="84"/>
        <v>0.0002762185789</v>
      </c>
      <c r="O308" s="116">
        <f t="shared" si="84"/>
        <v>0.0002430824541</v>
      </c>
      <c r="P308" s="116">
        <f t="shared" si="84"/>
        <v>0.0002280684391</v>
      </c>
      <c r="Q308" s="116">
        <f t="shared" si="84"/>
        <v>0.0002343223978</v>
      </c>
      <c r="R308" s="116">
        <f t="shared" si="84"/>
        <v>0.0002684604754</v>
      </c>
      <c r="S308" s="116">
        <f t="shared" si="84"/>
        <v>0.0002435710931</v>
      </c>
      <c r="T308" s="116">
        <f t="shared" si="84"/>
        <v>0.0002409005782</v>
      </c>
      <c r="U308" s="195">
        <f t="shared" si="84"/>
        <v>0.0002892507738</v>
      </c>
    </row>
    <row r="309" ht="15.75" customHeight="1">
      <c r="A309" s="140" t="s">
        <v>19</v>
      </c>
      <c r="B309" s="116">
        <f t="shared" ref="B309:U309" si="85">B94/B$11</f>
        <v>0.1355658004</v>
      </c>
      <c r="C309" s="116">
        <f t="shared" si="85"/>
        <v>0.1238932626</v>
      </c>
      <c r="D309" s="116">
        <f t="shared" si="85"/>
        <v>0.1102249506</v>
      </c>
      <c r="E309" s="116">
        <f t="shared" si="85"/>
        <v>0.0945601265</v>
      </c>
      <c r="F309" s="116">
        <f t="shared" si="85"/>
        <v>0.08365369226</v>
      </c>
      <c r="G309" s="116">
        <f t="shared" si="85"/>
        <v>0.08117216404</v>
      </c>
      <c r="H309" s="116">
        <f t="shared" si="85"/>
        <v>0.08148065305</v>
      </c>
      <c r="I309" s="116">
        <f t="shared" si="85"/>
        <v>0.07671868565</v>
      </c>
      <c r="J309" s="116">
        <f t="shared" si="85"/>
        <v>0.07810240939</v>
      </c>
      <c r="K309" s="116">
        <f t="shared" si="85"/>
        <v>0.07400815031</v>
      </c>
      <c r="L309" s="116">
        <f t="shared" si="85"/>
        <v>0.06796382656</v>
      </c>
      <c r="M309" s="116">
        <f t="shared" si="85"/>
        <v>0.06377996237</v>
      </c>
      <c r="N309" s="116">
        <f t="shared" si="85"/>
        <v>0.05955543323</v>
      </c>
      <c r="O309" s="116">
        <f t="shared" si="85"/>
        <v>0.06109087459</v>
      </c>
      <c r="P309" s="116">
        <f t="shared" si="85"/>
        <v>0.06046696685</v>
      </c>
      <c r="Q309" s="116">
        <f t="shared" si="85"/>
        <v>0.05903027687</v>
      </c>
      <c r="R309" s="116">
        <f t="shared" si="85"/>
        <v>0.05733601023</v>
      </c>
      <c r="S309" s="116">
        <f t="shared" si="85"/>
        <v>0.05509059389</v>
      </c>
      <c r="T309" s="116">
        <f t="shared" si="85"/>
        <v>0.04932543918</v>
      </c>
      <c r="U309" s="195">
        <f t="shared" si="85"/>
        <v>0.04812092782</v>
      </c>
    </row>
    <row r="310" ht="15.75" customHeight="1">
      <c r="A310" s="140" t="s">
        <v>148</v>
      </c>
      <c r="B310" s="116">
        <f t="shared" ref="B310:U310" si="86">B95/B$11</f>
        <v>0.00105942625</v>
      </c>
      <c r="C310" s="116">
        <f t="shared" si="86"/>
        <v>0.001048783366</v>
      </c>
      <c r="D310" s="116">
        <f t="shared" si="86"/>
        <v>0.001091675671</v>
      </c>
      <c r="E310" s="116">
        <f t="shared" si="86"/>
        <v>0.001009094927</v>
      </c>
      <c r="F310" s="116">
        <f t="shared" si="86"/>
        <v>0.0009122660385</v>
      </c>
      <c r="G310" s="116">
        <f t="shared" si="86"/>
        <v>0.001276396035</v>
      </c>
      <c r="H310" s="116">
        <f t="shared" si="86"/>
        <v>0.001636071431</v>
      </c>
      <c r="I310" s="116">
        <f t="shared" si="86"/>
        <v>0.001197200747</v>
      </c>
      <c r="J310" s="116">
        <f t="shared" si="86"/>
        <v>0.001323609015</v>
      </c>
      <c r="K310" s="116">
        <f t="shared" si="86"/>
        <v>0.001444252103</v>
      </c>
      <c r="L310" s="116">
        <f t="shared" si="86"/>
        <v>0.001554795677</v>
      </c>
      <c r="M310" s="116">
        <f t="shared" si="86"/>
        <v>0.001436426372</v>
      </c>
      <c r="N310" s="116">
        <f t="shared" si="86"/>
        <v>0.001503749192</v>
      </c>
      <c r="O310" s="116">
        <f t="shared" si="86"/>
        <v>0.001419337216</v>
      </c>
      <c r="P310" s="116">
        <f t="shared" si="86"/>
        <v>0.00123754766</v>
      </c>
      <c r="Q310" s="116">
        <f t="shared" si="86"/>
        <v>0.001192335016</v>
      </c>
      <c r="R310" s="116">
        <f t="shared" si="86"/>
        <v>0.001472147293</v>
      </c>
      <c r="S310" s="116">
        <f t="shared" si="86"/>
        <v>0.001229131147</v>
      </c>
      <c r="T310" s="116">
        <f t="shared" si="86"/>
        <v>0.00118726577</v>
      </c>
      <c r="U310" s="195">
        <f t="shared" si="86"/>
        <v>0.001588178344</v>
      </c>
    </row>
    <row r="311" ht="15.75" customHeight="1">
      <c r="A311" s="140" t="s">
        <v>20</v>
      </c>
      <c r="B311" s="116">
        <f t="shared" ref="B311:U311" si="87">B96/B$11</f>
        <v>0.003586949797</v>
      </c>
      <c r="C311" s="116">
        <f t="shared" si="87"/>
        <v>0.003727825111</v>
      </c>
      <c r="D311" s="116">
        <f t="shared" si="87"/>
        <v>0.005114160458</v>
      </c>
      <c r="E311" s="116">
        <f t="shared" si="87"/>
        <v>0.004902783008</v>
      </c>
      <c r="F311" s="116">
        <f t="shared" si="87"/>
        <v>0.006102862176</v>
      </c>
      <c r="G311" s="116">
        <f t="shared" si="87"/>
        <v>0.006866958399</v>
      </c>
      <c r="H311" s="116">
        <f t="shared" si="87"/>
        <v>0.006447961248</v>
      </c>
      <c r="I311" s="116">
        <f t="shared" si="87"/>
        <v>0.005907348743</v>
      </c>
      <c r="J311" s="116">
        <f t="shared" si="87"/>
        <v>0.005039290168</v>
      </c>
      <c r="K311" s="116">
        <f t="shared" si="87"/>
        <v>0.005369647393</v>
      </c>
      <c r="L311" s="116">
        <f t="shared" si="87"/>
        <v>0.005679077656</v>
      </c>
      <c r="M311" s="116">
        <f t="shared" si="87"/>
        <v>0.005426242852</v>
      </c>
      <c r="N311" s="116">
        <f t="shared" si="87"/>
        <v>0.00369322047</v>
      </c>
      <c r="O311" s="116">
        <f t="shared" si="87"/>
        <v>0.003890218754</v>
      </c>
      <c r="P311" s="116">
        <f t="shared" si="87"/>
        <v>0.005120416302</v>
      </c>
      <c r="Q311" s="116">
        <f t="shared" si="87"/>
        <v>0.004541112934</v>
      </c>
      <c r="R311" s="116">
        <f t="shared" si="87"/>
        <v>0.005095035226</v>
      </c>
      <c r="S311" s="116">
        <f t="shared" si="87"/>
        <v>0.004521335259</v>
      </c>
      <c r="T311" s="116">
        <f t="shared" si="87"/>
        <v>0.004152633639</v>
      </c>
      <c r="U311" s="195">
        <f t="shared" si="87"/>
        <v>0.004551210319</v>
      </c>
    </row>
    <row r="312" ht="15.75" customHeight="1">
      <c r="A312" s="136" t="s">
        <v>149</v>
      </c>
      <c r="B312" s="120">
        <f t="shared" ref="B312:U312" si="88">B97/B$11</f>
        <v>0.0005515670576</v>
      </c>
      <c r="C312" s="120">
        <f t="shared" si="88"/>
        <v>0.000587862737</v>
      </c>
      <c r="D312" s="120">
        <f t="shared" si="88"/>
        <v>0.0005996626487</v>
      </c>
      <c r="E312" s="120">
        <f t="shared" si="88"/>
        <v>0.0006409507498</v>
      </c>
      <c r="F312" s="120">
        <f t="shared" si="88"/>
        <v>0.0007771333033</v>
      </c>
      <c r="G312" s="120">
        <f t="shared" si="88"/>
        <v>0.0008732361958</v>
      </c>
      <c r="H312" s="120">
        <f t="shared" si="88"/>
        <v>0.001063073609</v>
      </c>
      <c r="I312" s="120">
        <f t="shared" si="88"/>
        <v>0.001132173903</v>
      </c>
      <c r="J312" s="120">
        <f t="shared" si="88"/>
        <v>0.001247782066</v>
      </c>
      <c r="K312" s="120">
        <f t="shared" si="88"/>
        <v>0.001361180315</v>
      </c>
      <c r="L312" s="120">
        <f t="shared" si="88"/>
        <v>0.001456528007</v>
      </c>
      <c r="M312" s="120">
        <f t="shared" si="88"/>
        <v>0.002105043067</v>
      </c>
      <c r="N312" s="120">
        <f t="shared" si="88"/>
        <v>0.002593524395</v>
      </c>
      <c r="O312" s="120">
        <f t="shared" si="88"/>
        <v>0.00267514627</v>
      </c>
      <c r="P312" s="120">
        <f t="shared" si="88"/>
        <v>0.002220782889</v>
      </c>
      <c r="Q312" s="120">
        <f t="shared" si="88"/>
        <v>0.002086793757</v>
      </c>
      <c r="R312" s="120">
        <f t="shared" si="88"/>
        <v>0.002005042361</v>
      </c>
      <c r="S312" s="120">
        <f t="shared" si="88"/>
        <v>0.002089915778</v>
      </c>
      <c r="T312" s="120">
        <f t="shared" si="88"/>
        <v>0.002002505633</v>
      </c>
      <c r="U312" s="196">
        <f t="shared" si="88"/>
        <v>0.002295490781</v>
      </c>
    </row>
    <row r="313" ht="15.75" customHeight="1">
      <c r="A313" s="136" t="s">
        <v>150</v>
      </c>
      <c r="B313" s="120">
        <f t="shared" ref="B313:U313" si="89">B98/B$11</f>
        <v>0.000002033189284</v>
      </c>
      <c r="C313" s="120">
        <f t="shared" si="89"/>
        <v>0.000001471367539</v>
      </c>
      <c r="D313" s="120">
        <f t="shared" si="89"/>
        <v>0.000001843944763</v>
      </c>
      <c r="E313" s="120">
        <f t="shared" si="89"/>
        <v>0.000001218863254</v>
      </c>
      <c r="F313" s="120">
        <f t="shared" si="89"/>
        <v>0.00001369277293</v>
      </c>
      <c r="G313" s="120">
        <f t="shared" si="89"/>
        <v>0.000001720844254</v>
      </c>
      <c r="H313" s="120">
        <f t="shared" si="89"/>
        <v>0.000003276337107</v>
      </c>
      <c r="I313" s="120">
        <f t="shared" si="89"/>
        <v>0.000007216542806</v>
      </c>
      <c r="J313" s="120">
        <f t="shared" si="89"/>
        <v>0.000006887947693</v>
      </c>
      <c r="K313" s="120">
        <f t="shared" si="89"/>
        <v>0.00001658692661</v>
      </c>
      <c r="L313" s="120">
        <f t="shared" si="89"/>
        <v>0.000008445875213</v>
      </c>
      <c r="M313" s="120">
        <f t="shared" si="89"/>
        <v>0.000008803340434</v>
      </c>
      <c r="N313" s="120">
        <f t="shared" si="89"/>
        <v>0.00001960377935</v>
      </c>
      <c r="O313" s="120">
        <f t="shared" si="89"/>
        <v>0.00001197085061</v>
      </c>
      <c r="P313" s="120">
        <f t="shared" si="89"/>
        <v>0.000007132242062</v>
      </c>
      <c r="Q313" s="120">
        <f t="shared" si="89"/>
        <v>0.000007182977752</v>
      </c>
      <c r="R313" s="120">
        <f t="shared" si="89"/>
        <v>0.000008069376632</v>
      </c>
      <c r="S313" s="120">
        <f t="shared" si="89"/>
        <v>0.000009430141185</v>
      </c>
      <c r="T313" s="120">
        <f t="shared" si="89"/>
        <v>0.00001162527044</v>
      </c>
      <c r="U313" s="196">
        <f t="shared" si="89"/>
        <v>0.00001186108159</v>
      </c>
    </row>
    <row r="314" ht="15.75" customHeight="1">
      <c r="A314" s="136" t="s">
        <v>21</v>
      </c>
      <c r="B314" s="120">
        <f t="shared" ref="B314:U314" si="90">B99/B$11</f>
        <v>0.04585461377</v>
      </c>
      <c r="C314" s="120">
        <f t="shared" si="90"/>
        <v>0.04687402817</v>
      </c>
      <c r="D314" s="120">
        <f t="shared" si="90"/>
        <v>0.04607601402</v>
      </c>
      <c r="E314" s="120">
        <f t="shared" si="90"/>
        <v>0.04594960383</v>
      </c>
      <c r="F314" s="120">
        <f t="shared" si="90"/>
        <v>0.04625348864</v>
      </c>
      <c r="G314" s="120">
        <f t="shared" si="90"/>
        <v>0.05167564588</v>
      </c>
      <c r="H314" s="120">
        <f t="shared" si="90"/>
        <v>0.04467192606</v>
      </c>
      <c r="I314" s="120">
        <f t="shared" si="90"/>
        <v>0.04358466774</v>
      </c>
      <c r="J314" s="120">
        <f t="shared" si="90"/>
        <v>0.04367931662</v>
      </c>
      <c r="K314" s="120">
        <f t="shared" si="90"/>
        <v>0.04279311095</v>
      </c>
      <c r="L314" s="120">
        <f t="shared" si="90"/>
        <v>0.04126964678</v>
      </c>
      <c r="M314" s="120">
        <f t="shared" si="90"/>
        <v>0.04283557353</v>
      </c>
      <c r="N314" s="120">
        <f t="shared" si="90"/>
        <v>0.04447022313</v>
      </c>
      <c r="O314" s="120">
        <f t="shared" si="90"/>
        <v>0.04467219464</v>
      </c>
      <c r="P314" s="120">
        <f t="shared" si="90"/>
        <v>0.04526568696</v>
      </c>
      <c r="Q314" s="120">
        <f t="shared" si="90"/>
        <v>0.04371238437</v>
      </c>
      <c r="R314" s="120">
        <f t="shared" si="90"/>
        <v>0.04441936066</v>
      </c>
      <c r="S314" s="120">
        <f t="shared" si="90"/>
        <v>0.04345391441</v>
      </c>
      <c r="T314" s="120">
        <f t="shared" si="90"/>
        <v>0.04427580328</v>
      </c>
      <c r="U314" s="196">
        <f t="shared" si="90"/>
        <v>0.04525305053</v>
      </c>
    </row>
    <row r="315" ht="15.75" customHeight="1">
      <c r="A315" s="23" t="s">
        <v>151</v>
      </c>
      <c r="B315" s="120">
        <f t="shared" ref="B315:U315" si="91">B100/B$11</f>
        <v>0</v>
      </c>
      <c r="C315" s="120">
        <f t="shared" si="91"/>
        <v>0</v>
      </c>
      <c r="D315" s="120">
        <f t="shared" si="91"/>
        <v>0</v>
      </c>
      <c r="E315" s="120">
        <f t="shared" si="91"/>
        <v>0</v>
      </c>
      <c r="F315" s="120">
        <f t="shared" si="91"/>
        <v>0</v>
      </c>
      <c r="G315" s="120">
        <f t="shared" si="91"/>
        <v>0</v>
      </c>
      <c r="H315" s="120">
        <f t="shared" si="91"/>
        <v>0</v>
      </c>
      <c r="I315" s="120">
        <f t="shared" si="91"/>
        <v>0</v>
      </c>
      <c r="J315" s="120">
        <f t="shared" si="91"/>
        <v>0</v>
      </c>
      <c r="K315" s="120">
        <f t="shared" si="91"/>
        <v>0</v>
      </c>
      <c r="L315" s="120">
        <f t="shared" si="91"/>
        <v>0</v>
      </c>
      <c r="M315" s="120">
        <f t="shared" si="91"/>
        <v>0</v>
      </c>
      <c r="N315" s="120">
        <f t="shared" si="91"/>
        <v>0</v>
      </c>
      <c r="O315" s="120">
        <f t="shared" si="91"/>
        <v>0</v>
      </c>
      <c r="P315" s="120">
        <f t="shared" si="91"/>
        <v>0</v>
      </c>
      <c r="Q315" s="120">
        <f t="shared" si="91"/>
        <v>0</v>
      </c>
      <c r="R315" s="120">
        <f t="shared" si="91"/>
        <v>0</v>
      </c>
      <c r="S315" s="120">
        <f t="shared" si="91"/>
        <v>0</v>
      </c>
      <c r="T315" s="120">
        <f t="shared" si="91"/>
        <v>0</v>
      </c>
      <c r="U315" s="196">
        <f t="shared" si="91"/>
        <v>0</v>
      </c>
    </row>
    <row r="316" ht="15.75" customHeight="1">
      <c r="A316" s="140" t="s">
        <v>152</v>
      </c>
      <c r="B316" s="116">
        <f t="shared" ref="B316:U316" si="92">B101/B$11</f>
        <v>0.001540265248</v>
      </c>
      <c r="C316" s="116">
        <f t="shared" si="92"/>
        <v>0.0008158269515</v>
      </c>
      <c r="D316" s="116">
        <f t="shared" si="92"/>
        <v>0.0008248168349</v>
      </c>
      <c r="E316" s="116">
        <f t="shared" si="92"/>
        <v>0.0008889249183</v>
      </c>
      <c r="F316" s="116">
        <f t="shared" si="92"/>
        <v>0.001103220634</v>
      </c>
      <c r="G316" s="116">
        <f t="shared" si="92"/>
        <v>0.001224092714</v>
      </c>
      <c r="H316" s="116">
        <f t="shared" si="92"/>
        <v>0.001283807355</v>
      </c>
      <c r="I316" s="116">
        <f t="shared" si="92"/>
        <v>0.001171653197</v>
      </c>
      <c r="J316" s="116">
        <f t="shared" si="92"/>
        <v>0.001121169409</v>
      </c>
      <c r="K316" s="116">
        <f t="shared" si="92"/>
        <v>0.001019785803</v>
      </c>
      <c r="L316" s="116">
        <f t="shared" si="92"/>
        <v>0.001211181602</v>
      </c>
      <c r="M316" s="116">
        <f t="shared" si="92"/>
        <v>0.001463832853</v>
      </c>
      <c r="N316" s="116">
        <f t="shared" si="92"/>
        <v>0.001654767053</v>
      </c>
      <c r="O316" s="116">
        <f t="shared" si="92"/>
        <v>0.001446129344</v>
      </c>
      <c r="P316" s="116">
        <f t="shared" si="92"/>
        <v>0.001371380531</v>
      </c>
      <c r="Q316" s="116">
        <f t="shared" si="92"/>
        <v>0.001331609651</v>
      </c>
      <c r="R316" s="116">
        <f t="shared" si="92"/>
        <v>0.001535551139</v>
      </c>
      <c r="S316" s="116">
        <f t="shared" si="92"/>
        <v>0.001370646238</v>
      </c>
      <c r="T316" s="116">
        <f t="shared" si="92"/>
        <v>0.001299437642</v>
      </c>
      <c r="U316" s="195">
        <f t="shared" si="92"/>
        <v>0.001382988923</v>
      </c>
    </row>
    <row r="317" ht="15.75" customHeight="1">
      <c r="A317" s="140" t="s">
        <v>153</v>
      </c>
      <c r="B317" s="116">
        <f t="shared" ref="B317:U317" si="93">B102/B$11</f>
        <v>0.0005594442399</v>
      </c>
      <c r="C317" s="116">
        <f t="shared" si="93"/>
        <v>0.0008304732103</v>
      </c>
      <c r="D317" s="116">
        <f t="shared" si="93"/>
        <v>0.001138065646</v>
      </c>
      <c r="E317" s="116">
        <f t="shared" si="93"/>
        <v>0.002180522625</v>
      </c>
      <c r="F317" s="116">
        <f t="shared" si="93"/>
        <v>0.003004393224</v>
      </c>
      <c r="G317" s="116">
        <f t="shared" si="93"/>
        <v>0.00643887218</v>
      </c>
      <c r="H317" s="116">
        <f t="shared" si="93"/>
        <v>0.004350298274</v>
      </c>
      <c r="I317" s="116">
        <f t="shared" si="93"/>
        <v>0.002616052542</v>
      </c>
      <c r="J317" s="116">
        <f t="shared" si="93"/>
        <v>0.002569700173</v>
      </c>
      <c r="K317" s="116">
        <f t="shared" si="93"/>
        <v>0.00247635693</v>
      </c>
      <c r="L317" s="116">
        <f t="shared" si="93"/>
        <v>0.002297568686</v>
      </c>
      <c r="M317" s="116">
        <f t="shared" si="93"/>
        <v>0.002238200208</v>
      </c>
      <c r="N317" s="116">
        <f t="shared" si="93"/>
        <v>0.00187773468</v>
      </c>
      <c r="O317" s="116">
        <f t="shared" si="93"/>
        <v>0.002661445342</v>
      </c>
      <c r="P317" s="116">
        <f t="shared" si="93"/>
        <v>0.002364385123</v>
      </c>
      <c r="Q317" s="116">
        <f t="shared" si="93"/>
        <v>0.002223914621</v>
      </c>
      <c r="R317" s="116">
        <f t="shared" si="93"/>
        <v>0.002513883002</v>
      </c>
      <c r="S317" s="116">
        <f t="shared" si="93"/>
        <v>0.001106990168</v>
      </c>
      <c r="T317" s="116">
        <f t="shared" si="93"/>
        <v>0.002223125495</v>
      </c>
      <c r="U317" s="195">
        <f t="shared" si="93"/>
        <v>0.004291313663</v>
      </c>
    </row>
    <row r="318" ht="15.75" customHeight="1">
      <c r="A318" s="136" t="s">
        <v>22</v>
      </c>
      <c r="B318" s="120">
        <f t="shared" ref="B318:U318" si="94">B103/B$11</f>
        <v>0.0002241642529</v>
      </c>
      <c r="C318" s="120">
        <f t="shared" si="94"/>
        <v>0.0001700297497</v>
      </c>
      <c r="D318" s="120">
        <f t="shared" si="94"/>
        <v>0.0001356736497</v>
      </c>
      <c r="E318" s="120">
        <f t="shared" si="94"/>
        <v>0.0001741261234</v>
      </c>
      <c r="F318" s="120">
        <f t="shared" si="94"/>
        <v>0.0001458428671</v>
      </c>
      <c r="G318" s="120">
        <f t="shared" si="94"/>
        <v>0.0001874014769</v>
      </c>
      <c r="H318" s="120">
        <f t="shared" si="94"/>
        <v>0.0003134448492</v>
      </c>
      <c r="I318" s="120">
        <f t="shared" si="94"/>
        <v>0.0003065243353</v>
      </c>
      <c r="J318" s="120">
        <f t="shared" si="94"/>
        <v>0.0002508733197</v>
      </c>
      <c r="K318" s="120">
        <f t="shared" si="94"/>
        <v>0.0004573907368</v>
      </c>
      <c r="L318" s="120">
        <f t="shared" si="94"/>
        <v>0.0007797968798</v>
      </c>
      <c r="M318" s="120">
        <f t="shared" si="94"/>
        <v>0.0007853309721</v>
      </c>
      <c r="N318" s="120">
        <f t="shared" si="94"/>
        <v>0.0005312723684</v>
      </c>
      <c r="O318" s="120">
        <f t="shared" si="94"/>
        <v>0.0004746924104</v>
      </c>
      <c r="P318" s="120">
        <f t="shared" si="94"/>
        <v>0.0006252361177</v>
      </c>
      <c r="Q318" s="120">
        <f t="shared" si="94"/>
        <v>0.0005836426016</v>
      </c>
      <c r="R318" s="120">
        <f t="shared" si="94"/>
        <v>0.000705451643</v>
      </c>
      <c r="S318" s="120">
        <f t="shared" si="94"/>
        <v>0.0005761383951</v>
      </c>
      <c r="T318" s="120">
        <f t="shared" si="94"/>
        <v>0.0004957596908</v>
      </c>
      <c r="U318" s="196">
        <f t="shared" si="94"/>
        <v>0.0006511323063</v>
      </c>
    </row>
    <row r="319" ht="15.75" customHeight="1">
      <c r="A319" s="140" t="s">
        <v>154</v>
      </c>
      <c r="B319" s="116">
        <f t="shared" ref="B319:U319" si="95">B104/B$11</f>
        <v>0.0008338586176</v>
      </c>
      <c r="C319" s="116">
        <f t="shared" si="95"/>
        <v>0.0008154915539</v>
      </c>
      <c r="D319" s="116">
        <f t="shared" si="95"/>
        <v>0.0006195063816</v>
      </c>
      <c r="E319" s="116">
        <f t="shared" si="95"/>
        <v>0.0005154522132</v>
      </c>
      <c r="F319" s="116">
        <f t="shared" si="95"/>
        <v>0.0005806978286</v>
      </c>
      <c r="G319" s="116">
        <f t="shared" si="95"/>
        <v>0.0007572895962</v>
      </c>
      <c r="H319" s="116">
        <f t="shared" si="95"/>
        <v>0.0008794780629</v>
      </c>
      <c r="I319" s="116">
        <f t="shared" si="95"/>
        <v>0.0008362804369</v>
      </c>
      <c r="J319" s="116">
        <f t="shared" si="95"/>
        <v>0.0007682268813</v>
      </c>
      <c r="K319" s="116">
        <f t="shared" si="95"/>
        <v>0.0008258344884</v>
      </c>
      <c r="L319" s="116">
        <f t="shared" si="95"/>
        <v>0.001127579343</v>
      </c>
      <c r="M319" s="116">
        <f t="shared" si="95"/>
        <v>0.001112098844</v>
      </c>
      <c r="N319" s="116">
        <f t="shared" si="95"/>
        <v>0.001004016502</v>
      </c>
      <c r="O319" s="116">
        <f t="shared" si="95"/>
        <v>0.001018535525</v>
      </c>
      <c r="P319" s="116">
        <f t="shared" si="95"/>
        <v>0.0008899601345</v>
      </c>
      <c r="Q319" s="116">
        <f t="shared" si="95"/>
        <v>0.0007949438684</v>
      </c>
      <c r="R319" s="116">
        <f t="shared" si="95"/>
        <v>0.0006722875457</v>
      </c>
      <c r="S319" s="116">
        <f t="shared" si="95"/>
        <v>0.0003653295959</v>
      </c>
      <c r="T319" s="116">
        <f t="shared" si="95"/>
        <v>0.0004487713721</v>
      </c>
      <c r="U319" s="195">
        <f t="shared" si="95"/>
        <v>0.0007000656681</v>
      </c>
    </row>
    <row r="320" ht="15.75" customHeight="1">
      <c r="A320" s="140" t="s">
        <v>155</v>
      </c>
      <c r="B320" s="116">
        <f t="shared" ref="B320:U320" si="96">B105/B$11</f>
        <v>0.00005678097527</v>
      </c>
      <c r="C320" s="116">
        <f t="shared" si="96"/>
        <v>0.00007997969668</v>
      </c>
      <c r="D320" s="116">
        <f t="shared" si="96"/>
        <v>0.00007325907236</v>
      </c>
      <c r="E320" s="116">
        <f t="shared" si="96"/>
        <v>0.00006648739084</v>
      </c>
      <c r="F320" s="116">
        <f t="shared" si="96"/>
        <v>0.0000464419909</v>
      </c>
      <c r="G320" s="116">
        <f t="shared" si="96"/>
        <v>0.00005566462856</v>
      </c>
      <c r="H320" s="116">
        <f t="shared" si="96"/>
        <v>0.00004193578346</v>
      </c>
      <c r="I320" s="116">
        <f t="shared" si="96"/>
        <v>0.00003762476994</v>
      </c>
      <c r="J320" s="116">
        <f t="shared" si="96"/>
        <v>0.00003851108656</v>
      </c>
      <c r="K320" s="116">
        <f t="shared" si="96"/>
        <v>0.00004606199722</v>
      </c>
      <c r="L320" s="116">
        <f t="shared" si="96"/>
        <v>0.00004066487241</v>
      </c>
      <c r="M320" s="116">
        <f t="shared" si="96"/>
        <v>0.00003789492242</v>
      </c>
      <c r="N320" s="116">
        <f t="shared" si="96"/>
        <v>0.00003681871375</v>
      </c>
      <c r="O320" s="116">
        <f t="shared" si="96"/>
        <v>0.00002617768208</v>
      </c>
      <c r="P320" s="116">
        <f t="shared" si="96"/>
        <v>0.00002698305489</v>
      </c>
      <c r="Q320" s="116">
        <f t="shared" si="96"/>
        <v>0.00002573980546</v>
      </c>
      <c r="R320" s="116">
        <f t="shared" si="96"/>
        <v>0.00002883281133</v>
      </c>
      <c r="S320" s="116">
        <f t="shared" si="96"/>
        <v>0.00002294156433</v>
      </c>
      <c r="T320" s="116">
        <f t="shared" si="96"/>
        <v>0.0000251188773</v>
      </c>
      <c r="U320" s="195">
        <f t="shared" si="96"/>
        <v>0.00001678789394</v>
      </c>
    </row>
    <row r="321" ht="15.75" customHeight="1">
      <c r="A321" s="136" t="s">
        <v>156</v>
      </c>
      <c r="B321" s="120">
        <f t="shared" ref="B321:U321" si="97">B106/B$11</f>
        <v>0.00005976116068</v>
      </c>
      <c r="C321" s="120">
        <f t="shared" si="97"/>
        <v>0.0003064219812</v>
      </c>
      <c r="D321" s="120">
        <f t="shared" si="97"/>
        <v>0.0001963820859</v>
      </c>
      <c r="E321" s="120">
        <f t="shared" si="97"/>
        <v>0.0005468309756</v>
      </c>
      <c r="F321" s="120">
        <f t="shared" si="97"/>
        <v>0.0006582202667</v>
      </c>
      <c r="G321" s="120">
        <f t="shared" si="97"/>
        <v>0.0007947567511</v>
      </c>
      <c r="H321" s="120">
        <f t="shared" si="97"/>
        <v>0.001565765415</v>
      </c>
      <c r="I321" s="120">
        <f t="shared" si="97"/>
        <v>0.00278678152</v>
      </c>
      <c r="J321" s="120">
        <f t="shared" si="97"/>
        <v>0.002616264933</v>
      </c>
      <c r="K321" s="120">
        <f t="shared" si="97"/>
        <v>0.001682173928</v>
      </c>
      <c r="L321" s="120">
        <f t="shared" si="97"/>
        <v>0.00105737541</v>
      </c>
      <c r="M321" s="120">
        <f t="shared" si="97"/>
        <v>0.0007306230357</v>
      </c>
      <c r="N321" s="120">
        <f t="shared" si="97"/>
        <v>0.0005949762152</v>
      </c>
      <c r="O321" s="120">
        <f t="shared" si="97"/>
        <v>0.0007492593436</v>
      </c>
      <c r="P321" s="120">
        <f t="shared" si="97"/>
        <v>0.0009256644824</v>
      </c>
      <c r="Q321" s="120">
        <f t="shared" si="97"/>
        <v>0.000778554042</v>
      </c>
      <c r="R321" s="120">
        <f t="shared" si="97"/>
        <v>0.001561942724</v>
      </c>
      <c r="S321" s="120">
        <f t="shared" si="97"/>
        <v>0.001314095911</v>
      </c>
      <c r="T321" s="120">
        <f t="shared" si="97"/>
        <v>0.001691799889</v>
      </c>
      <c r="U321" s="196">
        <f t="shared" si="97"/>
        <v>0.002092708695</v>
      </c>
    </row>
    <row r="322" ht="15.75" customHeight="1">
      <c r="A322" s="136" t="s">
        <v>157</v>
      </c>
      <c r="B322" s="120">
        <f t="shared" ref="B322:U322" si="98">B107/B$11</f>
        <v>0.0003987310097</v>
      </c>
      <c r="C322" s="120">
        <f t="shared" si="98"/>
        <v>0.0004297556151</v>
      </c>
      <c r="D322" s="120">
        <f t="shared" si="98"/>
        <v>0.0004731247282</v>
      </c>
      <c r="E322" s="120">
        <f t="shared" si="98"/>
        <v>0.0007266788415</v>
      </c>
      <c r="F322" s="120">
        <f t="shared" si="98"/>
        <v>0.0007138929536</v>
      </c>
      <c r="G322" s="120">
        <f t="shared" si="98"/>
        <v>0.001146609989</v>
      </c>
      <c r="H322" s="120">
        <f t="shared" si="98"/>
        <v>0.00166680592</v>
      </c>
      <c r="I322" s="120">
        <f t="shared" si="98"/>
        <v>0.001306506082</v>
      </c>
      <c r="J322" s="120">
        <f t="shared" si="98"/>
        <v>0.0003794687115</v>
      </c>
      <c r="K322" s="120">
        <f t="shared" si="98"/>
        <v>0.00116373473</v>
      </c>
      <c r="L322" s="120">
        <f t="shared" si="98"/>
        <v>0.001283236592</v>
      </c>
      <c r="M322" s="120">
        <f t="shared" si="98"/>
        <v>0.0009211538779</v>
      </c>
      <c r="N322" s="120">
        <f t="shared" si="98"/>
        <v>0.0008308061792</v>
      </c>
      <c r="O322" s="120">
        <f t="shared" si="98"/>
        <v>0.0005715885319</v>
      </c>
      <c r="P322" s="120">
        <f t="shared" si="98"/>
        <v>0.0004527417672</v>
      </c>
      <c r="Q322" s="120">
        <f t="shared" si="98"/>
        <v>0.0005745440027</v>
      </c>
      <c r="R322" s="120">
        <f t="shared" si="98"/>
        <v>0.000981291035</v>
      </c>
      <c r="S322" s="120">
        <f t="shared" si="98"/>
        <v>0.0007264747575</v>
      </c>
      <c r="T322" s="120">
        <f t="shared" si="98"/>
        <v>0.0006332979257</v>
      </c>
      <c r="U322" s="196">
        <f t="shared" si="98"/>
        <v>0.0006604202032</v>
      </c>
    </row>
    <row r="323" ht="15.75" customHeight="1">
      <c r="A323" s="23" t="s">
        <v>158</v>
      </c>
      <c r="B323" s="120">
        <f t="shared" ref="B323:U323" si="99">B108/B$11</f>
        <v>0</v>
      </c>
      <c r="C323" s="120">
        <f t="shared" si="99"/>
        <v>0</v>
      </c>
      <c r="D323" s="120">
        <f t="shared" si="99"/>
        <v>0</v>
      </c>
      <c r="E323" s="120">
        <f t="shared" si="99"/>
        <v>0</v>
      </c>
      <c r="F323" s="120">
        <f t="shared" si="99"/>
        <v>0</v>
      </c>
      <c r="G323" s="120">
        <f t="shared" si="99"/>
        <v>0</v>
      </c>
      <c r="H323" s="120">
        <f t="shared" si="99"/>
        <v>0</v>
      </c>
      <c r="I323" s="120">
        <f t="shared" si="99"/>
        <v>0</v>
      </c>
      <c r="J323" s="120">
        <f t="shared" si="99"/>
        <v>0</v>
      </c>
      <c r="K323" s="120">
        <f t="shared" si="99"/>
        <v>0</v>
      </c>
      <c r="L323" s="120">
        <f t="shared" si="99"/>
        <v>0</v>
      </c>
      <c r="M323" s="120">
        <f t="shared" si="99"/>
        <v>0</v>
      </c>
      <c r="N323" s="120">
        <f t="shared" si="99"/>
        <v>0</v>
      </c>
      <c r="O323" s="120">
        <f t="shared" si="99"/>
        <v>0</v>
      </c>
      <c r="P323" s="120">
        <f t="shared" si="99"/>
        <v>0</v>
      </c>
      <c r="Q323" s="120">
        <f t="shared" si="99"/>
        <v>0</v>
      </c>
      <c r="R323" s="120">
        <f t="shared" si="99"/>
        <v>0</v>
      </c>
      <c r="S323" s="120">
        <f t="shared" si="99"/>
        <v>0</v>
      </c>
      <c r="T323" s="120">
        <f t="shared" si="99"/>
        <v>0</v>
      </c>
      <c r="U323" s="196">
        <f t="shared" si="99"/>
        <v>0</v>
      </c>
    </row>
    <row r="324" ht="15.75" customHeight="1">
      <c r="A324" s="136" t="s">
        <v>561</v>
      </c>
      <c r="B324" s="120">
        <f t="shared" ref="B324:U324" si="100">B109/B$11</f>
        <v>0.002921051783</v>
      </c>
      <c r="C324" s="120">
        <f t="shared" si="100"/>
        <v>0.002726326071</v>
      </c>
      <c r="D324" s="120">
        <f t="shared" si="100"/>
        <v>0.002106514623</v>
      </c>
      <c r="E324" s="120">
        <f t="shared" si="100"/>
        <v>0.002255450205</v>
      </c>
      <c r="F324" s="120">
        <f t="shared" si="100"/>
        <v>0.002164671179</v>
      </c>
      <c r="G324" s="120">
        <f t="shared" si="100"/>
        <v>0.001818779304</v>
      </c>
      <c r="H324" s="120">
        <f t="shared" si="100"/>
        <v>0.001540838789</v>
      </c>
      <c r="I324" s="120">
        <f t="shared" si="100"/>
        <v>0.001356857725</v>
      </c>
      <c r="J324" s="120">
        <f t="shared" si="100"/>
        <v>0.001240669718</v>
      </c>
      <c r="K324" s="120">
        <f t="shared" si="100"/>
        <v>0.001321879895</v>
      </c>
      <c r="L324" s="120">
        <f t="shared" si="100"/>
        <v>0.001435389553</v>
      </c>
      <c r="M324" s="120">
        <f t="shared" si="100"/>
        <v>0.001533906504</v>
      </c>
      <c r="N324" s="120">
        <f t="shared" si="100"/>
        <v>0.002022485712</v>
      </c>
      <c r="O324" s="120">
        <f t="shared" si="100"/>
        <v>0.001538205696</v>
      </c>
      <c r="P324" s="120">
        <f t="shared" si="100"/>
        <v>0.0014025475</v>
      </c>
      <c r="Q324" s="120">
        <f t="shared" si="100"/>
        <v>0.00124201327</v>
      </c>
      <c r="R324" s="120">
        <f t="shared" si="100"/>
        <v>0.001205007698</v>
      </c>
      <c r="S324" s="120">
        <f t="shared" si="100"/>
        <v>0.0008528990727</v>
      </c>
      <c r="T324" s="120">
        <f t="shared" si="100"/>
        <v>0.0009475553228</v>
      </c>
      <c r="U324" s="196">
        <f t="shared" si="100"/>
        <v>0.00119006074</v>
      </c>
    </row>
    <row r="325" ht="15.75" customHeight="1">
      <c r="A325" s="136" t="s">
        <v>159</v>
      </c>
      <c r="B325" s="120">
        <f t="shared" ref="B325:U325" si="101">B110/B$11</f>
        <v>0.0002548788744</v>
      </c>
      <c r="C325" s="120">
        <f t="shared" si="101"/>
        <v>0.0002563162703</v>
      </c>
      <c r="D325" s="120">
        <f t="shared" si="101"/>
        <v>0.000239699695</v>
      </c>
      <c r="E325" s="120">
        <f t="shared" si="101"/>
        <v>0.0002296984441</v>
      </c>
      <c r="F325" s="120">
        <f t="shared" si="101"/>
        <v>0.0002702982556</v>
      </c>
      <c r="G325" s="120">
        <f t="shared" si="101"/>
        <v>0.0004211895619</v>
      </c>
      <c r="H325" s="120">
        <f t="shared" si="101"/>
        <v>0.0003290342886</v>
      </c>
      <c r="I325" s="120">
        <f t="shared" si="101"/>
        <v>0.0002514894815</v>
      </c>
      <c r="J325" s="120">
        <f t="shared" si="101"/>
        <v>0.000265159648</v>
      </c>
      <c r="K325" s="120">
        <f t="shared" si="101"/>
        <v>0.0002647494692</v>
      </c>
      <c r="L325" s="120">
        <f t="shared" si="101"/>
        <v>0.0002910633206</v>
      </c>
      <c r="M325" s="120">
        <f t="shared" si="101"/>
        <v>0.0003213424186</v>
      </c>
      <c r="N325" s="120">
        <f t="shared" si="101"/>
        <v>0.0003811191546</v>
      </c>
      <c r="O325" s="120">
        <f t="shared" si="101"/>
        <v>0.0004549980345</v>
      </c>
      <c r="P325" s="120">
        <f t="shared" si="101"/>
        <v>0.0004479684516</v>
      </c>
      <c r="Q325" s="120">
        <f t="shared" si="101"/>
        <v>0.0004072422834</v>
      </c>
      <c r="R325" s="120">
        <f t="shared" si="101"/>
        <v>0.0004293044459</v>
      </c>
      <c r="S325" s="120">
        <f t="shared" si="101"/>
        <v>0.0003854307982</v>
      </c>
      <c r="T325" s="120">
        <f t="shared" si="101"/>
        <v>0.0003816924135</v>
      </c>
      <c r="U325" s="196">
        <f t="shared" si="101"/>
        <v>0.0004049219203</v>
      </c>
    </row>
    <row r="326" ht="15.75" customHeight="1">
      <c r="A326" s="140" t="s">
        <v>54</v>
      </c>
      <c r="B326" s="116">
        <f t="shared" ref="B326:U326" si="102">B111/B$11</f>
        <v>0.00002458767064</v>
      </c>
      <c r="C326" s="116">
        <f t="shared" si="102"/>
        <v>0.00003162681772</v>
      </c>
      <c r="D326" s="116">
        <f t="shared" si="102"/>
        <v>0.00002145931731</v>
      </c>
      <c r="E326" s="116">
        <f t="shared" si="102"/>
        <v>0.00003172656673</v>
      </c>
      <c r="F326" s="116">
        <f t="shared" si="102"/>
        <v>0.0000347425631</v>
      </c>
      <c r="G326" s="116">
        <f t="shared" si="102"/>
        <v>0.00005665086384</v>
      </c>
      <c r="H326" s="116">
        <f t="shared" si="102"/>
        <v>0.00005420394745</v>
      </c>
      <c r="I326" s="116">
        <f t="shared" si="102"/>
        <v>0.0000507534778</v>
      </c>
      <c r="J326" s="116">
        <f t="shared" si="102"/>
        <v>0.00005904850662</v>
      </c>
      <c r="K326" s="116">
        <f t="shared" si="102"/>
        <v>0.0001215683151</v>
      </c>
      <c r="L326" s="116">
        <f t="shared" si="102"/>
        <v>0.00009678238727</v>
      </c>
      <c r="M326" s="116">
        <f t="shared" si="102"/>
        <v>0.00006707829481</v>
      </c>
      <c r="N326" s="116">
        <f t="shared" si="102"/>
        <v>0.0001087855713</v>
      </c>
      <c r="O326" s="116">
        <f t="shared" si="102"/>
        <v>0.00010983725</v>
      </c>
      <c r="P326" s="116">
        <f t="shared" si="102"/>
        <v>0.0001170954537</v>
      </c>
      <c r="Q326" s="116">
        <f t="shared" si="102"/>
        <v>0.00008914694419</v>
      </c>
      <c r="R326" s="116">
        <f t="shared" si="102"/>
        <v>0.0001040885543</v>
      </c>
      <c r="S326" s="116">
        <f t="shared" si="102"/>
        <v>0.00008440843691</v>
      </c>
      <c r="T326" s="116">
        <f t="shared" si="102"/>
        <v>0.00008344512158</v>
      </c>
      <c r="U326" s="195">
        <f t="shared" si="102"/>
        <v>0.00007825297377</v>
      </c>
    </row>
    <row r="327" ht="15.75" customHeight="1">
      <c r="A327" s="140" t="s">
        <v>24</v>
      </c>
      <c r="B327" s="116">
        <f t="shared" ref="B327:U327" si="103">B112/B$11</f>
        <v>0.01401300753</v>
      </c>
      <c r="C327" s="116">
        <f t="shared" si="103"/>
        <v>0.01362836739</v>
      </c>
      <c r="D327" s="116">
        <f t="shared" si="103"/>
        <v>0.01391994164</v>
      </c>
      <c r="E327" s="116">
        <f t="shared" si="103"/>
        <v>0.01397107711</v>
      </c>
      <c r="F327" s="116">
        <f t="shared" si="103"/>
        <v>0.01454371328</v>
      </c>
      <c r="G327" s="116">
        <f t="shared" si="103"/>
        <v>0.01499634618</v>
      </c>
      <c r="H327" s="116">
        <f t="shared" si="103"/>
        <v>0.01633752863</v>
      </c>
      <c r="I327" s="116">
        <f t="shared" si="103"/>
        <v>0.01508594696</v>
      </c>
      <c r="J327" s="116">
        <f t="shared" si="103"/>
        <v>0.01468932701</v>
      </c>
      <c r="K327" s="116">
        <f t="shared" si="103"/>
        <v>0.01782800534</v>
      </c>
      <c r="L327" s="116">
        <f t="shared" si="103"/>
        <v>0.02079241341</v>
      </c>
      <c r="M327" s="116">
        <f t="shared" si="103"/>
        <v>0.01978975048</v>
      </c>
      <c r="N327" s="116">
        <f t="shared" si="103"/>
        <v>0.01936683494</v>
      </c>
      <c r="O327" s="116">
        <f t="shared" si="103"/>
        <v>0.01818908221</v>
      </c>
      <c r="P327" s="116">
        <f t="shared" si="103"/>
        <v>0.01848720456</v>
      </c>
      <c r="Q327" s="116">
        <f t="shared" si="103"/>
        <v>0.01838178853</v>
      </c>
      <c r="R327" s="116">
        <f t="shared" si="103"/>
        <v>0.02087061891</v>
      </c>
      <c r="S327" s="116">
        <f t="shared" si="103"/>
        <v>0.02175118257</v>
      </c>
      <c r="T327" s="116">
        <f t="shared" si="103"/>
        <v>0.023409301</v>
      </c>
      <c r="U327" s="195">
        <f t="shared" si="103"/>
        <v>0.02607725239</v>
      </c>
    </row>
    <row r="328" ht="15.75" customHeight="1">
      <c r="A328" s="140" t="s">
        <v>160</v>
      </c>
      <c r="B328" s="116">
        <f t="shared" ref="B328:U328" si="104">B113/B$11</f>
        <v>0.000007626171255</v>
      </c>
      <c r="C328" s="116">
        <f t="shared" si="104"/>
        <v>0.00001333163486</v>
      </c>
      <c r="D328" s="116">
        <f t="shared" si="104"/>
        <v>0.00002222314354</v>
      </c>
      <c r="E328" s="116">
        <f t="shared" si="104"/>
        <v>0.00001589579326</v>
      </c>
      <c r="F328" s="116">
        <f t="shared" si="104"/>
        <v>0.00002041621459</v>
      </c>
      <c r="G328" s="116">
        <f t="shared" si="104"/>
        <v>0.00002205504451</v>
      </c>
      <c r="H328" s="116">
        <f t="shared" si="104"/>
        <v>0.00003383856221</v>
      </c>
      <c r="I328" s="116">
        <f t="shared" si="104"/>
        <v>0.00004023162402</v>
      </c>
      <c r="J328" s="116">
        <f t="shared" si="104"/>
        <v>0.00005116023676</v>
      </c>
      <c r="K328" s="116">
        <f t="shared" si="104"/>
        <v>0.00003733339737</v>
      </c>
      <c r="L328" s="116">
        <f t="shared" si="104"/>
        <v>0.00004409854146</v>
      </c>
      <c r="M328" s="116">
        <f t="shared" si="104"/>
        <v>0.00004439667176</v>
      </c>
      <c r="N328" s="116">
        <f t="shared" si="104"/>
        <v>0.00007563580081</v>
      </c>
      <c r="O328" s="116">
        <f t="shared" si="104"/>
        <v>0.0001572256031</v>
      </c>
      <c r="P328" s="116">
        <f t="shared" si="104"/>
        <v>0.0001309756604</v>
      </c>
      <c r="Q328" s="116">
        <f t="shared" si="104"/>
        <v>0.0001590442618</v>
      </c>
      <c r="R328" s="116">
        <f t="shared" si="104"/>
        <v>0.0001392872072</v>
      </c>
      <c r="S328" s="116">
        <f t="shared" si="104"/>
        <v>0.000106513578</v>
      </c>
      <c r="T328" s="116">
        <f t="shared" si="104"/>
        <v>0.0001210316716</v>
      </c>
      <c r="U328" s="195">
        <f t="shared" si="104"/>
        <v>0.0001255818171</v>
      </c>
    </row>
    <row r="329" ht="15.75" customHeight="1">
      <c r="A329" s="136" t="s">
        <v>161</v>
      </c>
      <c r="B329" s="120">
        <f t="shared" ref="B329:U329" si="105">B114/B$11</f>
        <v>0.00008033265496</v>
      </c>
      <c r="C329" s="120">
        <f t="shared" si="105"/>
        <v>0.00009904848515</v>
      </c>
      <c r="D329" s="120">
        <f t="shared" si="105"/>
        <v>0.00008653678707</v>
      </c>
      <c r="E329" s="120">
        <f t="shared" si="105"/>
        <v>0.00007739214033</v>
      </c>
      <c r="F329" s="120">
        <f t="shared" si="105"/>
        <v>0.0001027605479</v>
      </c>
      <c r="G329" s="120">
        <f t="shared" si="105"/>
        <v>0.0001172382812</v>
      </c>
      <c r="H329" s="120">
        <f t="shared" si="105"/>
        <v>0.0001394727635</v>
      </c>
      <c r="I329" s="120">
        <f t="shared" si="105"/>
        <v>0.0001455813602</v>
      </c>
      <c r="J329" s="120">
        <f t="shared" si="105"/>
        <v>0.0001568356612</v>
      </c>
      <c r="K329" s="120">
        <f t="shared" si="105"/>
        <v>0.0001416607388</v>
      </c>
      <c r="L329" s="120">
        <f t="shared" si="105"/>
        <v>0.0001243268866</v>
      </c>
      <c r="M329" s="120">
        <f t="shared" si="105"/>
        <v>0.0001268282997</v>
      </c>
      <c r="N329" s="120">
        <f t="shared" si="105"/>
        <v>0.0001192485456</v>
      </c>
      <c r="O329" s="120">
        <f t="shared" si="105"/>
        <v>0.0001739369408</v>
      </c>
      <c r="P329" s="120">
        <f t="shared" si="105"/>
        <v>0.0001482985175</v>
      </c>
      <c r="Q329" s="120">
        <f t="shared" si="105"/>
        <v>0.0001385645963</v>
      </c>
      <c r="R329" s="120">
        <f t="shared" si="105"/>
        <v>0.0001741564406</v>
      </c>
      <c r="S329" s="120">
        <f t="shared" si="105"/>
        <v>0.0001809768842</v>
      </c>
      <c r="T329" s="120">
        <f t="shared" si="105"/>
        <v>0.0001769535594</v>
      </c>
      <c r="U329" s="196">
        <f t="shared" si="105"/>
        <v>0.0001617613996</v>
      </c>
    </row>
    <row r="330" ht="15.75" customHeight="1">
      <c r="A330" s="140" t="s">
        <v>162</v>
      </c>
      <c r="B330" s="116">
        <f t="shared" ref="B330:U330" si="106">B115/B$11</f>
        <v>0.0002286619141</v>
      </c>
      <c r="C330" s="116">
        <f t="shared" si="106"/>
        <v>0.0001762556737</v>
      </c>
      <c r="D330" s="116">
        <f t="shared" si="106"/>
        <v>0.0003687535174</v>
      </c>
      <c r="E330" s="116">
        <f t="shared" si="106"/>
        <v>0.0004718332153</v>
      </c>
      <c r="F330" s="116">
        <f t="shared" si="106"/>
        <v>0.0004239759854</v>
      </c>
      <c r="G330" s="116">
        <f t="shared" si="106"/>
        <v>0.0003193990381</v>
      </c>
      <c r="H330" s="116">
        <f t="shared" si="106"/>
        <v>0.001127435283</v>
      </c>
      <c r="I330" s="116">
        <f t="shared" si="106"/>
        <v>0.001233409589</v>
      </c>
      <c r="J330" s="116">
        <f t="shared" si="106"/>
        <v>0.001153645376</v>
      </c>
      <c r="K330" s="116">
        <f t="shared" si="106"/>
        <v>0.0008899896729</v>
      </c>
      <c r="L330" s="116">
        <f t="shared" si="106"/>
        <v>0.0006441676313</v>
      </c>
      <c r="M330" s="116">
        <f t="shared" si="106"/>
        <v>0.0005285312985</v>
      </c>
      <c r="N330" s="116">
        <f t="shared" si="106"/>
        <v>0.001478691519</v>
      </c>
      <c r="O330" s="116">
        <f t="shared" si="106"/>
        <v>0.00187613942</v>
      </c>
      <c r="P330" s="116">
        <f t="shared" si="106"/>
        <v>0.001362256033</v>
      </c>
      <c r="Q330" s="116">
        <f t="shared" si="106"/>
        <v>0.0008645284643</v>
      </c>
      <c r="R330" s="116">
        <f t="shared" si="106"/>
        <v>0.000953970031</v>
      </c>
      <c r="S330" s="116">
        <f t="shared" si="106"/>
        <v>0.001268973483</v>
      </c>
      <c r="T330" s="116">
        <f t="shared" si="106"/>
        <v>0.0009481761185</v>
      </c>
      <c r="U330" s="195">
        <f t="shared" si="106"/>
        <v>0.0009650079588</v>
      </c>
    </row>
    <row r="331" ht="15.75" customHeight="1">
      <c r="A331" s="140" t="s">
        <v>163</v>
      </c>
      <c r="B331" s="116">
        <f t="shared" ref="B331:U331" si="107">B116/B$11</f>
        <v>0.0001288964421</v>
      </c>
      <c r="C331" s="116">
        <f t="shared" si="107"/>
        <v>0.0001084278212</v>
      </c>
      <c r="D331" s="116">
        <f t="shared" si="107"/>
        <v>0.0000975072741</v>
      </c>
      <c r="E331" s="116">
        <f t="shared" si="107"/>
        <v>0.0001127422709</v>
      </c>
      <c r="F331" s="116">
        <f t="shared" si="107"/>
        <v>0.0001136010014</v>
      </c>
      <c r="G331" s="116">
        <f t="shared" si="107"/>
        <v>0.0001321688069</v>
      </c>
      <c r="H331" s="116">
        <f t="shared" si="107"/>
        <v>0.0002012080422</v>
      </c>
      <c r="I331" s="116">
        <f t="shared" si="107"/>
        <v>0.0001806151212</v>
      </c>
      <c r="J331" s="116">
        <f t="shared" si="107"/>
        <v>0.0002034752214</v>
      </c>
      <c r="K331" s="116">
        <f t="shared" si="107"/>
        <v>0.0002222793619</v>
      </c>
      <c r="L331" s="116">
        <f t="shared" si="107"/>
        <v>0.0002709139983</v>
      </c>
      <c r="M331" s="116">
        <f t="shared" si="107"/>
        <v>0.0003231649918</v>
      </c>
      <c r="N331" s="116">
        <f t="shared" si="107"/>
        <v>0.0003522737752</v>
      </c>
      <c r="O331" s="116">
        <f t="shared" si="107"/>
        <v>0.0004176626287</v>
      </c>
      <c r="P331" s="116">
        <f t="shared" si="107"/>
        <v>0.0003797360969</v>
      </c>
      <c r="Q331" s="116">
        <f t="shared" si="107"/>
        <v>0.0004169526943</v>
      </c>
      <c r="R331" s="116">
        <f t="shared" si="107"/>
        <v>0.0004106408103</v>
      </c>
      <c r="S331" s="116">
        <f t="shared" si="107"/>
        <v>0.0002859242451</v>
      </c>
      <c r="T331" s="116">
        <f t="shared" si="107"/>
        <v>0.0002706758698</v>
      </c>
      <c r="U331" s="195">
        <f t="shared" si="107"/>
        <v>0.0002618128396</v>
      </c>
    </row>
    <row r="332" ht="15.75" customHeight="1">
      <c r="A332" s="140" t="s">
        <v>164</v>
      </c>
      <c r="B332" s="116">
        <f t="shared" ref="B332:U332" si="108">B117/B$11</f>
        <v>0.0002450004497</v>
      </c>
      <c r="C332" s="116">
        <f t="shared" si="108"/>
        <v>0.0002548179361</v>
      </c>
      <c r="D332" s="116">
        <f t="shared" si="108"/>
        <v>0.000232746514</v>
      </c>
      <c r="E332" s="116">
        <f t="shared" si="108"/>
        <v>0.0002040940593</v>
      </c>
      <c r="F332" s="116">
        <f t="shared" si="108"/>
        <v>0.0002345352506</v>
      </c>
      <c r="G332" s="116">
        <f t="shared" si="108"/>
        <v>0.0002237293239</v>
      </c>
      <c r="H332" s="116">
        <f t="shared" si="108"/>
        <v>0.0002431072092</v>
      </c>
      <c r="I332" s="116">
        <f t="shared" si="108"/>
        <v>0.0002492686168</v>
      </c>
      <c r="J332" s="116">
        <f t="shared" si="108"/>
        <v>0.0002617625561</v>
      </c>
      <c r="K332" s="116">
        <f t="shared" si="108"/>
        <v>0.0003027022589</v>
      </c>
      <c r="L332" s="116">
        <f t="shared" si="108"/>
        <v>0.0002936617729</v>
      </c>
      <c r="M332" s="116">
        <f t="shared" si="108"/>
        <v>0.0003181421354</v>
      </c>
      <c r="N332" s="116">
        <f t="shared" si="108"/>
        <v>0.0003690259284</v>
      </c>
      <c r="O332" s="116">
        <f t="shared" si="108"/>
        <v>0.0003637735081</v>
      </c>
      <c r="P332" s="116">
        <f t="shared" si="108"/>
        <v>0.0003355054558</v>
      </c>
      <c r="Q332" s="116">
        <f t="shared" si="108"/>
        <v>0.0003238582396</v>
      </c>
      <c r="R332" s="116">
        <f t="shared" si="108"/>
        <v>0.0003227706624</v>
      </c>
      <c r="S332" s="116">
        <f t="shared" si="108"/>
        <v>0.0002704193143</v>
      </c>
      <c r="T332" s="116">
        <f t="shared" si="108"/>
        <v>0.0002611042524</v>
      </c>
      <c r="U332" s="195">
        <f t="shared" si="108"/>
        <v>0.000271034786</v>
      </c>
    </row>
    <row r="333" ht="15.75" customHeight="1">
      <c r="A333" s="140" t="s">
        <v>165</v>
      </c>
      <c r="B333" s="116">
        <f t="shared" ref="B333:U333" si="109">B118/B$11</f>
        <v>0.007455095834</v>
      </c>
      <c r="C333" s="116">
        <f t="shared" si="109"/>
        <v>0.008381155573</v>
      </c>
      <c r="D333" s="116">
        <f t="shared" si="109"/>
        <v>0.007267750137</v>
      </c>
      <c r="E333" s="116">
        <f t="shared" si="109"/>
        <v>0.009106440088</v>
      </c>
      <c r="F333" s="116">
        <f t="shared" si="109"/>
        <v>0.009604165523</v>
      </c>
      <c r="G333" s="116">
        <f t="shared" si="109"/>
        <v>0.009692147114</v>
      </c>
      <c r="H333" s="116">
        <f t="shared" si="109"/>
        <v>0.01023511318</v>
      </c>
      <c r="I333" s="116">
        <f t="shared" si="109"/>
        <v>0.01132783817</v>
      </c>
      <c r="J333" s="116">
        <f t="shared" si="109"/>
        <v>0.01262961046</v>
      </c>
      <c r="K333" s="116">
        <f t="shared" si="109"/>
        <v>0.01343137548</v>
      </c>
      <c r="L333" s="116">
        <f t="shared" si="109"/>
        <v>0.01311281316</v>
      </c>
      <c r="M333" s="116">
        <f t="shared" si="109"/>
        <v>0.01377086051</v>
      </c>
      <c r="N333" s="116">
        <f t="shared" si="109"/>
        <v>0.01481682506</v>
      </c>
      <c r="O333" s="116">
        <f t="shared" si="109"/>
        <v>0.01531271654</v>
      </c>
      <c r="P333" s="116">
        <f t="shared" si="109"/>
        <v>0.01582666302</v>
      </c>
      <c r="Q333" s="116">
        <f t="shared" si="109"/>
        <v>0.01769261317</v>
      </c>
      <c r="R333" s="116">
        <f t="shared" si="109"/>
        <v>0.01856523603</v>
      </c>
      <c r="S333" s="116">
        <f t="shared" si="109"/>
        <v>0.01731867237</v>
      </c>
      <c r="T333" s="116">
        <f t="shared" si="109"/>
        <v>0.02006081797</v>
      </c>
      <c r="U333" s="195">
        <f t="shared" si="109"/>
        <v>0.02157583279</v>
      </c>
    </row>
    <row r="334" ht="15.75" customHeight="1">
      <c r="A334" s="136" t="s">
        <v>166</v>
      </c>
      <c r="B334" s="120">
        <f t="shared" ref="B334:U334" si="110">B119/B$11</f>
        <v>0.00000625930214</v>
      </c>
      <c r="C334" s="120">
        <f t="shared" si="110"/>
        <v>0.000012552973</v>
      </c>
      <c r="D334" s="120">
        <f t="shared" si="110"/>
        <v>0.000003172109959</v>
      </c>
      <c r="E334" s="120">
        <f t="shared" si="110"/>
        <v>0.000002968205521</v>
      </c>
      <c r="F334" s="120">
        <f t="shared" si="110"/>
        <v>0.000007613562061</v>
      </c>
      <c r="G334" s="120">
        <f t="shared" si="110"/>
        <v>0.000002964996476</v>
      </c>
      <c r="H334" s="120">
        <f t="shared" si="110"/>
        <v>0.000003856374435</v>
      </c>
      <c r="I334" s="120">
        <f t="shared" si="110"/>
        <v>0.000002421782018</v>
      </c>
      <c r="J334" s="120">
        <f t="shared" si="110"/>
        <v>0.000001797840737</v>
      </c>
      <c r="K334" s="120">
        <f t="shared" si="110"/>
        <v>0.000001990938812</v>
      </c>
      <c r="L334" s="120">
        <f t="shared" si="110"/>
        <v>0.000002235393247</v>
      </c>
      <c r="M334" s="120">
        <f t="shared" si="110"/>
        <v>0.000003987972987</v>
      </c>
      <c r="N334" s="120">
        <f t="shared" si="110"/>
        <v>0.000006355791293</v>
      </c>
      <c r="O334" s="120">
        <f t="shared" si="110"/>
        <v>0.000007000064147</v>
      </c>
      <c r="P334" s="120">
        <f t="shared" si="110"/>
        <v>0.00001163880839</v>
      </c>
      <c r="Q334" s="120">
        <f t="shared" si="110"/>
        <v>0.000007417919981</v>
      </c>
      <c r="R334" s="120">
        <f t="shared" si="110"/>
        <v>0.000007463372851</v>
      </c>
      <c r="S334" s="120">
        <f t="shared" si="110"/>
        <v>0.000008061343192</v>
      </c>
      <c r="T334" s="120">
        <f t="shared" si="110"/>
        <v>0.000005985756029</v>
      </c>
      <c r="U334" s="196">
        <f t="shared" si="110"/>
        <v>0.000008462541109</v>
      </c>
    </row>
    <row r="335" ht="15.75" customHeight="1">
      <c r="A335" s="136" t="s">
        <v>167</v>
      </c>
      <c r="B335" s="120">
        <f t="shared" ref="B335:U335" si="111">B120/B$11</f>
        <v>0.00001532764582</v>
      </c>
      <c r="C335" s="120">
        <f t="shared" si="111"/>
        <v>0.00004029659392</v>
      </c>
      <c r="D335" s="120">
        <f t="shared" si="111"/>
        <v>0.00006756974813</v>
      </c>
      <c r="E335" s="120">
        <f t="shared" si="111"/>
        <v>0.0000326430363</v>
      </c>
      <c r="F335" s="120">
        <f t="shared" si="111"/>
        <v>0.00004100619118</v>
      </c>
      <c r="G335" s="120">
        <f t="shared" si="111"/>
        <v>0.00004981361831</v>
      </c>
      <c r="H335" s="120">
        <f t="shared" si="111"/>
        <v>0.00006039295407</v>
      </c>
      <c r="I335" s="120">
        <f t="shared" si="111"/>
        <v>0.00005103615636</v>
      </c>
      <c r="J335" s="120">
        <f t="shared" si="111"/>
        <v>0.00005135461215</v>
      </c>
      <c r="K335" s="120">
        <f t="shared" si="111"/>
        <v>0.00006049544944</v>
      </c>
      <c r="L335" s="120">
        <f t="shared" si="111"/>
        <v>0.0000509862507</v>
      </c>
      <c r="M335" s="120">
        <f t="shared" si="111"/>
        <v>0.00004918471556</v>
      </c>
      <c r="N335" s="120">
        <f t="shared" si="111"/>
        <v>0.00004380907622</v>
      </c>
      <c r="O335" s="120">
        <f t="shared" si="111"/>
        <v>0.00003623959589</v>
      </c>
      <c r="P335" s="120">
        <f t="shared" si="111"/>
        <v>0.00004309321518</v>
      </c>
      <c r="Q335" s="120">
        <f t="shared" si="111"/>
        <v>0.00004356293987</v>
      </c>
      <c r="R335" s="120">
        <f t="shared" si="111"/>
        <v>0.00005175928725</v>
      </c>
      <c r="S335" s="120">
        <f t="shared" si="111"/>
        <v>0.00005632779526</v>
      </c>
      <c r="T335" s="120">
        <f t="shared" si="111"/>
        <v>0.00005318854224</v>
      </c>
      <c r="U335" s="196">
        <f t="shared" si="111"/>
        <v>0.00005749942025</v>
      </c>
    </row>
    <row r="336" ht="15.75" customHeight="1">
      <c r="A336" s="23" t="s">
        <v>168</v>
      </c>
      <c r="B336" s="120">
        <f t="shared" ref="B336:U336" si="112">B121/B$11</f>
        <v>0</v>
      </c>
      <c r="C336" s="120">
        <f t="shared" si="112"/>
        <v>0</v>
      </c>
      <c r="D336" s="120">
        <f t="shared" si="112"/>
        <v>0</v>
      </c>
      <c r="E336" s="120">
        <f t="shared" si="112"/>
        <v>0</v>
      </c>
      <c r="F336" s="120">
        <f t="shared" si="112"/>
        <v>0</v>
      </c>
      <c r="G336" s="120">
        <f t="shared" si="112"/>
        <v>0</v>
      </c>
      <c r="H336" s="120">
        <f t="shared" si="112"/>
        <v>0</v>
      </c>
      <c r="I336" s="120">
        <f t="shared" si="112"/>
        <v>0</v>
      </c>
      <c r="J336" s="120">
        <f t="shared" si="112"/>
        <v>0</v>
      </c>
      <c r="K336" s="120">
        <f t="shared" si="112"/>
        <v>0</v>
      </c>
      <c r="L336" s="120">
        <f t="shared" si="112"/>
        <v>0</v>
      </c>
      <c r="M336" s="120">
        <f t="shared" si="112"/>
        <v>0</v>
      </c>
      <c r="N336" s="120">
        <f t="shared" si="112"/>
        <v>0</v>
      </c>
      <c r="O336" s="120">
        <f t="shared" si="112"/>
        <v>0</v>
      </c>
      <c r="P336" s="120">
        <f t="shared" si="112"/>
        <v>0</v>
      </c>
      <c r="Q336" s="120">
        <f t="shared" si="112"/>
        <v>0</v>
      </c>
      <c r="R336" s="120">
        <f t="shared" si="112"/>
        <v>0</v>
      </c>
      <c r="S336" s="120">
        <f t="shared" si="112"/>
        <v>0</v>
      </c>
      <c r="T336" s="120">
        <f t="shared" si="112"/>
        <v>0</v>
      </c>
      <c r="U336" s="196">
        <f t="shared" si="112"/>
        <v>0</v>
      </c>
    </row>
    <row r="337" ht="15.75" customHeight="1">
      <c r="A337" s="136" t="s">
        <v>25</v>
      </c>
      <c r="B337" s="120">
        <f t="shared" ref="B337:U337" si="113">B122/B$11</f>
        <v>0.0003557236938</v>
      </c>
      <c r="C337" s="120">
        <f t="shared" si="113"/>
        <v>0.0003932983972</v>
      </c>
      <c r="D337" s="120">
        <f t="shared" si="113"/>
        <v>0.0004185098404</v>
      </c>
      <c r="E337" s="120">
        <f t="shared" si="113"/>
        <v>0.0004473929945</v>
      </c>
      <c r="F337" s="120">
        <f t="shared" si="113"/>
        <v>0.0005603193171</v>
      </c>
      <c r="G337" s="120">
        <f t="shared" si="113"/>
        <v>0.0006345372044</v>
      </c>
      <c r="H337" s="120">
        <f t="shared" si="113"/>
        <v>0.0008804009631</v>
      </c>
      <c r="I337" s="120">
        <f t="shared" si="113"/>
        <v>0.0009188713799</v>
      </c>
      <c r="J337" s="120">
        <f t="shared" si="113"/>
        <v>0.001438987933</v>
      </c>
      <c r="K337" s="120">
        <f t="shared" si="113"/>
        <v>0.001295164025</v>
      </c>
      <c r="L337" s="120">
        <f t="shared" si="113"/>
        <v>0.001108910776</v>
      </c>
      <c r="M337" s="120">
        <f t="shared" si="113"/>
        <v>0.0009462446789</v>
      </c>
      <c r="N337" s="120">
        <f t="shared" si="113"/>
        <v>0.0006889054584</v>
      </c>
      <c r="O337" s="120">
        <f t="shared" si="113"/>
        <v>0.0004682761175</v>
      </c>
      <c r="P337" s="120">
        <f t="shared" si="113"/>
        <v>0.0005551770146</v>
      </c>
      <c r="Q337" s="120">
        <f t="shared" si="113"/>
        <v>0.0006602205375</v>
      </c>
      <c r="R337" s="120">
        <f t="shared" si="113"/>
        <v>0.0007311231479</v>
      </c>
      <c r="S337" s="120">
        <f t="shared" si="113"/>
        <v>0.0006251199601</v>
      </c>
      <c r="T337" s="120">
        <f t="shared" si="113"/>
        <v>0.000664241634</v>
      </c>
      <c r="U337" s="196">
        <f t="shared" si="113"/>
        <v>0.0008034733512</v>
      </c>
    </row>
    <row r="338" ht="15.75" customHeight="1">
      <c r="A338" s="140" t="s">
        <v>169</v>
      </c>
      <c r="B338" s="116">
        <f t="shared" ref="B338:U338" si="114">B123/B$11</f>
        <v>0</v>
      </c>
      <c r="C338" s="116">
        <f t="shared" si="114"/>
        <v>0</v>
      </c>
      <c r="D338" s="116">
        <f t="shared" si="114"/>
        <v>0</v>
      </c>
      <c r="E338" s="116">
        <f t="shared" si="114"/>
        <v>0</v>
      </c>
      <c r="F338" s="116">
        <f t="shared" si="114"/>
        <v>0.00004395850581</v>
      </c>
      <c r="G338" s="116">
        <f t="shared" si="114"/>
        <v>0.0000605266077</v>
      </c>
      <c r="H338" s="116">
        <f t="shared" si="114"/>
        <v>0.00006393143143</v>
      </c>
      <c r="I338" s="116">
        <f t="shared" si="114"/>
        <v>0.00004505300477</v>
      </c>
      <c r="J338" s="116">
        <f t="shared" si="114"/>
        <v>0.00004739915183</v>
      </c>
      <c r="K338" s="116">
        <f t="shared" si="114"/>
        <v>0.00007114519054</v>
      </c>
      <c r="L338" s="116">
        <f t="shared" si="114"/>
        <v>0.00003910489567</v>
      </c>
      <c r="M338" s="116">
        <f t="shared" si="114"/>
        <v>0.00006705652127</v>
      </c>
      <c r="N338" s="116">
        <f t="shared" si="114"/>
        <v>0.00005878635838</v>
      </c>
      <c r="O338" s="116">
        <f t="shared" si="114"/>
        <v>0.00005132043253</v>
      </c>
      <c r="P338" s="116">
        <f t="shared" si="114"/>
        <v>0.00005832257461</v>
      </c>
      <c r="Q338" s="116">
        <f t="shared" si="114"/>
        <v>0.00007150743358</v>
      </c>
      <c r="R338" s="116">
        <f t="shared" si="114"/>
        <v>0.00004555715477</v>
      </c>
      <c r="S338" s="116">
        <f t="shared" si="114"/>
        <v>0.00004371731395</v>
      </c>
      <c r="T338" s="116">
        <f t="shared" si="114"/>
        <v>0.00002859348924</v>
      </c>
      <c r="U338" s="195">
        <f t="shared" si="114"/>
        <v>0.00006094693667</v>
      </c>
    </row>
    <row r="339" ht="15.75" customHeight="1">
      <c r="A339" s="140" t="s">
        <v>26</v>
      </c>
      <c r="B339" s="116">
        <f t="shared" ref="B339:U339" si="115">B124/B$11</f>
        <v>0.001587726868</v>
      </c>
      <c r="C339" s="116">
        <f t="shared" si="115"/>
        <v>0.001590155608</v>
      </c>
      <c r="D339" s="116">
        <f t="shared" si="115"/>
        <v>0.001583333028</v>
      </c>
      <c r="E339" s="116">
        <f t="shared" si="115"/>
        <v>0.001619845528</v>
      </c>
      <c r="F339" s="116">
        <f t="shared" si="115"/>
        <v>0.001789006765</v>
      </c>
      <c r="G339" s="116">
        <f t="shared" si="115"/>
        <v>0.001641809833</v>
      </c>
      <c r="H339" s="116">
        <f t="shared" si="115"/>
        <v>0.001771949961</v>
      </c>
      <c r="I339" s="116">
        <f t="shared" si="115"/>
        <v>0.001574679302</v>
      </c>
      <c r="J339" s="116">
        <f t="shared" si="115"/>
        <v>0.001602753683</v>
      </c>
      <c r="K339" s="116">
        <f t="shared" si="115"/>
        <v>0.001528319116</v>
      </c>
      <c r="L339" s="116">
        <f t="shared" si="115"/>
        <v>0.001481047618</v>
      </c>
      <c r="M339" s="116">
        <f t="shared" si="115"/>
        <v>0.0012649969</v>
      </c>
      <c r="N339" s="116">
        <f t="shared" si="115"/>
        <v>0.001271751635</v>
      </c>
      <c r="O339" s="116">
        <f t="shared" si="115"/>
        <v>0.001475598704</v>
      </c>
      <c r="P339" s="116">
        <f t="shared" si="115"/>
        <v>0.001402159701</v>
      </c>
      <c r="Q339" s="116">
        <f t="shared" si="115"/>
        <v>0.001479465691</v>
      </c>
      <c r="R339" s="116">
        <f t="shared" si="115"/>
        <v>0.001614894005</v>
      </c>
      <c r="S339" s="116">
        <f t="shared" si="115"/>
        <v>0.001612410811</v>
      </c>
      <c r="T339" s="116">
        <f t="shared" si="115"/>
        <v>0.001692458462</v>
      </c>
      <c r="U339" s="195">
        <f t="shared" si="115"/>
        <v>0.001597588124</v>
      </c>
    </row>
    <row r="340" ht="15.75" customHeight="1">
      <c r="A340" s="140" t="s">
        <v>170</v>
      </c>
      <c r="B340" s="116">
        <f t="shared" ref="B340:U340" si="116">B125/B$11</f>
        <v>0.0001027502212</v>
      </c>
      <c r="C340" s="116">
        <f t="shared" si="116"/>
        <v>0.0001266656999</v>
      </c>
      <c r="D340" s="116">
        <f t="shared" si="116"/>
        <v>0.0001200572093</v>
      </c>
      <c r="E340" s="116">
        <f t="shared" si="116"/>
        <v>0.0001320417991</v>
      </c>
      <c r="F340" s="116">
        <f t="shared" si="116"/>
        <v>0.0001340532798</v>
      </c>
      <c r="G340" s="116">
        <f t="shared" si="116"/>
        <v>0.0002068892343</v>
      </c>
      <c r="H340" s="116">
        <f t="shared" si="116"/>
        <v>0.0002822243608</v>
      </c>
      <c r="I340" s="116">
        <f t="shared" si="116"/>
        <v>0.0003146168013</v>
      </c>
      <c r="J340" s="116">
        <f t="shared" si="116"/>
        <v>0.0003688639269</v>
      </c>
      <c r="K340" s="116">
        <f t="shared" si="116"/>
        <v>0.0004592420805</v>
      </c>
      <c r="L340" s="116">
        <f t="shared" si="116"/>
        <v>0.0005429103833</v>
      </c>
      <c r="M340" s="116">
        <f t="shared" si="116"/>
        <v>0.0008405183534</v>
      </c>
      <c r="N340" s="116">
        <f t="shared" si="116"/>
        <v>0.0008507557297</v>
      </c>
      <c r="O340" s="116">
        <f t="shared" si="116"/>
        <v>0.0006309972877</v>
      </c>
      <c r="P340" s="116">
        <f t="shared" si="116"/>
        <v>0.0005799239534</v>
      </c>
      <c r="Q340" s="116">
        <f t="shared" si="116"/>
        <v>0.0007494596945</v>
      </c>
      <c r="R340" s="116">
        <f t="shared" si="116"/>
        <v>0.0007836001134</v>
      </c>
      <c r="S340" s="116">
        <f t="shared" si="116"/>
        <v>0.0007727040456</v>
      </c>
      <c r="T340" s="116">
        <f t="shared" si="116"/>
        <v>0.0008613221233</v>
      </c>
      <c r="U340" s="195">
        <f t="shared" si="116"/>
        <v>0.0009161071548</v>
      </c>
    </row>
    <row r="341" ht="15.75" customHeight="1">
      <c r="A341" s="136" t="s">
        <v>171</v>
      </c>
      <c r="B341" s="120">
        <f t="shared" ref="B341:U341" si="117">B126/B$11</f>
        <v>0.002077056884</v>
      </c>
      <c r="C341" s="120">
        <f t="shared" si="117"/>
        <v>0.001581654373</v>
      </c>
      <c r="D341" s="120">
        <f t="shared" si="117"/>
        <v>0.001226908349</v>
      </c>
      <c r="E341" s="120">
        <f t="shared" si="117"/>
        <v>0.001246128224</v>
      </c>
      <c r="F341" s="120">
        <f t="shared" si="117"/>
        <v>0.001393471192</v>
      </c>
      <c r="G341" s="120">
        <f t="shared" si="117"/>
        <v>0.001382383126</v>
      </c>
      <c r="H341" s="120">
        <f t="shared" si="117"/>
        <v>0.001881786728</v>
      </c>
      <c r="I341" s="120">
        <f t="shared" si="117"/>
        <v>0.002202816417</v>
      </c>
      <c r="J341" s="120">
        <f t="shared" si="117"/>
        <v>0.002539784272</v>
      </c>
      <c r="K341" s="120">
        <f t="shared" si="117"/>
        <v>0.002769330971</v>
      </c>
      <c r="L341" s="120">
        <f t="shared" si="117"/>
        <v>0.003322166025</v>
      </c>
      <c r="M341" s="120">
        <f t="shared" si="117"/>
        <v>0.003999349448</v>
      </c>
      <c r="N341" s="120">
        <f t="shared" si="117"/>
        <v>0.00413241472</v>
      </c>
      <c r="O341" s="120">
        <f t="shared" si="117"/>
        <v>0.003895507146</v>
      </c>
      <c r="P341" s="120">
        <f t="shared" si="117"/>
        <v>0.003972747745</v>
      </c>
      <c r="Q341" s="120">
        <f t="shared" si="117"/>
        <v>0.0042369281</v>
      </c>
      <c r="R341" s="120">
        <f t="shared" si="117"/>
        <v>0.004927680117</v>
      </c>
      <c r="S341" s="120">
        <f t="shared" si="117"/>
        <v>0.004847588628</v>
      </c>
      <c r="T341" s="120">
        <f t="shared" si="117"/>
        <v>0.003131486802</v>
      </c>
      <c r="U341" s="196">
        <f t="shared" si="117"/>
        <v>0.003788921835</v>
      </c>
    </row>
    <row r="342" ht="15.75" customHeight="1">
      <c r="A342" s="140" t="s">
        <v>79</v>
      </c>
      <c r="B342" s="116">
        <f t="shared" ref="B342:U342" si="118">B127/B$11</f>
        <v>0.00008585489746</v>
      </c>
      <c r="C342" s="116">
        <f t="shared" si="118"/>
        <v>0.00008855003338</v>
      </c>
      <c r="D342" s="116">
        <f t="shared" si="118"/>
        <v>0.00007920956742</v>
      </c>
      <c r="E342" s="116">
        <f t="shared" si="118"/>
        <v>0.00013742709</v>
      </c>
      <c r="F342" s="116">
        <f t="shared" si="118"/>
        <v>0.0002020581505</v>
      </c>
      <c r="G342" s="116">
        <f t="shared" si="118"/>
        <v>0.0001699630759</v>
      </c>
      <c r="H342" s="116">
        <f t="shared" si="118"/>
        <v>0.0002201120995</v>
      </c>
      <c r="I342" s="116">
        <f t="shared" si="118"/>
        <v>0.0001454856551</v>
      </c>
      <c r="J342" s="116">
        <f t="shared" si="118"/>
        <v>0.0001486866439</v>
      </c>
      <c r="K342" s="116">
        <f t="shared" si="118"/>
        <v>0.00021423019</v>
      </c>
      <c r="L342" s="116">
        <f t="shared" si="118"/>
        <v>0.0002181708499</v>
      </c>
      <c r="M342" s="116">
        <f t="shared" si="118"/>
        <v>0.0002329875344</v>
      </c>
      <c r="N342" s="116">
        <f t="shared" si="118"/>
        <v>0.0002181066715</v>
      </c>
      <c r="O342" s="116">
        <f t="shared" si="118"/>
        <v>0.0001284315686</v>
      </c>
      <c r="P342" s="116">
        <f t="shared" si="118"/>
        <v>0.0001194975178</v>
      </c>
      <c r="Q342" s="116">
        <f t="shared" si="118"/>
        <v>0.0001280848098</v>
      </c>
      <c r="R342" s="116">
        <f t="shared" si="118"/>
        <v>0.00007932245261</v>
      </c>
      <c r="S342" s="116">
        <f t="shared" si="118"/>
        <v>0.00008619679872</v>
      </c>
      <c r="T342" s="116">
        <f t="shared" si="118"/>
        <v>0.0001194807233</v>
      </c>
      <c r="U342" s="195">
        <f t="shared" si="118"/>
        <v>0.0001549554139</v>
      </c>
    </row>
    <row r="343" ht="15.75" customHeight="1">
      <c r="A343" s="136" t="s">
        <v>172</v>
      </c>
      <c r="B343" s="120">
        <f t="shared" ref="B343:U343" si="119">B128/B$11</f>
        <v>0.0000001140959194</v>
      </c>
      <c r="C343" s="120">
        <f t="shared" si="119"/>
        <v>0.0000001668561127</v>
      </c>
      <c r="D343" s="120">
        <f t="shared" si="119"/>
        <v>0.00000003937248604</v>
      </c>
      <c r="E343" s="120">
        <f t="shared" si="119"/>
        <v>0</v>
      </c>
      <c r="F343" s="120">
        <f t="shared" si="119"/>
        <v>0.00000004180123427</v>
      </c>
      <c r="G343" s="120">
        <f t="shared" si="119"/>
        <v>0.0000000006989619227</v>
      </c>
      <c r="H343" s="120">
        <f t="shared" si="119"/>
        <v>0.00000001664382579</v>
      </c>
      <c r="I343" s="120">
        <f t="shared" si="119"/>
        <v>0.0000000139437855</v>
      </c>
      <c r="J343" s="120">
        <f t="shared" si="119"/>
        <v>0.00000009745108008</v>
      </c>
      <c r="K343" s="120">
        <f t="shared" si="119"/>
        <v>0.0000004744281749</v>
      </c>
      <c r="L343" s="120">
        <f t="shared" si="119"/>
        <v>0.0000004866439328</v>
      </c>
      <c r="M343" s="120">
        <f t="shared" si="119"/>
        <v>0.00000117491721</v>
      </c>
      <c r="N343" s="120">
        <f t="shared" si="119"/>
        <v>0.000002139924766</v>
      </c>
      <c r="O343" s="120">
        <f t="shared" si="119"/>
        <v>0.0000005950974779</v>
      </c>
      <c r="P343" s="120">
        <f t="shared" si="119"/>
        <v>0.0000001765123167</v>
      </c>
      <c r="Q343" s="120">
        <f t="shared" si="119"/>
        <v>0.0000007661682566</v>
      </c>
      <c r="R343" s="120">
        <f t="shared" si="119"/>
        <v>0.0000004911272385</v>
      </c>
      <c r="S343" s="120">
        <f t="shared" si="119"/>
        <v>0.0000007491107279</v>
      </c>
      <c r="T343" s="120">
        <f t="shared" si="119"/>
        <v>0.000003354438739</v>
      </c>
      <c r="U343" s="196">
        <f t="shared" si="119"/>
        <v>0.000003511797336</v>
      </c>
    </row>
    <row r="344" ht="15.75" customHeight="1">
      <c r="A344" s="136" t="s">
        <v>173</v>
      </c>
      <c r="B344" s="120">
        <f t="shared" ref="B344:U344" si="120">B129/B$11</f>
        <v>0.0002784168626</v>
      </c>
      <c r="C344" s="120">
        <f t="shared" si="120"/>
        <v>0.0002751339319</v>
      </c>
      <c r="D344" s="120">
        <f t="shared" si="120"/>
        <v>0.0002466502512</v>
      </c>
      <c r="E344" s="120">
        <f t="shared" si="120"/>
        <v>0.0002681251465</v>
      </c>
      <c r="F344" s="120">
        <f t="shared" si="120"/>
        <v>0.0003166713974</v>
      </c>
      <c r="G344" s="120">
        <f t="shared" si="120"/>
        <v>0.0002625384857</v>
      </c>
      <c r="H344" s="120">
        <f t="shared" si="120"/>
        <v>0.0003402738642</v>
      </c>
      <c r="I344" s="120">
        <f t="shared" si="120"/>
        <v>0.0004634768525</v>
      </c>
      <c r="J344" s="120">
        <f t="shared" si="120"/>
        <v>0.0006222256731</v>
      </c>
      <c r="K344" s="120">
        <f t="shared" si="120"/>
        <v>0.0009606496972</v>
      </c>
      <c r="L344" s="120">
        <f t="shared" si="120"/>
        <v>0.001000850925</v>
      </c>
      <c r="M344" s="120">
        <f t="shared" si="120"/>
        <v>0.000974933237</v>
      </c>
      <c r="N344" s="120">
        <f t="shared" si="120"/>
        <v>0.0003637416333</v>
      </c>
      <c r="O344" s="120">
        <f t="shared" si="120"/>
        <v>0.0004108253787</v>
      </c>
      <c r="P344" s="120">
        <f t="shared" si="120"/>
        <v>0.0004274525262</v>
      </c>
      <c r="Q344" s="120">
        <f t="shared" si="120"/>
        <v>0.00043235865</v>
      </c>
      <c r="R344" s="120">
        <f t="shared" si="120"/>
        <v>0.0005933865739</v>
      </c>
      <c r="S344" s="120">
        <f t="shared" si="120"/>
        <v>0.0004510179729</v>
      </c>
      <c r="T344" s="120">
        <f t="shared" si="120"/>
        <v>0.0005801429963</v>
      </c>
      <c r="U344" s="196">
        <f t="shared" si="120"/>
        <v>0.0004605430021</v>
      </c>
    </row>
    <row r="345" ht="15.75" customHeight="1">
      <c r="A345" s="140" t="s">
        <v>67</v>
      </c>
      <c r="B345" s="116">
        <f t="shared" ref="B345:U345" si="121">B130/B$11</f>
        <v>0.00001741560114</v>
      </c>
      <c r="C345" s="116">
        <f t="shared" si="121"/>
        <v>0.00001391815938</v>
      </c>
      <c r="D345" s="116">
        <f t="shared" si="121"/>
        <v>0.00001988048062</v>
      </c>
      <c r="E345" s="116">
        <f t="shared" si="121"/>
        <v>0.00001978562866</v>
      </c>
      <c r="F345" s="116">
        <f t="shared" si="121"/>
        <v>0.00002529056636</v>
      </c>
      <c r="G345" s="116">
        <f t="shared" si="121"/>
        <v>0.00003704358398</v>
      </c>
      <c r="H345" s="116">
        <f t="shared" si="121"/>
        <v>0.00004630645211</v>
      </c>
      <c r="I345" s="116">
        <f t="shared" si="121"/>
        <v>0.0002580582721</v>
      </c>
      <c r="J345" s="116">
        <f t="shared" si="121"/>
        <v>0.00007119881263</v>
      </c>
      <c r="K345" s="116">
        <f t="shared" si="121"/>
        <v>0.00004717582962</v>
      </c>
      <c r="L345" s="116">
        <f t="shared" si="121"/>
        <v>0.00004089665073</v>
      </c>
      <c r="M345" s="116">
        <f t="shared" si="121"/>
        <v>0.00003874579815</v>
      </c>
      <c r="N345" s="116">
        <f t="shared" si="121"/>
        <v>0.00004653580403</v>
      </c>
      <c r="O345" s="116">
        <f t="shared" si="121"/>
        <v>0.00004082953885</v>
      </c>
      <c r="P345" s="116">
        <f t="shared" si="121"/>
        <v>0.00003752493387</v>
      </c>
      <c r="Q345" s="116">
        <f t="shared" si="121"/>
        <v>0.00005377370552</v>
      </c>
      <c r="R345" s="116">
        <f t="shared" si="121"/>
        <v>0.00006246722196</v>
      </c>
      <c r="S345" s="116">
        <f t="shared" si="121"/>
        <v>0.00004710820867</v>
      </c>
      <c r="T345" s="116">
        <f t="shared" si="121"/>
        <v>0.0000451527027</v>
      </c>
      <c r="U345" s="195">
        <f t="shared" si="121"/>
        <v>0.00004699213375</v>
      </c>
    </row>
    <row r="346" ht="15.75" customHeight="1">
      <c r="A346" s="140" t="s">
        <v>27</v>
      </c>
      <c r="B346" s="116">
        <f t="shared" ref="B346:U346" si="122">B131/B$11</f>
        <v>0.001831269172</v>
      </c>
      <c r="C346" s="116">
        <f t="shared" si="122"/>
        <v>0.001815809118</v>
      </c>
      <c r="D346" s="116">
        <f t="shared" si="122"/>
        <v>0.001776273959</v>
      </c>
      <c r="E346" s="116">
        <f t="shared" si="122"/>
        <v>0.00167171172</v>
      </c>
      <c r="F346" s="116">
        <f t="shared" si="122"/>
        <v>0.001772264141</v>
      </c>
      <c r="G346" s="116">
        <f t="shared" si="122"/>
        <v>0.001754066613</v>
      </c>
      <c r="H346" s="116">
        <f t="shared" si="122"/>
        <v>0.001735420092</v>
      </c>
      <c r="I346" s="116">
        <f t="shared" si="122"/>
        <v>0.001752171016</v>
      </c>
      <c r="J346" s="116">
        <f t="shared" si="122"/>
        <v>0.001968350102</v>
      </c>
      <c r="K346" s="116">
        <f t="shared" si="122"/>
        <v>0.001886270781</v>
      </c>
      <c r="L346" s="116">
        <f t="shared" si="122"/>
        <v>0.001870380419</v>
      </c>
      <c r="M346" s="116">
        <f t="shared" si="122"/>
        <v>0.002022778369</v>
      </c>
      <c r="N346" s="116">
        <f t="shared" si="122"/>
        <v>0.002157054682</v>
      </c>
      <c r="O346" s="116">
        <f t="shared" si="122"/>
        <v>0.002272026011</v>
      </c>
      <c r="P346" s="116">
        <f t="shared" si="122"/>
        <v>0.002244700528</v>
      </c>
      <c r="Q346" s="116">
        <f t="shared" si="122"/>
        <v>0.002325042817</v>
      </c>
      <c r="R346" s="116">
        <f t="shared" si="122"/>
        <v>0.002296051861</v>
      </c>
      <c r="S346" s="116">
        <f t="shared" si="122"/>
        <v>0.002338503479</v>
      </c>
      <c r="T346" s="116">
        <f t="shared" si="122"/>
        <v>0.002546523195</v>
      </c>
      <c r="U346" s="195">
        <f t="shared" si="122"/>
        <v>0.002553268115</v>
      </c>
    </row>
    <row r="347" ht="15.75" customHeight="1">
      <c r="A347" s="140" t="s">
        <v>174</v>
      </c>
      <c r="B347" s="116">
        <f t="shared" ref="B347:U347" si="123">B132/B$11</f>
        <v>0.0001581597635</v>
      </c>
      <c r="C347" s="116">
        <f t="shared" si="123"/>
        <v>0.0001712263945</v>
      </c>
      <c r="D347" s="116">
        <f t="shared" si="123"/>
        <v>0.0001496115097</v>
      </c>
      <c r="E347" s="116">
        <f t="shared" si="123"/>
        <v>0.0001679358255</v>
      </c>
      <c r="F347" s="116">
        <f t="shared" si="123"/>
        <v>0.0001744045849</v>
      </c>
      <c r="G347" s="116">
        <f t="shared" si="123"/>
        <v>0.0001786644529</v>
      </c>
      <c r="H347" s="116">
        <f t="shared" si="123"/>
        <v>0.0001608259598</v>
      </c>
      <c r="I347" s="116">
        <f t="shared" si="123"/>
        <v>0.000189859851</v>
      </c>
      <c r="J347" s="116">
        <f t="shared" si="123"/>
        <v>0.0002223090912</v>
      </c>
      <c r="K347" s="116">
        <f t="shared" si="123"/>
        <v>0.00022787</v>
      </c>
      <c r="L347" s="116">
        <f t="shared" si="123"/>
        <v>0.0002367194531</v>
      </c>
      <c r="M347" s="116">
        <f t="shared" si="123"/>
        <v>0.0002425546564</v>
      </c>
      <c r="N347" s="116">
        <f t="shared" si="123"/>
        <v>0.000293082045</v>
      </c>
      <c r="O347" s="116">
        <f t="shared" si="123"/>
        <v>0.0002955062474</v>
      </c>
      <c r="P347" s="116">
        <f t="shared" si="123"/>
        <v>0.0002751131532</v>
      </c>
      <c r="Q347" s="116">
        <f t="shared" si="123"/>
        <v>0.0001904202751</v>
      </c>
      <c r="R347" s="116">
        <f t="shared" si="123"/>
        <v>0.0002009627016</v>
      </c>
      <c r="S347" s="116">
        <f t="shared" si="123"/>
        <v>0.0001879282763</v>
      </c>
      <c r="T347" s="116">
        <f t="shared" si="123"/>
        <v>0.0002362590368</v>
      </c>
      <c r="U347" s="195">
        <f t="shared" si="123"/>
        <v>0.0002013398008</v>
      </c>
    </row>
    <row r="348" ht="15.75" customHeight="1">
      <c r="A348" s="140" t="s">
        <v>61</v>
      </c>
      <c r="B348" s="116">
        <f t="shared" ref="B348:U348" si="124">B133/B$11</f>
        <v>0.00004412317397</v>
      </c>
      <c r="C348" s="116">
        <f t="shared" si="124"/>
        <v>0.00004212695491</v>
      </c>
      <c r="D348" s="116">
        <f t="shared" si="124"/>
        <v>0.00004449090923</v>
      </c>
      <c r="E348" s="116">
        <f t="shared" si="124"/>
        <v>0.00007406271369</v>
      </c>
      <c r="F348" s="116">
        <f t="shared" si="124"/>
        <v>0.00002519139089</v>
      </c>
      <c r="G348" s="116">
        <f t="shared" si="124"/>
        <v>0.0001165959352</v>
      </c>
      <c r="H348" s="116">
        <f t="shared" si="124"/>
        <v>0.0002361068161</v>
      </c>
      <c r="I348" s="116">
        <f t="shared" si="124"/>
        <v>0.0001724896971</v>
      </c>
      <c r="J348" s="116">
        <f t="shared" si="124"/>
        <v>0.00007488825785</v>
      </c>
      <c r="K348" s="116">
        <f t="shared" si="124"/>
        <v>0.00007729079255</v>
      </c>
      <c r="L348" s="116">
        <f t="shared" si="124"/>
        <v>0.00008326862478</v>
      </c>
      <c r="M348" s="116">
        <f t="shared" si="124"/>
        <v>0.0001040416513</v>
      </c>
      <c r="N348" s="116">
        <f t="shared" si="124"/>
        <v>0.00007676120053</v>
      </c>
      <c r="O348" s="116">
        <f t="shared" si="124"/>
        <v>0.00004767858699</v>
      </c>
      <c r="P348" s="116">
        <f t="shared" si="124"/>
        <v>0.00004300693984</v>
      </c>
      <c r="Q348" s="116">
        <f t="shared" si="124"/>
        <v>0.00004597049632</v>
      </c>
      <c r="R348" s="116">
        <f t="shared" si="124"/>
        <v>0.0001150106317</v>
      </c>
      <c r="S348" s="116">
        <f t="shared" si="124"/>
        <v>0.00011711278</v>
      </c>
      <c r="T348" s="116">
        <f t="shared" si="124"/>
        <v>0.0001164808551</v>
      </c>
      <c r="U348" s="195">
        <f t="shared" si="124"/>
        <v>0.0001880868008</v>
      </c>
    </row>
    <row r="349" ht="15.75" customHeight="1">
      <c r="A349" s="140" t="s">
        <v>28</v>
      </c>
      <c r="B349" s="116">
        <f t="shared" ref="B349:U349" si="125">B134/B$11</f>
        <v>0.004075444631</v>
      </c>
      <c r="C349" s="116">
        <f t="shared" si="125"/>
        <v>0.002896485598</v>
      </c>
      <c r="D349" s="116">
        <f t="shared" si="125"/>
        <v>0.003022707123</v>
      </c>
      <c r="E349" s="116">
        <f t="shared" si="125"/>
        <v>0.002943592946</v>
      </c>
      <c r="F349" s="116">
        <f t="shared" si="125"/>
        <v>0.003114160807</v>
      </c>
      <c r="G349" s="116">
        <f t="shared" si="125"/>
        <v>0.004729911677</v>
      </c>
      <c r="H349" s="116">
        <f t="shared" si="125"/>
        <v>0.004556741632</v>
      </c>
      <c r="I349" s="116">
        <f t="shared" si="125"/>
        <v>0.004244516194</v>
      </c>
      <c r="J349" s="116">
        <f t="shared" si="125"/>
        <v>0.004849152049</v>
      </c>
      <c r="K349" s="116">
        <f t="shared" si="125"/>
        <v>0.004537482315</v>
      </c>
      <c r="L349" s="116">
        <f t="shared" si="125"/>
        <v>0.005451594931</v>
      </c>
      <c r="M349" s="116">
        <f t="shared" si="125"/>
        <v>0.006571947659</v>
      </c>
      <c r="N349" s="116">
        <f t="shared" si="125"/>
        <v>0.006010775644</v>
      </c>
      <c r="O349" s="116">
        <f t="shared" si="125"/>
        <v>0.004749403126</v>
      </c>
      <c r="P349" s="116">
        <f t="shared" si="125"/>
        <v>0.00537701679</v>
      </c>
      <c r="Q349" s="116">
        <f t="shared" si="125"/>
        <v>0.005412505641</v>
      </c>
      <c r="R349" s="116">
        <f t="shared" si="125"/>
        <v>0.006653479219</v>
      </c>
      <c r="S349" s="116">
        <f t="shared" si="125"/>
        <v>0.006485632625</v>
      </c>
      <c r="T349" s="116">
        <f t="shared" si="125"/>
        <v>0.006733316068</v>
      </c>
      <c r="U349" s="195">
        <f t="shared" si="125"/>
        <v>0.006205385686</v>
      </c>
    </row>
    <row r="350" ht="15.75" customHeight="1">
      <c r="A350" s="136" t="s">
        <v>175</v>
      </c>
      <c r="B350" s="120">
        <f t="shared" ref="B350:U350" si="126">B135/B$11</f>
        <v>0.00005506269072</v>
      </c>
      <c r="C350" s="120">
        <f t="shared" si="126"/>
        <v>0.00004451013212</v>
      </c>
      <c r="D350" s="120">
        <f t="shared" si="126"/>
        <v>0.0000282143235</v>
      </c>
      <c r="E350" s="120">
        <f t="shared" si="126"/>
        <v>0.00002914744795</v>
      </c>
      <c r="F350" s="120">
        <f t="shared" si="126"/>
        <v>0.00006195270771</v>
      </c>
      <c r="G350" s="120">
        <f t="shared" si="126"/>
        <v>0.00004943128614</v>
      </c>
      <c r="H350" s="120">
        <f t="shared" si="126"/>
        <v>0.00004661103412</v>
      </c>
      <c r="I350" s="120">
        <f t="shared" si="126"/>
        <v>0.00003345431046</v>
      </c>
      <c r="J350" s="120">
        <f t="shared" si="126"/>
        <v>0.00004836260061</v>
      </c>
      <c r="K350" s="120">
        <f t="shared" si="126"/>
        <v>0.00004331841618</v>
      </c>
      <c r="L350" s="120">
        <f t="shared" si="126"/>
        <v>0.00002873507933</v>
      </c>
      <c r="M350" s="120">
        <f t="shared" si="126"/>
        <v>0.00003273032449</v>
      </c>
      <c r="N350" s="120">
        <f t="shared" si="126"/>
        <v>0.00003790423364</v>
      </c>
      <c r="O350" s="120">
        <f t="shared" si="126"/>
        <v>0.00004244776982</v>
      </c>
      <c r="P350" s="120">
        <f t="shared" si="126"/>
        <v>0.00003420905537</v>
      </c>
      <c r="Q350" s="120">
        <f t="shared" si="126"/>
        <v>0.0000432149367</v>
      </c>
      <c r="R350" s="120">
        <f t="shared" si="126"/>
        <v>0.00005396675809</v>
      </c>
      <c r="S350" s="120">
        <f t="shared" si="126"/>
        <v>0.00006057597555</v>
      </c>
      <c r="T350" s="120">
        <f t="shared" si="126"/>
        <v>0.00006671278732</v>
      </c>
      <c r="U350" s="196">
        <f t="shared" si="126"/>
        <v>0.00006537369357</v>
      </c>
    </row>
    <row r="351" ht="15.75" customHeight="1">
      <c r="A351" s="23" t="s">
        <v>526</v>
      </c>
      <c r="B351" s="120">
        <f t="shared" ref="B351:U351" si="127">B136/B$11</f>
        <v>0</v>
      </c>
      <c r="C351" s="120">
        <f t="shared" si="127"/>
        <v>0</v>
      </c>
      <c r="D351" s="120">
        <f t="shared" si="127"/>
        <v>0</v>
      </c>
      <c r="E351" s="120">
        <f t="shared" si="127"/>
        <v>0</v>
      </c>
      <c r="F351" s="120">
        <f t="shared" si="127"/>
        <v>0</v>
      </c>
      <c r="G351" s="120">
        <f t="shared" si="127"/>
        <v>0</v>
      </c>
      <c r="H351" s="120">
        <f t="shared" si="127"/>
        <v>0</v>
      </c>
      <c r="I351" s="120">
        <f t="shared" si="127"/>
        <v>0</v>
      </c>
      <c r="J351" s="120">
        <f t="shared" si="127"/>
        <v>0</v>
      </c>
      <c r="K351" s="120">
        <f t="shared" si="127"/>
        <v>0</v>
      </c>
      <c r="L351" s="120">
        <f t="shared" si="127"/>
        <v>0</v>
      </c>
      <c r="M351" s="120">
        <f t="shared" si="127"/>
        <v>0</v>
      </c>
      <c r="N351" s="120">
        <f t="shared" si="127"/>
        <v>0</v>
      </c>
      <c r="O351" s="120">
        <f t="shared" si="127"/>
        <v>0</v>
      </c>
      <c r="P351" s="120">
        <f t="shared" si="127"/>
        <v>0</v>
      </c>
      <c r="Q351" s="120">
        <f t="shared" si="127"/>
        <v>0</v>
      </c>
      <c r="R351" s="120">
        <f t="shared" si="127"/>
        <v>0</v>
      </c>
      <c r="S351" s="120">
        <f t="shared" si="127"/>
        <v>0</v>
      </c>
      <c r="T351" s="120">
        <f t="shared" si="127"/>
        <v>0</v>
      </c>
      <c r="U351" s="196">
        <f t="shared" si="127"/>
        <v>0</v>
      </c>
    </row>
    <row r="352" ht="15.75" customHeight="1">
      <c r="A352" s="136" t="s">
        <v>176</v>
      </c>
      <c r="B352" s="120">
        <f t="shared" ref="B352:U352" si="128">B137/B$11</f>
        <v>0.002052067595</v>
      </c>
      <c r="C352" s="120">
        <f t="shared" si="128"/>
        <v>0.00173346984</v>
      </c>
      <c r="D352" s="120">
        <f t="shared" si="128"/>
        <v>0.001734890851</v>
      </c>
      <c r="E352" s="120">
        <f t="shared" si="128"/>
        <v>0.001755370531</v>
      </c>
      <c r="F352" s="120">
        <f t="shared" si="128"/>
        <v>0.001804910905</v>
      </c>
      <c r="G352" s="120">
        <f t="shared" si="128"/>
        <v>0.00179013165</v>
      </c>
      <c r="H352" s="120">
        <f t="shared" si="128"/>
        <v>0.002226405463</v>
      </c>
      <c r="I352" s="120">
        <f t="shared" si="128"/>
        <v>0.001797684165</v>
      </c>
      <c r="J352" s="120">
        <f t="shared" si="128"/>
        <v>0.001994255759</v>
      </c>
      <c r="K352" s="120">
        <f t="shared" si="128"/>
        <v>0.001473964387</v>
      </c>
      <c r="L352" s="120">
        <f t="shared" si="128"/>
        <v>0.001239070147</v>
      </c>
      <c r="M352" s="120">
        <f t="shared" si="128"/>
        <v>0.00116614034</v>
      </c>
      <c r="N352" s="120">
        <f t="shared" si="128"/>
        <v>0.001252523427</v>
      </c>
      <c r="O352" s="120">
        <f t="shared" si="128"/>
        <v>0.001229483187</v>
      </c>
      <c r="P352" s="120">
        <f t="shared" si="128"/>
        <v>0.001089456027</v>
      </c>
      <c r="Q352" s="120">
        <f t="shared" si="128"/>
        <v>0.001063411872</v>
      </c>
      <c r="R352" s="120">
        <f t="shared" si="128"/>
        <v>0.001380448594</v>
      </c>
      <c r="S352" s="120">
        <f t="shared" si="128"/>
        <v>0.001365317854</v>
      </c>
      <c r="T352" s="120">
        <f t="shared" si="128"/>
        <v>0.001310034301</v>
      </c>
      <c r="U352" s="196">
        <f t="shared" si="128"/>
        <v>0.001444624306</v>
      </c>
    </row>
    <row r="353" ht="15.75" customHeight="1">
      <c r="A353" s="140" t="s">
        <v>177</v>
      </c>
      <c r="B353" s="116">
        <f t="shared" ref="B353:U353" si="129">B138/B$11</f>
        <v>0.0001870237492</v>
      </c>
      <c r="C353" s="116">
        <f t="shared" si="129"/>
        <v>0.0001871164898</v>
      </c>
      <c r="D353" s="116">
        <f t="shared" si="129"/>
        <v>0.0002506623076</v>
      </c>
      <c r="E353" s="116">
        <f t="shared" si="129"/>
        <v>0.0003504267979</v>
      </c>
      <c r="F353" s="116">
        <f t="shared" si="129"/>
        <v>0.0004491821297</v>
      </c>
      <c r="G353" s="116">
        <f t="shared" si="129"/>
        <v>0.000555335732</v>
      </c>
      <c r="H353" s="116">
        <f t="shared" si="129"/>
        <v>0.0006220222115</v>
      </c>
      <c r="I353" s="116">
        <f t="shared" si="129"/>
        <v>0.0005986301625</v>
      </c>
      <c r="J353" s="116">
        <f t="shared" si="129"/>
        <v>0.0005258023068</v>
      </c>
      <c r="K353" s="116">
        <f t="shared" si="129"/>
        <v>0.0008842208801</v>
      </c>
      <c r="L353" s="116">
        <f t="shared" si="129"/>
        <v>0.00086049693</v>
      </c>
      <c r="M353" s="116">
        <f t="shared" si="129"/>
        <v>0.000881777501</v>
      </c>
      <c r="N353" s="116">
        <f t="shared" si="129"/>
        <v>0.0009281624574</v>
      </c>
      <c r="O353" s="116">
        <f t="shared" si="129"/>
        <v>0.00102643555</v>
      </c>
      <c r="P353" s="116">
        <f t="shared" si="129"/>
        <v>0.001023455387</v>
      </c>
      <c r="Q353" s="116">
        <f t="shared" si="129"/>
        <v>0.001152960142</v>
      </c>
      <c r="R353" s="116">
        <f t="shared" si="129"/>
        <v>0.00120918328</v>
      </c>
      <c r="S353" s="116">
        <f t="shared" si="129"/>
        <v>0.001188557857</v>
      </c>
      <c r="T353" s="116">
        <f t="shared" si="129"/>
        <v>0.001060486606</v>
      </c>
      <c r="U353" s="195">
        <f t="shared" si="129"/>
        <v>0.001170271957</v>
      </c>
    </row>
    <row r="354" ht="15.75" customHeight="1">
      <c r="A354" s="140" t="s">
        <v>29</v>
      </c>
      <c r="B354" s="116">
        <f t="shared" ref="B354:U354" si="130">B139/B$11</f>
        <v>0.004232938074</v>
      </c>
      <c r="C354" s="116">
        <f t="shared" si="130"/>
        <v>0.004155883513</v>
      </c>
      <c r="D354" s="116">
        <f t="shared" si="130"/>
        <v>0.004498519142</v>
      </c>
      <c r="E354" s="116">
        <f t="shared" si="130"/>
        <v>0.004375280458</v>
      </c>
      <c r="F354" s="116">
        <f t="shared" si="130"/>
        <v>0.004779560503</v>
      </c>
      <c r="G354" s="116">
        <f t="shared" si="130"/>
        <v>0.004229464726</v>
      </c>
      <c r="H354" s="116">
        <f t="shared" si="130"/>
        <v>0.004589596544</v>
      </c>
      <c r="I354" s="116">
        <f t="shared" si="130"/>
        <v>0.004397231068</v>
      </c>
      <c r="J354" s="116">
        <f t="shared" si="130"/>
        <v>0.00444573355</v>
      </c>
      <c r="K354" s="116">
        <f t="shared" si="130"/>
        <v>0.004527807787</v>
      </c>
      <c r="L354" s="116">
        <f t="shared" si="130"/>
        <v>0.004988483288</v>
      </c>
      <c r="M354" s="116">
        <f t="shared" si="130"/>
        <v>0.005654494856</v>
      </c>
      <c r="N354" s="116">
        <f t="shared" si="130"/>
        <v>0.007222696596</v>
      </c>
      <c r="O354" s="116">
        <f t="shared" si="130"/>
        <v>0.008243874035</v>
      </c>
      <c r="P354" s="116">
        <f t="shared" si="130"/>
        <v>0.00805950616</v>
      </c>
      <c r="Q354" s="116">
        <f t="shared" si="130"/>
        <v>0.006802557773</v>
      </c>
      <c r="R354" s="116">
        <f t="shared" si="130"/>
        <v>0.006471080086</v>
      </c>
      <c r="S354" s="116">
        <f t="shared" si="130"/>
        <v>0.005933232425</v>
      </c>
      <c r="T354" s="116">
        <f t="shared" si="130"/>
        <v>0.007210680631</v>
      </c>
      <c r="U354" s="195">
        <f t="shared" si="130"/>
        <v>0.006425146562</v>
      </c>
    </row>
    <row r="355" ht="15.75" customHeight="1">
      <c r="A355" s="136" t="s">
        <v>178</v>
      </c>
      <c r="B355" s="120">
        <f t="shared" ref="B355:U355" si="131">B140/B$11</f>
        <v>0.0000004312825755</v>
      </c>
      <c r="C355" s="120">
        <f t="shared" si="131"/>
        <v>0.0000007297848161</v>
      </c>
      <c r="D355" s="120">
        <f t="shared" si="131"/>
        <v>0.0000008963802656</v>
      </c>
      <c r="E355" s="120">
        <f t="shared" si="131"/>
        <v>0.0000007079933891</v>
      </c>
      <c r="F355" s="120">
        <f t="shared" si="131"/>
        <v>0.0000006253792499</v>
      </c>
      <c r="G355" s="120">
        <f t="shared" si="131"/>
        <v>0.000002136726598</v>
      </c>
      <c r="H355" s="120">
        <f t="shared" si="131"/>
        <v>0.000001085177441</v>
      </c>
      <c r="I355" s="120">
        <f t="shared" si="131"/>
        <v>0.000001245433569</v>
      </c>
      <c r="J355" s="120">
        <f t="shared" si="131"/>
        <v>0.0000006289545385</v>
      </c>
      <c r="K355" s="120">
        <f t="shared" si="131"/>
        <v>0.0000008004755215</v>
      </c>
      <c r="L355" s="120">
        <f t="shared" si="131"/>
        <v>0.000001442276809</v>
      </c>
      <c r="M355" s="120">
        <f t="shared" si="131"/>
        <v>0.000004464002308</v>
      </c>
      <c r="N355" s="120">
        <f t="shared" si="131"/>
        <v>0.000009656174953</v>
      </c>
      <c r="O355" s="120">
        <f t="shared" si="131"/>
        <v>0.000009209617193</v>
      </c>
      <c r="P355" s="120">
        <f t="shared" si="131"/>
        <v>0.000007575943845</v>
      </c>
      <c r="Q355" s="120">
        <f t="shared" si="131"/>
        <v>0.00000550630813</v>
      </c>
      <c r="R355" s="120">
        <f t="shared" si="131"/>
        <v>0.000007455367517</v>
      </c>
      <c r="S355" s="120">
        <f t="shared" si="131"/>
        <v>0.000009304581109</v>
      </c>
      <c r="T355" s="120">
        <f t="shared" si="131"/>
        <v>0.00001087805486</v>
      </c>
      <c r="U355" s="196">
        <f t="shared" si="131"/>
        <v>0.00001507262304</v>
      </c>
    </row>
    <row r="356" ht="15.75" customHeight="1">
      <c r="A356" s="136" t="s">
        <v>179</v>
      </c>
      <c r="B356" s="120">
        <f t="shared" ref="B356:U356" si="132">B141/B$11</f>
        <v>0.003377223242</v>
      </c>
      <c r="C356" s="120">
        <f t="shared" si="132"/>
        <v>0.003685920631</v>
      </c>
      <c r="D356" s="120">
        <f t="shared" si="132"/>
        <v>0.004135582253</v>
      </c>
      <c r="E356" s="120">
        <f t="shared" si="132"/>
        <v>0.003991145537</v>
      </c>
      <c r="F356" s="120">
        <f t="shared" si="132"/>
        <v>0.004629122778</v>
      </c>
      <c r="G356" s="120">
        <f t="shared" si="132"/>
        <v>0.005517540415</v>
      </c>
      <c r="H356" s="120">
        <f t="shared" si="132"/>
        <v>0.005427848682</v>
      </c>
      <c r="I356" s="120">
        <f t="shared" si="132"/>
        <v>0.007584962337</v>
      </c>
      <c r="J356" s="120">
        <f t="shared" si="132"/>
        <v>0.007667456249</v>
      </c>
      <c r="K356" s="120">
        <f t="shared" si="132"/>
        <v>0.007470629138</v>
      </c>
      <c r="L356" s="120">
        <f t="shared" si="132"/>
        <v>0.004976323075</v>
      </c>
      <c r="M356" s="120">
        <f t="shared" si="132"/>
        <v>0.003973623372</v>
      </c>
      <c r="N356" s="120">
        <f t="shared" si="132"/>
        <v>0.003737875349</v>
      </c>
      <c r="O356" s="120">
        <f t="shared" si="132"/>
        <v>0.003022137652</v>
      </c>
      <c r="P356" s="120">
        <f t="shared" si="132"/>
        <v>0.002929390484</v>
      </c>
      <c r="Q356" s="120">
        <f t="shared" si="132"/>
        <v>0.002785455414</v>
      </c>
      <c r="R356" s="120">
        <f t="shared" si="132"/>
        <v>0.003179919183</v>
      </c>
      <c r="S356" s="120">
        <f t="shared" si="132"/>
        <v>0.003397319917</v>
      </c>
      <c r="T356" s="120">
        <f t="shared" si="132"/>
        <v>0.003027967996</v>
      </c>
      <c r="U356" s="196">
        <f t="shared" si="132"/>
        <v>0.003519239174</v>
      </c>
    </row>
    <row r="357" ht="15.75" customHeight="1">
      <c r="A357" s="140" t="s">
        <v>73</v>
      </c>
      <c r="B357" s="116">
        <f t="shared" ref="B357:U357" si="133">B142/B$11</f>
        <v>0.0001390281598</v>
      </c>
      <c r="C357" s="116">
        <f t="shared" si="133"/>
        <v>0.00008852475215</v>
      </c>
      <c r="D357" s="116">
        <f t="shared" si="133"/>
        <v>0.00008738723277</v>
      </c>
      <c r="E357" s="116">
        <f t="shared" si="133"/>
        <v>0.00013044933</v>
      </c>
      <c r="F357" s="116">
        <f t="shared" si="133"/>
        <v>0.0001752176599</v>
      </c>
      <c r="G357" s="116">
        <f t="shared" si="133"/>
        <v>0.0002404855381</v>
      </c>
      <c r="H357" s="116">
        <f t="shared" si="133"/>
        <v>0.0004395393056</v>
      </c>
      <c r="I357" s="116">
        <f t="shared" si="133"/>
        <v>0.000223414937</v>
      </c>
      <c r="J357" s="116">
        <f t="shared" si="133"/>
        <v>0.0002386360979</v>
      </c>
      <c r="K357" s="116">
        <f t="shared" si="133"/>
        <v>0.0003124280365</v>
      </c>
      <c r="L357" s="116">
        <f t="shared" si="133"/>
        <v>0.0002503703813</v>
      </c>
      <c r="M357" s="116">
        <f t="shared" si="133"/>
        <v>0.00027172394</v>
      </c>
      <c r="N357" s="116">
        <f t="shared" si="133"/>
        <v>0.0004337587621</v>
      </c>
      <c r="O357" s="116">
        <f t="shared" si="133"/>
        <v>0.0003091524319</v>
      </c>
      <c r="P357" s="116">
        <f t="shared" si="133"/>
        <v>0.0003425342554</v>
      </c>
      <c r="Q357" s="116">
        <f t="shared" si="133"/>
        <v>0.0003154696794</v>
      </c>
      <c r="R357" s="116">
        <f t="shared" si="133"/>
        <v>0.0003203854731</v>
      </c>
      <c r="S357" s="116">
        <f t="shared" si="133"/>
        <v>0.0003565210737</v>
      </c>
      <c r="T357" s="116">
        <f t="shared" si="133"/>
        <v>0.0003123887632</v>
      </c>
      <c r="U357" s="195">
        <f t="shared" si="133"/>
        <v>0.0003969174155</v>
      </c>
    </row>
    <row r="358" ht="15.75" customHeight="1">
      <c r="A358" s="136" t="s">
        <v>180</v>
      </c>
      <c r="B358" s="120">
        <f t="shared" ref="B358:U358" si="134">B143/B$11</f>
        <v>0.0002879621272</v>
      </c>
      <c r="C358" s="120">
        <f t="shared" si="134"/>
        <v>0.0003959714658</v>
      </c>
      <c r="D358" s="120">
        <f t="shared" si="134"/>
        <v>0.0003314638358</v>
      </c>
      <c r="E358" s="120">
        <f t="shared" si="134"/>
        <v>0.0003379956311</v>
      </c>
      <c r="F358" s="120">
        <f t="shared" si="134"/>
        <v>0.0003834574753</v>
      </c>
      <c r="G358" s="120">
        <f t="shared" si="134"/>
        <v>0.0005336637187</v>
      </c>
      <c r="H358" s="120">
        <f t="shared" si="134"/>
        <v>0.0004276830763</v>
      </c>
      <c r="I358" s="120">
        <f t="shared" si="134"/>
        <v>0.0006658816738</v>
      </c>
      <c r="J358" s="120">
        <f t="shared" si="134"/>
        <v>0.0006574265835</v>
      </c>
      <c r="K358" s="120">
        <f t="shared" si="134"/>
        <v>0.0006519946337</v>
      </c>
      <c r="L358" s="120">
        <f t="shared" si="134"/>
        <v>0.0006140767394</v>
      </c>
      <c r="M358" s="120">
        <f t="shared" si="134"/>
        <v>0.000596101846</v>
      </c>
      <c r="N358" s="120">
        <f t="shared" si="134"/>
        <v>0.000558003241</v>
      </c>
      <c r="O358" s="120">
        <f t="shared" si="134"/>
        <v>0.0005489875697</v>
      </c>
      <c r="P358" s="120">
        <f t="shared" si="134"/>
        <v>0.0006871831372</v>
      </c>
      <c r="Q358" s="120">
        <f t="shared" si="134"/>
        <v>0.0006701330147</v>
      </c>
      <c r="R358" s="120">
        <f t="shared" si="134"/>
        <v>0.0005732287428</v>
      </c>
      <c r="S358" s="120">
        <f t="shared" si="134"/>
        <v>0.0004701452154</v>
      </c>
      <c r="T358" s="120">
        <f t="shared" si="134"/>
        <v>0.0005296910716</v>
      </c>
      <c r="U358" s="196">
        <f t="shared" si="134"/>
        <v>0.0005273592596</v>
      </c>
    </row>
    <row r="359" ht="15.75" customHeight="1">
      <c r="A359" s="140" t="s">
        <v>181</v>
      </c>
      <c r="B359" s="116">
        <f t="shared" ref="B359:U359" si="135">B144/B$11</f>
        <v>0.0008072080928</v>
      </c>
      <c r="C359" s="116">
        <f t="shared" si="135"/>
        <v>0.0007051912363</v>
      </c>
      <c r="D359" s="116">
        <f t="shared" si="135"/>
        <v>0.0007991092264</v>
      </c>
      <c r="E359" s="116">
        <f t="shared" si="135"/>
        <v>0.001040868969</v>
      </c>
      <c r="F359" s="116">
        <f t="shared" si="135"/>
        <v>0.001379605477</v>
      </c>
      <c r="G359" s="116">
        <f t="shared" si="135"/>
        <v>0.001939180387</v>
      </c>
      <c r="H359" s="116">
        <f t="shared" si="135"/>
        <v>0.001746664661</v>
      </c>
      <c r="I359" s="116">
        <f t="shared" si="135"/>
        <v>0.002249809509</v>
      </c>
      <c r="J359" s="116">
        <f t="shared" si="135"/>
        <v>0.002451172268</v>
      </c>
      <c r="K359" s="116">
        <f t="shared" si="135"/>
        <v>0.002602787158</v>
      </c>
      <c r="L359" s="116">
        <f t="shared" si="135"/>
        <v>0.002801637641</v>
      </c>
      <c r="M359" s="116">
        <f t="shared" si="135"/>
        <v>0.002604648006</v>
      </c>
      <c r="N359" s="116">
        <f t="shared" si="135"/>
        <v>0.002784974695</v>
      </c>
      <c r="O359" s="116">
        <f t="shared" si="135"/>
        <v>0.002846920378</v>
      </c>
      <c r="P359" s="116">
        <f t="shared" si="135"/>
        <v>0.00307307151</v>
      </c>
      <c r="Q359" s="116">
        <f t="shared" si="135"/>
        <v>0.003248156492</v>
      </c>
      <c r="R359" s="116">
        <f t="shared" si="135"/>
        <v>0.003407503222</v>
      </c>
      <c r="S359" s="116">
        <f t="shared" si="135"/>
        <v>0.003425173005</v>
      </c>
      <c r="T359" s="116">
        <f t="shared" si="135"/>
        <v>0.003956826569</v>
      </c>
      <c r="U359" s="195">
        <f t="shared" si="135"/>
        <v>0.003765664943</v>
      </c>
    </row>
    <row r="360" ht="15.75" customHeight="1">
      <c r="A360" s="136" t="s">
        <v>182</v>
      </c>
      <c r="B360" s="120">
        <f t="shared" ref="B360:U360" si="136">B145/B$11</f>
        <v>0.007057261618</v>
      </c>
      <c r="C360" s="120">
        <f t="shared" si="136"/>
        <v>0.007194562542</v>
      </c>
      <c r="D360" s="120">
        <f t="shared" si="136"/>
        <v>0.006152122871</v>
      </c>
      <c r="E360" s="120">
        <f t="shared" si="136"/>
        <v>0.005922101525</v>
      </c>
      <c r="F360" s="120">
        <f t="shared" si="136"/>
        <v>0.006170499851</v>
      </c>
      <c r="G360" s="120">
        <f t="shared" si="136"/>
        <v>0.006383081738</v>
      </c>
      <c r="H360" s="120">
        <f t="shared" si="136"/>
        <v>0.00714411922</v>
      </c>
      <c r="I360" s="120">
        <f t="shared" si="136"/>
        <v>0.007314324869</v>
      </c>
      <c r="J360" s="120">
        <f t="shared" si="136"/>
        <v>0.007509205176</v>
      </c>
      <c r="K360" s="120">
        <f t="shared" si="136"/>
        <v>0.008166905199</v>
      </c>
      <c r="L360" s="120">
        <f t="shared" si="136"/>
        <v>0.008994141848</v>
      </c>
      <c r="M360" s="120">
        <f t="shared" si="136"/>
        <v>0.01002162413</v>
      </c>
      <c r="N360" s="120">
        <f t="shared" si="136"/>
        <v>0.01169780254</v>
      </c>
      <c r="O360" s="120">
        <f t="shared" si="136"/>
        <v>0.01421132655</v>
      </c>
      <c r="P360" s="120">
        <f t="shared" si="136"/>
        <v>0.01413744412</v>
      </c>
      <c r="Q360" s="120">
        <f t="shared" si="136"/>
        <v>0.01407696293</v>
      </c>
      <c r="R360" s="120">
        <f t="shared" si="136"/>
        <v>0.01631641244</v>
      </c>
      <c r="S360" s="120">
        <f t="shared" si="136"/>
        <v>0.0161800148</v>
      </c>
      <c r="T360" s="120">
        <f t="shared" si="136"/>
        <v>0.01704680196</v>
      </c>
      <c r="U360" s="196">
        <f t="shared" si="136"/>
        <v>0.01799848784</v>
      </c>
    </row>
    <row r="361" ht="15.75" customHeight="1">
      <c r="A361" s="140" t="s">
        <v>68</v>
      </c>
      <c r="B361" s="116">
        <f t="shared" ref="B361:U361" si="137">B146/B$11</f>
        <v>0.003697285115</v>
      </c>
      <c r="C361" s="116">
        <f t="shared" si="137"/>
        <v>0.003107438916</v>
      </c>
      <c r="D361" s="116">
        <f t="shared" si="137"/>
        <v>0.003406293569</v>
      </c>
      <c r="E361" s="116">
        <f t="shared" si="137"/>
        <v>0.004134613277</v>
      </c>
      <c r="F361" s="116">
        <f t="shared" si="137"/>
        <v>0.005372516748</v>
      </c>
      <c r="G361" s="116">
        <f t="shared" si="137"/>
        <v>0.006318872999</v>
      </c>
      <c r="H361" s="116">
        <f t="shared" si="137"/>
        <v>0.006292837463</v>
      </c>
      <c r="I361" s="116">
        <f t="shared" si="137"/>
        <v>0.00598207856</v>
      </c>
      <c r="J361" s="116">
        <f t="shared" si="137"/>
        <v>0.00576254522</v>
      </c>
      <c r="K361" s="116">
        <f t="shared" si="137"/>
        <v>0.006045863245</v>
      </c>
      <c r="L361" s="116">
        <f t="shared" si="137"/>
        <v>0.005692545697</v>
      </c>
      <c r="M361" s="116">
        <f t="shared" si="137"/>
        <v>0.006086685504</v>
      </c>
      <c r="N361" s="116">
        <f t="shared" si="137"/>
        <v>0.006287215096</v>
      </c>
      <c r="O361" s="116">
        <f t="shared" si="137"/>
        <v>0.00715920435</v>
      </c>
      <c r="P361" s="116">
        <f t="shared" si="137"/>
        <v>0.00788657515</v>
      </c>
      <c r="Q361" s="116">
        <f t="shared" si="137"/>
        <v>0.008397082211</v>
      </c>
      <c r="R361" s="116">
        <f t="shared" si="137"/>
        <v>0.009558411577</v>
      </c>
      <c r="S361" s="116">
        <f t="shared" si="137"/>
        <v>0.0103270875</v>
      </c>
      <c r="T361" s="116">
        <f t="shared" si="137"/>
        <v>0.01088052079</v>
      </c>
      <c r="U361" s="195">
        <f t="shared" si="137"/>
        <v>0.01061973998</v>
      </c>
    </row>
    <row r="362" ht="15.75" customHeight="1">
      <c r="A362" s="23" t="s">
        <v>82</v>
      </c>
      <c r="B362" s="116">
        <f t="shared" ref="B362:U362" si="138">B147/B$11</f>
        <v>0</v>
      </c>
      <c r="C362" s="116">
        <f t="shared" si="138"/>
        <v>0</v>
      </c>
      <c r="D362" s="116">
        <f t="shared" si="138"/>
        <v>0</v>
      </c>
      <c r="E362" s="116">
        <f t="shared" si="138"/>
        <v>0</v>
      </c>
      <c r="F362" s="116">
        <f t="shared" si="138"/>
        <v>0</v>
      </c>
      <c r="G362" s="116">
        <f t="shared" si="138"/>
        <v>0</v>
      </c>
      <c r="H362" s="116">
        <f t="shared" si="138"/>
        <v>0</v>
      </c>
      <c r="I362" s="116">
        <f t="shared" si="138"/>
        <v>0</v>
      </c>
      <c r="J362" s="116">
        <f t="shared" si="138"/>
        <v>0</v>
      </c>
      <c r="K362" s="116">
        <f t="shared" si="138"/>
        <v>0</v>
      </c>
      <c r="L362" s="116">
        <f t="shared" si="138"/>
        <v>0</v>
      </c>
      <c r="M362" s="116">
        <f t="shared" si="138"/>
        <v>0</v>
      </c>
      <c r="N362" s="116">
        <f t="shared" si="138"/>
        <v>0</v>
      </c>
      <c r="O362" s="116">
        <f t="shared" si="138"/>
        <v>0</v>
      </c>
      <c r="P362" s="116">
        <f t="shared" si="138"/>
        <v>0</v>
      </c>
      <c r="Q362" s="116">
        <f t="shared" si="138"/>
        <v>0</v>
      </c>
      <c r="R362" s="116">
        <f t="shared" si="138"/>
        <v>0</v>
      </c>
      <c r="S362" s="116">
        <f t="shared" si="138"/>
        <v>0</v>
      </c>
      <c r="T362" s="116">
        <f t="shared" si="138"/>
        <v>0</v>
      </c>
      <c r="U362" s="195">
        <f t="shared" si="138"/>
        <v>0</v>
      </c>
    </row>
    <row r="363" ht="15.75" customHeight="1">
      <c r="A363" s="136" t="s">
        <v>30</v>
      </c>
      <c r="B363" s="120">
        <f t="shared" ref="B363:U363" si="139">B148/B$11</f>
        <v>0.0001410271203</v>
      </c>
      <c r="C363" s="120">
        <f t="shared" si="139"/>
        <v>0.0001744708189</v>
      </c>
      <c r="D363" s="120">
        <f t="shared" si="139"/>
        <v>0.0002672971829</v>
      </c>
      <c r="E363" s="120">
        <f t="shared" si="139"/>
        <v>0.0004508132424</v>
      </c>
      <c r="F363" s="120">
        <f t="shared" si="139"/>
        <v>0.0005103135661</v>
      </c>
      <c r="G363" s="120">
        <f t="shared" si="139"/>
        <v>0.0007507997348</v>
      </c>
      <c r="H363" s="120">
        <f t="shared" si="139"/>
        <v>0.0007260128351</v>
      </c>
      <c r="I363" s="120">
        <f t="shared" si="139"/>
        <v>0.0005421876202</v>
      </c>
      <c r="J363" s="120">
        <f t="shared" si="139"/>
        <v>0.0006314603482</v>
      </c>
      <c r="K363" s="120">
        <f t="shared" si="139"/>
        <v>0.0005882030799</v>
      </c>
      <c r="L363" s="120">
        <f t="shared" si="139"/>
        <v>0.0007745144165</v>
      </c>
      <c r="M363" s="120">
        <f t="shared" si="139"/>
        <v>0.0009623097079</v>
      </c>
      <c r="N363" s="120">
        <f t="shared" si="139"/>
        <v>0.0009989714855</v>
      </c>
      <c r="O363" s="120">
        <f t="shared" si="139"/>
        <v>0.0007268202517</v>
      </c>
      <c r="P363" s="120">
        <f t="shared" si="139"/>
        <v>0.0007410502064</v>
      </c>
      <c r="Q363" s="120">
        <f t="shared" si="139"/>
        <v>0.0009977539383</v>
      </c>
      <c r="R363" s="120">
        <f t="shared" si="139"/>
        <v>0.0009645138564</v>
      </c>
      <c r="S363" s="120">
        <f t="shared" si="139"/>
        <v>0.001016460968</v>
      </c>
      <c r="T363" s="120">
        <f t="shared" si="139"/>
        <v>0.001178163542</v>
      </c>
      <c r="U363" s="196">
        <f t="shared" si="139"/>
        <v>0.001110005674</v>
      </c>
    </row>
    <row r="364" ht="15.75" customHeight="1">
      <c r="A364" s="136" t="s">
        <v>183</v>
      </c>
      <c r="B364" s="120">
        <f t="shared" ref="B364:U364" si="140">B149/B$11</f>
        <v>0.00115359874</v>
      </c>
      <c r="C364" s="120">
        <f t="shared" si="140"/>
        <v>0.001781409792</v>
      </c>
      <c r="D364" s="120">
        <f t="shared" si="140"/>
        <v>0.001797042945</v>
      </c>
      <c r="E364" s="120">
        <f t="shared" si="140"/>
        <v>0.006280517502</v>
      </c>
      <c r="F364" s="120">
        <f t="shared" si="140"/>
        <v>0.00172083305</v>
      </c>
      <c r="G364" s="120">
        <f t="shared" si="140"/>
        <v>0.00201994404</v>
      </c>
      <c r="H364" s="120">
        <f t="shared" si="140"/>
        <v>0.001978358366</v>
      </c>
      <c r="I364" s="120">
        <f t="shared" si="140"/>
        <v>0.001904253349</v>
      </c>
      <c r="J364" s="120">
        <f t="shared" si="140"/>
        <v>0.001819319482</v>
      </c>
      <c r="K364" s="120">
        <f t="shared" si="140"/>
        <v>0.001365292026</v>
      </c>
      <c r="L364" s="120">
        <f t="shared" si="140"/>
        <v>0.001277740006</v>
      </c>
      <c r="M364" s="120">
        <f t="shared" si="140"/>
        <v>0.001376078235</v>
      </c>
      <c r="N364" s="120">
        <f t="shared" si="140"/>
        <v>0.001396557061</v>
      </c>
      <c r="O364" s="120">
        <f t="shared" si="140"/>
        <v>0.001633869621</v>
      </c>
      <c r="P364" s="120">
        <f t="shared" si="140"/>
        <v>0.001662551903</v>
      </c>
      <c r="Q364" s="120">
        <f t="shared" si="140"/>
        <v>0.001809019476</v>
      </c>
      <c r="R364" s="120">
        <f t="shared" si="140"/>
        <v>0.001830594927</v>
      </c>
      <c r="S364" s="120">
        <f t="shared" si="140"/>
        <v>0.0019805205</v>
      </c>
      <c r="T364" s="120">
        <f t="shared" si="140"/>
        <v>0.001995508221</v>
      </c>
      <c r="U364" s="196">
        <f t="shared" si="140"/>
        <v>0.002058433887</v>
      </c>
    </row>
    <row r="365" ht="15.75" customHeight="1">
      <c r="A365" s="136" t="s">
        <v>31</v>
      </c>
      <c r="B365" s="120">
        <f t="shared" ref="B365:U365" si="141">B150/B$11</f>
        <v>0.0137598013</v>
      </c>
      <c r="C365" s="120">
        <f t="shared" si="141"/>
        <v>0.01533410372</v>
      </c>
      <c r="D365" s="120">
        <f t="shared" si="141"/>
        <v>0.01733870185</v>
      </c>
      <c r="E365" s="120">
        <f t="shared" si="141"/>
        <v>0.01634008182</v>
      </c>
      <c r="F365" s="120">
        <f t="shared" si="141"/>
        <v>0.02338401617</v>
      </c>
      <c r="G365" s="120">
        <f t="shared" si="141"/>
        <v>0.02311875971</v>
      </c>
      <c r="H365" s="120">
        <f t="shared" si="141"/>
        <v>0.01457480767</v>
      </c>
      <c r="I365" s="120">
        <f t="shared" si="141"/>
        <v>0.01876838219</v>
      </c>
      <c r="J365" s="120">
        <f t="shared" si="141"/>
        <v>0.02049265472</v>
      </c>
      <c r="K365" s="120">
        <f t="shared" si="141"/>
        <v>0.02150377478</v>
      </c>
      <c r="L365" s="120">
        <f t="shared" si="141"/>
        <v>0.02244952835</v>
      </c>
      <c r="M365" s="120">
        <f t="shared" si="141"/>
        <v>0.02291641181</v>
      </c>
      <c r="N365" s="120">
        <f t="shared" si="141"/>
        <v>0.01525508498</v>
      </c>
      <c r="O365" s="120">
        <f t="shared" si="141"/>
        <v>0.01770004847</v>
      </c>
      <c r="P365" s="120">
        <f t="shared" si="141"/>
        <v>0.01899368619</v>
      </c>
      <c r="Q365" s="120">
        <f t="shared" si="141"/>
        <v>0.01924650062</v>
      </c>
      <c r="R365" s="120">
        <f t="shared" si="141"/>
        <v>0.01991266262</v>
      </c>
      <c r="S365" s="120">
        <f t="shared" si="141"/>
        <v>0.01951180085</v>
      </c>
      <c r="T365" s="120">
        <f t="shared" si="141"/>
        <v>0.02009333345</v>
      </c>
      <c r="U365" s="196">
        <f t="shared" si="141"/>
        <v>0.02118283011</v>
      </c>
    </row>
    <row r="366" ht="15.75" customHeight="1">
      <c r="A366" s="136" t="s">
        <v>184</v>
      </c>
      <c r="B366" s="120">
        <f t="shared" ref="B366:U366" si="142">B151/B$11</f>
        <v>0.000008062017668</v>
      </c>
      <c r="C366" s="120">
        <f t="shared" si="142"/>
        <v>0.000008646180384</v>
      </c>
      <c r="D366" s="120">
        <f t="shared" si="142"/>
        <v>0.00001576080616</v>
      </c>
      <c r="E366" s="120">
        <f t="shared" si="142"/>
        <v>0.0000128037405</v>
      </c>
      <c r="F366" s="120">
        <f t="shared" si="142"/>
        <v>0.00002857729086</v>
      </c>
      <c r="G366" s="120">
        <f t="shared" si="142"/>
        <v>0.0000415001652</v>
      </c>
      <c r="H366" s="120">
        <f t="shared" si="142"/>
        <v>0.0000482562763</v>
      </c>
      <c r="I366" s="120">
        <f t="shared" si="142"/>
        <v>0.00003168598494</v>
      </c>
      <c r="J366" s="120">
        <f t="shared" si="142"/>
        <v>0.00003510978049</v>
      </c>
      <c r="K366" s="120">
        <f t="shared" si="142"/>
        <v>0.00004398027277</v>
      </c>
      <c r="L366" s="120">
        <f t="shared" si="142"/>
        <v>0.00006071007552</v>
      </c>
      <c r="M366" s="120">
        <f t="shared" si="142"/>
        <v>0.00004909079049</v>
      </c>
      <c r="N366" s="120">
        <f t="shared" si="142"/>
        <v>0.00005446180839</v>
      </c>
      <c r="O366" s="120">
        <f t="shared" si="142"/>
        <v>0.00005184615703</v>
      </c>
      <c r="P366" s="120">
        <f t="shared" si="142"/>
        <v>0.00005660807219</v>
      </c>
      <c r="Q366" s="120">
        <f t="shared" si="142"/>
        <v>0.00006622083252</v>
      </c>
      <c r="R366" s="120">
        <f t="shared" si="142"/>
        <v>0.000106100695</v>
      </c>
      <c r="S366" s="120">
        <f t="shared" si="142"/>
        <v>0.0001091495669</v>
      </c>
      <c r="T366" s="120">
        <f t="shared" si="142"/>
        <v>0.00009968932656</v>
      </c>
      <c r="U366" s="196">
        <f t="shared" si="142"/>
        <v>0.0001131486075</v>
      </c>
    </row>
    <row r="367" ht="15.75" customHeight="1">
      <c r="A367" s="140" t="s">
        <v>185</v>
      </c>
      <c r="B367" s="116">
        <f t="shared" ref="B367:U367" si="143">B152/B$11</f>
        <v>0.0000003491335135</v>
      </c>
      <c r="C367" s="116">
        <f t="shared" si="143"/>
        <v>0.0000003286559795</v>
      </c>
      <c r="D367" s="116">
        <f t="shared" si="143"/>
        <v>0.0000007638262292</v>
      </c>
      <c r="E367" s="116">
        <f t="shared" si="143"/>
        <v>0.0000006563903724</v>
      </c>
      <c r="F367" s="116">
        <f t="shared" si="143"/>
        <v>0.000002117929203</v>
      </c>
      <c r="G367" s="116">
        <f t="shared" si="143"/>
        <v>0.000001850851171</v>
      </c>
      <c r="H367" s="116">
        <f t="shared" si="143"/>
        <v>0.00000101943433</v>
      </c>
      <c r="I367" s="116">
        <f t="shared" si="143"/>
        <v>0.000001691634705</v>
      </c>
      <c r="J367" s="116">
        <f t="shared" si="143"/>
        <v>0.000002309853979</v>
      </c>
      <c r="K367" s="116">
        <f t="shared" si="143"/>
        <v>0.000001320296516</v>
      </c>
      <c r="L367" s="116">
        <f t="shared" si="143"/>
        <v>0.000007058374139</v>
      </c>
      <c r="M367" s="116">
        <f t="shared" si="143"/>
        <v>0.00001138329127</v>
      </c>
      <c r="N367" s="116">
        <f t="shared" si="143"/>
        <v>0.000005883368827</v>
      </c>
      <c r="O367" s="116">
        <f t="shared" si="143"/>
        <v>0.000002075998259</v>
      </c>
      <c r="P367" s="116">
        <f t="shared" si="143"/>
        <v>0.000003735370372</v>
      </c>
      <c r="Q367" s="116">
        <f t="shared" si="143"/>
        <v>0.000004628281713</v>
      </c>
      <c r="R367" s="116">
        <f t="shared" si="143"/>
        <v>0.000003887390171</v>
      </c>
      <c r="S367" s="116">
        <f t="shared" si="143"/>
        <v>0.000005209390952</v>
      </c>
      <c r="T367" s="116">
        <f t="shared" si="143"/>
        <v>0.000003937754724</v>
      </c>
      <c r="U367" s="195">
        <f t="shared" si="143"/>
        <v>0.00000408698633</v>
      </c>
    </row>
    <row r="368" ht="15.75" customHeight="1">
      <c r="A368" s="140" t="s">
        <v>57</v>
      </c>
      <c r="B368" s="116">
        <f t="shared" ref="B368:U368" si="144">B153/B$11</f>
        <v>0.000003502744727</v>
      </c>
      <c r="C368" s="116">
        <f t="shared" si="144"/>
        <v>0.000003866342651</v>
      </c>
      <c r="D368" s="116">
        <f t="shared" si="144"/>
        <v>0.000003712825434</v>
      </c>
      <c r="E368" s="116">
        <f t="shared" si="144"/>
        <v>0.000004254152697</v>
      </c>
      <c r="F368" s="116">
        <f t="shared" si="144"/>
        <v>0.000005617758032</v>
      </c>
      <c r="G368" s="116">
        <f t="shared" si="144"/>
        <v>0.000004675356301</v>
      </c>
      <c r="H368" s="116">
        <f t="shared" si="144"/>
        <v>0.000005648082282</v>
      </c>
      <c r="I368" s="116">
        <f t="shared" si="144"/>
        <v>0.000005143355425</v>
      </c>
      <c r="J368" s="116">
        <f t="shared" si="144"/>
        <v>0.000005347693865</v>
      </c>
      <c r="K368" s="116">
        <f t="shared" si="144"/>
        <v>0.00001404980969</v>
      </c>
      <c r="L368" s="116">
        <f t="shared" si="144"/>
        <v>0.000008999064874</v>
      </c>
      <c r="M368" s="116">
        <f t="shared" si="144"/>
        <v>0.00001276655136</v>
      </c>
      <c r="N368" s="116">
        <f t="shared" si="144"/>
        <v>0.000009326618651</v>
      </c>
      <c r="O368" s="116">
        <f t="shared" si="144"/>
        <v>0.000008023197638</v>
      </c>
      <c r="P368" s="116">
        <f t="shared" si="144"/>
        <v>0.000007006790665</v>
      </c>
      <c r="Q368" s="116">
        <f t="shared" si="144"/>
        <v>0.000007598336368</v>
      </c>
      <c r="R368" s="116">
        <f t="shared" si="144"/>
        <v>0.000008629750009</v>
      </c>
      <c r="S368" s="116">
        <f t="shared" si="144"/>
        <v>0.000009019849492</v>
      </c>
      <c r="T368" s="116">
        <f t="shared" si="144"/>
        <v>0.000007587867145</v>
      </c>
      <c r="U368" s="195">
        <f t="shared" si="144"/>
        <v>0.000010040902</v>
      </c>
    </row>
    <row r="369" ht="15.75" customHeight="1">
      <c r="A369" s="140" t="s">
        <v>186</v>
      </c>
      <c r="B369" s="116">
        <f t="shared" ref="B369:U369" si="145">B154/B$11</f>
        <v>0.000017447548</v>
      </c>
      <c r="C369" s="116">
        <f t="shared" si="145"/>
        <v>0.00002224074003</v>
      </c>
      <c r="D369" s="116">
        <f t="shared" si="145"/>
        <v>0.00001996316284</v>
      </c>
      <c r="E369" s="116">
        <f t="shared" si="145"/>
        <v>0.00001531680742</v>
      </c>
      <c r="F369" s="116">
        <f t="shared" si="145"/>
        <v>0.00002183007987</v>
      </c>
      <c r="G369" s="116">
        <f t="shared" si="145"/>
        <v>0.00004095008217</v>
      </c>
      <c r="H369" s="116">
        <f t="shared" si="145"/>
        <v>0.00006806575776</v>
      </c>
      <c r="I369" s="116">
        <f t="shared" si="145"/>
        <v>0.00004676872419</v>
      </c>
      <c r="J369" s="116">
        <f t="shared" si="145"/>
        <v>0.0000410553499</v>
      </c>
      <c r="K369" s="116">
        <f t="shared" si="145"/>
        <v>0.00001418403577</v>
      </c>
      <c r="L369" s="116">
        <f t="shared" si="145"/>
        <v>0.00001142232531</v>
      </c>
      <c r="M369" s="116">
        <f t="shared" si="145"/>
        <v>0.0000159220067</v>
      </c>
      <c r="N369" s="116">
        <f t="shared" si="145"/>
        <v>0.00001732712378</v>
      </c>
      <c r="O369" s="116">
        <f t="shared" si="145"/>
        <v>0.000008488043804</v>
      </c>
      <c r="P369" s="116">
        <f t="shared" si="145"/>
        <v>0.00001849593774</v>
      </c>
      <c r="Q369" s="116">
        <f t="shared" si="145"/>
        <v>0.00001480977982</v>
      </c>
      <c r="R369" s="116">
        <f t="shared" si="145"/>
        <v>0.000008522478534</v>
      </c>
      <c r="S369" s="116">
        <f t="shared" si="145"/>
        <v>0.000003936404954</v>
      </c>
      <c r="T369" s="116">
        <f t="shared" si="145"/>
        <v>0.000009782217998</v>
      </c>
      <c r="U369" s="195">
        <f t="shared" si="145"/>
        <v>0.00000601791832</v>
      </c>
    </row>
    <row r="370" ht="15.75" customHeight="1">
      <c r="A370" s="136" t="s">
        <v>187</v>
      </c>
      <c r="B370" s="120">
        <f t="shared" ref="B370:U370" si="146">B155/B$11</f>
        <v>0.000006462392877</v>
      </c>
      <c r="C370" s="120">
        <f t="shared" si="146"/>
        <v>0.00000991866892</v>
      </c>
      <c r="D370" s="120">
        <f t="shared" si="146"/>
        <v>0.000007797064653</v>
      </c>
      <c r="E370" s="120">
        <f t="shared" si="146"/>
        <v>0.00001336621339</v>
      </c>
      <c r="F370" s="120">
        <f t="shared" si="146"/>
        <v>0.000009539697365</v>
      </c>
      <c r="G370" s="120">
        <f t="shared" si="146"/>
        <v>0.0000176515844</v>
      </c>
      <c r="H370" s="120">
        <f t="shared" si="146"/>
        <v>0.00003098747486</v>
      </c>
      <c r="I370" s="120">
        <f t="shared" si="146"/>
        <v>0.00004439954827</v>
      </c>
      <c r="J370" s="120">
        <f t="shared" si="146"/>
        <v>0.00001992005429</v>
      </c>
      <c r="K370" s="120">
        <f t="shared" si="146"/>
        <v>0.00003501885169</v>
      </c>
      <c r="L370" s="120">
        <f t="shared" si="146"/>
        <v>0.00002465949298</v>
      </c>
      <c r="M370" s="120">
        <f t="shared" si="146"/>
        <v>0.00002385141707</v>
      </c>
      <c r="N370" s="120">
        <f t="shared" si="146"/>
        <v>0.00002829845626</v>
      </c>
      <c r="O370" s="120">
        <f t="shared" si="146"/>
        <v>0.00003327732241</v>
      </c>
      <c r="P370" s="120">
        <f t="shared" si="146"/>
        <v>0.00002844885543</v>
      </c>
      <c r="Q370" s="120">
        <f t="shared" si="146"/>
        <v>0.00002819908128</v>
      </c>
      <c r="R370" s="120">
        <f t="shared" si="146"/>
        <v>0.00003516222862</v>
      </c>
      <c r="S370" s="120">
        <f t="shared" si="146"/>
        <v>0.00003372968603</v>
      </c>
      <c r="T370" s="120">
        <f t="shared" si="146"/>
        <v>0.00003042137131</v>
      </c>
      <c r="U370" s="196">
        <f t="shared" si="146"/>
        <v>0.00003445679821</v>
      </c>
    </row>
    <row r="371" ht="15.75" customHeight="1">
      <c r="A371" s="23" t="s">
        <v>188</v>
      </c>
      <c r="B371" s="120">
        <f t="shared" ref="B371:U371" si="147">B156/B$11</f>
        <v>0</v>
      </c>
      <c r="C371" s="120">
        <f t="shared" si="147"/>
        <v>0</v>
      </c>
      <c r="D371" s="120">
        <f t="shared" si="147"/>
        <v>0</v>
      </c>
      <c r="E371" s="120">
        <f t="shared" si="147"/>
        <v>0</v>
      </c>
      <c r="F371" s="120">
        <f t="shared" si="147"/>
        <v>0</v>
      </c>
      <c r="G371" s="120">
        <f t="shared" si="147"/>
        <v>0</v>
      </c>
      <c r="H371" s="120">
        <f t="shared" si="147"/>
        <v>0</v>
      </c>
      <c r="I371" s="120">
        <f t="shared" si="147"/>
        <v>0</v>
      </c>
      <c r="J371" s="120">
        <f t="shared" si="147"/>
        <v>0</v>
      </c>
      <c r="K371" s="120">
        <f t="shared" si="147"/>
        <v>0</v>
      </c>
      <c r="L371" s="120">
        <f t="shared" si="147"/>
        <v>0</v>
      </c>
      <c r="M371" s="120">
        <f t="shared" si="147"/>
        <v>0</v>
      </c>
      <c r="N371" s="120">
        <f t="shared" si="147"/>
        <v>0</v>
      </c>
      <c r="O371" s="120">
        <f t="shared" si="147"/>
        <v>0</v>
      </c>
      <c r="P371" s="120">
        <f t="shared" si="147"/>
        <v>0</v>
      </c>
      <c r="Q371" s="120">
        <f t="shared" si="147"/>
        <v>0</v>
      </c>
      <c r="R371" s="120">
        <f t="shared" si="147"/>
        <v>0</v>
      </c>
      <c r="S371" s="120">
        <f t="shared" si="147"/>
        <v>0</v>
      </c>
      <c r="T371" s="120">
        <f t="shared" si="147"/>
        <v>0</v>
      </c>
      <c r="U371" s="196">
        <f t="shared" si="147"/>
        <v>0</v>
      </c>
    </row>
    <row r="372" ht="15.75" customHeight="1">
      <c r="A372" s="140" t="s">
        <v>189</v>
      </c>
      <c r="B372" s="116">
        <f t="shared" ref="B372:U372" si="148">B157/B$11</f>
        <v>0.0000004541017594</v>
      </c>
      <c r="C372" s="116">
        <f t="shared" si="148"/>
        <v>0.0000003758476074</v>
      </c>
      <c r="D372" s="116">
        <f t="shared" si="148"/>
        <v>0.0000007218289108</v>
      </c>
      <c r="E372" s="116">
        <f t="shared" si="148"/>
        <v>0.000001257049487</v>
      </c>
      <c r="F372" s="116">
        <f t="shared" si="148"/>
        <v>0.000001472878784</v>
      </c>
      <c r="G372" s="116">
        <f t="shared" si="148"/>
        <v>0.00000131964011</v>
      </c>
      <c r="H372" s="116">
        <f t="shared" si="148"/>
        <v>0.000001829156454</v>
      </c>
      <c r="I372" s="116">
        <f t="shared" si="148"/>
        <v>0.000001301842519</v>
      </c>
      <c r="J372" s="116">
        <f t="shared" si="148"/>
        <v>0.0000009439585703</v>
      </c>
      <c r="K372" s="116">
        <f t="shared" si="148"/>
        <v>0.000001468189249</v>
      </c>
      <c r="L372" s="116">
        <f t="shared" si="148"/>
        <v>0.000002200988652</v>
      </c>
      <c r="M372" s="116">
        <f t="shared" si="148"/>
        <v>0.000002445467217</v>
      </c>
      <c r="N372" s="116">
        <f t="shared" si="148"/>
        <v>0.00000344938518</v>
      </c>
      <c r="O372" s="116">
        <f t="shared" si="148"/>
        <v>0.00000303825342</v>
      </c>
      <c r="P372" s="116">
        <f t="shared" si="148"/>
        <v>0.000003027120204</v>
      </c>
      <c r="Q372" s="116">
        <f t="shared" si="148"/>
        <v>0.000002908713083</v>
      </c>
      <c r="R372" s="116">
        <f t="shared" si="148"/>
        <v>0.000003570779213</v>
      </c>
      <c r="S372" s="116">
        <f t="shared" si="148"/>
        <v>0.000007847697894</v>
      </c>
      <c r="T372" s="116">
        <f t="shared" si="148"/>
        <v>0.000004445516268</v>
      </c>
      <c r="U372" s="195">
        <f t="shared" si="148"/>
        <v>0.000004254228025</v>
      </c>
    </row>
    <row r="373" ht="15.75" customHeight="1">
      <c r="A373" s="136" t="s">
        <v>190</v>
      </c>
      <c r="B373" s="120">
        <f t="shared" ref="B373:U373" si="149">B158/B$11</f>
        <v>0.004898829243</v>
      </c>
      <c r="C373" s="120">
        <f t="shared" si="149"/>
        <v>0.004677799321</v>
      </c>
      <c r="D373" s="120">
        <f t="shared" si="149"/>
        <v>0.005019224207</v>
      </c>
      <c r="E373" s="120">
        <f t="shared" si="149"/>
        <v>0.005217925727</v>
      </c>
      <c r="F373" s="120">
        <f t="shared" si="149"/>
        <v>0.006425881623</v>
      </c>
      <c r="G373" s="120">
        <f t="shared" si="149"/>
        <v>0.007565192004</v>
      </c>
      <c r="H373" s="120">
        <f t="shared" si="149"/>
        <v>0.007471290233</v>
      </c>
      <c r="I373" s="120">
        <f t="shared" si="149"/>
        <v>0.00657034025</v>
      </c>
      <c r="J373" s="120">
        <f t="shared" si="149"/>
        <v>0.007822270195</v>
      </c>
      <c r="K373" s="120">
        <f t="shared" si="149"/>
        <v>0.00900676558</v>
      </c>
      <c r="L373" s="120">
        <f t="shared" si="149"/>
        <v>0.008483364451</v>
      </c>
      <c r="M373" s="120">
        <f t="shared" si="149"/>
        <v>0.008784231806</v>
      </c>
      <c r="N373" s="120">
        <f t="shared" si="149"/>
        <v>0.009502644225</v>
      </c>
      <c r="O373" s="120">
        <f t="shared" si="149"/>
        <v>0.009092456138</v>
      </c>
      <c r="P373" s="120">
        <f t="shared" si="149"/>
        <v>0.008064531258</v>
      </c>
      <c r="Q373" s="120">
        <f t="shared" si="149"/>
        <v>0.007040484489</v>
      </c>
      <c r="R373" s="120">
        <f t="shared" si="149"/>
        <v>0.009556970217</v>
      </c>
      <c r="S373" s="120">
        <f t="shared" si="149"/>
        <v>0.01085411143</v>
      </c>
      <c r="T373" s="120">
        <f t="shared" si="149"/>
        <v>0.00901939626</v>
      </c>
      <c r="U373" s="196">
        <f t="shared" si="149"/>
        <v>0.01057161612</v>
      </c>
    </row>
    <row r="374" ht="15.75" customHeight="1">
      <c r="A374" s="140" t="s">
        <v>191</v>
      </c>
      <c r="B374" s="116">
        <f t="shared" ref="B374:U374" si="150">B159/B$11</f>
        <v>0.0001662400365</v>
      </c>
      <c r="C374" s="116">
        <f t="shared" si="150"/>
        <v>0.0001825439581</v>
      </c>
      <c r="D374" s="116">
        <f t="shared" si="150"/>
        <v>0.0001746563481</v>
      </c>
      <c r="E374" s="116">
        <f t="shared" si="150"/>
        <v>0.0001932708426</v>
      </c>
      <c r="F374" s="116">
        <f t="shared" si="150"/>
        <v>0.0002745988649</v>
      </c>
      <c r="G374" s="116">
        <f t="shared" si="150"/>
        <v>0.000280668859</v>
      </c>
      <c r="H374" s="116">
        <f t="shared" si="150"/>
        <v>0.0003323014716</v>
      </c>
      <c r="I374" s="116">
        <f t="shared" si="150"/>
        <v>0.0003158400516</v>
      </c>
      <c r="J374" s="116">
        <f t="shared" si="150"/>
        <v>0.0003583887259</v>
      </c>
      <c r="K374" s="116">
        <f t="shared" si="150"/>
        <v>0.0003875341166</v>
      </c>
      <c r="L374" s="116">
        <f t="shared" si="150"/>
        <v>0.0004515132204</v>
      </c>
      <c r="M374" s="116">
        <f t="shared" si="150"/>
        <v>0.0007045374828</v>
      </c>
      <c r="N374" s="116">
        <f t="shared" si="150"/>
        <v>0.000961723735</v>
      </c>
      <c r="O374" s="116">
        <f t="shared" si="150"/>
        <v>0.001055653374</v>
      </c>
      <c r="P374" s="116">
        <f t="shared" si="150"/>
        <v>0.0009015817758</v>
      </c>
      <c r="Q374" s="116">
        <f t="shared" si="150"/>
        <v>0.0008600721795</v>
      </c>
      <c r="R374" s="116">
        <f t="shared" si="150"/>
        <v>0.0008849984752</v>
      </c>
      <c r="S374" s="116">
        <f t="shared" si="150"/>
        <v>0.0009905469134</v>
      </c>
      <c r="T374" s="116">
        <f t="shared" si="150"/>
        <v>0.0009975827743</v>
      </c>
      <c r="U374" s="195">
        <f t="shared" si="150"/>
        <v>0.001132104953</v>
      </c>
    </row>
    <row r="375" ht="15.75" customHeight="1">
      <c r="A375" s="140" t="s">
        <v>32</v>
      </c>
      <c r="B375" s="116">
        <f t="shared" ref="B375:U375" si="151">B160/B$11</f>
        <v>0.0003092592716</v>
      </c>
      <c r="C375" s="116">
        <f t="shared" si="151"/>
        <v>0.0002750580882</v>
      </c>
      <c r="D375" s="116">
        <f t="shared" si="151"/>
        <v>0.0002639058994</v>
      </c>
      <c r="E375" s="116">
        <f t="shared" si="151"/>
        <v>0.0003097945825</v>
      </c>
      <c r="F375" s="116">
        <f t="shared" si="151"/>
        <v>0.0002983395071</v>
      </c>
      <c r="G375" s="116">
        <f t="shared" si="151"/>
        <v>0.0003442527262</v>
      </c>
      <c r="H375" s="116">
        <f t="shared" si="151"/>
        <v>0.0002565820506</v>
      </c>
      <c r="I375" s="116">
        <f t="shared" si="151"/>
        <v>0.0002186740499</v>
      </c>
      <c r="J375" s="116">
        <f t="shared" si="151"/>
        <v>0.0002087839348</v>
      </c>
      <c r="K375" s="116">
        <f t="shared" si="151"/>
        <v>0.0002015226411</v>
      </c>
      <c r="L375" s="116">
        <f t="shared" si="151"/>
        <v>0.0001955231203</v>
      </c>
      <c r="M375" s="116">
        <f t="shared" si="151"/>
        <v>0.0001812595841</v>
      </c>
      <c r="N375" s="116">
        <f t="shared" si="151"/>
        <v>0.0001823993338</v>
      </c>
      <c r="O375" s="116">
        <f t="shared" si="151"/>
        <v>0.000204338352</v>
      </c>
      <c r="P375" s="116">
        <f t="shared" si="151"/>
        <v>0.000240282123</v>
      </c>
      <c r="Q375" s="116">
        <f t="shared" si="151"/>
        <v>0.0002922933903</v>
      </c>
      <c r="R375" s="116">
        <f t="shared" si="151"/>
        <v>0.0004134634911</v>
      </c>
      <c r="S375" s="116">
        <f t="shared" si="151"/>
        <v>0.0006275461671</v>
      </c>
      <c r="T375" s="116">
        <f t="shared" si="151"/>
        <v>0.0006669815236</v>
      </c>
      <c r="U375" s="195">
        <f t="shared" si="151"/>
        <v>0.0006057496999</v>
      </c>
    </row>
    <row r="376" ht="15.75" customHeight="1">
      <c r="A376" s="136" t="s">
        <v>192</v>
      </c>
      <c r="B376" s="120">
        <f t="shared" ref="B376:U376" si="152">B161/B$11</f>
        <v>0.000004077788161</v>
      </c>
      <c r="C376" s="120">
        <f t="shared" si="152"/>
        <v>0.000003003410028</v>
      </c>
      <c r="D376" s="120">
        <f t="shared" si="152"/>
        <v>0.000004466152333</v>
      </c>
      <c r="E376" s="120">
        <f t="shared" si="152"/>
        <v>0.000005473015951</v>
      </c>
      <c r="F376" s="120">
        <f t="shared" si="152"/>
        <v>0.000006171009662</v>
      </c>
      <c r="G376" s="120">
        <f t="shared" si="152"/>
        <v>0.000009876331968</v>
      </c>
      <c r="H376" s="120">
        <f t="shared" si="152"/>
        <v>0.00001268925278</v>
      </c>
      <c r="I376" s="120">
        <f t="shared" si="152"/>
        <v>0.000009415858064</v>
      </c>
      <c r="J376" s="120">
        <f t="shared" si="152"/>
        <v>0.00001844195845</v>
      </c>
      <c r="K376" s="120">
        <f t="shared" si="152"/>
        <v>0.00001618864123</v>
      </c>
      <c r="L376" s="120">
        <f t="shared" si="152"/>
        <v>0.00001750560082</v>
      </c>
      <c r="M376" s="120">
        <f t="shared" si="152"/>
        <v>0.00001946042016</v>
      </c>
      <c r="N376" s="120">
        <f t="shared" si="152"/>
        <v>0.00002593239978</v>
      </c>
      <c r="O376" s="120">
        <f t="shared" si="152"/>
        <v>0.00002634568739</v>
      </c>
      <c r="P376" s="120">
        <f t="shared" si="152"/>
        <v>0.00002156575544</v>
      </c>
      <c r="Q376" s="120">
        <f t="shared" si="152"/>
        <v>0.00002459195632</v>
      </c>
      <c r="R376" s="120">
        <f t="shared" si="152"/>
        <v>0.00002627630792</v>
      </c>
      <c r="S376" s="120">
        <f t="shared" si="152"/>
        <v>0.00002228015249</v>
      </c>
      <c r="T376" s="120">
        <f t="shared" si="152"/>
        <v>0.00002042200866</v>
      </c>
      <c r="U376" s="196">
        <f t="shared" si="152"/>
        <v>0.00002661202176</v>
      </c>
    </row>
    <row r="377" ht="15.75" customHeight="1">
      <c r="A377" s="136" t="s">
        <v>193</v>
      </c>
      <c r="B377" s="120">
        <f t="shared" ref="B377:U377" si="153">B162/B$11</f>
        <v>0.00003789353676</v>
      </c>
      <c r="C377" s="120">
        <f t="shared" si="153"/>
        <v>0.00004762477956</v>
      </c>
      <c r="D377" s="120">
        <f t="shared" si="153"/>
        <v>0.00004036467269</v>
      </c>
      <c r="E377" s="120">
        <f t="shared" si="153"/>
        <v>0.00004022867976</v>
      </c>
      <c r="F377" s="120">
        <f t="shared" si="153"/>
        <v>0.00004802306111</v>
      </c>
      <c r="G377" s="120">
        <f t="shared" si="153"/>
        <v>0.00005505792961</v>
      </c>
      <c r="H377" s="120">
        <f t="shared" si="153"/>
        <v>0.00004548924027</v>
      </c>
      <c r="I377" s="120">
        <f t="shared" si="153"/>
        <v>0.0000623363269</v>
      </c>
      <c r="J377" s="120">
        <f t="shared" si="153"/>
        <v>0.0001184341413</v>
      </c>
      <c r="K377" s="120">
        <f t="shared" si="153"/>
        <v>0.0001216273745</v>
      </c>
      <c r="L377" s="120">
        <f t="shared" si="153"/>
        <v>0.00006906586502</v>
      </c>
      <c r="M377" s="120">
        <f t="shared" si="153"/>
        <v>0.00006961213698</v>
      </c>
      <c r="N377" s="120">
        <f t="shared" si="153"/>
        <v>0.0001221150719</v>
      </c>
      <c r="O377" s="120">
        <f t="shared" si="153"/>
        <v>0.0001180492177</v>
      </c>
      <c r="P377" s="120">
        <f t="shared" si="153"/>
        <v>0.0001076060459</v>
      </c>
      <c r="Q377" s="120">
        <f t="shared" si="153"/>
        <v>0.0001015134852</v>
      </c>
      <c r="R377" s="120">
        <f t="shared" si="153"/>
        <v>0.0001255000208</v>
      </c>
      <c r="S377" s="120">
        <f t="shared" si="153"/>
        <v>0.0001434753735</v>
      </c>
      <c r="T377" s="120">
        <f t="shared" si="153"/>
        <v>0.0001454925709</v>
      </c>
      <c r="U377" s="196">
        <f t="shared" si="153"/>
        <v>0.0001594890274</v>
      </c>
    </row>
    <row r="378" ht="15.75" customHeight="1">
      <c r="A378" s="136" t="s">
        <v>33</v>
      </c>
      <c r="B378" s="120">
        <f t="shared" ref="B378:U378" si="154">B163/B$11</f>
        <v>0.02022640432</v>
      </c>
      <c r="C378" s="120">
        <f t="shared" si="154"/>
        <v>0.0213838749</v>
      </c>
      <c r="D378" s="120">
        <f t="shared" si="154"/>
        <v>0.02182845011</v>
      </c>
      <c r="E378" s="120">
        <f t="shared" si="154"/>
        <v>0.02392861917</v>
      </c>
      <c r="F378" s="120">
        <f t="shared" si="154"/>
        <v>0.02454510364</v>
      </c>
      <c r="G378" s="120">
        <f t="shared" si="154"/>
        <v>0.02258052758</v>
      </c>
      <c r="H378" s="120">
        <f t="shared" si="154"/>
        <v>0.0250209654</v>
      </c>
      <c r="I378" s="120">
        <f t="shared" si="154"/>
        <v>0.02050195219</v>
      </c>
      <c r="J378" s="120">
        <f t="shared" si="154"/>
        <v>0.01873701767</v>
      </c>
      <c r="K378" s="120">
        <f t="shared" si="154"/>
        <v>0.01988996634</v>
      </c>
      <c r="L378" s="120">
        <f t="shared" si="154"/>
        <v>0.02074772003</v>
      </c>
      <c r="M378" s="120">
        <f t="shared" si="154"/>
        <v>0.02088175192</v>
      </c>
      <c r="N378" s="120">
        <f t="shared" si="154"/>
        <v>0.02328768459</v>
      </c>
      <c r="O378" s="120">
        <f t="shared" si="154"/>
        <v>0.02161543168</v>
      </c>
      <c r="P378" s="120">
        <f t="shared" si="154"/>
        <v>0.02010223636</v>
      </c>
      <c r="Q378" s="120">
        <f t="shared" si="154"/>
        <v>0.01997323306</v>
      </c>
      <c r="R378" s="120">
        <f t="shared" si="154"/>
        <v>0.02193400985</v>
      </c>
      <c r="S378" s="120">
        <f t="shared" si="154"/>
        <v>0.02226268457</v>
      </c>
      <c r="T378" s="120">
        <f t="shared" si="154"/>
        <v>0.01642424705</v>
      </c>
      <c r="U378" s="196">
        <f t="shared" si="154"/>
        <v>0.02258670282</v>
      </c>
    </row>
    <row r="379" ht="15.75" customHeight="1">
      <c r="A379" s="140" t="s">
        <v>194</v>
      </c>
      <c r="B379" s="116">
        <f t="shared" ref="B379:U379" si="155">B164/B$11</f>
        <v>0</v>
      </c>
      <c r="C379" s="116">
        <f t="shared" si="155"/>
        <v>0</v>
      </c>
      <c r="D379" s="116">
        <f t="shared" si="155"/>
        <v>0</v>
      </c>
      <c r="E379" s="116">
        <f t="shared" si="155"/>
        <v>0</v>
      </c>
      <c r="F379" s="116">
        <f t="shared" si="155"/>
        <v>0</v>
      </c>
      <c r="G379" s="116">
        <f t="shared" si="155"/>
        <v>0</v>
      </c>
      <c r="H379" s="116">
        <f t="shared" si="155"/>
        <v>0</v>
      </c>
      <c r="I379" s="116">
        <f t="shared" si="155"/>
        <v>0</v>
      </c>
      <c r="J379" s="116">
        <f t="shared" si="155"/>
        <v>0</v>
      </c>
      <c r="K379" s="116">
        <f t="shared" si="155"/>
        <v>0</v>
      </c>
      <c r="L379" s="116">
        <f t="shared" si="155"/>
        <v>0</v>
      </c>
      <c r="M379" s="116">
        <f t="shared" si="155"/>
        <v>0</v>
      </c>
      <c r="N379" s="116">
        <f t="shared" si="155"/>
        <v>0.000007052154277</v>
      </c>
      <c r="O379" s="116">
        <f t="shared" si="155"/>
        <v>0.000003310554169</v>
      </c>
      <c r="P379" s="116">
        <f t="shared" si="155"/>
        <v>0.000004199760632</v>
      </c>
      <c r="Q379" s="116">
        <f t="shared" si="155"/>
        <v>0.00000530223715</v>
      </c>
      <c r="R379" s="116">
        <f t="shared" si="155"/>
        <v>0.00000263535594</v>
      </c>
      <c r="S379" s="116">
        <f t="shared" si="155"/>
        <v>0.000002059957917</v>
      </c>
      <c r="T379" s="116">
        <f t="shared" si="155"/>
        <v>0.00000167141893</v>
      </c>
      <c r="U379" s="195">
        <f t="shared" si="155"/>
        <v>0.000001354351635</v>
      </c>
    </row>
    <row r="380" ht="15.75" customHeight="1">
      <c r="A380" s="140" t="s">
        <v>195</v>
      </c>
      <c r="B380" s="116">
        <f t="shared" ref="B380:U380" si="156">B165/B$11</f>
        <v>0.000004828539311</v>
      </c>
      <c r="C380" s="116">
        <f t="shared" si="156"/>
        <v>0.000005595578728</v>
      </c>
      <c r="D380" s="116">
        <f t="shared" si="156"/>
        <v>0.000006664449471</v>
      </c>
      <c r="E380" s="116">
        <f t="shared" si="156"/>
        <v>0.000005172686394</v>
      </c>
      <c r="F380" s="116">
        <f t="shared" si="156"/>
        <v>0.00000840696588</v>
      </c>
      <c r="G380" s="116">
        <f t="shared" si="156"/>
        <v>0.000008319044804</v>
      </c>
      <c r="H380" s="116">
        <f t="shared" si="156"/>
        <v>0.00001342907084</v>
      </c>
      <c r="I380" s="116">
        <f t="shared" si="156"/>
        <v>0.00001800903278</v>
      </c>
      <c r="J380" s="116">
        <f t="shared" si="156"/>
        <v>0.00001615896937</v>
      </c>
      <c r="K380" s="116">
        <f t="shared" si="156"/>
        <v>0.00001790380647</v>
      </c>
      <c r="L380" s="116">
        <f t="shared" si="156"/>
        <v>0.00001665997211</v>
      </c>
      <c r="M380" s="116">
        <f t="shared" si="156"/>
        <v>0.00002110837816</v>
      </c>
      <c r="N380" s="116">
        <f t="shared" si="156"/>
        <v>0.00003604828824</v>
      </c>
      <c r="O380" s="116">
        <f t="shared" si="156"/>
        <v>0.00004391120938</v>
      </c>
      <c r="P380" s="116">
        <f t="shared" si="156"/>
        <v>0.00004232201923</v>
      </c>
      <c r="Q380" s="116">
        <f t="shared" si="156"/>
        <v>0.00004744469866</v>
      </c>
      <c r="R380" s="116">
        <f t="shared" si="156"/>
        <v>0.00003932900495</v>
      </c>
      <c r="S380" s="116">
        <f t="shared" si="156"/>
        <v>0.00004504786441</v>
      </c>
      <c r="T380" s="116">
        <f t="shared" si="156"/>
        <v>0.00004970708876</v>
      </c>
      <c r="U380" s="195">
        <f t="shared" si="156"/>
        <v>0.0000546535287</v>
      </c>
    </row>
    <row r="381" ht="15.75" customHeight="1">
      <c r="A381" s="136" t="s">
        <v>196</v>
      </c>
      <c r="B381" s="120">
        <f t="shared" ref="B381:U381" si="157">B166/B$11</f>
        <v>0.000008906327471</v>
      </c>
      <c r="C381" s="120">
        <f t="shared" si="157"/>
        <v>0.00001604852429</v>
      </c>
      <c r="D381" s="120">
        <f t="shared" si="157"/>
        <v>0.00002174279921</v>
      </c>
      <c r="E381" s="120">
        <f t="shared" si="157"/>
        <v>0.00002846215989</v>
      </c>
      <c r="F381" s="120">
        <f t="shared" si="157"/>
        <v>0.00002184975104</v>
      </c>
      <c r="G381" s="120">
        <f t="shared" si="157"/>
        <v>0.000028195425</v>
      </c>
      <c r="H381" s="120">
        <f t="shared" si="157"/>
        <v>0.0000560139635</v>
      </c>
      <c r="I381" s="120">
        <f t="shared" si="157"/>
        <v>0.00004578125065</v>
      </c>
      <c r="J381" s="120">
        <f t="shared" si="157"/>
        <v>0.00004804548953</v>
      </c>
      <c r="K381" s="120">
        <f t="shared" si="157"/>
        <v>0.000049349804</v>
      </c>
      <c r="L381" s="120">
        <f t="shared" si="157"/>
        <v>0.00006055253869</v>
      </c>
      <c r="M381" s="120">
        <f t="shared" si="157"/>
        <v>0.00008798174556</v>
      </c>
      <c r="N381" s="120">
        <f t="shared" si="157"/>
        <v>0.0001314785027</v>
      </c>
      <c r="O381" s="120">
        <f t="shared" si="157"/>
        <v>0.0001874193673</v>
      </c>
      <c r="P381" s="120">
        <f t="shared" si="157"/>
        <v>0.0002084887773</v>
      </c>
      <c r="Q381" s="120">
        <f t="shared" si="157"/>
        <v>0.0002554872446</v>
      </c>
      <c r="R381" s="120">
        <f t="shared" si="157"/>
        <v>0.0002927478581</v>
      </c>
      <c r="S381" s="120">
        <f t="shared" si="157"/>
        <v>0.0003448401233</v>
      </c>
      <c r="T381" s="120">
        <f t="shared" si="157"/>
        <v>0.0002973688971</v>
      </c>
      <c r="U381" s="196">
        <f t="shared" si="157"/>
        <v>0.0002912518304</v>
      </c>
    </row>
    <row r="382" ht="15.75" customHeight="1">
      <c r="A382" s="136" t="s">
        <v>34</v>
      </c>
      <c r="B382" s="120">
        <f t="shared" ref="B382:U382" si="158">B167/B$11</f>
        <v>0.004630843029</v>
      </c>
      <c r="C382" s="120">
        <f t="shared" si="158"/>
        <v>0.004975184106</v>
      </c>
      <c r="D382" s="120">
        <f t="shared" si="158"/>
        <v>0.005021258452</v>
      </c>
      <c r="E382" s="120">
        <f t="shared" si="158"/>
        <v>0.005952623677</v>
      </c>
      <c r="F382" s="120">
        <f t="shared" si="158"/>
        <v>0.006102078608</v>
      </c>
      <c r="G382" s="120">
        <f t="shared" si="158"/>
        <v>0.006023389642</v>
      </c>
      <c r="H382" s="120">
        <f t="shared" si="158"/>
        <v>0.006129578176</v>
      </c>
      <c r="I382" s="120">
        <f t="shared" si="158"/>
        <v>0.006845043599</v>
      </c>
      <c r="J382" s="120">
        <f t="shared" si="158"/>
        <v>0.007038759824</v>
      </c>
      <c r="K382" s="120">
        <f t="shared" si="158"/>
        <v>0.007479229369</v>
      </c>
      <c r="L382" s="120">
        <f t="shared" si="158"/>
        <v>0.007619158162</v>
      </c>
      <c r="M382" s="120">
        <f t="shared" si="158"/>
        <v>0.006702469775</v>
      </c>
      <c r="N382" s="120">
        <f t="shared" si="158"/>
        <v>0.006958785104</v>
      </c>
      <c r="O382" s="120">
        <f t="shared" si="158"/>
        <v>0.006104922862</v>
      </c>
      <c r="P382" s="120">
        <f t="shared" si="158"/>
        <v>0.006556176729</v>
      </c>
      <c r="Q382" s="120">
        <f t="shared" si="158"/>
        <v>0.006550058624</v>
      </c>
      <c r="R382" s="120">
        <f t="shared" si="158"/>
        <v>0.00662158877</v>
      </c>
      <c r="S382" s="120">
        <f t="shared" si="158"/>
        <v>0.005887348137</v>
      </c>
      <c r="T382" s="120">
        <f t="shared" si="158"/>
        <v>0.006280923139</v>
      </c>
      <c r="U382" s="196">
        <f t="shared" si="158"/>
        <v>0.006733201313</v>
      </c>
    </row>
    <row r="383" ht="15.75" customHeight="1">
      <c r="A383" s="140" t="s">
        <v>63</v>
      </c>
      <c r="B383" s="116">
        <f t="shared" ref="B383:U383" si="159">B168/B$11</f>
        <v>0</v>
      </c>
      <c r="C383" s="116">
        <f t="shared" si="159"/>
        <v>0</v>
      </c>
      <c r="D383" s="116">
        <f t="shared" si="159"/>
        <v>0</v>
      </c>
      <c r="E383" s="116">
        <f t="shared" si="159"/>
        <v>0</v>
      </c>
      <c r="F383" s="116">
        <f t="shared" si="159"/>
        <v>0</v>
      </c>
      <c r="G383" s="116">
        <f t="shared" si="159"/>
        <v>0</v>
      </c>
      <c r="H383" s="116">
        <f t="shared" si="159"/>
        <v>0</v>
      </c>
      <c r="I383" s="116">
        <f t="shared" si="159"/>
        <v>0</v>
      </c>
      <c r="J383" s="116">
        <f t="shared" si="159"/>
        <v>0</v>
      </c>
      <c r="K383" s="116">
        <f t="shared" si="159"/>
        <v>0.00001674750981</v>
      </c>
      <c r="L383" s="116">
        <f t="shared" si="159"/>
        <v>0.00003399128649</v>
      </c>
      <c r="M383" s="116">
        <f t="shared" si="159"/>
        <v>0.00002821124794</v>
      </c>
      <c r="N383" s="116">
        <f t="shared" si="159"/>
        <v>0.00006807309721</v>
      </c>
      <c r="O383" s="116">
        <f t="shared" si="159"/>
        <v>0.00002155753592</v>
      </c>
      <c r="P383" s="116">
        <f t="shared" si="159"/>
        <v>0.00002282423103</v>
      </c>
      <c r="Q383" s="116">
        <f t="shared" si="159"/>
        <v>0.00003090171876</v>
      </c>
      <c r="R383" s="116">
        <f t="shared" si="159"/>
        <v>0.0000489294017</v>
      </c>
      <c r="S383" s="116">
        <f t="shared" si="159"/>
        <v>0.0000603009024</v>
      </c>
      <c r="T383" s="116">
        <f t="shared" si="159"/>
        <v>0.0000415897456</v>
      </c>
      <c r="U383" s="195">
        <f t="shared" si="159"/>
        <v>0.00004355463514</v>
      </c>
    </row>
    <row r="384" ht="15.75" customHeight="1">
      <c r="A384" s="140" t="s">
        <v>35</v>
      </c>
      <c r="B384" s="116">
        <f t="shared" ref="B384:U384" si="160">B169/B$11</f>
        <v>0.001151081784</v>
      </c>
      <c r="C384" s="116">
        <f t="shared" si="160"/>
        <v>0.00117112092</v>
      </c>
      <c r="D384" s="116">
        <f t="shared" si="160"/>
        <v>0.001233238132</v>
      </c>
      <c r="E384" s="116">
        <f t="shared" si="160"/>
        <v>0.001141883938</v>
      </c>
      <c r="F384" s="116">
        <f t="shared" si="160"/>
        <v>0.00113909101</v>
      </c>
      <c r="G384" s="116">
        <f t="shared" si="160"/>
        <v>0.001139373636</v>
      </c>
      <c r="H384" s="116">
        <f t="shared" si="160"/>
        <v>0.001306095102</v>
      </c>
      <c r="I384" s="116">
        <f t="shared" si="160"/>
        <v>0.001264351483</v>
      </c>
      <c r="J384" s="116">
        <f t="shared" si="160"/>
        <v>0.00157434801</v>
      </c>
      <c r="K384" s="116">
        <f t="shared" si="160"/>
        <v>0.001464921454</v>
      </c>
      <c r="L384" s="116">
        <f t="shared" si="160"/>
        <v>0.001555698345</v>
      </c>
      <c r="M384" s="116">
        <f t="shared" si="160"/>
        <v>0.001619266886</v>
      </c>
      <c r="N384" s="116">
        <f t="shared" si="160"/>
        <v>0.001887983794</v>
      </c>
      <c r="O384" s="116">
        <f t="shared" si="160"/>
        <v>0.002044016371</v>
      </c>
      <c r="P384" s="116">
        <f t="shared" si="160"/>
        <v>0.001803284601</v>
      </c>
      <c r="Q384" s="116">
        <f t="shared" si="160"/>
        <v>0.001710619977</v>
      </c>
      <c r="R384" s="116">
        <f t="shared" si="160"/>
        <v>0.001637333357</v>
      </c>
      <c r="S384" s="116">
        <f t="shared" si="160"/>
        <v>0.0014845837</v>
      </c>
      <c r="T384" s="116">
        <f t="shared" si="160"/>
        <v>0.001562317721</v>
      </c>
      <c r="U384" s="195">
        <f t="shared" si="160"/>
        <v>0.001045014883</v>
      </c>
    </row>
    <row r="385" ht="15.75" customHeight="1">
      <c r="A385" s="136" t="s">
        <v>197</v>
      </c>
      <c r="B385" s="116">
        <f t="shared" ref="B385:U385" si="161">B170/B$11</f>
        <v>0.001091710832</v>
      </c>
      <c r="C385" s="116">
        <f t="shared" si="161"/>
        <v>0.001375108416</v>
      </c>
      <c r="D385" s="116">
        <f t="shared" si="161"/>
        <v>0.001697731099</v>
      </c>
      <c r="E385" s="116">
        <f t="shared" si="161"/>
        <v>0.001455544619</v>
      </c>
      <c r="F385" s="116">
        <f t="shared" si="161"/>
        <v>0.001274086047</v>
      </c>
      <c r="G385" s="116">
        <f t="shared" si="161"/>
        <v>0.001310088096</v>
      </c>
      <c r="H385" s="116">
        <f t="shared" si="161"/>
        <v>0.001419212368</v>
      </c>
      <c r="I385" s="116">
        <f t="shared" si="161"/>
        <v>0.001236416376</v>
      </c>
      <c r="J385" s="116">
        <f t="shared" si="161"/>
        <v>0.001050701743</v>
      </c>
      <c r="K385" s="120">
        <f t="shared" si="161"/>
        <v>0.00106337023</v>
      </c>
      <c r="L385" s="120">
        <f t="shared" si="161"/>
        <v>0.001085751052</v>
      </c>
      <c r="M385" s="120">
        <f t="shared" si="161"/>
        <v>0.0008234210025</v>
      </c>
      <c r="N385" s="120">
        <f t="shared" si="161"/>
        <v>0.001051576472</v>
      </c>
      <c r="O385" s="120">
        <f t="shared" si="161"/>
        <v>0.001034946247</v>
      </c>
      <c r="P385" s="120">
        <f t="shared" si="161"/>
        <v>0.0009803687747</v>
      </c>
      <c r="Q385" s="120">
        <f t="shared" si="161"/>
        <v>0.0007556523868</v>
      </c>
      <c r="R385" s="120">
        <f t="shared" si="161"/>
        <v>0.0009164830534</v>
      </c>
      <c r="S385" s="120">
        <f t="shared" si="161"/>
        <v>0.0009702552462</v>
      </c>
      <c r="T385" s="120">
        <f t="shared" si="161"/>
        <v>0.0005403005215</v>
      </c>
      <c r="U385" s="196">
        <f t="shared" si="161"/>
        <v>0.0005658874609</v>
      </c>
    </row>
    <row r="386" ht="15.75" customHeight="1">
      <c r="A386" s="140" t="s">
        <v>36</v>
      </c>
      <c r="B386" s="116">
        <f t="shared" ref="B386:U386" si="162">B171/B$11</f>
        <v>0.00004510668079</v>
      </c>
      <c r="C386" s="116">
        <f t="shared" si="162"/>
        <v>0.00005101752051</v>
      </c>
      <c r="D386" s="116">
        <f t="shared" si="162"/>
        <v>0.0000507668835</v>
      </c>
      <c r="E386" s="116">
        <f t="shared" si="162"/>
        <v>0.00004431563868</v>
      </c>
      <c r="F386" s="116">
        <f t="shared" si="162"/>
        <v>0.00005653985769</v>
      </c>
      <c r="G386" s="116">
        <f t="shared" si="162"/>
        <v>0.00007180365936</v>
      </c>
      <c r="H386" s="116">
        <f t="shared" si="162"/>
        <v>0.00008002684316</v>
      </c>
      <c r="I386" s="116">
        <f t="shared" si="162"/>
        <v>0.00007222310462</v>
      </c>
      <c r="J386" s="116">
        <f t="shared" si="162"/>
        <v>0.00007173663724</v>
      </c>
      <c r="K386" s="116">
        <f t="shared" si="162"/>
        <v>0.00009231825618</v>
      </c>
      <c r="L386" s="116">
        <f t="shared" si="162"/>
        <v>0.00007878289945</v>
      </c>
      <c r="M386" s="116">
        <f t="shared" si="162"/>
        <v>0.00007550935043</v>
      </c>
      <c r="N386" s="116">
        <f t="shared" si="162"/>
        <v>0.00008861514789</v>
      </c>
      <c r="O386" s="116">
        <f t="shared" si="162"/>
        <v>0.00006682552979</v>
      </c>
      <c r="P386" s="116">
        <f t="shared" si="162"/>
        <v>0.00007856646849</v>
      </c>
      <c r="Q386" s="116">
        <f t="shared" si="162"/>
        <v>0.00008668887115</v>
      </c>
      <c r="R386" s="116">
        <f t="shared" si="162"/>
        <v>0.00009387374815</v>
      </c>
      <c r="S386" s="116">
        <f t="shared" si="162"/>
        <v>0.00008550795683</v>
      </c>
      <c r="T386" s="116">
        <f t="shared" si="162"/>
        <v>0.0000823186465</v>
      </c>
      <c r="U386" s="195">
        <f t="shared" si="162"/>
        <v>0.00008944258412</v>
      </c>
    </row>
    <row r="387" ht="15.75" customHeight="1">
      <c r="A387" s="140" t="s">
        <v>198</v>
      </c>
      <c r="B387" s="116">
        <f t="shared" ref="B387:U387" si="163">B172/B$11</f>
        <v>0.00331547453</v>
      </c>
      <c r="C387" s="116">
        <f t="shared" si="163"/>
        <v>0.003132490928</v>
      </c>
      <c r="D387" s="116">
        <f t="shared" si="163"/>
        <v>0.003381441655</v>
      </c>
      <c r="E387" s="116">
        <f t="shared" si="163"/>
        <v>0.003382948254</v>
      </c>
      <c r="F387" s="116">
        <f t="shared" si="163"/>
        <v>0.003729350391</v>
      </c>
      <c r="G387" s="116">
        <f t="shared" si="163"/>
        <v>0.003576087702</v>
      </c>
      <c r="H387" s="116">
        <f t="shared" si="163"/>
        <v>0.003458904064</v>
      </c>
      <c r="I387" s="116">
        <f t="shared" si="163"/>
        <v>0.003618307759</v>
      </c>
      <c r="J387" s="116">
        <f t="shared" si="163"/>
        <v>0.00345918833</v>
      </c>
      <c r="K387" s="116">
        <f t="shared" si="163"/>
        <v>0.0031316423</v>
      </c>
      <c r="L387" s="116">
        <f t="shared" si="163"/>
        <v>0.00307788073</v>
      </c>
      <c r="M387" s="116">
        <f t="shared" si="163"/>
        <v>0.003060079132</v>
      </c>
      <c r="N387" s="116">
        <f t="shared" si="163"/>
        <v>0.003115534566</v>
      </c>
      <c r="O387" s="116">
        <f t="shared" si="163"/>
        <v>0.002982373248</v>
      </c>
      <c r="P387" s="116">
        <f t="shared" si="163"/>
        <v>0.003089894762</v>
      </c>
      <c r="Q387" s="116">
        <f t="shared" si="163"/>
        <v>0.003309413067</v>
      </c>
      <c r="R387" s="116">
        <f t="shared" si="163"/>
        <v>0.003417379403</v>
      </c>
      <c r="S387" s="116">
        <f t="shared" si="163"/>
        <v>0.003232942461</v>
      </c>
      <c r="T387" s="116">
        <f t="shared" si="163"/>
        <v>0.003282422268</v>
      </c>
      <c r="U387" s="195">
        <f t="shared" si="163"/>
        <v>0.003171216997</v>
      </c>
    </row>
    <row r="388" ht="15.75" customHeight="1">
      <c r="A388" s="140" t="s">
        <v>37</v>
      </c>
      <c r="B388" s="116">
        <f t="shared" ref="B388:U388" si="164">B173/B$11</f>
        <v>0.001920816213</v>
      </c>
      <c r="C388" s="116">
        <f t="shared" si="164"/>
        <v>0.002549264769</v>
      </c>
      <c r="D388" s="116">
        <f t="shared" si="164"/>
        <v>0.002567313138</v>
      </c>
      <c r="E388" s="116">
        <f t="shared" si="164"/>
        <v>0.002601239956</v>
      </c>
      <c r="F388" s="116">
        <f t="shared" si="164"/>
        <v>0.002962317413</v>
      </c>
      <c r="G388" s="116">
        <f t="shared" si="164"/>
        <v>0.002738525125</v>
      </c>
      <c r="H388" s="116">
        <f t="shared" si="164"/>
        <v>0.002217505177</v>
      </c>
      <c r="I388" s="116">
        <f t="shared" si="164"/>
        <v>0.001926064599</v>
      </c>
      <c r="J388" s="116">
        <f t="shared" si="164"/>
        <v>0.001956160288</v>
      </c>
      <c r="K388" s="116">
        <f t="shared" si="164"/>
        <v>0.001711949176</v>
      </c>
      <c r="L388" s="116">
        <f t="shared" si="164"/>
        <v>0.001597611742</v>
      </c>
      <c r="M388" s="116">
        <f t="shared" si="164"/>
        <v>0.001327700422</v>
      </c>
      <c r="N388" s="116">
        <f t="shared" si="164"/>
        <v>0.001400681335</v>
      </c>
      <c r="O388" s="116">
        <f t="shared" si="164"/>
        <v>0.001525162631</v>
      </c>
      <c r="P388" s="116">
        <f t="shared" si="164"/>
        <v>0.001406070704</v>
      </c>
      <c r="Q388" s="116">
        <f t="shared" si="164"/>
        <v>0.001648453302</v>
      </c>
      <c r="R388" s="116">
        <f t="shared" si="164"/>
        <v>0.001840318606</v>
      </c>
      <c r="S388" s="116">
        <f t="shared" si="164"/>
        <v>0.001967132319</v>
      </c>
      <c r="T388" s="116">
        <f t="shared" si="164"/>
        <v>0.001875346317</v>
      </c>
      <c r="U388" s="195">
        <f t="shared" si="164"/>
        <v>0.002137923503</v>
      </c>
    </row>
    <row r="389" ht="15.75" customHeight="1">
      <c r="A389" s="136" t="s">
        <v>199</v>
      </c>
      <c r="B389" s="120">
        <f t="shared" ref="B389:U389" si="165">B174/B$11</f>
        <v>0.001095138273</v>
      </c>
      <c r="C389" s="120">
        <f t="shared" si="165"/>
        <v>0.001167409635</v>
      </c>
      <c r="D389" s="120">
        <f t="shared" si="165"/>
        <v>0.001166251097</v>
      </c>
      <c r="E389" s="120">
        <f t="shared" si="165"/>
        <v>0.001399010418</v>
      </c>
      <c r="F389" s="120">
        <f t="shared" si="165"/>
        <v>0.001550792186</v>
      </c>
      <c r="G389" s="120">
        <f t="shared" si="165"/>
        <v>0.00160296782</v>
      </c>
      <c r="H389" s="120">
        <f t="shared" si="165"/>
        <v>0.001839480619</v>
      </c>
      <c r="I389" s="120">
        <f t="shared" si="165"/>
        <v>0.001548376253</v>
      </c>
      <c r="J389" s="120">
        <f t="shared" si="165"/>
        <v>0.00127489243</v>
      </c>
      <c r="K389" s="120">
        <f t="shared" si="165"/>
        <v>0.0005809446216</v>
      </c>
      <c r="L389" s="120">
        <f t="shared" si="165"/>
        <v>0.0003124263102</v>
      </c>
      <c r="M389" s="120">
        <f t="shared" si="165"/>
        <v>0.0004202596036</v>
      </c>
      <c r="N389" s="120">
        <f t="shared" si="165"/>
        <v>0.0004489113402</v>
      </c>
      <c r="O389" s="120">
        <f t="shared" si="165"/>
        <v>0.000443448613</v>
      </c>
      <c r="P389" s="120">
        <f t="shared" si="165"/>
        <v>0.0004863944346</v>
      </c>
      <c r="Q389" s="120">
        <f t="shared" si="165"/>
        <v>0.0005112627546</v>
      </c>
      <c r="R389" s="120">
        <f t="shared" si="165"/>
        <v>0.0005258731897</v>
      </c>
      <c r="S389" s="120">
        <f t="shared" si="165"/>
        <v>0.0003220198693</v>
      </c>
      <c r="T389" s="120">
        <f t="shared" si="165"/>
        <v>0.0001434796696</v>
      </c>
      <c r="U389" s="196">
        <f t="shared" si="165"/>
        <v>0.0001181280133</v>
      </c>
    </row>
    <row r="390" ht="15.75" customHeight="1">
      <c r="A390" s="136" t="s">
        <v>200</v>
      </c>
      <c r="B390" s="120">
        <f t="shared" ref="B390:U390" si="166">B175/B$11</f>
        <v>0.02054748393</v>
      </c>
      <c r="C390" s="120">
        <f t="shared" si="166"/>
        <v>0.02282871232</v>
      </c>
      <c r="D390" s="120">
        <f t="shared" si="166"/>
        <v>0.0217200721</v>
      </c>
      <c r="E390" s="120">
        <f t="shared" si="166"/>
        <v>0.02139796492</v>
      </c>
      <c r="F390" s="120">
        <f t="shared" si="166"/>
        <v>0.01923041357</v>
      </c>
      <c r="G390" s="120">
        <f t="shared" si="166"/>
        <v>0.01808724387</v>
      </c>
      <c r="H390" s="120">
        <f t="shared" si="166"/>
        <v>0.01706432789</v>
      </c>
      <c r="I390" s="120">
        <f t="shared" si="166"/>
        <v>0.01880821578</v>
      </c>
      <c r="J390" s="120">
        <f t="shared" si="166"/>
        <v>0.0184941464</v>
      </c>
      <c r="K390" s="120">
        <f t="shared" si="166"/>
        <v>0.01795083782</v>
      </c>
      <c r="L390" s="120">
        <f t="shared" si="166"/>
        <v>0.01839475361</v>
      </c>
      <c r="M390" s="120">
        <f t="shared" si="166"/>
        <v>0.01975708163</v>
      </c>
      <c r="N390" s="120">
        <f t="shared" si="166"/>
        <v>0.01974514366</v>
      </c>
      <c r="O390" s="120">
        <f t="shared" si="166"/>
        <v>0.01906592413</v>
      </c>
      <c r="P390" s="120">
        <f t="shared" si="166"/>
        <v>0.01933920002</v>
      </c>
      <c r="Q390" s="120">
        <f t="shared" si="166"/>
        <v>0.01950773433</v>
      </c>
      <c r="R390" s="120">
        <f t="shared" si="166"/>
        <v>0.02205842114</v>
      </c>
      <c r="S390" s="120">
        <f t="shared" si="166"/>
        <v>0.02322565695</v>
      </c>
      <c r="T390" s="120">
        <f t="shared" si="166"/>
        <v>0.02330901616</v>
      </c>
      <c r="U390" s="196">
        <f t="shared" si="166"/>
        <v>0.02270333957</v>
      </c>
    </row>
    <row r="391" ht="15.75" customHeight="1">
      <c r="A391" s="140" t="s">
        <v>38</v>
      </c>
      <c r="B391" s="116">
        <f t="shared" ref="B391:U391" si="167">B176/B$11</f>
        <v>0.00004748215783</v>
      </c>
      <c r="C391" s="116">
        <f t="shared" si="167"/>
        <v>0.00009027252779</v>
      </c>
      <c r="D391" s="116">
        <f t="shared" si="167"/>
        <v>0.00018864408</v>
      </c>
      <c r="E391" s="116">
        <f t="shared" si="167"/>
        <v>0.0003155813448</v>
      </c>
      <c r="F391" s="116">
        <f t="shared" si="167"/>
        <v>0.0004210990769</v>
      </c>
      <c r="G391" s="116">
        <f t="shared" si="167"/>
        <v>0.001034242075</v>
      </c>
      <c r="H391" s="116">
        <f t="shared" si="167"/>
        <v>0.001013254477</v>
      </c>
      <c r="I391" s="116">
        <f t="shared" si="167"/>
        <v>0.0008724379403</v>
      </c>
      <c r="J391" s="116">
        <f t="shared" si="167"/>
        <v>0.001051827961</v>
      </c>
      <c r="K391" s="116">
        <f t="shared" si="167"/>
        <v>0.0008531263108</v>
      </c>
      <c r="L391" s="116">
        <f t="shared" si="167"/>
        <v>0.0008462461849</v>
      </c>
      <c r="M391" s="116">
        <f t="shared" si="167"/>
        <v>0.001053769243</v>
      </c>
      <c r="N391" s="116">
        <f t="shared" si="167"/>
        <v>0.0007873433124</v>
      </c>
      <c r="O391" s="116">
        <f t="shared" si="167"/>
        <v>0.0008070206091</v>
      </c>
      <c r="P391" s="116">
        <f t="shared" si="167"/>
        <v>0.0005825993695</v>
      </c>
      <c r="Q391" s="116">
        <f t="shared" si="167"/>
        <v>0.0005716930229</v>
      </c>
      <c r="R391" s="116">
        <f t="shared" si="167"/>
        <v>0.000636451268</v>
      </c>
      <c r="S391" s="116">
        <f t="shared" si="167"/>
        <v>0.0003928407743</v>
      </c>
      <c r="T391" s="116">
        <f t="shared" si="167"/>
        <v>0.0005006118327</v>
      </c>
      <c r="U391" s="195">
        <f t="shared" si="167"/>
        <v>0.0006169381972</v>
      </c>
    </row>
    <row r="392" ht="15.75" customHeight="1">
      <c r="A392" s="136" t="s">
        <v>201</v>
      </c>
      <c r="B392" s="120">
        <f t="shared" ref="B392:U392" si="168">B177/B$11</f>
        <v>0.0004369211958</v>
      </c>
      <c r="C392" s="120">
        <f t="shared" si="168"/>
        <v>0.0003640025088</v>
      </c>
      <c r="D392" s="120">
        <f t="shared" si="168"/>
        <v>0.0003984259353</v>
      </c>
      <c r="E392" s="120">
        <f t="shared" si="168"/>
        <v>0.0003950448302</v>
      </c>
      <c r="F392" s="120">
        <f t="shared" si="168"/>
        <v>0.0004942127142</v>
      </c>
      <c r="G392" s="120">
        <f t="shared" si="168"/>
        <v>0.0006643206709</v>
      </c>
      <c r="H392" s="120">
        <f t="shared" si="168"/>
        <v>0.0007606661125</v>
      </c>
      <c r="I392" s="120">
        <f t="shared" si="168"/>
        <v>0.0007942424589</v>
      </c>
      <c r="J392" s="120">
        <f t="shared" si="168"/>
        <v>0.0008710714836</v>
      </c>
      <c r="K392" s="120">
        <f t="shared" si="168"/>
        <v>0.001019982505</v>
      </c>
      <c r="L392" s="120">
        <f t="shared" si="168"/>
        <v>0.001421770766</v>
      </c>
      <c r="M392" s="120">
        <f t="shared" si="168"/>
        <v>0.001640941803</v>
      </c>
      <c r="N392" s="120">
        <f t="shared" si="168"/>
        <v>0.001878434549</v>
      </c>
      <c r="O392" s="120">
        <f t="shared" si="168"/>
        <v>0.001716232339</v>
      </c>
      <c r="P392" s="120">
        <f t="shared" si="168"/>
        <v>0.001380247524</v>
      </c>
      <c r="Q392" s="120">
        <f t="shared" si="168"/>
        <v>0.001439551974</v>
      </c>
      <c r="R392" s="120">
        <f t="shared" si="168"/>
        <v>0.001525582897</v>
      </c>
      <c r="S392" s="120">
        <f t="shared" si="168"/>
        <v>0.001612680475</v>
      </c>
      <c r="T392" s="120">
        <f t="shared" si="168"/>
        <v>0.0018255372</v>
      </c>
      <c r="U392" s="196">
        <f t="shared" si="168"/>
        <v>0.002163478368</v>
      </c>
    </row>
    <row r="393" ht="15.75" customHeight="1">
      <c r="A393" s="136" t="s">
        <v>39</v>
      </c>
      <c r="B393" s="120">
        <f t="shared" ref="B393:U393" si="169">B178/B$11</f>
        <v>0.00873496681</v>
      </c>
      <c r="C393" s="120">
        <f t="shared" si="169"/>
        <v>0.009778063151</v>
      </c>
      <c r="D393" s="120">
        <f t="shared" si="169"/>
        <v>0.01026217075</v>
      </c>
      <c r="E393" s="120">
        <f t="shared" si="169"/>
        <v>0.01007710419</v>
      </c>
      <c r="F393" s="120">
        <f t="shared" si="169"/>
        <v>0.009862558624</v>
      </c>
      <c r="G393" s="120">
        <f t="shared" si="169"/>
        <v>0.01092921606</v>
      </c>
      <c r="H393" s="120">
        <f t="shared" si="169"/>
        <v>0.01107405104</v>
      </c>
      <c r="I393" s="120">
        <f t="shared" si="169"/>
        <v>0.01251215296</v>
      </c>
      <c r="J393" s="120">
        <f t="shared" si="169"/>
        <v>0.01353495628</v>
      </c>
      <c r="K393" s="120">
        <f t="shared" si="169"/>
        <v>0.01522698118</v>
      </c>
      <c r="L393" s="120">
        <f t="shared" si="169"/>
        <v>0.0148111344</v>
      </c>
      <c r="M393" s="120">
        <f t="shared" si="169"/>
        <v>0.014639173</v>
      </c>
      <c r="N393" s="120">
        <f t="shared" si="169"/>
        <v>0.01678923968</v>
      </c>
      <c r="O393" s="120">
        <f t="shared" si="169"/>
        <v>0.01776954981</v>
      </c>
      <c r="P393" s="120">
        <f t="shared" si="169"/>
        <v>0.01707052727</v>
      </c>
      <c r="Q393" s="120">
        <f t="shared" si="169"/>
        <v>0.01722946667</v>
      </c>
      <c r="R393" s="120">
        <f t="shared" si="169"/>
        <v>0.01824609299</v>
      </c>
      <c r="S393" s="120">
        <f t="shared" si="169"/>
        <v>0.01951519445</v>
      </c>
      <c r="T393" s="120">
        <f t="shared" si="169"/>
        <v>0.02063035687</v>
      </c>
      <c r="U393" s="196">
        <f t="shared" si="169"/>
        <v>0.02183871698</v>
      </c>
    </row>
    <row r="394" ht="15.75" customHeight="1">
      <c r="A394" s="140" t="s">
        <v>74</v>
      </c>
      <c r="B394" s="116">
        <f t="shared" ref="B394:U394" si="170">B179/B$11</f>
        <v>0.000002434806921</v>
      </c>
      <c r="C394" s="116">
        <f t="shared" si="170"/>
        <v>0.000002880374713</v>
      </c>
      <c r="D394" s="116">
        <f t="shared" si="170"/>
        <v>0.000001670705824</v>
      </c>
      <c r="E394" s="116">
        <f t="shared" si="170"/>
        <v>0.000005979757575</v>
      </c>
      <c r="F394" s="116">
        <f t="shared" si="170"/>
        <v>0.000007802897063</v>
      </c>
      <c r="G394" s="116">
        <f t="shared" si="170"/>
        <v>0.000006588415084</v>
      </c>
      <c r="H394" s="116">
        <f t="shared" si="170"/>
        <v>0.00001935676939</v>
      </c>
      <c r="I394" s="116">
        <f t="shared" si="170"/>
        <v>0.00002714728276</v>
      </c>
      <c r="J394" s="116">
        <f t="shared" si="170"/>
        <v>0.00003710146986</v>
      </c>
      <c r="K394" s="116">
        <f t="shared" si="170"/>
        <v>0.00003049323642</v>
      </c>
      <c r="L394" s="116">
        <f t="shared" si="170"/>
        <v>0.00002145126456</v>
      </c>
      <c r="M394" s="116">
        <f t="shared" si="170"/>
        <v>0.00002576193834</v>
      </c>
      <c r="N394" s="116">
        <f t="shared" si="170"/>
        <v>0.00004643325592</v>
      </c>
      <c r="O394" s="116">
        <f t="shared" si="170"/>
        <v>0.0000788341344</v>
      </c>
      <c r="P394" s="116">
        <f t="shared" si="170"/>
        <v>0.00005851053162</v>
      </c>
      <c r="Q394" s="116">
        <f t="shared" si="170"/>
        <v>0.00005323526283</v>
      </c>
      <c r="R394" s="116">
        <f t="shared" si="170"/>
        <v>0.00005721772422</v>
      </c>
      <c r="S394" s="116">
        <f t="shared" si="170"/>
        <v>0.0000738957747</v>
      </c>
      <c r="T394" s="116">
        <f t="shared" si="170"/>
        <v>0.00007746799185</v>
      </c>
      <c r="U394" s="195">
        <f t="shared" si="170"/>
        <v>0.00008083339347</v>
      </c>
    </row>
    <row r="395" ht="15.75" customHeight="1">
      <c r="A395" s="136" t="s">
        <v>202</v>
      </c>
      <c r="B395" s="120">
        <f t="shared" ref="B395:U395" si="171">B180/B$11</f>
        <v>0.0005990948538</v>
      </c>
      <c r="C395" s="120">
        <f t="shared" si="171"/>
        <v>0.0006718975429</v>
      </c>
      <c r="D395" s="120">
        <f t="shared" si="171"/>
        <v>0.0007062045959</v>
      </c>
      <c r="E395" s="120">
        <f t="shared" si="171"/>
        <v>0.000726585956</v>
      </c>
      <c r="F395" s="120">
        <f t="shared" si="171"/>
        <v>0.001128226788</v>
      </c>
      <c r="G395" s="120">
        <f t="shared" si="171"/>
        <v>0.0008515012759</v>
      </c>
      <c r="H395" s="120">
        <f t="shared" si="171"/>
        <v>0.0009402105511</v>
      </c>
      <c r="I395" s="120">
        <f t="shared" si="171"/>
        <v>0.0008449363587</v>
      </c>
      <c r="J395" s="120">
        <f t="shared" si="171"/>
        <v>0.0009647182842</v>
      </c>
      <c r="K395" s="120">
        <f t="shared" si="171"/>
        <v>0.00165129412</v>
      </c>
      <c r="L395" s="120">
        <f t="shared" si="171"/>
        <v>0.001106027128</v>
      </c>
      <c r="M395" s="120">
        <f t="shared" si="171"/>
        <v>0.001063877288</v>
      </c>
      <c r="N395" s="120">
        <f t="shared" si="171"/>
        <v>0.0009562295231</v>
      </c>
      <c r="O395" s="120">
        <f t="shared" si="171"/>
        <v>0.0009147455227</v>
      </c>
      <c r="P395" s="120">
        <f t="shared" si="171"/>
        <v>0.0008336289357</v>
      </c>
      <c r="Q395" s="120">
        <f t="shared" si="171"/>
        <v>0.0007984335223</v>
      </c>
      <c r="R395" s="120">
        <f t="shared" si="171"/>
        <v>0.0008528686671</v>
      </c>
      <c r="S395" s="120">
        <f t="shared" si="171"/>
        <v>0.0009500659587</v>
      </c>
      <c r="T395" s="120">
        <f t="shared" si="171"/>
        <v>0.0008783126515</v>
      </c>
      <c r="U395" s="196">
        <f t="shared" si="171"/>
        <v>0.0008839797747</v>
      </c>
    </row>
    <row r="396" ht="15.75" customHeight="1">
      <c r="A396" s="140" t="s">
        <v>203</v>
      </c>
      <c r="B396" s="116">
        <f t="shared" ref="B396:U396" si="172">B181/B$11</f>
        <v>0.000004661959268</v>
      </c>
      <c r="C396" s="116">
        <f t="shared" si="172"/>
        <v>0.00001058103713</v>
      </c>
      <c r="D396" s="116">
        <f t="shared" si="172"/>
        <v>0.000003859816048</v>
      </c>
      <c r="E396" s="116">
        <f t="shared" si="172"/>
        <v>0.000003859905649</v>
      </c>
      <c r="F396" s="116">
        <f t="shared" si="172"/>
        <v>0.000006293954469</v>
      </c>
      <c r="G396" s="116">
        <f t="shared" si="172"/>
        <v>0.000005567930676</v>
      </c>
      <c r="H396" s="116">
        <f t="shared" si="172"/>
        <v>0.000006653369359</v>
      </c>
      <c r="I396" s="116">
        <f t="shared" si="172"/>
        <v>0.000006182167445</v>
      </c>
      <c r="J396" s="116">
        <f t="shared" si="172"/>
        <v>0.000006993826975</v>
      </c>
      <c r="K396" s="116">
        <f t="shared" si="172"/>
        <v>0.000009839991777</v>
      </c>
      <c r="L396" s="116">
        <f t="shared" si="172"/>
        <v>0.00001741958933</v>
      </c>
      <c r="M396" s="116">
        <f t="shared" si="172"/>
        <v>0.00001022203589</v>
      </c>
      <c r="N396" s="116">
        <f t="shared" si="172"/>
        <v>0.00001335053616</v>
      </c>
      <c r="O396" s="116">
        <f t="shared" si="172"/>
        <v>0.00001458531535</v>
      </c>
      <c r="P396" s="116">
        <f t="shared" si="172"/>
        <v>0.00001241528651</v>
      </c>
      <c r="Q396" s="116">
        <f t="shared" si="172"/>
        <v>0.00001000348727</v>
      </c>
      <c r="R396" s="116">
        <f t="shared" si="172"/>
        <v>0.00001178505239</v>
      </c>
      <c r="S396" s="116">
        <f t="shared" si="172"/>
        <v>0.00001302695443</v>
      </c>
      <c r="T396" s="116">
        <f t="shared" si="172"/>
        <v>0.0000159592398</v>
      </c>
      <c r="U396" s="195">
        <f t="shared" si="172"/>
        <v>0.0000157730346</v>
      </c>
    </row>
    <row r="397" ht="15.75" customHeight="1">
      <c r="A397" s="140" t="s">
        <v>204</v>
      </c>
      <c r="B397" s="116">
        <f t="shared" ref="B397:U397" si="173">B182/B$11</f>
        <v>0.0001335310184</v>
      </c>
      <c r="C397" s="116">
        <f t="shared" si="173"/>
        <v>0.0001279381885</v>
      </c>
      <c r="D397" s="116">
        <f t="shared" si="173"/>
        <v>0.0001318098964</v>
      </c>
      <c r="E397" s="116">
        <f t="shared" si="173"/>
        <v>0.0001700360683</v>
      </c>
      <c r="F397" s="116">
        <f t="shared" si="173"/>
        <v>0.0002159402584</v>
      </c>
      <c r="G397" s="116">
        <f t="shared" si="173"/>
        <v>0.000244379455</v>
      </c>
      <c r="H397" s="116">
        <f t="shared" si="173"/>
        <v>0.0002031004452</v>
      </c>
      <c r="I397" s="116">
        <f t="shared" si="173"/>
        <v>0.0001844788174</v>
      </c>
      <c r="J397" s="116">
        <f t="shared" si="173"/>
        <v>0.0001509438216</v>
      </c>
      <c r="K397" s="116">
        <f t="shared" si="173"/>
        <v>0.000152368075</v>
      </c>
      <c r="L397" s="116">
        <f t="shared" si="173"/>
        <v>0.0001454906917</v>
      </c>
      <c r="M397" s="116">
        <f t="shared" si="173"/>
        <v>0.0001827171304</v>
      </c>
      <c r="N397" s="116">
        <f t="shared" si="173"/>
        <v>0.0002111461093</v>
      </c>
      <c r="O397" s="116">
        <f t="shared" si="173"/>
        <v>0.0001644772033</v>
      </c>
      <c r="P397" s="116">
        <f t="shared" si="173"/>
        <v>0.0001893510567</v>
      </c>
      <c r="Q397" s="116">
        <f t="shared" si="173"/>
        <v>0.0001392237175</v>
      </c>
      <c r="R397" s="116">
        <f t="shared" si="173"/>
        <v>0.0001454977453</v>
      </c>
      <c r="S397" s="116">
        <f t="shared" si="173"/>
        <v>0.0001318187624</v>
      </c>
      <c r="T397" s="116">
        <f t="shared" si="173"/>
        <v>0.0001263020401</v>
      </c>
      <c r="U397" s="195">
        <f t="shared" si="173"/>
        <v>0.0001512568958</v>
      </c>
    </row>
    <row r="398" ht="15.75" customHeight="1">
      <c r="A398" s="140" t="s">
        <v>205</v>
      </c>
      <c r="B398" s="116">
        <f t="shared" ref="B398:U398" si="174">B183/B$11</f>
        <v>0.0004195170043</v>
      </c>
      <c r="C398" s="116">
        <f t="shared" si="174"/>
        <v>0.0004130784309</v>
      </c>
      <c r="D398" s="116">
        <f t="shared" si="174"/>
        <v>0.0003878675469</v>
      </c>
      <c r="E398" s="116">
        <f t="shared" si="174"/>
        <v>0.0003690080121</v>
      </c>
      <c r="F398" s="116">
        <f t="shared" si="174"/>
        <v>0.0004030934002</v>
      </c>
      <c r="G398" s="116">
        <f t="shared" si="174"/>
        <v>0.0004870793044</v>
      </c>
      <c r="H398" s="116">
        <f t="shared" si="174"/>
        <v>0.0005918386334</v>
      </c>
      <c r="I398" s="116">
        <f t="shared" si="174"/>
        <v>0.0006305715722</v>
      </c>
      <c r="J398" s="116">
        <f t="shared" si="174"/>
        <v>0.0005861429621</v>
      </c>
      <c r="K398" s="116">
        <f t="shared" si="174"/>
        <v>0.0006793235513</v>
      </c>
      <c r="L398" s="116">
        <f t="shared" si="174"/>
        <v>0.0005718220125</v>
      </c>
      <c r="M398" s="116">
        <f t="shared" si="174"/>
        <v>0.0005275937555</v>
      </c>
      <c r="N398" s="116">
        <f t="shared" si="174"/>
        <v>0.0005435084608</v>
      </c>
      <c r="O398" s="116">
        <f t="shared" si="174"/>
        <v>0.0006165785619</v>
      </c>
      <c r="P398" s="116">
        <f t="shared" si="174"/>
        <v>0.0005841611294</v>
      </c>
      <c r="Q398" s="116">
        <f t="shared" si="174"/>
        <v>0.0005676797606</v>
      </c>
      <c r="R398" s="116">
        <f t="shared" si="174"/>
        <v>0.00054604463</v>
      </c>
      <c r="S398" s="116">
        <f t="shared" si="174"/>
        <v>0.0005515595274</v>
      </c>
      <c r="T398" s="116">
        <f t="shared" si="174"/>
        <v>0.000554948862</v>
      </c>
      <c r="U398" s="195">
        <f t="shared" si="174"/>
        <v>0.0005232708819</v>
      </c>
    </row>
    <row r="399" ht="15.75" customHeight="1">
      <c r="A399" s="136" t="s">
        <v>40</v>
      </c>
      <c r="B399" s="120">
        <f t="shared" ref="B399:U399" si="175">B184/B$11</f>
        <v>0.004712480941</v>
      </c>
      <c r="C399" s="120">
        <f t="shared" si="175"/>
        <v>0.004755048645</v>
      </c>
      <c r="D399" s="120">
        <f t="shared" si="175"/>
        <v>0.005582658919</v>
      </c>
      <c r="E399" s="120">
        <f t="shared" si="175"/>
        <v>0.007537430756</v>
      </c>
      <c r="F399" s="120">
        <f t="shared" si="175"/>
        <v>0.008593240376</v>
      </c>
      <c r="G399" s="120">
        <f t="shared" si="175"/>
        <v>0.007413408229</v>
      </c>
      <c r="H399" s="120">
        <f t="shared" si="175"/>
        <v>0.006935095238</v>
      </c>
      <c r="I399" s="120">
        <f t="shared" si="175"/>
        <v>0.007568963745</v>
      </c>
      <c r="J399" s="120">
        <f t="shared" si="175"/>
        <v>0.008224715764</v>
      </c>
      <c r="K399" s="120">
        <f t="shared" si="175"/>
        <v>0.00760710094</v>
      </c>
      <c r="L399" s="120">
        <f t="shared" si="175"/>
        <v>0.008033921391</v>
      </c>
      <c r="M399" s="120">
        <f t="shared" si="175"/>
        <v>0.008242120224</v>
      </c>
      <c r="N399" s="120">
        <f t="shared" si="175"/>
        <v>0.008164459386</v>
      </c>
      <c r="O399" s="120">
        <f t="shared" si="175"/>
        <v>0.007931881558</v>
      </c>
      <c r="P399" s="120">
        <f t="shared" si="175"/>
        <v>0.007986420817</v>
      </c>
      <c r="Q399" s="120">
        <f t="shared" si="175"/>
        <v>0.007162210223</v>
      </c>
      <c r="R399" s="120">
        <f t="shared" si="175"/>
        <v>0.006934102198</v>
      </c>
      <c r="S399" s="120">
        <f t="shared" si="175"/>
        <v>0.007860609333</v>
      </c>
      <c r="T399" s="120">
        <f t="shared" si="175"/>
        <v>0.008672064163</v>
      </c>
      <c r="U399" s="196">
        <f t="shared" si="175"/>
        <v>0.009470652067</v>
      </c>
    </row>
    <row r="400" ht="15.75" customHeight="1">
      <c r="A400" s="140" t="s">
        <v>206</v>
      </c>
      <c r="B400" s="116">
        <f t="shared" ref="B400:U400" si="176">B185/B$11</f>
        <v>0.0001798790628</v>
      </c>
      <c r="C400" s="116">
        <f t="shared" si="176"/>
        <v>0.0001425001765</v>
      </c>
      <c r="D400" s="116">
        <f t="shared" si="176"/>
        <v>0.0001192671347</v>
      </c>
      <c r="E400" s="116">
        <f t="shared" si="176"/>
        <v>0.0001677830806</v>
      </c>
      <c r="F400" s="116">
        <f t="shared" si="176"/>
        <v>0.0002479698395</v>
      </c>
      <c r="G400" s="116">
        <f t="shared" si="176"/>
        <v>0.0005605227285</v>
      </c>
      <c r="H400" s="116">
        <f t="shared" si="176"/>
        <v>0.0007620367316</v>
      </c>
      <c r="I400" s="116">
        <f t="shared" si="176"/>
        <v>0.0003328235823</v>
      </c>
      <c r="J400" s="116">
        <f t="shared" si="176"/>
        <v>0.0004131715091</v>
      </c>
      <c r="K400" s="116">
        <f t="shared" si="176"/>
        <v>0.0008293302236</v>
      </c>
      <c r="L400" s="116">
        <f t="shared" si="176"/>
        <v>0.0005150023723</v>
      </c>
      <c r="M400" s="116">
        <f t="shared" si="176"/>
        <v>0.0004074136429</v>
      </c>
      <c r="N400" s="116">
        <f t="shared" si="176"/>
        <v>0.0003580835197</v>
      </c>
      <c r="O400" s="116">
        <f t="shared" si="176"/>
        <v>0.0001604682001</v>
      </c>
      <c r="P400" s="116">
        <f t="shared" si="176"/>
        <v>0.0001624485548</v>
      </c>
      <c r="Q400" s="116">
        <f t="shared" si="176"/>
        <v>0.000127004717</v>
      </c>
      <c r="R400" s="116">
        <f t="shared" si="176"/>
        <v>0.0001724561076</v>
      </c>
      <c r="S400" s="116">
        <f t="shared" si="176"/>
        <v>0.0001713369611</v>
      </c>
      <c r="T400" s="116">
        <f t="shared" si="176"/>
        <v>0.0001527163489</v>
      </c>
      <c r="U400" s="195">
        <f t="shared" si="176"/>
        <v>0.0002414391279</v>
      </c>
    </row>
    <row r="401" ht="15.75" customHeight="1">
      <c r="A401" s="136" t="s">
        <v>529</v>
      </c>
      <c r="B401" s="120">
        <f t="shared" ref="B401:U401" si="177">B186/B$11</f>
        <v>0.00000005248412294</v>
      </c>
      <c r="C401" s="120">
        <f t="shared" si="177"/>
        <v>0.000000003370830559</v>
      </c>
      <c r="D401" s="120">
        <f t="shared" si="177"/>
        <v>0.0000003254792179</v>
      </c>
      <c r="E401" s="120">
        <f t="shared" si="177"/>
        <v>0.0000007626925868</v>
      </c>
      <c r="F401" s="120">
        <f t="shared" si="177"/>
        <v>0.0000007589792731</v>
      </c>
      <c r="G401" s="120">
        <f t="shared" si="177"/>
        <v>0.0000009645674534</v>
      </c>
      <c r="H401" s="120">
        <f t="shared" si="177"/>
        <v>0.0000003378696635</v>
      </c>
      <c r="I401" s="120">
        <f t="shared" si="177"/>
        <v>0.0000002687347751</v>
      </c>
      <c r="J401" s="120">
        <f t="shared" si="177"/>
        <v>0.000000210705038</v>
      </c>
      <c r="K401" s="120">
        <f t="shared" si="177"/>
        <v>0.0000001444760697</v>
      </c>
      <c r="L401" s="120">
        <f t="shared" si="177"/>
        <v>0.0000001711175875</v>
      </c>
      <c r="M401" s="120">
        <f t="shared" si="177"/>
        <v>0.0000004636482886</v>
      </c>
      <c r="N401" s="120">
        <f t="shared" si="177"/>
        <v>0.000001661366944</v>
      </c>
      <c r="O401" s="120">
        <f t="shared" si="177"/>
        <v>0.0000004176536621</v>
      </c>
      <c r="P401" s="120">
        <f t="shared" si="177"/>
        <v>0.000001178362772</v>
      </c>
      <c r="Q401" s="120">
        <f t="shared" si="177"/>
        <v>0.000001206785166</v>
      </c>
      <c r="R401" s="120">
        <f t="shared" si="177"/>
        <v>0.000001210806762</v>
      </c>
      <c r="S401" s="120">
        <f t="shared" si="177"/>
        <v>0.000001279167416</v>
      </c>
      <c r="T401" s="120">
        <f t="shared" si="177"/>
        <v>0.000001478963324</v>
      </c>
      <c r="U401" s="196">
        <f t="shared" si="177"/>
        <v>0.000002771592826</v>
      </c>
    </row>
    <row r="402" ht="15.75" customHeight="1">
      <c r="A402" s="140" t="s">
        <v>207</v>
      </c>
      <c r="B402" s="116">
        <f t="shared" ref="B402:U402" si="178">B187/B$11</f>
        <v>0.000000152888532</v>
      </c>
      <c r="C402" s="116">
        <f t="shared" si="178"/>
        <v>0.000003782071887</v>
      </c>
      <c r="D402" s="116">
        <f t="shared" si="178"/>
        <v>0.000008332530463</v>
      </c>
      <c r="E402" s="116">
        <f t="shared" si="178"/>
        <v>0.00001123088055</v>
      </c>
      <c r="F402" s="116">
        <f t="shared" si="178"/>
        <v>0.000005445635303</v>
      </c>
      <c r="G402" s="116">
        <f t="shared" si="178"/>
        <v>0.00003232768789</v>
      </c>
      <c r="H402" s="116">
        <f t="shared" si="178"/>
        <v>0.000005041414832</v>
      </c>
      <c r="I402" s="116">
        <f t="shared" si="178"/>
        <v>0.000005334765571</v>
      </c>
      <c r="J402" s="116">
        <f t="shared" si="178"/>
        <v>0.000007869306407</v>
      </c>
      <c r="K402" s="116">
        <f t="shared" si="178"/>
        <v>0.0000700167153</v>
      </c>
      <c r="L402" s="116">
        <f t="shared" si="178"/>
        <v>0.000003410581758</v>
      </c>
      <c r="M402" s="116">
        <f t="shared" si="178"/>
        <v>0.000001983099724</v>
      </c>
      <c r="N402" s="116">
        <f t="shared" si="178"/>
        <v>0.000006721283255</v>
      </c>
      <c r="O402" s="116">
        <f t="shared" si="178"/>
        <v>0.000002654106436</v>
      </c>
      <c r="P402" s="116">
        <f t="shared" si="178"/>
        <v>0.000008075108352</v>
      </c>
      <c r="Q402" s="116">
        <f t="shared" si="178"/>
        <v>0.000004870039672</v>
      </c>
      <c r="R402" s="116">
        <f t="shared" si="178"/>
        <v>0.000008700997482</v>
      </c>
      <c r="S402" s="116">
        <f t="shared" si="178"/>
        <v>0.000006235892862</v>
      </c>
      <c r="T402" s="116">
        <f t="shared" si="178"/>
        <v>0.00001380950771</v>
      </c>
      <c r="U402" s="195">
        <f t="shared" si="178"/>
        <v>0.000009238921027</v>
      </c>
    </row>
    <row r="403" ht="15.75" customHeight="1">
      <c r="A403" s="136" t="s">
        <v>208</v>
      </c>
      <c r="B403" s="120">
        <f t="shared" ref="B403:U403" si="179">B188/B$11</f>
        <v>0.0001172655041</v>
      </c>
      <c r="C403" s="120">
        <f t="shared" si="179"/>
        <v>0.0001288112336</v>
      </c>
      <c r="D403" s="120">
        <f t="shared" si="179"/>
        <v>0.0001041612242</v>
      </c>
      <c r="E403" s="120">
        <f t="shared" si="179"/>
        <v>0.0001422199781</v>
      </c>
      <c r="F403" s="120">
        <f t="shared" si="179"/>
        <v>0.0001663402253</v>
      </c>
      <c r="G403" s="120">
        <f t="shared" si="179"/>
        <v>0.0001608311384</v>
      </c>
      <c r="H403" s="120">
        <f t="shared" si="179"/>
        <v>0.0001923793248</v>
      </c>
      <c r="I403" s="120">
        <f t="shared" si="179"/>
        <v>0.0001632221502</v>
      </c>
      <c r="J403" s="120">
        <f t="shared" si="179"/>
        <v>0.0001893089949</v>
      </c>
      <c r="K403" s="120">
        <f t="shared" si="179"/>
        <v>0.0002416767385</v>
      </c>
      <c r="L403" s="120">
        <f t="shared" si="179"/>
        <v>0.0002047132212</v>
      </c>
      <c r="M403" s="120">
        <f t="shared" si="179"/>
        <v>0.0002077319375</v>
      </c>
      <c r="N403" s="120">
        <f t="shared" si="179"/>
        <v>0.0002432966931</v>
      </c>
      <c r="O403" s="120">
        <f t="shared" si="179"/>
        <v>0.0003896307531</v>
      </c>
      <c r="P403" s="120">
        <f t="shared" si="179"/>
        <v>0.0003421631834</v>
      </c>
      <c r="Q403" s="120">
        <f t="shared" si="179"/>
        <v>0.000283213635</v>
      </c>
      <c r="R403" s="120">
        <f t="shared" si="179"/>
        <v>0.0002964571296</v>
      </c>
      <c r="S403" s="120">
        <f t="shared" si="179"/>
        <v>0.0003053184476</v>
      </c>
      <c r="T403" s="120">
        <f t="shared" si="179"/>
        <v>0.0003042854006</v>
      </c>
      <c r="U403" s="196">
        <f t="shared" si="179"/>
        <v>0.0002996723524</v>
      </c>
    </row>
    <row r="404" ht="15.75" customHeight="1">
      <c r="A404" s="136" t="s">
        <v>41</v>
      </c>
      <c r="B404" s="120">
        <f t="shared" ref="B404:U404" si="180">B189/B$11</f>
        <v>0.002118879884</v>
      </c>
      <c r="C404" s="120">
        <f t="shared" si="180"/>
        <v>0.00243254639</v>
      </c>
      <c r="D404" s="120">
        <f t="shared" si="180"/>
        <v>0.003271224943</v>
      </c>
      <c r="E404" s="120">
        <f t="shared" si="180"/>
        <v>0.003841461699</v>
      </c>
      <c r="F404" s="120">
        <f t="shared" si="180"/>
        <v>0.004853171657</v>
      </c>
      <c r="G404" s="120">
        <f t="shared" si="180"/>
        <v>0.005288543714</v>
      </c>
      <c r="H404" s="120">
        <f t="shared" si="180"/>
        <v>0.00299903599</v>
      </c>
      <c r="I404" s="120">
        <f t="shared" si="180"/>
        <v>0.003526403002</v>
      </c>
      <c r="J404" s="120">
        <f t="shared" si="180"/>
        <v>0.003764811774</v>
      </c>
      <c r="K404" s="120">
        <f t="shared" si="180"/>
        <v>0.00357512331</v>
      </c>
      <c r="L404" s="120">
        <f t="shared" si="180"/>
        <v>0.003553281603</v>
      </c>
      <c r="M404" s="120">
        <f t="shared" si="180"/>
        <v>0.002180013202</v>
      </c>
      <c r="N404" s="120">
        <f t="shared" si="180"/>
        <v>0.00154103507</v>
      </c>
      <c r="O404" s="120">
        <f t="shared" si="180"/>
        <v>0.001998872966</v>
      </c>
      <c r="P404" s="120">
        <f t="shared" si="180"/>
        <v>0.002218754098</v>
      </c>
      <c r="Q404" s="120">
        <f t="shared" si="180"/>
        <v>0.002816707541</v>
      </c>
      <c r="R404" s="120">
        <f t="shared" si="180"/>
        <v>0.002961803452</v>
      </c>
      <c r="S404" s="120">
        <f t="shared" si="180"/>
        <v>0.002657210494</v>
      </c>
      <c r="T404" s="120">
        <f t="shared" si="180"/>
        <v>0.002797475786</v>
      </c>
      <c r="U404" s="196">
        <f t="shared" si="180"/>
        <v>0.000918416259</v>
      </c>
    </row>
    <row r="405" ht="15.75" customHeight="1">
      <c r="A405" s="136" t="s">
        <v>42</v>
      </c>
      <c r="B405" s="120">
        <f t="shared" ref="B405:U405" si="181">B190/B$11</f>
        <v>0.01149401608</v>
      </c>
      <c r="C405" s="120">
        <f t="shared" si="181"/>
        <v>0.01153015346</v>
      </c>
      <c r="D405" s="120">
        <f t="shared" si="181"/>
        <v>0.01145718214</v>
      </c>
      <c r="E405" s="120">
        <f t="shared" si="181"/>
        <v>0.01177042106</v>
      </c>
      <c r="F405" s="120">
        <f t="shared" si="181"/>
        <v>0.01401977989</v>
      </c>
      <c r="G405" s="120">
        <f t="shared" si="181"/>
        <v>0.01652603902</v>
      </c>
      <c r="H405" s="120">
        <f t="shared" si="181"/>
        <v>0.01550563443</v>
      </c>
      <c r="I405" s="120">
        <f t="shared" si="181"/>
        <v>0.01345921424</v>
      </c>
      <c r="J405" s="120">
        <f t="shared" si="181"/>
        <v>0.01412400539</v>
      </c>
      <c r="K405" s="120">
        <f t="shared" si="181"/>
        <v>0.01443215536</v>
      </c>
      <c r="L405" s="120">
        <f t="shared" si="181"/>
        <v>0.01512502697</v>
      </c>
      <c r="M405" s="120">
        <f t="shared" si="181"/>
        <v>0.01666508505</v>
      </c>
      <c r="N405" s="120">
        <f t="shared" si="181"/>
        <v>0.01624522988</v>
      </c>
      <c r="O405" s="120">
        <f t="shared" si="181"/>
        <v>0.0143810945</v>
      </c>
      <c r="P405" s="120">
        <f t="shared" si="181"/>
        <v>0.01269568623</v>
      </c>
      <c r="Q405" s="120">
        <f t="shared" si="181"/>
        <v>0.01198882407</v>
      </c>
      <c r="R405" s="120">
        <f t="shared" si="181"/>
        <v>0.01337406915</v>
      </c>
      <c r="S405" s="120">
        <f t="shared" si="181"/>
        <v>0.01248263875</v>
      </c>
      <c r="T405" s="120">
        <f t="shared" si="181"/>
        <v>0.01303409456</v>
      </c>
      <c r="U405" s="196">
        <f t="shared" si="181"/>
        <v>0.01498821941</v>
      </c>
    </row>
    <row r="406" ht="15.75" customHeight="1">
      <c r="A406" s="140" t="s">
        <v>43</v>
      </c>
      <c r="B406" s="116">
        <f t="shared" ref="B406:U406" si="182">B191/B$11</f>
        <v>0.02469884799</v>
      </c>
      <c r="C406" s="116">
        <f t="shared" si="182"/>
        <v>0.02522554644</v>
      </c>
      <c r="D406" s="116">
        <f t="shared" si="182"/>
        <v>0.02490503192</v>
      </c>
      <c r="E406" s="116">
        <f t="shared" si="182"/>
        <v>0.02493788955</v>
      </c>
      <c r="F406" s="116">
        <f t="shared" si="182"/>
        <v>0.02595476748</v>
      </c>
      <c r="G406" s="116">
        <f t="shared" si="182"/>
        <v>0.02521347101</v>
      </c>
      <c r="H406" s="116">
        <f t="shared" si="182"/>
        <v>0.02602874988</v>
      </c>
      <c r="I406" s="116">
        <f t="shared" si="182"/>
        <v>0.02457088571</v>
      </c>
      <c r="J406" s="116">
        <f t="shared" si="182"/>
        <v>0.02324184819</v>
      </c>
      <c r="K406" s="116">
        <f t="shared" si="182"/>
        <v>0.02259717651</v>
      </c>
      <c r="L406" s="116">
        <f t="shared" si="182"/>
        <v>0.02306109536</v>
      </c>
      <c r="M406" s="116">
        <f t="shared" si="182"/>
        <v>0.02439538624</v>
      </c>
      <c r="N406" s="116">
        <f t="shared" si="182"/>
        <v>0.02614887576</v>
      </c>
      <c r="O406" s="116">
        <f t="shared" si="182"/>
        <v>0.02655116544</v>
      </c>
      <c r="P406" s="116">
        <f t="shared" si="182"/>
        <v>0.02510783382</v>
      </c>
      <c r="Q406" s="116">
        <f t="shared" si="182"/>
        <v>0.02284788955</v>
      </c>
      <c r="R406" s="116">
        <f t="shared" si="182"/>
        <v>0.02498665823</v>
      </c>
      <c r="S406" s="116">
        <f t="shared" si="182"/>
        <v>0.02803325489</v>
      </c>
      <c r="T406" s="116">
        <f t="shared" si="182"/>
        <v>0.02588774101</v>
      </c>
      <c r="U406" s="195">
        <f t="shared" si="182"/>
        <v>0.0226916321</v>
      </c>
    </row>
    <row r="407" ht="15.75" customHeight="1">
      <c r="A407" s="140" t="s">
        <v>209</v>
      </c>
      <c r="B407" s="116">
        <f t="shared" ref="B407:U407" si="183">B192/B$11</f>
        <v>0.2113656481</v>
      </c>
      <c r="C407" s="116">
        <f t="shared" si="183"/>
        <v>0.2109279627</v>
      </c>
      <c r="D407" s="116">
        <f t="shared" si="183"/>
        <v>0.2141606781</v>
      </c>
      <c r="E407" s="116">
        <f t="shared" si="183"/>
        <v>0.2103349756</v>
      </c>
      <c r="F407" s="116">
        <f t="shared" si="183"/>
        <v>0.191112612</v>
      </c>
      <c r="G407" s="116">
        <f t="shared" si="183"/>
        <v>0.1767280006</v>
      </c>
      <c r="H407" s="116">
        <f t="shared" si="183"/>
        <v>0.1841597881</v>
      </c>
      <c r="I407" s="116">
        <f t="shared" si="183"/>
        <v>0.1798623615</v>
      </c>
      <c r="J407" s="116">
        <f t="shared" si="183"/>
        <v>0.1712036315</v>
      </c>
      <c r="K407" s="116">
        <f t="shared" si="183"/>
        <v>0.1720232736</v>
      </c>
      <c r="L407" s="116">
        <f t="shared" si="183"/>
        <v>0.1670722677</v>
      </c>
      <c r="M407" s="116">
        <f t="shared" si="183"/>
        <v>0.169534427</v>
      </c>
      <c r="N407" s="116">
        <f t="shared" si="183"/>
        <v>0.1800310335</v>
      </c>
      <c r="O407" s="116">
        <f t="shared" si="183"/>
        <v>0.1831755597</v>
      </c>
      <c r="P407" s="116">
        <f t="shared" si="183"/>
        <v>0.1900101268</v>
      </c>
      <c r="Q407" s="116">
        <f t="shared" si="183"/>
        <v>0.1923245024</v>
      </c>
      <c r="R407" s="116">
        <f t="shared" si="183"/>
        <v>0.1678409674</v>
      </c>
      <c r="S407" s="116">
        <f t="shared" si="183"/>
        <v>0.1748155285</v>
      </c>
      <c r="T407" s="116">
        <f t="shared" si="183"/>
        <v>0.1716708464</v>
      </c>
      <c r="U407" s="195">
        <f t="shared" si="183"/>
        <v>0.1621649279</v>
      </c>
    </row>
    <row r="408" ht="15.75" customHeight="1">
      <c r="A408" s="140" t="s">
        <v>210</v>
      </c>
      <c r="B408" s="116">
        <f t="shared" ref="B408:U408" si="184">B193/B$11</f>
        <v>0.0002912184248</v>
      </c>
      <c r="C408" s="116">
        <f t="shared" si="184"/>
        <v>0.0003531804573</v>
      </c>
      <c r="D408" s="116">
        <f t="shared" si="184"/>
        <v>0.0003708507584</v>
      </c>
      <c r="E408" s="116">
        <f t="shared" si="184"/>
        <v>0.0004153341043</v>
      </c>
      <c r="F408" s="116">
        <f t="shared" si="184"/>
        <v>0.0005131085113</v>
      </c>
      <c r="G408" s="116">
        <f t="shared" si="184"/>
        <v>0.0007183126836</v>
      </c>
      <c r="H408" s="116">
        <f t="shared" si="184"/>
        <v>0.0006820747994</v>
      </c>
      <c r="I408" s="116">
        <f t="shared" si="184"/>
        <v>0.0009364994938</v>
      </c>
      <c r="J408" s="116">
        <f t="shared" si="184"/>
        <v>0.001054349047</v>
      </c>
      <c r="K408" s="116">
        <f t="shared" si="184"/>
        <v>0.001177904123</v>
      </c>
      <c r="L408" s="116">
        <f t="shared" si="184"/>
        <v>0.001051890594</v>
      </c>
      <c r="M408" s="116">
        <f t="shared" si="184"/>
        <v>0.001049608362</v>
      </c>
      <c r="N408" s="116">
        <f t="shared" si="184"/>
        <v>0.0008585813772</v>
      </c>
      <c r="O408" s="116">
        <f t="shared" si="184"/>
        <v>0.0008431242906</v>
      </c>
      <c r="P408" s="116">
        <f t="shared" si="184"/>
        <v>0.000950581771</v>
      </c>
      <c r="Q408" s="116">
        <f t="shared" si="184"/>
        <v>0.0008304189421</v>
      </c>
      <c r="R408" s="116">
        <f t="shared" si="184"/>
        <v>0.000780116192</v>
      </c>
      <c r="S408" s="116">
        <f t="shared" si="184"/>
        <v>0.0006579533404</v>
      </c>
      <c r="T408" s="116">
        <f t="shared" si="184"/>
        <v>0.0008501445278</v>
      </c>
      <c r="U408" s="195">
        <f t="shared" si="184"/>
        <v>0.0008301079131</v>
      </c>
    </row>
    <row r="409" ht="15.75" customHeight="1">
      <c r="A409" s="140" t="s">
        <v>44</v>
      </c>
      <c r="B409" s="116">
        <f t="shared" ref="B409:U409" si="185">B194/B$11</f>
        <v>0.0003349468269</v>
      </c>
      <c r="C409" s="116">
        <f t="shared" si="185"/>
        <v>0.0002906363816</v>
      </c>
      <c r="D409" s="116">
        <f t="shared" si="185"/>
        <v>0.000301939721</v>
      </c>
      <c r="E409" s="116">
        <f t="shared" si="185"/>
        <v>0.0004191754329</v>
      </c>
      <c r="F409" s="116">
        <f t="shared" si="185"/>
        <v>0.0006268988477</v>
      </c>
      <c r="G409" s="116">
        <f t="shared" si="185"/>
        <v>0.0008931433303</v>
      </c>
      <c r="H409" s="116">
        <f t="shared" si="185"/>
        <v>0.001298666963</v>
      </c>
      <c r="I409" s="116">
        <f t="shared" si="185"/>
        <v>0.0007485429695</v>
      </c>
      <c r="J409" s="116">
        <f t="shared" si="185"/>
        <v>0.0007159978432</v>
      </c>
      <c r="K409" s="116">
        <f t="shared" si="185"/>
        <v>0.0008704385464</v>
      </c>
      <c r="L409" s="116">
        <f t="shared" si="185"/>
        <v>0.001183044981</v>
      </c>
      <c r="M409" s="116">
        <f t="shared" si="185"/>
        <v>0.001143415596</v>
      </c>
      <c r="N409" s="116">
        <f t="shared" si="185"/>
        <v>0.0009800605632</v>
      </c>
      <c r="O409" s="116">
        <f t="shared" si="185"/>
        <v>0.0009595661316</v>
      </c>
      <c r="P409" s="116">
        <f t="shared" si="185"/>
        <v>0.001216637333</v>
      </c>
      <c r="Q409" s="116">
        <f t="shared" si="185"/>
        <v>0.001580486038</v>
      </c>
      <c r="R409" s="116">
        <f t="shared" si="185"/>
        <v>0.002014177248</v>
      </c>
      <c r="S409" s="116">
        <f t="shared" si="185"/>
        <v>0.001985281738</v>
      </c>
      <c r="T409" s="116">
        <f t="shared" si="185"/>
        <v>0.001749672807</v>
      </c>
      <c r="U409" s="195">
        <f t="shared" si="185"/>
        <v>0.002088205135</v>
      </c>
    </row>
    <row r="410" ht="15.75" customHeight="1">
      <c r="A410" s="140" t="s">
        <v>72</v>
      </c>
      <c r="B410" s="116">
        <f t="shared" ref="B410:U410" si="186">B195/B$11</f>
        <v>0.000006583334552</v>
      </c>
      <c r="C410" s="116">
        <f t="shared" si="186"/>
        <v>0.00001218218164</v>
      </c>
      <c r="D410" s="116">
        <f t="shared" si="186"/>
        <v>0.00001023422154</v>
      </c>
      <c r="E410" s="116">
        <f t="shared" si="186"/>
        <v>0.00001891147356</v>
      </c>
      <c r="F410" s="116">
        <f t="shared" si="186"/>
        <v>0.00001744914659</v>
      </c>
      <c r="G410" s="116">
        <f t="shared" si="186"/>
        <v>0.00002421413789</v>
      </c>
      <c r="H410" s="116">
        <f t="shared" si="186"/>
        <v>0.00003948081916</v>
      </c>
      <c r="I410" s="116">
        <f t="shared" si="186"/>
        <v>0.00001432660579</v>
      </c>
      <c r="J410" s="116">
        <f t="shared" si="186"/>
        <v>0.00007051244097</v>
      </c>
      <c r="K410" s="116">
        <f t="shared" si="186"/>
        <v>0.00006521532645</v>
      </c>
      <c r="L410" s="116">
        <f t="shared" si="186"/>
        <v>0.0001722416218</v>
      </c>
      <c r="M410" s="116">
        <f t="shared" si="186"/>
        <v>0.00007694853863</v>
      </c>
      <c r="N410" s="116">
        <f t="shared" si="186"/>
        <v>0.00003172768241</v>
      </c>
      <c r="O410" s="116">
        <f t="shared" si="186"/>
        <v>0.00003061613709</v>
      </c>
      <c r="P410" s="116">
        <f t="shared" si="186"/>
        <v>0.00002907391151</v>
      </c>
      <c r="Q410" s="116">
        <f t="shared" si="186"/>
        <v>0.00002543109298</v>
      </c>
      <c r="R410" s="116">
        <f t="shared" si="186"/>
        <v>0.00003092140296</v>
      </c>
      <c r="S410" s="116">
        <f t="shared" si="186"/>
        <v>0.00002797555752</v>
      </c>
      <c r="T410" s="116">
        <f t="shared" si="186"/>
        <v>0.00002607014937</v>
      </c>
      <c r="U410" s="195">
        <f t="shared" si="186"/>
        <v>0.00002676924565</v>
      </c>
    </row>
    <row r="411" ht="15.75" customHeight="1">
      <c r="A411" s="136" t="s">
        <v>211</v>
      </c>
      <c r="B411" s="120">
        <f t="shared" ref="B411:U411" si="187">B196/B$11</f>
        <v>0.000454642574</v>
      </c>
      <c r="C411" s="120">
        <f t="shared" si="187"/>
        <v>0.00100370862</v>
      </c>
      <c r="D411" s="120">
        <f t="shared" si="187"/>
        <v>0.001191480986</v>
      </c>
      <c r="E411" s="120">
        <f t="shared" si="187"/>
        <v>0.00175246012</v>
      </c>
      <c r="F411" s="120">
        <f t="shared" si="187"/>
        <v>0.002326529656</v>
      </c>
      <c r="G411" s="120">
        <f t="shared" si="187"/>
        <v>0.002352692552</v>
      </c>
      <c r="H411" s="120">
        <f t="shared" si="187"/>
        <v>0.002339510245</v>
      </c>
      <c r="I411" s="120">
        <f t="shared" si="187"/>
        <v>0.002312505205</v>
      </c>
      <c r="J411" s="120">
        <f t="shared" si="187"/>
        <v>0.003435488755</v>
      </c>
      <c r="K411" s="120">
        <f t="shared" si="187"/>
        <v>0.004541278717</v>
      </c>
      <c r="L411" s="120">
        <f t="shared" si="187"/>
        <v>0.002745351272</v>
      </c>
      <c r="M411" s="120">
        <f t="shared" si="187"/>
        <v>0.002415334774</v>
      </c>
      <c r="N411" s="120">
        <f t="shared" si="187"/>
        <v>0.002329221994</v>
      </c>
      <c r="O411" s="120">
        <f t="shared" si="187"/>
        <v>0.001196747635</v>
      </c>
      <c r="P411" s="120">
        <f t="shared" si="187"/>
        <v>0.0007708130002</v>
      </c>
      <c r="Q411" s="120">
        <f t="shared" si="187"/>
        <v>0.0004596764975</v>
      </c>
      <c r="R411" s="120">
        <f t="shared" si="187"/>
        <v>0.000616440735</v>
      </c>
      <c r="S411" s="120">
        <f t="shared" si="187"/>
        <v>0.0005867862758</v>
      </c>
      <c r="T411" s="120">
        <f t="shared" si="187"/>
        <v>0.0006502099249</v>
      </c>
      <c r="U411" s="196">
        <f t="shared" si="187"/>
        <v>0.0008373198981</v>
      </c>
    </row>
    <row r="412" ht="15.75" customHeight="1">
      <c r="A412" s="140" t="s">
        <v>212</v>
      </c>
      <c r="B412" s="116">
        <f t="shared" ref="B412:U412" si="188">B197/B$11</f>
        <v>0.007262750651</v>
      </c>
      <c r="C412" s="116">
        <f t="shared" si="188"/>
        <v>0.007179916283</v>
      </c>
      <c r="D412" s="116">
        <f t="shared" si="188"/>
        <v>0.007407144487</v>
      </c>
      <c r="E412" s="116">
        <f t="shared" si="188"/>
        <v>0.007702632654</v>
      </c>
      <c r="F412" s="116">
        <f t="shared" si="188"/>
        <v>0.009749510054</v>
      </c>
      <c r="G412" s="116">
        <f t="shared" si="188"/>
        <v>0.01056979516</v>
      </c>
      <c r="H412" s="116">
        <f t="shared" si="188"/>
        <v>0.01356547864</v>
      </c>
      <c r="I412" s="116">
        <f t="shared" si="188"/>
        <v>0.01464196098</v>
      </c>
      <c r="J412" s="116">
        <f t="shared" si="188"/>
        <v>0.01532434985</v>
      </c>
      <c r="K412" s="116">
        <f t="shared" si="188"/>
        <v>0.01669898684</v>
      </c>
      <c r="L412" s="116">
        <f t="shared" si="188"/>
        <v>0.0219946299</v>
      </c>
      <c r="M412" s="116">
        <f t="shared" si="188"/>
        <v>0.02720839036</v>
      </c>
      <c r="N412" s="116">
        <f t="shared" si="188"/>
        <v>0.02909086124</v>
      </c>
      <c r="O412" s="116">
        <f t="shared" si="188"/>
        <v>0.02906358629</v>
      </c>
      <c r="P412" s="116">
        <f t="shared" si="188"/>
        <v>0.03174454902</v>
      </c>
      <c r="Q412" s="116">
        <f t="shared" si="188"/>
        <v>0.03368405978</v>
      </c>
      <c r="R412" s="116">
        <f t="shared" si="188"/>
        <v>0.03917365424</v>
      </c>
      <c r="S412" s="116">
        <f t="shared" si="188"/>
        <v>0.04397123081</v>
      </c>
      <c r="T412" s="116">
        <f t="shared" si="188"/>
        <v>0.04102096641</v>
      </c>
      <c r="U412" s="195">
        <f t="shared" si="188"/>
        <v>0.04089487998</v>
      </c>
    </row>
    <row r="413" ht="15.75" customHeight="1">
      <c r="A413" s="136" t="s">
        <v>213</v>
      </c>
      <c r="B413" s="120">
        <f t="shared" ref="B413:U413" si="189">B198/B$11</f>
        <v>0.00001527744361</v>
      </c>
      <c r="C413" s="120">
        <f t="shared" si="189"/>
        <v>0.0000165895426</v>
      </c>
      <c r="D413" s="120">
        <f t="shared" si="189"/>
        <v>0.00003097039752</v>
      </c>
      <c r="E413" s="120">
        <f t="shared" si="189"/>
        <v>0.00002875732915</v>
      </c>
      <c r="F413" s="120">
        <f t="shared" si="189"/>
        <v>0.00003088045691</v>
      </c>
      <c r="G413" s="120">
        <f t="shared" si="189"/>
        <v>0.00002850366721</v>
      </c>
      <c r="H413" s="120">
        <f t="shared" si="189"/>
        <v>0.00001965968702</v>
      </c>
      <c r="I413" s="120">
        <f t="shared" si="189"/>
        <v>0.0000164840897</v>
      </c>
      <c r="J413" s="120">
        <f t="shared" si="189"/>
        <v>0.00002518715348</v>
      </c>
      <c r="K413" s="120">
        <f t="shared" si="189"/>
        <v>0.00001987766196</v>
      </c>
      <c r="L413" s="120">
        <f t="shared" si="189"/>
        <v>0.00004104875525</v>
      </c>
      <c r="M413" s="120">
        <f t="shared" si="189"/>
        <v>0.00003223636402</v>
      </c>
      <c r="N413" s="120">
        <f t="shared" si="189"/>
        <v>0.00003101422808</v>
      </c>
      <c r="O413" s="120">
        <f t="shared" si="189"/>
        <v>0.00002907011066</v>
      </c>
      <c r="P413" s="120">
        <f t="shared" si="189"/>
        <v>0.00003053134862</v>
      </c>
      <c r="Q413" s="120">
        <f t="shared" si="189"/>
        <v>0.0000295714486</v>
      </c>
      <c r="R413" s="120">
        <f t="shared" si="189"/>
        <v>0.00003287950764</v>
      </c>
      <c r="S413" s="120">
        <f t="shared" si="189"/>
        <v>0.00003881003986</v>
      </c>
      <c r="T413" s="120">
        <f t="shared" si="189"/>
        <v>0.0000380761666</v>
      </c>
      <c r="U413" s="196">
        <f t="shared" si="189"/>
        <v>0.00004400321021</v>
      </c>
    </row>
    <row r="414" ht="15.75" customHeight="1">
      <c r="A414" s="136" t="s">
        <v>214</v>
      </c>
      <c r="B414" s="120">
        <f t="shared" ref="B414:U414" si="190">B199/B$11</f>
        <v>0.0008063866022</v>
      </c>
      <c r="C414" s="120">
        <f t="shared" si="190"/>
        <v>0.0007714213151</v>
      </c>
      <c r="D414" s="120">
        <f t="shared" si="190"/>
        <v>0.0007180176541</v>
      </c>
      <c r="E414" s="120">
        <f t="shared" si="190"/>
        <v>0.0008279817556</v>
      </c>
      <c r="F414" s="120">
        <f t="shared" si="190"/>
        <v>0.0008179173742</v>
      </c>
      <c r="G414" s="120">
        <f t="shared" si="190"/>
        <v>0.0008279791103</v>
      </c>
      <c r="H414" s="120">
        <f t="shared" si="190"/>
        <v>0.0009723481143</v>
      </c>
      <c r="I414" s="120">
        <f t="shared" si="190"/>
        <v>0.0007756921537</v>
      </c>
      <c r="J414" s="120">
        <f t="shared" si="190"/>
        <v>0.0005816939252</v>
      </c>
      <c r="K414" s="120">
        <f t="shared" si="190"/>
        <v>0.0009542737144</v>
      </c>
      <c r="L414" s="120">
        <f t="shared" si="190"/>
        <v>0.0009682254106</v>
      </c>
      <c r="M414" s="120">
        <f t="shared" si="190"/>
        <v>0.0009398116656</v>
      </c>
      <c r="N414" s="120">
        <f t="shared" si="190"/>
        <v>0.0006294424578</v>
      </c>
      <c r="O414" s="120">
        <f t="shared" si="190"/>
        <v>0.0008071801198</v>
      </c>
      <c r="P414" s="120">
        <f t="shared" si="190"/>
        <v>0.0007244598094</v>
      </c>
      <c r="Q414" s="120">
        <f t="shared" si="190"/>
        <v>0.0007523744215</v>
      </c>
      <c r="R414" s="120">
        <f t="shared" si="190"/>
        <v>0.001128363429</v>
      </c>
      <c r="S414" s="120">
        <f t="shared" si="190"/>
        <v>0.001113148794</v>
      </c>
      <c r="T414" s="120">
        <f t="shared" si="190"/>
        <v>0.0007645020808</v>
      </c>
      <c r="U414" s="196">
        <f t="shared" si="190"/>
        <v>0.0007784984058</v>
      </c>
    </row>
    <row r="415" ht="15.75" customHeight="1">
      <c r="A415" s="140" t="s">
        <v>215</v>
      </c>
      <c r="B415" s="116">
        <f t="shared" ref="B415:U415" si="191">B200/B$11</f>
        <v>0.00007958190381</v>
      </c>
      <c r="C415" s="116">
        <f t="shared" si="191"/>
        <v>0.0000860269667</v>
      </c>
      <c r="D415" s="116">
        <f t="shared" si="191"/>
        <v>0.00006364562369</v>
      </c>
      <c r="E415" s="116">
        <f t="shared" si="191"/>
        <v>0.0001058119857</v>
      </c>
      <c r="F415" s="116">
        <f t="shared" si="191"/>
        <v>0.0001625043473</v>
      </c>
      <c r="G415" s="116">
        <f t="shared" si="191"/>
        <v>0.0001847691863</v>
      </c>
      <c r="H415" s="116">
        <f t="shared" si="191"/>
        <v>0.0001265180417</v>
      </c>
      <c r="I415" s="116">
        <f t="shared" si="191"/>
        <v>0.0001912047925</v>
      </c>
      <c r="J415" s="116">
        <f t="shared" si="191"/>
        <v>0.0003251889866</v>
      </c>
      <c r="K415" s="116">
        <f t="shared" si="191"/>
        <v>0.0003403514537</v>
      </c>
      <c r="L415" s="116">
        <f t="shared" si="191"/>
        <v>0.0003303257531</v>
      </c>
      <c r="M415" s="116">
        <f t="shared" si="191"/>
        <v>0.000309810128</v>
      </c>
      <c r="N415" s="116">
        <f t="shared" si="191"/>
        <v>0.0002424535198</v>
      </c>
      <c r="O415" s="116">
        <f t="shared" si="191"/>
        <v>0.0002323829695</v>
      </c>
      <c r="P415" s="116">
        <f t="shared" si="191"/>
        <v>0.000314219655</v>
      </c>
      <c r="Q415" s="116">
        <f t="shared" si="191"/>
        <v>0.0003886778381</v>
      </c>
      <c r="R415" s="116">
        <f t="shared" si="191"/>
        <v>0.0003883983902</v>
      </c>
      <c r="S415" s="116">
        <f t="shared" si="191"/>
        <v>0.0002632276195</v>
      </c>
      <c r="T415" s="116">
        <f t="shared" si="191"/>
        <v>0.0002322716065</v>
      </c>
      <c r="U415" s="195">
        <f t="shared" si="191"/>
        <v>0.0002726192689</v>
      </c>
    </row>
    <row r="416" ht="15.75" customHeight="1">
      <c r="A416" s="215" t="s">
        <v>216</v>
      </c>
      <c r="B416" s="218">
        <f t="shared" ref="B416:U416" si="192">B201/B$11</f>
        <v>0.00006906454196</v>
      </c>
      <c r="C416" s="218">
        <f t="shared" si="192"/>
        <v>0.0001905581078</v>
      </c>
      <c r="D416" s="218">
        <f t="shared" si="192"/>
        <v>0.0001645376192</v>
      </c>
      <c r="E416" s="218">
        <f t="shared" si="192"/>
        <v>0.0001406625991</v>
      </c>
      <c r="F416" s="218">
        <f t="shared" si="192"/>
        <v>0.0001666697173</v>
      </c>
      <c r="G416" s="218">
        <f t="shared" si="192"/>
        <v>0.00009303183191</v>
      </c>
      <c r="H416" s="218">
        <f t="shared" si="192"/>
        <v>0.0001300590157</v>
      </c>
      <c r="I416" s="218">
        <f t="shared" si="192"/>
        <v>0.0002001966327</v>
      </c>
      <c r="J416" s="218">
        <f t="shared" si="192"/>
        <v>0.000216119104</v>
      </c>
      <c r="K416" s="218">
        <f t="shared" si="192"/>
        <v>0.0002101170149</v>
      </c>
      <c r="L416" s="218">
        <f t="shared" si="192"/>
        <v>0.0001873357322</v>
      </c>
      <c r="M416" s="218">
        <f t="shared" si="192"/>
        <v>0.0001723956193</v>
      </c>
      <c r="N416" s="218">
        <f t="shared" si="192"/>
        <v>0.0002394309802</v>
      </c>
      <c r="O416" s="218">
        <f t="shared" si="192"/>
        <v>0.0001844618131</v>
      </c>
      <c r="P416" s="218">
        <f t="shared" si="192"/>
        <v>0.0001942449817</v>
      </c>
      <c r="Q416" s="218">
        <f t="shared" si="192"/>
        <v>0.0001788407505</v>
      </c>
      <c r="R416" s="218">
        <f t="shared" si="192"/>
        <v>0.0001476203596</v>
      </c>
      <c r="S416" s="218">
        <f t="shared" si="192"/>
        <v>0.0002027153899</v>
      </c>
      <c r="T416" s="218">
        <f t="shared" si="192"/>
        <v>0.0002736635423</v>
      </c>
      <c r="U416" s="219">
        <f t="shared" si="192"/>
        <v>0.0003129414922</v>
      </c>
    </row>
    <row r="417" ht="15.75" customHeight="1">
      <c r="B417" s="161">
        <f t="shared" ref="B417:U417" si="193">B202/B$11</f>
        <v>0</v>
      </c>
      <c r="C417" s="161">
        <f t="shared" si="193"/>
        <v>0</v>
      </c>
      <c r="D417" s="161">
        <f t="shared" si="193"/>
        <v>0</v>
      </c>
      <c r="E417" s="161">
        <f t="shared" si="193"/>
        <v>0</v>
      </c>
      <c r="F417" s="161">
        <f t="shared" si="193"/>
        <v>0</v>
      </c>
      <c r="G417" s="161">
        <f t="shared" si="193"/>
        <v>0</v>
      </c>
      <c r="H417" s="161">
        <f t="shared" si="193"/>
        <v>0</v>
      </c>
      <c r="I417" s="161">
        <f t="shared" si="193"/>
        <v>0</v>
      </c>
      <c r="J417" s="161">
        <f t="shared" si="193"/>
        <v>0</v>
      </c>
      <c r="K417" s="161">
        <f t="shared" si="193"/>
        <v>0</v>
      </c>
      <c r="L417" s="161">
        <f t="shared" si="193"/>
        <v>0</v>
      </c>
      <c r="M417" s="161">
        <f t="shared" si="193"/>
        <v>0</v>
      </c>
      <c r="N417" s="161">
        <f t="shared" si="193"/>
        <v>0</v>
      </c>
      <c r="O417" s="161">
        <f t="shared" si="193"/>
        <v>0</v>
      </c>
      <c r="P417" s="161">
        <f t="shared" si="193"/>
        <v>0</v>
      </c>
      <c r="Q417" s="161">
        <f t="shared" si="193"/>
        <v>0</v>
      </c>
      <c r="R417" s="161">
        <f t="shared" si="193"/>
        <v>0</v>
      </c>
      <c r="S417" s="161">
        <f t="shared" si="193"/>
        <v>0</v>
      </c>
      <c r="T417" s="161">
        <f t="shared" si="193"/>
        <v>0</v>
      </c>
      <c r="U417" s="161">
        <f t="shared" si="193"/>
        <v>0</v>
      </c>
    </row>
    <row r="418" ht="15.75" customHeight="1">
      <c r="A418" s="226" t="s">
        <v>443</v>
      </c>
      <c r="B418" s="127">
        <f t="shared" ref="B418:U418" si="194">B203/B$11</f>
        <v>0</v>
      </c>
      <c r="C418" s="127">
        <f t="shared" si="194"/>
        <v>0</v>
      </c>
      <c r="D418" s="127">
        <f t="shared" si="194"/>
        <v>0</v>
      </c>
      <c r="E418" s="127">
        <f t="shared" si="194"/>
        <v>0</v>
      </c>
      <c r="F418" s="127">
        <f t="shared" si="194"/>
        <v>0</v>
      </c>
      <c r="G418" s="127">
        <f t="shared" si="194"/>
        <v>0</v>
      </c>
      <c r="H418" s="127">
        <f t="shared" si="194"/>
        <v>0</v>
      </c>
      <c r="I418" s="127">
        <f t="shared" si="194"/>
        <v>0</v>
      </c>
      <c r="J418" s="127">
        <f t="shared" si="194"/>
        <v>0</v>
      </c>
      <c r="K418" s="127">
        <f t="shared" si="194"/>
        <v>0</v>
      </c>
      <c r="L418" s="127">
        <f t="shared" si="194"/>
        <v>0</v>
      </c>
      <c r="M418" s="127">
        <f t="shared" si="194"/>
        <v>0</v>
      </c>
      <c r="N418" s="127">
        <f t="shared" si="194"/>
        <v>0</v>
      </c>
      <c r="O418" s="127">
        <f t="shared" si="194"/>
        <v>0</v>
      </c>
      <c r="P418" s="127">
        <f t="shared" si="194"/>
        <v>0</v>
      </c>
      <c r="Q418" s="127">
        <f t="shared" si="194"/>
        <v>0</v>
      </c>
      <c r="R418" s="127">
        <f t="shared" si="194"/>
        <v>0</v>
      </c>
      <c r="S418" s="127">
        <f t="shared" si="194"/>
        <v>0</v>
      </c>
      <c r="T418" s="127">
        <f t="shared" si="194"/>
        <v>0</v>
      </c>
      <c r="U418" s="127">
        <f t="shared" si="194"/>
        <v>0</v>
      </c>
    </row>
    <row r="419" ht="15.75" customHeight="1">
      <c r="A419" s="145" t="s">
        <v>444</v>
      </c>
      <c r="B419" s="128">
        <f t="shared" ref="B419:U419" si="195">B204/B$11</f>
        <v>0.001537661579</v>
      </c>
      <c r="C419" s="128">
        <f t="shared" si="195"/>
        <v>0.001315636853</v>
      </c>
      <c r="D419" s="128">
        <f t="shared" si="195"/>
        <v>0.00115895275</v>
      </c>
      <c r="E419" s="128">
        <f t="shared" si="195"/>
        <v>0.001082296903</v>
      </c>
      <c r="F419" s="128">
        <f t="shared" si="195"/>
        <v>0.00127220827</v>
      </c>
      <c r="G419" s="128">
        <f t="shared" si="195"/>
        <v>0.001237133247</v>
      </c>
      <c r="H419" s="128">
        <f t="shared" si="195"/>
        <v>0.001188527278</v>
      </c>
      <c r="I419" s="128">
        <f t="shared" si="195"/>
        <v>0.001175291891</v>
      </c>
      <c r="J419" s="128">
        <f t="shared" si="195"/>
        <v>0.001173004955</v>
      </c>
      <c r="K419" s="128">
        <f t="shared" si="195"/>
        <v>0.000995880382</v>
      </c>
      <c r="L419" s="128">
        <f t="shared" si="195"/>
        <v>0.0009223722348</v>
      </c>
      <c r="M419" s="128">
        <f t="shared" si="195"/>
        <v>0.001023019883</v>
      </c>
      <c r="N419" s="128">
        <f t="shared" si="195"/>
        <v>0.001094658947</v>
      </c>
      <c r="O419" s="128">
        <f t="shared" si="195"/>
        <v>0.001057809599</v>
      </c>
      <c r="P419" s="128">
        <f t="shared" si="195"/>
        <v>0.001108065972</v>
      </c>
      <c r="Q419" s="128">
        <f t="shared" si="195"/>
        <v>0.001139572043</v>
      </c>
      <c r="R419" s="128">
        <f t="shared" si="195"/>
        <v>0.001219921234</v>
      </c>
      <c r="S419" s="128">
        <f t="shared" si="195"/>
        <v>0.001316010992</v>
      </c>
      <c r="T419" s="128">
        <f t="shared" si="195"/>
        <v>0.001591261319</v>
      </c>
      <c r="U419" s="157">
        <f t="shared" si="195"/>
        <v>0.001424409766</v>
      </c>
    </row>
    <row r="420" ht="15.75" customHeight="1">
      <c r="A420" s="145" t="s">
        <v>446</v>
      </c>
      <c r="B420" s="128">
        <f t="shared" ref="B420:U420" si="196">B205/B$11</f>
        <v>0.00897637552</v>
      </c>
      <c r="C420" s="128">
        <f t="shared" si="196"/>
        <v>0.009875994206</v>
      </c>
      <c r="D420" s="128">
        <f t="shared" si="196"/>
        <v>0.01015645432</v>
      </c>
      <c r="E420" s="128">
        <f t="shared" si="196"/>
        <v>0.01022363405</v>
      </c>
      <c r="F420" s="128">
        <f t="shared" si="196"/>
        <v>0.01040044133</v>
      </c>
      <c r="G420" s="128">
        <f t="shared" si="196"/>
        <v>0.01039447314</v>
      </c>
      <c r="H420" s="128">
        <f t="shared" si="196"/>
        <v>0.00904824113</v>
      </c>
      <c r="I420" s="128">
        <f t="shared" si="196"/>
        <v>0.00906483087</v>
      </c>
      <c r="J420" s="128">
        <f t="shared" si="196"/>
        <v>0.009994704456</v>
      </c>
      <c r="K420" s="128">
        <f t="shared" si="196"/>
        <v>0.007993382606</v>
      </c>
      <c r="L420" s="128">
        <f t="shared" si="196"/>
        <v>0.007043968574</v>
      </c>
      <c r="M420" s="128">
        <f t="shared" si="196"/>
        <v>0.007350236386</v>
      </c>
      <c r="N420" s="128">
        <f t="shared" si="196"/>
        <v>0.007109385323</v>
      </c>
      <c r="O420" s="128">
        <f t="shared" si="196"/>
        <v>0.007006992006</v>
      </c>
      <c r="P420" s="128">
        <f t="shared" si="196"/>
        <v>0.006945799717</v>
      </c>
      <c r="Q420" s="128">
        <f t="shared" si="196"/>
        <v>0.00687098169</v>
      </c>
      <c r="R420" s="128">
        <f t="shared" si="196"/>
        <v>0.007298590657</v>
      </c>
      <c r="S420" s="128">
        <f t="shared" si="196"/>
        <v>0.00801722679</v>
      </c>
      <c r="T420" s="128">
        <f t="shared" si="196"/>
        <v>0.009037302068</v>
      </c>
      <c r="U420" s="157">
        <f t="shared" si="196"/>
        <v>0.00991627327</v>
      </c>
    </row>
    <row r="421" ht="15.75" customHeight="1">
      <c r="A421" s="145" t="s">
        <v>448</v>
      </c>
      <c r="B421" s="128">
        <f t="shared" ref="B421:U421" si="197">B206/B$11</f>
        <v>0.0004982888271</v>
      </c>
      <c r="C421" s="128">
        <f t="shared" si="197"/>
        <v>0.0003121810452</v>
      </c>
      <c r="D421" s="128">
        <f t="shared" si="197"/>
        <v>0.0003770269891</v>
      </c>
      <c r="E421" s="128">
        <f t="shared" si="197"/>
        <v>0.0003619476874</v>
      </c>
      <c r="F421" s="128">
        <f t="shared" si="197"/>
        <v>0.0005724769192</v>
      </c>
      <c r="G421" s="128">
        <f t="shared" si="197"/>
        <v>0.0007862426959</v>
      </c>
      <c r="H421" s="128">
        <f t="shared" si="197"/>
        <v>0.001002507559</v>
      </c>
      <c r="I421" s="128">
        <f t="shared" si="197"/>
        <v>0.0008542393988</v>
      </c>
      <c r="J421" s="128">
        <f t="shared" si="197"/>
        <v>0.0005917677331</v>
      </c>
      <c r="K421" s="128">
        <f t="shared" si="197"/>
        <v>0.0005336448159</v>
      </c>
      <c r="L421" s="128">
        <f t="shared" si="197"/>
        <v>0.0004398944268</v>
      </c>
      <c r="M421" s="128">
        <f t="shared" si="197"/>
        <v>0.0004429745274</v>
      </c>
      <c r="N421" s="128">
        <f t="shared" si="197"/>
        <v>0.0002582485574</v>
      </c>
      <c r="O421" s="128">
        <f t="shared" si="197"/>
        <v>0.0002192960162</v>
      </c>
      <c r="P421" s="128">
        <f t="shared" si="197"/>
        <v>0.0002304454129</v>
      </c>
      <c r="Q421" s="128">
        <f t="shared" si="197"/>
        <v>0.0002954238151</v>
      </c>
      <c r="R421" s="128">
        <f t="shared" si="197"/>
        <v>0.0002324789009</v>
      </c>
      <c r="S421" s="128">
        <f t="shared" si="197"/>
        <v>0.0003450410194</v>
      </c>
      <c r="T421" s="128">
        <f t="shared" si="197"/>
        <v>0.0002578200138</v>
      </c>
      <c r="U421" s="157">
        <f t="shared" si="197"/>
        <v>0.0003250363225</v>
      </c>
    </row>
    <row r="422" ht="15.75" customHeight="1">
      <c r="A422" s="145" t="s">
        <v>450</v>
      </c>
      <c r="B422" s="128">
        <f t="shared" ref="B422:U422" si="198">B207/B$11</f>
        <v>0.0003187315148</v>
      </c>
      <c r="C422" s="128">
        <f t="shared" si="198"/>
        <v>0.0003404859094</v>
      </c>
      <c r="D422" s="128">
        <f t="shared" si="198"/>
        <v>0.0004087205279</v>
      </c>
      <c r="E422" s="128">
        <f t="shared" si="198"/>
        <v>0.0004706525382</v>
      </c>
      <c r="F422" s="128">
        <f t="shared" si="198"/>
        <v>0.0004793445889</v>
      </c>
      <c r="G422" s="128">
        <f t="shared" si="198"/>
        <v>0.0004110804756</v>
      </c>
      <c r="H422" s="128">
        <f t="shared" si="198"/>
        <v>0.0003014995754</v>
      </c>
      <c r="I422" s="128">
        <f t="shared" si="198"/>
        <v>0.0004289222506</v>
      </c>
      <c r="J422" s="128">
        <f t="shared" si="198"/>
        <v>0.0005956921144</v>
      </c>
      <c r="K422" s="128">
        <f t="shared" si="198"/>
        <v>0.0006021459968</v>
      </c>
      <c r="L422" s="128">
        <f t="shared" si="198"/>
        <v>0.0005024066693</v>
      </c>
      <c r="M422" s="128">
        <f t="shared" si="198"/>
        <v>0.0004893060555</v>
      </c>
      <c r="N422" s="128">
        <f t="shared" si="198"/>
        <v>0.0004182349949</v>
      </c>
      <c r="O422" s="128">
        <f t="shared" si="198"/>
        <v>0.0004554364529</v>
      </c>
      <c r="P422" s="128">
        <f t="shared" si="198"/>
        <v>0.0004362944287</v>
      </c>
      <c r="Q422" s="128">
        <f t="shared" si="198"/>
        <v>0.0004138363019</v>
      </c>
      <c r="R422" s="128">
        <f t="shared" si="198"/>
        <v>0.0003691759823</v>
      </c>
      <c r="S422" s="128">
        <f t="shared" si="198"/>
        <v>0.0003337506574</v>
      </c>
      <c r="T422" s="128">
        <f t="shared" si="198"/>
        <v>0.0003004258774</v>
      </c>
      <c r="U422" s="157">
        <f t="shared" si="198"/>
        <v>0.0002634042793</v>
      </c>
    </row>
    <row r="423" ht="15.75" customHeight="1">
      <c r="A423" s="145" t="s">
        <v>452</v>
      </c>
      <c r="B423" s="128">
        <f t="shared" ref="B423:U423" si="199">B208/B$11</f>
        <v>0.003818808679</v>
      </c>
      <c r="C423" s="128">
        <f t="shared" si="199"/>
        <v>0.004202790306</v>
      </c>
      <c r="D423" s="128">
        <f t="shared" si="199"/>
        <v>0.004758738464</v>
      </c>
      <c r="E423" s="128">
        <f t="shared" si="199"/>
        <v>0.005117399954</v>
      </c>
      <c r="F423" s="128">
        <f t="shared" si="199"/>
        <v>0.00538612182</v>
      </c>
      <c r="G423" s="128">
        <f t="shared" si="199"/>
        <v>0.005137042319</v>
      </c>
      <c r="H423" s="128">
        <f t="shared" si="199"/>
        <v>0.003766454502</v>
      </c>
      <c r="I423" s="128">
        <f t="shared" si="199"/>
        <v>0.003485267567</v>
      </c>
      <c r="J423" s="128">
        <f t="shared" si="199"/>
        <v>0.003497896426</v>
      </c>
      <c r="K423" s="128">
        <f t="shared" si="199"/>
        <v>0.003631793072</v>
      </c>
      <c r="L423" s="128">
        <f t="shared" si="199"/>
        <v>0.00263988444</v>
      </c>
      <c r="M423" s="128">
        <f t="shared" si="199"/>
        <v>0.002176918371</v>
      </c>
      <c r="N423" s="128">
        <f t="shared" si="199"/>
        <v>0.001556669273</v>
      </c>
      <c r="O423" s="128">
        <f t="shared" si="199"/>
        <v>0.001363631656</v>
      </c>
      <c r="P423" s="128">
        <f t="shared" si="199"/>
        <v>0.001249403037</v>
      </c>
      <c r="Q423" s="128">
        <f t="shared" si="199"/>
        <v>0.001237413855</v>
      </c>
      <c r="R423" s="128">
        <f t="shared" si="199"/>
        <v>0.001218606358</v>
      </c>
      <c r="S423" s="128">
        <f t="shared" si="199"/>
        <v>0.001139609517</v>
      </c>
      <c r="T423" s="128">
        <f t="shared" si="199"/>
        <v>0.00113123293</v>
      </c>
      <c r="U423" s="157">
        <f t="shared" si="199"/>
        <v>0.001266957971</v>
      </c>
    </row>
    <row r="424" ht="15.75" customHeight="1">
      <c r="A424" s="145" t="s">
        <v>454</v>
      </c>
      <c r="B424" s="128">
        <f t="shared" ref="B424:U424" si="200">B209/B$11</f>
        <v>0.01672888747</v>
      </c>
      <c r="C424" s="128">
        <f t="shared" si="200"/>
        <v>0.01679927062</v>
      </c>
      <c r="D424" s="128">
        <f t="shared" si="200"/>
        <v>0.01534431482</v>
      </c>
      <c r="E424" s="128">
        <f t="shared" si="200"/>
        <v>0.01442704137</v>
      </c>
      <c r="F424" s="128">
        <f t="shared" si="200"/>
        <v>0.01677517054</v>
      </c>
      <c r="G424" s="128">
        <f t="shared" si="200"/>
        <v>0.01642466997</v>
      </c>
      <c r="H424" s="128">
        <f t="shared" si="200"/>
        <v>0.01798510261</v>
      </c>
      <c r="I424" s="128">
        <f t="shared" si="200"/>
        <v>0.01765708467</v>
      </c>
      <c r="J424" s="128">
        <f t="shared" si="200"/>
        <v>0.01593241562</v>
      </c>
      <c r="K424" s="128">
        <f t="shared" si="200"/>
        <v>0.01327420894</v>
      </c>
      <c r="L424" s="128">
        <f t="shared" si="200"/>
        <v>0.01219935579</v>
      </c>
      <c r="M424" s="128">
        <f t="shared" si="200"/>
        <v>0.01237069605</v>
      </c>
      <c r="N424" s="128">
        <f t="shared" si="200"/>
        <v>0.01186026153</v>
      </c>
      <c r="O424" s="128">
        <f t="shared" si="200"/>
        <v>0.01188144394</v>
      </c>
      <c r="P424" s="128">
        <f t="shared" si="200"/>
        <v>0.01233794242</v>
      </c>
      <c r="Q424" s="128">
        <f t="shared" si="200"/>
        <v>0.01250606382</v>
      </c>
      <c r="R424" s="128">
        <f t="shared" si="200"/>
        <v>0.01333900019</v>
      </c>
      <c r="S424" s="128">
        <f t="shared" si="200"/>
        <v>0.01442196627</v>
      </c>
      <c r="T424" s="128">
        <f t="shared" si="200"/>
        <v>0.01379688982</v>
      </c>
      <c r="U424" s="157">
        <f t="shared" si="200"/>
        <v>0.0128391536</v>
      </c>
    </row>
    <row r="425" ht="15.75" customHeight="1">
      <c r="A425" s="145" t="s">
        <v>456</v>
      </c>
      <c r="B425" s="128">
        <f t="shared" ref="B425:U425" si="201">B210/B$11</f>
        <v>0.03980147611</v>
      </c>
      <c r="C425" s="128">
        <f t="shared" si="201"/>
        <v>0.04003827369</v>
      </c>
      <c r="D425" s="128">
        <f t="shared" si="201"/>
        <v>0.04268913371</v>
      </c>
      <c r="E425" s="128">
        <f t="shared" si="201"/>
        <v>0.04160709748</v>
      </c>
      <c r="F425" s="128">
        <f t="shared" si="201"/>
        <v>0.0399522624</v>
      </c>
      <c r="G425" s="128">
        <f t="shared" si="201"/>
        <v>0.04138480223</v>
      </c>
      <c r="H425" s="128">
        <f t="shared" si="201"/>
        <v>0.04154262634</v>
      </c>
      <c r="I425" s="128">
        <f t="shared" si="201"/>
        <v>0.04312884666</v>
      </c>
      <c r="J425" s="128">
        <f t="shared" si="201"/>
        <v>0.04024466174</v>
      </c>
      <c r="K425" s="128">
        <f t="shared" si="201"/>
        <v>0.03378237667</v>
      </c>
      <c r="L425" s="128">
        <f t="shared" si="201"/>
        <v>0.03048541306</v>
      </c>
      <c r="M425" s="128">
        <f t="shared" si="201"/>
        <v>0.03103926726</v>
      </c>
      <c r="N425" s="128">
        <f t="shared" si="201"/>
        <v>0.03033356328</v>
      </c>
      <c r="O425" s="128">
        <f t="shared" si="201"/>
        <v>0.03103798947</v>
      </c>
      <c r="P425" s="128">
        <f t="shared" si="201"/>
        <v>0.0313515318</v>
      </c>
      <c r="Q425" s="128">
        <f t="shared" si="201"/>
        <v>0.03123557367</v>
      </c>
      <c r="R425" s="128">
        <f t="shared" si="201"/>
        <v>0.03193691359</v>
      </c>
      <c r="S425" s="128">
        <f t="shared" si="201"/>
        <v>0.03353692659</v>
      </c>
      <c r="T425" s="128">
        <f t="shared" si="201"/>
        <v>0.03426183422</v>
      </c>
      <c r="U425" s="157">
        <f t="shared" si="201"/>
        <v>0.03234266059</v>
      </c>
    </row>
    <row r="426" ht="15.75" customHeight="1">
      <c r="A426" s="145" t="s">
        <v>458</v>
      </c>
      <c r="B426" s="128">
        <f t="shared" ref="B426:U426" si="202">B211/B$11</f>
        <v>0.002541153445</v>
      </c>
      <c r="C426" s="128">
        <f t="shared" si="202"/>
        <v>0.002326429273</v>
      </c>
      <c r="D426" s="128">
        <f t="shared" si="202"/>
        <v>0.002539899388</v>
      </c>
      <c r="E426" s="128">
        <f t="shared" si="202"/>
        <v>0.00224872014</v>
      </c>
      <c r="F426" s="128">
        <f t="shared" si="202"/>
        <v>0.002685592423</v>
      </c>
      <c r="G426" s="128">
        <f t="shared" si="202"/>
        <v>0.002847980465</v>
      </c>
      <c r="H426" s="128">
        <f t="shared" si="202"/>
        <v>0.002877771571</v>
      </c>
      <c r="I426" s="128">
        <f t="shared" si="202"/>
        <v>0.002509211455</v>
      </c>
      <c r="J426" s="128">
        <f t="shared" si="202"/>
        <v>0.002080379336</v>
      </c>
      <c r="K426" s="128">
        <f t="shared" si="202"/>
        <v>0.001753806725</v>
      </c>
      <c r="L426" s="128">
        <f t="shared" si="202"/>
        <v>0.001457204782</v>
      </c>
      <c r="M426" s="128">
        <f t="shared" si="202"/>
        <v>0.001786970094</v>
      </c>
      <c r="N426" s="128">
        <f t="shared" si="202"/>
        <v>0.001605906387</v>
      </c>
      <c r="O426" s="128">
        <f t="shared" si="202"/>
        <v>0.002005664911</v>
      </c>
      <c r="P426" s="128">
        <f t="shared" si="202"/>
        <v>0.002104305009</v>
      </c>
      <c r="Q426" s="128">
        <f t="shared" si="202"/>
        <v>0.00262291789</v>
      </c>
      <c r="R426" s="128">
        <f t="shared" si="202"/>
        <v>0.003098110273</v>
      </c>
      <c r="S426" s="128">
        <f t="shared" si="202"/>
        <v>0.002718496174</v>
      </c>
      <c r="T426" s="128">
        <f t="shared" si="202"/>
        <v>0.003325607283</v>
      </c>
      <c r="U426" s="157">
        <f t="shared" si="202"/>
        <v>0.00361431427</v>
      </c>
    </row>
    <row r="427" ht="15.75" customHeight="1">
      <c r="A427" s="145" t="s">
        <v>460</v>
      </c>
      <c r="B427" s="128">
        <f t="shared" ref="B427:U427" si="203">B212/B$11</f>
        <v>0.00317546971</v>
      </c>
      <c r="C427" s="128">
        <f t="shared" si="203"/>
        <v>0.003607164546</v>
      </c>
      <c r="D427" s="128">
        <f t="shared" si="203"/>
        <v>0.004179179407</v>
      </c>
      <c r="E427" s="128">
        <f t="shared" si="203"/>
        <v>0.00404386834</v>
      </c>
      <c r="F427" s="128">
        <f t="shared" si="203"/>
        <v>0.003638400741</v>
      </c>
      <c r="G427" s="128">
        <f t="shared" si="203"/>
        <v>0.003022429478</v>
      </c>
      <c r="H427" s="128">
        <f t="shared" si="203"/>
        <v>0.001647190339</v>
      </c>
      <c r="I427" s="128">
        <f t="shared" si="203"/>
        <v>0.001262582523</v>
      </c>
      <c r="J427" s="128">
        <f t="shared" si="203"/>
        <v>0.001141007288</v>
      </c>
      <c r="K427" s="128">
        <f t="shared" si="203"/>
        <v>0.00102419037</v>
      </c>
      <c r="L427" s="128">
        <f t="shared" si="203"/>
        <v>0.001121393759</v>
      </c>
      <c r="M427" s="128">
        <f t="shared" si="203"/>
        <v>0.001196128052</v>
      </c>
      <c r="N427" s="128">
        <f t="shared" si="203"/>
        <v>0.001238028209</v>
      </c>
      <c r="O427" s="128">
        <f t="shared" si="203"/>
        <v>0.001316575066</v>
      </c>
      <c r="P427" s="128">
        <f t="shared" si="203"/>
        <v>0.001280404499</v>
      </c>
      <c r="Q427" s="128">
        <f t="shared" si="203"/>
        <v>0.00146406174</v>
      </c>
      <c r="R427" s="128">
        <f t="shared" si="203"/>
        <v>0.001318546949</v>
      </c>
      <c r="S427" s="128">
        <f t="shared" si="203"/>
        <v>0.001543767697</v>
      </c>
      <c r="T427" s="128">
        <f t="shared" si="203"/>
        <v>0.001582875073</v>
      </c>
      <c r="U427" s="157">
        <f t="shared" si="203"/>
        <v>0.001593354767</v>
      </c>
    </row>
    <row r="428" ht="15.75" customHeight="1">
      <c r="A428" s="145" t="s">
        <v>462</v>
      </c>
      <c r="B428" s="128">
        <f t="shared" ref="B428:U428" si="204">B213/B$11</f>
        <v>0.01518104169</v>
      </c>
      <c r="C428" s="128">
        <f t="shared" si="204"/>
        <v>0.01554692954</v>
      </c>
      <c r="D428" s="128">
        <f t="shared" si="204"/>
        <v>0.01534281079</v>
      </c>
      <c r="E428" s="128">
        <f t="shared" si="204"/>
        <v>0.01648942198</v>
      </c>
      <c r="F428" s="128">
        <f t="shared" si="204"/>
        <v>0.01736750141</v>
      </c>
      <c r="G428" s="128">
        <f t="shared" si="204"/>
        <v>0.01861415212</v>
      </c>
      <c r="H428" s="128">
        <f t="shared" si="204"/>
        <v>0.0168473906</v>
      </c>
      <c r="I428" s="128">
        <f t="shared" si="204"/>
        <v>0.01974006375</v>
      </c>
      <c r="J428" s="128">
        <f t="shared" si="204"/>
        <v>0.01774903492</v>
      </c>
      <c r="K428" s="128">
        <f t="shared" si="204"/>
        <v>0.01252330531</v>
      </c>
      <c r="L428" s="128">
        <f t="shared" si="204"/>
        <v>0.01165892707</v>
      </c>
      <c r="M428" s="128">
        <f t="shared" si="204"/>
        <v>0.0122782392</v>
      </c>
      <c r="N428" s="128">
        <f t="shared" si="204"/>
        <v>0.01220623736</v>
      </c>
      <c r="O428" s="128">
        <f t="shared" si="204"/>
        <v>0.01250074126</v>
      </c>
      <c r="P428" s="128">
        <f t="shared" si="204"/>
        <v>0.01286824573</v>
      </c>
      <c r="Q428" s="128">
        <f t="shared" si="204"/>
        <v>0.01333756125</v>
      </c>
      <c r="R428" s="128">
        <f t="shared" si="204"/>
        <v>0.01341845713</v>
      </c>
      <c r="S428" s="128">
        <f t="shared" si="204"/>
        <v>0.01271888911</v>
      </c>
      <c r="T428" s="128">
        <f t="shared" si="204"/>
        <v>0.01298123381</v>
      </c>
      <c r="U428" s="157">
        <f t="shared" si="204"/>
        <v>0.01416902283</v>
      </c>
    </row>
    <row r="429" ht="15.75" customHeight="1">
      <c r="A429" s="145" t="s">
        <v>464</v>
      </c>
      <c r="B429" s="128">
        <f t="shared" ref="B429:U429" si="205">B214/B$11</f>
        <v>0.000252430376</v>
      </c>
      <c r="C429" s="128">
        <f t="shared" si="205"/>
        <v>0.0003016842788</v>
      </c>
      <c r="D429" s="128">
        <f t="shared" si="205"/>
        <v>0.0003697063315</v>
      </c>
      <c r="E429" s="128">
        <f t="shared" si="205"/>
        <v>0.000453491439</v>
      </c>
      <c r="F429" s="128">
        <f t="shared" si="205"/>
        <v>0.0005623798721</v>
      </c>
      <c r="G429" s="128">
        <f t="shared" si="205"/>
        <v>0.0005934046932</v>
      </c>
      <c r="H429" s="128">
        <f t="shared" si="205"/>
        <v>0.000376399288</v>
      </c>
      <c r="I429" s="128">
        <f t="shared" si="205"/>
        <v>0.0005033453043</v>
      </c>
      <c r="J429" s="128">
        <f t="shared" si="205"/>
        <v>0.0006283998575</v>
      </c>
      <c r="K429" s="128">
        <f t="shared" si="205"/>
        <v>0.0006407264764</v>
      </c>
      <c r="L429" s="128">
        <f t="shared" si="205"/>
        <v>0.0006221197187</v>
      </c>
      <c r="M429" s="128">
        <f t="shared" si="205"/>
        <v>0.0005621411031</v>
      </c>
      <c r="N429" s="128">
        <f t="shared" si="205"/>
        <v>0.0004485164861</v>
      </c>
      <c r="O429" s="128">
        <f t="shared" si="205"/>
        <v>0.0005038842777</v>
      </c>
      <c r="P429" s="128">
        <f t="shared" si="205"/>
        <v>0.0005042129348</v>
      </c>
      <c r="Q429" s="128">
        <f t="shared" si="205"/>
        <v>0.0004690112414</v>
      </c>
      <c r="R429" s="128">
        <f t="shared" si="205"/>
        <v>0.0004377260572</v>
      </c>
      <c r="S429" s="128">
        <f t="shared" si="205"/>
        <v>0.0004065565707</v>
      </c>
      <c r="T429" s="128">
        <f t="shared" si="205"/>
        <v>0.0003410310356</v>
      </c>
      <c r="U429" s="157">
        <f t="shared" si="205"/>
        <v>0.0002853243506</v>
      </c>
    </row>
    <row r="430" ht="15.75" customHeight="1">
      <c r="A430" s="145" t="s">
        <v>466</v>
      </c>
      <c r="B430" s="128">
        <f t="shared" ref="B430:U430" si="206">B215/B$11</f>
        <v>0.0003891058779</v>
      </c>
      <c r="C430" s="128">
        <f t="shared" si="206"/>
        <v>0.0004590397056</v>
      </c>
      <c r="D430" s="128">
        <f t="shared" si="206"/>
        <v>0.0004734003356</v>
      </c>
      <c r="E430" s="128">
        <f t="shared" si="206"/>
        <v>0.0005736800252</v>
      </c>
      <c r="F430" s="128">
        <f t="shared" si="206"/>
        <v>0.0006581194519</v>
      </c>
      <c r="G430" s="128">
        <f t="shared" si="206"/>
        <v>0.0007408842609</v>
      </c>
      <c r="H430" s="128">
        <f t="shared" si="206"/>
        <v>0.0005456794792</v>
      </c>
      <c r="I430" s="128">
        <f t="shared" si="206"/>
        <v>0.0006226160088</v>
      </c>
      <c r="J430" s="128">
        <f t="shared" si="206"/>
        <v>0.0007032812674</v>
      </c>
      <c r="K430" s="128">
        <f t="shared" si="206"/>
        <v>0.0007960265371</v>
      </c>
      <c r="L430" s="128">
        <f t="shared" si="206"/>
        <v>0.0007633193426</v>
      </c>
      <c r="M430" s="128">
        <f t="shared" si="206"/>
        <v>0.0007079777019</v>
      </c>
      <c r="N430" s="128">
        <f t="shared" si="206"/>
        <v>0.0005306925772</v>
      </c>
      <c r="O430" s="128">
        <f t="shared" si="206"/>
        <v>0.0006109041352</v>
      </c>
      <c r="P430" s="128">
        <f t="shared" si="206"/>
        <v>0.0007027338283</v>
      </c>
      <c r="Q430" s="128">
        <f t="shared" si="206"/>
        <v>0.000707043401</v>
      </c>
      <c r="R430" s="128">
        <f t="shared" si="206"/>
        <v>0.0006795107586</v>
      </c>
      <c r="S430" s="128">
        <f t="shared" si="206"/>
        <v>0.0006983458235</v>
      </c>
      <c r="T430" s="128">
        <f t="shared" si="206"/>
        <v>0.000653153871</v>
      </c>
      <c r="U430" s="157">
        <f t="shared" si="206"/>
        <v>0.000498037978</v>
      </c>
    </row>
    <row r="431" ht="15.75" customHeight="1">
      <c r="A431" s="145" t="s">
        <v>468</v>
      </c>
      <c r="B431" s="128">
        <f t="shared" ref="B431:U431" si="207">B216/B$11</f>
        <v>0.0007106213331</v>
      </c>
      <c r="C431" s="128">
        <f t="shared" si="207"/>
        <v>0.001546397171</v>
      </c>
      <c r="D431" s="128">
        <f t="shared" si="207"/>
        <v>0.002676809334</v>
      </c>
      <c r="E431" s="128">
        <f t="shared" si="207"/>
        <v>0.002080572742</v>
      </c>
      <c r="F431" s="128">
        <f t="shared" si="207"/>
        <v>0.001682725078</v>
      </c>
      <c r="G431" s="128">
        <f t="shared" si="207"/>
        <v>0.002484454563</v>
      </c>
      <c r="H431" s="128">
        <f t="shared" si="207"/>
        <v>0.002538175943</v>
      </c>
      <c r="I431" s="128">
        <f t="shared" si="207"/>
        <v>0.0006258623756</v>
      </c>
      <c r="J431" s="128">
        <f t="shared" si="207"/>
        <v>0.000840213204</v>
      </c>
      <c r="K431" s="128">
        <f t="shared" si="207"/>
        <v>0.0009548086663</v>
      </c>
      <c r="L431" s="128">
        <f t="shared" si="207"/>
        <v>0.0008183920442</v>
      </c>
      <c r="M431" s="128">
        <f t="shared" si="207"/>
        <v>0.0008319856879</v>
      </c>
      <c r="N431" s="128">
        <f t="shared" si="207"/>
        <v>0.001019101153</v>
      </c>
      <c r="O431" s="128">
        <f t="shared" si="207"/>
        <v>0.0005923730546</v>
      </c>
      <c r="P431" s="128">
        <f t="shared" si="207"/>
        <v>0.0003082085523</v>
      </c>
      <c r="Q431" s="128">
        <f t="shared" si="207"/>
        <v>0.0003428480666</v>
      </c>
      <c r="R431" s="128">
        <f t="shared" si="207"/>
        <v>0.0006204938355</v>
      </c>
      <c r="S431" s="128">
        <f t="shared" si="207"/>
        <v>0.0003668181589</v>
      </c>
      <c r="T431" s="128">
        <f t="shared" si="207"/>
        <v>0.0004289047183</v>
      </c>
      <c r="U431" s="157">
        <f t="shared" si="207"/>
        <v>0.0001464497406</v>
      </c>
    </row>
    <row r="432" ht="15.75" customHeight="1">
      <c r="A432" s="145" t="s">
        <v>470</v>
      </c>
      <c r="B432" s="128">
        <f t="shared" ref="B432:U432" si="208">B217/B$11</f>
        <v>0.0002839505147</v>
      </c>
      <c r="C432" s="128">
        <f t="shared" si="208"/>
        <v>0.0004604217461</v>
      </c>
      <c r="D432" s="128">
        <f t="shared" si="208"/>
        <v>0.0003951750803</v>
      </c>
      <c r="E432" s="128">
        <f t="shared" si="208"/>
        <v>0.0004902874861</v>
      </c>
      <c r="F432" s="128">
        <f t="shared" si="208"/>
        <v>0.0002686565326</v>
      </c>
      <c r="G432" s="128">
        <f t="shared" si="208"/>
        <v>0.000745417728</v>
      </c>
      <c r="H432" s="128">
        <f t="shared" si="208"/>
        <v>0.001050878677</v>
      </c>
      <c r="I432" s="128">
        <f t="shared" si="208"/>
        <v>0.001169319514</v>
      </c>
      <c r="J432" s="128">
        <f t="shared" si="208"/>
        <v>0.001227138767</v>
      </c>
      <c r="K432" s="128">
        <f t="shared" si="208"/>
        <v>0.001095977406</v>
      </c>
      <c r="L432" s="128">
        <f t="shared" si="208"/>
        <v>0.001138323988</v>
      </c>
      <c r="M432" s="128">
        <f t="shared" si="208"/>
        <v>0.00136313408</v>
      </c>
      <c r="N432" s="128">
        <f t="shared" si="208"/>
        <v>0.001041654285</v>
      </c>
      <c r="O432" s="128">
        <f t="shared" si="208"/>
        <v>0.000748142297</v>
      </c>
      <c r="P432" s="128">
        <f t="shared" si="208"/>
        <v>0.000927913804</v>
      </c>
      <c r="Q432" s="128">
        <f t="shared" si="208"/>
        <v>0.0005749629697</v>
      </c>
      <c r="R432" s="128">
        <f t="shared" si="208"/>
        <v>0.0004642421249</v>
      </c>
      <c r="S432" s="128">
        <f t="shared" si="208"/>
        <v>0.0005284356112</v>
      </c>
      <c r="T432" s="128">
        <f t="shared" si="208"/>
        <v>0.0006548359984</v>
      </c>
      <c r="U432" s="157">
        <f t="shared" si="208"/>
        <v>0.000549283505</v>
      </c>
    </row>
    <row r="433" ht="15.75" customHeight="1">
      <c r="A433" s="145" t="s">
        <v>472</v>
      </c>
      <c r="B433" s="128">
        <f t="shared" ref="B433:U433" si="209">B218/B$11</f>
        <v>0.000927043037</v>
      </c>
      <c r="C433" s="128">
        <f t="shared" si="209"/>
        <v>0.000991460707</v>
      </c>
      <c r="D433" s="128">
        <f t="shared" si="209"/>
        <v>0.001196861892</v>
      </c>
      <c r="E433" s="128">
        <f t="shared" si="209"/>
        <v>0.001403255282</v>
      </c>
      <c r="F433" s="128">
        <f t="shared" si="209"/>
        <v>0.001503821533</v>
      </c>
      <c r="G433" s="128">
        <f t="shared" si="209"/>
        <v>0.001619566069</v>
      </c>
      <c r="H433" s="128">
        <f t="shared" si="209"/>
        <v>0.00160073326</v>
      </c>
      <c r="I433" s="128">
        <f t="shared" si="209"/>
        <v>0.00159296214</v>
      </c>
      <c r="J433" s="128">
        <f t="shared" si="209"/>
        <v>0.001475690644</v>
      </c>
      <c r="K433" s="128">
        <f t="shared" si="209"/>
        <v>0.001220802289</v>
      </c>
      <c r="L433" s="128">
        <f t="shared" si="209"/>
        <v>0.001134837354</v>
      </c>
      <c r="M433" s="128">
        <f t="shared" si="209"/>
        <v>0.001339317245</v>
      </c>
      <c r="N433" s="128">
        <f t="shared" si="209"/>
        <v>0.001269820313</v>
      </c>
      <c r="O433" s="128">
        <f t="shared" si="209"/>
        <v>0.001898659683</v>
      </c>
      <c r="P433" s="128">
        <f t="shared" si="209"/>
        <v>0.001525112635</v>
      </c>
      <c r="Q433" s="128">
        <f t="shared" si="209"/>
        <v>0.001510967996</v>
      </c>
      <c r="R433" s="128">
        <f t="shared" si="209"/>
        <v>0.00174773972</v>
      </c>
      <c r="S433" s="128">
        <f t="shared" si="209"/>
        <v>0.001615114023</v>
      </c>
      <c r="T433" s="128">
        <f t="shared" si="209"/>
        <v>0.001592663241</v>
      </c>
      <c r="U433" s="157">
        <f t="shared" si="209"/>
        <v>0.001663540624</v>
      </c>
    </row>
    <row r="434" ht="15.75" customHeight="1">
      <c r="A434" s="145" t="s">
        <v>474</v>
      </c>
      <c r="B434" s="128">
        <f t="shared" ref="B434:U434" si="210">B219/B$11</f>
        <v>0.0003127825536</v>
      </c>
      <c r="C434" s="128">
        <f t="shared" si="210"/>
        <v>0.0002694473408</v>
      </c>
      <c r="D434" s="128">
        <f t="shared" si="210"/>
        <v>0.0004046900978</v>
      </c>
      <c r="E434" s="128">
        <f t="shared" si="210"/>
        <v>0.0005957908858</v>
      </c>
      <c r="F434" s="128">
        <f t="shared" si="210"/>
        <v>0.001205423012</v>
      </c>
      <c r="G434" s="128">
        <f t="shared" si="210"/>
        <v>0.001374187099</v>
      </c>
      <c r="H434" s="128">
        <f t="shared" si="210"/>
        <v>0.001164248097</v>
      </c>
      <c r="I434" s="128">
        <f t="shared" si="210"/>
        <v>0.001241299236</v>
      </c>
      <c r="J434" s="128">
        <f t="shared" si="210"/>
        <v>0.001323543696</v>
      </c>
      <c r="K434" s="128">
        <f t="shared" si="210"/>
        <v>0.001182678178</v>
      </c>
      <c r="L434" s="128">
        <f t="shared" si="210"/>
        <v>0.001396300048</v>
      </c>
      <c r="M434" s="128">
        <f t="shared" si="210"/>
        <v>0.00120757581</v>
      </c>
      <c r="N434" s="128">
        <f t="shared" si="210"/>
        <v>0.001224902051</v>
      </c>
      <c r="O434" s="128">
        <f t="shared" si="210"/>
        <v>0.001350495151</v>
      </c>
      <c r="P434" s="128">
        <f t="shared" si="210"/>
        <v>0.001200425932</v>
      </c>
      <c r="Q434" s="128">
        <f t="shared" si="210"/>
        <v>0.001025897692</v>
      </c>
      <c r="R434" s="128">
        <f t="shared" si="210"/>
        <v>0.001170309378</v>
      </c>
      <c r="S434" s="128">
        <f t="shared" si="210"/>
        <v>0.001171188069</v>
      </c>
      <c r="T434" s="128">
        <f t="shared" si="210"/>
        <v>0.001352040191</v>
      </c>
      <c r="U434" s="157">
        <f t="shared" si="210"/>
        <v>0.001234352797</v>
      </c>
    </row>
    <row r="435" ht="15.75" customHeight="1">
      <c r="A435" s="145" t="s">
        <v>476</v>
      </c>
      <c r="B435" s="128">
        <f t="shared" ref="B435:U435" si="211">B220/B$11</f>
        <v>0.0003452200234</v>
      </c>
      <c r="C435" s="128">
        <f t="shared" si="211"/>
        <v>0.0003487107359</v>
      </c>
      <c r="D435" s="128">
        <f t="shared" si="211"/>
        <v>0.0003485318085</v>
      </c>
      <c r="E435" s="128">
        <f t="shared" si="211"/>
        <v>0.0004607550796</v>
      </c>
      <c r="F435" s="128">
        <f t="shared" si="211"/>
        <v>0.0005749308976</v>
      </c>
      <c r="G435" s="128">
        <f t="shared" si="211"/>
        <v>0.0006739432797</v>
      </c>
      <c r="H435" s="128">
        <f t="shared" si="211"/>
        <v>0.0006408713442</v>
      </c>
      <c r="I435" s="128">
        <f t="shared" si="211"/>
        <v>0.000878248696</v>
      </c>
      <c r="J435" s="128">
        <f t="shared" si="211"/>
        <v>0.0008825227756</v>
      </c>
      <c r="K435" s="128">
        <f t="shared" si="211"/>
        <v>0.0007646693729</v>
      </c>
      <c r="L435" s="128">
        <f t="shared" si="211"/>
        <v>0.0008296993858</v>
      </c>
      <c r="M435" s="128">
        <f t="shared" si="211"/>
        <v>0.0008504240326</v>
      </c>
      <c r="N435" s="128">
        <f t="shared" si="211"/>
        <v>0.0009169711286</v>
      </c>
      <c r="O435" s="128">
        <f t="shared" si="211"/>
        <v>0.001076870652</v>
      </c>
      <c r="P435" s="128">
        <f t="shared" si="211"/>
        <v>0.00127208553</v>
      </c>
      <c r="Q435" s="128">
        <f t="shared" si="211"/>
        <v>0.001778173486</v>
      </c>
      <c r="R435" s="128">
        <f t="shared" si="211"/>
        <v>0.001365519046</v>
      </c>
      <c r="S435" s="128">
        <f t="shared" si="211"/>
        <v>0.001333716122</v>
      </c>
      <c r="T435" s="128">
        <f t="shared" si="211"/>
        <v>0.001595345423</v>
      </c>
      <c r="U435" s="157">
        <f t="shared" si="211"/>
        <v>0.001909289635</v>
      </c>
    </row>
    <row r="436" ht="15.75" customHeight="1">
      <c r="A436" s="145" t="s">
        <v>478</v>
      </c>
      <c r="B436" s="128">
        <f t="shared" ref="B436:U436" si="212">B221/B$11</f>
        <v>0.008971079188</v>
      </c>
      <c r="C436" s="128">
        <f t="shared" si="212"/>
        <v>0.009324817903</v>
      </c>
      <c r="D436" s="128">
        <f t="shared" si="212"/>
        <v>0.01113392353</v>
      </c>
      <c r="E436" s="128">
        <f t="shared" si="212"/>
        <v>0.01191551326</v>
      </c>
      <c r="F436" s="128">
        <f t="shared" si="212"/>
        <v>0.01362392958</v>
      </c>
      <c r="G436" s="128">
        <f t="shared" si="212"/>
        <v>0.0145512654</v>
      </c>
      <c r="H436" s="128">
        <f t="shared" si="212"/>
        <v>0.01171542919</v>
      </c>
      <c r="I436" s="128">
        <f t="shared" si="212"/>
        <v>0.01152180447</v>
      </c>
      <c r="J436" s="128">
        <f t="shared" si="212"/>
        <v>0.01038965946</v>
      </c>
      <c r="K436" s="128">
        <f t="shared" si="212"/>
        <v>0.008902934631</v>
      </c>
      <c r="L436" s="128">
        <f t="shared" si="212"/>
        <v>0.008570217038</v>
      </c>
      <c r="M436" s="128">
        <f t="shared" si="212"/>
        <v>0.009179739166</v>
      </c>
      <c r="N436" s="128">
        <f t="shared" si="212"/>
        <v>0.009597078759</v>
      </c>
      <c r="O436" s="128">
        <f t="shared" si="212"/>
        <v>0.01016855</v>
      </c>
      <c r="P436" s="128">
        <f t="shared" si="212"/>
        <v>0.01013057403</v>
      </c>
      <c r="Q436" s="128">
        <f t="shared" si="212"/>
        <v>0.01004886921</v>
      </c>
      <c r="R436" s="128">
        <f t="shared" si="212"/>
        <v>0.01076788665</v>
      </c>
      <c r="S436" s="128">
        <f t="shared" si="212"/>
        <v>0.01063166573</v>
      </c>
      <c r="T436" s="128">
        <f t="shared" si="212"/>
        <v>0.0107467222</v>
      </c>
      <c r="U436" s="157">
        <f t="shared" si="212"/>
        <v>0.01161846454</v>
      </c>
    </row>
    <row r="437" ht="15.75" customHeight="1">
      <c r="A437" s="145" t="s">
        <v>480</v>
      </c>
      <c r="B437" s="128">
        <f t="shared" ref="B437:U437" si="213">B222/B$11</f>
        <v>0.03080871642</v>
      </c>
      <c r="C437" s="128">
        <f t="shared" si="213"/>
        <v>0.0312119005</v>
      </c>
      <c r="D437" s="128">
        <f t="shared" si="213"/>
        <v>0.03395973384</v>
      </c>
      <c r="E437" s="128">
        <f t="shared" si="213"/>
        <v>0.03185055639</v>
      </c>
      <c r="F437" s="128">
        <f t="shared" si="213"/>
        <v>0.0339516608</v>
      </c>
      <c r="G437" s="128">
        <f t="shared" si="213"/>
        <v>0.03209533966</v>
      </c>
      <c r="H437" s="128">
        <f t="shared" si="213"/>
        <v>0.03052662812</v>
      </c>
      <c r="I437" s="128">
        <f t="shared" si="213"/>
        <v>0.03150291634</v>
      </c>
      <c r="J437" s="128">
        <f t="shared" si="213"/>
        <v>0.03134221164</v>
      </c>
      <c r="K437" s="128">
        <f t="shared" si="213"/>
        <v>0.02874819246</v>
      </c>
      <c r="L437" s="128">
        <f t="shared" si="213"/>
        <v>0.02730400755</v>
      </c>
      <c r="M437" s="128">
        <f t="shared" si="213"/>
        <v>0.02772006936</v>
      </c>
      <c r="N437" s="128">
        <f t="shared" si="213"/>
        <v>0.02613373676</v>
      </c>
      <c r="O437" s="128">
        <f t="shared" si="213"/>
        <v>0.02725208267</v>
      </c>
      <c r="P437" s="128">
        <f t="shared" si="213"/>
        <v>0.02963516785</v>
      </c>
      <c r="Q437" s="128">
        <f t="shared" si="213"/>
        <v>0.02931733613</v>
      </c>
      <c r="R437" s="128">
        <f t="shared" si="213"/>
        <v>0.0296112516</v>
      </c>
      <c r="S437" s="128">
        <f t="shared" si="213"/>
        <v>0.03052308298</v>
      </c>
      <c r="T437" s="128">
        <f t="shared" si="213"/>
        <v>0.03046968362</v>
      </c>
      <c r="U437" s="157">
        <f t="shared" si="213"/>
        <v>0.03276127769</v>
      </c>
    </row>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A4"/>
    <hyperlink r:id="rId2" ref="A5"/>
  </hyperlinks>
  <printOptions/>
  <pageMargins bottom="0.75" footer="0.0" header="0.0" left="0.7" right="0.7" top="0.75"/>
  <pageSetup paperSize="9" orientation="portrait"/>
  <drawing r:id="rId3"/>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2.71"/>
    <col customWidth="1" min="2" max="2" width="9.71"/>
    <col customWidth="1" min="3" max="3" width="11.86"/>
    <col customWidth="1" min="4" max="26" width="8.71"/>
  </cols>
  <sheetData>
    <row r="2">
      <c r="A2" s="230" t="s">
        <v>583</v>
      </c>
      <c r="B2" s="36" t="s">
        <v>646</v>
      </c>
    </row>
    <row r="3">
      <c r="A3" s="230" t="s">
        <v>588</v>
      </c>
      <c r="B3" s="36" t="s">
        <v>647</v>
      </c>
    </row>
    <row r="4">
      <c r="A4" s="230" t="s">
        <v>648</v>
      </c>
      <c r="B4" s="36" t="s">
        <v>649</v>
      </c>
    </row>
    <row r="5">
      <c r="A5" s="230"/>
    </row>
    <row r="6">
      <c r="A6" s="94" t="s">
        <v>50</v>
      </c>
      <c r="B6" s="94" t="s">
        <v>650</v>
      </c>
      <c r="C6" s="94" t="s">
        <v>651</v>
      </c>
      <c r="D6" s="94"/>
      <c r="E6" s="94"/>
      <c r="F6" s="94"/>
      <c r="G6" s="94"/>
      <c r="H6" s="94"/>
      <c r="I6" s="94"/>
      <c r="J6" s="94"/>
      <c r="K6" s="94"/>
      <c r="L6" s="94"/>
      <c r="M6" s="94"/>
      <c r="N6" s="94"/>
      <c r="O6" s="94"/>
      <c r="P6" s="94"/>
      <c r="Q6" s="94"/>
      <c r="R6" s="94"/>
      <c r="S6" s="94"/>
      <c r="T6" s="94"/>
      <c r="U6" s="94"/>
      <c r="V6" s="94"/>
      <c r="W6" s="94"/>
      <c r="X6" s="94"/>
      <c r="Y6" s="94"/>
      <c r="Z6" s="94"/>
    </row>
    <row r="7">
      <c r="A7" s="36" t="s">
        <v>101</v>
      </c>
      <c r="B7" s="231">
        <v>3315.0</v>
      </c>
      <c r="C7" s="231">
        <v>2060.0</v>
      </c>
    </row>
    <row r="8">
      <c r="A8" s="36" t="s">
        <v>2</v>
      </c>
      <c r="B8" s="231">
        <v>7041.0</v>
      </c>
      <c r="C8" s="231">
        <v>4375.0</v>
      </c>
    </row>
    <row r="9">
      <c r="A9" s="36" t="s">
        <v>70</v>
      </c>
      <c r="B9" s="231">
        <v>9241.0</v>
      </c>
      <c r="C9" s="231">
        <v>5742.0</v>
      </c>
    </row>
    <row r="10">
      <c r="A10" s="36" t="s">
        <v>55</v>
      </c>
      <c r="B10" s="231">
        <v>8300.0</v>
      </c>
      <c r="C10" s="231">
        <v>5157.0</v>
      </c>
    </row>
    <row r="11">
      <c r="A11" s="36" t="s">
        <v>102</v>
      </c>
      <c r="B11" s="231">
        <v>10408.0</v>
      </c>
      <c r="C11" s="231">
        <v>6467.0</v>
      </c>
    </row>
    <row r="12">
      <c r="A12" s="36" t="s">
        <v>78</v>
      </c>
      <c r="B12" s="231">
        <v>13948.0</v>
      </c>
      <c r="C12" s="231">
        <v>8667.0</v>
      </c>
    </row>
    <row r="13">
      <c r="A13" s="36" t="s">
        <v>4</v>
      </c>
      <c r="B13" s="231">
        <v>18899.0</v>
      </c>
      <c r="C13" s="231">
        <v>11743.0</v>
      </c>
    </row>
    <row r="14">
      <c r="A14" s="36" t="s">
        <v>5</v>
      </c>
      <c r="B14" s="231">
        <v>5111.0</v>
      </c>
      <c r="C14" s="231">
        <v>3176.0</v>
      </c>
    </row>
    <row r="15">
      <c r="A15" s="36" t="s">
        <v>103</v>
      </c>
      <c r="B15" s="231">
        <v>14600.0</v>
      </c>
      <c r="C15" s="231">
        <v>9072.0</v>
      </c>
    </row>
    <row r="16">
      <c r="A16" s="36" t="s">
        <v>6</v>
      </c>
      <c r="B16" s="231">
        <v>7474.0</v>
      </c>
      <c r="C16" s="231">
        <v>4644.0</v>
      </c>
    </row>
    <row r="17">
      <c r="A17" s="36" t="s">
        <v>104</v>
      </c>
      <c r="B17" s="231">
        <v>4900.0</v>
      </c>
      <c r="C17" s="231">
        <v>3045.0</v>
      </c>
    </row>
    <row r="18">
      <c r="A18" s="36" t="s">
        <v>80</v>
      </c>
      <c r="B18" s="231">
        <v>13242.0</v>
      </c>
      <c r="C18" s="231">
        <v>8228.0</v>
      </c>
    </row>
    <row r="19">
      <c r="A19" s="36" t="s">
        <v>52</v>
      </c>
      <c r="B19" s="231">
        <v>5164.0</v>
      </c>
      <c r="C19" s="231">
        <v>3209.0</v>
      </c>
    </row>
    <row r="20">
      <c r="A20" s="36" t="s">
        <v>64</v>
      </c>
      <c r="B20" s="231">
        <v>1898.0</v>
      </c>
      <c r="C20" s="231">
        <v>1179.0</v>
      </c>
    </row>
    <row r="21" ht="15.75" customHeight="1">
      <c r="A21" s="36" t="s">
        <v>105</v>
      </c>
      <c r="B21" s="231">
        <v>14299.0</v>
      </c>
      <c r="C21" s="231">
        <v>8885.0</v>
      </c>
    </row>
    <row r="22" ht="15.75" customHeight="1">
      <c r="A22" s="36" t="s">
        <v>7</v>
      </c>
      <c r="B22" s="231">
        <v>6016.0</v>
      </c>
      <c r="C22" s="231">
        <v>3738.0</v>
      </c>
    </row>
    <row r="23" ht="15.75" customHeight="1">
      <c r="A23" s="36" t="s">
        <v>106</v>
      </c>
      <c r="B23" s="231">
        <v>13966.0</v>
      </c>
      <c r="C23" s="231">
        <v>8678.0</v>
      </c>
    </row>
    <row r="24" ht="15.75" customHeight="1">
      <c r="A24" s="36" t="s">
        <v>107</v>
      </c>
      <c r="B24" s="231">
        <v>10453.0</v>
      </c>
      <c r="C24" s="231">
        <v>6495.0</v>
      </c>
    </row>
    <row r="25" ht="15.75" customHeight="1">
      <c r="A25" s="36" t="s">
        <v>513</v>
      </c>
      <c r="B25" s="231">
        <v>12348.0</v>
      </c>
      <c r="C25" s="231">
        <v>7673.0</v>
      </c>
    </row>
    <row r="26" ht="15.75" customHeight="1">
      <c r="A26" s="36" t="s">
        <v>108</v>
      </c>
      <c r="B26" s="231">
        <v>1596.0</v>
      </c>
      <c r="C26" s="36">
        <v>992.0</v>
      </c>
    </row>
    <row r="27" ht="15.75" customHeight="1">
      <c r="A27" s="36" t="s">
        <v>607</v>
      </c>
      <c r="B27" s="231">
        <v>17525.0</v>
      </c>
      <c r="C27" s="231">
        <v>10890.0</v>
      </c>
    </row>
    <row r="28" ht="15.75" customHeight="1">
      <c r="A28" s="36" t="s">
        <v>110</v>
      </c>
      <c r="B28" s="231">
        <v>7092.0</v>
      </c>
      <c r="C28" s="231">
        <v>4407.0</v>
      </c>
    </row>
    <row r="29" ht="15.75" customHeight="1">
      <c r="A29" s="36" t="s">
        <v>111</v>
      </c>
      <c r="B29" s="231">
        <v>10557.0</v>
      </c>
      <c r="C29" s="231">
        <v>6560.0</v>
      </c>
    </row>
    <row r="30" ht="15.75" customHeight="1">
      <c r="A30" s="36" t="s">
        <v>8</v>
      </c>
      <c r="B30" s="231">
        <v>16633.0</v>
      </c>
      <c r="C30" s="231">
        <v>10335.0</v>
      </c>
    </row>
    <row r="31" ht="15.75" customHeight="1">
      <c r="A31" s="3" t="s">
        <v>112</v>
      </c>
      <c r="B31" s="231">
        <v>3647.0</v>
      </c>
      <c r="C31" s="231">
        <v>2266.0</v>
      </c>
    </row>
    <row r="32" ht="15.75" customHeight="1">
      <c r="A32" s="36" t="s">
        <v>81</v>
      </c>
      <c r="B32" s="231">
        <v>6568.0</v>
      </c>
      <c r="C32" s="231">
        <v>4081.0</v>
      </c>
    </row>
    <row r="33" ht="15.75" customHeight="1">
      <c r="A33" s="36" t="s">
        <v>65</v>
      </c>
      <c r="B33" s="231">
        <v>10587.0</v>
      </c>
      <c r="C33" s="231">
        <v>6578.0</v>
      </c>
    </row>
    <row r="34" ht="15.75" customHeight="1">
      <c r="A34" s="36" t="s">
        <v>113</v>
      </c>
      <c r="B34" s="231">
        <v>8824.0</v>
      </c>
      <c r="C34" s="231">
        <v>5483.0</v>
      </c>
    </row>
    <row r="35" ht="15.75" customHeight="1">
      <c r="A35" s="3" t="s">
        <v>114</v>
      </c>
      <c r="B35" s="231">
        <v>12128.0</v>
      </c>
      <c r="C35" s="231">
        <v>7536.0</v>
      </c>
    </row>
    <row r="36" ht="15.75" customHeight="1">
      <c r="A36" s="36" t="s">
        <v>9</v>
      </c>
      <c r="B36" s="231">
        <v>2592.0</v>
      </c>
      <c r="C36" s="231">
        <v>1611.0</v>
      </c>
    </row>
    <row r="37" ht="15.75" customHeight="1">
      <c r="A37" s="36" t="s">
        <v>69</v>
      </c>
      <c r="B37" s="231">
        <v>9693.0</v>
      </c>
      <c r="C37" s="231">
        <v>6023.0</v>
      </c>
    </row>
    <row r="38" ht="15.75" customHeight="1">
      <c r="A38" s="36" t="s">
        <v>10</v>
      </c>
      <c r="B38" s="231">
        <v>9386.0</v>
      </c>
      <c r="C38" s="231">
        <v>5832.0</v>
      </c>
    </row>
    <row r="39" ht="15.75" customHeight="1">
      <c r="A39" s="36" t="s">
        <v>515</v>
      </c>
      <c r="B39" s="231">
        <v>13853.0</v>
      </c>
      <c r="C39" s="231">
        <v>8608.0</v>
      </c>
    </row>
    <row r="40" ht="15.75" customHeight="1">
      <c r="A40" s="36" t="s">
        <v>115</v>
      </c>
      <c r="B40" s="231">
        <v>8971.0</v>
      </c>
      <c r="C40" s="231">
        <v>5574.0</v>
      </c>
    </row>
    <row r="41" ht="15.75" customHeight="1">
      <c r="A41" s="36" t="s">
        <v>116</v>
      </c>
      <c r="B41" s="231">
        <v>8608.0</v>
      </c>
      <c r="C41" s="231">
        <v>5349.0</v>
      </c>
    </row>
    <row r="42" ht="15.75" customHeight="1">
      <c r="A42" s="3" t="s">
        <v>516</v>
      </c>
      <c r="B42" s="231"/>
      <c r="C42" s="231"/>
    </row>
    <row r="43" ht="15.75" customHeight="1">
      <c r="A43" s="36" t="s">
        <v>11</v>
      </c>
      <c r="B43" s="231">
        <v>19630.0</v>
      </c>
      <c r="C43" s="231">
        <v>12198.0</v>
      </c>
    </row>
    <row r="44" ht="15.75" customHeight="1">
      <c r="A44" s="36" t="s">
        <v>117</v>
      </c>
      <c r="B44" s="231">
        <v>15516.0</v>
      </c>
      <c r="C44" s="231">
        <v>9641.0</v>
      </c>
    </row>
    <row r="45" ht="15.75" customHeight="1">
      <c r="A45" s="36" t="s">
        <v>62</v>
      </c>
      <c r="B45" s="231">
        <v>8277.0</v>
      </c>
      <c r="C45" s="231">
        <v>5143.0</v>
      </c>
    </row>
    <row r="46" ht="15.75" customHeight="1">
      <c r="A46" s="36" t="s">
        <v>118</v>
      </c>
      <c r="B46" s="231">
        <v>9875.0</v>
      </c>
      <c r="C46" s="231">
        <v>6136.0</v>
      </c>
    </row>
    <row r="47" ht="15.75" customHeight="1">
      <c r="A47" s="3" t="s">
        <v>119</v>
      </c>
      <c r="B47" s="231">
        <v>9592.0</v>
      </c>
      <c r="C47" s="231">
        <v>5960.0</v>
      </c>
    </row>
    <row r="48" ht="15.75" customHeight="1">
      <c r="A48" s="36" t="s">
        <v>120</v>
      </c>
      <c r="B48" s="231">
        <v>14875.0</v>
      </c>
      <c r="C48" s="231">
        <v>9243.0</v>
      </c>
    </row>
    <row r="49" ht="15.75" customHeight="1">
      <c r="A49" s="3" t="s">
        <v>121</v>
      </c>
      <c r="B49" s="231">
        <v>11255.0</v>
      </c>
      <c r="C49" s="231">
        <v>6994.0</v>
      </c>
    </row>
    <row r="50" ht="15.75" customHeight="1">
      <c r="A50" s="36" t="s">
        <v>122</v>
      </c>
      <c r="B50" s="231">
        <v>7211.0</v>
      </c>
      <c r="C50" s="231">
        <v>4481.0</v>
      </c>
    </row>
    <row r="51" ht="15.75" customHeight="1">
      <c r="A51" s="36" t="s">
        <v>56</v>
      </c>
      <c r="B51" s="231">
        <v>13631.0</v>
      </c>
      <c r="C51" s="231">
        <v>8470.0</v>
      </c>
    </row>
    <row r="52" ht="15.75" customHeight="1">
      <c r="A52" s="36" t="s">
        <v>594</v>
      </c>
      <c r="B52" s="231">
        <v>14626.0</v>
      </c>
      <c r="C52" s="231">
        <v>9088.0</v>
      </c>
    </row>
    <row r="53" ht="15.75" customHeight="1">
      <c r="A53" s="36" t="s">
        <v>123</v>
      </c>
      <c r="B53" s="231">
        <v>6968.0</v>
      </c>
      <c r="C53" s="231">
        <v>4330.0</v>
      </c>
    </row>
    <row r="54" ht="15.75" customHeight="1">
      <c r="A54" s="36" t="s">
        <v>124</v>
      </c>
      <c r="B54" s="231">
        <v>7031.0</v>
      </c>
      <c r="C54" s="231">
        <v>4369.0</v>
      </c>
    </row>
    <row r="55" ht="15.75" customHeight="1">
      <c r="A55" s="36" t="s">
        <v>125</v>
      </c>
      <c r="B55" s="231">
        <v>6692.0</v>
      </c>
      <c r="C55" s="231">
        <v>4158.0</v>
      </c>
    </row>
    <row r="56" ht="15.75" customHeight="1">
      <c r="A56" s="36" t="s">
        <v>126</v>
      </c>
      <c r="B56" s="231">
        <v>14114.0</v>
      </c>
      <c r="C56" s="231">
        <v>8770.0</v>
      </c>
    </row>
    <row r="57" ht="15.75" customHeight="1">
      <c r="A57" s="36" t="s">
        <v>127</v>
      </c>
      <c r="B57" s="231">
        <v>13915.0</v>
      </c>
      <c r="C57" s="231">
        <v>8646.0</v>
      </c>
    </row>
    <row r="58" ht="15.75" customHeight="1">
      <c r="A58" s="36" t="s">
        <v>128</v>
      </c>
      <c r="B58" s="231">
        <v>16223.0</v>
      </c>
      <c r="C58" s="231">
        <v>10081.0</v>
      </c>
    </row>
    <row r="59" ht="15.75" customHeight="1">
      <c r="A59" s="36" t="s">
        <v>12</v>
      </c>
      <c r="B59" s="231">
        <v>6883.0</v>
      </c>
      <c r="C59" s="231">
        <v>4277.0</v>
      </c>
    </row>
    <row r="60" ht="15.75" customHeight="1">
      <c r="A60" s="36" t="s">
        <v>129</v>
      </c>
      <c r="B60" s="231">
        <v>14324.0</v>
      </c>
      <c r="C60" s="231">
        <v>8901.0</v>
      </c>
    </row>
    <row r="61" ht="15.75" customHeight="1">
      <c r="A61" s="36" t="s">
        <v>130</v>
      </c>
      <c r="B61" s="231">
        <v>10254.0</v>
      </c>
      <c r="C61" s="231">
        <v>6372.0</v>
      </c>
    </row>
    <row r="62" ht="15.75" customHeight="1">
      <c r="A62" s="36" t="s">
        <v>131</v>
      </c>
      <c r="B62" s="231">
        <v>6736.0</v>
      </c>
      <c r="C62" s="231">
        <v>4186.0</v>
      </c>
    </row>
    <row r="63" ht="15.75" customHeight="1">
      <c r="A63" s="3" t="s">
        <v>132</v>
      </c>
      <c r="B63" s="231">
        <v>11656.47</v>
      </c>
      <c r="C63" s="231">
        <v>7243.0</v>
      </c>
    </row>
    <row r="64" ht="15.75" customHeight="1">
      <c r="A64" s="36" t="s">
        <v>75</v>
      </c>
      <c r="B64" s="231">
        <v>7051.0</v>
      </c>
      <c r="C64" s="231">
        <v>4381.0</v>
      </c>
    </row>
    <row r="65" ht="15.75" customHeight="1">
      <c r="A65" s="36" t="s">
        <v>13</v>
      </c>
      <c r="B65" s="231">
        <f t="shared" ref="B65:C65" si="1">AVERAGE(B200:B218)</f>
        <v>7273.944444</v>
      </c>
      <c r="C65" s="231">
        <f t="shared" si="1"/>
        <v>4519.833333</v>
      </c>
    </row>
    <row r="66" ht="15.75" customHeight="1">
      <c r="A66" s="36" t="s">
        <v>519</v>
      </c>
      <c r="B66" s="231">
        <v>7529.0</v>
      </c>
      <c r="C66" s="231">
        <v>4678.0</v>
      </c>
    </row>
    <row r="67" ht="15.75" customHeight="1">
      <c r="A67" s="36" t="s">
        <v>133</v>
      </c>
      <c r="B67" s="231">
        <v>9777.0</v>
      </c>
      <c r="C67" s="231">
        <v>6075.0</v>
      </c>
    </row>
    <row r="68" ht="15.75" customHeight="1">
      <c r="A68" s="36" t="s">
        <v>520</v>
      </c>
      <c r="B68" s="231">
        <v>12601.0</v>
      </c>
      <c r="C68" s="231">
        <v>7830.0</v>
      </c>
    </row>
    <row r="69" ht="15.75" customHeight="1">
      <c r="A69" s="36" t="s">
        <v>134</v>
      </c>
      <c r="B69" s="231">
        <v>10293.0</v>
      </c>
      <c r="C69" s="231">
        <v>6396.0</v>
      </c>
    </row>
    <row r="70" ht="15.75" customHeight="1">
      <c r="A70" s="36" t="s">
        <v>135</v>
      </c>
      <c r="B70" s="231">
        <v>11631.0</v>
      </c>
      <c r="C70" s="231">
        <v>7227.0</v>
      </c>
    </row>
    <row r="71" ht="15.75" customHeight="1">
      <c r="A71" s="36" t="s">
        <v>14</v>
      </c>
      <c r="B71" s="231">
        <v>5188.0</v>
      </c>
      <c r="C71" s="231">
        <v>3224.0</v>
      </c>
    </row>
    <row r="72" ht="15.75" customHeight="1">
      <c r="A72" s="36" t="s">
        <v>136</v>
      </c>
      <c r="B72" s="231">
        <v>10836.0</v>
      </c>
      <c r="C72" s="231">
        <v>6733.0</v>
      </c>
    </row>
    <row r="73" ht="15.75" customHeight="1">
      <c r="A73" s="36" t="s">
        <v>137</v>
      </c>
      <c r="B73" s="231">
        <v>14478.0</v>
      </c>
      <c r="C73" s="231">
        <v>8996.0</v>
      </c>
    </row>
    <row r="74" ht="15.75" customHeight="1">
      <c r="A74" s="36" t="s">
        <v>138</v>
      </c>
      <c r="B74" s="231">
        <v>14075.0</v>
      </c>
      <c r="C74" s="231">
        <v>8746.0</v>
      </c>
    </row>
    <row r="75" ht="15.75" customHeight="1">
      <c r="A75" s="36" t="s">
        <v>139</v>
      </c>
      <c r="B75" s="231">
        <v>11435.0</v>
      </c>
      <c r="C75" s="231">
        <v>7105.0</v>
      </c>
    </row>
    <row r="76" ht="15.75" customHeight="1">
      <c r="A76" s="36" t="s">
        <v>140</v>
      </c>
      <c r="B76" s="231">
        <v>11745.0</v>
      </c>
      <c r="C76" s="231">
        <v>7298.0</v>
      </c>
    </row>
    <row r="77" ht="15.75" customHeight="1">
      <c r="A77" s="36" t="s">
        <v>141</v>
      </c>
      <c r="B77" s="231">
        <v>15157.0</v>
      </c>
      <c r="C77" s="231">
        <v>9418.0</v>
      </c>
    </row>
    <row r="78" ht="15.75" customHeight="1">
      <c r="A78" s="36" t="s">
        <v>76</v>
      </c>
      <c r="B78" s="231">
        <v>13907.0</v>
      </c>
      <c r="C78" s="231">
        <v>8641.0</v>
      </c>
    </row>
    <row r="79" ht="15.75" customHeight="1">
      <c r="A79" s="36" t="s">
        <v>142</v>
      </c>
      <c r="B79" s="231">
        <v>14232.0</v>
      </c>
      <c r="C79" s="231">
        <v>8843.0</v>
      </c>
    </row>
    <row r="80" ht="15.75" customHeight="1">
      <c r="A80" s="3" t="s">
        <v>15</v>
      </c>
      <c r="B80" s="231">
        <v>1778.0</v>
      </c>
      <c r="C80" s="231">
        <v>1105.0</v>
      </c>
    </row>
    <row r="81" ht="15.75" customHeight="1">
      <c r="A81" s="36" t="s">
        <v>16</v>
      </c>
      <c r="B81" s="231">
        <v>6814.0</v>
      </c>
      <c r="C81" s="231">
        <v>4234.0</v>
      </c>
    </row>
    <row r="82" ht="15.75" customHeight="1">
      <c r="A82" s="36" t="s">
        <v>17</v>
      </c>
      <c r="B82" s="231">
        <v>7778.0</v>
      </c>
      <c r="C82" s="231">
        <v>4833.0</v>
      </c>
    </row>
    <row r="83" ht="15.75" customHeight="1">
      <c r="A83" s="36" t="s">
        <v>143</v>
      </c>
      <c r="B83" s="231">
        <v>2984.0</v>
      </c>
      <c r="C83" s="231">
        <v>1854.0</v>
      </c>
    </row>
    <row r="84" ht="15.75" customHeight="1">
      <c r="A84" s="36" t="s">
        <v>18</v>
      </c>
      <c r="B84" s="231">
        <v>4198.0</v>
      </c>
      <c r="C84" s="231">
        <v>2609.0</v>
      </c>
    </row>
    <row r="85" ht="15.75" customHeight="1">
      <c r="A85" s="3" t="s">
        <v>144</v>
      </c>
      <c r="B85" s="231">
        <v>4612.0</v>
      </c>
      <c r="C85" s="231">
        <v>2866.0</v>
      </c>
    </row>
    <row r="86" ht="15.75" customHeight="1">
      <c r="A86" s="36" t="s">
        <v>145</v>
      </c>
      <c r="B86" s="231">
        <v>5460.0</v>
      </c>
      <c r="C86" s="231">
        <v>3393.0</v>
      </c>
    </row>
    <row r="87" ht="15.75" customHeight="1">
      <c r="A87" s="36" t="s">
        <v>146</v>
      </c>
      <c r="B87" s="231">
        <v>6320.0</v>
      </c>
      <c r="C87" s="231">
        <v>3927.0</v>
      </c>
    </row>
    <row r="88" ht="15.75" customHeight="1">
      <c r="A88" s="36" t="s">
        <v>147</v>
      </c>
      <c r="B88" s="231">
        <v>14012.0</v>
      </c>
      <c r="C88" s="231">
        <v>8707.0</v>
      </c>
    </row>
    <row r="89" ht="15.75" customHeight="1">
      <c r="A89" s="36" t="s">
        <v>19</v>
      </c>
      <c r="B89" s="231">
        <v>3047.0</v>
      </c>
      <c r="C89" s="231">
        <v>1893.0</v>
      </c>
    </row>
    <row r="90" ht="15.75" customHeight="1">
      <c r="A90" s="36" t="s">
        <v>148</v>
      </c>
      <c r="B90" s="231">
        <v>6221.0</v>
      </c>
      <c r="C90" s="231">
        <v>3866.0</v>
      </c>
    </row>
    <row r="91" ht="15.75" customHeight="1">
      <c r="A91" s="36" t="s">
        <v>20</v>
      </c>
      <c r="B91" s="231">
        <v>3325.0</v>
      </c>
      <c r="C91" s="231">
        <v>2066.0</v>
      </c>
    </row>
    <row r="92" ht="15.75" customHeight="1">
      <c r="A92" s="36" t="s">
        <v>149</v>
      </c>
      <c r="B92" s="231">
        <v>7894.0</v>
      </c>
      <c r="C92" s="231">
        <v>4905.0</v>
      </c>
    </row>
    <row r="93" ht="15.75" customHeight="1">
      <c r="A93" s="36" t="s">
        <v>150</v>
      </c>
      <c r="B93" s="231">
        <v>10644.0</v>
      </c>
      <c r="C93" s="231">
        <v>6614.0</v>
      </c>
    </row>
    <row r="94" ht="15.75" customHeight="1">
      <c r="A94" s="3" t="s">
        <v>21</v>
      </c>
      <c r="B94" s="231">
        <v>2118.0</v>
      </c>
      <c r="C94" s="231">
        <v>1316.0</v>
      </c>
    </row>
    <row r="95" ht="15.75" customHeight="1">
      <c r="A95" s="36" t="s">
        <v>151</v>
      </c>
      <c r="B95" s="231">
        <v>6917.0</v>
      </c>
      <c r="C95" s="231">
        <v>4298.0</v>
      </c>
    </row>
    <row r="96" ht="15.75" customHeight="1">
      <c r="A96" s="36" t="s">
        <v>152</v>
      </c>
      <c r="B96" s="231">
        <v>5290.0</v>
      </c>
      <c r="C96" s="231">
        <v>3287.0</v>
      </c>
    </row>
    <row r="97" ht="15.75" customHeight="1">
      <c r="A97" s="36" t="s">
        <v>153</v>
      </c>
      <c r="B97" s="231">
        <v>2614.0</v>
      </c>
      <c r="C97" s="231">
        <v>1624.0</v>
      </c>
    </row>
    <row r="98" ht="15.75" customHeight="1">
      <c r="A98" s="3" t="s">
        <v>22</v>
      </c>
      <c r="B98" s="231">
        <v>1787.0</v>
      </c>
      <c r="C98" s="231">
        <v>1110.0</v>
      </c>
    </row>
    <row r="99" ht="15.75" customHeight="1">
      <c r="A99" s="36" t="s">
        <v>154</v>
      </c>
      <c r="B99" s="231">
        <v>6106.0</v>
      </c>
      <c r="C99" s="231">
        <v>3794.0</v>
      </c>
    </row>
    <row r="100" ht="15.75" customHeight="1">
      <c r="A100" s="36" t="s">
        <v>155</v>
      </c>
      <c r="B100" s="231">
        <v>10765.0</v>
      </c>
      <c r="C100" s="231">
        <v>6689.0</v>
      </c>
    </row>
    <row r="101" ht="15.75" customHeight="1">
      <c r="A101" s="36" t="s">
        <v>156</v>
      </c>
      <c r="B101" s="231">
        <v>11664.0</v>
      </c>
      <c r="C101" s="231">
        <v>7248.0</v>
      </c>
    </row>
    <row r="102" ht="15.75" customHeight="1">
      <c r="A102" s="36" t="s">
        <v>617</v>
      </c>
      <c r="B102" s="231">
        <v>8078.0</v>
      </c>
      <c r="C102" s="231">
        <v>5019.0</v>
      </c>
    </row>
    <row r="103" ht="15.75" customHeight="1">
      <c r="A103" s="36" t="s">
        <v>158</v>
      </c>
      <c r="B103" s="231">
        <v>7489.0</v>
      </c>
      <c r="C103" s="231">
        <v>4653.0</v>
      </c>
    </row>
    <row r="104" ht="15.75" customHeight="1">
      <c r="A104" s="3" t="s">
        <v>23</v>
      </c>
      <c r="B104" s="231">
        <v>1768.0</v>
      </c>
      <c r="C104" s="231">
        <v>1099.0</v>
      </c>
    </row>
    <row r="105" ht="15.75" customHeight="1">
      <c r="A105" s="36" t="s">
        <v>159</v>
      </c>
      <c r="B105" s="231">
        <v>8557.0</v>
      </c>
      <c r="C105" s="231">
        <v>5317.0</v>
      </c>
    </row>
    <row r="106" ht="15.75" customHeight="1">
      <c r="A106" s="36" t="s">
        <v>54</v>
      </c>
      <c r="B106" s="231">
        <v>9133.0</v>
      </c>
      <c r="C106" s="231">
        <v>5675.0</v>
      </c>
    </row>
    <row r="107" ht="15.75" customHeight="1">
      <c r="A107" s="36" t="s">
        <v>24</v>
      </c>
      <c r="B107" s="231">
        <v>3527.0</v>
      </c>
      <c r="C107" s="231">
        <v>2192.0</v>
      </c>
    </row>
    <row r="108" ht="15.75" customHeight="1">
      <c r="A108" s="36" t="s">
        <v>160</v>
      </c>
      <c r="B108" s="231">
        <v>4915.0</v>
      </c>
      <c r="C108" s="231">
        <v>3054.0</v>
      </c>
    </row>
    <row r="109" ht="15.75" customHeight="1">
      <c r="A109" s="36" t="s">
        <v>161</v>
      </c>
      <c r="B109" s="231">
        <v>10418.0</v>
      </c>
      <c r="C109" s="231">
        <v>6473.0</v>
      </c>
    </row>
    <row r="110" ht="15.75" customHeight="1">
      <c r="A110" s="36" t="s">
        <v>162</v>
      </c>
      <c r="B110" s="231">
        <v>6662.0</v>
      </c>
      <c r="C110" s="231">
        <v>4140.0</v>
      </c>
    </row>
    <row r="111" ht="15.75" customHeight="1">
      <c r="A111" s="36" t="s">
        <v>163</v>
      </c>
      <c r="B111" s="231">
        <v>10718.0</v>
      </c>
      <c r="C111" s="231">
        <v>6660.0</v>
      </c>
    </row>
    <row r="112" ht="15.75" customHeight="1">
      <c r="A112" s="36" t="s">
        <v>164</v>
      </c>
      <c r="B112" s="231">
        <v>7946.0</v>
      </c>
      <c r="C112" s="231">
        <v>4937.0</v>
      </c>
    </row>
    <row r="113" ht="15.75" customHeight="1">
      <c r="A113" s="36" t="s">
        <v>165</v>
      </c>
      <c r="B113" s="231">
        <v>12826.0</v>
      </c>
      <c r="C113" s="231">
        <v>7970.0</v>
      </c>
    </row>
    <row r="114" ht="15.75" customHeight="1">
      <c r="A114" s="3" t="s">
        <v>166</v>
      </c>
      <c r="B114" s="231">
        <v>6351.0</v>
      </c>
      <c r="C114" s="231">
        <v>3946.0</v>
      </c>
    </row>
    <row r="115" ht="15.75" customHeight="1">
      <c r="A115" s="3" t="s">
        <v>167</v>
      </c>
      <c r="B115" s="231">
        <v>6177.0</v>
      </c>
      <c r="C115" s="231">
        <v>3838.0</v>
      </c>
    </row>
    <row r="116" ht="15.75" customHeight="1">
      <c r="A116" s="36" t="s">
        <v>168</v>
      </c>
      <c r="B116" s="231">
        <v>7824.0</v>
      </c>
      <c r="C116" s="231">
        <v>4862.0</v>
      </c>
    </row>
    <row r="117" ht="15.75" customHeight="1">
      <c r="A117" s="36" t="s">
        <v>25</v>
      </c>
      <c r="B117" s="231">
        <v>1224.0</v>
      </c>
      <c r="C117" s="36">
        <v>761.0</v>
      </c>
    </row>
    <row r="118" ht="15.75" customHeight="1">
      <c r="A118" s="36" t="s">
        <v>169</v>
      </c>
      <c r="B118" s="231">
        <v>7026.0</v>
      </c>
      <c r="C118" s="231">
        <v>4366.0</v>
      </c>
    </row>
    <row r="119" ht="15.75" customHeight="1">
      <c r="A119" s="36" t="s">
        <v>26</v>
      </c>
      <c r="B119" s="231">
        <v>9634.0</v>
      </c>
      <c r="C119" s="231">
        <v>5986.0</v>
      </c>
    </row>
    <row r="120" ht="15.75" customHeight="1">
      <c r="A120" s="36" t="s">
        <v>170</v>
      </c>
      <c r="B120" s="231">
        <v>9422.0</v>
      </c>
      <c r="C120" s="231">
        <v>5855.0</v>
      </c>
    </row>
    <row r="121" ht="15.75" customHeight="1">
      <c r="A121" s="36" t="s">
        <v>171</v>
      </c>
      <c r="B121" s="231">
        <v>1744.0</v>
      </c>
      <c r="C121" s="231">
        <v>1084.0</v>
      </c>
    </row>
    <row r="122" ht="15.75" customHeight="1">
      <c r="A122" s="36" t="s">
        <v>79</v>
      </c>
      <c r="B122" s="231">
        <v>11113.0</v>
      </c>
      <c r="C122" s="231">
        <v>6905.0</v>
      </c>
    </row>
    <row r="123" ht="15.75" customHeight="1">
      <c r="A123" s="36" t="s">
        <v>172</v>
      </c>
      <c r="B123" s="231">
        <v>7621.0</v>
      </c>
      <c r="C123" s="231">
        <v>4735.0</v>
      </c>
    </row>
    <row r="124" ht="15.75" customHeight="1">
      <c r="A124" s="36" t="s">
        <v>173</v>
      </c>
      <c r="B124" s="231">
        <v>2059.0</v>
      </c>
      <c r="C124" s="231">
        <v>1279.0</v>
      </c>
    </row>
    <row r="125" ht="15.75" customHeight="1">
      <c r="A125" s="36" t="s">
        <v>67</v>
      </c>
      <c r="B125" s="231">
        <v>9028.0</v>
      </c>
      <c r="C125" s="231">
        <v>5610.0</v>
      </c>
    </row>
    <row r="126" ht="15.75" customHeight="1">
      <c r="A126" s="36" t="s">
        <v>27</v>
      </c>
      <c r="B126" s="231">
        <v>11167.0</v>
      </c>
      <c r="C126" s="231">
        <v>6939.0</v>
      </c>
    </row>
    <row r="127" ht="15.75" customHeight="1">
      <c r="A127" s="36" t="s">
        <v>174</v>
      </c>
      <c r="B127" s="231">
        <v>14507.0</v>
      </c>
      <c r="C127" s="231">
        <v>9014.0</v>
      </c>
    </row>
    <row r="128" ht="15.75" customHeight="1">
      <c r="A128" s="36" t="s">
        <v>61</v>
      </c>
      <c r="B128" s="231">
        <v>9402.0</v>
      </c>
      <c r="C128" s="231">
        <v>5842.0</v>
      </c>
    </row>
    <row r="129" ht="15.75" customHeight="1">
      <c r="A129" s="36" t="s">
        <v>28</v>
      </c>
      <c r="B129" s="231">
        <v>9909.0</v>
      </c>
      <c r="C129" s="231">
        <v>6157.0</v>
      </c>
    </row>
    <row r="130" ht="15.75" customHeight="1">
      <c r="A130" s="36" t="s">
        <v>175</v>
      </c>
      <c r="B130" s="231">
        <v>6900.0</v>
      </c>
      <c r="C130" s="231">
        <v>4287.0</v>
      </c>
    </row>
    <row r="131" ht="15.75" customHeight="1">
      <c r="A131" s="36" t="s">
        <v>526</v>
      </c>
      <c r="B131" s="231">
        <v>4711.0</v>
      </c>
      <c r="C131" s="231">
        <v>2927.0</v>
      </c>
    </row>
    <row r="132" ht="15.75" customHeight="1">
      <c r="A132" s="36" t="s">
        <v>176</v>
      </c>
      <c r="B132" s="231">
        <v>6891.0</v>
      </c>
      <c r="C132" s="231">
        <v>4282.0</v>
      </c>
    </row>
    <row r="133" ht="15.75" customHeight="1">
      <c r="A133" s="36" t="s">
        <v>177</v>
      </c>
      <c r="B133" s="231">
        <v>4917.0</v>
      </c>
      <c r="C133" s="231">
        <v>3055.0</v>
      </c>
    </row>
    <row r="134" ht="15.75" customHeight="1">
      <c r="A134" s="36" t="s">
        <v>29</v>
      </c>
      <c r="B134" s="231">
        <v>3285.0</v>
      </c>
      <c r="C134" s="231">
        <v>2041.0</v>
      </c>
    </row>
    <row r="135" ht="15.75" customHeight="1">
      <c r="A135" s="36" t="s">
        <v>178</v>
      </c>
      <c r="B135" s="231">
        <v>4411.0</v>
      </c>
      <c r="C135" s="231">
        <v>2741.0</v>
      </c>
    </row>
    <row r="136" ht="15.75" customHeight="1">
      <c r="A136" s="36" t="s">
        <v>179</v>
      </c>
      <c r="B136" s="231">
        <v>15051.0</v>
      </c>
      <c r="C136" s="231">
        <v>9352.0</v>
      </c>
    </row>
    <row r="137" ht="15.75" customHeight="1">
      <c r="A137" s="36" t="s">
        <v>73</v>
      </c>
      <c r="B137" s="231">
        <v>6261.0</v>
      </c>
      <c r="C137" s="231">
        <v>3890.0</v>
      </c>
    </row>
    <row r="138" ht="15.75" customHeight="1">
      <c r="A138" s="36" t="s">
        <v>180</v>
      </c>
      <c r="B138" s="231">
        <v>17848.0</v>
      </c>
      <c r="C138" s="231">
        <v>11090.0</v>
      </c>
    </row>
    <row r="139" ht="15.75" customHeight="1">
      <c r="A139" s="36" t="s">
        <v>181</v>
      </c>
      <c r="B139" s="231">
        <v>17048.0</v>
      </c>
      <c r="C139" s="231">
        <v>10593.0</v>
      </c>
    </row>
    <row r="140" ht="15.75" customHeight="1">
      <c r="A140" s="36" t="s">
        <v>182</v>
      </c>
      <c r="B140" s="231">
        <v>3103.0</v>
      </c>
      <c r="C140" s="231">
        <v>1928.0</v>
      </c>
    </row>
    <row r="141" ht="15.75" customHeight="1">
      <c r="A141" s="36" t="s">
        <v>68</v>
      </c>
      <c r="B141" s="231">
        <v>6640.0</v>
      </c>
      <c r="C141" s="231">
        <v>4126.0</v>
      </c>
    </row>
    <row r="142" ht="15.75" customHeight="1">
      <c r="A142" s="36" t="s">
        <v>82</v>
      </c>
      <c r="B142" s="231">
        <v>13924.0</v>
      </c>
      <c r="C142" s="231">
        <v>8652.0</v>
      </c>
    </row>
    <row r="143" ht="15.75" customHeight="1">
      <c r="A143" s="36" t="s">
        <v>30</v>
      </c>
      <c r="B143" s="231">
        <v>5143.0</v>
      </c>
      <c r="C143" s="231">
        <v>3196.0</v>
      </c>
    </row>
    <row r="144" ht="15.75" customHeight="1">
      <c r="A144" s="36" t="s">
        <v>183</v>
      </c>
      <c r="B144" s="231">
        <v>6476.0</v>
      </c>
      <c r="C144" s="231">
        <v>4024.0</v>
      </c>
    </row>
    <row r="145" ht="15.75" customHeight="1">
      <c r="A145" s="36" t="s">
        <v>652</v>
      </c>
      <c r="B145" s="231">
        <v>2855.0</v>
      </c>
      <c r="C145" s="231">
        <v>1774.0</v>
      </c>
    </row>
    <row r="146" ht="15.75" customHeight="1">
      <c r="A146" s="36" t="s">
        <v>184</v>
      </c>
      <c r="B146" s="231">
        <v>8731.0</v>
      </c>
      <c r="C146" s="231">
        <v>5425.0</v>
      </c>
    </row>
    <row r="147" ht="15.75" customHeight="1">
      <c r="A147" s="36" t="s">
        <v>185</v>
      </c>
      <c r="B147" s="231">
        <v>13941.0</v>
      </c>
      <c r="C147" s="231">
        <v>8663.0</v>
      </c>
    </row>
    <row r="148" ht="15.75" customHeight="1">
      <c r="A148" s="36" t="s">
        <v>57</v>
      </c>
      <c r="B148" s="231">
        <v>14265.0</v>
      </c>
      <c r="C148" s="231">
        <v>8864.0</v>
      </c>
    </row>
    <row r="149" ht="15.75" customHeight="1">
      <c r="A149" s="36" t="s">
        <v>186</v>
      </c>
      <c r="B149" s="231">
        <v>14342.0</v>
      </c>
      <c r="C149" s="231">
        <v>8912.0</v>
      </c>
    </row>
    <row r="150" ht="15.75" customHeight="1">
      <c r="A150" s="36" t="s">
        <v>187</v>
      </c>
      <c r="B150" s="231">
        <v>10345.0</v>
      </c>
      <c r="C150" s="231">
        <v>6428.0</v>
      </c>
    </row>
    <row r="151" ht="15.75" customHeight="1">
      <c r="A151" s="36" t="s">
        <v>188</v>
      </c>
      <c r="B151" s="231">
        <v>7463.0</v>
      </c>
      <c r="C151" s="231">
        <v>4637.0</v>
      </c>
    </row>
    <row r="152" ht="15.75" customHeight="1">
      <c r="A152" s="36" t="s">
        <v>189</v>
      </c>
      <c r="B152" s="231">
        <v>10678.0</v>
      </c>
      <c r="C152" s="231">
        <v>6635.0</v>
      </c>
    </row>
    <row r="153" ht="15.75" customHeight="1">
      <c r="A153" s="36" t="s">
        <v>190</v>
      </c>
      <c r="B153" s="231">
        <v>5767.0</v>
      </c>
      <c r="C153" s="231">
        <v>3583.0</v>
      </c>
    </row>
    <row r="154" ht="15.75" customHeight="1">
      <c r="A154" s="36" t="s">
        <v>191</v>
      </c>
      <c r="B154" s="231">
        <v>11483.0</v>
      </c>
      <c r="C154" s="231">
        <v>7135.0</v>
      </c>
    </row>
    <row r="155" ht="15.75" customHeight="1">
      <c r="A155" s="36" t="s">
        <v>32</v>
      </c>
      <c r="B155" s="231">
        <v>6846.0</v>
      </c>
      <c r="C155" s="231">
        <v>4254.0</v>
      </c>
    </row>
    <row r="156" ht="15.75" customHeight="1">
      <c r="A156" s="36" t="s">
        <v>192</v>
      </c>
      <c r="B156" s="231">
        <v>6780.0</v>
      </c>
      <c r="C156" s="231">
        <v>4213.0</v>
      </c>
    </row>
    <row r="157" ht="15.75" customHeight="1">
      <c r="A157" s="36" t="s">
        <v>193</v>
      </c>
      <c r="B157" s="231">
        <v>11716.0</v>
      </c>
      <c r="C157" s="231">
        <v>7280.0</v>
      </c>
    </row>
    <row r="158" ht="15.75" customHeight="1">
      <c r="A158" s="36" t="s">
        <v>33</v>
      </c>
      <c r="B158" s="231">
        <v>3837.0</v>
      </c>
      <c r="C158" s="231">
        <v>2384.0</v>
      </c>
    </row>
    <row r="159" ht="15.75" customHeight="1">
      <c r="A159" s="36" t="s">
        <v>653</v>
      </c>
      <c r="B159" s="231">
        <v>13873.0</v>
      </c>
      <c r="C159" s="231">
        <v>8620.0</v>
      </c>
    </row>
    <row r="160" ht="15.75" customHeight="1">
      <c r="A160" s="36" t="s">
        <v>195</v>
      </c>
      <c r="B160" s="231">
        <v>7736.0</v>
      </c>
      <c r="C160" s="231">
        <v>4807.0</v>
      </c>
    </row>
    <row r="161" ht="15.75" customHeight="1">
      <c r="A161" s="36" t="s">
        <v>196</v>
      </c>
      <c r="B161" s="231">
        <v>6815.0</v>
      </c>
      <c r="C161" s="231">
        <v>4235.0</v>
      </c>
    </row>
    <row r="162" ht="15.75" customHeight="1">
      <c r="A162" s="36" t="s">
        <v>34</v>
      </c>
      <c r="B162" s="231">
        <v>11237.0</v>
      </c>
      <c r="C162" s="231">
        <v>6982.0</v>
      </c>
    </row>
    <row r="163" ht="15.75" customHeight="1">
      <c r="A163" s="36" t="s">
        <v>63</v>
      </c>
      <c r="B163" s="231">
        <v>8020.0</v>
      </c>
      <c r="C163" s="231">
        <v>4983.0</v>
      </c>
    </row>
    <row r="164" ht="15.75" customHeight="1">
      <c r="A164" s="36" t="s">
        <v>35</v>
      </c>
      <c r="B164" s="231">
        <v>3917.0</v>
      </c>
      <c r="C164" s="231">
        <v>2434.0</v>
      </c>
    </row>
    <row r="165" ht="15.75" customHeight="1">
      <c r="A165" s="36" t="s">
        <v>197</v>
      </c>
      <c r="B165" s="231">
        <v>7740.0</v>
      </c>
      <c r="C165" s="231">
        <v>4809.0</v>
      </c>
    </row>
    <row r="166" ht="15.75" customHeight="1">
      <c r="A166" s="36" t="s">
        <v>36</v>
      </c>
      <c r="B166" s="231">
        <v>15136.0</v>
      </c>
      <c r="C166" s="231">
        <v>9405.0</v>
      </c>
    </row>
    <row r="167" ht="15.75" customHeight="1">
      <c r="A167" s="36" t="s">
        <v>198</v>
      </c>
      <c r="B167" s="231">
        <v>6379.0</v>
      </c>
      <c r="C167" s="231">
        <v>3964.0</v>
      </c>
    </row>
    <row r="168" ht="15.75" customHeight="1">
      <c r="A168" s="36" t="s">
        <v>37</v>
      </c>
      <c r="B168" s="231">
        <v>7596.0</v>
      </c>
      <c r="C168" s="231">
        <v>4720.0</v>
      </c>
    </row>
    <row r="169" ht="15.75" customHeight="1">
      <c r="A169" s="3" t="s">
        <v>199</v>
      </c>
      <c r="B169" s="231">
        <v>5800.0</v>
      </c>
      <c r="C169" s="231">
        <v>3604.0</v>
      </c>
    </row>
    <row r="170" ht="15.75" customHeight="1">
      <c r="A170" s="36" t="s">
        <v>654</v>
      </c>
      <c r="B170" s="231">
        <v>2103.0</v>
      </c>
      <c r="C170" s="231">
        <v>1307.0</v>
      </c>
    </row>
    <row r="171" ht="15.75" customHeight="1">
      <c r="A171" s="36" t="s">
        <v>38</v>
      </c>
      <c r="B171" s="231">
        <v>2913.0</v>
      </c>
      <c r="C171" s="231">
        <v>1810.0</v>
      </c>
    </row>
    <row r="172" ht="15.75" customHeight="1">
      <c r="A172" s="36" t="s">
        <v>51</v>
      </c>
      <c r="B172" s="231">
        <v>8597.0</v>
      </c>
      <c r="C172" s="231">
        <v>5342.0</v>
      </c>
    </row>
    <row r="173" ht="15.75" customHeight="1">
      <c r="A173" s="36" t="s">
        <v>39</v>
      </c>
      <c r="B173" s="231">
        <v>2246.0</v>
      </c>
      <c r="C173" s="231">
        <v>1396.0</v>
      </c>
    </row>
    <row r="174" ht="15.75" customHeight="1">
      <c r="A174" s="3" t="s">
        <v>74</v>
      </c>
      <c r="B174" s="231">
        <v>5474.97</v>
      </c>
      <c r="C174" s="231">
        <v>3401.99</v>
      </c>
    </row>
    <row r="175" ht="15.75" customHeight="1">
      <c r="A175" s="36" t="s">
        <v>202</v>
      </c>
      <c r="B175" s="231">
        <v>10630.0</v>
      </c>
      <c r="C175" s="231">
        <v>6605.0</v>
      </c>
    </row>
    <row r="176" ht="15.75" customHeight="1">
      <c r="A176" s="36" t="s">
        <v>203</v>
      </c>
      <c r="B176" s="231">
        <v>10571.0</v>
      </c>
      <c r="C176" s="231">
        <v>6569.0</v>
      </c>
    </row>
    <row r="177" ht="15.75" customHeight="1">
      <c r="A177" s="36" t="s">
        <v>204</v>
      </c>
      <c r="B177" s="231">
        <v>14617.0</v>
      </c>
      <c r="C177" s="231">
        <v>9083.0</v>
      </c>
    </row>
    <row r="178" ht="15.75" customHeight="1">
      <c r="A178" s="36" t="s">
        <v>205</v>
      </c>
      <c r="B178" s="231">
        <v>8253.0</v>
      </c>
      <c r="C178" s="231">
        <v>5128.0</v>
      </c>
    </row>
    <row r="179" ht="15.75" customHeight="1">
      <c r="A179" s="3" t="s">
        <v>40</v>
      </c>
      <c r="B179" s="231">
        <v>5950.0</v>
      </c>
      <c r="C179" s="231">
        <v>3697.0</v>
      </c>
    </row>
    <row r="180" ht="15.75" customHeight="1">
      <c r="A180" s="36" t="s">
        <v>206</v>
      </c>
      <c r="B180" s="231">
        <v>3918.0</v>
      </c>
      <c r="C180" s="231">
        <v>2435.0</v>
      </c>
    </row>
    <row r="181" ht="15.75" customHeight="1">
      <c r="A181" s="36" t="s">
        <v>529</v>
      </c>
      <c r="B181" s="231">
        <v>13601.0</v>
      </c>
      <c r="C181" s="231">
        <v>8451.0</v>
      </c>
    </row>
    <row r="182" ht="15.75" customHeight="1">
      <c r="A182" s="36" t="s">
        <v>207</v>
      </c>
      <c r="B182" s="231">
        <v>9121.0</v>
      </c>
      <c r="C182" s="231">
        <v>5668.0</v>
      </c>
    </row>
    <row r="183" ht="15.75" customHeight="1">
      <c r="A183" s="36" t="s">
        <v>208</v>
      </c>
      <c r="B183" s="231">
        <v>8294.0</v>
      </c>
      <c r="C183" s="231">
        <v>5154.0</v>
      </c>
    </row>
    <row r="184" ht="15.75" customHeight="1">
      <c r="A184" s="36" t="s">
        <v>41</v>
      </c>
      <c r="B184" s="231">
        <v>5947.0</v>
      </c>
      <c r="C184" s="231">
        <v>3695.0</v>
      </c>
    </row>
    <row r="185" ht="15.75" customHeight="1">
      <c r="A185" s="36" t="s">
        <v>42</v>
      </c>
      <c r="B185" s="231">
        <v>5001.0</v>
      </c>
      <c r="C185" s="231">
        <v>3107.0</v>
      </c>
    </row>
    <row r="186" ht="15.75" customHeight="1">
      <c r="A186" s="36" t="s">
        <v>43</v>
      </c>
      <c r="B186" s="231">
        <v>7780.0</v>
      </c>
      <c r="C186" s="231">
        <v>4834.0</v>
      </c>
    </row>
    <row r="187" ht="15.75" customHeight="1">
      <c r="A187" s="36" t="s">
        <v>602</v>
      </c>
      <c r="B187" s="231">
        <v>11647.0</v>
      </c>
      <c r="C187" s="231">
        <v>7237.0</v>
      </c>
    </row>
    <row r="188" ht="15.75" customHeight="1">
      <c r="A188" s="36" t="s">
        <v>210</v>
      </c>
      <c r="B188" s="231">
        <v>18139.0</v>
      </c>
      <c r="C188" s="231">
        <v>11271.0</v>
      </c>
    </row>
    <row r="189" ht="15.75" customHeight="1">
      <c r="A189" s="36" t="s">
        <v>44</v>
      </c>
      <c r="B189" s="231">
        <v>3465.0</v>
      </c>
      <c r="C189" s="231">
        <v>2153.0</v>
      </c>
    </row>
    <row r="190" ht="15.75" customHeight="1">
      <c r="A190" s="36" t="s">
        <v>72</v>
      </c>
      <c r="B190" s="231">
        <v>8710.0</v>
      </c>
      <c r="C190" s="231">
        <v>5412.0</v>
      </c>
    </row>
    <row r="191" ht="15.75" customHeight="1">
      <c r="A191" s="36" t="s">
        <v>611</v>
      </c>
      <c r="B191" s="231">
        <v>15216.0</v>
      </c>
      <c r="C191" s="231">
        <v>9455.0</v>
      </c>
    </row>
    <row r="192" ht="15.75" customHeight="1">
      <c r="A192" s="3" t="s">
        <v>212</v>
      </c>
      <c r="B192" s="231">
        <v>2458.0</v>
      </c>
      <c r="C192" s="231">
        <v>1527.0</v>
      </c>
    </row>
    <row r="193" ht="15.75" customHeight="1">
      <c r="A193" s="36" t="s">
        <v>213</v>
      </c>
      <c r="B193" s="231">
        <v>6239.0</v>
      </c>
      <c r="C193" s="231">
        <v>3877.0</v>
      </c>
    </row>
    <row r="194" ht="15.75" customHeight="1">
      <c r="A194" s="36" t="s">
        <v>214</v>
      </c>
      <c r="B194" s="231">
        <v>5929.0</v>
      </c>
      <c r="C194" s="231">
        <v>3684.0</v>
      </c>
    </row>
    <row r="195" ht="15.75" customHeight="1">
      <c r="A195" s="36" t="s">
        <v>215</v>
      </c>
      <c r="B195" s="231">
        <v>9669.0</v>
      </c>
      <c r="C195" s="231">
        <v>6008.0</v>
      </c>
    </row>
    <row r="196" ht="15.75" customHeight="1">
      <c r="A196" s="36" t="s">
        <v>216</v>
      </c>
      <c r="B196" s="231">
        <v>9964.0</v>
      </c>
      <c r="C196" s="231">
        <v>6191.0</v>
      </c>
    </row>
    <row r="197" ht="15.75" customHeight="1"/>
    <row r="198" ht="15.75" customHeight="1">
      <c r="A198" s="226" t="s">
        <v>443</v>
      </c>
    </row>
    <row r="199" ht="15.75" customHeight="1">
      <c r="A199" s="36" t="s">
        <v>444</v>
      </c>
      <c r="B199" s="231">
        <v>7137.0</v>
      </c>
      <c r="C199" s="231">
        <v>4435.0</v>
      </c>
    </row>
    <row r="200" ht="15.75" customHeight="1">
      <c r="A200" s="36" t="s">
        <v>446</v>
      </c>
      <c r="B200" s="231">
        <v>7627.0</v>
      </c>
      <c r="C200" s="231">
        <v>4739.0</v>
      </c>
    </row>
    <row r="201" ht="15.75" customHeight="1">
      <c r="A201" s="36" t="s">
        <v>448</v>
      </c>
      <c r="B201" s="231">
        <v>6256.0</v>
      </c>
      <c r="C201" s="231">
        <v>3887.0</v>
      </c>
    </row>
    <row r="202" ht="15.75" customHeight="1">
      <c r="A202" s="36" t="s">
        <v>450</v>
      </c>
      <c r="B202" s="231">
        <v>6071.0</v>
      </c>
      <c r="C202" s="231">
        <v>3772.0</v>
      </c>
    </row>
    <row r="203" ht="15.75" customHeight="1">
      <c r="A203" s="36" t="s">
        <v>452</v>
      </c>
      <c r="B203" s="231">
        <v>5961.0</v>
      </c>
      <c r="C203" s="231">
        <v>3704.0</v>
      </c>
    </row>
    <row r="204" ht="15.75" customHeight="1">
      <c r="A204" s="36" t="s">
        <v>454</v>
      </c>
      <c r="B204" s="231">
        <v>8022.0</v>
      </c>
      <c r="C204" s="231">
        <v>4985.0</v>
      </c>
    </row>
    <row r="205" ht="15.75" customHeight="1">
      <c r="A205" s="36" t="s">
        <v>456</v>
      </c>
      <c r="B205" s="231">
        <v>7224.0</v>
      </c>
      <c r="C205" s="231">
        <v>4489.0</v>
      </c>
    </row>
    <row r="206" ht="15.75" customHeight="1">
      <c r="A206" s="36" t="s">
        <v>458</v>
      </c>
      <c r="B206" s="231">
        <v>7014.0</v>
      </c>
      <c r="C206" s="231">
        <v>4358.0</v>
      </c>
    </row>
    <row r="207" ht="15.75" customHeight="1">
      <c r="A207" s="36" t="s">
        <v>460</v>
      </c>
      <c r="B207" s="231">
        <v>8160.0</v>
      </c>
      <c r="C207" s="231">
        <v>5070.0</v>
      </c>
    </row>
    <row r="208" ht="15.75" customHeight="1">
      <c r="A208" s="36" t="s">
        <v>462</v>
      </c>
      <c r="B208" s="231">
        <v>7566.0</v>
      </c>
      <c r="C208" s="231">
        <v>4701.0</v>
      </c>
    </row>
    <row r="209" ht="15.75" customHeight="1">
      <c r="A209" s="36" t="s">
        <v>464</v>
      </c>
      <c r="B209" s="231">
        <v>6138.0</v>
      </c>
      <c r="C209" s="231">
        <v>3814.0</v>
      </c>
    </row>
    <row r="210" ht="15.75" customHeight="1">
      <c r="A210" s="36" t="s">
        <v>466</v>
      </c>
      <c r="B210" s="231">
        <v>6230.0</v>
      </c>
      <c r="C210" s="231">
        <v>3871.0</v>
      </c>
    </row>
    <row r="211" ht="15.75" customHeight="1">
      <c r="A211" s="36" t="s">
        <v>468</v>
      </c>
      <c r="B211" s="231">
        <v>7564.0</v>
      </c>
      <c r="C211" s="231">
        <v>4700.0</v>
      </c>
    </row>
    <row r="212" ht="15.75" customHeight="1">
      <c r="A212" s="36" t="s">
        <v>470</v>
      </c>
      <c r="B212" s="231">
        <v>7757.0</v>
      </c>
      <c r="C212" s="231">
        <v>4820.0</v>
      </c>
    </row>
    <row r="213" ht="15.75" customHeight="1">
      <c r="A213" s="36" t="s">
        <v>472</v>
      </c>
      <c r="B213" s="231">
        <v>9158.0</v>
      </c>
      <c r="C213" s="231">
        <v>5691.0</v>
      </c>
    </row>
    <row r="214" ht="15.75" customHeight="1">
      <c r="A214" s="36" t="s">
        <v>474</v>
      </c>
      <c r="B214" s="231">
        <v>6736.0</v>
      </c>
      <c r="C214" s="231">
        <v>4186.0</v>
      </c>
    </row>
    <row r="215" ht="15.75" customHeight="1">
      <c r="A215" s="36" t="s">
        <v>476</v>
      </c>
      <c r="B215" s="231">
        <v>7173.0</v>
      </c>
      <c r="C215" s="231">
        <v>4457.0</v>
      </c>
    </row>
    <row r="216" ht="15.75" customHeight="1">
      <c r="A216" s="36" t="s">
        <v>478</v>
      </c>
      <c r="B216" s="231">
        <v>8788.0</v>
      </c>
      <c r="C216" s="231">
        <v>5461.0</v>
      </c>
    </row>
    <row r="217" ht="15.75" customHeight="1">
      <c r="A217" s="36" t="s">
        <v>480</v>
      </c>
      <c r="B217" s="231">
        <v>7486.0</v>
      </c>
      <c r="C217" s="231">
        <v>4652.0</v>
      </c>
    </row>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paperSize="9" orientation="portrait"/>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48.29"/>
    <col customWidth="1" min="2" max="21" width="8.71"/>
    <col customWidth="1" min="22" max="23" width="9.57"/>
    <col customWidth="1" min="24" max="26" width="8.71"/>
  </cols>
  <sheetData>
    <row r="1">
      <c r="A1" s="94" t="s">
        <v>655</v>
      </c>
      <c r="B1" s="94">
        <v>2003.0</v>
      </c>
      <c r="C1" s="94">
        <v>2004.0</v>
      </c>
      <c r="D1" s="94">
        <v>2005.0</v>
      </c>
      <c r="E1" s="94">
        <v>2006.0</v>
      </c>
      <c r="F1" s="94">
        <v>2007.0</v>
      </c>
      <c r="G1" s="94">
        <v>2008.0</v>
      </c>
      <c r="H1" s="94">
        <v>2009.0</v>
      </c>
      <c r="I1" s="94">
        <v>2010.0</v>
      </c>
      <c r="J1" s="94">
        <v>2011.0</v>
      </c>
      <c r="K1" s="94">
        <v>2012.0</v>
      </c>
      <c r="L1" s="94">
        <v>2013.0</v>
      </c>
      <c r="M1" s="94">
        <v>2014.0</v>
      </c>
      <c r="N1" s="94">
        <v>2015.0</v>
      </c>
      <c r="O1" s="94">
        <v>2016.0</v>
      </c>
      <c r="P1" s="94">
        <v>2017.0</v>
      </c>
      <c r="Q1" s="94">
        <v>2018.0</v>
      </c>
      <c r="R1" s="94">
        <v>2019.0</v>
      </c>
      <c r="S1" s="94">
        <v>2020.0</v>
      </c>
      <c r="T1" s="94">
        <v>2021.0</v>
      </c>
      <c r="U1" s="94">
        <v>2022.0</v>
      </c>
    </row>
    <row r="2">
      <c r="A2" s="36" t="s">
        <v>615</v>
      </c>
    </row>
    <row r="4">
      <c r="A4" s="3" t="s">
        <v>101</v>
      </c>
      <c r="B4" s="66">
        <v>19.477</v>
      </c>
      <c r="C4" s="66">
        <v>20.237</v>
      </c>
      <c r="D4" s="66">
        <v>20.947</v>
      </c>
      <c r="E4" s="66">
        <v>21.596</v>
      </c>
      <c r="F4" s="66">
        <v>22.426</v>
      </c>
      <c r="G4" s="66">
        <v>22.997</v>
      </c>
      <c r="H4" s="66">
        <v>23.596</v>
      </c>
      <c r="I4" s="66">
        <v>24.269</v>
      </c>
      <c r="J4" s="66">
        <v>25.031</v>
      </c>
      <c r="K4" s="66">
        <v>25.864</v>
      </c>
      <c r="L4" s="66">
        <v>26.736</v>
      </c>
      <c r="M4" s="66">
        <v>27.601</v>
      </c>
      <c r="N4" s="66">
        <v>28.425</v>
      </c>
      <c r="O4" s="66">
        <v>29.2</v>
      </c>
      <c r="P4" s="66">
        <v>29.7</v>
      </c>
      <c r="Q4" s="66">
        <v>31.6</v>
      </c>
      <c r="R4" s="66">
        <v>32.2</v>
      </c>
      <c r="S4" s="66">
        <v>32.941</v>
      </c>
      <c r="T4" s="67">
        <f t="shared" ref="T4:U4" si="1">S4</f>
        <v>32.941</v>
      </c>
      <c r="U4" s="67">
        <f t="shared" si="1"/>
        <v>32.941</v>
      </c>
    </row>
    <row r="5">
      <c r="A5" s="3" t="s">
        <v>2</v>
      </c>
      <c r="B5" s="66">
        <v>3.04</v>
      </c>
      <c r="C5" s="66">
        <v>3.027</v>
      </c>
      <c r="D5" s="66">
        <v>3.011</v>
      </c>
      <c r="E5" s="66">
        <v>2.993</v>
      </c>
      <c r="F5" s="66">
        <v>2.97</v>
      </c>
      <c r="G5" s="66">
        <v>2.947</v>
      </c>
      <c r="H5" s="66">
        <v>2.928</v>
      </c>
      <c r="I5" s="66">
        <v>2.913</v>
      </c>
      <c r="J5" s="66">
        <v>2.905</v>
      </c>
      <c r="K5" s="66">
        <v>2.9</v>
      </c>
      <c r="L5" s="66">
        <v>2.895</v>
      </c>
      <c r="M5" s="66">
        <v>2.889</v>
      </c>
      <c r="N5" s="66">
        <v>2.881</v>
      </c>
      <c r="O5" s="66">
        <v>2.876</v>
      </c>
      <c r="P5" s="66">
        <v>2.884</v>
      </c>
      <c r="Q5" s="66">
        <v>2.883</v>
      </c>
      <c r="R5" s="66">
        <v>2.881</v>
      </c>
      <c r="S5" s="66">
        <v>2.878</v>
      </c>
      <c r="T5" s="66">
        <v>2.873</v>
      </c>
      <c r="U5" s="66">
        <v>2.866</v>
      </c>
    </row>
    <row r="6">
      <c r="A6" s="3" t="s">
        <v>70</v>
      </c>
      <c r="B6" s="66">
        <v>31.885</v>
      </c>
      <c r="C6" s="66">
        <v>32.366</v>
      </c>
      <c r="D6" s="66">
        <v>32.855</v>
      </c>
      <c r="E6" s="66">
        <v>33.351</v>
      </c>
      <c r="F6" s="66">
        <v>33.858</v>
      </c>
      <c r="G6" s="66">
        <v>34.591</v>
      </c>
      <c r="H6" s="66">
        <v>35.268</v>
      </c>
      <c r="I6" s="66">
        <v>35.978</v>
      </c>
      <c r="J6" s="66">
        <v>36.717</v>
      </c>
      <c r="K6" s="66">
        <v>37.495</v>
      </c>
      <c r="L6" s="66">
        <v>38.297</v>
      </c>
      <c r="M6" s="66">
        <v>39.114</v>
      </c>
      <c r="N6" s="66">
        <v>39.963</v>
      </c>
      <c r="O6" s="66">
        <v>40.836</v>
      </c>
      <c r="P6" s="66">
        <v>41.721</v>
      </c>
      <c r="Q6" s="66">
        <v>42.578</v>
      </c>
      <c r="R6" s="66">
        <v>43.424</v>
      </c>
      <c r="S6" s="66">
        <v>43.851</v>
      </c>
      <c r="T6" s="66">
        <v>44.577</v>
      </c>
      <c r="U6" s="66">
        <v>45.291</v>
      </c>
    </row>
    <row r="7">
      <c r="A7" s="3" t="s">
        <v>55</v>
      </c>
      <c r="B7" s="67">
        <f t="shared" ref="B7:H7" si="2">C7</f>
        <v>0.07</v>
      </c>
      <c r="C7" s="67">
        <f t="shared" si="2"/>
        <v>0.07</v>
      </c>
      <c r="D7" s="67">
        <f t="shared" si="2"/>
        <v>0.07</v>
      </c>
      <c r="E7" s="67">
        <f t="shared" si="2"/>
        <v>0.07</v>
      </c>
      <c r="F7" s="67">
        <f t="shared" si="2"/>
        <v>0.07</v>
      </c>
      <c r="G7" s="67">
        <f t="shared" si="2"/>
        <v>0.07</v>
      </c>
      <c r="H7" s="67">
        <f t="shared" si="2"/>
        <v>0.07</v>
      </c>
      <c r="I7" s="66">
        <v>0.07</v>
      </c>
      <c r="J7" s="66">
        <v>0.07</v>
      </c>
      <c r="K7" s="66">
        <v>0.07</v>
      </c>
      <c r="L7" s="66">
        <v>0.07</v>
      </c>
      <c r="M7" s="66">
        <v>0.071</v>
      </c>
      <c r="N7" s="66">
        <v>0.072</v>
      </c>
      <c r="O7" s="66">
        <v>0.073</v>
      </c>
      <c r="P7" s="66">
        <v>0.075</v>
      </c>
      <c r="Q7" s="66">
        <v>0.076</v>
      </c>
      <c r="R7" s="66">
        <v>0.078</v>
      </c>
      <c r="S7" s="66">
        <v>0.078</v>
      </c>
      <c r="T7" s="66">
        <v>0.08</v>
      </c>
      <c r="U7" s="66">
        <v>0.081</v>
      </c>
    </row>
    <row r="8">
      <c r="A8" s="3" t="s">
        <v>102</v>
      </c>
      <c r="B8" s="66">
        <v>18.124</v>
      </c>
      <c r="C8" s="66">
        <v>18.771</v>
      </c>
      <c r="D8" s="66">
        <v>19.451</v>
      </c>
      <c r="E8" s="66">
        <v>20.162</v>
      </c>
      <c r="F8" s="66">
        <v>20.91</v>
      </c>
      <c r="G8" s="66">
        <v>21.692</v>
      </c>
      <c r="H8" s="66">
        <v>22.508</v>
      </c>
      <c r="I8" s="66">
        <v>23.364</v>
      </c>
      <c r="J8" s="66">
        <v>24.259</v>
      </c>
      <c r="K8" s="66">
        <v>25.188</v>
      </c>
      <c r="L8" s="66">
        <v>26.147</v>
      </c>
      <c r="M8" s="66">
        <v>27.128</v>
      </c>
      <c r="N8" s="66">
        <v>28.128</v>
      </c>
      <c r="O8" s="66">
        <v>29.155</v>
      </c>
      <c r="P8" s="66">
        <v>30.209</v>
      </c>
      <c r="Q8" s="66">
        <v>31.274</v>
      </c>
      <c r="R8" s="66">
        <v>32.354</v>
      </c>
      <c r="S8" s="66">
        <v>33.428</v>
      </c>
      <c r="T8" s="66">
        <v>34.504</v>
      </c>
      <c r="U8" s="66">
        <v>35.711</v>
      </c>
    </row>
    <row r="9">
      <c r="A9" s="3" t="s">
        <v>78</v>
      </c>
      <c r="B9" s="66">
        <v>0.078</v>
      </c>
      <c r="C9" s="66">
        <v>0.079</v>
      </c>
      <c r="D9" s="66">
        <v>0.08</v>
      </c>
      <c r="E9" s="66">
        <v>0.081</v>
      </c>
      <c r="F9" s="66">
        <v>0.082</v>
      </c>
      <c r="G9" s="66">
        <v>0.083</v>
      </c>
      <c r="H9" s="66">
        <v>0.084</v>
      </c>
      <c r="I9" s="66">
        <v>0.085</v>
      </c>
      <c r="J9" s="66">
        <v>0.086</v>
      </c>
      <c r="K9" s="66">
        <v>0.087</v>
      </c>
      <c r="L9" s="66">
        <v>0.088</v>
      </c>
      <c r="M9" s="66">
        <v>0.089</v>
      </c>
      <c r="N9" s="66">
        <v>0.091</v>
      </c>
      <c r="O9" s="66">
        <v>0.092</v>
      </c>
      <c r="P9" s="66">
        <v>0.094</v>
      </c>
      <c r="Q9" s="66">
        <v>0.095</v>
      </c>
      <c r="R9" s="66">
        <v>0.096</v>
      </c>
      <c r="S9" s="66">
        <v>0.098</v>
      </c>
      <c r="T9" s="66">
        <v>0.099</v>
      </c>
      <c r="U9" s="66">
        <v>0.101</v>
      </c>
    </row>
    <row r="10">
      <c r="A10" s="3" t="s">
        <v>4</v>
      </c>
      <c r="B10" s="66">
        <v>37.87</v>
      </c>
      <c r="C10" s="66">
        <v>38.226</v>
      </c>
      <c r="D10" s="66">
        <v>38.592</v>
      </c>
      <c r="E10" s="66">
        <v>38.971</v>
      </c>
      <c r="F10" s="66">
        <v>39.356</v>
      </c>
      <c r="G10" s="66">
        <v>39.746</v>
      </c>
      <c r="H10" s="66">
        <v>40.134</v>
      </c>
      <c r="I10" s="66">
        <v>40.788</v>
      </c>
      <c r="J10" s="66">
        <v>41.261</v>
      </c>
      <c r="K10" s="66">
        <v>41.733</v>
      </c>
      <c r="L10" s="66">
        <v>42.203</v>
      </c>
      <c r="M10" s="66">
        <v>42.67</v>
      </c>
      <c r="N10" s="66">
        <v>43.132</v>
      </c>
      <c r="O10" s="66">
        <v>43.59</v>
      </c>
      <c r="P10" s="66">
        <v>44.045</v>
      </c>
      <c r="Q10" s="66">
        <v>44.495</v>
      </c>
      <c r="R10" s="66">
        <v>44.939</v>
      </c>
      <c r="S10" s="66">
        <v>45.388</v>
      </c>
      <c r="T10" s="66">
        <v>45.842</v>
      </c>
      <c r="U10" s="66">
        <v>46.3</v>
      </c>
    </row>
    <row r="11">
      <c r="A11" s="3" t="s">
        <v>5</v>
      </c>
      <c r="B11" s="66">
        <v>3.04</v>
      </c>
      <c r="C11" s="66">
        <v>3.03</v>
      </c>
      <c r="D11" s="66">
        <v>3.01</v>
      </c>
      <c r="E11" s="66">
        <v>3.0</v>
      </c>
      <c r="F11" s="66">
        <v>2.99</v>
      </c>
      <c r="G11" s="66">
        <v>2.98</v>
      </c>
      <c r="H11" s="66">
        <v>2.97</v>
      </c>
      <c r="I11" s="66">
        <v>2.966</v>
      </c>
      <c r="J11" s="66">
        <v>2.968</v>
      </c>
      <c r="K11" s="66">
        <v>2.97</v>
      </c>
      <c r="L11" s="66">
        <v>2.98</v>
      </c>
      <c r="M11" s="66">
        <v>2.985</v>
      </c>
      <c r="N11" s="66">
        <v>2.99</v>
      </c>
      <c r="O11" s="66">
        <v>2.993</v>
      </c>
      <c r="P11" s="66">
        <v>2.979</v>
      </c>
      <c r="Q11" s="66">
        <v>2.969</v>
      </c>
      <c r="R11" s="66">
        <v>2.963</v>
      </c>
      <c r="S11" s="66">
        <v>2.962</v>
      </c>
      <c r="T11" s="66">
        <v>2.962</v>
      </c>
      <c r="U11" s="66">
        <v>2.962</v>
      </c>
    </row>
    <row r="12">
      <c r="A12" s="3" t="s">
        <v>103</v>
      </c>
      <c r="B12" s="66">
        <v>0.093</v>
      </c>
      <c r="C12" s="66">
        <v>0.095</v>
      </c>
      <c r="D12" s="66">
        <v>0.098</v>
      </c>
      <c r="E12" s="66">
        <v>0.099</v>
      </c>
      <c r="F12" s="66">
        <v>0.1</v>
      </c>
      <c r="G12" s="66">
        <v>0.101</v>
      </c>
      <c r="H12" s="66">
        <v>0.102</v>
      </c>
      <c r="I12" s="66">
        <v>0.102</v>
      </c>
      <c r="J12" s="66">
        <v>0.103</v>
      </c>
      <c r="K12" s="66">
        <v>0.105</v>
      </c>
      <c r="L12" s="66">
        <v>0.106</v>
      </c>
      <c r="M12" s="66">
        <v>0.107</v>
      </c>
      <c r="N12" s="66">
        <v>0.108</v>
      </c>
      <c r="O12" s="66">
        <v>0.109</v>
      </c>
      <c r="P12" s="66">
        <v>0.109</v>
      </c>
      <c r="Q12" s="66">
        <v>0.109</v>
      </c>
      <c r="R12" s="66">
        <v>0.109</v>
      </c>
      <c r="S12" s="66">
        <v>0.109</v>
      </c>
      <c r="T12" s="66">
        <v>0.109</v>
      </c>
      <c r="U12" s="66">
        <v>0.109</v>
      </c>
    </row>
    <row r="13">
      <c r="A13" s="3" t="s">
        <v>6</v>
      </c>
      <c r="B13" s="66">
        <v>19.827</v>
      </c>
      <c r="C13" s="66">
        <v>20.046</v>
      </c>
      <c r="D13" s="66">
        <v>20.312</v>
      </c>
      <c r="E13" s="66">
        <v>20.628</v>
      </c>
      <c r="F13" s="66">
        <v>21.016</v>
      </c>
      <c r="G13" s="66">
        <v>21.476</v>
      </c>
      <c r="H13" s="66">
        <v>21.866</v>
      </c>
      <c r="I13" s="66">
        <v>22.172</v>
      </c>
      <c r="J13" s="66">
        <v>22.522</v>
      </c>
      <c r="K13" s="66">
        <v>22.928</v>
      </c>
      <c r="L13" s="66">
        <v>23.298</v>
      </c>
      <c r="M13" s="66">
        <v>23.64</v>
      </c>
      <c r="N13" s="66">
        <v>23.985</v>
      </c>
      <c r="O13" s="66">
        <v>24.386</v>
      </c>
      <c r="P13" s="66">
        <v>24.761</v>
      </c>
      <c r="Q13" s="66">
        <v>25.151</v>
      </c>
      <c r="R13" s="66">
        <v>25.527</v>
      </c>
      <c r="S13" s="66">
        <v>25.639</v>
      </c>
      <c r="T13" s="66">
        <v>25.767</v>
      </c>
      <c r="U13" s="66">
        <v>25.973</v>
      </c>
    </row>
    <row r="14">
      <c r="A14" s="3" t="s">
        <v>104</v>
      </c>
      <c r="B14" s="66">
        <v>8.269</v>
      </c>
      <c r="C14" s="66">
        <v>8.349</v>
      </c>
      <c r="D14" s="66">
        <v>8.447</v>
      </c>
      <c r="E14" s="66">
        <v>8.553</v>
      </c>
      <c r="F14" s="66">
        <v>8.666</v>
      </c>
      <c r="G14" s="66">
        <v>8.78</v>
      </c>
      <c r="H14" s="66">
        <v>8.922</v>
      </c>
      <c r="I14" s="66">
        <v>8.998</v>
      </c>
      <c r="J14" s="66">
        <v>9.111</v>
      </c>
      <c r="K14" s="66">
        <v>9.235</v>
      </c>
      <c r="L14" s="66">
        <v>9.357</v>
      </c>
      <c r="M14" s="66">
        <v>9.477</v>
      </c>
      <c r="N14" s="66">
        <v>9.593</v>
      </c>
      <c r="O14" s="66">
        <v>9.706</v>
      </c>
      <c r="P14" s="66">
        <v>9.81</v>
      </c>
      <c r="Q14" s="66">
        <v>9.898</v>
      </c>
      <c r="R14" s="66">
        <v>9.982</v>
      </c>
      <c r="S14" s="66">
        <v>10.067</v>
      </c>
      <c r="T14" s="66">
        <v>10.119</v>
      </c>
      <c r="U14" s="66">
        <v>10.241</v>
      </c>
    </row>
    <row r="15">
      <c r="A15" s="3" t="s">
        <v>80</v>
      </c>
      <c r="B15" s="66">
        <v>0.316</v>
      </c>
      <c r="C15" s="66">
        <v>0.321</v>
      </c>
      <c r="D15" s="66">
        <v>0.325</v>
      </c>
      <c r="E15" s="66">
        <v>0.329</v>
      </c>
      <c r="F15" s="66">
        <v>0.333</v>
      </c>
      <c r="G15" s="66">
        <v>0.337</v>
      </c>
      <c r="H15" s="66">
        <v>0.341</v>
      </c>
      <c r="I15" s="66">
        <v>0.345</v>
      </c>
      <c r="J15" s="66">
        <v>0.348</v>
      </c>
      <c r="K15" s="66">
        <v>0.352</v>
      </c>
      <c r="L15" s="66">
        <v>0.356</v>
      </c>
      <c r="M15" s="66">
        <v>0.36</v>
      </c>
      <c r="N15" s="66">
        <v>0.364</v>
      </c>
      <c r="O15" s="66">
        <v>0.368</v>
      </c>
      <c r="P15" s="66">
        <v>0.372</v>
      </c>
      <c r="Q15" s="66">
        <v>0.377</v>
      </c>
      <c r="R15" s="66">
        <v>0.381</v>
      </c>
      <c r="S15" s="66">
        <v>0.385</v>
      </c>
      <c r="T15" s="66">
        <v>0.389</v>
      </c>
      <c r="U15" s="66">
        <v>0.394</v>
      </c>
    </row>
    <row r="16">
      <c r="A16" s="3" t="s">
        <v>52</v>
      </c>
      <c r="B16" s="66">
        <v>0.765</v>
      </c>
      <c r="C16" s="66">
        <v>0.824</v>
      </c>
      <c r="D16" s="66">
        <v>0.889</v>
      </c>
      <c r="E16" s="66">
        <v>0.96</v>
      </c>
      <c r="F16" s="66">
        <v>1.039</v>
      </c>
      <c r="G16" s="66">
        <v>1.107</v>
      </c>
      <c r="H16" s="66">
        <v>1.178</v>
      </c>
      <c r="I16" s="66">
        <v>1.235</v>
      </c>
      <c r="J16" s="66">
        <v>1.195</v>
      </c>
      <c r="K16" s="66">
        <v>1.209</v>
      </c>
      <c r="L16" s="66">
        <v>1.253</v>
      </c>
      <c r="M16" s="66">
        <v>1.315</v>
      </c>
      <c r="N16" s="66">
        <v>1.37</v>
      </c>
      <c r="O16" s="66">
        <v>1.424</v>
      </c>
      <c r="P16" s="66">
        <v>1.501</v>
      </c>
      <c r="Q16" s="66">
        <v>1.503</v>
      </c>
      <c r="R16" s="66">
        <v>1.484</v>
      </c>
      <c r="S16" s="66">
        <v>1.472</v>
      </c>
      <c r="T16" s="66">
        <v>1.504</v>
      </c>
      <c r="U16" s="66">
        <v>1.542</v>
      </c>
    </row>
    <row r="17">
      <c r="A17" s="3" t="s">
        <v>64</v>
      </c>
      <c r="B17" s="66">
        <v>134.792</v>
      </c>
      <c r="C17" s="66">
        <v>136.986</v>
      </c>
      <c r="D17" s="66">
        <v>139.036</v>
      </c>
      <c r="E17" s="66">
        <v>140.921</v>
      </c>
      <c r="F17" s="66">
        <v>142.66</v>
      </c>
      <c r="G17" s="66">
        <v>144.304</v>
      </c>
      <c r="H17" s="66">
        <v>145.925</v>
      </c>
      <c r="I17" s="66">
        <v>147.575</v>
      </c>
      <c r="J17" s="66">
        <v>149.274</v>
      </c>
      <c r="K17" s="66">
        <v>151.008</v>
      </c>
      <c r="L17" s="66">
        <v>152.765</v>
      </c>
      <c r="M17" s="66">
        <v>154.52</v>
      </c>
      <c r="N17" s="66">
        <v>156.256</v>
      </c>
      <c r="O17" s="66">
        <v>157.971</v>
      </c>
      <c r="P17" s="66">
        <v>159.671</v>
      </c>
      <c r="Q17" s="66">
        <v>161.356</v>
      </c>
      <c r="R17" s="66">
        <v>163.046</v>
      </c>
      <c r="S17" s="66">
        <v>164.689</v>
      </c>
      <c r="T17" s="66">
        <v>166.657</v>
      </c>
      <c r="U17" s="66">
        <v>168.52</v>
      </c>
    </row>
    <row r="18">
      <c r="A18" s="3" t="s">
        <v>105</v>
      </c>
      <c r="B18" s="66">
        <v>0.272</v>
      </c>
      <c r="C18" s="66">
        <v>0.273</v>
      </c>
      <c r="D18" s="66">
        <v>0.274</v>
      </c>
      <c r="E18" s="66">
        <v>0.275</v>
      </c>
      <c r="F18" s="66">
        <v>0.276</v>
      </c>
      <c r="G18" s="66">
        <v>0.277</v>
      </c>
      <c r="H18" s="66">
        <v>0.278</v>
      </c>
      <c r="I18" s="66">
        <v>0.28</v>
      </c>
      <c r="J18" s="66">
        <v>0.281</v>
      </c>
      <c r="K18" s="66">
        <v>0.282</v>
      </c>
      <c r="L18" s="66">
        <v>0.283</v>
      </c>
      <c r="M18" s="66">
        <v>0.283</v>
      </c>
      <c r="N18" s="66">
        <v>0.284</v>
      </c>
      <c r="O18" s="66">
        <v>0.285</v>
      </c>
      <c r="P18" s="66">
        <v>0.286</v>
      </c>
      <c r="Q18" s="66">
        <v>0.286</v>
      </c>
      <c r="R18" s="66">
        <v>0.287</v>
      </c>
      <c r="S18" s="66">
        <v>0.288</v>
      </c>
      <c r="T18" s="66">
        <v>0.289</v>
      </c>
      <c r="U18" s="66">
        <v>0.289</v>
      </c>
    </row>
    <row r="19">
      <c r="A19" s="3" t="s">
        <v>7</v>
      </c>
      <c r="B19" s="66">
        <v>9.831</v>
      </c>
      <c r="C19" s="66">
        <v>9.763</v>
      </c>
      <c r="D19" s="66">
        <v>9.697</v>
      </c>
      <c r="E19" s="66">
        <v>9.63</v>
      </c>
      <c r="F19" s="66">
        <v>9.579</v>
      </c>
      <c r="G19" s="66">
        <v>9.542</v>
      </c>
      <c r="H19" s="66">
        <v>9.514</v>
      </c>
      <c r="I19" s="66">
        <v>9.496</v>
      </c>
      <c r="J19" s="66">
        <v>9.472</v>
      </c>
      <c r="K19" s="66">
        <v>9.451</v>
      </c>
      <c r="L19" s="66">
        <v>9.442</v>
      </c>
      <c r="M19" s="66">
        <v>9.444</v>
      </c>
      <c r="N19" s="66">
        <v>9.453</v>
      </c>
      <c r="O19" s="66">
        <v>9.469</v>
      </c>
      <c r="P19" s="66">
        <v>9.47</v>
      </c>
      <c r="Q19" s="66">
        <v>9.448</v>
      </c>
      <c r="R19" s="66">
        <v>9.429</v>
      </c>
      <c r="S19" s="66">
        <v>9.41</v>
      </c>
      <c r="T19" s="66">
        <v>9.35</v>
      </c>
      <c r="U19" s="66">
        <v>9.303</v>
      </c>
    </row>
    <row r="20">
      <c r="A20" s="3" t="s">
        <v>106</v>
      </c>
      <c r="B20" s="66">
        <v>0.269</v>
      </c>
      <c r="C20" s="66">
        <v>0.276</v>
      </c>
      <c r="D20" s="66">
        <v>0.284</v>
      </c>
      <c r="E20" s="66">
        <v>0.291</v>
      </c>
      <c r="F20" s="66">
        <v>0.299</v>
      </c>
      <c r="G20" s="66">
        <v>0.307</v>
      </c>
      <c r="H20" s="66">
        <v>0.315</v>
      </c>
      <c r="I20" s="66">
        <v>0.322</v>
      </c>
      <c r="J20" s="66">
        <v>0.332</v>
      </c>
      <c r="K20" s="66">
        <v>0.341</v>
      </c>
      <c r="L20" s="66">
        <v>0.35</v>
      </c>
      <c r="M20" s="66">
        <v>0.359</v>
      </c>
      <c r="N20" s="66">
        <v>0.368</v>
      </c>
      <c r="O20" s="66">
        <v>0.378</v>
      </c>
      <c r="P20" s="66">
        <v>0.388</v>
      </c>
      <c r="Q20" s="66">
        <v>0.396</v>
      </c>
      <c r="R20" s="66">
        <v>0.408</v>
      </c>
      <c r="S20" s="66">
        <v>0.421</v>
      </c>
      <c r="T20" s="66">
        <v>0.43</v>
      </c>
      <c r="U20" s="66">
        <v>0.442</v>
      </c>
    </row>
    <row r="21" ht="15.75" customHeight="1">
      <c r="A21" s="3" t="s">
        <v>107</v>
      </c>
      <c r="B21" s="66">
        <v>7.659</v>
      </c>
      <c r="C21" s="66">
        <v>7.895</v>
      </c>
      <c r="D21" s="66">
        <v>8.149</v>
      </c>
      <c r="E21" s="66">
        <v>8.403</v>
      </c>
      <c r="F21" s="66">
        <v>8.648</v>
      </c>
      <c r="G21" s="66">
        <v>8.906</v>
      </c>
      <c r="H21" s="66">
        <v>9.173</v>
      </c>
      <c r="I21" s="66">
        <v>9.446</v>
      </c>
      <c r="J21" s="66">
        <v>9.726</v>
      </c>
      <c r="K21" s="66">
        <v>10.014</v>
      </c>
      <c r="L21" s="66">
        <v>10.309</v>
      </c>
      <c r="M21" s="66">
        <v>10.615</v>
      </c>
      <c r="N21" s="66">
        <v>10.933</v>
      </c>
      <c r="O21" s="66">
        <v>11.26</v>
      </c>
      <c r="P21" s="66">
        <v>11.597</v>
      </c>
      <c r="Q21" s="66">
        <v>11.942</v>
      </c>
      <c r="R21" s="66">
        <v>12.297</v>
      </c>
      <c r="S21" s="66">
        <v>12.663</v>
      </c>
      <c r="T21" s="66">
        <v>13.041</v>
      </c>
      <c r="U21" s="66">
        <v>13.43</v>
      </c>
    </row>
    <row r="22" ht="15.75" customHeight="1">
      <c r="A22" s="3" t="s">
        <v>513</v>
      </c>
      <c r="B22" s="66"/>
      <c r="C22" s="66"/>
      <c r="D22" s="66"/>
      <c r="E22" s="66"/>
      <c r="F22" s="66"/>
      <c r="G22" s="66"/>
      <c r="H22" s="66"/>
      <c r="I22" s="66"/>
      <c r="J22" s="66"/>
      <c r="K22" s="66"/>
      <c r="L22" s="66"/>
      <c r="M22" s="66"/>
      <c r="N22" s="66"/>
      <c r="O22" s="66"/>
      <c r="P22" s="66"/>
      <c r="Q22" s="66"/>
      <c r="R22" s="66"/>
      <c r="S22" s="66"/>
      <c r="T22" s="66"/>
      <c r="U22" s="66"/>
    </row>
    <row r="23" ht="15.75" customHeight="1">
      <c r="A23" s="3" t="s">
        <v>108</v>
      </c>
      <c r="B23" s="66">
        <v>0.602</v>
      </c>
      <c r="C23" s="66">
        <v>0.613</v>
      </c>
      <c r="D23" s="66">
        <v>0.624</v>
      </c>
      <c r="E23" s="66">
        <v>0.635</v>
      </c>
      <c r="F23" s="66">
        <v>0.643</v>
      </c>
      <c r="G23" s="66">
        <v>0.651</v>
      </c>
      <c r="H23" s="66">
        <v>0.659</v>
      </c>
      <c r="I23" s="66">
        <v>0.667</v>
      </c>
      <c r="J23" s="66">
        <v>0.675</v>
      </c>
      <c r="K23" s="66">
        <v>0.683</v>
      </c>
      <c r="L23" s="66">
        <v>0.692</v>
      </c>
      <c r="M23" s="66">
        <v>0.7</v>
      </c>
      <c r="N23" s="66">
        <v>0.713</v>
      </c>
      <c r="O23" s="66">
        <v>0.722</v>
      </c>
      <c r="P23" s="66">
        <v>0.731</v>
      </c>
      <c r="Q23" s="66">
        <v>0.735</v>
      </c>
      <c r="R23" s="66">
        <v>0.738</v>
      </c>
      <c r="S23" s="66">
        <v>0.745</v>
      </c>
      <c r="T23" s="66">
        <v>0.753</v>
      </c>
      <c r="U23" s="66">
        <v>0.76</v>
      </c>
    </row>
    <row r="24" ht="15.75" customHeight="1">
      <c r="A24" s="3" t="s">
        <v>109</v>
      </c>
      <c r="B24" s="66">
        <v>8.91</v>
      </c>
      <c r="C24" s="66">
        <v>9.07</v>
      </c>
      <c r="D24" s="66">
        <v>9.23</v>
      </c>
      <c r="E24" s="66">
        <v>9.39</v>
      </c>
      <c r="F24" s="66">
        <v>9.55</v>
      </c>
      <c r="G24" s="66">
        <v>9.71</v>
      </c>
      <c r="H24" s="66">
        <v>9.87</v>
      </c>
      <c r="I24" s="66">
        <v>10.03</v>
      </c>
      <c r="J24" s="66">
        <v>10.19</v>
      </c>
      <c r="K24" s="66">
        <v>10.35</v>
      </c>
      <c r="L24" s="66">
        <v>10.51</v>
      </c>
      <c r="M24" s="66">
        <v>10.67</v>
      </c>
      <c r="N24" s="66">
        <v>10.83</v>
      </c>
      <c r="O24" s="66">
        <v>10.99</v>
      </c>
      <c r="P24" s="66">
        <v>11.15</v>
      </c>
      <c r="Q24" s="66">
        <v>11.31</v>
      </c>
      <c r="R24" s="66">
        <v>11.47</v>
      </c>
      <c r="S24" s="66">
        <v>11.63</v>
      </c>
      <c r="T24" s="66">
        <v>11.8</v>
      </c>
      <c r="U24" s="66">
        <v>11.96</v>
      </c>
    </row>
    <row r="25" ht="15.75" customHeight="1">
      <c r="A25" s="3" t="s">
        <v>110</v>
      </c>
      <c r="B25" s="66">
        <v>3.76</v>
      </c>
      <c r="C25" s="66">
        <v>3.763</v>
      </c>
      <c r="D25" s="66">
        <v>3.766</v>
      </c>
      <c r="E25" s="66">
        <v>3.768</v>
      </c>
      <c r="F25" s="66">
        <v>3.762</v>
      </c>
      <c r="G25" s="66">
        <v>3.754</v>
      </c>
      <c r="H25" s="66">
        <v>3.736</v>
      </c>
      <c r="I25" s="66">
        <v>3.704</v>
      </c>
      <c r="J25" s="66">
        <v>3.66</v>
      </c>
      <c r="K25" s="66">
        <v>3.605</v>
      </c>
      <c r="L25" s="66">
        <v>3.531</v>
      </c>
      <c r="M25" s="66">
        <v>3.526</v>
      </c>
      <c r="N25" s="66">
        <v>3.518</v>
      </c>
      <c r="O25" s="66">
        <v>3.511</v>
      </c>
      <c r="P25" s="66">
        <v>3.504</v>
      </c>
      <c r="Q25" s="66">
        <v>3.496</v>
      </c>
      <c r="R25" s="66">
        <v>3.491</v>
      </c>
      <c r="S25" s="66">
        <v>3.487</v>
      </c>
      <c r="T25" s="66">
        <v>3.481</v>
      </c>
      <c r="U25" s="66">
        <v>3.473</v>
      </c>
    </row>
    <row r="26" ht="15.75" customHeight="1">
      <c r="A26" s="3" t="s">
        <v>111</v>
      </c>
      <c r="B26" s="66">
        <v>1.827</v>
      </c>
      <c r="C26" s="66">
        <v>1.859</v>
      </c>
      <c r="D26" s="66">
        <v>1.893</v>
      </c>
      <c r="E26" s="66">
        <v>1.929</v>
      </c>
      <c r="F26" s="66">
        <v>1.967</v>
      </c>
      <c r="G26" s="66">
        <v>2.007</v>
      </c>
      <c r="H26" s="66">
        <v>2.049</v>
      </c>
      <c r="I26" s="66">
        <v>2.092</v>
      </c>
      <c r="J26" s="66">
        <v>2.134</v>
      </c>
      <c r="K26" s="66">
        <v>2.175</v>
      </c>
      <c r="L26" s="66">
        <v>2.217</v>
      </c>
      <c r="M26" s="66">
        <v>2.26</v>
      </c>
      <c r="N26" s="66">
        <v>2.305</v>
      </c>
      <c r="O26" s="66">
        <v>2.352</v>
      </c>
      <c r="P26" s="66">
        <v>2.402</v>
      </c>
      <c r="Q26" s="66">
        <v>2.451</v>
      </c>
      <c r="R26" s="66">
        <v>2.5</v>
      </c>
      <c r="S26" s="66">
        <v>2.546</v>
      </c>
      <c r="T26" s="66">
        <v>2.594</v>
      </c>
      <c r="U26" s="66">
        <v>2.642</v>
      </c>
    </row>
    <row r="27" ht="15.75" customHeight="1">
      <c r="A27" s="3" t="s">
        <v>8</v>
      </c>
      <c r="B27" s="66">
        <v>180.708</v>
      </c>
      <c r="C27" s="66">
        <v>182.865</v>
      </c>
      <c r="D27" s="66">
        <v>184.991</v>
      </c>
      <c r="E27" s="66">
        <v>187.062</v>
      </c>
      <c r="F27" s="66">
        <v>189.038</v>
      </c>
      <c r="G27" s="66">
        <v>191.01</v>
      </c>
      <c r="H27" s="66">
        <v>192.981</v>
      </c>
      <c r="I27" s="66">
        <v>194.891</v>
      </c>
      <c r="J27" s="66">
        <v>196.604</v>
      </c>
      <c r="K27" s="66">
        <v>198.315</v>
      </c>
      <c r="L27" s="66">
        <v>200.004</v>
      </c>
      <c r="M27" s="66">
        <v>201.718</v>
      </c>
      <c r="N27" s="66">
        <v>203.476</v>
      </c>
      <c r="O27" s="66">
        <v>205.157</v>
      </c>
      <c r="P27" s="66">
        <v>206.805</v>
      </c>
      <c r="Q27" s="66">
        <v>208.495</v>
      </c>
      <c r="R27" s="66">
        <v>210.147</v>
      </c>
      <c r="S27" s="66">
        <v>211.756</v>
      </c>
      <c r="T27" s="66">
        <v>212.609</v>
      </c>
      <c r="U27" s="66">
        <v>213.911</v>
      </c>
    </row>
    <row r="28" ht="15.75" customHeight="1">
      <c r="A28" s="3" t="s">
        <v>112</v>
      </c>
      <c r="B28" s="66">
        <v>0.346</v>
      </c>
      <c r="C28" s="66">
        <v>0.352</v>
      </c>
      <c r="D28" s="66">
        <v>0.359</v>
      </c>
      <c r="E28" s="66">
        <v>0.365</v>
      </c>
      <c r="F28" s="66">
        <v>0.37</v>
      </c>
      <c r="G28" s="66">
        <v>0.375</v>
      </c>
      <c r="H28" s="66">
        <v>0.38</v>
      </c>
      <c r="I28" s="66">
        <v>0.387</v>
      </c>
      <c r="J28" s="66">
        <v>0.393</v>
      </c>
      <c r="K28" s="66">
        <v>0.399</v>
      </c>
      <c r="L28" s="66">
        <v>0.403</v>
      </c>
      <c r="M28" s="66">
        <v>0.408</v>
      </c>
      <c r="N28" s="66">
        <v>0.412</v>
      </c>
      <c r="O28" s="66">
        <v>0.417</v>
      </c>
      <c r="P28" s="66">
        <v>0.426</v>
      </c>
      <c r="Q28" s="66">
        <v>0.437</v>
      </c>
      <c r="R28" s="66">
        <v>0.451</v>
      </c>
      <c r="S28" s="66">
        <v>0.442</v>
      </c>
      <c r="T28" s="66">
        <v>0.441</v>
      </c>
      <c r="U28" s="66">
        <v>0.442</v>
      </c>
    </row>
    <row r="29" ht="15.75" customHeight="1">
      <c r="A29" s="3" t="s">
        <v>81</v>
      </c>
      <c r="B29" s="66">
        <v>7.801</v>
      </c>
      <c r="C29" s="66">
        <v>7.761</v>
      </c>
      <c r="D29" s="66">
        <v>7.719</v>
      </c>
      <c r="E29" s="66">
        <v>7.679</v>
      </c>
      <c r="F29" s="66">
        <v>7.64</v>
      </c>
      <c r="G29" s="66">
        <v>7.607</v>
      </c>
      <c r="H29" s="66">
        <v>7.564</v>
      </c>
      <c r="I29" s="66">
        <v>7.505</v>
      </c>
      <c r="J29" s="66">
        <v>7.327</v>
      </c>
      <c r="K29" s="66">
        <v>7.285</v>
      </c>
      <c r="L29" s="66">
        <v>7.246</v>
      </c>
      <c r="M29" s="66">
        <v>7.202</v>
      </c>
      <c r="N29" s="66">
        <v>7.154</v>
      </c>
      <c r="O29" s="66">
        <v>7.102</v>
      </c>
      <c r="P29" s="66">
        <v>7.05</v>
      </c>
      <c r="Q29" s="66">
        <v>7.0</v>
      </c>
      <c r="R29" s="66">
        <v>6.951</v>
      </c>
      <c r="S29" s="66">
        <v>6.917</v>
      </c>
      <c r="T29" s="66">
        <v>6.839</v>
      </c>
      <c r="U29" s="66">
        <v>6.798</v>
      </c>
    </row>
    <row r="30" ht="15.75" customHeight="1">
      <c r="A30" s="3" t="s">
        <v>65</v>
      </c>
      <c r="B30" s="66">
        <v>13.031</v>
      </c>
      <c r="C30" s="66">
        <v>13.446</v>
      </c>
      <c r="D30" s="66">
        <v>13.876</v>
      </c>
      <c r="E30" s="66">
        <v>14.316</v>
      </c>
      <c r="F30" s="66">
        <v>14.757</v>
      </c>
      <c r="G30" s="66">
        <v>15.198</v>
      </c>
      <c r="H30" s="66">
        <v>15.65</v>
      </c>
      <c r="I30" s="66">
        <v>16.117</v>
      </c>
      <c r="J30" s="66">
        <v>16.603</v>
      </c>
      <c r="K30" s="66">
        <v>17.114</v>
      </c>
      <c r="L30" s="66">
        <v>17.636</v>
      </c>
      <c r="M30" s="66">
        <v>18.17</v>
      </c>
      <c r="N30" s="66">
        <v>18.718</v>
      </c>
      <c r="O30" s="66">
        <v>19.275</v>
      </c>
      <c r="P30" s="66">
        <v>19.836</v>
      </c>
      <c r="Q30" s="66">
        <v>20.393</v>
      </c>
      <c r="R30" s="66">
        <v>20.952</v>
      </c>
      <c r="S30" s="66">
        <v>21.54</v>
      </c>
      <c r="T30" s="66">
        <v>22.145</v>
      </c>
      <c r="U30" s="66">
        <v>22.766</v>
      </c>
    </row>
    <row r="31" ht="15.75" customHeight="1">
      <c r="A31" s="3" t="s">
        <v>113</v>
      </c>
      <c r="B31" s="66">
        <v>7.26</v>
      </c>
      <c r="C31" s="66">
        <v>7.478</v>
      </c>
      <c r="D31" s="66">
        <v>7.512</v>
      </c>
      <c r="E31" s="66">
        <v>7.737</v>
      </c>
      <c r="F31" s="66">
        <v>7.969</v>
      </c>
      <c r="G31" s="66">
        <v>8.232</v>
      </c>
      <c r="H31" s="66">
        <v>8.504</v>
      </c>
      <c r="I31" s="66">
        <v>8.776</v>
      </c>
      <c r="J31" s="66">
        <v>9.048</v>
      </c>
      <c r="K31" s="66">
        <v>9.329</v>
      </c>
      <c r="L31" s="66">
        <v>9.618</v>
      </c>
      <c r="M31" s="66">
        <v>9.907</v>
      </c>
      <c r="N31" s="66">
        <v>10.204</v>
      </c>
      <c r="O31" s="66">
        <v>10.53</v>
      </c>
      <c r="P31" s="66">
        <v>10.867</v>
      </c>
      <c r="Q31" s="66">
        <v>11.193</v>
      </c>
      <c r="R31" s="66">
        <v>11.529</v>
      </c>
      <c r="S31" s="66">
        <v>11.875</v>
      </c>
      <c r="T31" s="66">
        <v>12.231</v>
      </c>
      <c r="U31" s="66">
        <v>12.598</v>
      </c>
    </row>
    <row r="32" ht="15.75" customHeight="1">
      <c r="A32" s="3" t="s">
        <v>114</v>
      </c>
      <c r="B32" s="66">
        <v>0.46</v>
      </c>
      <c r="C32" s="66">
        <v>0.468</v>
      </c>
      <c r="D32" s="66">
        <v>0.475</v>
      </c>
      <c r="E32" s="66">
        <v>0.481</v>
      </c>
      <c r="F32" s="66">
        <v>0.486</v>
      </c>
      <c r="G32" s="66">
        <v>0.492</v>
      </c>
      <c r="H32" s="66">
        <v>0.497</v>
      </c>
      <c r="I32" s="66">
        <v>0.502</v>
      </c>
      <c r="J32" s="66">
        <v>0.508</v>
      </c>
      <c r="K32" s="66">
        <v>0.514</v>
      </c>
      <c r="L32" s="66">
        <v>0.52</v>
      </c>
      <c r="M32" s="66">
        <v>0.526</v>
      </c>
      <c r="N32" s="66">
        <v>0.533</v>
      </c>
      <c r="O32" s="66">
        <v>0.54</v>
      </c>
      <c r="P32" s="66">
        <v>0.546</v>
      </c>
      <c r="Q32" s="66">
        <v>0.544</v>
      </c>
      <c r="R32" s="66">
        <v>0.55</v>
      </c>
      <c r="S32" s="66">
        <v>0.557</v>
      </c>
      <c r="T32" s="66">
        <v>0.563</v>
      </c>
      <c r="U32" s="66">
        <v>0.57</v>
      </c>
    </row>
    <row r="33" ht="15.75" customHeight="1">
      <c r="A33" s="3" t="s">
        <v>9</v>
      </c>
      <c r="B33" s="66">
        <v>12.934</v>
      </c>
      <c r="C33" s="66">
        <v>13.149</v>
      </c>
      <c r="D33" s="66">
        <v>13.356</v>
      </c>
      <c r="E33" s="66">
        <v>13.555</v>
      </c>
      <c r="F33" s="66">
        <v>13.747</v>
      </c>
      <c r="G33" s="66">
        <v>13.941</v>
      </c>
      <c r="H33" s="66">
        <v>14.096</v>
      </c>
      <c r="I33" s="66">
        <v>14.251</v>
      </c>
      <c r="J33" s="66">
        <v>14.406</v>
      </c>
      <c r="K33" s="66">
        <v>14.561</v>
      </c>
      <c r="L33" s="66">
        <v>14.716</v>
      </c>
      <c r="M33" s="66">
        <v>14.871</v>
      </c>
      <c r="N33" s="66">
        <v>15.026</v>
      </c>
      <c r="O33" s="66">
        <v>15.181</v>
      </c>
      <c r="P33" s="66">
        <v>15.336</v>
      </c>
      <c r="Q33" s="66">
        <v>15.491</v>
      </c>
      <c r="R33" s="66">
        <v>15.6</v>
      </c>
      <c r="S33" s="66">
        <v>15.678</v>
      </c>
      <c r="T33" s="66">
        <v>15.835</v>
      </c>
      <c r="U33" s="66">
        <v>15.993</v>
      </c>
    </row>
    <row r="34" ht="15.75" customHeight="1">
      <c r="A34" s="3" t="s">
        <v>69</v>
      </c>
      <c r="B34" s="66">
        <v>16.801</v>
      </c>
      <c r="C34" s="66">
        <v>17.259</v>
      </c>
      <c r="D34" s="66">
        <v>17.733</v>
      </c>
      <c r="E34" s="66">
        <v>18.224</v>
      </c>
      <c r="F34" s="66">
        <v>18.73</v>
      </c>
      <c r="G34" s="66">
        <v>19.253</v>
      </c>
      <c r="H34" s="66">
        <v>19.79</v>
      </c>
      <c r="I34" s="66">
        <v>20.341</v>
      </c>
      <c r="J34" s="66">
        <v>20.906</v>
      </c>
      <c r="K34" s="66">
        <v>21.485</v>
      </c>
      <c r="L34" s="66">
        <v>22.077</v>
      </c>
      <c r="M34" s="66">
        <v>22.682</v>
      </c>
      <c r="N34" s="66">
        <v>23.298</v>
      </c>
      <c r="O34" s="66">
        <v>23.927</v>
      </c>
      <c r="P34" s="66">
        <v>24.566</v>
      </c>
      <c r="Q34" s="66">
        <v>25.216</v>
      </c>
      <c r="R34" s="66">
        <v>25.876</v>
      </c>
      <c r="S34" s="66">
        <v>26.546</v>
      </c>
      <c r="T34" s="66">
        <v>27.224</v>
      </c>
      <c r="U34" s="66">
        <v>27.912</v>
      </c>
    </row>
    <row r="35" ht="15.75" customHeight="1">
      <c r="A35" s="3" t="s">
        <v>10</v>
      </c>
      <c r="B35" s="66">
        <v>31.603</v>
      </c>
      <c r="C35" s="66">
        <v>31.901</v>
      </c>
      <c r="D35" s="66">
        <v>32.204</v>
      </c>
      <c r="E35" s="66">
        <v>32.529</v>
      </c>
      <c r="F35" s="66">
        <v>32.849</v>
      </c>
      <c r="G35" s="66">
        <v>33.199</v>
      </c>
      <c r="H35" s="66">
        <v>33.581</v>
      </c>
      <c r="I35" s="66">
        <v>33.958</v>
      </c>
      <c r="J35" s="66">
        <v>34.298</v>
      </c>
      <c r="K35" s="66">
        <v>34.665</v>
      </c>
      <c r="L35" s="66">
        <v>35.034</v>
      </c>
      <c r="M35" s="66">
        <v>35.392</v>
      </c>
      <c r="N35" s="66">
        <v>35.678</v>
      </c>
      <c r="O35" s="66">
        <v>36.052</v>
      </c>
      <c r="P35" s="66">
        <v>36.495</v>
      </c>
      <c r="Q35" s="66">
        <v>37.003</v>
      </c>
      <c r="R35" s="66">
        <v>37.54</v>
      </c>
      <c r="S35" s="66">
        <v>37.977</v>
      </c>
      <c r="T35" s="66">
        <v>38.205</v>
      </c>
      <c r="U35" s="66">
        <v>38.846</v>
      </c>
    </row>
    <row r="36" ht="15.75" customHeight="1">
      <c r="A36" s="3" t="s">
        <v>515</v>
      </c>
      <c r="B36" s="66"/>
      <c r="C36" s="66"/>
      <c r="D36" s="66"/>
      <c r="E36" s="66"/>
      <c r="F36" s="66"/>
      <c r="G36" s="66"/>
      <c r="H36" s="66"/>
      <c r="I36" s="66"/>
      <c r="J36" s="66"/>
      <c r="K36" s="66"/>
      <c r="L36" s="66"/>
      <c r="M36" s="66"/>
      <c r="N36" s="66"/>
      <c r="O36" s="66"/>
      <c r="P36" s="66"/>
      <c r="Q36" s="66"/>
      <c r="R36" s="66"/>
      <c r="S36" s="66"/>
      <c r="T36" s="66"/>
      <c r="U36" s="66"/>
    </row>
    <row r="37" ht="15.75" customHeight="1">
      <c r="A37" s="3" t="s">
        <v>115</v>
      </c>
      <c r="B37" s="66">
        <v>3.83</v>
      </c>
      <c r="C37" s="66">
        <v>3.894</v>
      </c>
      <c r="D37" s="66">
        <v>3.961</v>
      </c>
      <c r="E37" s="66">
        <v>4.032</v>
      </c>
      <c r="F37" s="66">
        <v>4.107</v>
      </c>
      <c r="G37" s="66">
        <v>4.185</v>
      </c>
      <c r="H37" s="66">
        <v>4.266</v>
      </c>
      <c r="I37" s="66">
        <v>4.35</v>
      </c>
      <c r="J37" s="66">
        <v>4.419</v>
      </c>
      <c r="K37" s="66">
        <v>4.436</v>
      </c>
      <c r="L37" s="66">
        <v>4.448</v>
      </c>
      <c r="M37" s="66">
        <v>4.464</v>
      </c>
      <c r="N37" s="66">
        <v>4.493</v>
      </c>
      <c r="O37" s="66">
        <v>4.538</v>
      </c>
      <c r="P37" s="66">
        <v>4.596</v>
      </c>
      <c r="Q37" s="66">
        <v>4.666</v>
      </c>
      <c r="R37" s="66">
        <v>4.745</v>
      </c>
      <c r="S37" s="66">
        <v>4.83</v>
      </c>
      <c r="T37" s="66">
        <v>4.92</v>
      </c>
      <c r="U37" s="66">
        <v>5.017</v>
      </c>
    </row>
    <row r="38" ht="15.75" customHeight="1">
      <c r="A38" s="3" t="s">
        <v>116</v>
      </c>
      <c r="B38" s="66">
        <v>9.374</v>
      </c>
      <c r="C38" s="66">
        <v>9.735</v>
      </c>
      <c r="D38" s="66">
        <v>10.097</v>
      </c>
      <c r="E38" s="66">
        <v>10.457</v>
      </c>
      <c r="F38" s="66">
        <v>10.818</v>
      </c>
      <c r="G38" s="66">
        <v>11.184</v>
      </c>
      <c r="H38" s="66">
        <v>11.56</v>
      </c>
      <c r="I38" s="66">
        <v>11.952</v>
      </c>
      <c r="J38" s="66">
        <v>12.361</v>
      </c>
      <c r="K38" s="66">
        <v>12.785</v>
      </c>
      <c r="L38" s="66">
        <v>13.22</v>
      </c>
      <c r="M38" s="66">
        <v>13.664</v>
      </c>
      <c r="N38" s="66">
        <v>14.111</v>
      </c>
      <c r="O38" s="66">
        <v>14.562</v>
      </c>
      <c r="P38" s="66">
        <v>15.017</v>
      </c>
      <c r="Q38" s="66">
        <v>15.478</v>
      </c>
      <c r="R38" s="66">
        <v>15.947</v>
      </c>
      <c r="S38" s="66">
        <v>16.426</v>
      </c>
      <c r="T38" s="66">
        <v>16.915</v>
      </c>
      <c r="U38" s="66">
        <v>17.414</v>
      </c>
    </row>
    <row r="39" ht="15.75" customHeight="1">
      <c r="A39" s="3" t="s">
        <v>516</v>
      </c>
      <c r="B39" s="66"/>
      <c r="C39" s="66"/>
      <c r="D39" s="66"/>
      <c r="E39" s="66"/>
      <c r="F39" s="66"/>
      <c r="G39" s="66"/>
      <c r="H39" s="66"/>
      <c r="I39" s="66"/>
      <c r="J39" s="66"/>
      <c r="K39" s="66"/>
      <c r="L39" s="66"/>
      <c r="M39" s="66"/>
      <c r="N39" s="66"/>
      <c r="O39" s="66"/>
      <c r="P39" s="66"/>
      <c r="Q39" s="66"/>
      <c r="R39" s="66"/>
      <c r="S39" s="66"/>
      <c r="T39" s="66"/>
      <c r="U39" s="66"/>
    </row>
    <row r="40" ht="15.75" customHeight="1">
      <c r="A40" s="3" t="s">
        <v>11</v>
      </c>
      <c r="B40" s="66">
        <v>15.857</v>
      </c>
      <c r="C40" s="66">
        <v>16.022</v>
      </c>
      <c r="D40" s="66">
        <v>16.183</v>
      </c>
      <c r="E40" s="66">
        <v>16.348</v>
      </c>
      <c r="F40" s="66">
        <v>16.518</v>
      </c>
      <c r="G40" s="66">
        <v>16.698</v>
      </c>
      <c r="H40" s="66">
        <v>16.881</v>
      </c>
      <c r="I40" s="66">
        <v>17.064</v>
      </c>
      <c r="J40" s="66">
        <v>17.254</v>
      </c>
      <c r="K40" s="66">
        <v>17.443</v>
      </c>
      <c r="L40" s="66">
        <v>17.612</v>
      </c>
      <c r="M40" s="66">
        <v>17.788</v>
      </c>
      <c r="N40" s="66">
        <v>17.971</v>
      </c>
      <c r="O40" s="66">
        <v>18.167</v>
      </c>
      <c r="P40" s="66">
        <v>18.419</v>
      </c>
      <c r="Q40" s="66">
        <v>18.751</v>
      </c>
      <c r="R40" s="66">
        <v>19.107</v>
      </c>
      <c r="S40" s="66">
        <v>19.458</v>
      </c>
      <c r="T40" s="66">
        <v>19.718</v>
      </c>
      <c r="U40" s="66">
        <v>19.923</v>
      </c>
    </row>
    <row r="41" ht="15.75" customHeight="1">
      <c r="A41" s="3" t="s">
        <v>117</v>
      </c>
      <c r="B41" s="66">
        <v>40.661</v>
      </c>
      <c r="C41" s="66">
        <v>41.166</v>
      </c>
      <c r="D41" s="66">
        <v>41.672</v>
      </c>
      <c r="E41" s="66">
        <v>42.17</v>
      </c>
      <c r="F41" s="66">
        <v>42.659</v>
      </c>
      <c r="G41" s="66">
        <v>43.134</v>
      </c>
      <c r="H41" s="66">
        <v>43.609</v>
      </c>
      <c r="I41" s="66">
        <v>44.086</v>
      </c>
      <c r="J41" s="66">
        <v>44.553</v>
      </c>
      <c r="K41" s="66">
        <v>45.002</v>
      </c>
      <c r="L41" s="66">
        <v>45.435</v>
      </c>
      <c r="M41" s="66">
        <v>45.866</v>
      </c>
      <c r="N41" s="66">
        <v>46.314</v>
      </c>
      <c r="O41" s="66">
        <v>46.83</v>
      </c>
      <c r="P41" s="66">
        <v>47.419</v>
      </c>
      <c r="Q41" s="66">
        <v>48.258</v>
      </c>
      <c r="R41" s="66">
        <v>49.396</v>
      </c>
      <c r="S41" s="66">
        <v>50.372</v>
      </c>
      <c r="T41" s="66">
        <v>51.049</v>
      </c>
      <c r="U41" s="66">
        <v>51.609</v>
      </c>
    </row>
    <row r="42" ht="15.75" customHeight="1">
      <c r="A42" s="3" t="s">
        <v>62</v>
      </c>
      <c r="B42" s="66">
        <v>0.576</v>
      </c>
      <c r="C42" s="66">
        <v>0.59</v>
      </c>
      <c r="D42" s="66">
        <v>0.604</v>
      </c>
      <c r="E42" s="66">
        <v>0.62</v>
      </c>
      <c r="F42" s="66">
        <v>0.636</v>
      </c>
      <c r="G42" s="66">
        <v>0.652</v>
      </c>
      <c r="H42" s="66">
        <v>0.669</v>
      </c>
      <c r="I42" s="66">
        <v>0.687</v>
      </c>
      <c r="J42" s="66">
        <v>0.705</v>
      </c>
      <c r="K42" s="66">
        <v>0.724</v>
      </c>
      <c r="L42" s="66">
        <v>0.744</v>
      </c>
      <c r="M42" s="66">
        <v>0.764</v>
      </c>
      <c r="N42" s="66">
        <v>0.785</v>
      </c>
      <c r="O42" s="66">
        <v>0.806</v>
      </c>
      <c r="P42" s="66">
        <v>0.828</v>
      </c>
      <c r="Q42" s="66">
        <v>0.851</v>
      </c>
      <c r="R42" s="66">
        <v>0.874</v>
      </c>
      <c r="S42" s="66">
        <v>0.897</v>
      </c>
      <c r="T42" s="66">
        <v>0.921</v>
      </c>
      <c r="U42" s="66">
        <v>0.955</v>
      </c>
    </row>
    <row r="43" ht="15.75" customHeight="1">
      <c r="A43" s="3" t="s">
        <v>118</v>
      </c>
      <c r="B43" s="66">
        <v>3.077</v>
      </c>
      <c r="C43" s="66">
        <v>3.154</v>
      </c>
      <c r="D43" s="66">
        <v>3.233</v>
      </c>
      <c r="E43" s="66">
        <v>3.313</v>
      </c>
      <c r="F43" s="66">
        <v>3.396</v>
      </c>
      <c r="G43" s="66">
        <v>3.481</v>
      </c>
      <c r="H43" s="66">
        <v>3.568</v>
      </c>
      <c r="I43" s="66">
        <v>3.657</v>
      </c>
      <c r="J43" s="66">
        <v>3.749</v>
      </c>
      <c r="K43" s="66">
        <v>3.843</v>
      </c>
      <c r="L43" s="66">
        <v>3.939</v>
      </c>
      <c r="M43" s="66">
        <v>4.037</v>
      </c>
      <c r="N43" s="66">
        <v>4.138</v>
      </c>
      <c r="O43" s="66">
        <v>4.241</v>
      </c>
      <c r="P43" s="66">
        <v>4.347</v>
      </c>
      <c r="Q43" s="66">
        <v>4.456</v>
      </c>
      <c r="R43" s="66">
        <v>4.568</v>
      </c>
      <c r="S43" s="66">
        <v>4.682</v>
      </c>
      <c r="T43" s="66">
        <v>4.799</v>
      </c>
      <c r="U43" s="66">
        <v>4.919</v>
      </c>
    </row>
    <row r="44" ht="15.75" customHeight="1">
      <c r="A44" s="3" t="s">
        <v>119</v>
      </c>
      <c r="B44" s="66">
        <v>52.602</v>
      </c>
      <c r="C44" s="66">
        <v>54.315</v>
      </c>
      <c r="D44" s="66">
        <v>56.09</v>
      </c>
      <c r="E44" s="66">
        <v>57.927</v>
      </c>
      <c r="F44" s="66">
        <v>59.835</v>
      </c>
      <c r="G44" s="66">
        <v>61.809</v>
      </c>
      <c r="H44" s="66">
        <v>63.845</v>
      </c>
      <c r="I44" s="66">
        <v>65.939</v>
      </c>
      <c r="J44" s="66">
        <v>68.087</v>
      </c>
      <c r="K44" s="66">
        <v>70.291</v>
      </c>
      <c r="L44" s="66">
        <v>72.553</v>
      </c>
      <c r="M44" s="66">
        <v>74.877</v>
      </c>
      <c r="N44" s="66">
        <v>77.267</v>
      </c>
      <c r="O44" s="66">
        <v>79.801</v>
      </c>
      <c r="P44" s="66">
        <v>82.417</v>
      </c>
      <c r="Q44" s="66">
        <v>85.12</v>
      </c>
      <c r="R44" s="66">
        <v>87.911</v>
      </c>
      <c r="S44" s="66">
        <v>90.794</v>
      </c>
      <c r="T44" s="66">
        <v>93.751</v>
      </c>
      <c r="U44" s="66">
        <v>96.801</v>
      </c>
    </row>
    <row r="45" ht="15.75" customHeight="1">
      <c r="A45" s="3" t="s">
        <v>120</v>
      </c>
      <c r="B45" s="66">
        <v>4.086</v>
      </c>
      <c r="C45" s="66">
        <v>4.152</v>
      </c>
      <c r="D45" s="66">
        <v>4.215</v>
      </c>
      <c r="E45" s="66">
        <v>4.279</v>
      </c>
      <c r="F45" s="66">
        <v>4.34</v>
      </c>
      <c r="G45" s="66">
        <v>4.404</v>
      </c>
      <c r="H45" s="66">
        <v>4.469</v>
      </c>
      <c r="I45" s="66">
        <v>4.554</v>
      </c>
      <c r="J45" s="66">
        <v>4.613</v>
      </c>
      <c r="K45" s="66">
        <v>4.673</v>
      </c>
      <c r="L45" s="66">
        <v>4.733</v>
      </c>
      <c r="M45" s="66">
        <v>4.793</v>
      </c>
      <c r="N45" s="66">
        <v>4.851</v>
      </c>
      <c r="O45" s="66">
        <v>4.909</v>
      </c>
      <c r="P45" s="66">
        <v>4.966</v>
      </c>
      <c r="Q45" s="66">
        <v>5.022</v>
      </c>
      <c r="R45" s="66">
        <v>5.075</v>
      </c>
      <c r="S45" s="66">
        <v>5.128</v>
      </c>
      <c r="T45" s="66">
        <v>5.18</v>
      </c>
      <c r="U45" s="66">
        <v>5.229</v>
      </c>
    </row>
    <row r="46" ht="15.75" customHeight="1">
      <c r="A46" s="3" t="s">
        <v>121</v>
      </c>
      <c r="B46" s="66">
        <v>17.425</v>
      </c>
      <c r="C46" s="66">
        <v>17.878</v>
      </c>
      <c r="D46" s="66">
        <v>18.343</v>
      </c>
      <c r="E46" s="66">
        <v>18.82</v>
      </c>
      <c r="F46" s="66">
        <v>19.309</v>
      </c>
      <c r="G46" s="66">
        <v>19.811</v>
      </c>
      <c r="H46" s="66">
        <v>20.327</v>
      </c>
      <c r="I46" s="66">
        <v>20.855</v>
      </c>
      <c r="J46" s="66">
        <v>21.397</v>
      </c>
      <c r="K46" s="66">
        <v>21.954</v>
      </c>
      <c r="L46" s="66">
        <v>22.524</v>
      </c>
      <c r="M46" s="66">
        <v>23.11</v>
      </c>
      <c r="N46" s="66">
        <v>23.711</v>
      </c>
      <c r="O46" s="66">
        <v>24.327</v>
      </c>
      <c r="P46" s="66">
        <v>24.96</v>
      </c>
      <c r="Q46" s="66">
        <v>25.609</v>
      </c>
      <c r="R46" s="66">
        <v>26.275</v>
      </c>
      <c r="S46" s="66">
        <v>26.958</v>
      </c>
      <c r="T46" s="66">
        <v>27.659</v>
      </c>
      <c r="U46" s="66">
        <v>28.378</v>
      </c>
    </row>
    <row r="47" ht="15.75" customHeight="1">
      <c r="A47" s="3" t="s">
        <v>122</v>
      </c>
      <c r="B47" s="66">
        <v>4.303</v>
      </c>
      <c r="C47" s="66">
        <v>4.305</v>
      </c>
      <c r="D47" s="66">
        <v>4.31</v>
      </c>
      <c r="E47" s="66">
        <v>4.311</v>
      </c>
      <c r="F47" s="66">
        <v>4.31</v>
      </c>
      <c r="G47" s="66">
        <v>4.31</v>
      </c>
      <c r="H47" s="66">
        <v>4.305</v>
      </c>
      <c r="I47" s="66">
        <v>4.295</v>
      </c>
      <c r="J47" s="66">
        <v>4.281</v>
      </c>
      <c r="K47" s="66">
        <v>4.268</v>
      </c>
      <c r="L47" s="66">
        <v>4.256</v>
      </c>
      <c r="M47" s="66">
        <v>4.238</v>
      </c>
      <c r="N47" s="66">
        <v>4.204</v>
      </c>
      <c r="O47" s="66">
        <v>4.174</v>
      </c>
      <c r="P47" s="66">
        <v>4.125</v>
      </c>
      <c r="Q47" s="66">
        <v>4.088</v>
      </c>
      <c r="R47" s="66">
        <v>4.065</v>
      </c>
      <c r="S47" s="66">
        <v>4.048</v>
      </c>
      <c r="T47" s="66">
        <v>3.879</v>
      </c>
      <c r="U47" s="66">
        <v>3.854</v>
      </c>
    </row>
    <row r="48" ht="15.75" customHeight="1">
      <c r="A48" s="3" t="s">
        <v>56</v>
      </c>
      <c r="B48" s="66">
        <v>11.199217</v>
      </c>
      <c r="C48" s="66">
        <v>11.225294</v>
      </c>
      <c r="D48" s="66">
        <v>11.246114</v>
      </c>
      <c r="E48" s="66">
        <v>11.26063</v>
      </c>
      <c r="F48" s="66">
        <v>11.269887</v>
      </c>
      <c r="G48" s="66">
        <v>11.276609</v>
      </c>
      <c r="H48" s="66">
        <v>11.283185</v>
      </c>
      <c r="I48" s="66">
        <v>11.290417</v>
      </c>
      <c r="J48" s="66">
        <v>11.29871</v>
      </c>
      <c r="K48" s="66">
        <v>11.30929</v>
      </c>
      <c r="L48" s="66">
        <v>11.321579</v>
      </c>
      <c r="M48" s="66">
        <v>11.332026</v>
      </c>
      <c r="N48" s="66">
        <v>11.339894</v>
      </c>
      <c r="O48" s="66">
        <v>11.342012</v>
      </c>
      <c r="P48" s="66">
        <v>11.336405</v>
      </c>
      <c r="Q48" s="66">
        <v>11.328244</v>
      </c>
      <c r="R48" s="66">
        <v>11.316697</v>
      </c>
      <c r="S48" s="66">
        <v>11.300698</v>
      </c>
      <c r="T48" s="66">
        <v>11.256372</v>
      </c>
      <c r="U48" s="66">
        <v>11.212191</v>
      </c>
      <c r="V48" s="65"/>
    </row>
    <row r="49" ht="15.75" customHeight="1">
      <c r="A49" s="3" t="s">
        <v>518</v>
      </c>
    </row>
    <row r="50" ht="15.75" customHeight="1">
      <c r="A50" s="3" t="s">
        <v>123</v>
      </c>
      <c r="B50" s="66">
        <v>10.193</v>
      </c>
      <c r="C50" s="66">
        <v>10.195</v>
      </c>
      <c r="D50" s="66">
        <v>10.199</v>
      </c>
      <c r="E50" s="66">
        <v>10.224</v>
      </c>
      <c r="F50" s="66">
        <v>10.254</v>
      </c>
      <c r="G50" s="66">
        <v>10.343</v>
      </c>
      <c r="H50" s="66">
        <v>10.426</v>
      </c>
      <c r="I50" s="66">
        <v>10.462</v>
      </c>
      <c r="J50" s="66">
        <v>10.487</v>
      </c>
      <c r="K50" s="66">
        <v>10.505</v>
      </c>
      <c r="L50" s="66">
        <v>10.516</v>
      </c>
      <c r="M50" s="66">
        <v>10.512</v>
      </c>
      <c r="N50" s="66">
        <v>10.538</v>
      </c>
      <c r="O50" s="66">
        <v>10.554</v>
      </c>
      <c r="P50" s="66">
        <v>10.579</v>
      </c>
      <c r="Q50" s="66">
        <v>10.61</v>
      </c>
      <c r="R50" s="66">
        <v>10.65</v>
      </c>
      <c r="S50" s="66">
        <v>10.694</v>
      </c>
      <c r="T50" s="66">
        <v>10.702</v>
      </c>
      <c r="U50" s="66">
        <v>10.517</v>
      </c>
    </row>
    <row r="51" ht="15.75" customHeight="1">
      <c r="A51" s="3" t="s">
        <v>124</v>
      </c>
      <c r="B51" s="66">
        <v>5.384</v>
      </c>
      <c r="C51" s="66">
        <v>5.398</v>
      </c>
      <c r="D51" s="66">
        <v>5.411</v>
      </c>
      <c r="E51" s="66">
        <v>5.427</v>
      </c>
      <c r="F51" s="66">
        <v>5.447</v>
      </c>
      <c r="G51" s="66">
        <v>5.476</v>
      </c>
      <c r="H51" s="66">
        <v>5.511</v>
      </c>
      <c r="I51" s="66">
        <v>5.535</v>
      </c>
      <c r="J51" s="66">
        <v>5.561</v>
      </c>
      <c r="K51" s="66">
        <v>5.581</v>
      </c>
      <c r="L51" s="66">
        <v>5.603</v>
      </c>
      <c r="M51" s="66">
        <v>5.627</v>
      </c>
      <c r="N51" s="66">
        <v>5.66</v>
      </c>
      <c r="O51" s="66">
        <v>5.707</v>
      </c>
      <c r="P51" s="66">
        <v>5.749</v>
      </c>
      <c r="Q51" s="66">
        <v>5.781</v>
      </c>
      <c r="R51" s="66">
        <v>5.806</v>
      </c>
      <c r="S51" s="66">
        <v>5.823</v>
      </c>
      <c r="T51" s="66">
        <v>5.84</v>
      </c>
      <c r="U51" s="66">
        <v>5.873</v>
      </c>
    </row>
    <row r="52" ht="15.75" customHeight="1">
      <c r="A52" s="3" t="s">
        <v>125</v>
      </c>
      <c r="B52" s="66">
        <v>0.76</v>
      </c>
      <c r="C52" s="66">
        <v>0.772</v>
      </c>
      <c r="D52" s="66">
        <v>0.783</v>
      </c>
      <c r="E52" s="66">
        <v>0.795</v>
      </c>
      <c r="F52" s="66">
        <v>0.805</v>
      </c>
      <c r="G52" s="66">
        <v>0.816</v>
      </c>
      <c r="H52" s="66">
        <v>0.828</v>
      </c>
      <c r="I52" s="66">
        <v>0.84</v>
      </c>
      <c r="J52" s="66">
        <v>0.854</v>
      </c>
      <c r="K52" s="66">
        <v>0.868</v>
      </c>
      <c r="L52" s="66">
        <v>0.883</v>
      </c>
      <c r="M52" s="66">
        <v>0.899</v>
      </c>
      <c r="N52" s="66">
        <v>0.914</v>
      </c>
      <c r="O52" s="66">
        <v>0.929</v>
      </c>
      <c r="P52" s="66">
        <v>0.944</v>
      </c>
      <c r="Q52" s="66">
        <v>0.959</v>
      </c>
      <c r="R52" s="66">
        <v>0.974</v>
      </c>
      <c r="S52" s="66">
        <v>0.988</v>
      </c>
      <c r="T52" s="66">
        <v>1.002</v>
      </c>
      <c r="U52" s="66">
        <v>1.016</v>
      </c>
    </row>
    <row r="53" ht="15.75" customHeight="1">
      <c r="A53" s="3" t="s">
        <v>126</v>
      </c>
      <c r="B53" s="66">
        <v>0.071</v>
      </c>
      <c r="C53" s="66">
        <v>0.071</v>
      </c>
      <c r="D53" s="66">
        <v>0.071</v>
      </c>
      <c r="E53" s="66">
        <v>0.071</v>
      </c>
      <c r="F53" s="66">
        <v>0.071</v>
      </c>
      <c r="G53" s="66">
        <v>0.071</v>
      </c>
      <c r="H53" s="66">
        <v>0.071</v>
      </c>
      <c r="I53" s="66">
        <v>0.071</v>
      </c>
      <c r="J53" s="66">
        <v>0.07</v>
      </c>
      <c r="K53" s="66">
        <v>0.069</v>
      </c>
      <c r="L53" s="66">
        <v>0.07</v>
      </c>
      <c r="M53" s="66">
        <v>0.07</v>
      </c>
      <c r="N53" s="66">
        <v>0.071</v>
      </c>
      <c r="O53" s="66">
        <v>0.071</v>
      </c>
      <c r="P53" s="66">
        <v>0.069</v>
      </c>
      <c r="Q53" s="66">
        <v>0.07</v>
      </c>
      <c r="R53" s="66">
        <v>0.072</v>
      </c>
      <c r="S53" s="66">
        <v>0.073</v>
      </c>
      <c r="T53" s="66">
        <v>0.074</v>
      </c>
      <c r="U53" s="66">
        <v>0.074</v>
      </c>
    </row>
    <row r="54" ht="15.75" customHeight="1">
      <c r="A54" s="3" t="s">
        <v>127</v>
      </c>
      <c r="B54" s="66">
        <v>8.745</v>
      </c>
      <c r="C54" s="66">
        <v>8.858</v>
      </c>
      <c r="D54" s="66">
        <v>8.968</v>
      </c>
      <c r="E54" s="66">
        <v>9.071</v>
      </c>
      <c r="F54" s="66">
        <v>9.174</v>
      </c>
      <c r="G54" s="66">
        <v>9.28</v>
      </c>
      <c r="H54" s="66">
        <v>9.38</v>
      </c>
      <c r="I54" s="66">
        <v>9.479</v>
      </c>
      <c r="J54" s="66">
        <v>9.58</v>
      </c>
      <c r="K54" s="66">
        <v>9.681</v>
      </c>
      <c r="L54" s="66">
        <v>9.785</v>
      </c>
      <c r="M54" s="66">
        <v>9.883</v>
      </c>
      <c r="N54" s="66">
        <v>9.98</v>
      </c>
      <c r="O54" s="66">
        <v>10.075</v>
      </c>
      <c r="P54" s="66">
        <v>10.169</v>
      </c>
      <c r="Q54" s="66">
        <v>10.266</v>
      </c>
      <c r="R54" s="66">
        <v>10.358</v>
      </c>
      <c r="S54" s="66">
        <v>10.448</v>
      </c>
      <c r="T54" s="66">
        <v>10.54</v>
      </c>
      <c r="U54" s="66">
        <v>10.632</v>
      </c>
    </row>
    <row r="55" ht="15.75" customHeight="1">
      <c r="A55" s="3" t="s">
        <v>128</v>
      </c>
      <c r="B55" s="66">
        <v>13.32</v>
      </c>
      <c r="C55" s="66">
        <v>13.552</v>
      </c>
      <c r="D55" s="66">
        <v>13.721</v>
      </c>
      <c r="E55" s="66">
        <v>13.965</v>
      </c>
      <c r="F55" s="66">
        <v>14.215</v>
      </c>
      <c r="G55" s="66">
        <v>14.473</v>
      </c>
      <c r="H55" s="66">
        <v>14.738</v>
      </c>
      <c r="I55" s="66">
        <v>15.012</v>
      </c>
      <c r="J55" s="66">
        <v>15.266</v>
      </c>
      <c r="K55" s="66">
        <v>15.521</v>
      </c>
      <c r="L55" s="66">
        <v>15.775</v>
      </c>
      <c r="M55" s="66">
        <v>16.027</v>
      </c>
      <c r="N55" s="66">
        <v>16.279</v>
      </c>
      <c r="O55" s="66">
        <v>16.529</v>
      </c>
      <c r="P55" s="66">
        <v>16.777</v>
      </c>
      <c r="Q55" s="66">
        <v>17.023</v>
      </c>
      <c r="R55" s="66">
        <v>17.268</v>
      </c>
      <c r="S55" s="66">
        <v>17.511</v>
      </c>
      <c r="T55" s="66">
        <v>17.757</v>
      </c>
      <c r="U55" s="66">
        <v>18.006</v>
      </c>
    </row>
    <row r="56" ht="15.75" customHeight="1">
      <c r="A56" s="3" t="s">
        <v>12</v>
      </c>
      <c r="B56" s="66">
        <v>68.0</v>
      </c>
      <c r="C56" s="66">
        <v>69.3</v>
      </c>
      <c r="D56" s="66">
        <v>70.7</v>
      </c>
      <c r="E56" s="66">
        <v>72.2</v>
      </c>
      <c r="F56" s="66">
        <v>73.6</v>
      </c>
      <c r="G56" s="66">
        <v>75.2</v>
      </c>
      <c r="H56" s="66">
        <v>76.9</v>
      </c>
      <c r="I56" s="66">
        <v>78.7</v>
      </c>
      <c r="J56" s="66">
        <v>80.5</v>
      </c>
      <c r="K56" s="66">
        <v>82.5</v>
      </c>
      <c r="L56" s="66">
        <v>84.6</v>
      </c>
      <c r="M56" s="66">
        <v>86.8</v>
      </c>
      <c r="N56" s="66">
        <v>89.0</v>
      </c>
      <c r="O56" s="66">
        <v>91.0</v>
      </c>
      <c r="P56" s="66">
        <v>95.2</v>
      </c>
      <c r="Q56" s="66">
        <v>97.1</v>
      </c>
      <c r="R56" s="66">
        <v>98.9</v>
      </c>
      <c r="S56" s="66">
        <v>100.6</v>
      </c>
      <c r="T56" s="66">
        <v>102.1</v>
      </c>
      <c r="U56" s="66">
        <v>104.142</v>
      </c>
    </row>
    <row r="57" ht="15.75" customHeight="1">
      <c r="A57" s="3" t="s">
        <v>129</v>
      </c>
      <c r="B57" s="66">
        <v>6.027</v>
      </c>
      <c r="C57" s="66">
        <v>6.036</v>
      </c>
      <c r="D57" s="66">
        <v>6.038</v>
      </c>
      <c r="E57" s="66">
        <v>6.034</v>
      </c>
      <c r="F57" s="66">
        <v>6.044</v>
      </c>
      <c r="G57" s="66">
        <v>6.068</v>
      </c>
      <c r="H57" s="66">
        <v>6.091</v>
      </c>
      <c r="I57" s="66">
        <v>6.114</v>
      </c>
      <c r="J57" s="66">
        <v>6.137</v>
      </c>
      <c r="K57" s="66">
        <v>6.161</v>
      </c>
      <c r="L57" s="66">
        <v>6.186</v>
      </c>
      <c r="M57" s="66">
        <v>6.21</v>
      </c>
      <c r="N57" s="66">
        <v>6.231</v>
      </c>
      <c r="O57" s="66">
        <v>6.251</v>
      </c>
      <c r="P57" s="66">
        <v>6.267</v>
      </c>
      <c r="Q57" s="66">
        <v>6.276</v>
      </c>
      <c r="R57" s="66">
        <v>6.28</v>
      </c>
      <c r="S57" s="66">
        <v>6.293</v>
      </c>
      <c r="T57" s="66">
        <v>6.314</v>
      </c>
      <c r="U57" s="66">
        <v>6.336</v>
      </c>
    </row>
    <row r="58" ht="15.75" customHeight="1">
      <c r="A58" s="3" t="s">
        <v>130</v>
      </c>
      <c r="B58" s="66">
        <v>0.695</v>
      </c>
      <c r="C58" s="66">
        <v>0.725</v>
      </c>
      <c r="D58" s="66">
        <v>0.757</v>
      </c>
      <c r="E58" s="66">
        <v>0.792</v>
      </c>
      <c r="F58" s="66">
        <v>0.829</v>
      </c>
      <c r="G58" s="66">
        <v>0.868</v>
      </c>
      <c r="H58" s="66">
        <v>0.909</v>
      </c>
      <c r="I58" s="66">
        <v>0.951</v>
      </c>
      <c r="J58" s="66">
        <v>0.994</v>
      </c>
      <c r="K58" s="66">
        <v>1.039</v>
      </c>
      <c r="L58" s="66">
        <v>1.084</v>
      </c>
      <c r="M58" s="66">
        <v>1.129</v>
      </c>
      <c r="N58" s="66">
        <v>1.175</v>
      </c>
      <c r="O58" s="66">
        <v>1.221</v>
      </c>
      <c r="P58" s="66">
        <v>1.268</v>
      </c>
      <c r="Q58" s="66">
        <v>1.314</v>
      </c>
      <c r="R58" s="66">
        <v>1.36</v>
      </c>
      <c r="S58" s="66">
        <v>1.406</v>
      </c>
      <c r="T58" s="66">
        <v>1.452</v>
      </c>
      <c r="U58" s="66">
        <v>1.498</v>
      </c>
    </row>
    <row r="59" ht="15.75" customHeight="1">
      <c r="A59" s="3" t="s">
        <v>131</v>
      </c>
      <c r="B59" s="66">
        <v>2.601</v>
      </c>
      <c r="C59" s="66">
        <v>2.72</v>
      </c>
      <c r="D59" s="66">
        <v>2.827</v>
      </c>
      <c r="E59" s="66">
        <v>2.918</v>
      </c>
      <c r="F59" s="66">
        <v>2.997</v>
      </c>
      <c r="G59" s="66">
        <v>3.063</v>
      </c>
      <c r="H59" s="66">
        <v>3.12</v>
      </c>
      <c r="I59" s="66">
        <v>3.17</v>
      </c>
      <c r="J59" s="66">
        <v>3.214</v>
      </c>
      <c r="K59" s="66">
        <v>3.25</v>
      </c>
      <c r="L59" s="66">
        <v>3.281</v>
      </c>
      <c r="M59" s="66">
        <v>3.311</v>
      </c>
      <c r="N59" s="66">
        <v>3.343</v>
      </c>
      <c r="O59" s="66">
        <v>3.377</v>
      </c>
      <c r="P59" s="66">
        <v>3.413</v>
      </c>
      <c r="Q59" s="66">
        <v>3.453</v>
      </c>
      <c r="R59" s="66">
        <v>3.497</v>
      </c>
      <c r="S59" s="66">
        <v>3.546</v>
      </c>
      <c r="T59" s="66">
        <v>3.601</v>
      </c>
      <c r="U59" s="66">
        <v>3.662</v>
      </c>
    </row>
    <row r="60" ht="15.75" customHeight="1">
      <c r="A60" s="3" t="s">
        <v>132</v>
      </c>
      <c r="B60" s="66">
        <v>0.983</v>
      </c>
      <c r="C60" s="66">
        <v>0.992</v>
      </c>
      <c r="D60" s="66">
        <v>1.001</v>
      </c>
      <c r="E60" s="66">
        <v>1.01</v>
      </c>
      <c r="F60" s="66">
        <v>1.018</v>
      </c>
      <c r="G60" s="66">
        <v>1.026</v>
      </c>
      <c r="H60" s="66">
        <v>1.033</v>
      </c>
      <c r="I60" s="66">
        <v>1.041</v>
      </c>
      <c r="J60" s="66">
        <v>1.048</v>
      </c>
      <c r="K60" s="66">
        <v>1.056</v>
      </c>
      <c r="L60" s="66">
        <v>1.063</v>
      </c>
      <c r="M60" s="66">
        <v>1.071</v>
      </c>
      <c r="N60" s="66">
        <v>1.078</v>
      </c>
      <c r="O60" s="66">
        <v>1.086</v>
      </c>
      <c r="P60" s="66">
        <v>1.093</v>
      </c>
      <c r="Q60" s="66">
        <v>1.104</v>
      </c>
      <c r="R60" s="66">
        <v>1.115</v>
      </c>
      <c r="S60" s="66">
        <v>1.127</v>
      </c>
      <c r="T60" s="66">
        <v>1.139</v>
      </c>
      <c r="U60" s="66">
        <v>1.151</v>
      </c>
    </row>
    <row r="61" ht="15.75" customHeight="1">
      <c r="A61" s="3" t="s">
        <v>75</v>
      </c>
      <c r="B61" s="66">
        <v>64.835</v>
      </c>
      <c r="C61" s="66">
        <v>66.521</v>
      </c>
      <c r="D61" s="66">
        <v>68.25</v>
      </c>
      <c r="E61" s="66">
        <v>70.025</v>
      </c>
      <c r="F61" s="66">
        <v>72.421</v>
      </c>
      <c r="G61" s="66">
        <v>74.879</v>
      </c>
      <c r="H61" s="66">
        <v>76.826</v>
      </c>
      <c r="I61" s="66">
        <v>78.824</v>
      </c>
      <c r="J61" s="66">
        <v>80.7</v>
      </c>
      <c r="K61" s="66">
        <v>82.7</v>
      </c>
      <c r="L61" s="66">
        <v>84.8</v>
      </c>
      <c r="M61" s="66">
        <v>87.0</v>
      </c>
      <c r="N61" s="66">
        <v>89.1</v>
      </c>
      <c r="O61" s="66">
        <v>91.2</v>
      </c>
      <c r="P61" s="66">
        <v>93.4</v>
      </c>
      <c r="Q61" s="66">
        <v>95.5</v>
      </c>
      <c r="R61" s="66">
        <v>97.6</v>
      </c>
      <c r="S61" s="66">
        <v>99.7</v>
      </c>
      <c r="T61" s="66">
        <v>101.9</v>
      </c>
      <c r="U61" s="66">
        <v>104.082</v>
      </c>
    </row>
    <row r="62" ht="15.75" customHeight="1">
      <c r="A62" s="3" t="s">
        <v>13</v>
      </c>
      <c r="B62" s="66">
        <v>328.877</v>
      </c>
      <c r="C62" s="66">
        <v>330.619</v>
      </c>
      <c r="D62" s="66">
        <v>332.451</v>
      </c>
      <c r="E62" s="66">
        <v>333.996</v>
      </c>
      <c r="F62" s="66">
        <v>335.515</v>
      </c>
      <c r="G62" s="66">
        <v>337.407</v>
      </c>
      <c r="H62" s="66">
        <v>338.775</v>
      </c>
      <c r="I62" s="66">
        <v>339.561</v>
      </c>
      <c r="J62" s="66">
        <v>338.854</v>
      </c>
      <c r="K62" s="66">
        <v>339.557</v>
      </c>
      <c r="L62" s="66">
        <v>340.301</v>
      </c>
      <c r="M62" s="66">
        <v>342.002</v>
      </c>
      <c r="N62" s="66">
        <v>342.766</v>
      </c>
      <c r="O62" s="66">
        <v>343.962</v>
      </c>
      <c r="P62" s="66">
        <v>344.666</v>
      </c>
      <c r="Q62" s="66">
        <v>345.341</v>
      </c>
      <c r="R62" s="66">
        <v>345.589</v>
      </c>
      <c r="S62" s="66">
        <v>346.457</v>
      </c>
      <c r="T62" s="66">
        <v>346.44</v>
      </c>
      <c r="U62" s="66">
        <v>346.66</v>
      </c>
    </row>
    <row r="63" ht="15.75" customHeight="1">
      <c r="A63" s="3" t="s">
        <v>519</v>
      </c>
      <c r="B63" s="66"/>
      <c r="C63" s="66"/>
      <c r="D63" s="66"/>
      <c r="E63" s="66"/>
      <c r="F63" s="66"/>
      <c r="G63" s="66"/>
      <c r="H63" s="66"/>
      <c r="I63" s="66"/>
      <c r="J63" s="66"/>
      <c r="K63" s="66"/>
      <c r="L63" s="66"/>
      <c r="M63" s="66"/>
      <c r="N63" s="66"/>
      <c r="O63" s="66"/>
      <c r="P63" s="66"/>
      <c r="Q63" s="66"/>
      <c r="R63" s="66"/>
      <c r="S63" s="66"/>
      <c r="T63" s="66"/>
      <c r="U63" s="66"/>
    </row>
    <row r="64" ht="15.75" customHeight="1">
      <c r="A64" s="3" t="s">
        <v>133</v>
      </c>
      <c r="B64" s="66">
        <v>0.815</v>
      </c>
      <c r="C64" s="66">
        <v>0.82</v>
      </c>
      <c r="D64" s="66">
        <v>0.826</v>
      </c>
      <c r="E64" s="66">
        <v>0.832</v>
      </c>
      <c r="F64" s="66">
        <v>0.837</v>
      </c>
      <c r="G64" s="66">
        <v>0.841</v>
      </c>
      <c r="H64" s="66">
        <v>0.845</v>
      </c>
      <c r="I64" s="66">
        <v>0.849</v>
      </c>
      <c r="J64" s="66">
        <v>0.853</v>
      </c>
      <c r="K64" s="66">
        <v>0.858</v>
      </c>
      <c r="L64" s="66">
        <v>0.862</v>
      </c>
      <c r="M64" s="66">
        <v>0.866</v>
      </c>
      <c r="N64" s="66">
        <v>0.869</v>
      </c>
      <c r="O64" s="66">
        <v>0.877</v>
      </c>
      <c r="P64" s="66">
        <v>0.885</v>
      </c>
      <c r="Q64" s="66">
        <v>0.89</v>
      </c>
      <c r="R64" s="66">
        <v>0.895</v>
      </c>
      <c r="S64" s="66">
        <v>0.9</v>
      </c>
      <c r="T64" s="66">
        <v>0.905</v>
      </c>
      <c r="U64" s="66">
        <v>0.91</v>
      </c>
    </row>
    <row r="65" ht="15.75" customHeight="1">
      <c r="A65" s="3" t="s">
        <v>520</v>
      </c>
      <c r="B65" s="66"/>
      <c r="C65" s="66"/>
      <c r="D65" s="66"/>
      <c r="E65" s="66"/>
      <c r="F65" s="66"/>
      <c r="G65" s="66"/>
      <c r="H65" s="66"/>
      <c r="I65" s="66"/>
      <c r="J65" s="66"/>
      <c r="K65" s="66"/>
      <c r="L65" s="66"/>
      <c r="M65" s="66"/>
      <c r="N65" s="66"/>
      <c r="O65" s="66"/>
      <c r="P65" s="66"/>
      <c r="Q65" s="66"/>
      <c r="R65" s="66"/>
      <c r="S65" s="66"/>
      <c r="T65" s="66"/>
      <c r="U65" s="66"/>
    </row>
    <row r="66" ht="15.75" customHeight="1">
      <c r="A66" s="3" t="s">
        <v>134</v>
      </c>
      <c r="B66" s="66">
        <v>1.298</v>
      </c>
      <c r="C66" s="66">
        <v>1.33</v>
      </c>
      <c r="D66" s="66">
        <v>1.364</v>
      </c>
      <c r="E66" s="66">
        <v>1.398</v>
      </c>
      <c r="F66" s="66">
        <v>1.44</v>
      </c>
      <c r="G66" s="66">
        <v>1.494</v>
      </c>
      <c r="H66" s="66">
        <v>1.551</v>
      </c>
      <c r="I66" s="66">
        <v>1.61</v>
      </c>
      <c r="J66" s="66">
        <v>1.671</v>
      </c>
      <c r="K66" s="66">
        <v>1.735</v>
      </c>
      <c r="L66" s="66">
        <v>1.803</v>
      </c>
      <c r="M66" s="66">
        <v>1.868</v>
      </c>
      <c r="N66" s="66">
        <v>1.93</v>
      </c>
      <c r="O66" s="66">
        <v>1.98</v>
      </c>
      <c r="P66" s="66">
        <v>2.025</v>
      </c>
      <c r="Q66" s="66">
        <v>2.053</v>
      </c>
      <c r="R66" s="66">
        <v>2.08</v>
      </c>
      <c r="S66" s="66">
        <v>2.108</v>
      </c>
      <c r="T66" s="66">
        <v>2.135</v>
      </c>
      <c r="U66" s="66">
        <v>2.161</v>
      </c>
    </row>
    <row r="67" ht="15.75" customHeight="1">
      <c r="A67" s="3" t="s">
        <v>135</v>
      </c>
      <c r="B67" s="66">
        <v>1.45</v>
      </c>
      <c r="C67" s="66">
        <v>1.497</v>
      </c>
      <c r="D67" s="66">
        <v>1.544</v>
      </c>
      <c r="E67" s="66">
        <v>1.591</v>
      </c>
      <c r="F67" s="66">
        <v>1.64</v>
      </c>
      <c r="G67" s="66">
        <v>1.689</v>
      </c>
      <c r="H67" s="66">
        <v>1.74</v>
      </c>
      <c r="I67" s="66">
        <v>1.793</v>
      </c>
      <c r="J67" s="66">
        <v>1.848</v>
      </c>
      <c r="K67" s="66">
        <v>1.905</v>
      </c>
      <c r="L67" s="66">
        <v>1.964</v>
      </c>
      <c r="M67" s="66">
        <v>2.024</v>
      </c>
      <c r="N67" s="66">
        <v>2.086</v>
      </c>
      <c r="O67" s="66">
        <v>2.149</v>
      </c>
      <c r="P67" s="66">
        <v>2.214</v>
      </c>
      <c r="Q67" s="66">
        <v>2.28</v>
      </c>
      <c r="R67" s="66">
        <v>2.349</v>
      </c>
      <c r="S67" s="66">
        <v>2.419</v>
      </c>
      <c r="T67" s="66">
        <v>2.492</v>
      </c>
      <c r="U67" s="66">
        <v>2.567</v>
      </c>
    </row>
    <row r="68" ht="15.75" customHeight="1">
      <c r="A68" s="3" t="s">
        <v>14</v>
      </c>
      <c r="B68" s="66">
        <v>3.966</v>
      </c>
      <c r="C68" s="66">
        <v>3.938</v>
      </c>
      <c r="D68" s="66">
        <v>3.917</v>
      </c>
      <c r="E68" s="66">
        <v>3.888</v>
      </c>
      <c r="F68" s="66">
        <v>3.873</v>
      </c>
      <c r="G68" s="66">
        <v>3.848</v>
      </c>
      <c r="H68" s="66">
        <v>3.829</v>
      </c>
      <c r="I68" s="66">
        <v>3.8</v>
      </c>
      <c r="J68" s="66">
        <v>3.774</v>
      </c>
      <c r="K68" s="66">
        <v>3.739</v>
      </c>
      <c r="L68" s="66">
        <v>3.718</v>
      </c>
      <c r="M68" s="66">
        <v>3.717</v>
      </c>
      <c r="N68" s="66">
        <v>3.722</v>
      </c>
      <c r="O68" s="66">
        <v>3.729</v>
      </c>
      <c r="P68" s="66">
        <v>3.726</v>
      </c>
      <c r="Q68" s="66">
        <v>3.73</v>
      </c>
      <c r="R68" s="66">
        <v>3.724</v>
      </c>
      <c r="S68" s="66">
        <v>3.717</v>
      </c>
      <c r="T68" s="66">
        <v>3.729</v>
      </c>
      <c r="U68" s="66">
        <v>3.689</v>
      </c>
    </row>
    <row r="69" ht="15.75" customHeight="1">
      <c r="A69" s="3" t="s">
        <v>136</v>
      </c>
      <c r="B69" s="66">
        <v>20.371</v>
      </c>
      <c r="C69" s="66">
        <v>20.859</v>
      </c>
      <c r="D69" s="66">
        <v>21.367</v>
      </c>
      <c r="E69" s="66">
        <v>21.876</v>
      </c>
      <c r="F69" s="66">
        <v>22.388</v>
      </c>
      <c r="G69" s="66">
        <v>22.901</v>
      </c>
      <c r="H69" s="66">
        <v>23.417</v>
      </c>
      <c r="I69" s="66">
        <v>24.659</v>
      </c>
      <c r="J69" s="66">
        <v>25.261</v>
      </c>
      <c r="K69" s="66">
        <v>25.867</v>
      </c>
      <c r="L69" s="66">
        <v>26.479</v>
      </c>
      <c r="M69" s="66">
        <v>27.092</v>
      </c>
      <c r="N69" s="66">
        <v>27.707</v>
      </c>
      <c r="O69" s="66">
        <v>28.324</v>
      </c>
      <c r="P69" s="66">
        <v>28.94</v>
      </c>
      <c r="Q69" s="66">
        <v>29.555</v>
      </c>
      <c r="R69" s="66">
        <v>30.168</v>
      </c>
      <c r="S69" s="66">
        <v>30.779</v>
      </c>
      <c r="T69" s="66">
        <v>31.394</v>
      </c>
      <c r="U69" s="66">
        <v>32.082</v>
      </c>
    </row>
    <row r="70" ht="15.75" customHeight="1">
      <c r="A70" s="3" t="s">
        <v>137</v>
      </c>
      <c r="B70" s="66">
        <v>0.104</v>
      </c>
      <c r="C70" s="66">
        <v>0.104</v>
      </c>
      <c r="D70" s="66">
        <v>0.105</v>
      </c>
      <c r="E70" s="66">
        <v>0.105</v>
      </c>
      <c r="F70" s="66">
        <v>0.105</v>
      </c>
      <c r="G70" s="66">
        <v>0.105</v>
      </c>
      <c r="H70" s="66">
        <v>0.106</v>
      </c>
      <c r="I70" s="66">
        <v>0.106</v>
      </c>
      <c r="J70" s="66">
        <v>0.107</v>
      </c>
      <c r="K70" s="66">
        <v>0.107</v>
      </c>
      <c r="L70" s="66">
        <v>0.108</v>
      </c>
      <c r="M70" s="66">
        <v>0.109</v>
      </c>
      <c r="N70" s="66">
        <v>0.11</v>
      </c>
      <c r="O70" s="66">
        <v>0.11</v>
      </c>
      <c r="P70" s="66">
        <v>0.111</v>
      </c>
      <c r="Q70" s="66">
        <v>0.111</v>
      </c>
      <c r="R70" s="66">
        <v>0.112</v>
      </c>
      <c r="S70" s="66">
        <v>0.113</v>
      </c>
      <c r="T70" s="66">
        <v>0.113</v>
      </c>
      <c r="U70" s="66">
        <v>0.114</v>
      </c>
    </row>
    <row r="71" ht="15.75" customHeight="1">
      <c r="A71" s="3" t="s">
        <v>138</v>
      </c>
      <c r="B71" s="66">
        <v>12.5</v>
      </c>
      <c r="C71" s="66">
        <v>12.797</v>
      </c>
      <c r="D71" s="66">
        <v>13.096</v>
      </c>
      <c r="E71" s="66">
        <v>13.397</v>
      </c>
      <c r="F71" s="66">
        <v>13.7</v>
      </c>
      <c r="G71" s="66">
        <v>14.006</v>
      </c>
      <c r="H71" s="66">
        <v>14.316</v>
      </c>
      <c r="I71" s="66">
        <v>14.63</v>
      </c>
      <c r="J71" s="66">
        <v>14.949</v>
      </c>
      <c r="K71" s="66">
        <v>15.271</v>
      </c>
      <c r="L71" s="66">
        <v>15.596</v>
      </c>
      <c r="M71" s="66">
        <v>15.923</v>
      </c>
      <c r="N71" s="66">
        <v>16.252</v>
      </c>
      <c r="O71" s="66">
        <v>16.583</v>
      </c>
      <c r="P71" s="66">
        <v>16.92</v>
      </c>
      <c r="Q71" s="66">
        <v>17.265</v>
      </c>
      <c r="R71" s="66">
        <v>17.616</v>
      </c>
      <c r="S71" s="66">
        <v>17.974</v>
      </c>
      <c r="T71" s="66">
        <v>18.34</v>
      </c>
      <c r="U71" s="66">
        <v>18.713</v>
      </c>
    </row>
    <row r="72" ht="15.75" customHeight="1">
      <c r="A72" s="3" t="s">
        <v>139</v>
      </c>
      <c r="B72" s="66">
        <v>9.205</v>
      </c>
      <c r="C72" s="66">
        <v>9.38</v>
      </c>
      <c r="D72" s="66">
        <v>9.576</v>
      </c>
      <c r="E72" s="66">
        <v>9.799</v>
      </c>
      <c r="F72" s="66">
        <v>10.047</v>
      </c>
      <c r="G72" s="66">
        <v>10.315</v>
      </c>
      <c r="H72" s="66">
        <v>10.593</v>
      </c>
      <c r="I72" s="66">
        <v>10.876</v>
      </c>
      <c r="J72" s="66">
        <v>11.162</v>
      </c>
      <c r="K72" s="66">
        <v>11.451</v>
      </c>
      <c r="L72" s="66">
        <v>11.745</v>
      </c>
      <c r="M72" s="66">
        <v>12.044</v>
      </c>
      <c r="N72" s="66">
        <v>12.345</v>
      </c>
      <c r="O72" s="66">
        <v>12.654</v>
      </c>
      <c r="P72" s="66">
        <v>12.97</v>
      </c>
      <c r="Q72" s="66">
        <v>13.294</v>
      </c>
      <c r="R72" s="66">
        <v>13.627</v>
      </c>
      <c r="S72" s="66">
        <v>13.967</v>
      </c>
      <c r="T72" s="66">
        <v>14.317</v>
      </c>
      <c r="U72" s="66">
        <v>14.674</v>
      </c>
    </row>
    <row r="73" ht="15.75" customHeight="1">
      <c r="A73" s="3" t="s">
        <v>140</v>
      </c>
      <c r="B73" s="66">
        <v>1.272</v>
      </c>
      <c r="C73" s="66">
        <v>1.299</v>
      </c>
      <c r="D73" s="66">
        <v>1.328</v>
      </c>
      <c r="E73" s="66">
        <v>1.356</v>
      </c>
      <c r="F73" s="66">
        <v>1.386</v>
      </c>
      <c r="G73" s="66">
        <v>1.417</v>
      </c>
      <c r="H73" s="66">
        <v>1.449</v>
      </c>
      <c r="I73" s="66">
        <v>1.46</v>
      </c>
      <c r="J73" s="66">
        <v>1.492</v>
      </c>
      <c r="K73" s="66">
        <v>1.525</v>
      </c>
      <c r="L73" s="66">
        <v>1.559</v>
      </c>
      <c r="M73" s="66">
        <v>1.593</v>
      </c>
      <c r="N73" s="66">
        <v>1.628</v>
      </c>
      <c r="O73" s="66">
        <v>1.664</v>
      </c>
      <c r="P73" s="66">
        <v>1.7</v>
      </c>
      <c r="Q73" s="66">
        <v>1.738</v>
      </c>
      <c r="R73" s="66">
        <v>1.776</v>
      </c>
      <c r="S73" s="66">
        <v>1.815</v>
      </c>
      <c r="T73" s="66">
        <v>1.855</v>
      </c>
      <c r="U73" s="66">
        <v>1.896</v>
      </c>
    </row>
    <row r="74" ht="15.75" customHeight="1">
      <c r="A74" s="3" t="s">
        <v>141</v>
      </c>
      <c r="B74" s="66">
        <v>0.743</v>
      </c>
      <c r="C74" s="66">
        <v>0.742</v>
      </c>
      <c r="D74" s="66">
        <v>0.742</v>
      </c>
      <c r="E74" s="66">
        <v>0.744</v>
      </c>
      <c r="F74" s="66">
        <v>0.746</v>
      </c>
      <c r="G74" s="66">
        <v>0.748</v>
      </c>
      <c r="H74" s="66">
        <v>0.751</v>
      </c>
      <c r="I74" s="66">
        <v>0.753</v>
      </c>
      <c r="J74" s="66">
        <v>0.756</v>
      </c>
      <c r="K74" s="66">
        <v>0.758</v>
      </c>
      <c r="L74" s="66">
        <v>0.761</v>
      </c>
      <c r="M74" s="66">
        <v>0.764</v>
      </c>
      <c r="N74" s="66">
        <v>0.767</v>
      </c>
      <c r="O74" s="66">
        <v>0.773</v>
      </c>
      <c r="P74" s="66">
        <v>0.778</v>
      </c>
      <c r="Q74" s="66">
        <v>0.782</v>
      </c>
      <c r="R74" s="66">
        <v>0.785</v>
      </c>
      <c r="S74" s="66">
        <v>0.787</v>
      </c>
      <c r="T74" s="66">
        <v>0.789</v>
      </c>
      <c r="U74" s="66">
        <v>0.792</v>
      </c>
    </row>
    <row r="75" ht="15.75" customHeight="1">
      <c r="A75" s="3" t="s">
        <v>76</v>
      </c>
      <c r="B75" s="66">
        <v>9.001</v>
      </c>
      <c r="C75" s="66">
        <v>9.145</v>
      </c>
      <c r="D75" s="66">
        <v>9.292</v>
      </c>
      <c r="E75" s="66">
        <v>9.445</v>
      </c>
      <c r="F75" s="66">
        <v>9.602</v>
      </c>
      <c r="G75" s="66">
        <v>9.762</v>
      </c>
      <c r="H75" s="66">
        <v>9.923</v>
      </c>
      <c r="I75" s="66">
        <v>10.085</v>
      </c>
      <c r="J75" s="66">
        <v>10.248</v>
      </c>
      <c r="K75" s="66">
        <v>10.413</v>
      </c>
      <c r="L75" s="66">
        <v>10.579</v>
      </c>
      <c r="M75" s="66">
        <v>10.746</v>
      </c>
      <c r="N75" s="66">
        <v>10.912</v>
      </c>
      <c r="O75" s="66">
        <v>11.078</v>
      </c>
      <c r="P75" s="66">
        <v>11.245</v>
      </c>
      <c r="Q75" s="66">
        <v>11.412</v>
      </c>
      <c r="R75" s="66">
        <v>11.578</v>
      </c>
      <c r="S75" s="66">
        <v>11.743</v>
      </c>
      <c r="T75" s="66">
        <v>11.906</v>
      </c>
      <c r="U75" s="66">
        <v>12.065</v>
      </c>
    </row>
    <row r="76" ht="15.75" customHeight="1">
      <c r="A76" s="3" t="s">
        <v>142</v>
      </c>
      <c r="B76" s="66">
        <v>7.106</v>
      </c>
      <c r="C76" s="66">
        <v>7.283</v>
      </c>
      <c r="D76" s="66">
        <v>7.459</v>
      </c>
      <c r="E76" s="66">
        <v>7.634</v>
      </c>
      <c r="F76" s="66">
        <v>7.809</v>
      </c>
      <c r="G76" s="66">
        <v>7.981</v>
      </c>
      <c r="H76" s="66">
        <v>8.151</v>
      </c>
      <c r="I76" s="66">
        <v>8.317</v>
      </c>
      <c r="J76" s="66">
        <v>8.481</v>
      </c>
      <c r="K76" s="66">
        <v>8.641</v>
      </c>
      <c r="L76" s="66">
        <v>8.799</v>
      </c>
      <c r="M76" s="66">
        <v>8.956</v>
      </c>
      <c r="N76" s="66">
        <v>9.113</v>
      </c>
      <c r="O76" s="66">
        <v>9.273</v>
      </c>
      <c r="P76" s="66">
        <v>9.436</v>
      </c>
      <c r="Q76" s="66">
        <v>9.602</v>
      </c>
      <c r="R76" s="66">
        <v>9.77</v>
      </c>
      <c r="S76" s="66">
        <v>9.942</v>
      </c>
      <c r="T76" s="66">
        <v>10.117</v>
      </c>
      <c r="U76" s="66">
        <v>10.294</v>
      </c>
    </row>
    <row r="77" ht="15.75" customHeight="1">
      <c r="A77" s="3" t="s">
        <v>616</v>
      </c>
      <c r="B77" s="66">
        <v>6.764</v>
      </c>
      <c r="C77" s="66">
        <v>6.798</v>
      </c>
      <c r="D77" s="66">
        <v>6.838</v>
      </c>
      <c r="E77" s="66">
        <v>6.904</v>
      </c>
      <c r="F77" s="66">
        <v>6.938</v>
      </c>
      <c r="G77" s="66">
        <v>6.964</v>
      </c>
      <c r="H77" s="66">
        <v>6.996</v>
      </c>
      <c r="I77" s="66">
        <v>7.052</v>
      </c>
      <c r="J77" s="66">
        <v>7.11</v>
      </c>
      <c r="K77" s="66">
        <v>7.171</v>
      </c>
      <c r="L77" s="66">
        <v>7.211</v>
      </c>
      <c r="M77" s="66">
        <v>7.253</v>
      </c>
      <c r="N77" s="66">
        <v>7.31</v>
      </c>
      <c r="O77" s="66">
        <v>7.378</v>
      </c>
      <c r="P77" s="66">
        <v>7.415</v>
      </c>
      <c r="Q77" s="66">
        <v>7.488</v>
      </c>
      <c r="R77" s="66">
        <v>7.521</v>
      </c>
      <c r="S77" s="66">
        <v>7.427</v>
      </c>
      <c r="T77" s="66">
        <v>7.402</v>
      </c>
      <c r="U77" s="66">
        <v>7.333</v>
      </c>
    </row>
    <row r="78" ht="15.75" customHeight="1">
      <c r="A78" s="3" t="s">
        <v>16</v>
      </c>
      <c r="B78" s="66">
        <v>10.142</v>
      </c>
      <c r="C78" s="66">
        <v>10.117</v>
      </c>
      <c r="D78" s="66">
        <v>10.098</v>
      </c>
      <c r="E78" s="66">
        <v>10.077</v>
      </c>
      <c r="F78" s="66">
        <v>10.066</v>
      </c>
      <c r="G78" s="66">
        <v>10.045</v>
      </c>
      <c r="H78" s="66">
        <v>10.031</v>
      </c>
      <c r="I78" s="66">
        <v>10.014</v>
      </c>
      <c r="J78" s="66">
        <v>9.986</v>
      </c>
      <c r="K78" s="66">
        <v>9.932</v>
      </c>
      <c r="L78" s="66">
        <v>9.909</v>
      </c>
      <c r="M78" s="66">
        <v>9.877</v>
      </c>
      <c r="N78" s="66">
        <v>9.856</v>
      </c>
      <c r="O78" s="66">
        <v>9.83</v>
      </c>
      <c r="P78" s="66">
        <v>9.798</v>
      </c>
      <c r="Q78" s="66">
        <v>9.778</v>
      </c>
      <c r="R78" s="66">
        <v>9.773</v>
      </c>
      <c r="S78" s="66">
        <v>9.77</v>
      </c>
      <c r="T78" s="66">
        <v>9.731</v>
      </c>
      <c r="U78" s="66">
        <v>9.727</v>
      </c>
    </row>
    <row r="79" ht="15.75" customHeight="1">
      <c r="A79" s="3" t="s">
        <v>17</v>
      </c>
      <c r="B79" s="66">
        <v>0.288</v>
      </c>
      <c r="C79" s="66">
        <v>0.291</v>
      </c>
      <c r="D79" s="66">
        <v>0.294</v>
      </c>
      <c r="E79" s="66">
        <v>0.3</v>
      </c>
      <c r="F79" s="66">
        <v>0.308</v>
      </c>
      <c r="G79" s="66">
        <v>0.315</v>
      </c>
      <c r="H79" s="66">
        <v>0.319</v>
      </c>
      <c r="I79" s="66">
        <v>0.318</v>
      </c>
      <c r="J79" s="66">
        <v>0.318</v>
      </c>
      <c r="K79" s="66">
        <v>0.32</v>
      </c>
      <c r="L79" s="66">
        <v>0.322</v>
      </c>
      <c r="M79" s="66">
        <v>0.326</v>
      </c>
      <c r="N79" s="66">
        <v>0.329</v>
      </c>
      <c r="O79" s="66">
        <v>0.333</v>
      </c>
      <c r="P79" s="66">
        <v>0.338</v>
      </c>
      <c r="Q79" s="66">
        <v>0.348</v>
      </c>
      <c r="R79" s="66">
        <v>0.357</v>
      </c>
      <c r="S79" s="66">
        <v>0.364</v>
      </c>
      <c r="T79" s="66">
        <v>0.369</v>
      </c>
      <c r="U79" s="66">
        <v>0.376</v>
      </c>
    </row>
    <row r="80" ht="15.75" customHeight="1">
      <c r="A80" s="3" t="s">
        <v>143</v>
      </c>
      <c r="B80" s="66">
        <v>1117.415</v>
      </c>
      <c r="C80" s="66">
        <v>1136.265</v>
      </c>
      <c r="D80" s="66">
        <v>1154.639</v>
      </c>
      <c r="E80" s="66">
        <v>1172.374</v>
      </c>
      <c r="F80" s="66">
        <v>1189.692</v>
      </c>
      <c r="G80" s="66">
        <v>1206.735</v>
      </c>
      <c r="H80" s="66">
        <v>1223.64</v>
      </c>
      <c r="I80" s="66">
        <v>1240.614</v>
      </c>
      <c r="J80" s="66">
        <v>1257.621</v>
      </c>
      <c r="K80" s="66">
        <v>1274.487</v>
      </c>
      <c r="L80" s="66">
        <v>1291.132</v>
      </c>
      <c r="M80" s="66">
        <v>1307.247</v>
      </c>
      <c r="N80" s="66">
        <v>1322.867</v>
      </c>
      <c r="O80" s="66">
        <v>1338.636</v>
      </c>
      <c r="P80" s="66">
        <v>1354.196</v>
      </c>
      <c r="Q80" s="66">
        <v>1369.003</v>
      </c>
      <c r="R80" s="66">
        <v>1383.112</v>
      </c>
      <c r="S80" s="66">
        <v>1396.387</v>
      </c>
      <c r="T80" s="66">
        <v>1409.951</v>
      </c>
      <c r="U80" s="66">
        <v>1423.331</v>
      </c>
    </row>
    <row r="81" ht="15.75" customHeight="1">
      <c r="A81" s="3" t="s">
        <v>18</v>
      </c>
      <c r="B81" s="66">
        <v>215.216</v>
      </c>
      <c r="C81" s="66">
        <v>218.285</v>
      </c>
      <c r="D81" s="66">
        <v>221.398</v>
      </c>
      <c r="E81" s="66">
        <v>224.555</v>
      </c>
      <c r="F81" s="66">
        <v>227.758</v>
      </c>
      <c r="G81" s="66">
        <v>231.006</v>
      </c>
      <c r="H81" s="66">
        <v>234.3</v>
      </c>
      <c r="I81" s="66">
        <v>237.641</v>
      </c>
      <c r="J81" s="66">
        <v>241.991</v>
      </c>
      <c r="K81" s="66">
        <v>245.425</v>
      </c>
      <c r="L81" s="66">
        <v>248.818</v>
      </c>
      <c r="M81" s="66">
        <v>252.165</v>
      </c>
      <c r="N81" s="66">
        <v>255.588</v>
      </c>
      <c r="O81" s="66">
        <v>258.497</v>
      </c>
      <c r="P81" s="66">
        <v>261.356</v>
      </c>
      <c r="Q81" s="66">
        <v>264.162</v>
      </c>
      <c r="R81" s="66">
        <v>266.912</v>
      </c>
      <c r="S81" s="66">
        <v>270.204</v>
      </c>
      <c r="T81" s="66">
        <v>272.249</v>
      </c>
      <c r="U81" s="66">
        <v>274.859</v>
      </c>
    </row>
    <row r="82" ht="15.75" customHeight="1">
      <c r="A82" s="3" t="s">
        <v>144</v>
      </c>
      <c r="B82" s="66">
        <v>67.315</v>
      </c>
      <c r="C82" s="66">
        <v>68.345</v>
      </c>
      <c r="D82" s="66">
        <v>69.39</v>
      </c>
      <c r="E82" s="66">
        <v>70.496</v>
      </c>
      <c r="F82" s="66">
        <v>71.532</v>
      </c>
      <c r="G82" s="66">
        <v>72.266</v>
      </c>
      <c r="H82" s="66">
        <v>73.196</v>
      </c>
      <c r="I82" s="66">
        <v>74.157</v>
      </c>
      <c r="J82" s="66">
        <v>75.15</v>
      </c>
      <c r="K82" s="66">
        <v>76.038</v>
      </c>
      <c r="L82" s="66">
        <v>77.016</v>
      </c>
      <c r="M82" s="66">
        <v>77.97</v>
      </c>
      <c r="N82" s="66">
        <v>78.94</v>
      </c>
      <c r="O82" s="66">
        <v>79.926</v>
      </c>
      <c r="P82" s="66">
        <v>81.07</v>
      </c>
      <c r="Q82" s="66">
        <v>82.084</v>
      </c>
      <c r="R82" s="66">
        <v>83.075</v>
      </c>
      <c r="S82" s="66">
        <v>84.038</v>
      </c>
      <c r="T82" s="66">
        <v>84.841</v>
      </c>
      <c r="U82" s="66">
        <v>85.69</v>
      </c>
    </row>
    <row r="83" ht="15.75" customHeight="1">
      <c r="A83" s="3" t="s">
        <v>145</v>
      </c>
      <c r="B83" s="66">
        <v>25.96</v>
      </c>
      <c r="C83" s="66">
        <v>26.674</v>
      </c>
      <c r="D83" s="66">
        <v>27.377</v>
      </c>
      <c r="E83" s="66">
        <v>28.064</v>
      </c>
      <c r="F83" s="66">
        <v>28.741</v>
      </c>
      <c r="G83" s="66">
        <v>29.43</v>
      </c>
      <c r="H83" s="66">
        <v>30.163</v>
      </c>
      <c r="I83" s="66">
        <v>30.962</v>
      </c>
      <c r="J83" s="66">
        <v>31.76</v>
      </c>
      <c r="K83" s="66">
        <v>32.578</v>
      </c>
      <c r="L83" s="66">
        <v>33.417</v>
      </c>
      <c r="M83" s="66">
        <v>35.0</v>
      </c>
      <c r="N83" s="66">
        <v>35.213</v>
      </c>
      <c r="O83" s="66">
        <v>36.169</v>
      </c>
      <c r="P83" s="66">
        <v>37.14</v>
      </c>
      <c r="Q83" s="66">
        <v>38.124</v>
      </c>
      <c r="R83" s="66">
        <v>39.115</v>
      </c>
      <c r="S83" s="66">
        <v>40.132</v>
      </c>
      <c r="T83" s="66">
        <v>41.176</v>
      </c>
      <c r="U83" s="66">
        <v>42.246</v>
      </c>
    </row>
    <row r="84" ht="15.75" customHeight="1">
      <c r="A84" s="3" t="s">
        <v>146</v>
      </c>
      <c r="B84" s="66">
        <v>6.687</v>
      </c>
      <c r="C84" s="66">
        <v>6.806</v>
      </c>
      <c r="D84" s="66">
        <v>6.927</v>
      </c>
      <c r="E84" s="66">
        <v>7.052</v>
      </c>
      <c r="F84" s="66">
        <v>7.176</v>
      </c>
      <c r="G84" s="66">
        <v>7.307</v>
      </c>
      <c r="H84" s="66">
        <v>7.482</v>
      </c>
      <c r="I84" s="66">
        <v>7.621</v>
      </c>
      <c r="J84" s="66">
        <v>7.763</v>
      </c>
      <c r="K84" s="66">
        <v>7.907</v>
      </c>
      <c r="L84" s="66">
        <v>8.056</v>
      </c>
      <c r="M84" s="66">
        <v>8.212</v>
      </c>
      <c r="N84" s="66">
        <v>8.377</v>
      </c>
      <c r="O84" s="66">
        <v>8.543</v>
      </c>
      <c r="P84" s="66">
        <v>8.71</v>
      </c>
      <c r="Q84" s="66">
        <v>8.879</v>
      </c>
      <c r="R84" s="66">
        <v>9.051</v>
      </c>
      <c r="S84" s="66">
        <v>9.214</v>
      </c>
      <c r="T84" s="66">
        <v>9.367</v>
      </c>
      <c r="U84" s="66">
        <v>9.551</v>
      </c>
    </row>
    <row r="85" ht="15.75" customHeight="1">
      <c r="A85" s="3" t="s">
        <v>147</v>
      </c>
      <c r="B85" s="66">
        <v>2.629</v>
      </c>
      <c r="C85" s="66">
        <v>2.639</v>
      </c>
      <c r="D85" s="66">
        <v>2.648</v>
      </c>
      <c r="E85" s="66">
        <v>2.658</v>
      </c>
      <c r="F85" s="66">
        <v>2.667</v>
      </c>
      <c r="G85" s="66">
        <v>2.677</v>
      </c>
      <c r="H85" s="66">
        <v>2.686</v>
      </c>
      <c r="I85" s="66">
        <v>2.696</v>
      </c>
      <c r="J85" s="66">
        <v>2.703</v>
      </c>
      <c r="K85" s="66">
        <v>2.71</v>
      </c>
      <c r="L85" s="66">
        <v>2.713</v>
      </c>
      <c r="M85" s="66">
        <v>2.716</v>
      </c>
      <c r="N85" s="66">
        <v>2.719</v>
      </c>
      <c r="O85" s="66">
        <v>2.722</v>
      </c>
      <c r="P85" s="66">
        <v>2.726</v>
      </c>
      <c r="Q85" s="66">
        <v>2.731</v>
      </c>
      <c r="R85" s="66">
        <v>2.734</v>
      </c>
      <c r="S85" s="66">
        <v>2.737</v>
      </c>
      <c r="T85" s="66">
        <v>2.74</v>
      </c>
      <c r="U85" s="66">
        <v>2.743</v>
      </c>
    </row>
    <row r="86" ht="15.75" customHeight="1">
      <c r="A86" s="3" t="s">
        <v>19</v>
      </c>
      <c r="B86" s="66">
        <v>127.634</v>
      </c>
      <c r="C86" s="66">
        <v>127.734</v>
      </c>
      <c r="D86" s="66">
        <v>127.752</v>
      </c>
      <c r="E86" s="66">
        <v>127.746</v>
      </c>
      <c r="F86" s="66">
        <v>127.757</v>
      </c>
      <c r="G86" s="66">
        <v>127.692</v>
      </c>
      <c r="H86" s="66">
        <v>127.551</v>
      </c>
      <c r="I86" s="66">
        <v>127.594</v>
      </c>
      <c r="J86" s="66">
        <v>127.831</v>
      </c>
      <c r="K86" s="66">
        <v>127.552</v>
      </c>
      <c r="L86" s="66">
        <v>127.333</v>
      </c>
      <c r="M86" s="66">
        <v>127.12</v>
      </c>
      <c r="N86" s="66">
        <v>126.978</v>
      </c>
      <c r="O86" s="66">
        <v>126.96</v>
      </c>
      <c r="P86" s="66">
        <v>126.746</v>
      </c>
      <c r="Q86" s="66">
        <v>126.495</v>
      </c>
      <c r="R86" s="66">
        <v>126.221</v>
      </c>
      <c r="S86" s="66">
        <v>125.849</v>
      </c>
      <c r="T86" s="66">
        <v>125.507</v>
      </c>
      <c r="U86" s="66">
        <v>125.171</v>
      </c>
    </row>
    <row r="87" ht="15.75" customHeight="1">
      <c r="A87" s="3" t="s">
        <v>148</v>
      </c>
      <c r="B87" s="66">
        <v>5.434</v>
      </c>
      <c r="C87" s="66">
        <v>5.58</v>
      </c>
      <c r="D87" s="66">
        <v>5.766</v>
      </c>
      <c r="E87" s="66">
        <v>5.992</v>
      </c>
      <c r="F87" s="66">
        <v>6.255</v>
      </c>
      <c r="G87" s="66">
        <v>6.556</v>
      </c>
      <c r="H87" s="66">
        <v>6.893</v>
      </c>
      <c r="I87" s="66">
        <v>7.262</v>
      </c>
      <c r="J87" s="66">
        <v>7.663</v>
      </c>
      <c r="K87" s="66">
        <v>8.09</v>
      </c>
      <c r="L87" s="66">
        <v>8.519</v>
      </c>
      <c r="M87" s="66">
        <v>8.919</v>
      </c>
      <c r="N87" s="66">
        <v>9.267</v>
      </c>
      <c r="O87" s="66">
        <v>9.554</v>
      </c>
      <c r="P87" s="66">
        <v>9.786</v>
      </c>
      <c r="Q87" s="66">
        <v>9.965</v>
      </c>
      <c r="R87" s="66">
        <v>10.102</v>
      </c>
      <c r="S87" s="66">
        <v>10.203</v>
      </c>
      <c r="T87" s="66">
        <v>10.269</v>
      </c>
      <c r="U87" s="66">
        <v>10.301</v>
      </c>
    </row>
    <row r="88" ht="15.75" customHeight="1">
      <c r="A88" s="3" t="s">
        <v>20</v>
      </c>
      <c r="B88" s="66">
        <v>14.951</v>
      </c>
      <c r="C88" s="66">
        <v>15.075</v>
      </c>
      <c r="D88" s="66">
        <v>15.219</v>
      </c>
      <c r="E88" s="66">
        <v>15.397</v>
      </c>
      <c r="F88" s="66">
        <v>15.572</v>
      </c>
      <c r="G88" s="66">
        <v>15.982</v>
      </c>
      <c r="H88" s="66">
        <v>16.203</v>
      </c>
      <c r="I88" s="66">
        <v>16.441</v>
      </c>
      <c r="J88" s="66">
        <v>16.674</v>
      </c>
      <c r="K88" s="66">
        <v>16.91</v>
      </c>
      <c r="L88" s="66">
        <v>17.161</v>
      </c>
      <c r="M88" s="66">
        <v>17.416</v>
      </c>
      <c r="N88" s="66">
        <v>17.67</v>
      </c>
      <c r="O88" s="66">
        <v>17.918</v>
      </c>
      <c r="P88" s="66">
        <v>18.157</v>
      </c>
      <c r="Q88" s="66">
        <v>18.396</v>
      </c>
      <c r="R88" s="66">
        <v>18.632</v>
      </c>
      <c r="S88" s="66">
        <v>18.877</v>
      </c>
      <c r="T88" s="66">
        <v>19.503</v>
      </c>
      <c r="U88" s="66">
        <v>19.737</v>
      </c>
    </row>
    <row r="89" ht="15.75" customHeight="1">
      <c r="A89" s="3" t="s">
        <v>149</v>
      </c>
      <c r="B89" s="66">
        <v>32.0</v>
      </c>
      <c r="C89" s="66">
        <v>32.9</v>
      </c>
      <c r="D89" s="66">
        <v>33.8</v>
      </c>
      <c r="E89" s="66">
        <v>34.7</v>
      </c>
      <c r="F89" s="66">
        <v>35.7</v>
      </c>
      <c r="G89" s="66">
        <v>36.7</v>
      </c>
      <c r="H89" s="66">
        <v>37.7</v>
      </c>
      <c r="I89" s="66">
        <v>38.6</v>
      </c>
      <c r="J89" s="66">
        <v>39.5</v>
      </c>
      <c r="K89" s="66">
        <v>40.4</v>
      </c>
      <c r="L89" s="66">
        <v>41.4</v>
      </c>
      <c r="M89" s="66">
        <v>42.4</v>
      </c>
      <c r="N89" s="66">
        <v>43.3</v>
      </c>
      <c r="O89" s="66">
        <v>44.3</v>
      </c>
      <c r="P89" s="66">
        <v>45.4</v>
      </c>
      <c r="Q89" s="66">
        <v>46.5</v>
      </c>
      <c r="R89" s="66">
        <v>47.6</v>
      </c>
      <c r="S89" s="66">
        <v>48.693</v>
      </c>
      <c r="T89" s="66">
        <v>49.801</v>
      </c>
      <c r="U89" s="66">
        <v>50.924</v>
      </c>
    </row>
    <row r="90" ht="15.75" customHeight="1">
      <c r="A90" s="3" t="s">
        <v>150</v>
      </c>
      <c r="B90" s="66">
        <v>0.089</v>
      </c>
      <c r="C90" s="66">
        <v>0.09</v>
      </c>
      <c r="D90" s="66">
        <v>0.092</v>
      </c>
      <c r="E90" s="66">
        <v>0.094</v>
      </c>
      <c r="F90" s="66">
        <v>0.097</v>
      </c>
      <c r="G90" s="66">
        <v>0.099</v>
      </c>
      <c r="H90" s="66">
        <v>0.101</v>
      </c>
      <c r="I90" s="66">
        <v>0.103</v>
      </c>
      <c r="J90" s="66">
        <v>0.105</v>
      </c>
      <c r="K90" s="66">
        <v>0.106</v>
      </c>
      <c r="L90" s="66">
        <v>0.108</v>
      </c>
      <c r="M90" s="66">
        <v>0.109</v>
      </c>
      <c r="N90" s="66">
        <v>0.111</v>
      </c>
      <c r="O90" s="66">
        <v>0.113</v>
      </c>
      <c r="P90" s="66">
        <v>0.114</v>
      </c>
      <c r="Q90" s="66">
        <v>0.116</v>
      </c>
      <c r="R90" s="66">
        <v>0.118</v>
      </c>
      <c r="S90" s="66">
        <v>0.119</v>
      </c>
      <c r="T90" s="66">
        <v>0.121</v>
      </c>
      <c r="U90" s="66">
        <v>0.123</v>
      </c>
    </row>
    <row r="91" ht="15.75" customHeight="1">
      <c r="A91" s="3" t="s">
        <v>21</v>
      </c>
      <c r="B91" s="66">
        <v>47.892</v>
      </c>
      <c r="C91" s="66">
        <v>48.083</v>
      </c>
      <c r="D91" s="66">
        <v>48.185</v>
      </c>
      <c r="E91" s="66">
        <v>48.438</v>
      </c>
      <c r="F91" s="66">
        <v>48.684</v>
      </c>
      <c r="G91" s="66">
        <v>49.055</v>
      </c>
      <c r="H91" s="66">
        <v>49.308</v>
      </c>
      <c r="I91" s="66">
        <v>49.554</v>
      </c>
      <c r="J91" s="66">
        <v>49.937</v>
      </c>
      <c r="K91" s="66">
        <v>50.2</v>
      </c>
      <c r="L91" s="66">
        <v>50.429</v>
      </c>
      <c r="M91" s="66">
        <v>50.747</v>
      </c>
      <c r="N91" s="66">
        <v>51.015</v>
      </c>
      <c r="O91" s="66">
        <v>51.218</v>
      </c>
      <c r="P91" s="66">
        <v>51.362</v>
      </c>
      <c r="Q91" s="66">
        <v>51.585</v>
      </c>
      <c r="R91" s="66">
        <v>51.765</v>
      </c>
      <c r="S91" s="66">
        <v>51.836</v>
      </c>
      <c r="T91" s="66">
        <v>51.745</v>
      </c>
      <c r="U91" s="66">
        <v>51.635</v>
      </c>
    </row>
    <row r="92" ht="15.75" customHeight="1">
      <c r="A92" s="3" t="s">
        <v>151</v>
      </c>
      <c r="B92" s="66">
        <v>1.537</v>
      </c>
      <c r="C92" s="66">
        <v>1.631</v>
      </c>
      <c r="D92" s="66">
        <v>1.651</v>
      </c>
      <c r="E92" s="66">
        <v>1.674</v>
      </c>
      <c r="F92" s="66">
        <v>1.699</v>
      </c>
      <c r="G92" s="66">
        <v>1.72</v>
      </c>
      <c r="H92" s="66">
        <v>1.748</v>
      </c>
      <c r="I92" s="66">
        <v>1.775</v>
      </c>
      <c r="J92" s="66">
        <v>1.78</v>
      </c>
      <c r="K92" s="66">
        <v>1.816</v>
      </c>
      <c r="L92" s="66">
        <v>1.821</v>
      </c>
      <c r="M92" s="66">
        <v>1.805</v>
      </c>
      <c r="N92" s="66">
        <v>1.772</v>
      </c>
      <c r="O92" s="66">
        <v>1.784</v>
      </c>
      <c r="P92" s="66">
        <v>1.799</v>
      </c>
      <c r="Q92" s="66">
        <v>1.796</v>
      </c>
      <c r="R92" s="66">
        <v>1.782</v>
      </c>
      <c r="S92" s="66">
        <v>1.798</v>
      </c>
      <c r="T92" s="66">
        <v>1.769</v>
      </c>
      <c r="U92" s="66">
        <v>1.77</v>
      </c>
    </row>
    <row r="93" ht="15.75" customHeight="1">
      <c r="A93" s="3" t="s">
        <v>152</v>
      </c>
      <c r="B93" s="66">
        <v>2.547</v>
      </c>
      <c r="C93" s="66">
        <v>2.754</v>
      </c>
      <c r="D93" s="66">
        <v>2.991</v>
      </c>
      <c r="E93" s="66">
        <v>3.183</v>
      </c>
      <c r="F93" s="66">
        <v>3.4</v>
      </c>
      <c r="G93" s="66">
        <v>3.442</v>
      </c>
      <c r="H93" s="66">
        <v>3.485</v>
      </c>
      <c r="I93" s="66">
        <v>3.582</v>
      </c>
      <c r="J93" s="66">
        <v>3.697</v>
      </c>
      <c r="K93" s="66">
        <v>3.807</v>
      </c>
      <c r="L93" s="66">
        <v>3.892</v>
      </c>
      <c r="M93" s="66">
        <v>4.039</v>
      </c>
      <c r="N93" s="66">
        <v>4.183</v>
      </c>
      <c r="O93" s="66">
        <v>4.329</v>
      </c>
      <c r="P93" s="66">
        <v>4.438</v>
      </c>
      <c r="Q93" s="66">
        <v>4.622</v>
      </c>
      <c r="R93" s="66">
        <v>4.776</v>
      </c>
      <c r="S93" s="66">
        <v>4.671</v>
      </c>
      <c r="T93" s="66">
        <v>4.736</v>
      </c>
      <c r="U93" s="66">
        <v>4.815</v>
      </c>
    </row>
    <row r="94" ht="15.75" customHeight="1">
      <c r="A94" s="3" t="s">
        <v>608</v>
      </c>
      <c r="B94" s="66">
        <v>5.013</v>
      </c>
      <c r="C94" s="66">
        <v>5.073</v>
      </c>
      <c r="D94" s="66">
        <v>5.136</v>
      </c>
      <c r="E94" s="66">
        <v>5.189</v>
      </c>
      <c r="F94" s="66">
        <v>5.248</v>
      </c>
      <c r="G94" s="66">
        <v>5.289</v>
      </c>
      <c r="H94" s="66">
        <v>5.348</v>
      </c>
      <c r="I94" s="66">
        <v>5.418</v>
      </c>
      <c r="J94" s="66">
        <v>5.478</v>
      </c>
      <c r="K94" s="66">
        <v>5.552</v>
      </c>
      <c r="L94" s="66">
        <v>5.663</v>
      </c>
      <c r="M94" s="66">
        <v>5.777</v>
      </c>
      <c r="N94" s="66">
        <v>5.895</v>
      </c>
      <c r="O94" s="66">
        <v>6.019</v>
      </c>
      <c r="P94" s="66">
        <v>6.14</v>
      </c>
      <c r="Q94" s="66">
        <v>6.257</v>
      </c>
      <c r="R94" s="66">
        <v>6.389</v>
      </c>
      <c r="S94" s="66">
        <v>6.517</v>
      </c>
      <c r="T94" s="66">
        <v>6.654</v>
      </c>
      <c r="U94" s="66">
        <v>6.795</v>
      </c>
    </row>
    <row r="95" ht="15.75" customHeight="1">
      <c r="A95" s="3" t="s">
        <v>22</v>
      </c>
      <c r="B95" s="66">
        <v>5.689</v>
      </c>
      <c r="C95" s="66">
        <v>5.768</v>
      </c>
      <c r="D95" s="66">
        <v>5.853</v>
      </c>
      <c r="E95" s="66">
        <v>5.947</v>
      </c>
      <c r="F95" s="66">
        <v>6.041</v>
      </c>
      <c r="G95" s="66">
        <v>6.136</v>
      </c>
      <c r="H95" s="66">
        <v>6.23</v>
      </c>
      <c r="I95" s="66">
        <v>6.323</v>
      </c>
      <c r="J95" s="66">
        <v>6.416</v>
      </c>
      <c r="K95" s="66">
        <v>6.509</v>
      </c>
      <c r="L95" s="66">
        <v>6.601</v>
      </c>
      <c r="M95" s="66">
        <v>6.691</v>
      </c>
      <c r="N95" s="66">
        <v>6.787</v>
      </c>
      <c r="O95" s="66">
        <v>6.891</v>
      </c>
      <c r="P95" s="66">
        <v>6.998</v>
      </c>
      <c r="Q95" s="66">
        <v>7.105</v>
      </c>
      <c r="R95" s="66">
        <v>7.212</v>
      </c>
      <c r="S95" s="66">
        <v>7.319</v>
      </c>
      <c r="T95" s="66">
        <v>7.425</v>
      </c>
      <c r="U95" s="66">
        <v>7.477</v>
      </c>
    </row>
    <row r="96" ht="15.75" customHeight="1">
      <c r="A96" s="3" t="s">
        <v>154</v>
      </c>
      <c r="B96" s="66">
        <v>4.388</v>
      </c>
      <c r="C96" s="66">
        <v>4.569</v>
      </c>
      <c r="D96" s="66">
        <v>4.699</v>
      </c>
      <c r="E96" s="66">
        <v>4.76</v>
      </c>
      <c r="F96" s="66">
        <v>4.767</v>
      </c>
      <c r="G96" s="66">
        <v>4.765</v>
      </c>
      <c r="H96" s="66">
        <v>4.813</v>
      </c>
      <c r="I96" s="66">
        <v>4.953</v>
      </c>
      <c r="J96" s="66">
        <v>5.202</v>
      </c>
      <c r="K96" s="66">
        <v>5.538</v>
      </c>
      <c r="L96" s="66">
        <v>5.913</v>
      </c>
      <c r="M96" s="66">
        <v>6.261</v>
      </c>
      <c r="N96" s="66">
        <v>6.533</v>
      </c>
      <c r="O96" s="66">
        <v>6.714</v>
      </c>
      <c r="P96" s="66">
        <v>6.819</v>
      </c>
      <c r="Q96" s="66">
        <v>6.859</v>
      </c>
      <c r="R96" s="66">
        <v>6.856</v>
      </c>
      <c r="S96" s="66">
        <v>6.825</v>
      </c>
      <c r="T96" s="67">
        <f t="shared" ref="T96:U96" si="3">S96</f>
        <v>6.825</v>
      </c>
      <c r="U96" s="67">
        <f t="shared" si="3"/>
        <v>6.825</v>
      </c>
    </row>
    <row r="97" ht="15.75" customHeight="1">
      <c r="A97" s="3" t="s">
        <v>155</v>
      </c>
      <c r="B97" s="66">
        <v>1.872</v>
      </c>
      <c r="C97" s="66">
        <v>1.874</v>
      </c>
      <c r="D97" s="66">
        <v>1.875</v>
      </c>
      <c r="E97" s="66">
        <v>1.877</v>
      </c>
      <c r="F97" s="66">
        <v>1.889</v>
      </c>
      <c r="G97" s="66">
        <v>1.902</v>
      </c>
      <c r="H97" s="66">
        <v>1.915</v>
      </c>
      <c r="I97" s="66">
        <v>1.928</v>
      </c>
      <c r="J97" s="66">
        <v>1.941</v>
      </c>
      <c r="K97" s="66">
        <v>1.954</v>
      </c>
      <c r="L97" s="66">
        <v>1.967</v>
      </c>
      <c r="M97" s="66">
        <v>1.98</v>
      </c>
      <c r="N97" s="66">
        <v>1.994</v>
      </c>
      <c r="O97" s="66">
        <v>2.007</v>
      </c>
      <c r="P97" s="66">
        <v>2.021</v>
      </c>
      <c r="Q97" s="66">
        <v>2.034</v>
      </c>
      <c r="R97" s="66">
        <v>2.048</v>
      </c>
      <c r="S97" s="66">
        <v>2.062</v>
      </c>
      <c r="T97" s="66">
        <v>2.087</v>
      </c>
      <c r="U97" s="66">
        <v>2.112</v>
      </c>
    </row>
    <row r="98" ht="15.75" customHeight="1">
      <c r="A98" s="3" t="s">
        <v>156</v>
      </c>
      <c r="B98" s="66">
        <v>3.077</v>
      </c>
      <c r="C98" s="66">
        <v>3.136</v>
      </c>
      <c r="D98" s="66">
        <v>3.218</v>
      </c>
      <c r="E98" s="66">
        <v>3.329</v>
      </c>
      <c r="F98" s="66">
        <v>3.462</v>
      </c>
      <c r="G98" s="66">
        <v>3.608</v>
      </c>
      <c r="H98" s="66">
        <v>3.754</v>
      </c>
      <c r="I98" s="66">
        <v>3.891</v>
      </c>
      <c r="J98" s="66">
        <v>4.017</v>
      </c>
      <c r="K98" s="66">
        <v>4.136</v>
      </c>
      <c r="L98" s="66">
        <v>4.248</v>
      </c>
      <c r="M98" s="66">
        <v>4.36</v>
      </c>
      <c r="N98" s="66">
        <v>4.472</v>
      </c>
      <c r="O98" s="66">
        <v>4.587</v>
      </c>
      <c r="P98" s="66">
        <v>4.702</v>
      </c>
      <c r="Q98" s="66">
        <v>4.819</v>
      </c>
      <c r="R98" s="66">
        <v>4.937</v>
      </c>
      <c r="S98" s="66">
        <v>5.058</v>
      </c>
      <c r="T98" s="66">
        <v>5.18</v>
      </c>
      <c r="U98" s="66">
        <v>5.305</v>
      </c>
    </row>
    <row r="99" ht="15.75" customHeight="1">
      <c r="A99" s="3" t="s">
        <v>157</v>
      </c>
      <c r="B99" s="66">
        <v>5.42</v>
      </c>
      <c r="C99" s="66">
        <v>5.51</v>
      </c>
      <c r="D99" s="66">
        <v>5.59</v>
      </c>
      <c r="E99" s="66">
        <v>5.69</v>
      </c>
      <c r="F99" s="66">
        <v>5.78</v>
      </c>
      <c r="G99" s="66">
        <v>5.88</v>
      </c>
      <c r="H99" s="66">
        <v>5.96</v>
      </c>
      <c r="I99" s="66">
        <v>6.041</v>
      </c>
      <c r="J99" s="66">
        <v>5.923</v>
      </c>
      <c r="K99" s="66">
        <v>6.283</v>
      </c>
      <c r="L99" s="66">
        <v>6.266</v>
      </c>
      <c r="M99" s="66">
        <v>6.259</v>
      </c>
      <c r="N99" s="66">
        <v>6.322</v>
      </c>
      <c r="O99" s="66">
        <v>6.385</v>
      </c>
      <c r="P99" s="66">
        <v>6.448</v>
      </c>
      <c r="Q99" s="66">
        <v>6.513</v>
      </c>
      <c r="R99" s="66">
        <v>6.578</v>
      </c>
      <c r="S99" s="66">
        <v>6.644</v>
      </c>
      <c r="T99" s="66">
        <v>6.71</v>
      </c>
      <c r="U99" s="66">
        <v>6.777</v>
      </c>
    </row>
    <row r="100" ht="15.75" customHeight="1">
      <c r="A100" s="3" t="s">
        <v>158</v>
      </c>
      <c r="B100" s="66">
        <v>0.034</v>
      </c>
      <c r="C100" s="66">
        <v>0.0343</v>
      </c>
      <c r="D100" s="66">
        <v>0.034603</v>
      </c>
      <c r="E100" s="66">
        <v>0.034889</v>
      </c>
      <c r="F100" s="66">
        <v>0.03515</v>
      </c>
      <c r="G100" s="66">
        <v>0.035401</v>
      </c>
      <c r="H100" s="66">
        <v>0.035675</v>
      </c>
      <c r="I100" s="66">
        <v>0.035926</v>
      </c>
      <c r="J100" s="66">
        <v>0.036189</v>
      </c>
      <c r="K100" s="66">
        <v>0.036505</v>
      </c>
      <c r="L100" s="66">
        <v>0.036806</v>
      </c>
      <c r="M100" s="66">
        <v>0.037096</v>
      </c>
      <c r="N100" s="66">
        <v>0.037355</v>
      </c>
      <c r="O100" s="66">
        <v>0.037609</v>
      </c>
      <c r="P100" s="66">
        <v>0.037889</v>
      </c>
      <c r="Q100" s="66">
        <v>0.038181</v>
      </c>
      <c r="R100" s="66">
        <v>0.038482</v>
      </c>
      <c r="S100" s="66">
        <v>0.038756</v>
      </c>
      <c r="T100" s="66">
        <v>0.039039</v>
      </c>
      <c r="U100" s="66">
        <v>0.039327</v>
      </c>
      <c r="W100" s="65"/>
    </row>
    <row r="101" ht="15.75" customHeight="1">
      <c r="A101" s="3" t="s">
        <v>609</v>
      </c>
      <c r="B101" s="66">
        <v>0.447</v>
      </c>
      <c r="C101" s="66">
        <v>0.463</v>
      </c>
      <c r="D101" s="66">
        <v>0.484</v>
      </c>
      <c r="E101" s="66">
        <v>0.513</v>
      </c>
      <c r="F101" s="66">
        <v>0.538</v>
      </c>
      <c r="G101" s="66">
        <v>0.549</v>
      </c>
      <c r="H101" s="66">
        <v>0.542</v>
      </c>
      <c r="I101" s="66">
        <v>0.552</v>
      </c>
      <c r="J101" s="66">
        <v>0.557</v>
      </c>
      <c r="K101" s="66">
        <v>0.582</v>
      </c>
      <c r="L101" s="66">
        <v>0.608</v>
      </c>
      <c r="M101" s="66">
        <v>0.636</v>
      </c>
      <c r="N101" s="66">
        <v>0.647</v>
      </c>
      <c r="O101" s="66">
        <v>0.645</v>
      </c>
      <c r="P101" s="66">
        <v>0.653</v>
      </c>
      <c r="Q101" s="66">
        <v>0.667</v>
      </c>
      <c r="R101" s="66">
        <v>0.68</v>
      </c>
      <c r="S101" s="66">
        <v>0.683</v>
      </c>
      <c r="T101" s="66">
        <v>0.683</v>
      </c>
      <c r="U101" s="66">
        <v>0.697</v>
      </c>
    </row>
    <row r="102" ht="15.75" customHeight="1">
      <c r="A102" s="3" t="s">
        <v>159</v>
      </c>
      <c r="B102" s="66">
        <v>16.464</v>
      </c>
      <c r="C102" s="66">
        <v>16.96</v>
      </c>
      <c r="D102" s="66">
        <v>17.47</v>
      </c>
      <c r="E102" s="66">
        <v>17.996</v>
      </c>
      <c r="F102" s="66">
        <v>18.538</v>
      </c>
      <c r="G102" s="66">
        <v>19.096</v>
      </c>
      <c r="H102" s="66">
        <v>19.67</v>
      </c>
      <c r="I102" s="66">
        <v>20.262</v>
      </c>
      <c r="J102" s="66">
        <v>20.872</v>
      </c>
      <c r="K102" s="66">
        <v>21.501</v>
      </c>
      <c r="L102" s="66">
        <v>22.148</v>
      </c>
      <c r="M102" s="66">
        <v>22.814</v>
      </c>
      <c r="N102" s="66">
        <v>23.501</v>
      </c>
      <c r="O102" s="66">
        <v>24.209</v>
      </c>
      <c r="P102" s="66">
        <v>24.937</v>
      </c>
      <c r="Q102" s="66">
        <v>25.674</v>
      </c>
      <c r="R102" s="66">
        <v>26.525</v>
      </c>
      <c r="S102" s="66">
        <v>27.34</v>
      </c>
      <c r="T102" s="66">
        <v>28.178</v>
      </c>
      <c r="U102" s="66">
        <v>28.961</v>
      </c>
    </row>
    <row r="103" ht="15.75" customHeight="1">
      <c r="A103" s="3" t="s">
        <v>54</v>
      </c>
      <c r="B103" s="66">
        <v>13.098</v>
      </c>
      <c r="C103" s="66">
        <v>13.385</v>
      </c>
      <c r="D103" s="66">
        <v>13.654</v>
      </c>
      <c r="E103" s="66">
        <v>14.043</v>
      </c>
      <c r="F103" s="66">
        <v>14.439</v>
      </c>
      <c r="G103" s="66">
        <v>14.846</v>
      </c>
      <c r="H103" s="66">
        <v>15.274</v>
      </c>
      <c r="I103" s="66">
        <v>15.714</v>
      </c>
      <c r="J103" s="66">
        <v>16.166</v>
      </c>
      <c r="K103" s="66">
        <v>16.632</v>
      </c>
      <c r="L103" s="66">
        <v>17.111</v>
      </c>
      <c r="M103" s="66">
        <v>17.604</v>
      </c>
      <c r="N103" s="66">
        <v>18.111</v>
      </c>
      <c r="O103" s="66">
        <v>18.632</v>
      </c>
      <c r="P103" s="66">
        <v>19.169</v>
      </c>
      <c r="Q103" s="66">
        <v>19.721</v>
      </c>
      <c r="R103" s="66">
        <v>20.289</v>
      </c>
      <c r="S103" s="66">
        <v>20.873</v>
      </c>
      <c r="T103" s="66">
        <v>21.474</v>
      </c>
      <c r="U103" s="66">
        <v>22.093</v>
      </c>
    </row>
    <row r="104" ht="15.75" customHeight="1">
      <c r="A104" s="3" t="s">
        <v>24</v>
      </c>
      <c r="B104" s="66">
        <v>25.32</v>
      </c>
      <c r="C104" s="66">
        <v>25.905</v>
      </c>
      <c r="D104" s="66">
        <v>26.477</v>
      </c>
      <c r="E104" s="66">
        <v>26.832</v>
      </c>
      <c r="F104" s="66">
        <v>27.1</v>
      </c>
      <c r="G104" s="66">
        <v>27.6</v>
      </c>
      <c r="H104" s="66">
        <v>28.082</v>
      </c>
      <c r="I104" s="66">
        <v>28.589</v>
      </c>
      <c r="J104" s="66">
        <v>29.062</v>
      </c>
      <c r="K104" s="66">
        <v>29.51</v>
      </c>
      <c r="L104" s="66">
        <v>30.214</v>
      </c>
      <c r="M104" s="66">
        <v>30.709</v>
      </c>
      <c r="N104" s="66">
        <v>31.186</v>
      </c>
      <c r="O104" s="66">
        <v>31.634</v>
      </c>
      <c r="P104" s="66">
        <v>32.023</v>
      </c>
      <c r="Q104" s="66">
        <v>32.382</v>
      </c>
      <c r="R104" s="66">
        <v>32.523</v>
      </c>
      <c r="S104" s="66">
        <v>32.584</v>
      </c>
      <c r="T104" s="66">
        <v>32.58</v>
      </c>
      <c r="U104" s="66">
        <v>32.993</v>
      </c>
    </row>
    <row r="105" ht="15.75" customHeight="1">
      <c r="A105" s="3" t="s">
        <v>160</v>
      </c>
      <c r="B105" s="66">
        <v>0.285</v>
      </c>
      <c r="C105" s="66">
        <v>0.289</v>
      </c>
      <c r="D105" s="66">
        <v>0.294</v>
      </c>
      <c r="E105" s="66">
        <v>0.299</v>
      </c>
      <c r="F105" s="66">
        <v>0.305</v>
      </c>
      <c r="G105" s="66">
        <v>0.31</v>
      </c>
      <c r="H105" s="66">
        <v>0.315</v>
      </c>
      <c r="I105" s="66">
        <v>0.32</v>
      </c>
      <c r="J105" s="66">
        <v>0.325</v>
      </c>
      <c r="K105" s="66">
        <v>0.331</v>
      </c>
      <c r="L105" s="66">
        <v>0.336</v>
      </c>
      <c r="M105" s="66">
        <v>0.342</v>
      </c>
      <c r="N105" s="66">
        <v>0.348</v>
      </c>
      <c r="O105" s="66">
        <v>0.354</v>
      </c>
      <c r="P105" s="66">
        <v>0.36</v>
      </c>
      <c r="Q105" s="66">
        <v>0.366</v>
      </c>
      <c r="R105" s="66">
        <v>0.372</v>
      </c>
      <c r="S105" s="66">
        <v>0.378</v>
      </c>
      <c r="T105" s="66">
        <v>0.384</v>
      </c>
      <c r="U105" s="66">
        <v>0.391</v>
      </c>
    </row>
    <row r="106" ht="15.75" customHeight="1">
      <c r="A106" s="3" t="s">
        <v>161</v>
      </c>
      <c r="B106" s="66">
        <v>12.342</v>
      </c>
      <c r="C106" s="66">
        <v>12.752</v>
      </c>
      <c r="D106" s="66">
        <v>13.181</v>
      </c>
      <c r="E106" s="66">
        <v>13.624</v>
      </c>
      <c r="F106" s="66">
        <v>14.081</v>
      </c>
      <c r="G106" s="66">
        <v>14.551</v>
      </c>
      <c r="H106" s="66">
        <v>15.033</v>
      </c>
      <c r="I106" s="66">
        <v>15.529</v>
      </c>
      <c r="J106" s="66">
        <v>16.04</v>
      </c>
      <c r="K106" s="66">
        <v>16.515</v>
      </c>
      <c r="L106" s="66">
        <v>17.004</v>
      </c>
      <c r="M106" s="66">
        <v>17.552</v>
      </c>
      <c r="N106" s="66">
        <v>18.113</v>
      </c>
      <c r="O106" s="66">
        <v>18.7</v>
      </c>
      <c r="P106" s="66">
        <v>19.311</v>
      </c>
      <c r="Q106" s="66">
        <v>19.934</v>
      </c>
      <c r="R106" s="66">
        <v>20.567</v>
      </c>
      <c r="S106" s="66">
        <v>21.23</v>
      </c>
      <c r="T106" s="66">
        <v>21.915</v>
      </c>
      <c r="U106" s="66">
        <v>22.621</v>
      </c>
    </row>
    <row r="107" ht="15.75" customHeight="1">
      <c r="A107" s="3" t="s">
        <v>162</v>
      </c>
      <c r="B107" s="66">
        <v>0.05</v>
      </c>
      <c r="C107" s="66">
        <v>0.05</v>
      </c>
      <c r="D107" s="66">
        <v>0.051</v>
      </c>
      <c r="E107" s="66">
        <v>0.051</v>
      </c>
      <c r="F107" s="66">
        <v>0.052</v>
      </c>
      <c r="G107" s="66">
        <v>0.052</v>
      </c>
      <c r="H107" s="66">
        <v>0.052</v>
      </c>
      <c r="I107" s="66">
        <v>0.053</v>
      </c>
      <c r="J107" s="66">
        <v>0.053</v>
      </c>
      <c r="K107" s="66">
        <v>0.053</v>
      </c>
      <c r="L107" s="66">
        <v>0.054</v>
      </c>
      <c r="M107" s="66">
        <v>0.054</v>
      </c>
      <c r="N107" s="66">
        <v>0.054</v>
      </c>
      <c r="O107" s="66">
        <v>0.054</v>
      </c>
      <c r="P107" s="66">
        <v>0.054</v>
      </c>
      <c r="Q107" s="66">
        <v>0.055</v>
      </c>
      <c r="R107" s="66">
        <v>0.055</v>
      </c>
      <c r="S107" s="66">
        <v>0.055</v>
      </c>
      <c r="T107" s="66">
        <v>0.055</v>
      </c>
      <c r="U107" s="66">
        <v>0.056</v>
      </c>
    </row>
    <row r="108" ht="15.75" customHeight="1">
      <c r="A108" s="3" t="s">
        <v>163</v>
      </c>
      <c r="B108" s="66">
        <v>2.882</v>
      </c>
      <c r="C108" s="66">
        <v>2.965</v>
      </c>
      <c r="D108" s="66">
        <v>3.047</v>
      </c>
      <c r="E108" s="66">
        <v>2.953</v>
      </c>
      <c r="F108" s="66">
        <v>3.036</v>
      </c>
      <c r="G108" s="66">
        <v>3.119</v>
      </c>
      <c r="H108" s="66">
        <v>3.202</v>
      </c>
      <c r="I108" s="66">
        <v>3.285</v>
      </c>
      <c r="J108" s="66">
        <v>3.369</v>
      </c>
      <c r="K108" s="66">
        <v>3.454</v>
      </c>
      <c r="L108" s="66">
        <v>3.537</v>
      </c>
      <c r="M108" s="66">
        <v>3.621</v>
      </c>
      <c r="N108" s="66">
        <v>3.706</v>
      </c>
      <c r="O108" s="66">
        <v>3.794</v>
      </c>
      <c r="P108" s="66">
        <v>3.881</v>
      </c>
      <c r="Q108" s="66">
        <v>3.97</v>
      </c>
      <c r="R108" s="66">
        <v>4.058</v>
      </c>
      <c r="S108" s="66">
        <v>4.147</v>
      </c>
      <c r="T108" s="66">
        <v>4.24</v>
      </c>
      <c r="U108" s="66">
        <v>4.334</v>
      </c>
    </row>
    <row r="109" ht="15.75" customHeight="1">
      <c r="A109" s="3" t="s">
        <v>164</v>
      </c>
      <c r="B109" s="66">
        <v>1.213</v>
      </c>
      <c r="C109" s="66">
        <v>1.221</v>
      </c>
      <c r="D109" s="66">
        <v>1.228</v>
      </c>
      <c r="E109" s="66">
        <v>1.234</v>
      </c>
      <c r="F109" s="66">
        <v>1.24</v>
      </c>
      <c r="G109" s="66">
        <v>1.244</v>
      </c>
      <c r="H109" s="66">
        <v>1.247</v>
      </c>
      <c r="I109" s="66">
        <v>1.25</v>
      </c>
      <c r="J109" s="66">
        <v>1.252</v>
      </c>
      <c r="K109" s="66">
        <v>1.256</v>
      </c>
      <c r="L109" s="66">
        <v>1.259</v>
      </c>
      <c r="M109" s="66">
        <v>1.261</v>
      </c>
      <c r="N109" s="66">
        <v>1.263</v>
      </c>
      <c r="O109" s="66">
        <v>1.264</v>
      </c>
      <c r="P109" s="66">
        <v>1.265</v>
      </c>
      <c r="Q109" s="66">
        <v>1.266</v>
      </c>
      <c r="R109" s="66">
        <v>1.265</v>
      </c>
      <c r="S109" s="66">
        <v>1.266</v>
      </c>
      <c r="T109" s="66">
        <v>1.264</v>
      </c>
      <c r="U109" s="66">
        <v>1.262</v>
      </c>
    </row>
    <row r="110" ht="15.75" customHeight="1">
      <c r="A110" s="3" t="s">
        <v>165</v>
      </c>
      <c r="B110" s="66">
        <v>102.89</v>
      </c>
      <c r="C110" s="66">
        <v>104.272</v>
      </c>
      <c r="D110" s="66">
        <v>105.669</v>
      </c>
      <c r="E110" s="66">
        <v>107.155</v>
      </c>
      <c r="F110" s="66">
        <v>108.745</v>
      </c>
      <c r="G110" s="66">
        <v>110.405</v>
      </c>
      <c r="H110" s="66">
        <v>112.095</v>
      </c>
      <c r="I110" s="66">
        <v>113.749</v>
      </c>
      <c r="J110" s="66">
        <v>115.367</v>
      </c>
      <c r="K110" s="66">
        <v>116.936</v>
      </c>
      <c r="L110" s="66">
        <v>118.454</v>
      </c>
      <c r="M110" s="66">
        <v>119.936</v>
      </c>
      <c r="N110" s="66">
        <v>121.348</v>
      </c>
      <c r="O110" s="66">
        <v>122.715</v>
      </c>
      <c r="P110" s="66">
        <v>124.042</v>
      </c>
      <c r="Q110" s="66">
        <v>125.328</v>
      </c>
      <c r="R110" s="66">
        <v>126.578</v>
      </c>
      <c r="S110" s="66">
        <v>127.792</v>
      </c>
      <c r="T110" s="66">
        <v>128.972</v>
      </c>
      <c r="U110" s="66">
        <v>130.118</v>
      </c>
    </row>
    <row r="111" ht="15.75" customHeight="1">
      <c r="A111" s="3" t="s">
        <v>656</v>
      </c>
      <c r="B111" s="66">
        <v>0.106</v>
      </c>
      <c r="C111" s="66">
        <v>0.106</v>
      </c>
      <c r="D111" s="66">
        <v>0.106</v>
      </c>
      <c r="E111" s="66">
        <v>0.105</v>
      </c>
      <c r="F111" s="66">
        <v>0.104</v>
      </c>
      <c r="G111" s="66">
        <v>0.104</v>
      </c>
      <c r="H111" s="66">
        <v>0.103</v>
      </c>
      <c r="I111" s="66">
        <v>0.103</v>
      </c>
      <c r="J111" s="66">
        <v>0.103</v>
      </c>
      <c r="K111" s="66">
        <v>0.103</v>
      </c>
      <c r="L111" s="66">
        <v>0.103</v>
      </c>
      <c r="M111" s="66">
        <v>0.104</v>
      </c>
      <c r="N111" s="66">
        <v>0.104</v>
      </c>
      <c r="O111" s="66">
        <v>0.104</v>
      </c>
      <c r="P111" s="66">
        <v>0.104</v>
      </c>
      <c r="Q111" s="66">
        <v>0.104</v>
      </c>
      <c r="R111" s="66">
        <v>0.104</v>
      </c>
      <c r="S111" s="66">
        <v>0.105</v>
      </c>
      <c r="T111" s="66">
        <v>0.105</v>
      </c>
      <c r="U111" s="66">
        <v>0.105</v>
      </c>
    </row>
    <row r="112" ht="15.75" customHeight="1">
      <c r="A112" s="3" t="s">
        <v>599</v>
      </c>
      <c r="B112" s="66">
        <v>2.911</v>
      </c>
      <c r="C112" s="66">
        <v>2.906</v>
      </c>
      <c r="D112" s="66">
        <v>2.897</v>
      </c>
      <c r="E112" s="66">
        <v>2.89</v>
      </c>
      <c r="F112" s="66">
        <v>2.883</v>
      </c>
      <c r="G112" s="66">
        <v>2.879</v>
      </c>
      <c r="H112" s="66">
        <v>2.876</v>
      </c>
      <c r="I112" s="66">
        <v>2.873</v>
      </c>
      <c r="J112" s="66">
        <v>2.873</v>
      </c>
      <c r="K112" s="66">
        <v>2.873</v>
      </c>
      <c r="L112" s="66">
        <v>2.871</v>
      </c>
      <c r="M112" s="66">
        <v>2.869</v>
      </c>
      <c r="N112" s="66">
        <v>2.845</v>
      </c>
      <c r="O112" s="66">
        <v>2.824</v>
      </c>
      <c r="P112" s="66">
        <v>2.78</v>
      </c>
      <c r="Q112" s="66">
        <v>2.73</v>
      </c>
      <c r="R112" s="66">
        <v>2.682</v>
      </c>
      <c r="S112" s="66">
        <v>2.634</v>
      </c>
      <c r="T112" s="66">
        <v>2.587</v>
      </c>
      <c r="U112" s="66">
        <v>2.541</v>
      </c>
    </row>
    <row r="113" ht="15.75" customHeight="1">
      <c r="A113" s="3" t="s">
        <v>168</v>
      </c>
      <c r="B113" s="66">
        <v>0.032316</v>
      </c>
      <c r="C113" s="66">
        <v>0.032236</v>
      </c>
      <c r="D113" s="66">
        <v>0.032141</v>
      </c>
      <c r="E113" s="66">
        <v>0.032011</v>
      </c>
      <c r="F113" s="66">
        <v>0.031823</v>
      </c>
      <c r="G113" s="66">
        <v>0.031862</v>
      </c>
      <c r="H113" s="66">
        <v>0.032401</v>
      </c>
      <c r="I113" s="66">
        <v>0.033178</v>
      </c>
      <c r="J113" s="66">
        <v>0.033945</v>
      </c>
      <c r="K113" s="66">
        <v>0.0347</v>
      </c>
      <c r="L113" s="66">
        <v>0.035425</v>
      </c>
      <c r="M113" s="66">
        <v>0.03611</v>
      </c>
      <c r="N113" s="66">
        <v>0.03676</v>
      </c>
      <c r="O113" s="66">
        <v>0.037071</v>
      </c>
      <c r="P113" s="66">
        <v>0.037044</v>
      </c>
      <c r="Q113" s="66">
        <v>0.037029</v>
      </c>
      <c r="R113" s="66">
        <v>0.037034</v>
      </c>
      <c r="S113" s="66">
        <v>0.036922</v>
      </c>
      <c r="T113" s="66">
        <v>0.036686</v>
      </c>
      <c r="U113" s="66">
        <v>0.036469</v>
      </c>
    </row>
    <row r="114" ht="15.75" customHeight="1">
      <c r="A114" s="3" t="s">
        <v>25</v>
      </c>
      <c r="B114" s="66">
        <v>2.495</v>
      </c>
      <c r="C114" s="66">
        <v>2.522</v>
      </c>
      <c r="D114" s="66">
        <v>2.551</v>
      </c>
      <c r="E114" s="66">
        <v>2.583</v>
      </c>
      <c r="F114" s="66">
        <v>2.62</v>
      </c>
      <c r="G114" s="66">
        <v>2.666</v>
      </c>
      <c r="H114" s="66">
        <v>2.716</v>
      </c>
      <c r="I114" s="66">
        <v>2.761</v>
      </c>
      <c r="J114" s="66">
        <v>2.812</v>
      </c>
      <c r="K114" s="66">
        <v>2.868</v>
      </c>
      <c r="L114" s="66">
        <v>2.93</v>
      </c>
      <c r="M114" s="66">
        <v>2.996</v>
      </c>
      <c r="N114" s="66">
        <v>3.058</v>
      </c>
      <c r="O114" s="66">
        <v>3.12</v>
      </c>
      <c r="P114" s="66">
        <v>3.178</v>
      </c>
      <c r="Q114" s="66">
        <v>3.238</v>
      </c>
      <c r="R114" s="66">
        <v>3.297</v>
      </c>
      <c r="S114" s="66">
        <v>3.358</v>
      </c>
      <c r="T114" s="66">
        <v>3.41</v>
      </c>
      <c r="U114" s="66">
        <v>3.461</v>
      </c>
    </row>
    <row r="115" ht="15.75" customHeight="1">
      <c r="A115" s="3" t="s">
        <v>169</v>
      </c>
      <c r="B115" s="66">
        <v>0.612</v>
      </c>
      <c r="C115" s="66">
        <v>0.613</v>
      </c>
      <c r="D115" s="66">
        <v>0.614</v>
      </c>
      <c r="E115" s="66">
        <v>0.615</v>
      </c>
      <c r="F115" s="66">
        <v>0.616</v>
      </c>
      <c r="G115" s="66">
        <v>0.617</v>
      </c>
      <c r="H115" s="66">
        <v>0.618</v>
      </c>
      <c r="I115" s="66">
        <v>0.619</v>
      </c>
      <c r="J115" s="66">
        <v>0.62</v>
      </c>
      <c r="K115" s="66">
        <v>0.621</v>
      </c>
      <c r="L115" s="66">
        <v>0.621</v>
      </c>
      <c r="M115" s="66">
        <v>0.622</v>
      </c>
      <c r="N115" s="66">
        <v>0.622</v>
      </c>
      <c r="O115" s="66">
        <v>0.622</v>
      </c>
      <c r="P115" s="66">
        <v>0.622</v>
      </c>
      <c r="Q115" s="66">
        <v>0.622</v>
      </c>
      <c r="R115" s="66">
        <v>0.622</v>
      </c>
      <c r="S115" s="66">
        <v>0.621</v>
      </c>
      <c r="T115" s="66">
        <v>0.622</v>
      </c>
      <c r="U115" s="66">
        <v>0.622</v>
      </c>
    </row>
    <row r="116" ht="15.75" customHeight="1">
      <c r="A116" s="3" t="s">
        <v>26</v>
      </c>
      <c r="B116" s="66">
        <v>29.438</v>
      </c>
      <c r="C116" s="66">
        <v>29.826</v>
      </c>
      <c r="D116" s="66">
        <v>30.215</v>
      </c>
      <c r="E116" s="66">
        <v>30.606</v>
      </c>
      <c r="F116" s="66">
        <v>30.998</v>
      </c>
      <c r="G116" s="66">
        <v>31.391</v>
      </c>
      <c r="H116" s="66">
        <v>31.786</v>
      </c>
      <c r="I116" s="66">
        <v>32.182</v>
      </c>
      <c r="J116" s="66">
        <v>32.579</v>
      </c>
      <c r="K116" s="66">
        <v>32.978</v>
      </c>
      <c r="L116" s="66">
        <v>33.378</v>
      </c>
      <c r="M116" s="66">
        <v>33.77</v>
      </c>
      <c r="N116" s="66">
        <v>34.125</v>
      </c>
      <c r="O116" s="66">
        <v>34.487</v>
      </c>
      <c r="P116" s="66">
        <v>34.852</v>
      </c>
      <c r="Q116" s="66">
        <v>35.22</v>
      </c>
      <c r="R116" s="66">
        <v>35.587</v>
      </c>
      <c r="S116" s="66">
        <v>35.952</v>
      </c>
      <c r="T116" s="66">
        <v>36.313</v>
      </c>
      <c r="U116" s="66">
        <v>36.67</v>
      </c>
    </row>
    <row r="117" ht="15.75" customHeight="1">
      <c r="A117" s="3" t="s">
        <v>170</v>
      </c>
      <c r="B117" s="66">
        <v>19.331</v>
      </c>
      <c r="C117" s="66">
        <v>19.911</v>
      </c>
      <c r="D117" s="66">
        <v>20.494</v>
      </c>
      <c r="E117" s="66">
        <v>21.08</v>
      </c>
      <c r="F117" s="66">
        <v>21.673</v>
      </c>
      <c r="G117" s="66">
        <v>22.277</v>
      </c>
      <c r="H117" s="66">
        <v>22.895</v>
      </c>
      <c r="I117" s="66">
        <v>23.532</v>
      </c>
      <c r="J117" s="66">
        <v>24.188</v>
      </c>
      <c r="K117" s="66">
        <v>24.863</v>
      </c>
      <c r="L117" s="66">
        <v>25.561</v>
      </c>
      <c r="M117" s="66">
        <v>26.286</v>
      </c>
      <c r="N117" s="66">
        <v>27.042</v>
      </c>
      <c r="O117" s="66">
        <v>27.83</v>
      </c>
      <c r="P117" s="66">
        <v>28.649</v>
      </c>
      <c r="Q117" s="66">
        <v>29.424</v>
      </c>
      <c r="R117" s="66">
        <v>30.286</v>
      </c>
      <c r="S117" s="66">
        <v>31.178</v>
      </c>
      <c r="T117" s="66">
        <v>32.077</v>
      </c>
      <c r="U117" s="66">
        <v>32.97</v>
      </c>
    </row>
    <row r="118" ht="15.75" customHeight="1">
      <c r="A118" s="3" t="s">
        <v>171</v>
      </c>
      <c r="B118" s="66">
        <v>46.977</v>
      </c>
      <c r="C118" s="66">
        <v>47.304</v>
      </c>
      <c r="D118" s="66">
        <v>47.598</v>
      </c>
      <c r="E118" s="66">
        <v>47.887</v>
      </c>
      <c r="F118" s="66">
        <v>48.186</v>
      </c>
      <c r="G118" s="66">
        <v>48.496</v>
      </c>
      <c r="H118" s="66">
        <v>48.818</v>
      </c>
      <c r="I118" s="66">
        <v>49.159</v>
      </c>
      <c r="J118" s="66">
        <v>49.521</v>
      </c>
      <c r="K118" s="66">
        <v>49.909</v>
      </c>
      <c r="L118" s="66">
        <v>50.324</v>
      </c>
      <c r="M118" s="66">
        <v>50.758</v>
      </c>
      <c r="N118" s="66">
        <v>51.199</v>
      </c>
      <c r="O118" s="66">
        <v>51.633</v>
      </c>
      <c r="P118" s="66">
        <v>52.05</v>
      </c>
      <c r="Q118" s="66">
        <v>52.449</v>
      </c>
      <c r="R118" s="66">
        <v>52.832</v>
      </c>
      <c r="S118" s="66">
        <v>53.199</v>
      </c>
      <c r="T118" s="66">
        <v>53.55</v>
      </c>
      <c r="U118" s="66">
        <v>53.886</v>
      </c>
    </row>
    <row r="119" ht="15.75" customHeight="1">
      <c r="A119" s="3" t="s">
        <v>79</v>
      </c>
      <c r="B119" s="66">
        <v>1.891</v>
      </c>
      <c r="C119" s="66">
        <v>1.923</v>
      </c>
      <c r="D119" s="66">
        <v>1.957</v>
      </c>
      <c r="E119" s="66">
        <v>1.992</v>
      </c>
      <c r="F119" s="66">
        <v>1.994</v>
      </c>
      <c r="G119" s="66">
        <v>2.024</v>
      </c>
      <c r="H119" s="66">
        <v>2.054</v>
      </c>
      <c r="I119" s="66">
        <v>2.085</v>
      </c>
      <c r="J119" s="66">
        <v>2.116</v>
      </c>
      <c r="K119" s="66">
        <v>2.155</v>
      </c>
      <c r="L119" s="66">
        <v>2.196</v>
      </c>
      <c r="M119" s="66">
        <v>2.238</v>
      </c>
      <c r="N119" s="66">
        <v>2.281</v>
      </c>
      <c r="O119" s="66">
        <v>2.324</v>
      </c>
      <c r="P119" s="66">
        <v>2.369</v>
      </c>
      <c r="Q119" s="66">
        <v>2.414</v>
      </c>
      <c r="R119" s="66">
        <v>2.459</v>
      </c>
      <c r="S119" s="66">
        <v>2.504</v>
      </c>
      <c r="T119" s="66">
        <v>2.55</v>
      </c>
      <c r="U119" s="66">
        <v>2.597</v>
      </c>
    </row>
    <row r="120" ht="15.75" customHeight="1">
      <c r="A120" s="3" t="s">
        <v>172</v>
      </c>
      <c r="B120" s="67">
        <f>C120</f>
        <v>0.01</v>
      </c>
      <c r="C120" s="66">
        <v>0.01</v>
      </c>
      <c r="D120" s="66">
        <v>0.01</v>
      </c>
      <c r="E120" s="66">
        <v>0.009</v>
      </c>
      <c r="F120" s="66">
        <v>0.009</v>
      </c>
      <c r="G120" s="66">
        <v>0.009</v>
      </c>
      <c r="H120" s="66">
        <v>0.01</v>
      </c>
      <c r="I120" s="66">
        <v>0.01</v>
      </c>
      <c r="J120" s="66">
        <v>0.01</v>
      </c>
      <c r="K120" s="66">
        <v>0.01</v>
      </c>
      <c r="L120" s="66">
        <v>0.011</v>
      </c>
      <c r="M120" s="66">
        <v>0.011</v>
      </c>
      <c r="N120" s="66">
        <v>0.012</v>
      </c>
      <c r="O120" s="66">
        <v>0.012</v>
      </c>
      <c r="P120" s="66">
        <v>0.013</v>
      </c>
      <c r="Q120" s="66">
        <v>0.012</v>
      </c>
      <c r="R120" s="66">
        <v>0.012</v>
      </c>
      <c r="S120" s="66">
        <v>0.012</v>
      </c>
      <c r="T120" s="66">
        <v>0.012</v>
      </c>
      <c r="U120" s="66">
        <v>0.013</v>
      </c>
    </row>
    <row r="121" ht="15.75" customHeight="1">
      <c r="A121" s="3" t="s">
        <v>173</v>
      </c>
      <c r="B121" s="66">
        <v>25.683</v>
      </c>
      <c r="C121" s="66">
        <v>26.004</v>
      </c>
      <c r="D121" s="66">
        <v>26.285</v>
      </c>
      <c r="E121" s="66">
        <v>26.519</v>
      </c>
      <c r="F121" s="66">
        <v>26.714</v>
      </c>
      <c r="G121" s="66">
        <v>26.882</v>
      </c>
      <c r="H121" s="66">
        <v>27.027</v>
      </c>
      <c r="I121" s="66">
        <v>27.162</v>
      </c>
      <c r="J121" s="66">
        <v>27.266</v>
      </c>
      <c r="K121" s="66">
        <v>27.331</v>
      </c>
      <c r="L121" s="66">
        <v>27.382</v>
      </c>
      <c r="M121" s="66">
        <v>27.462</v>
      </c>
      <c r="N121" s="66">
        <v>27.61</v>
      </c>
      <c r="O121" s="66">
        <v>27.861</v>
      </c>
      <c r="P121" s="66">
        <v>28.183</v>
      </c>
      <c r="Q121" s="66">
        <v>28.507</v>
      </c>
      <c r="R121" s="66">
        <v>28.832</v>
      </c>
      <c r="S121" s="66">
        <v>29.349</v>
      </c>
      <c r="T121" s="66">
        <v>29.748</v>
      </c>
      <c r="U121" s="66">
        <v>30.152</v>
      </c>
    </row>
    <row r="122" ht="15.75" customHeight="1">
      <c r="A122" s="3" t="s">
        <v>67</v>
      </c>
      <c r="B122" s="66">
        <v>0.225296</v>
      </c>
      <c r="C122" s="66">
        <v>0.22875</v>
      </c>
      <c r="D122" s="66">
        <v>0.23225</v>
      </c>
      <c r="E122" s="66">
        <v>0.23575</v>
      </c>
      <c r="F122" s="66">
        <v>0.23925</v>
      </c>
      <c r="G122" s="66">
        <v>0.24275</v>
      </c>
      <c r="H122" s="66">
        <v>0.24595</v>
      </c>
      <c r="I122" s="66">
        <v>0.24975</v>
      </c>
      <c r="J122" s="66">
        <v>0.25435</v>
      </c>
      <c r="K122" s="66">
        <v>0.259</v>
      </c>
      <c r="L122" s="66">
        <v>0.26365</v>
      </c>
      <c r="M122" s="66">
        <v>0.26805</v>
      </c>
      <c r="N122" s="66">
        <v>0.26946</v>
      </c>
      <c r="O122" s="66">
        <v>0.27022</v>
      </c>
      <c r="P122" s="66">
        <v>0.27081</v>
      </c>
      <c r="Q122" s="66">
        <v>0.27117</v>
      </c>
      <c r="R122" s="66">
        <v>0.27124</v>
      </c>
      <c r="S122" s="66">
        <v>0.27246</v>
      </c>
      <c r="T122" s="66">
        <v>0.27466</v>
      </c>
      <c r="U122" s="66">
        <v>0.27678</v>
      </c>
      <c r="V122" s="65"/>
    </row>
    <row r="123" ht="15.75" customHeight="1">
      <c r="A123" s="3" t="s">
        <v>27</v>
      </c>
      <c r="B123" s="66">
        <v>4.028</v>
      </c>
      <c r="C123" s="66">
        <v>4.089</v>
      </c>
      <c r="D123" s="66">
        <v>4.136</v>
      </c>
      <c r="E123" s="66">
        <v>4.185</v>
      </c>
      <c r="F123" s="66">
        <v>4.226</v>
      </c>
      <c r="G123" s="66">
        <v>4.262</v>
      </c>
      <c r="H123" s="66">
        <v>4.305</v>
      </c>
      <c r="I123" s="66">
        <v>4.353</v>
      </c>
      <c r="J123" s="66">
        <v>4.386</v>
      </c>
      <c r="K123" s="66">
        <v>4.411</v>
      </c>
      <c r="L123" s="66">
        <v>4.447</v>
      </c>
      <c r="M123" s="66">
        <v>4.52</v>
      </c>
      <c r="N123" s="66">
        <v>4.613</v>
      </c>
      <c r="O123" s="66">
        <v>4.717</v>
      </c>
      <c r="P123" s="66">
        <v>4.815</v>
      </c>
      <c r="Q123" s="66">
        <v>4.902</v>
      </c>
      <c r="R123" s="66">
        <v>4.986</v>
      </c>
      <c r="S123" s="66">
        <v>5.086</v>
      </c>
      <c r="T123" s="66">
        <v>5.111</v>
      </c>
      <c r="U123" s="66">
        <v>5.125</v>
      </c>
    </row>
    <row r="124" ht="15.75" customHeight="1">
      <c r="A124" s="3" t="s">
        <v>174</v>
      </c>
      <c r="B124" s="66">
        <v>5.268</v>
      </c>
      <c r="C124" s="66">
        <v>5.375</v>
      </c>
      <c r="D124" s="66">
        <v>5.483</v>
      </c>
      <c r="E124" s="66">
        <v>5.523</v>
      </c>
      <c r="F124" s="66">
        <v>5.596</v>
      </c>
      <c r="G124" s="66">
        <v>5.669</v>
      </c>
      <c r="H124" s="66">
        <v>5.77</v>
      </c>
      <c r="I124" s="66">
        <v>5.843</v>
      </c>
      <c r="J124" s="66">
        <v>5.916</v>
      </c>
      <c r="K124" s="66">
        <v>6.094</v>
      </c>
      <c r="L124" s="66">
        <v>6.158</v>
      </c>
      <c r="M124" s="66">
        <v>6.222</v>
      </c>
      <c r="N124" s="66">
        <v>6.287</v>
      </c>
      <c r="O124" s="66">
        <v>6.353</v>
      </c>
      <c r="P124" s="66">
        <v>6.419</v>
      </c>
      <c r="Q124" s="66">
        <v>6.485</v>
      </c>
      <c r="R124" s="66">
        <v>6.553</v>
      </c>
      <c r="S124" s="66">
        <v>6.496</v>
      </c>
      <c r="T124" s="66">
        <v>6.539</v>
      </c>
      <c r="U124" s="66">
        <v>6.607</v>
      </c>
    </row>
    <row r="125" ht="15.75" customHeight="1">
      <c r="A125" s="3" t="s">
        <v>61</v>
      </c>
      <c r="B125" s="66">
        <v>12.648</v>
      </c>
      <c r="C125" s="66">
        <v>13.126</v>
      </c>
      <c r="D125" s="66">
        <v>13.624</v>
      </c>
      <c r="E125" s="66">
        <v>14.144</v>
      </c>
      <c r="F125" s="66">
        <v>14.685</v>
      </c>
      <c r="G125" s="66">
        <v>15.251</v>
      </c>
      <c r="H125" s="66">
        <v>15.843</v>
      </c>
      <c r="I125" s="66">
        <v>16.464</v>
      </c>
      <c r="J125" s="66">
        <v>17.115</v>
      </c>
      <c r="K125" s="66">
        <v>17.795</v>
      </c>
      <c r="L125" s="66">
        <v>18.504</v>
      </c>
      <c r="M125" s="66">
        <v>19.24</v>
      </c>
      <c r="N125" s="66">
        <v>20.002</v>
      </c>
      <c r="O125" s="66">
        <v>20.789</v>
      </c>
      <c r="P125" s="66">
        <v>21.602</v>
      </c>
      <c r="Q125" s="66">
        <v>22.443</v>
      </c>
      <c r="R125" s="66">
        <v>23.311</v>
      </c>
      <c r="S125" s="66">
        <v>24.207</v>
      </c>
      <c r="T125" s="66">
        <v>25.131</v>
      </c>
      <c r="U125" s="66">
        <v>26.084</v>
      </c>
    </row>
    <row r="126" ht="15.75" customHeight="1">
      <c r="A126" s="3" t="s">
        <v>28</v>
      </c>
      <c r="B126" s="66">
        <v>131.901</v>
      </c>
      <c r="C126" s="66">
        <v>135.32</v>
      </c>
      <c r="D126" s="66">
        <v>138.865</v>
      </c>
      <c r="E126" s="66">
        <v>142.538</v>
      </c>
      <c r="F126" s="66">
        <v>146.34</v>
      </c>
      <c r="G126" s="66">
        <v>150.27</v>
      </c>
      <c r="H126" s="66">
        <v>154.325</v>
      </c>
      <c r="I126" s="66">
        <v>158.503</v>
      </c>
      <c r="J126" s="66">
        <v>162.805</v>
      </c>
      <c r="K126" s="66">
        <v>167.229</v>
      </c>
      <c r="L126" s="66">
        <v>171.766</v>
      </c>
      <c r="M126" s="66">
        <v>176.405</v>
      </c>
      <c r="N126" s="66">
        <v>181.137</v>
      </c>
      <c r="O126" s="66">
        <v>185.96</v>
      </c>
      <c r="P126" s="66">
        <v>190.873</v>
      </c>
      <c r="Q126" s="66">
        <v>195.875</v>
      </c>
      <c r="R126" s="66">
        <v>200.964</v>
      </c>
      <c r="S126" s="66">
        <v>206.14</v>
      </c>
      <c r="T126" s="66">
        <v>211.401</v>
      </c>
      <c r="U126" s="66">
        <v>216.747</v>
      </c>
    </row>
    <row r="127" ht="15.75" customHeight="1">
      <c r="A127" s="3" t="s">
        <v>610</v>
      </c>
      <c r="B127" s="66">
        <v>2.026</v>
      </c>
      <c r="C127" s="66">
        <v>2.033</v>
      </c>
      <c r="D127" s="66">
        <v>2.037</v>
      </c>
      <c r="E127" s="66">
        <v>2.042</v>
      </c>
      <c r="F127" s="66">
        <v>2.045</v>
      </c>
      <c r="G127" s="66">
        <v>2.049</v>
      </c>
      <c r="H127" s="66">
        <v>2.053</v>
      </c>
      <c r="I127" s="66">
        <v>2.057</v>
      </c>
      <c r="J127" s="66">
        <v>2.06</v>
      </c>
      <c r="K127" s="66">
        <v>2.062</v>
      </c>
      <c r="L127" s="66">
        <v>2.066</v>
      </c>
      <c r="M127" s="66">
        <v>2.069</v>
      </c>
      <c r="N127" s="66">
        <v>2.071</v>
      </c>
      <c r="O127" s="66">
        <v>2.074</v>
      </c>
      <c r="P127" s="66">
        <v>2.075</v>
      </c>
      <c r="Q127" s="66">
        <v>2.077</v>
      </c>
      <c r="R127" s="66">
        <v>2.076</v>
      </c>
      <c r="S127" s="66">
        <v>2.069</v>
      </c>
      <c r="T127" s="66">
        <v>2.069</v>
      </c>
      <c r="U127" s="66">
        <v>2.069</v>
      </c>
    </row>
    <row r="128" ht="15.75" customHeight="1">
      <c r="A128" s="3" t="s">
        <v>526</v>
      </c>
      <c r="B128" s="66"/>
      <c r="C128" s="66"/>
      <c r="D128" s="66"/>
      <c r="E128" s="66"/>
      <c r="F128" s="66"/>
      <c r="G128" s="66"/>
      <c r="H128" s="66"/>
      <c r="I128" s="66"/>
      <c r="J128" s="66"/>
      <c r="K128" s="66"/>
      <c r="L128" s="66"/>
      <c r="M128" s="66"/>
      <c r="N128" s="66"/>
      <c r="O128" s="66"/>
      <c r="P128" s="66"/>
      <c r="Q128" s="66"/>
      <c r="R128" s="66"/>
      <c r="S128" s="66"/>
      <c r="T128" s="66"/>
      <c r="U128" s="66"/>
    </row>
    <row r="129" ht="15.75" customHeight="1">
      <c r="A129" s="3" t="s">
        <v>176</v>
      </c>
      <c r="B129" s="66">
        <v>4.562</v>
      </c>
      <c r="C129" s="66">
        <v>4.587</v>
      </c>
      <c r="D129" s="66">
        <v>4.618</v>
      </c>
      <c r="E129" s="66">
        <v>4.655</v>
      </c>
      <c r="F129" s="66">
        <v>4.7</v>
      </c>
      <c r="G129" s="66">
        <v>4.762</v>
      </c>
      <c r="H129" s="66">
        <v>4.82</v>
      </c>
      <c r="I129" s="66">
        <v>4.882</v>
      </c>
      <c r="J129" s="66">
        <v>4.946</v>
      </c>
      <c r="K129" s="66">
        <v>5.011</v>
      </c>
      <c r="L129" s="66">
        <v>5.072</v>
      </c>
      <c r="M129" s="66">
        <v>5.132</v>
      </c>
      <c r="N129" s="66">
        <v>5.184</v>
      </c>
      <c r="O129" s="66">
        <v>5.232</v>
      </c>
      <c r="P129" s="66">
        <v>5.273</v>
      </c>
      <c r="Q129" s="66">
        <v>5.309</v>
      </c>
      <c r="R129" s="66">
        <v>5.342</v>
      </c>
      <c r="S129" s="66">
        <v>5.375</v>
      </c>
      <c r="T129" s="66">
        <v>5.402</v>
      </c>
      <c r="U129" s="66">
        <v>5.448</v>
      </c>
    </row>
    <row r="130" ht="15.75" customHeight="1">
      <c r="A130" s="3" t="s">
        <v>177</v>
      </c>
      <c r="B130" s="66">
        <v>2.526</v>
      </c>
      <c r="C130" s="66">
        <v>2.57</v>
      </c>
      <c r="D130" s="66">
        <v>2.618</v>
      </c>
      <c r="E130" s="66">
        <v>2.67</v>
      </c>
      <c r="F130" s="66">
        <v>2.726</v>
      </c>
      <c r="G130" s="66">
        <v>2.785</v>
      </c>
      <c r="H130" s="66">
        <v>2.883</v>
      </c>
      <c r="I130" s="66">
        <v>2.998</v>
      </c>
      <c r="J130" s="66">
        <v>3.295</v>
      </c>
      <c r="K130" s="66">
        <v>3.623</v>
      </c>
      <c r="L130" s="66">
        <v>3.855</v>
      </c>
      <c r="M130" s="66">
        <v>3.992</v>
      </c>
      <c r="N130" s="66">
        <v>4.159</v>
      </c>
      <c r="O130" s="66">
        <v>4.414</v>
      </c>
      <c r="P130" s="66">
        <v>4.56</v>
      </c>
      <c r="Q130" s="66">
        <v>4.602</v>
      </c>
      <c r="R130" s="66">
        <v>4.618</v>
      </c>
      <c r="S130" s="66">
        <v>4.445</v>
      </c>
      <c r="T130" s="66">
        <v>4.527</v>
      </c>
      <c r="U130" s="66">
        <v>4.629</v>
      </c>
    </row>
    <row r="131" ht="15.75" customHeight="1">
      <c r="A131" s="3" t="s">
        <v>29</v>
      </c>
      <c r="B131" s="66">
        <v>151.78</v>
      </c>
      <c r="C131" s="66">
        <v>154.78</v>
      </c>
      <c r="D131" s="66">
        <v>157.75</v>
      </c>
      <c r="E131" s="66">
        <v>160.69</v>
      </c>
      <c r="F131" s="66">
        <v>163.59</v>
      </c>
      <c r="G131" s="66">
        <v>170.3</v>
      </c>
      <c r="H131" s="66">
        <v>173.94</v>
      </c>
      <c r="I131" s="66">
        <v>177.61</v>
      </c>
      <c r="J131" s="66">
        <v>181.31</v>
      </c>
      <c r="K131" s="66">
        <v>185.04</v>
      </c>
      <c r="L131" s="66">
        <v>188.78</v>
      </c>
      <c r="M131" s="66">
        <v>192.57</v>
      </c>
      <c r="N131" s="66">
        <v>196.37</v>
      </c>
      <c r="O131" s="66">
        <v>200.19</v>
      </c>
      <c r="P131" s="66">
        <v>205.17</v>
      </c>
      <c r="Q131" s="66">
        <v>209.75</v>
      </c>
      <c r="R131" s="66">
        <v>213.95</v>
      </c>
      <c r="S131" s="66">
        <v>218.24</v>
      </c>
      <c r="T131" s="66">
        <v>222.59</v>
      </c>
      <c r="U131" s="66">
        <v>227.027</v>
      </c>
    </row>
    <row r="132" ht="15.75" customHeight="1">
      <c r="A132" s="3" t="s">
        <v>178</v>
      </c>
      <c r="B132" s="66">
        <v>0.02</v>
      </c>
      <c r="C132" s="66">
        <v>0.02</v>
      </c>
      <c r="D132" s="66">
        <v>0.02</v>
      </c>
      <c r="E132" s="66">
        <v>0.02</v>
      </c>
      <c r="F132" s="66">
        <v>0.019</v>
      </c>
      <c r="G132" s="66">
        <v>0.019</v>
      </c>
      <c r="H132" s="66">
        <v>0.019</v>
      </c>
      <c r="I132" s="66">
        <v>0.018</v>
      </c>
      <c r="J132" s="66">
        <v>0.018</v>
      </c>
      <c r="K132" s="66">
        <v>0.018</v>
      </c>
      <c r="L132" s="66">
        <v>0.017</v>
      </c>
      <c r="M132" s="66">
        <v>0.017</v>
      </c>
      <c r="N132" s="66">
        <v>0.018</v>
      </c>
      <c r="O132" s="66">
        <v>0.018</v>
      </c>
      <c r="P132" s="66">
        <v>0.018</v>
      </c>
      <c r="Q132" s="66">
        <v>0.018</v>
      </c>
      <c r="R132" s="66">
        <v>0.018</v>
      </c>
      <c r="S132" s="66">
        <v>0.018</v>
      </c>
      <c r="T132" s="66">
        <v>0.018</v>
      </c>
      <c r="U132" s="66">
        <v>0.018</v>
      </c>
    </row>
    <row r="133" ht="15.75" customHeight="1">
      <c r="A133" s="3" t="s">
        <v>179</v>
      </c>
      <c r="B133" s="66">
        <v>3.227</v>
      </c>
      <c r="C133" s="66">
        <v>3.289</v>
      </c>
      <c r="D133" s="66">
        <v>3.351</v>
      </c>
      <c r="E133" s="66">
        <v>3.413</v>
      </c>
      <c r="F133" s="66">
        <v>3.476</v>
      </c>
      <c r="G133" s="66">
        <v>3.538</v>
      </c>
      <c r="H133" s="66">
        <v>3.6</v>
      </c>
      <c r="I133" s="66">
        <v>3.662</v>
      </c>
      <c r="J133" s="66">
        <v>3.724</v>
      </c>
      <c r="K133" s="66">
        <v>3.788</v>
      </c>
      <c r="L133" s="66">
        <v>3.851</v>
      </c>
      <c r="M133" s="66">
        <v>3.913</v>
      </c>
      <c r="N133" s="66">
        <v>3.975</v>
      </c>
      <c r="O133" s="66">
        <v>4.037</v>
      </c>
      <c r="P133" s="66">
        <v>4.098</v>
      </c>
      <c r="Q133" s="66">
        <v>4.159</v>
      </c>
      <c r="R133" s="66">
        <v>4.219</v>
      </c>
      <c r="S133" s="66">
        <v>4.279</v>
      </c>
      <c r="T133" s="66">
        <v>4.337</v>
      </c>
      <c r="U133" s="66">
        <v>4.395</v>
      </c>
    </row>
    <row r="134" ht="15.75" customHeight="1">
      <c r="A134" s="3" t="s">
        <v>73</v>
      </c>
      <c r="B134" s="66">
        <v>5.515</v>
      </c>
      <c r="C134" s="66">
        <v>5.647</v>
      </c>
      <c r="D134" s="66">
        <v>5.781</v>
      </c>
      <c r="E134" s="66">
        <v>5.917</v>
      </c>
      <c r="F134" s="66">
        <v>6.056</v>
      </c>
      <c r="G134" s="66">
        <v>6.196</v>
      </c>
      <c r="H134" s="66">
        <v>6.339</v>
      </c>
      <c r="I134" s="66">
        <v>6.684</v>
      </c>
      <c r="J134" s="66">
        <v>7.047</v>
      </c>
      <c r="K134" s="66">
        <v>7.431</v>
      </c>
      <c r="L134" s="66">
        <v>7.593</v>
      </c>
      <c r="M134" s="66">
        <v>7.756</v>
      </c>
      <c r="N134" s="66">
        <v>7.92</v>
      </c>
      <c r="O134" s="66">
        <v>8.085</v>
      </c>
      <c r="P134" s="66">
        <v>8.254</v>
      </c>
      <c r="Q134" s="66">
        <v>8.426</v>
      </c>
      <c r="R134" s="66">
        <v>8.601</v>
      </c>
      <c r="S134" s="66">
        <v>8.781</v>
      </c>
      <c r="T134" s="66">
        <v>8.964</v>
      </c>
      <c r="U134" s="66">
        <v>9.151</v>
      </c>
    </row>
    <row r="135" ht="15.75" customHeight="1">
      <c r="A135" s="3" t="s">
        <v>180</v>
      </c>
      <c r="B135" s="66">
        <v>5.583</v>
      </c>
      <c r="C135" s="66">
        <v>5.682</v>
      </c>
      <c r="D135" s="66">
        <v>5.78</v>
      </c>
      <c r="E135" s="66">
        <v>5.877</v>
      </c>
      <c r="F135" s="66">
        <v>5.975</v>
      </c>
      <c r="G135" s="66">
        <v>6.072</v>
      </c>
      <c r="H135" s="66">
        <v>6.169</v>
      </c>
      <c r="I135" s="66">
        <v>6.266</v>
      </c>
      <c r="J135" s="66">
        <v>6.363</v>
      </c>
      <c r="K135" s="66">
        <v>6.461</v>
      </c>
      <c r="L135" s="66">
        <v>6.559</v>
      </c>
      <c r="M135" s="66">
        <v>6.657</v>
      </c>
      <c r="N135" s="66">
        <v>6.756</v>
      </c>
      <c r="O135" s="66">
        <v>6.855</v>
      </c>
      <c r="P135" s="66">
        <v>6.954</v>
      </c>
      <c r="Q135" s="66">
        <v>7.053</v>
      </c>
      <c r="R135" s="66">
        <v>7.153</v>
      </c>
      <c r="S135" s="66">
        <v>7.253</v>
      </c>
      <c r="T135" s="66">
        <v>7.353</v>
      </c>
      <c r="U135" s="66">
        <v>7.454</v>
      </c>
    </row>
    <row r="136" ht="15.75" customHeight="1">
      <c r="A136" s="3" t="s">
        <v>181</v>
      </c>
      <c r="B136" s="66">
        <v>27.103</v>
      </c>
      <c r="C136" s="66">
        <v>27.46</v>
      </c>
      <c r="D136" s="66">
        <v>27.811</v>
      </c>
      <c r="E136" s="66">
        <v>28.151</v>
      </c>
      <c r="F136" s="66">
        <v>28.482</v>
      </c>
      <c r="G136" s="66">
        <v>28.807</v>
      </c>
      <c r="H136" s="66">
        <v>29.132</v>
      </c>
      <c r="I136" s="66">
        <v>29.462</v>
      </c>
      <c r="J136" s="66">
        <v>29.798</v>
      </c>
      <c r="K136" s="66">
        <v>30.136</v>
      </c>
      <c r="L136" s="66">
        <v>30.475</v>
      </c>
      <c r="M136" s="66">
        <v>30.814</v>
      </c>
      <c r="N136" s="66">
        <v>31.152</v>
      </c>
      <c r="O136" s="66">
        <v>31.489</v>
      </c>
      <c r="P136" s="66">
        <v>31.826</v>
      </c>
      <c r="Q136" s="66">
        <v>32.162</v>
      </c>
      <c r="R136" s="66">
        <v>33.162</v>
      </c>
      <c r="S136" s="66">
        <v>33.494</v>
      </c>
      <c r="T136" s="66">
        <v>33.829</v>
      </c>
      <c r="U136" s="66">
        <v>34.167</v>
      </c>
    </row>
    <row r="137" ht="15.75" customHeight="1">
      <c r="A137" s="3" t="s">
        <v>182</v>
      </c>
      <c r="B137" s="66">
        <v>81.91</v>
      </c>
      <c r="C137" s="66">
        <v>83.55</v>
      </c>
      <c r="D137" s="66">
        <v>85.17</v>
      </c>
      <c r="E137" s="66">
        <v>86.79</v>
      </c>
      <c r="F137" s="66">
        <v>88.39</v>
      </c>
      <c r="G137" s="66">
        <v>89.98</v>
      </c>
      <c r="H137" s="66">
        <v>91.56</v>
      </c>
      <c r="I137" s="66">
        <v>93.14</v>
      </c>
      <c r="J137" s="66">
        <v>94.7</v>
      </c>
      <c r="K137" s="66">
        <v>96.25</v>
      </c>
      <c r="L137" s="66">
        <v>97.79</v>
      </c>
      <c r="M137" s="66">
        <v>99.31</v>
      </c>
      <c r="N137" s="66">
        <v>100.83</v>
      </c>
      <c r="O137" s="66">
        <v>102.53</v>
      </c>
      <c r="P137" s="66">
        <v>104.17</v>
      </c>
      <c r="Q137" s="66">
        <v>105.76</v>
      </c>
      <c r="R137" s="66">
        <v>107.29</v>
      </c>
      <c r="S137" s="66">
        <v>108.77</v>
      </c>
      <c r="T137" s="66">
        <v>110.2</v>
      </c>
      <c r="U137" s="66">
        <v>111.57</v>
      </c>
    </row>
    <row r="138" ht="15.75" customHeight="1">
      <c r="A138" s="3" t="s">
        <v>68</v>
      </c>
      <c r="B138" s="66">
        <v>38.219</v>
      </c>
      <c r="C138" s="66">
        <v>38.191</v>
      </c>
      <c r="D138" s="66">
        <v>38.174</v>
      </c>
      <c r="E138" s="66">
        <v>38.157</v>
      </c>
      <c r="F138" s="66">
        <v>38.125</v>
      </c>
      <c r="G138" s="66">
        <v>38.116</v>
      </c>
      <c r="H138" s="66">
        <v>38.136</v>
      </c>
      <c r="I138" s="66">
        <v>38.023</v>
      </c>
      <c r="J138" s="66">
        <v>38.063</v>
      </c>
      <c r="K138" s="66">
        <v>38.064</v>
      </c>
      <c r="L138" s="66">
        <v>38.063</v>
      </c>
      <c r="M138" s="66">
        <v>38.018</v>
      </c>
      <c r="N138" s="66">
        <v>38.006</v>
      </c>
      <c r="O138" s="66">
        <v>37.967</v>
      </c>
      <c r="P138" s="66">
        <v>37.973</v>
      </c>
      <c r="Q138" s="66">
        <v>37.977</v>
      </c>
      <c r="R138" s="66">
        <v>37.973</v>
      </c>
      <c r="S138" s="66">
        <v>37.958</v>
      </c>
      <c r="T138" s="66">
        <v>37.84</v>
      </c>
      <c r="U138" s="66">
        <v>37.654</v>
      </c>
    </row>
    <row r="139" ht="15.75" customHeight="1">
      <c r="A139" s="3" t="s">
        <v>82</v>
      </c>
      <c r="B139" s="66">
        <v>3.826</v>
      </c>
      <c r="C139" s="66">
        <v>3.827</v>
      </c>
      <c r="D139" s="66">
        <v>3.821</v>
      </c>
      <c r="E139" s="66">
        <v>3.805</v>
      </c>
      <c r="F139" s="66">
        <v>3.783</v>
      </c>
      <c r="G139" s="66">
        <v>3.761</v>
      </c>
      <c r="H139" s="66">
        <v>3.74</v>
      </c>
      <c r="I139" s="66">
        <v>3.722</v>
      </c>
      <c r="J139" s="66">
        <v>3.679</v>
      </c>
      <c r="K139" s="66">
        <v>3.634</v>
      </c>
      <c r="L139" s="66">
        <v>3.593</v>
      </c>
      <c r="M139" s="66">
        <v>3.535</v>
      </c>
      <c r="N139" s="66">
        <v>3.474</v>
      </c>
      <c r="O139" s="66">
        <v>3.411</v>
      </c>
      <c r="P139" s="66">
        <v>3.3</v>
      </c>
      <c r="Q139" s="66">
        <v>3.2</v>
      </c>
      <c r="R139" s="66">
        <v>3.2</v>
      </c>
      <c r="S139" s="66">
        <v>3.159</v>
      </c>
      <c r="T139" s="66">
        <v>3.2</v>
      </c>
      <c r="U139" s="66">
        <v>3.165</v>
      </c>
    </row>
    <row r="140" ht="15.75" customHeight="1">
      <c r="A140" s="3" t="s">
        <v>30</v>
      </c>
      <c r="B140" s="66">
        <v>0.66</v>
      </c>
      <c r="C140" s="66">
        <v>0.72</v>
      </c>
      <c r="D140" s="66">
        <v>0.821</v>
      </c>
      <c r="E140" s="66">
        <v>0.968</v>
      </c>
      <c r="F140" s="66">
        <v>1.152</v>
      </c>
      <c r="G140" s="66">
        <v>1.554</v>
      </c>
      <c r="H140" s="66">
        <v>1.639</v>
      </c>
      <c r="I140" s="66">
        <v>1.715</v>
      </c>
      <c r="J140" s="66">
        <v>1.733</v>
      </c>
      <c r="K140" s="66">
        <v>1.833</v>
      </c>
      <c r="L140" s="66">
        <v>2.004</v>
      </c>
      <c r="M140" s="66">
        <v>2.216</v>
      </c>
      <c r="N140" s="66">
        <v>2.438</v>
      </c>
      <c r="O140" s="66">
        <v>2.618</v>
      </c>
      <c r="P140" s="66">
        <v>2.725</v>
      </c>
      <c r="Q140" s="66">
        <v>2.76</v>
      </c>
      <c r="R140" s="66">
        <v>2.799</v>
      </c>
      <c r="S140" s="66">
        <v>2.684</v>
      </c>
      <c r="T140" s="66">
        <v>2.618</v>
      </c>
      <c r="U140" s="66">
        <v>2.671</v>
      </c>
    </row>
    <row r="141" ht="15.75" customHeight="1">
      <c r="A141" s="3" t="s">
        <v>183</v>
      </c>
      <c r="B141" s="66">
        <v>21.628</v>
      </c>
      <c r="C141" s="66">
        <v>21.521</v>
      </c>
      <c r="D141" s="66">
        <v>21.382</v>
      </c>
      <c r="E141" s="66">
        <v>21.257</v>
      </c>
      <c r="F141" s="66">
        <v>21.131</v>
      </c>
      <c r="G141" s="66">
        <v>20.635</v>
      </c>
      <c r="H141" s="66">
        <v>20.44</v>
      </c>
      <c r="I141" s="66">
        <v>20.295</v>
      </c>
      <c r="J141" s="66">
        <v>20.199</v>
      </c>
      <c r="K141" s="66">
        <v>20.096</v>
      </c>
      <c r="L141" s="66">
        <v>20.02</v>
      </c>
      <c r="M141" s="66">
        <v>19.947</v>
      </c>
      <c r="N141" s="66">
        <v>19.871</v>
      </c>
      <c r="O141" s="66">
        <v>19.761</v>
      </c>
      <c r="P141" s="66">
        <v>19.644</v>
      </c>
      <c r="Q141" s="66">
        <v>19.533</v>
      </c>
      <c r="R141" s="66">
        <v>19.414</v>
      </c>
      <c r="S141" s="66">
        <v>19.329</v>
      </c>
      <c r="T141" s="66">
        <v>19.202</v>
      </c>
      <c r="U141" s="66">
        <v>19.042</v>
      </c>
    </row>
    <row r="142" ht="15.75" customHeight="1">
      <c r="A142" s="3" t="s">
        <v>31</v>
      </c>
      <c r="B142" s="66">
        <v>144.334</v>
      </c>
      <c r="C142" s="66">
        <v>143.801</v>
      </c>
      <c r="D142" s="66">
        <v>143.237</v>
      </c>
      <c r="E142" s="66">
        <v>142.863</v>
      </c>
      <c r="F142" s="66">
        <v>142.748</v>
      </c>
      <c r="G142" s="66">
        <v>142.737</v>
      </c>
      <c r="H142" s="66">
        <v>142.834</v>
      </c>
      <c r="I142" s="66">
        <v>142.865</v>
      </c>
      <c r="J142" s="66">
        <v>143.056</v>
      </c>
      <c r="K142" s="66">
        <v>143.347</v>
      </c>
      <c r="L142" s="66">
        <v>143.667</v>
      </c>
      <c r="M142" s="66">
        <v>146.267</v>
      </c>
      <c r="N142" s="66">
        <v>146.545</v>
      </c>
      <c r="O142" s="66">
        <v>146.804</v>
      </c>
      <c r="P142" s="66">
        <v>146.88</v>
      </c>
      <c r="Q142" s="66">
        <v>146.781</v>
      </c>
      <c r="R142" s="66">
        <v>146.749</v>
      </c>
      <c r="S142" s="66">
        <v>146.171</v>
      </c>
      <c r="T142" s="66">
        <v>145.558</v>
      </c>
      <c r="U142" s="66">
        <v>143.442</v>
      </c>
    </row>
    <row r="143" ht="15.75" customHeight="1">
      <c r="A143" s="3" t="s">
        <v>184</v>
      </c>
      <c r="B143" s="66">
        <v>8.3</v>
      </c>
      <c r="C143" s="66">
        <v>8.6</v>
      </c>
      <c r="D143" s="66">
        <v>8.8</v>
      </c>
      <c r="E143" s="66">
        <v>9.0</v>
      </c>
      <c r="F143" s="66">
        <v>9.2</v>
      </c>
      <c r="G143" s="66">
        <v>9.5</v>
      </c>
      <c r="H143" s="66">
        <v>9.7</v>
      </c>
      <c r="I143" s="66">
        <v>10.0</v>
      </c>
      <c r="J143" s="66">
        <v>10.2</v>
      </c>
      <c r="K143" s="66">
        <v>10.5</v>
      </c>
      <c r="L143" s="66">
        <v>10.7</v>
      </c>
      <c r="M143" s="66">
        <v>11.0</v>
      </c>
      <c r="N143" s="66">
        <v>11.3</v>
      </c>
      <c r="O143" s="66">
        <v>11.5</v>
      </c>
      <c r="P143" s="66">
        <v>11.8</v>
      </c>
      <c r="Q143" s="66">
        <v>12.091</v>
      </c>
      <c r="R143" s="66">
        <v>12.376</v>
      </c>
      <c r="S143" s="66">
        <v>12.665</v>
      </c>
      <c r="T143" s="66">
        <v>12.957</v>
      </c>
      <c r="U143" s="66">
        <v>13.254</v>
      </c>
    </row>
    <row r="144" ht="15.75" customHeight="1">
      <c r="A144" s="3" t="s">
        <v>185</v>
      </c>
      <c r="B144" s="66">
        <v>0.047</v>
      </c>
      <c r="C144" s="66">
        <v>0.048</v>
      </c>
      <c r="D144" s="66">
        <v>0.049</v>
      </c>
      <c r="E144" s="66">
        <v>0.049</v>
      </c>
      <c r="F144" s="66">
        <v>0.05</v>
      </c>
      <c r="G144" s="66">
        <v>0.05</v>
      </c>
      <c r="H144" s="66">
        <v>0.051</v>
      </c>
      <c r="I144" s="66">
        <v>0.051</v>
      </c>
      <c r="J144" s="66">
        <v>0.052</v>
      </c>
      <c r="K144" s="66">
        <v>0.053</v>
      </c>
      <c r="L144" s="66">
        <v>0.053</v>
      </c>
      <c r="M144" s="66">
        <v>0.054</v>
      </c>
      <c r="N144" s="66">
        <v>0.054</v>
      </c>
      <c r="O144" s="66">
        <v>0.055</v>
      </c>
      <c r="P144" s="66">
        <v>0.055</v>
      </c>
      <c r="Q144" s="66">
        <v>0.056</v>
      </c>
      <c r="R144" s="66">
        <v>0.057</v>
      </c>
      <c r="S144" s="66">
        <v>0.057</v>
      </c>
      <c r="T144" s="66">
        <v>0.058</v>
      </c>
      <c r="U144" s="66">
        <v>0.058</v>
      </c>
    </row>
    <row r="145" ht="15.75" customHeight="1">
      <c r="A145" s="3" t="s">
        <v>57</v>
      </c>
      <c r="B145" s="66">
        <v>0.161</v>
      </c>
      <c r="C145" s="66">
        <v>0.162</v>
      </c>
      <c r="D145" s="66">
        <v>0.164</v>
      </c>
      <c r="E145" s="66">
        <v>0.166</v>
      </c>
      <c r="F145" s="66">
        <v>0.168</v>
      </c>
      <c r="G145" s="66">
        <v>0.17</v>
      </c>
      <c r="H145" s="66">
        <v>0.165</v>
      </c>
      <c r="I145" s="66">
        <v>0.166</v>
      </c>
      <c r="J145" s="66">
        <v>0.167</v>
      </c>
      <c r="K145" s="66">
        <v>0.169</v>
      </c>
      <c r="L145" s="66">
        <v>0.171</v>
      </c>
      <c r="M145" s="66">
        <v>0.173</v>
      </c>
      <c r="N145" s="66">
        <v>0.174</v>
      </c>
      <c r="O145" s="66">
        <v>0.176</v>
      </c>
      <c r="P145" s="66">
        <v>0.177</v>
      </c>
      <c r="Q145" s="66">
        <v>0.179</v>
      </c>
      <c r="R145" s="66">
        <v>0.18</v>
      </c>
      <c r="S145" s="66">
        <v>0.181</v>
      </c>
      <c r="T145" s="66">
        <v>0.182</v>
      </c>
      <c r="U145" s="66">
        <v>0.183</v>
      </c>
    </row>
    <row r="146" ht="15.75" customHeight="1">
      <c r="A146" s="3" t="s">
        <v>186</v>
      </c>
      <c r="B146" s="66">
        <v>0.108</v>
      </c>
      <c r="C146" s="66">
        <v>0.108</v>
      </c>
      <c r="D146" s="66">
        <v>0.108</v>
      </c>
      <c r="E146" s="66">
        <v>0.108</v>
      </c>
      <c r="F146" s="66">
        <v>0.109</v>
      </c>
      <c r="G146" s="66">
        <v>0.109</v>
      </c>
      <c r="H146" s="66">
        <v>0.109</v>
      </c>
      <c r="I146" s="66">
        <v>0.109</v>
      </c>
      <c r="J146" s="66">
        <v>0.109</v>
      </c>
      <c r="K146" s="66">
        <v>0.109</v>
      </c>
      <c r="L146" s="66">
        <v>0.109</v>
      </c>
      <c r="M146" s="66">
        <v>0.11</v>
      </c>
      <c r="N146" s="66">
        <v>0.11</v>
      </c>
      <c r="O146" s="66">
        <v>0.11</v>
      </c>
      <c r="P146" s="66">
        <v>0.11</v>
      </c>
      <c r="Q146" s="66">
        <v>0.111</v>
      </c>
      <c r="R146" s="66">
        <v>0.111</v>
      </c>
      <c r="S146" s="66">
        <v>0.111</v>
      </c>
      <c r="T146" s="66">
        <v>0.111</v>
      </c>
      <c r="U146" s="66">
        <v>0.111</v>
      </c>
    </row>
    <row r="147" ht="15.75" customHeight="1">
      <c r="A147" s="3" t="s">
        <v>187</v>
      </c>
      <c r="B147" s="66">
        <v>0.177</v>
      </c>
      <c r="C147" s="66">
        <v>0.179</v>
      </c>
      <c r="D147" s="66">
        <v>0.18</v>
      </c>
      <c r="E147" s="66">
        <v>0.181</v>
      </c>
      <c r="F147" s="66">
        <v>0.182</v>
      </c>
      <c r="G147" s="66">
        <v>0.183</v>
      </c>
      <c r="H147" s="66">
        <v>0.185</v>
      </c>
      <c r="I147" s="66">
        <v>0.186</v>
      </c>
      <c r="J147" s="66">
        <v>0.187</v>
      </c>
      <c r="K147" s="66">
        <v>0.189</v>
      </c>
      <c r="L147" s="66">
        <v>0.191</v>
      </c>
      <c r="M147" s="66">
        <v>0.192</v>
      </c>
      <c r="N147" s="66">
        <v>0.194</v>
      </c>
      <c r="O147" s="66">
        <v>0.195</v>
      </c>
      <c r="P147" s="66">
        <v>0.195</v>
      </c>
      <c r="Q147" s="66">
        <v>0.196</v>
      </c>
      <c r="R147" s="66">
        <v>0.197</v>
      </c>
      <c r="S147" s="66">
        <v>0.198</v>
      </c>
      <c r="T147" s="66">
        <v>0.2</v>
      </c>
      <c r="U147" s="66">
        <v>0.201</v>
      </c>
    </row>
    <row r="148" ht="15.75" customHeight="1">
      <c r="A148" s="3" t="s">
        <v>188</v>
      </c>
      <c r="B148" s="67">
        <f>C148</f>
        <v>0.029</v>
      </c>
      <c r="C148" s="66">
        <v>0.029</v>
      </c>
      <c r="D148" s="66">
        <v>0.029</v>
      </c>
      <c r="E148" s="66">
        <v>0.03</v>
      </c>
      <c r="F148" s="66">
        <v>0.03</v>
      </c>
      <c r="G148" s="66">
        <v>0.03</v>
      </c>
      <c r="H148" s="66">
        <v>0.031</v>
      </c>
      <c r="I148" s="66">
        <v>0.031</v>
      </c>
      <c r="J148" s="66">
        <v>0.032</v>
      </c>
      <c r="K148" s="66">
        <v>0.032</v>
      </c>
      <c r="L148" s="66">
        <v>0.032</v>
      </c>
      <c r="M148" s="66">
        <v>0.033</v>
      </c>
      <c r="N148" s="66">
        <v>0.033</v>
      </c>
      <c r="O148" s="66">
        <v>0.033</v>
      </c>
      <c r="P148" s="66">
        <v>0.033</v>
      </c>
      <c r="Q148" s="66">
        <v>0.033</v>
      </c>
      <c r="R148" s="66">
        <v>0.034</v>
      </c>
      <c r="S148" s="66">
        <v>0.034</v>
      </c>
      <c r="T148" s="66">
        <v>0.034</v>
      </c>
      <c r="U148" s="66">
        <v>0.034</v>
      </c>
    </row>
    <row r="149" ht="15.75" customHeight="1">
      <c r="A149" s="3" t="s">
        <v>189</v>
      </c>
      <c r="B149" s="66">
        <v>0.147</v>
      </c>
      <c r="C149" s="66">
        <v>0.151</v>
      </c>
      <c r="D149" s="66">
        <v>0.155</v>
      </c>
      <c r="E149" s="66">
        <v>0.159</v>
      </c>
      <c r="F149" s="66">
        <v>0.163</v>
      </c>
      <c r="G149" s="66">
        <v>0.167</v>
      </c>
      <c r="H149" s="66">
        <v>0.171</v>
      </c>
      <c r="I149" s="66">
        <v>0.175</v>
      </c>
      <c r="J149" s="66">
        <v>0.179</v>
      </c>
      <c r="K149" s="66">
        <v>0.183</v>
      </c>
      <c r="L149" s="66">
        <v>0.187</v>
      </c>
      <c r="M149" s="66">
        <v>0.191</v>
      </c>
      <c r="N149" s="66">
        <v>0.196</v>
      </c>
      <c r="O149" s="66">
        <v>0.2</v>
      </c>
      <c r="P149" s="66">
        <v>0.204</v>
      </c>
      <c r="Q149" s="66">
        <v>0.209</v>
      </c>
      <c r="R149" s="66">
        <v>0.213</v>
      </c>
      <c r="S149" s="66">
        <v>0.218</v>
      </c>
      <c r="T149" s="66">
        <v>0.223</v>
      </c>
      <c r="U149" s="66">
        <v>0.227</v>
      </c>
    </row>
    <row r="150" ht="15.75" customHeight="1">
      <c r="A150" s="3" t="s">
        <v>190</v>
      </c>
      <c r="B150" s="66">
        <v>22.02</v>
      </c>
      <c r="C150" s="66">
        <v>22.564</v>
      </c>
      <c r="D150" s="66">
        <v>23.33</v>
      </c>
      <c r="E150" s="66">
        <v>24.122</v>
      </c>
      <c r="F150" s="66">
        <v>24.941</v>
      </c>
      <c r="G150" s="66">
        <v>25.787</v>
      </c>
      <c r="H150" s="66">
        <v>26.661</v>
      </c>
      <c r="I150" s="66">
        <v>27.563</v>
      </c>
      <c r="J150" s="66">
        <v>28.376</v>
      </c>
      <c r="K150" s="66">
        <v>29.196</v>
      </c>
      <c r="L150" s="66">
        <v>29.38</v>
      </c>
      <c r="M150" s="66">
        <v>29.997</v>
      </c>
      <c r="N150" s="66">
        <v>30.891</v>
      </c>
      <c r="O150" s="66">
        <v>31.788</v>
      </c>
      <c r="P150" s="66">
        <v>32.613</v>
      </c>
      <c r="Q150" s="66">
        <v>33.414</v>
      </c>
      <c r="R150" s="66">
        <v>34.218</v>
      </c>
      <c r="S150" s="66">
        <v>35.013</v>
      </c>
      <c r="T150" s="66">
        <v>34.111</v>
      </c>
      <c r="U150" s="66">
        <v>34.793</v>
      </c>
    </row>
    <row r="151" ht="15.75" customHeight="1">
      <c r="A151" s="3" t="s">
        <v>191</v>
      </c>
      <c r="B151" s="66">
        <v>10.541</v>
      </c>
      <c r="C151" s="66">
        <v>10.81</v>
      </c>
      <c r="D151" s="66">
        <v>11.09</v>
      </c>
      <c r="E151" s="66">
        <v>11.382</v>
      </c>
      <c r="F151" s="66">
        <v>11.687</v>
      </c>
      <c r="G151" s="66">
        <v>12.005</v>
      </c>
      <c r="H151" s="66">
        <v>12.335</v>
      </c>
      <c r="I151" s="66">
        <v>12.678</v>
      </c>
      <c r="J151" s="66">
        <v>13.034</v>
      </c>
      <c r="K151" s="66">
        <v>13.402</v>
      </c>
      <c r="L151" s="66">
        <v>13.782</v>
      </c>
      <c r="M151" s="66">
        <v>14.175</v>
      </c>
      <c r="N151" s="66">
        <v>14.578</v>
      </c>
      <c r="O151" s="66">
        <v>14.994</v>
      </c>
      <c r="P151" s="66">
        <v>15.419</v>
      </c>
      <c r="Q151" s="66">
        <v>15.854</v>
      </c>
      <c r="R151" s="66">
        <v>16.296</v>
      </c>
      <c r="S151" s="66">
        <v>16.744</v>
      </c>
      <c r="T151" s="66">
        <v>17.204</v>
      </c>
      <c r="U151" s="66">
        <v>17.676</v>
      </c>
    </row>
    <row r="152" ht="15.75" customHeight="1">
      <c r="A152" s="3" t="s">
        <v>32</v>
      </c>
      <c r="B152" s="66">
        <v>7.481</v>
      </c>
      <c r="C152" s="66">
        <v>7.463</v>
      </c>
      <c r="D152" s="66">
        <v>7.441</v>
      </c>
      <c r="E152" s="66">
        <v>7.412</v>
      </c>
      <c r="F152" s="66">
        <v>7.382</v>
      </c>
      <c r="G152" s="66">
        <v>7.35</v>
      </c>
      <c r="H152" s="66">
        <v>7.321</v>
      </c>
      <c r="I152" s="66">
        <v>7.291</v>
      </c>
      <c r="J152" s="66">
        <v>7.237</v>
      </c>
      <c r="K152" s="66">
        <v>7.201</v>
      </c>
      <c r="L152" s="66">
        <v>7.167</v>
      </c>
      <c r="M152" s="66">
        <v>7.132</v>
      </c>
      <c r="N152" s="66">
        <v>7.095</v>
      </c>
      <c r="O152" s="66">
        <v>7.058</v>
      </c>
      <c r="P152" s="66">
        <v>7.021</v>
      </c>
      <c r="Q152" s="66">
        <v>6.983</v>
      </c>
      <c r="R152" s="66">
        <v>6.945</v>
      </c>
      <c r="S152" s="66">
        <v>6.899</v>
      </c>
      <c r="T152" s="66">
        <v>6.872</v>
      </c>
      <c r="U152" s="66">
        <v>6.844</v>
      </c>
    </row>
    <row r="153" ht="15.75" customHeight="1">
      <c r="A153" s="3" t="s">
        <v>192</v>
      </c>
      <c r="B153" s="66">
        <v>0.083</v>
      </c>
      <c r="C153" s="66">
        <v>0.082</v>
      </c>
      <c r="D153" s="66">
        <v>0.083</v>
      </c>
      <c r="E153" s="66">
        <v>0.085</v>
      </c>
      <c r="F153" s="66">
        <v>0.085</v>
      </c>
      <c r="G153" s="66">
        <v>0.087</v>
      </c>
      <c r="H153" s="66">
        <v>0.087</v>
      </c>
      <c r="I153" s="66">
        <v>0.09</v>
      </c>
      <c r="J153" s="66">
        <v>0.087</v>
      </c>
      <c r="K153" s="66">
        <v>0.088</v>
      </c>
      <c r="L153" s="66">
        <v>0.09</v>
      </c>
      <c r="M153" s="66">
        <v>0.091</v>
      </c>
      <c r="N153" s="66">
        <v>0.093</v>
      </c>
      <c r="O153" s="66">
        <v>0.094</v>
      </c>
      <c r="P153" s="66">
        <v>0.094</v>
      </c>
      <c r="Q153" s="66">
        <v>0.095</v>
      </c>
      <c r="R153" s="66">
        <v>0.096</v>
      </c>
      <c r="S153" s="66">
        <v>0.097</v>
      </c>
      <c r="T153" s="66">
        <v>0.098</v>
      </c>
      <c r="U153" s="66">
        <v>0.099</v>
      </c>
    </row>
    <row r="154" ht="15.75" customHeight="1">
      <c r="A154" s="3" t="s">
        <v>193</v>
      </c>
      <c r="B154" s="66">
        <v>5.201</v>
      </c>
      <c r="C154" s="66">
        <v>5.434</v>
      </c>
      <c r="D154" s="66">
        <v>5.646</v>
      </c>
      <c r="E154" s="66">
        <v>5.829</v>
      </c>
      <c r="F154" s="66">
        <v>5.99</v>
      </c>
      <c r="G154" s="66">
        <v>6.134</v>
      </c>
      <c r="H154" s="66">
        <v>6.273</v>
      </c>
      <c r="I154" s="66">
        <v>6.416</v>
      </c>
      <c r="J154" s="66">
        <v>6.563</v>
      </c>
      <c r="K154" s="66">
        <v>6.713</v>
      </c>
      <c r="L154" s="66">
        <v>6.864</v>
      </c>
      <c r="M154" s="66">
        <v>7.017</v>
      </c>
      <c r="N154" s="66">
        <v>7.172</v>
      </c>
      <c r="O154" s="66">
        <v>7.329</v>
      </c>
      <c r="P154" s="66">
        <v>7.488</v>
      </c>
      <c r="Q154" s="66">
        <v>7.65</v>
      </c>
      <c r="R154" s="66">
        <v>7.813</v>
      </c>
      <c r="S154" s="66">
        <v>7.977</v>
      </c>
      <c r="T154" s="66">
        <v>8.141</v>
      </c>
      <c r="U154" s="66">
        <v>8.309</v>
      </c>
    </row>
    <row r="155" ht="15.75" customHeight="1">
      <c r="A155" s="3" t="s">
        <v>33</v>
      </c>
      <c r="B155" s="66">
        <v>4.115</v>
      </c>
      <c r="C155" s="66">
        <v>4.167</v>
      </c>
      <c r="D155" s="66">
        <v>4.266</v>
      </c>
      <c r="E155" s="66">
        <v>4.401</v>
      </c>
      <c r="F155" s="66">
        <v>4.589</v>
      </c>
      <c r="G155" s="66">
        <v>4.839</v>
      </c>
      <c r="H155" s="66">
        <v>4.988</v>
      </c>
      <c r="I155" s="66">
        <v>5.077</v>
      </c>
      <c r="J155" s="66">
        <v>5.184</v>
      </c>
      <c r="K155" s="66">
        <v>5.312</v>
      </c>
      <c r="L155" s="66">
        <v>5.399</v>
      </c>
      <c r="M155" s="66">
        <v>5.47</v>
      </c>
      <c r="N155" s="66">
        <v>5.535</v>
      </c>
      <c r="O155" s="66">
        <v>5.607</v>
      </c>
      <c r="P155" s="66">
        <v>5.612</v>
      </c>
      <c r="Q155" s="66">
        <v>5.639</v>
      </c>
      <c r="R155" s="66">
        <v>5.704</v>
      </c>
      <c r="S155" s="66">
        <v>5.686</v>
      </c>
      <c r="T155" s="66">
        <v>5.454</v>
      </c>
      <c r="U155" s="66">
        <v>5.637</v>
      </c>
    </row>
    <row r="156" ht="15.75" customHeight="1">
      <c r="A156" s="3" t="s">
        <v>194</v>
      </c>
      <c r="B156" s="66">
        <v>0.031472</v>
      </c>
      <c r="C156" s="66">
        <v>0.032488</v>
      </c>
      <c r="D156" s="66">
        <v>0.033011</v>
      </c>
      <c r="E156" s="66">
        <v>0.033441</v>
      </c>
      <c r="F156" s="66">
        <v>0.033811</v>
      </c>
      <c r="G156" s="66">
        <v>0.033964</v>
      </c>
      <c r="H156" s="66">
        <v>0.034238</v>
      </c>
      <c r="I156" s="66">
        <v>0.034056</v>
      </c>
      <c r="J156" s="66">
        <v>0.033435</v>
      </c>
      <c r="K156" s="66">
        <v>0.03464</v>
      </c>
      <c r="L156" s="66">
        <v>0.036607</v>
      </c>
      <c r="M156" s="66">
        <v>0.037685</v>
      </c>
      <c r="N156" s="66">
        <v>0.038825</v>
      </c>
      <c r="O156" s="66">
        <v>0.039969</v>
      </c>
      <c r="P156" s="66">
        <v>0.040574</v>
      </c>
      <c r="Q156" s="66">
        <v>0.040895</v>
      </c>
      <c r="R156" s="66">
        <v>0.041608</v>
      </c>
      <c r="S156" s="66">
        <v>0.04231</v>
      </c>
      <c r="T156" s="66">
        <v>0.042846</v>
      </c>
      <c r="U156" s="66">
        <v>0.043389</v>
      </c>
    </row>
    <row r="157" ht="15.75" customHeight="1">
      <c r="A157" s="3" t="s">
        <v>195</v>
      </c>
      <c r="B157" s="66">
        <v>0.447</v>
      </c>
      <c r="C157" s="66">
        <v>0.459</v>
      </c>
      <c r="D157" s="66">
        <v>0.47</v>
      </c>
      <c r="E157" s="66">
        <v>0.481</v>
      </c>
      <c r="F157" s="66">
        <v>0.492</v>
      </c>
      <c r="G157" s="66">
        <v>0.503</v>
      </c>
      <c r="H157" s="66">
        <v>0.515</v>
      </c>
      <c r="I157" s="66">
        <v>0.528</v>
      </c>
      <c r="J157" s="66">
        <v>0.542</v>
      </c>
      <c r="K157" s="66">
        <v>0.556</v>
      </c>
      <c r="L157" s="66">
        <v>0.571</v>
      </c>
      <c r="M157" s="66">
        <v>0.587</v>
      </c>
      <c r="N157" s="66">
        <v>0.603</v>
      </c>
      <c r="O157" s="66">
        <v>0.619</v>
      </c>
      <c r="P157" s="66">
        <v>0.636</v>
      </c>
      <c r="Q157" s="66">
        <v>0.653</v>
      </c>
      <c r="R157" s="66">
        <v>0.67</v>
      </c>
      <c r="S157" s="66">
        <v>0.687</v>
      </c>
      <c r="T157" s="66">
        <v>0.704</v>
      </c>
      <c r="U157" s="66">
        <v>0.722</v>
      </c>
    </row>
    <row r="158" ht="15.75" customHeight="1">
      <c r="A158" s="3" t="s">
        <v>196</v>
      </c>
      <c r="B158" s="67">
        <f t="shared" ref="B158:J158" si="4">C158/(1+2.8%)</f>
        <v>9.239185705</v>
      </c>
      <c r="C158" s="67">
        <f t="shared" si="4"/>
        <v>9.497882904</v>
      </c>
      <c r="D158" s="67">
        <f t="shared" si="4"/>
        <v>9.763823626</v>
      </c>
      <c r="E158" s="67">
        <f t="shared" si="4"/>
        <v>10.03721069</v>
      </c>
      <c r="F158" s="67">
        <f t="shared" si="4"/>
        <v>10.31825259</v>
      </c>
      <c r="G158" s="67">
        <f t="shared" si="4"/>
        <v>10.60716366</v>
      </c>
      <c r="H158" s="67">
        <f t="shared" si="4"/>
        <v>10.90416424</v>
      </c>
      <c r="I158" s="67">
        <f t="shared" si="4"/>
        <v>11.20948084</v>
      </c>
      <c r="J158" s="67">
        <f t="shared" si="4"/>
        <v>11.5233463</v>
      </c>
      <c r="K158" s="66">
        <v>11.846</v>
      </c>
      <c r="L158" s="66">
        <v>12.178</v>
      </c>
      <c r="M158" s="66">
        <v>12.519</v>
      </c>
      <c r="N158" s="66">
        <v>12.87</v>
      </c>
      <c r="O158" s="66">
        <v>13.23</v>
      </c>
      <c r="P158" s="66">
        <v>13.6</v>
      </c>
      <c r="Q158" s="66">
        <v>13.981</v>
      </c>
      <c r="R158" s="66">
        <v>14.373</v>
      </c>
      <c r="S158" s="66">
        <v>14.775</v>
      </c>
      <c r="T158" s="66">
        <v>15.189</v>
      </c>
      <c r="U158" s="66">
        <v>15.614</v>
      </c>
    </row>
    <row r="159" ht="15.75" customHeight="1">
      <c r="A159" s="3" t="s">
        <v>34</v>
      </c>
      <c r="B159" s="66">
        <v>46.806</v>
      </c>
      <c r="C159" s="66">
        <v>47.31</v>
      </c>
      <c r="D159" s="66">
        <v>47.86</v>
      </c>
      <c r="E159" s="66">
        <v>48.446</v>
      </c>
      <c r="F159" s="66">
        <v>49.089</v>
      </c>
      <c r="G159" s="66">
        <v>49.795</v>
      </c>
      <c r="H159" s="66">
        <v>50.545</v>
      </c>
      <c r="I159" s="66">
        <v>51.329</v>
      </c>
      <c r="J159" s="66">
        <v>52.129</v>
      </c>
      <c r="K159" s="66">
        <v>52.93</v>
      </c>
      <c r="L159" s="66">
        <v>53.751</v>
      </c>
      <c r="M159" s="66">
        <v>54.574</v>
      </c>
      <c r="N159" s="66">
        <v>55.407</v>
      </c>
      <c r="O159" s="66">
        <v>56.252</v>
      </c>
      <c r="P159" s="66">
        <v>57.098</v>
      </c>
      <c r="Q159" s="66">
        <v>57.939</v>
      </c>
      <c r="R159" s="66">
        <v>58.775</v>
      </c>
      <c r="S159" s="66">
        <v>59.622</v>
      </c>
      <c r="T159" s="66">
        <v>60.143</v>
      </c>
      <c r="U159" s="66">
        <v>60.604</v>
      </c>
    </row>
    <row r="160" ht="15.75" customHeight="1">
      <c r="A160" s="3" t="s">
        <v>618</v>
      </c>
      <c r="B160" s="67">
        <f t="shared" ref="B160:I160" si="5">C160/(1+3.2%)</f>
        <v>8.121516872</v>
      </c>
      <c r="C160" s="67">
        <f t="shared" si="5"/>
        <v>8.381405412</v>
      </c>
      <c r="D160" s="67">
        <f t="shared" si="5"/>
        <v>8.649610385</v>
      </c>
      <c r="E160" s="67">
        <f t="shared" si="5"/>
        <v>8.926397917</v>
      </c>
      <c r="F160" s="67">
        <f t="shared" si="5"/>
        <v>9.21204265</v>
      </c>
      <c r="G160" s="67">
        <f t="shared" si="5"/>
        <v>9.506828015</v>
      </c>
      <c r="H160" s="67">
        <f t="shared" si="5"/>
        <v>9.811046512</v>
      </c>
      <c r="I160" s="67">
        <f t="shared" si="5"/>
        <v>10.125</v>
      </c>
      <c r="J160" s="66">
        <v>10.449</v>
      </c>
      <c r="K160" s="66">
        <v>10.818</v>
      </c>
      <c r="L160" s="66">
        <v>11.177</v>
      </c>
      <c r="M160" s="66">
        <v>11.531</v>
      </c>
      <c r="N160" s="66">
        <v>11.882</v>
      </c>
      <c r="O160" s="66">
        <v>12.231</v>
      </c>
      <c r="P160" s="66">
        <v>12.585</v>
      </c>
      <c r="Q160" s="66">
        <v>12.976</v>
      </c>
      <c r="R160" s="66">
        <v>13.378</v>
      </c>
      <c r="S160" s="66">
        <v>13.779</v>
      </c>
      <c r="T160" s="66">
        <v>14.179</v>
      </c>
      <c r="U160" s="66">
        <v>14.59</v>
      </c>
    </row>
    <row r="161" ht="15.75" customHeight="1">
      <c r="A161" s="3" t="s">
        <v>35</v>
      </c>
      <c r="B161" s="66">
        <v>19.224</v>
      </c>
      <c r="C161" s="66">
        <v>19.387</v>
      </c>
      <c r="D161" s="66">
        <v>19.545</v>
      </c>
      <c r="E161" s="66">
        <v>19.696</v>
      </c>
      <c r="F161" s="66">
        <v>19.842</v>
      </c>
      <c r="G161" s="66">
        <v>19.984</v>
      </c>
      <c r="H161" s="66">
        <v>20.124</v>
      </c>
      <c r="I161" s="66">
        <v>20.262</v>
      </c>
      <c r="J161" s="66">
        <v>20.398</v>
      </c>
      <c r="K161" s="66">
        <v>20.425</v>
      </c>
      <c r="L161" s="66">
        <v>20.585</v>
      </c>
      <c r="M161" s="66">
        <v>20.778</v>
      </c>
      <c r="N161" s="66">
        <v>20.97</v>
      </c>
      <c r="O161" s="66">
        <v>21.203</v>
      </c>
      <c r="P161" s="66">
        <v>21.444</v>
      </c>
      <c r="Q161" s="66">
        <v>21.67</v>
      </c>
      <c r="R161" s="66">
        <v>21.803</v>
      </c>
      <c r="S161" s="66">
        <v>21.919</v>
      </c>
      <c r="T161" s="66">
        <v>22.156</v>
      </c>
      <c r="U161" s="66">
        <v>22.396</v>
      </c>
    </row>
    <row r="162" ht="15.75" customHeight="1">
      <c r="A162" s="3" t="s">
        <v>197</v>
      </c>
      <c r="B162" s="66">
        <v>33.6</v>
      </c>
      <c r="C162" s="66">
        <v>34.474</v>
      </c>
      <c r="D162" s="66">
        <v>35.3</v>
      </c>
      <c r="E162" s="66">
        <v>36.218</v>
      </c>
      <c r="F162" s="66">
        <v>37.159</v>
      </c>
      <c r="G162" s="66">
        <v>38.126</v>
      </c>
      <c r="H162" s="66">
        <v>39.117</v>
      </c>
      <c r="I162" s="66">
        <v>40.134</v>
      </c>
      <c r="J162" s="66">
        <v>32.661</v>
      </c>
      <c r="K162" s="66">
        <v>35.056</v>
      </c>
      <c r="L162" s="66">
        <v>36.164</v>
      </c>
      <c r="M162" s="66">
        <v>37.289</v>
      </c>
      <c r="N162" s="66">
        <v>38.435</v>
      </c>
      <c r="O162" s="66">
        <v>39.599</v>
      </c>
      <c r="P162" s="66">
        <v>40.783</v>
      </c>
      <c r="Q162" s="66">
        <v>41.985</v>
      </c>
      <c r="R162" s="66">
        <v>43.222</v>
      </c>
      <c r="S162" s="66">
        <v>44.345</v>
      </c>
      <c r="T162" s="66">
        <v>45.498</v>
      </c>
      <c r="U162" s="66">
        <v>46.681</v>
      </c>
    </row>
    <row r="163" ht="15.75" customHeight="1">
      <c r="A163" s="3" t="s">
        <v>36</v>
      </c>
      <c r="B163" s="66">
        <v>0.484</v>
      </c>
      <c r="C163" s="66">
        <v>0.493</v>
      </c>
      <c r="D163" s="66">
        <v>0.499</v>
      </c>
      <c r="E163" s="66">
        <v>0.504</v>
      </c>
      <c r="F163" s="66">
        <v>0.51</v>
      </c>
      <c r="G163" s="66">
        <v>0.517</v>
      </c>
      <c r="H163" s="66">
        <v>0.524</v>
      </c>
      <c r="I163" s="66">
        <v>0.531</v>
      </c>
      <c r="J163" s="66">
        <v>0.54</v>
      </c>
      <c r="K163" s="66">
        <v>0.542</v>
      </c>
      <c r="L163" s="66">
        <v>0.55</v>
      </c>
      <c r="M163" s="66">
        <v>0.559</v>
      </c>
      <c r="N163" s="66">
        <v>0.567</v>
      </c>
      <c r="O163" s="66">
        <v>0.576</v>
      </c>
      <c r="P163" s="66">
        <v>0.583</v>
      </c>
      <c r="Q163" s="66">
        <v>0.59</v>
      </c>
      <c r="R163" s="66">
        <v>0.598</v>
      </c>
      <c r="S163" s="66">
        <v>0.603</v>
      </c>
      <c r="T163" s="66">
        <v>0.61</v>
      </c>
      <c r="U163" s="66">
        <v>0.617</v>
      </c>
    </row>
    <row r="164" ht="15.75" customHeight="1">
      <c r="A164" s="3" t="s">
        <v>198</v>
      </c>
      <c r="B164" s="66">
        <v>8.976</v>
      </c>
      <c r="C164" s="66">
        <v>9.011</v>
      </c>
      <c r="D164" s="66">
        <v>9.048</v>
      </c>
      <c r="E164" s="66">
        <v>9.113</v>
      </c>
      <c r="F164" s="66">
        <v>9.183</v>
      </c>
      <c r="G164" s="66">
        <v>9.256</v>
      </c>
      <c r="H164" s="66">
        <v>9.341</v>
      </c>
      <c r="I164" s="66">
        <v>9.416</v>
      </c>
      <c r="J164" s="66">
        <v>9.483</v>
      </c>
      <c r="K164" s="66">
        <v>9.556</v>
      </c>
      <c r="L164" s="66">
        <v>9.645</v>
      </c>
      <c r="M164" s="66">
        <v>9.747</v>
      </c>
      <c r="N164" s="66">
        <v>9.851</v>
      </c>
      <c r="O164" s="66">
        <v>9.995</v>
      </c>
      <c r="P164" s="66">
        <v>10.12</v>
      </c>
      <c r="Q164" s="66">
        <v>10.23</v>
      </c>
      <c r="R164" s="66">
        <v>10.328</v>
      </c>
      <c r="S164" s="66">
        <v>10.379</v>
      </c>
      <c r="T164" s="66">
        <v>10.452</v>
      </c>
      <c r="U164" s="66">
        <v>10.522</v>
      </c>
    </row>
    <row r="165" ht="15.75" customHeight="1">
      <c r="A165" s="3" t="s">
        <v>37</v>
      </c>
      <c r="B165" s="66">
        <v>7.314</v>
      </c>
      <c r="C165" s="66">
        <v>7.364</v>
      </c>
      <c r="D165" s="66">
        <v>7.415</v>
      </c>
      <c r="E165" s="66">
        <v>7.459</v>
      </c>
      <c r="F165" s="66">
        <v>7.509</v>
      </c>
      <c r="G165" s="66">
        <v>7.593</v>
      </c>
      <c r="H165" s="66">
        <v>7.702</v>
      </c>
      <c r="I165" s="66">
        <v>7.786</v>
      </c>
      <c r="J165" s="66">
        <v>7.87</v>
      </c>
      <c r="K165" s="66">
        <v>7.955</v>
      </c>
      <c r="L165" s="66">
        <v>8.039</v>
      </c>
      <c r="M165" s="66">
        <v>8.14</v>
      </c>
      <c r="N165" s="66">
        <v>8.238</v>
      </c>
      <c r="O165" s="66">
        <v>8.327</v>
      </c>
      <c r="P165" s="66">
        <v>8.42</v>
      </c>
      <c r="Q165" s="66">
        <v>8.484</v>
      </c>
      <c r="R165" s="66">
        <v>8.545</v>
      </c>
      <c r="S165" s="66">
        <v>8.606</v>
      </c>
      <c r="T165" s="66">
        <v>8.67</v>
      </c>
      <c r="U165" s="66">
        <v>8.739</v>
      </c>
    </row>
    <row r="166" ht="15.75" customHeight="1">
      <c r="A166" s="3" t="s">
        <v>199</v>
      </c>
      <c r="B166" s="66">
        <v>17.952</v>
      </c>
      <c r="C166" s="66">
        <v>18.512</v>
      </c>
      <c r="D166" s="66">
        <v>19.121</v>
      </c>
      <c r="E166" s="66">
        <v>19.596</v>
      </c>
      <c r="F166" s="66">
        <v>20.083</v>
      </c>
      <c r="G166" s="66">
        <v>20.581</v>
      </c>
      <c r="H166" s="66">
        <v>21.092</v>
      </c>
      <c r="I166" s="66">
        <v>21.393</v>
      </c>
      <c r="J166" s="67">
        <f t="shared" ref="J166:T166" si="6">I166*(1+0.57%)</f>
        <v>21.5149401</v>
      </c>
      <c r="K166" s="67">
        <f t="shared" si="6"/>
        <v>21.63757526</v>
      </c>
      <c r="L166" s="67">
        <f t="shared" si="6"/>
        <v>21.76090944</v>
      </c>
      <c r="M166" s="67">
        <f t="shared" si="6"/>
        <v>21.88494662</v>
      </c>
      <c r="N166" s="67">
        <f t="shared" si="6"/>
        <v>22.00969082</v>
      </c>
      <c r="O166" s="67">
        <f t="shared" si="6"/>
        <v>22.13514605</v>
      </c>
      <c r="P166" s="67">
        <f t="shared" si="6"/>
        <v>22.26131639</v>
      </c>
      <c r="Q166" s="67">
        <f t="shared" si="6"/>
        <v>22.38820589</v>
      </c>
      <c r="R166" s="67">
        <f t="shared" si="6"/>
        <v>22.51581866</v>
      </c>
      <c r="S166" s="67">
        <f t="shared" si="6"/>
        <v>22.64415883</v>
      </c>
      <c r="T166" s="67">
        <f t="shared" si="6"/>
        <v>22.77323054</v>
      </c>
      <c r="U166" s="67">
        <v>22.9</v>
      </c>
      <c r="W166" s="224"/>
    </row>
    <row r="167" ht="15.75" customHeight="1">
      <c r="A167" s="3" t="s">
        <v>657</v>
      </c>
      <c r="B167" s="66">
        <v>22.605</v>
      </c>
      <c r="C167" s="66">
        <v>22.689</v>
      </c>
      <c r="D167" s="66">
        <v>22.77</v>
      </c>
      <c r="E167" s="66">
        <v>22.877</v>
      </c>
      <c r="F167" s="66">
        <v>22.958</v>
      </c>
      <c r="G167" s="66">
        <v>23.037</v>
      </c>
      <c r="H167" s="66">
        <v>23.12</v>
      </c>
      <c r="I167" s="66">
        <v>23.162</v>
      </c>
      <c r="J167" s="66">
        <v>23.225</v>
      </c>
      <c r="K167" s="66">
        <v>23.316</v>
      </c>
      <c r="L167" s="66">
        <v>23.374</v>
      </c>
      <c r="M167" s="66">
        <v>23.434</v>
      </c>
      <c r="N167" s="66">
        <v>23.492</v>
      </c>
      <c r="O167" s="66">
        <v>23.54</v>
      </c>
      <c r="P167" s="66">
        <v>23.571</v>
      </c>
      <c r="Q167" s="66">
        <v>23.589</v>
      </c>
      <c r="R167" s="66">
        <v>23.603</v>
      </c>
      <c r="S167" s="66">
        <v>23.561</v>
      </c>
      <c r="T167" s="66">
        <v>23.375</v>
      </c>
      <c r="U167" s="66">
        <v>23.334</v>
      </c>
    </row>
    <row r="168" ht="15.75" customHeight="1">
      <c r="A168" s="3" t="s">
        <v>38</v>
      </c>
      <c r="B168" s="66">
        <v>6.577</v>
      </c>
      <c r="C168" s="66">
        <v>6.713</v>
      </c>
      <c r="D168" s="66">
        <v>6.854</v>
      </c>
      <c r="E168" s="66">
        <v>7.001</v>
      </c>
      <c r="F168" s="66">
        <v>7.152</v>
      </c>
      <c r="G168" s="66">
        <v>7.31</v>
      </c>
      <c r="H168" s="66">
        <v>7.473</v>
      </c>
      <c r="I168" s="66">
        <v>7.642</v>
      </c>
      <c r="J168" s="66">
        <v>7.816</v>
      </c>
      <c r="K168" s="66">
        <v>7.995</v>
      </c>
      <c r="L168" s="66">
        <v>8.178</v>
      </c>
      <c r="M168" s="66">
        <v>8.363</v>
      </c>
      <c r="N168" s="66">
        <v>8.549</v>
      </c>
      <c r="O168" s="66">
        <v>8.735</v>
      </c>
      <c r="P168" s="66">
        <v>8.921</v>
      </c>
      <c r="Q168" s="66">
        <v>9.107</v>
      </c>
      <c r="R168" s="66">
        <v>9.292</v>
      </c>
      <c r="S168" s="66">
        <v>9.475</v>
      </c>
      <c r="T168" s="66">
        <v>9.657</v>
      </c>
      <c r="U168" s="66">
        <v>9.836</v>
      </c>
    </row>
    <row r="169" ht="15.75" customHeight="1">
      <c r="A169" s="3" t="s">
        <v>51</v>
      </c>
      <c r="B169" s="66">
        <v>35.302</v>
      </c>
      <c r="C169" s="66">
        <v>36.314</v>
      </c>
      <c r="D169" s="66">
        <v>37.354</v>
      </c>
      <c r="E169" s="66">
        <v>38.421</v>
      </c>
      <c r="F169" s="66">
        <v>39.522</v>
      </c>
      <c r="G169" s="66">
        <v>40.64</v>
      </c>
      <c r="H169" s="66">
        <v>41.824</v>
      </c>
      <c r="I169" s="66">
        <v>43.06</v>
      </c>
      <c r="J169" s="66">
        <v>44.348</v>
      </c>
      <c r="K169" s="66">
        <v>45.688</v>
      </c>
      <c r="L169" s="66">
        <v>47.076</v>
      </c>
      <c r="M169" s="66">
        <v>48.511</v>
      </c>
      <c r="N169" s="66">
        <v>49.989</v>
      </c>
      <c r="O169" s="66">
        <v>51.51</v>
      </c>
      <c r="P169" s="66">
        <v>53.074</v>
      </c>
      <c r="Q169" s="66">
        <v>54.68</v>
      </c>
      <c r="R169" s="66">
        <v>56.322</v>
      </c>
      <c r="S169" s="66">
        <v>58.001</v>
      </c>
      <c r="T169" s="66">
        <v>59.73</v>
      </c>
      <c r="U169" s="66">
        <v>61.51</v>
      </c>
    </row>
    <row r="170" ht="15.75" customHeight="1">
      <c r="A170" s="3" t="s">
        <v>39</v>
      </c>
      <c r="B170" s="66">
        <v>64.55</v>
      </c>
      <c r="C170" s="66">
        <v>64.995</v>
      </c>
      <c r="D170" s="66">
        <v>65.416</v>
      </c>
      <c r="E170" s="66">
        <v>65.813</v>
      </c>
      <c r="F170" s="66">
        <v>66.182</v>
      </c>
      <c r="G170" s="66">
        <v>66.531</v>
      </c>
      <c r="H170" s="66">
        <v>66.867</v>
      </c>
      <c r="I170" s="66">
        <v>67.195</v>
      </c>
      <c r="J170" s="66">
        <v>67.518</v>
      </c>
      <c r="K170" s="66">
        <v>67.836</v>
      </c>
      <c r="L170" s="66">
        <v>68.145</v>
      </c>
      <c r="M170" s="66">
        <v>68.439</v>
      </c>
      <c r="N170" s="66">
        <v>68.715</v>
      </c>
      <c r="O170" s="66">
        <v>68.971</v>
      </c>
      <c r="P170" s="66">
        <v>69.21</v>
      </c>
      <c r="Q170" s="66">
        <v>69.428</v>
      </c>
      <c r="R170" s="66">
        <v>69.626</v>
      </c>
      <c r="S170" s="66">
        <v>69.8</v>
      </c>
      <c r="T170" s="66">
        <v>69.951</v>
      </c>
      <c r="U170" s="66">
        <v>70.078</v>
      </c>
    </row>
    <row r="171" ht="15.75" customHeight="1">
      <c r="A171" s="3" t="s">
        <v>74</v>
      </c>
      <c r="B171" s="66">
        <v>0.947</v>
      </c>
      <c r="C171" s="66">
        <v>0.972</v>
      </c>
      <c r="D171" s="66">
        <v>0.995</v>
      </c>
      <c r="E171" s="66">
        <v>1.016</v>
      </c>
      <c r="F171" s="66">
        <v>1.036</v>
      </c>
      <c r="G171" s="66">
        <v>1.055</v>
      </c>
      <c r="H171" s="66">
        <v>1.074</v>
      </c>
      <c r="I171" s="66">
        <v>1.094</v>
      </c>
      <c r="J171" s="66">
        <v>1.113</v>
      </c>
      <c r="K171" s="66">
        <v>1.133</v>
      </c>
      <c r="L171" s="66">
        <v>1.153</v>
      </c>
      <c r="M171" s="66">
        <v>1.174</v>
      </c>
      <c r="N171" s="66">
        <v>1.196</v>
      </c>
      <c r="O171" s="66">
        <v>1.219</v>
      </c>
      <c r="P171" s="66">
        <v>1.243</v>
      </c>
      <c r="Q171" s="66">
        <v>1.268</v>
      </c>
      <c r="R171" s="66">
        <v>1.293</v>
      </c>
      <c r="S171" s="66">
        <v>1.318</v>
      </c>
      <c r="T171" s="66">
        <v>1.344</v>
      </c>
      <c r="U171" s="66">
        <v>1.369</v>
      </c>
    </row>
    <row r="172" ht="15.75" customHeight="1">
      <c r="A172" s="3" t="s">
        <v>202</v>
      </c>
      <c r="B172" s="66">
        <v>5.421</v>
      </c>
      <c r="C172" s="66">
        <v>5.565</v>
      </c>
      <c r="D172" s="66">
        <v>5.712</v>
      </c>
      <c r="E172" s="66">
        <v>5.874</v>
      </c>
      <c r="F172" s="66">
        <v>6.048</v>
      </c>
      <c r="G172" s="66">
        <v>6.222</v>
      </c>
      <c r="H172" s="66">
        <v>6.399</v>
      </c>
      <c r="I172" s="66">
        <v>6.572</v>
      </c>
      <c r="J172" s="66">
        <v>6.749</v>
      </c>
      <c r="K172" s="66">
        <v>6.927</v>
      </c>
      <c r="L172" s="66">
        <v>7.106</v>
      </c>
      <c r="M172" s="66">
        <v>7.288</v>
      </c>
      <c r="N172" s="66">
        <v>7.473</v>
      </c>
      <c r="O172" s="66">
        <v>7.661</v>
      </c>
      <c r="P172" s="66">
        <v>7.853</v>
      </c>
      <c r="Q172" s="66">
        <v>8.047</v>
      </c>
      <c r="R172" s="66">
        <v>8.245</v>
      </c>
      <c r="S172" s="66">
        <v>8.449</v>
      </c>
      <c r="T172" s="66">
        <v>8.658</v>
      </c>
      <c r="U172" s="66">
        <v>8.871</v>
      </c>
    </row>
    <row r="173" ht="15.75" customHeight="1">
      <c r="A173" s="3" t="s">
        <v>203</v>
      </c>
      <c r="B173" s="66">
        <v>0.1</v>
      </c>
      <c r="C173" s="66">
        <v>0.101</v>
      </c>
      <c r="D173" s="66">
        <v>0.101</v>
      </c>
      <c r="E173" s="66">
        <v>0.102</v>
      </c>
      <c r="F173" s="66">
        <v>0.102</v>
      </c>
      <c r="G173" s="66">
        <v>0.102</v>
      </c>
      <c r="H173" s="66">
        <v>0.103</v>
      </c>
      <c r="I173" s="66">
        <v>0.103</v>
      </c>
      <c r="J173" s="66">
        <v>0.103</v>
      </c>
      <c r="K173" s="66">
        <v>0.103</v>
      </c>
      <c r="L173" s="66">
        <v>0.103</v>
      </c>
      <c r="M173" s="66">
        <v>0.102</v>
      </c>
      <c r="N173" s="66">
        <v>0.102</v>
      </c>
      <c r="O173" s="66">
        <v>0.101</v>
      </c>
      <c r="P173" s="66">
        <v>0.101</v>
      </c>
      <c r="Q173" s="66">
        <v>0.1</v>
      </c>
      <c r="R173" s="66">
        <v>0.1</v>
      </c>
      <c r="S173" s="66">
        <v>0.1</v>
      </c>
      <c r="T173" s="66">
        <v>0.1</v>
      </c>
      <c r="U173" s="66">
        <v>0.1</v>
      </c>
    </row>
    <row r="174" ht="15.75" customHeight="1">
      <c r="A174" s="3" t="s">
        <v>204</v>
      </c>
      <c r="B174" s="66">
        <v>1.284</v>
      </c>
      <c r="C174" s="66">
        <v>1.29</v>
      </c>
      <c r="D174" s="66">
        <v>1.296</v>
      </c>
      <c r="E174" s="66">
        <v>1.303</v>
      </c>
      <c r="F174" s="66">
        <v>1.308</v>
      </c>
      <c r="G174" s="66">
        <v>1.314</v>
      </c>
      <c r="H174" s="66">
        <v>1.321</v>
      </c>
      <c r="I174" s="66">
        <v>1.328</v>
      </c>
      <c r="J174" s="66">
        <v>1.336</v>
      </c>
      <c r="K174" s="66">
        <v>1.345</v>
      </c>
      <c r="L174" s="66">
        <v>1.354</v>
      </c>
      <c r="M174" s="66">
        <v>1.362</v>
      </c>
      <c r="N174" s="66">
        <v>1.37</v>
      </c>
      <c r="O174" s="66">
        <v>1.378</v>
      </c>
      <c r="P174" s="66">
        <v>1.384</v>
      </c>
      <c r="Q174" s="66">
        <v>1.39</v>
      </c>
      <c r="R174" s="66">
        <v>1.395</v>
      </c>
      <c r="S174" s="66">
        <v>1.399</v>
      </c>
      <c r="T174" s="66">
        <v>1.407</v>
      </c>
      <c r="U174" s="66">
        <v>1.414</v>
      </c>
    </row>
    <row r="175" ht="15.75" customHeight="1">
      <c r="A175" s="3" t="s">
        <v>205</v>
      </c>
      <c r="B175" s="66">
        <v>9.94</v>
      </c>
      <c r="C175" s="66">
        <v>10.018</v>
      </c>
      <c r="D175" s="66">
        <v>10.102</v>
      </c>
      <c r="E175" s="66">
        <v>10.196</v>
      </c>
      <c r="F175" s="66">
        <v>10.298</v>
      </c>
      <c r="G175" s="66">
        <v>10.407</v>
      </c>
      <c r="H175" s="66">
        <v>10.522</v>
      </c>
      <c r="I175" s="66">
        <v>10.64</v>
      </c>
      <c r="J175" s="66">
        <v>10.761</v>
      </c>
      <c r="K175" s="66">
        <v>10.887</v>
      </c>
      <c r="L175" s="66">
        <v>11.015</v>
      </c>
      <c r="M175" s="66">
        <v>11.144</v>
      </c>
      <c r="N175" s="66">
        <v>11.274</v>
      </c>
      <c r="O175" s="66">
        <v>11.403</v>
      </c>
      <c r="P175" s="66">
        <v>11.532</v>
      </c>
      <c r="Q175" s="66">
        <v>11.659</v>
      </c>
      <c r="R175" s="66">
        <v>11.783</v>
      </c>
      <c r="S175" s="66">
        <v>11.903</v>
      </c>
      <c r="T175" s="66">
        <v>12.019</v>
      </c>
      <c r="U175" s="66">
        <v>12.129</v>
      </c>
    </row>
    <row r="176" ht="15.75" customHeight="1">
      <c r="A176" s="3" t="s">
        <v>40</v>
      </c>
      <c r="B176" s="66">
        <v>67.187</v>
      </c>
      <c r="C176" s="66">
        <v>68.01</v>
      </c>
      <c r="D176" s="66">
        <v>68.861</v>
      </c>
      <c r="E176" s="66">
        <v>69.73</v>
      </c>
      <c r="F176" s="66">
        <v>70.586</v>
      </c>
      <c r="G176" s="66">
        <v>71.517</v>
      </c>
      <c r="H176" s="66">
        <v>72.561</v>
      </c>
      <c r="I176" s="66">
        <v>73.723</v>
      </c>
      <c r="J176" s="66">
        <v>74.724</v>
      </c>
      <c r="K176" s="66">
        <v>75.627</v>
      </c>
      <c r="L176" s="66">
        <v>76.668</v>
      </c>
      <c r="M176" s="66">
        <v>77.696</v>
      </c>
      <c r="N176" s="66">
        <v>78.741</v>
      </c>
      <c r="O176" s="66">
        <v>79.815</v>
      </c>
      <c r="P176" s="66">
        <v>80.811</v>
      </c>
      <c r="Q176" s="66">
        <v>82.004</v>
      </c>
      <c r="R176" s="66">
        <v>83.155</v>
      </c>
      <c r="S176" s="66">
        <v>83.614</v>
      </c>
      <c r="T176" s="66">
        <v>84.68</v>
      </c>
      <c r="U176" s="66">
        <v>85.28</v>
      </c>
    </row>
    <row r="177" ht="15.75" customHeight="1">
      <c r="A177" s="3" t="s">
        <v>206</v>
      </c>
      <c r="B177" s="66">
        <v>4.675</v>
      </c>
      <c r="C177" s="66">
        <v>4.724</v>
      </c>
      <c r="D177" s="66">
        <v>4.775</v>
      </c>
      <c r="E177" s="66">
        <v>4.83</v>
      </c>
      <c r="F177" s="66">
        <v>4.887</v>
      </c>
      <c r="G177" s="66">
        <v>4.946</v>
      </c>
      <c r="H177" s="66">
        <v>5.008</v>
      </c>
      <c r="I177" s="66">
        <v>5.087</v>
      </c>
      <c r="J177" s="66">
        <v>5.174</v>
      </c>
      <c r="K177" s="66">
        <v>5.268</v>
      </c>
      <c r="L177" s="66">
        <v>5.366</v>
      </c>
      <c r="M177" s="66">
        <v>5.466</v>
      </c>
      <c r="N177" s="66">
        <v>5.565</v>
      </c>
      <c r="O177" s="66">
        <v>5.642</v>
      </c>
      <c r="P177" s="66">
        <v>5.71</v>
      </c>
      <c r="Q177" s="66">
        <v>5.77</v>
      </c>
      <c r="R177" s="66">
        <v>5.939</v>
      </c>
      <c r="S177" s="66">
        <v>6.061</v>
      </c>
      <c r="T177" s="66">
        <v>6.152</v>
      </c>
      <c r="U177" s="66">
        <v>6.24</v>
      </c>
    </row>
    <row r="178" ht="15.75" customHeight="1">
      <c r="A178" s="3" t="s">
        <v>529</v>
      </c>
      <c r="B178" s="66"/>
      <c r="C178" s="66"/>
      <c r="D178" s="66"/>
      <c r="E178" s="66"/>
      <c r="F178" s="66"/>
      <c r="G178" s="66"/>
      <c r="H178" s="66"/>
      <c r="I178" s="66"/>
      <c r="J178" s="66"/>
      <c r="K178" s="66"/>
      <c r="L178" s="66"/>
      <c r="M178" s="66"/>
      <c r="N178" s="66"/>
      <c r="O178" s="66"/>
      <c r="P178" s="66"/>
      <c r="Q178" s="66"/>
      <c r="R178" s="66"/>
      <c r="S178" s="66"/>
      <c r="T178" s="66"/>
      <c r="U178" s="66"/>
    </row>
    <row r="179" ht="15.75" customHeight="1">
      <c r="A179" s="3" t="s">
        <v>207</v>
      </c>
      <c r="B179" s="66">
        <v>0.009</v>
      </c>
      <c r="C179" s="66">
        <v>0.01</v>
      </c>
      <c r="D179" s="66">
        <v>0.01</v>
      </c>
      <c r="E179" s="66">
        <v>0.01</v>
      </c>
      <c r="F179" s="66">
        <v>0.01</v>
      </c>
      <c r="G179" s="66">
        <v>0.01</v>
      </c>
      <c r="H179" s="66">
        <v>0.01</v>
      </c>
      <c r="I179" s="66">
        <v>0.01</v>
      </c>
      <c r="J179" s="66">
        <v>0.011</v>
      </c>
      <c r="K179" s="66">
        <v>0.011</v>
      </c>
      <c r="L179" s="66">
        <v>0.011</v>
      </c>
      <c r="M179" s="66">
        <v>0.011</v>
      </c>
      <c r="N179" s="66">
        <v>0.011</v>
      </c>
      <c r="O179" s="66">
        <v>0.011</v>
      </c>
      <c r="P179" s="66">
        <v>0.011</v>
      </c>
      <c r="Q179" s="66">
        <v>0.011</v>
      </c>
      <c r="R179" s="66">
        <v>0.011</v>
      </c>
      <c r="S179" s="66">
        <v>0.011</v>
      </c>
      <c r="T179" s="66">
        <v>0.011</v>
      </c>
      <c r="U179" s="66">
        <v>0.011</v>
      </c>
    </row>
    <row r="180" ht="15.75" customHeight="1">
      <c r="A180" s="3" t="s">
        <v>208</v>
      </c>
      <c r="B180" s="66">
        <v>24.116</v>
      </c>
      <c r="C180" s="66">
        <v>24.956</v>
      </c>
      <c r="D180" s="66">
        <v>25.795</v>
      </c>
      <c r="E180" s="66">
        <v>26.678</v>
      </c>
      <c r="F180" s="66">
        <v>27.606</v>
      </c>
      <c r="G180" s="66">
        <v>28.578</v>
      </c>
      <c r="H180" s="66">
        <v>29.549</v>
      </c>
      <c r="I180" s="66">
        <v>30.521</v>
      </c>
      <c r="J180" s="66">
        <v>31.537</v>
      </c>
      <c r="K180" s="66">
        <v>32.548</v>
      </c>
      <c r="L180" s="66">
        <v>33.51</v>
      </c>
      <c r="M180" s="66">
        <v>34.477</v>
      </c>
      <c r="N180" s="66">
        <v>35.492</v>
      </c>
      <c r="O180" s="66">
        <v>36.561</v>
      </c>
      <c r="P180" s="66">
        <v>37.674</v>
      </c>
      <c r="Q180" s="66">
        <v>38.823</v>
      </c>
      <c r="R180" s="66">
        <v>39.823</v>
      </c>
      <c r="S180" s="66">
        <v>41.222</v>
      </c>
      <c r="T180" s="66">
        <v>42.46</v>
      </c>
      <c r="U180" s="66">
        <v>43.734</v>
      </c>
    </row>
    <row r="181" ht="15.75" customHeight="1">
      <c r="A181" s="3" t="s">
        <v>41</v>
      </c>
      <c r="B181" s="66">
        <v>47.442</v>
      </c>
      <c r="C181" s="66">
        <v>47.101</v>
      </c>
      <c r="D181" s="66">
        <v>46.749</v>
      </c>
      <c r="E181" s="66">
        <v>46.466</v>
      </c>
      <c r="F181" s="66">
        <v>46.192</v>
      </c>
      <c r="G181" s="66">
        <v>45.963</v>
      </c>
      <c r="H181" s="66">
        <v>45.783</v>
      </c>
      <c r="I181" s="66">
        <v>45.598</v>
      </c>
      <c r="J181" s="66">
        <v>45.453</v>
      </c>
      <c r="K181" s="66">
        <v>45.373</v>
      </c>
      <c r="L181" s="66">
        <v>45.246</v>
      </c>
      <c r="M181" s="66">
        <v>42.76</v>
      </c>
      <c r="N181" s="66">
        <v>42.591</v>
      </c>
      <c r="O181" s="66">
        <v>42.415</v>
      </c>
      <c r="P181" s="66">
        <v>42.217</v>
      </c>
      <c r="Q181" s="66">
        <v>41.984</v>
      </c>
      <c r="R181" s="66">
        <v>41.733</v>
      </c>
      <c r="S181" s="66">
        <v>41.419</v>
      </c>
      <c r="T181" s="66">
        <v>40.998</v>
      </c>
      <c r="U181" s="66">
        <v>34.84</v>
      </c>
    </row>
    <row r="182" ht="15.75" customHeight="1">
      <c r="A182" s="3" t="s">
        <v>42</v>
      </c>
      <c r="B182" s="66">
        <v>3.551</v>
      </c>
      <c r="C182" s="66">
        <v>3.761</v>
      </c>
      <c r="D182" s="66">
        <v>4.106</v>
      </c>
      <c r="E182" s="66">
        <v>5.012</v>
      </c>
      <c r="F182" s="66">
        <v>6.219</v>
      </c>
      <c r="G182" s="66">
        <v>8.074</v>
      </c>
      <c r="H182" s="66">
        <v>8.2</v>
      </c>
      <c r="I182" s="66">
        <v>8.264</v>
      </c>
      <c r="J182" s="66">
        <v>8.394</v>
      </c>
      <c r="K182" s="66">
        <v>8.526</v>
      </c>
      <c r="L182" s="66">
        <v>8.661</v>
      </c>
      <c r="M182" s="66">
        <v>8.799</v>
      </c>
      <c r="N182" s="66">
        <v>8.939</v>
      </c>
      <c r="O182" s="66">
        <v>9.121</v>
      </c>
      <c r="P182" s="66">
        <v>9.304</v>
      </c>
      <c r="Q182" s="66">
        <v>9.367</v>
      </c>
      <c r="R182" s="66">
        <v>9.504</v>
      </c>
      <c r="S182" s="66">
        <v>9.282</v>
      </c>
      <c r="T182" s="66">
        <v>9.558</v>
      </c>
      <c r="U182" s="66">
        <v>9.892</v>
      </c>
    </row>
    <row r="183" ht="15.75" customHeight="1">
      <c r="A183" s="3" t="s">
        <v>43</v>
      </c>
      <c r="B183" s="66">
        <v>59.637</v>
      </c>
      <c r="C183" s="66">
        <v>59.95</v>
      </c>
      <c r="D183" s="66">
        <v>60.413</v>
      </c>
      <c r="E183" s="66">
        <v>60.827</v>
      </c>
      <c r="F183" s="66">
        <v>61.319</v>
      </c>
      <c r="G183" s="66">
        <v>61.824</v>
      </c>
      <c r="H183" s="66">
        <v>62.261</v>
      </c>
      <c r="I183" s="66">
        <v>62.76</v>
      </c>
      <c r="J183" s="66">
        <v>63.285</v>
      </c>
      <c r="K183" s="66">
        <v>63.705</v>
      </c>
      <c r="L183" s="66">
        <v>64.106</v>
      </c>
      <c r="M183" s="66">
        <v>64.597</v>
      </c>
      <c r="N183" s="66">
        <v>65.11</v>
      </c>
      <c r="O183" s="66">
        <v>65.648</v>
      </c>
      <c r="P183" s="66">
        <v>66.04</v>
      </c>
      <c r="Q183" s="66">
        <v>66.436</v>
      </c>
      <c r="R183" s="66">
        <v>66.797</v>
      </c>
      <c r="S183" s="66">
        <v>67.081</v>
      </c>
      <c r="T183" s="66">
        <v>67.28</v>
      </c>
      <c r="U183" s="66">
        <v>67.791</v>
      </c>
    </row>
    <row r="184" ht="15.75" customHeight="1">
      <c r="A184" s="3" t="s">
        <v>602</v>
      </c>
      <c r="B184" s="66">
        <v>290.733</v>
      </c>
      <c r="C184" s="66">
        <v>293.389</v>
      </c>
      <c r="D184" s="66">
        <v>296.115</v>
      </c>
      <c r="E184" s="66">
        <v>298.93</v>
      </c>
      <c r="F184" s="66">
        <v>301.903</v>
      </c>
      <c r="G184" s="66">
        <v>304.718</v>
      </c>
      <c r="H184" s="66">
        <v>307.374</v>
      </c>
      <c r="I184" s="66">
        <v>309.737</v>
      </c>
      <c r="J184" s="66">
        <v>311.944</v>
      </c>
      <c r="K184" s="66">
        <v>314.167</v>
      </c>
      <c r="L184" s="66">
        <v>316.331</v>
      </c>
      <c r="M184" s="66">
        <v>318.619</v>
      </c>
      <c r="N184" s="66">
        <v>320.926</v>
      </c>
      <c r="O184" s="66">
        <v>323.221</v>
      </c>
      <c r="P184" s="66">
        <v>325.28</v>
      </c>
      <c r="Q184" s="66">
        <v>327.023</v>
      </c>
      <c r="R184" s="66">
        <v>328.547</v>
      </c>
      <c r="S184" s="66">
        <v>331.257</v>
      </c>
      <c r="T184" s="66">
        <v>332.314</v>
      </c>
      <c r="U184" s="66">
        <v>333.53</v>
      </c>
    </row>
    <row r="185" ht="15.75" customHeight="1">
      <c r="A185" s="3" t="s">
        <v>210</v>
      </c>
      <c r="B185" s="66">
        <v>3.338</v>
      </c>
      <c r="C185" s="66">
        <v>3.341</v>
      </c>
      <c r="D185" s="66">
        <v>3.352</v>
      </c>
      <c r="E185" s="66">
        <v>3.358</v>
      </c>
      <c r="F185" s="66">
        <v>3.359</v>
      </c>
      <c r="G185" s="66">
        <v>3.363</v>
      </c>
      <c r="H185" s="66">
        <v>3.378</v>
      </c>
      <c r="I185" s="66">
        <v>3.397</v>
      </c>
      <c r="J185" s="66">
        <v>3.413</v>
      </c>
      <c r="K185" s="66">
        <v>3.426</v>
      </c>
      <c r="L185" s="66">
        <v>3.44</v>
      </c>
      <c r="M185" s="66">
        <v>3.454</v>
      </c>
      <c r="N185" s="66">
        <v>3.467</v>
      </c>
      <c r="O185" s="66">
        <v>3.48</v>
      </c>
      <c r="P185" s="66">
        <v>3.493</v>
      </c>
      <c r="Q185" s="66">
        <v>3.506</v>
      </c>
      <c r="R185" s="66">
        <v>3.519</v>
      </c>
      <c r="S185" s="66">
        <v>3.531</v>
      </c>
      <c r="T185" s="66">
        <v>3.543</v>
      </c>
      <c r="U185" s="66">
        <v>3.555</v>
      </c>
    </row>
    <row r="186" ht="15.75" customHeight="1">
      <c r="A186" s="3" t="s">
        <v>44</v>
      </c>
      <c r="B186" s="66">
        <v>25.428</v>
      </c>
      <c r="C186" s="66">
        <v>25.707</v>
      </c>
      <c r="D186" s="66">
        <v>26.021</v>
      </c>
      <c r="E186" s="66">
        <v>26.313</v>
      </c>
      <c r="F186" s="66">
        <v>26.664</v>
      </c>
      <c r="G186" s="66">
        <v>27.072</v>
      </c>
      <c r="H186" s="66">
        <v>27.533</v>
      </c>
      <c r="I186" s="66">
        <v>28.001</v>
      </c>
      <c r="J186" s="66">
        <v>29.123</v>
      </c>
      <c r="K186" s="66">
        <v>29.555</v>
      </c>
      <c r="L186" s="66">
        <v>29.994</v>
      </c>
      <c r="M186" s="66">
        <v>30.493</v>
      </c>
      <c r="N186" s="66">
        <v>31.023</v>
      </c>
      <c r="O186" s="66">
        <v>31.575</v>
      </c>
      <c r="P186" s="66">
        <v>32.121</v>
      </c>
      <c r="Q186" s="66">
        <v>32.657</v>
      </c>
      <c r="R186" s="66">
        <v>33.256</v>
      </c>
      <c r="S186" s="66">
        <v>33.905</v>
      </c>
      <c r="T186" s="66">
        <v>34.559</v>
      </c>
      <c r="U186" s="66">
        <v>35.271</v>
      </c>
    </row>
    <row r="187" ht="15.75" customHeight="1">
      <c r="A187" s="3" t="s">
        <v>72</v>
      </c>
      <c r="B187" s="66">
        <v>0.204</v>
      </c>
      <c r="C187" s="66">
        <v>0.209</v>
      </c>
      <c r="D187" s="66">
        <v>0.214</v>
      </c>
      <c r="E187" s="66">
        <v>0.219</v>
      </c>
      <c r="F187" s="66">
        <v>0.224</v>
      </c>
      <c r="G187" s="66">
        <v>0.229</v>
      </c>
      <c r="H187" s="66">
        <v>0.234</v>
      </c>
      <c r="I187" s="66">
        <v>0.24</v>
      </c>
      <c r="J187" s="66">
        <v>0.245</v>
      </c>
      <c r="K187" s="66">
        <v>0.251</v>
      </c>
      <c r="L187" s="66">
        <v>0.257</v>
      </c>
      <c r="M187" s="66">
        <v>0.263</v>
      </c>
      <c r="N187" s="66">
        <v>0.269</v>
      </c>
      <c r="O187" s="66">
        <v>0.272</v>
      </c>
      <c r="P187" s="66">
        <v>0.279</v>
      </c>
      <c r="Q187" s="66">
        <v>0.285</v>
      </c>
      <c r="R187" s="66">
        <v>0.292</v>
      </c>
      <c r="S187" s="66">
        <v>0.302</v>
      </c>
      <c r="T187" s="66">
        <v>0.312</v>
      </c>
      <c r="U187" s="66">
        <v>0.323</v>
      </c>
    </row>
    <row r="188" ht="15.75" customHeight="1">
      <c r="A188" s="3" t="s">
        <v>611</v>
      </c>
      <c r="B188" s="66">
        <v>25.622</v>
      </c>
      <c r="C188" s="66">
        <v>26.033</v>
      </c>
      <c r="D188" s="66">
        <v>26.445</v>
      </c>
      <c r="E188" s="66">
        <v>26.858</v>
      </c>
      <c r="F188" s="66">
        <v>27.273</v>
      </c>
      <c r="G188" s="66">
        <v>27.689</v>
      </c>
      <c r="H188" s="66">
        <v>28.106</v>
      </c>
      <c r="I188" s="66">
        <v>28.524</v>
      </c>
      <c r="J188" s="66">
        <v>28.944</v>
      </c>
      <c r="K188" s="66">
        <v>29.365</v>
      </c>
      <c r="L188" s="66">
        <v>29.786</v>
      </c>
      <c r="M188" s="66">
        <v>30.206</v>
      </c>
      <c r="N188" s="66">
        <v>30.62</v>
      </c>
      <c r="O188" s="66">
        <v>30.714</v>
      </c>
      <c r="P188" s="66">
        <v>30.442</v>
      </c>
      <c r="Q188" s="66">
        <v>28.903</v>
      </c>
      <c r="R188" s="66">
        <v>27.817</v>
      </c>
      <c r="S188" s="66">
        <v>27.951</v>
      </c>
      <c r="T188" s="66">
        <v>27.586</v>
      </c>
      <c r="U188" s="66">
        <v>26.917</v>
      </c>
    </row>
    <row r="189" ht="15.75" customHeight="1">
      <c r="A189" s="36" t="s">
        <v>612</v>
      </c>
      <c r="B189" s="66">
        <v>82.302</v>
      </c>
      <c r="C189" s="66">
        <v>83.063</v>
      </c>
      <c r="D189" s="66">
        <v>83.833</v>
      </c>
      <c r="E189" s="66">
        <v>84.618</v>
      </c>
      <c r="F189" s="66">
        <v>85.42</v>
      </c>
      <c r="G189" s="66">
        <v>86.243</v>
      </c>
      <c r="H189" s="66">
        <v>87.092</v>
      </c>
      <c r="I189" s="66">
        <v>87.968</v>
      </c>
      <c r="J189" s="66">
        <v>87.86</v>
      </c>
      <c r="K189" s="66">
        <v>88.809</v>
      </c>
      <c r="L189" s="66">
        <v>89.76</v>
      </c>
      <c r="M189" s="66">
        <v>90.729</v>
      </c>
      <c r="N189" s="66">
        <v>91.713</v>
      </c>
      <c r="O189" s="66">
        <v>92.695</v>
      </c>
      <c r="P189" s="66">
        <v>93.672</v>
      </c>
      <c r="Q189" s="66">
        <v>94.666</v>
      </c>
      <c r="R189" s="66">
        <v>96.484</v>
      </c>
      <c r="S189" s="66">
        <v>97.583</v>
      </c>
      <c r="T189" s="66">
        <v>98.506</v>
      </c>
      <c r="U189" s="66">
        <v>99.462</v>
      </c>
    </row>
    <row r="190" ht="15.75" customHeight="1">
      <c r="A190" s="36" t="s">
        <v>213</v>
      </c>
      <c r="B190" s="66">
        <v>3.315</v>
      </c>
      <c r="C190" s="66">
        <v>3.407</v>
      </c>
      <c r="D190" s="66">
        <v>3.508</v>
      </c>
      <c r="E190" s="66">
        <v>3.612</v>
      </c>
      <c r="F190" s="66">
        <v>3.719</v>
      </c>
      <c r="G190" s="66">
        <v>3.821</v>
      </c>
      <c r="H190" s="66">
        <v>3.922</v>
      </c>
      <c r="I190" s="66">
        <v>4.023</v>
      </c>
      <c r="J190" s="66">
        <v>4.125</v>
      </c>
      <c r="K190" s="66">
        <v>4.226</v>
      </c>
      <c r="L190" s="66">
        <v>4.328</v>
      </c>
      <c r="M190" s="66">
        <v>4.429</v>
      </c>
      <c r="N190" s="66">
        <v>4.53</v>
      </c>
      <c r="O190" s="66">
        <v>4.632</v>
      </c>
      <c r="P190" s="66">
        <v>4.733</v>
      </c>
      <c r="Q190" s="66">
        <v>4.854</v>
      </c>
      <c r="R190" s="66">
        <v>4.977</v>
      </c>
      <c r="S190" s="66">
        <v>5.101</v>
      </c>
      <c r="T190" s="66">
        <v>5.227</v>
      </c>
      <c r="U190" s="66">
        <v>5.355</v>
      </c>
    </row>
    <row r="191" ht="15.75" customHeight="1">
      <c r="A191" s="36" t="s">
        <v>214</v>
      </c>
      <c r="B191" s="66">
        <v>19.921</v>
      </c>
      <c r="C191" s="66">
        <v>20.457</v>
      </c>
      <c r="D191" s="66">
        <v>21.01</v>
      </c>
      <c r="E191" s="66">
        <v>21.631</v>
      </c>
      <c r="F191" s="66">
        <v>22.301</v>
      </c>
      <c r="G191" s="66">
        <v>22.982</v>
      </c>
      <c r="H191" s="66">
        <v>23.676</v>
      </c>
      <c r="I191" s="66">
        <v>24.383</v>
      </c>
      <c r="J191" s="66">
        <v>25.105</v>
      </c>
      <c r="K191" s="66">
        <v>25.846</v>
      </c>
      <c r="L191" s="66">
        <v>26.6</v>
      </c>
      <c r="M191" s="66">
        <v>27.368</v>
      </c>
      <c r="N191" s="66">
        <v>28.139</v>
      </c>
      <c r="O191" s="66">
        <v>28.894</v>
      </c>
      <c r="P191" s="66">
        <v>29.654</v>
      </c>
      <c r="Q191" s="66">
        <v>30.415</v>
      </c>
      <c r="R191" s="66">
        <v>31.166</v>
      </c>
      <c r="S191" s="66">
        <v>31.927</v>
      </c>
      <c r="T191" s="66">
        <v>32.641</v>
      </c>
      <c r="U191" s="66">
        <v>33.322</v>
      </c>
    </row>
    <row r="192" ht="15.75" customHeight="1">
      <c r="A192" s="36" t="s">
        <v>215</v>
      </c>
      <c r="B192" s="66">
        <v>10.838</v>
      </c>
      <c r="C192" s="66">
        <v>11.188</v>
      </c>
      <c r="D192" s="66">
        <v>11.565</v>
      </c>
      <c r="E192" s="66">
        <v>11.972</v>
      </c>
      <c r="F192" s="66">
        <v>12.402</v>
      </c>
      <c r="G192" s="66">
        <v>12.853</v>
      </c>
      <c r="H192" s="66">
        <v>13.318</v>
      </c>
      <c r="I192" s="66">
        <v>13.792</v>
      </c>
      <c r="J192" s="66">
        <v>14.266</v>
      </c>
      <c r="K192" s="66">
        <v>14.745</v>
      </c>
      <c r="L192" s="66">
        <v>15.235</v>
      </c>
      <c r="M192" s="66">
        <v>15.738</v>
      </c>
      <c r="N192" s="66">
        <v>16.248</v>
      </c>
      <c r="O192" s="66">
        <v>16.768</v>
      </c>
      <c r="P192" s="66">
        <v>17.298</v>
      </c>
      <c r="Q192" s="66">
        <v>17.836</v>
      </c>
      <c r="R192" s="66">
        <v>18.38</v>
      </c>
      <c r="S192" s="66">
        <v>18.928</v>
      </c>
      <c r="T192" s="66">
        <v>19.473</v>
      </c>
      <c r="U192" s="66">
        <v>20.018</v>
      </c>
    </row>
    <row r="193" ht="15.75" customHeight="1">
      <c r="A193" s="36" t="s">
        <v>216</v>
      </c>
      <c r="B193" s="66">
        <v>11.64</v>
      </c>
      <c r="C193" s="66">
        <v>11.73</v>
      </c>
      <c r="D193" s="66">
        <v>11.83</v>
      </c>
      <c r="E193" s="66">
        <v>12.01</v>
      </c>
      <c r="F193" s="66">
        <v>12.04</v>
      </c>
      <c r="G193" s="66">
        <v>12.12</v>
      </c>
      <c r="H193" s="66">
        <v>12.23</v>
      </c>
      <c r="I193" s="66">
        <v>12.34</v>
      </c>
      <c r="J193" s="66">
        <v>12.459</v>
      </c>
      <c r="K193" s="66">
        <v>13.061</v>
      </c>
      <c r="L193" s="66">
        <v>13.43</v>
      </c>
      <c r="M193" s="66">
        <v>13.778</v>
      </c>
      <c r="N193" s="66">
        <v>14.009</v>
      </c>
      <c r="O193" s="66">
        <v>14.228</v>
      </c>
      <c r="P193" s="66">
        <v>14.437</v>
      </c>
      <c r="Q193" s="66">
        <v>14.642</v>
      </c>
      <c r="R193" s="66">
        <v>14.905</v>
      </c>
      <c r="S193" s="66">
        <v>15.189</v>
      </c>
      <c r="T193" s="66">
        <v>15.492</v>
      </c>
      <c r="U193" s="66">
        <v>15.817</v>
      </c>
    </row>
    <row r="194" ht="15.75" customHeight="1"/>
    <row r="195" ht="15.75" customHeight="1">
      <c r="A195" s="226" t="s">
        <v>443</v>
      </c>
      <c r="B195" s="89"/>
      <c r="C195" s="89"/>
      <c r="D195" s="89"/>
      <c r="E195" s="89"/>
      <c r="F195" s="89"/>
      <c r="G195" s="89"/>
      <c r="H195" s="89"/>
      <c r="I195" s="89"/>
      <c r="J195" s="89"/>
      <c r="K195" s="89"/>
      <c r="L195" s="89"/>
      <c r="M195" s="89"/>
      <c r="N195" s="89"/>
      <c r="O195" s="89"/>
      <c r="P195" s="89"/>
      <c r="Q195" s="89"/>
      <c r="R195" s="89"/>
      <c r="S195" s="89"/>
      <c r="T195" s="89"/>
      <c r="U195" s="89"/>
    </row>
    <row r="196" ht="15.75" customHeight="1">
      <c r="A196" s="89" t="s">
        <v>444</v>
      </c>
      <c r="B196" s="67">
        <v>8.118</v>
      </c>
      <c r="C196" s="67">
        <v>8.169</v>
      </c>
      <c r="D196" s="67">
        <v>8.225</v>
      </c>
      <c r="E196" s="67">
        <v>8.268</v>
      </c>
      <c r="F196" s="67">
        <v>8.295</v>
      </c>
      <c r="G196" s="67">
        <v>8.322</v>
      </c>
      <c r="H196" s="67">
        <v>8.341</v>
      </c>
      <c r="I196" s="67">
        <v>8.361</v>
      </c>
      <c r="J196" s="67">
        <v>8.389</v>
      </c>
      <c r="K196" s="67">
        <v>8.426</v>
      </c>
      <c r="L196" s="67">
        <v>8.477</v>
      </c>
      <c r="M196" s="67">
        <v>8.544</v>
      </c>
      <c r="N196" s="67">
        <v>8.63</v>
      </c>
      <c r="O196" s="67">
        <v>8.74</v>
      </c>
      <c r="P196" s="67">
        <v>8.815</v>
      </c>
      <c r="Q196" s="67">
        <v>8.885</v>
      </c>
      <c r="R196" s="67">
        <v>8.859</v>
      </c>
      <c r="S196" s="67">
        <v>8.901</v>
      </c>
      <c r="T196" s="67">
        <v>8.98</v>
      </c>
      <c r="U196" s="67">
        <v>9.025</v>
      </c>
    </row>
    <row r="197" ht="15.75" customHeight="1">
      <c r="A197" s="89" t="s">
        <v>446</v>
      </c>
      <c r="B197" s="67">
        <v>10.356</v>
      </c>
      <c r="C197" s="67">
        <v>10.396</v>
      </c>
      <c r="D197" s="67">
        <v>10.446</v>
      </c>
      <c r="E197" s="67">
        <v>10.511</v>
      </c>
      <c r="F197" s="67">
        <v>10.585</v>
      </c>
      <c r="G197" s="67">
        <v>10.667</v>
      </c>
      <c r="H197" s="67">
        <v>10.753</v>
      </c>
      <c r="I197" s="67">
        <v>10.84</v>
      </c>
      <c r="J197" s="67">
        <v>11.001</v>
      </c>
      <c r="K197" s="67">
        <v>11.076</v>
      </c>
      <c r="L197" s="67">
        <v>11.138</v>
      </c>
      <c r="M197" s="67">
        <v>11.181</v>
      </c>
      <c r="N197" s="67">
        <v>11.237</v>
      </c>
      <c r="O197" s="67">
        <v>11.311</v>
      </c>
      <c r="P197" s="67">
        <v>11.352</v>
      </c>
      <c r="Q197" s="67">
        <v>11.399</v>
      </c>
      <c r="R197" s="67">
        <v>11.456</v>
      </c>
      <c r="S197" s="67">
        <v>11.522</v>
      </c>
      <c r="T197" s="67">
        <v>11.555</v>
      </c>
      <c r="U197" s="67">
        <v>11.618</v>
      </c>
    </row>
    <row r="198" ht="15.75" customHeight="1">
      <c r="A198" s="89" t="s">
        <v>448</v>
      </c>
      <c r="B198" s="67">
        <v>0.714</v>
      </c>
      <c r="C198" s="67">
        <v>0.723</v>
      </c>
      <c r="D198" s="67">
        <v>0.733</v>
      </c>
      <c r="E198" s="67">
        <v>0.744</v>
      </c>
      <c r="F198" s="67">
        <v>0.758</v>
      </c>
      <c r="G198" s="67">
        <v>0.776</v>
      </c>
      <c r="H198" s="67">
        <v>0.797</v>
      </c>
      <c r="I198" s="67">
        <v>0.819</v>
      </c>
      <c r="J198" s="67">
        <v>0.84</v>
      </c>
      <c r="K198" s="67">
        <v>0.862</v>
      </c>
      <c r="L198" s="67">
        <v>0.866</v>
      </c>
      <c r="M198" s="67">
        <v>0.858</v>
      </c>
      <c r="N198" s="67">
        <v>0.847</v>
      </c>
      <c r="O198" s="67">
        <v>0.848</v>
      </c>
      <c r="P198" s="67">
        <v>0.855</v>
      </c>
      <c r="Q198" s="67">
        <v>0.864</v>
      </c>
      <c r="R198" s="67">
        <v>0.876</v>
      </c>
      <c r="S198" s="67">
        <v>0.888</v>
      </c>
      <c r="T198" s="67">
        <v>0.896</v>
      </c>
      <c r="U198" s="67">
        <v>0.905</v>
      </c>
    </row>
    <row r="199" ht="15.75" customHeight="1">
      <c r="A199" s="89" t="s">
        <v>450</v>
      </c>
      <c r="B199" s="67">
        <v>1.371</v>
      </c>
      <c r="C199" s="67">
        <v>1.363</v>
      </c>
      <c r="D199" s="67">
        <v>1.355</v>
      </c>
      <c r="E199" s="67">
        <v>1.347</v>
      </c>
      <c r="F199" s="67">
        <v>1.341</v>
      </c>
      <c r="G199" s="67">
        <v>1.337</v>
      </c>
      <c r="H199" s="67">
        <v>1.335</v>
      </c>
      <c r="I199" s="67">
        <v>1.331</v>
      </c>
      <c r="J199" s="67">
        <v>1.327</v>
      </c>
      <c r="K199" s="67">
        <v>1.323</v>
      </c>
      <c r="L199" s="67">
        <v>1.318</v>
      </c>
      <c r="M199" s="67">
        <v>1.315</v>
      </c>
      <c r="N199" s="67">
        <v>1.315</v>
      </c>
      <c r="O199" s="67">
        <v>1.316</v>
      </c>
      <c r="P199" s="67">
        <v>1.317</v>
      </c>
      <c r="Q199" s="67">
        <v>1.322</v>
      </c>
      <c r="R199" s="67">
        <v>1.327</v>
      </c>
      <c r="S199" s="67">
        <v>1.33</v>
      </c>
      <c r="T199" s="67">
        <v>1.331</v>
      </c>
      <c r="U199" s="67">
        <v>1.332</v>
      </c>
    </row>
    <row r="200" ht="15.75" customHeight="1">
      <c r="A200" s="89" t="s">
        <v>452</v>
      </c>
      <c r="B200" s="67">
        <v>5.206</v>
      </c>
      <c r="C200" s="67">
        <v>5.22</v>
      </c>
      <c r="D200" s="67">
        <v>5.237</v>
      </c>
      <c r="E200" s="67">
        <v>5.256</v>
      </c>
      <c r="F200" s="67">
        <v>5.277</v>
      </c>
      <c r="G200" s="67">
        <v>5.3</v>
      </c>
      <c r="H200" s="67">
        <v>5.326</v>
      </c>
      <c r="I200" s="67">
        <v>5.351</v>
      </c>
      <c r="J200" s="67">
        <v>5.375</v>
      </c>
      <c r="K200" s="67">
        <v>5.401</v>
      </c>
      <c r="L200" s="67">
        <v>5.427</v>
      </c>
      <c r="M200" s="67">
        <v>5.451</v>
      </c>
      <c r="N200" s="67">
        <v>5.472</v>
      </c>
      <c r="O200" s="67">
        <v>5.487</v>
      </c>
      <c r="P200" s="67">
        <v>5.503</v>
      </c>
      <c r="Q200" s="67">
        <v>5.513</v>
      </c>
      <c r="R200" s="67">
        <v>5.518</v>
      </c>
      <c r="S200" s="67">
        <v>5.525</v>
      </c>
      <c r="T200" s="67">
        <v>5.534</v>
      </c>
      <c r="U200" s="67">
        <v>5.548</v>
      </c>
    </row>
    <row r="201" ht="15.75" customHeight="1">
      <c r="A201" s="89" t="s">
        <v>454</v>
      </c>
      <c r="B201" s="67">
        <v>60.102</v>
      </c>
      <c r="C201" s="67">
        <v>60.505</v>
      </c>
      <c r="D201" s="67">
        <v>60.963</v>
      </c>
      <c r="E201" s="67">
        <v>61.4</v>
      </c>
      <c r="F201" s="67">
        <v>61.795</v>
      </c>
      <c r="G201" s="67">
        <v>62.135</v>
      </c>
      <c r="H201" s="67">
        <v>62.466</v>
      </c>
      <c r="I201" s="67">
        <v>62.765</v>
      </c>
      <c r="J201" s="67">
        <v>63.07</v>
      </c>
      <c r="K201" s="67">
        <v>63.376</v>
      </c>
      <c r="L201" s="67">
        <v>63.698</v>
      </c>
      <c r="M201" s="67">
        <v>64.028</v>
      </c>
      <c r="N201" s="67">
        <v>64.301</v>
      </c>
      <c r="O201" s="67">
        <v>64.469</v>
      </c>
      <c r="P201" s="67">
        <v>64.639</v>
      </c>
      <c r="Q201" s="67">
        <v>64.844</v>
      </c>
      <c r="R201" s="67">
        <v>65.097</v>
      </c>
      <c r="S201" s="67">
        <v>65.269</v>
      </c>
      <c r="T201" s="67">
        <v>65.45</v>
      </c>
      <c r="U201" s="67">
        <v>65.647</v>
      </c>
    </row>
    <row r="202" ht="15.75" customHeight="1">
      <c r="A202" s="89" t="s">
        <v>456</v>
      </c>
      <c r="B202" s="67">
        <v>81.549</v>
      </c>
      <c r="C202" s="67">
        <v>81.456</v>
      </c>
      <c r="D202" s="67">
        <v>81.337</v>
      </c>
      <c r="E202" s="67">
        <v>81.174</v>
      </c>
      <c r="F202" s="67">
        <v>80.993</v>
      </c>
      <c r="G202" s="67">
        <v>80.764</v>
      </c>
      <c r="H202" s="67">
        <v>80.483</v>
      </c>
      <c r="I202" s="67">
        <v>80.285</v>
      </c>
      <c r="J202" s="67">
        <v>80.276</v>
      </c>
      <c r="K202" s="67">
        <v>80.426</v>
      </c>
      <c r="L202" s="67">
        <v>80.646</v>
      </c>
      <c r="M202" s="67">
        <v>80.983</v>
      </c>
      <c r="N202" s="67">
        <v>81.687</v>
      </c>
      <c r="O202" s="67">
        <v>82.349</v>
      </c>
      <c r="P202" s="67">
        <v>82.657</v>
      </c>
      <c r="Q202" s="67">
        <v>82.906</v>
      </c>
      <c r="R202" s="67">
        <v>83.093</v>
      </c>
      <c r="S202" s="67">
        <v>83.161</v>
      </c>
      <c r="T202" s="67">
        <v>83.196</v>
      </c>
      <c r="U202" s="67">
        <v>83.794</v>
      </c>
    </row>
    <row r="203" ht="15.75" customHeight="1">
      <c r="A203" s="89" t="s">
        <v>458</v>
      </c>
      <c r="B203" s="67">
        <v>10.916</v>
      </c>
      <c r="C203" s="67">
        <v>10.94</v>
      </c>
      <c r="D203" s="67">
        <v>10.97</v>
      </c>
      <c r="E203" s="67">
        <v>11.005</v>
      </c>
      <c r="F203" s="67">
        <v>11.036</v>
      </c>
      <c r="G203" s="67">
        <v>11.061</v>
      </c>
      <c r="H203" s="67">
        <v>11.095</v>
      </c>
      <c r="I203" s="67">
        <v>11.119</v>
      </c>
      <c r="J203" s="67">
        <v>11.123</v>
      </c>
      <c r="K203" s="67">
        <v>11.086</v>
      </c>
      <c r="L203" s="67">
        <v>11.004</v>
      </c>
      <c r="M203" s="67">
        <v>10.927</v>
      </c>
      <c r="N203" s="67">
        <v>10.858</v>
      </c>
      <c r="O203" s="67">
        <v>10.784</v>
      </c>
      <c r="P203" s="67">
        <v>10.768</v>
      </c>
      <c r="Q203" s="67">
        <v>10.741</v>
      </c>
      <c r="R203" s="67">
        <v>10.725</v>
      </c>
      <c r="S203" s="67">
        <v>10.719</v>
      </c>
      <c r="T203" s="67">
        <v>10.679</v>
      </c>
      <c r="U203" s="67">
        <v>10.635</v>
      </c>
    </row>
    <row r="204" ht="15.75" customHeight="1">
      <c r="A204" s="89" t="s">
        <v>460</v>
      </c>
      <c r="B204" s="67">
        <v>4.021</v>
      </c>
      <c r="C204" s="67">
        <v>4.1</v>
      </c>
      <c r="D204" s="67">
        <v>4.2</v>
      </c>
      <c r="E204" s="67">
        <v>4.321</v>
      </c>
      <c r="F204" s="67">
        <v>4.445</v>
      </c>
      <c r="G204" s="67">
        <v>4.516</v>
      </c>
      <c r="H204" s="67">
        <v>4.547</v>
      </c>
      <c r="I204" s="67">
        <v>4.568</v>
      </c>
      <c r="J204" s="67">
        <v>4.585</v>
      </c>
      <c r="K204" s="67">
        <v>4.605</v>
      </c>
      <c r="L204" s="67">
        <v>4.631</v>
      </c>
      <c r="M204" s="67">
        <v>4.667</v>
      </c>
      <c r="N204" s="67">
        <v>4.714</v>
      </c>
      <c r="O204" s="67">
        <v>4.771</v>
      </c>
      <c r="P204" s="67">
        <v>4.825</v>
      </c>
      <c r="Q204" s="67">
        <v>4.886</v>
      </c>
      <c r="R204" s="67">
        <v>4.949</v>
      </c>
      <c r="S204" s="67">
        <v>4.992</v>
      </c>
      <c r="T204" s="67">
        <v>5.038</v>
      </c>
      <c r="U204" s="67">
        <v>5.134</v>
      </c>
    </row>
    <row r="205" ht="15.75" customHeight="1">
      <c r="A205" s="89" t="s">
        <v>462</v>
      </c>
      <c r="B205" s="67">
        <v>57.186</v>
      </c>
      <c r="C205" s="67">
        <v>57.612</v>
      </c>
      <c r="D205" s="67">
        <v>58.044</v>
      </c>
      <c r="E205" s="67">
        <v>58.289</v>
      </c>
      <c r="F205" s="67">
        <v>58.511</v>
      </c>
      <c r="G205" s="67">
        <v>59.002</v>
      </c>
      <c r="H205" s="67">
        <v>59.421</v>
      </c>
      <c r="I205" s="67">
        <v>59.69</v>
      </c>
      <c r="J205" s="67">
        <v>59.948</v>
      </c>
      <c r="K205" s="67">
        <v>60.105</v>
      </c>
      <c r="L205" s="67">
        <v>60.277</v>
      </c>
      <c r="M205" s="67">
        <v>60.346</v>
      </c>
      <c r="N205" s="67">
        <v>60.295</v>
      </c>
      <c r="O205" s="67">
        <v>60.164</v>
      </c>
      <c r="P205" s="67">
        <v>60.067</v>
      </c>
      <c r="Q205" s="67">
        <v>59.938</v>
      </c>
      <c r="R205" s="67">
        <v>59.817</v>
      </c>
      <c r="S205" s="67">
        <v>59.641</v>
      </c>
      <c r="T205" s="67">
        <v>59.03</v>
      </c>
      <c r="U205" s="67">
        <v>58.98</v>
      </c>
    </row>
    <row r="206" ht="15.75" customHeight="1">
      <c r="A206" s="89" t="s">
        <v>464</v>
      </c>
      <c r="B206" s="67">
        <v>2.299</v>
      </c>
      <c r="C206" s="67">
        <v>2.277</v>
      </c>
      <c r="D206" s="67">
        <v>2.25</v>
      </c>
      <c r="E206" s="67">
        <v>2.228</v>
      </c>
      <c r="F206" s="67">
        <v>2.209</v>
      </c>
      <c r="G206" s="67">
        <v>2.192</v>
      </c>
      <c r="H206" s="67">
        <v>2.163</v>
      </c>
      <c r="I206" s="67">
        <v>2.121</v>
      </c>
      <c r="J206" s="67">
        <v>2.075</v>
      </c>
      <c r="K206" s="67">
        <v>2.045</v>
      </c>
      <c r="L206" s="67">
        <v>2.024</v>
      </c>
      <c r="M206" s="67">
        <v>2.001</v>
      </c>
      <c r="N206" s="67">
        <v>1.986</v>
      </c>
      <c r="O206" s="67">
        <v>1.969</v>
      </c>
      <c r="P206" s="67">
        <v>1.95</v>
      </c>
      <c r="Q206" s="67">
        <v>1.934</v>
      </c>
      <c r="R206" s="67">
        <v>1.92</v>
      </c>
      <c r="S206" s="67">
        <v>1.908</v>
      </c>
      <c r="T206" s="67">
        <v>1.893</v>
      </c>
      <c r="U206" s="67">
        <v>1.889</v>
      </c>
    </row>
    <row r="207" ht="15.75" customHeight="1">
      <c r="A207" s="89" t="s">
        <v>466</v>
      </c>
      <c r="B207" s="67">
        <v>3.415</v>
      </c>
      <c r="C207" s="67">
        <v>3.377</v>
      </c>
      <c r="D207" s="67">
        <v>3.323</v>
      </c>
      <c r="E207" s="67">
        <v>3.27</v>
      </c>
      <c r="F207" s="67">
        <v>3.231</v>
      </c>
      <c r="G207" s="67">
        <v>3.198</v>
      </c>
      <c r="H207" s="67">
        <v>3.163</v>
      </c>
      <c r="I207" s="67">
        <v>3.097</v>
      </c>
      <c r="J207" s="67">
        <v>3.028</v>
      </c>
      <c r="K207" s="67">
        <v>2.988</v>
      </c>
      <c r="L207" s="67">
        <v>2.958</v>
      </c>
      <c r="M207" s="67">
        <v>2.932</v>
      </c>
      <c r="N207" s="67">
        <v>2.905</v>
      </c>
      <c r="O207" s="67">
        <v>2.868</v>
      </c>
      <c r="P207" s="67">
        <v>2.828</v>
      </c>
      <c r="Q207" s="67">
        <v>2.802</v>
      </c>
      <c r="R207" s="67">
        <v>2.794</v>
      </c>
      <c r="S207" s="67">
        <v>2.795</v>
      </c>
      <c r="T207" s="67">
        <v>2.801</v>
      </c>
      <c r="U207" s="67">
        <v>2.817</v>
      </c>
    </row>
    <row r="208" ht="15.75" customHeight="1">
      <c r="A208" s="89" t="s">
        <v>468</v>
      </c>
      <c r="B208" s="67">
        <v>0.448</v>
      </c>
      <c r="C208" s="67">
        <v>0.455</v>
      </c>
      <c r="D208" s="67">
        <v>0.461</v>
      </c>
      <c r="E208" s="67">
        <v>0.469</v>
      </c>
      <c r="F208" s="67">
        <v>0.476</v>
      </c>
      <c r="G208" s="67">
        <v>0.484</v>
      </c>
      <c r="H208" s="67">
        <v>0.494</v>
      </c>
      <c r="I208" s="67">
        <v>0.502</v>
      </c>
      <c r="J208" s="67">
        <v>0.512</v>
      </c>
      <c r="K208" s="67">
        <v>0.525</v>
      </c>
      <c r="L208" s="67">
        <v>0.537</v>
      </c>
      <c r="M208" s="67">
        <v>0.55</v>
      </c>
      <c r="N208" s="67">
        <v>0.563</v>
      </c>
      <c r="O208" s="67">
        <v>0.576</v>
      </c>
      <c r="P208" s="67">
        <v>0.591</v>
      </c>
      <c r="Q208" s="67">
        <v>0.602</v>
      </c>
      <c r="R208" s="67">
        <v>0.614</v>
      </c>
      <c r="S208" s="67">
        <v>0.626</v>
      </c>
      <c r="T208" s="67">
        <v>0.635</v>
      </c>
      <c r="U208" s="67">
        <v>0.645</v>
      </c>
    </row>
    <row r="209" ht="15.75" customHeight="1">
      <c r="A209" s="89" t="s">
        <v>470</v>
      </c>
      <c r="B209" s="67">
        <v>0.397</v>
      </c>
      <c r="C209" s="67">
        <v>0.4</v>
      </c>
      <c r="D209" s="67">
        <v>0.403</v>
      </c>
      <c r="E209" s="67">
        <v>0.405</v>
      </c>
      <c r="F209" s="67">
        <v>0.406</v>
      </c>
      <c r="G209" s="67">
        <v>0.408</v>
      </c>
      <c r="H209" s="67">
        <v>0.411</v>
      </c>
      <c r="I209" s="67">
        <v>0.414</v>
      </c>
      <c r="J209" s="67">
        <v>0.415</v>
      </c>
      <c r="K209" s="67">
        <v>0.418</v>
      </c>
      <c r="L209" s="67">
        <v>0.423</v>
      </c>
      <c r="M209" s="67">
        <v>0.429</v>
      </c>
      <c r="N209" s="67">
        <v>0.44</v>
      </c>
      <c r="O209" s="67">
        <v>0.45</v>
      </c>
      <c r="P209" s="67">
        <v>0.46</v>
      </c>
      <c r="Q209" s="67">
        <v>0.476</v>
      </c>
      <c r="R209" s="67">
        <v>0.494</v>
      </c>
      <c r="S209" s="67">
        <v>0.515</v>
      </c>
      <c r="T209" s="67">
        <v>0.516</v>
      </c>
      <c r="U209" s="67">
        <v>0.521</v>
      </c>
    </row>
    <row r="210" ht="15.75" customHeight="1">
      <c r="A210" s="89" t="s">
        <v>480</v>
      </c>
      <c r="B210" s="67">
        <v>16.193</v>
      </c>
      <c r="C210" s="67">
        <v>16.258</v>
      </c>
      <c r="D210" s="67">
        <v>16.306</v>
      </c>
      <c r="E210" s="67">
        <v>16.334</v>
      </c>
      <c r="F210" s="67">
        <v>16.358</v>
      </c>
      <c r="G210" s="67">
        <v>16.405</v>
      </c>
      <c r="H210" s="67">
        <v>16.486</v>
      </c>
      <c r="I210" s="67">
        <v>16.575</v>
      </c>
      <c r="J210" s="67">
        <v>16.656</v>
      </c>
      <c r="K210" s="67">
        <v>16.73</v>
      </c>
      <c r="L210" s="67">
        <v>16.78</v>
      </c>
      <c r="M210" s="67">
        <v>16.829</v>
      </c>
      <c r="N210" s="67">
        <v>16.901</v>
      </c>
      <c r="O210" s="67">
        <v>16.979</v>
      </c>
      <c r="P210" s="67">
        <v>17.082</v>
      </c>
      <c r="Q210" s="67">
        <v>17.181</v>
      </c>
      <c r="R210" s="67">
        <v>17.282</v>
      </c>
      <c r="S210" s="67">
        <v>17.408</v>
      </c>
      <c r="T210" s="67">
        <v>17.475</v>
      </c>
      <c r="U210" s="67">
        <v>17.591</v>
      </c>
    </row>
    <row r="211" ht="15.75" customHeight="1">
      <c r="A211" s="89" t="s">
        <v>472</v>
      </c>
      <c r="B211" s="67">
        <v>10.459</v>
      </c>
      <c r="C211" s="67">
        <v>10.484</v>
      </c>
      <c r="D211" s="67">
        <v>10.503</v>
      </c>
      <c r="E211" s="67">
        <v>10.522</v>
      </c>
      <c r="F211" s="67">
        <v>10.543</v>
      </c>
      <c r="G211" s="67">
        <v>10.558</v>
      </c>
      <c r="H211" s="67">
        <v>10.568</v>
      </c>
      <c r="I211" s="67">
        <v>10.573</v>
      </c>
      <c r="J211" s="67">
        <v>10.558</v>
      </c>
      <c r="K211" s="67">
        <v>10.515</v>
      </c>
      <c r="L211" s="67">
        <v>10.457</v>
      </c>
      <c r="M211" s="67">
        <v>10.401</v>
      </c>
      <c r="N211" s="67">
        <v>10.358</v>
      </c>
      <c r="O211" s="67">
        <v>10.326</v>
      </c>
      <c r="P211" s="67">
        <v>10.3</v>
      </c>
      <c r="Q211" s="67">
        <v>10.284</v>
      </c>
      <c r="R211" s="67">
        <v>10.286</v>
      </c>
      <c r="S211" s="67">
        <v>10.297</v>
      </c>
      <c r="T211" s="67">
        <v>10.292</v>
      </c>
      <c r="U211" s="67">
        <v>10.292</v>
      </c>
    </row>
    <row r="212" ht="15.75" customHeight="1">
      <c r="A212" s="89" t="s">
        <v>613</v>
      </c>
      <c r="B212" s="67">
        <v>5.375</v>
      </c>
      <c r="C212" s="67">
        <v>5.372</v>
      </c>
      <c r="D212" s="67">
        <v>5.373</v>
      </c>
      <c r="E212" s="67">
        <v>5.373</v>
      </c>
      <c r="F212" s="67">
        <v>5.373</v>
      </c>
      <c r="G212" s="67">
        <v>5.376</v>
      </c>
      <c r="H212" s="67">
        <v>5.382</v>
      </c>
      <c r="I212" s="67">
        <v>5.39</v>
      </c>
      <c r="J212" s="67">
        <v>5.392</v>
      </c>
      <c r="K212" s="67">
        <v>5.404</v>
      </c>
      <c r="L212" s="67">
        <v>5.411</v>
      </c>
      <c r="M212" s="67">
        <v>5.416</v>
      </c>
      <c r="N212" s="67">
        <v>5.421</v>
      </c>
      <c r="O212" s="67">
        <v>5.426</v>
      </c>
      <c r="P212" s="67">
        <v>5.435</v>
      </c>
      <c r="Q212" s="67">
        <v>5.443</v>
      </c>
      <c r="R212" s="67">
        <v>5.45</v>
      </c>
      <c r="S212" s="67">
        <v>5.458</v>
      </c>
      <c r="T212" s="67">
        <v>5.46</v>
      </c>
      <c r="U212" s="67">
        <v>5.435</v>
      </c>
    </row>
    <row r="213" ht="15.75" customHeight="1">
      <c r="A213" s="89" t="s">
        <v>476</v>
      </c>
      <c r="B213" s="67">
        <v>1.995</v>
      </c>
      <c r="C213" s="67">
        <v>1.996</v>
      </c>
      <c r="D213" s="67">
        <v>1.998</v>
      </c>
      <c r="E213" s="67">
        <v>2.003</v>
      </c>
      <c r="F213" s="67">
        <v>2.01</v>
      </c>
      <c r="G213" s="67">
        <v>2.01</v>
      </c>
      <c r="H213" s="67">
        <v>2.032</v>
      </c>
      <c r="I213" s="67">
        <v>2.047</v>
      </c>
      <c r="J213" s="67">
        <v>2.05</v>
      </c>
      <c r="K213" s="67">
        <v>2.055</v>
      </c>
      <c r="L213" s="67">
        <v>2.059</v>
      </c>
      <c r="M213" s="67">
        <v>2.061</v>
      </c>
      <c r="N213" s="67">
        <v>2.063</v>
      </c>
      <c r="O213" s="67">
        <v>2.064</v>
      </c>
      <c r="P213" s="67">
        <v>2.066</v>
      </c>
      <c r="Q213" s="67">
        <v>2.067</v>
      </c>
      <c r="R213" s="67">
        <v>2.081</v>
      </c>
      <c r="S213" s="67">
        <v>2.096</v>
      </c>
      <c r="T213" s="67">
        <v>2.109</v>
      </c>
      <c r="U213" s="67">
        <v>2.107</v>
      </c>
    </row>
    <row r="214" ht="15.75" customHeight="1">
      <c r="A214" s="89" t="s">
        <v>478</v>
      </c>
      <c r="B214" s="67">
        <v>42.196</v>
      </c>
      <c r="C214" s="67">
        <v>42.859</v>
      </c>
      <c r="D214" s="67">
        <v>43.663</v>
      </c>
      <c r="E214" s="67">
        <v>44.361</v>
      </c>
      <c r="F214" s="67">
        <v>45.236</v>
      </c>
      <c r="G214" s="67">
        <v>45.983</v>
      </c>
      <c r="H214" s="67">
        <v>46.368</v>
      </c>
      <c r="I214" s="67">
        <v>46.562</v>
      </c>
      <c r="J214" s="67">
        <v>46.736</v>
      </c>
      <c r="K214" s="67">
        <v>46.766</v>
      </c>
      <c r="L214" s="67">
        <v>46.593</v>
      </c>
      <c r="M214" s="67">
        <v>46.455</v>
      </c>
      <c r="N214" s="67">
        <v>46.41</v>
      </c>
      <c r="O214" s="67">
        <v>46.45</v>
      </c>
      <c r="P214" s="67">
        <v>46.533</v>
      </c>
      <c r="Q214" s="67">
        <v>46.729</v>
      </c>
      <c r="R214" s="67">
        <v>47.105</v>
      </c>
      <c r="S214" s="67">
        <v>47.356</v>
      </c>
      <c r="T214" s="67">
        <v>47.399</v>
      </c>
      <c r="U214" s="67">
        <v>47.603</v>
      </c>
    </row>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2"/>
  <legacyDrawing r:id="rId3"/>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EF2CB"/>
    <pageSetUpPr/>
  </sheetPr>
  <sheetViews>
    <sheetView workbookViewId="0"/>
  </sheetViews>
  <sheetFormatPr customHeight="1" defaultColWidth="14.43" defaultRowHeight="15.0"/>
  <cols>
    <col customWidth="1" min="1" max="26" width="8.71"/>
  </cols>
  <sheetData>
    <row r="3">
      <c r="B3" s="36" t="s">
        <v>658</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6.43"/>
    <col customWidth="1" min="2" max="26" width="8.71"/>
  </cols>
  <sheetData>
    <row r="1">
      <c r="A1" s="36" t="s">
        <v>659</v>
      </c>
    </row>
    <row r="2">
      <c r="A2" s="36" t="s">
        <v>660</v>
      </c>
    </row>
    <row r="3">
      <c r="A3" s="36" t="s">
        <v>661</v>
      </c>
      <c r="B3" s="36" t="s">
        <v>662</v>
      </c>
    </row>
    <row r="4">
      <c r="A4" s="230" t="s">
        <v>663</v>
      </c>
    </row>
    <row r="7">
      <c r="A7" s="94" t="s">
        <v>664</v>
      </c>
      <c r="B7" s="94">
        <v>2003.0</v>
      </c>
      <c r="C7" s="94">
        <f t="shared" ref="C7:Q7" si="1">B7+1</f>
        <v>2004</v>
      </c>
      <c r="D7" s="94">
        <f t="shared" si="1"/>
        <v>2005</v>
      </c>
      <c r="E7" s="94">
        <f t="shared" si="1"/>
        <v>2006</v>
      </c>
      <c r="F7" s="94">
        <f t="shared" si="1"/>
        <v>2007</v>
      </c>
      <c r="G7" s="94">
        <f t="shared" si="1"/>
        <v>2008</v>
      </c>
      <c r="H7" s="94">
        <f t="shared" si="1"/>
        <v>2009</v>
      </c>
      <c r="I7" s="94">
        <f t="shared" si="1"/>
        <v>2010</v>
      </c>
      <c r="J7" s="94">
        <f t="shared" si="1"/>
        <v>2011</v>
      </c>
      <c r="K7" s="94">
        <f t="shared" si="1"/>
        <v>2012</v>
      </c>
      <c r="L7" s="94">
        <f t="shared" si="1"/>
        <v>2013</v>
      </c>
      <c r="M7" s="94">
        <f t="shared" si="1"/>
        <v>2014</v>
      </c>
      <c r="N7" s="94">
        <f t="shared" si="1"/>
        <v>2015</v>
      </c>
      <c r="O7" s="94">
        <f t="shared" si="1"/>
        <v>2016</v>
      </c>
      <c r="P7" s="94">
        <f t="shared" si="1"/>
        <v>2017</v>
      </c>
      <c r="Q7" s="94">
        <f t="shared" si="1"/>
        <v>2018</v>
      </c>
      <c r="R7" s="94"/>
      <c r="S7" s="94"/>
      <c r="T7" s="94"/>
      <c r="U7" s="94"/>
      <c r="V7" s="94"/>
      <c r="W7" s="94"/>
      <c r="X7" s="94"/>
      <c r="Y7" s="94"/>
      <c r="Z7" s="94"/>
    </row>
    <row r="8">
      <c r="A8" s="36" t="s">
        <v>511</v>
      </c>
      <c r="B8" s="65">
        <v>2850.0</v>
      </c>
      <c r="C8" s="65">
        <v>5500.0</v>
      </c>
      <c r="D8" s="65">
        <v>12260.0</v>
      </c>
      <c r="E8" s="65">
        <v>21160.0</v>
      </c>
      <c r="F8" s="65">
        <v>26510.0</v>
      </c>
      <c r="G8" s="65">
        <v>55910.0</v>
      </c>
      <c r="H8" s="65">
        <v>56530.0</v>
      </c>
      <c r="I8" s="65">
        <v>68810.0</v>
      </c>
      <c r="J8" s="65">
        <v>74650.0</v>
      </c>
      <c r="K8" s="65">
        <v>87800.0</v>
      </c>
      <c r="L8" s="65">
        <v>107840.0</v>
      </c>
      <c r="M8" s="65">
        <v>123120.0</v>
      </c>
      <c r="N8" s="65">
        <v>145670.0</v>
      </c>
      <c r="O8" s="65">
        <v>196150.0</v>
      </c>
      <c r="P8" s="65">
        <v>158290.0</v>
      </c>
      <c r="Q8" s="65">
        <v>143040.0</v>
      </c>
    </row>
    <row r="9">
      <c r="A9" s="36" t="s">
        <v>101</v>
      </c>
      <c r="B9" s="65">
        <v>0.0</v>
      </c>
      <c r="C9" s="65">
        <v>0.0</v>
      </c>
      <c r="D9" s="65">
        <v>0.0</v>
      </c>
      <c r="E9" s="65">
        <v>0.25</v>
      </c>
      <c r="F9" s="65">
        <v>0.1</v>
      </c>
      <c r="G9" s="65">
        <v>113.91</v>
      </c>
      <c r="H9" s="65">
        <v>16.39</v>
      </c>
      <c r="I9" s="65">
        <v>1.91</v>
      </c>
      <c r="J9" s="65">
        <v>295.54</v>
      </c>
      <c r="K9" s="65">
        <v>17.61</v>
      </c>
      <c r="L9" s="65">
        <v>-1.22</v>
      </c>
      <c r="M9" s="65">
        <v>27.92</v>
      </c>
      <c r="N9" s="65">
        <v>-3.26</v>
      </c>
      <c r="O9" s="65">
        <v>2.21</v>
      </c>
      <c r="P9" s="65">
        <v>5.43</v>
      </c>
      <c r="Q9" s="65">
        <v>0.0</v>
      </c>
    </row>
    <row r="10">
      <c r="A10" s="36" t="s">
        <v>2</v>
      </c>
      <c r="B10" s="65">
        <v>0.0</v>
      </c>
      <c r="C10" s="65">
        <v>0.0</v>
      </c>
      <c r="D10" s="65">
        <v>0.0</v>
      </c>
      <c r="E10" s="65">
        <v>0.01</v>
      </c>
      <c r="F10" s="65">
        <v>0.0</v>
      </c>
      <c r="G10" s="65">
        <v>0.0</v>
      </c>
      <c r="H10" s="65">
        <v>0.0</v>
      </c>
      <c r="I10" s="65">
        <v>0.08</v>
      </c>
      <c r="J10" s="65">
        <v>0.0</v>
      </c>
      <c r="K10" s="65">
        <v>0.0</v>
      </c>
      <c r="L10" s="65">
        <v>0.56</v>
      </c>
      <c r="M10" s="65">
        <v>0.0</v>
      </c>
      <c r="N10" s="65">
        <v>0.0</v>
      </c>
      <c r="O10" s="65">
        <v>0.01</v>
      </c>
      <c r="P10" s="65">
        <v>0.21</v>
      </c>
      <c r="Q10" s="65">
        <v>0.0</v>
      </c>
    </row>
    <row r="11">
      <c r="A11" s="36" t="s">
        <v>70</v>
      </c>
      <c r="B11" s="65">
        <v>0.0</v>
      </c>
      <c r="C11" s="65">
        <v>11.21</v>
      </c>
      <c r="D11" s="65">
        <v>84.87</v>
      </c>
      <c r="E11" s="65">
        <v>98.93</v>
      </c>
      <c r="F11" s="65">
        <v>145.92</v>
      </c>
      <c r="G11" s="65">
        <v>42.25</v>
      </c>
      <c r="H11" s="65">
        <v>228.76</v>
      </c>
      <c r="I11" s="65">
        <v>186.0</v>
      </c>
      <c r="J11" s="65">
        <v>114.34</v>
      </c>
      <c r="K11" s="65">
        <v>245.88</v>
      </c>
      <c r="L11" s="65">
        <v>191.3</v>
      </c>
      <c r="M11" s="65">
        <v>665.71</v>
      </c>
      <c r="N11" s="65">
        <v>210.57</v>
      </c>
      <c r="O11" s="65">
        <v>-99.89</v>
      </c>
      <c r="P11" s="65">
        <v>-140.53</v>
      </c>
      <c r="Q11" s="65">
        <v>0.0</v>
      </c>
    </row>
    <row r="12">
      <c r="A12" s="36" t="s">
        <v>102</v>
      </c>
      <c r="B12" s="65">
        <v>0.0</v>
      </c>
      <c r="C12" s="65">
        <v>0.18</v>
      </c>
      <c r="D12" s="65">
        <v>0.47</v>
      </c>
      <c r="E12" s="65">
        <v>22.39</v>
      </c>
      <c r="F12" s="65">
        <v>41.19</v>
      </c>
      <c r="G12" s="65">
        <v>-9.57</v>
      </c>
      <c r="H12" s="65">
        <v>8.31</v>
      </c>
      <c r="I12" s="65">
        <v>101.11</v>
      </c>
      <c r="J12" s="65">
        <v>72.72</v>
      </c>
      <c r="K12" s="65">
        <v>392.08</v>
      </c>
      <c r="L12" s="65">
        <v>224.05</v>
      </c>
      <c r="M12" s="65">
        <v>-448.57</v>
      </c>
      <c r="N12" s="65">
        <v>57.74</v>
      </c>
      <c r="O12" s="65">
        <v>164.49</v>
      </c>
      <c r="P12" s="65">
        <v>637.55</v>
      </c>
      <c r="Q12" s="65">
        <v>0.0</v>
      </c>
    </row>
    <row r="13">
      <c r="A13" s="36" t="s">
        <v>543</v>
      </c>
      <c r="B13" s="65">
        <v>0.0</v>
      </c>
      <c r="C13" s="65">
        <v>0.0</v>
      </c>
      <c r="D13" s="65">
        <v>0.0</v>
      </c>
      <c r="E13" s="65">
        <v>0.0</v>
      </c>
      <c r="F13" s="65">
        <v>0.0</v>
      </c>
      <c r="G13" s="65">
        <v>0.0</v>
      </c>
      <c r="H13" s="65">
        <v>0.0</v>
      </c>
      <c r="I13" s="65">
        <v>0.0</v>
      </c>
      <c r="J13" s="65">
        <v>0.0</v>
      </c>
      <c r="K13" s="65">
        <v>0.0</v>
      </c>
      <c r="L13" s="65">
        <v>0.0</v>
      </c>
      <c r="M13" s="65">
        <v>0.0</v>
      </c>
      <c r="N13" s="65">
        <v>1.0</v>
      </c>
      <c r="O13" s="65">
        <v>5.84</v>
      </c>
      <c r="P13" s="65">
        <v>0.0</v>
      </c>
      <c r="Q13" s="65">
        <v>0.0</v>
      </c>
    </row>
    <row r="14">
      <c r="A14" s="36" t="s">
        <v>78</v>
      </c>
      <c r="B14" s="65">
        <v>0.0</v>
      </c>
      <c r="C14" s="65">
        <v>0.0</v>
      </c>
      <c r="D14" s="65">
        <v>0.0</v>
      </c>
      <c r="E14" s="65">
        <v>0.0</v>
      </c>
      <c r="F14" s="65">
        <v>0.0</v>
      </c>
      <c r="G14" s="65">
        <v>0.0</v>
      </c>
      <c r="H14" s="65">
        <v>0.0</v>
      </c>
      <c r="I14" s="65">
        <v>0.0</v>
      </c>
      <c r="J14" s="65">
        <v>1.01</v>
      </c>
      <c r="K14" s="65">
        <v>0.0</v>
      </c>
      <c r="L14" s="65">
        <v>0.0</v>
      </c>
      <c r="M14" s="65">
        <v>0.0</v>
      </c>
      <c r="N14" s="65">
        <v>0.0</v>
      </c>
      <c r="O14" s="65">
        <v>0.4</v>
      </c>
      <c r="P14" s="65">
        <v>0.0</v>
      </c>
      <c r="Q14" s="65">
        <v>0.0</v>
      </c>
    </row>
    <row r="15">
      <c r="A15" s="36" t="s">
        <v>4</v>
      </c>
      <c r="B15" s="65">
        <v>0.0</v>
      </c>
      <c r="C15" s="65">
        <v>1.12</v>
      </c>
      <c r="D15" s="65">
        <v>0.35</v>
      </c>
      <c r="E15" s="65">
        <v>6.22</v>
      </c>
      <c r="F15" s="65">
        <v>136.69</v>
      </c>
      <c r="G15" s="65">
        <v>10.82</v>
      </c>
      <c r="H15" s="65">
        <v>-22.82</v>
      </c>
      <c r="I15" s="65">
        <v>27.23</v>
      </c>
      <c r="J15" s="65">
        <v>185.15</v>
      </c>
      <c r="K15" s="65">
        <v>743.25</v>
      </c>
      <c r="L15" s="65">
        <v>221.41</v>
      </c>
      <c r="M15" s="65">
        <v>269.92</v>
      </c>
      <c r="N15" s="65">
        <v>208.32</v>
      </c>
      <c r="O15" s="65">
        <v>181.52</v>
      </c>
      <c r="P15" s="65">
        <v>214.79</v>
      </c>
      <c r="Q15" s="65">
        <v>0.0</v>
      </c>
    </row>
    <row r="16">
      <c r="A16" s="36" t="s">
        <v>5</v>
      </c>
      <c r="B16" s="65">
        <v>0.0</v>
      </c>
      <c r="C16" s="65">
        <v>0.0</v>
      </c>
      <c r="D16" s="65">
        <v>0.0</v>
      </c>
      <c r="E16" s="65">
        <v>0.0</v>
      </c>
      <c r="F16" s="65">
        <v>0.0</v>
      </c>
      <c r="G16" s="65">
        <v>0.0</v>
      </c>
      <c r="H16" s="65">
        <v>0.0</v>
      </c>
      <c r="I16" s="65">
        <v>0.0</v>
      </c>
      <c r="J16" s="65">
        <v>0.0</v>
      </c>
      <c r="K16" s="65">
        <v>0.0</v>
      </c>
      <c r="L16" s="65">
        <v>0.0</v>
      </c>
      <c r="M16" s="65">
        <v>0.0</v>
      </c>
      <c r="N16" s="65">
        <v>0.0</v>
      </c>
      <c r="O16" s="65">
        <v>0.0</v>
      </c>
      <c r="P16" s="65">
        <v>3.95</v>
      </c>
      <c r="Q16" s="65">
        <v>0.0</v>
      </c>
    </row>
    <row r="17">
      <c r="A17" s="36" t="s">
        <v>6</v>
      </c>
      <c r="B17" s="65">
        <v>0.0</v>
      </c>
      <c r="C17" s="65">
        <v>124.95</v>
      </c>
      <c r="D17" s="65">
        <v>193.07</v>
      </c>
      <c r="E17" s="65">
        <v>87.6</v>
      </c>
      <c r="F17" s="65">
        <v>531.59</v>
      </c>
      <c r="G17" s="65">
        <v>1892.15</v>
      </c>
      <c r="H17" s="65">
        <v>2436.43</v>
      </c>
      <c r="I17" s="65">
        <v>1701.7</v>
      </c>
      <c r="J17" s="65">
        <v>3165.29</v>
      </c>
      <c r="K17" s="65">
        <v>2172.98</v>
      </c>
      <c r="L17" s="65">
        <v>3457.98</v>
      </c>
      <c r="M17" s="65">
        <v>4049.11</v>
      </c>
      <c r="N17" s="65">
        <v>3401.31</v>
      </c>
      <c r="O17" s="65">
        <v>4186.88</v>
      </c>
      <c r="P17" s="65">
        <v>4241.96</v>
      </c>
      <c r="Q17" s="65">
        <v>1990.0</v>
      </c>
    </row>
    <row r="18">
      <c r="A18" s="36" t="s">
        <v>104</v>
      </c>
      <c r="B18" s="65">
        <v>0.0</v>
      </c>
      <c r="C18" s="65">
        <v>0.2</v>
      </c>
      <c r="D18" s="65">
        <v>0.0</v>
      </c>
      <c r="E18" s="65">
        <v>3.94</v>
      </c>
      <c r="F18" s="65">
        <v>-1.15</v>
      </c>
      <c r="G18" s="65">
        <v>-0.66</v>
      </c>
      <c r="H18" s="65">
        <v>1.73</v>
      </c>
      <c r="I18" s="65">
        <v>0.37</v>
      </c>
      <c r="J18" s="65">
        <v>17.68</v>
      </c>
      <c r="K18" s="65">
        <v>0.34</v>
      </c>
      <c r="L18" s="65">
        <v>-4.43</v>
      </c>
      <c r="M18" s="65">
        <v>16.83</v>
      </c>
      <c r="N18" s="65">
        <v>1.36</v>
      </c>
      <c r="O18" s="65">
        <v>-24.66</v>
      </c>
      <c r="P18" s="65">
        <v>-0.2</v>
      </c>
      <c r="Q18" s="65">
        <v>0.0</v>
      </c>
    </row>
    <row r="19">
      <c r="A19" s="36" t="s">
        <v>80</v>
      </c>
      <c r="B19" s="65">
        <v>0.0</v>
      </c>
      <c r="C19" s="65">
        <v>43.56</v>
      </c>
      <c r="D19" s="65">
        <v>22.95</v>
      </c>
      <c r="E19" s="65">
        <v>2.72</v>
      </c>
      <c r="F19" s="65">
        <v>38.99</v>
      </c>
      <c r="G19" s="65">
        <v>-55.91</v>
      </c>
      <c r="H19" s="65">
        <v>1.0</v>
      </c>
      <c r="I19" s="65">
        <v>0.0</v>
      </c>
      <c r="J19" s="65">
        <v>0.0</v>
      </c>
      <c r="K19" s="65">
        <v>0.0</v>
      </c>
      <c r="L19" s="65">
        <v>0.0</v>
      </c>
      <c r="M19" s="65">
        <v>0.0</v>
      </c>
      <c r="N19" s="65">
        <v>0.0</v>
      </c>
      <c r="O19" s="65">
        <v>6.58</v>
      </c>
      <c r="P19" s="65">
        <v>0.24</v>
      </c>
      <c r="Q19" s="65">
        <v>0.0</v>
      </c>
    </row>
    <row r="20">
      <c r="A20" s="36" t="s">
        <v>52</v>
      </c>
      <c r="B20" s="65">
        <v>0.0</v>
      </c>
      <c r="C20" s="65">
        <v>0.0</v>
      </c>
      <c r="D20" s="65">
        <v>0.07</v>
      </c>
      <c r="E20" s="65">
        <v>-1.92</v>
      </c>
      <c r="F20" s="65">
        <v>0.0</v>
      </c>
      <c r="G20" s="65">
        <v>0.12</v>
      </c>
      <c r="H20" s="65">
        <v>0.0</v>
      </c>
      <c r="I20" s="65">
        <v>0.0</v>
      </c>
      <c r="J20" s="65">
        <v>0.0</v>
      </c>
      <c r="K20" s="65">
        <v>5.08</v>
      </c>
      <c r="L20" s="65">
        <v>-5.34</v>
      </c>
      <c r="M20" s="65">
        <v>0.0</v>
      </c>
      <c r="N20" s="65">
        <v>0.0</v>
      </c>
      <c r="O20" s="65">
        <v>36.46</v>
      </c>
      <c r="P20" s="65">
        <v>36.96</v>
      </c>
      <c r="Q20" s="65">
        <v>0.0</v>
      </c>
    </row>
    <row r="21" ht="15.75" customHeight="1">
      <c r="A21" s="36" t="s">
        <v>64</v>
      </c>
      <c r="B21" s="65">
        <v>0.0</v>
      </c>
      <c r="C21" s="65">
        <v>0.76</v>
      </c>
      <c r="D21" s="65">
        <v>0.18</v>
      </c>
      <c r="E21" s="65">
        <v>5.31</v>
      </c>
      <c r="F21" s="65">
        <v>3.64</v>
      </c>
      <c r="G21" s="65">
        <v>4.5</v>
      </c>
      <c r="H21" s="65">
        <v>10.75</v>
      </c>
      <c r="I21" s="65">
        <v>7.24</v>
      </c>
      <c r="J21" s="65">
        <v>10.32</v>
      </c>
      <c r="K21" s="65">
        <v>33.03</v>
      </c>
      <c r="L21" s="65">
        <v>41.37</v>
      </c>
      <c r="M21" s="65">
        <v>25.02</v>
      </c>
      <c r="N21" s="65">
        <v>31.19</v>
      </c>
      <c r="O21" s="65">
        <v>40.8</v>
      </c>
      <c r="P21" s="65">
        <v>99.03</v>
      </c>
      <c r="Q21" s="65">
        <v>0.0</v>
      </c>
    </row>
    <row r="22" ht="15.75" customHeight="1">
      <c r="A22" s="36" t="s">
        <v>105</v>
      </c>
      <c r="B22" s="65">
        <v>0.0</v>
      </c>
      <c r="C22" s="65">
        <v>0.0</v>
      </c>
      <c r="D22" s="65">
        <v>0.0</v>
      </c>
      <c r="E22" s="65">
        <v>1.85</v>
      </c>
      <c r="F22" s="65">
        <v>0.41</v>
      </c>
      <c r="G22" s="65">
        <v>0.82</v>
      </c>
      <c r="H22" s="65">
        <v>0.87</v>
      </c>
      <c r="I22" s="65">
        <v>-2.11</v>
      </c>
      <c r="J22" s="65">
        <v>0.0</v>
      </c>
      <c r="K22" s="65">
        <v>0.81</v>
      </c>
      <c r="L22" s="65">
        <v>0.92</v>
      </c>
      <c r="M22" s="65">
        <v>-1.67</v>
      </c>
      <c r="N22" s="65">
        <v>-0.28</v>
      </c>
      <c r="O22" s="65">
        <v>14.41</v>
      </c>
      <c r="P22" s="65">
        <v>16.1</v>
      </c>
      <c r="Q22" s="65">
        <v>0.0</v>
      </c>
    </row>
    <row r="23" ht="15.75" customHeight="1">
      <c r="A23" s="36" t="s">
        <v>7</v>
      </c>
      <c r="B23" s="65">
        <v>0.0</v>
      </c>
      <c r="C23" s="65">
        <v>0.0</v>
      </c>
      <c r="D23" s="65">
        <v>0.0</v>
      </c>
      <c r="E23" s="65">
        <v>0.0</v>
      </c>
      <c r="F23" s="65">
        <v>0.0</v>
      </c>
      <c r="G23" s="65">
        <v>2.1</v>
      </c>
      <c r="H23" s="65">
        <v>2.1</v>
      </c>
      <c r="I23" s="65">
        <v>19.22</v>
      </c>
      <c r="J23" s="65">
        <v>8.67</v>
      </c>
      <c r="K23" s="65">
        <v>43.5</v>
      </c>
      <c r="L23" s="65">
        <v>27.18</v>
      </c>
      <c r="M23" s="65">
        <v>63.72</v>
      </c>
      <c r="N23" s="65">
        <v>54.21</v>
      </c>
      <c r="O23" s="65">
        <v>160.94</v>
      </c>
      <c r="P23" s="65">
        <v>142.72</v>
      </c>
      <c r="Q23" s="65">
        <v>0.0</v>
      </c>
    </row>
    <row r="24" ht="15.75" customHeight="1">
      <c r="A24" s="36" t="s">
        <v>106</v>
      </c>
      <c r="B24" s="65">
        <v>0.0</v>
      </c>
      <c r="C24" s="65">
        <v>0.0</v>
      </c>
      <c r="D24" s="65">
        <v>0.0</v>
      </c>
      <c r="E24" s="65">
        <v>0.0</v>
      </c>
      <c r="F24" s="65">
        <v>0.0</v>
      </c>
      <c r="G24" s="65">
        <v>0.06</v>
      </c>
      <c r="H24" s="65">
        <v>0.0</v>
      </c>
      <c r="I24" s="65">
        <v>-0.08</v>
      </c>
      <c r="J24" s="65">
        <v>0.0</v>
      </c>
      <c r="K24" s="65">
        <v>0.0</v>
      </c>
      <c r="L24" s="65">
        <v>0.35</v>
      </c>
      <c r="M24" s="65">
        <v>0.35</v>
      </c>
      <c r="N24" s="65">
        <v>0.0</v>
      </c>
      <c r="O24" s="65">
        <v>0.0</v>
      </c>
      <c r="P24" s="65">
        <v>0.0</v>
      </c>
      <c r="Q24" s="65">
        <v>0.0</v>
      </c>
    </row>
    <row r="25" ht="15.75" customHeight="1">
      <c r="A25" s="36" t="s">
        <v>107</v>
      </c>
      <c r="B25" s="65">
        <v>0.0</v>
      </c>
      <c r="C25" s="65">
        <v>13.77</v>
      </c>
      <c r="D25" s="65">
        <v>1.31</v>
      </c>
      <c r="E25" s="65">
        <v>0.0</v>
      </c>
      <c r="F25" s="65">
        <v>6.32</v>
      </c>
      <c r="G25" s="65">
        <v>14.56</v>
      </c>
      <c r="H25" s="65">
        <v>0.09</v>
      </c>
      <c r="I25" s="65">
        <v>1.76</v>
      </c>
      <c r="J25" s="65">
        <v>0.75</v>
      </c>
      <c r="K25" s="65">
        <v>5.06</v>
      </c>
      <c r="L25" s="65">
        <v>8.44</v>
      </c>
      <c r="M25" s="65">
        <v>7.44</v>
      </c>
      <c r="N25" s="65">
        <v>14.76</v>
      </c>
      <c r="O25" s="65">
        <v>9.97</v>
      </c>
      <c r="P25" s="65">
        <v>1.33</v>
      </c>
      <c r="Q25" s="65">
        <v>0.0</v>
      </c>
    </row>
    <row r="26" ht="15.75" customHeight="1">
      <c r="A26" s="36" t="s">
        <v>513</v>
      </c>
      <c r="B26" s="65">
        <v>0.0</v>
      </c>
      <c r="C26" s="65">
        <v>1.45</v>
      </c>
      <c r="D26" s="65">
        <v>56.58</v>
      </c>
      <c r="E26" s="65">
        <v>24.94</v>
      </c>
      <c r="F26" s="65">
        <v>-102.59</v>
      </c>
      <c r="G26" s="65">
        <v>-104.84</v>
      </c>
      <c r="H26" s="65">
        <v>0.06</v>
      </c>
      <c r="I26" s="65">
        <v>170.86</v>
      </c>
      <c r="J26" s="65">
        <v>115.83</v>
      </c>
      <c r="K26" s="65">
        <v>38.99</v>
      </c>
      <c r="L26" s="65">
        <v>18.93</v>
      </c>
      <c r="M26" s="65">
        <v>707.69</v>
      </c>
      <c r="N26" s="65">
        <v>1126.98</v>
      </c>
      <c r="O26" s="65">
        <v>498.65</v>
      </c>
      <c r="P26" s="65">
        <v>-248.05</v>
      </c>
      <c r="Q26" s="65">
        <v>0.0</v>
      </c>
    </row>
    <row r="27" ht="15.75" customHeight="1">
      <c r="A27" s="36" t="s">
        <v>109</v>
      </c>
      <c r="B27" s="65">
        <v>0.0</v>
      </c>
      <c r="C27" s="65">
        <v>0.0</v>
      </c>
      <c r="D27" s="65">
        <v>0.08</v>
      </c>
      <c r="E27" s="65">
        <v>18.0</v>
      </c>
      <c r="F27" s="65">
        <v>1.97</v>
      </c>
      <c r="G27" s="65">
        <v>4.14</v>
      </c>
      <c r="H27" s="65">
        <v>18.01</v>
      </c>
      <c r="I27" s="65">
        <v>3.06</v>
      </c>
      <c r="J27" s="65">
        <v>8.67</v>
      </c>
      <c r="K27" s="65">
        <v>43.21</v>
      </c>
      <c r="L27" s="65">
        <v>14.4</v>
      </c>
      <c r="M27" s="65">
        <v>24.53</v>
      </c>
      <c r="N27" s="65">
        <v>34.32</v>
      </c>
      <c r="O27" s="65">
        <v>55.38</v>
      </c>
      <c r="P27" s="65">
        <v>-26.28</v>
      </c>
      <c r="Q27" s="65">
        <v>0.0</v>
      </c>
    </row>
    <row r="28" ht="15.75" customHeight="1">
      <c r="A28" s="36" t="s">
        <v>110</v>
      </c>
      <c r="B28" s="65">
        <v>0.0</v>
      </c>
      <c r="C28" s="65">
        <v>0.0</v>
      </c>
      <c r="D28" s="65">
        <v>0.0</v>
      </c>
      <c r="E28" s="65">
        <v>0.0</v>
      </c>
      <c r="F28" s="65">
        <v>0.0</v>
      </c>
      <c r="G28" s="65">
        <v>0.0</v>
      </c>
      <c r="H28" s="65">
        <v>1.51</v>
      </c>
      <c r="I28" s="65">
        <v>0.06</v>
      </c>
      <c r="J28" s="65">
        <v>0.04</v>
      </c>
      <c r="K28" s="65">
        <v>0.06</v>
      </c>
      <c r="L28" s="65">
        <v>0.0</v>
      </c>
      <c r="M28" s="65">
        <v>0.0</v>
      </c>
      <c r="N28" s="65">
        <v>1.62</v>
      </c>
      <c r="O28" s="65">
        <v>0.85</v>
      </c>
      <c r="P28" s="65">
        <v>0.0</v>
      </c>
      <c r="Q28" s="65">
        <v>0.0</v>
      </c>
    </row>
    <row r="29" ht="15.75" customHeight="1">
      <c r="A29" s="36" t="s">
        <v>111</v>
      </c>
      <c r="B29" s="65">
        <v>0.0</v>
      </c>
      <c r="C29" s="65">
        <v>0.27</v>
      </c>
      <c r="D29" s="65">
        <v>3.69</v>
      </c>
      <c r="E29" s="65">
        <v>2.76</v>
      </c>
      <c r="F29" s="65">
        <v>1.87</v>
      </c>
      <c r="G29" s="65">
        <v>14.06</v>
      </c>
      <c r="H29" s="65">
        <v>18.44</v>
      </c>
      <c r="I29" s="65">
        <v>43.85</v>
      </c>
      <c r="J29" s="65">
        <v>21.86</v>
      </c>
      <c r="K29" s="65">
        <v>21.1</v>
      </c>
      <c r="L29" s="65">
        <v>10.19</v>
      </c>
      <c r="M29" s="65">
        <v>52.95</v>
      </c>
      <c r="N29" s="65">
        <v>86.08</v>
      </c>
      <c r="O29" s="65">
        <v>106.2</v>
      </c>
      <c r="P29" s="65">
        <v>-22.2</v>
      </c>
      <c r="Q29" s="65">
        <v>0.0</v>
      </c>
    </row>
    <row r="30" ht="15.75" customHeight="1">
      <c r="A30" s="36" t="s">
        <v>8</v>
      </c>
      <c r="B30" s="65">
        <v>0.0</v>
      </c>
      <c r="C30" s="65">
        <v>6.43</v>
      </c>
      <c r="D30" s="65">
        <v>15.09</v>
      </c>
      <c r="E30" s="65">
        <v>10.09</v>
      </c>
      <c r="F30" s="65">
        <v>51.13</v>
      </c>
      <c r="G30" s="65">
        <v>22.38</v>
      </c>
      <c r="H30" s="65">
        <v>116.27</v>
      </c>
      <c r="I30" s="65">
        <v>487.46</v>
      </c>
      <c r="J30" s="65">
        <v>126.4</v>
      </c>
      <c r="K30" s="65">
        <v>194.1</v>
      </c>
      <c r="L30" s="65">
        <v>310.93</v>
      </c>
      <c r="M30" s="65">
        <v>730.0</v>
      </c>
      <c r="N30" s="65">
        <v>-63.28</v>
      </c>
      <c r="O30" s="65">
        <v>124.77</v>
      </c>
      <c r="P30" s="65">
        <v>426.27</v>
      </c>
      <c r="Q30" s="65">
        <v>0.0</v>
      </c>
    </row>
    <row r="31" ht="15.75" customHeight="1">
      <c r="A31" s="36" t="s">
        <v>514</v>
      </c>
      <c r="B31" s="65">
        <v>0.0</v>
      </c>
      <c r="C31" s="65">
        <v>385.52</v>
      </c>
      <c r="D31" s="65">
        <v>1226.08</v>
      </c>
      <c r="E31" s="65">
        <v>538.11</v>
      </c>
      <c r="F31" s="65">
        <v>1876.14</v>
      </c>
      <c r="G31" s="65">
        <v>2104.33</v>
      </c>
      <c r="H31" s="65">
        <v>1612.05</v>
      </c>
      <c r="I31" s="65">
        <v>6119.76</v>
      </c>
      <c r="J31" s="65">
        <v>6208.33</v>
      </c>
      <c r="K31" s="65">
        <v>2239.28</v>
      </c>
      <c r="L31" s="65">
        <v>3221.56</v>
      </c>
      <c r="M31" s="65">
        <v>4570.43</v>
      </c>
      <c r="N31" s="65">
        <v>1849.0</v>
      </c>
      <c r="O31" s="65">
        <v>12288.49</v>
      </c>
      <c r="P31" s="65">
        <v>19301.17</v>
      </c>
      <c r="Q31" s="65">
        <v>7150.0</v>
      </c>
    </row>
    <row r="32" ht="15.75" customHeight="1">
      <c r="A32" s="36" t="s">
        <v>112</v>
      </c>
      <c r="B32" s="65">
        <v>0.0</v>
      </c>
      <c r="C32" s="65">
        <v>0.0</v>
      </c>
      <c r="D32" s="65">
        <v>1.5</v>
      </c>
      <c r="E32" s="65">
        <v>0.0</v>
      </c>
      <c r="F32" s="65">
        <v>1.18</v>
      </c>
      <c r="G32" s="65">
        <v>1.82</v>
      </c>
      <c r="H32" s="65">
        <v>5.81</v>
      </c>
      <c r="I32" s="65">
        <v>16.53</v>
      </c>
      <c r="J32" s="65">
        <v>20.11</v>
      </c>
      <c r="K32" s="65">
        <v>0.99</v>
      </c>
      <c r="L32" s="65">
        <v>8.52</v>
      </c>
      <c r="M32" s="65">
        <v>-3.28</v>
      </c>
      <c r="N32" s="65">
        <v>3.92</v>
      </c>
      <c r="O32" s="65">
        <v>142.1</v>
      </c>
      <c r="P32" s="65">
        <v>71.36</v>
      </c>
      <c r="Q32" s="65">
        <v>0.0</v>
      </c>
    </row>
    <row r="33" ht="15.75" customHeight="1">
      <c r="A33" s="36" t="s">
        <v>81</v>
      </c>
      <c r="B33" s="65">
        <v>0.0</v>
      </c>
      <c r="C33" s="65">
        <v>0.35</v>
      </c>
      <c r="D33" s="65">
        <v>1.72</v>
      </c>
      <c r="E33" s="65">
        <v>0.0</v>
      </c>
      <c r="F33" s="65">
        <v>0.0</v>
      </c>
      <c r="G33" s="65">
        <v>0.0</v>
      </c>
      <c r="H33" s="65">
        <v>-2.43</v>
      </c>
      <c r="I33" s="65">
        <v>16.29</v>
      </c>
      <c r="J33" s="65">
        <v>53.9</v>
      </c>
      <c r="K33" s="65">
        <v>54.17</v>
      </c>
      <c r="L33" s="65">
        <v>20.69</v>
      </c>
      <c r="M33" s="65">
        <v>20.42</v>
      </c>
      <c r="N33" s="65">
        <v>59.16</v>
      </c>
      <c r="O33" s="65">
        <v>-15.03</v>
      </c>
      <c r="P33" s="65">
        <v>88.87</v>
      </c>
      <c r="Q33" s="65">
        <v>0.0</v>
      </c>
    </row>
    <row r="34" ht="15.75" customHeight="1">
      <c r="A34" s="36" t="s">
        <v>65</v>
      </c>
      <c r="B34" s="65">
        <v>0.0</v>
      </c>
      <c r="C34" s="65">
        <v>0.0</v>
      </c>
      <c r="D34" s="65">
        <v>0.0</v>
      </c>
      <c r="E34" s="65">
        <v>0.0</v>
      </c>
      <c r="F34" s="65">
        <v>0.0</v>
      </c>
      <c r="G34" s="65">
        <v>0.0</v>
      </c>
      <c r="H34" s="65">
        <v>0.0</v>
      </c>
      <c r="I34" s="65">
        <v>0.0</v>
      </c>
      <c r="J34" s="65">
        <v>0.0</v>
      </c>
      <c r="K34" s="65">
        <v>0.0</v>
      </c>
      <c r="L34" s="65">
        <v>4.34</v>
      </c>
      <c r="M34" s="65">
        <v>4.45</v>
      </c>
      <c r="N34" s="65">
        <v>0.0</v>
      </c>
      <c r="O34" s="65">
        <v>0.2</v>
      </c>
      <c r="P34" s="65">
        <v>0.0</v>
      </c>
      <c r="Q34" s="65">
        <v>0.0</v>
      </c>
    </row>
    <row r="35" ht="15.75" customHeight="1">
      <c r="A35" s="36" t="s">
        <v>113</v>
      </c>
      <c r="B35" s="65">
        <v>0.0</v>
      </c>
      <c r="C35" s="65">
        <v>0.0</v>
      </c>
      <c r="D35" s="65">
        <v>0.0</v>
      </c>
      <c r="E35" s="65">
        <v>0.0</v>
      </c>
      <c r="F35" s="65">
        <v>0.0</v>
      </c>
      <c r="G35" s="65">
        <v>0.0</v>
      </c>
      <c r="H35" s="65">
        <v>0.69</v>
      </c>
      <c r="I35" s="65">
        <v>0.0</v>
      </c>
      <c r="J35" s="65">
        <v>0.0</v>
      </c>
      <c r="K35" s="65">
        <v>1.5</v>
      </c>
      <c r="L35" s="65">
        <v>1.09</v>
      </c>
      <c r="M35" s="65">
        <v>3.45</v>
      </c>
      <c r="N35" s="65">
        <v>2.06</v>
      </c>
      <c r="O35" s="65">
        <v>2.39</v>
      </c>
      <c r="P35" s="65">
        <v>-0.58</v>
      </c>
      <c r="Q35" s="65">
        <v>0.0</v>
      </c>
    </row>
    <row r="36" ht="15.75" customHeight="1">
      <c r="A36" s="36" t="s">
        <v>114</v>
      </c>
      <c r="B36" s="65">
        <v>0.0</v>
      </c>
      <c r="C36" s="65">
        <v>0.0</v>
      </c>
      <c r="D36" s="65">
        <v>0.32</v>
      </c>
      <c r="E36" s="65">
        <v>0.23</v>
      </c>
      <c r="F36" s="65">
        <v>0.09</v>
      </c>
      <c r="G36" s="65">
        <v>0.48</v>
      </c>
      <c r="H36" s="65">
        <v>0.0</v>
      </c>
      <c r="I36" s="65">
        <v>-0.46</v>
      </c>
      <c r="J36" s="65">
        <v>0.0</v>
      </c>
      <c r="K36" s="65">
        <v>0.0</v>
      </c>
      <c r="L36" s="65">
        <v>0.13</v>
      </c>
      <c r="M36" s="65">
        <v>0.1</v>
      </c>
      <c r="N36" s="65">
        <v>0.0</v>
      </c>
      <c r="O36" s="65">
        <v>0.05</v>
      </c>
      <c r="P36" s="65">
        <v>0.0</v>
      </c>
      <c r="Q36" s="65">
        <v>0.0</v>
      </c>
    </row>
    <row r="37" ht="15.75" customHeight="1">
      <c r="A37" s="36" t="s">
        <v>9</v>
      </c>
      <c r="B37" s="65">
        <v>0.0</v>
      </c>
      <c r="C37" s="65">
        <v>29.52</v>
      </c>
      <c r="D37" s="65">
        <v>5.15</v>
      </c>
      <c r="E37" s="65">
        <v>9.81</v>
      </c>
      <c r="F37" s="65">
        <v>64.45</v>
      </c>
      <c r="G37" s="65">
        <v>204.64</v>
      </c>
      <c r="H37" s="65">
        <v>215.83</v>
      </c>
      <c r="I37" s="65">
        <v>466.51</v>
      </c>
      <c r="J37" s="65">
        <v>566.02</v>
      </c>
      <c r="K37" s="65">
        <v>559.66</v>
      </c>
      <c r="L37" s="65">
        <v>499.33</v>
      </c>
      <c r="M37" s="65">
        <v>438.27</v>
      </c>
      <c r="N37" s="65">
        <v>419.68</v>
      </c>
      <c r="O37" s="65">
        <v>625.67</v>
      </c>
      <c r="P37" s="65">
        <v>744.24</v>
      </c>
      <c r="Q37" s="65">
        <v>780.0</v>
      </c>
    </row>
    <row r="38" ht="15.75" customHeight="1">
      <c r="A38" s="36" t="s">
        <v>69</v>
      </c>
      <c r="B38" s="65">
        <v>0.0</v>
      </c>
      <c r="C38" s="65">
        <v>0.37</v>
      </c>
      <c r="D38" s="65">
        <v>0.19</v>
      </c>
      <c r="E38" s="65">
        <v>0.73</v>
      </c>
      <c r="F38" s="65">
        <v>2.05</v>
      </c>
      <c r="G38" s="65">
        <v>1.69</v>
      </c>
      <c r="H38" s="65">
        <v>0.82</v>
      </c>
      <c r="I38" s="65">
        <v>14.88</v>
      </c>
      <c r="J38" s="65">
        <v>1.87</v>
      </c>
      <c r="K38" s="65">
        <v>17.65</v>
      </c>
      <c r="L38" s="65">
        <v>57.2</v>
      </c>
      <c r="M38" s="65">
        <v>29.74</v>
      </c>
      <c r="N38" s="65">
        <v>24.67</v>
      </c>
      <c r="O38" s="65">
        <v>114.23</v>
      </c>
      <c r="P38" s="65">
        <v>87.99</v>
      </c>
      <c r="Q38" s="65">
        <v>0.0</v>
      </c>
    </row>
    <row r="39" ht="15.75" customHeight="1">
      <c r="A39" s="36" t="s">
        <v>10</v>
      </c>
      <c r="B39" s="65">
        <v>0.0</v>
      </c>
      <c r="C39" s="65">
        <v>5.12</v>
      </c>
      <c r="D39" s="65">
        <v>32.44</v>
      </c>
      <c r="E39" s="65">
        <v>34.77</v>
      </c>
      <c r="F39" s="65">
        <v>1032.57</v>
      </c>
      <c r="G39" s="65">
        <v>7.03</v>
      </c>
      <c r="H39" s="65">
        <v>613.13</v>
      </c>
      <c r="I39" s="65">
        <v>1142.29</v>
      </c>
      <c r="J39" s="65">
        <v>554.07</v>
      </c>
      <c r="K39" s="65">
        <v>795.16</v>
      </c>
      <c r="L39" s="65">
        <v>1008.65</v>
      </c>
      <c r="M39" s="65">
        <v>903.84</v>
      </c>
      <c r="N39" s="65">
        <v>1562.83</v>
      </c>
      <c r="O39" s="65">
        <v>2871.5</v>
      </c>
      <c r="P39" s="65">
        <v>320.83</v>
      </c>
      <c r="Q39" s="65">
        <v>1560.0</v>
      </c>
    </row>
    <row r="40" ht="15.75" customHeight="1">
      <c r="A40" s="36" t="s">
        <v>515</v>
      </c>
      <c r="B40" s="65">
        <v>0.0</v>
      </c>
      <c r="C40" s="65">
        <v>1286.13</v>
      </c>
      <c r="D40" s="65">
        <v>5162.75</v>
      </c>
      <c r="E40" s="65">
        <v>7832.72</v>
      </c>
      <c r="F40" s="65">
        <v>2601.59</v>
      </c>
      <c r="G40" s="65">
        <v>1524.01</v>
      </c>
      <c r="H40" s="65">
        <v>5366.3</v>
      </c>
      <c r="I40" s="65">
        <v>3496.13</v>
      </c>
      <c r="J40" s="65">
        <v>4936.46</v>
      </c>
      <c r="K40" s="65">
        <v>827.43</v>
      </c>
      <c r="L40" s="65">
        <v>9253.4</v>
      </c>
      <c r="M40" s="65">
        <v>4191.72</v>
      </c>
      <c r="N40" s="65">
        <v>10213.03</v>
      </c>
      <c r="O40" s="65">
        <v>13522.83</v>
      </c>
      <c r="P40" s="65">
        <v>-6605.96</v>
      </c>
      <c r="Q40" s="65">
        <v>5470.0</v>
      </c>
    </row>
    <row r="41" ht="15.75" customHeight="1">
      <c r="A41" s="36" t="s">
        <v>115</v>
      </c>
      <c r="B41" s="65">
        <v>0.0</v>
      </c>
      <c r="C41" s="65">
        <v>0.0</v>
      </c>
      <c r="D41" s="65">
        <v>0.0</v>
      </c>
      <c r="E41" s="65">
        <v>0.0</v>
      </c>
      <c r="F41" s="65">
        <v>0.0</v>
      </c>
      <c r="G41" s="65">
        <v>0.0</v>
      </c>
      <c r="H41" s="65">
        <v>0.0</v>
      </c>
      <c r="I41" s="65">
        <v>25.81</v>
      </c>
      <c r="J41" s="65">
        <v>2.48</v>
      </c>
      <c r="K41" s="65">
        <v>0.0</v>
      </c>
      <c r="L41" s="65">
        <v>1.3</v>
      </c>
      <c r="M41" s="65">
        <v>182.24</v>
      </c>
      <c r="N41" s="65">
        <v>0.3</v>
      </c>
      <c r="O41" s="65">
        <v>0.4</v>
      </c>
      <c r="P41" s="65">
        <v>0.42</v>
      </c>
      <c r="Q41" s="65">
        <v>0.0</v>
      </c>
    </row>
    <row r="42" ht="15.75" customHeight="1">
      <c r="A42" s="36" t="s">
        <v>116</v>
      </c>
      <c r="B42" s="65">
        <v>0.0</v>
      </c>
      <c r="C42" s="65">
        <v>0.0</v>
      </c>
      <c r="D42" s="65">
        <v>2.71</v>
      </c>
      <c r="E42" s="65">
        <v>1.61</v>
      </c>
      <c r="F42" s="65">
        <v>0.75</v>
      </c>
      <c r="G42" s="65">
        <v>9.47</v>
      </c>
      <c r="H42" s="65">
        <v>51.21</v>
      </c>
      <c r="I42" s="65">
        <v>2.13</v>
      </c>
      <c r="J42" s="65">
        <v>-12.48</v>
      </c>
      <c r="K42" s="65">
        <v>80.68</v>
      </c>
      <c r="L42" s="65">
        <v>120.95</v>
      </c>
      <c r="M42" s="65">
        <v>83.12</v>
      </c>
      <c r="N42" s="65">
        <v>-17.12</v>
      </c>
      <c r="O42" s="65">
        <v>-62.26</v>
      </c>
      <c r="P42" s="65">
        <v>-23.05</v>
      </c>
      <c r="Q42" s="65">
        <v>0.0</v>
      </c>
    </row>
    <row r="43" ht="15.75" customHeight="1">
      <c r="A43" s="36" t="s">
        <v>11</v>
      </c>
      <c r="B43" s="65">
        <v>0.0</v>
      </c>
      <c r="C43" s="65">
        <v>0.55</v>
      </c>
      <c r="D43" s="65">
        <v>1.8</v>
      </c>
      <c r="E43" s="65">
        <v>6.58</v>
      </c>
      <c r="F43" s="65">
        <v>3.83</v>
      </c>
      <c r="G43" s="65">
        <v>0.93</v>
      </c>
      <c r="H43" s="65">
        <v>7.78</v>
      </c>
      <c r="I43" s="65">
        <v>33.71</v>
      </c>
      <c r="J43" s="65">
        <v>13.99</v>
      </c>
      <c r="K43" s="65">
        <v>26.22</v>
      </c>
      <c r="L43" s="65">
        <v>11.79</v>
      </c>
      <c r="M43" s="65">
        <v>16.29</v>
      </c>
      <c r="N43" s="65">
        <v>6.85</v>
      </c>
      <c r="O43" s="65">
        <v>216.96</v>
      </c>
      <c r="P43" s="65">
        <v>99.63</v>
      </c>
      <c r="Q43" s="65">
        <v>0.0</v>
      </c>
    </row>
    <row r="44" ht="15.75" customHeight="1">
      <c r="A44" s="36" t="s">
        <v>117</v>
      </c>
      <c r="B44" s="65">
        <v>0.0</v>
      </c>
      <c r="C44" s="65">
        <v>4.53</v>
      </c>
      <c r="D44" s="65">
        <v>0.96</v>
      </c>
      <c r="E44" s="65">
        <v>-3.36</v>
      </c>
      <c r="F44" s="65">
        <v>0.22</v>
      </c>
      <c r="G44" s="65">
        <v>6.76</v>
      </c>
      <c r="H44" s="65">
        <v>5.74</v>
      </c>
      <c r="I44" s="65">
        <v>6.94</v>
      </c>
      <c r="J44" s="65">
        <v>33.25</v>
      </c>
      <c r="K44" s="65">
        <v>83.51</v>
      </c>
      <c r="L44" s="65">
        <v>17.93</v>
      </c>
      <c r="M44" s="65">
        <v>183.1</v>
      </c>
      <c r="N44" s="65">
        <v>3.7</v>
      </c>
      <c r="O44" s="65">
        <v>-2.84</v>
      </c>
      <c r="P44" s="65">
        <v>13.72</v>
      </c>
      <c r="Q44" s="65">
        <v>0.0</v>
      </c>
    </row>
    <row r="45" ht="15.75" customHeight="1">
      <c r="A45" s="36" t="s">
        <v>62</v>
      </c>
      <c r="B45" s="65">
        <v>0.0</v>
      </c>
      <c r="C45" s="65">
        <v>0.0</v>
      </c>
      <c r="D45" s="65">
        <v>0.0</v>
      </c>
      <c r="E45" s="65">
        <v>0.0</v>
      </c>
      <c r="F45" s="65">
        <v>0.0</v>
      </c>
      <c r="G45" s="65">
        <v>0.0</v>
      </c>
      <c r="H45" s="65">
        <v>0.0</v>
      </c>
      <c r="I45" s="65">
        <v>-0.01</v>
      </c>
      <c r="J45" s="65">
        <v>0.0</v>
      </c>
      <c r="K45" s="65">
        <v>0.5</v>
      </c>
      <c r="L45" s="65">
        <v>0.0</v>
      </c>
      <c r="M45" s="65">
        <v>0.0</v>
      </c>
      <c r="N45" s="65">
        <v>0.0</v>
      </c>
      <c r="O45" s="65">
        <v>0.0</v>
      </c>
      <c r="P45" s="65">
        <v>0.0</v>
      </c>
      <c r="Q45" s="65">
        <v>0.0</v>
      </c>
    </row>
    <row r="46" ht="15.75" customHeight="1">
      <c r="A46" s="36" t="s">
        <v>118</v>
      </c>
      <c r="B46" s="65">
        <v>0.0</v>
      </c>
      <c r="C46" s="65">
        <v>0.51</v>
      </c>
      <c r="D46" s="65">
        <v>8.11</v>
      </c>
      <c r="E46" s="65">
        <v>13.24</v>
      </c>
      <c r="F46" s="65">
        <v>2.5</v>
      </c>
      <c r="G46" s="65">
        <v>9.79</v>
      </c>
      <c r="H46" s="65">
        <v>28.07</v>
      </c>
      <c r="I46" s="65">
        <v>34.38</v>
      </c>
      <c r="J46" s="65">
        <v>6.81</v>
      </c>
      <c r="K46" s="65">
        <v>98.8</v>
      </c>
      <c r="L46" s="65">
        <v>109.94</v>
      </c>
      <c r="M46" s="65">
        <v>238.6</v>
      </c>
      <c r="N46" s="65">
        <v>150.08</v>
      </c>
      <c r="O46" s="65">
        <v>49.13</v>
      </c>
      <c r="P46" s="65">
        <v>284.17</v>
      </c>
      <c r="Q46" s="65">
        <v>0.0</v>
      </c>
    </row>
    <row r="47" ht="15.75" customHeight="1">
      <c r="A47" s="36" t="s">
        <v>119</v>
      </c>
      <c r="B47" s="65">
        <v>0.0</v>
      </c>
      <c r="C47" s="65">
        <v>11.91</v>
      </c>
      <c r="D47" s="65">
        <v>5.07</v>
      </c>
      <c r="E47" s="65">
        <v>36.73</v>
      </c>
      <c r="F47" s="65">
        <v>57.27</v>
      </c>
      <c r="G47" s="65">
        <v>23.99</v>
      </c>
      <c r="H47" s="65">
        <v>227.16</v>
      </c>
      <c r="I47" s="65">
        <v>236.19</v>
      </c>
      <c r="J47" s="65">
        <v>75.18</v>
      </c>
      <c r="K47" s="65">
        <v>344.17</v>
      </c>
      <c r="L47" s="65">
        <v>121.27</v>
      </c>
      <c r="M47" s="65">
        <v>157.56</v>
      </c>
      <c r="N47" s="65">
        <v>213.71</v>
      </c>
      <c r="O47" s="65">
        <v>-78.92</v>
      </c>
      <c r="P47" s="65">
        <v>340.24</v>
      </c>
      <c r="Q47" s="65">
        <v>0.0</v>
      </c>
    </row>
    <row r="48" ht="15.75" customHeight="1">
      <c r="A48" s="36" t="s">
        <v>665</v>
      </c>
      <c r="B48" s="65">
        <v>0.0</v>
      </c>
      <c r="C48" s="65">
        <v>0.0</v>
      </c>
      <c r="D48" s="65">
        <v>0.0</v>
      </c>
      <c r="E48" s="65">
        <v>0.0</v>
      </c>
      <c r="F48" s="65">
        <v>0.0</v>
      </c>
      <c r="G48" s="65">
        <v>0.0</v>
      </c>
      <c r="H48" s="65">
        <v>0.0</v>
      </c>
      <c r="I48" s="65">
        <v>0.0</v>
      </c>
      <c r="J48" s="65">
        <v>0.0</v>
      </c>
      <c r="K48" s="65">
        <v>0.12</v>
      </c>
      <c r="L48" s="65">
        <v>0.17</v>
      </c>
      <c r="M48" s="65">
        <v>-0.27</v>
      </c>
      <c r="N48" s="65">
        <v>0.0</v>
      </c>
      <c r="O48" s="65">
        <v>0.0</v>
      </c>
      <c r="P48" s="65">
        <v>0.0</v>
      </c>
      <c r="Q48" s="65">
        <v>0.0</v>
      </c>
    </row>
    <row r="49" ht="15.75" customHeight="1">
      <c r="A49" s="36" t="s">
        <v>120</v>
      </c>
      <c r="B49" s="65">
        <v>0.0</v>
      </c>
      <c r="C49" s="65">
        <v>0.0</v>
      </c>
      <c r="D49" s="65">
        <v>0.0</v>
      </c>
      <c r="E49" s="65">
        <v>0.0</v>
      </c>
      <c r="F49" s="65">
        <v>0.0</v>
      </c>
      <c r="G49" s="65">
        <v>0.0</v>
      </c>
      <c r="H49" s="65">
        <v>0.0</v>
      </c>
      <c r="I49" s="65">
        <v>0.08</v>
      </c>
      <c r="J49" s="65">
        <v>0.01</v>
      </c>
      <c r="K49" s="65">
        <v>0.0</v>
      </c>
      <c r="L49" s="65">
        <v>1.17</v>
      </c>
      <c r="M49" s="65">
        <v>-0.19</v>
      </c>
      <c r="N49" s="65">
        <v>3.84</v>
      </c>
      <c r="O49" s="65">
        <v>1.36</v>
      </c>
      <c r="P49" s="65">
        <v>10.24</v>
      </c>
      <c r="Q49" s="65">
        <v>0.0</v>
      </c>
    </row>
    <row r="50" ht="15.75" customHeight="1">
      <c r="A50" s="36" t="s">
        <v>593</v>
      </c>
      <c r="B50" s="65">
        <v>0.0</v>
      </c>
      <c r="C50" s="65">
        <v>6.75</v>
      </c>
      <c r="D50" s="65">
        <v>8.74</v>
      </c>
      <c r="E50" s="65">
        <v>-2.91</v>
      </c>
      <c r="F50" s="65">
        <v>1.74</v>
      </c>
      <c r="G50" s="65">
        <v>-7.02</v>
      </c>
      <c r="H50" s="65">
        <v>1.51</v>
      </c>
      <c r="I50" s="65">
        <v>-5.02</v>
      </c>
      <c r="J50" s="65">
        <v>0.87</v>
      </c>
      <c r="K50" s="65">
        <v>3.61</v>
      </c>
      <c r="L50" s="65">
        <v>-4.79</v>
      </c>
      <c r="M50" s="65">
        <v>24.26</v>
      </c>
      <c r="N50" s="65">
        <v>60.24</v>
      </c>
      <c r="O50" s="65">
        <v>56.53</v>
      </c>
      <c r="P50" s="65">
        <v>112.69</v>
      </c>
      <c r="Q50" s="65">
        <v>0.0</v>
      </c>
    </row>
    <row r="51" ht="15.75" customHeight="1">
      <c r="A51" s="36" t="s">
        <v>122</v>
      </c>
      <c r="B51" s="65">
        <v>0.0</v>
      </c>
      <c r="C51" s="65">
        <v>0.0</v>
      </c>
      <c r="D51" s="65">
        <v>0.0</v>
      </c>
      <c r="E51" s="65">
        <v>0.0</v>
      </c>
      <c r="F51" s="65">
        <v>1.2</v>
      </c>
      <c r="G51" s="65">
        <v>0.0</v>
      </c>
      <c r="H51" s="65">
        <v>0.26</v>
      </c>
      <c r="I51" s="65">
        <v>0.03</v>
      </c>
      <c r="J51" s="65">
        <v>0.05</v>
      </c>
      <c r="K51" s="65">
        <v>0.05</v>
      </c>
      <c r="L51" s="65">
        <v>0.0</v>
      </c>
      <c r="M51" s="65">
        <v>3.55</v>
      </c>
      <c r="N51" s="65">
        <v>0.0</v>
      </c>
      <c r="O51" s="65">
        <v>0.22</v>
      </c>
      <c r="P51" s="65">
        <v>31.84</v>
      </c>
      <c r="Q51" s="65">
        <v>0.0</v>
      </c>
    </row>
    <row r="52" ht="15.75" customHeight="1">
      <c r="A52" s="36" t="s">
        <v>56</v>
      </c>
      <c r="B52" s="65">
        <v>0.0</v>
      </c>
      <c r="C52" s="65">
        <v>0.0</v>
      </c>
      <c r="D52" s="65">
        <v>1.58</v>
      </c>
      <c r="E52" s="65">
        <v>30.37</v>
      </c>
      <c r="F52" s="65">
        <v>6.58</v>
      </c>
      <c r="G52" s="65">
        <v>5.56</v>
      </c>
      <c r="H52" s="65">
        <v>12.93</v>
      </c>
      <c r="I52" s="65">
        <v>-16.35</v>
      </c>
      <c r="J52" s="65">
        <v>76.71</v>
      </c>
      <c r="K52" s="65">
        <v>-5.57</v>
      </c>
      <c r="L52" s="65">
        <v>-24.37</v>
      </c>
      <c r="M52" s="65">
        <v>-22.22</v>
      </c>
      <c r="N52" s="65">
        <v>42.43</v>
      </c>
      <c r="O52" s="65">
        <v>9.74</v>
      </c>
      <c r="P52" s="65">
        <v>-6.5</v>
      </c>
      <c r="Q52" s="65">
        <v>0.0</v>
      </c>
    </row>
    <row r="53" ht="15.75" customHeight="1">
      <c r="A53" s="36" t="s">
        <v>123</v>
      </c>
      <c r="B53" s="65">
        <v>0.0</v>
      </c>
      <c r="C53" s="65">
        <v>0.46</v>
      </c>
      <c r="D53" s="65">
        <v>0.0</v>
      </c>
      <c r="E53" s="65">
        <v>9.1</v>
      </c>
      <c r="F53" s="65">
        <v>4.97</v>
      </c>
      <c r="G53" s="65">
        <v>12.79</v>
      </c>
      <c r="H53" s="65">
        <v>15.6</v>
      </c>
      <c r="I53" s="65">
        <v>2.11</v>
      </c>
      <c r="J53" s="65">
        <v>8.84</v>
      </c>
      <c r="K53" s="65">
        <v>18.02</v>
      </c>
      <c r="L53" s="65">
        <v>17.84</v>
      </c>
      <c r="M53" s="65">
        <v>2.46</v>
      </c>
      <c r="N53" s="65">
        <v>-17.41</v>
      </c>
      <c r="O53" s="65">
        <v>1.85</v>
      </c>
      <c r="P53" s="65">
        <v>72.95</v>
      </c>
      <c r="Q53" s="65">
        <v>0.0</v>
      </c>
    </row>
    <row r="54" ht="15.75" customHeight="1">
      <c r="A54" s="36" t="s">
        <v>124</v>
      </c>
      <c r="B54" s="65">
        <v>0.0</v>
      </c>
      <c r="C54" s="65">
        <v>-7.78</v>
      </c>
      <c r="D54" s="65">
        <v>10.79</v>
      </c>
      <c r="E54" s="65">
        <v>-58.91</v>
      </c>
      <c r="F54" s="65">
        <v>0.27</v>
      </c>
      <c r="G54" s="65">
        <v>1.33</v>
      </c>
      <c r="H54" s="65">
        <v>2.64</v>
      </c>
      <c r="I54" s="65">
        <v>1.61</v>
      </c>
      <c r="J54" s="65">
        <v>5.89</v>
      </c>
      <c r="K54" s="65">
        <v>5.14</v>
      </c>
      <c r="L54" s="65">
        <v>27.39</v>
      </c>
      <c r="M54" s="65">
        <v>57.23</v>
      </c>
      <c r="N54" s="65">
        <v>-24.16</v>
      </c>
      <c r="O54" s="65">
        <v>125.73</v>
      </c>
      <c r="P54" s="65">
        <v>15.21</v>
      </c>
      <c r="Q54" s="65">
        <v>0.0</v>
      </c>
    </row>
    <row r="55" ht="15.75" customHeight="1">
      <c r="A55" s="36" t="s">
        <v>125</v>
      </c>
      <c r="B55" s="65">
        <v>0.0</v>
      </c>
      <c r="C55" s="65">
        <v>0.0</v>
      </c>
      <c r="D55" s="65">
        <v>0.0</v>
      </c>
      <c r="E55" s="65">
        <v>0.0</v>
      </c>
      <c r="F55" s="65">
        <v>1.0</v>
      </c>
      <c r="G55" s="65">
        <v>0.0</v>
      </c>
      <c r="H55" s="65">
        <v>3.4</v>
      </c>
      <c r="I55" s="65">
        <v>4.23</v>
      </c>
      <c r="J55" s="65">
        <v>5.66</v>
      </c>
      <c r="K55" s="65">
        <v>0.0</v>
      </c>
      <c r="L55" s="65">
        <v>2.0</v>
      </c>
      <c r="M55" s="65">
        <v>9.53</v>
      </c>
      <c r="N55" s="65">
        <v>20.33</v>
      </c>
      <c r="O55" s="65">
        <v>62.24</v>
      </c>
      <c r="P55" s="65">
        <v>104.64</v>
      </c>
      <c r="Q55" s="65">
        <v>0.0</v>
      </c>
    </row>
    <row r="56" ht="15.75" customHeight="1">
      <c r="A56" s="36" t="s">
        <v>126</v>
      </c>
      <c r="B56" s="65">
        <v>0.0</v>
      </c>
      <c r="C56" s="65">
        <v>0.0</v>
      </c>
      <c r="D56" s="65">
        <v>0.0</v>
      </c>
      <c r="E56" s="65">
        <v>0.0</v>
      </c>
      <c r="F56" s="65">
        <v>0.0</v>
      </c>
      <c r="G56" s="65">
        <v>0.0</v>
      </c>
      <c r="H56" s="65">
        <v>0.0</v>
      </c>
      <c r="I56" s="65">
        <v>0.0</v>
      </c>
      <c r="J56" s="65">
        <v>0.5</v>
      </c>
      <c r="K56" s="65">
        <v>0.0</v>
      </c>
      <c r="L56" s="65">
        <v>0.3</v>
      </c>
      <c r="M56" s="65">
        <v>0.0</v>
      </c>
      <c r="N56" s="65">
        <v>0.0</v>
      </c>
      <c r="O56" s="65">
        <v>0.0</v>
      </c>
      <c r="P56" s="65">
        <v>0.0</v>
      </c>
      <c r="Q56" s="65">
        <v>0.0</v>
      </c>
    </row>
    <row r="57" ht="15.75" customHeight="1">
      <c r="A57" s="36" t="s">
        <v>127</v>
      </c>
      <c r="B57" s="65">
        <v>0.0</v>
      </c>
      <c r="C57" s="65">
        <v>0.0</v>
      </c>
      <c r="D57" s="65">
        <v>0.0</v>
      </c>
      <c r="E57" s="65">
        <v>0.0</v>
      </c>
      <c r="F57" s="65">
        <v>0.0</v>
      </c>
      <c r="G57" s="65">
        <v>0.06</v>
      </c>
      <c r="H57" s="65">
        <v>0.06</v>
      </c>
      <c r="I57" s="65">
        <v>0.0</v>
      </c>
      <c r="J57" s="65">
        <v>0.0</v>
      </c>
      <c r="K57" s="65">
        <v>0.0</v>
      </c>
      <c r="L57" s="65">
        <v>0.0</v>
      </c>
      <c r="M57" s="65">
        <v>0.0</v>
      </c>
      <c r="N57" s="65">
        <v>0.0</v>
      </c>
      <c r="O57" s="65">
        <v>0.0</v>
      </c>
      <c r="P57" s="65">
        <v>0.0</v>
      </c>
      <c r="Q57" s="65">
        <v>0.0</v>
      </c>
    </row>
    <row r="58" ht="15.75" customHeight="1">
      <c r="A58" s="36" t="s">
        <v>128</v>
      </c>
      <c r="B58" s="65">
        <v>0.0</v>
      </c>
      <c r="C58" s="65">
        <v>0.3</v>
      </c>
      <c r="D58" s="65">
        <v>9.07</v>
      </c>
      <c r="E58" s="65">
        <v>2.46</v>
      </c>
      <c r="F58" s="65">
        <v>3.58</v>
      </c>
      <c r="G58" s="65">
        <v>-9.42</v>
      </c>
      <c r="H58" s="65">
        <v>17.9</v>
      </c>
      <c r="I58" s="65">
        <v>22.06</v>
      </c>
      <c r="J58" s="65">
        <v>-35.06</v>
      </c>
      <c r="K58" s="65">
        <v>311.39</v>
      </c>
      <c r="L58" s="65">
        <v>470.6</v>
      </c>
      <c r="M58" s="65">
        <v>137.81</v>
      </c>
      <c r="N58" s="65">
        <v>118.11</v>
      </c>
      <c r="O58" s="65">
        <v>77.89</v>
      </c>
      <c r="P58" s="65">
        <v>-131.1</v>
      </c>
      <c r="Q58" s="65">
        <v>0.0</v>
      </c>
    </row>
    <row r="59" ht="15.75" customHeight="1">
      <c r="A59" s="36" t="s">
        <v>12</v>
      </c>
      <c r="B59" s="65">
        <v>0.0</v>
      </c>
      <c r="C59" s="65">
        <v>5.72</v>
      </c>
      <c r="D59" s="65">
        <v>13.31</v>
      </c>
      <c r="E59" s="65">
        <v>8.85</v>
      </c>
      <c r="F59" s="65">
        <v>24.98</v>
      </c>
      <c r="G59" s="65">
        <v>14.57</v>
      </c>
      <c r="H59" s="65">
        <v>133.86</v>
      </c>
      <c r="I59" s="65">
        <v>51.65</v>
      </c>
      <c r="J59" s="65">
        <v>66.45</v>
      </c>
      <c r="K59" s="65">
        <v>119.41</v>
      </c>
      <c r="L59" s="65">
        <v>23.22</v>
      </c>
      <c r="M59" s="65">
        <v>162.87</v>
      </c>
      <c r="N59" s="65">
        <v>80.81</v>
      </c>
      <c r="O59" s="65">
        <v>119.83</v>
      </c>
      <c r="P59" s="65">
        <v>92.76</v>
      </c>
      <c r="Q59" s="65">
        <v>0.0</v>
      </c>
    </row>
    <row r="60" ht="15.75" customHeight="1">
      <c r="A60" s="36" t="s">
        <v>130</v>
      </c>
      <c r="B60" s="65">
        <v>0.0</v>
      </c>
      <c r="C60" s="65">
        <v>1.69</v>
      </c>
      <c r="D60" s="65">
        <v>6.35</v>
      </c>
      <c r="E60" s="65">
        <v>10.19</v>
      </c>
      <c r="F60" s="65">
        <v>12.82</v>
      </c>
      <c r="G60" s="65">
        <v>-4.86</v>
      </c>
      <c r="H60" s="65">
        <v>20.88</v>
      </c>
      <c r="I60" s="65">
        <v>22.08</v>
      </c>
      <c r="J60" s="65">
        <v>12.47</v>
      </c>
      <c r="K60" s="65">
        <v>138.84</v>
      </c>
      <c r="L60" s="65">
        <v>22.41</v>
      </c>
      <c r="M60" s="65">
        <v>33.13</v>
      </c>
      <c r="N60" s="65">
        <v>-13.04</v>
      </c>
      <c r="O60" s="65">
        <v>-24.91</v>
      </c>
      <c r="P60" s="65">
        <v>71.11</v>
      </c>
      <c r="Q60" s="65">
        <v>0.0</v>
      </c>
    </row>
    <row r="61" ht="15.75" customHeight="1">
      <c r="A61" s="36" t="s">
        <v>131</v>
      </c>
      <c r="B61" s="65">
        <v>0.0</v>
      </c>
      <c r="C61" s="65">
        <v>0.0</v>
      </c>
      <c r="D61" s="65">
        <v>0.0</v>
      </c>
      <c r="E61" s="65">
        <v>0.01</v>
      </c>
      <c r="F61" s="65">
        <v>0.45</v>
      </c>
      <c r="G61" s="65">
        <v>-0.49</v>
      </c>
      <c r="H61" s="65">
        <v>0.23</v>
      </c>
      <c r="I61" s="65">
        <v>2.94</v>
      </c>
      <c r="J61" s="65">
        <v>3.3</v>
      </c>
      <c r="K61" s="65">
        <v>1.96</v>
      </c>
      <c r="L61" s="65">
        <v>0.9</v>
      </c>
      <c r="M61" s="65">
        <v>1.29</v>
      </c>
      <c r="N61" s="65">
        <v>9.91</v>
      </c>
      <c r="O61" s="65">
        <v>68.42</v>
      </c>
      <c r="P61" s="65">
        <v>-0.13</v>
      </c>
      <c r="Q61" s="65">
        <v>0.0</v>
      </c>
    </row>
    <row r="62" ht="15.75" customHeight="1">
      <c r="A62" s="36" t="s">
        <v>75</v>
      </c>
      <c r="B62" s="65">
        <v>0.0</v>
      </c>
      <c r="C62" s="65">
        <v>0.43</v>
      </c>
      <c r="D62" s="65">
        <v>4.93</v>
      </c>
      <c r="E62" s="65">
        <v>23.95</v>
      </c>
      <c r="F62" s="65">
        <v>13.28</v>
      </c>
      <c r="G62" s="65">
        <v>9.71</v>
      </c>
      <c r="H62" s="65">
        <v>74.29</v>
      </c>
      <c r="I62" s="65">
        <v>58.53</v>
      </c>
      <c r="J62" s="65">
        <v>72.3</v>
      </c>
      <c r="K62" s="65">
        <v>121.56</v>
      </c>
      <c r="L62" s="65">
        <v>102.46</v>
      </c>
      <c r="M62" s="65">
        <v>119.59</v>
      </c>
      <c r="N62" s="65">
        <v>175.29</v>
      </c>
      <c r="O62" s="65">
        <v>282.14</v>
      </c>
      <c r="P62" s="65">
        <v>181.08</v>
      </c>
      <c r="Q62" s="65">
        <v>0.0</v>
      </c>
    </row>
    <row r="63" ht="15.75" customHeight="1">
      <c r="A63" s="36" t="s">
        <v>13</v>
      </c>
      <c r="B63" s="65">
        <f t="shared" ref="B63:Q63" si="2">SUM(B180:B198)</f>
        <v>0</v>
      </c>
      <c r="C63" s="65">
        <f t="shared" si="2"/>
        <v>45.14</v>
      </c>
      <c r="D63" s="65">
        <f t="shared" si="2"/>
        <v>147.6</v>
      </c>
      <c r="E63" s="65">
        <f t="shared" si="2"/>
        <v>128.12</v>
      </c>
      <c r="F63" s="65">
        <f t="shared" si="2"/>
        <v>377.1</v>
      </c>
      <c r="G63" s="65">
        <f t="shared" si="2"/>
        <v>400.3</v>
      </c>
      <c r="H63" s="65">
        <f t="shared" si="2"/>
        <v>2730.08</v>
      </c>
      <c r="I63" s="65">
        <f t="shared" si="2"/>
        <v>3982.54</v>
      </c>
      <c r="J63" s="65">
        <f t="shared" si="2"/>
        <v>5981.49</v>
      </c>
      <c r="K63" s="65">
        <f t="shared" si="2"/>
        <v>2911.65</v>
      </c>
      <c r="L63" s="65">
        <f t="shared" si="2"/>
        <v>3002.35</v>
      </c>
      <c r="M63" s="65">
        <f t="shared" si="2"/>
        <v>8008.88</v>
      </c>
      <c r="N63" s="65">
        <f t="shared" si="2"/>
        <v>1498.6</v>
      </c>
      <c r="O63" s="65">
        <f t="shared" si="2"/>
        <v>7361.59</v>
      </c>
      <c r="P63" s="65">
        <f t="shared" si="2"/>
        <v>6074.66</v>
      </c>
      <c r="Q63" s="65">
        <f t="shared" si="2"/>
        <v>5000</v>
      </c>
    </row>
    <row r="64" ht="15.75" customHeight="1">
      <c r="A64" s="36" t="s">
        <v>133</v>
      </c>
      <c r="B64" s="65">
        <v>0.0</v>
      </c>
      <c r="C64" s="65">
        <v>0.0</v>
      </c>
      <c r="D64" s="65">
        <v>0.25</v>
      </c>
      <c r="E64" s="65">
        <v>4.65</v>
      </c>
      <c r="F64" s="65">
        <v>2.49</v>
      </c>
      <c r="G64" s="65">
        <v>7.97</v>
      </c>
      <c r="H64" s="65">
        <v>2.4</v>
      </c>
      <c r="I64" s="65">
        <v>5.57</v>
      </c>
      <c r="J64" s="65">
        <v>19.63</v>
      </c>
      <c r="K64" s="65">
        <v>68.32</v>
      </c>
      <c r="L64" s="65">
        <v>58.32</v>
      </c>
      <c r="M64" s="65">
        <v>-37.16</v>
      </c>
      <c r="N64" s="65">
        <v>12.4</v>
      </c>
      <c r="O64" s="65">
        <v>44.61</v>
      </c>
      <c r="P64" s="65">
        <v>17.06</v>
      </c>
      <c r="Q64" s="65">
        <v>0.0</v>
      </c>
    </row>
    <row r="65" ht="15.75" customHeight="1">
      <c r="A65" s="36" t="s">
        <v>134</v>
      </c>
      <c r="B65" s="65">
        <v>0.0</v>
      </c>
      <c r="C65" s="65">
        <v>5.6</v>
      </c>
      <c r="D65" s="65">
        <v>2.08</v>
      </c>
      <c r="E65" s="65">
        <v>5.53</v>
      </c>
      <c r="F65" s="65">
        <v>3.31</v>
      </c>
      <c r="G65" s="65">
        <v>32.05</v>
      </c>
      <c r="H65" s="65">
        <v>11.88</v>
      </c>
      <c r="I65" s="65">
        <v>23.44</v>
      </c>
      <c r="J65" s="65">
        <v>1.93</v>
      </c>
      <c r="K65" s="65">
        <v>30.69</v>
      </c>
      <c r="L65" s="65">
        <v>32.1</v>
      </c>
      <c r="M65" s="65">
        <v>25.56</v>
      </c>
      <c r="N65" s="65">
        <v>48.79</v>
      </c>
      <c r="O65" s="65">
        <v>32.43</v>
      </c>
      <c r="P65" s="65">
        <v>55.42</v>
      </c>
      <c r="Q65" s="65">
        <v>0.0</v>
      </c>
    </row>
    <row r="66" ht="15.75" customHeight="1">
      <c r="A66" s="36" t="s">
        <v>135</v>
      </c>
      <c r="B66" s="65">
        <v>0.0</v>
      </c>
      <c r="C66" s="65">
        <v>0.0</v>
      </c>
      <c r="D66" s="65">
        <v>0.0</v>
      </c>
      <c r="E66" s="65">
        <v>0.0</v>
      </c>
      <c r="F66" s="65">
        <v>0.0</v>
      </c>
      <c r="G66" s="65">
        <v>0.0</v>
      </c>
      <c r="H66" s="65">
        <v>0.0</v>
      </c>
      <c r="I66" s="65">
        <v>0.0</v>
      </c>
      <c r="J66" s="65">
        <v>0.0</v>
      </c>
      <c r="K66" s="65">
        <v>0.0</v>
      </c>
      <c r="L66" s="65">
        <v>0.0</v>
      </c>
      <c r="M66" s="65">
        <v>0.05</v>
      </c>
      <c r="N66" s="65">
        <v>0.0</v>
      </c>
      <c r="O66" s="65">
        <v>2.28</v>
      </c>
      <c r="P66" s="65">
        <v>2.32</v>
      </c>
      <c r="Q66" s="65">
        <v>0.0</v>
      </c>
    </row>
    <row r="67" ht="15.75" customHeight="1">
      <c r="A67" s="36" t="s">
        <v>14</v>
      </c>
      <c r="B67" s="65">
        <v>0.0</v>
      </c>
      <c r="C67" s="65">
        <v>4.84</v>
      </c>
      <c r="D67" s="65">
        <v>0.0</v>
      </c>
      <c r="E67" s="65">
        <v>9.94</v>
      </c>
      <c r="F67" s="65">
        <v>8.21</v>
      </c>
      <c r="G67" s="65">
        <v>10.0</v>
      </c>
      <c r="H67" s="65">
        <v>7.78</v>
      </c>
      <c r="I67" s="65">
        <v>40.57</v>
      </c>
      <c r="J67" s="65">
        <v>0.8</v>
      </c>
      <c r="K67" s="65">
        <v>68.74</v>
      </c>
      <c r="L67" s="65">
        <v>109.62</v>
      </c>
      <c r="M67" s="65">
        <v>224.35</v>
      </c>
      <c r="N67" s="65">
        <v>43.98</v>
      </c>
      <c r="O67" s="65">
        <v>20.77</v>
      </c>
      <c r="P67" s="65">
        <v>38.46</v>
      </c>
      <c r="Q67" s="65">
        <v>0.0</v>
      </c>
    </row>
    <row r="68" ht="15.75" customHeight="1">
      <c r="A68" s="36" t="s">
        <v>136</v>
      </c>
      <c r="B68" s="65">
        <v>0.0</v>
      </c>
      <c r="C68" s="65">
        <v>0.34</v>
      </c>
      <c r="D68" s="65">
        <v>2.57</v>
      </c>
      <c r="E68" s="65">
        <v>0.5</v>
      </c>
      <c r="F68" s="65">
        <v>1.85</v>
      </c>
      <c r="G68" s="65">
        <v>10.99</v>
      </c>
      <c r="H68" s="65">
        <v>49.35</v>
      </c>
      <c r="I68" s="65">
        <v>55.98</v>
      </c>
      <c r="J68" s="65">
        <v>40.07</v>
      </c>
      <c r="K68" s="65">
        <v>208.49</v>
      </c>
      <c r="L68" s="65">
        <v>122.51</v>
      </c>
      <c r="M68" s="65">
        <v>72.9</v>
      </c>
      <c r="N68" s="65">
        <v>283.22</v>
      </c>
      <c r="O68" s="65">
        <v>490.61</v>
      </c>
      <c r="P68" s="65">
        <v>44.2</v>
      </c>
      <c r="Q68" s="65">
        <v>0.0</v>
      </c>
    </row>
    <row r="69" ht="15.75" customHeight="1">
      <c r="A69" s="36" t="s">
        <v>137</v>
      </c>
      <c r="B69" s="65">
        <v>0.0</v>
      </c>
      <c r="C69" s="65">
        <v>0.0</v>
      </c>
      <c r="D69" s="65">
        <v>0.0</v>
      </c>
      <c r="E69" s="65">
        <v>0.0</v>
      </c>
      <c r="F69" s="65">
        <v>0.0</v>
      </c>
      <c r="G69" s="65">
        <v>0.12</v>
      </c>
      <c r="H69" s="65">
        <v>0.0</v>
      </c>
      <c r="I69" s="65">
        <v>0.0</v>
      </c>
      <c r="J69" s="65">
        <v>0.0</v>
      </c>
      <c r="K69" s="65">
        <v>0.0</v>
      </c>
      <c r="L69" s="65">
        <v>0.0</v>
      </c>
      <c r="M69" s="65">
        <v>0.0</v>
      </c>
      <c r="N69" s="65">
        <v>0.0</v>
      </c>
      <c r="O69" s="65">
        <v>0.1</v>
      </c>
      <c r="P69" s="65">
        <v>0.11</v>
      </c>
      <c r="Q69" s="65">
        <v>0.0</v>
      </c>
    </row>
    <row r="70" ht="15.75" customHeight="1">
      <c r="A70" s="36" t="s">
        <v>138</v>
      </c>
      <c r="B70" s="65">
        <v>0.0</v>
      </c>
      <c r="C70" s="65">
        <v>0.0</v>
      </c>
      <c r="D70" s="65">
        <v>0.0</v>
      </c>
      <c r="E70" s="65">
        <v>0.0</v>
      </c>
      <c r="F70" s="65">
        <v>0.0</v>
      </c>
      <c r="G70" s="65">
        <v>0.0</v>
      </c>
      <c r="H70" s="65">
        <v>0.0</v>
      </c>
      <c r="I70" s="65">
        <v>0.0</v>
      </c>
      <c r="J70" s="65">
        <v>0.0</v>
      </c>
      <c r="K70" s="65">
        <v>0.0</v>
      </c>
      <c r="L70" s="65">
        <v>0.0</v>
      </c>
      <c r="M70" s="65">
        <v>0.63</v>
      </c>
      <c r="N70" s="65">
        <v>0.0</v>
      </c>
      <c r="O70" s="65">
        <v>0.0</v>
      </c>
      <c r="P70" s="65">
        <v>0.0</v>
      </c>
      <c r="Q70" s="65">
        <v>0.0</v>
      </c>
    </row>
    <row r="71" ht="15.75" customHeight="1">
      <c r="A71" s="36" t="s">
        <v>139</v>
      </c>
      <c r="B71" s="65">
        <v>0.0</v>
      </c>
      <c r="C71" s="65">
        <v>14.44</v>
      </c>
      <c r="D71" s="65">
        <v>16.34</v>
      </c>
      <c r="E71" s="65">
        <v>0.75</v>
      </c>
      <c r="F71" s="65">
        <v>13.2</v>
      </c>
      <c r="G71" s="65">
        <v>8.32</v>
      </c>
      <c r="H71" s="65">
        <v>26.98</v>
      </c>
      <c r="I71" s="65">
        <v>9.74</v>
      </c>
      <c r="J71" s="65">
        <v>24.55</v>
      </c>
      <c r="K71" s="65">
        <v>64.44</v>
      </c>
      <c r="L71" s="65">
        <v>100.13</v>
      </c>
      <c r="M71" s="65">
        <v>67.7</v>
      </c>
      <c r="N71" s="65">
        <v>-25.72</v>
      </c>
      <c r="O71" s="65">
        <v>36.67</v>
      </c>
      <c r="P71" s="65">
        <v>6.23</v>
      </c>
      <c r="Q71" s="65">
        <v>0.0</v>
      </c>
    </row>
    <row r="72" ht="15.75" customHeight="1">
      <c r="A72" s="36" t="s">
        <v>140</v>
      </c>
      <c r="B72" s="65">
        <v>0.0</v>
      </c>
      <c r="C72" s="65">
        <v>0.0</v>
      </c>
      <c r="D72" s="65">
        <v>0.0</v>
      </c>
      <c r="E72" s="65">
        <v>0.0</v>
      </c>
      <c r="F72" s="65">
        <v>0.0</v>
      </c>
      <c r="G72" s="65">
        <v>0.0</v>
      </c>
      <c r="H72" s="65">
        <v>0.0</v>
      </c>
      <c r="I72" s="65">
        <v>0.0</v>
      </c>
      <c r="J72" s="65">
        <v>0.0</v>
      </c>
      <c r="K72" s="65">
        <v>0.0</v>
      </c>
      <c r="L72" s="65">
        <v>0.0</v>
      </c>
      <c r="M72" s="65">
        <v>1.72</v>
      </c>
      <c r="N72" s="65">
        <v>2.24</v>
      </c>
      <c r="O72" s="65">
        <v>0.61</v>
      </c>
      <c r="P72" s="65">
        <v>286.56</v>
      </c>
      <c r="Q72" s="65">
        <v>0.0</v>
      </c>
    </row>
    <row r="73" ht="15.75" customHeight="1">
      <c r="A73" s="36" t="s">
        <v>141</v>
      </c>
      <c r="B73" s="65">
        <v>0.0</v>
      </c>
      <c r="C73" s="65">
        <v>0.0</v>
      </c>
      <c r="D73" s="65">
        <v>0.0</v>
      </c>
      <c r="E73" s="65">
        <v>0.0</v>
      </c>
      <c r="F73" s="65">
        <v>60.0</v>
      </c>
      <c r="G73" s="65">
        <v>0.0</v>
      </c>
      <c r="H73" s="65">
        <v>0.0</v>
      </c>
      <c r="I73" s="65">
        <v>28.37</v>
      </c>
      <c r="J73" s="65">
        <v>0.2</v>
      </c>
      <c r="K73" s="65">
        <v>98.84</v>
      </c>
      <c r="L73" s="65">
        <v>35.0</v>
      </c>
      <c r="M73" s="65">
        <v>4.08</v>
      </c>
      <c r="N73" s="65">
        <v>-3.89</v>
      </c>
      <c r="O73" s="65">
        <v>6.51</v>
      </c>
      <c r="P73" s="65">
        <v>22.51</v>
      </c>
      <c r="Q73" s="65">
        <v>0.0</v>
      </c>
    </row>
    <row r="74" ht="15.75" customHeight="1">
      <c r="A74" s="36" t="s">
        <v>142</v>
      </c>
      <c r="B74" s="65">
        <v>0.0</v>
      </c>
      <c r="C74" s="65">
        <v>1.38</v>
      </c>
      <c r="D74" s="65">
        <v>0.0</v>
      </c>
      <c r="E74" s="65">
        <v>0.0</v>
      </c>
      <c r="F74" s="65">
        <v>-4.38</v>
      </c>
      <c r="G74" s="65">
        <v>-0.9</v>
      </c>
      <c r="H74" s="65">
        <v>0.0</v>
      </c>
      <c r="I74" s="65">
        <v>0.0</v>
      </c>
      <c r="J74" s="65">
        <v>0.0</v>
      </c>
      <c r="K74" s="65">
        <v>0.0</v>
      </c>
      <c r="L74" s="65">
        <v>0.0</v>
      </c>
      <c r="M74" s="65">
        <v>0.0</v>
      </c>
      <c r="N74" s="65">
        <v>0.0</v>
      </c>
      <c r="O74" s="65">
        <v>27.71</v>
      </c>
      <c r="P74" s="65">
        <v>0.0</v>
      </c>
      <c r="Q74" s="65">
        <v>0.0</v>
      </c>
    </row>
    <row r="75" ht="15.75" customHeight="1">
      <c r="A75" s="36" t="s">
        <v>15</v>
      </c>
      <c r="B75" s="65">
        <v>0.0</v>
      </c>
      <c r="C75" s="65">
        <v>2628.39</v>
      </c>
      <c r="D75" s="65">
        <v>3419.7</v>
      </c>
      <c r="E75" s="65">
        <v>6930.96</v>
      </c>
      <c r="F75" s="65">
        <v>13732.35</v>
      </c>
      <c r="G75" s="65">
        <v>38640.3</v>
      </c>
      <c r="H75" s="65">
        <v>35600.57</v>
      </c>
      <c r="I75" s="65">
        <v>38505.21</v>
      </c>
      <c r="J75" s="65">
        <v>35654.84</v>
      </c>
      <c r="K75" s="65">
        <v>51238.44</v>
      </c>
      <c r="L75" s="65">
        <v>62823.78</v>
      </c>
      <c r="M75" s="65">
        <v>70867.3</v>
      </c>
      <c r="N75" s="65">
        <v>89789.78</v>
      </c>
      <c r="O75" s="65">
        <v>114232.59</v>
      </c>
      <c r="P75" s="65">
        <v>91152.78</v>
      </c>
      <c r="Q75" s="65">
        <v>86870.0</v>
      </c>
    </row>
    <row r="76" ht="15.75" customHeight="1">
      <c r="A76" s="36" t="s">
        <v>16</v>
      </c>
      <c r="B76" s="65">
        <v>0.0</v>
      </c>
      <c r="C76" s="65">
        <v>0.1</v>
      </c>
      <c r="D76" s="65">
        <v>0.65</v>
      </c>
      <c r="E76" s="65">
        <v>0.37</v>
      </c>
      <c r="F76" s="65">
        <v>8.63</v>
      </c>
      <c r="G76" s="65">
        <v>2.15</v>
      </c>
      <c r="H76" s="65">
        <v>8.21</v>
      </c>
      <c r="I76" s="65">
        <v>370.1</v>
      </c>
      <c r="J76" s="65">
        <v>11.61</v>
      </c>
      <c r="K76" s="65">
        <v>41.4</v>
      </c>
      <c r="L76" s="65">
        <v>25.67</v>
      </c>
      <c r="M76" s="65">
        <v>34.02</v>
      </c>
      <c r="N76" s="65">
        <v>23.2</v>
      </c>
      <c r="O76" s="65">
        <v>57.46</v>
      </c>
      <c r="P76" s="65">
        <v>65.59</v>
      </c>
      <c r="Q76" s="65">
        <v>0.0</v>
      </c>
    </row>
    <row r="77" ht="15.75" customHeight="1">
      <c r="A77" s="36" t="s">
        <v>17</v>
      </c>
      <c r="B77" s="65">
        <v>0.0</v>
      </c>
      <c r="C77" s="65">
        <v>0.0</v>
      </c>
      <c r="D77" s="65">
        <v>0.0</v>
      </c>
      <c r="E77" s="65">
        <v>0.0</v>
      </c>
      <c r="F77" s="65">
        <v>0.0</v>
      </c>
      <c r="G77" s="65">
        <v>0.0</v>
      </c>
      <c r="H77" s="65">
        <v>0.0</v>
      </c>
      <c r="I77" s="65">
        <v>-0.05</v>
      </c>
      <c r="J77" s="65">
        <v>0.0</v>
      </c>
      <c r="K77" s="65">
        <v>0.0</v>
      </c>
      <c r="L77" s="65">
        <v>0.0</v>
      </c>
      <c r="M77" s="65">
        <v>0.0</v>
      </c>
      <c r="N77" s="65">
        <v>0.0</v>
      </c>
      <c r="O77" s="65">
        <v>0.0</v>
      </c>
      <c r="P77" s="65">
        <v>0.0</v>
      </c>
      <c r="Q77" s="65">
        <v>0.0</v>
      </c>
    </row>
    <row r="78" ht="15.75" customHeight="1">
      <c r="A78" s="36" t="s">
        <v>143</v>
      </c>
      <c r="B78" s="65">
        <v>0.0</v>
      </c>
      <c r="C78" s="65">
        <v>0.35</v>
      </c>
      <c r="D78" s="65">
        <v>11.16</v>
      </c>
      <c r="E78" s="65">
        <v>5.61</v>
      </c>
      <c r="F78" s="65">
        <v>22.02</v>
      </c>
      <c r="G78" s="65">
        <v>101.88</v>
      </c>
      <c r="H78" s="65">
        <v>-24.88</v>
      </c>
      <c r="I78" s="65">
        <v>47.61</v>
      </c>
      <c r="J78" s="65">
        <v>180.08</v>
      </c>
      <c r="K78" s="65">
        <v>276.81</v>
      </c>
      <c r="L78" s="65">
        <v>148.57</v>
      </c>
      <c r="M78" s="65">
        <v>317.18</v>
      </c>
      <c r="N78" s="65">
        <v>705.25</v>
      </c>
      <c r="O78" s="65">
        <v>92.93</v>
      </c>
      <c r="P78" s="65">
        <v>289.98</v>
      </c>
      <c r="Q78" s="65">
        <v>0.0</v>
      </c>
    </row>
    <row r="79" ht="15.75" customHeight="1">
      <c r="A79" s="36" t="s">
        <v>18</v>
      </c>
      <c r="B79" s="65">
        <v>0.0</v>
      </c>
      <c r="C79" s="65">
        <v>61.96</v>
      </c>
      <c r="D79" s="65">
        <v>11.84</v>
      </c>
      <c r="E79" s="65">
        <v>56.94</v>
      </c>
      <c r="F79" s="65">
        <v>99.09</v>
      </c>
      <c r="G79" s="65">
        <v>173.98</v>
      </c>
      <c r="H79" s="65">
        <v>226.09</v>
      </c>
      <c r="I79" s="65">
        <v>201.31</v>
      </c>
      <c r="J79" s="65">
        <v>592.19</v>
      </c>
      <c r="K79" s="65">
        <v>1361.29</v>
      </c>
      <c r="L79" s="65">
        <v>1563.38</v>
      </c>
      <c r="M79" s="65">
        <v>1271.98</v>
      </c>
      <c r="N79" s="65">
        <v>1450.57</v>
      </c>
      <c r="O79" s="65">
        <v>1460.88</v>
      </c>
      <c r="P79" s="65">
        <v>1682.25</v>
      </c>
      <c r="Q79" s="65">
        <v>1860.0</v>
      </c>
    </row>
    <row r="80" ht="15.75" customHeight="1">
      <c r="A80" s="36" t="s">
        <v>144</v>
      </c>
      <c r="B80" s="65">
        <v>0.0</v>
      </c>
      <c r="C80" s="65">
        <v>17.55</v>
      </c>
      <c r="D80" s="65">
        <v>11.6</v>
      </c>
      <c r="E80" s="65">
        <v>65.78</v>
      </c>
      <c r="F80" s="65">
        <v>11.42</v>
      </c>
      <c r="G80" s="65">
        <v>-34.53</v>
      </c>
      <c r="H80" s="65">
        <v>124.83</v>
      </c>
      <c r="I80" s="65">
        <v>511.0</v>
      </c>
      <c r="J80" s="65">
        <v>615.56</v>
      </c>
      <c r="K80" s="65">
        <v>702.14</v>
      </c>
      <c r="L80" s="65">
        <v>745.27</v>
      </c>
      <c r="M80" s="65">
        <v>592.86</v>
      </c>
      <c r="N80" s="65">
        <v>-549.66</v>
      </c>
      <c r="O80" s="65">
        <v>390.37</v>
      </c>
      <c r="P80" s="65">
        <v>-368.29</v>
      </c>
      <c r="Q80" s="65">
        <v>0.0</v>
      </c>
    </row>
    <row r="81" ht="15.75" customHeight="1">
      <c r="A81" s="36" t="s">
        <v>145</v>
      </c>
      <c r="B81" s="65">
        <v>0.0</v>
      </c>
      <c r="C81" s="65">
        <v>0.0</v>
      </c>
      <c r="D81" s="65">
        <v>0.0</v>
      </c>
      <c r="E81" s="65">
        <v>0.35</v>
      </c>
      <c r="F81" s="65">
        <v>0.36</v>
      </c>
      <c r="G81" s="65">
        <v>-1.66</v>
      </c>
      <c r="H81" s="65">
        <v>1.79</v>
      </c>
      <c r="I81" s="65">
        <v>48.14</v>
      </c>
      <c r="J81" s="65">
        <v>122.44</v>
      </c>
      <c r="K81" s="65">
        <v>148.4</v>
      </c>
      <c r="L81" s="65">
        <v>20.02</v>
      </c>
      <c r="M81" s="65">
        <v>82.86</v>
      </c>
      <c r="N81" s="65">
        <v>12.31</v>
      </c>
      <c r="O81" s="65">
        <v>-52.87</v>
      </c>
      <c r="P81" s="65">
        <v>-8.81</v>
      </c>
      <c r="Q81" s="65">
        <v>0.0</v>
      </c>
    </row>
    <row r="82" ht="15.75" customHeight="1">
      <c r="A82" s="36" t="s">
        <v>146</v>
      </c>
      <c r="B82" s="65">
        <v>0.0</v>
      </c>
      <c r="C82" s="65">
        <v>0.0</v>
      </c>
      <c r="D82" s="65">
        <v>6.0</v>
      </c>
      <c r="E82" s="65">
        <v>1.0</v>
      </c>
      <c r="F82" s="65">
        <v>2.22</v>
      </c>
      <c r="G82" s="65">
        <v>-1.0</v>
      </c>
      <c r="H82" s="65">
        <v>0.0</v>
      </c>
      <c r="I82" s="65">
        <v>10.5</v>
      </c>
      <c r="J82" s="65">
        <v>2.01</v>
      </c>
      <c r="K82" s="65">
        <v>11.58</v>
      </c>
      <c r="L82" s="65">
        <v>1.89</v>
      </c>
      <c r="M82" s="65">
        <v>52.58</v>
      </c>
      <c r="N82" s="65">
        <v>229.74</v>
      </c>
      <c r="O82" s="65">
        <v>1841.3</v>
      </c>
      <c r="P82" s="65">
        <v>147.37</v>
      </c>
      <c r="Q82" s="65">
        <v>0.0</v>
      </c>
    </row>
    <row r="83" ht="15.75" customHeight="1">
      <c r="A83" s="36" t="s">
        <v>147</v>
      </c>
      <c r="B83" s="65">
        <v>0.0</v>
      </c>
      <c r="C83" s="65">
        <v>0.0</v>
      </c>
      <c r="D83" s="65">
        <v>0.0</v>
      </c>
      <c r="E83" s="65">
        <v>0.0</v>
      </c>
      <c r="F83" s="65">
        <v>0.0</v>
      </c>
      <c r="G83" s="65">
        <v>2.14</v>
      </c>
      <c r="H83" s="65">
        <v>0.0</v>
      </c>
      <c r="I83" s="65">
        <v>2.21</v>
      </c>
      <c r="J83" s="65">
        <v>35.45</v>
      </c>
      <c r="K83" s="65">
        <v>35.86</v>
      </c>
      <c r="L83" s="65">
        <v>4.74</v>
      </c>
      <c r="M83" s="65">
        <v>111.32</v>
      </c>
      <c r="N83" s="65">
        <v>0.0</v>
      </c>
      <c r="O83" s="65">
        <v>418.64</v>
      </c>
      <c r="P83" s="65">
        <v>82.46</v>
      </c>
      <c r="Q83" s="65">
        <v>0.0</v>
      </c>
    </row>
    <row r="84" ht="15.75" customHeight="1">
      <c r="A84" s="36" t="s">
        <v>19</v>
      </c>
      <c r="B84" s="65">
        <v>0.0</v>
      </c>
      <c r="C84" s="65">
        <v>15.3</v>
      </c>
      <c r="D84" s="65">
        <v>17.17</v>
      </c>
      <c r="E84" s="65">
        <v>39.49</v>
      </c>
      <c r="F84" s="65">
        <v>39.03</v>
      </c>
      <c r="G84" s="65">
        <v>58.62</v>
      </c>
      <c r="H84" s="65">
        <v>84.1</v>
      </c>
      <c r="I84" s="65">
        <v>337.99</v>
      </c>
      <c r="J84" s="65">
        <v>149.42</v>
      </c>
      <c r="K84" s="65">
        <v>210.65</v>
      </c>
      <c r="L84" s="65">
        <v>434.05</v>
      </c>
      <c r="M84" s="65">
        <v>394.45</v>
      </c>
      <c r="N84" s="65">
        <v>240.42</v>
      </c>
      <c r="O84" s="65">
        <v>344.01</v>
      </c>
      <c r="P84" s="65">
        <v>444.05</v>
      </c>
      <c r="Q84" s="65">
        <v>0.0</v>
      </c>
    </row>
    <row r="85" ht="15.75" customHeight="1">
      <c r="A85" s="36" t="s">
        <v>148</v>
      </c>
      <c r="B85" s="65">
        <v>0.0</v>
      </c>
      <c r="C85" s="65">
        <v>0.0</v>
      </c>
      <c r="D85" s="65">
        <v>1.01</v>
      </c>
      <c r="E85" s="65">
        <v>-6.18</v>
      </c>
      <c r="F85" s="65">
        <v>0.6</v>
      </c>
      <c r="G85" s="65">
        <v>-1.63</v>
      </c>
      <c r="H85" s="65">
        <v>0.11</v>
      </c>
      <c r="I85" s="65">
        <v>0.07</v>
      </c>
      <c r="J85" s="65">
        <v>0.18</v>
      </c>
      <c r="K85" s="65">
        <v>9.83</v>
      </c>
      <c r="L85" s="65">
        <v>0.77</v>
      </c>
      <c r="M85" s="65">
        <v>6.74</v>
      </c>
      <c r="N85" s="65">
        <v>1.58</v>
      </c>
      <c r="O85" s="65">
        <v>6.13</v>
      </c>
      <c r="P85" s="65">
        <v>15.16</v>
      </c>
      <c r="Q85" s="65">
        <v>0.0</v>
      </c>
    </row>
    <row r="86" ht="15.75" customHeight="1">
      <c r="A86" s="36" t="s">
        <v>20</v>
      </c>
      <c r="B86" s="65">
        <v>0.0</v>
      </c>
      <c r="C86" s="65">
        <v>2.31</v>
      </c>
      <c r="D86" s="65">
        <v>94.93</v>
      </c>
      <c r="E86" s="65">
        <v>46.0</v>
      </c>
      <c r="F86" s="65">
        <v>279.92</v>
      </c>
      <c r="G86" s="65">
        <v>496.43</v>
      </c>
      <c r="H86" s="65">
        <v>66.81</v>
      </c>
      <c r="I86" s="65">
        <v>36.06</v>
      </c>
      <c r="J86" s="65">
        <v>581.6</v>
      </c>
      <c r="K86" s="65">
        <v>2995.99</v>
      </c>
      <c r="L86" s="65">
        <v>811.49</v>
      </c>
      <c r="M86" s="65">
        <v>-40.07</v>
      </c>
      <c r="N86" s="65">
        <v>-2510.27</v>
      </c>
      <c r="O86" s="65">
        <v>487.7</v>
      </c>
      <c r="P86" s="65">
        <v>2070.47</v>
      </c>
      <c r="Q86" s="65">
        <v>0.0</v>
      </c>
    </row>
    <row r="87" ht="15.75" customHeight="1">
      <c r="A87" s="36" t="s">
        <v>149</v>
      </c>
      <c r="B87" s="65">
        <v>0.0</v>
      </c>
      <c r="C87" s="65">
        <v>2.68</v>
      </c>
      <c r="D87" s="65">
        <v>2.05</v>
      </c>
      <c r="E87" s="65">
        <v>0.18</v>
      </c>
      <c r="F87" s="65">
        <v>8.9</v>
      </c>
      <c r="G87" s="65">
        <v>23.23</v>
      </c>
      <c r="H87" s="65">
        <v>28.12</v>
      </c>
      <c r="I87" s="65">
        <v>101.22</v>
      </c>
      <c r="J87" s="65">
        <v>68.17</v>
      </c>
      <c r="K87" s="65">
        <v>78.73</v>
      </c>
      <c r="L87" s="65">
        <v>230.54</v>
      </c>
      <c r="M87" s="65">
        <v>278.39</v>
      </c>
      <c r="N87" s="65">
        <v>281.81</v>
      </c>
      <c r="O87" s="65">
        <v>29.67</v>
      </c>
      <c r="P87" s="65">
        <v>410.1</v>
      </c>
      <c r="Q87" s="65">
        <v>0.0</v>
      </c>
    </row>
    <row r="88" ht="15.75" customHeight="1">
      <c r="A88" s="36" t="s">
        <v>525</v>
      </c>
      <c r="B88" s="65">
        <v>0.0</v>
      </c>
      <c r="C88" s="65">
        <v>14.13</v>
      </c>
      <c r="D88" s="65">
        <v>6.5</v>
      </c>
      <c r="E88" s="65">
        <v>11.06</v>
      </c>
      <c r="F88" s="65">
        <v>18.4</v>
      </c>
      <c r="G88" s="65">
        <v>41.23</v>
      </c>
      <c r="H88" s="65">
        <v>5.86</v>
      </c>
      <c r="I88" s="65">
        <v>12.14</v>
      </c>
      <c r="J88" s="65">
        <v>55.95</v>
      </c>
      <c r="K88" s="65">
        <v>109.46</v>
      </c>
      <c r="L88" s="65">
        <v>86.2</v>
      </c>
      <c r="M88" s="65">
        <v>51.94</v>
      </c>
      <c r="N88" s="65">
        <v>41.21</v>
      </c>
      <c r="O88" s="65">
        <v>28.44</v>
      </c>
      <c r="P88" s="65">
        <v>1.29</v>
      </c>
      <c r="Q88" s="65">
        <v>0.0</v>
      </c>
    </row>
    <row r="89" ht="15.75" customHeight="1">
      <c r="A89" s="36" t="s">
        <v>21</v>
      </c>
      <c r="B89" s="65">
        <v>0.0</v>
      </c>
      <c r="C89" s="65">
        <v>40.23</v>
      </c>
      <c r="D89" s="65">
        <v>588.82</v>
      </c>
      <c r="E89" s="65">
        <v>27.32</v>
      </c>
      <c r="F89" s="65">
        <v>56.67</v>
      </c>
      <c r="G89" s="65">
        <v>96.91</v>
      </c>
      <c r="H89" s="65">
        <v>265.12</v>
      </c>
      <c r="I89" s="65">
        <v>-721.68</v>
      </c>
      <c r="J89" s="65">
        <v>341.72</v>
      </c>
      <c r="K89" s="65">
        <v>942.4</v>
      </c>
      <c r="L89" s="65">
        <v>268.75</v>
      </c>
      <c r="M89" s="65">
        <v>548.87</v>
      </c>
      <c r="N89" s="65">
        <v>1324.55</v>
      </c>
      <c r="O89" s="65">
        <v>1148.37</v>
      </c>
      <c r="P89" s="65">
        <v>660.8</v>
      </c>
      <c r="Q89" s="65">
        <v>1030.0</v>
      </c>
    </row>
    <row r="90" ht="15.75" customHeight="1">
      <c r="A90" s="36" t="s">
        <v>152</v>
      </c>
      <c r="B90" s="65">
        <v>0.0</v>
      </c>
      <c r="C90" s="65">
        <v>1.69</v>
      </c>
      <c r="D90" s="65">
        <v>0.0</v>
      </c>
      <c r="E90" s="65">
        <v>4.06</v>
      </c>
      <c r="F90" s="65">
        <v>-6.25</v>
      </c>
      <c r="G90" s="65">
        <v>2.44</v>
      </c>
      <c r="H90" s="65">
        <v>2.92</v>
      </c>
      <c r="I90" s="65">
        <v>22.86</v>
      </c>
      <c r="J90" s="65">
        <v>42.0</v>
      </c>
      <c r="K90" s="65">
        <v>-11.88</v>
      </c>
      <c r="L90" s="65">
        <v>-0.59</v>
      </c>
      <c r="M90" s="65">
        <v>161.91</v>
      </c>
      <c r="N90" s="65">
        <v>144.44</v>
      </c>
      <c r="O90" s="65">
        <v>50.55</v>
      </c>
      <c r="P90" s="65">
        <v>175.08</v>
      </c>
      <c r="Q90" s="65">
        <v>0.0</v>
      </c>
    </row>
    <row r="91" ht="15.75" customHeight="1">
      <c r="A91" s="36" t="s">
        <v>153</v>
      </c>
      <c r="B91" s="65">
        <v>0.0</v>
      </c>
      <c r="C91" s="65">
        <v>5.33</v>
      </c>
      <c r="D91" s="65">
        <v>13.74</v>
      </c>
      <c r="E91" s="65">
        <v>27.64</v>
      </c>
      <c r="F91" s="65">
        <v>14.99</v>
      </c>
      <c r="G91" s="65">
        <v>7.06</v>
      </c>
      <c r="H91" s="65">
        <v>136.91</v>
      </c>
      <c r="I91" s="65">
        <v>82.47</v>
      </c>
      <c r="J91" s="65">
        <v>145.07</v>
      </c>
      <c r="K91" s="65">
        <v>161.4</v>
      </c>
      <c r="L91" s="65">
        <v>203.39</v>
      </c>
      <c r="M91" s="65">
        <v>107.83</v>
      </c>
      <c r="N91" s="65">
        <v>151.55</v>
      </c>
      <c r="O91" s="65">
        <v>158.74</v>
      </c>
      <c r="P91" s="65">
        <v>123.7</v>
      </c>
      <c r="Q91" s="65">
        <v>0.0</v>
      </c>
    </row>
    <row r="92" ht="15.75" customHeight="1">
      <c r="A92" s="36" t="s">
        <v>22</v>
      </c>
      <c r="B92" s="65">
        <v>0.0</v>
      </c>
      <c r="C92" s="65">
        <v>3.56</v>
      </c>
      <c r="D92" s="65">
        <v>20.58</v>
      </c>
      <c r="E92" s="65">
        <v>48.04</v>
      </c>
      <c r="F92" s="65">
        <v>154.35</v>
      </c>
      <c r="G92" s="65">
        <v>87.0</v>
      </c>
      <c r="H92" s="65">
        <v>203.24</v>
      </c>
      <c r="I92" s="65">
        <v>313.55</v>
      </c>
      <c r="J92" s="65">
        <v>458.52</v>
      </c>
      <c r="K92" s="65">
        <v>808.82</v>
      </c>
      <c r="L92" s="65">
        <v>781.48</v>
      </c>
      <c r="M92" s="65">
        <v>1026.9</v>
      </c>
      <c r="N92" s="65">
        <v>517.21</v>
      </c>
      <c r="O92" s="65">
        <v>327.58</v>
      </c>
      <c r="P92" s="65">
        <v>1219.95</v>
      </c>
      <c r="Q92" s="65">
        <v>1240.0</v>
      </c>
    </row>
    <row r="93" ht="15.75" customHeight="1">
      <c r="A93" s="36" t="s">
        <v>154</v>
      </c>
      <c r="B93" s="65">
        <v>0.0</v>
      </c>
      <c r="C93" s="65">
        <v>0.02</v>
      </c>
      <c r="D93" s="65">
        <v>0.0</v>
      </c>
      <c r="E93" s="65">
        <v>0.0</v>
      </c>
      <c r="F93" s="65">
        <v>0.0</v>
      </c>
      <c r="G93" s="65">
        <v>0.0</v>
      </c>
      <c r="H93" s="65">
        <v>0.0</v>
      </c>
      <c r="I93" s="65">
        <v>0.42</v>
      </c>
      <c r="J93" s="65">
        <v>0.0</v>
      </c>
      <c r="K93" s="65">
        <v>0.0</v>
      </c>
      <c r="L93" s="65">
        <v>0.68</v>
      </c>
      <c r="M93" s="65">
        <v>0.09</v>
      </c>
      <c r="N93" s="65">
        <v>0.0</v>
      </c>
      <c r="O93" s="65">
        <v>0.0</v>
      </c>
      <c r="P93" s="65">
        <v>0.0</v>
      </c>
      <c r="Q93" s="65">
        <v>0.0</v>
      </c>
    </row>
    <row r="94" ht="15.75" customHeight="1">
      <c r="A94" s="36" t="s">
        <v>155</v>
      </c>
      <c r="B94" s="65">
        <v>0.0</v>
      </c>
      <c r="C94" s="65">
        <v>0.03</v>
      </c>
      <c r="D94" s="65">
        <v>0.6</v>
      </c>
      <c r="E94" s="65">
        <v>0.0</v>
      </c>
      <c r="F94" s="65">
        <v>0.0</v>
      </c>
      <c r="G94" s="65">
        <v>0.62</v>
      </c>
      <c r="H94" s="65">
        <v>0.1</v>
      </c>
      <c r="I94" s="65">
        <v>0.56</v>
      </c>
      <c r="J94" s="65">
        <v>0.03</v>
      </c>
      <c r="K94" s="65">
        <v>0.21</v>
      </c>
      <c r="L94" s="65">
        <v>0.0</v>
      </c>
      <c r="M94" s="65">
        <v>0.46</v>
      </c>
      <c r="N94" s="65">
        <v>0.08</v>
      </c>
      <c r="O94" s="65">
        <v>0.0</v>
      </c>
      <c r="P94" s="65">
        <v>0.0</v>
      </c>
      <c r="Q94" s="65">
        <v>0.0</v>
      </c>
    </row>
    <row r="95" ht="15.75" customHeight="1">
      <c r="A95" s="36" t="s">
        <v>156</v>
      </c>
      <c r="B95" s="65">
        <v>0.0</v>
      </c>
      <c r="C95" s="65">
        <v>0.58</v>
      </c>
      <c r="D95" s="65">
        <v>8.65</v>
      </c>
      <c r="E95" s="65">
        <v>-7.03</v>
      </c>
      <c r="F95" s="65">
        <v>0.0</v>
      </c>
      <c r="G95" s="65">
        <v>2.56</v>
      </c>
      <c r="H95" s="65">
        <v>1.12</v>
      </c>
      <c r="I95" s="65">
        <v>29.89</v>
      </c>
      <c r="J95" s="65">
        <v>21.09</v>
      </c>
      <c r="K95" s="65">
        <v>12.0</v>
      </c>
      <c r="L95" s="65">
        <v>30.34</v>
      </c>
      <c r="M95" s="65">
        <v>40.11</v>
      </c>
      <c r="N95" s="65">
        <v>98.18</v>
      </c>
      <c r="O95" s="65">
        <v>11.14</v>
      </c>
      <c r="P95" s="65">
        <v>39.82</v>
      </c>
      <c r="Q95" s="65">
        <v>0.0</v>
      </c>
    </row>
    <row r="96" ht="15.75" customHeight="1">
      <c r="A96" s="36" t="s">
        <v>617</v>
      </c>
      <c r="B96" s="65">
        <v>0.0</v>
      </c>
      <c r="C96" s="65">
        <v>0.06</v>
      </c>
      <c r="D96" s="65">
        <v>0.25</v>
      </c>
      <c r="E96" s="65">
        <v>-8.51</v>
      </c>
      <c r="F96" s="65">
        <v>42.26</v>
      </c>
      <c r="G96" s="65">
        <v>10.54</v>
      </c>
      <c r="H96" s="65">
        <v>-38.55</v>
      </c>
      <c r="I96" s="65">
        <v>-10.5</v>
      </c>
      <c r="J96" s="65">
        <v>47.88</v>
      </c>
      <c r="K96" s="65">
        <v>-6.68</v>
      </c>
      <c r="L96" s="65">
        <v>0.45</v>
      </c>
      <c r="M96" s="65">
        <v>0.13</v>
      </c>
      <c r="N96" s="65">
        <v>-41.06</v>
      </c>
      <c r="O96" s="65">
        <v>-17.05</v>
      </c>
      <c r="P96" s="65">
        <v>-176.4</v>
      </c>
      <c r="Q96" s="65">
        <v>0.0</v>
      </c>
    </row>
    <row r="97" ht="15.75" customHeight="1">
      <c r="A97" s="36" t="s">
        <v>561</v>
      </c>
      <c r="B97" s="65">
        <v>0.0</v>
      </c>
      <c r="C97" s="65">
        <v>26.58</v>
      </c>
      <c r="D97" s="65">
        <v>8.34</v>
      </c>
      <c r="E97" s="65">
        <v>-42.51</v>
      </c>
      <c r="F97" s="65">
        <v>47.31</v>
      </c>
      <c r="G97" s="65">
        <v>643.38</v>
      </c>
      <c r="H97" s="65">
        <v>456.34</v>
      </c>
      <c r="I97" s="65">
        <v>96.04</v>
      </c>
      <c r="J97" s="65">
        <v>202.88</v>
      </c>
      <c r="K97" s="65">
        <v>16.6</v>
      </c>
      <c r="L97" s="65">
        <v>394.77</v>
      </c>
      <c r="M97" s="65">
        <v>596.1</v>
      </c>
      <c r="N97" s="65">
        <v>1080.65</v>
      </c>
      <c r="O97" s="65">
        <v>821.5</v>
      </c>
      <c r="P97" s="65">
        <v>-1024.47</v>
      </c>
      <c r="Q97" s="65">
        <v>810.0</v>
      </c>
    </row>
    <row r="98" ht="15.75" customHeight="1">
      <c r="A98" s="36" t="s">
        <v>666</v>
      </c>
      <c r="B98" s="65">
        <v>0.0</v>
      </c>
      <c r="C98" s="65">
        <v>0.0</v>
      </c>
      <c r="D98" s="65">
        <v>0.0</v>
      </c>
      <c r="E98" s="65">
        <v>0.0</v>
      </c>
      <c r="F98" s="65">
        <v>0.0</v>
      </c>
      <c r="G98" s="65">
        <v>0.0</v>
      </c>
      <c r="H98" s="65">
        <v>0.0</v>
      </c>
      <c r="I98" s="65">
        <v>0.0</v>
      </c>
      <c r="J98" s="65">
        <v>0.0</v>
      </c>
      <c r="K98" s="65">
        <v>5.15</v>
      </c>
      <c r="L98" s="65">
        <v>14.94</v>
      </c>
      <c r="M98" s="65">
        <v>3.87</v>
      </c>
      <c r="N98" s="65">
        <v>10.72</v>
      </c>
      <c r="O98" s="65">
        <v>11.37</v>
      </c>
      <c r="P98" s="65">
        <v>1.04</v>
      </c>
      <c r="Q98" s="65">
        <v>0.0</v>
      </c>
    </row>
    <row r="99" ht="15.75" customHeight="1">
      <c r="A99" s="36" t="s">
        <v>159</v>
      </c>
      <c r="B99" s="65">
        <v>0.0</v>
      </c>
      <c r="C99" s="65">
        <v>13.64</v>
      </c>
      <c r="D99" s="65">
        <v>0.14</v>
      </c>
      <c r="E99" s="65">
        <v>1.17</v>
      </c>
      <c r="F99" s="65">
        <v>13.24</v>
      </c>
      <c r="G99" s="65">
        <v>61.16</v>
      </c>
      <c r="H99" s="65">
        <v>42.56</v>
      </c>
      <c r="I99" s="65">
        <v>33.58</v>
      </c>
      <c r="J99" s="65">
        <v>23.1</v>
      </c>
      <c r="K99" s="65">
        <v>8.43</v>
      </c>
      <c r="L99" s="65">
        <v>15.51</v>
      </c>
      <c r="M99" s="65">
        <v>36.76</v>
      </c>
      <c r="N99" s="65">
        <v>33.84</v>
      </c>
      <c r="O99" s="65">
        <v>-6.55</v>
      </c>
      <c r="P99" s="65">
        <v>71.2</v>
      </c>
      <c r="Q99" s="65">
        <v>0.0</v>
      </c>
    </row>
    <row r="100" ht="15.75" customHeight="1">
      <c r="A100" s="36" t="s">
        <v>54</v>
      </c>
      <c r="B100" s="65">
        <v>0.0</v>
      </c>
      <c r="C100" s="65">
        <v>0.0</v>
      </c>
      <c r="D100" s="65">
        <v>0.0</v>
      </c>
      <c r="E100" s="65">
        <v>0.0</v>
      </c>
      <c r="F100" s="65">
        <v>0.2</v>
      </c>
      <c r="G100" s="65">
        <v>5.44</v>
      </c>
      <c r="H100" s="65">
        <v>0.0</v>
      </c>
      <c r="I100" s="65">
        <v>9.86</v>
      </c>
      <c r="J100" s="65">
        <v>1.2</v>
      </c>
      <c r="K100" s="65">
        <v>10.33</v>
      </c>
      <c r="L100" s="65">
        <v>8.25</v>
      </c>
      <c r="M100" s="65">
        <v>3.4</v>
      </c>
      <c r="N100" s="65">
        <v>0.05</v>
      </c>
      <c r="O100" s="65">
        <v>2.4</v>
      </c>
      <c r="P100" s="65">
        <v>43.07</v>
      </c>
      <c r="Q100" s="65">
        <v>0.0</v>
      </c>
    </row>
    <row r="101" ht="15.75" customHeight="1">
      <c r="A101" s="36" t="s">
        <v>24</v>
      </c>
      <c r="B101" s="65">
        <v>0.0</v>
      </c>
      <c r="C101" s="65">
        <v>8.12</v>
      </c>
      <c r="D101" s="65">
        <v>56.72</v>
      </c>
      <c r="E101" s="65">
        <v>7.51</v>
      </c>
      <c r="F101" s="65">
        <v>-32.82</v>
      </c>
      <c r="G101" s="65">
        <v>34.43</v>
      </c>
      <c r="H101" s="65">
        <v>53.78</v>
      </c>
      <c r="I101" s="65">
        <v>163.54</v>
      </c>
      <c r="J101" s="65">
        <v>95.13</v>
      </c>
      <c r="K101" s="65">
        <v>199.04</v>
      </c>
      <c r="L101" s="65">
        <v>616.38</v>
      </c>
      <c r="M101" s="65">
        <v>521.34</v>
      </c>
      <c r="N101" s="65">
        <v>488.91</v>
      </c>
      <c r="O101" s="65">
        <v>1829.96</v>
      </c>
      <c r="P101" s="65">
        <v>1722.14</v>
      </c>
      <c r="Q101" s="65">
        <v>1660.0</v>
      </c>
    </row>
    <row r="102" ht="15.75" customHeight="1">
      <c r="A102" s="36" t="s">
        <v>160</v>
      </c>
      <c r="B102" s="65">
        <v>0.0</v>
      </c>
      <c r="C102" s="65">
        <v>0.0</v>
      </c>
      <c r="D102" s="65">
        <v>0.0</v>
      </c>
      <c r="E102" s="65">
        <v>0.0</v>
      </c>
      <c r="F102" s="65">
        <v>0.0</v>
      </c>
      <c r="G102" s="65">
        <v>0.0</v>
      </c>
      <c r="H102" s="65">
        <v>0.0</v>
      </c>
      <c r="I102" s="65">
        <v>0.0</v>
      </c>
      <c r="J102" s="65">
        <v>0.0</v>
      </c>
      <c r="K102" s="65">
        <v>0.0</v>
      </c>
      <c r="L102" s="65">
        <v>1.55</v>
      </c>
      <c r="M102" s="65">
        <v>0.72</v>
      </c>
      <c r="N102" s="65">
        <v>0.0</v>
      </c>
      <c r="O102" s="65">
        <v>33.41</v>
      </c>
      <c r="P102" s="65">
        <v>31.95</v>
      </c>
      <c r="Q102" s="65">
        <v>0.0</v>
      </c>
    </row>
    <row r="103" ht="15.75" customHeight="1">
      <c r="A103" s="36" t="s">
        <v>161</v>
      </c>
      <c r="B103" s="65">
        <v>0.0</v>
      </c>
      <c r="C103" s="65">
        <v>0.0</v>
      </c>
      <c r="D103" s="65">
        <v>0.0</v>
      </c>
      <c r="E103" s="65">
        <v>2.6</v>
      </c>
      <c r="F103" s="65">
        <v>6.72</v>
      </c>
      <c r="G103" s="65">
        <v>-1.28</v>
      </c>
      <c r="H103" s="65">
        <v>7.99</v>
      </c>
      <c r="I103" s="65">
        <v>3.05</v>
      </c>
      <c r="J103" s="65">
        <v>47.58</v>
      </c>
      <c r="K103" s="65">
        <v>44.42</v>
      </c>
      <c r="L103" s="65">
        <v>108.01</v>
      </c>
      <c r="M103" s="65">
        <v>23.39</v>
      </c>
      <c r="N103" s="65">
        <v>-34.01</v>
      </c>
      <c r="O103" s="65">
        <v>12.95</v>
      </c>
      <c r="P103" s="65">
        <v>14.34</v>
      </c>
      <c r="Q103" s="65">
        <v>0.0</v>
      </c>
    </row>
    <row r="104" ht="15.75" customHeight="1">
      <c r="A104" s="36" t="s">
        <v>162</v>
      </c>
      <c r="B104" s="65">
        <v>0.0</v>
      </c>
      <c r="C104" s="65">
        <v>0.0</v>
      </c>
      <c r="D104" s="65">
        <v>0.0</v>
      </c>
      <c r="E104" s="65">
        <v>2.0</v>
      </c>
      <c r="F104" s="65">
        <v>34.16</v>
      </c>
      <c r="G104" s="65">
        <v>8.0</v>
      </c>
      <c r="H104" s="65">
        <v>26.7</v>
      </c>
      <c r="I104" s="65">
        <v>13.18</v>
      </c>
      <c r="J104" s="65">
        <v>-27.43</v>
      </c>
      <c r="K104" s="65">
        <v>0.0</v>
      </c>
      <c r="L104" s="65">
        <v>-12.1</v>
      </c>
      <c r="M104" s="65">
        <v>0.0</v>
      </c>
      <c r="N104" s="65">
        <v>-56.82</v>
      </c>
      <c r="O104" s="65">
        <v>2.6</v>
      </c>
      <c r="P104" s="65">
        <v>7.98</v>
      </c>
      <c r="Q104" s="65">
        <v>0.0</v>
      </c>
    </row>
    <row r="105" ht="15.75" customHeight="1">
      <c r="A105" s="36" t="s">
        <v>163</v>
      </c>
      <c r="B105" s="65">
        <v>0.0</v>
      </c>
      <c r="C105" s="65">
        <v>0.09</v>
      </c>
      <c r="D105" s="65">
        <v>0.36</v>
      </c>
      <c r="E105" s="65">
        <v>4.78</v>
      </c>
      <c r="F105" s="65">
        <v>-4.98</v>
      </c>
      <c r="G105" s="65">
        <v>-0.65</v>
      </c>
      <c r="H105" s="65">
        <v>6.53</v>
      </c>
      <c r="I105" s="65">
        <v>5.77</v>
      </c>
      <c r="J105" s="65">
        <v>19.69</v>
      </c>
      <c r="K105" s="65">
        <v>30.87</v>
      </c>
      <c r="L105" s="65">
        <v>15.27</v>
      </c>
      <c r="M105" s="65">
        <v>-7.33</v>
      </c>
      <c r="N105" s="65">
        <v>2.16</v>
      </c>
      <c r="O105" s="65">
        <v>108.79</v>
      </c>
      <c r="P105" s="65">
        <v>38.07</v>
      </c>
      <c r="Q105" s="65">
        <v>0.0</v>
      </c>
    </row>
    <row r="106" ht="15.75" customHeight="1">
      <c r="A106" s="36" t="s">
        <v>164</v>
      </c>
      <c r="B106" s="65">
        <v>0.0</v>
      </c>
      <c r="C106" s="65">
        <v>0.44</v>
      </c>
      <c r="D106" s="65">
        <v>2.04</v>
      </c>
      <c r="E106" s="65">
        <v>16.59</v>
      </c>
      <c r="F106" s="65">
        <v>15.58</v>
      </c>
      <c r="G106" s="65">
        <v>34.44</v>
      </c>
      <c r="H106" s="65">
        <v>14.12</v>
      </c>
      <c r="I106" s="65">
        <v>22.01</v>
      </c>
      <c r="J106" s="65">
        <v>419.46</v>
      </c>
      <c r="K106" s="65">
        <v>57.83</v>
      </c>
      <c r="L106" s="65">
        <v>61.07</v>
      </c>
      <c r="M106" s="65">
        <v>49.43</v>
      </c>
      <c r="N106" s="65">
        <v>154.77</v>
      </c>
      <c r="O106" s="65">
        <v>72.33</v>
      </c>
      <c r="P106" s="65">
        <v>33.27</v>
      </c>
      <c r="Q106" s="65">
        <v>0.0</v>
      </c>
    </row>
    <row r="107" ht="15.75" customHeight="1">
      <c r="A107" s="36" t="s">
        <v>165</v>
      </c>
      <c r="B107" s="65">
        <v>0.0</v>
      </c>
      <c r="C107" s="65">
        <v>27.1</v>
      </c>
      <c r="D107" s="65">
        <v>3.55</v>
      </c>
      <c r="E107" s="65">
        <v>-3.69</v>
      </c>
      <c r="F107" s="65">
        <v>17.16</v>
      </c>
      <c r="G107" s="65">
        <v>5.63</v>
      </c>
      <c r="H107" s="65">
        <v>0.82</v>
      </c>
      <c r="I107" s="65">
        <v>26.73</v>
      </c>
      <c r="J107" s="65">
        <v>41.54</v>
      </c>
      <c r="K107" s="65">
        <v>100.42</v>
      </c>
      <c r="L107" s="65">
        <v>49.73</v>
      </c>
      <c r="M107" s="65">
        <v>140.57</v>
      </c>
      <c r="N107" s="65">
        <v>-6.28</v>
      </c>
      <c r="O107" s="65">
        <v>211.84</v>
      </c>
      <c r="P107" s="65">
        <v>171.33</v>
      </c>
      <c r="Q107" s="65">
        <v>0.0</v>
      </c>
    </row>
    <row r="108" ht="15.75" customHeight="1">
      <c r="A108" s="36" t="s">
        <v>166</v>
      </c>
      <c r="B108" s="65">
        <v>0.0</v>
      </c>
      <c r="C108" s="65">
        <v>0.0</v>
      </c>
      <c r="D108" s="65">
        <v>0.16</v>
      </c>
      <c r="E108" s="65">
        <v>0.0</v>
      </c>
      <c r="F108" s="65">
        <v>6.25</v>
      </c>
      <c r="G108" s="65">
        <v>-0.16</v>
      </c>
      <c r="H108" s="65">
        <v>0.0</v>
      </c>
      <c r="I108" s="65">
        <v>0.0</v>
      </c>
      <c r="J108" s="65">
        <v>-2.89</v>
      </c>
      <c r="K108" s="65">
        <v>3.41</v>
      </c>
      <c r="L108" s="65">
        <v>0.46</v>
      </c>
      <c r="M108" s="65">
        <v>3.39</v>
      </c>
      <c r="N108" s="65">
        <v>3.55</v>
      </c>
      <c r="O108" s="65">
        <v>0.0</v>
      </c>
      <c r="P108" s="65">
        <v>-14.74</v>
      </c>
      <c r="Q108" s="65">
        <v>0.0</v>
      </c>
    </row>
    <row r="109" ht="15.75" customHeight="1">
      <c r="A109" s="36" t="s">
        <v>25</v>
      </c>
      <c r="B109" s="65">
        <v>0.0</v>
      </c>
      <c r="C109" s="65">
        <v>40.16</v>
      </c>
      <c r="D109" s="65">
        <v>52.34</v>
      </c>
      <c r="E109" s="65">
        <v>82.39</v>
      </c>
      <c r="F109" s="65">
        <v>196.27</v>
      </c>
      <c r="G109" s="65">
        <v>238.61</v>
      </c>
      <c r="H109" s="65">
        <v>276.54</v>
      </c>
      <c r="I109" s="65">
        <v>193.86</v>
      </c>
      <c r="J109" s="65">
        <v>451.04</v>
      </c>
      <c r="K109" s="65">
        <v>904.03</v>
      </c>
      <c r="L109" s="65">
        <v>388.79</v>
      </c>
      <c r="M109" s="65">
        <v>502.61</v>
      </c>
      <c r="N109" s="65">
        <v>-23.19</v>
      </c>
      <c r="O109" s="65">
        <v>79.12</v>
      </c>
      <c r="P109" s="65">
        <v>-27.89</v>
      </c>
      <c r="Q109" s="65">
        <v>0.0</v>
      </c>
    </row>
    <row r="110" ht="15.75" customHeight="1">
      <c r="A110" s="36" t="s">
        <v>169</v>
      </c>
      <c r="B110" s="65">
        <v>0.0</v>
      </c>
      <c r="C110" s="65">
        <v>0.0</v>
      </c>
      <c r="D110" s="65">
        <v>0.0</v>
      </c>
      <c r="E110" s="65">
        <v>0.0</v>
      </c>
      <c r="F110" s="65">
        <v>0.0</v>
      </c>
      <c r="G110" s="65">
        <v>0.0</v>
      </c>
      <c r="H110" s="65">
        <v>0.0</v>
      </c>
      <c r="I110" s="65">
        <v>0.0</v>
      </c>
      <c r="J110" s="65">
        <v>0.0</v>
      </c>
      <c r="K110" s="65">
        <v>0.0</v>
      </c>
      <c r="L110" s="65">
        <v>0.0</v>
      </c>
      <c r="M110" s="65">
        <v>0.0</v>
      </c>
      <c r="N110" s="65">
        <v>0.0</v>
      </c>
      <c r="O110" s="65">
        <v>0.0</v>
      </c>
      <c r="P110" s="65">
        <v>16.65</v>
      </c>
      <c r="Q110" s="65">
        <v>0.0</v>
      </c>
    </row>
    <row r="111" ht="15.75" customHeight="1">
      <c r="A111" s="36" t="s">
        <v>26</v>
      </c>
      <c r="B111" s="65">
        <v>0.0</v>
      </c>
      <c r="C111" s="65">
        <v>1.8</v>
      </c>
      <c r="D111" s="65">
        <v>0.85</v>
      </c>
      <c r="E111" s="65">
        <v>1.78</v>
      </c>
      <c r="F111" s="65">
        <v>2.64</v>
      </c>
      <c r="G111" s="65">
        <v>6.88</v>
      </c>
      <c r="H111" s="65">
        <v>16.42</v>
      </c>
      <c r="I111" s="65">
        <v>1.75</v>
      </c>
      <c r="J111" s="65">
        <v>9.11</v>
      </c>
      <c r="K111" s="65">
        <v>1.05</v>
      </c>
      <c r="L111" s="65">
        <v>7.74</v>
      </c>
      <c r="M111" s="65">
        <v>11.44</v>
      </c>
      <c r="N111" s="65">
        <v>26.03</v>
      </c>
      <c r="O111" s="65">
        <v>10.16</v>
      </c>
      <c r="P111" s="65">
        <v>59.86</v>
      </c>
      <c r="Q111" s="65">
        <v>0.0</v>
      </c>
    </row>
    <row r="112" ht="15.75" customHeight="1">
      <c r="A112" s="36" t="s">
        <v>170</v>
      </c>
      <c r="B112" s="65">
        <v>0.0</v>
      </c>
      <c r="C112" s="65">
        <v>0.66</v>
      </c>
      <c r="D112" s="65">
        <v>2.88</v>
      </c>
      <c r="E112" s="65">
        <v>0.0</v>
      </c>
      <c r="F112" s="65">
        <v>10.03</v>
      </c>
      <c r="G112" s="65">
        <v>5.85</v>
      </c>
      <c r="H112" s="65">
        <v>15.85</v>
      </c>
      <c r="I112" s="65">
        <v>0.28</v>
      </c>
      <c r="J112" s="65">
        <v>20.26</v>
      </c>
      <c r="K112" s="65">
        <v>230.52</v>
      </c>
      <c r="L112" s="65">
        <v>131.89</v>
      </c>
      <c r="M112" s="65">
        <v>102.51</v>
      </c>
      <c r="N112" s="65">
        <v>68.43</v>
      </c>
      <c r="O112" s="65">
        <v>44.25</v>
      </c>
      <c r="P112" s="65">
        <v>117.47</v>
      </c>
      <c r="Q112" s="65">
        <v>0.0</v>
      </c>
    </row>
    <row r="113" ht="15.75" customHeight="1">
      <c r="A113" s="36" t="s">
        <v>171</v>
      </c>
      <c r="B113" s="65">
        <v>0.0</v>
      </c>
      <c r="C113" s="65">
        <v>4.09</v>
      </c>
      <c r="D113" s="65">
        <v>11.54</v>
      </c>
      <c r="E113" s="65">
        <v>12.64</v>
      </c>
      <c r="F113" s="65">
        <v>92.31</v>
      </c>
      <c r="G113" s="65">
        <v>232.53</v>
      </c>
      <c r="H113" s="65">
        <v>376.7</v>
      </c>
      <c r="I113" s="65">
        <v>875.61</v>
      </c>
      <c r="J113" s="65">
        <v>217.82</v>
      </c>
      <c r="K113" s="65">
        <v>748.96</v>
      </c>
      <c r="L113" s="65">
        <v>475.33</v>
      </c>
      <c r="M113" s="65">
        <v>343.13</v>
      </c>
      <c r="N113" s="65">
        <v>331.72</v>
      </c>
      <c r="O113" s="65">
        <v>287.69</v>
      </c>
      <c r="P113" s="65">
        <v>428.18</v>
      </c>
      <c r="Q113" s="65">
        <v>0.0</v>
      </c>
    </row>
    <row r="114" ht="15.75" customHeight="1">
      <c r="A114" s="36" t="s">
        <v>79</v>
      </c>
      <c r="B114" s="65">
        <v>0.0</v>
      </c>
      <c r="C114" s="65">
        <v>0.0</v>
      </c>
      <c r="D114" s="65">
        <v>0.18</v>
      </c>
      <c r="E114" s="65">
        <v>0.85</v>
      </c>
      <c r="F114" s="65">
        <v>0.91</v>
      </c>
      <c r="G114" s="65">
        <v>7.59</v>
      </c>
      <c r="H114" s="65">
        <v>11.62</v>
      </c>
      <c r="I114" s="65">
        <v>5.51</v>
      </c>
      <c r="J114" s="65">
        <v>5.04</v>
      </c>
      <c r="K114" s="65">
        <v>25.12</v>
      </c>
      <c r="L114" s="65">
        <v>7.05</v>
      </c>
      <c r="M114" s="65">
        <v>8.02</v>
      </c>
      <c r="N114" s="65">
        <v>17.85</v>
      </c>
      <c r="O114" s="65">
        <v>21.68</v>
      </c>
      <c r="P114" s="65">
        <v>20.09</v>
      </c>
      <c r="Q114" s="65">
        <v>0.0</v>
      </c>
    </row>
    <row r="115" ht="15.75" customHeight="1">
      <c r="A115" s="36" t="s">
        <v>173</v>
      </c>
      <c r="B115" s="65">
        <v>0.0</v>
      </c>
      <c r="C115" s="65">
        <v>1.68</v>
      </c>
      <c r="D115" s="65">
        <v>1.35</v>
      </c>
      <c r="E115" s="65">
        <v>0.32</v>
      </c>
      <c r="F115" s="65">
        <v>0.99</v>
      </c>
      <c r="G115" s="65">
        <v>0.01</v>
      </c>
      <c r="H115" s="65">
        <v>1.18</v>
      </c>
      <c r="I115" s="65">
        <v>0.86</v>
      </c>
      <c r="J115" s="65">
        <v>8.58</v>
      </c>
      <c r="K115" s="65">
        <v>7.65</v>
      </c>
      <c r="L115" s="65">
        <v>36.97</v>
      </c>
      <c r="M115" s="65">
        <v>45.04</v>
      </c>
      <c r="N115" s="65">
        <v>78.88</v>
      </c>
      <c r="O115" s="65">
        <v>-48.82</v>
      </c>
      <c r="P115" s="65">
        <v>7.55</v>
      </c>
      <c r="Q115" s="65">
        <v>0.0</v>
      </c>
    </row>
    <row r="116" ht="15.75" customHeight="1">
      <c r="A116" s="36" t="s">
        <v>27</v>
      </c>
      <c r="B116" s="65">
        <v>0.0</v>
      </c>
      <c r="C116" s="65">
        <v>-4.9</v>
      </c>
      <c r="D116" s="65">
        <v>3.47</v>
      </c>
      <c r="E116" s="65">
        <v>3.49</v>
      </c>
      <c r="F116" s="65">
        <v>-1.6</v>
      </c>
      <c r="G116" s="65">
        <v>6.46</v>
      </c>
      <c r="H116" s="65">
        <v>9.02</v>
      </c>
      <c r="I116" s="65">
        <v>63.75</v>
      </c>
      <c r="J116" s="65">
        <v>27.89</v>
      </c>
      <c r="K116" s="65">
        <v>94.06</v>
      </c>
      <c r="L116" s="65">
        <v>190.4</v>
      </c>
      <c r="M116" s="65">
        <v>250.02</v>
      </c>
      <c r="N116" s="65">
        <v>348.09</v>
      </c>
      <c r="O116" s="65">
        <v>905.85</v>
      </c>
      <c r="P116" s="65">
        <v>596.61</v>
      </c>
      <c r="Q116" s="65">
        <v>0.0</v>
      </c>
    </row>
    <row r="117" ht="15.75" customHeight="1">
      <c r="A117" s="36" t="s">
        <v>174</v>
      </c>
      <c r="B117" s="65">
        <v>0.0</v>
      </c>
      <c r="C117" s="65">
        <v>0.0</v>
      </c>
      <c r="D117" s="65">
        <v>0.0</v>
      </c>
      <c r="E117" s="65">
        <v>0.0</v>
      </c>
      <c r="F117" s="65">
        <v>0.0</v>
      </c>
      <c r="G117" s="65">
        <v>0.0</v>
      </c>
      <c r="H117" s="65">
        <v>0.0</v>
      </c>
      <c r="I117" s="65">
        <v>0.0</v>
      </c>
      <c r="J117" s="65">
        <v>0.0</v>
      </c>
      <c r="K117" s="65">
        <v>0.0</v>
      </c>
      <c r="L117" s="65">
        <v>2.17</v>
      </c>
      <c r="M117" s="65">
        <v>1.01</v>
      </c>
      <c r="N117" s="65">
        <v>0.55</v>
      </c>
      <c r="O117" s="65">
        <v>1.01</v>
      </c>
      <c r="P117" s="65">
        <v>0.01</v>
      </c>
      <c r="Q117" s="65">
        <v>0.0</v>
      </c>
    </row>
    <row r="118" ht="15.75" customHeight="1">
      <c r="A118" s="36" t="s">
        <v>61</v>
      </c>
      <c r="B118" s="65">
        <v>0.0</v>
      </c>
      <c r="C118" s="65">
        <v>1.53</v>
      </c>
      <c r="D118" s="65">
        <v>5.76</v>
      </c>
      <c r="E118" s="65">
        <v>7.94</v>
      </c>
      <c r="F118" s="65">
        <v>100.83</v>
      </c>
      <c r="G118" s="65">
        <v>-0.01</v>
      </c>
      <c r="H118" s="65">
        <v>39.87</v>
      </c>
      <c r="I118" s="65">
        <v>196.25</v>
      </c>
      <c r="J118" s="65">
        <v>51.63</v>
      </c>
      <c r="K118" s="65">
        <v>-195.94</v>
      </c>
      <c r="L118" s="65">
        <v>116.54</v>
      </c>
      <c r="M118" s="65">
        <v>-44.61</v>
      </c>
      <c r="N118" s="65">
        <v>23.69</v>
      </c>
      <c r="O118" s="65">
        <v>-23.56</v>
      </c>
      <c r="P118" s="65">
        <v>50.84</v>
      </c>
      <c r="Q118" s="65">
        <v>0.0</v>
      </c>
    </row>
    <row r="119" ht="15.75" customHeight="1">
      <c r="A119" s="36" t="s">
        <v>28</v>
      </c>
      <c r="B119" s="65">
        <v>0.0</v>
      </c>
      <c r="C119" s="65">
        <v>45.52</v>
      </c>
      <c r="D119" s="65">
        <v>53.3</v>
      </c>
      <c r="E119" s="65">
        <v>67.79</v>
      </c>
      <c r="F119" s="65">
        <v>390.35</v>
      </c>
      <c r="G119" s="65">
        <v>162.56</v>
      </c>
      <c r="H119" s="65">
        <v>171.86</v>
      </c>
      <c r="I119" s="65">
        <v>184.89</v>
      </c>
      <c r="J119" s="65">
        <v>197.42</v>
      </c>
      <c r="K119" s="65">
        <v>333.05</v>
      </c>
      <c r="L119" s="65">
        <v>209.13</v>
      </c>
      <c r="M119" s="65">
        <v>199.77</v>
      </c>
      <c r="N119" s="65">
        <v>50.58</v>
      </c>
      <c r="O119" s="65">
        <v>108.5</v>
      </c>
      <c r="P119" s="65">
        <v>137.95</v>
      </c>
      <c r="Q119" s="65">
        <v>0.0</v>
      </c>
    </row>
    <row r="120" ht="15.75" customHeight="1">
      <c r="A120" s="36" t="s">
        <v>176</v>
      </c>
      <c r="B120" s="65">
        <v>0.0</v>
      </c>
      <c r="C120" s="65">
        <v>0.0</v>
      </c>
      <c r="D120" s="65">
        <v>0.0</v>
      </c>
      <c r="E120" s="65">
        <v>0.14</v>
      </c>
      <c r="F120" s="65">
        <v>3.6</v>
      </c>
      <c r="G120" s="65">
        <v>0.09</v>
      </c>
      <c r="H120" s="65">
        <v>0.0</v>
      </c>
      <c r="I120" s="65">
        <v>0.0</v>
      </c>
      <c r="J120" s="65">
        <v>0.0</v>
      </c>
      <c r="K120" s="65">
        <v>0.06</v>
      </c>
      <c r="L120" s="65">
        <v>0.0</v>
      </c>
      <c r="M120" s="65">
        <v>0.0</v>
      </c>
      <c r="N120" s="65">
        <v>-0.01</v>
      </c>
      <c r="O120" s="65">
        <v>0.0</v>
      </c>
      <c r="P120" s="65">
        <v>0.0</v>
      </c>
      <c r="Q120" s="65">
        <v>0.0</v>
      </c>
    </row>
    <row r="121" ht="15.75" customHeight="1">
      <c r="A121" s="36" t="s">
        <v>667</v>
      </c>
      <c r="B121" s="65">
        <v>0.0</v>
      </c>
      <c r="C121" s="65">
        <v>0.0</v>
      </c>
      <c r="D121" s="65">
        <v>0.0</v>
      </c>
      <c r="E121" s="65">
        <v>0.0</v>
      </c>
      <c r="F121" s="65">
        <v>0.0</v>
      </c>
      <c r="G121" s="65">
        <v>0.01</v>
      </c>
      <c r="H121" s="65">
        <v>0.0</v>
      </c>
      <c r="I121" s="65">
        <v>0.0</v>
      </c>
      <c r="J121" s="65">
        <v>0.0</v>
      </c>
      <c r="K121" s="65">
        <v>0.0</v>
      </c>
      <c r="L121" s="65">
        <v>0.0</v>
      </c>
      <c r="M121" s="65">
        <v>0.0</v>
      </c>
      <c r="N121" s="65">
        <v>0.0</v>
      </c>
      <c r="O121" s="65">
        <v>0.0</v>
      </c>
      <c r="P121" s="65">
        <v>-0.01</v>
      </c>
      <c r="Q121" s="65">
        <v>0.0</v>
      </c>
    </row>
    <row r="122" ht="15.75" customHeight="1">
      <c r="A122" s="36" t="s">
        <v>177</v>
      </c>
      <c r="B122" s="65">
        <v>0.0</v>
      </c>
      <c r="C122" s="65">
        <v>0.0</v>
      </c>
      <c r="D122" s="65">
        <v>5.22</v>
      </c>
      <c r="E122" s="65">
        <v>26.68</v>
      </c>
      <c r="F122" s="65">
        <v>2.59</v>
      </c>
      <c r="G122" s="65">
        <v>-22.95</v>
      </c>
      <c r="H122" s="65">
        <v>-6.24</v>
      </c>
      <c r="I122" s="65">
        <v>11.03</v>
      </c>
      <c r="J122" s="65">
        <v>9.51</v>
      </c>
      <c r="K122" s="65">
        <v>3.37</v>
      </c>
      <c r="L122" s="65">
        <v>-0.74</v>
      </c>
      <c r="M122" s="65">
        <v>15.16</v>
      </c>
      <c r="N122" s="65">
        <v>10.95</v>
      </c>
      <c r="O122" s="65">
        <v>4.62</v>
      </c>
      <c r="P122" s="65">
        <v>12.73</v>
      </c>
      <c r="Q122" s="65">
        <v>0.0</v>
      </c>
    </row>
    <row r="123" ht="15.75" customHeight="1">
      <c r="A123" s="36" t="s">
        <v>29</v>
      </c>
      <c r="B123" s="65">
        <v>0.0</v>
      </c>
      <c r="C123" s="65">
        <v>1.42</v>
      </c>
      <c r="D123" s="65">
        <v>4.34</v>
      </c>
      <c r="E123" s="65">
        <v>-62.07</v>
      </c>
      <c r="F123" s="65">
        <v>910.63</v>
      </c>
      <c r="G123" s="65">
        <v>265.37</v>
      </c>
      <c r="H123" s="65">
        <v>76.75</v>
      </c>
      <c r="I123" s="65">
        <v>331.35</v>
      </c>
      <c r="J123" s="65">
        <v>333.28</v>
      </c>
      <c r="K123" s="65">
        <v>88.93</v>
      </c>
      <c r="L123" s="65">
        <v>163.57</v>
      </c>
      <c r="M123" s="65">
        <v>1014.26</v>
      </c>
      <c r="N123" s="65">
        <v>320.74</v>
      </c>
      <c r="O123" s="65">
        <v>632.94</v>
      </c>
      <c r="P123" s="65">
        <v>678.19</v>
      </c>
      <c r="Q123" s="65">
        <v>0.0</v>
      </c>
    </row>
    <row r="124" ht="15.75" customHeight="1">
      <c r="A124" s="36" t="s">
        <v>178</v>
      </c>
      <c r="B124" s="65">
        <v>0.0</v>
      </c>
      <c r="C124" s="65">
        <v>0.0</v>
      </c>
      <c r="D124" s="65">
        <v>0.0</v>
      </c>
      <c r="E124" s="65">
        <v>0.0</v>
      </c>
      <c r="F124" s="65">
        <v>0.5</v>
      </c>
      <c r="G124" s="65">
        <v>7.52</v>
      </c>
      <c r="H124" s="65">
        <v>0.0</v>
      </c>
      <c r="I124" s="65">
        <v>0.5</v>
      </c>
      <c r="J124" s="65">
        <v>0.57</v>
      </c>
      <c r="K124" s="65">
        <v>0.0</v>
      </c>
      <c r="L124" s="65">
        <v>0.0</v>
      </c>
      <c r="M124" s="65">
        <v>0.51</v>
      </c>
      <c r="N124" s="65">
        <v>1.5</v>
      </c>
      <c r="O124" s="65">
        <v>0.5</v>
      </c>
      <c r="P124" s="65">
        <v>0.08</v>
      </c>
      <c r="Q124" s="65">
        <v>0.0</v>
      </c>
    </row>
    <row r="125" ht="15.75" customHeight="1">
      <c r="A125" s="36" t="s">
        <v>668</v>
      </c>
      <c r="B125" s="65">
        <v>0.0</v>
      </c>
      <c r="C125" s="65">
        <v>0.0</v>
      </c>
      <c r="D125" s="65">
        <v>0.0</v>
      </c>
      <c r="E125" s="65">
        <v>0.0</v>
      </c>
      <c r="F125" s="65">
        <v>0.0</v>
      </c>
      <c r="G125" s="65">
        <v>0.0</v>
      </c>
      <c r="H125" s="65">
        <v>0.0</v>
      </c>
      <c r="I125" s="65">
        <v>0.0</v>
      </c>
      <c r="J125" s="65">
        <v>0.0</v>
      </c>
      <c r="K125" s="65">
        <v>0.02</v>
      </c>
      <c r="L125" s="65">
        <v>0.02</v>
      </c>
      <c r="M125" s="65">
        <v>0.0</v>
      </c>
      <c r="N125" s="65">
        <v>0.0</v>
      </c>
      <c r="O125" s="65">
        <v>0.2</v>
      </c>
      <c r="P125" s="65">
        <v>0.0</v>
      </c>
      <c r="Q125" s="65">
        <v>0.0</v>
      </c>
    </row>
    <row r="126" ht="15.75" customHeight="1">
      <c r="A126" s="36" t="s">
        <v>179</v>
      </c>
      <c r="B126" s="65">
        <v>0.0</v>
      </c>
      <c r="C126" s="65">
        <v>0.1</v>
      </c>
      <c r="D126" s="65">
        <v>8.36</v>
      </c>
      <c r="E126" s="65">
        <v>0.0</v>
      </c>
      <c r="F126" s="65">
        <v>8.33</v>
      </c>
      <c r="G126" s="65">
        <v>6.52</v>
      </c>
      <c r="H126" s="65">
        <v>13.69</v>
      </c>
      <c r="I126" s="65">
        <v>26.06</v>
      </c>
      <c r="J126" s="65">
        <v>1.16</v>
      </c>
      <c r="K126" s="65">
        <v>0.72</v>
      </c>
      <c r="L126" s="65">
        <v>187.68</v>
      </c>
      <c r="M126" s="65">
        <v>4.81</v>
      </c>
      <c r="N126" s="65">
        <v>23.82</v>
      </c>
      <c r="O126" s="65">
        <v>37.38</v>
      </c>
      <c r="P126" s="65">
        <v>57.74</v>
      </c>
      <c r="Q126" s="65">
        <v>0.0</v>
      </c>
    </row>
    <row r="127" ht="15.75" customHeight="1">
      <c r="A127" s="36" t="s">
        <v>73</v>
      </c>
      <c r="B127" s="65">
        <v>0.0</v>
      </c>
      <c r="C127" s="65">
        <v>0.1</v>
      </c>
      <c r="D127" s="65">
        <v>5.88</v>
      </c>
      <c r="E127" s="65">
        <v>28.62</v>
      </c>
      <c r="F127" s="65">
        <v>196.81</v>
      </c>
      <c r="G127" s="65">
        <v>29.92</v>
      </c>
      <c r="H127" s="65">
        <v>4.8</v>
      </c>
      <c r="I127" s="65">
        <v>5.33</v>
      </c>
      <c r="J127" s="65">
        <v>16.65</v>
      </c>
      <c r="K127" s="65">
        <v>25.69</v>
      </c>
      <c r="L127" s="65">
        <v>43.02</v>
      </c>
      <c r="M127" s="65">
        <v>30.37</v>
      </c>
      <c r="N127" s="65">
        <v>41.77</v>
      </c>
      <c r="O127" s="65">
        <v>-43.68</v>
      </c>
      <c r="P127" s="65">
        <v>101.61</v>
      </c>
      <c r="Q127" s="65">
        <v>0.0</v>
      </c>
    </row>
    <row r="128" ht="15.75" customHeight="1">
      <c r="A128" s="36" t="s">
        <v>180</v>
      </c>
      <c r="B128" s="65">
        <v>0.0</v>
      </c>
      <c r="C128" s="65">
        <v>0.0</v>
      </c>
      <c r="D128" s="65">
        <v>0.0</v>
      </c>
      <c r="E128" s="65">
        <v>0.0</v>
      </c>
      <c r="F128" s="65">
        <v>0.0</v>
      </c>
      <c r="G128" s="65">
        <v>3.0</v>
      </c>
      <c r="H128" s="65">
        <v>6.47</v>
      </c>
      <c r="I128" s="65">
        <v>27.83</v>
      </c>
      <c r="J128" s="65">
        <v>5.57</v>
      </c>
      <c r="K128" s="65">
        <v>1.42</v>
      </c>
      <c r="L128" s="65">
        <v>0.18</v>
      </c>
      <c r="M128" s="65">
        <v>0.0</v>
      </c>
      <c r="N128" s="65">
        <v>0.0</v>
      </c>
      <c r="O128" s="65">
        <v>0.0</v>
      </c>
      <c r="P128" s="65">
        <v>0.0</v>
      </c>
      <c r="Q128" s="65">
        <v>0.0</v>
      </c>
    </row>
    <row r="129" ht="15.75" customHeight="1">
      <c r="A129" s="36" t="s">
        <v>181</v>
      </c>
      <c r="B129" s="65">
        <v>0.0</v>
      </c>
      <c r="C129" s="65">
        <v>0.22</v>
      </c>
      <c r="D129" s="65">
        <v>0.55</v>
      </c>
      <c r="E129" s="65">
        <v>5.4</v>
      </c>
      <c r="F129" s="65">
        <v>6.71</v>
      </c>
      <c r="G129" s="65">
        <v>24.55</v>
      </c>
      <c r="H129" s="65">
        <v>58.49</v>
      </c>
      <c r="I129" s="65">
        <v>139.03</v>
      </c>
      <c r="J129" s="65">
        <v>214.25</v>
      </c>
      <c r="K129" s="65">
        <v>-49.37</v>
      </c>
      <c r="L129" s="65">
        <v>114.6</v>
      </c>
      <c r="M129" s="65">
        <v>45.07</v>
      </c>
      <c r="N129" s="65">
        <v>-177.76</v>
      </c>
      <c r="O129" s="65">
        <v>67.37</v>
      </c>
      <c r="P129" s="65">
        <v>98.26</v>
      </c>
      <c r="Q129" s="65">
        <v>0.0</v>
      </c>
    </row>
    <row r="130" ht="15.75" customHeight="1">
      <c r="A130" s="36" t="s">
        <v>182</v>
      </c>
      <c r="B130" s="65">
        <v>0.0</v>
      </c>
      <c r="C130" s="65">
        <v>0.05</v>
      </c>
      <c r="D130" s="65">
        <v>4.51</v>
      </c>
      <c r="E130" s="65">
        <v>9.3</v>
      </c>
      <c r="F130" s="65">
        <v>4.5</v>
      </c>
      <c r="G130" s="65">
        <v>33.69</v>
      </c>
      <c r="H130" s="65">
        <v>40.24</v>
      </c>
      <c r="I130" s="65">
        <v>244.09</v>
      </c>
      <c r="J130" s="65">
        <v>267.19</v>
      </c>
      <c r="K130" s="65">
        <v>74.9</v>
      </c>
      <c r="L130" s="65">
        <v>54.4</v>
      </c>
      <c r="M130" s="65">
        <v>224.95</v>
      </c>
      <c r="N130" s="65">
        <v>-27.59</v>
      </c>
      <c r="O130" s="65">
        <v>32.21</v>
      </c>
      <c r="P130" s="65">
        <v>108.84</v>
      </c>
      <c r="Q130" s="65">
        <v>0.0</v>
      </c>
    </row>
    <row r="131" ht="15.75" customHeight="1">
      <c r="A131" s="36" t="s">
        <v>68</v>
      </c>
      <c r="B131" s="65">
        <v>0.0</v>
      </c>
      <c r="C131" s="65">
        <v>0.1</v>
      </c>
      <c r="D131" s="65">
        <v>0.13</v>
      </c>
      <c r="E131" s="65">
        <v>0.0</v>
      </c>
      <c r="F131" s="65">
        <v>11.75</v>
      </c>
      <c r="G131" s="65">
        <v>10.7</v>
      </c>
      <c r="H131" s="65">
        <v>10.37</v>
      </c>
      <c r="I131" s="65">
        <v>16.74</v>
      </c>
      <c r="J131" s="65">
        <v>48.66</v>
      </c>
      <c r="K131" s="65">
        <v>7.5</v>
      </c>
      <c r="L131" s="65">
        <v>18.34</v>
      </c>
      <c r="M131" s="65">
        <v>44.17</v>
      </c>
      <c r="N131" s="65">
        <v>25.1</v>
      </c>
      <c r="O131" s="65">
        <v>-24.11</v>
      </c>
      <c r="P131" s="65">
        <v>-4.33</v>
      </c>
      <c r="Q131" s="65">
        <v>0.0</v>
      </c>
    </row>
    <row r="132" ht="15.75" customHeight="1">
      <c r="A132" s="36" t="s">
        <v>30</v>
      </c>
      <c r="B132" s="65">
        <v>0.0</v>
      </c>
      <c r="C132" s="65">
        <v>0.8</v>
      </c>
      <c r="D132" s="65">
        <v>0.0</v>
      </c>
      <c r="E132" s="65">
        <v>3.52</v>
      </c>
      <c r="F132" s="65">
        <v>9.81</v>
      </c>
      <c r="G132" s="65">
        <v>10.0</v>
      </c>
      <c r="H132" s="65">
        <v>-3.74</v>
      </c>
      <c r="I132" s="65">
        <v>11.14</v>
      </c>
      <c r="J132" s="65">
        <v>38.59</v>
      </c>
      <c r="K132" s="65">
        <v>84.46</v>
      </c>
      <c r="L132" s="65">
        <v>87.47</v>
      </c>
      <c r="M132" s="65">
        <v>35.79</v>
      </c>
      <c r="N132" s="65">
        <v>140.85</v>
      </c>
      <c r="O132" s="65">
        <v>96.13</v>
      </c>
      <c r="P132" s="65">
        <v>-26.63</v>
      </c>
      <c r="Q132" s="65">
        <v>0.0</v>
      </c>
    </row>
    <row r="133" ht="15.75" customHeight="1">
      <c r="A133" s="36" t="s">
        <v>183</v>
      </c>
      <c r="B133" s="65">
        <v>0.0</v>
      </c>
      <c r="C133" s="65">
        <v>2.68</v>
      </c>
      <c r="D133" s="65">
        <v>2.87</v>
      </c>
      <c r="E133" s="65">
        <v>9.63</v>
      </c>
      <c r="F133" s="65">
        <v>6.8</v>
      </c>
      <c r="G133" s="65">
        <v>11.98</v>
      </c>
      <c r="H133" s="65">
        <v>5.29</v>
      </c>
      <c r="I133" s="65">
        <v>10.84</v>
      </c>
      <c r="J133" s="65">
        <v>0.3</v>
      </c>
      <c r="K133" s="65">
        <v>25.41</v>
      </c>
      <c r="L133" s="65">
        <v>2.17</v>
      </c>
      <c r="M133" s="65">
        <v>42.25</v>
      </c>
      <c r="N133" s="65">
        <v>63.32</v>
      </c>
      <c r="O133" s="65">
        <v>15.88</v>
      </c>
      <c r="P133" s="65">
        <v>15.86</v>
      </c>
      <c r="Q133" s="65">
        <v>0.0</v>
      </c>
    </row>
    <row r="134" ht="15.75" customHeight="1">
      <c r="A134" s="36" t="s">
        <v>31</v>
      </c>
      <c r="B134" s="65">
        <v>0.0</v>
      </c>
      <c r="C134" s="65">
        <v>77.31</v>
      </c>
      <c r="D134" s="65">
        <v>203.33</v>
      </c>
      <c r="E134" s="65">
        <v>452.11</v>
      </c>
      <c r="F134" s="65">
        <v>477.61</v>
      </c>
      <c r="G134" s="65">
        <v>395.23</v>
      </c>
      <c r="H134" s="65">
        <v>348.22</v>
      </c>
      <c r="I134" s="65">
        <v>567.72</v>
      </c>
      <c r="J134" s="65">
        <v>715.81</v>
      </c>
      <c r="K134" s="65">
        <v>784.62</v>
      </c>
      <c r="L134" s="65">
        <v>1022.25</v>
      </c>
      <c r="M134" s="65">
        <v>633.56</v>
      </c>
      <c r="N134" s="65">
        <v>2960.86</v>
      </c>
      <c r="O134" s="65">
        <v>1293.07</v>
      </c>
      <c r="P134" s="65">
        <v>1548.42</v>
      </c>
      <c r="Q134" s="65">
        <v>725.0</v>
      </c>
    </row>
    <row r="135" ht="15.75" customHeight="1">
      <c r="A135" s="36" t="s">
        <v>184</v>
      </c>
      <c r="B135" s="65">
        <v>0.0</v>
      </c>
      <c r="C135" s="65">
        <v>0.0</v>
      </c>
      <c r="D135" s="65">
        <v>1.42</v>
      </c>
      <c r="E135" s="65">
        <v>2.99</v>
      </c>
      <c r="F135" s="65">
        <v>-0.41</v>
      </c>
      <c r="G135" s="65">
        <v>12.88</v>
      </c>
      <c r="H135" s="65">
        <v>8.62</v>
      </c>
      <c r="I135" s="65">
        <v>12.72</v>
      </c>
      <c r="J135" s="65">
        <v>9.69</v>
      </c>
      <c r="K135" s="65">
        <v>5.02</v>
      </c>
      <c r="L135" s="65">
        <v>-5.94</v>
      </c>
      <c r="M135" s="65">
        <v>14.94</v>
      </c>
      <c r="N135" s="65">
        <v>4.06</v>
      </c>
      <c r="O135" s="65">
        <v>-9.19</v>
      </c>
      <c r="P135" s="65">
        <v>9.88</v>
      </c>
      <c r="Q135" s="65">
        <v>0.0</v>
      </c>
    </row>
    <row r="136" ht="15.75" customHeight="1">
      <c r="A136" s="36" t="s">
        <v>57</v>
      </c>
      <c r="B136" s="65">
        <v>0.0</v>
      </c>
      <c r="C136" s="65">
        <v>0.0</v>
      </c>
      <c r="D136" s="65">
        <v>0.0</v>
      </c>
      <c r="E136" s="65">
        <v>0.0</v>
      </c>
      <c r="F136" s="65">
        <v>0.0</v>
      </c>
      <c r="G136" s="65">
        <v>0.0</v>
      </c>
      <c r="H136" s="65">
        <v>0.0</v>
      </c>
      <c r="I136" s="65">
        <v>0.0</v>
      </c>
      <c r="J136" s="65">
        <v>0.0</v>
      </c>
      <c r="K136" s="65">
        <v>0.0</v>
      </c>
      <c r="L136" s="65">
        <v>0.0</v>
      </c>
      <c r="M136" s="65">
        <v>0.0</v>
      </c>
      <c r="N136" s="65">
        <v>0.15</v>
      </c>
      <c r="O136" s="65">
        <v>0.75</v>
      </c>
      <c r="P136" s="65">
        <v>3.29</v>
      </c>
      <c r="Q136" s="65">
        <v>0.0</v>
      </c>
    </row>
    <row r="137" ht="15.75" customHeight="1">
      <c r="A137" s="36" t="s">
        <v>186</v>
      </c>
      <c r="B137" s="65">
        <v>0.0</v>
      </c>
      <c r="C137" s="65">
        <v>0.0</v>
      </c>
      <c r="D137" s="65">
        <v>2.82</v>
      </c>
      <c r="E137" s="65">
        <v>2.91</v>
      </c>
      <c r="F137" s="65">
        <v>5.88</v>
      </c>
      <c r="G137" s="65">
        <v>9.46</v>
      </c>
      <c r="H137" s="65">
        <v>-9.46</v>
      </c>
      <c r="I137" s="65">
        <v>9.05</v>
      </c>
      <c r="J137" s="65">
        <v>0.0</v>
      </c>
      <c r="K137" s="65">
        <v>0.0</v>
      </c>
      <c r="L137" s="65">
        <v>0.0</v>
      </c>
      <c r="M137" s="65">
        <v>3.32</v>
      </c>
      <c r="N137" s="65">
        <v>3.03</v>
      </c>
      <c r="O137" s="65">
        <v>-2.53</v>
      </c>
      <c r="P137" s="65">
        <v>3.37</v>
      </c>
      <c r="Q137" s="65">
        <v>0.0</v>
      </c>
    </row>
    <row r="138" ht="15.75" customHeight="1">
      <c r="A138" s="36" t="s">
        <v>187</v>
      </c>
      <c r="B138" s="65">
        <v>0.0</v>
      </c>
      <c r="C138" s="65">
        <v>0.0</v>
      </c>
      <c r="D138" s="65">
        <v>0.0</v>
      </c>
      <c r="E138" s="65">
        <v>0.0</v>
      </c>
      <c r="F138" s="65">
        <v>-0.12</v>
      </c>
      <c r="G138" s="65">
        <v>0.0</v>
      </c>
      <c r="H138" s="65">
        <v>0.63</v>
      </c>
      <c r="I138" s="65">
        <v>98.93</v>
      </c>
      <c r="J138" s="65">
        <v>117.73</v>
      </c>
      <c r="K138" s="65">
        <v>47.59</v>
      </c>
      <c r="L138" s="65">
        <v>-77.93</v>
      </c>
      <c r="M138" s="65">
        <v>34.84</v>
      </c>
      <c r="N138" s="65">
        <v>95.86</v>
      </c>
      <c r="O138" s="65">
        <v>109.24</v>
      </c>
      <c r="P138" s="65">
        <v>128.4</v>
      </c>
      <c r="Q138" s="65">
        <v>0.0</v>
      </c>
    </row>
    <row r="139" ht="15.75" customHeight="1">
      <c r="A139" s="36" t="s">
        <v>189</v>
      </c>
      <c r="B139" s="65">
        <v>0.0</v>
      </c>
      <c r="C139" s="65">
        <v>0.0</v>
      </c>
      <c r="D139" s="65">
        <v>0.0</v>
      </c>
      <c r="E139" s="65">
        <v>0.0</v>
      </c>
      <c r="F139" s="65">
        <v>0.0</v>
      </c>
      <c r="G139" s="65">
        <v>0.0</v>
      </c>
      <c r="H139" s="65">
        <v>0.0</v>
      </c>
      <c r="I139" s="65">
        <v>0.02</v>
      </c>
      <c r="J139" s="65">
        <v>0.0</v>
      </c>
      <c r="K139" s="65">
        <v>0.07</v>
      </c>
      <c r="L139" s="65">
        <v>0.0</v>
      </c>
      <c r="M139" s="65">
        <v>0.0</v>
      </c>
      <c r="N139" s="65">
        <v>0.0</v>
      </c>
      <c r="O139" s="65">
        <v>0.0</v>
      </c>
      <c r="P139" s="65">
        <v>0.0</v>
      </c>
      <c r="Q139" s="65">
        <v>0.0</v>
      </c>
    </row>
    <row r="140" ht="15.75" customHeight="1">
      <c r="A140" s="36" t="s">
        <v>190</v>
      </c>
      <c r="B140" s="65">
        <v>0.0</v>
      </c>
      <c r="C140" s="65">
        <v>1.99</v>
      </c>
      <c r="D140" s="65">
        <v>21.45</v>
      </c>
      <c r="E140" s="65">
        <v>117.2</v>
      </c>
      <c r="F140" s="65">
        <v>117.96</v>
      </c>
      <c r="G140" s="65">
        <v>88.39</v>
      </c>
      <c r="H140" s="65">
        <v>90.23</v>
      </c>
      <c r="I140" s="65">
        <v>36.48</v>
      </c>
      <c r="J140" s="65">
        <v>122.56</v>
      </c>
      <c r="K140" s="65">
        <v>153.67</v>
      </c>
      <c r="L140" s="65">
        <v>478.82</v>
      </c>
      <c r="M140" s="65">
        <v>184.3</v>
      </c>
      <c r="N140" s="65">
        <v>404.79</v>
      </c>
      <c r="O140" s="65">
        <v>23.9</v>
      </c>
      <c r="P140" s="65">
        <v>-345.18</v>
      </c>
      <c r="Q140" s="65">
        <v>0.0</v>
      </c>
    </row>
    <row r="141" ht="15.75" customHeight="1">
      <c r="A141" s="36" t="s">
        <v>191</v>
      </c>
      <c r="B141" s="65">
        <v>0.0</v>
      </c>
      <c r="C141" s="65">
        <v>0.0</v>
      </c>
      <c r="D141" s="65">
        <v>0.0</v>
      </c>
      <c r="E141" s="65">
        <v>0.0</v>
      </c>
      <c r="F141" s="65">
        <v>0.24</v>
      </c>
      <c r="G141" s="65">
        <v>3.6</v>
      </c>
      <c r="H141" s="65">
        <v>11.04</v>
      </c>
      <c r="I141" s="65">
        <v>18.96</v>
      </c>
      <c r="J141" s="65">
        <v>0.19</v>
      </c>
      <c r="K141" s="65">
        <v>4.47</v>
      </c>
      <c r="L141" s="65">
        <v>10.44</v>
      </c>
      <c r="M141" s="65">
        <v>7.06</v>
      </c>
      <c r="N141" s="65">
        <v>-7.94</v>
      </c>
      <c r="O141" s="65">
        <v>19.85</v>
      </c>
      <c r="P141" s="65">
        <v>65.41</v>
      </c>
      <c r="Q141" s="65">
        <v>0.0</v>
      </c>
    </row>
    <row r="142" ht="15.75" customHeight="1">
      <c r="A142" s="36" t="s">
        <v>32</v>
      </c>
      <c r="B142" s="65">
        <v>0.0</v>
      </c>
      <c r="C142" s="65">
        <v>0.0</v>
      </c>
      <c r="D142" s="65">
        <v>0.0</v>
      </c>
      <c r="E142" s="65">
        <v>0.0</v>
      </c>
      <c r="F142" s="65">
        <v>0.0</v>
      </c>
      <c r="G142" s="65">
        <v>0.0</v>
      </c>
      <c r="H142" s="65">
        <v>0.0</v>
      </c>
      <c r="I142" s="65">
        <v>2.1</v>
      </c>
      <c r="J142" s="65">
        <v>0.21</v>
      </c>
      <c r="K142" s="65">
        <v>2.1</v>
      </c>
      <c r="L142" s="65">
        <v>11.5</v>
      </c>
      <c r="M142" s="65">
        <v>11.69</v>
      </c>
      <c r="N142" s="65">
        <v>7.63</v>
      </c>
      <c r="O142" s="65">
        <v>30.79</v>
      </c>
      <c r="P142" s="65">
        <v>79.21</v>
      </c>
      <c r="Q142" s="65">
        <v>0.0</v>
      </c>
    </row>
    <row r="143" ht="15.75" customHeight="1">
      <c r="A143" s="36" t="s">
        <v>192</v>
      </c>
      <c r="B143" s="65">
        <v>0.0</v>
      </c>
      <c r="C143" s="65">
        <v>0.0</v>
      </c>
      <c r="D143" s="65">
        <v>0.05</v>
      </c>
      <c r="E143" s="65">
        <v>0.06</v>
      </c>
      <c r="F143" s="65">
        <v>0.09</v>
      </c>
      <c r="G143" s="65">
        <v>0.05</v>
      </c>
      <c r="H143" s="65">
        <v>0.36</v>
      </c>
      <c r="I143" s="65">
        <v>12.28</v>
      </c>
      <c r="J143" s="65">
        <v>4.34</v>
      </c>
      <c r="K143" s="65">
        <v>53.4</v>
      </c>
      <c r="L143" s="65">
        <v>17.69</v>
      </c>
      <c r="M143" s="65">
        <v>7.56</v>
      </c>
      <c r="N143" s="65">
        <v>49.58</v>
      </c>
      <c r="O143" s="65">
        <v>50.41</v>
      </c>
      <c r="P143" s="65">
        <v>27.05</v>
      </c>
      <c r="Q143" s="65">
        <v>0.0</v>
      </c>
    </row>
    <row r="144" ht="15.75" customHeight="1">
      <c r="A144" s="36" t="s">
        <v>193</v>
      </c>
      <c r="B144" s="65">
        <v>0.0</v>
      </c>
      <c r="C144" s="65">
        <v>5.92</v>
      </c>
      <c r="D144" s="65">
        <v>0.49</v>
      </c>
      <c r="E144" s="65">
        <v>3.71</v>
      </c>
      <c r="F144" s="65">
        <v>2.85</v>
      </c>
      <c r="G144" s="65">
        <v>11.42</v>
      </c>
      <c r="H144" s="65">
        <v>0.9</v>
      </c>
      <c r="I144" s="65">
        <v>0.0</v>
      </c>
      <c r="J144" s="65">
        <v>10.75</v>
      </c>
      <c r="K144" s="65">
        <v>7.69</v>
      </c>
      <c r="L144" s="65">
        <v>40.03</v>
      </c>
      <c r="M144" s="65">
        <v>4.92</v>
      </c>
      <c r="N144" s="65">
        <v>8.07</v>
      </c>
      <c r="O144" s="65">
        <v>-1.8</v>
      </c>
      <c r="P144" s="65">
        <v>16.27</v>
      </c>
      <c r="Q144" s="65">
        <v>0.0</v>
      </c>
    </row>
    <row r="145" ht="15.75" customHeight="1">
      <c r="A145" s="36" t="s">
        <v>33</v>
      </c>
      <c r="B145" s="65">
        <v>0.0</v>
      </c>
      <c r="C145" s="65">
        <v>47.98</v>
      </c>
      <c r="D145" s="65">
        <v>20.33</v>
      </c>
      <c r="E145" s="65">
        <v>132.15</v>
      </c>
      <c r="F145" s="65">
        <v>397.73</v>
      </c>
      <c r="G145" s="65">
        <v>1550.95</v>
      </c>
      <c r="H145" s="65">
        <v>1414.25</v>
      </c>
      <c r="I145" s="65">
        <v>1118.5</v>
      </c>
      <c r="J145" s="65">
        <v>3268.96</v>
      </c>
      <c r="K145" s="65">
        <v>1518.75</v>
      </c>
      <c r="L145" s="65">
        <v>2032.67</v>
      </c>
      <c r="M145" s="65">
        <v>2813.63</v>
      </c>
      <c r="N145" s="65">
        <v>10452.48</v>
      </c>
      <c r="O145" s="65">
        <v>3171.86</v>
      </c>
      <c r="P145" s="65">
        <v>6319.9</v>
      </c>
      <c r="Q145" s="65">
        <v>6410.0</v>
      </c>
    </row>
    <row r="146" ht="15.75" customHeight="1">
      <c r="A146" s="36" t="s">
        <v>34</v>
      </c>
      <c r="B146" s="65">
        <v>0.0</v>
      </c>
      <c r="C146" s="65">
        <v>17.81</v>
      </c>
      <c r="D146" s="65">
        <v>47.47</v>
      </c>
      <c r="E146" s="65">
        <v>40.74</v>
      </c>
      <c r="F146" s="65">
        <v>454.41</v>
      </c>
      <c r="G146" s="65">
        <v>4807.86</v>
      </c>
      <c r="H146" s="65">
        <v>41.59</v>
      </c>
      <c r="I146" s="65">
        <v>411.17</v>
      </c>
      <c r="J146" s="65">
        <v>-14.17</v>
      </c>
      <c r="K146" s="65">
        <v>-814.91</v>
      </c>
      <c r="L146" s="65">
        <v>-89.19</v>
      </c>
      <c r="M146" s="65">
        <v>42.09</v>
      </c>
      <c r="N146" s="65">
        <v>233.17</v>
      </c>
      <c r="O146" s="65">
        <v>843.22</v>
      </c>
      <c r="P146" s="65">
        <v>317.36</v>
      </c>
      <c r="Q146" s="65">
        <v>0.0</v>
      </c>
    </row>
    <row r="147" ht="15.75" customHeight="1">
      <c r="A147" s="36" t="s">
        <v>63</v>
      </c>
      <c r="B147" s="65">
        <v>0.0</v>
      </c>
      <c r="C147" s="65">
        <v>0.0</v>
      </c>
      <c r="D147" s="65">
        <v>0.0</v>
      </c>
      <c r="E147" s="65">
        <v>0.0</v>
      </c>
      <c r="F147" s="65">
        <v>0.0</v>
      </c>
      <c r="G147" s="65">
        <v>0.0</v>
      </c>
      <c r="H147" s="65">
        <v>0.0</v>
      </c>
      <c r="I147" s="65">
        <v>0.0</v>
      </c>
      <c r="J147" s="65">
        <v>0.05</v>
      </c>
      <c r="K147" s="65">
        <v>7.8</v>
      </c>
      <c r="L147" s="65">
        <v>11.49</v>
      </c>
      <c r="M147" s="65">
        <v>-6.82</v>
      </c>
      <c r="N147" s="65">
        <v>13.08</v>
      </c>
      <c r="O147" s="65">
        <v>2.03</v>
      </c>
      <c r="P147" s="65">
        <v>12.21</v>
      </c>
      <c r="Q147" s="65">
        <v>0.0</v>
      </c>
    </row>
    <row r="148" ht="15.75" customHeight="1">
      <c r="A148" s="36" t="s">
        <v>35</v>
      </c>
      <c r="B148" s="65">
        <v>0.0</v>
      </c>
      <c r="C148" s="65">
        <v>0.25</v>
      </c>
      <c r="D148" s="65">
        <v>0.03</v>
      </c>
      <c r="E148" s="65">
        <v>0.25</v>
      </c>
      <c r="F148" s="65">
        <v>-1.52</v>
      </c>
      <c r="G148" s="65">
        <v>9.04</v>
      </c>
      <c r="H148" s="65">
        <v>-1.4</v>
      </c>
      <c r="I148" s="65">
        <v>28.21</v>
      </c>
      <c r="J148" s="65">
        <v>81.23</v>
      </c>
      <c r="K148" s="65">
        <v>16.75</v>
      </c>
      <c r="L148" s="65">
        <v>71.77</v>
      </c>
      <c r="M148" s="65">
        <v>85.11</v>
      </c>
      <c r="N148" s="65">
        <v>17.47</v>
      </c>
      <c r="O148" s="65">
        <v>-60.23</v>
      </c>
      <c r="P148" s="65">
        <v>-25.27</v>
      </c>
      <c r="Q148" s="65">
        <v>0.0</v>
      </c>
    </row>
    <row r="149" ht="15.75" customHeight="1">
      <c r="A149" s="36" t="s">
        <v>197</v>
      </c>
      <c r="B149" s="65">
        <v>0.0</v>
      </c>
      <c r="C149" s="65">
        <v>146.7</v>
      </c>
      <c r="D149" s="65">
        <v>91.13</v>
      </c>
      <c r="E149" s="65">
        <v>50.79</v>
      </c>
      <c r="F149" s="65">
        <v>65.4</v>
      </c>
      <c r="G149" s="65">
        <v>-63.14</v>
      </c>
      <c r="H149" s="65">
        <v>19.3</v>
      </c>
      <c r="I149" s="65">
        <v>30.96</v>
      </c>
      <c r="J149" s="65">
        <v>911.86</v>
      </c>
      <c r="K149" s="65">
        <v>-1.69</v>
      </c>
      <c r="L149" s="65">
        <v>140.91</v>
      </c>
      <c r="M149" s="65">
        <v>174.07</v>
      </c>
      <c r="N149" s="65">
        <v>31.71</v>
      </c>
      <c r="O149" s="65">
        <v>-689.94</v>
      </c>
      <c r="P149" s="65">
        <v>254.87</v>
      </c>
      <c r="Q149" s="65">
        <v>0.0</v>
      </c>
    </row>
    <row r="150" ht="15.75" customHeight="1">
      <c r="A150" s="36" t="s">
        <v>36</v>
      </c>
      <c r="B150" s="65">
        <v>0.0</v>
      </c>
      <c r="C150" s="65">
        <v>1.13</v>
      </c>
      <c r="D150" s="65">
        <v>2.77</v>
      </c>
      <c r="E150" s="65">
        <v>0.0</v>
      </c>
      <c r="F150" s="65">
        <v>17.57</v>
      </c>
      <c r="G150" s="65">
        <v>2.42</v>
      </c>
      <c r="H150" s="65">
        <v>1.1</v>
      </c>
      <c r="I150" s="65">
        <v>6.35</v>
      </c>
      <c r="J150" s="65">
        <v>0.0</v>
      </c>
      <c r="K150" s="65">
        <v>-33.23</v>
      </c>
      <c r="L150" s="65">
        <v>29.0</v>
      </c>
      <c r="M150" s="65">
        <v>-16.9</v>
      </c>
      <c r="N150" s="65">
        <v>20.09</v>
      </c>
      <c r="O150" s="65">
        <v>3.43</v>
      </c>
      <c r="P150" s="65">
        <v>52.53</v>
      </c>
      <c r="Q150" s="65">
        <v>0.0</v>
      </c>
    </row>
    <row r="151" ht="15.75" customHeight="1">
      <c r="A151" s="36" t="s">
        <v>198</v>
      </c>
      <c r="B151" s="65">
        <v>0.0</v>
      </c>
      <c r="C151" s="65">
        <v>2.64</v>
      </c>
      <c r="D151" s="65">
        <v>1.0</v>
      </c>
      <c r="E151" s="65">
        <v>5.3</v>
      </c>
      <c r="F151" s="65">
        <v>68.06</v>
      </c>
      <c r="G151" s="65">
        <v>10.66</v>
      </c>
      <c r="H151" s="65">
        <v>8.1</v>
      </c>
      <c r="I151" s="65">
        <v>1367.23</v>
      </c>
      <c r="J151" s="65">
        <v>49.01</v>
      </c>
      <c r="K151" s="65">
        <v>285.22</v>
      </c>
      <c r="L151" s="65">
        <v>170.82</v>
      </c>
      <c r="M151" s="65">
        <v>130.01</v>
      </c>
      <c r="N151" s="65">
        <v>317.19</v>
      </c>
      <c r="O151" s="65">
        <v>127.68</v>
      </c>
      <c r="P151" s="65">
        <v>1290.26</v>
      </c>
      <c r="Q151" s="65">
        <v>1060.0</v>
      </c>
    </row>
    <row r="152" ht="15.75" customHeight="1">
      <c r="A152" s="36" t="s">
        <v>37</v>
      </c>
      <c r="B152" s="65">
        <v>0.0</v>
      </c>
      <c r="C152" s="65">
        <v>0.58</v>
      </c>
      <c r="D152" s="65">
        <v>0.59</v>
      </c>
      <c r="E152" s="65">
        <v>1.01</v>
      </c>
      <c r="F152" s="65">
        <v>1.49</v>
      </c>
      <c r="G152" s="65">
        <v>0.01</v>
      </c>
      <c r="H152" s="65">
        <v>21.06</v>
      </c>
      <c r="I152" s="65">
        <v>30.8</v>
      </c>
      <c r="J152" s="65">
        <v>17.19</v>
      </c>
      <c r="K152" s="65">
        <v>8.64</v>
      </c>
      <c r="L152" s="65">
        <v>128.26</v>
      </c>
      <c r="M152" s="65">
        <v>37.27</v>
      </c>
      <c r="N152" s="65">
        <v>247.41</v>
      </c>
      <c r="O152" s="65">
        <v>71.76</v>
      </c>
      <c r="P152" s="65">
        <v>7514.18</v>
      </c>
      <c r="Q152" s="65">
        <v>0.0</v>
      </c>
    </row>
    <row r="153" ht="15.75" customHeight="1">
      <c r="A153" s="36" t="s">
        <v>199</v>
      </c>
      <c r="B153" s="65">
        <v>0.0</v>
      </c>
      <c r="C153" s="65">
        <v>0.0</v>
      </c>
      <c r="D153" s="65">
        <v>0.2</v>
      </c>
      <c r="E153" s="65">
        <v>0.13</v>
      </c>
      <c r="F153" s="65">
        <v>-11.26</v>
      </c>
      <c r="G153" s="65">
        <v>-1.17</v>
      </c>
      <c r="H153" s="65">
        <v>3.43</v>
      </c>
      <c r="I153" s="65">
        <v>8.12</v>
      </c>
      <c r="J153" s="65">
        <v>-2.08</v>
      </c>
      <c r="K153" s="65">
        <v>-6.07</v>
      </c>
      <c r="L153" s="65">
        <v>-8.05</v>
      </c>
      <c r="M153" s="65">
        <v>9.55</v>
      </c>
      <c r="N153" s="65">
        <v>-3.56</v>
      </c>
      <c r="O153" s="65">
        <v>-0.69</v>
      </c>
      <c r="P153" s="65">
        <v>0.53</v>
      </c>
      <c r="Q153" s="65">
        <v>0.0</v>
      </c>
    </row>
    <row r="154" ht="15.75" customHeight="1">
      <c r="A154" s="36" t="s">
        <v>200</v>
      </c>
      <c r="B154" s="65">
        <v>0.0</v>
      </c>
      <c r="C154" s="65">
        <v>0.0</v>
      </c>
      <c r="D154" s="65">
        <v>0.0</v>
      </c>
      <c r="E154" s="65">
        <v>-0.03</v>
      </c>
      <c r="F154" s="65">
        <v>-0.05</v>
      </c>
      <c r="G154" s="65">
        <v>-0.06</v>
      </c>
      <c r="H154" s="65">
        <v>0.04</v>
      </c>
      <c r="I154" s="65">
        <v>17.35</v>
      </c>
      <c r="J154" s="65">
        <v>11.08</v>
      </c>
      <c r="K154" s="65">
        <v>112.88</v>
      </c>
      <c r="L154" s="65">
        <v>176.67</v>
      </c>
      <c r="M154" s="65">
        <v>183.7</v>
      </c>
      <c r="N154" s="65">
        <v>267.12</v>
      </c>
      <c r="O154" s="65">
        <v>11.75</v>
      </c>
      <c r="P154" s="65">
        <v>226.21</v>
      </c>
      <c r="Q154" s="65">
        <v>0.0</v>
      </c>
    </row>
    <row r="155" ht="15.75" customHeight="1">
      <c r="A155" s="36" t="s">
        <v>38</v>
      </c>
      <c r="B155" s="65">
        <v>0.0</v>
      </c>
      <c r="C155" s="65">
        <v>4.99</v>
      </c>
      <c r="D155" s="65">
        <v>0.77</v>
      </c>
      <c r="E155" s="65">
        <v>6.98</v>
      </c>
      <c r="F155" s="65">
        <v>67.93</v>
      </c>
      <c r="G155" s="65">
        <v>26.58</v>
      </c>
      <c r="H155" s="65">
        <v>16.67</v>
      </c>
      <c r="I155" s="65">
        <v>15.42</v>
      </c>
      <c r="J155" s="65">
        <v>22.1</v>
      </c>
      <c r="K155" s="65">
        <v>234.11</v>
      </c>
      <c r="L155" s="65">
        <v>72.33</v>
      </c>
      <c r="M155" s="65">
        <v>107.2</v>
      </c>
      <c r="N155" s="65">
        <v>219.31</v>
      </c>
      <c r="O155" s="65">
        <v>272.41</v>
      </c>
      <c r="P155" s="65">
        <v>95.01</v>
      </c>
      <c r="Q155" s="65">
        <v>0.0</v>
      </c>
    </row>
    <row r="156" ht="15.75" customHeight="1">
      <c r="A156" s="36" t="s">
        <v>201</v>
      </c>
      <c r="B156" s="65">
        <v>0.0</v>
      </c>
      <c r="C156" s="65">
        <v>1.62</v>
      </c>
      <c r="D156" s="65">
        <v>0.96</v>
      </c>
      <c r="E156" s="65">
        <v>12.54</v>
      </c>
      <c r="F156" s="65">
        <v>-3.82</v>
      </c>
      <c r="G156" s="65">
        <v>18.22</v>
      </c>
      <c r="H156" s="65">
        <v>21.58</v>
      </c>
      <c r="I156" s="65">
        <v>25.72</v>
      </c>
      <c r="J156" s="65">
        <v>53.12</v>
      </c>
      <c r="K156" s="65">
        <v>119.7</v>
      </c>
      <c r="L156" s="65">
        <v>150.64</v>
      </c>
      <c r="M156" s="65">
        <v>166.61</v>
      </c>
      <c r="N156" s="65">
        <v>226.32</v>
      </c>
      <c r="O156" s="65">
        <v>94.57</v>
      </c>
      <c r="P156" s="65">
        <v>132.46</v>
      </c>
      <c r="Q156" s="65">
        <v>0.0</v>
      </c>
    </row>
    <row r="157" ht="15.75" customHeight="1">
      <c r="A157" s="36" t="s">
        <v>39</v>
      </c>
      <c r="B157" s="65">
        <v>0.0</v>
      </c>
      <c r="C157" s="65">
        <v>23.43</v>
      </c>
      <c r="D157" s="65">
        <v>4.77</v>
      </c>
      <c r="E157" s="65">
        <v>15.84</v>
      </c>
      <c r="F157" s="65">
        <v>76.41</v>
      </c>
      <c r="G157" s="65">
        <v>45.47</v>
      </c>
      <c r="H157" s="65">
        <v>49.77</v>
      </c>
      <c r="I157" s="65">
        <v>699.87</v>
      </c>
      <c r="J157" s="65">
        <v>230.11</v>
      </c>
      <c r="K157" s="65">
        <v>478.6</v>
      </c>
      <c r="L157" s="65">
        <v>755.19</v>
      </c>
      <c r="M157" s="65">
        <v>839.46</v>
      </c>
      <c r="N157" s="65">
        <v>407.24</v>
      </c>
      <c r="O157" s="65">
        <v>1121.69</v>
      </c>
      <c r="P157" s="65">
        <v>1057.59</v>
      </c>
      <c r="Q157" s="65">
        <v>0.0</v>
      </c>
    </row>
    <row r="158" ht="15.75" customHeight="1">
      <c r="A158" s="36" t="s">
        <v>74</v>
      </c>
      <c r="B158" s="65">
        <v>0.0</v>
      </c>
      <c r="C158" s="65">
        <v>0.1</v>
      </c>
      <c r="D158" s="65">
        <v>0.0</v>
      </c>
      <c r="E158" s="65">
        <v>0.0</v>
      </c>
      <c r="F158" s="65">
        <v>0.0</v>
      </c>
      <c r="G158" s="65">
        <v>0.0</v>
      </c>
      <c r="H158" s="65">
        <v>0.0</v>
      </c>
      <c r="I158" s="65">
        <v>0.0</v>
      </c>
      <c r="J158" s="65">
        <v>0.0</v>
      </c>
      <c r="K158" s="65">
        <v>0.0</v>
      </c>
      <c r="L158" s="65">
        <v>1.6</v>
      </c>
      <c r="M158" s="65">
        <v>9.73</v>
      </c>
      <c r="N158" s="65">
        <v>33.81</v>
      </c>
      <c r="O158" s="65">
        <v>55.33</v>
      </c>
      <c r="P158" s="65">
        <v>19.52</v>
      </c>
      <c r="Q158" s="65">
        <v>0.0</v>
      </c>
    </row>
    <row r="159" ht="15.75" customHeight="1">
      <c r="A159" s="36" t="s">
        <v>202</v>
      </c>
      <c r="B159" s="65">
        <v>0.0</v>
      </c>
      <c r="C159" s="65">
        <v>1.85</v>
      </c>
      <c r="D159" s="65">
        <v>0.31</v>
      </c>
      <c r="E159" s="65">
        <v>4.58</v>
      </c>
      <c r="F159" s="65">
        <v>2.7</v>
      </c>
      <c r="G159" s="65">
        <v>4.2</v>
      </c>
      <c r="H159" s="65">
        <v>8.91</v>
      </c>
      <c r="I159" s="65">
        <v>11.77</v>
      </c>
      <c r="J159" s="65">
        <v>9.04</v>
      </c>
      <c r="K159" s="65">
        <v>20.59</v>
      </c>
      <c r="L159" s="65">
        <v>23.59</v>
      </c>
      <c r="M159" s="65">
        <v>6.99</v>
      </c>
      <c r="N159" s="65">
        <v>-1.73</v>
      </c>
      <c r="O159" s="65">
        <v>2.38</v>
      </c>
      <c r="P159" s="65">
        <v>11.43</v>
      </c>
      <c r="Q159" s="65">
        <v>0.0</v>
      </c>
    </row>
    <row r="160" ht="15.75" customHeight="1">
      <c r="A160" s="36" t="s">
        <v>203</v>
      </c>
      <c r="B160" s="65">
        <v>0.0</v>
      </c>
      <c r="C160" s="65">
        <v>0.0</v>
      </c>
      <c r="D160" s="65">
        <v>0.0</v>
      </c>
      <c r="E160" s="65">
        <v>0.0</v>
      </c>
      <c r="F160" s="65">
        <v>0.0</v>
      </c>
      <c r="G160" s="65">
        <v>0.0</v>
      </c>
      <c r="H160" s="65">
        <v>0.0</v>
      </c>
      <c r="I160" s="65">
        <v>0.0</v>
      </c>
      <c r="J160" s="65">
        <v>0.0</v>
      </c>
      <c r="K160" s="65">
        <v>0.0</v>
      </c>
      <c r="L160" s="65">
        <v>0.0</v>
      </c>
      <c r="M160" s="65">
        <v>0.1</v>
      </c>
      <c r="N160" s="65">
        <v>0.98</v>
      </c>
      <c r="O160" s="65">
        <v>0.35</v>
      </c>
      <c r="P160" s="65">
        <v>1.12</v>
      </c>
      <c r="Q160" s="65">
        <v>0.0</v>
      </c>
    </row>
    <row r="161" ht="15.75" customHeight="1">
      <c r="A161" s="36" t="s">
        <v>204</v>
      </c>
      <c r="B161" s="65">
        <v>0.0</v>
      </c>
      <c r="C161" s="65">
        <v>0.0</v>
      </c>
      <c r="D161" s="65">
        <v>0.0</v>
      </c>
      <c r="E161" s="65">
        <v>0.0</v>
      </c>
      <c r="F161" s="65">
        <v>0.0</v>
      </c>
      <c r="G161" s="65">
        <v>0.0</v>
      </c>
      <c r="H161" s="65">
        <v>0.0</v>
      </c>
      <c r="I161" s="65">
        <v>0.0</v>
      </c>
      <c r="J161" s="65">
        <v>0.1</v>
      </c>
      <c r="K161" s="65">
        <v>0.19</v>
      </c>
      <c r="L161" s="65">
        <v>0.23</v>
      </c>
      <c r="M161" s="65">
        <v>36.25</v>
      </c>
      <c r="N161" s="65">
        <v>9.15</v>
      </c>
      <c r="O161" s="65">
        <v>2.1</v>
      </c>
      <c r="P161" s="65">
        <v>12.4</v>
      </c>
      <c r="Q161" s="65">
        <v>0.0</v>
      </c>
    </row>
    <row r="162" ht="15.75" customHeight="1">
      <c r="A162" s="36" t="s">
        <v>205</v>
      </c>
      <c r="B162" s="65">
        <v>0.0</v>
      </c>
      <c r="C162" s="65">
        <v>0.22</v>
      </c>
      <c r="D162" s="65">
        <v>0.0</v>
      </c>
      <c r="E162" s="65">
        <v>1.73</v>
      </c>
      <c r="F162" s="65">
        <v>-0.34</v>
      </c>
      <c r="G162" s="65">
        <v>0.0</v>
      </c>
      <c r="H162" s="65">
        <v>-1.3</v>
      </c>
      <c r="I162" s="65">
        <v>-0.29</v>
      </c>
      <c r="J162" s="65">
        <v>3.76</v>
      </c>
      <c r="K162" s="65">
        <v>-0.65</v>
      </c>
      <c r="L162" s="65">
        <v>7.06</v>
      </c>
      <c r="M162" s="65">
        <v>0.71</v>
      </c>
      <c r="N162" s="65">
        <v>5.64</v>
      </c>
      <c r="O162" s="65">
        <v>-3.22</v>
      </c>
      <c r="P162" s="65">
        <v>-0.82</v>
      </c>
      <c r="Q162" s="65">
        <v>0.0</v>
      </c>
    </row>
    <row r="163" ht="15.75" customHeight="1">
      <c r="A163" s="36" t="s">
        <v>40</v>
      </c>
      <c r="B163" s="65">
        <v>0.0</v>
      </c>
      <c r="C163" s="65">
        <v>1.58</v>
      </c>
      <c r="D163" s="65">
        <v>0.24</v>
      </c>
      <c r="E163" s="65">
        <v>1.15</v>
      </c>
      <c r="F163" s="65">
        <v>1.61</v>
      </c>
      <c r="G163" s="65">
        <v>9.1</v>
      </c>
      <c r="H163" s="65">
        <v>293.26</v>
      </c>
      <c r="I163" s="65">
        <v>7.82</v>
      </c>
      <c r="J163" s="65">
        <v>13.5</v>
      </c>
      <c r="K163" s="65">
        <v>108.95</v>
      </c>
      <c r="L163" s="65">
        <v>178.55</v>
      </c>
      <c r="M163" s="65">
        <v>104.97</v>
      </c>
      <c r="N163" s="65">
        <v>628.31</v>
      </c>
      <c r="O163" s="65">
        <v>-96.12</v>
      </c>
      <c r="P163" s="65">
        <v>190.91</v>
      </c>
      <c r="Q163" s="65">
        <v>0.0</v>
      </c>
    </row>
    <row r="164" ht="15.75" customHeight="1">
      <c r="A164" s="36" t="s">
        <v>206</v>
      </c>
      <c r="B164" s="65">
        <v>0.0</v>
      </c>
      <c r="C164" s="65">
        <v>0.0</v>
      </c>
      <c r="D164" s="65">
        <v>0.0</v>
      </c>
      <c r="E164" s="65">
        <v>-0.04</v>
      </c>
      <c r="F164" s="65">
        <v>1.26</v>
      </c>
      <c r="G164" s="65">
        <v>86.71</v>
      </c>
      <c r="H164" s="65">
        <v>119.68</v>
      </c>
      <c r="I164" s="65">
        <v>450.51</v>
      </c>
      <c r="J164" s="65">
        <v>-383.04</v>
      </c>
      <c r="K164" s="65">
        <v>12.34</v>
      </c>
      <c r="L164" s="65">
        <v>-32.43</v>
      </c>
      <c r="M164" s="65">
        <v>195.15</v>
      </c>
      <c r="N164" s="65">
        <v>-314.57</v>
      </c>
      <c r="O164" s="65">
        <v>-23.76</v>
      </c>
      <c r="P164" s="65">
        <v>46.72</v>
      </c>
      <c r="Q164" s="65">
        <v>0.0</v>
      </c>
    </row>
    <row r="165" ht="15.75" customHeight="1">
      <c r="A165" s="36" t="s">
        <v>208</v>
      </c>
      <c r="B165" s="65">
        <v>0.0</v>
      </c>
      <c r="C165" s="65">
        <v>0.15</v>
      </c>
      <c r="D165" s="65">
        <v>0.17</v>
      </c>
      <c r="E165" s="65">
        <v>0.23</v>
      </c>
      <c r="F165" s="65">
        <v>4.01</v>
      </c>
      <c r="G165" s="65">
        <v>-6.7</v>
      </c>
      <c r="H165" s="65">
        <v>1.29</v>
      </c>
      <c r="I165" s="65">
        <v>26.5</v>
      </c>
      <c r="J165" s="65">
        <v>9.91</v>
      </c>
      <c r="K165" s="65">
        <v>9.79</v>
      </c>
      <c r="L165" s="65">
        <v>60.6</v>
      </c>
      <c r="M165" s="65">
        <v>60.5</v>
      </c>
      <c r="N165" s="65">
        <v>205.34</v>
      </c>
      <c r="O165" s="65">
        <v>121.51</v>
      </c>
      <c r="P165" s="65">
        <v>79.04</v>
      </c>
      <c r="Q165" s="65">
        <v>0.0</v>
      </c>
    </row>
    <row r="166" ht="15.75" customHeight="1">
      <c r="A166" s="36" t="s">
        <v>41</v>
      </c>
      <c r="B166" s="65">
        <v>0.0</v>
      </c>
      <c r="C166" s="65">
        <v>1.2</v>
      </c>
      <c r="D166" s="65">
        <v>2.03</v>
      </c>
      <c r="E166" s="65">
        <v>1.83</v>
      </c>
      <c r="F166" s="65">
        <v>5.65</v>
      </c>
      <c r="G166" s="65">
        <v>2.41</v>
      </c>
      <c r="H166" s="65">
        <v>0.03</v>
      </c>
      <c r="I166" s="65">
        <v>1.5</v>
      </c>
      <c r="J166" s="65">
        <v>0.77</v>
      </c>
      <c r="K166" s="65">
        <v>2.07</v>
      </c>
      <c r="L166" s="65">
        <v>10.14</v>
      </c>
      <c r="M166" s="65">
        <v>4.72</v>
      </c>
      <c r="N166" s="65">
        <v>-0.76</v>
      </c>
      <c r="O166" s="65">
        <v>1.92</v>
      </c>
      <c r="P166" s="65">
        <v>4.75</v>
      </c>
      <c r="Q166" s="65">
        <v>0.0</v>
      </c>
    </row>
    <row r="167" ht="15.75" customHeight="1">
      <c r="A167" s="36" t="s">
        <v>42</v>
      </c>
      <c r="B167" s="65">
        <v>0.0</v>
      </c>
      <c r="C167" s="65">
        <v>8.31</v>
      </c>
      <c r="D167" s="65">
        <v>26.05</v>
      </c>
      <c r="E167" s="65">
        <v>28.12</v>
      </c>
      <c r="F167" s="65">
        <v>49.15</v>
      </c>
      <c r="G167" s="65">
        <v>127.38</v>
      </c>
      <c r="H167" s="65">
        <v>88.9</v>
      </c>
      <c r="I167" s="65">
        <v>348.83</v>
      </c>
      <c r="J167" s="65">
        <v>314.58</v>
      </c>
      <c r="K167" s="65">
        <v>105.11</v>
      </c>
      <c r="L167" s="65">
        <v>294.58</v>
      </c>
      <c r="M167" s="65">
        <v>705.34</v>
      </c>
      <c r="N167" s="65">
        <v>1268.68</v>
      </c>
      <c r="O167" s="65">
        <v>-391.38</v>
      </c>
      <c r="P167" s="65">
        <v>661.23</v>
      </c>
      <c r="Q167" s="65">
        <v>1080.0</v>
      </c>
    </row>
    <row r="168" ht="15.75" customHeight="1">
      <c r="A168" s="36" t="s">
        <v>43</v>
      </c>
      <c r="B168" s="65">
        <v>0.0</v>
      </c>
      <c r="C168" s="65">
        <v>29.39</v>
      </c>
      <c r="D168" s="65">
        <v>24.78</v>
      </c>
      <c r="E168" s="65">
        <v>35.12</v>
      </c>
      <c r="F168" s="65">
        <v>566.54</v>
      </c>
      <c r="G168" s="65">
        <v>16.71</v>
      </c>
      <c r="H168" s="65">
        <v>192.17</v>
      </c>
      <c r="I168" s="65">
        <v>330.33</v>
      </c>
      <c r="J168" s="65">
        <v>1419.7</v>
      </c>
      <c r="K168" s="65">
        <v>2774.73</v>
      </c>
      <c r="L168" s="65">
        <v>1419.58</v>
      </c>
      <c r="M168" s="65">
        <v>1498.9</v>
      </c>
      <c r="N168" s="65">
        <v>1848.16</v>
      </c>
      <c r="O168" s="65">
        <v>1480.39</v>
      </c>
      <c r="P168" s="65">
        <v>2066.3</v>
      </c>
      <c r="Q168" s="65">
        <v>1030.0</v>
      </c>
    </row>
    <row r="169" ht="15.75" customHeight="1">
      <c r="A169" s="36" t="s">
        <v>209</v>
      </c>
      <c r="B169" s="65">
        <v>0.0</v>
      </c>
      <c r="C169" s="65">
        <v>119.93</v>
      </c>
      <c r="D169" s="65">
        <v>231.82</v>
      </c>
      <c r="E169" s="65">
        <v>198.34</v>
      </c>
      <c r="F169" s="65">
        <v>195.73</v>
      </c>
      <c r="G169" s="65">
        <v>462.03</v>
      </c>
      <c r="H169" s="65">
        <v>908.74</v>
      </c>
      <c r="I169" s="65">
        <v>1308.29</v>
      </c>
      <c r="J169" s="65">
        <v>1811.42</v>
      </c>
      <c r="K169" s="65">
        <v>4047.85</v>
      </c>
      <c r="L169" s="65">
        <v>3873.43</v>
      </c>
      <c r="M169" s="65">
        <v>7596.13</v>
      </c>
      <c r="N169" s="65">
        <v>8028.67</v>
      </c>
      <c r="O169" s="65">
        <v>16980.81</v>
      </c>
      <c r="P169" s="65">
        <v>6425.49</v>
      </c>
      <c r="Q169" s="65">
        <v>7480.0</v>
      </c>
    </row>
    <row r="170" ht="15.75" customHeight="1">
      <c r="A170" s="36" t="s">
        <v>210</v>
      </c>
      <c r="B170" s="65">
        <v>0.0</v>
      </c>
      <c r="C170" s="65">
        <v>0.0</v>
      </c>
      <c r="D170" s="65">
        <v>0.0</v>
      </c>
      <c r="E170" s="65">
        <v>0.0</v>
      </c>
      <c r="F170" s="65">
        <v>0.48</v>
      </c>
      <c r="G170" s="65">
        <v>0.0</v>
      </c>
      <c r="H170" s="65">
        <v>4.98</v>
      </c>
      <c r="I170" s="65">
        <v>0.36</v>
      </c>
      <c r="J170" s="65">
        <v>0.36</v>
      </c>
      <c r="K170" s="65">
        <v>9.5</v>
      </c>
      <c r="L170" s="65">
        <v>9.67</v>
      </c>
      <c r="M170" s="65">
        <v>1.08</v>
      </c>
      <c r="N170" s="65">
        <v>36.15</v>
      </c>
      <c r="O170" s="65">
        <v>49.27</v>
      </c>
      <c r="P170" s="65">
        <v>-14.22</v>
      </c>
      <c r="Q170" s="65">
        <v>0.0</v>
      </c>
    </row>
    <row r="171" ht="15.75" customHeight="1">
      <c r="A171" s="36" t="s">
        <v>44</v>
      </c>
      <c r="B171" s="65">
        <v>0.0</v>
      </c>
      <c r="C171" s="65">
        <v>1.08</v>
      </c>
      <c r="D171" s="65">
        <v>0.09</v>
      </c>
      <c r="E171" s="65">
        <v>1.07</v>
      </c>
      <c r="F171" s="65">
        <v>13.15</v>
      </c>
      <c r="G171" s="65">
        <v>39.37</v>
      </c>
      <c r="H171" s="65">
        <v>4.93</v>
      </c>
      <c r="I171" s="65">
        <v>-4.63</v>
      </c>
      <c r="J171" s="65">
        <v>88.25</v>
      </c>
      <c r="K171" s="65">
        <v>-26.79</v>
      </c>
      <c r="L171" s="65">
        <v>44.17</v>
      </c>
      <c r="M171" s="65">
        <v>180.59</v>
      </c>
      <c r="N171" s="65">
        <v>127.89</v>
      </c>
      <c r="O171" s="65">
        <v>178.87</v>
      </c>
      <c r="P171" s="65">
        <v>-75.75</v>
      </c>
      <c r="Q171" s="65">
        <v>0.0</v>
      </c>
    </row>
    <row r="172" ht="15.75" customHeight="1">
      <c r="A172" s="36" t="s">
        <v>72</v>
      </c>
      <c r="B172" s="65">
        <v>0.0</v>
      </c>
      <c r="C172" s="65">
        <v>0.0</v>
      </c>
      <c r="D172" s="65">
        <v>0.0</v>
      </c>
      <c r="E172" s="65">
        <v>0.0</v>
      </c>
      <c r="F172" s="65">
        <v>0.0</v>
      </c>
      <c r="G172" s="65">
        <v>0.0</v>
      </c>
      <c r="H172" s="65">
        <v>0.0</v>
      </c>
      <c r="I172" s="65">
        <v>0.0</v>
      </c>
      <c r="J172" s="65">
        <v>0.79</v>
      </c>
      <c r="K172" s="65">
        <v>2.93</v>
      </c>
      <c r="L172" s="65">
        <v>0.0</v>
      </c>
      <c r="M172" s="65">
        <v>6.04</v>
      </c>
      <c r="N172" s="65">
        <v>22.45</v>
      </c>
      <c r="O172" s="65">
        <v>5.42</v>
      </c>
      <c r="P172" s="65">
        <v>25.32</v>
      </c>
      <c r="Q172" s="65">
        <v>0.0</v>
      </c>
    </row>
    <row r="173" ht="15.75" customHeight="1">
      <c r="A173" s="36" t="s">
        <v>211</v>
      </c>
      <c r="B173" s="65">
        <v>0.0</v>
      </c>
      <c r="C173" s="65">
        <v>4.66</v>
      </c>
      <c r="D173" s="65">
        <v>7.4</v>
      </c>
      <c r="E173" s="65">
        <v>18.36</v>
      </c>
      <c r="F173" s="65">
        <v>69.53</v>
      </c>
      <c r="G173" s="65">
        <v>9.78</v>
      </c>
      <c r="H173" s="65">
        <v>115.72</v>
      </c>
      <c r="I173" s="65">
        <v>94.39</v>
      </c>
      <c r="J173" s="65">
        <v>81.77</v>
      </c>
      <c r="K173" s="65">
        <v>1541.76</v>
      </c>
      <c r="L173" s="65">
        <v>425.56</v>
      </c>
      <c r="M173" s="65">
        <v>116.08</v>
      </c>
      <c r="N173" s="65">
        <v>288.3</v>
      </c>
      <c r="O173" s="65">
        <v>-99.86</v>
      </c>
      <c r="P173" s="65">
        <v>274.48</v>
      </c>
      <c r="Q173" s="65">
        <v>0.0</v>
      </c>
    </row>
    <row r="174" ht="15.75" customHeight="1">
      <c r="A174" s="36" t="s">
        <v>212</v>
      </c>
      <c r="B174" s="65">
        <v>0.0</v>
      </c>
      <c r="C174" s="65">
        <v>16.85</v>
      </c>
      <c r="D174" s="65">
        <v>20.77</v>
      </c>
      <c r="E174" s="65">
        <v>43.52</v>
      </c>
      <c r="F174" s="65">
        <v>110.88</v>
      </c>
      <c r="G174" s="65">
        <v>119.84</v>
      </c>
      <c r="H174" s="65">
        <v>112.39</v>
      </c>
      <c r="I174" s="65">
        <v>305.13</v>
      </c>
      <c r="J174" s="65">
        <v>189.19</v>
      </c>
      <c r="K174" s="65">
        <v>349.43</v>
      </c>
      <c r="L174" s="65">
        <v>480.5</v>
      </c>
      <c r="M174" s="65">
        <v>332.89</v>
      </c>
      <c r="N174" s="65">
        <v>560.17</v>
      </c>
      <c r="O174" s="65">
        <v>1279.04</v>
      </c>
      <c r="P174" s="65">
        <v>764.4</v>
      </c>
      <c r="Q174" s="65">
        <v>1150.0</v>
      </c>
    </row>
    <row r="175" ht="15.75" customHeight="1">
      <c r="A175" s="36" t="s">
        <v>214</v>
      </c>
      <c r="B175" s="65">
        <v>0.0</v>
      </c>
      <c r="C175" s="65">
        <v>3.43</v>
      </c>
      <c r="D175" s="65">
        <v>35.16</v>
      </c>
      <c r="E175" s="65">
        <v>7.61</v>
      </c>
      <c r="F175" s="65">
        <v>43.47</v>
      </c>
      <c r="G175" s="65">
        <v>18.81</v>
      </c>
      <c r="H175" s="65">
        <v>1.64</v>
      </c>
      <c r="I175" s="65">
        <v>31.49</v>
      </c>
      <c r="J175" s="65">
        <v>-9.12</v>
      </c>
      <c r="K175" s="65">
        <v>14.07</v>
      </c>
      <c r="L175" s="65">
        <v>331.25</v>
      </c>
      <c r="M175" s="65">
        <v>5.96</v>
      </c>
      <c r="N175" s="65">
        <v>-102.16</v>
      </c>
      <c r="O175" s="65">
        <v>-413.15</v>
      </c>
      <c r="P175" s="65">
        <v>27.25</v>
      </c>
      <c r="Q175" s="65">
        <v>0.0</v>
      </c>
    </row>
    <row r="176" ht="15.75" customHeight="1">
      <c r="A176" s="36" t="s">
        <v>215</v>
      </c>
      <c r="B176" s="65">
        <v>0.0</v>
      </c>
      <c r="C176" s="65">
        <v>2.23</v>
      </c>
      <c r="D176" s="65">
        <v>10.09</v>
      </c>
      <c r="E176" s="65">
        <v>87.44</v>
      </c>
      <c r="F176" s="65">
        <v>119.34</v>
      </c>
      <c r="G176" s="65">
        <v>213.97</v>
      </c>
      <c r="H176" s="65">
        <v>111.8</v>
      </c>
      <c r="I176" s="65">
        <v>75.05</v>
      </c>
      <c r="J176" s="65">
        <v>291.78</v>
      </c>
      <c r="K176" s="65">
        <v>291.55</v>
      </c>
      <c r="L176" s="65">
        <v>292.86</v>
      </c>
      <c r="M176" s="65">
        <v>424.85</v>
      </c>
      <c r="N176" s="65">
        <v>96.55</v>
      </c>
      <c r="O176" s="65">
        <v>218.41</v>
      </c>
      <c r="P176" s="65">
        <v>305.8</v>
      </c>
      <c r="Q176" s="65">
        <v>0.0</v>
      </c>
    </row>
    <row r="177" ht="15.75" customHeight="1">
      <c r="A177" s="36" t="s">
        <v>216</v>
      </c>
      <c r="B177" s="65">
        <v>0.0</v>
      </c>
      <c r="C177" s="65">
        <v>0.71</v>
      </c>
      <c r="D177" s="65">
        <v>1.47</v>
      </c>
      <c r="E177" s="65">
        <v>3.42</v>
      </c>
      <c r="F177" s="65">
        <v>12.57</v>
      </c>
      <c r="G177" s="65">
        <v>-0.72</v>
      </c>
      <c r="H177" s="65">
        <v>11.24</v>
      </c>
      <c r="I177" s="65">
        <v>33.8</v>
      </c>
      <c r="J177" s="65">
        <v>440.03</v>
      </c>
      <c r="K177" s="65">
        <v>287.47</v>
      </c>
      <c r="L177" s="65">
        <v>517.53</v>
      </c>
      <c r="M177" s="65">
        <v>101.18</v>
      </c>
      <c r="N177" s="65">
        <v>46.75</v>
      </c>
      <c r="O177" s="65">
        <v>42.95</v>
      </c>
      <c r="P177" s="65">
        <v>-107.88</v>
      </c>
      <c r="Q177" s="65">
        <v>0.0</v>
      </c>
    </row>
    <row r="178" ht="15.75" customHeight="1"/>
    <row r="179" ht="15.75" customHeight="1">
      <c r="A179" s="91" t="s">
        <v>443</v>
      </c>
    </row>
    <row r="180" ht="15.75" customHeight="1">
      <c r="A180" s="36" t="s">
        <v>444</v>
      </c>
      <c r="B180" s="65">
        <v>0.0</v>
      </c>
      <c r="C180" s="65">
        <v>0.0</v>
      </c>
      <c r="D180" s="65">
        <v>0.0</v>
      </c>
      <c r="E180" s="65">
        <v>0.04</v>
      </c>
      <c r="F180" s="65">
        <v>0.08</v>
      </c>
      <c r="G180" s="65">
        <v>0.0</v>
      </c>
      <c r="H180" s="65">
        <v>0.0</v>
      </c>
      <c r="I180" s="65">
        <v>0.46</v>
      </c>
      <c r="J180" s="65">
        <v>20.22</v>
      </c>
      <c r="K180" s="65">
        <v>53.43</v>
      </c>
      <c r="L180" s="65">
        <v>0.15</v>
      </c>
      <c r="M180" s="65">
        <v>43.71</v>
      </c>
      <c r="N180" s="65">
        <v>104.32</v>
      </c>
      <c r="O180" s="65">
        <v>191.72</v>
      </c>
      <c r="P180" s="65">
        <v>412.19</v>
      </c>
      <c r="Q180" s="65">
        <v>0.0</v>
      </c>
    </row>
    <row r="181" ht="15.75" customHeight="1">
      <c r="A181" s="36" t="s">
        <v>446</v>
      </c>
      <c r="B181" s="65">
        <v>0.0</v>
      </c>
      <c r="C181" s="65">
        <v>0.05</v>
      </c>
      <c r="D181" s="65">
        <v>0.0</v>
      </c>
      <c r="E181" s="65">
        <v>0.13</v>
      </c>
      <c r="F181" s="65">
        <v>4.91</v>
      </c>
      <c r="G181" s="65">
        <v>0.0</v>
      </c>
      <c r="H181" s="65">
        <v>23.62</v>
      </c>
      <c r="I181" s="65">
        <v>45.33</v>
      </c>
      <c r="J181" s="65">
        <v>35.9</v>
      </c>
      <c r="K181" s="65">
        <v>98.4</v>
      </c>
      <c r="L181" s="65">
        <v>25.78</v>
      </c>
      <c r="M181" s="65">
        <v>153.28</v>
      </c>
      <c r="N181" s="65">
        <v>23.46</v>
      </c>
      <c r="O181" s="65">
        <v>28.35</v>
      </c>
      <c r="P181" s="65">
        <v>30.34</v>
      </c>
      <c r="Q181" s="65">
        <v>0.0</v>
      </c>
    </row>
    <row r="182" ht="15.75" customHeight="1">
      <c r="A182" s="36" t="s">
        <v>448</v>
      </c>
      <c r="B182" s="65">
        <v>0.0</v>
      </c>
      <c r="C182" s="65">
        <v>0.0</v>
      </c>
      <c r="D182" s="65">
        <v>0.0</v>
      </c>
      <c r="E182" s="65">
        <v>0.0</v>
      </c>
      <c r="F182" s="65">
        <v>0.3</v>
      </c>
      <c r="G182" s="65">
        <v>0.0</v>
      </c>
      <c r="H182" s="65">
        <v>0.0</v>
      </c>
      <c r="I182" s="65">
        <v>0.0</v>
      </c>
      <c r="J182" s="65">
        <v>89.54</v>
      </c>
      <c r="K182" s="65">
        <v>3.48</v>
      </c>
      <c r="L182" s="65">
        <v>76.34</v>
      </c>
      <c r="M182" s="65">
        <v>0.0</v>
      </c>
      <c r="N182" s="65">
        <v>1.76</v>
      </c>
      <c r="O182" s="65">
        <v>5.25</v>
      </c>
      <c r="P182" s="65">
        <v>603.41</v>
      </c>
      <c r="Q182" s="65">
        <v>0.0</v>
      </c>
    </row>
    <row r="183" ht="15.75" customHeight="1">
      <c r="A183" s="36" t="s">
        <v>450</v>
      </c>
      <c r="B183" s="65">
        <v>0.0</v>
      </c>
      <c r="C183" s="65">
        <v>0.0</v>
      </c>
      <c r="D183" s="65">
        <v>0.0</v>
      </c>
      <c r="E183" s="65">
        <v>0.0</v>
      </c>
      <c r="F183" s="65">
        <v>0.0</v>
      </c>
      <c r="G183" s="65">
        <v>0.0</v>
      </c>
      <c r="H183" s="65">
        <v>0.0</v>
      </c>
      <c r="I183" s="65">
        <v>0.0</v>
      </c>
      <c r="J183" s="65">
        <v>0.0</v>
      </c>
      <c r="K183" s="65">
        <v>0.0</v>
      </c>
      <c r="L183" s="65">
        <v>0.0</v>
      </c>
      <c r="M183" s="65">
        <v>0.0</v>
      </c>
      <c r="N183" s="65">
        <v>0.0</v>
      </c>
      <c r="O183" s="65">
        <v>0.0</v>
      </c>
      <c r="P183" s="65">
        <v>0.12</v>
      </c>
      <c r="Q183" s="65">
        <v>0.0</v>
      </c>
    </row>
    <row r="184" ht="15.75" customHeight="1">
      <c r="A184" s="36" t="s">
        <v>452</v>
      </c>
      <c r="B184" s="65">
        <v>0.0</v>
      </c>
      <c r="C184" s="65">
        <v>0.0</v>
      </c>
      <c r="D184" s="65">
        <v>0.0</v>
      </c>
      <c r="E184" s="65">
        <v>0.0</v>
      </c>
      <c r="F184" s="65">
        <v>0.01</v>
      </c>
      <c r="G184" s="65">
        <v>2.66</v>
      </c>
      <c r="H184" s="65">
        <v>1.11</v>
      </c>
      <c r="I184" s="65">
        <v>18.04</v>
      </c>
      <c r="J184" s="65">
        <v>1.56</v>
      </c>
      <c r="K184" s="65">
        <v>1.36</v>
      </c>
      <c r="L184" s="65">
        <v>8.52</v>
      </c>
      <c r="M184" s="65">
        <v>10.42</v>
      </c>
      <c r="N184" s="65">
        <v>38.68</v>
      </c>
      <c r="O184" s="65">
        <v>36.67</v>
      </c>
      <c r="P184" s="65">
        <v>23.47</v>
      </c>
      <c r="Q184" s="65">
        <v>0.0</v>
      </c>
    </row>
    <row r="185" ht="15.75" customHeight="1">
      <c r="A185" s="36" t="s">
        <v>454</v>
      </c>
      <c r="B185" s="65">
        <v>0.0</v>
      </c>
      <c r="C185" s="65">
        <v>10.31</v>
      </c>
      <c r="D185" s="65">
        <v>6.09</v>
      </c>
      <c r="E185" s="65">
        <v>5.6</v>
      </c>
      <c r="F185" s="65">
        <v>9.62</v>
      </c>
      <c r="G185" s="65">
        <v>31.05</v>
      </c>
      <c r="H185" s="65">
        <v>45.19</v>
      </c>
      <c r="I185" s="65">
        <v>26.41</v>
      </c>
      <c r="J185" s="65">
        <v>3482.32</v>
      </c>
      <c r="K185" s="65">
        <v>153.93</v>
      </c>
      <c r="L185" s="65">
        <v>260.44</v>
      </c>
      <c r="M185" s="65">
        <v>405.54</v>
      </c>
      <c r="N185" s="65">
        <v>327.88</v>
      </c>
      <c r="O185" s="65">
        <v>1499.57</v>
      </c>
      <c r="P185" s="65">
        <v>952.15</v>
      </c>
      <c r="Q185" s="65">
        <v>0.0</v>
      </c>
    </row>
    <row r="186" ht="15.75" customHeight="1">
      <c r="A186" s="36" t="s">
        <v>456</v>
      </c>
      <c r="B186" s="65">
        <v>0.0</v>
      </c>
      <c r="C186" s="65">
        <v>27.5</v>
      </c>
      <c r="D186" s="65">
        <v>128.74</v>
      </c>
      <c r="E186" s="65">
        <v>76.72</v>
      </c>
      <c r="F186" s="65">
        <v>238.66</v>
      </c>
      <c r="G186" s="65">
        <v>183.41</v>
      </c>
      <c r="H186" s="65">
        <v>179.21</v>
      </c>
      <c r="I186" s="65">
        <v>412.35</v>
      </c>
      <c r="J186" s="65">
        <v>512.38</v>
      </c>
      <c r="K186" s="65">
        <v>799.33</v>
      </c>
      <c r="L186" s="65">
        <v>910.81</v>
      </c>
      <c r="M186" s="65">
        <v>1438.92</v>
      </c>
      <c r="N186" s="65">
        <v>409.63</v>
      </c>
      <c r="O186" s="65">
        <v>2380.58</v>
      </c>
      <c r="P186" s="65">
        <v>2715.85</v>
      </c>
      <c r="Q186" s="65">
        <v>1470.0</v>
      </c>
    </row>
    <row r="187" ht="15.75" customHeight="1">
      <c r="A187" s="36" t="s">
        <v>458</v>
      </c>
      <c r="B187" s="65">
        <v>0.0</v>
      </c>
      <c r="C187" s="65">
        <v>0.2</v>
      </c>
      <c r="D187" s="65">
        <v>0.0</v>
      </c>
      <c r="E187" s="65">
        <v>0.0</v>
      </c>
      <c r="F187" s="65">
        <v>0.03</v>
      </c>
      <c r="G187" s="65">
        <v>0.12</v>
      </c>
      <c r="H187" s="65">
        <v>0.0</v>
      </c>
      <c r="I187" s="65">
        <v>0.0</v>
      </c>
      <c r="J187" s="65">
        <v>0.43</v>
      </c>
      <c r="K187" s="65">
        <v>0.88</v>
      </c>
      <c r="L187" s="65">
        <v>1.9</v>
      </c>
      <c r="M187" s="65">
        <v>0.0</v>
      </c>
      <c r="N187" s="65">
        <v>-1.37</v>
      </c>
      <c r="O187" s="65">
        <v>29.39</v>
      </c>
      <c r="P187" s="65">
        <v>28.57</v>
      </c>
      <c r="Q187" s="65">
        <v>0.0</v>
      </c>
    </row>
    <row r="188" ht="15.75" customHeight="1">
      <c r="A188" s="36" t="s">
        <v>460</v>
      </c>
      <c r="B188" s="65">
        <v>0.0</v>
      </c>
      <c r="C188" s="65">
        <v>0.0</v>
      </c>
      <c r="D188" s="65">
        <v>0.0</v>
      </c>
      <c r="E188" s="65">
        <v>25.29</v>
      </c>
      <c r="F188" s="65">
        <v>0.2</v>
      </c>
      <c r="G188" s="65">
        <v>42.33</v>
      </c>
      <c r="H188" s="65">
        <v>-0.95</v>
      </c>
      <c r="I188" s="65">
        <v>32.88</v>
      </c>
      <c r="J188" s="65">
        <v>16.93</v>
      </c>
      <c r="K188" s="65">
        <v>48.88</v>
      </c>
      <c r="L188" s="65">
        <v>117.02</v>
      </c>
      <c r="M188" s="65">
        <v>37.11</v>
      </c>
      <c r="N188" s="65">
        <v>14.3</v>
      </c>
      <c r="O188" s="65">
        <v>331.93</v>
      </c>
      <c r="P188" s="65">
        <v>241.34</v>
      </c>
      <c r="Q188" s="65">
        <v>0.0</v>
      </c>
    </row>
    <row r="189" ht="15.75" customHeight="1">
      <c r="A189" s="36" t="s">
        <v>462</v>
      </c>
      <c r="B189" s="65">
        <v>0.0</v>
      </c>
      <c r="C189" s="65">
        <v>3.1</v>
      </c>
      <c r="D189" s="65">
        <v>7.46</v>
      </c>
      <c r="E189" s="65">
        <v>7.63</v>
      </c>
      <c r="F189" s="65">
        <v>8.1</v>
      </c>
      <c r="G189" s="65">
        <v>5.0</v>
      </c>
      <c r="H189" s="65">
        <v>46.05</v>
      </c>
      <c r="I189" s="65">
        <v>13.27</v>
      </c>
      <c r="J189" s="65">
        <v>224.83</v>
      </c>
      <c r="K189" s="65">
        <v>118.58</v>
      </c>
      <c r="L189" s="65">
        <v>31.26</v>
      </c>
      <c r="M189" s="65">
        <v>113.02</v>
      </c>
      <c r="N189" s="65">
        <v>91.01</v>
      </c>
      <c r="O189" s="65">
        <v>633.44</v>
      </c>
      <c r="P189" s="65">
        <v>424.54</v>
      </c>
      <c r="Q189" s="65">
        <v>0.0</v>
      </c>
    </row>
    <row r="190" ht="15.75" customHeight="1">
      <c r="A190" s="36" t="s">
        <v>464</v>
      </c>
      <c r="B190" s="65">
        <v>0.0</v>
      </c>
      <c r="C190" s="65">
        <v>0.0</v>
      </c>
      <c r="D190" s="65">
        <v>0.0</v>
      </c>
      <c r="E190" s="65">
        <v>0.0</v>
      </c>
      <c r="F190" s="65">
        <v>-1.74</v>
      </c>
      <c r="G190" s="65">
        <v>0.0</v>
      </c>
      <c r="H190" s="65">
        <v>-0.03</v>
      </c>
      <c r="I190" s="65">
        <v>0.0</v>
      </c>
      <c r="J190" s="65">
        <v>0.0</v>
      </c>
      <c r="K190" s="65">
        <v>0.0</v>
      </c>
      <c r="L190" s="65">
        <v>0.0</v>
      </c>
      <c r="M190" s="65">
        <v>0.0</v>
      </c>
      <c r="N190" s="65">
        <v>0.45</v>
      </c>
      <c r="O190" s="65">
        <v>0.0</v>
      </c>
      <c r="P190" s="65">
        <v>0.08</v>
      </c>
      <c r="Q190" s="65">
        <v>0.0</v>
      </c>
    </row>
    <row r="191" ht="15.75" customHeight="1">
      <c r="A191" s="36" t="s">
        <v>466</v>
      </c>
      <c r="B191" s="65">
        <v>0.0</v>
      </c>
      <c r="C191" s="65">
        <v>0.0</v>
      </c>
      <c r="D191" s="65">
        <v>0.0</v>
      </c>
      <c r="E191" s="65">
        <v>0.0</v>
      </c>
      <c r="F191" s="65">
        <v>0.0</v>
      </c>
      <c r="G191" s="65">
        <v>0.0</v>
      </c>
      <c r="H191" s="65">
        <v>0.0</v>
      </c>
      <c r="I191" s="65">
        <v>0.0</v>
      </c>
      <c r="J191" s="65">
        <v>0.0</v>
      </c>
      <c r="K191" s="65">
        <v>1.0</v>
      </c>
      <c r="L191" s="65">
        <v>5.51</v>
      </c>
      <c r="M191" s="65">
        <v>0.0</v>
      </c>
      <c r="N191" s="65">
        <v>0.0</v>
      </c>
      <c r="O191" s="65">
        <v>2.25</v>
      </c>
      <c r="P191" s="65">
        <v>0.0</v>
      </c>
      <c r="Q191" s="65">
        <v>0.0</v>
      </c>
    </row>
    <row r="192" ht="15.75" customHeight="1">
      <c r="A192" s="36" t="s">
        <v>468</v>
      </c>
      <c r="B192" s="65">
        <v>0.0</v>
      </c>
      <c r="C192" s="65">
        <v>0.0</v>
      </c>
      <c r="D192" s="65">
        <v>0.0</v>
      </c>
      <c r="E192" s="65">
        <v>0.0</v>
      </c>
      <c r="F192" s="65">
        <v>4.19</v>
      </c>
      <c r="G192" s="65">
        <v>42.13</v>
      </c>
      <c r="H192" s="65">
        <v>2270.49</v>
      </c>
      <c r="I192" s="65">
        <v>3207.19</v>
      </c>
      <c r="J192" s="65">
        <v>1265.0</v>
      </c>
      <c r="K192" s="65">
        <v>1133.01</v>
      </c>
      <c r="L192" s="65">
        <v>1275.21</v>
      </c>
      <c r="M192" s="65">
        <v>4578.37</v>
      </c>
      <c r="N192" s="65">
        <v>-11453.17</v>
      </c>
      <c r="O192" s="65">
        <v>1601.88</v>
      </c>
      <c r="P192" s="65">
        <v>1353.4</v>
      </c>
      <c r="Q192" s="65">
        <v>2490.0</v>
      </c>
    </row>
    <row r="193" ht="15.75" customHeight="1">
      <c r="A193" s="36" t="s">
        <v>470</v>
      </c>
      <c r="B193" s="65">
        <v>0.0</v>
      </c>
      <c r="C193" s="65">
        <v>0.37</v>
      </c>
      <c r="D193" s="65">
        <v>0.0</v>
      </c>
      <c r="E193" s="65">
        <v>0.1</v>
      </c>
      <c r="F193" s="65">
        <v>-0.1</v>
      </c>
      <c r="G193" s="65">
        <v>0.47</v>
      </c>
      <c r="H193" s="65">
        <v>0.22</v>
      </c>
      <c r="I193" s="65">
        <v>-2.37</v>
      </c>
      <c r="J193" s="65">
        <v>0.27</v>
      </c>
      <c r="K193" s="65">
        <v>0.0</v>
      </c>
      <c r="L193" s="65">
        <v>0.12</v>
      </c>
      <c r="M193" s="65">
        <v>1.93</v>
      </c>
      <c r="N193" s="65">
        <v>5.03</v>
      </c>
      <c r="O193" s="65">
        <v>154.8</v>
      </c>
      <c r="P193" s="65">
        <v>1.67</v>
      </c>
      <c r="Q193" s="65">
        <v>0.0</v>
      </c>
    </row>
    <row r="194" ht="15.75" customHeight="1">
      <c r="A194" s="36" t="s">
        <v>472</v>
      </c>
      <c r="B194" s="65">
        <v>0.0</v>
      </c>
      <c r="C194" s="65">
        <v>0.0</v>
      </c>
      <c r="D194" s="65">
        <v>0.0</v>
      </c>
      <c r="E194" s="65">
        <v>0.0</v>
      </c>
      <c r="F194" s="65">
        <v>0.0</v>
      </c>
      <c r="G194" s="65">
        <v>0.0</v>
      </c>
      <c r="H194" s="65">
        <v>3.6</v>
      </c>
      <c r="I194" s="65">
        <v>134.73</v>
      </c>
      <c r="J194" s="65">
        <v>18.57</v>
      </c>
      <c r="K194" s="65">
        <v>8.49</v>
      </c>
      <c r="L194" s="65">
        <v>196.29</v>
      </c>
      <c r="M194" s="65">
        <v>58.6</v>
      </c>
      <c r="N194" s="65">
        <v>-1675.89</v>
      </c>
      <c r="O194" s="65">
        <v>-851.23</v>
      </c>
      <c r="P194" s="65">
        <v>-549.21</v>
      </c>
      <c r="Q194" s="65">
        <v>0.0</v>
      </c>
    </row>
    <row r="195" ht="15.75" customHeight="1">
      <c r="A195" s="36" t="s">
        <v>474</v>
      </c>
      <c r="B195" s="65">
        <v>0.0</v>
      </c>
      <c r="C195" s="65">
        <v>0.0</v>
      </c>
      <c r="D195" s="65">
        <v>0.0</v>
      </c>
      <c r="E195" s="65">
        <v>0.0</v>
      </c>
      <c r="F195" s="65">
        <v>0.0</v>
      </c>
      <c r="G195" s="65">
        <v>0.0</v>
      </c>
      <c r="H195" s="65">
        <v>0.26</v>
      </c>
      <c r="I195" s="65">
        <v>0.46</v>
      </c>
      <c r="J195" s="65">
        <v>5.94</v>
      </c>
      <c r="K195" s="65">
        <v>2.19</v>
      </c>
      <c r="L195" s="65">
        <v>0.33</v>
      </c>
      <c r="M195" s="65">
        <v>45.66</v>
      </c>
      <c r="N195" s="65">
        <v>0.0</v>
      </c>
      <c r="O195" s="65">
        <v>0.0</v>
      </c>
      <c r="P195" s="65">
        <v>0.68</v>
      </c>
      <c r="Q195" s="65">
        <v>0.0</v>
      </c>
    </row>
    <row r="196" ht="15.75" customHeight="1">
      <c r="A196" s="36" t="s">
        <v>476</v>
      </c>
      <c r="B196" s="65">
        <v>0.0</v>
      </c>
      <c r="C196" s="65">
        <v>0.0</v>
      </c>
      <c r="D196" s="65">
        <v>0.0</v>
      </c>
      <c r="E196" s="65">
        <v>0.0</v>
      </c>
      <c r="F196" s="65">
        <v>0.0</v>
      </c>
      <c r="G196" s="65">
        <v>0.0</v>
      </c>
      <c r="H196" s="65">
        <v>0.0</v>
      </c>
      <c r="I196" s="65">
        <v>0.0</v>
      </c>
      <c r="J196" s="65">
        <v>0.0</v>
      </c>
      <c r="K196" s="65">
        <v>0.0</v>
      </c>
      <c r="L196" s="65">
        <v>0.0</v>
      </c>
      <c r="M196" s="65">
        <v>0.0</v>
      </c>
      <c r="N196" s="65">
        <v>0.0</v>
      </c>
      <c r="O196" s="65">
        <v>21.86</v>
      </c>
      <c r="P196" s="65">
        <v>0.39</v>
      </c>
      <c r="Q196" s="65">
        <v>0.0</v>
      </c>
    </row>
    <row r="197" ht="15.75" customHeight="1">
      <c r="A197" s="36" t="s">
        <v>478</v>
      </c>
      <c r="B197" s="65">
        <v>0.0</v>
      </c>
      <c r="C197" s="65">
        <v>1.7</v>
      </c>
      <c r="D197" s="65">
        <v>1.47</v>
      </c>
      <c r="E197" s="65">
        <v>7.3</v>
      </c>
      <c r="F197" s="65">
        <v>6.09</v>
      </c>
      <c r="G197" s="65">
        <v>1.16</v>
      </c>
      <c r="H197" s="65">
        <v>59.86</v>
      </c>
      <c r="I197" s="65">
        <v>29.26</v>
      </c>
      <c r="J197" s="65">
        <v>139.74</v>
      </c>
      <c r="K197" s="65">
        <v>46.24</v>
      </c>
      <c r="L197" s="65">
        <v>-145.75</v>
      </c>
      <c r="M197" s="65">
        <v>92.35</v>
      </c>
      <c r="N197" s="65">
        <v>149.67</v>
      </c>
      <c r="O197" s="65">
        <v>125.41</v>
      </c>
      <c r="P197" s="65">
        <v>58.79</v>
      </c>
      <c r="Q197" s="65">
        <v>0.0</v>
      </c>
    </row>
    <row r="198" ht="15.75" customHeight="1">
      <c r="A198" s="36" t="s">
        <v>480</v>
      </c>
      <c r="B198" s="65">
        <v>0.0</v>
      </c>
      <c r="C198" s="65">
        <v>1.91</v>
      </c>
      <c r="D198" s="65">
        <v>3.84</v>
      </c>
      <c r="E198" s="65">
        <v>5.31</v>
      </c>
      <c r="F198" s="65">
        <v>106.75</v>
      </c>
      <c r="G198" s="65">
        <v>91.97</v>
      </c>
      <c r="H198" s="65">
        <v>101.45</v>
      </c>
      <c r="I198" s="65">
        <v>64.53</v>
      </c>
      <c r="J198" s="65">
        <v>167.86</v>
      </c>
      <c r="K198" s="65">
        <v>442.45</v>
      </c>
      <c r="L198" s="65">
        <v>238.42</v>
      </c>
      <c r="M198" s="65">
        <v>1029.97</v>
      </c>
      <c r="N198" s="65">
        <v>13462.84</v>
      </c>
      <c r="O198" s="65">
        <v>1169.72</v>
      </c>
      <c r="P198" s="65">
        <v>-223.12</v>
      </c>
      <c r="Q198" s="65">
        <v>1040.0</v>
      </c>
    </row>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paperSize="9" orientation="portrait"/>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8.86"/>
    <col customWidth="1" min="2" max="2" width="13.14"/>
    <col customWidth="1" min="3" max="22" width="8.86"/>
    <col customWidth="1" min="23" max="26" width="8.71"/>
  </cols>
  <sheetData>
    <row r="1">
      <c r="A1" s="221" t="s">
        <v>583</v>
      </c>
      <c r="B1" s="222" t="s">
        <v>669</v>
      </c>
      <c r="C1" s="222"/>
      <c r="D1" s="222"/>
      <c r="E1" s="222"/>
      <c r="F1" s="222"/>
      <c r="G1" s="222"/>
      <c r="H1" s="222"/>
      <c r="I1" s="222"/>
      <c r="J1" s="222"/>
      <c r="K1" s="222"/>
      <c r="L1" s="222"/>
      <c r="M1" s="222"/>
      <c r="N1" s="222"/>
      <c r="O1" s="222"/>
      <c r="P1" s="222"/>
      <c r="Q1" s="222"/>
      <c r="R1" s="222"/>
      <c r="S1" s="222"/>
      <c r="T1" s="222"/>
      <c r="U1" s="222"/>
      <c r="V1" s="222"/>
      <c r="W1" s="222"/>
      <c r="X1" s="222"/>
      <c r="Y1" s="222"/>
      <c r="Z1" s="222"/>
    </row>
    <row r="2">
      <c r="A2" s="221" t="s">
        <v>585</v>
      </c>
      <c r="B2" s="222" t="s">
        <v>670</v>
      </c>
      <c r="C2" s="222"/>
      <c r="D2" s="222"/>
      <c r="E2" s="222"/>
      <c r="F2" s="222"/>
      <c r="G2" s="222"/>
      <c r="H2" s="222"/>
      <c r="I2" s="222"/>
      <c r="J2" s="222"/>
      <c r="K2" s="222"/>
      <c r="L2" s="222"/>
      <c r="M2" s="222"/>
      <c r="N2" s="222"/>
      <c r="O2" s="222"/>
      <c r="P2" s="222"/>
      <c r="Q2" s="222"/>
      <c r="R2" s="222"/>
      <c r="S2" s="222"/>
      <c r="T2" s="222"/>
      <c r="U2" s="222"/>
      <c r="V2" s="222"/>
      <c r="W2" s="222"/>
      <c r="X2" s="222"/>
      <c r="Y2" s="222"/>
      <c r="Z2" s="222"/>
    </row>
    <row r="3">
      <c r="A3" s="221" t="s">
        <v>587</v>
      </c>
      <c r="B3" s="223">
        <v>45106.0</v>
      </c>
      <c r="C3" s="222"/>
      <c r="D3" s="222"/>
      <c r="E3" s="222"/>
      <c r="F3" s="222"/>
      <c r="G3" s="222"/>
      <c r="H3" s="222"/>
      <c r="I3" s="222"/>
      <c r="J3" s="222"/>
      <c r="K3" s="222"/>
      <c r="L3" s="222"/>
      <c r="M3" s="222"/>
      <c r="N3" s="222"/>
      <c r="O3" s="222"/>
      <c r="P3" s="222"/>
      <c r="Q3" s="222"/>
      <c r="R3" s="222"/>
      <c r="S3" s="222"/>
      <c r="T3" s="222"/>
      <c r="U3" s="222"/>
      <c r="V3" s="222"/>
      <c r="W3" s="222"/>
      <c r="X3" s="222"/>
      <c r="Y3" s="222"/>
      <c r="Z3" s="222"/>
    </row>
    <row r="4">
      <c r="A4" s="221" t="s">
        <v>588</v>
      </c>
      <c r="B4" s="223" t="s">
        <v>671</v>
      </c>
      <c r="C4" s="222"/>
      <c r="D4" s="222"/>
      <c r="E4" s="222"/>
      <c r="F4" s="222"/>
      <c r="G4" s="222"/>
      <c r="H4" s="222"/>
      <c r="I4" s="222"/>
      <c r="J4" s="222"/>
      <c r="K4" s="222"/>
      <c r="L4" s="222"/>
      <c r="M4" s="222"/>
      <c r="N4" s="222"/>
      <c r="O4" s="222"/>
      <c r="P4" s="222"/>
      <c r="Q4" s="222"/>
      <c r="R4" s="222"/>
      <c r="S4" s="222"/>
      <c r="T4" s="222"/>
      <c r="U4" s="222"/>
      <c r="V4" s="222"/>
      <c r="W4" s="222"/>
      <c r="X4" s="222"/>
      <c r="Y4" s="222"/>
      <c r="Z4" s="222"/>
    </row>
    <row r="6">
      <c r="A6" s="94" t="s">
        <v>88</v>
      </c>
      <c r="B6" s="94" t="s">
        <v>246</v>
      </c>
      <c r="C6" s="94" t="s">
        <v>672</v>
      </c>
      <c r="D6" s="94" t="s">
        <v>673</v>
      </c>
      <c r="E6" s="94" t="s">
        <v>674</v>
      </c>
      <c r="F6" s="94" t="s">
        <v>675</v>
      </c>
      <c r="G6" s="94" t="s">
        <v>676</v>
      </c>
      <c r="H6" s="94" t="s">
        <v>677</v>
      </c>
      <c r="I6" s="94" t="s">
        <v>678</v>
      </c>
      <c r="J6" s="94" t="s">
        <v>679</v>
      </c>
      <c r="K6" s="94" t="s">
        <v>680</v>
      </c>
      <c r="L6" s="94" t="s">
        <v>681</v>
      </c>
      <c r="M6" s="94" t="s">
        <v>682</v>
      </c>
      <c r="N6" s="94" t="s">
        <v>683</v>
      </c>
      <c r="O6" s="94" t="s">
        <v>684</v>
      </c>
      <c r="P6" s="94" t="s">
        <v>685</v>
      </c>
      <c r="Q6" s="94" t="s">
        <v>686</v>
      </c>
      <c r="R6" s="94" t="s">
        <v>687</v>
      </c>
      <c r="S6" s="94" t="s">
        <v>688</v>
      </c>
      <c r="T6" s="94" t="s">
        <v>689</v>
      </c>
      <c r="U6" s="94" t="s">
        <v>690</v>
      </c>
      <c r="V6" s="94" t="s">
        <v>691</v>
      </c>
      <c r="W6" s="94"/>
      <c r="X6" s="94"/>
      <c r="Y6" s="94"/>
      <c r="Z6" s="94"/>
    </row>
    <row r="7">
      <c r="A7" s="36" t="s">
        <v>511</v>
      </c>
      <c r="B7" s="36" t="s">
        <v>692</v>
      </c>
      <c r="C7" s="66"/>
      <c r="D7" s="66"/>
      <c r="E7" s="66"/>
      <c r="F7" s="66"/>
      <c r="G7" s="66"/>
      <c r="H7" s="66"/>
      <c r="I7" s="66"/>
      <c r="J7" s="66"/>
      <c r="K7" s="66"/>
      <c r="L7" s="66"/>
      <c r="M7" s="66"/>
      <c r="N7" s="66"/>
      <c r="O7" s="66"/>
      <c r="P7" s="66"/>
      <c r="Q7" s="66"/>
      <c r="R7" s="66"/>
      <c r="S7" s="66"/>
      <c r="T7" s="66"/>
      <c r="U7" s="66"/>
      <c r="V7" s="66"/>
    </row>
    <row r="8">
      <c r="A8" s="36" t="s">
        <v>101</v>
      </c>
      <c r="B8" s="36" t="s">
        <v>251</v>
      </c>
      <c r="C8" s="66"/>
      <c r="D8" s="66"/>
      <c r="E8" s="66"/>
      <c r="F8" s="66"/>
      <c r="G8" s="66"/>
      <c r="H8" s="66"/>
      <c r="I8" s="66"/>
      <c r="J8" s="66"/>
      <c r="K8" s="66"/>
      <c r="L8" s="66"/>
      <c r="M8" s="66"/>
      <c r="N8" s="66"/>
      <c r="O8" s="66"/>
      <c r="P8" s="66"/>
      <c r="Q8" s="66"/>
      <c r="R8" s="66"/>
      <c r="S8" s="66"/>
      <c r="T8" s="66"/>
      <c r="U8" s="66"/>
      <c r="V8" s="66"/>
    </row>
    <row r="9">
      <c r="A9" s="36" t="s">
        <v>2</v>
      </c>
      <c r="B9" s="36" t="s">
        <v>252</v>
      </c>
      <c r="C9" s="66"/>
      <c r="D9" s="66"/>
      <c r="E9" s="66"/>
      <c r="F9" s="66"/>
      <c r="G9" s="66"/>
      <c r="H9" s="66"/>
      <c r="I9" s="66"/>
      <c r="J9" s="66"/>
      <c r="K9" s="66">
        <v>69.63767391652007</v>
      </c>
      <c r="L9" s="66">
        <v>63.66915264054693</v>
      </c>
      <c r="M9" s="66">
        <v>70.58076979200077</v>
      </c>
      <c r="N9" s="66">
        <v>73.32022747714657</v>
      </c>
      <c r="O9" s="66">
        <v>79.86441814757929</v>
      </c>
      <c r="P9" s="66">
        <v>80.73558196755269</v>
      </c>
      <c r="Q9" s="66">
        <v>75.88872781691951</v>
      </c>
      <c r="R9" s="66">
        <v>64.57038142186128</v>
      </c>
      <c r="S9" s="66">
        <v>75.69848824949761</v>
      </c>
      <c r="T9" s="66">
        <v>83.887494535694</v>
      </c>
      <c r="U9" s="66">
        <v>82.38361129494513</v>
      </c>
      <c r="V9" s="66"/>
    </row>
    <row r="10">
      <c r="A10" s="36" t="s">
        <v>70</v>
      </c>
      <c r="B10" s="36" t="s">
        <v>254</v>
      </c>
      <c r="C10" s="66"/>
      <c r="D10" s="66"/>
      <c r="E10" s="66"/>
      <c r="F10" s="66"/>
      <c r="G10" s="66"/>
      <c r="H10" s="66"/>
      <c r="I10" s="66"/>
      <c r="J10" s="66"/>
      <c r="K10" s="66"/>
      <c r="L10" s="66"/>
      <c r="M10" s="66"/>
      <c r="N10" s="66"/>
      <c r="O10" s="66"/>
      <c r="P10" s="66"/>
      <c r="Q10" s="66"/>
      <c r="R10" s="66"/>
      <c r="S10" s="66"/>
      <c r="T10" s="66"/>
      <c r="U10" s="66"/>
      <c r="V10" s="66"/>
    </row>
    <row r="11">
      <c r="A11" s="36" t="s">
        <v>512</v>
      </c>
      <c r="B11" s="36" t="s">
        <v>693</v>
      </c>
      <c r="C11" s="66"/>
      <c r="D11" s="66"/>
      <c r="E11" s="66"/>
      <c r="F11" s="66"/>
      <c r="G11" s="66"/>
      <c r="H11" s="66"/>
      <c r="I11" s="66"/>
      <c r="J11" s="66"/>
      <c r="K11" s="66"/>
      <c r="L11" s="66"/>
      <c r="M11" s="66"/>
      <c r="N11" s="66"/>
      <c r="O11" s="66"/>
      <c r="P11" s="66"/>
      <c r="Q11" s="66"/>
      <c r="R11" s="66"/>
      <c r="S11" s="66"/>
      <c r="T11" s="66"/>
      <c r="U11" s="66"/>
      <c r="V11" s="66"/>
    </row>
    <row r="12">
      <c r="A12" s="36" t="s">
        <v>55</v>
      </c>
      <c r="B12" s="36" t="s">
        <v>255</v>
      </c>
      <c r="C12" s="66"/>
      <c r="D12" s="66"/>
      <c r="E12" s="66"/>
      <c r="F12" s="66"/>
      <c r="G12" s="66"/>
      <c r="H12" s="66"/>
      <c r="I12" s="66"/>
      <c r="J12" s="66"/>
      <c r="K12" s="66"/>
      <c r="L12" s="66"/>
      <c r="M12" s="66"/>
      <c r="N12" s="66"/>
      <c r="O12" s="66"/>
      <c r="P12" s="66"/>
      <c r="Q12" s="66"/>
      <c r="R12" s="66"/>
      <c r="S12" s="66"/>
      <c r="T12" s="66"/>
      <c r="U12" s="66"/>
      <c r="V12" s="66"/>
    </row>
    <row r="13">
      <c r="A13" s="36" t="s">
        <v>102</v>
      </c>
      <c r="B13" s="36" t="s">
        <v>256</v>
      </c>
      <c r="C13" s="66"/>
      <c r="D13" s="66"/>
      <c r="E13" s="66"/>
      <c r="F13" s="66"/>
      <c r="G13" s="66"/>
      <c r="H13" s="66"/>
      <c r="I13" s="66"/>
      <c r="J13" s="66"/>
      <c r="K13" s="66"/>
      <c r="L13" s="66"/>
      <c r="M13" s="66"/>
      <c r="N13" s="66"/>
      <c r="O13" s="66"/>
      <c r="P13" s="66"/>
      <c r="Q13" s="66"/>
      <c r="R13" s="66"/>
      <c r="S13" s="66"/>
      <c r="T13" s="66"/>
      <c r="U13" s="66"/>
      <c r="V13" s="66"/>
    </row>
    <row r="14">
      <c r="A14" s="36" t="s">
        <v>78</v>
      </c>
      <c r="B14" s="36" t="s">
        <v>257</v>
      </c>
      <c r="C14" s="66"/>
      <c r="D14" s="66"/>
      <c r="E14" s="66"/>
      <c r="F14" s="66"/>
      <c r="G14" s="66"/>
      <c r="H14" s="66"/>
      <c r="I14" s="66"/>
      <c r="J14" s="66"/>
      <c r="K14" s="66"/>
      <c r="L14" s="66"/>
      <c r="M14" s="66"/>
      <c r="N14" s="66"/>
      <c r="O14" s="66"/>
      <c r="P14" s="66"/>
      <c r="Q14" s="66"/>
      <c r="R14" s="66"/>
      <c r="S14" s="66"/>
      <c r="T14" s="66"/>
      <c r="U14" s="66"/>
      <c r="V14" s="66"/>
    </row>
    <row r="15">
      <c r="A15" s="36" t="s">
        <v>4</v>
      </c>
      <c r="B15" s="36" t="s">
        <v>258</v>
      </c>
      <c r="C15" s="66"/>
      <c r="D15" s="66"/>
      <c r="E15" s="66"/>
      <c r="F15" s="66"/>
      <c r="G15" s="66"/>
      <c r="H15" s="66"/>
      <c r="I15" s="66"/>
      <c r="J15" s="66"/>
      <c r="K15" s="66"/>
      <c r="L15" s="66"/>
      <c r="M15" s="66"/>
      <c r="N15" s="66"/>
      <c r="O15" s="66"/>
      <c r="P15" s="66"/>
      <c r="Q15" s="66"/>
      <c r="R15" s="66"/>
      <c r="S15" s="66"/>
      <c r="T15" s="66"/>
      <c r="U15" s="66"/>
      <c r="V15" s="66"/>
    </row>
    <row r="16">
      <c r="A16" s="36" t="s">
        <v>5</v>
      </c>
      <c r="B16" s="36" t="s">
        <v>259</v>
      </c>
      <c r="C16" s="66"/>
      <c r="D16" s="66"/>
      <c r="E16" s="66"/>
      <c r="F16" s="66"/>
      <c r="G16" s="66"/>
      <c r="H16" s="66"/>
      <c r="I16" s="66"/>
      <c r="J16" s="66"/>
      <c r="K16" s="66"/>
      <c r="L16" s="66"/>
      <c r="M16" s="66"/>
      <c r="N16" s="66"/>
      <c r="O16" s="66"/>
      <c r="P16" s="66"/>
      <c r="Q16" s="66"/>
      <c r="R16" s="66"/>
      <c r="S16" s="66">
        <v>50.02842068637033</v>
      </c>
      <c r="T16" s="66">
        <v>63.40121400676678</v>
      </c>
      <c r="U16" s="66">
        <v>60.15620528443279</v>
      </c>
      <c r="V16" s="66"/>
    </row>
    <row r="17">
      <c r="A17" s="36" t="s">
        <v>103</v>
      </c>
      <c r="B17" s="36" t="s">
        <v>260</v>
      </c>
      <c r="C17" s="66"/>
      <c r="D17" s="66"/>
      <c r="E17" s="66"/>
      <c r="F17" s="66"/>
      <c r="G17" s="66"/>
      <c r="H17" s="66"/>
      <c r="I17" s="66"/>
      <c r="J17" s="66"/>
      <c r="K17" s="66"/>
      <c r="L17" s="66"/>
      <c r="M17" s="66"/>
      <c r="N17" s="66"/>
      <c r="O17" s="66"/>
      <c r="P17" s="66"/>
      <c r="Q17" s="66"/>
      <c r="R17" s="66"/>
      <c r="S17" s="66"/>
      <c r="T17" s="66"/>
      <c r="U17" s="66"/>
      <c r="V17" s="66"/>
    </row>
    <row r="18">
      <c r="A18" s="36" t="s">
        <v>6</v>
      </c>
      <c r="B18" s="36" t="s">
        <v>261</v>
      </c>
      <c r="C18" s="66">
        <v>25.086645720536094</v>
      </c>
      <c r="D18" s="66">
        <v>22.873486023945716</v>
      </c>
      <c r="E18" s="66">
        <v>22.41855024077602</v>
      </c>
      <c r="F18" s="66">
        <v>21.453913489184146</v>
      </c>
      <c r="G18" s="66">
        <v>20.109364834914416</v>
      </c>
      <c r="H18" s="66">
        <v>18.187885711184215</v>
      </c>
      <c r="I18" s="66">
        <v>23.872061373498425</v>
      </c>
      <c r="J18" s="66">
        <v>28.670101693459515</v>
      </c>
      <c r="K18" s="66">
        <v>30.09870960509813</v>
      </c>
      <c r="L18" s="66">
        <v>39.45643711137893</v>
      </c>
      <c r="M18" s="66">
        <v>37.5788969461724</v>
      </c>
      <c r="N18" s="66">
        <v>41.741539612547754</v>
      </c>
      <c r="O18" s="66">
        <v>46.50666387401012</v>
      </c>
      <c r="P18" s="66">
        <v>54.6903902052321</v>
      </c>
      <c r="Q18" s="66">
        <v>53.2808779482701</v>
      </c>
      <c r="R18" s="66">
        <v>54.485614351187294</v>
      </c>
      <c r="S18" s="66">
        <v>60.247928067879954</v>
      </c>
      <c r="T18" s="66">
        <v>69.39833925326514</v>
      </c>
      <c r="U18" s="66">
        <v>70.176392351733</v>
      </c>
      <c r="V18" s="66"/>
    </row>
    <row r="19">
      <c r="A19" s="36" t="s">
        <v>104</v>
      </c>
      <c r="B19" s="36" t="s">
        <v>262</v>
      </c>
      <c r="C19" s="66"/>
      <c r="D19" s="66"/>
      <c r="E19" s="66"/>
      <c r="F19" s="66"/>
      <c r="G19" s="66"/>
      <c r="H19" s="66">
        <v>4.576537974746619</v>
      </c>
      <c r="I19" s="66">
        <v>6.2950124011628725</v>
      </c>
      <c r="J19" s="66">
        <v>6.385575791828564</v>
      </c>
      <c r="K19" s="66"/>
      <c r="L19" s="66"/>
      <c r="M19" s="66"/>
      <c r="N19" s="66"/>
      <c r="O19" s="66"/>
      <c r="P19" s="66"/>
      <c r="Q19" s="66"/>
      <c r="R19" s="66"/>
      <c r="S19" s="66"/>
      <c r="T19" s="66">
        <v>22.189999462647826</v>
      </c>
      <c r="U19" s="66">
        <v>16.822426697795784</v>
      </c>
      <c r="V19" s="66"/>
    </row>
    <row r="20">
      <c r="A20" s="36" t="s">
        <v>80</v>
      </c>
      <c r="B20" s="36" t="s">
        <v>263</v>
      </c>
      <c r="C20" s="66"/>
      <c r="D20" s="66"/>
      <c r="E20" s="66"/>
      <c r="F20" s="66">
        <v>22.77745428449187</v>
      </c>
      <c r="G20" s="66">
        <v>22.990853560914417</v>
      </c>
      <c r="H20" s="66">
        <v>25.455500665019954</v>
      </c>
      <c r="I20" s="66">
        <v>30.908208407967976</v>
      </c>
      <c r="J20" s="66">
        <v>33.69228171034177</v>
      </c>
      <c r="K20" s="66">
        <v>35.30642920624202</v>
      </c>
      <c r="L20" s="66">
        <v>36.44949302737746</v>
      </c>
      <c r="M20" s="66">
        <v>44.39552959442572</v>
      </c>
      <c r="N20" s="66">
        <v>46.171482001771636</v>
      </c>
      <c r="O20" s="66">
        <v>48.29444268348054</v>
      </c>
      <c r="P20" s="66">
        <v>50.76050992272867</v>
      </c>
      <c r="Q20" s="66">
        <v>53.455151589341824</v>
      </c>
      <c r="R20" s="66">
        <v>57.242168236707336</v>
      </c>
      <c r="S20" s="66">
        <v>57.64017857826583</v>
      </c>
      <c r="T20" s="66">
        <v>83.97289488333935</v>
      </c>
      <c r="U20" s="66">
        <v>86.18723251702801</v>
      </c>
      <c r="V20" s="66"/>
    </row>
    <row r="21" ht="15.75" customHeight="1">
      <c r="A21" s="36" t="s">
        <v>52</v>
      </c>
      <c r="B21" s="36" t="s">
        <v>264</v>
      </c>
      <c r="C21" s="66">
        <v>32.453357604109385</v>
      </c>
      <c r="D21" s="66">
        <v>29.398559195544106</v>
      </c>
      <c r="E21" s="66"/>
      <c r="F21" s="66"/>
      <c r="G21" s="66"/>
      <c r="H21" s="66"/>
      <c r="I21" s="66"/>
      <c r="J21" s="66"/>
      <c r="K21" s="66"/>
      <c r="L21" s="66"/>
      <c r="M21" s="66"/>
      <c r="N21" s="66"/>
      <c r="O21" s="66"/>
      <c r="P21" s="66"/>
      <c r="Q21" s="66"/>
      <c r="R21" s="66"/>
      <c r="S21" s="66"/>
      <c r="T21" s="66"/>
      <c r="U21" s="66"/>
      <c r="V21" s="66"/>
    </row>
    <row r="22" ht="15.75" customHeight="1">
      <c r="A22" s="36" t="s">
        <v>64</v>
      </c>
      <c r="B22" s="36" t="s">
        <v>265</v>
      </c>
      <c r="C22" s="66">
        <v>31.20445211044321</v>
      </c>
      <c r="D22" s="66"/>
      <c r="E22" s="66"/>
      <c r="F22" s="66"/>
      <c r="G22" s="66"/>
      <c r="H22" s="66"/>
      <c r="I22" s="66"/>
      <c r="J22" s="66"/>
      <c r="K22" s="66"/>
      <c r="L22" s="66"/>
      <c r="M22" s="66"/>
      <c r="N22" s="66"/>
      <c r="O22" s="66"/>
      <c r="P22" s="66"/>
      <c r="Q22" s="66"/>
      <c r="R22" s="66"/>
      <c r="S22" s="66"/>
      <c r="T22" s="66"/>
      <c r="U22" s="66"/>
      <c r="V22" s="66"/>
    </row>
    <row r="23" ht="15.75" customHeight="1">
      <c r="A23" s="36" t="s">
        <v>105</v>
      </c>
      <c r="B23" s="36" t="s">
        <v>266</v>
      </c>
      <c r="C23" s="66"/>
      <c r="D23" s="66"/>
      <c r="E23" s="66">
        <v>63.791623864380156</v>
      </c>
      <c r="F23" s="66">
        <v>62.367175166572196</v>
      </c>
      <c r="G23" s="66">
        <v>66.8267880702672</v>
      </c>
      <c r="H23" s="66">
        <v>71.16981607507294</v>
      </c>
      <c r="I23" s="66">
        <v>86.87667417963308</v>
      </c>
      <c r="J23" s="66">
        <v>95.7261582705404</v>
      </c>
      <c r="K23" s="66">
        <v>100.24623383546141</v>
      </c>
      <c r="L23" s="66">
        <v>112.77361867301678</v>
      </c>
      <c r="M23" s="66">
        <v>120.4799341099766</v>
      </c>
      <c r="N23" s="66">
        <v>129.629591844133</v>
      </c>
      <c r="O23" s="66">
        <v>141.43810330927025</v>
      </c>
      <c r="P23" s="66">
        <v>146.92671338791544</v>
      </c>
      <c r="Q23" s="66"/>
      <c r="R23" s="66"/>
      <c r="S23" s="66"/>
      <c r="T23" s="66"/>
      <c r="U23" s="66"/>
      <c r="V23" s="66"/>
    </row>
    <row r="24" ht="15.75" customHeight="1">
      <c r="A24" s="36" t="s">
        <v>7</v>
      </c>
      <c r="B24" s="36" t="s">
        <v>267</v>
      </c>
      <c r="C24" s="66"/>
      <c r="D24" s="66"/>
      <c r="E24" s="66">
        <v>6.570220587670267</v>
      </c>
      <c r="F24" s="66">
        <v>6.644401831783718</v>
      </c>
      <c r="G24" s="66">
        <v>8.909260816361396</v>
      </c>
      <c r="H24" s="66">
        <v>10.656634368537677</v>
      </c>
      <c r="I24" s="66">
        <v>18.557461980871242</v>
      </c>
      <c r="J24" s="66">
        <v>18.90524572690704</v>
      </c>
      <c r="K24" s="66">
        <v>39.41681084476558</v>
      </c>
      <c r="L24" s="66">
        <v>24.429313423056676</v>
      </c>
      <c r="M24" s="66">
        <v>23.83729555523913</v>
      </c>
      <c r="N24" s="66">
        <v>24.54880852083049</v>
      </c>
      <c r="O24" s="66">
        <v>37.59809860229085</v>
      </c>
      <c r="P24" s="66">
        <v>38.92409841072576</v>
      </c>
      <c r="Q24" s="66">
        <v>39.880179956122106</v>
      </c>
      <c r="R24" s="66">
        <v>37.09564601046436</v>
      </c>
      <c r="S24" s="66">
        <v>33.244228616809664</v>
      </c>
      <c r="T24" s="66"/>
      <c r="U24" s="66"/>
      <c r="V24" s="66"/>
    </row>
    <row r="25" ht="15.75" customHeight="1">
      <c r="A25" s="36" t="s">
        <v>106</v>
      </c>
      <c r="B25" s="36" t="s">
        <v>268</v>
      </c>
      <c r="C25" s="66">
        <v>67.14318181818182</v>
      </c>
      <c r="D25" s="66">
        <v>79.16970133141417</v>
      </c>
      <c r="E25" s="66">
        <v>70.29401300034212</v>
      </c>
      <c r="F25" s="66">
        <v>67.50284629981024</v>
      </c>
      <c r="G25" s="66">
        <v>64.4825766509434</v>
      </c>
      <c r="H25" s="66">
        <v>62.372469635627525</v>
      </c>
      <c r="I25" s="66">
        <v>65.24031538232668</v>
      </c>
      <c r="J25" s="66">
        <v>64.42545297670405</v>
      </c>
      <c r="K25" s="66">
        <v>62.82627095355867</v>
      </c>
      <c r="L25" s="66">
        <v>61.591014188124014</v>
      </c>
      <c r="M25" s="66">
        <v>61.305740330130575</v>
      </c>
      <c r="N25" s="66">
        <v>61.03774555659495</v>
      </c>
      <c r="O25" s="66"/>
      <c r="P25" s="66"/>
      <c r="Q25" s="66"/>
      <c r="R25" s="66"/>
      <c r="S25" s="66"/>
      <c r="T25" s="66"/>
      <c r="U25" s="66"/>
      <c r="V25" s="66"/>
    </row>
    <row r="26" ht="15.75" customHeight="1">
      <c r="A26" s="36" t="s">
        <v>107</v>
      </c>
      <c r="B26" s="36" t="s">
        <v>269</v>
      </c>
      <c r="C26" s="66"/>
      <c r="D26" s="66"/>
      <c r="E26" s="66"/>
      <c r="F26" s="66"/>
      <c r="G26" s="66"/>
      <c r="H26" s="66"/>
      <c r="I26" s="66"/>
      <c r="J26" s="66"/>
      <c r="K26" s="66"/>
      <c r="L26" s="66"/>
      <c r="M26" s="66"/>
      <c r="N26" s="66"/>
      <c r="O26" s="66"/>
      <c r="P26" s="66"/>
      <c r="Q26" s="66"/>
      <c r="R26" s="66"/>
      <c r="S26" s="66"/>
      <c r="T26" s="66"/>
      <c r="U26" s="66"/>
      <c r="V26" s="66"/>
    </row>
    <row r="27" ht="15.75" customHeight="1">
      <c r="A27" s="36" t="s">
        <v>513</v>
      </c>
      <c r="B27" s="36" t="s">
        <v>590</v>
      </c>
      <c r="C27" s="66"/>
      <c r="D27" s="66"/>
      <c r="E27" s="66"/>
      <c r="F27" s="66"/>
      <c r="G27" s="66"/>
      <c r="H27" s="66"/>
      <c r="I27" s="66"/>
      <c r="J27" s="66"/>
      <c r="K27" s="66"/>
      <c r="L27" s="66"/>
      <c r="M27" s="66"/>
      <c r="N27" s="66"/>
      <c r="O27" s="66"/>
      <c r="P27" s="66"/>
      <c r="Q27" s="66"/>
      <c r="R27" s="66"/>
      <c r="S27" s="66"/>
      <c r="T27" s="66"/>
      <c r="U27" s="66"/>
      <c r="V27" s="66"/>
    </row>
    <row r="28" ht="15.75" customHeight="1">
      <c r="A28" s="36" t="s">
        <v>108</v>
      </c>
      <c r="B28" s="36" t="s">
        <v>270</v>
      </c>
      <c r="C28" s="66">
        <v>70.83734938268871</v>
      </c>
      <c r="D28" s="66">
        <v>77.45802263710156</v>
      </c>
      <c r="E28" s="66">
        <v>81.72261948452704</v>
      </c>
      <c r="F28" s="66">
        <v>76.82950720445969</v>
      </c>
      <c r="G28" s="66">
        <v>64.28857447128</v>
      </c>
      <c r="H28" s="66">
        <v>61.91206477257114</v>
      </c>
      <c r="I28" s="66">
        <v>58.19082376673519</v>
      </c>
      <c r="J28" s="66">
        <v>56.21183125393189</v>
      </c>
      <c r="K28" s="66">
        <v>64.04671854070827</v>
      </c>
      <c r="L28" s="66">
        <v>74.24221220455351</v>
      </c>
      <c r="M28" s="66">
        <v>98.44488535690809</v>
      </c>
      <c r="N28" s="66">
        <v>93.11033460034301</v>
      </c>
      <c r="O28" s="66">
        <v>88.50268416327253</v>
      </c>
      <c r="P28" s="66">
        <v>100.77804413121333</v>
      </c>
      <c r="Q28" s="66">
        <v>101.28970647509871</v>
      </c>
      <c r="R28" s="66">
        <v>101.19350218599897</v>
      </c>
      <c r="S28" s="66">
        <v>97.48529161311643</v>
      </c>
      <c r="T28" s="66">
        <v>117.3297593131418</v>
      </c>
      <c r="U28" s="66"/>
      <c r="V28" s="66"/>
    </row>
    <row r="29" ht="15.75" customHeight="1">
      <c r="A29" s="36" t="s">
        <v>109</v>
      </c>
      <c r="B29" s="36" t="s">
        <v>271</v>
      </c>
      <c r="C29" s="66"/>
      <c r="D29" s="66"/>
      <c r="E29" s="66"/>
      <c r="F29" s="66"/>
      <c r="G29" s="66"/>
      <c r="H29" s="66"/>
      <c r="I29" s="66"/>
      <c r="J29" s="66"/>
      <c r="K29" s="66"/>
      <c r="L29" s="66"/>
      <c r="M29" s="66"/>
      <c r="N29" s="66"/>
      <c r="O29" s="66"/>
      <c r="P29" s="66"/>
      <c r="Q29" s="66"/>
      <c r="R29" s="66"/>
      <c r="S29" s="66"/>
      <c r="T29" s="66"/>
      <c r="U29" s="66"/>
      <c r="V29" s="66"/>
    </row>
    <row r="30" ht="15.75" customHeight="1">
      <c r="A30" s="36" t="s">
        <v>110</v>
      </c>
      <c r="B30" s="36" t="s">
        <v>272</v>
      </c>
      <c r="C30" s="66"/>
      <c r="D30" s="66"/>
      <c r="E30" s="66"/>
      <c r="F30" s="66"/>
      <c r="G30" s="66"/>
      <c r="H30" s="66"/>
      <c r="I30" s="66"/>
      <c r="J30" s="66"/>
      <c r="K30" s="66">
        <v>45.834694286916886</v>
      </c>
      <c r="L30" s="66">
        <v>49.09026352798978</v>
      </c>
      <c r="M30" s="66"/>
      <c r="N30" s="66"/>
      <c r="O30" s="66"/>
      <c r="P30" s="66">
        <v>52.23812773677342</v>
      </c>
      <c r="Q30" s="66">
        <v>47.37156298544901</v>
      </c>
      <c r="R30" s="66">
        <v>44.89324080776931</v>
      </c>
      <c r="S30" s="66">
        <v>44.023571918688056</v>
      </c>
      <c r="T30" s="66">
        <v>45.4216368447367</v>
      </c>
      <c r="U30" s="66">
        <v>47.02078968471991</v>
      </c>
      <c r="V30" s="66"/>
    </row>
    <row r="31" ht="15.75" customHeight="1">
      <c r="A31" s="36" t="s">
        <v>111</v>
      </c>
      <c r="B31" s="36" t="s">
        <v>273</v>
      </c>
      <c r="C31" s="66"/>
      <c r="D31" s="66"/>
      <c r="E31" s="66"/>
      <c r="F31" s="66">
        <v>6.023568086604977</v>
      </c>
      <c r="G31" s="66">
        <v>5.943176413118502</v>
      </c>
      <c r="H31" s="66">
        <v>8.004029973766661</v>
      </c>
      <c r="I31" s="66">
        <v>19.251781868566834</v>
      </c>
      <c r="J31" s="66">
        <v>21.88629705257225</v>
      </c>
      <c r="K31" s="66">
        <v>21.07436228229865</v>
      </c>
      <c r="L31" s="66">
        <v>20.62318078510921</v>
      </c>
      <c r="M31" s="66">
        <v>19.016381288717472</v>
      </c>
      <c r="N31" s="66">
        <v>18.325733607477225</v>
      </c>
      <c r="O31" s="66">
        <v>19.08697767360196</v>
      </c>
      <c r="P31" s="66">
        <v>15.804952313986862</v>
      </c>
      <c r="Q31" s="66">
        <v>14.680769175866534</v>
      </c>
      <c r="R31" s="66">
        <v>15.230715144260945</v>
      </c>
      <c r="S31" s="66">
        <v>16.19390431451644</v>
      </c>
      <c r="T31" s="66">
        <v>19.616081457116334</v>
      </c>
      <c r="U31" s="66"/>
      <c r="V31" s="66"/>
    </row>
    <row r="32" ht="15.75" customHeight="1">
      <c r="A32" s="36" t="s">
        <v>8</v>
      </c>
      <c r="B32" s="36" t="s">
        <v>274</v>
      </c>
      <c r="C32" s="66"/>
      <c r="D32" s="66"/>
      <c r="E32" s="66"/>
      <c r="F32" s="66"/>
      <c r="G32" s="66"/>
      <c r="H32" s="66"/>
      <c r="I32" s="66"/>
      <c r="J32" s="66">
        <v>61.31878046114786</v>
      </c>
      <c r="K32" s="66">
        <v>59.341658301460434</v>
      </c>
      <c r="L32" s="66">
        <v>59.849489995824726</v>
      </c>
      <c r="M32" s="66">
        <v>57.228409380258036</v>
      </c>
      <c r="N32" s="66">
        <v>58.45727110586086</v>
      </c>
      <c r="O32" s="66">
        <v>67.53755402771162</v>
      </c>
      <c r="P32" s="66">
        <v>73.41880380967578</v>
      </c>
      <c r="Q32" s="66">
        <v>83.66920265093655</v>
      </c>
      <c r="R32" s="66">
        <v>86.60788411991463</v>
      </c>
      <c r="S32" s="66">
        <v>92.56525318827816</v>
      </c>
      <c r="T32" s="66">
        <v>98.70988195465449</v>
      </c>
      <c r="U32" s="66">
        <v>86.09497771936574</v>
      </c>
      <c r="V32" s="66"/>
    </row>
    <row r="33" ht="15.75" customHeight="1">
      <c r="A33" s="36" t="s">
        <v>514</v>
      </c>
      <c r="B33" s="36" t="s">
        <v>694</v>
      </c>
      <c r="C33" s="66"/>
      <c r="D33" s="66"/>
      <c r="E33" s="66"/>
      <c r="F33" s="66"/>
      <c r="G33" s="66"/>
      <c r="H33" s="66"/>
      <c r="I33" s="66"/>
      <c r="J33" s="66"/>
      <c r="K33" s="66"/>
      <c r="L33" s="66"/>
      <c r="M33" s="66"/>
      <c r="N33" s="66"/>
      <c r="O33" s="66"/>
      <c r="P33" s="66"/>
      <c r="Q33" s="66"/>
      <c r="R33" s="66"/>
      <c r="S33" s="66"/>
      <c r="T33" s="66"/>
      <c r="U33" s="66"/>
      <c r="V33" s="66"/>
    </row>
    <row r="34" ht="15.75" customHeight="1">
      <c r="A34" s="36" t="s">
        <v>112</v>
      </c>
      <c r="B34" s="36" t="s">
        <v>275</v>
      </c>
      <c r="C34" s="66"/>
      <c r="D34" s="66"/>
      <c r="E34" s="66"/>
      <c r="F34" s="66"/>
      <c r="G34" s="66"/>
      <c r="H34" s="66"/>
      <c r="I34" s="66"/>
      <c r="J34" s="66"/>
      <c r="K34" s="66"/>
      <c r="L34" s="66"/>
      <c r="M34" s="66"/>
      <c r="N34" s="66"/>
      <c r="O34" s="66"/>
      <c r="P34" s="66"/>
      <c r="Q34" s="66"/>
      <c r="R34" s="66"/>
      <c r="S34" s="66"/>
      <c r="T34" s="66"/>
      <c r="U34" s="66"/>
      <c r="V34" s="66"/>
    </row>
    <row r="35" ht="15.75" customHeight="1">
      <c r="A35" s="36" t="s">
        <v>81</v>
      </c>
      <c r="B35" s="36" t="s">
        <v>276</v>
      </c>
      <c r="C35" s="66">
        <v>47.39991862527315</v>
      </c>
      <c r="D35" s="66">
        <v>40.17672065032322</v>
      </c>
      <c r="E35" s="66">
        <v>31.137940040716977</v>
      </c>
      <c r="F35" s="66">
        <v>27.73789184970813</v>
      </c>
      <c r="G35" s="66">
        <v>24.122912842450198</v>
      </c>
      <c r="H35" s="66">
        <v>17.967632429420714</v>
      </c>
      <c r="I35" s="66">
        <v>20.160009095199175</v>
      </c>
      <c r="J35" s="66">
        <v>20.59186478234361</v>
      </c>
      <c r="K35" s="66">
        <v>19.482166941392734</v>
      </c>
      <c r="L35" s="66">
        <v>21.795405350089638</v>
      </c>
      <c r="M35" s="66">
        <v>22.05705078024781</v>
      </c>
      <c r="N35" s="66">
        <v>32.50065617709436</v>
      </c>
      <c r="O35" s="66">
        <v>30.841312010283957</v>
      </c>
      <c r="P35" s="66">
        <v>35.52837357761373</v>
      </c>
      <c r="Q35" s="66">
        <v>32.21695881768929</v>
      </c>
      <c r="R35" s="66">
        <v>28.685916033119852</v>
      </c>
      <c r="S35" s="66">
        <v>26.9235529801588</v>
      </c>
      <c r="T35" s="66">
        <v>32.24333379144297</v>
      </c>
      <c r="U35" s="66">
        <v>32.80993851408721</v>
      </c>
      <c r="V35" s="66"/>
    </row>
    <row r="36" ht="15.75" customHeight="1">
      <c r="A36" s="36" t="s">
        <v>65</v>
      </c>
      <c r="B36" s="36" t="s">
        <v>277</v>
      </c>
      <c r="C36" s="66"/>
      <c r="D36" s="66"/>
      <c r="E36" s="66"/>
      <c r="F36" s="66"/>
      <c r="G36" s="66"/>
      <c r="H36" s="66"/>
      <c r="I36" s="66"/>
      <c r="J36" s="66"/>
      <c r="K36" s="66"/>
      <c r="L36" s="66"/>
      <c r="M36" s="66"/>
      <c r="N36" s="66"/>
      <c r="O36" s="66"/>
      <c r="P36" s="66"/>
      <c r="Q36" s="66"/>
      <c r="R36" s="66">
        <v>45.57386105349271</v>
      </c>
      <c r="S36" s="66">
        <v>46.639544733593155</v>
      </c>
      <c r="T36" s="66">
        <v>72.53160890203523</v>
      </c>
      <c r="U36" s="66">
        <v>55.469300515049845</v>
      </c>
      <c r="V36" s="66"/>
    </row>
    <row r="37" ht="15.75" customHeight="1">
      <c r="A37" s="36" t="s">
        <v>113</v>
      </c>
      <c r="B37" s="36" t="s">
        <v>278</v>
      </c>
      <c r="C37" s="66"/>
      <c r="D37" s="66"/>
      <c r="E37" s="66"/>
      <c r="F37" s="66"/>
      <c r="G37" s="66"/>
      <c r="H37" s="66"/>
      <c r="I37" s="66"/>
      <c r="J37" s="66"/>
      <c r="K37" s="66"/>
      <c r="L37" s="66"/>
      <c r="M37" s="66"/>
      <c r="N37" s="66"/>
      <c r="O37" s="66"/>
      <c r="P37" s="66"/>
      <c r="Q37" s="66"/>
      <c r="R37" s="66"/>
      <c r="S37" s="66"/>
      <c r="T37" s="66"/>
      <c r="U37" s="66"/>
      <c r="V37" s="66"/>
    </row>
    <row r="38" ht="15.75" customHeight="1">
      <c r="A38" s="36" t="s">
        <v>114</v>
      </c>
      <c r="B38" s="36" t="s">
        <v>279</v>
      </c>
      <c r="C38" s="66"/>
      <c r="D38" s="66"/>
      <c r="E38" s="66"/>
      <c r="F38" s="66"/>
      <c r="G38" s="66"/>
      <c r="H38" s="66"/>
      <c r="I38" s="66"/>
      <c r="J38" s="66"/>
      <c r="K38" s="66"/>
      <c r="L38" s="66"/>
      <c r="M38" s="66"/>
      <c r="N38" s="66"/>
      <c r="O38" s="66"/>
      <c r="P38" s="66"/>
      <c r="Q38" s="66"/>
      <c r="R38" s="66"/>
      <c r="S38" s="66"/>
      <c r="T38" s="66"/>
      <c r="U38" s="66"/>
      <c r="V38" s="66"/>
    </row>
    <row r="39" ht="15.75" customHeight="1">
      <c r="A39" s="36" t="s">
        <v>9</v>
      </c>
      <c r="B39" s="36" t="s">
        <v>280</v>
      </c>
      <c r="C39" s="66"/>
      <c r="D39" s="66"/>
      <c r="E39" s="66"/>
      <c r="F39" s="66"/>
      <c r="G39" s="66"/>
      <c r="H39" s="66"/>
      <c r="I39" s="66"/>
      <c r="J39" s="66"/>
      <c r="K39" s="66"/>
      <c r="L39" s="66"/>
      <c r="M39" s="66"/>
      <c r="N39" s="66"/>
      <c r="O39" s="66"/>
      <c r="P39" s="66"/>
      <c r="Q39" s="66"/>
      <c r="R39" s="66"/>
      <c r="S39" s="66"/>
      <c r="T39" s="66"/>
      <c r="U39" s="66"/>
      <c r="V39" s="66"/>
    </row>
    <row r="40" ht="15.75" customHeight="1">
      <c r="A40" s="36" t="s">
        <v>69</v>
      </c>
      <c r="B40" s="36" t="s">
        <v>281</v>
      </c>
      <c r="C40" s="66"/>
      <c r="D40" s="66"/>
      <c r="E40" s="66"/>
      <c r="F40" s="66"/>
      <c r="G40" s="66"/>
      <c r="H40" s="66"/>
      <c r="I40" s="66"/>
      <c r="J40" s="66"/>
      <c r="K40" s="66"/>
      <c r="L40" s="66"/>
      <c r="M40" s="66"/>
      <c r="N40" s="66"/>
      <c r="O40" s="66"/>
      <c r="P40" s="66"/>
      <c r="Q40" s="66"/>
      <c r="R40" s="66"/>
      <c r="S40" s="66"/>
      <c r="T40" s="66"/>
      <c r="U40" s="66"/>
      <c r="V40" s="66"/>
    </row>
    <row r="41" ht="15.75" customHeight="1">
      <c r="A41" s="36" t="s">
        <v>10</v>
      </c>
      <c r="B41" s="36" t="s">
        <v>282</v>
      </c>
      <c r="C41" s="66">
        <v>51.27133705574533</v>
      </c>
      <c r="D41" s="66">
        <v>46.8009858324025</v>
      </c>
      <c r="E41" s="66">
        <v>46.06165142416182</v>
      </c>
      <c r="F41" s="66">
        <v>43.29167819299279</v>
      </c>
      <c r="G41" s="66">
        <v>39.15856394913986</v>
      </c>
      <c r="H41" s="66">
        <v>45.3205112731135</v>
      </c>
      <c r="I41" s="66">
        <v>53.19244667269976</v>
      </c>
      <c r="J41" s="66">
        <v>53.14973296055451</v>
      </c>
      <c r="K41" s="66">
        <v>54.119385839172566</v>
      </c>
      <c r="L41" s="66">
        <v>55.72516493770541</v>
      </c>
      <c r="M41" s="66">
        <v>53.20086907655097</v>
      </c>
      <c r="N41" s="66">
        <v>51.48270812979317</v>
      </c>
      <c r="O41" s="66">
        <v>55.99158377887926</v>
      </c>
      <c r="P41" s="66">
        <v>56.023624399108776</v>
      </c>
      <c r="Q41" s="66">
        <v>54.46256518491423</v>
      </c>
      <c r="R41" s="66">
        <v>53.15153564565822</v>
      </c>
      <c r="S41" s="66">
        <v>53.36232469139591</v>
      </c>
      <c r="T41" s="66">
        <v>74.9199545092708</v>
      </c>
      <c r="U41" s="66">
        <v>64.04010490839642</v>
      </c>
      <c r="V41" s="66"/>
    </row>
    <row r="42" ht="15.75" customHeight="1">
      <c r="A42" s="36" t="s">
        <v>515</v>
      </c>
      <c r="B42" s="36" t="s">
        <v>591</v>
      </c>
      <c r="C42" s="66"/>
      <c r="D42" s="66"/>
      <c r="E42" s="66"/>
      <c r="F42" s="66"/>
      <c r="G42" s="66"/>
      <c r="H42" s="66"/>
      <c r="I42" s="66"/>
      <c r="J42" s="66"/>
      <c r="K42" s="66"/>
      <c r="L42" s="66"/>
      <c r="M42" s="66"/>
      <c r="N42" s="66"/>
      <c r="O42" s="66"/>
      <c r="P42" s="66"/>
      <c r="Q42" s="66"/>
      <c r="R42" s="66"/>
      <c r="S42" s="66"/>
      <c r="T42" s="66"/>
      <c r="U42" s="66"/>
      <c r="V42" s="66"/>
    </row>
    <row r="43" ht="15.75" customHeight="1">
      <c r="A43" s="36" t="s">
        <v>115</v>
      </c>
      <c r="B43" s="36" t="s">
        <v>283</v>
      </c>
      <c r="C43" s="66"/>
      <c r="D43" s="66"/>
      <c r="E43" s="66"/>
      <c r="F43" s="66"/>
      <c r="G43" s="66"/>
      <c r="H43" s="66"/>
      <c r="I43" s="66"/>
      <c r="J43" s="66"/>
      <c r="K43" s="66"/>
      <c r="L43" s="66"/>
      <c r="M43" s="66"/>
      <c r="N43" s="66"/>
      <c r="O43" s="66"/>
      <c r="P43" s="66"/>
      <c r="Q43" s="66"/>
      <c r="R43" s="66"/>
      <c r="S43" s="66"/>
      <c r="T43" s="66"/>
      <c r="U43" s="66"/>
      <c r="V43" s="66"/>
    </row>
    <row r="44" ht="15.75" customHeight="1">
      <c r="A44" s="36" t="s">
        <v>116</v>
      </c>
      <c r="B44" s="36" t="s">
        <v>284</v>
      </c>
      <c r="C44" s="66"/>
      <c r="D44" s="66"/>
      <c r="E44" s="66"/>
      <c r="F44" s="66"/>
      <c r="G44" s="66"/>
      <c r="H44" s="66"/>
      <c r="I44" s="66"/>
      <c r="J44" s="66"/>
      <c r="K44" s="66"/>
      <c r="L44" s="66"/>
      <c r="M44" s="66"/>
      <c r="N44" s="66"/>
      <c r="O44" s="66"/>
      <c r="P44" s="66"/>
      <c r="Q44" s="66"/>
      <c r="R44" s="66"/>
      <c r="S44" s="66"/>
      <c r="T44" s="66"/>
      <c r="U44" s="66"/>
      <c r="V44" s="66"/>
    </row>
    <row r="45" ht="15.75" customHeight="1">
      <c r="A45" s="36" t="s">
        <v>516</v>
      </c>
      <c r="B45" s="36" t="s">
        <v>592</v>
      </c>
      <c r="C45" s="66"/>
      <c r="D45" s="66"/>
      <c r="E45" s="66"/>
      <c r="F45" s="66"/>
      <c r="G45" s="66"/>
      <c r="H45" s="66"/>
      <c r="I45" s="66"/>
      <c r="J45" s="66"/>
      <c r="K45" s="66"/>
      <c r="L45" s="66"/>
      <c r="M45" s="66"/>
      <c r="N45" s="66"/>
      <c r="O45" s="66"/>
      <c r="P45" s="66"/>
      <c r="Q45" s="66"/>
      <c r="R45" s="66"/>
      <c r="S45" s="66"/>
      <c r="T45" s="66"/>
      <c r="U45" s="66"/>
      <c r="V45" s="66"/>
    </row>
    <row r="46" ht="15.75" customHeight="1">
      <c r="A46" s="36" t="s">
        <v>11</v>
      </c>
      <c r="B46" s="36" t="s">
        <v>285</v>
      </c>
      <c r="C46" s="66"/>
      <c r="D46" s="66"/>
      <c r="E46" s="66"/>
      <c r="F46" s="66"/>
      <c r="G46" s="66"/>
      <c r="H46" s="66"/>
      <c r="I46" s="66"/>
      <c r="J46" s="66"/>
      <c r="K46" s="66"/>
      <c r="L46" s="66"/>
      <c r="M46" s="66"/>
      <c r="N46" s="66"/>
      <c r="O46" s="66"/>
      <c r="P46" s="66"/>
      <c r="Q46" s="66"/>
      <c r="R46" s="66"/>
      <c r="S46" s="66"/>
      <c r="T46" s="66"/>
      <c r="U46" s="66"/>
      <c r="V46" s="66"/>
    </row>
    <row r="47" ht="15.75" customHeight="1">
      <c r="A47" s="36" t="s">
        <v>517</v>
      </c>
      <c r="B47" s="36" t="s">
        <v>695</v>
      </c>
      <c r="C47" s="66"/>
      <c r="D47" s="66"/>
      <c r="E47" s="66"/>
      <c r="F47" s="66"/>
      <c r="G47" s="66"/>
      <c r="H47" s="66"/>
      <c r="I47" s="66"/>
      <c r="J47" s="66"/>
      <c r="K47" s="66"/>
      <c r="L47" s="66"/>
      <c r="M47" s="66"/>
      <c r="N47" s="66"/>
      <c r="O47" s="66"/>
      <c r="P47" s="66"/>
      <c r="Q47" s="66"/>
      <c r="R47" s="66"/>
      <c r="S47" s="66"/>
      <c r="T47" s="66"/>
      <c r="U47" s="66"/>
      <c r="V47" s="66"/>
    </row>
    <row r="48" ht="15.75" customHeight="1">
      <c r="A48" s="36" t="s">
        <v>117</v>
      </c>
      <c r="B48" s="36" t="s">
        <v>286</v>
      </c>
      <c r="C48" s="66">
        <v>52.53541953337899</v>
      </c>
      <c r="D48" s="66"/>
      <c r="E48" s="66"/>
      <c r="F48" s="66"/>
      <c r="G48" s="66"/>
      <c r="H48" s="66">
        <v>65.24508030569464</v>
      </c>
      <c r="I48" s="66">
        <v>68.99900333749358</v>
      </c>
      <c r="J48" s="66">
        <v>72.45266992611108</v>
      </c>
      <c r="K48" s="66">
        <v>62.860132822205316</v>
      </c>
      <c r="L48" s="66">
        <v>65.22769588316402</v>
      </c>
      <c r="M48" s="66">
        <v>67.10291194564293</v>
      </c>
      <c r="N48" s="66">
        <v>47.97616951604595</v>
      </c>
      <c r="O48" s="66">
        <v>53.278587473716655</v>
      </c>
      <c r="P48" s="66">
        <v>66.90716091250651</v>
      </c>
      <c r="Q48" s="66">
        <v>66.72724784721463</v>
      </c>
      <c r="R48" s="66">
        <v>71.65057024810562</v>
      </c>
      <c r="S48" s="66">
        <v>72.70387857708222</v>
      </c>
      <c r="T48" s="66">
        <v>91.11573557912295</v>
      </c>
      <c r="U48" s="66">
        <v>79.78409384730955</v>
      </c>
      <c r="V48" s="66"/>
    </row>
    <row r="49" ht="15.75" customHeight="1">
      <c r="A49" s="36" t="s">
        <v>62</v>
      </c>
      <c r="B49" s="36" t="s">
        <v>287</v>
      </c>
      <c r="C49" s="66"/>
      <c r="D49" s="66"/>
      <c r="E49" s="66"/>
      <c r="F49" s="66"/>
      <c r="G49" s="66"/>
      <c r="H49" s="66"/>
      <c r="I49" s="66"/>
      <c r="J49" s="66"/>
      <c r="K49" s="66"/>
      <c r="L49" s="66"/>
      <c r="M49" s="66"/>
      <c r="N49" s="66"/>
      <c r="O49" s="66"/>
      <c r="P49" s="66"/>
      <c r="Q49" s="66"/>
      <c r="R49" s="66"/>
      <c r="S49" s="66"/>
      <c r="T49" s="66"/>
      <c r="U49" s="66"/>
      <c r="V49" s="66"/>
    </row>
    <row r="50" ht="15.75" customHeight="1">
      <c r="A50" s="36" t="s">
        <v>118</v>
      </c>
      <c r="B50" s="36" t="s">
        <v>288</v>
      </c>
      <c r="C50" s="66"/>
      <c r="D50" s="66"/>
      <c r="E50" s="66"/>
      <c r="F50" s="66"/>
      <c r="G50" s="66"/>
      <c r="H50" s="66"/>
      <c r="I50" s="66"/>
      <c r="J50" s="66"/>
      <c r="K50" s="66"/>
      <c r="L50" s="66"/>
      <c r="M50" s="66"/>
      <c r="N50" s="66"/>
      <c r="O50" s="66"/>
      <c r="P50" s="66"/>
      <c r="Q50" s="66"/>
      <c r="R50" s="66"/>
      <c r="S50" s="66"/>
      <c r="T50" s="66"/>
      <c r="U50" s="66"/>
      <c r="V50" s="66"/>
    </row>
    <row r="51" ht="15.75" customHeight="1">
      <c r="A51" s="36" t="s">
        <v>119</v>
      </c>
      <c r="B51" s="36" t="s">
        <v>289</v>
      </c>
      <c r="C51" s="66"/>
      <c r="D51" s="66"/>
      <c r="E51" s="66"/>
      <c r="F51" s="66"/>
      <c r="G51" s="66"/>
      <c r="H51" s="66"/>
      <c r="I51" s="66">
        <v>60.22694171891032</v>
      </c>
      <c r="J51" s="66">
        <v>25.482684474090693</v>
      </c>
      <c r="K51" s="66"/>
      <c r="L51" s="66"/>
      <c r="M51" s="66"/>
      <c r="N51" s="66"/>
      <c r="O51" s="66"/>
      <c r="P51" s="66"/>
      <c r="Q51" s="66"/>
      <c r="R51" s="66"/>
      <c r="S51" s="66"/>
      <c r="T51" s="66"/>
      <c r="U51" s="66"/>
      <c r="V51" s="66"/>
    </row>
    <row r="52" ht="15.75" customHeight="1">
      <c r="A52" s="36" t="s">
        <v>120</v>
      </c>
      <c r="B52" s="36" t="s">
        <v>290</v>
      </c>
      <c r="C52" s="66"/>
      <c r="D52" s="66"/>
      <c r="E52" s="66"/>
      <c r="F52" s="66"/>
      <c r="G52" s="66"/>
      <c r="H52" s="66"/>
      <c r="I52" s="66"/>
      <c r="J52" s="66"/>
      <c r="K52" s="66"/>
      <c r="L52" s="66"/>
      <c r="M52" s="66"/>
      <c r="N52" s="66"/>
      <c r="O52" s="66"/>
      <c r="P52" s="66"/>
      <c r="Q52" s="66"/>
      <c r="R52" s="66"/>
      <c r="S52" s="66"/>
      <c r="T52" s="66"/>
      <c r="U52" s="66"/>
      <c r="V52" s="66"/>
    </row>
    <row r="53" ht="15.75" customHeight="1">
      <c r="A53" s="36" t="s">
        <v>593</v>
      </c>
      <c r="B53" s="36" t="s">
        <v>291</v>
      </c>
      <c r="C53" s="66"/>
      <c r="D53" s="66"/>
      <c r="E53" s="66"/>
      <c r="F53" s="66"/>
      <c r="G53" s="66"/>
      <c r="H53" s="66"/>
      <c r="I53" s="66"/>
      <c r="J53" s="66"/>
      <c r="K53" s="66"/>
      <c r="L53" s="66"/>
      <c r="M53" s="66"/>
      <c r="N53" s="66"/>
      <c r="O53" s="66"/>
      <c r="P53" s="66"/>
      <c r="Q53" s="66"/>
      <c r="R53" s="66"/>
      <c r="S53" s="66"/>
      <c r="T53" s="66"/>
      <c r="U53" s="66"/>
      <c r="V53" s="66"/>
    </row>
    <row r="54" ht="15.75" customHeight="1">
      <c r="A54" s="36" t="s">
        <v>122</v>
      </c>
      <c r="B54" s="36" t="s">
        <v>292</v>
      </c>
      <c r="C54" s="66">
        <v>321.6092534102704</v>
      </c>
      <c r="D54" s="66">
        <v>337.7111990224766</v>
      </c>
      <c r="E54" s="66">
        <v>344.81841587270065</v>
      </c>
      <c r="F54" s="66">
        <v>327.34607892055914</v>
      </c>
      <c r="G54" s="66">
        <v>326.7398405372614</v>
      </c>
      <c r="H54" s="66">
        <v>344.9577200143088</v>
      </c>
      <c r="I54" s="66">
        <v>425.32661482861107</v>
      </c>
      <c r="J54" s="66">
        <v>494.7481170414171</v>
      </c>
      <c r="K54" s="66">
        <v>544.4739364496777</v>
      </c>
      <c r="L54" s="66">
        <v>578.2988467519971</v>
      </c>
      <c r="M54" s="66">
        <v>661.9029116483796</v>
      </c>
      <c r="N54" s="66">
        <v>706.3126616149253</v>
      </c>
      <c r="O54" s="66">
        <v>724.030954445731</v>
      </c>
      <c r="P54" s="66">
        <v>706.089568749988</v>
      </c>
      <c r="Q54" s="66">
        <v>656.7289501955466</v>
      </c>
      <c r="R54" s="66">
        <v>633.1553703435626</v>
      </c>
      <c r="S54" s="66">
        <v>616.8109142987162</v>
      </c>
      <c r="T54" s="66">
        <v>745.9959739448279</v>
      </c>
      <c r="U54" s="66">
        <v>687.9941311839895</v>
      </c>
      <c r="V54" s="66"/>
    </row>
    <row r="55" ht="15.75" customHeight="1">
      <c r="A55" s="36" t="s">
        <v>56</v>
      </c>
      <c r="B55" s="36" t="s">
        <v>293</v>
      </c>
      <c r="C55" s="66"/>
      <c r="D55" s="66"/>
      <c r="E55" s="66"/>
      <c r="F55" s="66"/>
      <c r="G55" s="66"/>
      <c r="H55" s="66"/>
      <c r="I55" s="66"/>
      <c r="J55" s="66"/>
      <c r="K55" s="66"/>
      <c r="L55" s="66"/>
      <c r="M55" s="66"/>
      <c r="N55" s="66"/>
      <c r="O55" s="66"/>
      <c r="P55" s="66"/>
      <c r="Q55" s="66"/>
      <c r="R55" s="66"/>
      <c r="S55" s="66"/>
      <c r="T55" s="66"/>
      <c r="U55" s="66"/>
      <c r="V55" s="66"/>
    </row>
    <row r="56" ht="15.75" customHeight="1">
      <c r="A56" s="36" t="s">
        <v>518</v>
      </c>
      <c r="B56" s="36" t="s">
        <v>595</v>
      </c>
      <c r="C56" s="66"/>
      <c r="D56" s="66"/>
      <c r="E56" s="66"/>
      <c r="F56" s="66"/>
      <c r="G56" s="66"/>
      <c r="H56" s="66"/>
      <c r="I56" s="66"/>
      <c r="J56" s="66"/>
      <c r="K56" s="66"/>
      <c r="L56" s="66"/>
      <c r="M56" s="66"/>
      <c r="N56" s="66"/>
      <c r="O56" s="66"/>
      <c r="P56" s="66"/>
      <c r="Q56" s="66"/>
      <c r="R56" s="66"/>
      <c r="S56" s="66"/>
      <c r="T56" s="66"/>
      <c r="U56" s="66"/>
      <c r="V56" s="66"/>
    </row>
    <row r="57" ht="15.75" customHeight="1">
      <c r="A57" s="36" t="s">
        <v>123</v>
      </c>
      <c r="B57" s="36" t="s">
        <v>294</v>
      </c>
      <c r="C57" s="66"/>
      <c r="D57" s="66"/>
      <c r="E57" s="66"/>
      <c r="F57" s="66"/>
      <c r="G57" s="66"/>
      <c r="H57" s="66"/>
      <c r="I57" s="66"/>
      <c r="J57" s="66"/>
      <c r="K57" s="66"/>
      <c r="L57" s="66"/>
      <c r="M57" s="66"/>
      <c r="N57" s="66"/>
      <c r="O57" s="66"/>
      <c r="P57" s="66"/>
      <c r="Q57" s="66"/>
      <c r="R57" s="66"/>
      <c r="S57" s="66"/>
      <c r="T57" s="66"/>
      <c r="U57" s="66"/>
      <c r="V57" s="66"/>
    </row>
    <row r="58" ht="15.75" customHeight="1">
      <c r="A58" s="36" t="s">
        <v>124</v>
      </c>
      <c r="B58" s="36" t="s">
        <v>295</v>
      </c>
      <c r="C58" s="66"/>
      <c r="D58" s="66"/>
      <c r="E58" s="66"/>
      <c r="F58" s="66"/>
      <c r="G58" s="66"/>
      <c r="H58" s="66"/>
      <c r="I58" s="66"/>
      <c r="J58" s="66"/>
      <c r="K58" s="66"/>
      <c r="L58" s="66"/>
      <c r="M58" s="66"/>
      <c r="N58" s="66"/>
      <c r="O58" s="66"/>
      <c r="P58" s="66"/>
      <c r="Q58" s="66"/>
      <c r="R58" s="66"/>
      <c r="S58" s="66"/>
      <c r="T58" s="66"/>
      <c r="U58" s="66"/>
      <c r="V58" s="66"/>
    </row>
    <row r="59" ht="15.75" customHeight="1">
      <c r="A59" s="36" t="s">
        <v>125</v>
      </c>
      <c r="B59" s="36" t="s">
        <v>296</v>
      </c>
      <c r="C59" s="66"/>
      <c r="D59" s="66"/>
      <c r="E59" s="66"/>
      <c r="F59" s="66"/>
      <c r="G59" s="66"/>
      <c r="H59" s="66"/>
      <c r="I59" s="66"/>
      <c r="J59" s="66"/>
      <c r="K59" s="66"/>
      <c r="L59" s="66"/>
      <c r="M59" s="66"/>
      <c r="N59" s="66"/>
      <c r="O59" s="66"/>
      <c r="P59" s="66"/>
      <c r="Q59" s="66"/>
      <c r="R59" s="66"/>
      <c r="S59" s="66"/>
      <c r="T59" s="66"/>
      <c r="U59" s="66"/>
      <c r="V59" s="66"/>
    </row>
    <row r="60" ht="15.75" customHeight="1">
      <c r="A60" s="36" t="s">
        <v>126</v>
      </c>
      <c r="B60" s="36" t="s">
        <v>297</v>
      </c>
      <c r="C60" s="66"/>
      <c r="D60" s="66"/>
      <c r="E60" s="66"/>
      <c r="F60" s="66"/>
      <c r="G60" s="66"/>
      <c r="H60" s="66"/>
      <c r="I60" s="66"/>
      <c r="J60" s="66"/>
      <c r="K60" s="66"/>
      <c r="L60" s="66"/>
      <c r="M60" s="66"/>
      <c r="N60" s="66"/>
      <c r="O60" s="66"/>
      <c r="P60" s="66"/>
      <c r="Q60" s="66"/>
      <c r="R60" s="66"/>
      <c r="S60" s="66"/>
      <c r="T60" s="66"/>
      <c r="U60" s="66"/>
      <c r="V60" s="66"/>
    </row>
    <row r="61" ht="15.75" customHeight="1">
      <c r="A61" s="36" t="s">
        <v>127</v>
      </c>
      <c r="B61" s="36" t="s">
        <v>298</v>
      </c>
      <c r="C61" s="66"/>
      <c r="D61" s="66"/>
      <c r="E61" s="66"/>
      <c r="F61" s="66"/>
      <c r="G61" s="66"/>
      <c r="H61" s="66"/>
      <c r="I61" s="66"/>
      <c r="J61" s="66"/>
      <c r="K61" s="66"/>
      <c r="L61" s="66"/>
      <c r="M61" s="66"/>
      <c r="N61" s="66"/>
      <c r="O61" s="66"/>
      <c r="P61" s="66"/>
      <c r="Q61" s="66"/>
      <c r="R61" s="66"/>
      <c r="S61" s="66"/>
      <c r="T61" s="66"/>
      <c r="U61" s="66"/>
      <c r="V61" s="66"/>
    </row>
    <row r="62" ht="15.75" customHeight="1">
      <c r="A62" s="36" t="s">
        <v>128</v>
      </c>
      <c r="B62" s="36" t="s">
        <v>299</v>
      </c>
      <c r="C62" s="66"/>
      <c r="D62" s="66"/>
      <c r="E62" s="66"/>
      <c r="F62" s="66"/>
      <c r="G62" s="66"/>
      <c r="H62" s="66"/>
      <c r="I62" s="66"/>
      <c r="J62" s="66"/>
      <c r="K62" s="66"/>
      <c r="L62" s="66"/>
      <c r="M62" s="66"/>
      <c r="N62" s="66"/>
      <c r="O62" s="66"/>
      <c r="P62" s="66"/>
      <c r="Q62" s="66"/>
      <c r="R62" s="66"/>
      <c r="S62" s="66"/>
      <c r="T62" s="66"/>
      <c r="U62" s="66"/>
      <c r="V62" s="66"/>
    </row>
    <row r="63" ht="15.75" customHeight="1">
      <c r="A63" s="36" t="s">
        <v>12</v>
      </c>
      <c r="B63" s="36" t="s">
        <v>300</v>
      </c>
      <c r="C63" s="66"/>
      <c r="D63" s="66"/>
      <c r="E63" s="66"/>
      <c r="F63" s="66"/>
      <c r="G63" s="66">
        <v>85.78853383458647</v>
      </c>
      <c r="H63" s="66"/>
      <c r="I63" s="66"/>
      <c r="J63" s="66"/>
      <c r="K63" s="66"/>
      <c r="L63" s="66"/>
      <c r="M63" s="66"/>
      <c r="N63" s="66"/>
      <c r="O63" s="66"/>
      <c r="P63" s="66"/>
      <c r="Q63" s="66"/>
      <c r="R63" s="66"/>
      <c r="S63" s="66"/>
      <c r="T63" s="66"/>
      <c r="U63" s="66"/>
      <c r="V63" s="66"/>
    </row>
    <row r="64" ht="15.75" customHeight="1">
      <c r="A64" s="36" t="s">
        <v>129</v>
      </c>
      <c r="B64" s="36" t="s">
        <v>301</v>
      </c>
      <c r="C64" s="66">
        <v>57.91122340908211</v>
      </c>
      <c r="D64" s="66">
        <v>56.5005963032977</v>
      </c>
      <c r="E64" s="66">
        <v>56.215811675057836</v>
      </c>
      <c r="F64" s="66">
        <v>50.51222227152812</v>
      </c>
      <c r="G64" s="66">
        <v>48.4823724778462</v>
      </c>
      <c r="H64" s="66">
        <v>48.42693761956625</v>
      </c>
      <c r="I64" s="66">
        <v>58.14692056753867</v>
      </c>
      <c r="J64" s="66">
        <v>57.49428661876244</v>
      </c>
      <c r="K64" s="66">
        <v>54.56257098164148</v>
      </c>
      <c r="L64" s="66">
        <v>54.85233981422556</v>
      </c>
      <c r="M64" s="66">
        <v>62.39927679373706</v>
      </c>
      <c r="N64" s="66">
        <v>50.837954434400736</v>
      </c>
      <c r="O64" s="66">
        <v>51.278403267864824</v>
      </c>
      <c r="P64" s="66">
        <v>52.065656169395524</v>
      </c>
      <c r="Q64" s="66">
        <v>55.248518820306025</v>
      </c>
      <c r="R64" s="66">
        <v>52.214282008466284</v>
      </c>
      <c r="S64" s="66">
        <v>53.87903935621778</v>
      </c>
      <c r="T64" s="66">
        <v>70.35918055617952</v>
      </c>
      <c r="U64" s="66">
        <v>65.54800409082945</v>
      </c>
      <c r="V64" s="66"/>
    </row>
    <row r="65" ht="15.75" customHeight="1">
      <c r="A65" s="36" t="s">
        <v>130</v>
      </c>
      <c r="B65" s="36" t="s">
        <v>302</v>
      </c>
      <c r="C65" s="66"/>
      <c r="D65" s="66"/>
      <c r="E65" s="66"/>
      <c r="F65" s="66"/>
      <c r="G65" s="66"/>
      <c r="H65" s="66"/>
      <c r="I65" s="66"/>
      <c r="J65" s="66"/>
      <c r="K65" s="66"/>
      <c r="L65" s="66"/>
      <c r="M65" s="66"/>
      <c r="N65" s="66"/>
      <c r="O65" s="66"/>
      <c r="P65" s="66"/>
      <c r="Q65" s="66"/>
      <c r="R65" s="66"/>
      <c r="S65" s="66"/>
      <c r="T65" s="66"/>
      <c r="U65" s="66"/>
      <c r="V65" s="66"/>
    </row>
    <row r="66" ht="15.75" customHeight="1">
      <c r="A66" s="36" t="s">
        <v>131</v>
      </c>
      <c r="B66" s="36" t="s">
        <v>303</v>
      </c>
      <c r="C66" s="66"/>
      <c r="D66" s="66"/>
      <c r="E66" s="66"/>
      <c r="F66" s="66"/>
      <c r="G66" s="66"/>
      <c r="H66" s="66"/>
      <c r="I66" s="66"/>
      <c r="J66" s="66"/>
      <c r="K66" s="66"/>
      <c r="L66" s="66"/>
      <c r="M66" s="66"/>
      <c r="N66" s="66"/>
      <c r="O66" s="66"/>
      <c r="P66" s="66"/>
      <c r="Q66" s="66"/>
      <c r="R66" s="66"/>
      <c r="S66" s="66"/>
      <c r="T66" s="66"/>
      <c r="U66" s="66"/>
      <c r="V66" s="66"/>
    </row>
    <row r="67" ht="15.75" customHeight="1">
      <c r="A67" s="36" t="s">
        <v>132</v>
      </c>
      <c r="B67" s="36" t="s">
        <v>304</v>
      </c>
      <c r="C67" s="66"/>
      <c r="D67" s="66"/>
      <c r="E67" s="66"/>
      <c r="F67" s="66"/>
      <c r="G67" s="66"/>
      <c r="H67" s="66"/>
      <c r="I67" s="66"/>
      <c r="J67" s="66"/>
      <c r="K67" s="66"/>
      <c r="L67" s="66"/>
      <c r="M67" s="66"/>
      <c r="N67" s="66"/>
      <c r="O67" s="66"/>
      <c r="P67" s="66"/>
      <c r="Q67" s="66"/>
      <c r="R67" s="66"/>
      <c r="S67" s="66"/>
      <c r="T67" s="66"/>
      <c r="U67" s="66"/>
      <c r="V67" s="66"/>
    </row>
    <row r="68" ht="15.75" customHeight="1">
      <c r="A68" s="36" t="s">
        <v>75</v>
      </c>
      <c r="B68" s="36" t="s">
        <v>305</v>
      </c>
      <c r="C68" s="66"/>
      <c r="D68" s="66"/>
      <c r="E68" s="66"/>
      <c r="F68" s="66"/>
      <c r="G68" s="66"/>
      <c r="H68" s="66"/>
      <c r="I68" s="66"/>
      <c r="J68" s="66"/>
      <c r="K68" s="66"/>
      <c r="L68" s="66"/>
      <c r="M68" s="66">
        <v>10.733283781495022</v>
      </c>
      <c r="N68" s="66">
        <v>26.937279736519148</v>
      </c>
      <c r="O68" s="66">
        <v>27.94312503793025</v>
      </c>
      <c r="P68" s="66">
        <v>29.005690069003386</v>
      </c>
      <c r="Q68" s="66">
        <v>30.095113199618506</v>
      </c>
      <c r="R68" s="66">
        <v>32.533218502358736</v>
      </c>
      <c r="S68" s="66">
        <v>31.448848674036356</v>
      </c>
      <c r="T68" s="66"/>
      <c r="U68" s="66"/>
      <c r="V68" s="66"/>
    </row>
    <row r="69" ht="15.75" customHeight="1">
      <c r="A69" s="36" t="s">
        <v>13</v>
      </c>
      <c r="B69" s="36" t="s">
        <v>596</v>
      </c>
      <c r="C69" s="66"/>
      <c r="D69" s="66"/>
      <c r="E69" s="66"/>
      <c r="F69" s="66"/>
      <c r="G69" s="66"/>
      <c r="H69" s="66"/>
      <c r="I69" s="66"/>
      <c r="J69" s="66"/>
      <c r="K69" s="66"/>
      <c r="L69" s="66"/>
      <c r="M69" s="66"/>
      <c r="N69" s="66"/>
      <c r="O69" s="66"/>
      <c r="P69" s="66"/>
      <c r="Q69" s="66"/>
      <c r="R69" s="66"/>
      <c r="S69" s="66"/>
      <c r="T69" s="66"/>
      <c r="U69" s="66"/>
      <c r="V69" s="66"/>
    </row>
    <row r="70" ht="15.75" customHeight="1">
      <c r="A70" s="36" t="s">
        <v>519</v>
      </c>
      <c r="B70" s="36" t="s">
        <v>597</v>
      </c>
      <c r="C70" s="66"/>
      <c r="D70" s="66"/>
      <c r="E70" s="66"/>
      <c r="F70" s="66"/>
      <c r="G70" s="66"/>
      <c r="H70" s="66"/>
      <c r="I70" s="66"/>
      <c r="J70" s="66"/>
      <c r="K70" s="66"/>
      <c r="L70" s="66"/>
      <c r="M70" s="66"/>
      <c r="N70" s="66"/>
      <c r="O70" s="66"/>
      <c r="P70" s="66"/>
      <c r="Q70" s="66"/>
      <c r="R70" s="66"/>
      <c r="S70" s="66"/>
      <c r="T70" s="66"/>
      <c r="U70" s="66"/>
      <c r="V70" s="66"/>
    </row>
    <row r="71" ht="15.75" customHeight="1">
      <c r="A71" s="36" t="s">
        <v>133</v>
      </c>
      <c r="B71" s="36" t="s">
        <v>307</v>
      </c>
      <c r="C71" s="66"/>
      <c r="D71" s="66"/>
      <c r="E71" s="66"/>
      <c r="F71" s="66"/>
      <c r="G71" s="66"/>
      <c r="H71" s="66"/>
      <c r="I71" s="66"/>
      <c r="J71" s="66"/>
      <c r="K71" s="66"/>
      <c r="L71" s="66"/>
      <c r="M71" s="66"/>
      <c r="N71" s="66"/>
      <c r="O71" s="66"/>
      <c r="P71" s="66"/>
      <c r="Q71" s="66"/>
      <c r="R71" s="66"/>
      <c r="S71" s="66"/>
      <c r="T71" s="66"/>
      <c r="U71" s="66"/>
      <c r="V71" s="66"/>
    </row>
    <row r="72" ht="15.75" customHeight="1">
      <c r="A72" s="36" t="s">
        <v>520</v>
      </c>
      <c r="B72" s="36" t="s">
        <v>598</v>
      </c>
      <c r="C72" s="66"/>
      <c r="D72" s="66"/>
      <c r="E72" s="66"/>
      <c r="F72" s="66"/>
      <c r="G72" s="66"/>
      <c r="H72" s="66"/>
      <c r="I72" s="66"/>
      <c r="J72" s="66"/>
      <c r="K72" s="66"/>
      <c r="L72" s="66"/>
      <c r="M72" s="66"/>
      <c r="N72" s="66"/>
      <c r="O72" s="66"/>
      <c r="P72" s="66"/>
      <c r="Q72" s="66"/>
      <c r="R72" s="66"/>
      <c r="S72" s="66"/>
      <c r="T72" s="66"/>
      <c r="U72" s="66"/>
      <c r="V72" s="66"/>
    </row>
    <row r="73" ht="15.75" customHeight="1">
      <c r="A73" s="36" t="s">
        <v>134</v>
      </c>
      <c r="B73" s="36" t="s">
        <v>308</v>
      </c>
      <c r="C73" s="66"/>
      <c r="D73" s="66"/>
      <c r="E73" s="66"/>
      <c r="F73" s="66"/>
      <c r="G73" s="66"/>
      <c r="H73" s="66"/>
      <c r="I73" s="66"/>
      <c r="J73" s="66"/>
      <c r="K73" s="66"/>
      <c r="L73" s="66"/>
      <c r="M73" s="66"/>
      <c r="N73" s="66"/>
      <c r="O73" s="66"/>
      <c r="P73" s="66"/>
      <c r="Q73" s="66"/>
      <c r="R73" s="66"/>
      <c r="S73" s="66"/>
      <c r="T73" s="66"/>
      <c r="U73" s="66"/>
      <c r="V73" s="66"/>
    </row>
    <row r="74" ht="15.75" customHeight="1">
      <c r="A74" s="36" t="s">
        <v>135</v>
      </c>
      <c r="B74" s="36" t="s">
        <v>309</v>
      </c>
      <c r="C74" s="66"/>
      <c r="D74" s="66"/>
      <c r="E74" s="66"/>
      <c r="F74" s="66"/>
      <c r="G74" s="66"/>
      <c r="H74" s="66"/>
      <c r="I74" s="66"/>
      <c r="J74" s="66"/>
      <c r="K74" s="66"/>
      <c r="L74" s="66"/>
      <c r="M74" s="66"/>
      <c r="N74" s="66"/>
      <c r="O74" s="66"/>
      <c r="P74" s="66"/>
      <c r="Q74" s="66"/>
      <c r="R74" s="66"/>
      <c r="S74" s="66"/>
      <c r="T74" s="66"/>
      <c r="U74" s="66"/>
      <c r="V74" s="66"/>
    </row>
    <row r="75" ht="15.75" customHeight="1">
      <c r="A75" s="36" t="s">
        <v>14</v>
      </c>
      <c r="B75" s="36" t="s">
        <v>310</v>
      </c>
      <c r="C75" s="66">
        <v>45.507408834553544</v>
      </c>
      <c r="D75" s="66">
        <v>36.91560721883493</v>
      </c>
      <c r="E75" s="66">
        <v>29.229233536128874</v>
      </c>
      <c r="F75" s="66">
        <v>23.090087672862023</v>
      </c>
      <c r="G75" s="66">
        <v>19.20406265814591</v>
      </c>
      <c r="H75" s="66">
        <v>23.473255429910513</v>
      </c>
      <c r="I75" s="66">
        <v>30.856777493606135</v>
      </c>
      <c r="J75" s="66">
        <v>31.89225354694431</v>
      </c>
      <c r="K75" s="66">
        <v>28.3715417191615</v>
      </c>
      <c r="L75" s="66">
        <v>28.79609803395856</v>
      </c>
      <c r="M75" s="66">
        <v>29.499424686375384</v>
      </c>
      <c r="N75" s="66">
        <v>30.976095617529882</v>
      </c>
      <c r="O75" s="66">
        <v>36.650655665242375</v>
      </c>
      <c r="P75" s="66">
        <v>40.26872418796741</v>
      </c>
      <c r="Q75" s="66">
        <v>39.39246742031716</v>
      </c>
      <c r="R75" s="66">
        <v>38.88774288443342</v>
      </c>
      <c r="S75" s="66">
        <v>45.15350593117988</v>
      </c>
      <c r="T75" s="66">
        <v>65.8844131022424</v>
      </c>
      <c r="U75" s="66">
        <v>55.384431979390506</v>
      </c>
      <c r="V75" s="66"/>
    </row>
    <row r="76" ht="15.75" customHeight="1">
      <c r="A76" s="36" t="s">
        <v>136</v>
      </c>
      <c r="B76" s="36" t="s">
        <v>312</v>
      </c>
      <c r="C76" s="66"/>
      <c r="D76" s="66"/>
      <c r="E76" s="66"/>
      <c r="F76" s="66"/>
      <c r="G76" s="66"/>
      <c r="H76" s="66"/>
      <c r="I76" s="66"/>
      <c r="J76" s="66"/>
      <c r="K76" s="66"/>
      <c r="L76" s="66"/>
      <c r="M76" s="66"/>
      <c r="N76" s="66"/>
      <c r="O76" s="66"/>
      <c r="P76" s="66"/>
      <c r="Q76" s="66"/>
      <c r="R76" s="66"/>
      <c r="S76" s="66"/>
      <c r="T76" s="66"/>
      <c r="U76" s="66"/>
      <c r="V76" s="66"/>
    </row>
    <row r="77" ht="15.75" customHeight="1">
      <c r="A77" s="36" t="s">
        <v>521</v>
      </c>
      <c r="B77" s="36" t="s">
        <v>696</v>
      </c>
      <c r="C77" s="66"/>
      <c r="D77" s="66"/>
      <c r="E77" s="66"/>
      <c r="F77" s="66"/>
      <c r="G77" s="66"/>
      <c r="H77" s="66"/>
      <c r="I77" s="66"/>
      <c r="J77" s="66"/>
      <c r="K77" s="66"/>
      <c r="L77" s="66"/>
      <c r="M77" s="66"/>
      <c r="N77" s="66"/>
      <c r="O77" s="66"/>
      <c r="P77" s="66"/>
      <c r="Q77" s="66"/>
      <c r="R77" s="66"/>
      <c r="S77" s="66"/>
      <c r="T77" s="66"/>
      <c r="U77" s="66"/>
      <c r="V77" s="66"/>
    </row>
    <row r="78" ht="15.75" customHeight="1">
      <c r="A78" s="36" t="s">
        <v>522</v>
      </c>
      <c r="B78" s="36" t="s">
        <v>697</v>
      </c>
      <c r="C78" s="66"/>
      <c r="D78" s="66"/>
      <c r="E78" s="66"/>
      <c r="F78" s="66"/>
      <c r="G78" s="66"/>
      <c r="H78" s="66"/>
      <c r="I78" s="66"/>
      <c r="J78" s="66"/>
      <c r="K78" s="66"/>
      <c r="L78" s="66"/>
      <c r="M78" s="66"/>
      <c r="N78" s="66"/>
      <c r="O78" s="66"/>
      <c r="P78" s="66"/>
      <c r="Q78" s="66"/>
      <c r="R78" s="66"/>
      <c r="S78" s="66"/>
      <c r="T78" s="66"/>
      <c r="U78" s="66"/>
      <c r="V78" s="66"/>
    </row>
    <row r="79" ht="15.75" customHeight="1">
      <c r="A79" s="36" t="s">
        <v>137</v>
      </c>
      <c r="B79" s="36" t="s">
        <v>313</v>
      </c>
      <c r="C79" s="66"/>
      <c r="D79" s="66"/>
      <c r="E79" s="66"/>
      <c r="F79" s="66"/>
      <c r="G79" s="66"/>
      <c r="H79" s="66"/>
      <c r="I79" s="66"/>
      <c r="J79" s="66"/>
      <c r="K79" s="66"/>
      <c r="L79" s="66"/>
      <c r="M79" s="66"/>
      <c r="N79" s="66"/>
      <c r="O79" s="66"/>
      <c r="P79" s="66"/>
      <c r="Q79" s="66"/>
      <c r="R79" s="66"/>
      <c r="S79" s="66"/>
      <c r="T79" s="66"/>
      <c r="U79" s="66"/>
      <c r="V79" s="66"/>
    </row>
    <row r="80" ht="15.75" customHeight="1">
      <c r="A80" s="36" t="s">
        <v>523</v>
      </c>
      <c r="B80" s="36" t="s">
        <v>698</v>
      </c>
      <c r="C80" s="66"/>
      <c r="D80" s="66"/>
      <c r="E80" s="66"/>
      <c r="F80" s="66"/>
      <c r="G80" s="66"/>
      <c r="H80" s="66"/>
      <c r="I80" s="66"/>
      <c r="J80" s="66"/>
      <c r="K80" s="66"/>
      <c r="L80" s="66"/>
      <c r="M80" s="66"/>
      <c r="N80" s="66"/>
      <c r="O80" s="66"/>
      <c r="P80" s="66"/>
      <c r="Q80" s="66"/>
      <c r="R80" s="66"/>
      <c r="S80" s="66"/>
      <c r="T80" s="66"/>
      <c r="U80" s="66"/>
      <c r="V80" s="66"/>
    </row>
    <row r="81" ht="15.75" customHeight="1">
      <c r="A81" s="36" t="s">
        <v>138</v>
      </c>
      <c r="B81" s="36" t="s">
        <v>314</v>
      </c>
      <c r="C81" s="66">
        <v>21.038440966156884</v>
      </c>
      <c r="D81" s="66">
        <v>22.144457392696577</v>
      </c>
      <c r="E81" s="66">
        <v>21.602120138238874</v>
      </c>
      <c r="F81" s="66">
        <v>22.234772961456535</v>
      </c>
      <c r="G81" s="66">
        <v>21.986997531652015</v>
      </c>
      <c r="H81" s="66">
        <v>20.383408037295013</v>
      </c>
      <c r="I81" s="66">
        <v>23.39397319932776</v>
      </c>
      <c r="J81" s="66">
        <v>24.816959413856654</v>
      </c>
      <c r="K81" s="66">
        <v>24.563959778270902</v>
      </c>
      <c r="L81" s="66">
        <v>24.700742411206793</v>
      </c>
      <c r="M81" s="66">
        <v>25.209949562304768</v>
      </c>
      <c r="N81" s="66"/>
      <c r="O81" s="66"/>
      <c r="P81" s="66"/>
      <c r="Q81" s="66"/>
      <c r="R81" s="66"/>
      <c r="S81" s="66"/>
      <c r="T81" s="66"/>
      <c r="U81" s="66"/>
      <c r="V81" s="66"/>
    </row>
    <row r="82" ht="15.75" customHeight="1">
      <c r="A82" s="36" t="s">
        <v>139</v>
      </c>
      <c r="B82" s="36" t="s">
        <v>315</v>
      </c>
      <c r="C82" s="66"/>
      <c r="D82" s="66"/>
      <c r="E82" s="66"/>
      <c r="F82" s="66"/>
      <c r="G82" s="66"/>
      <c r="H82" s="66"/>
      <c r="I82" s="66"/>
      <c r="J82" s="66"/>
      <c r="K82" s="66"/>
      <c r="L82" s="66"/>
      <c r="M82" s="66"/>
      <c r="N82" s="66"/>
      <c r="O82" s="66"/>
      <c r="P82" s="66"/>
      <c r="Q82" s="66"/>
      <c r="R82" s="66"/>
      <c r="S82" s="66"/>
      <c r="T82" s="66"/>
      <c r="U82" s="66"/>
      <c r="V82" s="66"/>
    </row>
    <row r="83" ht="15.75" customHeight="1">
      <c r="A83" s="36" t="s">
        <v>140</v>
      </c>
      <c r="B83" s="36" t="s">
        <v>316</v>
      </c>
      <c r="C83" s="66"/>
      <c r="D83" s="66"/>
      <c r="E83" s="66"/>
      <c r="F83" s="66"/>
      <c r="G83" s="66"/>
      <c r="H83" s="66"/>
      <c r="I83" s="66"/>
      <c r="J83" s="66"/>
      <c r="K83" s="66"/>
      <c r="L83" s="66"/>
      <c r="M83" s="66"/>
      <c r="N83" s="66"/>
      <c r="O83" s="66"/>
      <c r="P83" s="66"/>
      <c r="Q83" s="66"/>
      <c r="R83" s="66"/>
      <c r="S83" s="66"/>
      <c r="T83" s="66"/>
      <c r="U83" s="66"/>
      <c r="V83" s="66"/>
    </row>
    <row r="84" ht="15.75" customHeight="1">
      <c r="A84" s="36" t="s">
        <v>141</v>
      </c>
      <c r="B84" s="36" t="s">
        <v>317</v>
      </c>
      <c r="C84" s="66"/>
      <c r="D84" s="66"/>
      <c r="E84" s="66"/>
      <c r="F84" s="66"/>
      <c r="G84" s="66"/>
      <c r="H84" s="66"/>
      <c r="I84" s="66"/>
      <c r="J84" s="66"/>
      <c r="K84" s="66"/>
      <c r="L84" s="66"/>
      <c r="M84" s="66"/>
      <c r="N84" s="66"/>
      <c r="O84" s="66"/>
      <c r="P84" s="66"/>
      <c r="Q84" s="66"/>
      <c r="R84" s="66"/>
      <c r="S84" s="66"/>
      <c r="T84" s="66"/>
      <c r="U84" s="66"/>
      <c r="V84" s="66"/>
    </row>
    <row r="85" ht="15.75" customHeight="1">
      <c r="A85" s="36" t="s">
        <v>76</v>
      </c>
      <c r="B85" s="36" t="s">
        <v>318</v>
      </c>
      <c r="C85" s="66"/>
      <c r="D85" s="66"/>
      <c r="E85" s="66"/>
      <c r="F85" s="66"/>
      <c r="G85" s="66"/>
      <c r="H85" s="66"/>
      <c r="I85" s="66"/>
      <c r="J85" s="66"/>
      <c r="K85" s="66"/>
      <c r="L85" s="66"/>
      <c r="M85" s="66"/>
      <c r="N85" s="66"/>
      <c r="O85" s="66"/>
      <c r="P85" s="66"/>
      <c r="Q85" s="66"/>
      <c r="R85" s="66"/>
      <c r="S85" s="66"/>
      <c r="T85" s="66"/>
      <c r="U85" s="66"/>
      <c r="V85" s="66"/>
    </row>
    <row r="86" ht="15.75" customHeight="1">
      <c r="A86" s="36" t="s">
        <v>142</v>
      </c>
      <c r="B86" s="36" t="s">
        <v>319</v>
      </c>
      <c r="C86" s="66"/>
      <c r="D86" s="66"/>
      <c r="E86" s="66"/>
      <c r="F86" s="66"/>
      <c r="G86" s="66"/>
      <c r="H86" s="66"/>
      <c r="I86" s="66"/>
      <c r="J86" s="66"/>
      <c r="K86" s="66"/>
      <c r="L86" s="66"/>
      <c r="M86" s="66"/>
      <c r="N86" s="66"/>
      <c r="O86" s="66"/>
      <c r="P86" s="66"/>
      <c r="Q86" s="66"/>
      <c r="R86" s="66"/>
      <c r="S86" s="66"/>
      <c r="T86" s="66"/>
      <c r="U86" s="66"/>
      <c r="V86" s="66"/>
    </row>
    <row r="87" ht="15.75" customHeight="1">
      <c r="A87" s="36" t="s">
        <v>15</v>
      </c>
      <c r="B87" s="36" t="s">
        <v>320</v>
      </c>
      <c r="C87" s="66"/>
      <c r="D87" s="66"/>
      <c r="E87" s="66"/>
      <c r="F87" s="66"/>
      <c r="G87" s="66"/>
      <c r="H87" s="66"/>
      <c r="I87" s="66"/>
      <c r="J87" s="66"/>
      <c r="K87" s="66"/>
      <c r="L87" s="66"/>
      <c r="M87" s="66"/>
      <c r="N87" s="66"/>
      <c r="O87" s="66"/>
      <c r="P87" s="66"/>
      <c r="Q87" s="66"/>
      <c r="R87" s="66"/>
      <c r="S87" s="66"/>
      <c r="T87" s="66"/>
      <c r="U87" s="66"/>
      <c r="V87" s="66"/>
    </row>
    <row r="88" ht="15.75" customHeight="1">
      <c r="A88" s="36" t="s">
        <v>16</v>
      </c>
      <c r="B88" s="36" t="s">
        <v>321</v>
      </c>
      <c r="C88" s="66">
        <v>59.76332162067236</v>
      </c>
      <c r="D88" s="66">
        <v>63.007952748971476</v>
      </c>
      <c r="E88" s="66">
        <v>65.22712625458254</v>
      </c>
      <c r="F88" s="66">
        <v>68.38498790470105</v>
      </c>
      <c r="G88" s="66">
        <v>69.14049228227071</v>
      </c>
      <c r="H88" s="66">
        <v>72.6518520551822</v>
      </c>
      <c r="I88" s="66">
        <v>81.10916890214675</v>
      </c>
      <c r="J88" s="66">
        <v>81.2817151464614</v>
      </c>
      <c r="K88" s="66">
        <v>90.56254490034095</v>
      </c>
      <c r="L88" s="66">
        <v>94.14751320593072</v>
      </c>
      <c r="M88" s="66">
        <v>94.73319020556966</v>
      </c>
      <c r="N88" s="66">
        <v>98.67133091601762</v>
      </c>
      <c r="O88" s="66">
        <v>96.39735356395512</v>
      </c>
      <c r="P88" s="66">
        <v>96.77762376685001</v>
      </c>
      <c r="Q88" s="66">
        <v>91.9872247713716</v>
      </c>
      <c r="R88" s="66">
        <v>86.54990433706543</v>
      </c>
      <c r="S88" s="66">
        <v>83.36715841635642</v>
      </c>
      <c r="T88" s="66">
        <v>96.0046852251424</v>
      </c>
      <c r="U88" s="66">
        <v>86.91389559666224</v>
      </c>
      <c r="V88" s="66"/>
    </row>
    <row r="89" ht="15.75" customHeight="1">
      <c r="A89" s="36" t="s">
        <v>17</v>
      </c>
      <c r="B89" s="36" t="s">
        <v>322</v>
      </c>
      <c r="C89" s="66">
        <v>54.44463383188848</v>
      </c>
      <c r="D89" s="66">
        <v>48.27972429058578</v>
      </c>
      <c r="E89" s="66">
        <v>84.71765916721434</v>
      </c>
      <c r="F89" s="66">
        <v>86.9818396994222</v>
      </c>
      <c r="G89" s="66">
        <v>84.26241869499715</v>
      </c>
      <c r="H89" s="66">
        <v>129.73843219961415</v>
      </c>
      <c r="I89" s="66">
        <v>145.74598075656638</v>
      </c>
      <c r="J89" s="66">
        <v>150.63381248410147</v>
      </c>
      <c r="K89" s="66">
        <v>156.91591824934207</v>
      </c>
      <c r="L89" s="66">
        <v>152.73962454605896</v>
      </c>
      <c r="M89" s="66">
        <v>140.95458020725852</v>
      </c>
      <c r="N89" s="66">
        <v>135.79652191406882</v>
      </c>
      <c r="O89" s="66">
        <v>117.37083958728087</v>
      </c>
      <c r="P89" s="66">
        <v>103.36242315295587</v>
      </c>
      <c r="Q89" s="66">
        <v>90.44448690156918</v>
      </c>
      <c r="R89" s="66">
        <v>81.9621967417907</v>
      </c>
      <c r="S89" s="66">
        <v>90.17886241311325</v>
      </c>
      <c r="T89" s="66">
        <v>100.67405702691632</v>
      </c>
      <c r="U89" s="66">
        <v>96.86550830082496</v>
      </c>
      <c r="V89" s="66"/>
    </row>
    <row r="90" ht="15.75" customHeight="1">
      <c r="A90" s="36" t="s">
        <v>143</v>
      </c>
      <c r="B90" s="36" t="s">
        <v>323</v>
      </c>
      <c r="C90" s="66">
        <v>62.19005389626907</v>
      </c>
      <c r="D90" s="66">
        <v>62.592976743388476</v>
      </c>
      <c r="E90" s="66">
        <v>62.22652610051638</v>
      </c>
      <c r="F90" s="66">
        <v>59.66673027594126</v>
      </c>
      <c r="G90" s="66">
        <v>57.49753638936418</v>
      </c>
      <c r="H90" s="66">
        <v>57.29221428099495</v>
      </c>
      <c r="I90" s="66">
        <v>55.256446112057255</v>
      </c>
      <c r="J90" s="66">
        <v>51.591910300457236</v>
      </c>
      <c r="K90" s="66">
        <v>51.55655366009775</v>
      </c>
      <c r="L90" s="66">
        <v>50.67803055160059</v>
      </c>
      <c r="M90" s="66">
        <v>50.31182736270079</v>
      </c>
      <c r="N90" s="66">
        <v>49.900924874831915</v>
      </c>
      <c r="O90" s="66">
        <v>49.96471838565514</v>
      </c>
      <c r="P90" s="66">
        <v>47.63375559152721</v>
      </c>
      <c r="Q90" s="66">
        <v>47.58360938001973</v>
      </c>
      <c r="R90" s="66">
        <v>46.52249866593225</v>
      </c>
      <c r="S90" s="66"/>
      <c r="T90" s="66"/>
      <c r="U90" s="66"/>
      <c r="V90" s="66"/>
    </row>
    <row r="91" ht="15.75" customHeight="1">
      <c r="A91" s="36" t="s">
        <v>18</v>
      </c>
      <c r="B91" s="36" t="s">
        <v>324</v>
      </c>
      <c r="C91" s="66">
        <v>29.71739624664283</v>
      </c>
      <c r="D91" s="66"/>
      <c r="E91" s="66"/>
      <c r="F91" s="66"/>
      <c r="G91" s="66"/>
      <c r="H91" s="66">
        <v>34.22502821056162</v>
      </c>
      <c r="I91" s="66">
        <v>29.99730638156703</v>
      </c>
      <c r="J91" s="66">
        <v>26.166159278001178</v>
      </c>
      <c r="K91" s="66">
        <v>24.86514466925937</v>
      </c>
      <c r="L91" s="66">
        <v>25.034400843250832</v>
      </c>
      <c r="M91" s="66">
        <v>27.781927217866414</v>
      </c>
      <c r="N91" s="66">
        <v>27.421612199406354</v>
      </c>
      <c r="O91" s="66">
        <v>30.30912613780404</v>
      </c>
      <c r="P91" s="66">
        <v>31.366190714778025</v>
      </c>
      <c r="Q91" s="66">
        <v>32.4290671189749</v>
      </c>
      <c r="R91" s="66">
        <v>33.139419242528284</v>
      </c>
      <c r="S91" s="66">
        <v>33.729155622638125</v>
      </c>
      <c r="T91" s="66">
        <v>42.90179664861255</v>
      </c>
      <c r="U91" s="66">
        <v>44.403975575817284</v>
      </c>
      <c r="V91" s="66"/>
    </row>
    <row r="92" ht="15.75" customHeight="1">
      <c r="A92" s="36" t="s">
        <v>144</v>
      </c>
      <c r="B92" s="36" t="s">
        <v>325</v>
      </c>
      <c r="C92" s="66"/>
      <c r="D92" s="66"/>
      <c r="E92" s="66"/>
      <c r="F92" s="66"/>
      <c r="G92" s="66"/>
      <c r="H92" s="66"/>
      <c r="I92" s="66"/>
      <c r="J92" s="66"/>
      <c r="K92" s="66"/>
      <c r="L92" s="66"/>
      <c r="M92" s="66"/>
      <c r="N92" s="66"/>
      <c r="O92" s="66"/>
      <c r="P92" s="66"/>
      <c r="Q92" s="66"/>
      <c r="R92" s="66"/>
      <c r="S92" s="66"/>
      <c r="T92" s="66"/>
      <c r="U92" s="66"/>
      <c r="V92" s="66"/>
    </row>
    <row r="93" ht="15.75" customHeight="1">
      <c r="A93" s="36" t="s">
        <v>145</v>
      </c>
      <c r="B93" s="36" t="s">
        <v>326</v>
      </c>
      <c r="C93" s="66"/>
      <c r="D93" s="66"/>
      <c r="E93" s="66"/>
      <c r="F93" s="66"/>
      <c r="G93" s="66"/>
      <c r="H93" s="66"/>
      <c r="I93" s="66"/>
      <c r="J93" s="66"/>
      <c r="K93" s="66"/>
      <c r="L93" s="66"/>
      <c r="M93" s="66"/>
      <c r="N93" s="66"/>
      <c r="O93" s="66">
        <v>27.391890885084436</v>
      </c>
      <c r="P93" s="66">
        <v>29.47606782913722</v>
      </c>
      <c r="Q93" s="66">
        <v>35.86300615950515</v>
      </c>
      <c r="R93" s="66">
        <v>27.438248367377966</v>
      </c>
      <c r="S93" s="66"/>
      <c r="T93" s="66"/>
      <c r="U93" s="66"/>
      <c r="V93" s="66"/>
    </row>
    <row r="94" ht="15.75" customHeight="1">
      <c r="A94" s="36" t="s">
        <v>524</v>
      </c>
      <c r="B94" s="36" t="s">
        <v>699</v>
      </c>
      <c r="C94" s="66"/>
      <c r="D94" s="66"/>
      <c r="E94" s="66"/>
      <c r="F94" s="66"/>
      <c r="G94" s="66"/>
      <c r="H94" s="66"/>
      <c r="I94" s="66"/>
      <c r="J94" s="66"/>
      <c r="K94" s="66"/>
      <c r="L94" s="66"/>
      <c r="M94" s="66"/>
      <c r="N94" s="66"/>
      <c r="O94" s="66"/>
      <c r="P94" s="66"/>
      <c r="Q94" s="66"/>
      <c r="R94" s="66"/>
      <c r="S94" s="66"/>
      <c r="T94" s="66"/>
      <c r="U94" s="66"/>
      <c r="V94" s="66"/>
    </row>
    <row r="95" ht="15.75" customHeight="1">
      <c r="A95" s="36" t="s">
        <v>146</v>
      </c>
      <c r="B95" s="36" t="s">
        <v>327</v>
      </c>
      <c r="C95" s="66"/>
      <c r="D95" s="66"/>
      <c r="E95" s="66"/>
      <c r="F95" s="66"/>
      <c r="G95" s="66"/>
      <c r="H95" s="66"/>
      <c r="I95" s="66"/>
      <c r="J95" s="66"/>
      <c r="K95" s="66"/>
      <c r="L95" s="66"/>
      <c r="M95" s="66"/>
      <c r="N95" s="66"/>
      <c r="O95" s="66"/>
      <c r="P95" s="66"/>
      <c r="Q95" s="66"/>
      <c r="R95" s="66"/>
      <c r="S95" s="66"/>
      <c r="T95" s="66"/>
      <c r="U95" s="66"/>
      <c r="V95" s="66"/>
    </row>
    <row r="96" ht="15.75" customHeight="1">
      <c r="A96" s="36" t="s">
        <v>147</v>
      </c>
      <c r="B96" s="36" t="s">
        <v>328</v>
      </c>
      <c r="C96" s="66">
        <v>127.43325558759251</v>
      </c>
      <c r="D96" s="66">
        <v>122.00806859591336</v>
      </c>
      <c r="E96" s="66">
        <v>121.00247616654005</v>
      </c>
      <c r="F96" s="66">
        <v>117.69881147875401</v>
      </c>
      <c r="G96" s="66">
        <v>112.98999019908946</v>
      </c>
      <c r="H96" s="66">
        <v>120.33982459165627</v>
      </c>
      <c r="I96" s="66">
        <v>134.6787697934042</v>
      </c>
      <c r="J96" s="66">
        <v>136.22433489101573</v>
      </c>
      <c r="K96" s="66">
        <v>133.9784597751918</v>
      </c>
      <c r="L96" s="66">
        <v>137.934669887058</v>
      </c>
      <c r="M96" s="66">
        <v>135.8850949936317</v>
      </c>
      <c r="N96" s="66">
        <v>132.41380462078055</v>
      </c>
      <c r="O96" s="66">
        <v>124.6483008440799</v>
      </c>
      <c r="P96" s="66">
        <v>122.65567814943871</v>
      </c>
      <c r="Q96" s="66">
        <v>102.46360338254112</v>
      </c>
      <c r="R96" s="66"/>
      <c r="S96" s="66">
        <v>92.24644845314681</v>
      </c>
      <c r="T96" s="66">
        <v>106.28237300166707</v>
      </c>
      <c r="U96" s="66"/>
      <c r="V96" s="66"/>
    </row>
    <row r="97" ht="15.75" customHeight="1">
      <c r="A97" s="36" t="s">
        <v>19</v>
      </c>
      <c r="B97" s="36" t="s">
        <v>329</v>
      </c>
      <c r="C97" s="66">
        <v>121.91532087991533</v>
      </c>
      <c r="D97" s="66">
        <v>127.54762978302455</v>
      </c>
      <c r="E97" s="66">
        <v>128.20749288847125</v>
      </c>
      <c r="F97" s="66">
        <v>128.5996679187294</v>
      </c>
      <c r="G97" s="66">
        <v>132.2220464740413</v>
      </c>
      <c r="H97" s="66">
        <v>138.57427421802504</v>
      </c>
      <c r="I97" s="66">
        <v>156.98448534201427</v>
      </c>
      <c r="J97" s="66">
        <v>160.49809843360617</v>
      </c>
      <c r="K97" s="66">
        <v>175.56764121902773</v>
      </c>
      <c r="L97" s="66">
        <v>183.70620932486696</v>
      </c>
      <c r="M97" s="66">
        <v>186.56429734897108</v>
      </c>
      <c r="N97" s="66">
        <v>192.11285034434505</v>
      </c>
      <c r="O97" s="66">
        <v>194.5840240446531</v>
      </c>
      <c r="P97" s="66">
        <v>193.2302908749026</v>
      </c>
      <c r="Q97" s="66">
        <v>193.48717077130868</v>
      </c>
      <c r="R97" s="66">
        <v>197.33469318313902</v>
      </c>
      <c r="S97" s="66">
        <v>198.01708445149296</v>
      </c>
      <c r="T97" s="66">
        <v>216.06234965192704</v>
      </c>
      <c r="U97" s="66">
        <v>217.61422390687088</v>
      </c>
      <c r="V97" s="66"/>
    </row>
    <row r="98" ht="15.75" customHeight="1">
      <c r="A98" s="36" t="s">
        <v>148</v>
      </c>
      <c r="B98" s="36" t="s">
        <v>330</v>
      </c>
      <c r="C98" s="66">
        <v>88.91833939712535</v>
      </c>
      <c r="D98" s="66">
        <v>89.02223485644366</v>
      </c>
      <c r="E98" s="66">
        <v>79.94980729586807</v>
      </c>
      <c r="F98" s="66">
        <v>72.62491335219289</v>
      </c>
      <c r="G98" s="66">
        <v>69.95952618433309</v>
      </c>
      <c r="H98" s="66">
        <v>55.06605258423386</v>
      </c>
      <c r="I98" s="66">
        <v>59.22146687627268</v>
      </c>
      <c r="J98" s="66">
        <v>59.77108436173971</v>
      </c>
      <c r="K98" s="66">
        <v>60.421771990433484</v>
      </c>
      <c r="L98" s="66">
        <v>65.35061393985794</v>
      </c>
      <c r="M98" s="66">
        <v>73.72381224807899</v>
      </c>
      <c r="N98" s="66">
        <v>77.71399175491067</v>
      </c>
      <c r="O98" s="66">
        <v>78.86144966941684</v>
      </c>
      <c r="P98" s="66">
        <v>74.07186077341495</v>
      </c>
      <c r="Q98" s="66">
        <v>75.3805020477717</v>
      </c>
      <c r="R98" s="66"/>
      <c r="S98" s="66">
        <v>79.34485425372803</v>
      </c>
      <c r="T98" s="66">
        <v>76.17606385135316</v>
      </c>
      <c r="U98" s="66"/>
      <c r="V98" s="66"/>
    </row>
    <row r="99" ht="15.75" customHeight="1">
      <c r="A99" s="36" t="s">
        <v>20</v>
      </c>
      <c r="B99" s="36" t="s">
        <v>331</v>
      </c>
      <c r="C99" s="66"/>
      <c r="D99" s="66"/>
      <c r="E99" s="66"/>
      <c r="F99" s="66"/>
      <c r="G99" s="66"/>
      <c r="H99" s="66"/>
      <c r="I99" s="66"/>
      <c r="J99" s="66">
        <v>9.522963251340776</v>
      </c>
      <c r="K99" s="66">
        <v>8.80131007226425</v>
      </c>
      <c r="L99" s="66">
        <v>10.498113846588948</v>
      </c>
      <c r="M99" s="66">
        <v>10.840639153864197</v>
      </c>
      <c r="N99" s="66">
        <v>12.64696962669182</v>
      </c>
      <c r="O99" s="66">
        <v>19.307916061599016</v>
      </c>
      <c r="P99" s="66">
        <v>16.769425274876173</v>
      </c>
      <c r="Q99" s="66">
        <v>16.93035825956609</v>
      </c>
      <c r="R99" s="66">
        <v>21.99223693628346</v>
      </c>
      <c r="S99" s="66">
        <v>18.48304694775193</v>
      </c>
      <c r="T99" s="66">
        <v>23.715760502438126</v>
      </c>
      <c r="U99" s="66">
        <v>22.41204058154569</v>
      </c>
      <c r="V99" s="66"/>
    </row>
    <row r="100" ht="15.75" customHeight="1">
      <c r="A100" s="36" t="s">
        <v>149</v>
      </c>
      <c r="B100" s="36" t="s">
        <v>332</v>
      </c>
      <c r="C100" s="66"/>
      <c r="D100" s="66"/>
      <c r="E100" s="66"/>
      <c r="F100" s="66"/>
      <c r="G100" s="66"/>
      <c r="H100" s="66"/>
      <c r="I100" s="66"/>
      <c r="J100" s="66"/>
      <c r="K100" s="66"/>
      <c r="L100" s="66"/>
      <c r="M100" s="66"/>
      <c r="N100" s="66"/>
      <c r="O100" s="66"/>
      <c r="P100" s="66"/>
      <c r="Q100" s="66"/>
      <c r="R100" s="66"/>
      <c r="S100" s="66"/>
      <c r="T100" s="66"/>
      <c r="U100" s="66"/>
      <c r="V100" s="66"/>
    </row>
    <row r="101" ht="15.75" customHeight="1">
      <c r="A101" s="36" t="s">
        <v>150</v>
      </c>
      <c r="B101" s="36" t="s">
        <v>333</v>
      </c>
      <c r="C101" s="66"/>
      <c r="D101" s="66"/>
      <c r="E101" s="66"/>
      <c r="F101" s="66"/>
      <c r="G101" s="66"/>
      <c r="H101" s="66"/>
      <c r="I101" s="66"/>
      <c r="J101" s="66"/>
      <c r="K101" s="66"/>
      <c r="L101" s="66"/>
      <c r="M101" s="66"/>
      <c r="N101" s="66"/>
      <c r="O101" s="66"/>
      <c r="P101" s="66"/>
      <c r="Q101" s="66"/>
      <c r="R101" s="66"/>
      <c r="S101" s="66"/>
      <c r="T101" s="66"/>
      <c r="U101" s="66"/>
      <c r="V101" s="66"/>
    </row>
    <row r="102" ht="15.75" customHeight="1">
      <c r="A102" s="36" t="s">
        <v>525</v>
      </c>
      <c r="B102" s="36" t="s">
        <v>700</v>
      </c>
      <c r="C102" s="66"/>
      <c r="D102" s="66"/>
      <c r="E102" s="66"/>
      <c r="F102" s="66"/>
      <c r="G102" s="66"/>
      <c r="H102" s="66"/>
      <c r="I102" s="66"/>
      <c r="J102" s="66"/>
      <c r="K102" s="66"/>
      <c r="L102" s="66"/>
      <c r="M102" s="66"/>
      <c r="N102" s="66"/>
      <c r="O102" s="66"/>
      <c r="P102" s="66"/>
      <c r="Q102" s="66"/>
      <c r="R102" s="66"/>
      <c r="S102" s="66"/>
      <c r="T102" s="66"/>
      <c r="U102" s="66"/>
      <c r="V102" s="66"/>
    </row>
    <row r="103" ht="15.75" customHeight="1">
      <c r="A103" s="36" t="s">
        <v>21</v>
      </c>
      <c r="B103" s="36" t="s">
        <v>334</v>
      </c>
      <c r="C103" s="66"/>
      <c r="D103" s="66"/>
      <c r="E103" s="66"/>
      <c r="F103" s="66"/>
      <c r="G103" s="66"/>
      <c r="H103" s="66"/>
      <c r="I103" s="66"/>
      <c r="J103" s="66"/>
      <c r="K103" s="66"/>
      <c r="L103" s="66">
        <v>32.40902057993569</v>
      </c>
      <c r="M103" s="66">
        <v>34.92985930149743</v>
      </c>
      <c r="N103" s="66">
        <v>36.500264021550564</v>
      </c>
      <c r="O103" s="66">
        <v>37.49295710971409</v>
      </c>
      <c r="P103" s="66">
        <v>38.065514156892235</v>
      </c>
      <c r="Q103" s="66">
        <v>37.34863513754767</v>
      </c>
      <c r="R103" s="66">
        <v>37.55564317939423</v>
      </c>
      <c r="S103" s="66">
        <v>39.96948013704399</v>
      </c>
      <c r="T103" s="66">
        <v>46.43159664233785</v>
      </c>
      <c r="U103" s="66">
        <v>49.15709890401746</v>
      </c>
      <c r="V103" s="66"/>
    </row>
    <row r="104" ht="15.75" customHeight="1">
      <c r="A104" s="36" t="s">
        <v>151</v>
      </c>
      <c r="B104" s="36" t="s">
        <v>335</v>
      </c>
      <c r="C104" s="66"/>
      <c r="D104" s="66"/>
      <c r="E104" s="66"/>
      <c r="F104" s="66"/>
      <c r="G104" s="66"/>
      <c r="H104" s="66"/>
      <c r="I104" s="66"/>
      <c r="J104" s="66"/>
      <c r="K104" s="66"/>
      <c r="L104" s="66"/>
      <c r="M104" s="66"/>
      <c r="N104" s="66"/>
      <c r="O104" s="66"/>
      <c r="P104" s="66"/>
      <c r="Q104" s="66"/>
      <c r="R104" s="66"/>
      <c r="S104" s="66"/>
      <c r="T104" s="66"/>
      <c r="U104" s="66"/>
      <c r="V104" s="66"/>
    </row>
    <row r="105" ht="15.75" customHeight="1">
      <c r="A105" s="36" t="s">
        <v>152</v>
      </c>
      <c r="B105" s="36" t="s">
        <v>336</v>
      </c>
      <c r="C105" s="66"/>
      <c r="D105" s="66"/>
      <c r="E105" s="66"/>
      <c r="F105" s="66"/>
      <c r="G105" s="66"/>
      <c r="H105" s="66"/>
      <c r="I105" s="66"/>
      <c r="J105" s="66"/>
      <c r="K105" s="66"/>
      <c r="L105" s="66"/>
      <c r="M105" s="66"/>
      <c r="N105" s="66"/>
      <c r="O105" s="66"/>
      <c r="P105" s="66"/>
      <c r="Q105" s="66"/>
      <c r="R105" s="66"/>
      <c r="S105" s="66"/>
      <c r="T105" s="66"/>
      <c r="U105" s="66"/>
      <c r="V105" s="66"/>
    </row>
    <row r="106" ht="15.75" customHeight="1">
      <c r="A106" s="36" t="s">
        <v>153</v>
      </c>
      <c r="B106" s="36" t="s">
        <v>337</v>
      </c>
      <c r="C106" s="66"/>
      <c r="D106" s="66"/>
      <c r="E106" s="66"/>
      <c r="F106" s="66"/>
      <c r="G106" s="66"/>
      <c r="H106" s="66"/>
      <c r="I106" s="66"/>
      <c r="J106" s="66"/>
      <c r="K106" s="66"/>
      <c r="L106" s="66"/>
      <c r="M106" s="66"/>
      <c r="N106" s="66">
        <v>53.889327017624424</v>
      </c>
      <c r="O106" s="66">
        <v>72.45655758306708</v>
      </c>
      <c r="P106" s="66">
        <v>60.47351086806827</v>
      </c>
      <c r="Q106" s="66">
        <v>60.91822867663873</v>
      </c>
      <c r="R106" s="66">
        <v>51.656785840737804</v>
      </c>
      <c r="S106" s="66">
        <v>54.22728733051883</v>
      </c>
      <c r="T106" s="66">
        <v>72.2322272944266</v>
      </c>
      <c r="U106" s="66">
        <v>59.64101099120933</v>
      </c>
      <c r="V106" s="66"/>
    </row>
    <row r="107" ht="15.75" customHeight="1">
      <c r="A107" s="36" t="s">
        <v>22</v>
      </c>
      <c r="B107" s="36" t="s">
        <v>338</v>
      </c>
      <c r="C107" s="66"/>
      <c r="D107" s="66"/>
      <c r="E107" s="66"/>
      <c r="F107" s="66"/>
      <c r="G107" s="66"/>
      <c r="H107" s="66"/>
      <c r="I107" s="66"/>
      <c r="J107" s="66"/>
      <c r="K107" s="66"/>
      <c r="L107" s="66"/>
      <c r="M107" s="66"/>
      <c r="N107" s="66"/>
      <c r="O107" s="66"/>
      <c r="P107" s="66"/>
      <c r="Q107" s="66"/>
      <c r="R107" s="66"/>
      <c r="S107" s="66"/>
      <c r="T107" s="66"/>
      <c r="U107" s="66"/>
      <c r="V107" s="66"/>
    </row>
    <row r="108" ht="15.75" customHeight="1">
      <c r="A108" s="36" t="s">
        <v>154</v>
      </c>
      <c r="B108" s="36" t="s">
        <v>339</v>
      </c>
      <c r="C108" s="66"/>
      <c r="D108" s="66"/>
      <c r="E108" s="66"/>
      <c r="F108" s="66"/>
      <c r="G108" s="66"/>
      <c r="H108" s="66"/>
      <c r="I108" s="66"/>
      <c r="J108" s="66"/>
      <c r="K108" s="66"/>
      <c r="L108" s="66"/>
      <c r="M108" s="66"/>
      <c r="N108" s="66"/>
      <c r="O108" s="66"/>
      <c r="P108" s="66"/>
      <c r="Q108" s="66"/>
      <c r="R108" s="66"/>
      <c r="S108" s="66"/>
      <c r="T108" s="66"/>
      <c r="U108" s="66"/>
      <c r="V108" s="66"/>
    </row>
    <row r="109" ht="15.75" customHeight="1">
      <c r="A109" s="36" t="s">
        <v>155</v>
      </c>
      <c r="B109" s="36" t="s">
        <v>340</v>
      </c>
      <c r="C109" s="66"/>
      <c r="D109" s="66"/>
      <c r="E109" s="66"/>
      <c r="F109" s="66"/>
      <c r="G109" s="66"/>
      <c r="H109" s="66">
        <v>37.518931172434364</v>
      </c>
      <c r="I109" s="66">
        <v>41.69198792334941</v>
      </c>
      <c r="J109" s="66">
        <v>29.56389386828641</v>
      </c>
      <c r="K109" s="66">
        <v>27.13076367524712</v>
      </c>
      <c r="L109" s="66">
        <v>32.18378686052718</v>
      </c>
      <c r="M109" s="66">
        <v>33.20863164010861</v>
      </c>
      <c r="N109" s="66">
        <v>33.01749253694069</v>
      </c>
      <c r="O109" s="66">
        <v>33.13743893458693</v>
      </c>
      <c r="P109" s="66">
        <v>42.06043248649832</v>
      </c>
      <c r="Q109" s="66">
        <v>37.36802278685104</v>
      </c>
      <c r="R109" s="66">
        <v>32.84471492869372</v>
      </c>
      <c r="S109" s="66">
        <v>31.5684986302077</v>
      </c>
      <c r="T109" s="66">
        <v>2.902222247583674</v>
      </c>
      <c r="U109" s="66"/>
      <c r="V109" s="66"/>
    </row>
    <row r="110" ht="15.75" customHeight="1">
      <c r="A110" s="36" t="s">
        <v>156</v>
      </c>
      <c r="B110" s="36" t="s">
        <v>341</v>
      </c>
      <c r="C110" s="66"/>
      <c r="D110" s="66"/>
      <c r="E110" s="66"/>
      <c r="F110" s="66"/>
      <c r="G110" s="66"/>
      <c r="H110" s="66"/>
      <c r="I110" s="66"/>
      <c r="J110" s="66"/>
      <c r="K110" s="66">
        <v>21.730608840700583</v>
      </c>
      <c r="L110" s="66">
        <v>20.31799525292537</v>
      </c>
      <c r="M110" s="66"/>
      <c r="N110" s="66"/>
      <c r="O110" s="66"/>
      <c r="P110" s="66"/>
      <c r="Q110" s="66"/>
      <c r="R110" s="66"/>
      <c r="S110" s="66"/>
      <c r="T110" s="66"/>
      <c r="U110" s="66"/>
      <c r="V110" s="66"/>
    </row>
    <row r="111" ht="15.75" customHeight="1">
      <c r="A111" s="36" t="s">
        <v>157</v>
      </c>
      <c r="B111" s="36" t="s">
        <v>342</v>
      </c>
      <c r="C111" s="66"/>
      <c r="D111" s="66"/>
      <c r="E111" s="66"/>
      <c r="F111" s="66"/>
      <c r="G111" s="66"/>
      <c r="H111" s="66"/>
      <c r="I111" s="66"/>
      <c r="J111" s="66"/>
      <c r="K111" s="66"/>
      <c r="L111" s="66"/>
      <c r="M111" s="66"/>
      <c r="N111" s="66"/>
      <c r="O111" s="66"/>
      <c r="P111" s="66"/>
      <c r="Q111" s="66"/>
      <c r="R111" s="66"/>
      <c r="S111" s="66"/>
      <c r="T111" s="66"/>
      <c r="U111" s="66"/>
      <c r="V111" s="66"/>
    </row>
    <row r="112" ht="15.75" customHeight="1">
      <c r="A112" s="36" t="s">
        <v>158</v>
      </c>
      <c r="B112" s="36" t="s">
        <v>343</v>
      </c>
      <c r="C112" s="66"/>
      <c r="D112" s="66"/>
      <c r="E112" s="66"/>
      <c r="F112" s="66"/>
      <c r="G112" s="66"/>
      <c r="H112" s="66"/>
      <c r="I112" s="66"/>
      <c r="J112" s="66"/>
      <c r="K112" s="66"/>
      <c r="L112" s="66"/>
      <c r="M112" s="66"/>
      <c r="N112" s="66"/>
      <c r="O112" s="66"/>
      <c r="P112" s="66"/>
      <c r="Q112" s="66"/>
      <c r="R112" s="66"/>
      <c r="S112" s="66"/>
      <c r="T112" s="66"/>
      <c r="U112" s="66"/>
      <c r="V112" s="66"/>
    </row>
    <row r="113" ht="15.75" customHeight="1">
      <c r="A113" s="36" t="s">
        <v>23</v>
      </c>
      <c r="B113" s="36" t="s">
        <v>344</v>
      </c>
      <c r="C113" s="66"/>
      <c r="D113" s="66"/>
      <c r="E113" s="66"/>
      <c r="F113" s="66"/>
      <c r="G113" s="66"/>
      <c r="H113" s="66"/>
      <c r="I113" s="66"/>
      <c r="J113" s="66"/>
      <c r="K113" s="66"/>
      <c r="L113" s="66"/>
      <c r="M113" s="66"/>
      <c r="N113" s="66"/>
      <c r="O113" s="66"/>
      <c r="P113" s="66"/>
      <c r="Q113" s="66"/>
      <c r="R113" s="66"/>
      <c r="S113" s="66"/>
      <c r="T113" s="66"/>
      <c r="U113" s="66"/>
      <c r="V113" s="66"/>
    </row>
    <row r="114" ht="15.75" customHeight="1">
      <c r="A114" s="36" t="s">
        <v>159</v>
      </c>
      <c r="B114" s="36" t="s">
        <v>345</v>
      </c>
      <c r="C114" s="66"/>
      <c r="D114" s="66"/>
      <c r="E114" s="66"/>
      <c r="F114" s="66"/>
      <c r="G114" s="66"/>
      <c r="H114" s="66"/>
      <c r="I114" s="66"/>
      <c r="J114" s="66"/>
      <c r="K114" s="66"/>
      <c r="L114" s="66"/>
      <c r="M114" s="66"/>
      <c r="N114" s="66"/>
      <c r="O114" s="66"/>
      <c r="P114" s="66"/>
      <c r="Q114" s="66"/>
      <c r="R114" s="66"/>
      <c r="S114" s="66"/>
      <c r="T114" s="66"/>
      <c r="U114" s="66"/>
      <c r="V114" s="66"/>
    </row>
    <row r="115" ht="15.75" customHeight="1">
      <c r="A115" s="36" t="s">
        <v>54</v>
      </c>
      <c r="B115" s="36" t="s">
        <v>346</v>
      </c>
      <c r="C115" s="66"/>
      <c r="D115" s="66"/>
      <c r="E115" s="66"/>
      <c r="F115" s="66"/>
      <c r="G115" s="66"/>
      <c r="H115" s="66"/>
      <c r="I115" s="66">
        <v>20.1151721657444</v>
      </c>
      <c r="J115" s="66">
        <v>19.260830038155447</v>
      </c>
      <c r="K115" s="66">
        <v>18.845544835008667</v>
      </c>
      <c r="L115" s="66">
        <v>28.461992905762134</v>
      </c>
      <c r="M115" s="66">
        <v>24.913889172258315</v>
      </c>
      <c r="N115" s="66">
        <v>27.92075650419848</v>
      </c>
      <c r="O115" s="66">
        <v>27.334646046567823</v>
      </c>
      <c r="P115" s="66">
        <v>37.88620773389521</v>
      </c>
      <c r="Q115" s="66">
        <v>34.2946225694095</v>
      </c>
      <c r="R115" s="66">
        <v>41.69501141589952</v>
      </c>
      <c r="S115" s="66">
        <v>44.89325355476868</v>
      </c>
      <c r="T115" s="66"/>
      <c r="U115" s="66"/>
      <c r="V115" s="66"/>
    </row>
    <row r="116" ht="15.75" customHeight="1">
      <c r="A116" s="36" t="s">
        <v>24</v>
      </c>
      <c r="B116" s="36" t="s">
        <v>347</v>
      </c>
      <c r="C116" s="66">
        <v>45.07664129866346</v>
      </c>
      <c r="D116" s="66">
        <v>45.69663831510733</v>
      </c>
      <c r="E116" s="66">
        <v>42.067559761432584</v>
      </c>
      <c r="F116" s="66">
        <v>40.58839613662565</v>
      </c>
      <c r="G116" s="66">
        <v>40.088125770282865</v>
      </c>
      <c r="H116" s="66">
        <v>39.799702837460664</v>
      </c>
      <c r="I116" s="66">
        <v>50.83574559834582</v>
      </c>
      <c r="J116" s="66">
        <v>49.559823065517136</v>
      </c>
      <c r="K116" s="66">
        <v>50.02868164254228</v>
      </c>
      <c r="L116" s="66">
        <v>51.64643161609963</v>
      </c>
      <c r="M116" s="66">
        <v>52.99925192467412</v>
      </c>
      <c r="N116" s="66">
        <v>52.67584873328314</v>
      </c>
      <c r="O116" s="66">
        <v>53.57446973261545</v>
      </c>
      <c r="P116" s="66">
        <v>51.890527534253415</v>
      </c>
      <c r="Q116" s="66">
        <v>50.04967773749289</v>
      </c>
      <c r="R116" s="66">
        <v>51.185914883179485</v>
      </c>
      <c r="S116" s="66">
        <v>52.421350211972694</v>
      </c>
      <c r="T116" s="66">
        <v>62.02817316168577</v>
      </c>
      <c r="U116" s="66">
        <v>63.403132951615085</v>
      </c>
      <c r="V116" s="66"/>
    </row>
    <row r="117" ht="15.75" customHeight="1">
      <c r="A117" s="36" t="s">
        <v>160</v>
      </c>
      <c r="B117" s="36" t="s">
        <v>348</v>
      </c>
      <c r="C117" s="66">
        <v>30.352377093608414</v>
      </c>
      <c r="D117" s="66">
        <v>27.273042664392104</v>
      </c>
      <c r="E117" s="66">
        <v>33.92711503976163</v>
      </c>
      <c r="F117" s="66">
        <v>29.540884307130565</v>
      </c>
      <c r="G117" s="66">
        <v>29.184277754010807</v>
      </c>
      <c r="H117" s="66">
        <v>30.34315230483048</v>
      </c>
      <c r="I117" s="66">
        <v>46.19355167439233</v>
      </c>
      <c r="J117" s="66"/>
      <c r="K117" s="66"/>
      <c r="L117" s="66"/>
      <c r="M117" s="66"/>
      <c r="N117" s="66"/>
      <c r="O117" s="66"/>
      <c r="P117" s="66"/>
      <c r="Q117" s="66"/>
      <c r="R117" s="66"/>
      <c r="S117" s="66"/>
      <c r="T117" s="66"/>
      <c r="U117" s="66"/>
      <c r="V117" s="66"/>
    </row>
    <row r="118" ht="15.75" customHeight="1">
      <c r="A118" s="36" t="s">
        <v>161</v>
      </c>
      <c r="B118" s="36" t="s">
        <v>349</v>
      </c>
      <c r="C118" s="66"/>
      <c r="D118" s="66"/>
      <c r="E118" s="66"/>
      <c r="F118" s="66"/>
      <c r="G118" s="66"/>
      <c r="H118" s="66"/>
      <c r="I118" s="66"/>
      <c r="J118" s="66"/>
      <c r="K118" s="66"/>
      <c r="L118" s="66"/>
      <c r="M118" s="66"/>
      <c r="N118" s="66"/>
      <c r="O118" s="66"/>
      <c r="P118" s="66"/>
      <c r="Q118" s="66"/>
      <c r="R118" s="66"/>
      <c r="S118" s="66"/>
      <c r="T118" s="66"/>
      <c r="U118" s="66"/>
      <c r="V118" s="66"/>
    </row>
    <row r="119" ht="15.75" customHeight="1">
      <c r="A119" s="36" t="s">
        <v>162</v>
      </c>
      <c r="B119" s="36" t="s">
        <v>350</v>
      </c>
      <c r="C119" s="66"/>
      <c r="D119" s="66"/>
      <c r="E119" s="66"/>
      <c r="F119" s="66"/>
      <c r="G119" s="66"/>
      <c r="H119" s="66">
        <v>71.85047588839008</v>
      </c>
      <c r="I119" s="66">
        <v>72.18636360920405</v>
      </c>
      <c r="J119" s="66">
        <v>69.21584408536756</v>
      </c>
      <c r="K119" s="66">
        <v>56.32600247949636</v>
      </c>
      <c r="L119" s="66">
        <v>52.67220795770834</v>
      </c>
      <c r="M119" s="66">
        <v>53.0092975607652</v>
      </c>
      <c r="N119" s="66">
        <v>49.62200948410918</v>
      </c>
      <c r="O119" s="66">
        <v>47.66797542914568</v>
      </c>
      <c r="P119" s="66">
        <v>48.58151268458917</v>
      </c>
      <c r="Q119" s="66">
        <v>47.952135672013135</v>
      </c>
      <c r="R119" s="66">
        <v>44.13524807105995</v>
      </c>
      <c r="S119" s="66">
        <v>41.70839446203084</v>
      </c>
      <c r="T119" s="66"/>
      <c r="U119" s="66"/>
      <c r="V119" s="66"/>
    </row>
    <row r="120" ht="15.75" customHeight="1">
      <c r="A120" s="36" t="s">
        <v>163</v>
      </c>
      <c r="B120" s="36" t="s">
        <v>351</v>
      </c>
      <c r="C120" s="66"/>
      <c r="D120" s="66"/>
      <c r="E120" s="66"/>
      <c r="F120" s="66"/>
      <c r="G120" s="66"/>
      <c r="H120" s="66"/>
      <c r="I120" s="66"/>
      <c r="J120" s="66"/>
      <c r="K120" s="66"/>
      <c r="L120" s="66"/>
      <c r="M120" s="66"/>
      <c r="N120" s="66"/>
      <c r="O120" s="66"/>
      <c r="P120" s="66"/>
      <c r="Q120" s="66"/>
      <c r="R120" s="66"/>
      <c r="S120" s="66"/>
      <c r="T120" s="66"/>
      <c r="U120" s="66"/>
      <c r="V120" s="66"/>
    </row>
    <row r="121" ht="15.75" customHeight="1">
      <c r="A121" s="36" t="s">
        <v>164</v>
      </c>
      <c r="B121" s="36" t="s">
        <v>352</v>
      </c>
      <c r="C121" s="66">
        <v>44.73734798475046</v>
      </c>
      <c r="D121" s="66">
        <v>39.06336993719092</v>
      </c>
      <c r="E121" s="66">
        <v>41.692694830242054</v>
      </c>
      <c r="F121" s="66">
        <v>38.02889576883385</v>
      </c>
      <c r="G121" s="66">
        <v>34.69344973374972</v>
      </c>
      <c r="H121" s="66">
        <v>33.69887494986878</v>
      </c>
      <c r="I121" s="66">
        <v>36.55647184633735</v>
      </c>
      <c r="J121" s="66">
        <v>36.78737615965865</v>
      </c>
      <c r="K121" s="66">
        <v>35.520419057181826</v>
      </c>
      <c r="L121" s="66">
        <v>36.50888080218113</v>
      </c>
      <c r="M121" s="66"/>
      <c r="N121" s="66"/>
      <c r="O121" s="66"/>
      <c r="P121" s="66"/>
      <c r="Q121" s="66">
        <v>56.15751774834465</v>
      </c>
      <c r="R121" s="66">
        <v>55.381794111353535</v>
      </c>
      <c r="S121" s="66">
        <v>57.96166043100284</v>
      </c>
      <c r="T121" s="66"/>
      <c r="U121" s="66"/>
      <c r="V121" s="66"/>
    </row>
    <row r="122" ht="15.75" customHeight="1">
      <c r="A122" s="36" t="s">
        <v>165</v>
      </c>
      <c r="B122" s="36" t="s">
        <v>353</v>
      </c>
      <c r="C122" s="66"/>
      <c r="D122" s="66"/>
      <c r="E122" s="66"/>
      <c r="F122" s="66"/>
      <c r="G122" s="66"/>
      <c r="H122" s="66"/>
      <c r="I122" s="66"/>
      <c r="J122" s="66"/>
      <c r="K122" s="66"/>
      <c r="L122" s="66"/>
      <c r="M122" s="66"/>
      <c r="N122" s="66"/>
      <c r="O122" s="66"/>
      <c r="P122" s="66"/>
      <c r="Q122" s="66"/>
      <c r="R122" s="66"/>
      <c r="S122" s="66">
        <v>42.470373164576095</v>
      </c>
      <c r="T122" s="66">
        <v>47.12143790838114</v>
      </c>
      <c r="U122" s="66">
        <v>46.29274316985036</v>
      </c>
      <c r="V122" s="66"/>
    </row>
    <row r="123" ht="15.75" customHeight="1">
      <c r="A123" s="36" t="s">
        <v>166</v>
      </c>
      <c r="B123" s="36" t="s">
        <v>354</v>
      </c>
      <c r="C123" s="66"/>
      <c r="D123" s="66"/>
      <c r="E123" s="66"/>
      <c r="F123" s="66"/>
      <c r="G123" s="66"/>
      <c r="H123" s="66">
        <v>26.608975428385328</v>
      </c>
      <c r="I123" s="66">
        <v>25.441621837232585</v>
      </c>
      <c r="J123" s="66">
        <v>24.15488133961914</v>
      </c>
      <c r="K123" s="66">
        <v>25.2019616988798</v>
      </c>
      <c r="L123" s="66">
        <v>27.11517203888052</v>
      </c>
      <c r="M123" s="66">
        <v>26.32302411239843</v>
      </c>
      <c r="N123" s="66">
        <v>23.38973480852642</v>
      </c>
      <c r="O123" s="66">
        <v>29.94314478913861</v>
      </c>
      <c r="P123" s="66">
        <v>25.391777411537532</v>
      </c>
      <c r="Q123" s="66">
        <v>30.936539932167296</v>
      </c>
      <c r="R123" s="66">
        <v>23.112356732713444</v>
      </c>
      <c r="S123" s="66">
        <v>23.096283980582523</v>
      </c>
      <c r="T123" s="66">
        <v>25.404512990196075</v>
      </c>
      <c r="U123" s="66"/>
      <c r="V123" s="66"/>
    </row>
    <row r="124" ht="15.75" customHeight="1">
      <c r="A124" s="36" t="s">
        <v>167</v>
      </c>
      <c r="B124" s="36" t="s">
        <v>355</v>
      </c>
      <c r="C124" s="66">
        <v>52.53376298924653</v>
      </c>
      <c r="D124" s="66">
        <v>51.9542957042957</v>
      </c>
      <c r="E124" s="66">
        <v>32.42510358015511</v>
      </c>
      <c r="F124" s="66">
        <v>29.179291236537512</v>
      </c>
      <c r="G124" s="66">
        <v>23.239565787011042</v>
      </c>
      <c r="H124" s="66">
        <v>18.44251613108293</v>
      </c>
      <c r="I124" s="66">
        <v>27.632226436349626</v>
      </c>
      <c r="J124" s="66">
        <v>21.932561259361123</v>
      </c>
      <c r="K124" s="66">
        <v>19.766673934253504</v>
      </c>
      <c r="L124" s="66">
        <v>20.34713934547852</v>
      </c>
      <c r="M124" s="66">
        <v>19.917952158744566</v>
      </c>
      <c r="N124" s="66">
        <v>21.06600706665283</v>
      </c>
      <c r="O124" s="66">
        <v>23.313583317791352</v>
      </c>
      <c r="P124" s="66">
        <v>32.24744660772987</v>
      </c>
      <c r="Q124" s="66">
        <v>29.667496341764316</v>
      </c>
      <c r="R124" s="66">
        <v>27.510778170594058</v>
      </c>
      <c r="S124" s="66">
        <v>25.451011908104253</v>
      </c>
      <c r="T124" s="66">
        <v>33.95557521577919</v>
      </c>
      <c r="U124" s="66">
        <v>32.11877906000533</v>
      </c>
      <c r="V124" s="66"/>
    </row>
    <row r="125" ht="15.75" customHeight="1">
      <c r="A125" s="36" t="s">
        <v>168</v>
      </c>
      <c r="B125" s="36" t="s">
        <v>356</v>
      </c>
      <c r="C125" s="66"/>
      <c r="D125" s="66"/>
      <c r="E125" s="66"/>
      <c r="F125" s="66"/>
      <c r="G125" s="66"/>
      <c r="H125" s="66"/>
      <c r="I125" s="66"/>
      <c r="J125" s="66"/>
      <c r="K125" s="66"/>
      <c r="L125" s="66"/>
      <c r="M125" s="66"/>
      <c r="N125" s="66"/>
      <c r="O125" s="66"/>
      <c r="P125" s="66"/>
      <c r="Q125" s="66"/>
      <c r="R125" s="66"/>
      <c r="S125" s="66"/>
      <c r="T125" s="66"/>
      <c r="U125" s="66"/>
      <c r="V125" s="66"/>
    </row>
    <row r="126" ht="15.75" customHeight="1">
      <c r="A126" s="36" t="s">
        <v>25</v>
      </c>
      <c r="B126" s="36" t="s">
        <v>357</v>
      </c>
      <c r="C126" s="66"/>
      <c r="D126" s="66"/>
      <c r="E126" s="66"/>
      <c r="F126" s="66"/>
      <c r="G126" s="66"/>
      <c r="H126" s="66"/>
      <c r="I126" s="66"/>
      <c r="J126" s="66"/>
      <c r="K126" s="66"/>
      <c r="L126" s="66"/>
      <c r="M126" s="66"/>
      <c r="N126" s="66"/>
      <c r="O126" s="66"/>
      <c r="P126" s="66"/>
      <c r="Q126" s="66"/>
      <c r="R126" s="66">
        <v>65.96531473648947</v>
      </c>
      <c r="S126" s="66">
        <v>60.84403971762286</v>
      </c>
      <c r="T126" s="66">
        <v>73.93678351607542</v>
      </c>
      <c r="U126" s="66">
        <v>67.5710143237735</v>
      </c>
      <c r="V126" s="66"/>
    </row>
    <row r="127" ht="15.75" customHeight="1">
      <c r="A127" s="36" t="s">
        <v>169</v>
      </c>
      <c r="B127" s="36" t="s">
        <v>358</v>
      </c>
      <c r="C127" s="66"/>
      <c r="D127" s="66"/>
      <c r="E127" s="66"/>
      <c r="F127" s="66"/>
      <c r="G127" s="66"/>
      <c r="H127" s="66"/>
      <c r="I127" s="66"/>
      <c r="J127" s="66"/>
      <c r="K127" s="66"/>
      <c r="L127" s="66"/>
      <c r="M127" s="66"/>
      <c r="N127" s="66"/>
      <c r="O127" s="66"/>
      <c r="P127" s="66"/>
      <c r="Q127" s="66"/>
      <c r="R127" s="66"/>
      <c r="S127" s="66"/>
      <c r="T127" s="66"/>
      <c r="U127" s="66"/>
      <c r="V127" s="66"/>
    </row>
    <row r="128" ht="15.75" customHeight="1">
      <c r="A128" s="36" t="s">
        <v>26</v>
      </c>
      <c r="B128" s="36" t="s">
        <v>359</v>
      </c>
      <c r="C128" s="66"/>
      <c r="D128" s="66"/>
      <c r="E128" s="66">
        <v>53.66629656877544</v>
      </c>
      <c r="F128" s="66">
        <v>49.57461006158802</v>
      </c>
      <c r="G128" s="66">
        <v>46.30353807934203</v>
      </c>
      <c r="H128" s="66">
        <v>41.28513146956195</v>
      </c>
      <c r="I128" s="66">
        <v>43.625743477318494</v>
      </c>
      <c r="J128" s="66">
        <v>47.09826567245225</v>
      </c>
      <c r="K128" s="66">
        <v>51.22632157153375</v>
      </c>
      <c r="L128" s="66"/>
      <c r="M128" s="66"/>
      <c r="N128" s="66"/>
      <c r="O128" s="66"/>
      <c r="P128" s="66"/>
      <c r="Q128" s="66"/>
      <c r="R128" s="66"/>
      <c r="S128" s="66"/>
      <c r="T128" s="66"/>
      <c r="U128" s="66"/>
      <c r="V128" s="66"/>
    </row>
    <row r="129" ht="15.75" customHeight="1">
      <c r="A129" s="36" t="s">
        <v>170</v>
      </c>
      <c r="B129" s="36" t="s">
        <v>360</v>
      </c>
      <c r="C129" s="66"/>
      <c r="D129" s="66"/>
      <c r="E129" s="66"/>
      <c r="F129" s="66"/>
      <c r="G129" s="66"/>
      <c r="H129" s="66"/>
      <c r="I129" s="66"/>
      <c r="J129" s="66"/>
      <c r="K129" s="66"/>
      <c r="L129" s="66"/>
      <c r="M129" s="66"/>
      <c r="N129" s="66"/>
      <c r="O129" s="66"/>
      <c r="P129" s="66">
        <v>93.26291793026795</v>
      </c>
      <c r="Q129" s="66">
        <v>78.77518494188142</v>
      </c>
      <c r="R129" s="66">
        <v>82.29605928507748</v>
      </c>
      <c r="S129" s="66">
        <v>79.5073574616916</v>
      </c>
      <c r="T129" s="66">
        <v>101.9535415522772</v>
      </c>
      <c r="U129" s="66">
        <v>86.24424311185773</v>
      </c>
      <c r="V129" s="66"/>
    </row>
    <row r="130" ht="15.75" customHeight="1">
      <c r="A130" s="36" t="s">
        <v>171</v>
      </c>
      <c r="B130" s="36" t="s">
        <v>361</v>
      </c>
      <c r="C130" s="66"/>
      <c r="D130" s="66"/>
      <c r="E130" s="66"/>
      <c r="F130" s="66"/>
      <c r="G130" s="66"/>
      <c r="H130" s="66"/>
      <c r="I130" s="66"/>
      <c r="J130" s="66"/>
      <c r="K130" s="66"/>
      <c r="L130" s="66"/>
      <c r="M130" s="66"/>
      <c r="N130" s="66"/>
      <c r="O130" s="66"/>
      <c r="P130" s="66"/>
      <c r="Q130" s="66"/>
      <c r="R130" s="66"/>
      <c r="S130" s="66"/>
      <c r="T130" s="66"/>
      <c r="U130" s="66"/>
      <c r="V130" s="66"/>
    </row>
    <row r="131" ht="15.75" customHeight="1">
      <c r="A131" s="36" t="s">
        <v>79</v>
      </c>
      <c r="B131" s="36" t="s">
        <v>362</v>
      </c>
      <c r="C131" s="66"/>
      <c r="D131" s="66"/>
      <c r="E131" s="66"/>
      <c r="F131" s="66"/>
      <c r="G131" s="66">
        <v>117.51526112423562</v>
      </c>
      <c r="H131" s="66">
        <v>1.1013314123736468</v>
      </c>
      <c r="I131" s="66">
        <v>0.2776031985304835</v>
      </c>
      <c r="J131" s="66">
        <v>1.6069491925453137</v>
      </c>
      <c r="K131" s="66">
        <v>7.450615062734549</v>
      </c>
      <c r="L131" s="66">
        <v>-1.1707256681848373</v>
      </c>
      <c r="M131" s="66">
        <v>2.5718640612902246</v>
      </c>
      <c r="N131" s="66"/>
      <c r="O131" s="66">
        <v>4.667582355740399</v>
      </c>
      <c r="P131" s="66">
        <v>5.28400408169608</v>
      </c>
      <c r="Q131" s="66">
        <v>5.436385894009795</v>
      </c>
      <c r="R131" s="66">
        <v>5.494035207188858</v>
      </c>
      <c r="S131" s="66">
        <v>4.640192680795825</v>
      </c>
      <c r="T131" s="66"/>
      <c r="U131" s="66"/>
      <c r="V131" s="66"/>
    </row>
    <row r="132" ht="15.75" customHeight="1">
      <c r="A132" s="36" t="s">
        <v>172</v>
      </c>
      <c r="B132" s="36" t="s">
        <v>363</v>
      </c>
      <c r="C132" s="66"/>
      <c r="D132" s="66"/>
      <c r="E132" s="66"/>
      <c r="F132" s="66"/>
      <c r="G132" s="66"/>
      <c r="H132" s="66"/>
      <c r="I132" s="66"/>
      <c r="J132" s="66"/>
      <c r="K132" s="66"/>
      <c r="L132" s="66"/>
      <c r="M132" s="66"/>
      <c r="N132" s="66"/>
      <c r="O132" s="66"/>
      <c r="P132" s="66"/>
      <c r="Q132" s="66"/>
      <c r="R132" s="66"/>
      <c r="S132" s="66"/>
      <c r="T132" s="66"/>
      <c r="U132" s="66"/>
      <c r="V132" s="66"/>
    </row>
    <row r="133" ht="15.75" customHeight="1">
      <c r="A133" s="36" t="s">
        <v>173</v>
      </c>
      <c r="B133" s="36" t="s">
        <v>364</v>
      </c>
      <c r="C133" s="66">
        <v>62.58819537981151</v>
      </c>
      <c r="D133" s="66">
        <v>59.41566728582634</v>
      </c>
      <c r="E133" s="66">
        <v>51.76462304805467</v>
      </c>
      <c r="F133" s="66">
        <v>49.68696803468667</v>
      </c>
      <c r="G133" s="66">
        <v>42.978661137880295</v>
      </c>
      <c r="H133" s="66">
        <v>43.79998724955803</v>
      </c>
      <c r="I133" s="66"/>
      <c r="J133" s="66">
        <v>33.86252123201881</v>
      </c>
      <c r="K133" s="66"/>
      <c r="L133" s="66"/>
      <c r="M133" s="66"/>
      <c r="N133" s="66"/>
      <c r="O133" s="66"/>
      <c r="P133" s="66"/>
      <c r="Q133" s="66"/>
      <c r="R133" s="66"/>
      <c r="S133" s="66">
        <v>31.777147347409983</v>
      </c>
      <c r="T133" s="66">
        <v>39.04856312831045</v>
      </c>
      <c r="U133" s="66">
        <v>39.92226864227115</v>
      </c>
      <c r="V133" s="66"/>
    </row>
    <row r="134" ht="15.75" customHeight="1">
      <c r="A134" s="36" t="s">
        <v>67</v>
      </c>
      <c r="B134" s="36" t="s">
        <v>365</v>
      </c>
      <c r="C134" s="66"/>
      <c r="D134" s="66"/>
      <c r="E134" s="66"/>
      <c r="F134" s="66"/>
      <c r="G134" s="66"/>
      <c r="H134" s="66"/>
      <c r="I134" s="66"/>
      <c r="J134" s="66"/>
      <c r="K134" s="66"/>
      <c r="L134" s="66"/>
      <c r="M134" s="66"/>
      <c r="N134" s="66"/>
      <c r="O134" s="66"/>
      <c r="P134" s="66"/>
      <c r="Q134" s="66"/>
      <c r="R134" s="66"/>
      <c r="S134" s="66"/>
      <c r="T134" s="66"/>
      <c r="U134" s="66"/>
      <c r="V134" s="66"/>
    </row>
    <row r="135" ht="15.75" customHeight="1">
      <c r="A135" s="36" t="s">
        <v>27</v>
      </c>
      <c r="B135" s="36" t="s">
        <v>366</v>
      </c>
      <c r="C135" s="66">
        <v>48.2453384728239</v>
      </c>
      <c r="D135" s="66">
        <v>43.86751661177932</v>
      </c>
      <c r="E135" s="66">
        <v>44.16984908277433</v>
      </c>
      <c r="F135" s="66">
        <v>42.95248947698891</v>
      </c>
      <c r="G135" s="66">
        <v>36.97535262196461</v>
      </c>
      <c r="H135" s="66">
        <v>36.09600540637572</v>
      </c>
      <c r="I135" s="66">
        <v>31.94142774063724</v>
      </c>
      <c r="J135" s="66">
        <v>34.81055069783911</v>
      </c>
      <c r="K135" s="66">
        <v>48.13696045065134</v>
      </c>
      <c r="L135" s="66">
        <v>51.657693032751084</v>
      </c>
      <c r="M135" s="66">
        <v>46.45032281898511</v>
      </c>
      <c r="N135" s="66">
        <v>43.915547863353524</v>
      </c>
      <c r="O135" s="66">
        <v>42.93984099631864</v>
      </c>
      <c r="P135" s="66">
        <v>41.41656867118122</v>
      </c>
      <c r="Q135" s="66">
        <v>38.664712822788424</v>
      </c>
      <c r="R135" s="66">
        <v>36.62387217492677</v>
      </c>
      <c r="S135" s="66">
        <v>32.750914369278426</v>
      </c>
      <c r="T135" s="66">
        <v>46.146222486615116</v>
      </c>
      <c r="U135" s="66">
        <v>50.986293347061576</v>
      </c>
      <c r="V135" s="66"/>
    </row>
    <row r="136" ht="15.75" customHeight="1">
      <c r="A136" s="36" t="s">
        <v>174</v>
      </c>
      <c r="B136" s="36" t="s">
        <v>367</v>
      </c>
      <c r="C136" s="66"/>
      <c r="D136" s="66"/>
      <c r="E136" s="66"/>
      <c r="F136" s="66"/>
      <c r="G136" s="66"/>
      <c r="H136" s="66"/>
      <c r="I136" s="66"/>
      <c r="J136" s="66"/>
      <c r="K136" s="66"/>
      <c r="L136" s="66"/>
      <c r="M136" s="66"/>
      <c r="N136" s="66"/>
      <c r="O136" s="66"/>
      <c r="P136" s="66"/>
      <c r="Q136" s="66"/>
      <c r="R136" s="66"/>
      <c r="S136" s="66"/>
      <c r="T136" s="66"/>
      <c r="U136" s="66"/>
      <c r="V136" s="66"/>
    </row>
    <row r="137" ht="15.75" customHeight="1">
      <c r="A137" s="36" t="s">
        <v>61</v>
      </c>
      <c r="B137" s="36" t="s">
        <v>368</v>
      </c>
      <c r="C137" s="66"/>
      <c r="D137" s="66"/>
      <c r="E137" s="66"/>
      <c r="F137" s="66"/>
      <c r="G137" s="66"/>
      <c r="H137" s="66"/>
      <c r="I137" s="66"/>
      <c r="J137" s="66"/>
      <c r="K137" s="66"/>
      <c r="L137" s="66"/>
      <c r="M137" s="66"/>
      <c r="N137" s="66"/>
      <c r="O137" s="66"/>
      <c r="P137" s="66"/>
      <c r="Q137" s="66"/>
      <c r="R137" s="66"/>
      <c r="S137" s="66"/>
      <c r="T137" s="66"/>
      <c r="U137" s="66"/>
      <c r="V137" s="66"/>
    </row>
    <row r="138" ht="15.75" customHeight="1">
      <c r="A138" s="36" t="s">
        <v>28</v>
      </c>
      <c r="B138" s="36" t="s">
        <v>369</v>
      </c>
      <c r="C138" s="66"/>
      <c r="D138" s="66"/>
      <c r="E138" s="66"/>
      <c r="F138" s="66"/>
      <c r="G138" s="66"/>
      <c r="H138" s="66"/>
      <c r="I138" s="66"/>
      <c r="J138" s="66"/>
      <c r="K138" s="66"/>
      <c r="L138" s="66"/>
      <c r="M138" s="66"/>
      <c r="N138" s="66"/>
      <c r="O138" s="66"/>
      <c r="P138" s="66"/>
      <c r="Q138" s="66"/>
      <c r="R138" s="66"/>
      <c r="S138" s="66"/>
      <c r="T138" s="66"/>
      <c r="U138" s="66"/>
      <c r="V138" s="66"/>
    </row>
    <row r="139" ht="15.75" customHeight="1">
      <c r="A139" s="36" t="s">
        <v>175</v>
      </c>
      <c r="B139" s="36" t="s">
        <v>370</v>
      </c>
      <c r="C139" s="66"/>
      <c r="D139" s="66"/>
      <c r="E139" s="66"/>
      <c r="F139" s="66"/>
      <c r="G139" s="66"/>
      <c r="H139" s="66"/>
      <c r="I139" s="66"/>
      <c r="J139" s="66"/>
      <c r="K139" s="66"/>
      <c r="L139" s="66"/>
      <c r="M139" s="66"/>
      <c r="N139" s="66"/>
      <c r="O139" s="66"/>
      <c r="P139" s="66"/>
      <c r="Q139" s="66"/>
      <c r="R139" s="66"/>
      <c r="S139" s="66"/>
      <c r="T139" s="66"/>
      <c r="U139" s="66"/>
      <c r="V139" s="66"/>
    </row>
    <row r="140" ht="15.75" customHeight="1">
      <c r="A140" s="36" t="s">
        <v>526</v>
      </c>
      <c r="B140" s="36" t="s">
        <v>600</v>
      </c>
      <c r="C140" s="66"/>
      <c r="D140" s="66"/>
      <c r="E140" s="66"/>
      <c r="F140" s="66"/>
      <c r="G140" s="66"/>
      <c r="H140" s="66"/>
      <c r="I140" s="66"/>
      <c r="J140" s="66"/>
      <c r="K140" s="66"/>
      <c r="L140" s="66"/>
      <c r="M140" s="66"/>
      <c r="N140" s="66"/>
      <c r="O140" s="66"/>
      <c r="P140" s="66"/>
      <c r="Q140" s="66"/>
      <c r="R140" s="66"/>
      <c r="S140" s="66"/>
      <c r="T140" s="66"/>
      <c r="U140" s="66"/>
      <c r="V140" s="66"/>
    </row>
    <row r="141" ht="15.75" customHeight="1">
      <c r="A141" s="36" t="s">
        <v>176</v>
      </c>
      <c r="B141" s="36" t="s">
        <v>371</v>
      </c>
      <c r="C141" s="66"/>
      <c r="D141" s="66"/>
      <c r="E141" s="66"/>
      <c r="F141" s="66"/>
      <c r="G141" s="66"/>
      <c r="H141" s="66"/>
      <c r="I141" s="66"/>
      <c r="J141" s="66"/>
      <c r="K141" s="66"/>
      <c r="L141" s="66"/>
      <c r="M141" s="66"/>
      <c r="N141" s="66"/>
      <c r="O141" s="66"/>
      <c r="P141" s="66"/>
      <c r="Q141" s="66"/>
      <c r="R141" s="66"/>
      <c r="S141" s="66"/>
      <c r="T141" s="66"/>
      <c r="U141" s="66"/>
      <c r="V141" s="66"/>
    </row>
    <row r="142" ht="15.75" customHeight="1">
      <c r="A142" s="36" t="s">
        <v>177</v>
      </c>
      <c r="B142" s="36" t="s">
        <v>372</v>
      </c>
      <c r="C142" s="66"/>
      <c r="D142" s="66"/>
      <c r="E142" s="66"/>
      <c r="F142" s="66"/>
      <c r="G142" s="66"/>
      <c r="H142" s="66"/>
      <c r="I142" s="66"/>
      <c r="J142" s="66"/>
      <c r="K142" s="66"/>
      <c r="L142" s="66"/>
      <c r="M142" s="66"/>
      <c r="N142" s="66"/>
      <c r="O142" s="66"/>
      <c r="P142" s="66"/>
      <c r="Q142" s="66"/>
      <c r="R142" s="66"/>
      <c r="S142" s="66"/>
      <c r="T142" s="66"/>
      <c r="U142" s="66"/>
      <c r="V142" s="66"/>
    </row>
    <row r="143" ht="15.75" customHeight="1">
      <c r="A143" s="36" t="s">
        <v>29</v>
      </c>
      <c r="B143" s="36" t="s">
        <v>373</v>
      </c>
      <c r="C143" s="66"/>
      <c r="D143" s="66"/>
      <c r="E143" s="66"/>
      <c r="F143" s="66"/>
      <c r="G143" s="66"/>
      <c r="H143" s="66"/>
      <c r="I143" s="66"/>
      <c r="J143" s="66"/>
      <c r="K143" s="66"/>
      <c r="L143" s="66"/>
      <c r="M143" s="66"/>
      <c r="N143" s="66"/>
      <c r="O143" s="66"/>
      <c r="P143" s="66"/>
      <c r="Q143" s="66"/>
      <c r="R143" s="66"/>
      <c r="S143" s="66"/>
      <c r="T143" s="66"/>
      <c r="U143" s="66"/>
      <c r="V143" s="66"/>
    </row>
    <row r="144" ht="15.75" customHeight="1">
      <c r="A144" s="36" t="s">
        <v>178</v>
      </c>
      <c r="B144" s="36" t="s">
        <v>374</v>
      </c>
      <c r="C144" s="66"/>
      <c r="D144" s="66"/>
      <c r="E144" s="66"/>
      <c r="F144" s="66"/>
      <c r="G144" s="66"/>
      <c r="H144" s="66">
        <v>23.587074896146383</v>
      </c>
      <c r="I144" s="66">
        <v>24.25406457241466</v>
      </c>
      <c r="J144" s="66">
        <v>32.75150556891091</v>
      </c>
      <c r="K144" s="66">
        <v>25.74922744324723</v>
      </c>
      <c r="L144" s="66">
        <v>27.27185874806613</v>
      </c>
      <c r="M144" s="66">
        <v>23.22138033585809</v>
      </c>
      <c r="N144" s="66">
        <v>21.877337176593848</v>
      </c>
      <c r="O144" s="66">
        <v>63.46476527476336</v>
      </c>
      <c r="P144" s="66">
        <v>67.9578642306403</v>
      </c>
      <c r="Q144" s="66">
        <v>79.83135784313725</v>
      </c>
      <c r="R144" s="66">
        <v>84.74744085644086</v>
      </c>
      <c r="S144" s="66">
        <v>86.13175833632127</v>
      </c>
      <c r="T144" s="66"/>
      <c r="U144" s="66"/>
      <c r="V144" s="66"/>
    </row>
    <row r="145" ht="15.75" customHeight="1">
      <c r="A145" s="36" t="s">
        <v>179</v>
      </c>
      <c r="B145" s="36" t="s">
        <v>375</v>
      </c>
      <c r="C145" s="66"/>
      <c r="D145" s="66"/>
      <c r="E145" s="66"/>
      <c r="F145" s="66"/>
      <c r="G145" s="66"/>
      <c r="H145" s="66"/>
      <c r="I145" s="66"/>
      <c r="J145" s="66"/>
      <c r="K145" s="66"/>
      <c r="L145" s="66"/>
      <c r="M145" s="66"/>
      <c r="N145" s="66"/>
      <c r="O145" s="66"/>
      <c r="P145" s="66"/>
      <c r="Q145" s="66"/>
      <c r="R145" s="66"/>
      <c r="S145" s="66"/>
      <c r="T145" s="66"/>
      <c r="U145" s="66"/>
      <c r="V145" s="66"/>
    </row>
    <row r="146" ht="15.75" customHeight="1">
      <c r="A146" s="36" t="s">
        <v>73</v>
      </c>
      <c r="B146" s="36" t="s">
        <v>376</v>
      </c>
      <c r="C146" s="66"/>
      <c r="D146" s="66"/>
      <c r="E146" s="66"/>
      <c r="F146" s="66"/>
      <c r="G146" s="66"/>
      <c r="H146" s="66"/>
      <c r="I146" s="66"/>
      <c r="J146" s="66"/>
      <c r="K146" s="66"/>
      <c r="L146" s="66"/>
      <c r="M146" s="66"/>
      <c r="N146" s="66">
        <v>26.894612000180494</v>
      </c>
      <c r="O146" s="66">
        <v>29.875377738280523</v>
      </c>
      <c r="P146" s="66">
        <v>33.740190096234805</v>
      </c>
      <c r="Q146" s="66">
        <v>32.685689411012966</v>
      </c>
      <c r="R146" s="66">
        <v>36.6742909998618</v>
      </c>
      <c r="S146" s="66">
        <v>40.153590367938584</v>
      </c>
      <c r="T146" s="66">
        <v>48.6801012102042</v>
      </c>
      <c r="U146" s="66"/>
      <c r="V146" s="66"/>
    </row>
    <row r="147" ht="15.75" customHeight="1">
      <c r="A147" s="36" t="s">
        <v>180</v>
      </c>
      <c r="B147" s="36" t="s">
        <v>377</v>
      </c>
      <c r="C147" s="66"/>
      <c r="D147" s="66"/>
      <c r="E147" s="66"/>
      <c r="F147" s="66"/>
      <c r="G147" s="66"/>
      <c r="H147" s="66"/>
      <c r="I147" s="66"/>
      <c r="J147" s="66"/>
      <c r="K147" s="66"/>
      <c r="L147" s="66"/>
      <c r="M147" s="66"/>
      <c r="N147" s="66"/>
      <c r="O147" s="66"/>
      <c r="P147" s="66"/>
      <c r="Q147" s="66"/>
      <c r="R147" s="66"/>
      <c r="S147" s="66"/>
      <c r="T147" s="66"/>
      <c r="U147" s="66"/>
      <c r="V147" s="66"/>
    </row>
    <row r="148" ht="15.75" customHeight="1">
      <c r="A148" s="36" t="s">
        <v>181</v>
      </c>
      <c r="B148" s="36" t="s">
        <v>378</v>
      </c>
      <c r="C148" s="66"/>
      <c r="D148" s="66"/>
      <c r="E148" s="66"/>
      <c r="F148" s="66">
        <v>32.53945754363109</v>
      </c>
      <c r="G148" s="66">
        <v>28.528818392682574</v>
      </c>
      <c r="H148" s="66">
        <v>26.076322347553038</v>
      </c>
      <c r="I148" s="66">
        <v>26.400865875359603</v>
      </c>
      <c r="J148" s="66">
        <v>23.681791339694136</v>
      </c>
      <c r="K148" s="66">
        <v>20.72021657241332</v>
      </c>
      <c r="L148" s="66">
        <v>19.2166594587652</v>
      </c>
      <c r="M148" s="66">
        <v>18.39442038353452</v>
      </c>
      <c r="N148" s="66">
        <v>19.56538960172005</v>
      </c>
      <c r="O148" s="66">
        <v>22.865554469276955</v>
      </c>
      <c r="P148" s="66">
        <v>23.706256434241464</v>
      </c>
      <c r="Q148" s="66">
        <v>24.74833951200717</v>
      </c>
      <c r="R148" s="66">
        <v>25.72900095760633</v>
      </c>
      <c r="S148" s="66">
        <v>26.526605030409563</v>
      </c>
      <c r="T148" s="66">
        <v>34.672313027269816</v>
      </c>
      <c r="U148" s="66">
        <v>35.660613508265634</v>
      </c>
      <c r="V148" s="66"/>
    </row>
    <row r="149" ht="15.75" customHeight="1">
      <c r="A149" s="36" t="s">
        <v>182</v>
      </c>
      <c r="B149" s="36" t="s">
        <v>379</v>
      </c>
      <c r="C149" s="66">
        <v>71.11580910363065</v>
      </c>
      <c r="D149" s="66">
        <v>71.60072520322521</v>
      </c>
      <c r="E149" s="66">
        <v>65.70974312331664</v>
      </c>
      <c r="F149" s="66">
        <v>58.79787399210158</v>
      </c>
      <c r="G149" s="66">
        <v>51.5748916279875</v>
      </c>
      <c r="H149" s="66">
        <v>52.432270932465364</v>
      </c>
      <c r="I149" s="66">
        <v>52.400693134416464</v>
      </c>
      <c r="J149" s="66">
        <v>50.19624147649376</v>
      </c>
      <c r="K149" s="66">
        <v>48.80584812545721</v>
      </c>
      <c r="L149" s="66">
        <v>49.157455206704896</v>
      </c>
      <c r="M149" s="66">
        <v>47.14418185763518</v>
      </c>
      <c r="N149" s="66">
        <v>43.426338941461985</v>
      </c>
      <c r="O149" s="66"/>
      <c r="P149" s="66"/>
      <c r="Q149" s="66"/>
      <c r="R149" s="66"/>
      <c r="S149" s="66"/>
      <c r="T149" s="66"/>
      <c r="U149" s="66"/>
      <c r="V149" s="66"/>
    </row>
    <row r="150" ht="15.75" customHeight="1">
      <c r="A150" s="36" t="s">
        <v>68</v>
      </c>
      <c r="B150" s="36" t="s">
        <v>380</v>
      </c>
      <c r="C150" s="66"/>
      <c r="D150" s="66"/>
      <c r="E150" s="66"/>
      <c r="F150" s="66"/>
      <c r="G150" s="66"/>
      <c r="H150" s="66"/>
      <c r="I150" s="66"/>
      <c r="J150" s="66"/>
      <c r="K150" s="66"/>
      <c r="L150" s="66"/>
      <c r="M150" s="66"/>
      <c r="N150" s="66"/>
      <c r="O150" s="66"/>
      <c r="P150" s="66"/>
      <c r="Q150" s="66"/>
      <c r="R150" s="66"/>
      <c r="S150" s="66"/>
      <c r="T150" s="66"/>
      <c r="U150" s="66"/>
      <c r="V150" s="66"/>
    </row>
    <row r="151" ht="15.75" customHeight="1">
      <c r="A151" s="36" t="s">
        <v>82</v>
      </c>
      <c r="B151" s="36" t="s">
        <v>381</v>
      </c>
      <c r="C151" s="66"/>
      <c r="D151" s="66"/>
      <c r="E151" s="66"/>
      <c r="F151" s="66"/>
      <c r="G151" s="66"/>
      <c r="H151" s="66"/>
      <c r="I151" s="66"/>
      <c r="J151" s="66"/>
      <c r="K151" s="66"/>
      <c r="L151" s="66"/>
      <c r="M151" s="66"/>
      <c r="N151" s="66"/>
      <c r="O151" s="66"/>
      <c r="P151" s="66"/>
      <c r="Q151" s="66"/>
      <c r="R151" s="66"/>
      <c r="S151" s="66"/>
      <c r="T151" s="66"/>
      <c r="U151" s="66"/>
      <c r="V151" s="66"/>
    </row>
    <row r="152" ht="15.75" customHeight="1">
      <c r="A152" s="36" t="s">
        <v>30</v>
      </c>
      <c r="B152" s="36" t="s">
        <v>382</v>
      </c>
      <c r="C152" s="66"/>
      <c r="D152" s="66"/>
      <c r="E152" s="66"/>
      <c r="F152" s="66"/>
      <c r="G152" s="66"/>
      <c r="H152" s="66"/>
      <c r="I152" s="66"/>
      <c r="J152" s="66"/>
      <c r="K152" s="66"/>
      <c r="L152" s="66"/>
      <c r="M152" s="66"/>
      <c r="N152" s="66"/>
      <c r="O152" s="66"/>
      <c r="P152" s="66"/>
      <c r="Q152" s="66"/>
      <c r="R152" s="66"/>
      <c r="S152" s="66"/>
      <c r="T152" s="66"/>
      <c r="U152" s="66"/>
      <c r="V152" s="66"/>
    </row>
    <row r="153" ht="15.75" customHeight="1">
      <c r="A153" s="36" t="s">
        <v>183</v>
      </c>
      <c r="B153" s="36" t="s">
        <v>383</v>
      </c>
      <c r="C153" s="66">
        <v>25.056414836367274</v>
      </c>
      <c r="D153" s="66">
        <v>21.658599941231355</v>
      </c>
      <c r="E153" s="66">
        <v>19.35322536732832</v>
      </c>
      <c r="F153" s="66">
        <v>16.29183288958597</v>
      </c>
      <c r="G153" s="66">
        <v>17.613614660959556</v>
      </c>
      <c r="H153" s="66">
        <v>18.335955124032434</v>
      </c>
      <c r="I153" s="66">
        <v>28.23145054835764</v>
      </c>
      <c r="J153" s="66">
        <v>34.135837255427774</v>
      </c>
      <c r="K153" s="66">
        <v>37.24773345108925</v>
      </c>
      <c r="L153" s="66">
        <v>40.388242639617935</v>
      </c>
      <c r="M153" s="66">
        <v>43.88270066524394</v>
      </c>
      <c r="N153" s="66">
        <v>46.2693436335921</v>
      </c>
      <c r="O153" s="66">
        <v>45.16991521641623</v>
      </c>
      <c r="P153" s="66">
        <v>47.27993299973249</v>
      </c>
      <c r="Q153" s="66">
        <v>44.32707463202178</v>
      </c>
      <c r="R153" s="66">
        <v>42.56210413002918</v>
      </c>
      <c r="S153" s="66">
        <v>43.205296398383666</v>
      </c>
      <c r="T153" s="66">
        <v>57.110622100797684</v>
      </c>
      <c r="U153" s="66">
        <v>55.65121478615842</v>
      </c>
      <c r="V153" s="66"/>
    </row>
    <row r="154" ht="15.75" customHeight="1">
      <c r="A154" s="36" t="s">
        <v>31</v>
      </c>
      <c r="B154" s="36" t="s">
        <v>384</v>
      </c>
      <c r="C154" s="66"/>
      <c r="D154" s="66"/>
      <c r="E154" s="66">
        <v>16.66086844756697</v>
      </c>
      <c r="F154" s="66">
        <v>9.891072860430718</v>
      </c>
      <c r="G154" s="66">
        <v>7.158430116627105</v>
      </c>
      <c r="H154" s="66">
        <v>6.4952874378899725</v>
      </c>
      <c r="I154" s="66">
        <v>8.697866335084015</v>
      </c>
      <c r="J154" s="66">
        <v>9.09810564475071</v>
      </c>
      <c r="K154" s="66">
        <v>8.641081944305819</v>
      </c>
      <c r="L154" s="66">
        <v>8.55140859340356</v>
      </c>
      <c r="M154" s="66">
        <v>9.06725564048848</v>
      </c>
      <c r="N154" s="66">
        <v>11.200461282728584</v>
      </c>
      <c r="O154" s="66">
        <v>13.540765776855817</v>
      </c>
      <c r="P154" s="66">
        <v>14.241739579354817</v>
      </c>
      <c r="Q154" s="66">
        <v>16.325374115884465</v>
      </c>
      <c r="R154" s="66">
        <v>16.16857898532375</v>
      </c>
      <c r="S154" s="66">
        <v>17.27604843793764</v>
      </c>
      <c r="T154" s="66">
        <v>22.99202103696796</v>
      </c>
      <c r="U154" s="66">
        <v>20.940540300824125</v>
      </c>
      <c r="V154" s="66"/>
    </row>
    <row r="155" ht="15.75" customHeight="1">
      <c r="A155" s="36" t="s">
        <v>184</v>
      </c>
      <c r="B155" s="36" t="s">
        <v>385</v>
      </c>
      <c r="C155" s="66"/>
      <c r="D155" s="66"/>
      <c r="E155" s="66"/>
      <c r="F155" s="66"/>
      <c r="G155" s="66"/>
      <c r="H155" s="66"/>
      <c r="I155" s="66"/>
      <c r="J155" s="66"/>
      <c r="K155" s="66"/>
      <c r="L155" s="66"/>
      <c r="M155" s="66"/>
      <c r="N155" s="66"/>
      <c r="O155" s="66"/>
      <c r="P155" s="66"/>
      <c r="Q155" s="66"/>
      <c r="R155" s="66"/>
      <c r="S155" s="66"/>
      <c r="T155" s="66"/>
      <c r="U155" s="66"/>
      <c r="V155" s="66"/>
    </row>
    <row r="156" ht="15.75" customHeight="1">
      <c r="A156" s="36" t="s">
        <v>185</v>
      </c>
      <c r="B156" s="36" t="s">
        <v>386</v>
      </c>
      <c r="C156" s="66">
        <v>92.30854203159274</v>
      </c>
      <c r="D156" s="66">
        <v>90.82805433170397</v>
      </c>
      <c r="E156" s="66">
        <v>92.32122914481032</v>
      </c>
      <c r="F156" s="66">
        <v>84.6590647845878</v>
      </c>
      <c r="G156" s="66">
        <v>97.04632281429501</v>
      </c>
      <c r="H156" s="66">
        <v>92.48170725260607</v>
      </c>
      <c r="I156" s="66">
        <v>100.75447585869546</v>
      </c>
      <c r="J156" s="66">
        <v>104.8779095760366</v>
      </c>
      <c r="K156" s="66">
        <v>103.00959046711998</v>
      </c>
      <c r="L156" s="66">
        <v>96.86205705106057</v>
      </c>
      <c r="M156" s="66">
        <v>67.10213273954162</v>
      </c>
      <c r="N156" s="66">
        <v>57.602309641119696</v>
      </c>
      <c r="O156" s="66"/>
      <c r="P156" s="66"/>
      <c r="Q156" s="66"/>
      <c r="R156" s="66"/>
      <c r="S156" s="66"/>
      <c r="T156" s="66"/>
      <c r="U156" s="66"/>
      <c r="V156" s="66"/>
    </row>
    <row r="157" ht="15.75" customHeight="1">
      <c r="A157" s="36" t="s">
        <v>57</v>
      </c>
      <c r="B157" s="36" t="s">
        <v>387</v>
      </c>
      <c r="C157" s="66">
        <v>48.518379594898725</v>
      </c>
      <c r="D157" s="66">
        <v>49.583333333333336</v>
      </c>
      <c r="E157" s="66">
        <v>52.035225048923685</v>
      </c>
      <c r="F157" s="66">
        <v>47.19573744405617</v>
      </c>
      <c r="G157" s="66">
        <v>45.29805320659821</v>
      </c>
      <c r="H157" s="66">
        <v>41.63453012642863</v>
      </c>
      <c r="I157" s="66">
        <v>43.39770236358918</v>
      </c>
      <c r="J157" s="66">
        <v>45.857485508694786</v>
      </c>
      <c r="K157" s="66"/>
      <c r="L157" s="66"/>
      <c r="M157" s="66"/>
      <c r="N157" s="66"/>
      <c r="O157" s="66"/>
      <c r="P157" s="66"/>
      <c r="Q157" s="66"/>
      <c r="R157" s="66"/>
      <c r="S157" s="66"/>
      <c r="T157" s="66"/>
      <c r="U157" s="66"/>
      <c r="V157" s="66"/>
    </row>
    <row r="158" ht="15.75" customHeight="1">
      <c r="A158" s="36" t="s">
        <v>527</v>
      </c>
      <c r="B158" s="36" t="s">
        <v>701</v>
      </c>
      <c r="C158" s="66"/>
      <c r="D158" s="66"/>
      <c r="E158" s="66"/>
      <c r="F158" s="66"/>
      <c r="G158" s="66"/>
      <c r="H158" s="66"/>
      <c r="I158" s="66"/>
      <c r="J158" s="66"/>
      <c r="K158" s="66"/>
      <c r="L158" s="66"/>
      <c r="M158" s="66"/>
      <c r="N158" s="66"/>
      <c r="O158" s="66"/>
      <c r="P158" s="66"/>
      <c r="Q158" s="66"/>
      <c r="R158" s="66"/>
      <c r="S158" s="66"/>
      <c r="T158" s="66"/>
      <c r="U158" s="66"/>
      <c r="V158" s="66"/>
    </row>
    <row r="159" ht="15.75" customHeight="1">
      <c r="A159" s="36" t="s">
        <v>186</v>
      </c>
      <c r="B159" s="36" t="s">
        <v>388</v>
      </c>
      <c r="C159" s="66">
        <v>52.48280631545528</v>
      </c>
      <c r="D159" s="66">
        <v>56.31325011508823</v>
      </c>
      <c r="E159" s="66">
        <v>54.2704239409077</v>
      </c>
      <c r="F159" s="66">
        <v>51.31649308979909</v>
      </c>
      <c r="G159" s="66">
        <v>43.8571223188117</v>
      </c>
      <c r="H159" s="66">
        <v>43.51450830728765</v>
      </c>
      <c r="I159" s="66">
        <v>53.698239878063525</v>
      </c>
      <c r="J159" s="66"/>
      <c r="K159" s="66"/>
      <c r="L159" s="66"/>
      <c r="M159" s="66"/>
      <c r="N159" s="66"/>
      <c r="O159" s="66"/>
      <c r="P159" s="66"/>
      <c r="Q159" s="66"/>
      <c r="R159" s="66"/>
      <c r="S159" s="66"/>
      <c r="T159" s="66"/>
      <c r="U159" s="66"/>
      <c r="V159" s="66"/>
    </row>
    <row r="160" ht="15.75" customHeight="1">
      <c r="A160" s="36" t="s">
        <v>187</v>
      </c>
      <c r="B160" s="36" t="s">
        <v>389</v>
      </c>
      <c r="C160" s="66"/>
      <c r="D160" s="66"/>
      <c r="E160" s="66"/>
      <c r="F160" s="66"/>
      <c r="G160" s="66"/>
      <c r="H160" s="66"/>
      <c r="I160" s="66"/>
      <c r="J160" s="66"/>
      <c r="K160" s="66"/>
      <c r="L160" s="66"/>
      <c r="M160" s="66"/>
      <c r="N160" s="66"/>
      <c r="O160" s="66"/>
      <c r="P160" s="66"/>
      <c r="Q160" s="66"/>
      <c r="R160" s="66"/>
      <c r="S160" s="66"/>
      <c r="T160" s="66"/>
      <c r="U160" s="66"/>
      <c r="V160" s="66"/>
    </row>
    <row r="161" ht="15.75" customHeight="1">
      <c r="A161" s="36" t="s">
        <v>188</v>
      </c>
      <c r="B161" s="36" t="s">
        <v>390</v>
      </c>
      <c r="C161" s="66">
        <v>26.528665398298536</v>
      </c>
      <c r="D161" s="66">
        <v>31.923367794778823</v>
      </c>
      <c r="E161" s="66">
        <v>39.34232543036211</v>
      </c>
      <c r="F161" s="66">
        <v>47.76561176068376</v>
      </c>
      <c r="G161" s="66">
        <v>47.450960132122724</v>
      </c>
      <c r="H161" s="66">
        <v>46.868538330477364</v>
      </c>
      <c r="I161" s="66">
        <v>46.60740073243244</v>
      </c>
      <c r="J161" s="66">
        <v>54.97249266384778</v>
      </c>
      <c r="K161" s="66">
        <v>44.82937546124328</v>
      </c>
      <c r="L161" s="66">
        <v>51.21772187910329</v>
      </c>
      <c r="M161" s="66">
        <v>54.02301355221518</v>
      </c>
      <c r="N161" s="66">
        <v>53.32455944047619</v>
      </c>
      <c r="O161" s="66">
        <v>56.93022907274283</v>
      </c>
      <c r="P161" s="66">
        <v>57.32808753341675</v>
      </c>
      <c r="Q161" s="66">
        <v>54.59344477381962</v>
      </c>
      <c r="R161" s="66">
        <v>55.94045509485866</v>
      </c>
      <c r="S161" s="66">
        <v>55.08531810027073</v>
      </c>
      <c r="T161" s="66">
        <v>98.34762146743076</v>
      </c>
      <c r="U161" s="66">
        <v>95.12009921573208</v>
      </c>
      <c r="V161" s="66"/>
    </row>
    <row r="162" ht="15.75" customHeight="1">
      <c r="A162" s="36" t="s">
        <v>189</v>
      </c>
      <c r="B162" s="36" t="s">
        <v>391</v>
      </c>
      <c r="C162" s="66"/>
      <c r="D162" s="66"/>
      <c r="E162" s="66"/>
      <c r="F162" s="66"/>
      <c r="G162" s="66"/>
      <c r="H162" s="66"/>
      <c r="I162" s="66"/>
      <c r="J162" s="66"/>
      <c r="K162" s="66"/>
      <c r="L162" s="66"/>
      <c r="M162" s="66"/>
      <c r="N162" s="66"/>
      <c r="O162" s="66"/>
      <c r="P162" s="66"/>
      <c r="Q162" s="66"/>
      <c r="R162" s="66"/>
      <c r="S162" s="66"/>
      <c r="T162" s="66"/>
      <c r="U162" s="66"/>
      <c r="V162" s="66"/>
    </row>
    <row r="163" ht="15.75" customHeight="1">
      <c r="A163" s="36" t="s">
        <v>190</v>
      </c>
      <c r="B163" s="36" t="s">
        <v>392</v>
      </c>
      <c r="C163" s="66"/>
      <c r="D163" s="66"/>
      <c r="E163" s="66"/>
      <c r="F163" s="66"/>
      <c r="G163" s="66"/>
      <c r="H163" s="66"/>
      <c r="I163" s="66"/>
      <c r="J163" s="66"/>
      <c r="K163" s="66"/>
      <c r="L163" s="66"/>
      <c r="M163" s="66"/>
      <c r="N163" s="66"/>
      <c r="O163" s="66"/>
      <c r="P163" s="66"/>
      <c r="Q163" s="66"/>
      <c r="R163" s="66"/>
      <c r="S163" s="66"/>
      <c r="T163" s="66"/>
      <c r="U163" s="66"/>
      <c r="V163" s="66"/>
    </row>
    <row r="164" ht="15.75" customHeight="1">
      <c r="A164" s="36" t="s">
        <v>191</v>
      </c>
      <c r="B164" s="36" t="s">
        <v>393</v>
      </c>
      <c r="C164" s="66"/>
      <c r="D164" s="66"/>
      <c r="E164" s="66"/>
      <c r="F164" s="66"/>
      <c r="G164" s="66"/>
      <c r="H164" s="66"/>
      <c r="I164" s="66"/>
      <c r="J164" s="66"/>
      <c r="K164" s="66"/>
      <c r="L164" s="66"/>
      <c r="M164" s="66"/>
      <c r="N164" s="66"/>
      <c r="O164" s="66"/>
      <c r="P164" s="66"/>
      <c r="Q164" s="66"/>
      <c r="R164" s="66"/>
      <c r="S164" s="66"/>
      <c r="T164" s="66"/>
      <c r="U164" s="66"/>
      <c r="V164" s="66"/>
    </row>
    <row r="165" ht="15.75" customHeight="1">
      <c r="A165" s="36" t="s">
        <v>32</v>
      </c>
      <c r="B165" s="36" t="s">
        <v>394</v>
      </c>
      <c r="C165" s="66"/>
      <c r="D165" s="66"/>
      <c r="E165" s="66"/>
      <c r="F165" s="66"/>
      <c r="G165" s="66"/>
      <c r="H165" s="66"/>
      <c r="I165" s="66"/>
      <c r="J165" s="66"/>
      <c r="K165" s="66"/>
      <c r="L165" s="66"/>
      <c r="M165" s="66"/>
      <c r="N165" s="66"/>
      <c r="O165" s="66"/>
      <c r="P165" s="66"/>
      <c r="Q165" s="66"/>
      <c r="R165" s="66"/>
      <c r="S165" s="66"/>
      <c r="T165" s="66"/>
      <c r="U165" s="66"/>
      <c r="V165" s="66"/>
    </row>
    <row r="166" ht="15.75" customHeight="1">
      <c r="A166" s="36" t="s">
        <v>192</v>
      </c>
      <c r="B166" s="36" t="s">
        <v>395</v>
      </c>
      <c r="C166" s="66"/>
      <c r="D166" s="66"/>
      <c r="E166" s="66"/>
      <c r="F166" s="66"/>
      <c r="G166" s="66"/>
      <c r="H166" s="66">
        <v>174.6843865357224</v>
      </c>
      <c r="I166" s="66">
        <v>100.0125436571476</v>
      </c>
      <c r="J166" s="66">
        <v>74.43421216109628</v>
      </c>
      <c r="K166" s="66">
        <v>79.33062547743995</v>
      </c>
      <c r="L166" s="66">
        <v>75.9633322142517</v>
      </c>
      <c r="M166" s="66">
        <v>51.6741438710704</v>
      </c>
      <c r="N166" s="66">
        <v>66.62465804602789</v>
      </c>
      <c r="O166" s="66">
        <v>62.70602346373953</v>
      </c>
      <c r="P166" s="66"/>
      <c r="Q166" s="66"/>
      <c r="R166" s="66"/>
      <c r="S166" s="66"/>
      <c r="T166" s="66"/>
      <c r="U166" s="66"/>
      <c r="V166" s="66"/>
    </row>
    <row r="167" ht="15.75" customHeight="1">
      <c r="A167" s="36" t="s">
        <v>193</v>
      </c>
      <c r="B167" s="36" t="s">
        <v>396</v>
      </c>
      <c r="C167" s="66"/>
      <c r="D167" s="66"/>
      <c r="E167" s="66"/>
      <c r="F167" s="66"/>
      <c r="G167" s="66"/>
      <c r="H167" s="66"/>
      <c r="I167" s="66"/>
      <c r="J167" s="66"/>
      <c r="K167" s="66"/>
      <c r="L167" s="66"/>
      <c r="M167" s="66"/>
      <c r="N167" s="66"/>
      <c r="O167" s="66"/>
      <c r="P167" s="66"/>
      <c r="Q167" s="66"/>
      <c r="R167" s="66"/>
      <c r="S167" s="66"/>
      <c r="T167" s="66"/>
      <c r="U167" s="66"/>
      <c r="V167" s="66"/>
    </row>
    <row r="168" ht="15.75" customHeight="1">
      <c r="A168" s="36" t="s">
        <v>33</v>
      </c>
      <c r="B168" s="36" t="s">
        <v>397</v>
      </c>
      <c r="C168" s="66">
        <v>108.58998377007944</v>
      </c>
      <c r="D168" s="66">
        <v>101.77901899368935</v>
      </c>
      <c r="E168" s="66">
        <v>94.96669377547326</v>
      </c>
      <c r="F168" s="66">
        <v>82.83748054275344</v>
      </c>
      <c r="G168" s="66">
        <v>77.2760743035509</v>
      </c>
      <c r="H168" s="66">
        <v>96.4099647516113</v>
      </c>
      <c r="I168" s="66">
        <v>106.37246830232175</v>
      </c>
      <c r="J168" s="66">
        <v>101.44978241795144</v>
      </c>
      <c r="K168" s="66">
        <v>104.78518384860995</v>
      </c>
      <c r="L168" s="66">
        <v>107.82809362462562</v>
      </c>
      <c r="M168" s="66">
        <v>99.44648885611595</v>
      </c>
      <c r="N168" s="66">
        <v>99.60979867295954</v>
      </c>
      <c r="O168" s="66">
        <v>103.32083975192947</v>
      </c>
      <c r="P168" s="66">
        <v>109.06458765195244</v>
      </c>
      <c r="Q168" s="66">
        <v>109.32441358121704</v>
      </c>
      <c r="R168" s="66">
        <v>110.76442233088102</v>
      </c>
      <c r="S168" s="66">
        <v>127.84847844746979</v>
      </c>
      <c r="T168" s="66">
        <v>152.043261334961</v>
      </c>
      <c r="U168" s="66">
        <v>153.79609680365573</v>
      </c>
      <c r="V168" s="66"/>
    </row>
    <row r="169" ht="15.75" customHeight="1">
      <c r="A169" s="36" t="s">
        <v>194</v>
      </c>
      <c r="B169" s="36" t="s">
        <v>398</v>
      </c>
      <c r="C169" s="66"/>
      <c r="D169" s="66"/>
      <c r="E169" s="66"/>
      <c r="F169" s="66"/>
      <c r="G169" s="66"/>
      <c r="H169" s="66"/>
      <c r="I169" s="66"/>
      <c r="J169" s="66"/>
      <c r="K169" s="66"/>
      <c r="L169" s="66"/>
      <c r="M169" s="66"/>
      <c r="N169" s="66"/>
      <c r="O169" s="66"/>
      <c r="P169" s="66"/>
      <c r="Q169" s="66"/>
      <c r="R169" s="66"/>
      <c r="S169" s="66"/>
      <c r="T169" s="66"/>
      <c r="U169" s="66"/>
      <c r="V169" s="66"/>
    </row>
    <row r="170" ht="15.75" customHeight="1">
      <c r="A170" s="36" t="s">
        <v>195</v>
      </c>
      <c r="B170" s="36" t="s">
        <v>399</v>
      </c>
      <c r="C170" s="66"/>
      <c r="D170" s="66"/>
      <c r="E170" s="66"/>
      <c r="F170" s="66"/>
      <c r="G170" s="66"/>
      <c r="H170" s="66"/>
      <c r="I170" s="66"/>
      <c r="J170" s="66"/>
      <c r="K170" s="66">
        <v>13.926808344670647</v>
      </c>
      <c r="L170" s="66">
        <v>11.591774506670339</v>
      </c>
      <c r="M170" s="66">
        <v>10.105282402522008</v>
      </c>
      <c r="N170" s="66">
        <v>8.720339804491537</v>
      </c>
      <c r="O170" s="66">
        <v>6.737625634175324</v>
      </c>
      <c r="P170" s="66">
        <v>6.259588741272437</v>
      </c>
      <c r="Q170" s="66">
        <v>8.402457923279966</v>
      </c>
      <c r="R170" s="66">
        <v>7.685645855718411</v>
      </c>
      <c r="S170" s="66">
        <v>7.7441828296055615</v>
      </c>
      <c r="T170" s="66">
        <v>11.463900323928032</v>
      </c>
      <c r="U170" s="66"/>
      <c r="V170" s="66"/>
    </row>
    <row r="171" ht="15.75" customHeight="1">
      <c r="A171" s="36" t="s">
        <v>196</v>
      </c>
      <c r="B171" s="36" t="s">
        <v>400</v>
      </c>
      <c r="C171" s="66"/>
      <c r="D171" s="66"/>
      <c r="E171" s="66"/>
      <c r="F171" s="66"/>
      <c r="G171" s="66"/>
      <c r="H171" s="66"/>
      <c r="I171" s="66"/>
      <c r="J171" s="66"/>
      <c r="K171" s="66"/>
      <c r="L171" s="66"/>
      <c r="M171" s="66"/>
      <c r="N171" s="66"/>
      <c r="O171" s="66"/>
      <c r="P171" s="66"/>
      <c r="Q171" s="66"/>
      <c r="R171" s="66"/>
      <c r="S171" s="66"/>
      <c r="T171" s="66"/>
      <c r="U171" s="66"/>
      <c r="V171" s="66"/>
    </row>
    <row r="172" ht="15.75" customHeight="1">
      <c r="A172" s="36" t="s">
        <v>34</v>
      </c>
      <c r="B172" s="36" t="s">
        <v>401</v>
      </c>
      <c r="C172" s="66"/>
      <c r="D172" s="66"/>
      <c r="E172" s="66"/>
      <c r="F172" s="66"/>
      <c r="G172" s="66"/>
      <c r="H172" s="66"/>
      <c r="I172" s="66"/>
      <c r="J172" s="66"/>
      <c r="K172" s="66"/>
      <c r="L172" s="66"/>
      <c r="M172" s="66"/>
      <c r="N172" s="66"/>
      <c r="O172" s="66">
        <v>52.651157236083314</v>
      </c>
      <c r="P172" s="66">
        <v>53.738791388435416</v>
      </c>
      <c r="Q172" s="66">
        <v>56.25972083908793</v>
      </c>
      <c r="R172" s="66">
        <v>59.26343745139555</v>
      </c>
      <c r="S172" s="66">
        <v>64.72207102489128</v>
      </c>
      <c r="T172" s="66">
        <v>77.53155264590626</v>
      </c>
      <c r="U172" s="66">
        <v>75.6172662552476</v>
      </c>
      <c r="V172" s="66"/>
    </row>
    <row r="173" ht="15.75" customHeight="1">
      <c r="A173" s="36" t="s">
        <v>63</v>
      </c>
      <c r="B173" s="36" t="s">
        <v>402</v>
      </c>
      <c r="C173" s="66"/>
      <c r="D173" s="66"/>
      <c r="E173" s="66"/>
      <c r="F173" s="66"/>
      <c r="G173" s="66"/>
      <c r="H173" s="66"/>
      <c r="I173" s="66"/>
      <c r="J173" s="66"/>
      <c r="K173" s="66"/>
      <c r="L173" s="66"/>
      <c r="M173" s="66"/>
      <c r="N173" s="66"/>
      <c r="O173" s="66"/>
      <c r="P173" s="66"/>
      <c r="Q173" s="66"/>
      <c r="R173" s="66"/>
      <c r="S173" s="66"/>
      <c r="T173" s="66"/>
      <c r="U173" s="66"/>
      <c r="V173" s="66"/>
    </row>
    <row r="174" ht="15.75" customHeight="1">
      <c r="A174" s="36" t="s">
        <v>35</v>
      </c>
      <c r="B174" s="36" t="s">
        <v>403</v>
      </c>
      <c r="C174" s="66">
        <v>102.27071202347587</v>
      </c>
      <c r="D174" s="66">
        <v>102.32853669886902</v>
      </c>
      <c r="E174" s="66">
        <v>90.60491311498535</v>
      </c>
      <c r="F174" s="66">
        <v>88.69948412212287</v>
      </c>
      <c r="G174" s="66">
        <v>84.99441694833413</v>
      </c>
      <c r="H174" s="66"/>
      <c r="I174" s="66">
        <v>86.06349191248597</v>
      </c>
      <c r="J174" s="66">
        <v>69.25302518410619</v>
      </c>
      <c r="K174" s="66">
        <v>68.52573940603655</v>
      </c>
      <c r="L174" s="66">
        <v>66.74723536726096</v>
      </c>
      <c r="M174" s="66">
        <v>68.35361655985396</v>
      </c>
      <c r="N174" s="66">
        <v>68.5910423360777</v>
      </c>
      <c r="O174" s="66">
        <v>73.51265916236245</v>
      </c>
      <c r="P174" s="66"/>
      <c r="Q174" s="66"/>
      <c r="R174" s="66"/>
      <c r="S174" s="66"/>
      <c r="T174" s="66"/>
      <c r="U174" s="66"/>
      <c r="V174" s="66"/>
    </row>
    <row r="175" ht="15.75" customHeight="1">
      <c r="A175" s="36" t="s">
        <v>197</v>
      </c>
      <c r="B175" s="36" t="s">
        <v>405</v>
      </c>
      <c r="C175" s="66"/>
      <c r="D175" s="66"/>
      <c r="E175" s="66"/>
      <c r="F175" s="66"/>
      <c r="G175" s="66"/>
      <c r="H175" s="66"/>
      <c r="I175" s="66"/>
      <c r="J175" s="66"/>
      <c r="K175" s="66"/>
      <c r="L175" s="66"/>
      <c r="M175" s="66"/>
      <c r="N175" s="66"/>
      <c r="O175" s="66"/>
      <c r="P175" s="66"/>
      <c r="Q175" s="66"/>
      <c r="R175" s="66"/>
      <c r="S175" s="66"/>
      <c r="T175" s="66"/>
      <c r="U175" s="66"/>
      <c r="V175" s="66"/>
    </row>
    <row r="176" ht="15.75" customHeight="1">
      <c r="A176" s="36" t="s">
        <v>36</v>
      </c>
      <c r="B176" s="36" t="s">
        <v>406</v>
      </c>
      <c r="C176" s="66"/>
      <c r="D176" s="66"/>
      <c r="E176" s="66"/>
      <c r="F176" s="66"/>
      <c r="G176" s="66"/>
      <c r="H176" s="66"/>
      <c r="I176" s="66"/>
      <c r="J176" s="66"/>
      <c r="K176" s="66"/>
      <c r="L176" s="66"/>
      <c r="M176" s="66"/>
      <c r="N176" s="66"/>
      <c r="O176" s="66"/>
      <c r="P176" s="66"/>
      <c r="Q176" s="66"/>
      <c r="R176" s="66"/>
      <c r="S176" s="66"/>
      <c r="T176" s="66"/>
      <c r="U176" s="66"/>
      <c r="V176" s="66"/>
    </row>
    <row r="177" ht="15.75" customHeight="1">
      <c r="A177" s="36" t="s">
        <v>198</v>
      </c>
      <c r="B177" s="36" t="s">
        <v>407</v>
      </c>
      <c r="C177" s="66">
        <v>58.18007501985352</v>
      </c>
      <c r="D177" s="66">
        <v>57.5972530504976</v>
      </c>
      <c r="E177" s="66">
        <v>57.86921907757707</v>
      </c>
      <c r="F177" s="66">
        <v>51.63242856062848</v>
      </c>
      <c r="G177" s="66">
        <v>45.69496891525348</v>
      </c>
      <c r="H177" s="66">
        <v>45.6455895855319</v>
      </c>
      <c r="I177" s="66">
        <v>46.92348511762507</v>
      </c>
      <c r="J177" s="66">
        <v>43.30191480198714</v>
      </c>
      <c r="K177" s="66">
        <v>43.68472372552412</v>
      </c>
      <c r="L177" s="66">
        <v>43.51024796117428</v>
      </c>
      <c r="M177" s="66">
        <v>45.16954244819918</v>
      </c>
      <c r="N177" s="66">
        <v>49.454508569324744</v>
      </c>
      <c r="O177" s="66">
        <v>47.43432062659754</v>
      </c>
      <c r="P177" s="66">
        <v>46.18805621070384</v>
      </c>
      <c r="Q177" s="66">
        <v>43.94756084957409</v>
      </c>
      <c r="R177" s="66">
        <v>42.262400104715816</v>
      </c>
      <c r="S177" s="66">
        <v>38.67170968740414</v>
      </c>
      <c r="T177" s="66">
        <v>43.99405144905129</v>
      </c>
      <c r="U177" s="66">
        <v>40.66066890758764</v>
      </c>
      <c r="V177" s="66"/>
    </row>
    <row r="178" ht="15.75" customHeight="1">
      <c r="A178" s="36" t="s">
        <v>37</v>
      </c>
      <c r="B178" s="36" t="s">
        <v>408</v>
      </c>
      <c r="C178" s="66">
        <v>28.802889080802053</v>
      </c>
      <c r="D178" s="66">
        <v>29.365369516645057</v>
      </c>
      <c r="E178" s="66">
        <v>29.39717832225492</v>
      </c>
      <c r="F178" s="66">
        <v>25.768353885967223</v>
      </c>
      <c r="G178" s="66">
        <v>23.65582944694303</v>
      </c>
      <c r="H178" s="66">
        <v>23.082653900009024</v>
      </c>
      <c r="I178" s="66">
        <v>21.701637393959317</v>
      </c>
      <c r="J178" s="66">
        <v>20.9935662243333</v>
      </c>
      <c r="K178" s="66">
        <v>21.14200705018538</v>
      </c>
      <c r="L178" s="66">
        <v>21.344495934968645</v>
      </c>
      <c r="M178" s="66">
        <v>20.218157443688952</v>
      </c>
      <c r="N178" s="66">
        <v>20.611242786826974</v>
      </c>
      <c r="O178" s="66">
        <v>20.439294959268818</v>
      </c>
      <c r="P178" s="66">
        <v>19.38099265587186</v>
      </c>
      <c r="Q178" s="66">
        <v>20.284411832666734</v>
      </c>
      <c r="R178" s="66">
        <v>18.678118566673962</v>
      </c>
      <c r="S178" s="66">
        <v>18.95425980666824</v>
      </c>
      <c r="T178" s="66">
        <v>20.910888911776766</v>
      </c>
      <c r="U178" s="66">
        <v>20.304559685888698</v>
      </c>
      <c r="V178" s="66"/>
    </row>
    <row r="179" ht="15.75" customHeight="1">
      <c r="A179" s="36" t="s">
        <v>199</v>
      </c>
      <c r="B179" s="36" t="s">
        <v>409</v>
      </c>
      <c r="C179" s="66"/>
      <c r="D179" s="66"/>
      <c r="E179" s="66"/>
      <c r="F179" s="66"/>
      <c r="G179" s="66"/>
      <c r="H179" s="66"/>
      <c r="I179" s="66"/>
      <c r="J179" s="66"/>
      <c r="K179" s="66"/>
      <c r="L179" s="66"/>
      <c r="M179" s="66"/>
      <c r="N179" s="66"/>
      <c r="O179" s="66"/>
      <c r="P179" s="66"/>
      <c r="Q179" s="66"/>
      <c r="R179" s="66"/>
      <c r="S179" s="66"/>
      <c r="T179" s="66"/>
      <c r="U179" s="66"/>
      <c r="V179" s="66"/>
    </row>
    <row r="180" ht="15.75" customHeight="1">
      <c r="A180" s="94" t="s">
        <v>200</v>
      </c>
      <c r="C180" s="66"/>
      <c r="D180" s="66"/>
      <c r="E180" s="66"/>
      <c r="F180" s="66"/>
      <c r="G180" s="66"/>
      <c r="H180" s="66"/>
      <c r="I180" s="66"/>
      <c r="J180" s="66"/>
      <c r="K180" s="66"/>
      <c r="L180" s="66"/>
      <c r="M180" s="66"/>
      <c r="N180" s="66"/>
      <c r="O180" s="66"/>
      <c r="P180" s="66"/>
      <c r="Q180" s="66"/>
      <c r="R180" s="66"/>
      <c r="S180" s="66"/>
      <c r="T180" s="66"/>
      <c r="U180" s="66"/>
      <c r="V180" s="66"/>
    </row>
    <row r="181" ht="15.75" customHeight="1">
      <c r="A181" s="36" t="s">
        <v>38</v>
      </c>
      <c r="B181" s="36" t="s">
        <v>410</v>
      </c>
      <c r="C181" s="66"/>
      <c r="D181" s="66"/>
      <c r="E181" s="66"/>
      <c r="F181" s="66"/>
      <c r="G181" s="66"/>
      <c r="H181" s="66"/>
      <c r="I181" s="66"/>
      <c r="J181" s="66"/>
      <c r="K181" s="66"/>
      <c r="L181" s="66"/>
      <c r="M181" s="66"/>
      <c r="N181" s="66"/>
      <c r="O181" s="66"/>
      <c r="P181" s="66"/>
      <c r="Q181" s="66"/>
      <c r="R181" s="66"/>
      <c r="S181" s="66"/>
      <c r="T181" s="66"/>
      <c r="U181" s="66"/>
      <c r="V181" s="66"/>
    </row>
    <row r="182" ht="15.75" customHeight="1">
      <c r="A182" s="36" t="s">
        <v>201</v>
      </c>
      <c r="B182" s="36" t="s">
        <v>412</v>
      </c>
      <c r="C182" s="66"/>
      <c r="D182" s="66"/>
      <c r="E182" s="66"/>
      <c r="F182" s="66"/>
      <c r="G182" s="66"/>
      <c r="H182" s="66"/>
      <c r="I182" s="66"/>
      <c r="J182" s="66"/>
      <c r="K182" s="66"/>
      <c r="L182" s="66"/>
      <c r="M182" s="66"/>
      <c r="N182" s="66"/>
      <c r="O182" s="66"/>
      <c r="P182" s="66"/>
      <c r="Q182" s="66"/>
      <c r="R182" s="66"/>
      <c r="S182" s="66"/>
      <c r="T182" s="66"/>
      <c r="U182" s="66"/>
      <c r="V182" s="66"/>
    </row>
    <row r="183" ht="15.75" customHeight="1">
      <c r="A183" s="36" t="s">
        <v>39</v>
      </c>
      <c r="B183" s="36" t="s">
        <v>413</v>
      </c>
      <c r="C183" s="66">
        <v>27.046018372080617</v>
      </c>
      <c r="D183" s="66">
        <v>24.39639980087089</v>
      </c>
      <c r="E183" s="66">
        <v>25.458128278076924</v>
      </c>
      <c r="F183" s="66">
        <v>24.38065914946521</v>
      </c>
      <c r="G183" s="66">
        <v>22.993466831917537</v>
      </c>
      <c r="H183" s="66">
        <v>22.450217262328795</v>
      </c>
      <c r="I183" s="66">
        <v>26.779195203644562</v>
      </c>
      <c r="J183" s="66">
        <v>26.900845543726515</v>
      </c>
      <c r="K183" s="66">
        <v>28.131976300687384</v>
      </c>
      <c r="L183" s="66">
        <v>28.444716023882805</v>
      </c>
      <c r="M183" s="66">
        <v>40.06185328898028</v>
      </c>
      <c r="N183" s="66">
        <v>36.496651324111674</v>
      </c>
      <c r="O183" s="66">
        <v>37.86886741931447</v>
      </c>
      <c r="P183" s="66">
        <v>38.48944057974809</v>
      </c>
      <c r="Q183" s="66"/>
      <c r="R183" s="66">
        <v>39.2491659155983</v>
      </c>
      <c r="S183" s="66">
        <v>40.140373117122245</v>
      </c>
      <c r="T183" s="66">
        <v>50.323247417526154</v>
      </c>
      <c r="U183" s="66">
        <v>58.55923135833719</v>
      </c>
      <c r="V183" s="66"/>
    </row>
    <row r="184" ht="15.75" customHeight="1">
      <c r="A184" s="36" t="s">
        <v>74</v>
      </c>
      <c r="B184" s="36" t="s">
        <v>414</v>
      </c>
      <c r="C184" s="66"/>
      <c r="D184" s="66"/>
      <c r="E184" s="66"/>
      <c r="F184" s="66"/>
      <c r="G184" s="66"/>
      <c r="H184" s="66"/>
      <c r="I184" s="66"/>
      <c r="J184" s="66"/>
      <c r="K184" s="66"/>
      <c r="L184" s="66"/>
      <c r="M184" s="66"/>
      <c r="N184" s="66"/>
      <c r="O184" s="66"/>
      <c r="P184" s="66"/>
      <c r="Q184" s="66"/>
      <c r="R184" s="66"/>
      <c r="S184" s="66"/>
      <c r="T184" s="66"/>
      <c r="U184" s="66"/>
      <c r="V184" s="66"/>
    </row>
    <row r="185" ht="15.75" customHeight="1">
      <c r="A185" s="36" t="s">
        <v>202</v>
      </c>
      <c r="B185" s="36" t="s">
        <v>415</v>
      </c>
      <c r="C185" s="66"/>
      <c r="D185" s="66"/>
      <c r="E185" s="66"/>
      <c r="F185" s="66"/>
      <c r="G185" s="66"/>
      <c r="H185" s="66"/>
      <c r="I185" s="66"/>
      <c r="J185" s="66"/>
      <c r="K185" s="66"/>
      <c r="L185" s="66"/>
      <c r="M185" s="66"/>
      <c r="N185" s="66"/>
      <c r="O185" s="66"/>
      <c r="P185" s="66"/>
      <c r="Q185" s="66"/>
      <c r="R185" s="66"/>
      <c r="S185" s="66"/>
      <c r="T185" s="66"/>
      <c r="U185" s="66"/>
      <c r="V185" s="66"/>
    </row>
    <row r="186" ht="15.75" customHeight="1">
      <c r="A186" s="36" t="s">
        <v>203</v>
      </c>
      <c r="B186" s="36" t="s">
        <v>416</v>
      </c>
      <c r="C186" s="66"/>
      <c r="D186" s="66"/>
      <c r="E186" s="66"/>
      <c r="F186" s="66"/>
      <c r="G186" s="66"/>
      <c r="H186" s="66"/>
      <c r="I186" s="66"/>
      <c r="J186" s="66"/>
      <c r="K186" s="66"/>
      <c r="L186" s="66"/>
      <c r="M186" s="66">
        <v>49.03808398006517</v>
      </c>
      <c r="N186" s="66">
        <v>47.476485099456546</v>
      </c>
      <c r="O186" s="66">
        <v>51.17607991927897</v>
      </c>
      <c r="P186" s="66">
        <v>49.414605498086566</v>
      </c>
      <c r="Q186" s="66"/>
      <c r="R186" s="66"/>
      <c r="S186" s="66"/>
      <c r="T186" s="66"/>
      <c r="U186" s="66"/>
      <c r="V186" s="66"/>
    </row>
    <row r="187" ht="15.75" customHeight="1">
      <c r="A187" s="36" t="s">
        <v>204</v>
      </c>
      <c r="B187" s="36" t="s">
        <v>417</v>
      </c>
      <c r="C187" s="66"/>
      <c r="D187" s="66"/>
      <c r="E187" s="66"/>
      <c r="F187" s="66">
        <v>16.803206848236968</v>
      </c>
      <c r="G187" s="66">
        <v>15.928004235044998</v>
      </c>
      <c r="H187" s="66"/>
      <c r="I187" s="66"/>
      <c r="J187" s="66"/>
      <c r="K187" s="66"/>
      <c r="L187" s="66"/>
      <c r="M187" s="66"/>
      <c r="N187" s="66"/>
      <c r="O187" s="66"/>
      <c r="P187" s="66"/>
      <c r="Q187" s="66"/>
      <c r="R187" s="66"/>
      <c r="S187" s="66"/>
      <c r="T187" s="66"/>
      <c r="U187" s="66"/>
      <c r="V187" s="66"/>
    </row>
    <row r="188" ht="15.75" customHeight="1">
      <c r="A188" s="36" t="s">
        <v>205</v>
      </c>
      <c r="B188" s="36" t="s">
        <v>418</v>
      </c>
      <c r="C188" s="66">
        <v>55.021315572241136</v>
      </c>
      <c r="D188" s="66">
        <v>53.837558093129246</v>
      </c>
      <c r="E188" s="66">
        <v>52.42052972224213</v>
      </c>
      <c r="F188" s="66">
        <v>48.56391046459277</v>
      </c>
      <c r="G188" s="66">
        <v>45.78247049504156</v>
      </c>
      <c r="H188" s="66">
        <v>43.287705434098264</v>
      </c>
      <c r="I188" s="66">
        <v>42.92979215095472</v>
      </c>
      <c r="J188" s="66">
        <v>38.76600029634379</v>
      </c>
      <c r="K188" s="66">
        <v>42.48072245052194</v>
      </c>
      <c r="L188" s="66">
        <v>42.51975430101779</v>
      </c>
      <c r="M188" s="66"/>
      <c r="N188" s="66"/>
      <c r="O188" s="66"/>
      <c r="P188" s="66"/>
      <c r="Q188" s="66"/>
      <c r="R188" s="66"/>
      <c r="S188" s="66"/>
      <c r="T188" s="66"/>
      <c r="U188" s="66"/>
      <c r="V188" s="66"/>
    </row>
    <row r="189" ht="15.75" customHeight="1">
      <c r="A189" s="36" t="s">
        <v>40</v>
      </c>
      <c r="B189" s="36" t="s">
        <v>419</v>
      </c>
      <c r="C189" s="66"/>
      <c r="D189" s="66"/>
      <c r="E189" s="66"/>
      <c r="F189" s="66"/>
      <c r="G189" s="66"/>
      <c r="H189" s="66">
        <v>40.88917536019816</v>
      </c>
      <c r="I189" s="66">
        <v>48.47102586255455</v>
      </c>
      <c r="J189" s="66">
        <v>45.14531479499603</v>
      </c>
      <c r="K189" s="66">
        <v>40.076953806782704</v>
      </c>
      <c r="L189" s="66">
        <v>37.96022912281264</v>
      </c>
      <c r="M189" s="66">
        <v>32.12164527547715</v>
      </c>
      <c r="N189" s="66">
        <v>31.346416683273908</v>
      </c>
      <c r="O189" s="66">
        <v>29.060063887587173</v>
      </c>
      <c r="P189" s="66">
        <v>30.073550483805533</v>
      </c>
      <c r="Q189" s="66">
        <v>29.855754409873036</v>
      </c>
      <c r="R189" s="66">
        <v>29.412914070171208</v>
      </c>
      <c r="S189" s="66">
        <v>34.132004108819714</v>
      </c>
      <c r="T189" s="66">
        <v>41.970259865936036</v>
      </c>
      <c r="U189" s="66">
        <v>42.72694922751513</v>
      </c>
      <c r="V189" s="66"/>
    </row>
    <row r="190" ht="15.75" customHeight="1">
      <c r="A190" s="36" t="s">
        <v>206</v>
      </c>
      <c r="B190" s="36" t="s">
        <v>420</v>
      </c>
      <c r="C190" s="66"/>
      <c r="D190" s="66"/>
      <c r="E190" s="66"/>
      <c r="F190" s="66"/>
      <c r="G190" s="66"/>
      <c r="H190" s="66"/>
      <c r="I190" s="66"/>
      <c r="J190" s="66"/>
      <c r="K190" s="66"/>
      <c r="L190" s="66"/>
      <c r="M190" s="66"/>
      <c r="N190" s="66"/>
      <c r="O190" s="66"/>
      <c r="P190" s="66"/>
      <c r="Q190" s="66"/>
      <c r="R190" s="66"/>
      <c r="S190" s="66"/>
      <c r="T190" s="66"/>
      <c r="U190" s="66"/>
      <c r="V190" s="66"/>
    </row>
    <row r="191" ht="15.75" customHeight="1">
      <c r="A191" s="36" t="s">
        <v>529</v>
      </c>
      <c r="B191" s="36" t="s">
        <v>601</v>
      </c>
      <c r="C191" s="66"/>
      <c r="D191" s="66"/>
      <c r="E191" s="66"/>
      <c r="F191" s="66"/>
      <c r="G191" s="66"/>
      <c r="H191" s="66"/>
      <c r="I191" s="66"/>
      <c r="J191" s="66"/>
      <c r="K191" s="66"/>
      <c r="L191" s="66"/>
      <c r="M191" s="66"/>
      <c r="N191" s="66"/>
      <c r="O191" s="66"/>
      <c r="P191" s="66"/>
      <c r="Q191" s="66"/>
      <c r="R191" s="66"/>
      <c r="S191" s="66"/>
      <c r="T191" s="66"/>
      <c r="U191" s="66"/>
      <c r="V191" s="66"/>
    </row>
    <row r="192" ht="15.75" customHeight="1">
      <c r="A192" s="36" t="s">
        <v>207</v>
      </c>
      <c r="B192" s="36" t="s">
        <v>421</v>
      </c>
      <c r="C192" s="66"/>
      <c r="D192" s="66"/>
      <c r="E192" s="66"/>
      <c r="F192" s="66"/>
      <c r="G192" s="66"/>
      <c r="H192" s="66"/>
      <c r="I192" s="66"/>
      <c r="J192" s="66"/>
      <c r="K192" s="66"/>
      <c r="L192" s="66"/>
      <c r="M192" s="66"/>
      <c r="N192" s="66"/>
      <c r="O192" s="66"/>
      <c r="P192" s="66"/>
      <c r="Q192" s="66"/>
      <c r="R192" s="66"/>
      <c r="S192" s="66"/>
      <c r="T192" s="66"/>
      <c r="U192" s="66"/>
      <c r="V192" s="66"/>
    </row>
    <row r="193" ht="15.75" customHeight="1">
      <c r="A193" s="36" t="s">
        <v>208</v>
      </c>
      <c r="B193" s="36" t="s">
        <v>422</v>
      </c>
      <c r="C193" s="66"/>
      <c r="D193" s="66"/>
      <c r="E193" s="66"/>
      <c r="F193" s="66"/>
      <c r="G193" s="66"/>
      <c r="H193" s="66"/>
      <c r="I193" s="66"/>
      <c r="J193" s="66"/>
      <c r="K193" s="66"/>
      <c r="L193" s="66"/>
      <c r="M193" s="66"/>
      <c r="N193" s="66"/>
      <c r="O193" s="66"/>
      <c r="P193" s="66"/>
      <c r="Q193" s="66"/>
      <c r="R193" s="66">
        <v>34.673570995893165</v>
      </c>
      <c r="S193" s="66">
        <v>38.476945312266146</v>
      </c>
      <c r="T193" s="66">
        <v>44.1859143089924</v>
      </c>
      <c r="U193" s="66">
        <v>51.30266235001956</v>
      </c>
      <c r="V193" s="66"/>
    </row>
    <row r="194" ht="15.75" customHeight="1">
      <c r="A194" s="36" t="s">
        <v>41</v>
      </c>
      <c r="B194" s="36" t="s">
        <v>423</v>
      </c>
      <c r="C194" s="66"/>
      <c r="D194" s="66"/>
      <c r="E194" s="66"/>
      <c r="F194" s="66"/>
      <c r="G194" s="66"/>
      <c r="H194" s="66">
        <v>13.229954209598322</v>
      </c>
      <c r="I194" s="66">
        <v>23.99003423290625</v>
      </c>
      <c r="J194" s="66">
        <v>28.866636622835394</v>
      </c>
      <c r="K194" s="66">
        <v>26.480820173468583</v>
      </c>
      <c r="L194" s="66">
        <v>32.445911715199</v>
      </c>
      <c r="M194" s="66">
        <v>35.631399586380915</v>
      </c>
      <c r="N194" s="66">
        <v>63.665319188488354</v>
      </c>
      <c r="O194" s="66">
        <v>70.25883762189822</v>
      </c>
      <c r="P194" s="66">
        <v>71.80954544940045</v>
      </c>
      <c r="Q194" s="66">
        <v>66.7346465062875</v>
      </c>
      <c r="R194" s="66">
        <v>56.90595067497083</v>
      </c>
      <c r="S194" s="66">
        <v>48.32726960035683</v>
      </c>
      <c r="T194" s="66">
        <v>58.716185073232616</v>
      </c>
      <c r="U194" s="66"/>
      <c r="V194" s="66"/>
    </row>
    <row r="195" ht="15.75" customHeight="1">
      <c r="A195" s="36" t="s">
        <v>42</v>
      </c>
      <c r="B195" s="36" t="s">
        <v>424</v>
      </c>
      <c r="C195" s="66"/>
      <c r="D195" s="66"/>
      <c r="E195" s="66"/>
      <c r="F195" s="66"/>
      <c r="G195" s="66"/>
      <c r="H195" s="66"/>
      <c r="I195" s="66"/>
      <c r="J195" s="66"/>
      <c r="K195" s="66"/>
      <c r="L195" s="66"/>
      <c r="M195" s="66">
        <v>1.8456851368758052</v>
      </c>
      <c r="N195" s="66"/>
      <c r="O195" s="66"/>
      <c r="P195" s="66"/>
      <c r="Q195" s="66"/>
      <c r="R195" s="66"/>
      <c r="S195" s="66"/>
      <c r="T195" s="66"/>
      <c r="U195" s="66"/>
      <c r="V195" s="66"/>
    </row>
    <row r="196" ht="15.75" customHeight="1">
      <c r="A196" s="36" t="s">
        <v>43</v>
      </c>
      <c r="B196" s="36" t="s">
        <v>425</v>
      </c>
      <c r="C196" s="66">
        <v>86.47603548534344</v>
      </c>
      <c r="D196" s="66">
        <v>90.33247192879055</v>
      </c>
      <c r="E196" s="66">
        <v>91.98524195098321</v>
      </c>
      <c r="F196" s="66">
        <v>92.00712638262075</v>
      </c>
      <c r="G196" s="66">
        <v>93.63239038628743</v>
      </c>
      <c r="H196" s="66">
        <v>105.2377915606147</v>
      </c>
      <c r="I196" s="66">
        <v>123.39217801353453</v>
      </c>
      <c r="J196" s="66">
        <v>130.69169135582717</v>
      </c>
      <c r="K196" s="66">
        <v>143.5388902008219</v>
      </c>
      <c r="L196" s="66">
        <v>147.01790349402097</v>
      </c>
      <c r="M196" s="66">
        <v>141.55785570971375</v>
      </c>
      <c r="N196" s="66">
        <v>150.5759794119368</v>
      </c>
      <c r="O196" s="66">
        <v>147.61098137530598</v>
      </c>
      <c r="P196" s="66">
        <v>156.00494333222804</v>
      </c>
      <c r="Q196" s="66">
        <v>161.0885905473744</v>
      </c>
      <c r="R196" s="66">
        <v>157.80366272521218</v>
      </c>
      <c r="S196" s="66">
        <v>160.02024707507502</v>
      </c>
      <c r="T196" s="66">
        <v>195.39228875319137</v>
      </c>
      <c r="U196" s="66">
        <v>186.48199358131234</v>
      </c>
      <c r="V196" s="66"/>
    </row>
    <row r="197" ht="15.75" customHeight="1">
      <c r="A197" s="36" t="s">
        <v>209</v>
      </c>
      <c r="B197" s="36" t="s">
        <v>426</v>
      </c>
      <c r="C197" s="66">
        <v>56.25040459278138</v>
      </c>
      <c r="D197" s="66">
        <v>56.66228640088335</v>
      </c>
      <c r="E197" s="66">
        <v>56.538847906838626</v>
      </c>
      <c r="F197" s="66">
        <v>55.467335762447256</v>
      </c>
      <c r="G197" s="66">
        <v>55.6599261078117</v>
      </c>
      <c r="H197" s="66">
        <v>63.81512981909147</v>
      </c>
      <c r="I197" s="66">
        <v>75.84204829896642</v>
      </c>
      <c r="J197" s="66">
        <v>84.96441099040449</v>
      </c>
      <c r="K197" s="66">
        <v>89.5468170333317</v>
      </c>
      <c r="L197" s="66">
        <v>93.64926175956681</v>
      </c>
      <c r="M197" s="66">
        <v>95.53468821132188</v>
      </c>
      <c r="N197" s="66">
        <v>95.76669868840378</v>
      </c>
      <c r="O197" s="66">
        <v>96.42522794926657</v>
      </c>
      <c r="P197" s="66">
        <v>98.50410171748368</v>
      </c>
      <c r="Q197" s="66">
        <v>97.69293636288751</v>
      </c>
      <c r="R197" s="66">
        <v>99.06097611733973</v>
      </c>
      <c r="S197" s="66">
        <v>100.80504220219882</v>
      </c>
      <c r="T197" s="66">
        <v>126.23249357312542</v>
      </c>
      <c r="U197" s="66">
        <v>120.37401684191306</v>
      </c>
      <c r="V197" s="66"/>
    </row>
    <row r="198" ht="15.75" customHeight="1">
      <c r="A198" s="36" t="s">
        <v>210</v>
      </c>
      <c r="B198" s="36" t="s">
        <v>427</v>
      </c>
      <c r="C198" s="66">
        <v>105.60278085224483</v>
      </c>
      <c r="D198" s="66">
        <v>85.42559412374203</v>
      </c>
      <c r="E198" s="66">
        <v>76.11445970800249</v>
      </c>
      <c r="F198" s="66">
        <v>68.46070459201763</v>
      </c>
      <c r="G198" s="66">
        <v>57.559981877003786</v>
      </c>
      <c r="H198" s="66">
        <v>55.8665794658295</v>
      </c>
      <c r="I198" s="66">
        <v>47.69550144119122</v>
      </c>
      <c r="J198" s="66">
        <v>42.466638814169066</v>
      </c>
      <c r="K198" s="66">
        <v>43.207416877578595</v>
      </c>
      <c r="L198" s="66">
        <v>41.02823474887407</v>
      </c>
      <c r="M198" s="66">
        <v>40.08849437564634</v>
      </c>
      <c r="N198" s="66">
        <v>41.28500074061831</v>
      </c>
      <c r="O198" s="66">
        <v>47.276558512695296</v>
      </c>
      <c r="P198" s="66">
        <v>46.458466870982775</v>
      </c>
      <c r="Q198" s="66">
        <v>45.074385213917374</v>
      </c>
      <c r="R198" s="66">
        <v>47.44421690652874</v>
      </c>
      <c r="S198" s="66">
        <v>50.27181074422745</v>
      </c>
      <c r="T198" s="66">
        <v>60.28037332478768</v>
      </c>
      <c r="U198" s="66"/>
      <c r="V198" s="66"/>
    </row>
    <row r="199" ht="15.75" customHeight="1">
      <c r="A199" s="36" t="s">
        <v>44</v>
      </c>
      <c r="B199" s="36" t="s">
        <v>428</v>
      </c>
      <c r="C199" s="66"/>
      <c r="D199" s="66"/>
      <c r="E199" s="66"/>
      <c r="F199" s="66"/>
      <c r="G199" s="66"/>
      <c r="H199" s="66"/>
      <c r="I199" s="66"/>
      <c r="J199" s="66"/>
      <c r="K199" s="66"/>
      <c r="L199" s="66"/>
      <c r="M199" s="66"/>
      <c r="N199" s="66"/>
      <c r="O199" s="66"/>
      <c r="P199" s="66"/>
      <c r="Q199" s="66"/>
      <c r="R199" s="66"/>
      <c r="S199" s="66"/>
      <c r="T199" s="66"/>
      <c r="U199" s="66"/>
      <c r="V199" s="66"/>
    </row>
    <row r="200" ht="15.75" customHeight="1">
      <c r="A200" s="36" t="s">
        <v>72</v>
      </c>
      <c r="B200" s="36" t="s">
        <v>429</v>
      </c>
      <c r="C200" s="66"/>
      <c r="D200" s="66"/>
      <c r="E200" s="66"/>
      <c r="F200" s="66"/>
      <c r="G200" s="66"/>
      <c r="H200" s="66"/>
      <c r="I200" s="66"/>
      <c r="J200" s="66"/>
      <c r="K200" s="66"/>
      <c r="L200" s="66"/>
      <c r="M200" s="66"/>
      <c r="N200" s="66"/>
      <c r="O200" s="66"/>
      <c r="P200" s="66"/>
      <c r="Q200" s="66"/>
      <c r="R200" s="66"/>
      <c r="S200" s="66"/>
      <c r="T200" s="66"/>
      <c r="U200" s="66"/>
      <c r="V200" s="66"/>
    </row>
    <row r="201" ht="15.75" customHeight="1">
      <c r="A201" s="36" t="s">
        <v>211</v>
      </c>
      <c r="B201" s="36" t="s">
        <v>430</v>
      </c>
      <c r="C201" s="66"/>
      <c r="D201" s="66"/>
      <c r="E201" s="66"/>
      <c r="F201" s="66"/>
      <c r="G201" s="66"/>
      <c r="H201" s="66"/>
      <c r="I201" s="66"/>
      <c r="J201" s="66"/>
      <c r="K201" s="66"/>
      <c r="L201" s="66"/>
      <c r="M201" s="66"/>
      <c r="N201" s="66"/>
      <c r="O201" s="66"/>
      <c r="P201" s="66"/>
      <c r="Q201" s="66"/>
      <c r="R201" s="66"/>
      <c r="S201" s="66"/>
      <c r="T201" s="66"/>
      <c r="U201" s="66"/>
      <c r="V201" s="66"/>
    </row>
    <row r="202" ht="15.75" customHeight="1">
      <c r="A202" s="36" t="s">
        <v>212</v>
      </c>
      <c r="B202" s="36" t="s">
        <v>431</v>
      </c>
      <c r="C202" s="66"/>
      <c r="D202" s="66"/>
      <c r="E202" s="66"/>
      <c r="F202" s="66"/>
      <c r="G202" s="66"/>
      <c r="H202" s="66"/>
      <c r="I202" s="66"/>
      <c r="J202" s="66"/>
      <c r="K202" s="66"/>
      <c r="L202" s="66"/>
      <c r="M202" s="66"/>
      <c r="N202" s="66"/>
      <c r="O202" s="66"/>
      <c r="P202" s="66"/>
      <c r="Q202" s="66"/>
      <c r="R202" s="66"/>
      <c r="S202" s="66"/>
      <c r="T202" s="66"/>
      <c r="U202" s="66"/>
      <c r="V202" s="66"/>
    </row>
    <row r="203" ht="15.75" customHeight="1">
      <c r="A203" s="36" t="s">
        <v>530</v>
      </c>
      <c r="B203" s="36" t="s">
        <v>702</v>
      </c>
      <c r="C203" s="66"/>
      <c r="D203" s="66"/>
      <c r="E203" s="66"/>
      <c r="F203" s="66"/>
      <c r="G203" s="66"/>
      <c r="H203" s="66"/>
      <c r="I203" s="66"/>
      <c r="J203" s="66"/>
      <c r="K203" s="66"/>
      <c r="L203" s="66"/>
      <c r="M203" s="66"/>
      <c r="N203" s="66"/>
      <c r="O203" s="66"/>
      <c r="P203" s="66"/>
      <c r="Q203" s="66"/>
      <c r="R203" s="66"/>
      <c r="S203" s="66"/>
      <c r="T203" s="66"/>
      <c r="U203" s="66"/>
      <c r="V203" s="66"/>
    </row>
    <row r="204" ht="15.75" customHeight="1">
      <c r="A204" s="36" t="s">
        <v>213</v>
      </c>
      <c r="B204" s="36" t="s">
        <v>432</v>
      </c>
      <c r="C204" s="66"/>
      <c r="D204" s="66"/>
      <c r="E204" s="66"/>
      <c r="F204" s="66"/>
      <c r="G204" s="66"/>
      <c r="H204" s="66"/>
      <c r="I204" s="66"/>
      <c r="J204" s="66"/>
      <c r="K204" s="66"/>
      <c r="L204" s="66"/>
      <c r="M204" s="66"/>
      <c r="N204" s="66"/>
      <c r="O204" s="66"/>
      <c r="P204" s="66"/>
      <c r="Q204" s="66"/>
      <c r="R204" s="66"/>
      <c r="S204" s="66"/>
      <c r="T204" s="66"/>
      <c r="U204" s="66"/>
      <c r="V204" s="66"/>
    </row>
    <row r="205" ht="15.75" customHeight="1">
      <c r="A205" s="36" t="s">
        <v>214</v>
      </c>
      <c r="B205" s="36" t="s">
        <v>433</v>
      </c>
      <c r="C205" s="66"/>
      <c r="D205" s="66"/>
      <c r="E205" s="66"/>
      <c r="F205" s="66"/>
      <c r="G205" s="66"/>
      <c r="H205" s="66"/>
      <c r="I205" s="66"/>
      <c r="J205" s="66"/>
      <c r="K205" s="66"/>
      <c r="L205" s="66"/>
      <c r="M205" s="66"/>
      <c r="N205" s="66"/>
      <c r="O205" s="66"/>
      <c r="P205" s="66"/>
      <c r="Q205" s="66"/>
      <c r="R205" s="66"/>
      <c r="S205" s="66"/>
      <c r="T205" s="66"/>
      <c r="U205" s="66"/>
      <c r="V205" s="66"/>
    </row>
    <row r="206" ht="15.75" customHeight="1">
      <c r="A206" s="36" t="s">
        <v>215</v>
      </c>
      <c r="B206" s="36" t="s">
        <v>434</v>
      </c>
      <c r="C206" s="66"/>
      <c r="D206" s="66"/>
      <c r="E206" s="66"/>
      <c r="F206" s="66"/>
      <c r="G206" s="66"/>
      <c r="H206" s="66"/>
      <c r="I206" s="66"/>
      <c r="J206" s="66">
        <v>17.3215114809658</v>
      </c>
      <c r="K206" s="66">
        <v>18.049909357844395</v>
      </c>
      <c r="L206" s="66">
        <v>23.48891928066962</v>
      </c>
      <c r="M206" s="66">
        <v>24.22399414387667</v>
      </c>
      <c r="N206" s="66">
        <v>44.39586758793317</v>
      </c>
      <c r="O206" s="66">
        <v>49.407347345788274</v>
      </c>
      <c r="P206" s="66">
        <v>46.43289358113911</v>
      </c>
      <c r="Q206" s="66">
        <v>52.28094183987542</v>
      </c>
      <c r="R206" s="66">
        <v>59.71222117273708</v>
      </c>
      <c r="S206" s="66">
        <v>61.93011738166532</v>
      </c>
      <c r="T206" s="66">
        <v>103.69824241364383</v>
      </c>
      <c r="U206" s="66">
        <v>71.24598707300738</v>
      </c>
      <c r="V206" s="66"/>
    </row>
    <row r="207" ht="15.75" customHeight="1">
      <c r="A207" s="36" t="s">
        <v>216</v>
      </c>
      <c r="B207" s="36" t="s">
        <v>435</v>
      </c>
      <c r="C207" s="66"/>
      <c r="D207" s="66"/>
      <c r="E207" s="66"/>
      <c r="F207" s="66"/>
      <c r="G207" s="66"/>
      <c r="H207" s="66"/>
      <c r="I207" s="66"/>
      <c r="J207" s="66"/>
      <c r="K207" s="66"/>
      <c r="L207" s="66"/>
      <c r="M207" s="66"/>
      <c r="N207" s="66"/>
      <c r="O207" s="66"/>
      <c r="P207" s="66"/>
      <c r="Q207" s="66"/>
      <c r="R207" s="66"/>
      <c r="S207" s="66"/>
      <c r="T207" s="66"/>
      <c r="U207" s="66"/>
      <c r="V207" s="66"/>
    </row>
    <row r="208" ht="15.75" customHeight="1"/>
    <row r="209" ht="15.75" customHeight="1"/>
    <row r="210" ht="15.75" customHeight="1">
      <c r="A210" s="91" t="s">
        <v>443</v>
      </c>
    </row>
    <row r="211" ht="15.75" customHeight="1">
      <c r="A211" s="36" t="s">
        <v>444</v>
      </c>
      <c r="B211" s="36" t="s">
        <v>445</v>
      </c>
      <c r="C211" s="66">
        <v>66.79101912400999</v>
      </c>
      <c r="D211" s="66">
        <v>66.46179758006102</v>
      </c>
      <c r="E211" s="66">
        <v>74.30583792511999</v>
      </c>
      <c r="F211" s="66">
        <v>70.42261078105453</v>
      </c>
      <c r="G211" s="66">
        <v>66.75668186514608</v>
      </c>
      <c r="H211" s="66">
        <v>71.93825775438347</v>
      </c>
      <c r="I211" s="66">
        <v>83.33165187737625</v>
      </c>
      <c r="J211" s="66">
        <v>85.78626982719372</v>
      </c>
      <c r="K211" s="66">
        <v>85.69650737858281</v>
      </c>
      <c r="L211" s="66">
        <v>90.6003878073782</v>
      </c>
      <c r="M211" s="66">
        <v>87.69659924262959</v>
      </c>
      <c r="N211" s="66">
        <v>95.79962927372969</v>
      </c>
      <c r="O211" s="66">
        <v>95.08426588109545</v>
      </c>
      <c r="P211" s="66">
        <v>94.69463696206978</v>
      </c>
      <c r="Q211" s="66">
        <v>89.4054088474265</v>
      </c>
      <c r="R211" s="66">
        <v>84.21549188527057</v>
      </c>
      <c r="S211" s="66">
        <v>83.09225324781956</v>
      </c>
      <c r="T211" s="66">
        <v>99.86931378359705</v>
      </c>
      <c r="U211" s="66">
        <v>94.32103027691807</v>
      </c>
      <c r="V211" s="66"/>
    </row>
    <row r="212" ht="15.75" customHeight="1">
      <c r="A212" s="36" t="s">
        <v>446</v>
      </c>
      <c r="B212" s="36" t="s">
        <v>447</v>
      </c>
      <c r="C212" s="66">
        <v>102.19960844866078</v>
      </c>
      <c r="D212" s="66">
        <v>98.09879706077663</v>
      </c>
      <c r="E212" s="66">
        <v>96.75457719335428</v>
      </c>
      <c r="F212" s="66">
        <v>89.37556635402359</v>
      </c>
      <c r="G212" s="66">
        <v>83.4782314885846</v>
      </c>
      <c r="H212" s="66">
        <v>91.30088438895716</v>
      </c>
      <c r="I212" s="66">
        <v>95.94302779681263</v>
      </c>
      <c r="J212" s="66">
        <v>93.20645439648003</v>
      </c>
      <c r="K212" s="66">
        <v>95.57076434638259</v>
      </c>
      <c r="L212" s="66">
        <v>104.02849931494865</v>
      </c>
      <c r="M212" s="66">
        <v>101.56436103094151</v>
      </c>
      <c r="N212" s="66">
        <v>112.30905974704821</v>
      </c>
      <c r="O212" s="66">
        <v>108.59130865229562</v>
      </c>
      <c r="P212" s="66">
        <v>110.19620097182839</v>
      </c>
      <c r="Q212" s="66">
        <v>103.88362792115382</v>
      </c>
      <c r="R212" s="66">
        <v>101.39273945557076</v>
      </c>
      <c r="S212" s="66">
        <v>103.38253236258757</v>
      </c>
      <c r="T212" s="66">
        <v>119.48029037662566</v>
      </c>
      <c r="U212" s="66">
        <v>109.22428525882376</v>
      </c>
      <c r="V212" s="66"/>
    </row>
    <row r="213" ht="15.75" customHeight="1">
      <c r="A213" s="36" t="s">
        <v>448</v>
      </c>
      <c r="B213" s="36" t="s">
        <v>449</v>
      </c>
      <c r="C213" s="66"/>
      <c r="D213" s="66"/>
      <c r="E213" s="66"/>
      <c r="F213" s="66"/>
      <c r="G213" s="66"/>
      <c r="H213" s="66"/>
      <c r="I213" s="66"/>
      <c r="J213" s="66"/>
      <c r="K213" s="66"/>
      <c r="L213" s="66"/>
      <c r="M213" s="66"/>
      <c r="N213" s="66"/>
      <c r="O213" s="66"/>
      <c r="P213" s="66"/>
      <c r="Q213" s="66"/>
      <c r="R213" s="66"/>
      <c r="S213" s="66"/>
      <c r="T213" s="66"/>
      <c r="U213" s="66"/>
      <c r="V213" s="66"/>
    </row>
    <row r="214" ht="15.75" customHeight="1">
      <c r="A214" s="36" t="s">
        <v>450</v>
      </c>
      <c r="B214" s="36" t="s">
        <v>451</v>
      </c>
      <c r="C214" s="66">
        <v>4.862526139508757</v>
      </c>
      <c r="D214" s="66">
        <v>5.273353741498686</v>
      </c>
      <c r="E214" s="66">
        <v>5.1810456773046925</v>
      </c>
      <c r="F214" s="66">
        <v>4.94438397132272</v>
      </c>
      <c r="G214" s="66">
        <v>4.229534012294366</v>
      </c>
      <c r="H214" s="66">
        <v>5.058350960737664</v>
      </c>
      <c r="I214" s="66">
        <v>8.224680466599716</v>
      </c>
      <c r="J214" s="66">
        <v>7.897645108374862</v>
      </c>
      <c r="K214" s="66">
        <v>5.991393308347608</v>
      </c>
      <c r="L214" s="66">
        <v>13.552174448371634</v>
      </c>
      <c r="M214" s="66">
        <v>13.79847604414497</v>
      </c>
      <c r="N214" s="66">
        <v>13.954850668582846</v>
      </c>
      <c r="O214" s="66">
        <v>13.122740030444913</v>
      </c>
      <c r="P214" s="66">
        <v>14.070777375848989</v>
      </c>
      <c r="Q214" s="66">
        <v>13.425576163145045</v>
      </c>
      <c r="R214" s="66">
        <v>13.458569770620096</v>
      </c>
      <c r="S214" s="66">
        <v>14.053083543957307</v>
      </c>
      <c r="T214" s="66">
        <v>23.75570462780569</v>
      </c>
      <c r="U214" s="66">
        <v>23.667421181925356</v>
      </c>
      <c r="V214" s="66"/>
    </row>
    <row r="215" ht="15.75" customHeight="1">
      <c r="A215" s="36" t="s">
        <v>452</v>
      </c>
      <c r="B215" s="36" t="s">
        <v>453</v>
      </c>
      <c r="C215" s="66"/>
      <c r="D215" s="66"/>
      <c r="E215" s="66"/>
      <c r="F215" s="66"/>
      <c r="G215" s="66"/>
      <c r="H215" s="66"/>
      <c r="I215" s="66"/>
      <c r="J215" s="66"/>
      <c r="K215" s="66"/>
      <c r="L215" s="66"/>
      <c r="M215" s="66"/>
      <c r="N215" s="66"/>
      <c r="O215" s="66"/>
      <c r="P215" s="66"/>
      <c r="Q215" s="66"/>
      <c r="R215" s="66"/>
      <c r="S215" s="66"/>
      <c r="T215" s="66"/>
      <c r="U215" s="66"/>
      <c r="V215" s="66"/>
    </row>
    <row r="216" ht="15.75" customHeight="1">
      <c r="A216" s="36" t="s">
        <v>454</v>
      </c>
      <c r="B216" s="36" t="s">
        <v>455</v>
      </c>
      <c r="C216" s="66">
        <v>63.673554241027894</v>
      </c>
      <c r="D216" s="66">
        <v>64.6424130247374</v>
      </c>
      <c r="E216" s="66">
        <v>65.61117387401927</v>
      </c>
      <c r="F216" s="66">
        <v>60.97429268495919</v>
      </c>
      <c r="G216" s="66">
        <v>59.48742118926938</v>
      </c>
      <c r="H216" s="66">
        <v>65.37256948975597</v>
      </c>
      <c r="I216" s="66">
        <v>77.94778204337692</v>
      </c>
      <c r="J216" s="66">
        <v>80.30129971147036</v>
      </c>
      <c r="K216" s="66">
        <v>82.29224206155456</v>
      </c>
      <c r="L216" s="66">
        <v>90.27974860254959</v>
      </c>
      <c r="M216" s="66">
        <v>90.96854366804287</v>
      </c>
      <c r="N216" s="66">
        <v>97.55438385125817</v>
      </c>
      <c r="O216" s="66">
        <v>97.98033325570225</v>
      </c>
      <c r="P216" s="66">
        <v>102.2620448505883</v>
      </c>
      <c r="Q216" s="66">
        <v>102.21526508743963</v>
      </c>
      <c r="R216" s="66">
        <v>101.62213441678733</v>
      </c>
      <c r="S216" s="66">
        <v>104.9611611254351</v>
      </c>
      <c r="T216" s="66">
        <v>123.28211285241221</v>
      </c>
      <c r="U216" s="66">
        <v>116.54700164342809</v>
      </c>
      <c r="V216" s="66"/>
    </row>
    <row r="217" ht="15.75" customHeight="1">
      <c r="A217" s="36" t="s">
        <v>456</v>
      </c>
      <c r="B217" s="36" t="s">
        <v>457</v>
      </c>
      <c r="C217" s="66"/>
      <c r="D217" s="66"/>
      <c r="E217" s="66"/>
      <c r="F217" s="66"/>
      <c r="G217" s="66"/>
      <c r="H217" s="66"/>
      <c r="I217" s="66"/>
      <c r="J217" s="66"/>
      <c r="K217" s="66"/>
      <c r="L217" s="66"/>
      <c r="M217" s="66"/>
      <c r="N217" s="66"/>
      <c r="O217" s="66"/>
      <c r="P217" s="66"/>
      <c r="Q217" s="66"/>
      <c r="R217" s="66"/>
      <c r="S217" s="66"/>
      <c r="T217" s="66"/>
      <c r="U217" s="66"/>
      <c r="V217" s="66"/>
    </row>
    <row r="218" ht="15.75" customHeight="1">
      <c r="A218" s="36" t="s">
        <v>458</v>
      </c>
      <c r="B218" s="36" t="s">
        <v>459</v>
      </c>
      <c r="C218" s="66">
        <v>120.65408291241744</v>
      </c>
      <c r="D218" s="66">
        <v>126.65965791209706</v>
      </c>
      <c r="E218" s="66">
        <v>127.548028051391</v>
      </c>
      <c r="F218" s="66">
        <v>126.57305853963192</v>
      </c>
      <c r="G218" s="66">
        <v>123.82089600165311</v>
      </c>
      <c r="H218" s="66">
        <v>127.15832641122648</v>
      </c>
      <c r="I218" s="66">
        <v>143.98045307003628</v>
      </c>
      <c r="J218" s="66">
        <v>136.60222422379252</v>
      </c>
      <c r="K218" s="66">
        <v>116.21159357168729</v>
      </c>
      <c r="L218" s="66">
        <v>168.02720105478357</v>
      </c>
      <c r="M218" s="66">
        <v>185.7438261176429</v>
      </c>
      <c r="N218" s="66">
        <v>189.29444098866247</v>
      </c>
      <c r="O218" s="66">
        <v>189.1594209574283</v>
      </c>
      <c r="P218" s="66">
        <v>194.6201975245294</v>
      </c>
      <c r="Q218" s="66">
        <v>198.96531196079144</v>
      </c>
      <c r="R218" s="66">
        <v>208.80753101304342</v>
      </c>
      <c r="S218" s="66">
        <v>212.35791299733825</v>
      </c>
      <c r="T218" s="66">
        <v>252.5228450411309</v>
      </c>
      <c r="U218" s="66">
        <v>237.12524798319916</v>
      </c>
      <c r="V218" s="66"/>
    </row>
    <row r="219" ht="15.75" customHeight="1">
      <c r="A219" s="36" t="s">
        <v>460</v>
      </c>
      <c r="B219" s="36" t="s">
        <v>461</v>
      </c>
      <c r="C219" s="66">
        <v>32.36709593957842</v>
      </c>
      <c r="D219" s="66">
        <v>30.821077116554324</v>
      </c>
      <c r="E219" s="66">
        <v>30.773880297708665</v>
      </c>
      <c r="F219" s="66">
        <v>27.03926880019945</v>
      </c>
      <c r="G219" s="66">
        <v>26.99302939965371</v>
      </c>
      <c r="H219" s="66">
        <v>46.62516508507343</v>
      </c>
      <c r="I219" s="66">
        <v>66.62175035654998</v>
      </c>
      <c r="J219" s="66">
        <v>82.49169607847342</v>
      </c>
      <c r="K219" s="66">
        <v>111.64907308759562</v>
      </c>
      <c r="L219" s="66">
        <v>129.72266478333924</v>
      </c>
      <c r="M219" s="66">
        <v>131.78211221695457</v>
      </c>
      <c r="N219" s="66">
        <v>121.20855043436474</v>
      </c>
      <c r="O219" s="66">
        <v>88.55715964922932</v>
      </c>
      <c r="P219" s="66">
        <v>85.3325117162009</v>
      </c>
      <c r="Q219" s="66">
        <v>76.64781535674977</v>
      </c>
      <c r="R219" s="66">
        <v>75.1841653082593</v>
      </c>
      <c r="S219" s="66">
        <v>69.53596995295224</v>
      </c>
      <c r="T219" s="66">
        <v>71.73950884414324</v>
      </c>
      <c r="U219" s="66">
        <v>65.39897553044966</v>
      </c>
      <c r="V219" s="66"/>
    </row>
    <row r="220" ht="15.75" customHeight="1">
      <c r="A220" s="36" t="s">
        <v>462</v>
      </c>
      <c r="B220" s="36" t="s">
        <v>463</v>
      </c>
      <c r="C220" s="66"/>
      <c r="D220" s="66"/>
      <c r="E220" s="66"/>
      <c r="F220" s="66"/>
      <c r="G220" s="66"/>
      <c r="H220" s="66"/>
      <c r="I220" s="66"/>
      <c r="J220" s="66"/>
      <c r="K220" s="66"/>
      <c r="L220" s="66"/>
      <c r="M220" s="66"/>
      <c r="N220" s="66"/>
      <c r="O220" s="66"/>
      <c r="P220" s="66"/>
      <c r="Q220" s="66"/>
      <c r="R220" s="66"/>
      <c r="S220" s="66"/>
      <c r="T220" s="66"/>
      <c r="U220" s="66"/>
      <c r="V220" s="66"/>
    </row>
    <row r="221" ht="15.75" customHeight="1">
      <c r="A221" s="36" t="s">
        <v>464</v>
      </c>
      <c r="B221" s="36" t="s">
        <v>465</v>
      </c>
      <c r="C221" s="66"/>
      <c r="D221" s="66"/>
      <c r="E221" s="66"/>
      <c r="F221" s="66"/>
      <c r="G221" s="66"/>
      <c r="H221" s="66"/>
      <c r="I221" s="66"/>
      <c r="J221" s="66"/>
      <c r="K221" s="66"/>
      <c r="L221" s="66"/>
      <c r="M221" s="66"/>
      <c r="N221" s="66"/>
      <c r="O221" s="66"/>
      <c r="P221" s="66"/>
      <c r="Q221" s="66"/>
      <c r="R221" s="66"/>
      <c r="S221" s="66"/>
      <c r="T221" s="66"/>
      <c r="U221" s="66"/>
      <c r="V221" s="66"/>
    </row>
    <row r="222" ht="15.75" customHeight="1">
      <c r="A222" s="36" t="s">
        <v>466</v>
      </c>
      <c r="B222" s="36" t="s">
        <v>467</v>
      </c>
      <c r="C222" s="66">
        <v>27.26441495841801</v>
      </c>
      <c r="D222" s="66">
        <v>26.131797454717752</v>
      </c>
      <c r="E222" s="66">
        <v>23.93573131798434</v>
      </c>
      <c r="F222" s="66">
        <v>20.82323786794913</v>
      </c>
      <c r="G222" s="66">
        <v>17.6895186651757</v>
      </c>
      <c r="H222" s="66">
        <v>14.768879684172113</v>
      </c>
      <c r="I222" s="66">
        <v>30.743690331436408</v>
      </c>
      <c r="J222" s="66">
        <v>41.22611774137343</v>
      </c>
      <c r="K222" s="66">
        <v>41.05385582757675</v>
      </c>
      <c r="L222" s="66">
        <v>47.198608399486105</v>
      </c>
      <c r="M222" s="66">
        <v>44.83591551613076</v>
      </c>
      <c r="N222" s="66">
        <v>48.332010298920125</v>
      </c>
      <c r="O222" s="66">
        <v>49.64569145286828</v>
      </c>
      <c r="P222" s="66">
        <v>47.74169422354854</v>
      </c>
      <c r="Q222" s="66">
        <v>44.98085771324769</v>
      </c>
      <c r="R222" s="66">
        <v>38.98985363711036</v>
      </c>
      <c r="S222" s="66">
        <v>42.64066342304831</v>
      </c>
      <c r="T222" s="66">
        <v>53.36101985789684</v>
      </c>
      <c r="U222" s="66">
        <v>48.90812750744659</v>
      </c>
      <c r="V222" s="66"/>
    </row>
    <row r="223" ht="15.75" customHeight="1">
      <c r="A223" s="36" t="s">
        <v>468</v>
      </c>
      <c r="B223" s="36" t="s">
        <v>469</v>
      </c>
      <c r="C223" s="66"/>
      <c r="D223" s="66"/>
      <c r="E223" s="66"/>
      <c r="F223" s="66"/>
      <c r="G223" s="66"/>
      <c r="H223" s="66"/>
      <c r="I223" s="66"/>
      <c r="J223" s="66"/>
      <c r="K223" s="66"/>
      <c r="L223" s="66"/>
      <c r="M223" s="66"/>
      <c r="N223" s="66"/>
      <c r="O223" s="66"/>
      <c r="P223" s="66"/>
      <c r="Q223" s="66"/>
      <c r="R223" s="66"/>
      <c r="S223" s="66"/>
      <c r="T223" s="66"/>
      <c r="U223" s="66"/>
      <c r="V223" s="66"/>
    </row>
    <row r="224" ht="15.75" customHeight="1">
      <c r="A224" s="36" t="s">
        <v>470</v>
      </c>
      <c r="B224" s="36" t="s">
        <v>471</v>
      </c>
      <c r="C224" s="66"/>
      <c r="D224" s="66"/>
      <c r="E224" s="66"/>
      <c r="F224" s="66"/>
      <c r="G224" s="66"/>
      <c r="H224" s="66"/>
      <c r="I224" s="66"/>
      <c r="J224" s="66"/>
      <c r="K224" s="66"/>
      <c r="L224" s="66"/>
      <c r="M224" s="66"/>
      <c r="N224" s="66"/>
      <c r="O224" s="66"/>
      <c r="P224" s="66"/>
      <c r="Q224" s="66"/>
      <c r="R224" s="66"/>
      <c r="S224" s="66"/>
      <c r="T224" s="66"/>
      <c r="U224" s="66"/>
      <c r="V224" s="66"/>
    </row>
    <row r="225" ht="15.75" customHeight="1">
      <c r="A225" s="36" t="s">
        <v>472</v>
      </c>
      <c r="B225" s="36" t="s">
        <v>473</v>
      </c>
      <c r="C225" s="66"/>
      <c r="D225" s="66"/>
      <c r="E225" s="66"/>
      <c r="F225" s="66"/>
      <c r="G225" s="66"/>
      <c r="H225" s="66"/>
      <c r="I225" s="66"/>
      <c r="J225" s="66"/>
      <c r="K225" s="66"/>
      <c r="L225" s="66"/>
      <c r="M225" s="66"/>
      <c r="N225" s="66"/>
      <c r="O225" s="66"/>
      <c r="P225" s="66"/>
      <c r="Q225" s="66"/>
      <c r="R225" s="66"/>
      <c r="S225" s="66"/>
      <c r="T225" s="66"/>
      <c r="U225" s="66"/>
      <c r="V225" s="66"/>
    </row>
    <row r="226" ht="15.75" customHeight="1">
      <c r="A226" s="36" t="s">
        <v>474</v>
      </c>
      <c r="B226" s="36" t="s">
        <v>475</v>
      </c>
      <c r="C226" s="66">
        <v>45.67213180834541</v>
      </c>
      <c r="D226" s="66">
        <v>44.10518805493121</v>
      </c>
      <c r="E226" s="66">
        <v>38.61380133576138</v>
      </c>
      <c r="F226" s="66">
        <v>36.609798279585725</v>
      </c>
      <c r="G226" s="66">
        <v>34.991491585183766</v>
      </c>
      <c r="H226" s="66">
        <v>34.03770555278079</v>
      </c>
      <c r="I226" s="66">
        <v>42.044365067080584</v>
      </c>
      <c r="J226" s="66">
        <v>45.56012091451186</v>
      </c>
      <c r="K226" s="66">
        <v>48.580537728844206</v>
      </c>
      <c r="L226" s="66">
        <v>58.4877522932784</v>
      </c>
      <c r="M226" s="66">
        <v>63.210771275551444</v>
      </c>
      <c r="N226" s="66">
        <v>65.88108649593572</v>
      </c>
      <c r="O226" s="66">
        <v>64.8344855345917</v>
      </c>
      <c r="P226" s="66">
        <v>66.41586188488536</v>
      </c>
      <c r="Q226" s="66">
        <v>64.35388113295593</v>
      </c>
      <c r="R226" s="66">
        <v>63.783480183904494</v>
      </c>
      <c r="S226" s="66">
        <v>63.15117568592798</v>
      </c>
      <c r="T226" s="66">
        <v>78.41259350066379</v>
      </c>
      <c r="U226" s="66">
        <v>79.2547780427773</v>
      </c>
      <c r="V226" s="66"/>
    </row>
    <row r="227" ht="15.75" customHeight="1">
      <c r="A227" s="36" t="s">
        <v>476</v>
      </c>
      <c r="B227" s="36" t="s">
        <v>477</v>
      </c>
      <c r="C227" s="66"/>
      <c r="D227" s="66"/>
      <c r="E227" s="66"/>
      <c r="F227" s="66"/>
      <c r="G227" s="66"/>
      <c r="H227" s="66"/>
      <c r="I227" s="66"/>
      <c r="J227" s="66"/>
      <c r="K227" s="66"/>
      <c r="L227" s="66"/>
      <c r="M227" s="66"/>
      <c r="N227" s="66"/>
      <c r="O227" s="66"/>
      <c r="P227" s="66"/>
      <c r="Q227" s="66"/>
      <c r="R227" s="66"/>
      <c r="S227" s="66"/>
      <c r="T227" s="66"/>
      <c r="U227" s="66"/>
      <c r="V227" s="66"/>
    </row>
    <row r="228" ht="15.75" customHeight="1">
      <c r="A228" s="36" t="s">
        <v>478</v>
      </c>
      <c r="B228" s="36" t="s">
        <v>479</v>
      </c>
      <c r="C228" s="66">
        <v>45.49913848196683</v>
      </c>
      <c r="D228" s="66">
        <v>43.469121299952526</v>
      </c>
      <c r="E228" s="66">
        <v>40.26751026866212</v>
      </c>
      <c r="F228" s="66">
        <v>35.789057626322865</v>
      </c>
      <c r="G228" s="66">
        <v>31.792195137487994</v>
      </c>
      <c r="H228" s="66">
        <v>35.79774940087919</v>
      </c>
      <c r="I228" s="66">
        <v>48.36469929677272</v>
      </c>
      <c r="J228" s="66">
        <v>50.16780070723019</v>
      </c>
      <c r="K228" s="66">
        <v>58.057649948503</v>
      </c>
      <c r="L228" s="66">
        <v>77.80506717526262</v>
      </c>
      <c r="M228" s="66">
        <v>92.31229443186807</v>
      </c>
      <c r="N228" s="66">
        <v>105.57296171415678</v>
      </c>
      <c r="O228" s="66">
        <v>105.3954766855658</v>
      </c>
      <c r="P228" s="66">
        <v>106.78085544136951</v>
      </c>
      <c r="Q228" s="66">
        <v>107.28637114679844</v>
      </c>
      <c r="R228" s="66">
        <v>107.974507264889</v>
      </c>
      <c r="S228" s="66">
        <v>112.05063427754507</v>
      </c>
      <c r="T228" s="66">
        <v>140.39613560383955</v>
      </c>
      <c r="U228" s="66">
        <v>135.81869127448167</v>
      </c>
      <c r="V228" s="66"/>
    </row>
    <row r="229" ht="15.75" customHeight="1">
      <c r="A229" s="36" t="s">
        <v>480</v>
      </c>
      <c r="B229" s="36" t="s">
        <v>481</v>
      </c>
      <c r="C229" s="66"/>
      <c r="D229" s="66"/>
      <c r="E229" s="66"/>
      <c r="F229" s="66"/>
      <c r="G229" s="66"/>
      <c r="H229" s="66"/>
      <c r="I229" s="66"/>
      <c r="J229" s="66"/>
      <c r="K229" s="66"/>
      <c r="L229" s="66"/>
      <c r="M229" s="66"/>
      <c r="N229" s="66"/>
      <c r="O229" s="66"/>
      <c r="P229" s="66"/>
      <c r="Q229" s="66"/>
      <c r="R229" s="66"/>
      <c r="S229" s="66"/>
      <c r="T229" s="66"/>
      <c r="U229" s="66"/>
      <c r="V229" s="66"/>
    </row>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0" width="11.43"/>
    <col customWidth="1" hidden="1" min="11" max="31" width="11.43"/>
  </cols>
  <sheetData>
    <row r="1">
      <c r="A1" s="232" t="s">
        <v>588</v>
      </c>
      <c r="B1" s="36" t="s">
        <v>703</v>
      </c>
      <c r="I1" s="66"/>
      <c r="J1" s="66"/>
    </row>
    <row r="2">
      <c r="I2" s="66"/>
      <c r="J2" s="66"/>
    </row>
    <row r="3">
      <c r="A3" s="233" t="s">
        <v>704</v>
      </c>
      <c r="B3" s="233" t="s">
        <v>705</v>
      </c>
      <c r="C3" s="233" t="s">
        <v>706</v>
      </c>
      <c r="D3" s="233" t="s">
        <v>707</v>
      </c>
      <c r="E3" s="233" t="s">
        <v>708</v>
      </c>
      <c r="F3" s="233" t="s">
        <v>709</v>
      </c>
      <c r="G3" s="233" t="s">
        <v>710</v>
      </c>
      <c r="H3" s="233" t="s">
        <v>711</v>
      </c>
      <c r="I3" s="234" t="s">
        <v>712</v>
      </c>
      <c r="J3" s="234" t="s">
        <v>713</v>
      </c>
      <c r="K3" s="233" t="s">
        <v>714</v>
      </c>
      <c r="L3" s="233" t="s">
        <v>715</v>
      </c>
      <c r="M3" s="233" t="s">
        <v>716</v>
      </c>
      <c r="N3" s="233" t="s">
        <v>717</v>
      </c>
      <c r="O3" s="233" t="s">
        <v>718</v>
      </c>
      <c r="P3" s="233" t="s">
        <v>719</v>
      </c>
      <c r="Q3" s="233" t="s">
        <v>720</v>
      </c>
      <c r="R3" s="233" t="s">
        <v>721</v>
      </c>
      <c r="S3" s="233" t="s">
        <v>722</v>
      </c>
      <c r="T3" s="233" t="s">
        <v>723</v>
      </c>
      <c r="U3" s="233" t="s">
        <v>724</v>
      </c>
      <c r="V3" s="233" t="s">
        <v>725</v>
      </c>
      <c r="W3" s="233" t="s">
        <v>726</v>
      </c>
      <c r="X3" s="233" t="s">
        <v>727</v>
      </c>
      <c r="Y3" s="233" t="s">
        <v>728</v>
      </c>
      <c r="Z3" s="233" t="s">
        <v>729</v>
      </c>
      <c r="AA3" s="233" t="s">
        <v>730</v>
      </c>
      <c r="AB3" s="233" t="s">
        <v>731</v>
      </c>
      <c r="AC3" s="233" t="s">
        <v>732</v>
      </c>
      <c r="AD3" s="233" t="s">
        <v>733</v>
      </c>
      <c r="AE3" s="233" t="s">
        <v>734</v>
      </c>
    </row>
    <row r="4">
      <c r="A4" s="36" t="s">
        <v>260</v>
      </c>
      <c r="B4" s="36">
        <v>533.0</v>
      </c>
      <c r="C4" s="36" t="s">
        <v>103</v>
      </c>
      <c r="D4" s="36">
        <v>193.0</v>
      </c>
      <c r="E4" s="36">
        <v>5.225315</v>
      </c>
      <c r="F4" s="36">
        <v>0.0</v>
      </c>
      <c r="G4" s="36" t="s">
        <v>735</v>
      </c>
      <c r="H4" s="36" t="s">
        <v>736</v>
      </c>
      <c r="I4" s="66">
        <v>12.55</v>
      </c>
      <c r="J4" s="66">
        <v>-70.1</v>
      </c>
      <c r="K4" s="36">
        <v>1.0</v>
      </c>
      <c r="L4" s="36">
        <v>1.0</v>
      </c>
      <c r="M4" s="36">
        <v>2.0</v>
      </c>
      <c r="N4" s="36" t="s">
        <v>737</v>
      </c>
      <c r="O4" s="36" t="s">
        <v>738</v>
      </c>
      <c r="P4" s="36" t="s">
        <v>739</v>
      </c>
      <c r="Q4" s="36" t="s">
        <v>737</v>
      </c>
      <c r="R4" s="36" t="s">
        <v>740</v>
      </c>
      <c r="S4" s="36" t="s">
        <v>741</v>
      </c>
      <c r="T4" s="36" t="s">
        <v>739</v>
      </c>
      <c r="U4" s="36" t="s">
        <v>739</v>
      </c>
      <c r="V4" s="36" t="s">
        <v>739</v>
      </c>
      <c r="W4" s="36" t="s">
        <v>739</v>
      </c>
      <c r="X4" s="36" t="s">
        <v>739</v>
      </c>
      <c r="Y4" s="36" t="s">
        <v>481</v>
      </c>
      <c r="Z4" s="36" t="s">
        <v>739</v>
      </c>
      <c r="AA4" s="36" t="s">
        <v>739</v>
      </c>
      <c r="AB4" s="36" t="s">
        <v>739</v>
      </c>
      <c r="AC4" s="36" t="s">
        <v>739</v>
      </c>
      <c r="AD4" s="36" t="s">
        <v>739</v>
      </c>
      <c r="AE4" s="36" t="s">
        <v>739</v>
      </c>
    </row>
    <row r="5">
      <c r="A5" s="36" t="s">
        <v>251</v>
      </c>
      <c r="B5" s="36">
        <v>4.0</v>
      </c>
      <c r="C5" s="36" t="s">
        <v>101</v>
      </c>
      <c r="D5" s="36">
        <v>652225.0</v>
      </c>
      <c r="E5" s="36">
        <v>303.7614</v>
      </c>
      <c r="F5" s="36">
        <v>1.0</v>
      </c>
      <c r="G5" s="36" t="s">
        <v>742</v>
      </c>
      <c r="H5" s="36" t="s">
        <v>743</v>
      </c>
      <c r="I5" s="66">
        <v>34.51667</v>
      </c>
      <c r="J5" s="66">
        <v>69.2</v>
      </c>
      <c r="K5" s="36">
        <v>1.0</v>
      </c>
      <c r="L5" s="36">
        <v>1.0</v>
      </c>
      <c r="M5" s="36">
        <v>25.0</v>
      </c>
      <c r="N5" s="36" t="s">
        <v>744</v>
      </c>
      <c r="O5" s="36" t="s">
        <v>739</v>
      </c>
      <c r="P5" s="36" t="s">
        <v>739</v>
      </c>
      <c r="Q5" s="36" t="s">
        <v>744</v>
      </c>
      <c r="R5" s="36" t="s">
        <v>745</v>
      </c>
      <c r="S5" s="36" t="s">
        <v>739</v>
      </c>
      <c r="T5" s="36" t="s">
        <v>739</v>
      </c>
      <c r="U5" s="36" t="s">
        <v>746</v>
      </c>
      <c r="V5" s="36" t="s">
        <v>747</v>
      </c>
      <c r="W5" s="36" t="s">
        <v>739</v>
      </c>
      <c r="X5" s="36" t="s">
        <v>739</v>
      </c>
      <c r="Y5" s="36" t="s">
        <v>739</v>
      </c>
      <c r="Z5" s="36" t="s">
        <v>739</v>
      </c>
      <c r="AA5" s="36" t="s">
        <v>739</v>
      </c>
      <c r="AB5" s="36" t="s">
        <v>739</v>
      </c>
      <c r="AC5" s="36" t="s">
        <v>425</v>
      </c>
      <c r="AD5" s="36" t="s">
        <v>739</v>
      </c>
      <c r="AE5" s="36" t="s">
        <v>739</v>
      </c>
    </row>
    <row r="6">
      <c r="A6" s="36" t="s">
        <v>256</v>
      </c>
      <c r="B6" s="36">
        <v>24.0</v>
      </c>
      <c r="C6" s="36" t="s">
        <v>102</v>
      </c>
      <c r="D6" s="36">
        <v>1246700.0</v>
      </c>
      <c r="E6" s="36">
        <v>419.9666</v>
      </c>
      <c r="F6" s="36">
        <v>0.0</v>
      </c>
      <c r="G6" s="36" t="s">
        <v>748</v>
      </c>
      <c r="H6" s="36" t="s">
        <v>749</v>
      </c>
      <c r="I6" s="66">
        <v>-8.833333</v>
      </c>
      <c r="J6" s="66">
        <v>13.25</v>
      </c>
      <c r="K6" s="36">
        <v>1.0</v>
      </c>
      <c r="L6" s="36">
        <v>1.0</v>
      </c>
      <c r="M6" s="36">
        <v>25.0</v>
      </c>
      <c r="N6" s="36" t="s">
        <v>750</v>
      </c>
      <c r="O6" s="36" t="s">
        <v>739</v>
      </c>
      <c r="P6" s="36" t="s">
        <v>739</v>
      </c>
      <c r="Q6" s="36" t="s">
        <v>750</v>
      </c>
      <c r="R6" s="36" t="s">
        <v>751</v>
      </c>
      <c r="S6" s="36" t="s">
        <v>752</v>
      </c>
      <c r="T6" s="36" t="s">
        <v>739</v>
      </c>
      <c r="U6" s="36" t="s">
        <v>753</v>
      </c>
      <c r="V6" s="36" t="s">
        <v>739</v>
      </c>
      <c r="W6" s="36" t="s">
        <v>739</v>
      </c>
      <c r="X6" s="36" t="s">
        <v>739</v>
      </c>
      <c r="Y6" s="36" t="s">
        <v>473</v>
      </c>
      <c r="Z6" s="36" t="s">
        <v>739</v>
      </c>
      <c r="AA6" s="36" t="s">
        <v>739</v>
      </c>
      <c r="AB6" s="36" t="s">
        <v>739</v>
      </c>
      <c r="AC6" s="36" t="s">
        <v>739</v>
      </c>
      <c r="AD6" s="36" t="s">
        <v>739</v>
      </c>
      <c r="AE6" s="36" t="s">
        <v>739</v>
      </c>
    </row>
    <row r="7">
      <c r="A7" s="36" t="s">
        <v>754</v>
      </c>
      <c r="B7" s="36">
        <v>660.0</v>
      </c>
      <c r="C7" s="36" t="s">
        <v>543</v>
      </c>
      <c r="D7" s="36">
        <v>102.0</v>
      </c>
      <c r="E7" s="36">
        <v>3.79869</v>
      </c>
      <c r="F7" s="36">
        <v>0.0</v>
      </c>
      <c r="G7" s="36" t="s">
        <v>735</v>
      </c>
      <c r="H7" s="36" t="s">
        <v>755</v>
      </c>
      <c r="I7" s="66">
        <v>18.21667</v>
      </c>
      <c r="J7" s="66">
        <v>-63.06667</v>
      </c>
      <c r="K7" s="36">
        <v>1.0</v>
      </c>
      <c r="L7" s="36">
        <v>1.0</v>
      </c>
      <c r="M7" s="36">
        <v>2.0</v>
      </c>
      <c r="N7" s="36" t="s">
        <v>740</v>
      </c>
      <c r="O7" s="36" t="s">
        <v>739</v>
      </c>
      <c r="P7" s="36" t="s">
        <v>739</v>
      </c>
      <c r="Q7" s="36" t="s">
        <v>740</v>
      </c>
      <c r="R7" s="36" t="s">
        <v>756</v>
      </c>
      <c r="S7" s="36" t="s">
        <v>739</v>
      </c>
      <c r="T7" s="36" t="s">
        <v>739</v>
      </c>
      <c r="U7" s="36" t="s">
        <v>739</v>
      </c>
      <c r="V7" s="36" t="s">
        <v>739</v>
      </c>
      <c r="W7" s="36" t="s">
        <v>739</v>
      </c>
      <c r="X7" s="36" t="s">
        <v>739</v>
      </c>
      <c r="Y7" s="36" t="s">
        <v>425</v>
      </c>
      <c r="Z7" s="36" t="s">
        <v>739</v>
      </c>
      <c r="AA7" s="36" t="s">
        <v>739</v>
      </c>
      <c r="AB7" s="36" t="s">
        <v>739</v>
      </c>
      <c r="AC7" s="36" t="s">
        <v>739</v>
      </c>
      <c r="AD7" s="36" t="s">
        <v>739</v>
      </c>
      <c r="AE7" s="36" t="s">
        <v>739</v>
      </c>
    </row>
    <row r="8">
      <c r="A8" s="36" t="s">
        <v>252</v>
      </c>
      <c r="B8" s="36">
        <v>8.0</v>
      </c>
      <c r="C8" s="36" t="s">
        <v>2</v>
      </c>
      <c r="D8" s="36">
        <v>28748.0</v>
      </c>
      <c r="E8" s="36">
        <v>63.77311</v>
      </c>
      <c r="F8" s="36">
        <v>0.0</v>
      </c>
      <c r="G8" s="36" t="s">
        <v>757</v>
      </c>
      <c r="H8" s="36" t="s">
        <v>758</v>
      </c>
      <c r="I8" s="66">
        <v>41.33333</v>
      </c>
      <c r="J8" s="66">
        <v>19.81667</v>
      </c>
      <c r="K8" s="36">
        <v>1.0</v>
      </c>
      <c r="L8" s="36">
        <v>1.0</v>
      </c>
      <c r="M8" s="36">
        <v>25.0</v>
      </c>
      <c r="N8" s="36" t="s">
        <v>759</v>
      </c>
      <c r="O8" s="36" t="s">
        <v>739</v>
      </c>
      <c r="P8" s="36" t="s">
        <v>739</v>
      </c>
      <c r="Q8" s="36" t="s">
        <v>759</v>
      </c>
      <c r="R8" s="36" t="s">
        <v>739</v>
      </c>
      <c r="S8" s="36" t="s">
        <v>739</v>
      </c>
      <c r="T8" s="36" t="s">
        <v>739</v>
      </c>
      <c r="U8" s="36" t="s">
        <v>739</v>
      </c>
      <c r="V8" s="36" t="s">
        <v>739</v>
      </c>
      <c r="W8" s="36" t="s">
        <v>739</v>
      </c>
      <c r="X8" s="36" t="s">
        <v>739</v>
      </c>
      <c r="Y8" s="36" t="s">
        <v>419</v>
      </c>
      <c r="Z8" s="36" t="s">
        <v>739</v>
      </c>
      <c r="AA8" s="36" t="s">
        <v>739</v>
      </c>
      <c r="AB8" s="36" t="s">
        <v>739</v>
      </c>
      <c r="AC8" s="36" t="s">
        <v>739</v>
      </c>
      <c r="AD8" s="36" t="s">
        <v>739</v>
      </c>
      <c r="AE8" s="36" t="s">
        <v>739</v>
      </c>
    </row>
    <row r="9">
      <c r="A9" s="36" t="s">
        <v>255</v>
      </c>
      <c r="B9" s="36">
        <v>20.0</v>
      </c>
      <c r="C9" s="36" t="s">
        <v>55</v>
      </c>
      <c r="D9" s="36">
        <v>453.0</v>
      </c>
      <c r="E9" s="36">
        <v>8.005398</v>
      </c>
      <c r="F9" s="36">
        <v>0.0</v>
      </c>
      <c r="G9" s="36" t="s">
        <v>757</v>
      </c>
      <c r="H9" s="36" t="s">
        <v>760</v>
      </c>
      <c r="I9" s="66">
        <v>42.5</v>
      </c>
      <c r="J9" s="66">
        <v>1.5</v>
      </c>
      <c r="K9" s="36">
        <v>1.0</v>
      </c>
      <c r="L9" s="36">
        <v>1.0</v>
      </c>
      <c r="M9" s="36">
        <v>7.0</v>
      </c>
      <c r="N9" s="36" t="s">
        <v>761</v>
      </c>
      <c r="O9" s="36" t="s">
        <v>738</v>
      </c>
      <c r="P9" s="36" t="s">
        <v>739</v>
      </c>
      <c r="Q9" s="36" t="s">
        <v>761</v>
      </c>
      <c r="R9" s="36" t="s">
        <v>738</v>
      </c>
      <c r="S9" s="36" t="s">
        <v>739</v>
      </c>
      <c r="T9" s="36" t="s">
        <v>739</v>
      </c>
      <c r="U9" s="36" t="s">
        <v>739</v>
      </c>
      <c r="V9" s="36" t="s">
        <v>739</v>
      </c>
      <c r="W9" s="36" t="s">
        <v>739</v>
      </c>
      <c r="X9" s="36" t="s">
        <v>739</v>
      </c>
      <c r="Y9" s="36" t="s">
        <v>739</v>
      </c>
      <c r="Z9" s="36" t="s">
        <v>739</v>
      </c>
      <c r="AA9" s="36" t="s">
        <v>739</v>
      </c>
      <c r="AB9" s="36" t="s">
        <v>739</v>
      </c>
      <c r="AC9" s="36" t="s">
        <v>739</v>
      </c>
      <c r="AD9" s="36" t="s">
        <v>739</v>
      </c>
      <c r="AE9" s="36" t="s">
        <v>739</v>
      </c>
    </row>
    <row r="10">
      <c r="A10" s="36" t="s">
        <v>762</v>
      </c>
      <c r="B10" s="36">
        <v>530.0</v>
      </c>
      <c r="C10" s="36" t="s">
        <v>763</v>
      </c>
      <c r="D10" s="36">
        <v>960.0</v>
      </c>
      <c r="E10" s="36">
        <v>11.65385</v>
      </c>
      <c r="F10" s="36">
        <v>0.0</v>
      </c>
      <c r="G10" s="36" t="s">
        <v>735</v>
      </c>
      <c r="H10" s="36" t="s">
        <v>764</v>
      </c>
      <c r="I10" s="66">
        <v>12.1</v>
      </c>
      <c r="J10" s="66">
        <v>-68.93333</v>
      </c>
      <c r="K10" s="36">
        <v>1.0</v>
      </c>
      <c r="L10" s="36">
        <v>1.0</v>
      </c>
      <c r="M10" s="36">
        <v>5.0</v>
      </c>
      <c r="N10" s="36" t="s">
        <v>737</v>
      </c>
      <c r="O10" s="36" t="s">
        <v>738</v>
      </c>
      <c r="P10" s="36" t="s">
        <v>739</v>
      </c>
      <c r="Q10" s="36" t="s">
        <v>737</v>
      </c>
      <c r="R10" s="36" t="s">
        <v>741</v>
      </c>
      <c r="S10" s="36" t="s">
        <v>739</v>
      </c>
      <c r="T10" s="36" t="s">
        <v>739</v>
      </c>
      <c r="U10" s="36" t="s">
        <v>740</v>
      </c>
      <c r="V10" s="36" t="s">
        <v>739</v>
      </c>
      <c r="W10" s="36" t="s">
        <v>739</v>
      </c>
      <c r="X10" s="36" t="s">
        <v>739</v>
      </c>
      <c r="Y10" s="36" t="s">
        <v>481</v>
      </c>
      <c r="Z10" s="36" t="s">
        <v>739</v>
      </c>
      <c r="AA10" s="36" t="s">
        <v>739</v>
      </c>
      <c r="AB10" s="36" t="s">
        <v>739</v>
      </c>
      <c r="AC10" s="36" t="s">
        <v>739</v>
      </c>
      <c r="AD10" s="36" t="s">
        <v>739</v>
      </c>
      <c r="AE10" s="36" t="s">
        <v>739</v>
      </c>
    </row>
    <row r="11">
      <c r="A11" s="36" t="s">
        <v>424</v>
      </c>
      <c r="B11" s="36">
        <v>784.0</v>
      </c>
      <c r="C11" s="36" t="s">
        <v>42</v>
      </c>
      <c r="D11" s="36">
        <v>83657.0</v>
      </c>
      <c r="E11" s="36">
        <v>108.789</v>
      </c>
      <c r="F11" s="36">
        <v>0.0</v>
      </c>
      <c r="G11" s="36" t="s">
        <v>742</v>
      </c>
      <c r="H11" s="36" t="s">
        <v>765</v>
      </c>
      <c r="I11" s="66">
        <v>24.46667</v>
      </c>
      <c r="J11" s="66">
        <v>54.41667</v>
      </c>
      <c r="K11" s="36">
        <v>1.0</v>
      </c>
      <c r="L11" s="36">
        <v>1.0</v>
      </c>
      <c r="M11" s="36">
        <v>9.0</v>
      </c>
      <c r="N11" s="36" t="s">
        <v>766</v>
      </c>
      <c r="O11" s="36" t="s">
        <v>739</v>
      </c>
      <c r="P11" s="36" t="s">
        <v>739</v>
      </c>
      <c r="Q11" s="36" t="s">
        <v>766</v>
      </c>
      <c r="R11" s="36" t="s">
        <v>739</v>
      </c>
      <c r="S11" s="36" t="s">
        <v>739</v>
      </c>
      <c r="T11" s="36" t="s">
        <v>739</v>
      </c>
      <c r="U11" s="36" t="s">
        <v>739</v>
      </c>
      <c r="V11" s="36" t="s">
        <v>739</v>
      </c>
      <c r="W11" s="36" t="s">
        <v>739</v>
      </c>
      <c r="X11" s="36" t="s">
        <v>739</v>
      </c>
      <c r="Y11" s="36" t="s">
        <v>425</v>
      </c>
      <c r="Z11" s="36" t="s">
        <v>739</v>
      </c>
      <c r="AA11" s="36" t="s">
        <v>739</v>
      </c>
      <c r="AB11" s="36" t="s">
        <v>739</v>
      </c>
      <c r="AC11" s="36" t="s">
        <v>739</v>
      </c>
      <c r="AD11" s="36" t="s">
        <v>739</v>
      </c>
      <c r="AE11" s="36" t="s">
        <v>739</v>
      </c>
    </row>
    <row r="12">
      <c r="A12" s="36" t="s">
        <v>258</v>
      </c>
      <c r="B12" s="36">
        <v>32.0</v>
      </c>
      <c r="C12" s="36" t="s">
        <v>4</v>
      </c>
      <c r="D12" s="36">
        <v>2766889.0</v>
      </c>
      <c r="E12" s="36">
        <v>625.6475</v>
      </c>
      <c r="F12" s="36">
        <v>0.0</v>
      </c>
      <c r="G12" s="36" t="s">
        <v>735</v>
      </c>
      <c r="H12" s="36" t="s">
        <v>767</v>
      </c>
      <c r="I12" s="66">
        <v>-34.66667</v>
      </c>
      <c r="J12" s="66">
        <v>-58.5</v>
      </c>
      <c r="K12" s="36">
        <v>1.0</v>
      </c>
      <c r="L12" s="36">
        <v>1.0</v>
      </c>
      <c r="M12" s="36">
        <v>25.0</v>
      </c>
      <c r="N12" s="36" t="s">
        <v>738</v>
      </c>
      <c r="O12" s="36" t="s">
        <v>739</v>
      </c>
      <c r="P12" s="36" t="s">
        <v>739</v>
      </c>
      <c r="Q12" s="36" t="s">
        <v>738</v>
      </c>
      <c r="R12" s="36" t="s">
        <v>739</v>
      </c>
      <c r="S12" s="36" t="s">
        <v>739</v>
      </c>
      <c r="T12" s="36" t="s">
        <v>739</v>
      </c>
      <c r="U12" s="36" t="s">
        <v>739</v>
      </c>
      <c r="V12" s="36" t="s">
        <v>739</v>
      </c>
      <c r="W12" s="36" t="s">
        <v>739</v>
      </c>
      <c r="X12" s="36" t="s">
        <v>739</v>
      </c>
      <c r="Y12" s="36" t="s">
        <v>479</v>
      </c>
      <c r="Z12" s="36" t="s">
        <v>739</v>
      </c>
      <c r="AA12" s="36" t="s">
        <v>739</v>
      </c>
      <c r="AB12" s="36" t="s">
        <v>739</v>
      </c>
      <c r="AC12" s="36" t="s">
        <v>739</v>
      </c>
      <c r="AD12" s="36" t="s">
        <v>739</v>
      </c>
      <c r="AE12" s="36" t="s">
        <v>739</v>
      </c>
    </row>
    <row r="13">
      <c r="A13" s="36" t="s">
        <v>259</v>
      </c>
      <c r="B13" s="36">
        <v>51.0</v>
      </c>
      <c r="C13" s="36" t="s">
        <v>5</v>
      </c>
      <c r="D13" s="36">
        <v>29800.0</v>
      </c>
      <c r="E13" s="36">
        <v>64.92948</v>
      </c>
      <c r="F13" s="36">
        <v>1.0</v>
      </c>
      <c r="G13" s="36" t="s">
        <v>742</v>
      </c>
      <c r="H13" s="36" t="s">
        <v>768</v>
      </c>
      <c r="I13" s="66">
        <v>40.18333</v>
      </c>
      <c r="J13" s="66">
        <v>44.5</v>
      </c>
      <c r="K13" s="36">
        <v>1.0</v>
      </c>
      <c r="L13" s="36">
        <v>1.0</v>
      </c>
      <c r="M13" s="36">
        <v>25.0</v>
      </c>
      <c r="N13" s="36" t="s">
        <v>769</v>
      </c>
      <c r="O13" s="36" t="s">
        <v>739</v>
      </c>
      <c r="P13" s="36" t="s">
        <v>739</v>
      </c>
      <c r="Q13" s="36" t="s">
        <v>769</v>
      </c>
      <c r="R13" s="36" t="s">
        <v>739</v>
      </c>
      <c r="S13" s="36" t="s">
        <v>739</v>
      </c>
      <c r="T13" s="36" t="s">
        <v>739</v>
      </c>
      <c r="U13" s="36" t="s">
        <v>739</v>
      </c>
      <c r="V13" s="36" t="s">
        <v>739</v>
      </c>
      <c r="W13" s="36" t="s">
        <v>739</v>
      </c>
      <c r="X13" s="36" t="s">
        <v>739</v>
      </c>
      <c r="Y13" s="36" t="s">
        <v>419</v>
      </c>
      <c r="Z13" s="36" t="s">
        <v>384</v>
      </c>
      <c r="AA13" s="36" t="s">
        <v>739</v>
      </c>
      <c r="AB13" s="36" t="s">
        <v>739</v>
      </c>
      <c r="AC13" s="36" t="s">
        <v>739</v>
      </c>
      <c r="AD13" s="36" t="s">
        <v>739</v>
      </c>
      <c r="AE13" s="36" t="s">
        <v>739</v>
      </c>
    </row>
    <row r="14">
      <c r="A14" s="36" t="s">
        <v>770</v>
      </c>
      <c r="B14" s="36">
        <v>260.0</v>
      </c>
      <c r="C14" s="36" t="s">
        <v>771</v>
      </c>
      <c r="D14" s="36">
        <v>7829.0</v>
      </c>
      <c r="E14" s="36">
        <v>33.28028</v>
      </c>
      <c r="F14" s="36">
        <v>0.0</v>
      </c>
      <c r="G14" s="36" t="s">
        <v>772</v>
      </c>
      <c r="H14" s="36" t="s">
        <v>773</v>
      </c>
      <c r="I14" s="66">
        <v>-66.66666</v>
      </c>
      <c r="J14" s="66">
        <v>-140.0</v>
      </c>
      <c r="K14" s="36">
        <v>1.0</v>
      </c>
      <c r="L14" s="36">
        <v>1.0</v>
      </c>
      <c r="M14" s="36">
        <v>3.0</v>
      </c>
      <c r="N14" s="36" t="s">
        <v>774</v>
      </c>
      <c r="O14" s="36" t="s">
        <v>739</v>
      </c>
      <c r="P14" s="36" t="s">
        <v>739</v>
      </c>
      <c r="Q14" s="36" t="s">
        <v>774</v>
      </c>
      <c r="R14" s="36" t="s">
        <v>739</v>
      </c>
      <c r="S14" s="36" t="s">
        <v>739</v>
      </c>
      <c r="T14" s="36" t="s">
        <v>739</v>
      </c>
      <c r="U14" s="36" t="s">
        <v>739</v>
      </c>
      <c r="V14" s="36" t="s">
        <v>739</v>
      </c>
      <c r="W14" s="36" t="s">
        <v>739</v>
      </c>
      <c r="X14" s="36" t="s">
        <v>739</v>
      </c>
      <c r="Y14" s="36" t="s">
        <v>739</v>
      </c>
      <c r="Z14" s="36" t="s">
        <v>739</v>
      </c>
      <c r="AA14" s="36" t="s">
        <v>739</v>
      </c>
      <c r="AB14" s="36" t="s">
        <v>739</v>
      </c>
      <c r="AC14" s="36" t="s">
        <v>739</v>
      </c>
      <c r="AD14" s="36" t="s">
        <v>739</v>
      </c>
      <c r="AE14" s="36" t="s">
        <v>739</v>
      </c>
    </row>
    <row r="15">
      <c r="A15" s="36" t="s">
        <v>257</v>
      </c>
      <c r="B15" s="36">
        <v>28.0</v>
      </c>
      <c r="C15" s="36" t="s">
        <v>78</v>
      </c>
      <c r="D15" s="36">
        <v>442.0</v>
      </c>
      <c r="E15" s="36">
        <v>7.907605</v>
      </c>
      <c r="F15" s="36">
        <v>0.0</v>
      </c>
      <c r="G15" s="36" t="s">
        <v>735</v>
      </c>
      <c r="H15" s="36" t="s">
        <v>775</v>
      </c>
      <c r="I15" s="66">
        <v>17.13333</v>
      </c>
      <c r="J15" s="66">
        <v>-61.83333</v>
      </c>
      <c r="K15" s="36">
        <v>1.0</v>
      </c>
      <c r="L15" s="36">
        <v>1.0</v>
      </c>
      <c r="M15" s="36">
        <v>15.0</v>
      </c>
      <c r="N15" s="36" t="s">
        <v>740</v>
      </c>
      <c r="O15" s="36" t="s">
        <v>739</v>
      </c>
      <c r="P15" s="36" t="s">
        <v>739</v>
      </c>
      <c r="Q15" s="36" t="s">
        <v>740</v>
      </c>
      <c r="R15" s="36" t="s">
        <v>756</v>
      </c>
      <c r="S15" s="36" t="s">
        <v>739</v>
      </c>
      <c r="T15" s="36" t="s">
        <v>739</v>
      </c>
      <c r="U15" s="36" t="s">
        <v>739</v>
      </c>
      <c r="V15" s="36" t="s">
        <v>739</v>
      </c>
      <c r="W15" s="36" t="s">
        <v>739</v>
      </c>
      <c r="X15" s="36" t="s">
        <v>739</v>
      </c>
      <c r="Y15" s="36" t="s">
        <v>425</v>
      </c>
      <c r="Z15" s="36" t="s">
        <v>739</v>
      </c>
      <c r="AA15" s="36" t="s">
        <v>739</v>
      </c>
      <c r="AB15" s="36" t="s">
        <v>739</v>
      </c>
      <c r="AC15" s="36" t="s">
        <v>739</v>
      </c>
      <c r="AD15" s="36" t="s">
        <v>739</v>
      </c>
      <c r="AE15" s="36" t="s">
        <v>739</v>
      </c>
    </row>
    <row r="16">
      <c r="A16" s="36" t="s">
        <v>261</v>
      </c>
      <c r="B16" s="36">
        <v>36.0</v>
      </c>
      <c r="C16" s="36" t="s">
        <v>6</v>
      </c>
      <c r="D16" s="36">
        <v>7686848.0</v>
      </c>
      <c r="E16" s="36">
        <v>1042.817</v>
      </c>
      <c r="F16" s="36">
        <v>0.0</v>
      </c>
      <c r="G16" s="36" t="s">
        <v>776</v>
      </c>
      <c r="H16" s="36" t="s">
        <v>777</v>
      </c>
      <c r="I16" s="66">
        <v>-33.88334</v>
      </c>
      <c r="J16" s="66">
        <v>151.1667</v>
      </c>
      <c r="K16" s="36">
        <v>0.0</v>
      </c>
      <c r="L16" s="36">
        <v>1.0</v>
      </c>
      <c r="M16" s="36">
        <v>25.0</v>
      </c>
      <c r="N16" s="36" t="s">
        <v>740</v>
      </c>
      <c r="O16" s="36" t="s">
        <v>739</v>
      </c>
      <c r="P16" s="36" t="s">
        <v>739</v>
      </c>
      <c r="Q16" s="36" t="s">
        <v>740</v>
      </c>
      <c r="R16" s="36" t="s">
        <v>739</v>
      </c>
      <c r="S16" s="36" t="s">
        <v>739</v>
      </c>
      <c r="T16" s="36" t="s">
        <v>739</v>
      </c>
      <c r="U16" s="36" t="s">
        <v>739</v>
      </c>
      <c r="V16" s="36" t="s">
        <v>739</v>
      </c>
      <c r="W16" s="36" t="s">
        <v>739</v>
      </c>
      <c r="X16" s="36" t="s">
        <v>739</v>
      </c>
      <c r="Y16" s="36" t="s">
        <v>425</v>
      </c>
      <c r="Z16" s="36" t="s">
        <v>739</v>
      </c>
      <c r="AA16" s="36" t="s">
        <v>739</v>
      </c>
      <c r="AB16" s="36" t="s">
        <v>739</v>
      </c>
      <c r="AC16" s="36" t="s">
        <v>739</v>
      </c>
      <c r="AD16" s="36" t="s">
        <v>739</v>
      </c>
      <c r="AE16" s="36" t="s">
        <v>739</v>
      </c>
    </row>
    <row r="17">
      <c r="A17" s="36" t="s">
        <v>261</v>
      </c>
      <c r="B17" s="36">
        <v>36.0</v>
      </c>
      <c r="C17" s="36" t="s">
        <v>6</v>
      </c>
      <c r="D17" s="36">
        <v>7686848.0</v>
      </c>
      <c r="E17" s="36">
        <v>1042.817</v>
      </c>
      <c r="F17" s="36">
        <v>0.0</v>
      </c>
      <c r="G17" s="36" t="s">
        <v>776</v>
      </c>
      <c r="H17" s="36" t="s">
        <v>778</v>
      </c>
      <c r="I17" s="66">
        <v>-35.3</v>
      </c>
      <c r="J17" s="66">
        <v>149.133</v>
      </c>
      <c r="K17" s="36">
        <v>1.0</v>
      </c>
      <c r="L17" s="36">
        <v>0.0</v>
      </c>
      <c r="M17" s="36">
        <v>25.0</v>
      </c>
      <c r="N17" s="36" t="s">
        <v>740</v>
      </c>
      <c r="O17" s="36" t="s">
        <v>739</v>
      </c>
      <c r="P17" s="36" t="s">
        <v>739</v>
      </c>
      <c r="Q17" s="36" t="s">
        <v>740</v>
      </c>
      <c r="R17" s="36" t="s">
        <v>739</v>
      </c>
      <c r="S17" s="36" t="s">
        <v>739</v>
      </c>
      <c r="T17" s="36" t="s">
        <v>739</v>
      </c>
      <c r="U17" s="36" t="s">
        <v>739</v>
      </c>
      <c r="V17" s="36" t="s">
        <v>739</v>
      </c>
      <c r="W17" s="36" t="s">
        <v>739</v>
      </c>
      <c r="X17" s="36" t="s">
        <v>739</v>
      </c>
      <c r="Y17" s="36" t="s">
        <v>425</v>
      </c>
      <c r="Z17" s="36" t="s">
        <v>739</v>
      </c>
      <c r="AA17" s="36" t="s">
        <v>739</v>
      </c>
      <c r="AB17" s="36" t="s">
        <v>739</v>
      </c>
      <c r="AC17" s="36" t="s">
        <v>739</v>
      </c>
      <c r="AD17" s="36" t="s">
        <v>739</v>
      </c>
      <c r="AE17" s="36" t="s">
        <v>739</v>
      </c>
    </row>
    <row r="18">
      <c r="A18" s="36" t="s">
        <v>445</v>
      </c>
      <c r="B18" s="36">
        <v>40.0</v>
      </c>
      <c r="C18" s="36" t="s">
        <v>444</v>
      </c>
      <c r="D18" s="36">
        <v>83858.0</v>
      </c>
      <c r="E18" s="36">
        <v>108.9196</v>
      </c>
      <c r="F18" s="36">
        <v>1.0</v>
      </c>
      <c r="G18" s="36" t="s">
        <v>757</v>
      </c>
      <c r="H18" s="36" t="s">
        <v>779</v>
      </c>
      <c r="I18" s="66">
        <v>48.21667</v>
      </c>
      <c r="J18" s="66">
        <v>16.36667</v>
      </c>
      <c r="K18" s="36">
        <v>1.0</v>
      </c>
      <c r="L18" s="36">
        <v>1.0</v>
      </c>
      <c r="M18" s="36">
        <v>25.0</v>
      </c>
      <c r="N18" s="36" t="s">
        <v>780</v>
      </c>
      <c r="O18" s="36" t="s">
        <v>739</v>
      </c>
      <c r="P18" s="36" t="s">
        <v>739</v>
      </c>
      <c r="Q18" s="36" t="s">
        <v>780</v>
      </c>
      <c r="R18" s="36" t="s">
        <v>739</v>
      </c>
      <c r="S18" s="36" t="s">
        <v>739</v>
      </c>
      <c r="T18" s="36" t="s">
        <v>739</v>
      </c>
      <c r="U18" s="36" t="s">
        <v>739</v>
      </c>
      <c r="V18" s="36" t="s">
        <v>739</v>
      </c>
      <c r="W18" s="36" t="s">
        <v>739</v>
      </c>
      <c r="X18" s="36" t="s">
        <v>739</v>
      </c>
      <c r="Y18" s="36" t="s">
        <v>739</v>
      </c>
      <c r="Z18" s="36" t="s">
        <v>739</v>
      </c>
      <c r="AA18" s="36" t="s">
        <v>739</v>
      </c>
      <c r="AB18" s="36" t="s">
        <v>739</v>
      </c>
      <c r="AC18" s="36" t="s">
        <v>457</v>
      </c>
      <c r="AD18" s="36" t="s">
        <v>739</v>
      </c>
      <c r="AE18" s="36" t="s">
        <v>739</v>
      </c>
    </row>
    <row r="19">
      <c r="A19" s="36" t="s">
        <v>262</v>
      </c>
      <c r="B19" s="36">
        <v>31.0</v>
      </c>
      <c r="C19" s="36" t="s">
        <v>104</v>
      </c>
      <c r="D19" s="36">
        <v>86600.0</v>
      </c>
      <c r="E19" s="36">
        <v>110.686</v>
      </c>
      <c r="F19" s="36">
        <v>1.0</v>
      </c>
      <c r="G19" s="36" t="s">
        <v>742</v>
      </c>
      <c r="H19" s="36" t="s">
        <v>781</v>
      </c>
      <c r="I19" s="66">
        <v>40.36666</v>
      </c>
      <c r="J19" s="66">
        <v>49.88334</v>
      </c>
      <c r="K19" s="36">
        <v>1.0</v>
      </c>
      <c r="L19" s="36">
        <v>1.0</v>
      </c>
      <c r="M19" s="36">
        <v>25.0</v>
      </c>
      <c r="N19" s="36" t="s">
        <v>782</v>
      </c>
      <c r="O19" s="36" t="s">
        <v>739</v>
      </c>
      <c r="P19" s="36" t="s">
        <v>739</v>
      </c>
      <c r="Q19" s="36" t="s">
        <v>782</v>
      </c>
      <c r="R19" s="36" t="s">
        <v>739</v>
      </c>
      <c r="S19" s="36" t="s">
        <v>739</v>
      </c>
      <c r="T19" s="36" t="s">
        <v>739</v>
      </c>
      <c r="U19" s="36" t="s">
        <v>783</v>
      </c>
      <c r="V19" s="36" t="s">
        <v>739</v>
      </c>
      <c r="W19" s="36" t="s">
        <v>739</v>
      </c>
      <c r="X19" s="36" t="s">
        <v>739</v>
      </c>
      <c r="Y19" s="36" t="s">
        <v>384</v>
      </c>
      <c r="Z19" s="36" t="s">
        <v>739</v>
      </c>
      <c r="AA19" s="36" t="s">
        <v>739</v>
      </c>
      <c r="AB19" s="36" t="s">
        <v>739</v>
      </c>
      <c r="AC19" s="36" t="s">
        <v>419</v>
      </c>
      <c r="AD19" s="36" t="s">
        <v>739</v>
      </c>
      <c r="AE19" s="36" t="s">
        <v>739</v>
      </c>
    </row>
    <row r="20">
      <c r="A20" s="36" t="s">
        <v>278</v>
      </c>
      <c r="B20" s="36">
        <v>108.0</v>
      </c>
      <c r="C20" s="36" t="s">
        <v>113</v>
      </c>
      <c r="D20" s="36">
        <v>27834.0</v>
      </c>
      <c r="E20" s="36">
        <v>62.75114</v>
      </c>
      <c r="F20" s="36">
        <v>1.0</v>
      </c>
      <c r="G20" s="36" t="s">
        <v>748</v>
      </c>
      <c r="H20" s="36" t="s">
        <v>784</v>
      </c>
      <c r="I20" s="66">
        <v>-3.366667</v>
      </c>
      <c r="J20" s="66">
        <v>29.31667</v>
      </c>
      <c r="K20" s="36">
        <v>1.0</v>
      </c>
      <c r="L20" s="36">
        <v>1.0</v>
      </c>
      <c r="M20" s="36">
        <v>15.0</v>
      </c>
      <c r="N20" s="36" t="s">
        <v>774</v>
      </c>
      <c r="O20" s="36" t="s">
        <v>785</v>
      </c>
      <c r="P20" s="36" t="s">
        <v>739</v>
      </c>
      <c r="Q20" s="36" t="s">
        <v>774</v>
      </c>
      <c r="R20" s="36" t="s">
        <v>785</v>
      </c>
      <c r="S20" s="36" t="s">
        <v>739</v>
      </c>
      <c r="T20" s="36" t="s">
        <v>739</v>
      </c>
      <c r="U20" s="36" t="s">
        <v>739</v>
      </c>
      <c r="V20" s="36" t="s">
        <v>739</v>
      </c>
      <c r="W20" s="36" t="s">
        <v>739</v>
      </c>
      <c r="X20" s="36" t="s">
        <v>739</v>
      </c>
      <c r="Y20" s="36" t="s">
        <v>447</v>
      </c>
      <c r="Z20" s="36" t="s">
        <v>457</v>
      </c>
      <c r="AA20" s="36" t="s">
        <v>739</v>
      </c>
      <c r="AB20" s="36" t="s">
        <v>739</v>
      </c>
      <c r="AC20" s="36" t="s">
        <v>739</v>
      </c>
      <c r="AD20" s="36" t="s">
        <v>739</v>
      </c>
      <c r="AE20" s="36" t="s">
        <v>739</v>
      </c>
    </row>
    <row r="21" ht="15.75" customHeight="1">
      <c r="A21" s="36" t="s">
        <v>447</v>
      </c>
      <c r="B21" s="36">
        <v>58.0</v>
      </c>
      <c r="C21" s="36" t="s">
        <v>786</v>
      </c>
      <c r="D21" s="36">
        <v>33114.0</v>
      </c>
      <c r="E21" s="36">
        <v>68.44467</v>
      </c>
      <c r="F21" s="36">
        <v>0.0</v>
      </c>
      <c r="G21" s="36" t="s">
        <v>757</v>
      </c>
      <c r="H21" s="36" t="s">
        <v>787</v>
      </c>
      <c r="I21" s="66">
        <v>50.83333</v>
      </c>
      <c r="J21" s="66">
        <v>4.35</v>
      </c>
      <c r="K21" s="36">
        <v>1.0</v>
      </c>
      <c r="L21" s="36">
        <v>1.0</v>
      </c>
      <c r="M21" s="36">
        <v>25.0</v>
      </c>
      <c r="N21" s="36" t="s">
        <v>737</v>
      </c>
      <c r="O21" s="36" t="s">
        <v>774</v>
      </c>
      <c r="P21" s="36" t="s">
        <v>780</v>
      </c>
      <c r="Q21" s="36" t="s">
        <v>737</v>
      </c>
      <c r="R21" s="36" t="s">
        <v>774</v>
      </c>
      <c r="S21" s="36" t="s">
        <v>780</v>
      </c>
      <c r="T21" s="36" t="s">
        <v>739</v>
      </c>
      <c r="U21" s="36" t="s">
        <v>739</v>
      </c>
      <c r="V21" s="36" t="s">
        <v>739</v>
      </c>
      <c r="W21" s="36" t="s">
        <v>739</v>
      </c>
      <c r="X21" s="36" t="s">
        <v>739</v>
      </c>
      <c r="Y21" s="36" t="s">
        <v>739</v>
      </c>
      <c r="Z21" s="36" t="s">
        <v>739</v>
      </c>
      <c r="AA21" s="36" t="s">
        <v>739</v>
      </c>
      <c r="AB21" s="36" t="s">
        <v>739</v>
      </c>
      <c r="AC21" s="36" t="s">
        <v>481</v>
      </c>
      <c r="AD21" s="36" t="s">
        <v>739</v>
      </c>
      <c r="AE21" s="36" t="s">
        <v>739</v>
      </c>
    </row>
    <row r="22" ht="15.75" customHeight="1">
      <c r="A22" s="36" t="s">
        <v>269</v>
      </c>
      <c r="B22" s="36">
        <v>204.0</v>
      </c>
      <c r="C22" s="36" t="s">
        <v>107</v>
      </c>
      <c r="D22" s="36">
        <v>112622.0</v>
      </c>
      <c r="E22" s="36">
        <v>126.225</v>
      </c>
      <c r="F22" s="36">
        <v>0.0</v>
      </c>
      <c r="G22" s="36" t="s">
        <v>748</v>
      </c>
      <c r="H22" s="36" t="s">
        <v>788</v>
      </c>
      <c r="I22" s="66">
        <v>6.4</v>
      </c>
      <c r="J22" s="66">
        <v>2.517</v>
      </c>
      <c r="K22" s="36">
        <v>2.0</v>
      </c>
      <c r="L22" s="36">
        <v>1.0</v>
      </c>
      <c r="M22" s="36">
        <v>25.0</v>
      </c>
      <c r="N22" s="36" t="s">
        <v>774</v>
      </c>
      <c r="O22" s="36" t="s">
        <v>739</v>
      </c>
      <c r="P22" s="36" t="s">
        <v>739</v>
      </c>
      <c r="Q22" s="36" t="s">
        <v>774</v>
      </c>
      <c r="R22" s="36" t="s">
        <v>789</v>
      </c>
      <c r="S22" s="36" t="s">
        <v>739</v>
      </c>
      <c r="T22" s="36" t="s">
        <v>739</v>
      </c>
      <c r="U22" s="36" t="s">
        <v>739</v>
      </c>
      <c r="V22" s="36" t="s">
        <v>739</v>
      </c>
      <c r="W22" s="36" t="s">
        <v>739</v>
      </c>
      <c r="X22" s="36" t="s">
        <v>739</v>
      </c>
      <c r="Y22" s="36" t="s">
        <v>455</v>
      </c>
      <c r="Z22" s="36" t="s">
        <v>739</v>
      </c>
      <c r="AA22" s="36" t="s">
        <v>739</v>
      </c>
      <c r="AB22" s="36" t="s">
        <v>739</v>
      </c>
      <c r="AC22" s="36" t="s">
        <v>739</v>
      </c>
      <c r="AD22" s="36" t="s">
        <v>739</v>
      </c>
      <c r="AE22" s="36" t="s">
        <v>739</v>
      </c>
    </row>
    <row r="23" ht="15.75" customHeight="1">
      <c r="A23" s="36" t="s">
        <v>269</v>
      </c>
      <c r="B23" s="36">
        <v>204.0</v>
      </c>
      <c r="C23" s="36" t="s">
        <v>107</v>
      </c>
      <c r="D23" s="36">
        <v>112622.0</v>
      </c>
      <c r="E23" s="36">
        <v>126.225</v>
      </c>
      <c r="F23" s="36">
        <v>0.0</v>
      </c>
      <c r="G23" s="36" t="s">
        <v>748</v>
      </c>
      <c r="H23" s="36" t="s">
        <v>790</v>
      </c>
      <c r="I23" s="66">
        <v>6.5</v>
      </c>
      <c r="J23" s="66">
        <v>2.783333</v>
      </c>
      <c r="K23" s="36">
        <v>1.0</v>
      </c>
      <c r="L23" s="36">
        <v>0.0</v>
      </c>
      <c r="M23" s="36">
        <v>25.0</v>
      </c>
      <c r="N23" s="36" t="s">
        <v>774</v>
      </c>
      <c r="O23" s="36" t="s">
        <v>739</v>
      </c>
      <c r="P23" s="36" t="s">
        <v>739</v>
      </c>
      <c r="Q23" s="36" t="s">
        <v>774</v>
      </c>
      <c r="R23" s="36" t="s">
        <v>789</v>
      </c>
      <c r="S23" s="36" t="s">
        <v>739</v>
      </c>
      <c r="T23" s="36" t="s">
        <v>739</v>
      </c>
      <c r="U23" s="36" t="s">
        <v>739</v>
      </c>
      <c r="V23" s="36" t="s">
        <v>739</v>
      </c>
      <c r="W23" s="36" t="s">
        <v>739</v>
      </c>
      <c r="X23" s="36" t="s">
        <v>739</v>
      </c>
      <c r="Y23" s="36" t="s">
        <v>455</v>
      </c>
      <c r="Z23" s="36" t="s">
        <v>739</v>
      </c>
      <c r="AA23" s="36" t="s">
        <v>739</v>
      </c>
      <c r="AB23" s="36" t="s">
        <v>739</v>
      </c>
      <c r="AC23" s="36" t="s">
        <v>739</v>
      </c>
      <c r="AD23" s="36" t="s">
        <v>739</v>
      </c>
      <c r="AE23" s="36" t="s">
        <v>739</v>
      </c>
    </row>
    <row r="24" ht="15.75" customHeight="1">
      <c r="A24" s="36" t="s">
        <v>277</v>
      </c>
      <c r="B24" s="36">
        <v>854.0</v>
      </c>
      <c r="C24" s="36" t="s">
        <v>65</v>
      </c>
      <c r="D24" s="36">
        <v>274200.0</v>
      </c>
      <c r="E24" s="36">
        <v>196.9552</v>
      </c>
      <c r="F24" s="36">
        <v>1.0</v>
      </c>
      <c r="G24" s="36" t="s">
        <v>748</v>
      </c>
      <c r="H24" s="36" t="s">
        <v>791</v>
      </c>
      <c r="I24" s="66">
        <v>12.33333</v>
      </c>
      <c r="J24" s="66">
        <v>-1.666667</v>
      </c>
      <c r="K24" s="36">
        <v>1.0</v>
      </c>
      <c r="L24" s="36">
        <v>1.0</v>
      </c>
      <c r="M24" s="36">
        <v>25.0</v>
      </c>
      <c r="N24" s="36" t="s">
        <v>774</v>
      </c>
      <c r="O24" s="36" t="s">
        <v>739</v>
      </c>
      <c r="P24" s="36" t="s">
        <v>739</v>
      </c>
      <c r="Q24" s="36" t="s">
        <v>774</v>
      </c>
      <c r="R24" s="36" t="s">
        <v>792</v>
      </c>
      <c r="S24" s="36" t="s">
        <v>739</v>
      </c>
      <c r="T24" s="36" t="s">
        <v>739</v>
      </c>
      <c r="U24" s="36" t="s">
        <v>793</v>
      </c>
      <c r="V24" s="36" t="s">
        <v>739</v>
      </c>
      <c r="W24" s="36" t="s">
        <v>739</v>
      </c>
      <c r="X24" s="36" t="s">
        <v>739</v>
      </c>
      <c r="Y24" s="36" t="s">
        <v>455</v>
      </c>
      <c r="Z24" s="36" t="s">
        <v>739</v>
      </c>
      <c r="AA24" s="36" t="s">
        <v>739</v>
      </c>
      <c r="AB24" s="36" t="s">
        <v>739</v>
      </c>
      <c r="AC24" s="36" t="s">
        <v>739</v>
      </c>
      <c r="AD24" s="36" t="s">
        <v>739</v>
      </c>
      <c r="AE24" s="36" t="s">
        <v>739</v>
      </c>
    </row>
    <row r="25" ht="15.75" customHeight="1">
      <c r="A25" s="36" t="s">
        <v>265</v>
      </c>
      <c r="B25" s="36">
        <v>50.0</v>
      </c>
      <c r="C25" s="36" t="s">
        <v>64</v>
      </c>
      <c r="D25" s="36">
        <v>143998.0</v>
      </c>
      <c r="E25" s="36">
        <v>142.7289</v>
      </c>
      <c r="F25" s="36">
        <v>0.0</v>
      </c>
      <c r="G25" s="36" t="s">
        <v>742</v>
      </c>
      <c r="H25" s="36" t="s">
        <v>794</v>
      </c>
      <c r="I25" s="66">
        <v>23.7</v>
      </c>
      <c r="J25" s="66">
        <v>90.36667</v>
      </c>
      <c r="K25" s="36">
        <v>1.0</v>
      </c>
      <c r="L25" s="36">
        <v>1.0</v>
      </c>
      <c r="M25" s="36">
        <v>25.0</v>
      </c>
      <c r="N25" s="36" t="s">
        <v>795</v>
      </c>
      <c r="O25" s="36" t="s">
        <v>739</v>
      </c>
      <c r="P25" s="36" t="s">
        <v>739</v>
      </c>
      <c r="Q25" s="36" t="s">
        <v>795</v>
      </c>
      <c r="R25" s="36" t="s">
        <v>739</v>
      </c>
      <c r="S25" s="36" t="s">
        <v>739</v>
      </c>
      <c r="T25" s="36" t="s">
        <v>739</v>
      </c>
      <c r="U25" s="36" t="s">
        <v>739</v>
      </c>
      <c r="V25" s="36" t="s">
        <v>739</v>
      </c>
      <c r="W25" s="36" t="s">
        <v>739</v>
      </c>
      <c r="X25" s="36" t="s">
        <v>739</v>
      </c>
      <c r="Y25" s="36" t="s">
        <v>425</v>
      </c>
      <c r="Z25" s="36" t="s">
        <v>739</v>
      </c>
      <c r="AA25" s="36" t="s">
        <v>739</v>
      </c>
      <c r="AB25" s="36" t="s">
        <v>739</v>
      </c>
      <c r="AC25" s="36" t="s">
        <v>739</v>
      </c>
      <c r="AD25" s="36" t="s">
        <v>739</v>
      </c>
      <c r="AE25" s="36" t="s">
        <v>739</v>
      </c>
    </row>
    <row r="26" ht="15.75" customHeight="1">
      <c r="A26" s="36" t="s">
        <v>276</v>
      </c>
      <c r="B26" s="36">
        <v>100.0</v>
      </c>
      <c r="C26" s="36" t="s">
        <v>81</v>
      </c>
      <c r="D26" s="36">
        <v>110994.0</v>
      </c>
      <c r="E26" s="36">
        <v>125.3094</v>
      </c>
      <c r="F26" s="36">
        <v>0.0</v>
      </c>
      <c r="G26" s="36" t="s">
        <v>757</v>
      </c>
      <c r="H26" s="36" t="s">
        <v>796</v>
      </c>
      <c r="I26" s="66">
        <v>42.66667</v>
      </c>
      <c r="J26" s="66">
        <v>23.3</v>
      </c>
      <c r="K26" s="36">
        <v>1.0</v>
      </c>
      <c r="L26" s="36">
        <v>1.0</v>
      </c>
      <c r="M26" s="36">
        <v>25.0</v>
      </c>
      <c r="N26" s="36" t="s">
        <v>797</v>
      </c>
      <c r="O26" s="36" t="s">
        <v>739</v>
      </c>
      <c r="P26" s="36" t="s">
        <v>739</v>
      </c>
      <c r="Q26" s="36" t="s">
        <v>797</v>
      </c>
      <c r="R26" s="36" t="s">
        <v>739</v>
      </c>
      <c r="S26" s="36" t="s">
        <v>739</v>
      </c>
      <c r="T26" s="36" t="s">
        <v>739</v>
      </c>
      <c r="U26" s="36" t="s">
        <v>798</v>
      </c>
      <c r="V26" s="36" t="s">
        <v>739</v>
      </c>
      <c r="W26" s="36" t="s">
        <v>739</v>
      </c>
      <c r="X26" s="36" t="s">
        <v>739</v>
      </c>
      <c r="Y26" s="36" t="s">
        <v>419</v>
      </c>
      <c r="Z26" s="36" t="s">
        <v>739</v>
      </c>
      <c r="AA26" s="36" t="s">
        <v>739</v>
      </c>
      <c r="AB26" s="36" t="s">
        <v>739</v>
      </c>
      <c r="AC26" s="36" t="s">
        <v>739</v>
      </c>
      <c r="AD26" s="36" t="s">
        <v>739</v>
      </c>
      <c r="AE26" s="36" t="s">
        <v>739</v>
      </c>
    </row>
    <row r="27" ht="15.75" customHeight="1">
      <c r="A27" s="36" t="s">
        <v>264</v>
      </c>
      <c r="B27" s="36">
        <v>48.0</v>
      </c>
      <c r="C27" s="36" t="s">
        <v>52</v>
      </c>
      <c r="D27" s="36">
        <v>678.0</v>
      </c>
      <c r="E27" s="36">
        <v>9.793742</v>
      </c>
      <c r="F27" s="36">
        <v>0.0</v>
      </c>
      <c r="G27" s="36" t="s">
        <v>742</v>
      </c>
      <c r="H27" s="36" t="s">
        <v>799</v>
      </c>
      <c r="I27" s="66">
        <v>26.2</v>
      </c>
      <c r="J27" s="66">
        <v>50.63334</v>
      </c>
      <c r="K27" s="36">
        <v>1.0</v>
      </c>
      <c r="L27" s="36">
        <v>1.0</v>
      </c>
      <c r="M27" s="36">
        <v>7.0</v>
      </c>
      <c r="N27" s="36" t="s">
        <v>766</v>
      </c>
      <c r="O27" s="36" t="s">
        <v>739</v>
      </c>
      <c r="P27" s="36" t="s">
        <v>739</v>
      </c>
      <c r="Q27" s="36" t="s">
        <v>766</v>
      </c>
      <c r="R27" s="36" t="s">
        <v>739</v>
      </c>
      <c r="S27" s="36" t="s">
        <v>739</v>
      </c>
      <c r="T27" s="36" t="s">
        <v>739</v>
      </c>
      <c r="U27" s="36" t="s">
        <v>739</v>
      </c>
      <c r="V27" s="36" t="s">
        <v>739</v>
      </c>
      <c r="W27" s="36" t="s">
        <v>739</v>
      </c>
      <c r="X27" s="36" t="s">
        <v>739</v>
      </c>
      <c r="Y27" s="36" t="s">
        <v>425</v>
      </c>
      <c r="Z27" s="36" t="s">
        <v>739</v>
      </c>
      <c r="AA27" s="36" t="s">
        <v>739</v>
      </c>
      <c r="AB27" s="36" t="s">
        <v>739</v>
      </c>
      <c r="AC27" s="36" t="s">
        <v>739</v>
      </c>
      <c r="AD27" s="36" t="s">
        <v>739</v>
      </c>
      <c r="AE27" s="36" t="s">
        <v>739</v>
      </c>
    </row>
    <row r="28" ht="15.75" customHeight="1">
      <c r="A28" s="36" t="s">
        <v>263</v>
      </c>
      <c r="B28" s="36">
        <v>44.0</v>
      </c>
      <c r="C28" s="36" t="s">
        <v>80</v>
      </c>
      <c r="D28" s="36">
        <v>13939.0</v>
      </c>
      <c r="E28" s="36">
        <v>44.40681</v>
      </c>
      <c r="F28" s="36">
        <v>0.0</v>
      </c>
      <c r="G28" s="36" t="s">
        <v>735</v>
      </c>
      <c r="H28" s="36" t="s">
        <v>800</v>
      </c>
      <c r="I28" s="66">
        <v>25.08333</v>
      </c>
      <c r="J28" s="66">
        <v>-77.33334</v>
      </c>
      <c r="K28" s="36">
        <v>1.0</v>
      </c>
      <c r="L28" s="36">
        <v>1.0</v>
      </c>
      <c r="M28" s="36">
        <v>24.0</v>
      </c>
      <c r="N28" s="36" t="s">
        <v>740</v>
      </c>
      <c r="O28" s="36" t="s">
        <v>739</v>
      </c>
      <c r="P28" s="36" t="s">
        <v>739</v>
      </c>
      <c r="Q28" s="36" t="s">
        <v>740</v>
      </c>
      <c r="R28" s="36" t="s">
        <v>801</v>
      </c>
      <c r="S28" s="36" t="s">
        <v>739</v>
      </c>
      <c r="T28" s="36" t="s">
        <v>739</v>
      </c>
      <c r="U28" s="36" t="s">
        <v>739</v>
      </c>
      <c r="V28" s="36" t="s">
        <v>739</v>
      </c>
      <c r="W28" s="36" t="s">
        <v>739</v>
      </c>
      <c r="X28" s="36" t="s">
        <v>739</v>
      </c>
      <c r="Y28" s="36" t="s">
        <v>425</v>
      </c>
      <c r="Z28" s="36" t="s">
        <v>739</v>
      </c>
      <c r="AA28" s="36" t="s">
        <v>739</v>
      </c>
      <c r="AB28" s="36" t="s">
        <v>739</v>
      </c>
      <c r="AC28" s="36" t="s">
        <v>739</v>
      </c>
      <c r="AD28" s="36" t="s">
        <v>739</v>
      </c>
      <c r="AE28" s="36" t="s">
        <v>739</v>
      </c>
    </row>
    <row r="29" ht="15.75" customHeight="1">
      <c r="A29" s="36" t="s">
        <v>272</v>
      </c>
      <c r="B29" s="36">
        <v>70.0</v>
      </c>
      <c r="C29" s="36" t="s">
        <v>110</v>
      </c>
      <c r="D29" s="36">
        <v>51233.0</v>
      </c>
      <c r="E29" s="36">
        <v>85.13511</v>
      </c>
      <c r="F29" s="36">
        <v>0.0</v>
      </c>
      <c r="G29" s="36" t="s">
        <v>757</v>
      </c>
      <c r="H29" s="36" t="s">
        <v>802</v>
      </c>
      <c r="I29" s="66">
        <v>43.86666</v>
      </c>
      <c r="J29" s="66">
        <v>18.43333</v>
      </c>
      <c r="K29" s="36">
        <v>1.0</v>
      </c>
      <c r="L29" s="36">
        <v>1.0</v>
      </c>
      <c r="M29" s="36">
        <v>25.0</v>
      </c>
      <c r="N29" s="36" t="s">
        <v>803</v>
      </c>
      <c r="O29" s="36" t="s">
        <v>739</v>
      </c>
      <c r="P29" s="36" t="s">
        <v>739</v>
      </c>
      <c r="Q29" s="36" t="s">
        <v>803</v>
      </c>
      <c r="R29" s="36" t="s">
        <v>739</v>
      </c>
      <c r="S29" s="36" t="s">
        <v>739</v>
      </c>
      <c r="T29" s="36" t="s">
        <v>739</v>
      </c>
      <c r="U29" s="36" t="s">
        <v>739</v>
      </c>
      <c r="V29" s="36" t="s">
        <v>739</v>
      </c>
      <c r="W29" s="36" t="s">
        <v>739</v>
      </c>
      <c r="X29" s="36" t="s">
        <v>739</v>
      </c>
      <c r="Y29" s="36" t="s">
        <v>419</v>
      </c>
      <c r="Z29" s="36" t="s">
        <v>445</v>
      </c>
      <c r="AA29" s="36" t="s">
        <v>739</v>
      </c>
      <c r="AB29" s="36" t="s">
        <v>739</v>
      </c>
      <c r="AC29" s="36" t="s">
        <v>804</v>
      </c>
      <c r="AD29" s="36" t="s">
        <v>321</v>
      </c>
      <c r="AE29" s="36" t="s">
        <v>739</v>
      </c>
    </row>
    <row r="30" ht="15.75" customHeight="1">
      <c r="A30" s="36" t="s">
        <v>267</v>
      </c>
      <c r="B30" s="36">
        <v>112.0</v>
      </c>
      <c r="C30" s="36" t="s">
        <v>7</v>
      </c>
      <c r="D30" s="36">
        <v>207595.0</v>
      </c>
      <c r="E30" s="36">
        <v>171.3729</v>
      </c>
      <c r="F30" s="36">
        <v>0.0</v>
      </c>
      <c r="G30" s="36" t="s">
        <v>757</v>
      </c>
      <c r="H30" s="36" t="s">
        <v>805</v>
      </c>
      <c r="I30" s="66">
        <v>53.85</v>
      </c>
      <c r="J30" s="66">
        <v>27.5</v>
      </c>
      <c r="K30" s="36">
        <v>1.0</v>
      </c>
      <c r="L30" s="36">
        <v>1.0</v>
      </c>
      <c r="M30" s="36">
        <v>25.0</v>
      </c>
      <c r="N30" s="36" t="s">
        <v>806</v>
      </c>
      <c r="O30" s="36" t="s">
        <v>739</v>
      </c>
      <c r="P30" s="36" t="s">
        <v>739</v>
      </c>
      <c r="Q30" s="36" t="s">
        <v>806</v>
      </c>
      <c r="R30" s="36" t="s">
        <v>739</v>
      </c>
      <c r="S30" s="36" t="s">
        <v>739</v>
      </c>
      <c r="T30" s="36" t="s">
        <v>739</v>
      </c>
      <c r="U30" s="36" t="s">
        <v>807</v>
      </c>
      <c r="V30" s="36" t="s">
        <v>739</v>
      </c>
      <c r="W30" s="36" t="s">
        <v>739</v>
      </c>
      <c r="X30" s="36" t="s">
        <v>739</v>
      </c>
      <c r="Y30" s="36" t="s">
        <v>384</v>
      </c>
      <c r="Z30" s="36" t="s">
        <v>739</v>
      </c>
      <c r="AA30" s="36" t="s">
        <v>739</v>
      </c>
      <c r="AB30" s="36" t="s">
        <v>739</v>
      </c>
      <c r="AC30" s="36" t="s">
        <v>739</v>
      </c>
      <c r="AD30" s="36" t="s">
        <v>739</v>
      </c>
      <c r="AE30" s="36" t="s">
        <v>739</v>
      </c>
    </row>
    <row r="31" ht="15.75" customHeight="1">
      <c r="A31" s="36" t="s">
        <v>268</v>
      </c>
      <c r="B31" s="36">
        <v>84.0</v>
      </c>
      <c r="C31" s="36" t="s">
        <v>106</v>
      </c>
      <c r="D31" s="36">
        <v>22963.0</v>
      </c>
      <c r="E31" s="36">
        <v>56.99649</v>
      </c>
      <c r="F31" s="36">
        <v>0.0</v>
      </c>
      <c r="G31" s="36" t="s">
        <v>735</v>
      </c>
      <c r="H31" s="36" t="s">
        <v>808</v>
      </c>
      <c r="I31" s="66">
        <v>17.21667</v>
      </c>
      <c r="J31" s="66">
        <v>-88.8</v>
      </c>
      <c r="K31" s="36">
        <v>1.0</v>
      </c>
      <c r="L31" s="36">
        <v>1.0</v>
      </c>
      <c r="M31" s="36">
        <v>9.0</v>
      </c>
      <c r="N31" s="36" t="s">
        <v>740</v>
      </c>
      <c r="O31" s="36" t="s">
        <v>738</v>
      </c>
      <c r="P31" s="36" t="s">
        <v>739</v>
      </c>
      <c r="Q31" s="36" t="s">
        <v>738</v>
      </c>
      <c r="R31" s="36" t="s">
        <v>740</v>
      </c>
      <c r="S31" s="36" t="s">
        <v>809</v>
      </c>
      <c r="T31" s="36" t="s">
        <v>739</v>
      </c>
      <c r="U31" s="36" t="s">
        <v>739</v>
      </c>
      <c r="V31" s="36" t="s">
        <v>739</v>
      </c>
      <c r="W31" s="36" t="s">
        <v>739</v>
      </c>
      <c r="X31" s="36" t="s">
        <v>739</v>
      </c>
      <c r="Y31" s="36" t="s">
        <v>425</v>
      </c>
      <c r="Z31" s="36" t="s">
        <v>739</v>
      </c>
      <c r="AA31" s="36" t="s">
        <v>739</v>
      </c>
      <c r="AB31" s="36" t="s">
        <v>739</v>
      </c>
      <c r="AC31" s="36" t="s">
        <v>739</v>
      </c>
      <c r="AD31" s="36" t="s">
        <v>739</v>
      </c>
      <c r="AE31" s="36" t="s">
        <v>739</v>
      </c>
    </row>
    <row r="32" ht="15.75" customHeight="1">
      <c r="A32" s="36" t="s">
        <v>590</v>
      </c>
      <c r="B32" s="36">
        <v>60.0</v>
      </c>
      <c r="C32" s="36" t="s">
        <v>513</v>
      </c>
      <c r="D32" s="36">
        <v>53.0</v>
      </c>
      <c r="E32" s="36">
        <v>2.738241</v>
      </c>
      <c r="F32" s="36">
        <v>0.0</v>
      </c>
      <c r="G32" s="36" t="s">
        <v>735</v>
      </c>
      <c r="H32" s="36" t="s">
        <v>810</v>
      </c>
      <c r="I32" s="66">
        <v>32.3</v>
      </c>
      <c r="J32" s="66">
        <v>-64.8</v>
      </c>
      <c r="K32" s="36">
        <v>1.0</v>
      </c>
      <c r="L32" s="36">
        <v>1.0</v>
      </c>
      <c r="M32" s="36">
        <v>2.0</v>
      </c>
      <c r="N32" s="36" t="s">
        <v>740</v>
      </c>
      <c r="O32" s="36" t="s">
        <v>739</v>
      </c>
      <c r="P32" s="36" t="s">
        <v>739</v>
      </c>
      <c r="Q32" s="36" t="s">
        <v>740</v>
      </c>
      <c r="R32" s="36" t="s">
        <v>739</v>
      </c>
      <c r="S32" s="36" t="s">
        <v>739</v>
      </c>
      <c r="T32" s="36" t="s">
        <v>739</v>
      </c>
      <c r="U32" s="36" t="s">
        <v>739</v>
      </c>
      <c r="V32" s="36" t="s">
        <v>739</v>
      </c>
      <c r="W32" s="36" t="s">
        <v>739</v>
      </c>
      <c r="X32" s="36" t="s">
        <v>739</v>
      </c>
      <c r="Y32" s="36" t="s">
        <v>425</v>
      </c>
      <c r="Z32" s="36" t="s">
        <v>739</v>
      </c>
      <c r="AA32" s="36" t="s">
        <v>739</v>
      </c>
      <c r="AB32" s="36" t="s">
        <v>739</v>
      </c>
      <c r="AC32" s="36" t="s">
        <v>739</v>
      </c>
      <c r="AD32" s="36" t="s">
        <v>739</v>
      </c>
      <c r="AE32" s="36" t="s">
        <v>739</v>
      </c>
    </row>
    <row r="33" ht="15.75" customHeight="1">
      <c r="A33" s="36" t="s">
        <v>271</v>
      </c>
      <c r="B33" s="36">
        <v>68.0</v>
      </c>
      <c r="C33" s="36" t="s">
        <v>607</v>
      </c>
      <c r="D33" s="36">
        <v>1098581.0</v>
      </c>
      <c r="E33" s="36">
        <v>394.2302</v>
      </c>
      <c r="F33" s="36">
        <v>1.0</v>
      </c>
      <c r="G33" s="36" t="s">
        <v>735</v>
      </c>
      <c r="H33" s="36" t="s">
        <v>811</v>
      </c>
      <c r="I33" s="66">
        <v>-16.5</v>
      </c>
      <c r="J33" s="66">
        <v>-68.16666</v>
      </c>
      <c r="K33" s="36">
        <v>2.0</v>
      </c>
      <c r="L33" s="36">
        <v>1.0</v>
      </c>
      <c r="M33" s="36">
        <v>25.0</v>
      </c>
      <c r="N33" s="36" t="s">
        <v>738</v>
      </c>
      <c r="O33" s="36" t="s">
        <v>812</v>
      </c>
      <c r="P33" s="36" t="s">
        <v>813</v>
      </c>
      <c r="Q33" s="36" t="s">
        <v>738</v>
      </c>
      <c r="R33" s="36" t="s">
        <v>812</v>
      </c>
      <c r="S33" s="36" t="s">
        <v>813</v>
      </c>
      <c r="T33" s="36" t="s">
        <v>739</v>
      </c>
      <c r="U33" s="36" t="s">
        <v>739</v>
      </c>
      <c r="V33" s="36" t="s">
        <v>739</v>
      </c>
      <c r="W33" s="36" t="s">
        <v>739</v>
      </c>
      <c r="X33" s="36" t="s">
        <v>739</v>
      </c>
      <c r="Y33" s="36" t="s">
        <v>479</v>
      </c>
      <c r="Z33" s="36" t="s">
        <v>739</v>
      </c>
      <c r="AA33" s="36" t="s">
        <v>739</v>
      </c>
      <c r="AB33" s="36" t="s">
        <v>739</v>
      </c>
      <c r="AC33" s="36" t="s">
        <v>739</v>
      </c>
      <c r="AD33" s="36" t="s">
        <v>739</v>
      </c>
      <c r="AE33" s="36" t="s">
        <v>739</v>
      </c>
    </row>
    <row r="34" ht="15.75" customHeight="1">
      <c r="A34" s="36" t="s">
        <v>271</v>
      </c>
      <c r="B34" s="36">
        <v>68.0</v>
      </c>
      <c r="C34" s="36" t="s">
        <v>607</v>
      </c>
      <c r="D34" s="36">
        <v>1098581.0</v>
      </c>
      <c r="E34" s="36">
        <v>394.2302</v>
      </c>
      <c r="F34" s="36">
        <v>1.0</v>
      </c>
      <c r="G34" s="36" t="s">
        <v>735</v>
      </c>
      <c r="H34" s="36" t="s">
        <v>814</v>
      </c>
      <c r="I34" s="66">
        <v>-19.083</v>
      </c>
      <c r="J34" s="66">
        <v>-65.25</v>
      </c>
      <c r="K34" s="36">
        <v>1.0</v>
      </c>
      <c r="L34" s="36">
        <v>0.0</v>
      </c>
      <c r="M34" s="36">
        <v>25.0</v>
      </c>
      <c r="N34" s="36" t="s">
        <v>738</v>
      </c>
      <c r="O34" s="36" t="s">
        <v>812</v>
      </c>
      <c r="P34" s="36" t="s">
        <v>813</v>
      </c>
      <c r="Q34" s="36" t="s">
        <v>738</v>
      </c>
      <c r="R34" s="36" t="s">
        <v>812</v>
      </c>
      <c r="S34" s="36" t="s">
        <v>813</v>
      </c>
      <c r="T34" s="36" t="s">
        <v>739</v>
      </c>
      <c r="U34" s="36" t="s">
        <v>739</v>
      </c>
      <c r="V34" s="36" t="s">
        <v>739</v>
      </c>
      <c r="W34" s="36" t="s">
        <v>739</v>
      </c>
      <c r="X34" s="36" t="s">
        <v>739</v>
      </c>
      <c r="Y34" s="36" t="s">
        <v>479</v>
      </c>
      <c r="Z34" s="36" t="s">
        <v>739</v>
      </c>
      <c r="AA34" s="36" t="s">
        <v>739</v>
      </c>
      <c r="AB34" s="36" t="s">
        <v>739</v>
      </c>
      <c r="AC34" s="36" t="s">
        <v>739</v>
      </c>
      <c r="AD34" s="36" t="s">
        <v>739</v>
      </c>
      <c r="AE34" s="36" t="s">
        <v>739</v>
      </c>
    </row>
    <row r="35" ht="15.75" customHeight="1">
      <c r="A35" s="36" t="s">
        <v>274</v>
      </c>
      <c r="B35" s="36">
        <v>76.0</v>
      </c>
      <c r="C35" s="36" t="s">
        <v>8</v>
      </c>
      <c r="D35" s="36">
        <v>8511920.0</v>
      </c>
      <c r="E35" s="36">
        <v>1097.356</v>
      </c>
      <c r="F35" s="36">
        <v>0.0</v>
      </c>
      <c r="G35" s="36" t="s">
        <v>735</v>
      </c>
      <c r="H35" s="36" t="s">
        <v>815</v>
      </c>
      <c r="I35" s="66">
        <v>-23.53</v>
      </c>
      <c r="J35" s="66">
        <v>-46.63</v>
      </c>
      <c r="K35" s="36">
        <v>0.0</v>
      </c>
      <c r="L35" s="36">
        <v>1.0</v>
      </c>
      <c r="M35" s="36">
        <v>25.0</v>
      </c>
      <c r="N35" s="36" t="s">
        <v>750</v>
      </c>
      <c r="O35" s="36" t="s">
        <v>739</v>
      </c>
      <c r="P35" s="36" t="s">
        <v>739</v>
      </c>
      <c r="Q35" s="36" t="s">
        <v>750</v>
      </c>
      <c r="R35" s="36" t="s">
        <v>739</v>
      </c>
      <c r="S35" s="36" t="s">
        <v>739</v>
      </c>
      <c r="T35" s="36" t="s">
        <v>739</v>
      </c>
      <c r="U35" s="36" t="s">
        <v>739</v>
      </c>
      <c r="V35" s="36" t="s">
        <v>739</v>
      </c>
      <c r="W35" s="36" t="s">
        <v>739</v>
      </c>
      <c r="X35" s="36" t="s">
        <v>739</v>
      </c>
      <c r="Y35" s="36" t="s">
        <v>473</v>
      </c>
      <c r="Z35" s="36" t="s">
        <v>739</v>
      </c>
      <c r="AA35" s="36" t="s">
        <v>739</v>
      </c>
      <c r="AB35" s="36" t="s">
        <v>739</v>
      </c>
      <c r="AC35" s="36" t="s">
        <v>739</v>
      </c>
      <c r="AD35" s="36" t="s">
        <v>739</v>
      </c>
      <c r="AE35" s="36" t="s">
        <v>739</v>
      </c>
    </row>
    <row r="36" ht="15.75" customHeight="1">
      <c r="A36" s="36" t="s">
        <v>274</v>
      </c>
      <c r="B36" s="36">
        <v>76.0</v>
      </c>
      <c r="C36" s="36" t="s">
        <v>8</v>
      </c>
      <c r="D36" s="36">
        <v>8511920.0</v>
      </c>
      <c r="E36" s="36">
        <v>1097.356</v>
      </c>
      <c r="F36" s="36">
        <v>0.0</v>
      </c>
      <c r="G36" s="36" t="s">
        <v>735</v>
      </c>
      <c r="H36" s="36" t="s">
        <v>816</v>
      </c>
      <c r="I36" s="66">
        <v>-15.78</v>
      </c>
      <c r="J36" s="66">
        <v>-47.91</v>
      </c>
      <c r="K36" s="36">
        <v>1.0</v>
      </c>
      <c r="L36" s="36">
        <v>0.0</v>
      </c>
      <c r="M36" s="36">
        <v>25.0</v>
      </c>
      <c r="N36" s="36" t="s">
        <v>750</v>
      </c>
      <c r="O36" s="36" t="s">
        <v>739</v>
      </c>
      <c r="P36" s="36" t="s">
        <v>739</v>
      </c>
      <c r="Q36" s="36" t="s">
        <v>750</v>
      </c>
      <c r="R36" s="36" t="s">
        <v>739</v>
      </c>
      <c r="S36" s="36" t="s">
        <v>739</v>
      </c>
      <c r="T36" s="36" t="s">
        <v>739</v>
      </c>
      <c r="U36" s="36" t="s">
        <v>739</v>
      </c>
      <c r="V36" s="36" t="s">
        <v>739</v>
      </c>
      <c r="W36" s="36" t="s">
        <v>739</v>
      </c>
      <c r="X36" s="36" t="s">
        <v>739</v>
      </c>
      <c r="Y36" s="36" t="s">
        <v>473</v>
      </c>
      <c r="Z36" s="36" t="s">
        <v>739</v>
      </c>
      <c r="AA36" s="36" t="s">
        <v>739</v>
      </c>
      <c r="AB36" s="36" t="s">
        <v>739</v>
      </c>
      <c r="AC36" s="36" t="s">
        <v>739</v>
      </c>
      <c r="AD36" s="36" t="s">
        <v>739</v>
      </c>
      <c r="AE36" s="36" t="s">
        <v>739</v>
      </c>
    </row>
    <row r="37" ht="15.75" customHeight="1">
      <c r="A37" s="36" t="s">
        <v>266</v>
      </c>
      <c r="B37" s="36">
        <v>52.0</v>
      </c>
      <c r="C37" s="36" t="s">
        <v>105</v>
      </c>
      <c r="D37" s="36">
        <v>431.0</v>
      </c>
      <c r="E37" s="36">
        <v>7.808587</v>
      </c>
      <c r="F37" s="36">
        <v>0.0</v>
      </c>
      <c r="G37" s="36" t="s">
        <v>735</v>
      </c>
      <c r="H37" s="36" t="s">
        <v>817</v>
      </c>
      <c r="I37" s="66">
        <v>13.1</v>
      </c>
      <c r="J37" s="66">
        <v>-59.61666</v>
      </c>
      <c r="K37" s="36">
        <v>1.0</v>
      </c>
      <c r="L37" s="36">
        <v>1.0</v>
      </c>
      <c r="M37" s="36">
        <v>11.0</v>
      </c>
      <c r="N37" s="36" t="s">
        <v>740</v>
      </c>
      <c r="O37" s="36" t="s">
        <v>739</v>
      </c>
      <c r="P37" s="36" t="s">
        <v>739</v>
      </c>
      <c r="Q37" s="36" t="s">
        <v>818</v>
      </c>
      <c r="R37" s="36" t="s">
        <v>740</v>
      </c>
      <c r="S37" s="36" t="s">
        <v>739</v>
      </c>
      <c r="T37" s="36" t="s">
        <v>739</v>
      </c>
      <c r="U37" s="36" t="s">
        <v>739</v>
      </c>
      <c r="V37" s="36" t="s">
        <v>739</v>
      </c>
      <c r="W37" s="36" t="s">
        <v>739</v>
      </c>
      <c r="X37" s="36" t="s">
        <v>739</v>
      </c>
      <c r="Y37" s="36" t="s">
        <v>425</v>
      </c>
      <c r="Z37" s="36" t="s">
        <v>739</v>
      </c>
      <c r="AA37" s="36" t="s">
        <v>739</v>
      </c>
      <c r="AB37" s="36" t="s">
        <v>739</v>
      </c>
      <c r="AC37" s="36" t="s">
        <v>739</v>
      </c>
      <c r="AD37" s="36" t="s">
        <v>739</v>
      </c>
      <c r="AE37" s="36" t="s">
        <v>739</v>
      </c>
    </row>
    <row r="38" ht="15.75" customHeight="1">
      <c r="A38" s="36" t="s">
        <v>275</v>
      </c>
      <c r="B38" s="36">
        <v>96.0</v>
      </c>
      <c r="C38" s="36" t="s">
        <v>112</v>
      </c>
      <c r="D38" s="36">
        <v>5765.0</v>
      </c>
      <c r="E38" s="36">
        <v>28.55837</v>
      </c>
      <c r="F38" s="36">
        <v>0.0</v>
      </c>
      <c r="G38" s="36" t="s">
        <v>742</v>
      </c>
      <c r="H38" s="36" t="s">
        <v>819</v>
      </c>
      <c r="I38" s="66">
        <v>4.933333</v>
      </c>
      <c r="J38" s="66">
        <v>114.9667</v>
      </c>
      <c r="K38" s="36">
        <v>1.0</v>
      </c>
      <c r="L38" s="36">
        <v>1.0</v>
      </c>
      <c r="M38" s="36">
        <v>5.0</v>
      </c>
      <c r="N38" s="36" t="s">
        <v>820</v>
      </c>
      <c r="O38" s="36" t="s">
        <v>739</v>
      </c>
      <c r="P38" s="36" t="s">
        <v>739</v>
      </c>
      <c r="Q38" s="36" t="s">
        <v>820</v>
      </c>
      <c r="R38" s="36" t="s">
        <v>739</v>
      </c>
      <c r="S38" s="36" t="s">
        <v>739</v>
      </c>
      <c r="T38" s="36" t="s">
        <v>739</v>
      </c>
      <c r="U38" s="36" t="s">
        <v>739</v>
      </c>
      <c r="V38" s="36" t="s">
        <v>739</v>
      </c>
      <c r="W38" s="36" t="s">
        <v>739</v>
      </c>
      <c r="X38" s="36" t="s">
        <v>739</v>
      </c>
      <c r="Y38" s="36" t="s">
        <v>425</v>
      </c>
      <c r="Z38" s="36" t="s">
        <v>739</v>
      </c>
      <c r="AA38" s="36" t="s">
        <v>739</v>
      </c>
      <c r="AB38" s="36" t="s">
        <v>739</v>
      </c>
      <c r="AC38" s="36" t="s">
        <v>739</v>
      </c>
      <c r="AD38" s="36" t="s">
        <v>739</v>
      </c>
      <c r="AE38" s="36" t="s">
        <v>739</v>
      </c>
    </row>
    <row r="39" ht="15.75" customHeight="1">
      <c r="A39" s="36" t="s">
        <v>270</v>
      </c>
      <c r="B39" s="36">
        <v>64.0</v>
      </c>
      <c r="C39" s="36" t="s">
        <v>108</v>
      </c>
      <c r="D39" s="36">
        <v>46620.0</v>
      </c>
      <c r="E39" s="36">
        <v>81.21195</v>
      </c>
      <c r="F39" s="36">
        <v>1.0</v>
      </c>
      <c r="G39" s="36" t="s">
        <v>742</v>
      </c>
      <c r="H39" s="36" t="s">
        <v>821</v>
      </c>
      <c r="I39" s="66">
        <v>27.53333</v>
      </c>
      <c r="J39" s="66">
        <v>89.75</v>
      </c>
      <c r="K39" s="36">
        <v>1.0</v>
      </c>
      <c r="L39" s="36">
        <v>1.0</v>
      </c>
      <c r="M39" s="36">
        <v>20.0</v>
      </c>
      <c r="N39" s="36" t="s">
        <v>822</v>
      </c>
      <c r="O39" s="36" t="s">
        <v>739</v>
      </c>
      <c r="P39" s="36" t="s">
        <v>739</v>
      </c>
      <c r="Q39" s="36" t="s">
        <v>823</v>
      </c>
      <c r="R39" s="36" t="s">
        <v>739</v>
      </c>
      <c r="S39" s="36" t="s">
        <v>739</v>
      </c>
      <c r="T39" s="36" t="s">
        <v>739</v>
      </c>
      <c r="U39" s="36" t="s">
        <v>824</v>
      </c>
      <c r="V39" s="36" t="s">
        <v>825</v>
      </c>
      <c r="W39" s="36" t="s">
        <v>739</v>
      </c>
      <c r="X39" s="36" t="s">
        <v>739</v>
      </c>
      <c r="Y39" s="36" t="s">
        <v>739</v>
      </c>
      <c r="Z39" s="36" t="s">
        <v>739</v>
      </c>
      <c r="AA39" s="36" t="s">
        <v>739</v>
      </c>
      <c r="AB39" s="36" t="s">
        <v>739</v>
      </c>
      <c r="AC39" s="36" t="s">
        <v>425</v>
      </c>
      <c r="AD39" s="36" t="s">
        <v>323</v>
      </c>
      <c r="AE39" s="36" t="s">
        <v>739</v>
      </c>
    </row>
    <row r="40" ht="15.75" customHeight="1">
      <c r="A40" s="36" t="s">
        <v>273</v>
      </c>
      <c r="B40" s="36">
        <v>72.0</v>
      </c>
      <c r="C40" s="36" t="s">
        <v>111</v>
      </c>
      <c r="D40" s="36">
        <v>600372.0</v>
      </c>
      <c r="E40" s="36">
        <v>291.4366</v>
      </c>
      <c r="F40" s="36">
        <v>1.0</v>
      </c>
      <c r="G40" s="36" t="s">
        <v>748</v>
      </c>
      <c r="H40" s="36" t="s">
        <v>826</v>
      </c>
      <c r="I40" s="66">
        <v>-24.75</v>
      </c>
      <c r="J40" s="66">
        <v>25.91667</v>
      </c>
      <c r="K40" s="36">
        <v>1.0</v>
      </c>
      <c r="L40" s="36">
        <v>1.0</v>
      </c>
      <c r="M40" s="36">
        <v>25.0</v>
      </c>
      <c r="N40" s="36" t="s">
        <v>740</v>
      </c>
      <c r="O40" s="36" t="s">
        <v>739</v>
      </c>
      <c r="P40" s="36" t="s">
        <v>739</v>
      </c>
      <c r="Q40" s="36" t="s">
        <v>827</v>
      </c>
      <c r="R40" s="36" t="s">
        <v>740</v>
      </c>
      <c r="S40" s="36" t="s">
        <v>739</v>
      </c>
      <c r="T40" s="36" t="s">
        <v>739</v>
      </c>
      <c r="U40" s="36" t="s">
        <v>828</v>
      </c>
      <c r="V40" s="36" t="s">
        <v>739</v>
      </c>
      <c r="W40" s="36" t="s">
        <v>739</v>
      </c>
      <c r="X40" s="36" t="s">
        <v>739</v>
      </c>
      <c r="Y40" s="36" t="s">
        <v>425</v>
      </c>
      <c r="Z40" s="36" t="s">
        <v>739</v>
      </c>
      <c r="AA40" s="36" t="s">
        <v>739</v>
      </c>
      <c r="AB40" s="36" t="s">
        <v>739</v>
      </c>
      <c r="AC40" s="36" t="s">
        <v>739</v>
      </c>
      <c r="AD40" s="36" t="s">
        <v>739</v>
      </c>
      <c r="AE40" s="36" t="s">
        <v>739</v>
      </c>
    </row>
    <row r="41" ht="15.75" customHeight="1">
      <c r="A41" s="36" t="s">
        <v>283</v>
      </c>
      <c r="B41" s="36">
        <v>140.0</v>
      </c>
      <c r="C41" s="36" t="s">
        <v>115</v>
      </c>
      <c r="D41" s="36">
        <v>622984.0</v>
      </c>
      <c r="E41" s="36">
        <v>296.8741</v>
      </c>
      <c r="F41" s="36">
        <v>1.0</v>
      </c>
      <c r="G41" s="36" t="s">
        <v>748</v>
      </c>
      <c r="H41" s="36" t="s">
        <v>829</v>
      </c>
      <c r="I41" s="66">
        <v>4.383333</v>
      </c>
      <c r="J41" s="66">
        <v>18.61667</v>
      </c>
      <c r="K41" s="36">
        <v>1.0</v>
      </c>
      <c r="L41" s="36">
        <v>1.0</v>
      </c>
      <c r="M41" s="36">
        <v>25.0</v>
      </c>
      <c r="N41" s="36" t="s">
        <v>774</v>
      </c>
      <c r="O41" s="36" t="s">
        <v>739</v>
      </c>
      <c r="P41" s="36" t="s">
        <v>739</v>
      </c>
      <c r="Q41" s="36" t="s">
        <v>830</v>
      </c>
      <c r="R41" s="36" t="s">
        <v>831</v>
      </c>
      <c r="S41" s="36" t="s">
        <v>739</v>
      </c>
      <c r="T41" s="36" t="s">
        <v>739</v>
      </c>
      <c r="U41" s="36" t="s">
        <v>774</v>
      </c>
      <c r="V41" s="36" t="s">
        <v>739</v>
      </c>
      <c r="W41" s="36" t="s">
        <v>739</v>
      </c>
      <c r="X41" s="36" t="s">
        <v>739</v>
      </c>
      <c r="Y41" s="36" t="s">
        <v>455</v>
      </c>
      <c r="Z41" s="36" t="s">
        <v>739</v>
      </c>
      <c r="AA41" s="36" t="s">
        <v>739</v>
      </c>
      <c r="AB41" s="36" t="s">
        <v>739</v>
      </c>
      <c r="AC41" s="36" t="s">
        <v>739</v>
      </c>
      <c r="AD41" s="36" t="s">
        <v>739</v>
      </c>
      <c r="AE41" s="36" t="s">
        <v>739</v>
      </c>
    </row>
    <row r="42" ht="15.75" customHeight="1">
      <c r="A42" s="36" t="s">
        <v>282</v>
      </c>
      <c r="B42" s="36">
        <v>124.0</v>
      </c>
      <c r="C42" s="36" t="s">
        <v>10</v>
      </c>
      <c r="D42" s="36">
        <v>9976139.0</v>
      </c>
      <c r="E42" s="36">
        <v>1187.996</v>
      </c>
      <c r="F42" s="36">
        <v>0.0</v>
      </c>
      <c r="G42" s="36" t="s">
        <v>735</v>
      </c>
      <c r="H42" s="36" t="s">
        <v>832</v>
      </c>
      <c r="I42" s="66">
        <v>43.65</v>
      </c>
      <c r="J42" s="66">
        <v>-79.38</v>
      </c>
      <c r="K42" s="36">
        <v>0.0</v>
      </c>
      <c r="L42" s="36">
        <v>1.0</v>
      </c>
      <c r="M42" s="36">
        <v>25.0</v>
      </c>
      <c r="N42" s="36" t="s">
        <v>740</v>
      </c>
      <c r="O42" s="36" t="s">
        <v>774</v>
      </c>
      <c r="P42" s="36" t="s">
        <v>739</v>
      </c>
      <c r="Q42" s="36" t="s">
        <v>740</v>
      </c>
      <c r="R42" s="36" t="s">
        <v>774</v>
      </c>
      <c r="S42" s="36" t="s">
        <v>739</v>
      </c>
      <c r="T42" s="36" t="s">
        <v>739</v>
      </c>
      <c r="U42" s="36" t="s">
        <v>739</v>
      </c>
      <c r="V42" s="36" t="s">
        <v>739</v>
      </c>
      <c r="W42" s="36" t="s">
        <v>739</v>
      </c>
      <c r="X42" s="36" t="s">
        <v>739</v>
      </c>
      <c r="Y42" s="36" t="s">
        <v>425</v>
      </c>
      <c r="Z42" s="36" t="s">
        <v>455</v>
      </c>
      <c r="AA42" s="36" t="s">
        <v>739</v>
      </c>
      <c r="AB42" s="36" t="s">
        <v>739</v>
      </c>
      <c r="AC42" s="36" t="s">
        <v>739</v>
      </c>
      <c r="AD42" s="36" t="s">
        <v>739</v>
      </c>
      <c r="AE42" s="36" t="s">
        <v>739</v>
      </c>
    </row>
    <row r="43" ht="15.75" customHeight="1">
      <c r="A43" s="36" t="s">
        <v>282</v>
      </c>
      <c r="B43" s="36">
        <v>124.0</v>
      </c>
      <c r="C43" s="36" t="s">
        <v>10</v>
      </c>
      <c r="D43" s="36">
        <v>9976139.0</v>
      </c>
      <c r="E43" s="36">
        <v>1187.996</v>
      </c>
      <c r="F43" s="36">
        <v>0.0</v>
      </c>
      <c r="G43" s="36" t="s">
        <v>735</v>
      </c>
      <c r="H43" s="36" t="s">
        <v>833</v>
      </c>
      <c r="I43" s="66">
        <v>45.42</v>
      </c>
      <c r="J43" s="66">
        <v>-75.71</v>
      </c>
      <c r="K43" s="36">
        <v>1.0</v>
      </c>
      <c r="L43" s="36">
        <v>0.0</v>
      </c>
      <c r="M43" s="36">
        <v>25.0</v>
      </c>
      <c r="N43" s="36" t="s">
        <v>740</v>
      </c>
      <c r="O43" s="36" t="s">
        <v>774</v>
      </c>
      <c r="P43" s="36" t="s">
        <v>739</v>
      </c>
      <c r="Q43" s="36" t="s">
        <v>740</v>
      </c>
      <c r="R43" s="36" t="s">
        <v>774</v>
      </c>
      <c r="S43" s="36" t="s">
        <v>739</v>
      </c>
      <c r="T43" s="36" t="s">
        <v>739</v>
      </c>
      <c r="U43" s="36" t="s">
        <v>739</v>
      </c>
      <c r="V43" s="36" t="s">
        <v>739</v>
      </c>
      <c r="W43" s="36" t="s">
        <v>739</v>
      </c>
      <c r="X43" s="36" t="s">
        <v>739</v>
      </c>
      <c r="Y43" s="36" t="s">
        <v>425</v>
      </c>
      <c r="Z43" s="36" t="s">
        <v>455</v>
      </c>
      <c r="AA43" s="36" t="s">
        <v>739</v>
      </c>
      <c r="AB43" s="36" t="s">
        <v>739</v>
      </c>
      <c r="AC43" s="36" t="s">
        <v>739</v>
      </c>
      <c r="AD43" s="36" t="s">
        <v>739</v>
      </c>
      <c r="AE43" s="36" t="s">
        <v>739</v>
      </c>
    </row>
    <row r="44" ht="15.75" customHeight="1">
      <c r="A44" s="36" t="s">
        <v>834</v>
      </c>
      <c r="B44" s="36">
        <v>166.0</v>
      </c>
      <c r="C44" s="36" t="s">
        <v>835</v>
      </c>
      <c r="D44" s="36">
        <v>14.0</v>
      </c>
      <c r="E44" s="36">
        <v>1.407336</v>
      </c>
      <c r="F44" s="36">
        <v>0.0</v>
      </c>
      <c r="G44" s="36" t="s">
        <v>776</v>
      </c>
      <c r="H44" s="36" t="s">
        <v>836</v>
      </c>
      <c r="I44" s="66">
        <v>-12.5</v>
      </c>
      <c r="J44" s="66">
        <v>96.83334</v>
      </c>
      <c r="K44" s="36">
        <v>1.0</v>
      </c>
      <c r="L44" s="36">
        <v>1.0</v>
      </c>
      <c r="M44" s="36" t="s">
        <v>739</v>
      </c>
      <c r="N44" s="36" t="s">
        <v>820</v>
      </c>
      <c r="O44" s="36" t="s">
        <v>739</v>
      </c>
      <c r="P44" s="36" t="s">
        <v>739</v>
      </c>
      <c r="Q44" s="36" t="s">
        <v>740</v>
      </c>
      <c r="R44" s="36" t="s">
        <v>820</v>
      </c>
      <c r="S44" s="36" t="s">
        <v>739</v>
      </c>
      <c r="T44" s="36" t="s">
        <v>739</v>
      </c>
      <c r="U44" s="36" t="s">
        <v>739</v>
      </c>
      <c r="V44" s="36" t="s">
        <v>739</v>
      </c>
      <c r="W44" s="36" t="s">
        <v>739</v>
      </c>
      <c r="X44" s="36" t="s">
        <v>739</v>
      </c>
      <c r="Y44" s="36" t="s">
        <v>425</v>
      </c>
      <c r="Z44" s="36" t="s">
        <v>261</v>
      </c>
      <c r="AA44" s="36" t="s">
        <v>739</v>
      </c>
      <c r="AB44" s="36" t="s">
        <v>739</v>
      </c>
      <c r="AC44" s="36" t="s">
        <v>739</v>
      </c>
      <c r="AD44" s="36" t="s">
        <v>739</v>
      </c>
      <c r="AE44" s="36" t="s">
        <v>739</v>
      </c>
    </row>
    <row r="45" ht="15.75" customHeight="1">
      <c r="A45" s="36" t="s">
        <v>408</v>
      </c>
      <c r="B45" s="36">
        <v>757.0</v>
      </c>
      <c r="C45" s="36" t="s">
        <v>37</v>
      </c>
      <c r="D45" s="36">
        <v>41288.0</v>
      </c>
      <c r="E45" s="36">
        <v>76.42681</v>
      </c>
      <c r="F45" s="36">
        <v>1.0</v>
      </c>
      <c r="G45" s="36" t="s">
        <v>757</v>
      </c>
      <c r="H45" s="36" t="s">
        <v>837</v>
      </c>
      <c r="I45" s="66">
        <v>46.95</v>
      </c>
      <c r="J45" s="66">
        <v>7.433333</v>
      </c>
      <c r="K45" s="36">
        <v>1.0</v>
      </c>
      <c r="L45" s="36">
        <v>1.0</v>
      </c>
      <c r="M45" s="36">
        <v>25.0</v>
      </c>
      <c r="N45" s="36" t="s">
        <v>780</v>
      </c>
      <c r="O45" s="36" t="s">
        <v>774</v>
      </c>
      <c r="P45" s="36" t="s">
        <v>838</v>
      </c>
      <c r="Q45" s="36" t="s">
        <v>780</v>
      </c>
      <c r="R45" s="36" t="s">
        <v>839</v>
      </c>
      <c r="S45" s="36" t="s">
        <v>774</v>
      </c>
      <c r="T45" s="36" t="s">
        <v>739</v>
      </c>
      <c r="U45" s="36" t="s">
        <v>838</v>
      </c>
      <c r="V45" s="36" t="s">
        <v>739</v>
      </c>
      <c r="W45" s="36" t="s">
        <v>739</v>
      </c>
      <c r="X45" s="36" t="s">
        <v>739</v>
      </c>
      <c r="Y45" s="36" t="s">
        <v>739</v>
      </c>
      <c r="Z45" s="36" t="s">
        <v>739</v>
      </c>
      <c r="AA45" s="36" t="s">
        <v>739</v>
      </c>
      <c r="AB45" s="36" t="s">
        <v>739</v>
      </c>
      <c r="AC45" s="36" t="s">
        <v>739</v>
      </c>
      <c r="AD45" s="36" t="s">
        <v>739</v>
      </c>
      <c r="AE45" s="36" t="s">
        <v>739</v>
      </c>
    </row>
    <row r="46" ht="15.75" customHeight="1">
      <c r="A46" s="36" t="s">
        <v>285</v>
      </c>
      <c r="B46" s="36">
        <v>152.0</v>
      </c>
      <c r="C46" s="36" t="s">
        <v>11</v>
      </c>
      <c r="D46" s="36">
        <v>756945.0</v>
      </c>
      <c r="E46" s="36">
        <v>327.2397</v>
      </c>
      <c r="F46" s="36">
        <v>0.0</v>
      </c>
      <c r="G46" s="36" t="s">
        <v>735</v>
      </c>
      <c r="H46" s="36" t="s">
        <v>840</v>
      </c>
      <c r="I46" s="66">
        <v>-33.5</v>
      </c>
      <c r="J46" s="66">
        <v>-70.66666</v>
      </c>
      <c r="K46" s="36">
        <v>1.0</v>
      </c>
      <c r="L46" s="36">
        <v>1.0</v>
      </c>
      <c r="M46" s="36">
        <v>25.0</v>
      </c>
      <c r="N46" s="36" t="s">
        <v>738</v>
      </c>
      <c r="O46" s="36" t="s">
        <v>739</v>
      </c>
      <c r="P46" s="36" t="s">
        <v>739</v>
      </c>
      <c r="Q46" s="36" t="s">
        <v>738</v>
      </c>
      <c r="R46" s="36" t="s">
        <v>739</v>
      </c>
      <c r="S46" s="36" t="s">
        <v>739</v>
      </c>
      <c r="T46" s="36" t="s">
        <v>739</v>
      </c>
      <c r="U46" s="36" t="s">
        <v>739</v>
      </c>
      <c r="V46" s="36" t="s">
        <v>739</v>
      </c>
      <c r="W46" s="36" t="s">
        <v>739</v>
      </c>
      <c r="X46" s="36" t="s">
        <v>739</v>
      </c>
      <c r="Y46" s="36" t="s">
        <v>479</v>
      </c>
      <c r="Z46" s="36" t="s">
        <v>739</v>
      </c>
      <c r="AA46" s="36" t="s">
        <v>739</v>
      </c>
      <c r="AB46" s="36" t="s">
        <v>739</v>
      </c>
      <c r="AC46" s="36" t="s">
        <v>739</v>
      </c>
      <c r="AD46" s="36" t="s">
        <v>739</v>
      </c>
      <c r="AE46" s="36" t="s">
        <v>739</v>
      </c>
    </row>
    <row r="47" ht="15.75" customHeight="1">
      <c r="A47" s="36" t="s">
        <v>695</v>
      </c>
      <c r="B47" s="36">
        <v>156.0</v>
      </c>
      <c r="C47" s="36" t="s">
        <v>517</v>
      </c>
      <c r="D47" s="36">
        <v>9572378.0</v>
      </c>
      <c r="E47" s="36">
        <v>1163.707</v>
      </c>
      <c r="F47" s="36">
        <v>0.0</v>
      </c>
      <c r="G47" s="36" t="s">
        <v>742</v>
      </c>
      <c r="H47" s="36" t="s">
        <v>841</v>
      </c>
      <c r="I47" s="66">
        <v>39.91667</v>
      </c>
      <c r="J47" s="66">
        <v>116.4333</v>
      </c>
      <c r="K47" s="36">
        <v>1.0</v>
      </c>
      <c r="L47" s="36">
        <v>1.0</v>
      </c>
      <c r="M47" s="36">
        <v>25.0</v>
      </c>
      <c r="N47" s="36" t="s">
        <v>842</v>
      </c>
      <c r="O47" s="36" t="s">
        <v>739</v>
      </c>
      <c r="P47" s="36" t="s">
        <v>739</v>
      </c>
      <c r="Q47" s="36" t="s">
        <v>843</v>
      </c>
      <c r="R47" s="36" t="s">
        <v>739</v>
      </c>
      <c r="S47" s="36" t="s">
        <v>739</v>
      </c>
      <c r="T47" s="36" t="s">
        <v>739</v>
      </c>
      <c r="U47" s="36" t="s">
        <v>844</v>
      </c>
      <c r="V47" s="36" t="s">
        <v>845</v>
      </c>
      <c r="W47" s="36" t="s">
        <v>739</v>
      </c>
      <c r="X47" s="36" t="s">
        <v>739</v>
      </c>
      <c r="Y47" s="36" t="s">
        <v>739</v>
      </c>
      <c r="Z47" s="36" t="s">
        <v>739</v>
      </c>
      <c r="AA47" s="36" t="s">
        <v>739</v>
      </c>
      <c r="AB47" s="36" t="s">
        <v>739</v>
      </c>
      <c r="AC47" s="36" t="s">
        <v>739</v>
      </c>
      <c r="AD47" s="36" t="s">
        <v>739</v>
      </c>
      <c r="AE47" s="36" t="s">
        <v>739</v>
      </c>
    </row>
    <row r="48" ht="15.75" customHeight="1">
      <c r="A48" s="36" t="s">
        <v>291</v>
      </c>
      <c r="B48" s="36">
        <v>384.0</v>
      </c>
      <c r="C48" s="36" t="s">
        <v>121</v>
      </c>
      <c r="D48" s="36">
        <v>322463.0</v>
      </c>
      <c r="E48" s="36">
        <v>213.5865</v>
      </c>
      <c r="F48" s="36">
        <v>0.0</v>
      </c>
      <c r="G48" s="36" t="s">
        <v>748</v>
      </c>
      <c r="H48" s="36" t="s">
        <v>846</v>
      </c>
      <c r="I48" s="66">
        <v>6.82</v>
      </c>
      <c r="J48" s="66">
        <v>-5.28</v>
      </c>
      <c r="K48" s="36">
        <v>1.0</v>
      </c>
      <c r="L48" s="36">
        <v>0.0</v>
      </c>
      <c r="M48" s="36">
        <v>25.0</v>
      </c>
      <c r="N48" s="36" t="s">
        <v>774</v>
      </c>
      <c r="O48" s="36" t="s">
        <v>739</v>
      </c>
      <c r="P48" s="36" t="s">
        <v>739</v>
      </c>
      <c r="Q48" s="36" t="s">
        <v>847</v>
      </c>
      <c r="R48" s="36" t="s">
        <v>774</v>
      </c>
      <c r="S48" s="36" t="s">
        <v>848</v>
      </c>
      <c r="T48" s="36" t="s">
        <v>739</v>
      </c>
      <c r="U48" s="36" t="s">
        <v>739</v>
      </c>
      <c r="V48" s="36" t="s">
        <v>739</v>
      </c>
      <c r="W48" s="36" t="s">
        <v>739</v>
      </c>
      <c r="X48" s="36" t="s">
        <v>739</v>
      </c>
      <c r="Y48" s="36" t="s">
        <v>455</v>
      </c>
      <c r="Z48" s="36" t="s">
        <v>739</v>
      </c>
      <c r="AA48" s="36" t="s">
        <v>739</v>
      </c>
      <c r="AB48" s="36" t="s">
        <v>739</v>
      </c>
      <c r="AC48" s="36" t="s">
        <v>739</v>
      </c>
      <c r="AD48" s="36" t="s">
        <v>739</v>
      </c>
      <c r="AE48" s="36" t="s">
        <v>739</v>
      </c>
    </row>
    <row r="49" ht="15.75" customHeight="1">
      <c r="A49" s="36" t="s">
        <v>291</v>
      </c>
      <c r="B49" s="36">
        <v>384.0</v>
      </c>
      <c r="C49" s="36" t="s">
        <v>121</v>
      </c>
      <c r="D49" s="36">
        <v>322463.0</v>
      </c>
      <c r="E49" s="36">
        <v>213.5865</v>
      </c>
      <c r="F49" s="36">
        <v>0.0</v>
      </c>
      <c r="G49" s="36" t="s">
        <v>748</v>
      </c>
      <c r="H49" s="36" t="s">
        <v>849</v>
      </c>
      <c r="I49" s="66">
        <v>5.316667</v>
      </c>
      <c r="J49" s="66">
        <v>-4.016667</v>
      </c>
      <c r="K49" s="36">
        <v>0.0</v>
      </c>
      <c r="L49" s="36">
        <v>1.0</v>
      </c>
      <c r="M49" s="36">
        <v>25.0</v>
      </c>
      <c r="N49" s="36" t="s">
        <v>774</v>
      </c>
      <c r="O49" s="36" t="s">
        <v>739</v>
      </c>
      <c r="P49" s="36" t="s">
        <v>739</v>
      </c>
      <c r="Q49" s="36" t="s">
        <v>847</v>
      </c>
      <c r="R49" s="36" t="s">
        <v>774</v>
      </c>
      <c r="S49" s="36" t="s">
        <v>848</v>
      </c>
      <c r="T49" s="36" t="s">
        <v>739</v>
      </c>
      <c r="U49" s="36" t="s">
        <v>739</v>
      </c>
      <c r="V49" s="36" t="s">
        <v>739</v>
      </c>
      <c r="W49" s="36" t="s">
        <v>739</v>
      </c>
      <c r="X49" s="36" t="s">
        <v>739</v>
      </c>
      <c r="Y49" s="36" t="s">
        <v>455</v>
      </c>
      <c r="Z49" s="36" t="s">
        <v>739</v>
      </c>
      <c r="AA49" s="36" t="s">
        <v>739</v>
      </c>
      <c r="AB49" s="36" t="s">
        <v>739</v>
      </c>
      <c r="AC49" s="36" t="s">
        <v>739</v>
      </c>
      <c r="AD49" s="36" t="s">
        <v>739</v>
      </c>
      <c r="AE49" s="36" t="s">
        <v>739</v>
      </c>
    </row>
    <row r="50" ht="15.75" customHeight="1">
      <c r="A50" s="36" t="s">
        <v>281</v>
      </c>
      <c r="B50" s="36">
        <v>120.0</v>
      </c>
      <c r="C50" s="36" t="s">
        <v>69</v>
      </c>
      <c r="D50" s="36">
        <v>475442.0</v>
      </c>
      <c r="E50" s="36">
        <v>259.3478</v>
      </c>
      <c r="F50" s="36">
        <v>0.0</v>
      </c>
      <c r="G50" s="36" t="s">
        <v>748</v>
      </c>
      <c r="H50" s="36" t="s">
        <v>850</v>
      </c>
      <c r="I50" s="66">
        <v>3.85</v>
      </c>
      <c r="J50" s="66">
        <v>11.51667</v>
      </c>
      <c r="K50" s="36">
        <v>1.0</v>
      </c>
      <c r="L50" s="36">
        <v>1.0</v>
      </c>
      <c r="M50" s="36">
        <v>25.0</v>
      </c>
      <c r="N50" s="36" t="s">
        <v>774</v>
      </c>
      <c r="O50" s="36" t="s">
        <v>740</v>
      </c>
      <c r="P50" s="36" t="s">
        <v>739</v>
      </c>
      <c r="Q50" s="36" t="s">
        <v>774</v>
      </c>
      <c r="R50" s="36" t="s">
        <v>740</v>
      </c>
      <c r="S50" s="36" t="s">
        <v>851</v>
      </c>
      <c r="T50" s="36" t="s">
        <v>739</v>
      </c>
      <c r="U50" s="36" t="s">
        <v>852</v>
      </c>
      <c r="V50" s="36" t="s">
        <v>853</v>
      </c>
      <c r="W50" s="36" t="s">
        <v>739</v>
      </c>
      <c r="X50" s="36" t="s">
        <v>739</v>
      </c>
      <c r="Y50" s="36" t="s">
        <v>455</v>
      </c>
      <c r="Z50" s="36" t="s">
        <v>739</v>
      </c>
      <c r="AA50" s="36" t="s">
        <v>739</v>
      </c>
      <c r="AB50" s="36" t="s">
        <v>739</v>
      </c>
      <c r="AC50" s="36" t="s">
        <v>739</v>
      </c>
      <c r="AD50" s="36" t="s">
        <v>739</v>
      </c>
      <c r="AE50" s="36" t="s">
        <v>739</v>
      </c>
    </row>
    <row r="51" ht="15.75" customHeight="1">
      <c r="A51" s="36" t="s">
        <v>289</v>
      </c>
      <c r="B51" s="36">
        <v>178.0</v>
      </c>
      <c r="C51" s="36" t="s">
        <v>118</v>
      </c>
      <c r="D51" s="36">
        <v>342000.0</v>
      </c>
      <c r="E51" s="36">
        <v>219.9616</v>
      </c>
      <c r="F51" s="36">
        <v>0.0</v>
      </c>
      <c r="G51" s="36" t="s">
        <v>748</v>
      </c>
      <c r="H51" s="36" t="s">
        <v>854</v>
      </c>
      <c r="I51" s="66">
        <v>-4.233333</v>
      </c>
      <c r="J51" s="66">
        <v>15.23333</v>
      </c>
      <c r="K51" s="36">
        <v>1.0</v>
      </c>
      <c r="L51" s="36">
        <v>1.0</v>
      </c>
      <c r="M51" s="36">
        <v>25.0</v>
      </c>
      <c r="N51" s="36" t="s">
        <v>774</v>
      </c>
      <c r="O51" s="36" t="s">
        <v>739</v>
      </c>
      <c r="P51" s="36" t="s">
        <v>739</v>
      </c>
      <c r="Q51" s="36" t="s">
        <v>774</v>
      </c>
      <c r="R51" s="36" t="s">
        <v>855</v>
      </c>
      <c r="S51" s="36" t="s">
        <v>753</v>
      </c>
      <c r="T51" s="36" t="s">
        <v>739</v>
      </c>
      <c r="U51" s="36" t="s">
        <v>856</v>
      </c>
      <c r="V51" s="36" t="s">
        <v>739</v>
      </c>
      <c r="W51" s="36" t="s">
        <v>739</v>
      </c>
      <c r="X51" s="36" t="s">
        <v>739</v>
      </c>
      <c r="Y51" s="36" t="s">
        <v>455</v>
      </c>
      <c r="Z51" s="36" t="s">
        <v>739</v>
      </c>
      <c r="AA51" s="36" t="s">
        <v>739</v>
      </c>
      <c r="AB51" s="36" t="s">
        <v>739</v>
      </c>
      <c r="AC51" s="36" t="s">
        <v>739</v>
      </c>
      <c r="AD51" s="36" t="s">
        <v>739</v>
      </c>
      <c r="AE51" s="36" t="s">
        <v>739</v>
      </c>
    </row>
    <row r="52" ht="15.75" customHeight="1">
      <c r="A52" s="36" t="s">
        <v>857</v>
      </c>
      <c r="B52" s="36">
        <v>184.0</v>
      </c>
      <c r="C52" s="36" t="s">
        <v>665</v>
      </c>
      <c r="D52" s="36">
        <v>240.0</v>
      </c>
      <c r="E52" s="36">
        <v>5.826925</v>
      </c>
      <c r="F52" s="36">
        <v>0.0</v>
      </c>
      <c r="G52" s="36" t="s">
        <v>776</v>
      </c>
      <c r="H52" s="36" t="s">
        <v>858</v>
      </c>
      <c r="I52" s="66">
        <v>-21.2</v>
      </c>
      <c r="J52" s="66">
        <v>-159.7667</v>
      </c>
      <c r="K52" s="36">
        <v>1.0</v>
      </c>
      <c r="L52" s="36">
        <v>1.0</v>
      </c>
      <c r="M52" s="36">
        <v>11.0</v>
      </c>
      <c r="N52" s="36" t="s">
        <v>740</v>
      </c>
      <c r="O52" s="36" t="s">
        <v>739</v>
      </c>
      <c r="P52" s="36" t="s">
        <v>739</v>
      </c>
      <c r="Q52" s="36" t="s">
        <v>740</v>
      </c>
      <c r="R52" s="36" t="s">
        <v>859</v>
      </c>
      <c r="S52" s="36" t="s">
        <v>739</v>
      </c>
      <c r="T52" s="36" t="s">
        <v>739</v>
      </c>
      <c r="U52" s="36" t="s">
        <v>739</v>
      </c>
      <c r="V52" s="36" t="s">
        <v>739</v>
      </c>
      <c r="W52" s="36" t="s">
        <v>739</v>
      </c>
      <c r="X52" s="36" t="s">
        <v>739</v>
      </c>
      <c r="Y52" s="36" t="s">
        <v>425</v>
      </c>
      <c r="Z52" s="36" t="s">
        <v>366</v>
      </c>
      <c r="AA52" s="36" t="s">
        <v>739</v>
      </c>
      <c r="AB52" s="36" t="s">
        <v>739</v>
      </c>
      <c r="AC52" s="36" t="s">
        <v>739</v>
      </c>
      <c r="AD52" s="36" t="s">
        <v>739</v>
      </c>
      <c r="AE52" s="36" t="s">
        <v>739</v>
      </c>
    </row>
    <row r="53" ht="15.75" customHeight="1">
      <c r="A53" s="36" t="s">
        <v>286</v>
      </c>
      <c r="B53" s="36">
        <v>170.0</v>
      </c>
      <c r="C53" s="36" t="s">
        <v>117</v>
      </c>
      <c r="D53" s="36">
        <v>1141748.0</v>
      </c>
      <c r="E53" s="36">
        <v>401.9008</v>
      </c>
      <c r="F53" s="36">
        <v>0.0</v>
      </c>
      <c r="G53" s="36" t="s">
        <v>735</v>
      </c>
      <c r="H53" s="36" t="s">
        <v>860</v>
      </c>
      <c r="I53" s="66">
        <v>4.633333</v>
      </c>
      <c r="J53" s="66">
        <v>-75.06667</v>
      </c>
      <c r="K53" s="36">
        <v>1.0</v>
      </c>
      <c r="L53" s="36">
        <v>1.0</v>
      </c>
      <c r="M53" s="36">
        <v>25.0</v>
      </c>
      <c r="N53" s="36" t="s">
        <v>738</v>
      </c>
      <c r="O53" s="36" t="s">
        <v>739</v>
      </c>
      <c r="P53" s="36" t="s">
        <v>739</v>
      </c>
      <c r="Q53" s="36" t="s">
        <v>738</v>
      </c>
      <c r="R53" s="36" t="s">
        <v>739</v>
      </c>
      <c r="S53" s="36" t="s">
        <v>739</v>
      </c>
      <c r="T53" s="36" t="s">
        <v>739</v>
      </c>
      <c r="U53" s="36" t="s">
        <v>739</v>
      </c>
      <c r="V53" s="36" t="s">
        <v>739</v>
      </c>
      <c r="W53" s="36" t="s">
        <v>739</v>
      </c>
      <c r="X53" s="36" t="s">
        <v>739</v>
      </c>
      <c r="Y53" s="36" t="s">
        <v>479</v>
      </c>
      <c r="Z53" s="36" t="s">
        <v>739</v>
      </c>
      <c r="AA53" s="36" t="s">
        <v>739</v>
      </c>
      <c r="AB53" s="36" t="s">
        <v>739</v>
      </c>
      <c r="AC53" s="36" t="s">
        <v>739</v>
      </c>
      <c r="AD53" s="36" t="s">
        <v>739</v>
      </c>
      <c r="AE53" s="36" t="s">
        <v>739</v>
      </c>
    </row>
    <row r="54" ht="15.75" customHeight="1">
      <c r="A54" s="36" t="s">
        <v>287</v>
      </c>
      <c r="B54" s="36">
        <v>174.0</v>
      </c>
      <c r="C54" s="36" t="s">
        <v>62</v>
      </c>
      <c r="D54" s="36">
        <v>1862.0</v>
      </c>
      <c r="E54" s="36">
        <v>16.23019</v>
      </c>
      <c r="F54" s="36">
        <v>0.0</v>
      </c>
      <c r="G54" s="36" t="s">
        <v>748</v>
      </c>
      <c r="H54" s="36" t="s">
        <v>861</v>
      </c>
      <c r="I54" s="66">
        <v>-11.66667</v>
      </c>
      <c r="J54" s="66">
        <v>43.26667</v>
      </c>
      <c r="K54" s="36">
        <v>1.0</v>
      </c>
      <c r="L54" s="36">
        <v>1.0</v>
      </c>
      <c r="M54" s="36">
        <v>5.0</v>
      </c>
      <c r="N54" s="36" t="s">
        <v>766</v>
      </c>
      <c r="O54" s="36" t="s">
        <v>774</v>
      </c>
      <c r="P54" s="36" t="s">
        <v>739</v>
      </c>
      <c r="Q54" s="36" t="s">
        <v>862</v>
      </c>
      <c r="R54" s="36" t="s">
        <v>739</v>
      </c>
      <c r="S54" s="36" t="s">
        <v>739</v>
      </c>
      <c r="T54" s="36" t="s">
        <v>739</v>
      </c>
      <c r="U54" s="36" t="s">
        <v>774</v>
      </c>
      <c r="V54" s="36" t="s">
        <v>739</v>
      </c>
      <c r="W54" s="36" t="s">
        <v>739</v>
      </c>
      <c r="X54" s="36" t="s">
        <v>739</v>
      </c>
      <c r="Y54" s="36" t="s">
        <v>455</v>
      </c>
      <c r="Z54" s="36" t="s">
        <v>739</v>
      </c>
      <c r="AA54" s="36" t="s">
        <v>739</v>
      </c>
      <c r="AB54" s="36" t="s">
        <v>739</v>
      </c>
      <c r="AC54" s="36" t="s">
        <v>739</v>
      </c>
      <c r="AD54" s="36" t="s">
        <v>739</v>
      </c>
      <c r="AE54" s="36" t="s">
        <v>739</v>
      </c>
    </row>
    <row r="55" ht="15.75" customHeight="1">
      <c r="A55" s="36" t="s">
        <v>279</v>
      </c>
      <c r="B55" s="36">
        <v>132.0</v>
      </c>
      <c r="C55" s="36" t="s">
        <v>863</v>
      </c>
      <c r="D55" s="36">
        <v>4033.0</v>
      </c>
      <c r="E55" s="36">
        <v>23.88625</v>
      </c>
      <c r="F55" s="36">
        <v>0.0</v>
      </c>
      <c r="G55" s="36" t="s">
        <v>748</v>
      </c>
      <c r="H55" s="36" t="s">
        <v>864</v>
      </c>
      <c r="I55" s="66">
        <v>14.91667</v>
      </c>
      <c r="J55" s="66">
        <v>-23.5</v>
      </c>
      <c r="K55" s="36">
        <v>1.0</v>
      </c>
      <c r="L55" s="36">
        <v>1.0</v>
      </c>
      <c r="M55" s="36">
        <v>15.0</v>
      </c>
      <c r="N55" s="36" t="s">
        <v>750</v>
      </c>
      <c r="O55" s="36" t="s">
        <v>739</v>
      </c>
      <c r="P55" s="36" t="s">
        <v>739</v>
      </c>
      <c r="Q55" s="36" t="s">
        <v>750</v>
      </c>
      <c r="R55" s="36" t="s">
        <v>865</v>
      </c>
      <c r="S55" s="36" t="s">
        <v>739</v>
      </c>
      <c r="T55" s="36" t="s">
        <v>739</v>
      </c>
      <c r="U55" s="36" t="s">
        <v>739</v>
      </c>
      <c r="V55" s="36" t="s">
        <v>739</v>
      </c>
      <c r="W55" s="36" t="s">
        <v>739</v>
      </c>
      <c r="X55" s="36" t="s">
        <v>739</v>
      </c>
      <c r="Y55" s="36" t="s">
        <v>473</v>
      </c>
      <c r="Z55" s="36" t="s">
        <v>739</v>
      </c>
      <c r="AA55" s="36" t="s">
        <v>739</v>
      </c>
      <c r="AB55" s="36" t="s">
        <v>739</v>
      </c>
      <c r="AC55" s="36" t="s">
        <v>739</v>
      </c>
      <c r="AD55" s="36" t="s">
        <v>739</v>
      </c>
      <c r="AE55" s="36" t="s">
        <v>739</v>
      </c>
    </row>
    <row r="56" ht="15.75" customHeight="1">
      <c r="A56" s="36" t="s">
        <v>290</v>
      </c>
      <c r="B56" s="36">
        <v>188.0</v>
      </c>
      <c r="C56" s="36" t="s">
        <v>120</v>
      </c>
      <c r="D56" s="36">
        <v>51076.0</v>
      </c>
      <c r="E56" s="36">
        <v>85.00456</v>
      </c>
      <c r="F56" s="36">
        <v>0.0</v>
      </c>
      <c r="G56" s="36" t="s">
        <v>735</v>
      </c>
      <c r="H56" s="36" t="s">
        <v>866</v>
      </c>
      <c r="I56" s="66">
        <v>9.983334</v>
      </c>
      <c r="J56" s="66">
        <v>-84.06667</v>
      </c>
      <c r="K56" s="36">
        <v>1.0</v>
      </c>
      <c r="L56" s="36">
        <v>1.0</v>
      </c>
      <c r="M56" s="36">
        <v>25.0</v>
      </c>
      <c r="N56" s="36" t="s">
        <v>738</v>
      </c>
      <c r="O56" s="36" t="s">
        <v>739</v>
      </c>
      <c r="P56" s="36" t="s">
        <v>739</v>
      </c>
      <c r="Q56" s="36" t="s">
        <v>738</v>
      </c>
      <c r="R56" s="36" t="s">
        <v>739</v>
      </c>
      <c r="S56" s="36" t="s">
        <v>739</v>
      </c>
      <c r="T56" s="36" t="s">
        <v>739</v>
      </c>
      <c r="U56" s="36" t="s">
        <v>739</v>
      </c>
      <c r="V56" s="36" t="s">
        <v>739</v>
      </c>
      <c r="W56" s="36" t="s">
        <v>739</v>
      </c>
      <c r="X56" s="36" t="s">
        <v>739</v>
      </c>
      <c r="Y56" s="36" t="s">
        <v>479</v>
      </c>
      <c r="Z56" s="36" t="s">
        <v>739</v>
      </c>
      <c r="AA56" s="36" t="s">
        <v>739</v>
      </c>
      <c r="AB56" s="36" t="s">
        <v>739</v>
      </c>
      <c r="AC56" s="36" t="s">
        <v>739</v>
      </c>
      <c r="AD56" s="36" t="s">
        <v>739</v>
      </c>
      <c r="AE56" s="36" t="s">
        <v>739</v>
      </c>
    </row>
    <row r="57" ht="15.75" customHeight="1">
      <c r="A57" s="36" t="s">
        <v>293</v>
      </c>
      <c r="B57" s="36">
        <v>192.0</v>
      </c>
      <c r="C57" s="36" t="s">
        <v>56</v>
      </c>
      <c r="D57" s="36">
        <v>110861.0</v>
      </c>
      <c r="E57" s="36">
        <v>125.2343</v>
      </c>
      <c r="F57" s="36">
        <v>0.0</v>
      </c>
      <c r="G57" s="36" t="s">
        <v>735</v>
      </c>
      <c r="H57" s="36" t="s">
        <v>867</v>
      </c>
      <c r="I57" s="66">
        <v>23.11667</v>
      </c>
      <c r="J57" s="66">
        <v>-82.41666</v>
      </c>
      <c r="K57" s="36">
        <v>1.0</v>
      </c>
      <c r="L57" s="36">
        <v>1.0</v>
      </c>
      <c r="M57" s="36">
        <v>25.0</v>
      </c>
      <c r="N57" s="36" t="s">
        <v>738</v>
      </c>
      <c r="O57" s="36" t="s">
        <v>739</v>
      </c>
      <c r="P57" s="36" t="s">
        <v>739</v>
      </c>
      <c r="Q57" s="36" t="s">
        <v>738</v>
      </c>
      <c r="R57" s="36" t="s">
        <v>739</v>
      </c>
      <c r="S57" s="36" t="s">
        <v>739</v>
      </c>
      <c r="T57" s="36" t="s">
        <v>739</v>
      </c>
      <c r="U57" s="36" t="s">
        <v>739</v>
      </c>
      <c r="V57" s="36" t="s">
        <v>739</v>
      </c>
      <c r="W57" s="36" t="s">
        <v>739</v>
      </c>
      <c r="X57" s="36" t="s">
        <v>739</v>
      </c>
      <c r="Y57" s="36" t="s">
        <v>479</v>
      </c>
      <c r="Z57" s="36" t="s">
        <v>739</v>
      </c>
      <c r="AA57" s="36" t="s">
        <v>739</v>
      </c>
      <c r="AB57" s="36" t="s">
        <v>739</v>
      </c>
      <c r="AC57" s="36" t="s">
        <v>426</v>
      </c>
      <c r="AD57" s="36" t="s">
        <v>739</v>
      </c>
      <c r="AE57" s="36" t="s">
        <v>739</v>
      </c>
    </row>
    <row r="58" ht="15.75" customHeight="1">
      <c r="A58" s="36" t="s">
        <v>868</v>
      </c>
      <c r="B58" s="36">
        <v>162.0</v>
      </c>
      <c r="C58" s="36" t="s">
        <v>869</v>
      </c>
      <c r="D58" s="36">
        <v>135.0</v>
      </c>
      <c r="E58" s="36">
        <v>4.370194</v>
      </c>
      <c r="F58" s="36">
        <v>0.0</v>
      </c>
      <c r="G58" s="36" t="s">
        <v>776</v>
      </c>
      <c r="H58" s="36" t="s">
        <v>870</v>
      </c>
      <c r="I58" s="66">
        <v>-10.41667</v>
      </c>
      <c r="J58" s="66">
        <v>105.7167</v>
      </c>
      <c r="K58" s="36">
        <v>1.0</v>
      </c>
      <c r="L58" s="36">
        <v>1.0</v>
      </c>
      <c r="M58" s="36" t="s">
        <v>739</v>
      </c>
      <c r="N58" s="36" t="s">
        <v>740</v>
      </c>
      <c r="O58" s="36" t="s">
        <v>739</v>
      </c>
      <c r="P58" s="36" t="s">
        <v>739</v>
      </c>
      <c r="Q58" s="36" t="s">
        <v>740</v>
      </c>
      <c r="R58" s="36" t="s">
        <v>739</v>
      </c>
      <c r="S58" s="36" t="s">
        <v>739</v>
      </c>
      <c r="T58" s="36" t="s">
        <v>739</v>
      </c>
      <c r="U58" s="36" t="s">
        <v>739</v>
      </c>
      <c r="V58" s="36" t="s">
        <v>739</v>
      </c>
      <c r="W58" s="36" t="s">
        <v>739</v>
      </c>
      <c r="X58" s="36" t="s">
        <v>739</v>
      </c>
      <c r="Y58" s="36" t="s">
        <v>425</v>
      </c>
      <c r="Z58" s="36" t="s">
        <v>261</v>
      </c>
      <c r="AA58" s="36" t="s">
        <v>739</v>
      </c>
      <c r="AB58" s="36" t="s">
        <v>739</v>
      </c>
      <c r="AC58" s="36" t="s">
        <v>739</v>
      </c>
      <c r="AD58" s="36" t="s">
        <v>739</v>
      </c>
      <c r="AE58" s="36" t="s">
        <v>739</v>
      </c>
    </row>
    <row r="59" ht="15.75" customHeight="1">
      <c r="A59" s="36" t="s">
        <v>591</v>
      </c>
      <c r="B59" s="36">
        <v>136.0</v>
      </c>
      <c r="C59" s="36" t="s">
        <v>515</v>
      </c>
      <c r="D59" s="36">
        <v>262.0</v>
      </c>
      <c r="E59" s="36">
        <v>6.088138</v>
      </c>
      <c r="F59" s="36">
        <v>0.0</v>
      </c>
      <c r="G59" s="36" t="s">
        <v>735</v>
      </c>
      <c r="H59" s="36" t="s">
        <v>871</v>
      </c>
      <c r="I59" s="66">
        <v>19.3</v>
      </c>
      <c r="J59" s="66">
        <v>-81.38333</v>
      </c>
      <c r="K59" s="36">
        <v>1.0</v>
      </c>
      <c r="L59" s="36">
        <v>1.0</v>
      </c>
      <c r="M59" s="36">
        <v>3.0</v>
      </c>
      <c r="N59" s="36" t="s">
        <v>740</v>
      </c>
      <c r="O59" s="36" t="s">
        <v>739</v>
      </c>
      <c r="P59" s="36" t="s">
        <v>739</v>
      </c>
      <c r="Q59" s="36" t="s">
        <v>740</v>
      </c>
      <c r="R59" s="36" t="s">
        <v>872</v>
      </c>
      <c r="S59" s="36" t="s">
        <v>739</v>
      </c>
      <c r="T59" s="36" t="s">
        <v>739</v>
      </c>
      <c r="U59" s="36" t="s">
        <v>739</v>
      </c>
      <c r="V59" s="36" t="s">
        <v>739</v>
      </c>
      <c r="W59" s="36" t="s">
        <v>739</v>
      </c>
      <c r="X59" s="36" t="s">
        <v>739</v>
      </c>
      <c r="Y59" s="36" t="s">
        <v>425</v>
      </c>
      <c r="Z59" s="36" t="s">
        <v>739</v>
      </c>
      <c r="AA59" s="36" t="s">
        <v>739</v>
      </c>
      <c r="AB59" s="36" t="s">
        <v>739</v>
      </c>
      <c r="AC59" s="36" t="s">
        <v>739</v>
      </c>
      <c r="AD59" s="36" t="s">
        <v>739</v>
      </c>
      <c r="AE59" s="36" t="s">
        <v>739</v>
      </c>
    </row>
    <row r="60" ht="15.75" customHeight="1">
      <c r="A60" s="36" t="s">
        <v>449</v>
      </c>
      <c r="B60" s="36">
        <v>196.0</v>
      </c>
      <c r="C60" s="36" t="s">
        <v>448</v>
      </c>
      <c r="D60" s="36">
        <v>9251.0</v>
      </c>
      <c r="E60" s="36">
        <v>36.17663</v>
      </c>
      <c r="F60" s="36">
        <v>0.0</v>
      </c>
      <c r="G60" s="36" t="s">
        <v>757</v>
      </c>
      <c r="H60" s="36" t="s">
        <v>873</v>
      </c>
      <c r="I60" s="66">
        <v>35.15</v>
      </c>
      <c r="J60" s="66">
        <v>33.35</v>
      </c>
      <c r="K60" s="36">
        <v>1.0</v>
      </c>
      <c r="L60" s="36">
        <v>1.0</v>
      </c>
      <c r="M60" s="36">
        <v>25.0</v>
      </c>
      <c r="N60" s="36" t="s">
        <v>874</v>
      </c>
      <c r="O60" s="36" t="s">
        <v>798</v>
      </c>
      <c r="P60" s="36" t="s">
        <v>739</v>
      </c>
      <c r="Q60" s="36" t="s">
        <v>874</v>
      </c>
      <c r="R60" s="36" t="s">
        <v>798</v>
      </c>
      <c r="S60" s="36" t="s">
        <v>739</v>
      </c>
      <c r="T60" s="36" t="s">
        <v>739</v>
      </c>
      <c r="U60" s="36" t="s">
        <v>739</v>
      </c>
      <c r="V60" s="36" t="s">
        <v>739</v>
      </c>
      <c r="W60" s="36" t="s">
        <v>739</v>
      </c>
      <c r="X60" s="36" t="s">
        <v>739</v>
      </c>
      <c r="Y60" s="36" t="s">
        <v>425</v>
      </c>
      <c r="Z60" s="36" t="s">
        <v>419</v>
      </c>
      <c r="AA60" s="36" t="s">
        <v>459</v>
      </c>
      <c r="AB60" s="36" t="s">
        <v>739</v>
      </c>
      <c r="AC60" s="36" t="s">
        <v>739</v>
      </c>
      <c r="AD60" s="36" t="s">
        <v>739</v>
      </c>
      <c r="AE60" s="36" t="s">
        <v>739</v>
      </c>
    </row>
    <row r="61" ht="15.75" customHeight="1">
      <c r="A61" s="36" t="s">
        <v>294</v>
      </c>
      <c r="B61" s="36">
        <v>203.0</v>
      </c>
      <c r="C61" s="36" t="s">
        <v>123</v>
      </c>
      <c r="D61" s="36">
        <v>78864.0</v>
      </c>
      <c r="E61" s="36">
        <v>105.6266</v>
      </c>
      <c r="F61" s="36">
        <v>1.0</v>
      </c>
      <c r="G61" s="36" t="s">
        <v>757</v>
      </c>
      <c r="H61" s="36" t="s">
        <v>875</v>
      </c>
      <c r="I61" s="66">
        <v>50.1</v>
      </c>
      <c r="J61" s="66">
        <v>14.43333</v>
      </c>
      <c r="K61" s="36">
        <v>1.0</v>
      </c>
      <c r="L61" s="36">
        <v>1.0</v>
      </c>
      <c r="M61" s="36">
        <v>25.0</v>
      </c>
      <c r="N61" s="36" t="s">
        <v>876</v>
      </c>
      <c r="O61" s="36" t="s">
        <v>739</v>
      </c>
      <c r="P61" s="36" t="s">
        <v>739</v>
      </c>
      <c r="Q61" s="36" t="s">
        <v>876</v>
      </c>
      <c r="R61" s="36" t="s">
        <v>739</v>
      </c>
      <c r="S61" s="36" t="s">
        <v>739</v>
      </c>
      <c r="T61" s="36" t="s">
        <v>739</v>
      </c>
      <c r="U61" s="36" t="s">
        <v>739</v>
      </c>
      <c r="V61" s="36" t="s">
        <v>739</v>
      </c>
      <c r="W61" s="36" t="s">
        <v>739</v>
      </c>
      <c r="X61" s="36" t="s">
        <v>739</v>
      </c>
      <c r="Y61" s="36" t="s">
        <v>445</v>
      </c>
      <c r="Z61" s="36" t="s">
        <v>739</v>
      </c>
      <c r="AA61" s="36" t="s">
        <v>739</v>
      </c>
      <c r="AB61" s="36" t="s">
        <v>739</v>
      </c>
      <c r="AC61" s="36" t="s">
        <v>321</v>
      </c>
      <c r="AD61" s="36" t="s">
        <v>739</v>
      </c>
      <c r="AE61" s="36" t="s">
        <v>739</v>
      </c>
    </row>
    <row r="62" ht="15.75" customHeight="1">
      <c r="A62" s="36" t="s">
        <v>457</v>
      </c>
      <c r="B62" s="36">
        <v>276.0</v>
      </c>
      <c r="C62" s="36" t="s">
        <v>456</v>
      </c>
      <c r="D62" s="36">
        <v>357325.0</v>
      </c>
      <c r="E62" s="36">
        <v>224.8358</v>
      </c>
      <c r="F62" s="36">
        <v>0.0</v>
      </c>
      <c r="G62" s="36" t="s">
        <v>757</v>
      </c>
      <c r="H62" s="36" t="s">
        <v>877</v>
      </c>
      <c r="I62" s="66">
        <v>52.533</v>
      </c>
      <c r="J62" s="66">
        <v>13.417</v>
      </c>
      <c r="K62" s="36">
        <v>1.0</v>
      </c>
      <c r="L62" s="36">
        <v>0.0</v>
      </c>
      <c r="M62" s="36">
        <v>25.0</v>
      </c>
      <c r="N62" s="36" t="s">
        <v>780</v>
      </c>
      <c r="O62" s="36" t="s">
        <v>739</v>
      </c>
      <c r="P62" s="36" t="s">
        <v>739</v>
      </c>
      <c r="Q62" s="36" t="s">
        <v>780</v>
      </c>
      <c r="R62" s="36" t="s">
        <v>739</v>
      </c>
      <c r="S62" s="36" t="s">
        <v>739</v>
      </c>
      <c r="T62" s="36" t="s">
        <v>739</v>
      </c>
      <c r="U62" s="36" t="s">
        <v>739</v>
      </c>
      <c r="V62" s="36" t="s">
        <v>739</v>
      </c>
      <c r="W62" s="36" t="s">
        <v>739</v>
      </c>
      <c r="X62" s="36" t="s">
        <v>739</v>
      </c>
      <c r="Y62" s="36" t="s">
        <v>739</v>
      </c>
      <c r="Z62" s="36" t="s">
        <v>739</v>
      </c>
      <c r="AA62" s="36" t="s">
        <v>739</v>
      </c>
      <c r="AB62" s="36" t="s">
        <v>739</v>
      </c>
      <c r="AC62" s="36" t="s">
        <v>739</v>
      </c>
      <c r="AD62" s="36" t="s">
        <v>739</v>
      </c>
      <c r="AE62" s="36" t="s">
        <v>739</v>
      </c>
    </row>
    <row r="63" ht="15.75" customHeight="1">
      <c r="A63" s="36" t="s">
        <v>457</v>
      </c>
      <c r="B63" s="36">
        <v>276.0</v>
      </c>
      <c r="C63" s="36" t="s">
        <v>456</v>
      </c>
      <c r="D63" s="36">
        <v>357325.0</v>
      </c>
      <c r="E63" s="36">
        <v>224.8358</v>
      </c>
      <c r="F63" s="36">
        <v>0.0</v>
      </c>
      <c r="G63" s="36" t="s">
        <v>757</v>
      </c>
      <c r="H63" s="36" t="s">
        <v>878</v>
      </c>
      <c r="I63" s="66">
        <v>51.467</v>
      </c>
      <c r="J63" s="66">
        <v>6.983</v>
      </c>
      <c r="K63" s="36">
        <v>0.0</v>
      </c>
      <c r="L63" s="36">
        <v>1.0</v>
      </c>
      <c r="M63" s="36">
        <v>25.0</v>
      </c>
      <c r="N63" s="36" t="s">
        <v>780</v>
      </c>
      <c r="O63" s="36" t="s">
        <v>739</v>
      </c>
      <c r="P63" s="36" t="s">
        <v>739</v>
      </c>
      <c r="Q63" s="36" t="s">
        <v>780</v>
      </c>
      <c r="R63" s="36" t="s">
        <v>739</v>
      </c>
      <c r="S63" s="36" t="s">
        <v>739</v>
      </c>
      <c r="T63" s="36" t="s">
        <v>739</v>
      </c>
      <c r="U63" s="36" t="s">
        <v>739</v>
      </c>
      <c r="V63" s="36" t="s">
        <v>739</v>
      </c>
      <c r="W63" s="36" t="s">
        <v>739</v>
      </c>
      <c r="X63" s="36" t="s">
        <v>739</v>
      </c>
      <c r="Y63" s="36" t="s">
        <v>739</v>
      </c>
      <c r="Z63" s="36" t="s">
        <v>739</v>
      </c>
      <c r="AA63" s="36" t="s">
        <v>739</v>
      </c>
      <c r="AB63" s="36" t="s">
        <v>739</v>
      </c>
      <c r="AC63" s="36" t="s">
        <v>739</v>
      </c>
      <c r="AD63" s="36" t="s">
        <v>739</v>
      </c>
      <c r="AE63" s="36" t="s">
        <v>739</v>
      </c>
    </row>
    <row r="64" ht="15.75" customHeight="1">
      <c r="A64" s="36" t="s">
        <v>296</v>
      </c>
      <c r="B64" s="36">
        <v>262.0</v>
      </c>
      <c r="C64" s="36" t="s">
        <v>125</v>
      </c>
      <c r="D64" s="36">
        <v>23200.0</v>
      </c>
      <c r="E64" s="36">
        <v>57.28986</v>
      </c>
      <c r="F64" s="36">
        <v>0.0</v>
      </c>
      <c r="G64" s="36" t="s">
        <v>748</v>
      </c>
      <c r="H64" s="36" t="s">
        <v>125</v>
      </c>
      <c r="I64" s="66">
        <v>11.6</v>
      </c>
      <c r="J64" s="66">
        <v>43.15</v>
      </c>
      <c r="K64" s="36">
        <v>1.0</v>
      </c>
      <c r="L64" s="36">
        <v>1.0</v>
      </c>
      <c r="M64" s="36">
        <v>5.0</v>
      </c>
      <c r="N64" s="36" t="s">
        <v>774</v>
      </c>
      <c r="O64" s="36" t="s">
        <v>766</v>
      </c>
      <c r="P64" s="36" t="s">
        <v>739</v>
      </c>
      <c r="Q64" s="36" t="s">
        <v>879</v>
      </c>
      <c r="R64" s="36" t="s">
        <v>880</v>
      </c>
      <c r="S64" s="36" t="s">
        <v>739</v>
      </c>
      <c r="T64" s="36" t="s">
        <v>739</v>
      </c>
      <c r="U64" s="36" t="s">
        <v>766</v>
      </c>
      <c r="V64" s="36" t="s">
        <v>774</v>
      </c>
      <c r="W64" s="36" t="s">
        <v>739</v>
      </c>
      <c r="X64" s="36" t="s">
        <v>739</v>
      </c>
      <c r="Y64" s="36" t="s">
        <v>455</v>
      </c>
      <c r="Z64" s="36" t="s">
        <v>739</v>
      </c>
      <c r="AA64" s="36" t="s">
        <v>739</v>
      </c>
      <c r="AB64" s="36" t="s">
        <v>739</v>
      </c>
      <c r="AC64" s="36" t="s">
        <v>739</v>
      </c>
      <c r="AD64" s="36" t="s">
        <v>739</v>
      </c>
      <c r="AE64" s="36" t="s">
        <v>739</v>
      </c>
    </row>
    <row r="65" ht="15.75" customHeight="1">
      <c r="A65" s="36" t="s">
        <v>297</v>
      </c>
      <c r="B65" s="36">
        <v>212.0</v>
      </c>
      <c r="C65" s="36" t="s">
        <v>126</v>
      </c>
      <c r="D65" s="36">
        <v>751.0</v>
      </c>
      <c r="E65" s="36">
        <v>10.30751</v>
      </c>
      <c r="F65" s="36">
        <v>0.0</v>
      </c>
      <c r="G65" s="36" t="s">
        <v>735</v>
      </c>
      <c r="H65" s="36" t="s">
        <v>881</v>
      </c>
      <c r="I65" s="66">
        <v>15.3</v>
      </c>
      <c r="J65" s="66">
        <v>-61.38334</v>
      </c>
      <c r="K65" s="36">
        <v>1.0</v>
      </c>
      <c r="L65" s="36">
        <v>1.0</v>
      </c>
      <c r="M65" s="36">
        <v>22.0</v>
      </c>
      <c r="N65" s="36" t="s">
        <v>740</v>
      </c>
      <c r="O65" s="36" t="s">
        <v>774</v>
      </c>
      <c r="P65" s="36" t="s">
        <v>739</v>
      </c>
      <c r="Q65" s="36" t="s">
        <v>740</v>
      </c>
      <c r="R65" s="36" t="s">
        <v>882</v>
      </c>
      <c r="S65" s="36" t="s">
        <v>739</v>
      </c>
      <c r="T65" s="36" t="s">
        <v>739</v>
      </c>
      <c r="U65" s="36" t="s">
        <v>739</v>
      </c>
      <c r="V65" s="36" t="s">
        <v>739</v>
      </c>
      <c r="W65" s="36" t="s">
        <v>739</v>
      </c>
      <c r="X65" s="36" t="s">
        <v>739</v>
      </c>
      <c r="Y65" s="36" t="s">
        <v>425</v>
      </c>
      <c r="Z65" s="36" t="s">
        <v>739</v>
      </c>
      <c r="AA65" s="36" t="s">
        <v>739</v>
      </c>
      <c r="AB65" s="36" t="s">
        <v>739</v>
      </c>
      <c r="AC65" s="36" t="s">
        <v>455</v>
      </c>
      <c r="AD65" s="36" t="s">
        <v>739</v>
      </c>
      <c r="AE65" s="36" t="s">
        <v>739</v>
      </c>
    </row>
    <row r="66" ht="15.75" customHeight="1">
      <c r="A66" s="36" t="s">
        <v>295</v>
      </c>
      <c r="B66" s="36">
        <v>208.0</v>
      </c>
      <c r="C66" s="36" t="s">
        <v>124</v>
      </c>
      <c r="D66" s="36">
        <v>43094.0</v>
      </c>
      <c r="E66" s="36">
        <v>78.08043</v>
      </c>
      <c r="F66" s="36">
        <v>0.0</v>
      </c>
      <c r="G66" s="36" t="s">
        <v>757</v>
      </c>
      <c r="H66" s="36" t="s">
        <v>883</v>
      </c>
      <c r="I66" s="66">
        <v>55.66667</v>
      </c>
      <c r="J66" s="66">
        <v>12.58333</v>
      </c>
      <c r="K66" s="36">
        <v>1.0</v>
      </c>
      <c r="L66" s="36">
        <v>1.0</v>
      </c>
      <c r="M66" s="36">
        <v>25.0</v>
      </c>
      <c r="N66" s="36" t="s">
        <v>884</v>
      </c>
      <c r="O66" s="36" t="s">
        <v>739</v>
      </c>
      <c r="P66" s="36" t="s">
        <v>739</v>
      </c>
      <c r="Q66" s="36" t="s">
        <v>884</v>
      </c>
      <c r="R66" s="36" t="s">
        <v>739</v>
      </c>
      <c r="S66" s="36" t="s">
        <v>739</v>
      </c>
      <c r="T66" s="36" t="s">
        <v>739</v>
      </c>
      <c r="U66" s="36" t="s">
        <v>739</v>
      </c>
      <c r="V66" s="36" t="s">
        <v>739</v>
      </c>
      <c r="W66" s="36" t="s">
        <v>739</v>
      </c>
      <c r="X66" s="36" t="s">
        <v>739</v>
      </c>
      <c r="Y66" s="36" t="s">
        <v>739</v>
      </c>
      <c r="Z66" s="36" t="s">
        <v>739</v>
      </c>
      <c r="AA66" s="36" t="s">
        <v>739</v>
      </c>
      <c r="AB66" s="36" t="s">
        <v>739</v>
      </c>
      <c r="AC66" s="36" t="s">
        <v>739</v>
      </c>
      <c r="AD66" s="36" t="s">
        <v>739</v>
      </c>
      <c r="AE66" s="36" t="s">
        <v>739</v>
      </c>
    </row>
    <row r="67" ht="15.75" customHeight="1">
      <c r="A67" s="36" t="s">
        <v>298</v>
      </c>
      <c r="B67" s="36">
        <v>214.0</v>
      </c>
      <c r="C67" s="36" t="s">
        <v>127</v>
      </c>
      <c r="D67" s="36">
        <v>48734.0</v>
      </c>
      <c r="E67" s="36">
        <v>83.03283</v>
      </c>
      <c r="F67" s="36">
        <v>0.0</v>
      </c>
      <c r="G67" s="36" t="s">
        <v>735</v>
      </c>
      <c r="H67" s="36" t="s">
        <v>885</v>
      </c>
      <c r="I67" s="66">
        <v>18.5</v>
      </c>
      <c r="J67" s="66">
        <v>-69.78333</v>
      </c>
      <c r="K67" s="36">
        <v>1.0</v>
      </c>
      <c r="L67" s="36">
        <v>1.0</v>
      </c>
      <c r="M67" s="36">
        <v>25.0</v>
      </c>
      <c r="N67" s="36" t="s">
        <v>738</v>
      </c>
      <c r="O67" s="36" t="s">
        <v>739</v>
      </c>
      <c r="P67" s="36" t="s">
        <v>739</v>
      </c>
      <c r="Q67" s="36" t="s">
        <v>738</v>
      </c>
      <c r="R67" s="36" t="s">
        <v>739</v>
      </c>
      <c r="S67" s="36" t="s">
        <v>739</v>
      </c>
      <c r="T67" s="36" t="s">
        <v>739</v>
      </c>
      <c r="U67" s="36" t="s">
        <v>739</v>
      </c>
      <c r="V67" s="36" t="s">
        <v>739</v>
      </c>
      <c r="W67" s="36" t="s">
        <v>739</v>
      </c>
      <c r="X67" s="36" t="s">
        <v>739</v>
      </c>
      <c r="Y67" s="36" t="s">
        <v>455</v>
      </c>
      <c r="Z67" s="36" t="s">
        <v>318</v>
      </c>
      <c r="AA67" s="36" t="s">
        <v>739</v>
      </c>
      <c r="AB67" s="36" t="s">
        <v>739</v>
      </c>
      <c r="AC67" s="36" t="s">
        <v>479</v>
      </c>
      <c r="AD67" s="36" t="s">
        <v>739</v>
      </c>
      <c r="AE67" s="36" t="s">
        <v>739</v>
      </c>
    </row>
    <row r="68" ht="15.75" customHeight="1">
      <c r="A68" s="36" t="s">
        <v>254</v>
      </c>
      <c r="B68" s="36">
        <v>12.0</v>
      </c>
      <c r="C68" s="36" t="s">
        <v>70</v>
      </c>
      <c r="D68" s="36">
        <v>2381741.0</v>
      </c>
      <c r="E68" s="36">
        <v>580.4717</v>
      </c>
      <c r="F68" s="36">
        <v>0.0</v>
      </c>
      <c r="G68" s="36" t="s">
        <v>748</v>
      </c>
      <c r="H68" s="36" t="s">
        <v>886</v>
      </c>
      <c r="I68" s="66">
        <v>36.83333</v>
      </c>
      <c r="J68" s="66">
        <v>3.0</v>
      </c>
      <c r="K68" s="36">
        <v>1.0</v>
      </c>
      <c r="L68" s="36">
        <v>1.0</v>
      </c>
      <c r="M68" s="36">
        <v>25.0</v>
      </c>
      <c r="N68" s="36" t="s">
        <v>766</v>
      </c>
      <c r="O68" s="36" t="s">
        <v>774</v>
      </c>
      <c r="P68" s="36" t="s">
        <v>739</v>
      </c>
      <c r="Q68" s="36" t="s">
        <v>766</v>
      </c>
      <c r="R68" s="36" t="s">
        <v>774</v>
      </c>
      <c r="S68" s="36" t="s">
        <v>739</v>
      </c>
      <c r="T68" s="36" t="s">
        <v>739</v>
      </c>
      <c r="U68" s="36" t="s">
        <v>887</v>
      </c>
      <c r="V68" s="36" t="s">
        <v>739</v>
      </c>
      <c r="W68" s="36" t="s">
        <v>739</v>
      </c>
      <c r="X68" s="36" t="s">
        <v>739</v>
      </c>
      <c r="Y68" s="36" t="s">
        <v>455</v>
      </c>
      <c r="Z68" s="36" t="s">
        <v>739</v>
      </c>
      <c r="AA68" s="36" t="s">
        <v>739</v>
      </c>
      <c r="AB68" s="36" t="s">
        <v>739</v>
      </c>
      <c r="AC68" s="36" t="s">
        <v>739</v>
      </c>
      <c r="AD68" s="36" t="s">
        <v>739</v>
      </c>
      <c r="AE68" s="36" t="s">
        <v>739</v>
      </c>
    </row>
    <row r="69" ht="15.75" customHeight="1">
      <c r="A69" s="36" t="s">
        <v>299</v>
      </c>
      <c r="B69" s="36">
        <v>218.0</v>
      </c>
      <c r="C69" s="36" t="s">
        <v>128</v>
      </c>
      <c r="D69" s="36">
        <v>275716.0</v>
      </c>
      <c r="E69" s="36">
        <v>197.4989</v>
      </c>
      <c r="F69" s="36">
        <v>0.0</v>
      </c>
      <c r="G69" s="36" t="s">
        <v>735</v>
      </c>
      <c r="H69" s="36" t="s">
        <v>888</v>
      </c>
      <c r="I69" s="66">
        <v>-0.2333333</v>
      </c>
      <c r="J69" s="66">
        <v>-78.5</v>
      </c>
      <c r="K69" s="36">
        <v>1.0</v>
      </c>
      <c r="L69" s="36">
        <v>1.0</v>
      </c>
      <c r="M69" s="36">
        <v>25.0</v>
      </c>
      <c r="N69" s="36" t="s">
        <v>738</v>
      </c>
      <c r="O69" s="36" t="s">
        <v>739</v>
      </c>
      <c r="P69" s="36" t="s">
        <v>739</v>
      </c>
      <c r="Q69" s="36" t="s">
        <v>738</v>
      </c>
      <c r="R69" s="36" t="s">
        <v>889</v>
      </c>
      <c r="S69" s="36" t="s">
        <v>739</v>
      </c>
      <c r="T69" s="36" t="s">
        <v>739</v>
      </c>
      <c r="U69" s="36" t="s">
        <v>739</v>
      </c>
      <c r="V69" s="36" t="s">
        <v>739</v>
      </c>
      <c r="W69" s="36" t="s">
        <v>739</v>
      </c>
      <c r="X69" s="36" t="s">
        <v>739</v>
      </c>
      <c r="Y69" s="36" t="s">
        <v>479</v>
      </c>
      <c r="Z69" s="36" t="s">
        <v>739</v>
      </c>
      <c r="AA69" s="36" t="s">
        <v>739</v>
      </c>
      <c r="AB69" s="36" t="s">
        <v>739</v>
      </c>
      <c r="AC69" s="36" t="s">
        <v>739</v>
      </c>
      <c r="AD69" s="36" t="s">
        <v>739</v>
      </c>
      <c r="AE69" s="36" t="s">
        <v>739</v>
      </c>
    </row>
    <row r="70" ht="15.75" customHeight="1">
      <c r="A70" s="36" t="s">
        <v>300</v>
      </c>
      <c r="B70" s="36">
        <v>818.0</v>
      </c>
      <c r="C70" s="36" t="s">
        <v>12</v>
      </c>
      <c r="D70" s="36">
        <v>1001449.0</v>
      </c>
      <c r="E70" s="36">
        <v>376.3988</v>
      </c>
      <c r="F70" s="36">
        <v>0.0</v>
      </c>
      <c r="G70" s="36" t="s">
        <v>748</v>
      </c>
      <c r="H70" s="36" t="s">
        <v>890</v>
      </c>
      <c r="I70" s="66">
        <v>30.05</v>
      </c>
      <c r="J70" s="66">
        <v>31.25</v>
      </c>
      <c r="K70" s="36">
        <v>1.0</v>
      </c>
      <c r="L70" s="36">
        <v>1.0</v>
      </c>
      <c r="M70" s="36">
        <v>25.0</v>
      </c>
      <c r="N70" s="36" t="s">
        <v>766</v>
      </c>
      <c r="O70" s="36" t="s">
        <v>739</v>
      </c>
      <c r="P70" s="36" t="s">
        <v>739</v>
      </c>
      <c r="Q70" s="36" t="s">
        <v>766</v>
      </c>
      <c r="R70" s="36" t="s">
        <v>740</v>
      </c>
      <c r="S70" s="36" t="s">
        <v>739</v>
      </c>
      <c r="T70" s="36" t="s">
        <v>739</v>
      </c>
      <c r="U70" s="36" t="s">
        <v>739</v>
      </c>
      <c r="V70" s="36" t="s">
        <v>739</v>
      </c>
      <c r="W70" s="36" t="s">
        <v>739</v>
      </c>
      <c r="X70" s="36" t="s">
        <v>739</v>
      </c>
      <c r="Y70" s="36" t="s">
        <v>425</v>
      </c>
      <c r="Z70" s="36" t="s">
        <v>419</v>
      </c>
      <c r="AA70" s="36" t="s">
        <v>739</v>
      </c>
      <c r="AB70" s="36" t="s">
        <v>739</v>
      </c>
      <c r="AC70" s="36" t="s">
        <v>739</v>
      </c>
      <c r="AD70" s="36" t="s">
        <v>739</v>
      </c>
      <c r="AE70" s="36" t="s">
        <v>739</v>
      </c>
    </row>
    <row r="71" ht="15.75" customHeight="1">
      <c r="A71" s="36" t="s">
        <v>303</v>
      </c>
      <c r="B71" s="36">
        <v>232.0</v>
      </c>
      <c r="C71" s="36" t="s">
        <v>131</v>
      </c>
      <c r="D71" s="36">
        <v>121320.0</v>
      </c>
      <c r="E71" s="36">
        <v>131.0087</v>
      </c>
      <c r="F71" s="36">
        <v>0.0</v>
      </c>
      <c r="G71" s="36" t="s">
        <v>748</v>
      </c>
      <c r="H71" s="36" t="s">
        <v>891</v>
      </c>
      <c r="I71" s="66">
        <v>15.33333</v>
      </c>
      <c r="J71" s="66">
        <v>38.88334</v>
      </c>
      <c r="K71" s="36">
        <v>1.0</v>
      </c>
      <c r="L71" s="36">
        <v>1.0</v>
      </c>
      <c r="M71" s="36">
        <v>18.0</v>
      </c>
      <c r="N71" s="36" t="s">
        <v>740</v>
      </c>
      <c r="O71" s="36" t="s">
        <v>739</v>
      </c>
      <c r="P71" s="36" t="s">
        <v>739</v>
      </c>
      <c r="Q71" s="36" t="s">
        <v>892</v>
      </c>
      <c r="R71" s="36" t="s">
        <v>893</v>
      </c>
      <c r="S71" s="36" t="s">
        <v>740</v>
      </c>
      <c r="T71" s="36" t="s">
        <v>766</v>
      </c>
      <c r="U71" s="36" t="s">
        <v>879</v>
      </c>
      <c r="V71" s="36" t="s">
        <v>739</v>
      </c>
      <c r="W71" s="36" t="s">
        <v>739</v>
      </c>
      <c r="X71" s="36" t="s">
        <v>739</v>
      </c>
      <c r="Y71" s="36" t="s">
        <v>425</v>
      </c>
      <c r="Z71" s="36" t="s">
        <v>739</v>
      </c>
      <c r="AA71" s="36" t="s">
        <v>739</v>
      </c>
      <c r="AB71" s="36" t="s">
        <v>739</v>
      </c>
      <c r="AC71" s="36" t="s">
        <v>463</v>
      </c>
      <c r="AD71" s="36" t="s">
        <v>305</v>
      </c>
      <c r="AE71" s="36" t="s">
        <v>739</v>
      </c>
    </row>
    <row r="72" ht="15.75" customHeight="1">
      <c r="A72" s="36" t="s">
        <v>894</v>
      </c>
      <c r="B72" s="36">
        <v>732.0</v>
      </c>
      <c r="C72" s="36" t="s">
        <v>895</v>
      </c>
      <c r="D72" s="36">
        <v>266000.0</v>
      </c>
      <c r="E72" s="36">
        <v>193.9879</v>
      </c>
      <c r="F72" s="36">
        <v>0.0</v>
      </c>
      <c r="G72" s="36" t="s">
        <v>748</v>
      </c>
      <c r="H72" s="36" t="s">
        <v>896</v>
      </c>
      <c r="I72" s="66">
        <v>27.16667</v>
      </c>
      <c r="J72" s="66">
        <v>-13.18333</v>
      </c>
      <c r="K72" s="36">
        <v>1.0</v>
      </c>
      <c r="L72" s="36">
        <v>1.0</v>
      </c>
      <c r="M72" s="36">
        <v>4.0</v>
      </c>
      <c r="N72" s="36" t="s">
        <v>766</v>
      </c>
      <c r="O72" s="36" t="s">
        <v>739</v>
      </c>
      <c r="P72" s="36" t="s">
        <v>739</v>
      </c>
      <c r="Q72" s="36" t="s">
        <v>766</v>
      </c>
      <c r="R72" s="36" t="s">
        <v>739</v>
      </c>
      <c r="S72" s="36" t="s">
        <v>739</v>
      </c>
      <c r="T72" s="36" t="s">
        <v>739</v>
      </c>
      <c r="U72" s="36" t="s">
        <v>739</v>
      </c>
      <c r="V72" s="36" t="s">
        <v>739</v>
      </c>
      <c r="W72" s="36" t="s">
        <v>739</v>
      </c>
      <c r="X72" s="36" t="s">
        <v>739</v>
      </c>
      <c r="Y72" s="36" t="s">
        <v>479</v>
      </c>
      <c r="Z72" s="36" t="s">
        <v>359</v>
      </c>
      <c r="AA72" s="36" t="s">
        <v>739</v>
      </c>
      <c r="AB72" s="36" t="s">
        <v>739</v>
      </c>
      <c r="AC72" s="36" t="s">
        <v>739</v>
      </c>
      <c r="AD72" s="36" t="s">
        <v>739</v>
      </c>
      <c r="AE72" s="36" t="s">
        <v>739</v>
      </c>
    </row>
    <row r="73" ht="15.75" customHeight="1">
      <c r="A73" s="36" t="s">
        <v>479</v>
      </c>
      <c r="B73" s="36">
        <v>724.0</v>
      </c>
      <c r="C73" s="36" t="s">
        <v>478</v>
      </c>
      <c r="D73" s="36">
        <v>505954.0</v>
      </c>
      <c r="E73" s="36">
        <v>267.5404</v>
      </c>
      <c r="F73" s="36">
        <v>0.0</v>
      </c>
      <c r="G73" s="36" t="s">
        <v>757</v>
      </c>
      <c r="H73" s="36" t="s">
        <v>897</v>
      </c>
      <c r="I73" s="66">
        <v>40.41667</v>
      </c>
      <c r="J73" s="66">
        <v>-3.716667</v>
      </c>
      <c r="K73" s="36">
        <v>1.0</v>
      </c>
      <c r="L73" s="36">
        <v>1.0</v>
      </c>
      <c r="M73" s="36">
        <v>25.0</v>
      </c>
      <c r="N73" s="36" t="s">
        <v>738</v>
      </c>
      <c r="O73" s="36" t="s">
        <v>739</v>
      </c>
      <c r="P73" s="36" t="s">
        <v>739</v>
      </c>
      <c r="Q73" s="36" t="s">
        <v>738</v>
      </c>
      <c r="R73" s="36" t="s">
        <v>761</v>
      </c>
      <c r="S73" s="36" t="s">
        <v>739</v>
      </c>
      <c r="T73" s="36" t="s">
        <v>739</v>
      </c>
      <c r="U73" s="36" t="s">
        <v>898</v>
      </c>
      <c r="V73" s="36" t="s">
        <v>739</v>
      </c>
      <c r="W73" s="36" t="s">
        <v>739</v>
      </c>
      <c r="X73" s="36" t="s">
        <v>739</v>
      </c>
      <c r="Y73" s="36" t="s">
        <v>739</v>
      </c>
      <c r="Z73" s="36" t="s">
        <v>739</v>
      </c>
      <c r="AA73" s="36" t="s">
        <v>739</v>
      </c>
      <c r="AB73" s="36" t="s">
        <v>739</v>
      </c>
      <c r="AC73" s="36" t="s">
        <v>739</v>
      </c>
      <c r="AD73" s="36" t="s">
        <v>739</v>
      </c>
      <c r="AE73" s="36" t="s">
        <v>739</v>
      </c>
    </row>
    <row r="74" ht="15.75" customHeight="1">
      <c r="A74" s="36" t="s">
        <v>451</v>
      </c>
      <c r="B74" s="36">
        <v>233.0</v>
      </c>
      <c r="C74" s="36" t="s">
        <v>450</v>
      </c>
      <c r="D74" s="36">
        <v>45227.0</v>
      </c>
      <c r="E74" s="36">
        <v>79.98945</v>
      </c>
      <c r="F74" s="36">
        <v>0.0</v>
      </c>
      <c r="G74" s="36" t="s">
        <v>757</v>
      </c>
      <c r="H74" s="36" t="s">
        <v>899</v>
      </c>
      <c r="I74" s="66">
        <v>59.41667</v>
      </c>
      <c r="J74" s="66">
        <v>24.75</v>
      </c>
      <c r="K74" s="36">
        <v>1.0</v>
      </c>
      <c r="L74" s="36">
        <v>1.0</v>
      </c>
      <c r="M74" s="36">
        <v>25.0</v>
      </c>
      <c r="N74" s="36" t="s">
        <v>900</v>
      </c>
      <c r="O74" s="36" t="s">
        <v>739</v>
      </c>
      <c r="P74" s="36" t="s">
        <v>739</v>
      </c>
      <c r="Q74" s="36" t="s">
        <v>900</v>
      </c>
      <c r="R74" s="36" t="s">
        <v>739</v>
      </c>
      <c r="S74" s="36" t="s">
        <v>739</v>
      </c>
      <c r="T74" s="36" t="s">
        <v>739</v>
      </c>
      <c r="U74" s="36" t="s">
        <v>739</v>
      </c>
      <c r="V74" s="36" t="s">
        <v>739</v>
      </c>
      <c r="W74" s="36" t="s">
        <v>739</v>
      </c>
      <c r="X74" s="36" t="s">
        <v>739</v>
      </c>
      <c r="Y74" s="36" t="s">
        <v>384</v>
      </c>
      <c r="Z74" s="36" t="s">
        <v>407</v>
      </c>
      <c r="AA74" s="36" t="s">
        <v>739</v>
      </c>
      <c r="AB74" s="36" t="s">
        <v>739</v>
      </c>
      <c r="AC74" s="36" t="s">
        <v>739</v>
      </c>
      <c r="AD74" s="36" t="s">
        <v>739</v>
      </c>
      <c r="AE74" s="36" t="s">
        <v>739</v>
      </c>
    </row>
    <row r="75" ht="15.75" customHeight="1">
      <c r="A75" s="36" t="s">
        <v>305</v>
      </c>
      <c r="B75" s="36">
        <v>231.0</v>
      </c>
      <c r="C75" s="36" t="s">
        <v>75</v>
      </c>
      <c r="D75" s="36">
        <v>1127127.0</v>
      </c>
      <c r="E75" s="36">
        <v>399.3192</v>
      </c>
      <c r="F75" s="36">
        <v>1.0</v>
      </c>
      <c r="G75" s="36" t="s">
        <v>748</v>
      </c>
      <c r="H75" s="36" t="s">
        <v>901</v>
      </c>
      <c r="I75" s="66">
        <v>9.05</v>
      </c>
      <c r="J75" s="66">
        <v>38.83333</v>
      </c>
      <c r="K75" s="36">
        <v>1.0</v>
      </c>
      <c r="L75" s="36">
        <v>1.0</v>
      </c>
      <c r="M75" s="36">
        <v>25.0</v>
      </c>
      <c r="N75" s="36" t="s">
        <v>902</v>
      </c>
      <c r="O75" s="36" t="s">
        <v>892</v>
      </c>
      <c r="P75" s="36" t="s">
        <v>740</v>
      </c>
      <c r="Q75" s="36" t="s">
        <v>902</v>
      </c>
      <c r="R75" s="36" t="s">
        <v>903</v>
      </c>
      <c r="S75" s="36" t="s">
        <v>739</v>
      </c>
      <c r="T75" s="36" t="s">
        <v>739</v>
      </c>
      <c r="U75" s="36" t="s">
        <v>739</v>
      </c>
      <c r="V75" s="36" t="s">
        <v>739</v>
      </c>
      <c r="W75" s="36" t="s">
        <v>739</v>
      </c>
      <c r="X75" s="36" t="s">
        <v>739</v>
      </c>
      <c r="Y75" s="36" t="s">
        <v>739</v>
      </c>
      <c r="Z75" s="36" t="s">
        <v>739</v>
      </c>
      <c r="AA75" s="36" t="s">
        <v>739</v>
      </c>
      <c r="AB75" s="36" t="s">
        <v>739</v>
      </c>
      <c r="AC75" s="36" t="s">
        <v>463</v>
      </c>
      <c r="AD75" s="36" t="s">
        <v>739</v>
      </c>
      <c r="AE75" s="36" t="s">
        <v>739</v>
      </c>
    </row>
    <row r="76" ht="15.75" customHeight="1">
      <c r="A76" s="36" t="s">
        <v>453</v>
      </c>
      <c r="B76" s="36">
        <v>246.0</v>
      </c>
      <c r="C76" s="36" t="s">
        <v>452</v>
      </c>
      <c r="D76" s="36">
        <v>336593.0</v>
      </c>
      <c r="E76" s="36">
        <v>218.2159</v>
      </c>
      <c r="F76" s="36">
        <v>0.0</v>
      </c>
      <c r="G76" s="36" t="s">
        <v>757</v>
      </c>
      <c r="H76" s="36" t="s">
        <v>904</v>
      </c>
      <c r="I76" s="66">
        <v>60.13334</v>
      </c>
      <c r="J76" s="66">
        <v>25.0</v>
      </c>
      <c r="K76" s="36">
        <v>1.0</v>
      </c>
      <c r="L76" s="36">
        <v>1.0</v>
      </c>
      <c r="M76" s="36">
        <v>25.0</v>
      </c>
      <c r="N76" s="36" t="s">
        <v>905</v>
      </c>
      <c r="O76" s="36" t="s">
        <v>739</v>
      </c>
      <c r="P76" s="36" t="s">
        <v>739</v>
      </c>
      <c r="Q76" s="36" t="s">
        <v>906</v>
      </c>
      <c r="R76" s="36" t="s">
        <v>739</v>
      </c>
      <c r="S76" s="36" t="s">
        <v>739</v>
      </c>
      <c r="T76" s="36" t="s">
        <v>739</v>
      </c>
      <c r="U76" s="36" t="s">
        <v>739</v>
      </c>
      <c r="V76" s="36" t="s">
        <v>739</v>
      </c>
      <c r="W76" s="36" t="s">
        <v>739</v>
      </c>
      <c r="X76" s="36" t="s">
        <v>739</v>
      </c>
      <c r="Y76" s="36" t="s">
        <v>384</v>
      </c>
      <c r="Z76" s="36" t="s">
        <v>407</v>
      </c>
      <c r="AA76" s="36" t="s">
        <v>739</v>
      </c>
      <c r="AB76" s="36" t="s">
        <v>739</v>
      </c>
      <c r="AC76" s="36" t="s">
        <v>739</v>
      </c>
      <c r="AD76" s="36" t="s">
        <v>739</v>
      </c>
      <c r="AE76" s="36" t="s">
        <v>739</v>
      </c>
    </row>
    <row r="77" ht="15.75" customHeight="1">
      <c r="A77" s="36" t="s">
        <v>307</v>
      </c>
      <c r="B77" s="36">
        <v>242.0</v>
      </c>
      <c r="C77" s="36" t="s">
        <v>133</v>
      </c>
      <c r="D77" s="36">
        <v>18333.0</v>
      </c>
      <c r="E77" s="36">
        <v>50.92729</v>
      </c>
      <c r="F77" s="36">
        <v>0.0</v>
      </c>
      <c r="G77" s="36" t="s">
        <v>776</v>
      </c>
      <c r="H77" s="36" t="s">
        <v>907</v>
      </c>
      <c r="I77" s="66">
        <v>-18.13333</v>
      </c>
      <c r="J77" s="66">
        <v>178.4167</v>
      </c>
      <c r="K77" s="36">
        <v>1.0</v>
      </c>
      <c r="L77" s="36">
        <v>1.0</v>
      </c>
      <c r="M77" s="36">
        <v>22.0</v>
      </c>
      <c r="N77" s="36" t="s">
        <v>740</v>
      </c>
      <c r="O77" s="36" t="s">
        <v>739</v>
      </c>
      <c r="P77" s="36" t="s">
        <v>739</v>
      </c>
      <c r="Q77" s="36" t="s">
        <v>740</v>
      </c>
      <c r="R77" s="36" t="s">
        <v>908</v>
      </c>
      <c r="S77" s="36" t="s">
        <v>909</v>
      </c>
      <c r="T77" s="36" t="s">
        <v>739</v>
      </c>
      <c r="U77" s="36" t="s">
        <v>739</v>
      </c>
      <c r="V77" s="36" t="s">
        <v>739</v>
      </c>
      <c r="W77" s="36" t="s">
        <v>739</v>
      </c>
      <c r="X77" s="36" t="s">
        <v>739</v>
      </c>
      <c r="Y77" s="36" t="s">
        <v>425</v>
      </c>
      <c r="Z77" s="36" t="s">
        <v>739</v>
      </c>
      <c r="AA77" s="36" t="s">
        <v>739</v>
      </c>
      <c r="AB77" s="36" t="s">
        <v>739</v>
      </c>
      <c r="AC77" s="36" t="s">
        <v>739</v>
      </c>
      <c r="AD77" s="36" t="s">
        <v>739</v>
      </c>
      <c r="AE77" s="36" t="s">
        <v>739</v>
      </c>
    </row>
    <row r="78" ht="15.75" customHeight="1">
      <c r="A78" s="36" t="s">
        <v>910</v>
      </c>
      <c r="B78" s="36">
        <v>238.0</v>
      </c>
      <c r="C78" s="36" t="s">
        <v>911</v>
      </c>
      <c r="D78" s="36">
        <v>12173.0</v>
      </c>
      <c r="E78" s="36">
        <v>41.49852</v>
      </c>
      <c r="F78" s="36">
        <v>0.0</v>
      </c>
      <c r="G78" s="36" t="s">
        <v>735</v>
      </c>
      <c r="H78" s="36" t="s">
        <v>912</v>
      </c>
      <c r="I78" s="66">
        <v>-51.7</v>
      </c>
      <c r="J78" s="66">
        <v>-57.85</v>
      </c>
      <c r="K78" s="36">
        <v>1.0</v>
      </c>
      <c r="L78" s="36">
        <v>1.0</v>
      </c>
      <c r="M78" s="36">
        <v>4.0</v>
      </c>
      <c r="N78" s="36" t="s">
        <v>740</v>
      </c>
      <c r="O78" s="36" t="s">
        <v>739</v>
      </c>
      <c r="P78" s="36" t="s">
        <v>739</v>
      </c>
      <c r="Q78" s="36" t="s">
        <v>740</v>
      </c>
      <c r="R78" s="36" t="s">
        <v>739</v>
      </c>
      <c r="S78" s="36" t="s">
        <v>739</v>
      </c>
      <c r="T78" s="36" t="s">
        <v>739</v>
      </c>
      <c r="U78" s="36" t="s">
        <v>739</v>
      </c>
      <c r="V78" s="36" t="s">
        <v>739</v>
      </c>
      <c r="W78" s="36" t="s">
        <v>739</v>
      </c>
      <c r="X78" s="36" t="s">
        <v>739</v>
      </c>
      <c r="Y78" s="36" t="s">
        <v>425</v>
      </c>
      <c r="Z78" s="36" t="s">
        <v>479</v>
      </c>
      <c r="AA78" s="36" t="s">
        <v>739</v>
      </c>
      <c r="AB78" s="36" t="s">
        <v>739</v>
      </c>
      <c r="AC78" s="36" t="s">
        <v>445</v>
      </c>
      <c r="AD78" s="36" t="s">
        <v>739</v>
      </c>
      <c r="AE78" s="36" t="s">
        <v>739</v>
      </c>
    </row>
    <row r="79" ht="15.75" customHeight="1">
      <c r="A79" s="36" t="s">
        <v>455</v>
      </c>
      <c r="B79" s="36">
        <v>251.0</v>
      </c>
      <c r="C79" s="36" t="s">
        <v>454</v>
      </c>
      <c r="D79" s="36">
        <v>547026.0</v>
      </c>
      <c r="E79" s="36">
        <v>278.1876</v>
      </c>
      <c r="F79" s="36">
        <v>0.0</v>
      </c>
      <c r="G79" s="36" t="s">
        <v>757</v>
      </c>
      <c r="H79" s="36" t="s">
        <v>913</v>
      </c>
      <c r="I79" s="66">
        <v>48.86666</v>
      </c>
      <c r="J79" s="66">
        <v>2.333333</v>
      </c>
      <c r="K79" s="36">
        <v>1.0</v>
      </c>
      <c r="L79" s="36">
        <v>1.0</v>
      </c>
      <c r="M79" s="36">
        <v>25.0</v>
      </c>
      <c r="N79" s="36" t="s">
        <v>774</v>
      </c>
      <c r="O79" s="36" t="s">
        <v>739</v>
      </c>
      <c r="P79" s="36" t="s">
        <v>739</v>
      </c>
      <c r="Q79" s="36" t="s">
        <v>774</v>
      </c>
      <c r="R79" s="36" t="s">
        <v>739</v>
      </c>
      <c r="S79" s="36" t="s">
        <v>739</v>
      </c>
      <c r="T79" s="36" t="s">
        <v>739</v>
      </c>
      <c r="U79" s="36" t="s">
        <v>739</v>
      </c>
      <c r="V79" s="36" t="s">
        <v>739</v>
      </c>
      <c r="W79" s="36" t="s">
        <v>739</v>
      </c>
      <c r="X79" s="36" t="s">
        <v>739</v>
      </c>
      <c r="Y79" s="36" t="s">
        <v>739</v>
      </c>
      <c r="Z79" s="36" t="s">
        <v>739</v>
      </c>
      <c r="AA79" s="36" t="s">
        <v>739</v>
      </c>
      <c r="AB79" s="36" t="s">
        <v>739</v>
      </c>
      <c r="AC79" s="36" t="s">
        <v>739</v>
      </c>
      <c r="AD79" s="36" t="s">
        <v>739</v>
      </c>
      <c r="AE79" s="36" t="s">
        <v>739</v>
      </c>
    </row>
    <row r="80" ht="15.75" customHeight="1">
      <c r="A80" s="36" t="s">
        <v>597</v>
      </c>
      <c r="B80" s="36">
        <v>234.0</v>
      </c>
      <c r="C80" s="36" t="s">
        <v>519</v>
      </c>
      <c r="D80" s="36">
        <v>1399.0</v>
      </c>
      <c r="E80" s="36">
        <v>14.06833</v>
      </c>
      <c r="F80" s="36">
        <v>0.0</v>
      </c>
      <c r="G80" s="36" t="s">
        <v>757</v>
      </c>
      <c r="H80" s="36" t="s">
        <v>914</v>
      </c>
      <c r="I80" s="66">
        <v>62.01667</v>
      </c>
      <c r="J80" s="66">
        <v>-6.766667</v>
      </c>
      <c r="K80" s="36">
        <v>1.0</v>
      </c>
      <c r="L80" s="36">
        <v>1.0</v>
      </c>
      <c r="M80" s="36">
        <v>14.0</v>
      </c>
      <c r="N80" s="36" t="s">
        <v>915</v>
      </c>
      <c r="O80" s="36" t="s">
        <v>884</v>
      </c>
      <c r="P80" s="36" t="s">
        <v>739</v>
      </c>
      <c r="Q80" s="36" t="s">
        <v>915</v>
      </c>
      <c r="R80" s="36" t="s">
        <v>884</v>
      </c>
      <c r="S80" s="36" t="s">
        <v>739</v>
      </c>
      <c r="T80" s="36" t="s">
        <v>739</v>
      </c>
      <c r="U80" s="36" t="s">
        <v>739</v>
      </c>
      <c r="V80" s="36" t="s">
        <v>739</v>
      </c>
      <c r="W80" s="36" t="s">
        <v>739</v>
      </c>
      <c r="X80" s="36" t="s">
        <v>739</v>
      </c>
      <c r="Y80" s="36" t="s">
        <v>295</v>
      </c>
      <c r="Z80" s="36" t="s">
        <v>739</v>
      </c>
      <c r="AA80" s="36" t="s">
        <v>739</v>
      </c>
      <c r="AB80" s="36" t="s">
        <v>739</v>
      </c>
      <c r="AC80" s="36" t="s">
        <v>739</v>
      </c>
      <c r="AD80" s="36" t="s">
        <v>739</v>
      </c>
      <c r="AE80" s="36" t="s">
        <v>739</v>
      </c>
    </row>
    <row r="81" ht="15.75" customHeight="1">
      <c r="A81" s="36" t="s">
        <v>354</v>
      </c>
      <c r="B81" s="36">
        <v>583.0</v>
      </c>
      <c r="C81" s="36" t="s">
        <v>916</v>
      </c>
      <c r="D81" s="36">
        <v>707.0</v>
      </c>
      <c r="E81" s="36">
        <v>10.001</v>
      </c>
      <c r="F81" s="36">
        <v>0.0</v>
      </c>
      <c r="G81" s="36" t="s">
        <v>776</v>
      </c>
      <c r="H81" s="36" t="s">
        <v>917</v>
      </c>
      <c r="I81" s="66">
        <v>6.916667</v>
      </c>
      <c r="J81" s="66">
        <v>158.25</v>
      </c>
      <c r="K81" s="36">
        <v>1.0</v>
      </c>
      <c r="L81" s="36">
        <v>1.0</v>
      </c>
      <c r="M81" s="36">
        <v>6.0</v>
      </c>
      <c r="N81" s="36" t="s">
        <v>740</v>
      </c>
      <c r="O81" s="36" t="s">
        <v>739</v>
      </c>
      <c r="P81" s="36" t="s">
        <v>739</v>
      </c>
      <c r="Q81" s="36" t="s">
        <v>918</v>
      </c>
      <c r="R81" s="36" t="s">
        <v>919</v>
      </c>
      <c r="S81" s="36" t="s">
        <v>740</v>
      </c>
      <c r="T81" s="36" t="s">
        <v>739</v>
      </c>
      <c r="U81" s="36" t="s">
        <v>739</v>
      </c>
      <c r="V81" s="36" t="s">
        <v>739</v>
      </c>
      <c r="W81" s="36" t="s">
        <v>739</v>
      </c>
      <c r="X81" s="36" t="s">
        <v>739</v>
      </c>
      <c r="Y81" s="36" t="s">
        <v>479</v>
      </c>
      <c r="Z81" s="36" t="s">
        <v>457</v>
      </c>
      <c r="AA81" s="36" t="s">
        <v>426</v>
      </c>
      <c r="AB81" s="36" t="s">
        <v>329</v>
      </c>
      <c r="AC81" s="36" t="s">
        <v>739</v>
      </c>
      <c r="AD81" s="36" t="s">
        <v>739</v>
      </c>
      <c r="AE81" s="36" t="s">
        <v>739</v>
      </c>
    </row>
    <row r="82" ht="15.75" customHeight="1">
      <c r="A82" s="36" t="s">
        <v>308</v>
      </c>
      <c r="B82" s="36">
        <v>266.0</v>
      </c>
      <c r="C82" s="36" t="s">
        <v>134</v>
      </c>
      <c r="D82" s="36">
        <v>267667.0</v>
      </c>
      <c r="E82" s="36">
        <v>194.5948</v>
      </c>
      <c r="F82" s="36">
        <v>0.0</v>
      </c>
      <c r="G82" s="36" t="s">
        <v>748</v>
      </c>
      <c r="H82" s="36" t="s">
        <v>920</v>
      </c>
      <c r="I82" s="66">
        <v>0.3833333</v>
      </c>
      <c r="J82" s="66">
        <v>9.416667</v>
      </c>
      <c r="K82" s="36">
        <v>1.0</v>
      </c>
      <c r="L82" s="36">
        <v>1.0</v>
      </c>
      <c r="M82" s="36">
        <v>25.0</v>
      </c>
      <c r="N82" s="36" t="s">
        <v>774</v>
      </c>
      <c r="O82" s="36" t="s">
        <v>739</v>
      </c>
      <c r="P82" s="36" t="s">
        <v>739</v>
      </c>
      <c r="Q82" s="36" t="s">
        <v>851</v>
      </c>
      <c r="R82" s="36" t="s">
        <v>774</v>
      </c>
      <c r="S82" s="36" t="s">
        <v>739</v>
      </c>
      <c r="T82" s="36" t="s">
        <v>739</v>
      </c>
      <c r="U82" s="36" t="s">
        <v>921</v>
      </c>
      <c r="V82" s="36" t="s">
        <v>922</v>
      </c>
      <c r="W82" s="36" t="s">
        <v>739</v>
      </c>
      <c r="X82" s="36" t="s">
        <v>739</v>
      </c>
      <c r="Y82" s="36" t="s">
        <v>455</v>
      </c>
      <c r="Z82" s="36" t="s">
        <v>739</v>
      </c>
      <c r="AA82" s="36" t="s">
        <v>739</v>
      </c>
      <c r="AB82" s="36" t="s">
        <v>739</v>
      </c>
      <c r="AC82" s="36" t="s">
        <v>739</v>
      </c>
      <c r="AD82" s="36" t="s">
        <v>739</v>
      </c>
      <c r="AE82" s="36" t="s">
        <v>739</v>
      </c>
    </row>
    <row r="83" ht="15.75" customHeight="1">
      <c r="A83" s="36" t="s">
        <v>425</v>
      </c>
      <c r="B83" s="36">
        <v>826.0</v>
      </c>
      <c r="C83" s="36" t="s">
        <v>43</v>
      </c>
      <c r="D83" s="36">
        <v>244110.0</v>
      </c>
      <c r="E83" s="36">
        <v>185.8346</v>
      </c>
      <c r="F83" s="36">
        <v>0.0</v>
      </c>
      <c r="G83" s="36" t="s">
        <v>757</v>
      </c>
      <c r="H83" s="36" t="s">
        <v>923</v>
      </c>
      <c r="I83" s="66">
        <v>51.5</v>
      </c>
      <c r="J83" s="66">
        <v>-0.1666667</v>
      </c>
      <c r="K83" s="36">
        <v>1.0</v>
      </c>
      <c r="L83" s="36">
        <v>1.0</v>
      </c>
      <c r="M83" s="36">
        <v>25.0</v>
      </c>
      <c r="N83" s="36" t="s">
        <v>740</v>
      </c>
      <c r="O83" s="36" t="s">
        <v>739</v>
      </c>
      <c r="P83" s="36" t="s">
        <v>739</v>
      </c>
      <c r="Q83" s="36" t="s">
        <v>740</v>
      </c>
      <c r="R83" s="36" t="s">
        <v>739</v>
      </c>
      <c r="S83" s="36" t="s">
        <v>739</v>
      </c>
      <c r="T83" s="36" t="s">
        <v>739</v>
      </c>
      <c r="U83" s="36" t="s">
        <v>739</v>
      </c>
      <c r="V83" s="36" t="s">
        <v>739</v>
      </c>
      <c r="W83" s="36" t="s">
        <v>739</v>
      </c>
      <c r="X83" s="36" t="s">
        <v>739</v>
      </c>
      <c r="Y83" s="36" t="s">
        <v>739</v>
      </c>
      <c r="Z83" s="36" t="s">
        <v>739</v>
      </c>
      <c r="AA83" s="36" t="s">
        <v>739</v>
      </c>
      <c r="AB83" s="36" t="s">
        <v>739</v>
      </c>
      <c r="AC83" s="36" t="s">
        <v>739</v>
      </c>
      <c r="AD83" s="36" t="s">
        <v>739</v>
      </c>
      <c r="AE83" s="36" t="s">
        <v>739</v>
      </c>
    </row>
    <row r="84" ht="15.75" customHeight="1">
      <c r="A84" s="36" t="s">
        <v>310</v>
      </c>
      <c r="B84" s="36">
        <v>268.0</v>
      </c>
      <c r="C84" s="36" t="s">
        <v>14</v>
      </c>
      <c r="D84" s="36">
        <v>69700.0</v>
      </c>
      <c r="E84" s="36">
        <v>99.30022</v>
      </c>
      <c r="F84" s="36">
        <v>0.0</v>
      </c>
      <c r="G84" s="36" t="s">
        <v>742</v>
      </c>
      <c r="H84" s="36" t="s">
        <v>924</v>
      </c>
      <c r="I84" s="66">
        <v>41.71667</v>
      </c>
      <c r="J84" s="66">
        <v>44.81667</v>
      </c>
      <c r="K84" s="36">
        <v>1.0</v>
      </c>
      <c r="L84" s="36">
        <v>1.0</v>
      </c>
      <c r="M84" s="36">
        <v>25.0</v>
      </c>
      <c r="N84" s="36" t="s">
        <v>925</v>
      </c>
      <c r="O84" s="36" t="s">
        <v>739</v>
      </c>
      <c r="P84" s="36" t="s">
        <v>739</v>
      </c>
      <c r="Q84" s="36" t="s">
        <v>925</v>
      </c>
      <c r="R84" s="36" t="s">
        <v>739</v>
      </c>
      <c r="S84" s="36" t="s">
        <v>739</v>
      </c>
      <c r="T84" s="36" t="s">
        <v>739</v>
      </c>
      <c r="U84" s="36" t="s">
        <v>926</v>
      </c>
      <c r="V84" s="36" t="s">
        <v>739</v>
      </c>
      <c r="W84" s="36" t="s">
        <v>739</v>
      </c>
      <c r="X84" s="36" t="s">
        <v>739</v>
      </c>
      <c r="Y84" s="36" t="s">
        <v>384</v>
      </c>
      <c r="Z84" s="36" t="s">
        <v>739</v>
      </c>
      <c r="AA84" s="36" t="s">
        <v>739</v>
      </c>
      <c r="AB84" s="36" t="s">
        <v>739</v>
      </c>
      <c r="AC84" s="36" t="s">
        <v>419</v>
      </c>
      <c r="AD84" s="36" t="s">
        <v>739</v>
      </c>
      <c r="AE84" s="36" t="s">
        <v>739</v>
      </c>
    </row>
    <row r="85" ht="15.75" customHeight="1">
      <c r="A85" s="36" t="s">
        <v>312</v>
      </c>
      <c r="B85" s="36">
        <v>288.0</v>
      </c>
      <c r="C85" s="36" t="s">
        <v>136</v>
      </c>
      <c r="D85" s="36">
        <v>238538.0</v>
      </c>
      <c r="E85" s="36">
        <v>183.7014</v>
      </c>
      <c r="F85" s="36">
        <v>0.0</v>
      </c>
      <c r="G85" s="36" t="s">
        <v>748</v>
      </c>
      <c r="H85" s="36" t="s">
        <v>927</v>
      </c>
      <c r="I85" s="66">
        <v>5.55</v>
      </c>
      <c r="J85" s="66">
        <v>-0.25</v>
      </c>
      <c r="K85" s="36">
        <v>1.0</v>
      </c>
      <c r="L85" s="36">
        <v>1.0</v>
      </c>
      <c r="M85" s="36">
        <v>25.0</v>
      </c>
      <c r="N85" s="36" t="s">
        <v>740</v>
      </c>
      <c r="O85" s="36" t="s">
        <v>739</v>
      </c>
      <c r="P85" s="36" t="s">
        <v>739</v>
      </c>
      <c r="Q85" s="36" t="s">
        <v>928</v>
      </c>
      <c r="R85" s="36" t="s">
        <v>739</v>
      </c>
      <c r="S85" s="36" t="s">
        <v>739</v>
      </c>
      <c r="T85" s="36" t="s">
        <v>739</v>
      </c>
      <c r="U85" s="36" t="s">
        <v>740</v>
      </c>
      <c r="V85" s="36" t="s">
        <v>929</v>
      </c>
      <c r="W85" s="36" t="s">
        <v>739</v>
      </c>
      <c r="X85" s="36" t="s">
        <v>739</v>
      </c>
      <c r="Y85" s="36" t="s">
        <v>425</v>
      </c>
      <c r="Z85" s="36" t="s">
        <v>739</v>
      </c>
      <c r="AA85" s="36" t="s">
        <v>739</v>
      </c>
      <c r="AB85" s="36" t="s">
        <v>739</v>
      </c>
      <c r="AC85" s="36" t="s">
        <v>739</v>
      </c>
      <c r="AD85" s="36" t="s">
        <v>739</v>
      </c>
      <c r="AE85" s="36" t="s">
        <v>739</v>
      </c>
    </row>
    <row r="86" ht="15.75" customHeight="1">
      <c r="A86" s="36" t="s">
        <v>696</v>
      </c>
      <c r="B86" s="36">
        <v>292.0</v>
      </c>
      <c r="C86" s="36" t="s">
        <v>521</v>
      </c>
      <c r="D86" s="36">
        <v>7.0</v>
      </c>
      <c r="E86" s="36">
        <v>0.9951369</v>
      </c>
      <c r="F86" s="36">
        <v>0.0</v>
      </c>
      <c r="G86" s="36" t="s">
        <v>757</v>
      </c>
      <c r="H86" s="36" t="s">
        <v>521</v>
      </c>
      <c r="I86" s="66">
        <v>36.13334</v>
      </c>
      <c r="J86" s="66">
        <v>-5.35</v>
      </c>
      <c r="K86" s="36">
        <v>1.0</v>
      </c>
      <c r="L86" s="36">
        <v>1.0</v>
      </c>
      <c r="M86" s="36">
        <v>1.0</v>
      </c>
      <c r="N86" s="36" t="s">
        <v>740</v>
      </c>
      <c r="O86" s="36" t="s">
        <v>738</v>
      </c>
      <c r="P86" s="36" t="s">
        <v>739</v>
      </c>
      <c r="Q86" s="36" t="s">
        <v>740</v>
      </c>
      <c r="R86" s="36" t="s">
        <v>738</v>
      </c>
      <c r="S86" s="36" t="s">
        <v>739</v>
      </c>
      <c r="T86" s="36" t="s">
        <v>739</v>
      </c>
      <c r="U86" s="36" t="s">
        <v>739</v>
      </c>
      <c r="V86" s="36" t="s">
        <v>739</v>
      </c>
      <c r="W86" s="36" t="s">
        <v>739</v>
      </c>
      <c r="X86" s="36" t="s">
        <v>739</v>
      </c>
      <c r="Y86" s="36" t="s">
        <v>425</v>
      </c>
      <c r="Z86" s="36" t="s">
        <v>739</v>
      </c>
      <c r="AA86" s="36" t="s">
        <v>739</v>
      </c>
      <c r="AB86" s="36" t="s">
        <v>739</v>
      </c>
      <c r="AC86" s="36" t="s">
        <v>479</v>
      </c>
      <c r="AD86" s="36" t="s">
        <v>739</v>
      </c>
      <c r="AE86" s="36" t="s">
        <v>739</v>
      </c>
    </row>
    <row r="87" ht="15.75" customHeight="1">
      <c r="A87" s="36" t="s">
        <v>315</v>
      </c>
      <c r="B87" s="36">
        <v>324.0</v>
      </c>
      <c r="C87" s="36" t="s">
        <v>139</v>
      </c>
      <c r="D87" s="36">
        <v>245857.0</v>
      </c>
      <c r="E87" s="36">
        <v>186.4984</v>
      </c>
      <c r="F87" s="36">
        <v>0.0</v>
      </c>
      <c r="G87" s="36" t="s">
        <v>748</v>
      </c>
      <c r="H87" s="36" t="s">
        <v>930</v>
      </c>
      <c r="I87" s="66">
        <v>9.516666</v>
      </c>
      <c r="J87" s="66">
        <v>-15.71667</v>
      </c>
      <c r="K87" s="36">
        <v>1.0</v>
      </c>
      <c r="L87" s="36">
        <v>1.0</v>
      </c>
      <c r="M87" s="36">
        <v>25.0</v>
      </c>
      <c r="N87" s="36" t="s">
        <v>774</v>
      </c>
      <c r="O87" s="36" t="s">
        <v>739</v>
      </c>
      <c r="P87" s="36" t="s">
        <v>739</v>
      </c>
      <c r="Q87" s="36" t="s">
        <v>774</v>
      </c>
      <c r="R87" s="36" t="s">
        <v>931</v>
      </c>
      <c r="S87" s="36" t="s">
        <v>932</v>
      </c>
      <c r="T87" s="36" t="s">
        <v>739</v>
      </c>
      <c r="U87" s="36" t="s">
        <v>933</v>
      </c>
      <c r="V87" s="36" t="s">
        <v>739</v>
      </c>
      <c r="W87" s="36" t="s">
        <v>739</v>
      </c>
      <c r="X87" s="36" t="s">
        <v>739</v>
      </c>
      <c r="Y87" s="36" t="s">
        <v>455</v>
      </c>
      <c r="Z87" s="36" t="s">
        <v>739</v>
      </c>
      <c r="AA87" s="36" t="s">
        <v>739</v>
      </c>
      <c r="AB87" s="36" t="s">
        <v>739</v>
      </c>
      <c r="AC87" s="36" t="s">
        <v>739</v>
      </c>
      <c r="AD87" s="36" t="s">
        <v>739</v>
      </c>
      <c r="AE87" s="36" t="s">
        <v>739</v>
      </c>
    </row>
    <row r="88" ht="15.75" customHeight="1">
      <c r="A88" s="36" t="s">
        <v>934</v>
      </c>
      <c r="B88" s="36">
        <v>312.0</v>
      </c>
      <c r="C88" s="36" t="s">
        <v>935</v>
      </c>
      <c r="D88" s="36">
        <v>1780.0</v>
      </c>
      <c r="E88" s="36">
        <v>15.86879</v>
      </c>
      <c r="F88" s="36">
        <v>0.0</v>
      </c>
      <c r="G88" s="36" t="s">
        <v>735</v>
      </c>
      <c r="H88" s="36" t="s">
        <v>936</v>
      </c>
      <c r="I88" s="66">
        <v>16.0</v>
      </c>
      <c r="J88" s="66">
        <v>-61.73333</v>
      </c>
      <c r="K88" s="36">
        <v>1.0</v>
      </c>
      <c r="L88" s="36">
        <v>1.0</v>
      </c>
      <c r="M88" s="36">
        <v>25.0</v>
      </c>
      <c r="N88" s="36" t="s">
        <v>774</v>
      </c>
      <c r="O88" s="36" t="s">
        <v>739</v>
      </c>
      <c r="P88" s="36" t="s">
        <v>739</v>
      </c>
      <c r="Q88" s="36" t="s">
        <v>774</v>
      </c>
      <c r="R88" s="36" t="s">
        <v>882</v>
      </c>
      <c r="S88" s="36" t="s">
        <v>739</v>
      </c>
      <c r="T88" s="36" t="s">
        <v>739</v>
      </c>
      <c r="U88" s="36" t="s">
        <v>937</v>
      </c>
      <c r="V88" s="36" t="s">
        <v>739</v>
      </c>
      <c r="W88" s="36" t="s">
        <v>739</v>
      </c>
      <c r="X88" s="36" t="s">
        <v>739</v>
      </c>
      <c r="Y88" s="36" t="s">
        <v>455</v>
      </c>
      <c r="Z88" s="36" t="s">
        <v>739</v>
      </c>
      <c r="AA88" s="36" t="s">
        <v>739</v>
      </c>
      <c r="AB88" s="36" t="s">
        <v>739</v>
      </c>
      <c r="AC88" s="36" t="s">
        <v>739</v>
      </c>
      <c r="AD88" s="36" t="s">
        <v>739</v>
      </c>
      <c r="AE88" s="36" t="s">
        <v>739</v>
      </c>
    </row>
    <row r="89" ht="15.75" customHeight="1">
      <c r="A89" s="36" t="s">
        <v>309</v>
      </c>
      <c r="B89" s="36">
        <v>270.0</v>
      </c>
      <c r="C89" s="36" t="s">
        <v>135</v>
      </c>
      <c r="D89" s="36">
        <v>11295.0</v>
      </c>
      <c r="E89" s="36">
        <v>39.97394</v>
      </c>
      <c r="F89" s="36">
        <v>0.0</v>
      </c>
      <c r="G89" s="36" t="s">
        <v>748</v>
      </c>
      <c r="H89" s="36" t="s">
        <v>938</v>
      </c>
      <c r="I89" s="66">
        <v>13.46667</v>
      </c>
      <c r="J89" s="66">
        <v>-16.65</v>
      </c>
      <c r="K89" s="36">
        <v>1.0</v>
      </c>
      <c r="L89" s="36">
        <v>1.0</v>
      </c>
      <c r="M89" s="36">
        <v>20.0</v>
      </c>
      <c r="N89" s="36" t="s">
        <v>740</v>
      </c>
      <c r="O89" s="36" t="s">
        <v>739</v>
      </c>
      <c r="P89" s="36" t="s">
        <v>739</v>
      </c>
      <c r="Q89" s="36" t="s">
        <v>740</v>
      </c>
      <c r="R89" s="36" t="s">
        <v>939</v>
      </c>
      <c r="S89" s="36" t="s">
        <v>931</v>
      </c>
      <c r="T89" s="36" t="s">
        <v>739</v>
      </c>
      <c r="U89" s="36" t="s">
        <v>940</v>
      </c>
      <c r="V89" s="36" t="s">
        <v>739</v>
      </c>
      <c r="W89" s="36" t="s">
        <v>739</v>
      </c>
      <c r="X89" s="36" t="s">
        <v>739</v>
      </c>
      <c r="Y89" s="36" t="s">
        <v>425</v>
      </c>
      <c r="Z89" s="36" t="s">
        <v>739</v>
      </c>
      <c r="AA89" s="36" t="s">
        <v>739</v>
      </c>
      <c r="AB89" s="36" t="s">
        <v>739</v>
      </c>
      <c r="AC89" s="36" t="s">
        <v>739</v>
      </c>
      <c r="AD89" s="36" t="s">
        <v>739</v>
      </c>
      <c r="AE89" s="36" t="s">
        <v>739</v>
      </c>
    </row>
    <row r="90" ht="15.75" customHeight="1">
      <c r="A90" s="36" t="s">
        <v>316</v>
      </c>
      <c r="B90" s="36">
        <v>624.0</v>
      </c>
      <c r="C90" s="36" t="s">
        <v>140</v>
      </c>
      <c r="D90" s="36">
        <v>36125.0</v>
      </c>
      <c r="E90" s="36">
        <v>71.48875</v>
      </c>
      <c r="F90" s="36">
        <v>0.0</v>
      </c>
      <c r="G90" s="36" t="s">
        <v>748</v>
      </c>
      <c r="H90" s="36" t="s">
        <v>941</v>
      </c>
      <c r="I90" s="66">
        <v>11.86667</v>
      </c>
      <c r="J90" s="66">
        <v>-15.65</v>
      </c>
      <c r="K90" s="36">
        <v>1.0</v>
      </c>
      <c r="L90" s="36">
        <v>1.0</v>
      </c>
      <c r="M90" s="36">
        <v>14.0</v>
      </c>
      <c r="N90" s="36" t="s">
        <v>750</v>
      </c>
      <c r="O90" s="36" t="s">
        <v>739</v>
      </c>
      <c r="P90" s="36" t="s">
        <v>739</v>
      </c>
      <c r="Q90" s="36" t="s">
        <v>942</v>
      </c>
      <c r="R90" s="36" t="s">
        <v>943</v>
      </c>
      <c r="S90" s="36" t="s">
        <v>944</v>
      </c>
      <c r="T90" s="36" t="s">
        <v>739</v>
      </c>
      <c r="U90" s="36" t="s">
        <v>939</v>
      </c>
      <c r="V90" s="36" t="s">
        <v>739</v>
      </c>
      <c r="W90" s="36" t="s">
        <v>739</v>
      </c>
      <c r="X90" s="36" t="s">
        <v>739</v>
      </c>
      <c r="Y90" s="36" t="s">
        <v>473</v>
      </c>
      <c r="Z90" s="36" t="s">
        <v>739</v>
      </c>
      <c r="AA90" s="36" t="s">
        <v>739</v>
      </c>
      <c r="AB90" s="36" t="s">
        <v>739</v>
      </c>
      <c r="AC90" s="36" t="s">
        <v>739</v>
      </c>
      <c r="AD90" s="36" t="s">
        <v>739</v>
      </c>
      <c r="AE90" s="36" t="s">
        <v>739</v>
      </c>
    </row>
    <row r="91" ht="15.75" customHeight="1">
      <c r="A91" s="36" t="s">
        <v>302</v>
      </c>
      <c r="B91" s="36">
        <v>226.0</v>
      </c>
      <c r="C91" s="36" t="s">
        <v>130</v>
      </c>
      <c r="D91" s="36">
        <v>28051.0</v>
      </c>
      <c r="E91" s="36">
        <v>62.99527</v>
      </c>
      <c r="F91" s="36">
        <v>0.0</v>
      </c>
      <c r="G91" s="36" t="s">
        <v>748</v>
      </c>
      <c r="H91" s="36" t="s">
        <v>945</v>
      </c>
      <c r="I91" s="66">
        <v>3.75</v>
      </c>
      <c r="J91" s="66">
        <v>8.8</v>
      </c>
      <c r="K91" s="36">
        <v>1.0</v>
      </c>
      <c r="L91" s="36">
        <v>1.0</v>
      </c>
      <c r="M91" s="36">
        <v>16.0</v>
      </c>
      <c r="N91" s="36" t="s">
        <v>738</v>
      </c>
      <c r="O91" s="36" t="s">
        <v>774</v>
      </c>
      <c r="P91" s="36" t="s">
        <v>739</v>
      </c>
      <c r="Q91" s="36" t="s">
        <v>851</v>
      </c>
      <c r="R91" s="36" t="s">
        <v>738</v>
      </c>
      <c r="S91" s="36" t="s">
        <v>739</v>
      </c>
      <c r="T91" s="36" t="s">
        <v>739</v>
      </c>
      <c r="U91" s="36" t="s">
        <v>946</v>
      </c>
      <c r="V91" s="36" t="s">
        <v>739</v>
      </c>
      <c r="W91" s="36" t="s">
        <v>739</v>
      </c>
      <c r="X91" s="36" t="s">
        <v>739</v>
      </c>
      <c r="Y91" s="36" t="s">
        <v>479</v>
      </c>
      <c r="Z91" s="36" t="s">
        <v>739</v>
      </c>
      <c r="AA91" s="36" t="s">
        <v>739</v>
      </c>
      <c r="AB91" s="36" t="s">
        <v>739</v>
      </c>
      <c r="AC91" s="36" t="s">
        <v>739</v>
      </c>
      <c r="AD91" s="36" t="s">
        <v>739</v>
      </c>
      <c r="AE91" s="36" t="s">
        <v>739</v>
      </c>
    </row>
    <row r="92" ht="15.75" customHeight="1">
      <c r="A92" s="36" t="s">
        <v>459</v>
      </c>
      <c r="B92" s="36">
        <v>300.0</v>
      </c>
      <c r="C92" s="36" t="s">
        <v>458</v>
      </c>
      <c r="D92" s="36">
        <v>131621.0</v>
      </c>
      <c r="E92" s="36">
        <v>136.4572</v>
      </c>
      <c r="F92" s="36">
        <v>0.0</v>
      </c>
      <c r="G92" s="36" t="s">
        <v>757</v>
      </c>
      <c r="H92" s="36" t="s">
        <v>947</v>
      </c>
      <c r="I92" s="66">
        <v>38.0</v>
      </c>
      <c r="J92" s="66">
        <v>23.73333</v>
      </c>
      <c r="K92" s="36">
        <v>1.0</v>
      </c>
      <c r="L92" s="36">
        <v>1.0</v>
      </c>
      <c r="M92" s="36">
        <v>25.0</v>
      </c>
      <c r="N92" s="36" t="s">
        <v>874</v>
      </c>
      <c r="O92" s="36" t="s">
        <v>739</v>
      </c>
      <c r="P92" s="36" t="s">
        <v>739</v>
      </c>
      <c r="Q92" s="36" t="s">
        <v>874</v>
      </c>
      <c r="R92" s="36" t="s">
        <v>739</v>
      </c>
      <c r="S92" s="36" t="s">
        <v>739</v>
      </c>
      <c r="T92" s="36" t="s">
        <v>739</v>
      </c>
      <c r="U92" s="36" t="s">
        <v>739</v>
      </c>
      <c r="V92" s="36" t="s">
        <v>739</v>
      </c>
      <c r="W92" s="36" t="s">
        <v>739</v>
      </c>
      <c r="X92" s="36" t="s">
        <v>739</v>
      </c>
      <c r="Y92" s="36" t="s">
        <v>419</v>
      </c>
      <c r="Z92" s="36" t="s">
        <v>739</v>
      </c>
      <c r="AA92" s="36" t="s">
        <v>739</v>
      </c>
      <c r="AB92" s="36" t="s">
        <v>739</v>
      </c>
      <c r="AC92" s="36" t="s">
        <v>739</v>
      </c>
      <c r="AD92" s="36" t="s">
        <v>739</v>
      </c>
      <c r="AE92" s="36" t="s">
        <v>739</v>
      </c>
    </row>
    <row r="93" ht="15.75" customHeight="1">
      <c r="A93" s="36" t="s">
        <v>313</v>
      </c>
      <c r="B93" s="36">
        <v>308.0</v>
      </c>
      <c r="C93" s="36" t="s">
        <v>137</v>
      </c>
      <c r="D93" s="36">
        <v>345.0</v>
      </c>
      <c r="E93" s="36">
        <v>6.986238</v>
      </c>
      <c r="F93" s="36">
        <v>0.0</v>
      </c>
      <c r="G93" s="36" t="s">
        <v>735</v>
      </c>
      <c r="H93" s="36" t="s">
        <v>948</v>
      </c>
      <c r="I93" s="66">
        <v>12.06667</v>
      </c>
      <c r="J93" s="66">
        <v>-61.73333</v>
      </c>
      <c r="K93" s="36">
        <v>1.0</v>
      </c>
      <c r="L93" s="36">
        <v>1.0</v>
      </c>
      <c r="M93" s="36">
        <v>7.0</v>
      </c>
      <c r="N93" s="36" t="s">
        <v>740</v>
      </c>
      <c r="O93" s="36" t="s">
        <v>739</v>
      </c>
      <c r="P93" s="36" t="s">
        <v>739</v>
      </c>
      <c r="Q93" s="36" t="s">
        <v>740</v>
      </c>
      <c r="R93" s="36" t="s">
        <v>949</v>
      </c>
      <c r="S93" s="36" t="s">
        <v>739</v>
      </c>
      <c r="T93" s="36" t="s">
        <v>739</v>
      </c>
      <c r="U93" s="36" t="s">
        <v>739</v>
      </c>
      <c r="V93" s="36" t="s">
        <v>739</v>
      </c>
      <c r="W93" s="36" t="s">
        <v>739</v>
      </c>
      <c r="X93" s="36" t="s">
        <v>739</v>
      </c>
      <c r="Y93" s="36" t="s">
        <v>425</v>
      </c>
      <c r="Z93" s="36" t="s">
        <v>739</v>
      </c>
      <c r="AA93" s="36" t="s">
        <v>739</v>
      </c>
      <c r="AB93" s="36" t="s">
        <v>739</v>
      </c>
      <c r="AC93" s="36" t="s">
        <v>455</v>
      </c>
      <c r="AD93" s="36" t="s">
        <v>739</v>
      </c>
      <c r="AE93" s="36" t="s">
        <v>739</v>
      </c>
    </row>
    <row r="94" ht="15.75" customHeight="1">
      <c r="A94" s="36" t="s">
        <v>697</v>
      </c>
      <c r="B94" s="36">
        <v>304.0</v>
      </c>
      <c r="C94" s="36" t="s">
        <v>522</v>
      </c>
      <c r="D94" s="36">
        <v>2166086.0</v>
      </c>
      <c r="E94" s="36">
        <v>553.5688</v>
      </c>
      <c r="F94" s="36">
        <v>0.0</v>
      </c>
      <c r="G94" s="36" t="s">
        <v>735</v>
      </c>
      <c r="H94" s="36" t="s">
        <v>950</v>
      </c>
      <c r="I94" s="66">
        <v>64.18333</v>
      </c>
      <c r="J94" s="66">
        <v>-51.73333</v>
      </c>
      <c r="K94" s="36">
        <v>1.0</v>
      </c>
      <c r="L94" s="36">
        <v>1.0</v>
      </c>
      <c r="M94" s="36">
        <v>25.0</v>
      </c>
      <c r="N94" s="36" t="s">
        <v>951</v>
      </c>
      <c r="O94" s="36" t="s">
        <v>884</v>
      </c>
      <c r="P94" s="36" t="s">
        <v>739</v>
      </c>
      <c r="Q94" s="36" t="s">
        <v>951</v>
      </c>
      <c r="R94" s="36" t="s">
        <v>739</v>
      </c>
      <c r="S94" s="36" t="s">
        <v>739</v>
      </c>
      <c r="T94" s="36" t="s">
        <v>739</v>
      </c>
      <c r="U94" s="36" t="s">
        <v>884</v>
      </c>
      <c r="V94" s="36" t="s">
        <v>739</v>
      </c>
      <c r="W94" s="36" t="s">
        <v>739</v>
      </c>
      <c r="X94" s="36" t="s">
        <v>739</v>
      </c>
      <c r="Y94" s="36" t="s">
        <v>295</v>
      </c>
      <c r="Z94" s="36" t="s">
        <v>739</v>
      </c>
      <c r="AA94" s="36" t="s">
        <v>739</v>
      </c>
      <c r="AB94" s="36" t="s">
        <v>739</v>
      </c>
      <c r="AC94" s="36" t="s">
        <v>739</v>
      </c>
      <c r="AD94" s="36" t="s">
        <v>739</v>
      </c>
      <c r="AE94" s="36" t="s">
        <v>739</v>
      </c>
    </row>
    <row r="95" ht="15.75" customHeight="1">
      <c r="A95" s="36" t="s">
        <v>314</v>
      </c>
      <c r="B95" s="36">
        <v>320.0</v>
      </c>
      <c r="C95" s="36" t="s">
        <v>138</v>
      </c>
      <c r="D95" s="36">
        <v>108889.0</v>
      </c>
      <c r="E95" s="36">
        <v>124.1154</v>
      </c>
      <c r="F95" s="36">
        <v>0.0</v>
      </c>
      <c r="G95" s="36" t="s">
        <v>735</v>
      </c>
      <c r="H95" s="36" t="s">
        <v>138</v>
      </c>
      <c r="I95" s="66">
        <v>14.63333</v>
      </c>
      <c r="J95" s="66">
        <v>-90.51667</v>
      </c>
      <c r="K95" s="36">
        <v>1.0</v>
      </c>
      <c r="L95" s="36">
        <v>1.0</v>
      </c>
      <c r="M95" s="36">
        <v>25.0</v>
      </c>
      <c r="N95" s="36" t="s">
        <v>738</v>
      </c>
      <c r="O95" s="36" t="s">
        <v>739</v>
      </c>
      <c r="P95" s="36" t="s">
        <v>739</v>
      </c>
      <c r="Q95" s="36" t="s">
        <v>738</v>
      </c>
      <c r="R95" s="36" t="s">
        <v>739</v>
      </c>
      <c r="S95" s="36" t="s">
        <v>739</v>
      </c>
      <c r="T95" s="36" t="s">
        <v>739</v>
      </c>
      <c r="U95" s="36" t="s">
        <v>739</v>
      </c>
      <c r="V95" s="36" t="s">
        <v>739</v>
      </c>
      <c r="W95" s="36" t="s">
        <v>739</v>
      </c>
      <c r="X95" s="36" t="s">
        <v>739</v>
      </c>
      <c r="Y95" s="36" t="s">
        <v>479</v>
      </c>
      <c r="Z95" s="36" t="s">
        <v>739</v>
      </c>
      <c r="AA95" s="36" t="s">
        <v>739</v>
      </c>
      <c r="AB95" s="36" t="s">
        <v>739</v>
      </c>
      <c r="AC95" s="36" t="s">
        <v>739</v>
      </c>
      <c r="AD95" s="36" t="s">
        <v>739</v>
      </c>
      <c r="AE95" s="36" t="s">
        <v>739</v>
      </c>
    </row>
    <row r="96" ht="15.75" customHeight="1">
      <c r="A96" s="36" t="s">
        <v>952</v>
      </c>
      <c r="B96" s="36">
        <v>254.0</v>
      </c>
      <c r="C96" s="36" t="s">
        <v>953</v>
      </c>
      <c r="D96" s="36">
        <v>91000.0</v>
      </c>
      <c r="E96" s="36">
        <v>113.4631</v>
      </c>
      <c r="F96" s="36">
        <v>0.0</v>
      </c>
      <c r="G96" s="36" t="s">
        <v>735</v>
      </c>
      <c r="H96" s="36" t="s">
        <v>954</v>
      </c>
      <c r="I96" s="66">
        <v>4.933333</v>
      </c>
      <c r="J96" s="66">
        <v>-52.33333</v>
      </c>
      <c r="K96" s="36">
        <v>1.0</v>
      </c>
      <c r="L96" s="36">
        <v>1.0</v>
      </c>
      <c r="M96" s="36">
        <v>15.0</v>
      </c>
      <c r="N96" s="36" t="s">
        <v>774</v>
      </c>
      <c r="O96" s="36" t="s">
        <v>739</v>
      </c>
      <c r="P96" s="36" t="s">
        <v>739</v>
      </c>
      <c r="Q96" s="36" t="s">
        <v>774</v>
      </c>
      <c r="R96" s="36" t="s">
        <v>739</v>
      </c>
      <c r="S96" s="36" t="s">
        <v>739</v>
      </c>
      <c r="T96" s="36" t="s">
        <v>739</v>
      </c>
      <c r="U96" s="36" t="s">
        <v>739</v>
      </c>
      <c r="V96" s="36" t="s">
        <v>739</v>
      </c>
      <c r="W96" s="36" t="s">
        <v>739</v>
      </c>
      <c r="X96" s="36" t="s">
        <v>739</v>
      </c>
      <c r="Y96" s="36" t="s">
        <v>455</v>
      </c>
      <c r="Z96" s="36" t="s">
        <v>739</v>
      </c>
      <c r="AA96" s="36" t="s">
        <v>739</v>
      </c>
      <c r="AB96" s="36" t="s">
        <v>739</v>
      </c>
      <c r="AC96" s="36" t="s">
        <v>739</v>
      </c>
      <c r="AD96" s="36" t="s">
        <v>739</v>
      </c>
      <c r="AE96" s="36" t="s">
        <v>739</v>
      </c>
    </row>
    <row r="97" ht="15.75" customHeight="1">
      <c r="A97" s="36" t="s">
        <v>317</v>
      </c>
      <c r="B97" s="36">
        <v>328.0</v>
      </c>
      <c r="C97" s="36" t="s">
        <v>141</v>
      </c>
      <c r="D97" s="36">
        <v>214970.0</v>
      </c>
      <c r="E97" s="36">
        <v>174.3905</v>
      </c>
      <c r="F97" s="36">
        <v>0.0</v>
      </c>
      <c r="G97" s="36" t="s">
        <v>735</v>
      </c>
      <c r="H97" s="36" t="s">
        <v>955</v>
      </c>
      <c r="I97" s="66">
        <v>6.766667</v>
      </c>
      <c r="J97" s="66">
        <v>-58.16667</v>
      </c>
      <c r="K97" s="36">
        <v>1.0</v>
      </c>
      <c r="L97" s="36">
        <v>1.0</v>
      </c>
      <c r="M97" s="36">
        <v>25.0</v>
      </c>
      <c r="N97" s="36" t="s">
        <v>740</v>
      </c>
      <c r="O97" s="36" t="s">
        <v>739</v>
      </c>
      <c r="P97" s="36" t="s">
        <v>739</v>
      </c>
      <c r="Q97" s="36" t="s">
        <v>740</v>
      </c>
      <c r="R97" s="36" t="s">
        <v>956</v>
      </c>
      <c r="S97" s="36" t="s">
        <v>957</v>
      </c>
      <c r="T97" s="36" t="s">
        <v>739</v>
      </c>
      <c r="U97" s="36" t="s">
        <v>739</v>
      </c>
      <c r="V97" s="36" t="s">
        <v>739</v>
      </c>
      <c r="W97" s="36" t="s">
        <v>739</v>
      </c>
      <c r="X97" s="36" t="s">
        <v>739</v>
      </c>
      <c r="Y97" s="36" t="s">
        <v>425</v>
      </c>
      <c r="Z97" s="36" t="s">
        <v>739</v>
      </c>
      <c r="AA97" s="36" t="s">
        <v>739</v>
      </c>
      <c r="AB97" s="36" t="s">
        <v>739</v>
      </c>
      <c r="AC97" s="36" t="s">
        <v>481</v>
      </c>
      <c r="AD97" s="36" t="s">
        <v>739</v>
      </c>
      <c r="AE97" s="36" t="s">
        <v>739</v>
      </c>
    </row>
    <row r="98" ht="15.75" customHeight="1">
      <c r="A98" s="36" t="s">
        <v>320</v>
      </c>
      <c r="B98" s="36">
        <v>344.0</v>
      </c>
      <c r="C98" s="36" t="s">
        <v>958</v>
      </c>
      <c r="D98" s="36">
        <v>1092.0</v>
      </c>
      <c r="E98" s="36">
        <v>12.42926</v>
      </c>
      <c r="F98" s="36">
        <v>0.0</v>
      </c>
      <c r="G98" s="36" t="s">
        <v>742</v>
      </c>
      <c r="H98" s="36" t="s">
        <v>959</v>
      </c>
      <c r="I98" s="66">
        <v>22.26667</v>
      </c>
      <c r="J98" s="66">
        <v>114.15</v>
      </c>
      <c r="K98" s="36">
        <v>1.0</v>
      </c>
      <c r="L98" s="36">
        <v>1.0</v>
      </c>
      <c r="M98" s="36">
        <v>7.0</v>
      </c>
      <c r="N98" s="36" t="s">
        <v>740</v>
      </c>
      <c r="O98" s="36" t="s">
        <v>842</v>
      </c>
      <c r="P98" s="36" t="s">
        <v>739</v>
      </c>
      <c r="Q98" s="36" t="s">
        <v>740</v>
      </c>
      <c r="R98" s="36" t="s">
        <v>845</v>
      </c>
      <c r="S98" s="36" t="s">
        <v>739</v>
      </c>
      <c r="T98" s="36" t="s">
        <v>739</v>
      </c>
      <c r="U98" s="36" t="s">
        <v>739</v>
      </c>
      <c r="V98" s="36" t="s">
        <v>739</v>
      </c>
      <c r="W98" s="36" t="s">
        <v>739</v>
      </c>
      <c r="X98" s="36" t="s">
        <v>739</v>
      </c>
      <c r="Y98" s="36" t="s">
        <v>425</v>
      </c>
      <c r="Z98" s="36" t="s">
        <v>739</v>
      </c>
      <c r="AA98" s="36" t="s">
        <v>739</v>
      </c>
      <c r="AB98" s="36" t="s">
        <v>739</v>
      </c>
      <c r="AC98" s="36" t="s">
        <v>739</v>
      </c>
      <c r="AD98" s="36" t="s">
        <v>739</v>
      </c>
      <c r="AE98" s="36" t="s">
        <v>739</v>
      </c>
    </row>
    <row r="99" ht="15.75" customHeight="1">
      <c r="A99" s="36" t="s">
        <v>319</v>
      </c>
      <c r="B99" s="36">
        <v>340.0</v>
      </c>
      <c r="C99" s="36" t="s">
        <v>142</v>
      </c>
      <c r="D99" s="36">
        <v>112088.0</v>
      </c>
      <c r="E99" s="36">
        <v>125.9254</v>
      </c>
      <c r="F99" s="36">
        <v>0.0</v>
      </c>
      <c r="G99" s="36" t="s">
        <v>735</v>
      </c>
      <c r="H99" s="36" t="s">
        <v>960</v>
      </c>
      <c r="I99" s="66">
        <v>14.08333</v>
      </c>
      <c r="J99" s="66">
        <v>-87.23333</v>
      </c>
      <c r="K99" s="36">
        <v>1.0</v>
      </c>
      <c r="L99" s="36">
        <v>1.0</v>
      </c>
      <c r="M99" s="36">
        <v>25.0</v>
      </c>
      <c r="N99" s="36" t="s">
        <v>738</v>
      </c>
      <c r="O99" s="36" t="s">
        <v>739</v>
      </c>
      <c r="P99" s="36" t="s">
        <v>739</v>
      </c>
      <c r="Q99" s="36" t="s">
        <v>738</v>
      </c>
      <c r="R99" s="36" t="s">
        <v>739</v>
      </c>
      <c r="S99" s="36" t="s">
        <v>739</v>
      </c>
      <c r="T99" s="36" t="s">
        <v>739</v>
      </c>
      <c r="U99" s="36" t="s">
        <v>739</v>
      </c>
      <c r="V99" s="36" t="s">
        <v>739</v>
      </c>
      <c r="W99" s="36" t="s">
        <v>739</v>
      </c>
      <c r="X99" s="36" t="s">
        <v>739</v>
      </c>
      <c r="Y99" s="36" t="s">
        <v>479</v>
      </c>
      <c r="Z99" s="36" t="s">
        <v>739</v>
      </c>
      <c r="AA99" s="36" t="s">
        <v>739</v>
      </c>
      <c r="AB99" s="36" t="s">
        <v>739</v>
      </c>
      <c r="AC99" s="36" t="s">
        <v>739</v>
      </c>
      <c r="AD99" s="36" t="s">
        <v>739</v>
      </c>
      <c r="AE99" s="36" t="s">
        <v>739</v>
      </c>
    </row>
    <row r="100" ht="15.75" customHeight="1">
      <c r="A100" s="36" t="s">
        <v>292</v>
      </c>
      <c r="B100" s="36">
        <v>191.0</v>
      </c>
      <c r="C100" s="36" t="s">
        <v>122</v>
      </c>
      <c r="D100" s="36">
        <v>56538.0</v>
      </c>
      <c r="E100" s="36">
        <v>89.43428</v>
      </c>
      <c r="F100" s="36">
        <v>0.0</v>
      </c>
      <c r="G100" s="36" t="s">
        <v>757</v>
      </c>
      <c r="H100" s="36" t="s">
        <v>961</v>
      </c>
      <c r="I100" s="66">
        <v>45.8</v>
      </c>
      <c r="J100" s="66">
        <v>15.96667</v>
      </c>
      <c r="K100" s="36">
        <v>1.0</v>
      </c>
      <c r="L100" s="36">
        <v>1.0</v>
      </c>
      <c r="M100" s="36">
        <v>25.0</v>
      </c>
      <c r="N100" s="36" t="s">
        <v>803</v>
      </c>
      <c r="O100" s="36" t="s">
        <v>739</v>
      </c>
      <c r="P100" s="36" t="s">
        <v>739</v>
      </c>
      <c r="Q100" s="36" t="s">
        <v>803</v>
      </c>
      <c r="R100" s="36" t="s">
        <v>739</v>
      </c>
      <c r="S100" s="36" t="s">
        <v>739</v>
      </c>
      <c r="T100" s="36" t="s">
        <v>739</v>
      </c>
      <c r="U100" s="36" t="s">
        <v>739</v>
      </c>
      <c r="V100" s="36" t="s">
        <v>739</v>
      </c>
      <c r="W100" s="36" t="s">
        <v>739</v>
      </c>
      <c r="X100" s="36" t="s">
        <v>739</v>
      </c>
      <c r="Y100" s="36" t="s">
        <v>445</v>
      </c>
      <c r="Z100" s="36" t="s">
        <v>739</v>
      </c>
      <c r="AA100" s="36" t="s">
        <v>739</v>
      </c>
      <c r="AB100" s="36" t="s">
        <v>739</v>
      </c>
      <c r="AC100" s="36" t="s">
        <v>804</v>
      </c>
      <c r="AD100" s="36" t="s">
        <v>321</v>
      </c>
      <c r="AE100" s="36" t="s">
        <v>739</v>
      </c>
    </row>
    <row r="101" ht="15.75" customHeight="1">
      <c r="A101" s="36" t="s">
        <v>318</v>
      </c>
      <c r="B101" s="36">
        <v>332.0</v>
      </c>
      <c r="C101" s="36" t="s">
        <v>76</v>
      </c>
      <c r="D101" s="36">
        <v>27750.0</v>
      </c>
      <c r="E101" s="36">
        <v>62.65638</v>
      </c>
      <c r="F101" s="36">
        <v>0.0</v>
      </c>
      <c r="G101" s="36" t="s">
        <v>735</v>
      </c>
      <c r="H101" s="36" t="s">
        <v>962</v>
      </c>
      <c r="I101" s="66">
        <v>18.55</v>
      </c>
      <c r="J101" s="66">
        <v>-72.33334</v>
      </c>
      <c r="K101" s="36">
        <v>1.0</v>
      </c>
      <c r="L101" s="36">
        <v>1.0</v>
      </c>
      <c r="M101" s="36">
        <v>25.0</v>
      </c>
      <c r="N101" s="36" t="s">
        <v>774</v>
      </c>
      <c r="O101" s="36" t="s">
        <v>739</v>
      </c>
      <c r="P101" s="36" t="s">
        <v>739</v>
      </c>
      <c r="Q101" s="36" t="s">
        <v>963</v>
      </c>
      <c r="R101" s="36" t="s">
        <v>739</v>
      </c>
      <c r="S101" s="36" t="s">
        <v>739</v>
      </c>
      <c r="T101" s="36" t="s">
        <v>739</v>
      </c>
      <c r="U101" s="36" t="s">
        <v>739</v>
      </c>
      <c r="V101" s="36" t="s">
        <v>739</v>
      </c>
      <c r="W101" s="36" t="s">
        <v>739</v>
      </c>
      <c r="X101" s="36" t="s">
        <v>739</v>
      </c>
      <c r="Y101" s="36" t="s">
        <v>739</v>
      </c>
      <c r="Z101" s="36" t="s">
        <v>739</v>
      </c>
      <c r="AA101" s="36" t="s">
        <v>739</v>
      </c>
      <c r="AB101" s="36" t="s">
        <v>739</v>
      </c>
      <c r="AC101" s="36" t="s">
        <v>455</v>
      </c>
      <c r="AD101" s="36" t="s">
        <v>479</v>
      </c>
      <c r="AE101" s="36" t="s">
        <v>739</v>
      </c>
    </row>
    <row r="102" ht="15.75" customHeight="1">
      <c r="A102" s="36" t="s">
        <v>321</v>
      </c>
      <c r="B102" s="36">
        <v>348.0</v>
      </c>
      <c r="C102" s="36" t="s">
        <v>16</v>
      </c>
      <c r="D102" s="36">
        <v>93032.0</v>
      </c>
      <c r="E102" s="36">
        <v>114.7229</v>
      </c>
      <c r="F102" s="36">
        <v>1.0</v>
      </c>
      <c r="G102" s="36" t="s">
        <v>757</v>
      </c>
      <c r="H102" s="36" t="s">
        <v>964</v>
      </c>
      <c r="I102" s="66">
        <v>47.5</v>
      </c>
      <c r="J102" s="66">
        <v>19.05</v>
      </c>
      <c r="K102" s="36">
        <v>1.0</v>
      </c>
      <c r="L102" s="36">
        <v>1.0</v>
      </c>
      <c r="M102" s="36">
        <v>25.0</v>
      </c>
      <c r="N102" s="36" t="s">
        <v>965</v>
      </c>
      <c r="O102" s="36" t="s">
        <v>739</v>
      </c>
      <c r="P102" s="36" t="s">
        <v>739</v>
      </c>
      <c r="Q102" s="36" t="s">
        <v>965</v>
      </c>
      <c r="R102" s="36" t="s">
        <v>739</v>
      </c>
      <c r="S102" s="36" t="s">
        <v>739</v>
      </c>
      <c r="T102" s="36" t="s">
        <v>739</v>
      </c>
      <c r="U102" s="36" t="s">
        <v>739</v>
      </c>
      <c r="V102" s="36" t="s">
        <v>739</v>
      </c>
      <c r="W102" s="36" t="s">
        <v>739</v>
      </c>
      <c r="X102" s="36" t="s">
        <v>739</v>
      </c>
      <c r="Y102" s="36" t="s">
        <v>739</v>
      </c>
      <c r="Z102" s="36" t="s">
        <v>739</v>
      </c>
      <c r="AA102" s="36" t="s">
        <v>739</v>
      </c>
      <c r="AB102" s="36" t="s">
        <v>739</v>
      </c>
      <c r="AC102" s="36" t="s">
        <v>739</v>
      </c>
      <c r="AD102" s="36" t="s">
        <v>739</v>
      </c>
      <c r="AE102" s="36" t="s">
        <v>739</v>
      </c>
    </row>
    <row r="103" ht="15.75" customHeight="1">
      <c r="A103" s="36" t="s">
        <v>324</v>
      </c>
      <c r="B103" s="36">
        <v>360.0</v>
      </c>
      <c r="C103" s="36" t="s">
        <v>18</v>
      </c>
      <c r="D103" s="36">
        <v>1933658.0</v>
      </c>
      <c r="E103" s="36">
        <v>523.0264</v>
      </c>
      <c r="F103" s="36">
        <v>0.0</v>
      </c>
      <c r="G103" s="36" t="s">
        <v>742</v>
      </c>
      <c r="H103" s="36" t="s">
        <v>966</v>
      </c>
      <c r="I103" s="66">
        <v>-6.133333</v>
      </c>
      <c r="J103" s="66">
        <v>106.75</v>
      </c>
      <c r="K103" s="36">
        <v>1.0</v>
      </c>
      <c r="L103" s="36">
        <v>1.0</v>
      </c>
      <c r="M103" s="36">
        <v>25.0</v>
      </c>
      <c r="N103" s="36" t="s">
        <v>967</v>
      </c>
      <c r="O103" s="36" t="s">
        <v>739</v>
      </c>
      <c r="P103" s="36" t="s">
        <v>739</v>
      </c>
      <c r="Q103" s="36" t="s">
        <v>967</v>
      </c>
      <c r="R103" s="36" t="s">
        <v>820</v>
      </c>
      <c r="S103" s="36" t="s">
        <v>968</v>
      </c>
      <c r="T103" s="36" t="s">
        <v>739</v>
      </c>
      <c r="U103" s="36" t="s">
        <v>969</v>
      </c>
      <c r="V103" s="36" t="s">
        <v>739</v>
      </c>
      <c r="W103" s="36" t="s">
        <v>739</v>
      </c>
      <c r="X103" s="36" t="s">
        <v>739</v>
      </c>
      <c r="Y103" s="36" t="s">
        <v>481</v>
      </c>
      <c r="Z103" s="36" t="s">
        <v>739</v>
      </c>
      <c r="AA103" s="36" t="s">
        <v>739</v>
      </c>
      <c r="AB103" s="36" t="s">
        <v>739</v>
      </c>
      <c r="AC103" s="36" t="s">
        <v>739</v>
      </c>
      <c r="AD103" s="36" t="s">
        <v>739</v>
      </c>
      <c r="AE103" s="36" t="s">
        <v>739</v>
      </c>
    </row>
    <row r="104" ht="15.75" customHeight="1">
      <c r="A104" s="36" t="s">
        <v>323</v>
      </c>
      <c r="B104" s="36">
        <v>699.0</v>
      </c>
      <c r="C104" s="36" t="s">
        <v>143</v>
      </c>
      <c r="D104" s="36">
        <v>3287590.0</v>
      </c>
      <c r="E104" s="36">
        <v>681.9816</v>
      </c>
      <c r="F104" s="36">
        <v>0.0</v>
      </c>
      <c r="G104" s="36" t="s">
        <v>742</v>
      </c>
      <c r="H104" s="36" t="s">
        <v>970</v>
      </c>
      <c r="I104" s="66">
        <v>28.61667</v>
      </c>
      <c r="J104" s="66">
        <v>77.21667</v>
      </c>
      <c r="K104" s="36">
        <v>1.0</v>
      </c>
      <c r="L104" s="36">
        <v>1.0</v>
      </c>
      <c r="M104" s="36">
        <v>25.0</v>
      </c>
      <c r="N104" s="36" t="s">
        <v>740</v>
      </c>
      <c r="O104" s="36" t="s">
        <v>971</v>
      </c>
      <c r="P104" s="36" t="s">
        <v>739</v>
      </c>
      <c r="Q104" s="36" t="s">
        <v>971</v>
      </c>
      <c r="R104" s="36" t="s">
        <v>740</v>
      </c>
      <c r="S104" s="36" t="s">
        <v>739</v>
      </c>
      <c r="T104" s="36" t="s">
        <v>739</v>
      </c>
      <c r="U104" s="36" t="s">
        <v>972</v>
      </c>
      <c r="V104" s="36" t="s">
        <v>973</v>
      </c>
      <c r="W104" s="36" t="s">
        <v>795</v>
      </c>
      <c r="X104" s="36" t="s">
        <v>739</v>
      </c>
      <c r="Y104" s="36" t="s">
        <v>425</v>
      </c>
      <c r="Z104" s="36" t="s">
        <v>739</v>
      </c>
      <c r="AA104" s="36" t="s">
        <v>739</v>
      </c>
      <c r="AB104" s="36" t="s">
        <v>739</v>
      </c>
      <c r="AC104" s="36" t="s">
        <v>739</v>
      </c>
      <c r="AD104" s="36" t="s">
        <v>739</v>
      </c>
      <c r="AE104" s="36" t="s">
        <v>739</v>
      </c>
    </row>
    <row r="105" ht="15.75" customHeight="1">
      <c r="A105" s="36" t="s">
        <v>461</v>
      </c>
      <c r="B105" s="36">
        <v>372.0</v>
      </c>
      <c r="C105" s="36" t="s">
        <v>460</v>
      </c>
      <c r="D105" s="36">
        <v>70285.0</v>
      </c>
      <c r="E105" s="36">
        <v>99.71606</v>
      </c>
      <c r="F105" s="36">
        <v>0.0</v>
      </c>
      <c r="G105" s="36" t="s">
        <v>757</v>
      </c>
      <c r="H105" s="36" t="s">
        <v>974</v>
      </c>
      <c r="I105" s="66">
        <v>53.33333</v>
      </c>
      <c r="J105" s="66">
        <v>-6.25</v>
      </c>
      <c r="K105" s="36">
        <v>1.0</v>
      </c>
      <c r="L105" s="36">
        <v>1.0</v>
      </c>
      <c r="M105" s="36">
        <v>25.0</v>
      </c>
      <c r="N105" s="36" t="s">
        <v>740</v>
      </c>
      <c r="O105" s="36" t="s">
        <v>739</v>
      </c>
      <c r="P105" s="36" t="s">
        <v>739</v>
      </c>
      <c r="Q105" s="36" t="s">
        <v>740</v>
      </c>
      <c r="R105" s="36" t="s">
        <v>975</v>
      </c>
      <c r="S105" s="36" t="s">
        <v>739</v>
      </c>
      <c r="T105" s="36" t="s">
        <v>739</v>
      </c>
      <c r="U105" s="36" t="s">
        <v>739</v>
      </c>
      <c r="V105" s="36" t="s">
        <v>739</v>
      </c>
      <c r="W105" s="36" t="s">
        <v>739</v>
      </c>
      <c r="X105" s="36" t="s">
        <v>739</v>
      </c>
      <c r="Y105" s="36" t="s">
        <v>425</v>
      </c>
      <c r="Z105" s="36" t="s">
        <v>739</v>
      </c>
      <c r="AA105" s="36" t="s">
        <v>739</v>
      </c>
      <c r="AB105" s="36" t="s">
        <v>739</v>
      </c>
      <c r="AC105" s="36" t="s">
        <v>739</v>
      </c>
      <c r="AD105" s="36" t="s">
        <v>739</v>
      </c>
      <c r="AE105" s="36" t="s">
        <v>739</v>
      </c>
    </row>
    <row r="106" ht="15.75" customHeight="1">
      <c r="A106" s="36" t="s">
        <v>325</v>
      </c>
      <c r="B106" s="36">
        <v>364.0</v>
      </c>
      <c r="C106" s="36" t="s">
        <v>976</v>
      </c>
      <c r="D106" s="36">
        <v>1648100.0</v>
      </c>
      <c r="E106" s="36">
        <v>482.8648</v>
      </c>
      <c r="F106" s="36">
        <v>0.0</v>
      </c>
      <c r="G106" s="36" t="s">
        <v>742</v>
      </c>
      <c r="H106" s="36" t="s">
        <v>977</v>
      </c>
      <c r="I106" s="66">
        <v>35.66667</v>
      </c>
      <c r="J106" s="66">
        <v>51.43333</v>
      </c>
      <c r="K106" s="36">
        <v>1.0</v>
      </c>
      <c r="L106" s="36">
        <v>1.0</v>
      </c>
      <c r="M106" s="36">
        <v>25.0</v>
      </c>
      <c r="N106" s="36" t="s">
        <v>744</v>
      </c>
      <c r="O106" s="36" t="s">
        <v>739</v>
      </c>
      <c r="P106" s="36" t="s">
        <v>739</v>
      </c>
      <c r="Q106" s="36" t="s">
        <v>744</v>
      </c>
      <c r="R106" s="36" t="s">
        <v>782</v>
      </c>
      <c r="S106" s="36" t="s">
        <v>739</v>
      </c>
      <c r="T106" s="36" t="s">
        <v>739</v>
      </c>
      <c r="U106" s="36" t="s">
        <v>739</v>
      </c>
      <c r="V106" s="36" t="s">
        <v>739</v>
      </c>
      <c r="W106" s="36" t="s">
        <v>739</v>
      </c>
      <c r="X106" s="36" t="s">
        <v>739</v>
      </c>
      <c r="Y106" s="36" t="s">
        <v>739</v>
      </c>
      <c r="Z106" s="36" t="s">
        <v>739</v>
      </c>
      <c r="AA106" s="36" t="s">
        <v>739</v>
      </c>
      <c r="AB106" s="36" t="s">
        <v>739</v>
      </c>
      <c r="AC106" s="36" t="s">
        <v>739</v>
      </c>
      <c r="AD106" s="36" t="s">
        <v>739</v>
      </c>
      <c r="AE106" s="36" t="s">
        <v>739</v>
      </c>
    </row>
    <row r="107" ht="15.75" customHeight="1">
      <c r="A107" s="36" t="s">
        <v>326</v>
      </c>
      <c r="B107" s="36">
        <v>368.0</v>
      </c>
      <c r="C107" s="36" t="s">
        <v>145</v>
      </c>
      <c r="D107" s="36">
        <v>437072.0</v>
      </c>
      <c r="E107" s="36">
        <v>248.6625</v>
      </c>
      <c r="F107" s="36">
        <v>0.0</v>
      </c>
      <c r="G107" s="36" t="s">
        <v>742</v>
      </c>
      <c r="H107" s="36" t="s">
        <v>978</v>
      </c>
      <c r="I107" s="66">
        <v>33.33333</v>
      </c>
      <c r="J107" s="66">
        <v>44.43333</v>
      </c>
      <c r="K107" s="36">
        <v>1.0</v>
      </c>
      <c r="L107" s="36">
        <v>1.0</v>
      </c>
      <c r="M107" s="36">
        <v>25.0</v>
      </c>
      <c r="N107" s="36" t="s">
        <v>766</v>
      </c>
      <c r="O107" s="36" t="s">
        <v>739</v>
      </c>
      <c r="P107" s="36" t="s">
        <v>739</v>
      </c>
      <c r="Q107" s="36" t="s">
        <v>766</v>
      </c>
      <c r="R107" s="36" t="s">
        <v>979</v>
      </c>
      <c r="S107" s="36" t="s">
        <v>739</v>
      </c>
      <c r="T107" s="36" t="s">
        <v>739</v>
      </c>
      <c r="U107" s="36" t="s">
        <v>739</v>
      </c>
      <c r="V107" s="36" t="s">
        <v>739</v>
      </c>
      <c r="W107" s="36" t="s">
        <v>739</v>
      </c>
      <c r="X107" s="36" t="s">
        <v>739</v>
      </c>
      <c r="Y107" s="36" t="s">
        <v>419</v>
      </c>
      <c r="Z107" s="36" t="s">
        <v>739</v>
      </c>
      <c r="AA107" s="36" t="s">
        <v>739</v>
      </c>
      <c r="AB107" s="36" t="s">
        <v>739</v>
      </c>
      <c r="AC107" s="36" t="s">
        <v>425</v>
      </c>
      <c r="AD107" s="36" t="s">
        <v>739</v>
      </c>
      <c r="AE107" s="36" t="s">
        <v>739</v>
      </c>
    </row>
    <row r="108" ht="15.75" customHeight="1">
      <c r="A108" s="36" t="s">
        <v>322</v>
      </c>
      <c r="B108" s="36">
        <v>352.0</v>
      </c>
      <c r="C108" s="36" t="s">
        <v>17</v>
      </c>
      <c r="D108" s="36">
        <v>102819.0</v>
      </c>
      <c r="E108" s="36">
        <v>120.6064</v>
      </c>
      <c r="F108" s="36">
        <v>0.0</v>
      </c>
      <c r="G108" s="36" t="s">
        <v>757</v>
      </c>
      <c r="H108" s="36" t="s">
        <v>980</v>
      </c>
      <c r="I108" s="66">
        <v>64.15</v>
      </c>
      <c r="J108" s="66">
        <v>-21.96667</v>
      </c>
      <c r="K108" s="36">
        <v>1.0</v>
      </c>
      <c r="L108" s="36">
        <v>1.0</v>
      </c>
      <c r="M108" s="36">
        <v>25.0</v>
      </c>
      <c r="N108" s="36" t="s">
        <v>981</v>
      </c>
      <c r="O108" s="36" t="s">
        <v>739</v>
      </c>
      <c r="P108" s="36" t="s">
        <v>739</v>
      </c>
      <c r="Q108" s="36" t="s">
        <v>981</v>
      </c>
      <c r="R108" s="36" t="s">
        <v>739</v>
      </c>
      <c r="S108" s="36" t="s">
        <v>739</v>
      </c>
      <c r="T108" s="36" t="s">
        <v>739</v>
      </c>
      <c r="U108" s="36" t="s">
        <v>739</v>
      </c>
      <c r="V108" s="36" t="s">
        <v>739</v>
      </c>
      <c r="W108" s="36" t="s">
        <v>739</v>
      </c>
      <c r="X108" s="36" t="s">
        <v>739</v>
      </c>
      <c r="Y108" s="36" t="s">
        <v>295</v>
      </c>
      <c r="Z108" s="36" t="s">
        <v>739</v>
      </c>
      <c r="AA108" s="36" t="s">
        <v>739</v>
      </c>
      <c r="AB108" s="36" t="s">
        <v>739</v>
      </c>
      <c r="AC108" s="36" t="s">
        <v>739</v>
      </c>
      <c r="AD108" s="36" t="s">
        <v>739</v>
      </c>
      <c r="AE108" s="36" t="s">
        <v>739</v>
      </c>
    </row>
    <row r="109" ht="15.75" customHeight="1">
      <c r="A109" s="36" t="s">
        <v>327</v>
      </c>
      <c r="B109" s="36">
        <v>376.0</v>
      </c>
      <c r="C109" s="36" t="s">
        <v>146</v>
      </c>
      <c r="D109" s="36">
        <v>21621.0</v>
      </c>
      <c r="E109" s="36">
        <v>55.30593</v>
      </c>
      <c r="F109" s="36">
        <v>0.0</v>
      </c>
      <c r="G109" s="36" t="s">
        <v>742</v>
      </c>
      <c r="H109" s="36" t="s">
        <v>982</v>
      </c>
      <c r="I109" s="66">
        <v>32.08333</v>
      </c>
      <c r="J109" s="66">
        <v>34.76667</v>
      </c>
      <c r="K109" s="36">
        <v>1.0</v>
      </c>
      <c r="L109" s="36">
        <v>1.0</v>
      </c>
      <c r="M109" s="36">
        <v>25.0</v>
      </c>
      <c r="N109" s="36" t="s">
        <v>983</v>
      </c>
      <c r="O109" s="36" t="s">
        <v>740</v>
      </c>
      <c r="P109" s="36" t="s">
        <v>739</v>
      </c>
      <c r="Q109" s="36" t="s">
        <v>983</v>
      </c>
      <c r="R109" s="36" t="s">
        <v>766</v>
      </c>
      <c r="S109" s="36" t="s">
        <v>740</v>
      </c>
      <c r="T109" s="36" t="s">
        <v>774</v>
      </c>
      <c r="U109" s="36" t="s">
        <v>807</v>
      </c>
      <c r="V109" s="36" t="s">
        <v>739</v>
      </c>
      <c r="W109" s="36" t="s">
        <v>739</v>
      </c>
      <c r="X109" s="36" t="s">
        <v>739</v>
      </c>
      <c r="Y109" s="36" t="s">
        <v>425</v>
      </c>
      <c r="Z109" s="36" t="s">
        <v>419</v>
      </c>
      <c r="AA109" s="36" t="s">
        <v>739</v>
      </c>
      <c r="AB109" s="36" t="s">
        <v>739</v>
      </c>
      <c r="AC109" s="36" t="s">
        <v>380</v>
      </c>
      <c r="AD109" s="36" t="s">
        <v>739</v>
      </c>
      <c r="AE109" s="36" t="s">
        <v>739</v>
      </c>
    </row>
    <row r="110" ht="15.75" customHeight="1">
      <c r="A110" s="36" t="s">
        <v>463</v>
      </c>
      <c r="B110" s="36">
        <v>381.0</v>
      </c>
      <c r="C110" s="36" t="s">
        <v>462</v>
      </c>
      <c r="D110" s="36">
        <v>301323.0</v>
      </c>
      <c r="E110" s="36">
        <v>206.4667</v>
      </c>
      <c r="F110" s="36">
        <v>0.0</v>
      </c>
      <c r="G110" s="36" t="s">
        <v>757</v>
      </c>
      <c r="H110" s="36" t="s">
        <v>984</v>
      </c>
      <c r="I110" s="66">
        <v>41.88334</v>
      </c>
      <c r="J110" s="66">
        <v>12.5</v>
      </c>
      <c r="K110" s="36">
        <v>1.0</v>
      </c>
      <c r="L110" s="36">
        <v>1.0</v>
      </c>
      <c r="M110" s="36">
        <v>25.0</v>
      </c>
      <c r="N110" s="36" t="s">
        <v>838</v>
      </c>
      <c r="O110" s="36" t="s">
        <v>739</v>
      </c>
      <c r="P110" s="36" t="s">
        <v>739</v>
      </c>
      <c r="Q110" s="36" t="s">
        <v>838</v>
      </c>
      <c r="R110" s="36" t="s">
        <v>739</v>
      </c>
      <c r="S110" s="36" t="s">
        <v>739</v>
      </c>
      <c r="T110" s="36" t="s">
        <v>739</v>
      </c>
      <c r="U110" s="36" t="s">
        <v>985</v>
      </c>
      <c r="V110" s="36" t="s">
        <v>986</v>
      </c>
      <c r="W110" s="36" t="s">
        <v>739</v>
      </c>
      <c r="X110" s="36" t="s">
        <v>739</v>
      </c>
      <c r="Y110" s="36" t="s">
        <v>739</v>
      </c>
      <c r="Z110" s="36" t="s">
        <v>739</v>
      </c>
      <c r="AA110" s="36" t="s">
        <v>739</v>
      </c>
      <c r="AB110" s="36" t="s">
        <v>739</v>
      </c>
      <c r="AC110" s="36" t="s">
        <v>739</v>
      </c>
      <c r="AD110" s="36" t="s">
        <v>739</v>
      </c>
      <c r="AE110" s="36" t="s">
        <v>739</v>
      </c>
    </row>
    <row r="111" ht="15.75" customHeight="1">
      <c r="A111" s="36" t="s">
        <v>328</v>
      </c>
      <c r="B111" s="36">
        <v>388.0</v>
      </c>
      <c r="C111" s="36" t="s">
        <v>147</v>
      </c>
      <c r="D111" s="36">
        <v>10991.0</v>
      </c>
      <c r="E111" s="36">
        <v>39.43233</v>
      </c>
      <c r="F111" s="36">
        <v>0.0</v>
      </c>
      <c r="G111" s="36" t="s">
        <v>735</v>
      </c>
      <c r="H111" s="36" t="s">
        <v>987</v>
      </c>
      <c r="I111" s="66">
        <v>17.96667</v>
      </c>
      <c r="J111" s="66">
        <v>-76.8</v>
      </c>
      <c r="K111" s="36">
        <v>1.0</v>
      </c>
      <c r="L111" s="36">
        <v>1.0</v>
      </c>
      <c r="M111" s="36">
        <v>25.0</v>
      </c>
      <c r="N111" s="36" t="s">
        <v>740</v>
      </c>
      <c r="O111" s="36" t="s">
        <v>739</v>
      </c>
      <c r="P111" s="36" t="s">
        <v>739</v>
      </c>
      <c r="Q111" s="36" t="s">
        <v>740</v>
      </c>
      <c r="R111" s="36" t="s">
        <v>739</v>
      </c>
      <c r="S111" s="36" t="s">
        <v>739</v>
      </c>
      <c r="T111" s="36" t="s">
        <v>739</v>
      </c>
      <c r="U111" s="36" t="s">
        <v>739</v>
      </c>
      <c r="V111" s="36" t="s">
        <v>739</v>
      </c>
      <c r="W111" s="36" t="s">
        <v>739</v>
      </c>
      <c r="X111" s="36" t="s">
        <v>739</v>
      </c>
      <c r="Y111" s="36" t="s">
        <v>425</v>
      </c>
      <c r="Z111" s="36" t="s">
        <v>739</v>
      </c>
      <c r="AA111" s="36" t="s">
        <v>739</v>
      </c>
      <c r="AB111" s="36" t="s">
        <v>739</v>
      </c>
      <c r="AC111" s="36" t="s">
        <v>739</v>
      </c>
      <c r="AD111" s="36" t="s">
        <v>739</v>
      </c>
      <c r="AE111" s="36" t="s">
        <v>739</v>
      </c>
    </row>
    <row r="112" ht="15.75" customHeight="1">
      <c r="A112" s="36" t="s">
        <v>330</v>
      </c>
      <c r="B112" s="36">
        <v>400.0</v>
      </c>
      <c r="C112" s="36" t="s">
        <v>148</v>
      </c>
      <c r="D112" s="36">
        <v>91862.0</v>
      </c>
      <c r="E112" s="36">
        <v>113.9992</v>
      </c>
      <c r="F112" s="36">
        <v>0.0</v>
      </c>
      <c r="G112" s="36" t="s">
        <v>742</v>
      </c>
      <c r="H112" s="36" t="s">
        <v>988</v>
      </c>
      <c r="I112" s="66">
        <v>31.95</v>
      </c>
      <c r="J112" s="66">
        <v>35.93333</v>
      </c>
      <c r="K112" s="36">
        <v>1.0</v>
      </c>
      <c r="L112" s="36">
        <v>1.0</v>
      </c>
      <c r="M112" s="36">
        <v>25.0</v>
      </c>
      <c r="N112" s="36" t="s">
        <v>766</v>
      </c>
      <c r="O112" s="36" t="s">
        <v>739</v>
      </c>
      <c r="P112" s="36" t="s">
        <v>739</v>
      </c>
      <c r="Q112" s="36" t="s">
        <v>766</v>
      </c>
      <c r="R112" s="36" t="s">
        <v>740</v>
      </c>
      <c r="S112" s="36" t="s">
        <v>739</v>
      </c>
      <c r="T112" s="36" t="s">
        <v>739</v>
      </c>
      <c r="U112" s="36" t="s">
        <v>739</v>
      </c>
      <c r="V112" s="36" t="s">
        <v>739</v>
      </c>
      <c r="W112" s="36" t="s">
        <v>739</v>
      </c>
      <c r="X112" s="36" t="s">
        <v>739</v>
      </c>
      <c r="Y112" s="36" t="s">
        <v>425</v>
      </c>
      <c r="Z112" s="36" t="s">
        <v>739</v>
      </c>
      <c r="AA112" s="36" t="s">
        <v>739</v>
      </c>
      <c r="AB112" s="36" t="s">
        <v>739</v>
      </c>
      <c r="AC112" s="36" t="s">
        <v>739</v>
      </c>
      <c r="AD112" s="36" t="s">
        <v>739</v>
      </c>
      <c r="AE112" s="36" t="s">
        <v>739</v>
      </c>
    </row>
    <row r="113" ht="15.75" customHeight="1">
      <c r="A113" s="36" t="s">
        <v>329</v>
      </c>
      <c r="B113" s="36">
        <v>392.0</v>
      </c>
      <c r="C113" s="36" t="s">
        <v>19</v>
      </c>
      <c r="D113" s="36">
        <v>377801.0</v>
      </c>
      <c r="E113" s="36">
        <v>231.188</v>
      </c>
      <c r="F113" s="36">
        <v>0.0</v>
      </c>
      <c r="G113" s="36" t="s">
        <v>742</v>
      </c>
      <c r="H113" s="36" t="s">
        <v>989</v>
      </c>
      <c r="I113" s="66">
        <v>35.66667</v>
      </c>
      <c r="J113" s="66">
        <v>139.75</v>
      </c>
      <c r="K113" s="36">
        <v>1.0</v>
      </c>
      <c r="L113" s="36">
        <v>1.0</v>
      </c>
      <c r="M113" s="36">
        <v>25.0</v>
      </c>
      <c r="N113" s="36" t="s">
        <v>990</v>
      </c>
      <c r="O113" s="36" t="s">
        <v>739</v>
      </c>
      <c r="P113" s="36" t="s">
        <v>739</v>
      </c>
      <c r="Q113" s="36" t="s">
        <v>990</v>
      </c>
      <c r="R113" s="36" t="s">
        <v>739</v>
      </c>
      <c r="S113" s="36" t="s">
        <v>739</v>
      </c>
      <c r="T113" s="36" t="s">
        <v>739</v>
      </c>
      <c r="U113" s="36" t="s">
        <v>739</v>
      </c>
      <c r="V113" s="36" t="s">
        <v>739</v>
      </c>
      <c r="W113" s="36" t="s">
        <v>739</v>
      </c>
      <c r="X113" s="36" t="s">
        <v>739</v>
      </c>
      <c r="Y113" s="36" t="s">
        <v>739</v>
      </c>
      <c r="Z113" s="36" t="s">
        <v>739</v>
      </c>
      <c r="AA113" s="36" t="s">
        <v>739</v>
      </c>
      <c r="AB113" s="36" t="s">
        <v>739</v>
      </c>
      <c r="AC113" s="36" t="s">
        <v>739</v>
      </c>
      <c r="AD113" s="36" t="s">
        <v>739</v>
      </c>
      <c r="AE113" s="36" t="s">
        <v>739</v>
      </c>
    </row>
    <row r="114" ht="15.75" customHeight="1">
      <c r="A114" s="36" t="s">
        <v>331</v>
      </c>
      <c r="B114" s="36">
        <v>398.0</v>
      </c>
      <c r="C114" s="36" t="s">
        <v>991</v>
      </c>
      <c r="D114" s="36">
        <v>2717300.0</v>
      </c>
      <c r="E114" s="36">
        <v>620.0156</v>
      </c>
      <c r="F114" s="36">
        <v>1.0</v>
      </c>
      <c r="G114" s="36" t="s">
        <v>742</v>
      </c>
      <c r="H114" s="36" t="s">
        <v>992</v>
      </c>
      <c r="I114" s="66">
        <v>51.17</v>
      </c>
      <c r="J114" s="66">
        <v>71.47</v>
      </c>
      <c r="K114" s="36">
        <v>1.0</v>
      </c>
      <c r="L114" s="36">
        <v>0.0</v>
      </c>
      <c r="M114" s="36">
        <v>25.0</v>
      </c>
      <c r="N114" s="36" t="s">
        <v>993</v>
      </c>
      <c r="O114" s="36" t="s">
        <v>807</v>
      </c>
      <c r="P114" s="36" t="s">
        <v>739</v>
      </c>
      <c r="Q114" s="36" t="s">
        <v>993</v>
      </c>
      <c r="R114" s="36" t="s">
        <v>807</v>
      </c>
      <c r="S114" s="36" t="s">
        <v>739</v>
      </c>
      <c r="T114" s="36" t="s">
        <v>739</v>
      </c>
      <c r="U114" s="36" t="s">
        <v>739</v>
      </c>
      <c r="V114" s="36" t="s">
        <v>739</v>
      </c>
      <c r="W114" s="36" t="s">
        <v>739</v>
      </c>
      <c r="X114" s="36" t="s">
        <v>739</v>
      </c>
      <c r="Y114" s="36" t="s">
        <v>384</v>
      </c>
      <c r="Z114" s="36" t="s">
        <v>739</v>
      </c>
      <c r="AA114" s="36" t="s">
        <v>739</v>
      </c>
      <c r="AB114" s="36" t="s">
        <v>739</v>
      </c>
      <c r="AC114" s="36" t="s">
        <v>739</v>
      </c>
      <c r="AD114" s="36" t="s">
        <v>739</v>
      </c>
      <c r="AE114" s="36" t="s">
        <v>739</v>
      </c>
    </row>
    <row r="115" ht="15.75" customHeight="1">
      <c r="A115" s="36" t="s">
        <v>331</v>
      </c>
      <c r="B115" s="36">
        <v>398.0</v>
      </c>
      <c r="C115" s="36" t="s">
        <v>991</v>
      </c>
      <c r="D115" s="36">
        <v>2717300.0</v>
      </c>
      <c r="E115" s="36">
        <v>620.0156</v>
      </c>
      <c r="F115" s="36">
        <v>1.0</v>
      </c>
      <c r="G115" s="36" t="s">
        <v>742</v>
      </c>
      <c r="H115" s="36" t="s">
        <v>994</v>
      </c>
      <c r="I115" s="66">
        <v>43.25</v>
      </c>
      <c r="J115" s="66">
        <v>76.95</v>
      </c>
      <c r="K115" s="36">
        <v>2.0</v>
      </c>
      <c r="L115" s="36">
        <v>1.0</v>
      </c>
      <c r="M115" s="36">
        <v>25.0</v>
      </c>
      <c r="N115" s="36" t="s">
        <v>993</v>
      </c>
      <c r="O115" s="36" t="s">
        <v>807</v>
      </c>
      <c r="P115" s="36" t="s">
        <v>739</v>
      </c>
      <c r="Q115" s="36" t="s">
        <v>993</v>
      </c>
      <c r="R115" s="36" t="s">
        <v>807</v>
      </c>
      <c r="S115" s="36" t="s">
        <v>739</v>
      </c>
      <c r="T115" s="36" t="s">
        <v>739</v>
      </c>
      <c r="U115" s="36" t="s">
        <v>739</v>
      </c>
      <c r="V115" s="36" t="s">
        <v>739</v>
      </c>
      <c r="W115" s="36" t="s">
        <v>739</v>
      </c>
      <c r="X115" s="36" t="s">
        <v>739</v>
      </c>
      <c r="Y115" s="36" t="s">
        <v>384</v>
      </c>
      <c r="Z115" s="36" t="s">
        <v>739</v>
      </c>
      <c r="AA115" s="36" t="s">
        <v>739</v>
      </c>
      <c r="AB115" s="36" t="s">
        <v>739</v>
      </c>
      <c r="AC115" s="36" t="s">
        <v>739</v>
      </c>
      <c r="AD115" s="36" t="s">
        <v>739</v>
      </c>
      <c r="AE115" s="36" t="s">
        <v>739</v>
      </c>
    </row>
    <row r="116" ht="15.75" customHeight="1">
      <c r="A116" s="36" t="s">
        <v>332</v>
      </c>
      <c r="B116" s="36">
        <v>404.0</v>
      </c>
      <c r="C116" s="36" t="s">
        <v>149</v>
      </c>
      <c r="D116" s="36">
        <v>582646.0</v>
      </c>
      <c r="E116" s="36">
        <v>287.102</v>
      </c>
      <c r="F116" s="36">
        <v>0.0</v>
      </c>
      <c r="G116" s="36" t="s">
        <v>748</v>
      </c>
      <c r="H116" s="36" t="s">
        <v>995</v>
      </c>
      <c r="I116" s="66">
        <v>-1.283333</v>
      </c>
      <c r="J116" s="66">
        <v>36.83333</v>
      </c>
      <c r="K116" s="36">
        <v>1.0</v>
      </c>
      <c r="L116" s="36">
        <v>1.0</v>
      </c>
      <c r="M116" s="36">
        <v>25.0</v>
      </c>
      <c r="N116" s="36" t="s">
        <v>740</v>
      </c>
      <c r="O116" s="36" t="s">
        <v>996</v>
      </c>
      <c r="P116" s="36" t="s">
        <v>739</v>
      </c>
      <c r="Q116" s="36" t="s">
        <v>740</v>
      </c>
      <c r="R116" s="36" t="s">
        <v>996</v>
      </c>
      <c r="S116" s="36" t="s">
        <v>997</v>
      </c>
      <c r="T116" s="36" t="s">
        <v>739</v>
      </c>
      <c r="U116" s="36" t="s">
        <v>998</v>
      </c>
      <c r="V116" s="36" t="s">
        <v>999</v>
      </c>
      <c r="W116" s="36" t="s">
        <v>1000</v>
      </c>
      <c r="X116" s="36" t="s">
        <v>1001</v>
      </c>
      <c r="Y116" s="36" t="s">
        <v>425</v>
      </c>
      <c r="Z116" s="36" t="s">
        <v>739</v>
      </c>
      <c r="AA116" s="36" t="s">
        <v>739</v>
      </c>
      <c r="AB116" s="36" t="s">
        <v>739</v>
      </c>
      <c r="AC116" s="36" t="s">
        <v>739</v>
      </c>
      <c r="AD116" s="36" t="s">
        <v>739</v>
      </c>
      <c r="AE116" s="36" t="s">
        <v>739</v>
      </c>
    </row>
    <row r="117" ht="15.75" customHeight="1">
      <c r="A117" s="36" t="s">
        <v>337</v>
      </c>
      <c r="B117" s="36">
        <v>417.0</v>
      </c>
      <c r="C117" s="36" t="s">
        <v>153</v>
      </c>
      <c r="D117" s="36">
        <v>198500.0</v>
      </c>
      <c r="E117" s="36">
        <v>167.5769</v>
      </c>
      <c r="F117" s="36">
        <v>1.0</v>
      </c>
      <c r="G117" s="36" t="s">
        <v>742</v>
      </c>
      <c r="H117" s="36" t="s">
        <v>1002</v>
      </c>
      <c r="I117" s="66">
        <v>42.9</v>
      </c>
      <c r="J117" s="66">
        <v>74.6</v>
      </c>
      <c r="K117" s="36">
        <v>1.0</v>
      </c>
      <c r="L117" s="36">
        <v>1.0</v>
      </c>
      <c r="M117" s="36">
        <v>25.0</v>
      </c>
      <c r="N117" s="36" t="s">
        <v>1003</v>
      </c>
      <c r="O117" s="36" t="s">
        <v>807</v>
      </c>
      <c r="P117" s="36" t="s">
        <v>739</v>
      </c>
      <c r="Q117" s="36" t="s">
        <v>1003</v>
      </c>
      <c r="R117" s="36" t="s">
        <v>807</v>
      </c>
      <c r="S117" s="36" t="s">
        <v>739</v>
      </c>
      <c r="T117" s="36" t="s">
        <v>739</v>
      </c>
      <c r="U117" s="36" t="s">
        <v>739</v>
      </c>
      <c r="V117" s="36" t="s">
        <v>739</v>
      </c>
      <c r="W117" s="36" t="s">
        <v>739</v>
      </c>
      <c r="X117" s="36" t="s">
        <v>739</v>
      </c>
      <c r="Y117" s="36" t="s">
        <v>384</v>
      </c>
      <c r="Z117" s="36" t="s">
        <v>739</v>
      </c>
      <c r="AA117" s="36" t="s">
        <v>739</v>
      </c>
      <c r="AB117" s="36" t="s">
        <v>739</v>
      </c>
      <c r="AC117" s="36" t="s">
        <v>739</v>
      </c>
      <c r="AD117" s="36" t="s">
        <v>739</v>
      </c>
      <c r="AE117" s="36" t="s">
        <v>739</v>
      </c>
    </row>
    <row r="118" ht="15.75" customHeight="1">
      <c r="A118" s="36" t="s">
        <v>280</v>
      </c>
      <c r="B118" s="36">
        <v>116.0</v>
      </c>
      <c r="C118" s="36" t="s">
        <v>9</v>
      </c>
      <c r="D118" s="36">
        <v>181035.0</v>
      </c>
      <c r="E118" s="36">
        <v>160.035</v>
      </c>
      <c r="F118" s="36">
        <v>0.0</v>
      </c>
      <c r="G118" s="36" t="s">
        <v>742</v>
      </c>
      <c r="H118" s="36" t="s">
        <v>1004</v>
      </c>
      <c r="I118" s="66">
        <v>11.58333</v>
      </c>
      <c r="J118" s="66">
        <v>104.9167</v>
      </c>
      <c r="K118" s="36">
        <v>1.0</v>
      </c>
      <c r="L118" s="36">
        <v>1.0</v>
      </c>
      <c r="M118" s="36">
        <v>24.0</v>
      </c>
      <c r="N118" s="36" t="s">
        <v>1005</v>
      </c>
      <c r="O118" s="36" t="s">
        <v>739</v>
      </c>
      <c r="P118" s="36" t="s">
        <v>739</v>
      </c>
      <c r="Q118" s="36" t="s">
        <v>1005</v>
      </c>
      <c r="R118" s="36" t="s">
        <v>739</v>
      </c>
      <c r="S118" s="36" t="s">
        <v>739</v>
      </c>
      <c r="T118" s="36" t="s">
        <v>739</v>
      </c>
      <c r="U118" s="36" t="s">
        <v>739</v>
      </c>
      <c r="V118" s="36" t="s">
        <v>739</v>
      </c>
      <c r="W118" s="36" t="s">
        <v>739</v>
      </c>
      <c r="X118" s="36" t="s">
        <v>739</v>
      </c>
      <c r="Y118" s="36" t="s">
        <v>455</v>
      </c>
      <c r="Z118" s="36" t="s">
        <v>739</v>
      </c>
      <c r="AA118" s="36" t="s">
        <v>739</v>
      </c>
      <c r="AB118" s="36" t="s">
        <v>739</v>
      </c>
      <c r="AC118" s="36" t="s">
        <v>739</v>
      </c>
      <c r="AD118" s="36" t="s">
        <v>739</v>
      </c>
      <c r="AE118" s="36" t="s">
        <v>739</v>
      </c>
    </row>
    <row r="119" ht="15.75" customHeight="1">
      <c r="A119" s="36" t="s">
        <v>333</v>
      </c>
      <c r="B119" s="36">
        <v>296.0</v>
      </c>
      <c r="C119" s="36" t="s">
        <v>150</v>
      </c>
      <c r="D119" s="36">
        <v>717.0</v>
      </c>
      <c r="E119" s="36">
        <v>10.07148</v>
      </c>
      <c r="F119" s="36">
        <v>0.0</v>
      </c>
      <c r="G119" s="36" t="s">
        <v>776</v>
      </c>
      <c r="H119" s="36" t="s">
        <v>1006</v>
      </c>
      <c r="I119" s="66">
        <v>1.383333</v>
      </c>
      <c r="J119" s="66">
        <v>173.15</v>
      </c>
      <c r="K119" s="36">
        <v>1.0</v>
      </c>
      <c r="L119" s="36">
        <v>1.0</v>
      </c>
      <c r="M119" s="36">
        <v>25.0</v>
      </c>
      <c r="N119" s="36" t="s">
        <v>740</v>
      </c>
      <c r="O119" s="36" t="s">
        <v>739</v>
      </c>
      <c r="P119" s="36" t="s">
        <v>739</v>
      </c>
      <c r="Q119" s="36" t="s">
        <v>740</v>
      </c>
      <c r="R119" s="36" t="s">
        <v>1007</v>
      </c>
      <c r="S119" s="36" t="s">
        <v>739</v>
      </c>
      <c r="T119" s="36" t="s">
        <v>739</v>
      </c>
      <c r="U119" s="36" t="s">
        <v>739</v>
      </c>
      <c r="V119" s="36" t="s">
        <v>739</v>
      </c>
      <c r="W119" s="36" t="s">
        <v>739</v>
      </c>
      <c r="X119" s="36" t="s">
        <v>739</v>
      </c>
      <c r="Y119" s="36" t="s">
        <v>425</v>
      </c>
      <c r="Z119" s="36" t="s">
        <v>739</v>
      </c>
      <c r="AA119" s="36" t="s">
        <v>739</v>
      </c>
      <c r="AB119" s="36" t="s">
        <v>739</v>
      </c>
      <c r="AC119" s="36" t="s">
        <v>739</v>
      </c>
      <c r="AD119" s="36" t="s">
        <v>739</v>
      </c>
      <c r="AE119" s="36" t="s">
        <v>739</v>
      </c>
    </row>
    <row r="120" ht="15.75" customHeight="1">
      <c r="A120" s="36" t="s">
        <v>386</v>
      </c>
      <c r="B120" s="36">
        <v>659.0</v>
      </c>
      <c r="C120" s="36" t="s">
        <v>185</v>
      </c>
      <c r="D120" s="36">
        <v>269.0</v>
      </c>
      <c r="E120" s="36">
        <v>6.168931</v>
      </c>
      <c r="F120" s="36">
        <v>0.0</v>
      </c>
      <c r="G120" s="36" t="s">
        <v>735</v>
      </c>
      <c r="H120" s="36" t="s">
        <v>1008</v>
      </c>
      <c r="I120" s="66">
        <v>17.28333</v>
      </c>
      <c r="J120" s="66">
        <v>-62.71667</v>
      </c>
      <c r="K120" s="36">
        <v>1.0</v>
      </c>
      <c r="L120" s="36">
        <v>1.0</v>
      </c>
      <c r="M120" s="36">
        <v>17.0</v>
      </c>
      <c r="N120" s="36" t="s">
        <v>740</v>
      </c>
      <c r="O120" s="36" t="s">
        <v>739</v>
      </c>
      <c r="P120" s="36" t="s">
        <v>739</v>
      </c>
      <c r="Q120" s="36" t="s">
        <v>740</v>
      </c>
      <c r="R120" s="36" t="s">
        <v>756</v>
      </c>
      <c r="S120" s="36" t="s">
        <v>739</v>
      </c>
      <c r="T120" s="36" t="s">
        <v>739</v>
      </c>
      <c r="U120" s="36" t="s">
        <v>739</v>
      </c>
      <c r="V120" s="36" t="s">
        <v>739</v>
      </c>
      <c r="W120" s="36" t="s">
        <v>739</v>
      </c>
      <c r="X120" s="36" t="s">
        <v>739</v>
      </c>
      <c r="Y120" s="36" t="s">
        <v>425</v>
      </c>
      <c r="Z120" s="36" t="s">
        <v>739</v>
      </c>
      <c r="AA120" s="36" t="s">
        <v>739</v>
      </c>
      <c r="AB120" s="36" t="s">
        <v>739</v>
      </c>
      <c r="AC120" s="36" t="s">
        <v>739</v>
      </c>
      <c r="AD120" s="36" t="s">
        <v>739</v>
      </c>
      <c r="AE120" s="36" t="s">
        <v>739</v>
      </c>
    </row>
    <row r="121" ht="15.75" customHeight="1">
      <c r="A121" s="36" t="s">
        <v>334</v>
      </c>
      <c r="B121" s="36">
        <v>410.0</v>
      </c>
      <c r="C121" s="36" t="s">
        <v>1009</v>
      </c>
      <c r="D121" s="36">
        <v>99484.0</v>
      </c>
      <c r="E121" s="36">
        <v>118.6343</v>
      </c>
      <c r="F121" s="36">
        <v>0.0</v>
      </c>
      <c r="G121" s="36" t="s">
        <v>742</v>
      </c>
      <c r="H121" s="36" t="s">
        <v>1010</v>
      </c>
      <c r="I121" s="66">
        <v>37.5</v>
      </c>
      <c r="J121" s="66">
        <v>127.0</v>
      </c>
      <c r="K121" s="36">
        <v>1.0</v>
      </c>
      <c r="L121" s="36">
        <v>1.0</v>
      </c>
      <c r="M121" s="36">
        <v>25.0</v>
      </c>
      <c r="N121" s="36" t="s">
        <v>1011</v>
      </c>
      <c r="O121" s="36" t="s">
        <v>739</v>
      </c>
      <c r="P121" s="36" t="s">
        <v>739</v>
      </c>
      <c r="Q121" s="36" t="s">
        <v>1011</v>
      </c>
      <c r="R121" s="36" t="s">
        <v>740</v>
      </c>
      <c r="S121" s="36" t="s">
        <v>739</v>
      </c>
      <c r="T121" s="36" t="s">
        <v>739</v>
      </c>
      <c r="U121" s="36" t="s">
        <v>739</v>
      </c>
      <c r="V121" s="36" t="s">
        <v>739</v>
      </c>
      <c r="W121" s="36" t="s">
        <v>739</v>
      </c>
      <c r="X121" s="36" t="s">
        <v>739</v>
      </c>
      <c r="Y121" s="36" t="s">
        <v>329</v>
      </c>
      <c r="Z121" s="36" t="s">
        <v>739</v>
      </c>
      <c r="AA121" s="36" t="s">
        <v>739</v>
      </c>
      <c r="AB121" s="36" t="s">
        <v>739</v>
      </c>
      <c r="AC121" s="36" t="s">
        <v>739</v>
      </c>
      <c r="AD121" s="36" t="s">
        <v>739</v>
      </c>
      <c r="AE121" s="36" t="s">
        <v>739</v>
      </c>
    </row>
    <row r="122" ht="15.75" customHeight="1">
      <c r="A122" s="36" t="s">
        <v>336</v>
      </c>
      <c r="B122" s="36">
        <v>414.0</v>
      </c>
      <c r="C122" s="36" t="s">
        <v>152</v>
      </c>
      <c r="D122" s="36">
        <v>17818.0</v>
      </c>
      <c r="E122" s="36">
        <v>50.20689</v>
      </c>
      <c r="F122" s="36">
        <v>0.0</v>
      </c>
      <c r="G122" s="36" t="s">
        <v>742</v>
      </c>
      <c r="H122" s="36" t="s">
        <v>152</v>
      </c>
      <c r="I122" s="66">
        <v>29.33333</v>
      </c>
      <c r="J122" s="66">
        <v>48.0</v>
      </c>
      <c r="K122" s="36">
        <v>1.0</v>
      </c>
      <c r="L122" s="36">
        <v>1.0</v>
      </c>
      <c r="M122" s="36">
        <v>25.0</v>
      </c>
      <c r="N122" s="36" t="s">
        <v>766</v>
      </c>
      <c r="O122" s="36" t="s">
        <v>739</v>
      </c>
      <c r="P122" s="36" t="s">
        <v>739</v>
      </c>
      <c r="Q122" s="36" t="s">
        <v>766</v>
      </c>
      <c r="R122" s="36" t="s">
        <v>740</v>
      </c>
      <c r="S122" s="36" t="s">
        <v>739</v>
      </c>
      <c r="T122" s="36" t="s">
        <v>739</v>
      </c>
      <c r="U122" s="36" t="s">
        <v>739</v>
      </c>
      <c r="V122" s="36" t="s">
        <v>739</v>
      </c>
      <c r="W122" s="36" t="s">
        <v>739</v>
      </c>
      <c r="X122" s="36" t="s">
        <v>739</v>
      </c>
      <c r="Y122" s="36" t="s">
        <v>425</v>
      </c>
      <c r="Z122" s="36" t="s">
        <v>739</v>
      </c>
      <c r="AA122" s="36" t="s">
        <v>739</v>
      </c>
      <c r="AB122" s="36" t="s">
        <v>739</v>
      </c>
      <c r="AC122" s="36" t="s">
        <v>739</v>
      </c>
      <c r="AD122" s="36" t="s">
        <v>739</v>
      </c>
      <c r="AE122" s="36" t="s">
        <v>739</v>
      </c>
    </row>
    <row r="123" ht="15.75" customHeight="1">
      <c r="A123" s="36" t="s">
        <v>338</v>
      </c>
      <c r="B123" s="36">
        <v>418.0</v>
      </c>
      <c r="C123" s="36" t="s">
        <v>22</v>
      </c>
      <c r="D123" s="36">
        <v>236800.0</v>
      </c>
      <c r="E123" s="36">
        <v>183.031</v>
      </c>
      <c r="F123" s="36">
        <v>1.0</v>
      </c>
      <c r="G123" s="36" t="s">
        <v>742</v>
      </c>
      <c r="H123" s="36" t="s">
        <v>1012</v>
      </c>
      <c r="I123" s="66">
        <v>17.98333</v>
      </c>
      <c r="J123" s="66">
        <v>102.6333</v>
      </c>
      <c r="K123" s="36">
        <v>1.0</v>
      </c>
      <c r="L123" s="36">
        <v>1.0</v>
      </c>
      <c r="M123" s="36">
        <v>23.0</v>
      </c>
      <c r="N123" s="36" t="s">
        <v>1013</v>
      </c>
      <c r="O123" s="36" t="s">
        <v>739</v>
      </c>
      <c r="P123" s="36" t="s">
        <v>739</v>
      </c>
      <c r="Q123" s="36" t="s">
        <v>1014</v>
      </c>
      <c r="R123" s="36" t="s">
        <v>739</v>
      </c>
      <c r="S123" s="36" t="s">
        <v>739</v>
      </c>
      <c r="T123" s="36" t="s">
        <v>739</v>
      </c>
      <c r="U123" s="36" t="s">
        <v>1015</v>
      </c>
      <c r="V123" s="36" t="s">
        <v>739</v>
      </c>
      <c r="W123" s="36" t="s">
        <v>739</v>
      </c>
      <c r="X123" s="36" t="s">
        <v>739</v>
      </c>
      <c r="Y123" s="36" t="s">
        <v>455</v>
      </c>
      <c r="Z123" s="36" t="s">
        <v>739</v>
      </c>
      <c r="AA123" s="36" t="s">
        <v>739</v>
      </c>
      <c r="AB123" s="36" t="s">
        <v>739</v>
      </c>
      <c r="AC123" s="36" t="s">
        <v>739</v>
      </c>
      <c r="AD123" s="36" t="s">
        <v>739</v>
      </c>
      <c r="AE123" s="36" t="s">
        <v>739</v>
      </c>
    </row>
    <row r="124" ht="15.75" customHeight="1">
      <c r="A124" s="36" t="s">
        <v>339</v>
      </c>
      <c r="B124" s="36">
        <v>422.0</v>
      </c>
      <c r="C124" s="36" t="s">
        <v>154</v>
      </c>
      <c r="D124" s="36">
        <v>10452.0</v>
      </c>
      <c r="E124" s="36">
        <v>38.45329</v>
      </c>
      <c r="F124" s="36">
        <v>0.0</v>
      </c>
      <c r="G124" s="36" t="s">
        <v>742</v>
      </c>
      <c r="H124" s="36" t="s">
        <v>1016</v>
      </c>
      <c r="I124" s="66">
        <v>33.86666</v>
      </c>
      <c r="J124" s="66">
        <v>35.5</v>
      </c>
      <c r="K124" s="36">
        <v>1.0</v>
      </c>
      <c r="L124" s="36">
        <v>1.0</v>
      </c>
      <c r="M124" s="36">
        <v>19.0</v>
      </c>
      <c r="N124" s="36" t="s">
        <v>766</v>
      </c>
      <c r="O124" s="36" t="s">
        <v>774</v>
      </c>
      <c r="P124" s="36" t="s">
        <v>739</v>
      </c>
      <c r="Q124" s="36" t="s">
        <v>766</v>
      </c>
      <c r="R124" s="36" t="s">
        <v>774</v>
      </c>
      <c r="S124" s="36" t="s">
        <v>740</v>
      </c>
      <c r="T124" s="36" t="s">
        <v>739</v>
      </c>
      <c r="U124" s="36" t="s">
        <v>739</v>
      </c>
      <c r="V124" s="36" t="s">
        <v>739</v>
      </c>
      <c r="W124" s="36" t="s">
        <v>739</v>
      </c>
      <c r="X124" s="36" t="s">
        <v>739</v>
      </c>
      <c r="Y124" s="36" t="s">
        <v>455</v>
      </c>
      <c r="Z124" s="36" t="s">
        <v>739</v>
      </c>
      <c r="AA124" s="36" t="s">
        <v>739</v>
      </c>
      <c r="AB124" s="36" t="s">
        <v>739</v>
      </c>
      <c r="AC124" s="36" t="s">
        <v>739</v>
      </c>
      <c r="AD124" s="36" t="s">
        <v>739</v>
      </c>
      <c r="AE124" s="36" t="s">
        <v>739</v>
      </c>
    </row>
    <row r="125" ht="15.75" customHeight="1">
      <c r="A125" s="36" t="s">
        <v>341</v>
      </c>
      <c r="B125" s="36">
        <v>430.0</v>
      </c>
      <c r="C125" s="36" t="s">
        <v>156</v>
      </c>
      <c r="D125" s="36">
        <v>111369.0</v>
      </c>
      <c r="E125" s="36">
        <v>125.5209</v>
      </c>
      <c r="F125" s="36">
        <v>0.0</v>
      </c>
      <c r="G125" s="36" t="s">
        <v>748</v>
      </c>
      <c r="H125" s="36" t="s">
        <v>1017</v>
      </c>
      <c r="I125" s="66">
        <v>6.333333</v>
      </c>
      <c r="J125" s="66">
        <v>-10.76667</v>
      </c>
      <c r="K125" s="36">
        <v>1.0</v>
      </c>
      <c r="L125" s="36">
        <v>1.0</v>
      </c>
      <c r="M125" s="36">
        <v>18.0</v>
      </c>
      <c r="N125" s="36" t="s">
        <v>740</v>
      </c>
      <c r="O125" s="36" t="s">
        <v>739</v>
      </c>
      <c r="P125" s="36" t="s">
        <v>739</v>
      </c>
      <c r="Q125" s="36" t="s">
        <v>740</v>
      </c>
      <c r="R125" s="36" t="s">
        <v>739</v>
      </c>
      <c r="S125" s="36" t="s">
        <v>739</v>
      </c>
      <c r="T125" s="36" t="s">
        <v>739</v>
      </c>
      <c r="U125" s="36" t="s">
        <v>1018</v>
      </c>
      <c r="V125" s="36" t="s">
        <v>1019</v>
      </c>
      <c r="W125" s="36" t="s">
        <v>739</v>
      </c>
      <c r="X125" s="36" t="s">
        <v>739</v>
      </c>
      <c r="Y125" s="36" t="s">
        <v>455</v>
      </c>
      <c r="Z125" s="36" t="s">
        <v>739</v>
      </c>
      <c r="AA125" s="36" t="s">
        <v>739</v>
      </c>
      <c r="AB125" s="36" t="s">
        <v>739</v>
      </c>
      <c r="AC125" s="36" t="s">
        <v>739</v>
      </c>
      <c r="AD125" s="36" t="s">
        <v>739</v>
      </c>
      <c r="AE125" s="36" t="s">
        <v>739</v>
      </c>
    </row>
    <row r="126" ht="15.75" customHeight="1">
      <c r="A126" s="36" t="s">
        <v>342</v>
      </c>
      <c r="B126" s="36">
        <v>434.0</v>
      </c>
      <c r="C126" s="36" t="s">
        <v>1020</v>
      </c>
      <c r="D126" s="36">
        <v>1759540.0</v>
      </c>
      <c r="E126" s="36">
        <v>498.9228</v>
      </c>
      <c r="F126" s="36">
        <v>0.0</v>
      </c>
      <c r="G126" s="36" t="s">
        <v>748</v>
      </c>
      <c r="H126" s="36" t="s">
        <v>1021</v>
      </c>
      <c r="I126" s="66">
        <v>32.73333</v>
      </c>
      <c r="J126" s="66">
        <v>13.11667</v>
      </c>
      <c r="K126" s="36">
        <v>1.0</v>
      </c>
      <c r="L126" s="36">
        <v>1.0</v>
      </c>
      <c r="M126" s="36">
        <v>25.0</v>
      </c>
      <c r="N126" s="36" t="s">
        <v>766</v>
      </c>
      <c r="O126" s="36" t="s">
        <v>739</v>
      </c>
      <c r="P126" s="36" t="s">
        <v>739</v>
      </c>
      <c r="Q126" s="36" t="s">
        <v>766</v>
      </c>
      <c r="R126" s="36" t="s">
        <v>739</v>
      </c>
      <c r="S126" s="36" t="s">
        <v>739</v>
      </c>
      <c r="T126" s="36" t="s">
        <v>739</v>
      </c>
      <c r="U126" s="36" t="s">
        <v>739</v>
      </c>
      <c r="V126" s="36" t="s">
        <v>739</v>
      </c>
      <c r="W126" s="36" t="s">
        <v>739</v>
      </c>
      <c r="X126" s="36" t="s">
        <v>739</v>
      </c>
      <c r="Y126" s="36" t="s">
        <v>419</v>
      </c>
      <c r="Z126" s="36" t="s">
        <v>463</v>
      </c>
      <c r="AA126" s="36" t="s">
        <v>739</v>
      </c>
      <c r="AB126" s="36" t="s">
        <v>739</v>
      </c>
      <c r="AC126" s="36" t="s">
        <v>739</v>
      </c>
      <c r="AD126" s="36" t="s">
        <v>739</v>
      </c>
      <c r="AE126" s="36" t="s">
        <v>739</v>
      </c>
    </row>
    <row r="127" ht="15.75" customHeight="1">
      <c r="A127" s="36" t="s">
        <v>387</v>
      </c>
      <c r="B127" s="36">
        <v>662.0</v>
      </c>
      <c r="C127" s="36" t="s">
        <v>57</v>
      </c>
      <c r="D127" s="36">
        <v>617.0</v>
      </c>
      <c r="E127" s="36">
        <v>9.342786</v>
      </c>
      <c r="F127" s="36">
        <v>0.0</v>
      </c>
      <c r="G127" s="36" t="s">
        <v>735</v>
      </c>
      <c r="H127" s="36" t="s">
        <v>1022</v>
      </c>
      <c r="I127" s="66">
        <v>14.01667</v>
      </c>
      <c r="J127" s="66">
        <v>-60.98333</v>
      </c>
      <c r="K127" s="36">
        <v>1.0</v>
      </c>
      <c r="L127" s="36">
        <v>1.0</v>
      </c>
      <c r="M127" s="36">
        <v>12.0</v>
      </c>
      <c r="N127" s="36" t="s">
        <v>740</v>
      </c>
      <c r="O127" s="36" t="s">
        <v>739</v>
      </c>
      <c r="P127" s="36" t="s">
        <v>739</v>
      </c>
      <c r="Q127" s="36" t="s">
        <v>740</v>
      </c>
      <c r="R127" s="36" t="s">
        <v>882</v>
      </c>
      <c r="S127" s="36" t="s">
        <v>739</v>
      </c>
      <c r="T127" s="36" t="s">
        <v>739</v>
      </c>
      <c r="U127" s="36" t="s">
        <v>739</v>
      </c>
      <c r="V127" s="36" t="s">
        <v>739</v>
      </c>
      <c r="W127" s="36" t="s">
        <v>739</v>
      </c>
      <c r="X127" s="36" t="s">
        <v>739</v>
      </c>
      <c r="Y127" s="36" t="s">
        <v>425</v>
      </c>
      <c r="Z127" s="36" t="s">
        <v>739</v>
      </c>
      <c r="AA127" s="36" t="s">
        <v>739</v>
      </c>
      <c r="AB127" s="36" t="s">
        <v>739</v>
      </c>
      <c r="AC127" s="36" t="s">
        <v>739</v>
      </c>
      <c r="AD127" s="36" t="s">
        <v>739</v>
      </c>
      <c r="AE127" s="36" t="s">
        <v>739</v>
      </c>
    </row>
    <row r="128" ht="15.75" customHeight="1">
      <c r="A128" s="36" t="s">
        <v>403</v>
      </c>
      <c r="B128" s="36">
        <v>144.0</v>
      </c>
      <c r="C128" s="36" t="s">
        <v>35</v>
      </c>
      <c r="D128" s="36">
        <v>65610.0</v>
      </c>
      <c r="E128" s="36">
        <v>96.3427</v>
      </c>
      <c r="F128" s="36">
        <v>0.0</v>
      </c>
      <c r="G128" s="36" t="s">
        <v>742</v>
      </c>
      <c r="H128" s="36" t="s">
        <v>1023</v>
      </c>
      <c r="I128" s="66">
        <v>6.916667</v>
      </c>
      <c r="J128" s="66">
        <v>79.86667</v>
      </c>
      <c r="K128" s="36">
        <v>1.0</v>
      </c>
      <c r="L128" s="36">
        <v>1.0</v>
      </c>
      <c r="M128" s="36">
        <v>25.0</v>
      </c>
      <c r="N128" s="36" t="s">
        <v>1024</v>
      </c>
      <c r="O128" s="36" t="s">
        <v>739</v>
      </c>
      <c r="P128" s="36" t="s">
        <v>739</v>
      </c>
      <c r="Q128" s="36" t="s">
        <v>1024</v>
      </c>
      <c r="R128" s="36" t="s">
        <v>739</v>
      </c>
      <c r="S128" s="36" t="s">
        <v>739</v>
      </c>
      <c r="T128" s="36" t="s">
        <v>739</v>
      </c>
      <c r="U128" s="36" t="s">
        <v>1025</v>
      </c>
      <c r="V128" s="36" t="s">
        <v>739</v>
      </c>
      <c r="W128" s="36" t="s">
        <v>739</v>
      </c>
      <c r="X128" s="36" t="s">
        <v>739</v>
      </c>
      <c r="Y128" s="36" t="s">
        <v>425</v>
      </c>
      <c r="Z128" s="36" t="s">
        <v>739</v>
      </c>
      <c r="AA128" s="36" t="s">
        <v>739</v>
      </c>
      <c r="AB128" s="36" t="s">
        <v>739</v>
      </c>
      <c r="AC128" s="36" t="s">
        <v>481</v>
      </c>
      <c r="AD128" s="36" t="s">
        <v>739</v>
      </c>
      <c r="AE128" s="36" t="s">
        <v>739</v>
      </c>
    </row>
    <row r="129" ht="15.75" customHeight="1">
      <c r="A129" s="36" t="s">
        <v>340</v>
      </c>
      <c r="B129" s="36">
        <v>426.0</v>
      </c>
      <c r="C129" s="36" t="s">
        <v>155</v>
      </c>
      <c r="D129" s="36">
        <v>30355.0</v>
      </c>
      <c r="E129" s="36">
        <v>65.53132</v>
      </c>
      <c r="F129" s="36">
        <v>1.0</v>
      </c>
      <c r="G129" s="36" t="s">
        <v>748</v>
      </c>
      <c r="H129" s="36" t="s">
        <v>1026</v>
      </c>
      <c r="I129" s="66">
        <v>-29.31667</v>
      </c>
      <c r="J129" s="66">
        <v>27.48333</v>
      </c>
      <c r="K129" s="36">
        <v>1.0</v>
      </c>
      <c r="L129" s="36">
        <v>1.0</v>
      </c>
      <c r="M129" s="36">
        <v>11.0</v>
      </c>
      <c r="N129" s="36" t="s">
        <v>740</v>
      </c>
      <c r="O129" s="36" t="s">
        <v>1027</v>
      </c>
      <c r="P129" s="36" t="s">
        <v>739</v>
      </c>
      <c r="Q129" s="36" t="s">
        <v>740</v>
      </c>
      <c r="R129" s="36" t="s">
        <v>1027</v>
      </c>
      <c r="S129" s="36" t="s">
        <v>739</v>
      </c>
      <c r="T129" s="36" t="s">
        <v>739</v>
      </c>
      <c r="U129" s="36" t="s">
        <v>739</v>
      </c>
      <c r="V129" s="36" t="s">
        <v>739</v>
      </c>
      <c r="W129" s="36" t="s">
        <v>739</v>
      </c>
      <c r="X129" s="36" t="s">
        <v>739</v>
      </c>
      <c r="Y129" s="36" t="s">
        <v>425</v>
      </c>
      <c r="Z129" s="36" t="s">
        <v>739</v>
      </c>
      <c r="AA129" s="36" t="s">
        <v>739</v>
      </c>
      <c r="AB129" s="36" t="s">
        <v>739</v>
      </c>
      <c r="AC129" s="36" t="s">
        <v>739</v>
      </c>
      <c r="AD129" s="36" t="s">
        <v>739</v>
      </c>
      <c r="AE129" s="36" t="s">
        <v>739</v>
      </c>
    </row>
    <row r="130" ht="15.75" customHeight="1">
      <c r="A130" s="36" t="s">
        <v>467</v>
      </c>
      <c r="B130" s="36">
        <v>440.0</v>
      </c>
      <c r="C130" s="36" t="s">
        <v>466</v>
      </c>
      <c r="D130" s="36">
        <v>65300.0</v>
      </c>
      <c r="E130" s="36">
        <v>96.11483</v>
      </c>
      <c r="F130" s="36">
        <v>0.0</v>
      </c>
      <c r="G130" s="36" t="s">
        <v>757</v>
      </c>
      <c r="H130" s="36" t="s">
        <v>1028</v>
      </c>
      <c r="I130" s="66">
        <v>54.68333</v>
      </c>
      <c r="J130" s="66">
        <v>25.31667</v>
      </c>
      <c r="K130" s="36">
        <v>1.0</v>
      </c>
      <c r="L130" s="36">
        <v>1.0</v>
      </c>
      <c r="M130" s="36">
        <v>25.0</v>
      </c>
      <c r="N130" s="36" t="s">
        <v>1029</v>
      </c>
      <c r="O130" s="36" t="s">
        <v>739</v>
      </c>
      <c r="P130" s="36" t="s">
        <v>739</v>
      </c>
      <c r="Q130" s="36" t="s">
        <v>1029</v>
      </c>
      <c r="R130" s="36" t="s">
        <v>739</v>
      </c>
      <c r="S130" s="36" t="s">
        <v>739</v>
      </c>
      <c r="T130" s="36" t="s">
        <v>739</v>
      </c>
      <c r="U130" s="36" t="s">
        <v>739</v>
      </c>
      <c r="V130" s="36" t="s">
        <v>739</v>
      </c>
      <c r="W130" s="36" t="s">
        <v>739</v>
      </c>
      <c r="X130" s="36" t="s">
        <v>739</v>
      </c>
      <c r="Y130" s="36" t="s">
        <v>384</v>
      </c>
      <c r="Z130" s="36" t="s">
        <v>739</v>
      </c>
      <c r="AA130" s="36" t="s">
        <v>739</v>
      </c>
      <c r="AB130" s="36" t="s">
        <v>739</v>
      </c>
      <c r="AC130" s="36" t="s">
        <v>739</v>
      </c>
      <c r="AD130" s="36" t="s">
        <v>739</v>
      </c>
      <c r="AE130" s="36" t="s">
        <v>739</v>
      </c>
    </row>
    <row r="131" ht="15.75" customHeight="1">
      <c r="A131" s="36" t="s">
        <v>469</v>
      </c>
      <c r="B131" s="36">
        <v>442.0</v>
      </c>
      <c r="C131" s="36" t="s">
        <v>468</v>
      </c>
      <c r="D131" s="36">
        <v>2586.0</v>
      </c>
      <c r="E131" s="36">
        <v>19.12705</v>
      </c>
      <c r="F131" s="36">
        <v>1.0</v>
      </c>
      <c r="G131" s="36" t="s">
        <v>757</v>
      </c>
      <c r="H131" s="36" t="s">
        <v>468</v>
      </c>
      <c r="I131" s="66">
        <v>49.6</v>
      </c>
      <c r="J131" s="66">
        <v>6.15</v>
      </c>
      <c r="K131" s="36">
        <v>1.0</v>
      </c>
      <c r="L131" s="36">
        <v>1.0</v>
      </c>
      <c r="M131" s="36">
        <v>25.0</v>
      </c>
      <c r="N131" s="36" t="s">
        <v>774</v>
      </c>
      <c r="O131" s="36" t="s">
        <v>780</v>
      </c>
      <c r="P131" s="36" t="s">
        <v>1030</v>
      </c>
      <c r="Q131" s="36" t="s">
        <v>1030</v>
      </c>
      <c r="R131" s="36" t="s">
        <v>739</v>
      </c>
      <c r="S131" s="36" t="s">
        <v>739</v>
      </c>
      <c r="T131" s="36" t="s">
        <v>739</v>
      </c>
      <c r="U131" s="36" t="s">
        <v>739</v>
      </c>
      <c r="V131" s="36" t="s">
        <v>739</v>
      </c>
      <c r="W131" s="36" t="s">
        <v>739</v>
      </c>
      <c r="X131" s="36" t="s">
        <v>739</v>
      </c>
      <c r="Y131" s="36" t="s">
        <v>481</v>
      </c>
      <c r="Z131" s="36" t="s">
        <v>739</v>
      </c>
      <c r="AA131" s="36" t="s">
        <v>739</v>
      </c>
      <c r="AB131" s="36" t="s">
        <v>739</v>
      </c>
      <c r="AC131" s="36" t="s">
        <v>739</v>
      </c>
      <c r="AD131" s="36" t="s">
        <v>739</v>
      </c>
      <c r="AE131" s="36" t="s">
        <v>739</v>
      </c>
    </row>
    <row r="132" ht="15.75" customHeight="1">
      <c r="A132" s="36" t="s">
        <v>465</v>
      </c>
      <c r="B132" s="36">
        <v>428.0</v>
      </c>
      <c r="C132" s="36" t="s">
        <v>464</v>
      </c>
      <c r="D132" s="36">
        <v>64589.0</v>
      </c>
      <c r="E132" s="36">
        <v>95.59013</v>
      </c>
      <c r="F132" s="36">
        <v>0.0</v>
      </c>
      <c r="G132" s="36" t="s">
        <v>757</v>
      </c>
      <c r="H132" s="36" t="s">
        <v>1031</v>
      </c>
      <c r="I132" s="66">
        <v>56.95</v>
      </c>
      <c r="J132" s="66">
        <v>24.1</v>
      </c>
      <c r="K132" s="36">
        <v>1.0</v>
      </c>
      <c r="L132" s="36">
        <v>1.0</v>
      </c>
      <c r="M132" s="36">
        <v>25.0</v>
      </c>
      <c r="N132" s="36" t="s">
        <v>1032</v>
      </c>
      <c r="O132" s="36" t="s">
        <v>739</v>
      </c>
      <c r="P132" s="36" t="s">
        <v>739</v>
      </c>
      <c r="Q132" s="36" t="s">
        <v>1032</v>
      </c>
      <c r="R132" s="36" t="s">
        <v>739</v>
      </c>
      <c r="S132" s="36" t="s">
        <v>739</v>
      </c>
      <c r="T132" s="36" t="s">
        <v>739</v>
      </c>
      <c r="U132" s="36" t="s">
        <v>739</v>
      </c>
      <c r="V132" s="36" t="s">
        <v>739</v>
      </c>
      <c r="W132" s="36" t="s">
        <v>739</v>
      </c>
      <c r="X132" s="36" t="s">
        <v>739</v>
      </c>
      <c r="Y132" s="36" t="s">
        <v>384</v>
      </c>
      <c r="Z132" s="36" t="s">
        <v>739</v>
      </c>
      <c r="AA132" s="36" t="s">
        <v>739</v>
      </c>
      <c r="AB132" s="36" t="s">
        <v>739</v>
      </c>
      <c r="AC132" s="36" t="s">
        <v>407</v>
      </c>
      <c r="AD132" s="36" t="s">
        <v>739</v>
      </c>
      <c r="AE132" s="36" t="s">
        <v>739</v>
      </c>
    </row>
    <row r="133" ht="15.75" customHeight="1">
      <c r="A133" s="36" t="s">
        <v>344</v>
      </c>
      <c r="B133" s="36">
        <v>446.0</v>
      </c>
      <c r="C133" s="36" t="s">
        <v>1033</v>
      </c>
      <c r="D133" s="36">
        <v>25.0</v>
      </c>
      <c r="E133" s="36">
        <v>1.880632</v>
      </c>
      <c r="F133" s="36">
        <v>0.0</v>
      </c>
      <c r="G133" s="36" t="s">
        <v>742</v>
      </c>
      <c r="H133" s="36" t="s">
        <v>1034</v>
      </c>
      <c r="I133" s="66">
        <v>22.27</v>
      </c>
      <c r="J133" s="66">
        <v>113.56</v>
      </c>
      <c r="K133" s="36">
        <v>1.0</v>
      </c>
      <c r="L133" s="36">
        <v>1.0</v>
      </c>
      <c r="M133" s="36" t="s">
        <v>739</v>
      </c>
      <c r="N133" s="36" t="s">
        <v>750</v>
      </c>
      <c r="O133" s="36" t="s">
        <v>842</v>
      </c>
      <c r="P133" s="36" t="s">
        <v>739</v>
      </c>
      <c r="Q133" s="36" t="s">
        <v>750</v>
      </c>
      <c r="R133" s="36" t="s">
        <v>845</v>
      </c>
      <c r="S133" s="36" t="s">
        <v>739</v>
      </c>
      <c r="T133" s="36" t="s">
        <v>739</v>
      </c>
      <c r="U133" s="36" t="s">
        <v>739</v>
      </c>
      <c r="V133" s="36" t="s">
        <v>739</v>
      </c>
      <c r="W133" s="36" t="s">
        <v>739</v>
      </c>
      <c r="X133" s="36" t="s">
        <v>739</v>
      </c>
      <c r="Y133" s="36" t="s">
        <v>473</v>
      </c>
      <c r="Z133" s="36" t="s">
        <v>739</v>
      </c>
      <c r="AA133" s="36" t="s">
        <v>739</v>
      </c>
      <c r="AB133" s="36" t="s">
        <v>739</v>
      </c>
      <c r="AC133" s="36" t="s">
        <v>739</v>
      </c>
      <c r="AD133" s="36" t="s">
        <v>739</v>
      </c>
      <c r="AE133" s="36" t="s">
        <v>739</v>
      </c>
    </row>
    <row r="134" ht="15.75" customHeight="1">
      <c r="A134" s="36" t="s">
        <v>359</v>
      </c>
      <c r="B134" s="36">
        <v>504.0</v>
      </c>
      <c r="C134" s="36" t="s">
        <v>26</v>
      </c>
      <c r="D134" s="36">
        <v>710850.0</v>
      </c>
      <c r="E134" s="36">
        <v>317.1194</v>
      </c>
      <c r="F134" s="36">
        <v>0.0</v>
      </c>
      <c r="G134" s="36" t="s">
        <v>748</v>
      </c>
      <c r="H134" s="36" t="s">
        <v>1035</v>
      </c>
      <c r="I134" s="66">
        <v>34.03333</v>
      </c>
      <c r="J134" s="66">
        <v>-6.85</v>
      </c>
      <c r="K134" s="36">
        <v>1.0</v>
      </c>
      <c r="L134" s="36">
        <v>1.0</v>
      </c>
      <c r="M134" s="36">
        <v>25.0</v>
      </c>
      <c r="N134" s="36" t="s">
        <v>766</v>
      </c>
      <c r="O134" s="36" t="s">
        <v>774</v>
      </c>
      <c r="P134" s="36" t="s">
        <v>739</v>
      </c>
      <c r="Q134" s="36" t="s">
        <v>766</v>
      </c>
      <c r="R134" s="36" t="s">
        <v>774</v>
      </c>
      <c r="S134" s="36" t="s">
        <v>739</v>
      </c>
      <c r="T134" s="36" t="s">
        <v>739</v>
      </c>
      <c r="U134" s="36" t="s">
        <v>1036</v>
      </c>
      <c r="V134" s="36" t="s">
        <v>1037</v>
      </c>
      <c r="W134" s="36" t="s">
        <v>739</v>
      </c>
      <c r="X134" s="36" t="s">
        <v>739</v>
      </c>
      <c r="Y134" s="36" t="s">
        <v>455</v>
      </c>
      <c r="Z134" s="36" t="s">
        <v>739</v>
      </c>
      <c r="AA134" s="36" t="s">
        <v>739</v>
      </c>
      <c r="AB134" s="36" t="s">
        <v>739</v>
      </c>
      <c r="AC134" s="36" t="s">
        <v>739</v>
      </c>
      <c r="AD134" s="36" t="s">
        <v>739</v>
      </c>
      <c r="AE134" s="36" t="s">
        <v>739</v>
      </c>
    </row>
    <row r="135" ht="15.75" customHeight="1">
      <c r="A135" s="36" t="s">
        <v>355</v>
      </c>
      <c r="B135" s="36">
        <v>498.0</v>
      </c>
      <c r="C135" s="36" t="s">
        <v>1038</v>
      </c>
      <c r="D135" s="36">
        <v>33700.0</v>
      </c>
      <c r="E135" s="36">
        <v>69.04763</v>
      </c>
      <c r="F135" s="36">
        <v>0.0</v>
      </c>
      <c r="G135" s="36" t="s">
        <v>757</v>
      </c>
      <c r="H135" s="36" t="s">
        <v>1039</v>
      </c>
      <c r="I135" s="66">
        <v>47.0</v>
      </c>
      <c r="J135" s="66">
        <v>28.83333</v>
      </c>
      <c r="K135" s="36">
        <v>1.0</v>
      </c>
      <c r="L135" s="36">
        <v>1.0</v>
      </c>
      <c r="M135" s="36">
        <v>25.0</v>
      </c>
      <c r="N135" s="36" t="s">
        <v>1040</v>
      </c>
      <c r="O135" s="36" t="s">
        <v>739</v>
      </c>
      <c r="P135" s="36" t="s">
        <v>739</v>
      </c>
      <c r="Q135" s="36" t="s">
        <v>1040</v>
      </c>
      <c r="R135" s="36" t="s">
        <v>739</v>
      </c>
      <c r="S135" s="36" t="s">
        <v>739</v>
      </c>
      <c r="T135" s="36" t="s">
        <v>739</v>
      </c>
      <c r="U135" s="36" t="s">
        <v>797</v>
      </c>
      <c r="V135" s="36" t="s">
        <v>739</v>
      </c>
      <c r="W135" s="36" t="s">
        <v>739</v>
      </c>
      <c r="X135" s="36" t="s">
        <v>739</v>
      </c>
      <c r="Y135" s="36" t="s">
        <v>384</v>
      </c>
      <c r="Z135" s="36" t="s">
        <v>739</v>
      </c>
      <c r="AA135" s="36" t="s">
        <v>739</v>
      </c>
      <c r="AB135" s="36" t="s">
        <v>739</v>
      </c>
      <c r="AC135" s="36" t="s">
        <v>739</v>
      </c>
      <c r="AD135" s="36" t="s">
        <v>739</v>
      </c>
      <c r="AE135" s="36" t="s">
        <v>739</v>
      </c>
    </row>
    <row r="136" ht="15.75" customHeight="1">
      <c r="A136" s="36" t="s">
        <v>345</v>
      </c>
      <c r="B136" s="36">
        <v>450.0</v>
      </c>
      <c r="C136" s="36" t="s">
        <v>159</v>
      </c>
      <c r="D136" s="36">
        <v>587041.0</v>
      </c>
      <c r="E136" s="36">
        <v>288.1828</v>
      </c>
      <c r="F136" s="36">
        <v>0.0</v>
      </c>
      <c r="G136" s="36" t="s">
        <v>748</v>
      </c>
      <c r="H136" s="36" t="s">
        <v>1041</v>
      </c>
      <c r="I136" s="66">
        <v>-18.86667</v>
      </c>
      <c r="J136" s="66">
        <v>47.5</v>
      </c>
      <c r="K136" s="36">
        <v>1.0</v>
      </c>
      <c r="L136" s="36">
        <v>1.0</v>
      </c>
      <c r="M136" s="36">
        <v>25.0</v>
      </c>
      <c r="N136" s="36" t="s">
        <v>774</v>
      </c>
      <c r="O136" s="36" t="s">
        <v>739</v>
      </c>
      <c r="P136" s="36" t="s">
        <v>739</v>
      </c>
      <c r="Q136" s="36" t="s">
        <v>1042</v>
      </c>
      <c r="R136" s="36" t="s">
        <v>774</v>
      </c>
      <c r="S136" s="36" t="s">
        <v>739</v>
      </c>
      <c r="T136" s="36" t="s">
        <v>739</v>
      </c>
      <c r="U136" s="36" t="s">
        <v>739</v>
      </c>
      <c r="V136" s="36" t="s">
        <v>739</v>
      </c>
      <c r="W136" s="36" t="s">
        <v>739</v>
      </c>
      <c r="X136" s="36" t="s">
        <v>739</v>
      </c>
      <c r="Y136" s="36" t="s">
        <v>455</v>
      </c>
      <c r="Z136" s="36" t="s">
        <v>739</v>
      </c>
      <c r="AA136" s="36" t="s">
        <v>739</v>
      </c>
      <c r="AB136" s="36" t="s">
        <v>739</v>
      </c>
      <c r="AC136" s="36" t="s">
        <v>739</v>
      </c>
      <c r="AD136" s="36" t="s">
        <v>739</v>
      </c>
      <c r="AE136" s="36" t="s">
        <v>739</v>
      </c>
    </row>
    <row r="137" ht="15.75" customHeight="1">
      <c r="A137" s="36" t="s">
        <v>348</v>
      </c>
      <c r="B137" s="36">
        <v>462.0</v>
      </c>
      <c r="C137" s="36" t="s">
        <v>160</v>
      </c>
      <c r="D137" s="36">
        <v>298.0</v>
      </c>
      <c r="E137" s="36">
        <v>6.492948</v>
      </c>
      <c r="F137" s="36">
        <v>0.0</v>
      </c>
      <c r="G137" s="36" t="s">
        <v>742</v>
      </c>
      <c r="H137" s="36" t="s">
        <v>1043</v>
      </c>
      <c r="I137" s="66">
        <v>4.166667</v>
      </c>
      <c r="J137" s="66">
        <v>73.46667</v>
      </c>
      <c r="K137" s="36">
        <v>1.0</v>
      </c>
      <c r="L137" s="36">
        <v>1.0</v>
      </c>
      <c r="M137" s="36">
        <v>25.0</v>
      </c>
      <c r="N137" s="36" t="s">
        <v>1044</v>
      </c>
      <c r="O137" s="36" t="s">
        <v>739</v>
      </c>
      <c r="P137" s="36" t="s">
        <v>739</v>
      </c>
      <c r="Q137" s="36" t="s">
        <v>1044</v>
      </c>
      <c r="R137" s="36" t="s">
        <v>739</v>
      </c>
      <c r="S137" s="36" t="s">
        <v>739</v>
      </c>
      <c r="T137" s="36" t="s">
        <v>739</v>
      </c>
      <c r="U137" s="36" t="s">
        <v>739</v>
      </c>
      <c r="V137" s="36" t="s">
        <v>739</v>
      </c>
      <c r="W137" s="36" t="s">
        <v>739</v>
      </c>
      <c r="X137" s="36" t="s">
        <v>739</v>
      </c>
      <c r="Y137" s="36" t="s">
        <v>425</v>
      </c>
      <c r="Z137" s="36" t="s">
        <v>739</v>
      </c>
      <c r="AA137" s="36" t="s">
        <v>739</v>
      </c>
      <c r="AB137" s="36" t="s">
        <v>739</v>
      </c>
      <c r="AC137" s="36" t="s">
        <v>739</v>
      </c>
      <c r="AD137" s="36" t="s">
        <v>739</v>
      </c>
      <c r="AE137" s="36" t="s">
        <v>739</v>
      </c>
    </row>
    <row r="138" ht="15.75" customHeight="1">
      <c r="A138" s="36" t="s">
        <v>353</v>
      </c>
      <c r="B138" s="36">
        <v>484.0</v>
      </c>
      <c r="C138" s="36" t="s">
        <v>165</v>
      </c>
      <c r="D138" s="36">
        <v>1967210.0</v>
      </c>
      <c r="E138" s="36">
        <v>527.5446</v>
      </c>
      <c r="F138" s="36">
        <v>0.0</v>
      </c>
      <c r="G138" s="36" t="s">
        <v>735</v>
      </c>
      <c r="H138" s="36" t="s">
        <v>1045</v>
      </c>
      <c r="I138" s="66">
        <v>19.41667</v>
      </c>
      <c r="J138" s="66">
        <v>-99.16666</v>
      </c>
      <c r="K138" s="36">
        <v>1.0</v>
      </c>
      <c r="L138" s="36">
        <v>1.0</v>
      </c>
      <c r="M138" s="36">
        <v>25.0</v>
      </c>
      <c r="N138" s="36" t="s">
        <v>738</v>
      </c>
      <c r="O138" s="36" t="s">
        <v>739</v>
      </c>
      <c r="P138" s="36" t="s">
        <v>739</v>
      </c>
      <c r="Q138" s="36" t="s">
        <v>738</v>
      </c>
      <c r="R138" s="36" t="s">
        <v>739</v>
      </c>
      <c r="S138" s="36" t="s">
        <v>739</v>
      </c>
      <c r="T138" s="36" t="s">
        <v>739</v>
      </c>
      <c r="U138" s="36" t="s">
        <v>739</v>
      </c>
      <c r="V138" s="36" t="s">
        <v>739</v>
      </c>
      <c r="W138" s="36" t="s">
        <v>739</v>
      </c>
      <c r="X138" s="36" t="s">
        <v>739</v>
      </c>
      <c r="Y138" s="36" t="s">
        <v>479</v>
      </c>
      <c r="Z138" s="36" t="s">
        <v>739</v>
      </c>
      <c r="AA138" s="36" t="s">
        <v>739</v>
      </c>
      <c r="AB138" s="36" t="s">
        <v>739</v>
      </c>
      <c r="AC138" s="36" t="s">
        <v>739</v>
      </c>
      <c r="AD138" s="36" t="s">
        <v>739</v>
      </c>
      <c r="AE138" s="36" t="s">
        <v>739</v>
      </c>
    </row>
    <row r="139" ht="15.75" customHeight="1">
      <c r="A139" s="36" t="s">
        <v>350</v>
      </c>
      <c r="B139" s="36">
        <v>584.0</v>
      </c>
      <c r="C139" s="36" t="s">
        <v>162</v>
      </c>
      <c r="D139" s="36">
        <v>181.0</v>
      </c>
      <c r="E139" s="36">
        <v>5.060263</v>
      </c>
      <c r="F139" s="36">
        <v>0.0</v>
      </c>
      <c r="G139" s="36" t="s">
        <v>776</v>
      </c>
      <c r="H139" s="36" t="s">
        <v>1046</v>
      </c>
      <c r="I139" s="66">
        <v>7.15</v>
      </c>
      <c r="J139" s="66">
        <v>171.2</v>
      </c>
      <c r="K139" s="36">
        <v>1.0</v>
      </c>
      <c r="L139" s="36">
        <v>1.0</v>
      </c>
      <c r="M139" s="36">
        <v>3.0</v>
      </c>
      <c r="N139" s="36" t="s">
        <v>740</v>
      </c>
      <c r="O139" s="36" t="s">
        <v>739</v>
      </c>
      <c r="P139" s="36" t="s">
        <v>739</v>
      </c>
      <c r="Q139" s="36" t="s">
        <v>740</v>
      </c>
      <c r="R139" s="36" t="s">
        <v>1047</v>
      </c>
      <c r="S139" s="36" t="s">
        <v>739</v>
      </c>
      <c r="T139" s="36" t="s">
        <v>739</v>
      </c>
      <c r="U139" s="36" t="s">
        <v>739</v>
      </c>
      <c r="V139" s="36" t="s">
        <v>739</v>
      </c>
      <c r="W139" s="36" t="s">
        <v>739</v>
      </c>
      <c r="X139" s="36" t="s">
        <v>739</v>
      </c>
      <c r="Y139" s="36" t="s">
        <v>739</v>
      </c>
      <c r="Z139" s="36" t="s">
        <v>739</v>
      </c>
      <c r="AA139" s="36" t="s">
        <v>739</v>
      </c>
      <c r="AB139" s="36" t="s">
        <v>739</v>
      </c>
      <c r="AC139" s="36" t="s">
        <v>739</v>
      </c>
      <c r="AD139" s="36" t="s">
        <v>739</v>
      </c>
      <c r="AE139" s="36" t="s">
        <v>739</v>
      </c>
    </row>
    <row r="140" ht="15.75" customHeight="1">
      <c r="A140" s="36" t="s">
        <v>370</v>
      </c>
      <c r="B140" s="36">
        <v>807.0</v>
      </c>
      <c r="C140" s="36" t="s">
        <v>1048</v>
      </c>
      <c r="D140" s="36">
        <v>25713.0</v>
      </c>
      <c r="E140" s="36">
        <v>60.3129</v>
      </c>
      <c r="F140" s="36">
        <v>1.0</v>
      </c>
      <c r="G140" s="36" t="s">
        <v>757</v>
      </c>
      <c r="H140" s="36" t="s">
        <v>1049</v>
      </c>
      <c r="I140" s="66">
        <v>42.0</v>
      </c>
      <c r="J140" s="66">
        <v>21.46667</v>
      </c>
      <c r="K140" s="36">
        <v>1.0</v>
      </c>
      <c r="L140" s="36">
        <v>1.0</v>
      </c>
      <c r="M140" s="36">
        <v>25.0</v>
      </c>
      <c r="N140" s="36" t="s">
        <v>1050</v>
      </c>
      <c r="O140" s="36" t="s">
        <v>739</v>
      </c>
      <c r="P140" s="36" t="s">
        <v>739</v>
      </c>
      <c r="Q140" s="36" t="s">
        <v>1050</v>
      </c>
      <c r="R140" s="36" t="s">
        <v>739</v>
      </c>
      <c r="S140" s="36" t="s">
        <v>739</v>
      </c>
      <c r="T140" s="36" t="s">
        <v>739</v>
      </c>
      <c r="U140" s="36" t="s">
        <v>759</v>
      </c>
      <c r="V140" s="36" t="s">
        <v>739</v>
      </c>
      <c r="W140" s="36" t="s">
        <v>739</v>
      </c>
      <c r="X140" s="36" t="s">
        <v>739</v>
      </c>
      <c r="Y140" s="36" t="s">
        <v>419</v>
      </c>
      <c r="Z140" s="36" t="s">
        <v>739</v>
      </c>
      <c r="AA140" s="36" t="s">
        <v>739</v>
      </c>
      <c r="AB140" s="36" t="s">
        <v>739</v>
      </c>
      <c r="AC140" s="36" t="s">
        <v>804</v>
      </c>
      <c r="AD140" s="36" t="s">
        <v>739</v>
      </c>
      <c r="AE140" s="36" t="s">
        <v>739</v>
      </c>
    </row>
    <row r="141" ht="15.75" customHeight="1">
      <c r="A141" s="36" t="s">
        <v>349</v>
      </c>
      <c r="B141" s="36">
        <v>466.0</v>
      </c>
      <c r="C141" s="36" t="s">
        <v>161</v>
      </c>
      <c r="D141" s="36">
        <v>1240142.0</v>
      </c>
      <c r="E141" s="36">
        <v>418.8606</v>
      </c>
      <c r="F141" s="36">
        <v>1.0</v>
      </c>
      <c r="G141" s="36" t="s">
        <v>748</v>
      </c>
      <c r="H141" s="36" t="s">
        <v>1051</v>
      </c>
      <c r="I141" s="66">
        <v>12.66667</v>
      </c>
      <c r="J141" s="66">
        <v>-7.983333</v>
      </c>
      <c r="K141" s="36">
        <v>1.0</v>
      </c>
      <c r="L141" s="36">
        <v>1.0</v>
      </c>
      <c r="M141" s="36">
        <v>25.0</v>
      </c>
      <c r="N141" s="36" t="s">
        <v>774</v>
      </c>
      <c r="O141" s="36" t="s">
        <v>739</v>
      </c>
      <c r="P141" s="36" t="s">
        <v>739</v>
      </c>
      <c r="Q141" s="36" t="s">
        <v>1052</v>
      </c>
      <c r="R141" s="36" t="s">
        <v>739</v>
      </c>
      <c r="S141" s="36" t="s">
        <v>739</v>
      </c>
      <c r="T141" s="36" t="s">
        <v>739</v>
      </c>
      <c r="U141" s="36" t="s">
        <v>1053</v>
      </c>
      <c r="V141" s="36" t="s">
        <v>1054</v>
      </c>
      <c r="W141" s="36" t="s">
        <v>739</v>
      </c>
      <c r="X141" s="36" t="s">
        <v>739</v>
      </c>
      <c r="Y141" s="36" t="s">
        <v>455</v>
      </c>
      <c r="Z141" s="36" t="s">
        <v>739</v>
      </c>
      <c r="AA141" s="36" t="s">
        <v>739</v>
      </c>
      <c r="AB141" s="36" t="s">
        <v>739</v>
      </c>
      <c r="AC141" s="36" t="s">
        <v>739</v>
      </c>
      <c r="AD141" s="36" t="s">
        <v>739</v>
      </c>
      <c r="AE141" s="36" t="s">
        <v>739</v>
      </c>
    </row>
    <row r="142" ht="15.75" customHeight="1">
      <c r="A142" s="36" t="s">
        <v>471</v>
      </c>
      <c r="B142" s="36">
        <v>470.0</v>
      </c>
      <c r="C142" s="36" t="s">
        <v>470</v>
      </c>
      <c r="D142" s="36">
        <v>316.0</v>
      </c>
      <c r="E142" s="36">
        <v>6.686169</v>
      </c>
      <c r="F142" s="36">
        <v>0.0</v>
      </c>
      <c r="G142" s="36" t="s">
        <v>757</v>
      </c>
      <c r="H142" s="36" t="s">
        <v>1055</v>
      </c>
      <c r="I142" s="66">
        <v>35.9</v>
      </c>
      <c r="J142" s="66">
        <v>14.53333</v>
      </c>
      <c r="K142" s="36">
        <v>1.0</v>
      </c>
      <c r="L142" s="36">
        <v>1.0</v>
      </c>
      <c r="M142" s="36">
        <v>25.0</v>
      </c>
      <c r="N142" s="36" t="s">
        <v>740</v>
      </c>
      <c r="O142" s="36" t="s">
        <v>739</v>
      </c>
      <c r="P142" s="36" t="s">
        <v>739</v>
      </c>
      <c r="Q142" s="36" t="s">
        <v>1056</v>
      </c>
      <c r="R142" s="36" t="s">
        <v>740</v>
      </c>
      <c r="S142" s="36" t="s">
        <v>739</v>
      </c>
      <c r="T142" s="36" t="s">
        <v>739</v>
      </c>
      <c r="U142" s="36" t="s">
        <v>739</v>
      </c>
      <c r="V142" s="36" t="s">
        <v>739</v>
      </c>
      <c r="W142" s="36" t="s">
        <v>739</v>
      </c>
      <c r="X142" s="36" t="s">
        <v>739</v>
      </c>
      <c r="Y142" s="36" t="s">
        <v>425</v>
      </c>
      <c r="Z142" s="36" t="s">
        <v>739</v>
      </c>
      <c r="AA142" s="36" t="s">
        <v>739</v>
      </c>
      <c r="AB142" s="36" t="s">
        <v>739</v>
      </c>
      <c r="AC142" s="36" t="s">
        <v>739</v>
      </c>
      <c r="AD142" s="36" t="s">
        <v>739</v>
      </c>
      <c r="AE142" s="36" t="s">
        <v>739</v>
      </c>
    </row>
    <row r="143" ht="15.75" customHeight="1">
      <c r="A143" s="36" t="s">
        <v>361</v>
      </c>
      <c r="B143" s="36">
        <v>104.0</v>
      </c>
      <c r="C143" s="36" t="s">
        <v>1057</v>
      </c>
      <c r="D143" s="36">
        <v>678500.0</v>
      </c>
      <c r="E143" s="36">
        <v>309.8195</v>
      </c>
      <c r="F143" s="36">
        <v>0.0</v>
      </c>
      <c r="G143" s="36" t="s">
        <v>742</v>
      </c>
      <c r="H143" s="36" t="s">
        <v>1058</v>
      </c>
      <c r="I143" s="66">
        <v>16.78333</v>
      </c>
      <c r="J143" s="66">
        <v>96.16666</v>
      </c>
      <c r="K143" s="36">
        <v>1.0</v>
      </c>
      <c r="L143" s="36">
        <v>1.0</v>
      </c>
      <c r="M143" s="36">
        <v>25.0</v>
      </c>
      <c r="N143" s="36" t="s">
        <v>822</v>
      </c>
      <c r="O143" s="36" t="s">
        <v>739</v>
      </c>
      <c r="P143" s="36" t="s">
        <v>739</v>
      </c>
      <c r="Q143" s="36" t="s">
        <v>822</v>
      </c>
      <c r="R143" s="36" t="s">
        <v>739</v>
      </c>
      <c r="S143" s="36" t="s">
        <v>739</v>
      </c>
      <c r="T143" s="36" t="s">
        <v>739</v>
      </c>
      <c r="U143" s="36" t="s">
        <v>739</v>
      </c>
      <c r="V143" s="36" t="s">
        <v>739</v>
      </c>
      <c r="W143" s="36" t="s">
        <v>739</v>
      </c>
      <c r="X143" s="36" t="s">
        <v>739</v>
      </c>
      <c r="Y143" s="36" t="s">
        <v>425</v>
      </c>
      <c r="Z143" s="36" t="s">
        <v>739</v>
      </c>
      <c r="AA143" s="36" t="s">
        <v>739</v>
      </c>
      <c r="AB143" s="36" t="s">
        <v>739</v>
      </c>
      <c r="AC143" s="36" t="s">
        <v>323</v>
      </c>
      <c r="AD143" s="36" t="s">
        <v>739</v>
      </c>
      <c r="AE143" s="36" t="s">
        <v>739</v>
      </c>
    </row>
    <row r="144" ht="15.75" customHeight="1">
      <c r="A144" s="36" t="s">
        <v>357</v>
      </c>
      <c r="B144" s="36">
        <v>496.0</v>
      </c>
      <c r="C144" s="36" t="s">
        <v>25</v>
      </c>
      <c r="D144" s="36">
        <v>1565500.0</v>
      </c>
      <c r="E144" s="36">
        <v>470.6091</v>
      </c>
      <c r="F144" s="36">
        <v>1.0</v>
      </c>
      <c r="G144" s="36" t="s">
        <v>742</v>
      </c>
      <c r="H144" s="36" t="s">
        <v>1059</v>
      </c>
      <c r="I144" s="66">
        <v>47.9</v>
      </c>
      <c r="J144" s="66">
        <v>106.8667</v>
      </c>
      <c r="K144" s="36">
        <v>1.0</v>
      </c>
      <c r="L144" s="36">
        <v>1.0</v>
      </c>
      <c r="M144" s="36">
        <v>25.0</v>
      </c>
      <c r="N144" s="36" t="s">
        <v>1060</v>
      </c>
      <c r="O144" s="36" t="s">
        <v>739</v>
      </c>
      <c r="P144" s="36" t="s">
        <v>739</v>
      </c>
      <c r="Q144" s="36" t="s">
        <v>1060</v>
      </c>
      <c r="R144" s="36" t="s">
        <v>739</v>
      </c>
      <c r="S144" s="36" t="s">
        <v>739</v>
      </c>
      <c r="T144" s="36" t="s">
        <v>739</v>
      </c>
      <c r="U144" s="36" t="s">
        <v>739</v>
      </c>
      <c r="V144" s="36" t="s">
        <v>739</v>
      </c>
      <c r="W144" s="36" t="s">
        <v>739</v>
      </c>
      <c r="X144" s="36" t="s">
        <v>739</v>
      </c>
      <c r="Y144" s="36" t="s">
        <v>695</v>
      </c>
      <c r="Z144" s="36" t="s">
        <v>739</v>
      </c>
      <c r="AA144" s="36" t="s">
        <v>739</v>
      </c>
      <c r="AB144" s="36" t="s">
        <v>739</v>
      </c>
      <c r="AC144" s="36" t="s">
        <v>739</v>
      </c>
      <c r="AD144" s="36" t="s">
        <v>739</v>
      </c>
      <c r="AE144" s="36" t="s">
        <v>739</v>
      </c>
    </row>
    <row r="145" ht="15.75" customHeight="1">
      <c r="A145" s="36" t="s">
        <v>600</v>
      </c>
      <c r="B145" s="36">
        <v>580.0</v>
      </c>
      <c r="C145" s="36" t="s">
        <v>526</v>
      </c>
      <c r="D145" s="36">
        <v>477.0</v>
      </c>
      <c r="E145" s="36">
        <v>8.214725</v>
      </c>
      <c r="F145" s="36">
        <v>0.0</v>
      </c>
      <c r="G145" s="36" t="s">
        <v>776</v>
      </c>
      <c r="H145" s="36" t="s">
        <v>1061</v>
      </c>
      <c r="I145" s="66">
        <v>15.2</v>
      </c>
      <c r="J145" s="66">
        <v>145.75</v>
      </c>
      <c r="K145" s="36">
        <v>1.0</v>
      </c>
      <c r="L145" s="36">
        <v>1.0</v>
      </c>
      <c r="M145" s="36">
        <v>15.0</v>
      </c>
      <c r="N145" s="36" t="s">
        <v>740</v>
      </c>
      <c r="O145" s="36" t="s">
        <v>739</v>
      </c>
      <c r="P145" s="36" t="s">
        <v>739</v>
      </c>
      <c r="Q145" s="36" t="s">
        <v>740</v>
      </c>
      <c r="R145" s="36" t="s">
        <v>1062</v>
      </c>
      <c r="S145" s="36" t="s">
        <v>739</v>
      </c>
      <c r="T145" s="36" t="s">
        <v>739</v>
      </c>
      <c r="U145" s="36" t="s">
        <v>739</v>
      </c>
      <c r="V145" s="36" t="s">
        <v>739</v>
      </c>
      <c r="W145" s="36" t="s">
        <v>739</v>
      </c>
      <c r="X145" s="36" t="s">
        <v>739</v>
      </c>
      <c r="Y145" s="36" t="s">
        <v>479</v>
      </c>
      <c r="Z145" s="36" t="s">
        <v>457</v>
      </c>
      <c r="AA145" s="36" t="s">
        <v>426</v>
      </c>
      <c r="AB145" s="36" t="s">
        <v>329</v>
      </c>
      <c r="AC145" s="36" t="s">
        <v>739</v>
      </c>
      <c r="AD145" s="36" t="s">
        <v>739</v>
      </c>
      <c r="AE145" s="36" t="s">
        <v>739</v>
      </c>
    </row>
    <row r="146" ht="15.75" customHeight="1">
      <c r="A146" s="36" t="s">
        <v>360</v>
      </c>
      <c r="B146" s="36">
        <v>508.0</v>
      </c>
      <c r="C146" s="36" t="s">
        <v>170</v>
      </c>
      <c r="D146" s="36">
        <v>801590.0</v>
      </c>
      <c r="E146" s="36">
        <v>336.7518</v>
      </c>
      <c r="F146" s="36">
        <v>0.0</v>
      </c>
      <c r="G146" s="36" t="s">
        <v>748</v>
      </c>
      <c r="H146" s="36" t="s">
        <v>1063</v>
      </c>
      <c r="I146" s="66">
        <v>-25.96667</v>
      </c>
      <c r="J146" s="66">
        <v>32.58333</v>
      </c>
      <c r="K146" s="36">
        <v>1.0</v>
      </c>
      <c r="L146" s="36">
        <v>1.0</v>
      </c>
      <c r="M146" s="36">
        <v>25.0</v>
      </c>
      <c r="N146" s="36" t="s">
        <v>750</v>
      </c>
      <c r="O146" s="36" t="s">
        <v>739</v>
      </c>
      <c r="P146" s="36" t="s">
        <v>739</v>
      </c>
      <c r="Q146" s="36" t="s">
        <v>1064</v>
      </c>
      <c r="R146" s="36" t="s">
        <v>750</v>
      </c>
      <c r="S146" s="36" t="s">
        <v>739</v>
      </c>
      <c r="T146" s="36" t="s">
        <v>739</v>
      </c>
      <c r="U146" s="36" t="s">
        <v>1065</v>
      </c>
      <c r="V146" s="36" t="s">
        <v>739</v>
      </c>
      <c r="W146" s="36" t="s">
        <v>739</v>
      </c>
      <c r="X146" s="36" t="s">
        <v>739</v>
      </c>
      <c r="Y146" s="36" t="s">
        <v>473</v>
      </c>
      <c r="Z146" s="36" t="s">
        <v>739</v>
      </c>
      <c r="AA146" s="36" t="s">
        <v>739</v>
      </c>
      <c r="AB146" s="36" t="s">
        <v>739</v>
      </c>
      <c r="AC146" s="36" t="s">
        <v>739</v>
      </c>
      <c r="AD146" s="36" t="s">
        <v>739</v>
      </c>
      <c r="AE146" s="36" t="s">
        <v>739</v>
      </c>
    </row>
    <row r="147" ht="15.75" customHeight="1">
      <c r="A147" s="36" t="s">
        <v>351</v>
      </c>
      <c r="B147" s="36">
        <v>478.0</v>
      </c>
      <c r="C147" s="36" t="s">
        <v>163</v>
      </c>
      <c r="D147" s="36">
        <v>1030700.0</v>
      </c>
      <c r="E147" s="36">
        <v>381.8563</v>
      </c>
      <c r="F147" s="36">
        <v>0.0</v>
      </c>
      <c r="G147" s="36" t="s">
        <v>748</v>
      </c>
      <c r="H147" s="36" t="s">
        <v>1066</v>
      </c>
      <c r="I147" s="66">
        <v>18.15</v>
      </c>
      <c r="J147" s="66">
        <v>-15.96667</v>
      </c>
      <c r="K147" s="36">
        <v>1.0</v>
      </c>
      <c r="L147" s="36">
        <v>1.0</v>
      </c>
      <c r="M147" s="36">
        <v>20.0</v>
      </c>
      <c r="N147" s="36" t="s">
        <v>766</v>
      </c>
      <c r="O147" s="36" t="s">
        <v>739</v>
      </c>
      <c r="P147" s="36" t="s">
        <v>739</v>
      </c>
      <c r="Q147" s="36" t="s">
        <v>1067</v>
      </c>
      <c r="R147" s="36" t="s">
        <v>739</v>
      </c>
      <c r="S147" s="36" t="s">
        <v>739</v>
      </c>
      <c r="T147" s="36" t="s">
        <v>739</v>
      </c>
      <c r="U147" s="36" t="s">
        <v>739</v>
      </c>
      <c r="V147" s="36" t="s">
        <v>739</v>
      </c>
      <c r="W147" s="36" t="s">
        <v>739</v>
      </c>
      <c r="X147" s="36" t="s">
        <v>739</v>
      </c>
      <c r="Y147" s="36" t="s">
        <v>455</v>
      </c>
      <c r="Z147" s="36" t="s">
        <v>739</v>
      </c>
      <c r="AA147" s="36" t="s">
        <v>739</v>
      </c>
      <c r="AB147" s="36" t="s">
        <v>739</v>
      </c>
      <c r="AC147" s="36" t="s">
        <v>739</v>
      </c>
      <c r="AD147" s="36" t="s">
        <v>739</v>
      </c>
      <c r="AE147" s="36" t="s">
        <v>739</v>
      </c>
    </row>
    <row r="148" ht="15.75" customHeight="1">
      <c r="A148" s="36" t="s">
        <v>1068</v>
      </c>
      <c r="B148" s="36">
        <v>500.0</v>
      </c>
      <c r="C148" s="36" t="s">
        <v>1069</v>
      </c>
      <c r="D148" s="36">
        <v>102.0</v>
      </c>
      <c r="E148" s="36">
        <v>3.79869</v>
      </c>
      <c r="F148" s="36">
        <v>0.0</v>
      </c>
      <c r="G148" s="36" t="s">
        <v>735</v>
      </c>
      <c r="H148" s="36" t="s">
        <v>1070</v>
      </c>
      <c r="I148" s="66">
        <v>16.7</v>
      </c>
      <c r="J148" s="66">
        <v>-62.21667</v>
      </c>
      <c r="K148" s="36">
        <v>1.0</v>
      </c>
      <c r="L148" s="36">
        <v>1.0</v>
      </c>
      <c r="M148" s="36" t="s">
        <v>739</v>
      </c>
      <c r="N148" s="36" t="s">
        <v>740</v>
      </c>
      <c r="O148" s="36" t="s">
        <v>739</v>
      </c>
      <c r="P148" s="36" t="s">
        <v>739</v>
      </c>
      <c r="Q148" s="36" t="s">
        <v>740</v>
      </c>
      <c r="R148" s="36" t="s">
        <v>756</v>
      </c>
      <c r="S148" s="36" t="s">
        <v>739</v>
      </c>
      <c r="T148" s="36" t="s">
        <v>739</v>
      </c>
      <c r="U148" s="36" t="s">
        <v>739</v>
      </c>
      <c r="V148" s="36" t="s">
        <v>739</v>
      </c>
      <c r="W148" s="36" t="s">
        <v>739</v>
      </c>
      <c r="X148" s="36" t="s">
        <v>739</v>
      </c>
      <c r="Y148" s="36" t="s">
        <v>425</v>
      </c>
      <c r="Z148" s="36" t="s">
        <v>739</v>
      </c>
      <c r="AA148" s="36" t="s">
        <v>739</v>
      </c>
      <c r="AB148" s="36" t="s">
        <v>739</v>
      </c>
      <c r="AC148" s="36" t="s">
        <v>739</v>
      </c>
      <c r="AD148" s="36" t="s">
        <v>739</v>
      </c>
      <c r="AE148" s="36" t="s">
        <v>739</v>
      </c>
    </row>
    <row r="149" ht="15.75" customHeight="1">
      <c r="A149" s="36" t="s">
        <v>1071</v>
      </c>
      <c r="B149" s="36">
        <v>474.0</v>
      </c>
      <c r="C149" s="36" t="s">
        <v>1072</v>
      </c>
      <c r="D149" s="36">
        <v>1100.0</v>
      </c>
      <c r="E149" s="36">
        <v>12.4747</v>
      </c>
      <c r="F149" s="36">
        <v>0.0</v>
      </c>
      <c r="G149" s="36" t="s">
        <v>735</v>
      </c>
      <c r="H149" s="36" t="s">
        <v>1073</v>
      </c>
      <c r="I149" s="66">
        <v>14.6</v>
      </c>
      <c r="J149" s="66">
        <v>-61.08333</v>
      </c>
      <c r="K149" s="36">
        <v>1.0</v>
      </c>
      <c r="L149" s="36">
        <v>1.0</v>
      </c>
      <c r="M149" s="36">
        <v>21.0</v>
      </c>
      <c r="N149" s="36" t="s">
        <v>774</v>
      </c>
      <c r="O149" s="36" t="s">
        <v>739</v>
      </c>
      <c r="P149" s="36" t="s">
        <v>739</v>
      </c>
      <c r="Q149" s="36" t="s">
        <v>774</v>
      </c>
      <c r="R149" s="36" t="s">
        <v>882</v>
      </c>
      <c r="S149" s="36" t="s">
        <v>739</v>
      </c>
      <c r="T149" s="36" t="s">
        <v>739</v>
      </c>
      <c r="U149" s="36" t="s">
        <v>739</v>
      </c>
      <c r="V149" s="36" t="s">
        <v>739</v>
      </c>
      <c r="W149" s="36" t="s">
        <v>739</v>
      </c>
      <c r="X149" s="36" t="s">
        <v>739</v>
      </c>
      <c r="Y149" s="36" t="s">
        <v>455</v>
      </c>
      <c r="Z149" s="36" t="s">
        <v>739</v>
      </c>
      <c r="AA149" s="36" t="s">
        <v>739</v>
      </c>
      <c r="AB149" s="36" t="s">
        <v>739</v>
      </c>
      <c r="AC149" s="36" t="s">
        <v>739</v>
      </c>
      <c r="AD149" s="36" t="s">
        <v>739</v>
      </c>
      <c r="AE149" s="36" t="s">
        <v>739</v>
      </c>
    </row>
    <row r="150" ht="15.75" customHeight="1">
      <c r="A150" s="36" t="s">
        <v>352</v>
      </c>
      <c r="B150" s="36">
        <v>480.0</v>
      </c>
      <c r="C150" s="36" t="s">
        <v>164</v>
      </c>
      <c r="D150" s="36">
        <v>2045.0</v>
      </c>
      <c r="E150" s="36">
        <v>17.00907</v>
      </c>
      <c r="F150" s="36">
        <v>0.0</v>
      </c>
      <c r="G150" s="36" t="s">
        <v>748</v>
      </c>
      <c r="H150" s="36" t="s">
        <v>1074</v>
      </c>
      <c r="I150" s="66">
        <v>-20.16667</v>
      </c>
      <c r="J150" s="66">
        <v>57.5</v>
      </c>
      <c r="K150" s="36">
        <v>1.0</v>
      </c>
      <c r="L150" s="36">
        <v>1.0</v>
      </c>
      <c r="M150" s="36">
        <v>25.0</v>
      </c>
      <c r="N150" s="36" t="s">
        <v>740</v>
      </c>
      <c r="O150" s="36" t="s">
        <v>774</v>
      </c>
      <c r="P150" s="36" t="s">
        <v>739</v>
      </c>
      <c r="Q150" s="36" t="s">
        <v>1075</v>
      </c>
      <c r="R150" s="36" t="s">
        <v>774</v>
      </c>
      <c r="S150" s="36" t="s">
        <v>739</v>
      </c>
      <c r="T150" s="36" t="s">
        <v>739</v>
      </c>
      <c r="U150" s="36" t="s">
        <v>740</v>
      </c>
      <c r="V150" s="36" t="s">
        <v>739</v>
      </c>
      <c r="W150" s="36" t="s">
        <v>739</v>
      </c>
      <c r="X150" s="36" t="s">
        <v>739</v>
      </c>
      <c r="Y150" s="36" t="s">
        <v>425</v>
      </c>
      <c r="Z150" s="36" t="s">
        <v>739</v>
      </c>
      <c r="AA150" s="36" t="s">
        <v>739</v>
      </c>
      <c r="AB150" s="36" t="s">
        <v>739</v>
      </c>
      <c r="AC150" s="36" t="s">
        <v>455</v>
      </c>
      <c r="AD150" s="36" t="s">
        <v>481</v>
      </c>
      <c r="AE150" s="36" t="s">
        <v>739</v>
      </c>
    </row>
    <row r="151" ht="15.75" customHeight="1">
      <c r="A151" s="36" t="s">
        <v>346</v>
      </c>
      <c r="B151" s="36">
        <v>454.0</v>
      </c>
      <c r="C151" s="36" t="s">
        <v>54</v>
      </c>
      <c r="D151" s="36">
        <v>118484.0</v>
      </c>
      <c r="E151" s="36">
        <v>129.4684</v>
      </c>
      <c r="F151" s="36">
        <v>1.0</v>
      </c>
      <c r="G151" s="36" t="s">
        <v>748</v>
      </c>
      <c r="H151" s="36" t="s">
        <v>1076</v>
      </c>
      <c r="I151" s="66">
        <v>-13.96667</v>
      </c>
      <c r="J151" s="66">
        <v>33.81667</v>
      </c>
      <c r="K151" s="36">
        <v>1.0</v>
      </c>
      <c r="L151" s="36">
        <v>1.0</v>
      </c>
      <c r="M151" s="36">
        <v>25.0</v>
      </c>
      <c r="N151" s="36" t="s">
        <v>740</v>
      </c>
      <c r="O151" s="36" t="s">
        <v>739</v>
      </c>
      <c r="P151" s="36" t="s">
        <v>739</v>
      </c>
      <c r="Q151" s="36" t="s">
        <v>1077</v>
      </c>
      <c r="R151" s="36" t="s">
        <v>739</v>
      </c>
      <c r="S151" s="36" t="s">
        <v>739</v>
      </c>
      <c r="T151" s="36" t="s">
        <v>739</v>
      </c>
      <c r="U151" s="36" t="s">
        <v>1078</v>
      </c>
      <c r="V151" s="36" t="s">
        <v>1079</v>
      </c>
      <c r="W151" s="36" t="s">
        <v>740</v>
      </c>
      <c r="X151" s="36" t="s">
        <v>739</v>
      </c>
      <c r="Y151" s="36" t="s">
        <v>425</v>
      </c>
      <c r="Z151" s="36" t="s">
        <v>739</v>
      </c>
      <c r="AA151" s="36" t="s">
        <v>739</v>
      </c>
      <c r="AB151" s="36" t="s">
        <v>739</v>
      </c>
      <c r="AC151" s="36" t="s">
        <v>739</v>
      </c>
      <c r="AD151" s="36" t="s">
        <v>739</v>
      </c>
      <c r="AE151" s="36" t="s">
        <v>739</v>
      </c>
    </row>
    <row r="152" ht="15.75" customHeight="1">
      <c r="A152" s="36" t="s">
        <v>347</v>
      </c>
      <c r="B152" s="36">
        <v>458.0</v>
      </c>
      <c r="C152" s="36" t="s">
        <v>24</v>
      </c>
      <c r="D152" s="36">
        <v>329758.0</v>
      </c>
      <c r="E152" s="36">
        <v>215.9889</v>
      </c>
      <c r="F152" s="36">
        <v>0.0</v>
      </c>
      <c r="G152" s="36" t="s">
        <v>742</v>
      </c>
      <c r="H152" s="36" t="s">
        <v>1080</v>
      </c>
      <c r="I152" s="66">
        <v>3.133333</v>
      </c>
      <c r="J152" s="66">
        <v>101.7</v>
      </c>
      <c r="K152" s="36">
        <v>1.0</v>
      </c>
      <c r="L152" s="36">
        <v>1.0</v>
      </c>
      <c r="M152" s="36">
        <v>25.0</v>
      </c>
      <c r="N152" s="36" t="s">
        <v>820</v>
      </c>
      <c r="O152" s="36" t="s">
        <v>842</v>
      </c>
      <c r="P152" s="36" t="s">
        <v>739</v>
      </c>
      <c r="Q152" s="36" t="s">
        <v>820</v>
      </c>
      <c r="R152" s="36" t="s">
        <v>1081</v>
      </c>
      <c r="S152" s="36" t="s">
        <v>739</v>
      </c>
      <c r="T152" s="36" t="s">
        <v>739</v>
      </c>
      <c r="U152" s="36" t="s">
        <v>1082</v>
      </c>
      <c r="V152" s="36" t="s">
        <v>845</v>
      </c>
      <c r="W152" s="36" t="s">
        <v>1083</v>
      </c>
      <c r="X152" s="36" t="s">
        <v>739</v>
      </c>
      <c r="Y152" s="36" t="s">
        <v>425</v>
      </c>
      <c r="Z152" s="36" t="s">
        <v>739</v>
      </c>
      <c r="AA152" s="36" t="s">
        <v>739</v>
      </c>
      <c r="AB152" s="36" t="s">
        <v>739</v>
      </c>
      <c r="AC152" s="36" t="s">
        <v>739</v>
      </c>
      <c r="AD152" s="36" t="s">
        <v>739</v>
      </c>
      <c r="AE152" s="36" t="s">
        <v>739</v>
      </c>
    </row>
    <row r="153" ht="15.75" customHeight="1">
      <c r="A153" s="36" t="s">
        <v>362</v>
      </c>
      <c r="B153" s="36">
        <v>516.0</v>
      </c>
      <c r="C153" s="36" t="s">
        <v>79</v>
      </c>
      <c r="D153" s="36">
        <v>825518.0</v>
      </c>
      <c r="E153" s="36">
        <v>341.741</v>
      </c>
      <c r="F153" s="36">
        <v>0.0</v>
      </c>
      <c r="G153" s="36" t="s">
        <v>748</v>
      </c>
      <c r="H153" s="36" t="s">
        <v>1084</v>
      </c>
      <c r="I153" s="66">
        <v>-22.56667</v>
      </c>
      <c r="J153" s="66">
        <v>17.1</v>
      </c>
      <c r="K153" s="36">
        <v>1.0</v>
      </c>
      <c r="L153" s="36">
        <v>1.0</v>
      </c>
      <c r="M153" s="36">
        <v>25.0</v>
      </c>
      <c r="N153" s="36" t="s">
        <v>740</v>
      </c>
      <c r="O153" s="36" t="s">
        <v>739</v>
      </c>
      <c r="P153" s="36" t="s">
        <v>739</v>
      </c>
      <c r="Q153" s="36" t="s">
        <v>740</v>
      </c>
      <c r="R153" s="36" t="s">
        <v>1085</v>
      </c>
      <c r="S153" s="36" t="s">
        <v>739</v>
      </c>
      <c r="T153" s="36" t="s">
        <v>739</v>
      </c>
      <c r="U153" s="36" t="s">
        <v>1086</v>
      </c>
      <c r="V153" s="36" t="s">
        <v>739</v>
      </c>
      <c r="W153" s="36" t="s">
        <v>739</v>
      </c>
      <c r="X153" s="36" t="s">
        <v>739</v>
      </c>
      <c r="Y153" s="36" t="s">
        <v>457</v>
      </c>
      <c r="Z153" s="36" t="s">
        <v>401</v>
      </c>
      <c r="AA153" s="36" t="s">
        <v>739</v>
      </c>
      <c r="AB153" s="36" t="s">
        <v>739</v>
      </c>
      <c r="AC153" s="36" t="s">
        <v>739</v>
      </c>
      <c r="AD153" s="36" t="s">
        <v>739</v>
      </c>
      <c r="AE153" s="36" t="s">
        <v>739</v>
      </c>
    </row>
    <row r="154" ht="15.75" customHeight="1">
      <c r="A154" s="36" t="s">
        <v>365</v>
      </c>
      <c r="B154" s="36">
        <v>540.0</v>
      </c>
      <c r="C154" s="36" t="s">
        <v>67</v>
      </c>
      <c r="D154" s="36">
        <v>19060.0</v>
      </c>
      <c r="E154" s="36">
        <v>51.92724</v>
      </c>
      <c r="F154" s="36">
        <v>0.0</v>
      </c>
      <c r="G154" s="36" t="s">
        <v>776</v>
      </c>
      <c r="H154" s="36" t="s">
        <v>1087</v>
      </c>
      <c r="I154" s="66">
        <v>-22.26667</v>
      </c>
      <c r="J154" s="66">
        <v>166.45</v>
      </c>
      <c r="K154" s="36">
        <v>1.0</v>
      </c>
      <c r="L154" s="36">
        <v>1.0</v>
      </c>
      <c r="M154" s="36">
        <v>25.0</v>
      </c>
      <c r="N154" s="36" t="s">
        <v>774</v>
      </c>
      <c r="O154" s="36" t="s">
        <v>739</v>
      </c>
      <c r="P154" s="36" t="s">
        <v>739</v>
      </c>
      <c r="Q154" s="36" t="s">
        <v>774</v>
      </c>
      <c r="R154" s="36" t="s">
        <v>739</v>
      </c>
      <c r="S154" s="36" t="s">
        <v>739</v>
      </c>
      <c r="T154" s="36" t="s">
        <v>739</v>
      </c>
      <c r="U154" s="36" t="s">
        <v>739</v>
      </c>
      <c r="V154" s="36" t="s">
        <v>739</v>
      </c>
      <c r="W154" s="36" t="s">
        <v>739</v>
      </c>
      <c r="X154" s="36" t="s">
        <v>739</v>
      </c>
      <c r="Y154" s="36" t="s">
        <v>455</v>
      </c>
      <c r="Z154" s="36" t="s">
        <v>739</v>
      </c>
      <c r="AA154" s="36" t="s">
        <v>739</v>
      </c>
      <c r="AB154" s="36" t="s">
        <v>739</v>
      </c>
      <c r="AC154" s="36" t="s">
        <v>739</v>
      </c>
      <c r="AD154" s="36" t="s">
        <v>739</v>
      </c>
      <c r="AE154" s="36" t="s">
        <v>739</v>
      </c>
    </row>
    <row r="155" ht="15.75" customHeight="1">
      <c r="A155" s="36" t="s">
        <v>368</v>
      </c>
      <c r="B155" s="36">
        <v>562.0</v>
      </c>
      <c r="C155" s="36" t="s">
        <v>61</v>
      </c>
      <c r="D155" s="36">
        <v>1267000.0</v>
      </c>
      <c r="E155" s="36">
        <v>423.372</v>
      </c>
      <c r="F155" s="36">
        <v>1.0</v>
      </c>
      <c r="G155" s="36" t="s">
        <v>748</v>
      </c>
      <c r="H155" s="36" t="s">
        <v>1088</v>
      </c>
      <c r="I155" s="66">
        <v>13.53333</v>
      </c>
      <c r="J155" s="66">
        <v>2.083333</v>
      </c>
      <c r="K155" s="36">
        <v>1.0</v>
      </c>
      <c r="L155" s="36">
        <v>1.0</v>
      </c>
      <c r="M155" s="36">
        <v>25.0</v>
      </c>
      <c r="N155" s="36" t="s">
        <v>774</v>
      </c>
      <c r="O155" s="36" t="s">
        <v>766</v>
      </c>
      <c r="P155" s="36" t="s">
        <v>739</v>
      </c>
      <c r="Q155" s="36" t="s">
        <v>1089</v>
      </c>
      <c r="R155" s="36" t="s">
        <v>1090</v>
      </c>
      <c r="S155" s="36" t="s">
        <v>774</v>
      </c>
      <c r="T155" s="36" t="s">
        <v>739</v>
      </c>
      <c r="U155" s="36" t="s">
        <v>739</v>
      </c>
      <c r="V155" s="36" t="s">
        <v>739</v>
      </c>
      <c r="W155" s="36" t="s">
        <v>739</v>
      </c>
      <c r="X155" s="36" t="s">
        <v>739</v>
      </c>
      <c r="Y155" s="36" t="s">
        <v>455</v>
      </c>
      <c r="Z155" s="36" t="s">
        <v>739</v>
      </c>
      <c r="AA155" s="36" t="s">
        <v>739</v>
      </c>
      <c r="AB155" s="36" t="s">
        <v>739</v>
      </c>
      <c r="AC155" s="36" t="s">
        <v>739</v>
      </c>
      <c r="AD155" s="36" t="s">
        <v>739</v>
      </c>
      <c r="AE155" s="36" t="s">
        <v>739</v>
      </c>
    </row>
    <row r="156" ht="15.75" customHeight="1">
      <c r="A156" s="36" t="s">
        <v>1091</v>
      </c>
      <c r="B156" s="36">
        <v>574.0</v>
      </c>
      <c r="C156" s="36" t="s">
        <v>1092</v>
      </c>
      <c r="D156" s="36">
        <v>35.0</v>
      </c>
      <c r="E156" s="36">
        <v>2.225194</v>
      </c>
      <c r="F156" s="36">
        <v>0.0</v>
      </c>
      <c r="G156" s="36" t="s">
        <v>776</v>
      </c>
      <c r="H156" s="36" t="s">
        <v>987</v>
      </c>
      <c r="I156" s="66">
        <v>-29.05</v>
      </c>
      <c r="J156" s="66">
        <v>167.9667</v>
      </c>
      <c r="K156" s="36">
        <v>1.0</v>
      </c>
      <c r="L156" s="36">
        <v>1.0</v>
      </c>
      <c r="M156" s="36">
        <v>1.0</v>
      </c>
      <c r="N156" s="36" t="s">
        <v>740</v>
      </c>
      <c r="O156" s="36" t="s">
        <v>739</v>
      </c>
      <c r="P156" s="36" t="s">
        <v>739</v>
      </c>
      <c r="Q156" s="36" t="s">
        <v>740</v>
      </c>
      <c r="R156" s="36" t="s">
        <v>739</v>
      </c>
      <c r="S156" s="36" t="s">
        <v>739</v>
      </c>
      <c r="T156" s="36" t="s">
        <v>739</v>
      </c>
      <c r="U156" s="36" t="s">
        <v>739</v>
      </c>
      <c r="V156" s="36" t="s">
        <v>739</v>
      </c>
      <c r="W156" s="36" t="s">
        <v>739</v>
      </c>
      <c r="X156" s="36" t="s">
        <v>739</v>
      </c>
      <c r="Y156" s="36" t="s">
        <v>739</v>
      </c>
      <c r="Z156" s="36" t="s">
        <v>739</v>
      </c>
      <c r="AA156" s="36" t="s">
        <v>739</v>
      </c>
      <c r="AB156" s="36" t="s">
        <v>739</v>
      </c>
      <c r="AC156" s="36" t="s">
        <v>425</v>
      </c>
      <c r="AD156" s="36" t="s">
        <v>739</v>
      </c>
      <c r="AE156" s="36" t="s">
        <v>739</v>
      </c>
    </row>
    <row r="157" ht="15.75" customHeight="1">
      <c r="A157" s="36" t="s">
        <v>369</v>
      </c>
      <c r="B157" s="36">
        <v>566.0</v>
      </c>
      <c r="C157" s="36" t="s">
        <v>28</v>
      </c>
      <c r="D157" s="36">
        <v>923768.0</v>
      </c>
      <c r="E157" s="36">
        <v>361.5058</v>
      </c>
      <c r="F157" s="36">
        <v>0.0</v>
      </c>
      <c r="G157" s="36" t="s">
        <v>748</v>
      </c>
      <c r="H157" s="36" t="s">
        <v>1093</v>
      </c>
      <c r="I157" s="66">
        <v>6.45</v>
      </c>
      <c r="J157" s="66">
        <v>3.466667</v>
      </c>
      <c r="K157" s="36">
        <v>2.0</v>
      </c>
      <c r="L157" s="36">
        <v>1.0</v>
      </c>
      <c r="M157" s="36">
        <v>25.0</v>
      </c>
      <c r="N157" s="36" t="s">
        <v>740</v>
      </c>
      <c r="O157" s="36" t="s">
        <v>739</v>
      </c>
      <c r="P157" s="36" t="s">
        <v>739</v>
      </c>
      <c r="Q157" s="36" t="s">
        <v>1094</v>
      </c>
      <c r="R157" s="36" t="s">
        <v>1089</v>
      </c>
      <c r="S157" s="36" t="s">
        <v>740</v>
      </c>
      <c r="T157" s="36" t="s">
        <v>739</v>
      </c>
      <c r="U157" s="36" t="s">
        <v>1095</v>
      </c>
      <c r="V157" s="36" t="s">
        <v>739</v>
      </c>
      <c r="W157" s="36" t="s">
        <v>739</v>
      </c>
      <c r="X157" s="36" t="s">
        <v>739</v>
      </c>
      <c r="Y157" s="36" t="s">
        <v>425</v>
      </c>
      <c r="Z157" s="36" t="s">
        <v>739</v>
      </c>
      <c r="AA157" s="36" t="s">
        <v>739</v>
      </c>
      <c r="AB157" s="36" t="s">
        <v>739</v>
      </c>
      <c r="AC157" s="36" t="s">
        <v>739</v>
      </c>
      <c r="AD157" s="36" t="s">
        <v>739</v>
      </c>
      <c r="AE157" s="36" t="s">
        <v>739</v>
      </c>
    </row>
    <row r="158" ht="15.75" customHeight="1">
      <c r="A158" s="36" t="s">
        <v>369</v>
      </c>
      <c r="B158" s="36">
        <v>566.0</v>
      </c>
      <c r="C158" s="36" t="s">
        <v>28</v>
      </c>
      <c r="D158" s="36">
        <v>923768.0</v>
      </c>
      <c r="E158" s="36">
        <v>361.5058</v>
      </c>
      <c r="F158" s="36">
        <v>0.0</v>
      </c>
      <c r="G158" s="36" t="s">
        <v>748</v>
      </c>
      <c r="H158" s="36" t="s">
        <v>1096</v>
      </c>
      <c r="I158" s="66">
        <v>9.18</v>
      </c>
      <c r="J158" s="66">
        <v>7.17</v>
      </c>
      <c r="K158" s="36">
        <v>1.0</v>
      </c>
      <c r="L158" s="36">
        <v>0.0</v>
      </c>
      <c r="M158" s="36">
        <v>25.0</v>
      </c>
      <c r="N158" s="36" t="s">
        <v>740</v>
      </c>
      <c r="O158" s="36" t="s">
        <v>739</v>
      </c>
      <c r="P158" s="36" t="s">
        <v>739</v>
      </c>
      <c r="Q158" s="36" t="s">
        <v>1094</v>
      </c>
      <c r="R158" s="36" t="s">
        <v>1089</v>
      </c>
      <c r="S158" s="36" t="s">
        <v>740</v>
      </c>
      <c r="T158" s="36" t="s">
        <v>739</v>
      </c>
      <c r="U158" s="36" t="s">
        <v>1095</v>
      </c>
      <c r="V158" s="36" t="s">
        <v>739</v>
      </c>
      <c r="W158" s="36" t="s">
        <v>739</v>
      </c>
      <c r="X158" s="36" t="s">
        <v>739</v>
      </c>
      <c r="Y158" s="36" t="s">
        <v>425</v>
      </c>
      <c r="Z158" s="36" t="s">
        <v>739</v>
      </c>
      <c r="AA158" s="36" t="s">
        <v>739</v>
      </c>
      <c r="AB158" s="36" t="s">
        <v>739</v>
      </c>
      <c r="AC158" s="36" t="s">
        <v>739</v>
      </c>
      <c r="AD158" s="36" t="s">
        <v>739</v>
      </c>
      <c r="AE158" s="36" t="s">
        <v>739</v>
      </c>
    </row>
    <row r="159" ht="15.75" customHeight="1">
      <c r="A159" s="36" t="s">
        <v>367</v>
      </c>
      <c r="B159" s="36">
        <v>558.0</v>
      </c>
      <c r="C159" s="36" t="s">
        <v>174</v>
      </c>
      <c r="D159" s="36">
        <v>130670.0</v>
      </c>
      <c r="E159" s="36">
        <v>135.9633</v>
      </c>
      <c r="F159" s="36">
        <v>0.0</v>
      </c>
      <c r="G159" s="36" t="s">
        <v>735</v>
      </c>
      <c r="H159" s="36" t="s">
        <v>1097</v>
      </c>
      <c r="I159" s="66">
        <v>12.1</v>
      </c>
      <c r="J159" s="66">
        <v>-86.3</v>
      </c>
      <c r="K159" s="36">
        <v>1.0</v>
      </c>
      <c r="L159" s="36">
        <v>1.0</v>
      </c>
      <c r="M159" s="36">
        <v>25.0</v>
      </c>
      <c r="N159" s="36" t="s">
        <v>738</v>
      </c>
      <c r="O159" s="36" t="s">
        <v>739</v>
      </c>
      <c r="P159" s="36" t="s">
        <v>739</v>
      </c>
      <c r="Q159" s="36" t="s">
        <v>738</v>
      </c>
      <c r="R159" s="36" t="s">
        <v>739</v>
      </c>
      <c r="S159" s="36" t="s">
        <v>739</v>
      </c>
      <c r="T159" s="36" t="s">
        <v>739</v>
      </c>
      <c r="U159" s="36" t="s">
        <v>739</v>
      </c>
      <c r="V159" s="36" t="s">
        <v>739</v>
      </c>
      <c r="W159" s="36" t="s">
        <v>739</v>
      </c>
      <c r="X159" s="36" t="s">
        <v>739</v>
      </c>
      <c r="Y159" s="36" t="s">
        <v>479</v>
      </c>
      <c r="Z159" s="36" t="s">
        <v>739</v>
      </c>
      <c r="AA159" s="36" t="s">
        <v>739</v>
      </c>
      <c r="AB159" s="36" t="s">
        <v>739</v>
      </c>
      <c r="AC159" s="36" t="s">
        <v>739</v>
      </c>
      <c r="AD159" s="36" t="s">
        <v>739</v>
      </c>
      <c r="AE159" s="36" t="s">
        <v>739</v>
      </c>
    </row>
    <row r="160" ht="15.75" customHeight="1">
      <c r="A160" s="36" t="s">
        <v>1098</v>
      </c>
      <c r="B160" s="36">
        <v>570.0</v>
      </c>
      <c r="C160" s="36" t="s">
        <v>1099</v>
      </c>
      <c r="D160" s="36">
        <v>260.0</v>
      </c>
      <c r="E160" s="36">
        <v>6.064856</v>
      </c>
      <c r="F160" s="36">
        <v>0.0</v>
      </c>
      <c r="G160" s="36" t="s">
        <v>776</v>
      </c>
      <c r="H160" s="36" t="s">
        <v>1100</v>
      </c>
      <c r="I160" s="66">
        <v>-19.01667</v>
      </c>
      <c r="J160" s="66">
        <v>-169.9167</v>
      </c>
      <c r="K160" s="36">
        <v>1.0</v>
      </c>
      <c r="L160" s="36">
        <v>1.0</v>
      </c>
      <c r="M160" s="36">
        <v>13.0</v>
      </c>
      <c r="N160" s="36" t="s">
        <v>1101</v>
      </c>
      <c r="O160" s="36" t="s">
        <v>740</v>
      </c>
      <c r="P160" s="36" t="s">
        <v>739</v>
      </c>
      <c r="Q160" s="36" t="s">
        <v>1101</v>
      </c>
      <c r="R160" s="36" t="s">
        <v>740</v>
      </c>
      <c r="S160" s="36" t="s">
        <v>739</v>
      </c>
      <c r="T160" s="36" t="s">
        <v>739</v>
      </c>
      <c r="U160" s="36" t="s">
        <v>739</v>
      </c>
      <c r="V160" s="36" t="s">
        <v>739</v>
      </c>
      <c r="W160" s="36" t="s">
        <v>739</v>
      </c>
      <c r="X160" s="36" t="s">
        <v>739</v>
      </c>
      <c r="Y160" s="36" t="s">
        <v>425</v>
      </c>
      <c r="Z160" s="36" t="s">
        <v>366</v>
      </c>
      <c r="AA160" s="36" t="s">
        <v>739</v>
      </c>
      <c r="AB160" s="36" t="s">
        <v>739</v>
      </c>
      <c r="AC160" s="36" t="s">
        <v>739</v>
      </c>
      <c r="AD160" s="36" t="s">
        <v>739</v>
      </c>
      <c r="AE160" s="36" t="s">
        <v>739</v>
      </c>
    </row>
    <row r="161" ht="15.75" customHeight="1">
      <c r="A161" s="36" t="s">
        <v>481</v>
      </c>
      <c r="B161" s="36">
        <v>528.0</v>
      </c>
      <c r="C161" s="36" t="s">
        <v>480</v>
      </c>
      <c r="D161" s="36">
        <v>41863.0</v>
      </c>
      <c r="E161" s="36">
        <v>76.95715</v>
      </c>
      <c r="F161" s="36">
        <v>0.0</v>
      </c>
      <c r="G161" s="36" t="s">
        <v>757</v>
      </c>
      <c r="H161" s="36" t="s">
        <v>1102</v>
      </c>
      <c r="I161" s="66">
        <v>52.35</v>
      </c>
      <c r="J161" s="66">
        <v>4.9</v>
      </c>
      <c r="K161" s="36">
        <v>1.0</v>
      </c>
      <c r="L161" s="36">
        <v>1.0</v>
      </c>
      <c r="M161" s="36">
        <v>25.0</v>
      </c>
      <c r="N161" s="36" t="s">
        <v>737</v>
      </c>
      <c r="O161" s="36" t="s">
        <v>739</v>
      </c>
      <c r="P161" s="36" t="s">
        <v>739</v>
      </c>
      <c r="Q161" s="36" t="s">
        <v>737</v>
      </c>
      <c r="R161" s="36" t="s">
        <v>739</v>
      </c>
      <c r="S161" s="36" t="s">
        <v>739</v>
      </c>
      <c r="T161" s="36" t="s">
        <v>739</v>
      </c>
      <c r="U161" s="36" t="s">
        <v>739</v>
      </c>
      <c r="V161" s="36" t="s">
        <v>739</v>
      </c>
      <c r="W161" s="36" t="s">
        <v>739</v>
      </c>
      <c r="X161" s="36" t="s">
        <v>739</v>
      </c>
      <c r="Y161" s="36" t="s">
        <v>739</v>
      </c>
      <c r="Z161" s="36" t="s">
        <v>739</v>
      </c>
      <c r="AA161" s="36" t="s">
        <v>739</v>
      </c>
      <c r="AB161" s="36" t="s">
        <v>739</v>
      </c>
      <c r="AC161" s="36" t="s">
        <v>479</v>
      </c>
      <c r="AD161" s="36" t="s">
        <v>739</v>
      </c>
      <c r="AE161" s="36" t="s">
        <v>739</v>
      </c>
    </row>
    <row r="162" ht="15.75" customHeight="1">
      <c r="A162" s="36" t="s">
        <v>371</v>
      </c>
      <c r="B162" s="36">
        <v>579.0</v>
      </c>
      <c r="C162" s="36" t="s">
        <v>176</v>
      </c>
      <c r="D162" s="36">
        <v>323752.0</v>
      </c>
      <c r="E162" s="36">
        <v>214.0129</v>
      </c>
      <c r="F162" s="36">
        <v>0.0</v>
      </c>
      <c r="G162" s="36" t="s">
        <v>757</v>
      </c>
      <c r="H162" s="36" t="s">
        <v>1103</v>
      </c>
      <c r="I162" s="66">
        <v>59.91667</v>
      </c>
      <c r="J162" s="66">
        <v>10.75</v>
      </c>
      <c r="K162" s="36">
        <v>1.0</v>
      </c>
      <c r="L162" s="36">
        <v>1.0</v>
      </c>
      <c r="M162" s="36">
        <v>25.0</v>
      </c>
      <c r="N162" s="36" t="s">
        <v>1104</v>
      </c>
      <c r="O162" s="36" t="s">
        <v>739</v>
      </c>
      <c r="P162" s="36" t="s">
        <v>739</v>
      </c>
      <c r="Q162" s="36" t="s">
        <v>1104</v>
      </c>
      <c r="R162" s="36" t="s">
        <v>739</v>
      </c>
      <c r="S162" s="36" t="s">
        <v>739</v>
      </c>
      <c r="T162" s="36" t="s">
        <v>739</v>
      </c>
      <c r="U162" s="36" t="s">
        <v>739</v>
      </c>
      <c r="V162" s="36" t="s">
        <v>739</v>
      </c>
      <c r="W162" s="36" t="s">
        <v>739</v>
      </c>
      <c r="X162" s="36" t="s">
        <v>739</v>
      </c>
      <c r="Y162" s="36" t="s">
        <v>739</v>
      </c>
      <c r="Z162" s="36" t="s">
        <v>739</v>
      </c>
      <c r="AA162" s="36" t="s">
        <v>739</v>
      </c>
      <c r="AB162" s="36" t="s">
        <v>739</v>
      </c>
      <c r="AC162" s="36" t="s">
        <v>295</v>
      </c>
      <c r="AD162" s="36" t="s">
        <v>739</v>
      </c>
      <c r="AE162" s="36" t="s">
        <v>739</v>
      </c>
    </row>
    <row r="163" ht="15.75" customHeight="1">
      <c r="A163" s="36" t="s">
        <v>364</v>
      </c>
      <c r="B163" s="36">
        <v>524.0</v>
      </c>
      <c r="C163" s="36" t="s">
        <v>173</v>
      </c>
      <c r="D163" s="36">
        <v>147181.0</v>
      </c>
      <c r="E163" s="36">
        <v>144.2978</v>
      </c>
      <c r="F163" s="36">
        <v>1.0</v>
      </c>
      <c r="G163" s="36" t="s">
        <v>742</v>
      </c>
      <c r="H163" s="36" t="s">
        <v>1105</v>
      </c>
      <c r="I163" s="66">
        <v>27.7</v>
      </c>
      <c r="J163" s="66">
        <v>85.31667</v>
      </c>
      <c r="K163" s="36">
        <v>1.0</v>
      </c>
      <c r="L163" s="36">
        <v>1.0</v>
      </c>
      <c r="M163" s="36">
        <v>25.0</v>
      </c>
      <c r="N163" s="36" t="s">
        <v>824</v>
      </c>
      <c r="O163" s="36" t="s">
        <v>739</v>
      </c>
      <c r="P163" s="36" t="s">
        <v>739</v>
      </c>
      <c r="Q163" s="36" t="s">
        <v>824</v>
      </c>
      <c r="R163" s="36" t="s">
        <v>739</v>
      </c>
      <c r="S163" s="36" t="s">
        <v>739</v>
      </c>
      <c r="T163" s="36" t="s">
        <v>739</v>
      </c>
      <c r="U163" s="36" t="s">
        <v>1106</v>
      </c>
      <c r="V163" s="36" t="s">
        <v>739</v>
      </c>
      <c r="W163" s="36" t="s">
        <v>739</v>
      </c>
      <c r="X163" s="36" t="s">
        <v>739</v>
      </c>
      <c r="Y163" s="36" t="s">
        <v>739</v>
      </c>
      <c r="Z163" s="36" t="s">
        <v>739</v>
      </c>
      <c r="AA163" s="36" t="s">
        <v>739</v>
      </c>
      <c r="AB163" s="36" t="s">
        <v>739</v>
      </c>
      <c r="AC163" s="36" t="s">
        <v>739</v>
      </c>
      <c r="AD163" s="36" t="s">
        <v>739</v>
      </c>
      <c r="AE163" s="36" t="s">
        <v>739</v>
      </c>
    </row>
    <row r="164" ht="15.75" customHeight="1">
      <c r="A164" s="36" t="s">
        <v>363</v>
      </c>
      <c r="B164" s="36">
        <v>520.0</v>
      </c>
      <c r="C164" s="36" t="s">
        <v>172</v>
      </c>
      <c r="D164" s="36">
        <v>21.0</v>
      </c>
      <c r="E164" s="36">
        <v>1.723628</v>
      </c>
      <c r="F164" s="36">
        <v>0.0</v>
      </c>
      <c r="G164" s="36" t="s">
        <v>776</v>
      </c>
      <c r="H164" s="36" t="s">
        <v>1107</v>
      </c>
      <c r="I164" s="66">
        <v>-0.5333334</v>
      </c>
      <c r="J164" s="66">
        <v>166.9167</v>
      </c>
      <c r="K164" s="36">
        <v>1.0</v>
      </c>
      <c r="L164" s="36">
        <v>1.0</v>
      </c>
      <c r="M164" s="36">
        <v>1.0</v>
      </c>
      <c r="N164" s="36" t="s">
        <v>1108</v>
      </c>
      <c r="O164" s="36" t="s">
        <v>740</v>
      </c>
      <c r="P164" s="36" t="s">
        <v>739</v>
      </c>
      <c r="Q164" s="36" t="s">
        <v>1108</v>
      </c>
      <c r="R164" s="36" t="s">
        <v>740</v>
      </c>
      <c r="S164" s="36" t="s">
        <v>739</v>
      </c>
      <c r="T164" s="36" t="s">
        <v>739</v>
      </c>
      <c r="U164" s="36" t="s">
        <v>739</v>
      </c>
      <c r="V164" s="36" t="s">
        <v>739</v>
      </c>
      <c r="W164" s="36" t="s">
        <v>739</v>
      </c>
      <c r="X164" s="36" t="s">
        <v>739</v>
      </c>
      <c r="Y164" s="36" t="s">
        <v>425</v>
      </c>
      <c r="Z164" s="36" t="s">
        <v>457</v>
      </c>
      <c r="AA164" s="36" t="s">
        <v>261</v>
      </c>
      <c r="AB164" s="36" t="s">
        <v>739</v>
      </c>
      <c r="AC164" s="36" t="s">
        <v>329</v>
      </c>
      <c r="AD164" s="36" t="s">
        <v>739</v>
      </c>
      <c r="AE164" s="36" t="s">
        <v>739</v>
      </c>
    </row>
    <row r="165" ht="15.75" customHeight="1">
      <c r="A165" s="36" t="s">
        <v>366</v>
      </c>
      <c r="B165" s="36">
        <v>554.0</v>
      </c>
      <c r="C165" s="36" t="s">
        <v>27</v>
      </c>
      <c r="D165" s="36">
        <v>268676.0</v>
      </c>
      <c r="E165" s="36">
        <v>194.9612</v>
      </c>
      <c r="F165" s="36">
        <v>0.0</v>
      </c>
      <c r="G165" s="36" t="s">
        <v>776</v>
      </c>
      <c r="H165" s="36" t="s">
        <v>1109</v>
      </c>
      <c r="I165" s="66">
        <v>-44.28333</v>
      </c>
      <c r="J165" s="66">
        <v>174.7833</v>
      </c>
      <c r="K165" s="36">
        <v>1.0</v>
      </c>
      <c r="L165" s="36">
        <v>1.0</v>
      </c>
      <c r="M165" s="36">
        <v>25.0</v>
      </c>
      <c r="N165" s="36" t="s">
        <v>740</v>
      </c>
      <c r="O165" s="36" t="s">
        <v>739</v>
      </c>
      <c r="P165" s="36" t="s">
        <v>739</v>
      </c>
      <c r="Q165" s="36" t="s">
        <v>740</v>
      </c>
      <c r="R165" s="36" t="s">
        <v>739</v>
      </c>
      <c r="S165" s="36" t="s">
        <v>739</v>
      </c>
      <c r="T165" s="36" t="s">
        <v>739</v>
      </c>
      <c r="U165" s="36" t="s">
        <v>739</v>
      </c>
      <c r="V165" s="36" t="s">
        <v>739</v>
      </c>
      <c r="W165" s="36" t="s">
        <v>739</v>
      </c>
      <c r="X165" s="36" t="s">
        <v>739</v>
      </c>
      <c r="Y165" s="36" t="s">
        <v>425</v>
      </c>
      <c r="Z165" s="36" t="s">
        <v>739</v>
      </c>
      <c r="AA165" s="36" t="s">
        <v>739</v>
      </c>
      <c r="AB165" s="36" t="s">
        <v>739</v>
      </c>
      <c r="AC165" s="36" t="s">
        <v>739</v>
      </c>
      <c r="AD165" s="36" t="s">
        <v>739</v>
      </c>
      <c r="AE165" s="36" t="s">
        <v>739</v>
      </c>
    </row>
    <row r="166" ht="15.75" customHeight="1">
      <c r="A166" s="36" t="s">
        <v>372</v>
      </c>
      <c r="B166" s="36">
        <v>512.0</v>
      </c>
      <c r="C166" s="36" t="s">
        <v>177</v>
      </c>
      <c r="D166" s="36">
        <v>212379.0</v>
      </c>
      <c r="E166" s="36">
        <v>173.3363</v>
      </c>
      <c r="F166" s="36">
        <v>0.0</v>
      </c>
      <c r="G166" s="36" t="s">
        <v>742</v>
      </c>
      <c r="H166" s="36" t="s">
        <v>1110</v>
      </c>
      <c r="I166" s="66">
        <v>23.61667</v>
      </c>
      <c r="J166" s="66">
        <v>58.63334</v>
      </c>
      <c r="K166" s="36">
        <v>1.0</v>
      </c>
      <c r="L166" s="36">
        <v>1.0</v>
      </c>
      <c r="M166" s="36">
        <v>25.0</v>
      </c>
      <c r="N166" s="36" t="s">
        <v>766</v>
      </c>
      <c r="O166" s="36" t="s">
        <v>739</v>
      </c>
      <c r="P166" s="36" t="s">
        <v>739</v>
      </c>
      <c r="Q166" s="36" t="s">
        <v>766</v>
      </c>
      <c r="R166" s="36" t="s">
        <v>739</v>
      </c>
      <c r="S166" s="36" t="s">
        <v>739</v>
      </c>
      <c r="T166" s="36" t="s">
        <v>739</v>
      </c>
      <c r="U166" s="36" t="s">
        <v>1111</v>
      </c>
      <c r="V166" s="36" t="s">
        <v>739</v>
      </c>
      <c r="W166" s="36" t="s">
        <v>739</v>
      </c>
      <c r="X166" s="36" t="s">
        <v>739</v>
      </c>
      <c r="Y166" s="36" t="s">
        <v>739</v>
      </c>
      <c r="Z166" s="36" t="s">
        <v>739</v>
      </c>
      <c r="AA166" s="36" t="s">
        <v>739</v>
      </c>
      <c r="AB166" s="36" t="s">
        <v>739</v>
      </c>
      <c r="AC166" s="36" t="s">
        <v>479</v>
      </c>
      <c r="AD166" s="36" t="s">
        <v>739</v>
      </c>
      <c r="AE166" s="36" t="s">
        <v>739</v>
      </c>
    </row>
    <row r="167" ht="15.75" customHeight="1">
      <c r="A167" s="36" t="s">
        <v>373</v>
      </c>
      <c r="B167" s="36">
        <v>586.0</v>
      </c>
      <c r="C167" s="36" t="s">
        <v>29</v>
      </c>
      <c r="D167" s="36">
        <v>882872.0</v>
      </c>
      <c r="E167" s="36">
        <v>353.4131</v>
      </c>
      <c r="F167" s="36">
        <v>0.0</v>
      </c>
      <c r="G167" s="36" t="s">
        <v>742</v>
      </c>
      <c r="H167" s="36" t="s">
        <v>1112</v>
      </c>
      <c r="I167" s="66">
        <v>33.66667</v>
      </c>
      <c r="J167" s="66">
        <v>73.13333</v>
      </c>
      <c r="K167" s="36">
        <v>1.0</v>
      </c>
      <c r="L167" s="36">
        <v>1.0</v>
      </c>
      <c r="M167" s="36">
        <v>25.0</v>
      </c>
      <c r="N167" s="36" t="s">
        <v>1113</v>
      </c>
      <c r="O167" s="36" t="s">
        <v>1114</v>
      </c>
      <c r="P167" s="36" t="s">
        <v>740</v>
      </c>
      <c r="Q167" s="36" t="s">
        <v>1113</v>
      </c>
      <c r="R167" s="36" t="s">
        <v>1115</v>
      </c>
      <c r="S167" s="36" t="s">
        <v>740</v>
      </c>
      <c r="T167" s="36" t="s">
        <v>1114</v>
      </c>
      <c r="U167" s="36" t="s">
        <v>739</v>
      </c>
      <c r="V167" s="36" t="s">
        <v>739</v>
      </c>
      <c r="W167" s="36" t="s">
        <v>739</v>
      </c>
      <c r="X167" s="36" t="s">
        <v>739</v>
      </c>
      <c r="Y167" s="36" t="s">
        <v>425</v>
      </c>
      <c r="Z167" s="36" t="s">
        <v>739</v>
      </c>
      <c r="AA167" s="36" t="s">
        <v>739</v>
      </c>
      <c r="AB167" s="36" t="s">
        <v>739</v>
      </c>
      <c r="AC167" s="36" t="s">
        <v>739</v>
      </c>
      <c r="AD167" s="36" t="s">
        <v>739</v>
      </c>
      <c r="AE167" s="36" t="s">
        <v>739</v>
      </c>
    </row>
    <row r="168" ht="15.75" customHeight="1">
      <c r="A168" s="36" t="s">
        <v>1116</v>
      </c>
      <c r="B168" s="36">
        <v>931.0</v>
      </c>
      <c r="C168" s="36" t="s">
        <v>1117</v>
      </c>
      <c r="D168" s="36">
        <v>6256.0</v>
      </c>
      <c r="E168" s="36">
        <v>29.74967</v>
      </c>
      <c r="F168" s="36">
        <v>0.0</v>
      </c>
      <c r="G168" s="36" t="s">
        <v>742</v>
      </c>
      <c r="H168" s="36" t="s">
        <v>1118</v>
      </c>
      <c r="I168" s="66">
        <v>31.53</v>
      </c>
      <c r="J168" s="66">
        <v>34.44</v>
      </c>
      <c r="K168" s="36">
        <v>1.0</v>
      </c>
      <c r="L168" s="36">
        <v>1.0</v>
      </c>
      <c r="M168" s="36">
        <v>25.0</v>
      </c>
      <c r="N168" s="36" t="s">
        <v>766</v>
      </c>
      <c r="O168" s="36" t="s">
        <v>739</v>
      </c>
      <c r="P168" s="36" t="s">
        <v>739</v>
      </c>
      <c r="Q168" s="36" t="s">
        <v>766</v>
      </c>
      <c r="R168" s="36" t="s">
        <v>739</v>
      </c>
      <c r="S168" s="36" t="s">
        <v>739</v>
      </c>
      <c r="T168" s="36" t="s">
        <v>739</v>
      </c>
      <c r="U168" s="36" t="s">
        <v>739</v>
      </c>
      <c r="V168" s="36" t="s">
        <v>739</v>
      </c>
      <c r="W168" s="36" t="s">
        <v>739</v>
      </c>
      <c r="X168" s="36" t="s">
        <v>739</v>
      </c>
      <c r="Y168" s="36" t="s">
        <v>425</v>
      </c>
      <c r="Z168" s="36" t="s">
        <v>419</v>
      </c>
      <c r="AA168" s="36" t="s">
        <v>739</v>
      </c>
      <c r="AB168" s="36" t="s">
        <v>739</v>
      </c>
      <c r="AC168" s="36" t="s">
        <v>739</v>
      </c>
      <c r="AD168" s="36" t="s">
        <v>739</v>
      </c>
      <c r="AE168" s="36" t="s">
        <v>739</v>
      </c>
    </row>
    <row r="169" ht="15.75" customHeight="1">
      <c r="A169" s="36" t="s">
        <v>375</v>
      </c>
      <c r="B169" s="36">
        <v>591.0</v>
      </c>
      <c r="C169" s="36" t="s">
        <v>179</v>
      </c>
      <c r="D169" s="36">
        <v>75648.0</v>
      </c>
      <c r="E169" s="36">
        <v>103.4505</v>
      </c>
      <c r="F169" s="36">
        <v>0.0</v>
      </c>
      <c r="G169" s="36" t="s">
        <v>735</v>
      </c>
      <c r="H169" s="36" t="s">
        <v>179</v>
      </c>
      <c r="I169" s="66">
        <v>8.95</v>
      </c>
      <c r="J169" s="66">
        <v>-79.5</v>
      </c>
      <c r="K169" s="36">
        <v>1.0</v>
      </c>
      <c r="L169" s="36">
        <v>1.0</v>
      </c>
      <c r="M169" s="36">
        <v>25.0</v>
      </c>
      <c r="N169" s="36" t="s">
        <v>738</v>
      </c>
      <c r="O169" s="36" t="s">
        <v>739</v>
      </c>
      <c r="P169" s="36" t="s">
        <v>739</v>
      </c>
      <c r="Q169" s="36" t="s">
        <v>738</v>
      </c>
      <c r="R169" s="36" t="s">
        <v>739</v>
      </c>
      <c r="S169" s="36" t="s">
        <v>739</v>
      </c>
      <c r="T169" s="36" t="s">
        <v>739</v>
      </c>
      <c r="U169" s="36" t="s">
        <v>739</v>
      </c>
      <c r="V169" s="36" t="s">
        <v>739</v>
      </c>
      <c r="W169" s="36" t="s">
        <v>739</v>
      </c>
      <c r="X169" s="36" t="s">
        <v>739</v>
      </c>
      <c r="Y169" s="36" t="s">
        <v>479</v>
      </c>
      <c r="Z169" s="36" t="s">
        <v>739</v>
      </c>
      <c r="AA169" s="36" t="s">
        <v>739</v>
      </c>
      <c r="AB169" s="36" t="s">
        <v>739</v>
      </c>
      <c r="AC169" s="36" t="s">
        <v>286</v>
      </c>
      <c r="AD169" s="36" t="s">
        <v>739</v>
      </c>
      <c r="AE169" s="36" t="s">
        <v>739</v>
      </c>
    </row>
    <row r="170" ht="15.75" customHeight="1">
      <c r="A170" s="36" t="s">
        <v>1119</v>
      </c>
      <c r="B170" s="36">
        <v>612.0</v>
      </c>
      <c r="C170" s="36" t="s">
        <v>1120</v>
      </c>
      <c r="D170" s="36">
        <v>47.0</v>
      </c>
      <c r="E170" s="36">
        <v>2.578593</v>
      </c>
      <c r="F170" s="36">
        <v>0.0</v>
      </c>
      <c r="G170" s="36" t="s">
        <v>776</v>
      </c>
      <c r="H170" s="36" t="s">
        <v>1121</v>
      </c>
      <c r="I170" s="66">
        <v>-25.06667</v>
      </c>
      <c r="J170" s="66">
        <v>-130.0833</v>
      </c>
      <c r="K170" s="36">
        <v>1.0</v>
      </c>
      <c r="L170" s="36">
        <v>1.0</v>
      </c>
      <c r="M170" s="36" t="s">
        <v>739</v>
      </c>
      <c r="N170" s="36" t="s">
        <v>740</v>
      </c>
      <c r="O170" s="36" t="s">
        <v>739</v>
      </c>
      <c r="P170" s="36" t="s">
        <v>739</v>
      </c>
      <c r="Q170" s="36" t="s">
        <v>740</v>
      </c>
      <c r="R170" s="36" t="s">
        <v>739</v>
      </c>
      <c r="S170" s="36" t="s">
        <v>739</v>
      </c>
      <c r="T170" s="36" t="s">
        <v>739</v>
      </c>
      <c r="U170" s="36" t="s">
        <v>739</v>
      </c>
      <c r="V170" s="36" t="s">
        <v>739</v>
      </c>
      <c r="W170" s="36" t="s">
        <v>739</v>
      </c>
      <c r="X170" s="36" t="s">
        <v>739</v>
      </c>
      <c r="Y170" s="36" t="s">
        <v>425</v>
      </c>
      <c r="Z170" s="36" t="s">
        <v>739</v>
      </c>
      <c r="AA170" s="36" t="s">
        <v>739</v>
      </c>
      <c r="AB170" s="36" t="s">
        <v>739</v>
      </c>
      <c r="AC170" s="36" t="s">
        <v>739</v>
      </c>
      <c r="AD170" s="36" t="s">
        <v>739</v>
      </c>
      <c r="AE170" s="36" t="s">
        <v>739</v>
      </c>
    </row>
    <row r="171" ht="15.75" customHeight="1">
      <c r="A171" s="36" t="s">
        <v>378</v>
      </c>
      <c r="B171" s="36">
        <v>604.0</v>
      </c>
      <c r="C171" s="36" t="s">
        <v>181</v>
      </c>
      <c r="D171" s="36">
        <v>1285216.0</v>
      </c>
      <c r="E171" s="36">
        <v>426.4046</v>
      </c>
      <c r="F171" s="36">
        <v>0.0</v>
      </c>
      <c r="G171" s="36" t="s">
        <v>735</v>
      </c>
      <c r="H171" s="36" t="s">
        <v>1122</v>
      </c>
      <c r="I171" s="66">
        <v>-12.1</v>
      </c>
      <c r="J171" s="66">
        <v>-77.05</v>
      </c>
      <c r="K171" s="36">
        <v>1.0</v>
      </c>
      <c r="L171" s="36">
        <v>1.0</v>
      </c>
      <c r="M171" s="36">
        <v>25.0</v>
      </c>
      <c r="N171" s="36" t="s">
        <v>738</v>
      </c>
      <c r="O171" s="36" t="s">
        <v>739</v>
      </c>
      <c r="P171" s="36" t="s">
        <v>739</v>
      </c>
      <c r="Q171" s="36" t="s">
        <v>738</v>
      </c>
      <c r="R171" s="36" t="s">
        <v>739</v>
      </c>
      <c r="S171" s="36" t="s">
        <v>739</v>
      </c>
      <c r="T171" s="36" t="s">
        <v>739</v>
      </c>
      <c r="U171" s="36" t="s">
        <v>812</v>
      </c>
      <c r="V171" s="36" t="s">
        <v>739</v>
      </c>
      <c r="W171" s="36" t="s">
        <v>739</v>
      </c>
      <c r="X171" s="36" t="s">
        <v>739</v>
      </c>
      <c r="Y171" s="36" t="s">
        <v>479</v>
      </c>
      <c r="Z171" s="36" t="s">
        <v>739</v>
      </c>
      <c r="AA171" s="36" t="s">
        <v>739</v>
      </c>
      <c r="AB171" s="36" t="s">
        <v>739</v>
      </c>
      <c r="AC171" s="36" t="s">
        <v>739</v>
      </c>
      <c r="AD171" s="36" t="s">
        <v>739</v>
      </c>
      <c r="AE171" s="36" t="s">
        <v>739</v>
      </c>
    </row>
    <row r="172" ht="15.75" customHeight="1">
      <c r="A172" s="36" t="s">
        <v>379</v>
      </c>
      <c r="B172" s="36">
        <v>608.0</v>
      </c>
      <c r="C172" s="36" t="s">
        <v>182</v>
      </c>
      <c r="D172" s="36">
        <v>300000.0</v>
      </c>
      <c r="E172" s="36">
        <v>206.0129</v>
      </c>
      <c r="F172" s="36">
        <v>0.0</v>
      </c>
      <c r="G172" s="36" t="s">
        <v>742</v>
      </c>
      <c r="H172" s="36" t="s">
        <v>1123</v>
      </c>
      <c r="I172" s="66">
        <v>14.61667</v>
      </c>
      <c r="J172" s="66">
        <v>120.9667</v>
      </c>
      <c r="K172" s="36">
        <v>1.0</v>
      </c>
      <c r="L172" s="36">
        <v>1.0</v>
      </c>
      <c r="M172" s="36">
        <v>25.0</v>
      </c>
      <c r="N172" s="36" t="s">
        <v>740</v>
      </c>
      <c r="O172" s="36" t="s">
        <v>739</v>
      </c>
      <c r="P172" s="36" t="s">
        <v>739</v>
      </c>
      <c r="Q172" s="36" t="s">
        <v>740</v>
      </c>
      <c r="R172" s="36" t="s">
        <v>1124</v>
      </c>
      <c r="S172" s="36" t="s">
        <v>1125</v>
      </c>
      <c r="T172" s="36" t="s">
        <v>739</v>
      </c>
      <c r="U172" s="36" t="s">
        <v>1126</v>
      </c>
      <c r="V172" s="36" t="s">
        <v>1127</v>
      </c>
      <c r="W172" s="36" t="s">
        <v>739</v>
      </c>
      <c r="X172" s="36" t="s">
        <v>739</v>
      </c>
      <c r="Y172" s="36" t="s">
        <v>479</v>
      </c>
      <c r="Z172" s="36" t="s">
        <v>426</v>
      </c>
      <c r="AA172" s="36" t="s">
        <v>739</v>
      </c>
      <c r="AB172" s="36" t="s">
        <v>739</v>
      </c>
      <c r="AC172" s="36" t="s">
        <v>739</v>
      </c>
      <c r="AD172" s="36" t="s">
        <v>739</v>
      </c>
      <c r="AE172" s="36" t="s">
        <v>739</v>
      </c>
    </row>
    <row r="173" ht="15.75" customHeight="1">
      <c r="A173" s="36" t="s">
        <v>374</v>
      </c>
      <c r="B173" s="36">
        <v>585.0</v>
      </c>
      <c r="C173" s="36" t="s">
        <v>178</v>
      </c>
      <c r="D173" s="36">
        <v>487.0</v>
      </c>
      <c r="E173" s="36">
        <v>8.300385</v>
      </c>
      <c r="F173" s="36">
        <v>0.0</v>
      </c>
      <c r="G173" s="36" t="s">
        <v>776</v>
      </c>
      <c r="H173" s="36" t="s">
        <v>1128</v>
      </c>
      <c r="I173" s="66">
        <v>7.333333</v>
      </c>
      <c r="J173" s="66">
        <v>134.4833</v>
      </c>
      <c r="K173" s="36">
        <v>1.0</v>
      </c>
      <c r="L173" s="36">
        <v>1.0</v>
      </c>
      <c r="M173" s="36">
        <v>17.0</v>
      </c>
      <c r="N173" s="36" t="s">
        <v>740</v>
      </c>
      <c r="O173" s="36" t="s">
        <v>739</v>
      </c>
      <c r="P173" s="36" t="s">
        <v>739</v>
      </c>
      <c r="Q173" s="36" t="s">
        <v>740</v>
      </c>
      <c r="R173" s="36" t="s">
        <v>1129</v>
      </c>
      <c r="S173" s="36" t="s">
        <v>739</v>
      </c>
      <c r="T173" s="36" t="s">
        <v>739</v>
      </c>
      <c r="U173" s="36" t="s">
        <v>739</v>
      </c>
      <c r="V173" s="36" t="s">
        <v>739</v>
      </c>
      <c r="W173" s="36" t="s">
        <v>739</v>
      </c>
      <c r="X173" s="36" t="s">
        <v>739</v>
      </c>
      <c r="Y173" s="36" t="s">
        <v>425</v>
      </c>
      <c r="Z173" s="36" t="s">
        <v>457</v>
      </c>
      <c r="AA173" s="36" t="s">
        <v>426</v>
      </c>
      <c r="AB173" s="36" t="s">
        <v>329</v>
      </c>
      <c r="AC173" s="36" t="s">
        <v>739</v>
      </c>
      <c r="AD173" s="36" t="s">
        <v>739</v>
      </c>
      <c r="AE173" s="36" t="s">
        <v>739</v>
      </c>
    </row>
    <row r="174" ht="15.75" customHeight="1">
      <c r="A174" s="36" t="s">
        <v>376</v>
      </c>
      <c r="B174" s="36">
        <v>598.0</v>
      </c>
      <c r="C174" s="36" t="s">
        <v>73</v>
      </c>
      <c r="D174" s="36">
        <v>462840.0</v>
      </c>
      <c r="E174" s="36">
        <v>255.8876</v>
      </c>
      <c r="F174" s="36">
        <v>0.0</v>
      </c>
      <c r="G174" s="36" t="s">
        <v>776</v>
      </c>
      <c r="H174" s="36" t="s">
        <v>1130</v>
      </c>
      <c r="I174" s="66">
        <v>-9.5</v>
      </c>
      <c r="J174" s="66">
        <v>147.1167</v>
      </c>
      <c r="K174" s="36">
        <v>1.0</v>
      </c>
      <c r="L174" s="36">
        <v>1.0</v>
      </c>
      <c r="M174" s="36">
        <v>25.0</v>
      </c>
      <c r="N174" s="36" t="s">
        <v>740</v>
      </c>
      <c r="O174" s="36" t="s">
        <v>1131</v>
      </c>
      <c r="P174" s="36" t="s">
        <v>1132</v>
      </c>
      <c r="Q174" s="36" t="s">
        <v>1132</v>
      </c>
      <c r="R174" s="36" t="s">
        <v>739</v>
      </c>
      <c r="S174" s="36" t="s">
        <v>739</v>
      </c>
      <c r="T174" s="36" t="s">
        <v>739</v>
      </c>
      <c r="U174" s="36" t="s">
        <v>1133</v>
      </c>
      <c r="V174" s="36" t="s">
        <v>740</v>
      </c>
      <c r="W174" s="36" t="s">
        <v>739</v>
      </c>
      <c r="X174" s="36" t="s">
        <v>739</v>
      </c>
      <c r="Y174" s="36" t="s">
        <v>425</v>
      </c>
      <c r="Z174" s="36" t="s">
        <v>457</v>
      </c>
      <c r="AA174" s="36" t="s">
        <v>261</v>
      </c>
      <c r="AB174" s="36" t="s">
        <v>739</v>
      </c>
      <c r="AC174" s="36" t="s">
        <v>739</v>
      </c>
      <c r="AD174" s="36" t="s">
        <v>739</v>
      </c>
      <c r="AE174" s="36" t="s">
        <v>739</v>
      </c>
    </row>
    <row r="175" ht="15.75" customHeight="1">
      <c r="A175" s="36" t="s">
        <v>380</v>
      </c>
      <c r="B175" s="36">
        <v>616.0</v>
      </c>
      <c r="C175" s="36" t="s">
        <v>68</v>
      </c>
      <c r="D175" s="36">
        <v>312685.0</v>
      </c>
      <c r="E175" s="36">
        <v>210.3233</v>
      </c>
      <c r="F175" s="36">
        <v>0.0</v>
      </c>
      <c r="G175" s="36" t="s">
        <v>757</v>
      </c>
      <c r="H175" s="36" t="s">
        <v>1134</v>
      </c>
      <c r="I175" s="66">
        <v>52.25</v>
      </c>
      <c r="J175" s="66">
        <v>21.0</v>
      </c>
      <c r="K175" s="36">
        <v>1.0</v>
      </c>
      <c r="L175" s="36">
        <v>1.0</v>
      </c>
      <c r="M175" s="36">
        <v>25.0</v>
      </c>
      <c r="N175" s="36" t="s">
        <v>1135</v>
      </c>
      <c r="O175" s="36" t="s">
        <v>739</v>
      </c>
      <c r="P175" s="36" t="s">
        <v>739</v>
      </c>
      <c r="Q175" s="36" t="s">
        <v>1135</v>
      </c>
      <c r="R175" s="36" t="s">
        <v>739</v>
      </c>
      <c r="S175" s="36" t="s">
        <v>739</v>
      </c>
      <c r="T175" s="36" t="s">
        <v>739</v>
      </c>
      <c r="U175" s="36" t="s">
        <v>739</v>
      </c>
      <c r="V175" s="36" t="s">
        <v>739</v>
      </c>
      <c r="W175" s="36" t="s">
        <v>739</v>
      </c>
      <c r="X175" s="36" t="s">
        <v>739</v>
      </c>
      <c r="Y175" s="36" t="s">
        <v>457</v>
      </c>
      <c r="Z175" s="36" t="s">
        <v>739</v>
      </c>
      <c r="AA175" s="36" t="s">
        <v>739</v>
      </c>
      <c r="AB175" s="36" t="s">
        <v>739</v>
      </c>
      <c r="AC175" s="36" t="s">
        <v>384</v>
      </c>
      <c r="AD175" s="36" t="s">
        <v>739</v>
      </c>
      <c r="AE175" s="36" t="s">
        <v>739</v>
      </c>
    </row>
    <row r="176" ht="15.75" customHeight="1">
      <c r="A176" s="36" t="s">
        <v>381</v>
      </c>
      <c r="B176" s="36">
        <v>630.0</v>
      </c>
      <c r="C176" s="36" t="s">
        <v>82</v>
      </c>
      <c r="D176" s="36">
        <v>9104.0</v>
      </c>
      <c r="E176" s="36">
        <v>35.88805</v>
      </c>
      <c r="F176" s="36">
        <v>0.0</v>
      </c>
      <c r="G176" s="36" t="s">
        <v>735</v>
      </c>
      <c r="H176" s="36" t="s">
        <v>1136</v>
      </c>
      <c r="I176" s="66">
        <v>18.44</v>
      </c>
      <c r="J176" s="66">
        <v>-66.13</v>
      </c>
      <c r="K176" s="36">
        <v>1.0</v>
      </c>
      <c r="L176" s="36">
        <v>1.0</v>
      </c>
      <c r="M176" s="36">
        <v>25.0</v>
      </c>
      <c r="N176" s="36" t="s">
        <v>740</v>
      </c>
      <c r="O176" s="36" t="s">
        <v>738</v>
      </c>
      <c r="P176" s="36" t="s">
        <v>739</v>
      </c>
      <c r="Q176" s="36" t="s">
        <v>740</v>
      </c>
      <c r="R176" s="36" t="s">
        <v>738</v>
      </c>
      <c r="S176" s="36" t="s">
        <v>739</v>
      </c>
      <c r="T176" s="36" t="s">
        <v>739</v>
      </c>
      <c r="U176" s="36" t="s">
        <v>739</v>
      </c>
      <c r="V176" s="36" t="s">
        <v>739</v>
      </c>
      <c r="W176" s="36" t="s">
        <v>739</v>
      </c>
      <c r="X176" s="36" t="s">
        <v>739</v>
      </c>
      <c r="Y176" s="36" t="s">
        <v>479</v>
      </c>
      <c r="Z176" s="36" t="s">
        <v>426</v>
      </c>
      <c r="AA176" s="36" t="s">
        <v>739</v>
      </c>
      <c r="AB176" s="36" t="s">
        <v>739</v>
      </c>
      <c r="AC176" s="36" t="s">
        <v>739</v>
      </c>
      <c r="AD176" s="36" t="s">
        <v>739</v>
      </c>
      <c r="AE176" s="36" t="s">
        <v>739</v>
      </c>
    </row>
    <row r="177" ht="15.75" customHeight="1">
      <c r="A177" s="36" t="s">
        <v>700</v>
      </c>
      <c r="B177" s="36">
        <v>408.0</v>
      </c>
      <c r="C177" s="36" t="s">
        <v>1137</v>
      </c>
      <c r="D177" s="36">
        <v>120538.0</v>
      </c>
      <c r="E177" s="36">
        <v>130.5858</v>
      </c>
      <c r="F177" s="36">
        <v>0.0</v>
      </c>
      <c r="G177" s="36" t="s">
        <v>742</v>
      </c>
      <c r="H177" s="36" t="s">
        <v>1138</v>
      </c>
      <c r="I177" s="66">
        <v>39.0</v>
      </c>
      <c r="J177" s="66">
        <v>125.7833</v>
      </c>
      <c r="K177" s="36">
        <v>1.0</v>
      </c>
      <c r="L177" s="36">
        <v>1.0</v>
      </c>
      <c r="M177" s="36">
        <v>15.0</v>
      </c>
      <c r="N177" s="36" t="s">
        <v>1011</v>
      </c>
      <c r="O177" s="36" t="s">
        <v>739</v>
      </c>
      <c r="P177" s="36" t="s">
        <v>739</v>
      </c>
      <c r="Q177" s="36" t="s">
        <v>1011</v>
      </c>
      <c r="R177" s="36" t="s">
        <v>739</v>
      </c>
      <c r="S177" s="36" t="s">
        <v>739</v>
      </c>
      <c r="T177" s="36" t="s">
        <v>739</v>
      </c>
      <c r="U177" s="36" t="s">
        <v>739</v>
      </c>
      <c r="V177" s="36" t="s">
        <v>739</v>
      </c>
      <c r="W177" s="36" t="s">
        <v>739</v>
      </c>
      <c r="X177" s="36" t="s">
        <v>739</v>
      </c>
      <c r="Y177" s="36" t="s">
        <v>329</v>
      </c>
      <c r="Z177" s="36" t="s">
        <v>739</v>
      </c>
      <c r="AA177" s="36" t="s">
        <v>739</v>
      </c>
      <c r="AB177" s="36" t="s">
        <v>739</v>
      </c>
      <c r="AC177" s="36" t="s">
        <v>739</v>
      </c>
      <c r="AD177" s="36" t="s">
        <v>739</v>
      </c>
      <c r="AE177" s="36" t="s">
        <v>739</v>
      </c>
    </row>
    <row r="178" ht="15.75" customHeight="1">
      <c r="A178" s="36" t="s">
        <v>473</v>
      </c>
      <c r="B178" s="36">
        <v>620.0</v>
      </c>
      <c r="C178" s="36" t="s">
        <v>472</v>
      </c>
      <c r="D178" s="36">
        <v>92389.0</v>
      </c>
      <c r="E178" s="36">
        <v>114.3257</v>
      </c>
      <c r="F178" s="36">
        <v>0.0</v>
      </c>
      <c r="G178" s="36" t="s">
        <v>757</v>
      </c>
      <c r="H178" s="36" t="s">
        <v>1139</v>
      </c>
      <c r="I178" s="66">
        <v>38.73333</v>
      </c>
      <c r="J178" s="66">
        <v>-9.133333</v>
      </c>
      <c r="K178" s="36">
        <v>1.0</v>
      </c>
      <c r="L178" s="36">
        <v>1.0</v>
      </c>
      <c r="M178" s="36">
        <v>25.0</v>
      </c>
      <c r="N178" s="36" t="s">
        <v>750</v>
      </c>
      <c r="O178" s="36" t="s">
        <v>739</v>
      </c>
      <c r="P178" s="36" t="s">
        <v>739</v>
      </c>
      <c r="Q178" s="36" t="s">
        <v>750</v>
      </c>
      <c r="R178" s="36" t="s">
        <v>739</v>
      </c>
      <c r="S178" s="36" t="s">
        <v>739</v>
      </c>
      <c r="T178" s="36" t="s">
        <v>739</v>
      </c>
      <c r="U178" s="36" t="s">
        <v>739</v>
      </c>
      <c r="V178" s="36" t="s">
        <v>739</v>
      </c>
      <c r="W178" s="36" t="s">
        <v>739</v>
      </c>
      <c r="X178" s="36" t="s">
        <v>739</v>
      </c>
      <c r="Y178" s="36" t="s">
        <v>739</v>
      </c>
      <c r="Z178" s="36" t="s">
        <v>739</v>
      </c>
      <c r="AA178" s="36" t="s">
        <v>739</v>
      </c>
      <c r="AB178" s="36" t="s">
        <v>739</v>
      </c>
      <c r="AC178" s="36" t="s">
        <v>739</v>
      </c>
      <c r="AD178" s="36" t="s">
        <v>739</v>
      </c>
      <c r="AE178" s="36" t="s">
        <v>739</v>
      </c>
    </row>
    <row r="179" ht="15.75" customHeight="1">
      <c r="A179" s="36" t="s">
        <v>377</v>
      </c>
      <c r="B179" s="36">
        <v>600.0</v>
      </c>
      <c r="C179" s="36" t="s">
        <v>180</v>
      </c>
      <c r="D179" s="36">
        <v>406752.0</v>
      </c>
      <c r="E179" s="36">
        <v>239.8826</v>
      </c>
      <c r="F179" s="36">
        <v>1.0</v>
      </c>
      <c r="G179" s="36" t="s">
        <v>735</v>
      </c>
      <c r="H179" s="36" t="s">
        <v>1140</v>
      </c>
      <c r="I179" s="66">
        <v>-25.25</v>
      </c>
      <c r="J179" s="66">
        <v>-57.66667</v>
      </c>
      <c r="K179" s="36">
        <v>1.0</v>
      </c>
      <c r="L179" s="36">
        <v>1.0</v>
      </c>
      <c r="M179" s="36">
        <v>25.0</v>
      </c>
      <c r="N179" s="36" t="s">
        <v>738</v>
      </c>
      <c r="O179" s="36" t="s">
        <v>739</v>
      </c>
      <c r="P179" s="36" t="s">
        <v>739</v>
      </c>
      <c r="Q179" s="36" t="s">
        <v>1141</v>
      </c>
      <c r="R179" s="36" t="s">
        <v>738</v>
      </c>
      <c r="S179" s="36" t="s">
        <v>739</v>
      </c>
      <c r="T179" s="36" t="s">
        <v>739</v>
      </c>
      <c r="U179" s="36" t="s">
        <v>739</v>
      </c>
      <c r="V179" s="36" t="s">
        <v>739</v>
      </c>
      <c r="W179" s="36" t="s">
        <v>739</v>
      </c>
      <c r="X179" s="36" t="s">
        <v>739</v>
      </c>
      <c r="Y179" s="36" t="s">
        <v>479</v>
      </c>
      <c r="Z179" s="36" t="s">
        <v>739</v>
      </c>
      <c r="AA179" s="36" t="s">
        <v>739</v>
      </c>
      <c r="AB179" s="36" t="s">
        <v>739</v>
      </c>
      <c r="AC179" s="36" t="s">
        <v>739</v>
      </c>
      <c r="AD179" s="36" t="s">
        <v>739</v>
      </c>
      <c r="AE179" s="36" t="s">
        <v>739</v>
      </c>
    </row>
    <row r="180" ht="15.75" customHeight="1">
      <c r="A180" s="36" t="s">
        <v>598</v>
      </c>
      <c r="B180" s="36">
        <v>258.0</v>
      </c>
      <c r="C180" s="36" t="s">
        <v>520</v>
      </c>
      <c r="D180" s="36">
        <v>4167.0</v>
      </c>
      <c r="E180" s="36">
        <v>24.27983</v>
      </c>
      <c r="F180" s="36">
        <v>0.0</v>
      </c>
      <c r="G180" s="36" t="s">
        <v>776</v>
      </c>
      <c r="H180" s="36" t="s">
        <v>1142</v>
      </c>
      <c r="I180" s="66">
        <v>-17.53333</v>
      </c>
      <c r="J180" s="66">
        <v>-149.5667</v>
      </c>
      <c r="K180" s="36">
        <v>1.0</v>
      </c>
      <c r="L180" s="36">
        <v>1.0</v>
      </c>
      <c r="M180" s="36">
        <v>25.0</v>
      </c>
      <c r="N180" s="36" t="s">
        <v>774</v>
      </c>
      <c r="O180" s="36" t="s">
        <v>739</v>
      </c>
      <c r="P180" s="36" t="s">
        <v>739</v>
      </c>
      <c r="Q180" s="36" t="s">
        <v>774</v>
      </c>
      <c r="R180" s="36" t="s">
        <v>1143</v>
      </c>
      <c r="S180" s="36" t="s">
        <v>739</v>
      </c>
      <c r="T180" s="36" t="s">
        <v>739</v>
      </c>
      <c r="U180" s="36" t="s">
        <v>1144</v>
      </c>
      <c r="V180" s="36" t="s">
        <v>739</v>
      </c>
      <c r="W180" s="36" t="s">
        <v>739</v>
      </c>
      <c r="X180" s="36" t="s">
        <v>739</v>
      </c>
      <c r="Y180" s="36" t="s">
        <v>455</v>
      </c>
      <c r="Z180" s="36" t="s">
        <v>739</v>
      </c>
      <c r="AA180" s="36" t="s">
        <v>739</v>
      </c>
      <c r="AB180" s="36" t="s">
        <v>739</v>
      </c>
      <c r="AC180" s="36" t="s">
        <v>739</v>
      </c>
      <c r="AD180" s="36" t="s">
        <v>739</v>
      </c>
      <c r="AE180" s="36" t="s">
        <v>739</v>
      </c>
    </row>
    <row r="181" ht="15.75" customHeight="1">
      <c r="A181" s="36" t="s">
        <v>382</v>
      </c>
      <c r="B181" s="36">
        <v>634.0</v>
      </c>
      <c r="C181" s="36" t="s">
        <v>30</v>
      </c>
      <c r="D181" s="36">
        <v>11437.0</v>
      </c>
      <c r="E181" s="36">
        <v>40.22443</v>
      </c>
      <c r="F181" s="36">
        <v>0.0</v>
      </c>
      <c r="G181" s="36" t="s">
        <v>742</v>
      </c>
      <c r="H181" s="36" t="s">
        <v>1145</v>
      </c>
      <c r="I181" s="66">
        <v>25.25</v>
      </c>
      <c r="J181" s="66">
        <v>51.53333</v>
      </c>
      <c r="K181" s="36">
        <v>1.0</v>
      </c>
      <c r="L181" s="36">
        <v>1.0</v>
      </c>
      <c r="M181" s="36">
        <v>13.0</v>
      </c>
      <c r="N181" s="36" t="s">
        <v>766</v>
      </c>
      <c r="O181" s="36" t="s">
        <v>744</v>
      </c>
      <c r="P181" s="36" t="s">
        <v>739</v>
      </c>
      <c r="Q181" s="36" t="s">
        <v>766</v>
      </c>
      <c r="R181" s="36" t="s">
        <v>744</v>
      </c>
      <c r="S181" s="36" t="s">
        <v>739</v>
      </c>
      <c r="T181" s="36" t="s">
        <v>739</v>
      </c>
      <c r="U181" s="36" t="s">
        <v>739</v>
      </c>
      <c r="V181" s="36" t="s">
        <v>739</v>
      </c>
      <c r="W181" s="36" t="s">
        <v>739</v>
      </c>
      <c r="X181" s="36" t="s">
        <v>739</v>
      </c>
      <c r="Y181" s="36" t="s">
        <v>425</v>
      </c>
      <c r="Z181" s="36" t="s">
        <v>739</v>
      </c>
      <c r="AA181" s="36" t="s">
        <v>739</v>
      </c>
      <c r="AB181" s="36" t="s">
        <v>739</v>
      </c>
      <c r="AC181" s="36" t="s">
        <v>739</v>
      </c>
      <c r="AD181" s="36" t="s">
        <v>739</v>
      </c>
      <c r="AE181" s="36" t="s">
        <v>739</v>
      </c>
    </row>
    <row r="182" ht="15.75" customHeight="1">
      <c r="A182" s="36" t="s">
        <v>1146</v>
      </c>
      <c r="B182" s="36">
        <v>638.0</v>
      </c>
      <c r="C182" s="36" t="s">
        <v>1147</v>
      </c>
      <c r="D182" s="36">
        <v>2517.0</v>
      </c>
      <c r="E182" s="36">
        <v>18.87015</v>
      </c>
      <c r="F182" s="36">
        <v>0.0</v>
      </c>
      <c r="G182" s="36" t="s">
        <v>748</v>
      </c>
      <c r="H182" s="36" t="s">
        <v>1148</v>
      </c>
      <c r="I182" s="66">
        <v>-20.86667</v>
      </c>
      <c r="J182" s="66">
        <v>55.46667</v>
      </c>
      <c r="K182" s="36">
        <v>1.0</v>
      </c>
      <c r="L182" s="36">
        <v>1.0</v>
      </c>
      <c r="M182" s="36">
        <v>23.0</v>
      </c>
      <c r="N182" s="36" t="s">
        <v>774</v>
      </c>
      <c r="O182" s="36" t="s">
        <v>739</v>
      </c>
      <c r="P182" s="36" t="s">
        <v>739</v>
      </c>
      <c r="Q182" s="36" t="s">
        <v>774</v>
      </c>
      <c r="R182" s="36" t="s">
        <v>1082</v>
      </c>
      <c r="S182" s="36" t="s">
        <v>1149</v>
      </c>
      <c r="T182" s="36" t="s">
        <v>739</v>
      </c>
      <c r="U182" s="36" t="s">
        <v>739</v>
      </c>
      <c r="V182" s="36" t="s">
        <v>739</v>
      </c>
      <c r="W182" s="36" t="s">
        <v>739</v>
      </c>
      <c r="X182" s="36" t="s">
        <v>739</v>
      </c>
      <c r="Y182" s="36" t="s">
        <v>455</v>
      </c>
      <c r="Z182" s="36" t="s">
        <v>739</v>
      </c>
      <c r="AA182" s="36" t="s">
        <v>739</v>
      </c>
      <c r="AB182" s="36" t="s">
        <v>739</v>
      </c>
      <c r="AC182" s="36" t="s">
        <v>739</v>
      </c>
      <c r="AD182" s="36" t="s">
        <v>739</v>
      </c>
      <c r="AE182" s="36" t="s">
        <v>739</v>
      </c>
    </row>
    <row r="183" ht="15.75" customHeight="1">
      <c r="A183" s="36" t="s">
        <v>1150</v>
      </c>
      <c r="B183" s="36">
        <v>642.0</v>
      </c>
      <c r="C183" s="36" t="s">
        <v>183</v>
      </c>
      <c r="D183" s="36">
        <v>238391.0</v>
      </c>
      <c r="E183" s="36">
        <v>183.6448</v>
      </c>
      <c r="F183" s="36">
        <v>0.0</v>
      </c>
      <c r="G183" s="36" t="s">
        <v>757</v>
      </c>
      <c r="H183" s="36" t="s">
        <v>1151</v>
      </c>
      <c r="I183" s="66">
        <v>44.41667</v>
      </c>
      <c r="J183" s="66">
        <v>26.11667</v>
      </c>
      <c r="K183" s="36">
        <v>1.0</v>
      </c>
      <c r="L183" s="36">
        <v>1.0</v>
      </c>
      <c r="M183" s="36">
        <v>25.0</v>
      </c>
      <c r="N183" s="36" t="s">
        <v>1040</v>
      </c>
      <c r="O183" s="36" t="s">
        <v>739</v>
      </c>
      <c r="P183" s="36" t="s">
        <v>739</v>
      </c>
      <c r="Q183" s="36" t="s">
        <v>1040</v>
      </c>
      <c r="R183" s="36" t="s">
        <v>739</v>
      </c>
      <c r="S183" s="36" t="s">
        <v>739</v>
      </c>
      <c r="T183" s="36" t="s">
        <v>739</v>
      </c>
      <c r="U183" s="36" t="s">
        <v>965</v>
      </c>
      <c r="V183" s="36" t="s">
        <v>739</v>
      </c>
      <c r="W183" s="36" t="s">
        <v>739</v>
      </c>
      <c r="X183" s="36" t="s">
        <v>739</v>
      </c>
      <c r="Y183" s="36" t="s">
        <v>739</v>
      </c>
      <c r="Z183" s="36" t="s">
        <v>739</v>
      </c>
      <c r="AA183" s="36" t="s">
        <v>739</v>
      </c>
      <c r="AB183" s="36" t="s">
        <v>739</v>
      </c>
      <c r="AC183" s="36" t="s">
        <v>419</v>
      </c>
      <c r="AD183" s="36" t="s">
        <v>445</v>
      </c>
      <c r="AE183" s="36" t="s">
        <v>321</v>
      </c>
    </row>
    <row r="184" ht="15.75" customHeight="1">
      <c r="A184" s="36" t="s">
        <v>384</v>
      </c>
      <c r="B184" s="36">
        <v>643.0</v>
      </c>
      <c r="C184" s="36" t="s">
        <v>31</v>
      </c>
      <c r="D184" s="36">
        <v>1.70754E7</v>
      </c>
      <c r="E184" s="36">
        <v>1554.244</v>
      </c>
      <c r="F184" s="36">
        <v>0.0</v>
      </c>
      <c r="G184" s="36" t="s">
        <v>742</v>
      </c>
      <c r="H184" s="36" t="s">
        <v>1152</v>
      </c>
      <c r="I184" s="66">
        <v>55.75</v>
      </c>
      <c r="J184" s="66">
        <v>37.7</v>
      </c>
      <c r="K184" s="36">
        <v>1.0</v>
      </c>
      <c r="L184" s="36">
        <v>1.0</v>
      </c>
      <c r="M184" s="36">
        <v>25.0</v>
      </c>
      <c r="N184" s="36" t="s">
        <v>807</v>
      </c>
      <c r="O184" s="36" t="s">
        <v>739</v>
      </c>
      <c r="P184" s="36" t="s">
        <v>739</v>
      </c>
      <c r="Q184" s="36" t="s">
        <v>807</v>
      </c>
      <c r="R184" s="36" t="s">
        <v>739</v>
      </c>
      <c r="S184" s="36" t="s">
        <v>739</v>
      </c>
      <c r="T184" s="36" t="s">
        <v>739</v>
      </c>
      <c r="U184" s="36" t="s">
        <v>739</v>
      </c>
      <c r="V184" s="36" t="s">
        <v>739</v>
      </c>
      <c r="W184" s="36" t="s">
        <v>739</v>
      </c>
      <c r="X184" s="36" t="s">
        <v>739</v>
      </c>
      <c r="Y184" s="36" t="s">
        <v>739</v>
      </c>
      <c r="Z184" s="36" t="s">
        <v>739</v>
      </c>
      <c r="AA184" s="36" t="s">
        <v>739</v>
      </c>
      <c r="AB184" s="36" t="s">
        <v>739</v>
      </c>
      <c r="AC184" s="36" t="s">
        <v>739</v>
      </c>
      <c r="AD184" s="36" t="s">
        <v>739</v>
      </c>
      <c r="AE184" s="36" t="s">
        <v>739</v>
      </c>
    </row>
    <row r="185" ht="15.75" customHeight="1">
      <c r="A185" s="36" t="s">
        <v>385</v>
      </c>
      <c r="B185" s="36">
        <v>646.0</v>
      </c>
      <c r="C185" s="36" t="s">
        <v>184</v>
      </c>
      <c r="D185" s="36">
        <v>26338.0</v>
      </c>
      <c r="E185" s="36">
        <v>61.0415</v>
      </c>
      <c r="F185" s="36">
        <v>1.0</v>
      </c>
      <c r="G185" s="36" t="s">
        <v>748</v>
      </c>
      <c r="H185" s="36" t="s">
        <v>1153</v>
      </c>
      <c r="I185" s="66">
        <v>-1.933333</v>
      </c>
      <c r="J185" s="66">
        <v>30.06667</v>
      </c>
      <c r="K185" s="36">
        <v>1.0</v>
      </c>
      <c r="L185" s="36">
        <v>1.0</v>
      </c>
      <c r="M185" s="36">
        <v>12.0</v>
      </c>
      <c r="N185" s="36" t="s">
        <v>774</v>
      </c>
      <c r="O185" s="36" t="s">
        <v>740</v>
      </c>
      <c r="P185" s="36" t="s">
        <v>184</v>
      </c>
      <c r="Q185" s="36" t="s">
        <v>184</v>
      </c>
      <c r="R185" s="36" t="s">
        <v>740</v>
      </c>
      <c r="S185" s="36" t="s">
        <v>739</v>
      </c>
      <c r="T185" s="36" t="s">
        <v>739</v>
      </c>
      <c r="U185" s="36" t="s">
        <v>774</v>
      </c>
      <c r="V185" s="36" t="s">
        <v>739</v>
      </c>
      <c r="W185" s="36" t="s">
        <v>739</v>
      </c>
      <c r="X185" s="36" t="s">
        <v>739</v>
      </c>
      <c r="Y185" s="36" t="s">
        <v>447</v>
      </c>
      <c r="Z185" s="36" t="s">
        <v>457</v>
      </c>
      <c r="AA185" s="36" t="s">
        <v>739</v>
      </c>
      <c r="AB185" s="36" t="s">
        <v>739</v>
      </c>
      <c r="AC185" s="36" t="s">
        <v>739</v>
      </c>
      <c r="AD185" s="36" t="s">
        <v>739</v>
      </c>
      <c r="AE185" s="36" t="s">
        <v>739</v>
      </c>
    </row>
    <row r="186" ht="15.75" customHeight="1">
      <c r="A186" s="36" t="s">
        <v>392</v>
      </c>
      <c r="B186" s="36">
        <v>682.0</v>
      </c>
      <c r="C186" s="36" t="s">
        <v>190</v>
      </c>
      <c r="D186" s="36">
        <v>2153168.0</v>
      </c>
      <c r="E186" s="36">
        <v>551.9157</v>
      </c>
      <c r="F186" s="36">
        <v>0.0</v>
      </c>
      <c r="G186" s="36" t="s">
        <v>742</v>
      </c>
      <c r="H186" s="36" t="s">
        <v>1154</v>
      </c>
      <c r="I186" s="66">
        <v>24.65</v>
      </c>
      <c r="J186" s="66">
        <v>46.76667</v>
      </c>
      <c r="K186" s="36">
        <v>1.0</v>
      </c>
      <c r="L186" s="36">
        <v>1.0</v>
      </c>
      <c r="M186" s="36">
        <v>25.0</v>
      </c>
      <c r="N186" s="36" t="s">
        <v>766</v>
      </c>
      <c r="O186" s="36" t="s">
        <v>739</v>
      </c>
      <c r="P186" s="36" t="s">
        <v>739</v>
      </c>
      <c r="Q186" s="36" t="s">
        <v>766</v>
      </c>
      <c r="R186" s="36" t="s">
        <v>739</v>
      </c>
      <c r="S186" s="36" t="s">
        <v>739</v>
      </c>
      <c r="T186" s="36" t="s">
        <v>739</v>
      </c>
      <c r="U186" s="36" t="s">
        <v>739</v>
      </c>
      <c r="V186" s="36" t="s">
        <v>739</v>
      </c>
      <c r="W186" s="36" t="s">
        <v>739</v>
      </c>
      <c r="X186" s="36" t="s">
        <v>739</v>
      </c>
      <c r="Y186" s="36" t="s">
        <v>739</v>
      </c>
      <c r="Z186" s="36" t="s">
        <v>739</v>
      </c>
      <c r="AA186" s="36" t="s">
        <v>739</v>
      </c>
      <c r="AB186" s="36" t="s">
        <v>739</v>
      </c>
      <c r="AC186" s="36" t="s">
        <v>739</v>
      </c>
      <c r="AD186" s="36" t="s">
        <v>739</v>
      </c>
      <c r="AE186" s="36" t="s">
        <v>739</v>
      </c>
    </row>
    <row r="187" ht="15.75" customHeight="1">
      <c r="A187" s="36" t="s">
        <v>405</v>
      </c>
      <c r="B187" s="36">
        <v>736.0</v>
      </c>
      <c r="C187" s="36" t="s">
        <v>197</v>
      </c>
      <c r="D187" s="36">
        <v>2505813.0</v>
      </c>
      <c r="E187" s="36">
        <v>595.399</v>
      </c>
      <c r="F187" s="36">
        <v>0.0</v>
      </c>
      <c r="G187" s="36" t="s">
        <v>748</v>
      </c>
      <c r="H187" s="36" t="s">
        <v>1155</v>
      </c>
      <c r="I187" s="66">
        <v>15.55</v>
      </c>
      <c r="J187" s="66">
        <v>32.53333</v>
      </c>
      <c r="K187" s="36">
        <v>1.0</v>
      </c>
      <c r="L187" s="36">
        <v>1.0</v>
      </c>
      <c r="M187" s="36">
        <v>25.0</v>
      </c>
      <c r="N187" s="36" t="s">
        <v>766</v>
      </c>
      <c r="O187" s="36" t="s">
        <v>739</v>
      </c>
      <c r="P187" s="36" t="s">
        <v>739</v>
      </c>
      <c r="Q187" s="36" t="s">
        <v>766</v>
      </c>
      <c r="R187" s="36" t="s">
        <v>739</v>
      </c>
      <c r="S187" s="36" t="s">
        <v>739</v>
      </c>
      <c r="T187" s="36" t="s">
        <v>739</v>
      </c>
      <c r="U187" s="36" t="s">
        <v>739</v>
      </c>
      <c r="V187" s="36" t="s">
        <v>739</v>
      </c>
      <c r="W187" s="36" t="s">
        <v>739</v>
      </c>
      <c r="X187" s="36" t="s">
        <v>739</v>
      </c>
      <c r="Y187" s="36" t="s">
        <v>425</v>
      </c>
      <c r="Z187" s="36" t="s">
        <v>300</v>
      </c>
      <c r="AA187" s="36" t="s">
        <v>739</v>
      </c>
      <c r="AB187" s="36" t="s">
        <v>739</v>
      </c>
      <c r="AC187" s="36" t="s">
        <v>739</v>
      </c>
      <c r="AD187" s="36" t="s">
        <v>739</v>
      </c>
      <c r="AE187" s="36" t="s">
        <v>739</v>
      </c>
    </row>
    <row r="188" ht="15.75" customHeight="1">
      <c r="A188" s="36" t="s">
        <v>393</v>
      </c>
      <c r="B188" s="36">
        <v>686.0</v>
      </c>
      <c r="C188" s="36" t="s">
        <v>191</v>
      </c>
      <c r="D188" s="36">
        <v>196722.0</v>
      </c>
      <c r="E188" s="36">
        <v>166.8247</v>
      </c>
      <c r="F188" s="36">
        <v>0.0</v>
      </c>
      <c r="G188" s="36" t="s">
        <v>748</v>
      </c>
      <c r="H188" s="36" t="s">
        <v>1156</v>
      </c>
      <c r="I188" s="66">
        <v>14.63333</v>
      </c>
      <c r="J188" s="66">
        <v>-17.45</v>
      </c>
      <c r="K188" s="36">
        <v>1.0</v>
      </c>
      <c r="L188" s="36">
        <v>1.0</v>
      </c>
      <c r="M188" s="36">
        <v>25.0</v>
      </c>
      <c r="N188" s="36" t="s">
        <v>774</v>
      </c>
      <c r="O188" s="36" t="s">
        <v>739</v>
      </c>
      <c r="P188" s="36" t="s">
        <v>739</v>
      </c>
      <c r="Q188" s="36" t="s">
        <v>774</v>
      </c>
      <c r="R188" s="36" t="s">
        <v>940</v>
      </c>
      <c r="S188" s="36" t="s">
        <v>931</v>
      </c>
      <c r="T188" s="36" t="s">
        <v>739</v>
      </c>
      <c r="U188" s="36" t="s">
        <v>1157</v>
      </c>
      <c r="V188" s="36" t="s">
        <v>739</v>
      </c>
      <c r="W188" s="36" t="s">
        <v>739</v>
      </c>
      <c r="X188" s="36" t="s">
        <v>739</v>
      </c>
      <c r="Y188" s="36" t="s">
        <v>455</v>
      </c>
      <c r="Z188" s="36" t="s">
        <v>739</v>
      </c>
      <c r="AA188" s="36" t="s">
        <v>739</v>
      </c>
      <c r="AB188" s="36" t="s">
        <v>739</v>
      </c>
      <c r="AC188" s="36" t="s">
        <v>739</v>
      </c>
      <c r="AD188" s="36" t="s">
        <v>739</v>
      </c>
      <c r="AE188" s="36" t="s">
        <v>739</v>
      </c>
    </row>
    <row r="189" ht="15.75" customHeight="1">
      <c r="A189" s="36" t="s">
        <v>397</v>
      </c>
      <c r="B189" s="36">
        <v>702.0</v>
      </c>
      <c r="C189" s="36" t="s">
        <v>33</v>
      </c>
      <c r="D189" s="36">
        <v>646.0</v>
      </c>
      <c r="E189" s="36">
        <v>9.559828</v>
      </c>
      <c r="F189" s="36">
        <v>0.0</v>
      </c>
      <c r="G189" s="36" t="s">
        <v>742</v>
      </c>
      <c r="H189" s="36" t="s">
        <v>33</v>
      </c>
      <c r="I189" s="66">
        <v>1.283333</v>
      </c>
      <c r="J189" s="66">
        <v>103.85</v>
      </c>
      <c r="K189" s="36">
        <v>1.0</v>
      </c>
      <c r="L189" s="36">
        <v>1.0</v>
      </c>
      <c r="M189" s="36">
        <v>1.0</v>
      </c>
      <c r="N189" s="36" t="s">
        <v>740</v>
      </c>
      <c r="O189" s="36" t="s">
        <v>842</v>
      </c>
      <c r="P189" s="36" t="s">
        <v>739</v>
      </c>
      <c r="Q189" s="36" t="s">
        <v>740</v>
      </c>
      <c r="R189" s="36" t="s">
        <v>1081</v>
      </c>
      <c r="S189" s="36" t="s">
        <v>739</v>
      </c>
      <c r="T189" s="36" t="s">
        <v>739</v>
      </c>
      <c r="U189" s="36" t="s">
        <v>845</v>
      </c>
      <c r="V189" s="36" t="s">
        <v>820</v>
      </c>
      <c r="W189" s="36" t="s">
        <v>739</v>
      </c>
      <c r="X189" s="36" t="s">
        <v>739</v>
      </c>
      <c r="Y189" s="36" t="s">
        <v>425</v>
      </c>
      <c r="Z189" s="36" t="s">
        <v>739</v>
      </c>
      <c r="AA189" s="36" t="s">
        <v>739</v>
      </c>
      <c r="AB189" s="36" t="s">
        <v>739</v>
      </c>
      <c r="AC189" s="36" t="s">
        <v>739</v>
      </c>
      <c r="AD189" s="36" t="s">
        <v>739</v>
      </c>
      <c r="AE189" s="36" t="s">
        <v>739</v>
      </c>
    </row>
    <row r="190" ht="15.75" customHeight="1">
      <c r="A190" s="36" t="s">
        <v>1158</v>
      </c>
      <c r="B190" s="36">
        <v>654.0</v>
      </c>
      <c r="C190" s="36" t="s">
        <v>1159</v>
      </c>
      <c r="D190" s="36">
        <v>410.0</v>
      </c>
      <c r="E190" s="36">
        <v>7.615979</v>
      </c>
      <c r="F190" s="36">
        <v>0.0</v>
      </c>
      <c r="G190" s="36" t="s">
        <v>748</v>
      </c>
      <c r="H190" s="36" t="s">
        <v>1160</v>
      </c>
      <c r="I190" s="66">
        <v>-15.91667</v>
      </c>
      <c r="J190" s="66">
        <v>-5.7</v>
      </c>
      <c r="K190" s="36">
        <v>1.0</v>
      </c>
      <c r="L190" s="36">
        <v>1.0</v>
      </c>
      <c r="M190" s="36">
        <v>4.0</v>
      </c>
      <c r="N190" s="36" t="s">
        <v>740</v>
      </c>
      <c r="O190" s="36" t="s">
        <v>739</v>
      </c>
      <c r="P190" s="36" t="s">
        <v>739</v>
      </c>
      <c r="Q190" s="36" t="s">
        <v>740</v>
      </c>
      <c r="R190" s="36" t="s">
        <v>739</v>
      </c>
      <c r="S190" s="36" t="s">
        <v>739</v>
      </c>
      <c r="T190" s="36" t="s">
        <v>739</v>
      </c>
      <c r="U190" s="36" t="s">
        <v>739</v>
      </c>
      <c r="V190" s="36" t="s">
        <v>739</v>
      </c>
      <c r="W190" s="36" t="s">
        <v>739</v>
      </c>
      <c r="X190" s="36" t="s">
        <v>739</v>
      </c>
      <c r="Y190" s="36" t="s">
        <v>425</v>
      </c>
      <c r="Z190" s="36" t="s">
        <v>739</v>
      </c>
      <c r="AA190" s="36" t="s">
        <v>739</v>
      </c>
      <c r="AB190" s="36" t="s">
        <v>739</v>
      </c>
      <c r="AC190" s="36" t="s">
        <v>739</v>
      </c>
      <c r="AD190" s="36" t="s">
        <v>739</v>
      </c>
      <c r="AE190" s="36" t="s">
        <v>739</v>
      </c>
    </row>
    <row r="191" ht="15.75" customHeight="1">
      <c r="A191" s="36" t="s">
        <v>399</v>
      </c>
      <c r="B191" s="36">
        <v>90.0</v>
      </c>
      <c r="C191" s="36" t="s">
        <v>195</v>
      </c>
      <c r="D191" s="36">
        <v>29785.0</v>
      </c>
      <c r="E191" s="36">
        <v>64.91314</v>
      </c>
      <c r="F191" s="36">
        <v>0.0</v>
      </c>
      <c r="G191" s="36" t="s">
        <v>776</v>
      </c>
      <c r="H191" s="36" t="s">
        <v>1161</v>
      </c>
      <c r="I191" s="66">
        <v>-9.466666</v>
      </c>
      <c r="J191" s="66">
        <v>159.95</v>
      </c>
      <c r="K191" s="36">
        <v>1.0</v>
      </c>
      <c r="L191" s="36">
        <v>1.0</v>
      </c>
      <c r="M191" s="36">
        <v>9.0</v>
      </c>
      <c r="N191" s="36" t="s">
        <v>740</v>
      </c>
      <c r="O191" s="36" t="s">
        <v>739</v>
      </c>
      <c r="P191" s="36" t="s">
        <v>739</v>
      </c>
      <c r="Q191" s="36" t="s">
        <v>1162</v>
      </c>
      <c r="R191" s="36" t="s">
        <v>739</v>
      </c>
      <c r="S191" s="36" t="s">
        <v>739</v>
      </c>
      <c r="T191" s="36" t="s">
        <v>739</v>
      </c>
      <c r="U191" s="36" t="s">
        <v>739</v>
      </c>
      <c r="V191" s="36" t="s">
        <v>739</v>
      </c>
      <c r="W191" s="36" t="s">
        <v>739</v>
      </c>
      <c r="X191" s="36" t="s">
        <v>739</v>
      </c>
      <c r="Y191" s="36" t="s">
        <v>425</v>
      </c>
      <c r="Z191" s="36" t="s">
        <v>739</v>
      </c>
      <c r="AA191" s="36" t="s">
        <v>739</v>
      </c>
      <c r="AB191" s="36" t="s">
        <v>739</v>
      </c>
      <c r="AC191" s="36" t="s">
        <v>739</v>
      </c>
      <c r="AD191" s="36" t="s">
        <v>739</v>
      </c>
      <c r="AE191" s="36" t="s">
        <v>739</v>
      </c>
    </row>
    <row r="192" ht="15.75" customHeight="1">
      <c r="A192" s="36" t="s">
        <v>396</v>
      </c>
      <c r="B192" s="36">
        <v>694.0</v>
      </c>
      <c r="C192" s="36" t="s">
        <v>193</v>
      </c>
      <c r="D192" s="36">
        <v>73326.0</v>
      </c>
      <c r="E192" s="36">
        <v>101.8504</v>
      </c>
      <c r="F192" s="36">
        <v>0.0</v>
      </c>
      <c r="G192" s="36" t="s">
        <v>748</v>
      </c>
      <c r="H192" s="36" t="s">
        <v>1163</v>
      </c>
      <c r="I192" s="66">
        <v>8.5</v>
      </c>
      <c r="J192" s="66">
        <v>-13.28333</v>
      </c>
      <c r="K192" s="36">
        <v>1.0</v>
      </c>
      <c r="L192" s="36">
        <v>1.0</v>
      </c>
      <c r="M192" s="36">
        <v>25.0</v>
      </c>
      <c r="N192" s="36" t="s">
        <v>740</v>
      </c>
      <c r="O192" s="36" t="s">
        <v>739</v>
      </c>
      <c r="P192" s="36" t="s">
        <v>739</v>
      </c>
      <c r="Q192" s="36" t="s">
        <v>740</v>
      </c>
      <c r="R192" s="36" t="s">
        <v>739</v>
      </c>
      <c r="S192" s="36" t="s">
        <v>739</v>
      </c>
      <c r="T192" s="36" t="s">
        <v>739</v>
      </c>
      <c r="U192" s="36" t="s">
        <v>739</v>
      </c>
      <c r="V192" s="36" t="s">
        <v>739</v>
      </c>
      <c r="W192" s="36" t="s">
        <v>739</v>
      </c>
      <c r="X192" s="36" t="s">
        <v>739</v>
      </c>
      <c r="Y192" s="36" t="s">
        <v>425</v>
      </c>
      <c r="Z192" s="36" t="s">
        <v>739</v>
      </c>
      <c r="AA192" s="36" t="s">
        <v>739</v>
      </c>
      <c r="AB192" s="36" t="s">
        <v>739</v>
      </c>
      <c r="AC192" s="36" t="s">
        <v>739</v>
      </c>
      <c r="AD192" s="36" t="s">
        <v>739</v>
      </c>
      <c r="AE192" s="36" t="s">
        <v>739</v>
      </c>
    </row>
    <row r="193" ht="15.75" customHeight="1">
      <c r="A193" s="36" t="s">
        <v>301</v>
      </c>
      <c r="B193" s="36">
        <v>222.0</v>
      </c>
      <c r="C193" s="36" t="s">
        <v>129</v>
      </c>
      <c r="D193" s="36">
        <v>21041.0</v>
      </c>
      <c r="E193" s="36">
        <v>54.55907</v>
      </c>
      <c r="F193" s="36">
        <v>0.0</v>
      </c>
      <c r="G193" s="36" t="s">
        <v>735</v>
      </c>
      <c r="H193" s="36" t="s">
        <v>1164</v>
      </c>
      <c r="I193" s="66">
        <v>13.66667</v>
      </c>
      <c r="J193" s="66">
        <v>-89.16666</v>
      </c>
      <c r="K193" s="36">
        <v>1.0</v>
      </c>
      <c r="L193" s="36">
        <v>1.0</v>
      </c>
      <c r="M193" s="36">
        <v>25.0</v>
      </c>
      <c r="N193" s="36" t="s">
        <v>738</v>
      </c>
      <c r="O193" s="36" t="s">
        <v>739</v>
      </c>
      <c r="P193" s="36" t="s">
        <v>739</v>
      </c>
      <c r="Q193" s="36" t="s">
        <v>738</v>
      </c>
      <c r="R193" s="36" t="s">
        <v>739</v>
      </c>
      <c r="S193" s="36" t="s">
        <v>739</v>
      </c>
      <c r="T193" s="36" t="s">
        <v>739</v>
      </c>
      <c r="U193" s="36" t="s">
        <v>739</v>
      </c>
      <c r="V193" s="36" t="s">
        <v>739</v>
      </c>
      <c r="W193" s="36" t="s">
        <v>739</v>
      </c>
      <c r="X193" s="36" t="s">
        <v>739</v>
      </c>
      <c r="Y193" s="36" t="s">
        <v>479</v>
      </c>
      <c r="Z193" s="36" t="s">
        <v>739</v>
      </c>
      <c r="AA193" s="36" t="s">
        <v>739</v>
      </c>
      <c r="AB193" s="36" t="s">
        <v>739</v>
      </c>
      <c r="AC193" s="36" t="s">
        <v>739</v>
      </c>
      <c r="AD193" s="36" t="s">
        <v>739</v>
      </c>
      <c r="AE193" s="36" t="s">
        <v>739</v>
      </c>
    </row>
    <row r="194" ht="15.75" customHeight="1">
      <c r="A194" s="36" t="s">
        <v>390</v>
      </c>
      <c r="B194" s="36">
        <v>674.0</v>
      </c>
      <c r="C194" s="36" t="s">
        <v>188</v>
      </c>
      <c r="D194" s="36">
        <v>61.0</v>
      </c>
      <c r="E194" s="36">
        <v>2.937641</v>
      </c>
      <c r="F194" s="36">
        <v>0.0</v>
      </c>
      <c r="G194" s="36" t="s">
        <v>757</v>
      </c>
      <c r="H194" s="36" t="s">
        <v>1165</v>
      </c>
      <c r="I194" s="66">
        <v>43.95</v>
      </c>
      <c r="J194" s="66">
        <v>12.49</v>
      </c>
      <c r="K194" s="36">
        <v>1.0</v>
      </c>
      <c r="L194" s="36">
        <v>1.0</v>
      </c>
      <c r="M194" s="36">
        <v>9.0</v>
      </c>
      <c r="N194" s="36" t="s">
        <v>838</v>
      </c>
      <c r="O194" s="36" t="s">
        <v>739</v>
      </c>
      <c r="P194" s="36" t="s">
        <v>739</v>
      </c>
      <c r="Q194" s="36" t="s">
        <v>838</v>
      </c>
      <c r="R194" s="36" t="s">
        <v>1166</v>
      </c>
      <c r="S194" s="36" t="s">
        <v>739</v>
      </c>
      <c r="T194" s="36" t="s">
        <v>739</v>
      </c>
      <c r="U194" s="36" t="s">
        <v>739</v>
      </c>
      <c r="V194" s="36" t="s">
        <v>739</v>
      </c>
      <c r="W194" s="36" t="s">
        <v>739</v>
      </c>
      <c r="X194" s="36" t="s">
        <v>739</v>
      </c>
      <c r="Y194" s="36" t="s">
        <v>739</v>
      </c>
      <c r="Z194" s="36" t="s">
        <v>739</v>
      </c>
      <c r="AA194" s="36" t="s">
        <v>739</v>
      </c>
      <c r="AB194" s="36" t="s">
        <v>739</v>
      </c>
      <c r="AC194" s="36" t="s">
        <v>739</v>
      </c>
      <c r="AD194" s="36" t="s">
        <v>739</v>
      </c>
      <c r="AE194" s="36" t="s">
        <v>739</v>
      </c>
    </row>
    <row r="195" ht="15.75" customHeight="1">
      <c r="A195" s="36" t="s">
        <v>400</v>
      </c>
      <c r="B195" s="36">
        <v>706.0</v>
      </c>
      <c r="C195" s="36" t="s">
        <v>196</v>
      </c>
      <c r="D195" s="36">
        <v>637657.0</v>
      </c>
      <c r="E195" s="36">
        <v>300.3498</v>
      </c>
      <c r="F195" s="36">
        <v>0.0</v>
      </c>
      <c r="G195" s="36" t="s">
        <v>748</v>
      </c>
      <c r="H195" s="36" t="s">
        <v>1167</v>
      </c>
      <c r="I195" s="66">
        <v>2.033333</v>
      </c>
      <c r="J195" s="66">
        <v>45.35</v>
      </c>
      <c r="K195" s="36">
        <v>1.0</v>
      </c>
      <c r="L195" s="36">
        <v>1.0</v>
      </c>
      <c r="M195" s="36">
        <v>25.0</v>
      </c>
      <c r="N195" s="36" t="s">
        <v>880</v>
      </c>
      <c r="O195" s="36" t="s">
        <v>740</v>
      </c>
      <c r="P195" s="36" t="s">
        <v>766</v>
      </c>
      <c r="Q195" s="36" t="s">
        <v>880</v>
      </c>
      <c r="R195" s="36" t="s">
        <v>739</v>
      </c>
      <c r="S195" s="36" t="s">
        <v>739</v>
      </c>
      <c r="T195" s="36" t="s">
        <v>739</v>
      </c>
      <c r="U195" s="36" t="s">
        <v>739</v>
      </c>
      <c r="V195" s="36" t="s">
        <v>739</v>
      </c>
      <c r="W195" s="36" t="s">
        <v>739</v>
      </c>
      <c r="X195" s="36" t="s">
        <v>739</v>
      </c>
      <c r="Y195" s="36" t="s">
        <v>425</v>
      </c>
      <c r="Z195" s="36" t="s">
        <v>463</v>
      </c>
      <c r="AA195" s="36" t="s">
        <v>739</v>
      </c>
      <c r="AB195" s="36" t="s">
        <v>739</v>
      </c>
      <c r="AC195" s="36" t="s">
        <v>739</v>
      </c>
      <c r="AD195" s="36" t="s">
        <v>739</v>
      </c>
      <c r="AE195" s="36" t="s">
        <v>739</v>
      </c>
    </row>
    <row r="196" ht="15.75" customHeight="1">
      <c r="A196" s="36" t="s">
        <v>1168</v>
      </c>
      <c r="B196" s="36">
        <v>666.0</v>
      </c>
      <c r="C196" s="36" t="s">
        <v>1169</v>
      </c>
      <c r="D196" s="36">
        <v>242.0</v>
      </c>
      <c r="E196" s="36">
        <v>5.851153</v>
      </c>
      <c r="F196" s="36">
        <v>0.0</v>
      </c>
      <c r="G196" s="36" t="s">
        <v>735</v>
      </c>
      <c r="H196" s="36" t="s">
        <v>1170</v>
      </c>
      <c r="I196" s="66">
        <v>46.66667</v>
      </c>
      <c r="J196" s="66">
        <v>-56.16667</v>
      </c>
      <c r="K196" s="36">
        <v>1.0</v>
      </c>
      <c r="L196" s="36">
        <v>1.0</v>
      </c>
      <c r="M196" s="36">
        <v>2.0</v>
      </c>
      <c r="N196" s="36" t="s">
        <v>774</v>
      </c>
      <c r="O196" s="36" t="s">
        <v>739</v>
      </c>
      <c r="P196" s="36" t="s">
        <v>739</v>
      </c>
      <c r="Q196" s="36" t="s">
        <v>774</v>
      </c>
      <c r="R196" s="36" t="s">
        <v>739</v>
      </c>
      <c r="S196" s="36" t="s">
        <v>739</v>
      </c>
      <c r="T196" s="36" t="s">
        <v>739</v>
      </c>
      <c r="U196" s="36" t="s">
        <v>739</v>
      </c>
      <c r="V196" s="36" t="s">
        <v>739</v>
      </c>
      <c r="W196" s="36" t="s">
        <v>739</v>
      </c>
      <c r="X196" s="36" t="s">
        <v>739</v>
      </c>
      <c r="Y196" s="36" t="s">
        <v>455</v>
      </c>
      <c r="Z196" s="36" t="s">
        <v>739</v>
      </c>
      <c r="AA196" s="36" t="s">
        <v>739</v>
      </c>
      <c r="AB196" s="36" t="s">
        <v>739</v>
      </c>
      <c r="AC196" s="36" t="s">
        <v>739</v>
      </c>
      <c r="AD196" s="36" t="s">
        <v>739</v>
      </c>
      <c r="AE196" s="36" t="s">
        <v>739</v>
      </c>
    </row>
    <row r="197" ht="15.75" customHeight="1">
      <c r="A197" s="36" t="s">
        <v>391</v>
      </c>
      <c r="B197" s="36">
        <v>678.0</v>
      </c>
      <c r="C197" s="36" t="s">
        <v>189</v>
      </c>
      <c r="D197" s="36">
        <v>964.0</v>
      </c>
      <c r="E197" s="36">
        <v>11.6781</v>
      </c>
      <c r="F197" s="36">
        <v>0.0</v>
      </c>
      <c r="G197" s="36" t="s">
        <v>748</v>
      </c>
      <c r="H197" s="36" t="s">
        <v>1171</v>
      </c>
      <c r="I197" s="66">
        <v>0.2</v>
      </c>
      <c r="J197" s="66">
        <v>6.716667</v>
      </c>
      <c r="K197" s="36">
        <v>1.0</v>
      </c>
      <c r="L197" s="36">
        <v>1.0</v>
      </c>
      <c r="M197" s="36">
        <v>6.0</v>
      </c>
      <c r="N197" s="36" t="s">
        <v>750</v>
      </c>
      <c r="O197" s="36" t="s">
        <v>739</v>
      </c>
      <c r="P197" s="36" t="s">
        <v>739</v>
      </c>
      <c r="Q197" s="36" t="s">
        <v>750</v>
      </c>
      <c r="R197" s="36" t="s">
        <v>1172</v>
      </c>
      <c r="S197" s="36" t="s">
        <v>739</v>
      </c>
      <c r="T197" s="36" t="s">
        <v>739</v>
      </c>
      <c r="U197" s="36" t="s">
        <v>739</v>
      </c>
      <c r="V197" s="36" t="s">
        <v>739</v>
      </c>
      <c r="W197" s="36" t="s">
        <v>739</v>
      </c>
      <c r="X197" s="36" t="s">
        <v>739</v>
      </c>
      <c r="Y197" s="36" t="s">
        <v>473</v>
      </c>
      <c r="Z197" s="36" t="s">
        <v>739</v>
      </c>
      <c r="AA197" s="36" t="s">
        <v>739</v>
      </c>
      <c r="AB197" s="36" t="s">
        <v>739</v>
      </c>
      <c r="AC197" s="36" t="s">
        <v>739</v>
      </c>
      <c r="AD197" s="36" t="s">
        <v>739</v>
      </c>
      <c r="AE197" s="36" t="s">
        <v>739</v>
      </c>
    </row>
    <row r="198" ht="15.75" customHeight="1">
      <c r="A198" s="36" t="s">
        <v>406</v>
      </c>
      <c r="B198" s="36">
        <v>740.0</v>
      </c>
      <c r="C198" s="36" t="s">
        <v>36</v>
      </c>
      <c r="D198" s="36">
        <v>163820.0</v>
      </c>
      <c r="E198" s="36">
        <v>152.236</v>
      </c>
      <c r="F198" s="36">
        <v>0.0</v>
      </c>
      <c r="G198" s="36" t="s">
        <v>735</v>
      </c>
      <c r="H198" s="36" t="s">
        <v>1173</v>
      </c>
      <c r="I198" s="66">
        <v>5.866667</v>
      </c>
      <c r="J198" s="66">
        <v>-55.23333</v>
      </c>
      <c r="K198" s="36">
        <v>1.0</v>
      </c>
      <c r="L198" s="36">
        <v>1.0</v>
      </c>
      <c r="M198" s="36">
        <v>14.0</v>
      </c>
      <c r="N198" s="36" t="s">
        <v>737</v>
      </c>
      <c r="O198" s="36" t="s">
        <v>971</v>
      </c>
      <c r="P198" s="36" t="s">
        <v>739</v>
      </c>
      <c r="Q198" s="36" t="s">
        <v>737</v>
      </c>
      <c r="R198" s="36" t="s">
        <v>956</v>
      </c>
      <c r="S198" s="36" t="s">
        <v>1174</v>
      </c>
      <c r="T198" s="36" t="s">
        <v>739</v>
      </c>
      <c r="U198" s="36" t="s">
        <v>1175</v>
      </c>
      <c r="V198" s="36" t="s">
        <v>739</v>
      </c>
      <c r="W198" s="36" t="s">
        <v>739</v>
      </c>
      <c r="X198" s="36" t="s">
        <v>739</v>
      </c>
      <c r="Y198" s="36" t="s">
        <v>481</v>
      </c>
      <c r="Z198" s="36" t="s">
        <v>739</v>
      </c>
      <c r="AA198" s="36" t="s">
        <v>739</v>
      </c>
      <c r="AB198" s="36" t="s">
        <v>739</v>
      </c>
      <c r="AC198" s="36" t="s">
        <v>739</v>
      </c>
      <c r="AD198" s="36" t="s">
        <v>739</v>
      </c>
      <c r="AE198" s="36" t="s">
        <v>739</v>
      </c>
    </row>
    <row r="199" ht="15.75" customHeight="1">
      <c r="A199" s="36" t="s">
        <v>475</v>
      </c>
      <c r="B199" s="36">
        <v>703.0</v>
      </c>
      <c r="C199" s="36" t="s">
        <v>474</v>
      </c>
      <c r="D199" s="36">
        <v>49036.0</v>
      </c>
      <c r="E199" s="36">
        <v>83.2897</v>
      </c>
      <c r="F199" s="36">
        <v>1.0</v>
      </c>
      <c r="G199" s="36" t="s">
        <v>757</v>
      </c>
      <c r="H199" s="36" t="s">
        <v>1176</v>
      </c>
      <c r="I199" s="66">
        <v>48.16667</v>
      </c>
      <c r="J199" s="66">
        <v>17.16667</v>
      </c>
      <c r="K199" s="36">
        <v>1.0</v>
      </c>
      <c r="L199" s="36">
        <v>1.0</v>
      </c>
      <c r="M199" s="36">
        <v>25.0</v>
      </c>
      <c r="N199" s="36" t="s">
        <v>1177</v>
      </c>
      <c r="O199" s="36" t="s">
        <v>739</v>
      </c>
      <c r="P199" s="36" t="s">
        <v>739</v>
      </c>
      <c r="Q199" s="36" t="s">
        <v>1177</v>
      </c>
      <c r="R199" s="36" t="s">
        <v>739</v>
      </c>
      <c r="S199" s="36" t="s">
        <v>739</v>
      </c>
      <c r="T199" s="36" t="s">
        <v>739</v>
      </c>
      <c r="U199" s="36" t="s">
        <v>965</v>
      </c>
      <c r="V199" s="36" t="s">
        <v>739</v>
      </c>
      <c r="W199" s="36" t="s">
        <v>739</v>
      </c>
      <c r="X199" s="36" t="s">
        <v>739</v>
      </c>
      <c r="Y199" s="36" t="s">
        <v>321</v>
      </c>
      <c r="Z199" s="36" t="s">
        <v>739</v>
      </c>
      <c r="AA199" s="36" t="s">
        <v>739</v>
      </c>
      <c r="AB199" s="36" t="s">
        <v>739</v>
      </c>
      <c r="AC199" s="36" t="s">
        <v>739</v>
      </c>
      <c r="AD199" s="36" t="s">
        <v>739</v>
      </c>
      <c r="AE199" s="36" t="s">
        <v>739</v>
      </c>
    </row>
    <row r="200" ht="15.75" customHeight="1">
      <c r="A200" s="36" t="s">
        <v>477</v>
      </c>
      <c r="B200" s="36">
        <v>705.0</v>
      </c>
      <c r="C200" s="36" t="s">
        <v>476</v>
      </c>
      <c r="D200" s="36">
        <v>20256.0</v>
      </c>
      <c r="E200" s="36">
        <v>53.53165</v>
      </c>
      <c r="F200" s="36">
        <v>0.0</v>
      </c>
      <c r="G200" s="36" t="s">
        <v>757</v>
      </c>
      <c r="H200" s="36" t="s">
        <v>1178</v>
      </c>
      <c r="I200" s="66">
        <v>46.06667</v>
      </c>
      <c r="J200" s="66">
        <v>14.5</v>
      </c>
      <c r="K200" s="36">
        <v>1.0</v>
      </c>
      <c r="L200" s="36">
        <v>1.0</v>
      </c>
      <c r="M200" s="36">
        <v>25.0</v>
      </c>
      <c r="N200" s="36" t="s">
        <v>1179</v>
      </c>
      <c r="O200" s="36" t="s">
        <v>739</v>
      </c>
      <c r="P200" s="36" t="s">
        <v>739</v>
      </c>
      <c r="Q200" s="36" t="s">
        <v>1179</v>
      </c>
      <c r="R200" s="36" t="s">
        <v>739</v>
      </c>
      <c r="S200" s="36" t="s">
        <v>739</v>
      </c>
      <c r="T200" s="36" t="s">
        <v>739</v>
      </c>
      <c r="U200" s="36" t="s">
        <v>739</v>
      </c>
      <c r="V200" s="36" t="s">
        <v>739</v>
      </c>
      <c r="W200" s="36" t="s">
        <v>739</v>
      </c>
      <c r="X200" s="36" t="s">
        <v>739</v>
      </c>
      <c r="Y200" s="36" t="s">
        <v>445</v>
      </c>
      <c r="Z200" s="36" t="s">
        <v>739</v>
      </c>
      <c r="AA200" s="36" t="s">
        <v>739</v>
      </c>
      <c r="AB200" s="36" t="s">
        <v>739</v>
      </c>
      <c r="AC200" s="36" t="s">
        <v>804</v>
      </c>
      <c r="AD200" s="36" t="s">
        <v>321</v>
      </c>
      <c r="AE200" s="36" t="s">
        <v>739</v>
      </c>
    </row>
    <row r="201" ht="15.75" customHeight="1">
      <c r="A201" s="36" t="s">
        <v>407</v>
      </c>
      <c r="B201" s="36">
        <v>752.0</v>
      </c>
      <c r="C201" s="36" t="s">
        <v>198</v>
      </c>
      <c r="D201" s="36">
        <v>449964.0</v>
      </c>
      <c r="E201" s="36">
        <v>252.3032</v>
      </c>
      <c r="F201" s="36">
        <v>0.0</v>
      </c>
      <c r="G201" s="36" t="s">
        <v>757</v>
      </c>
      <c r="H201" s="36" t="s">
        <v>1180</v>
      </c>
      <c r="I201" s="66">
        <v>59.33333</v>
      </c>
      <c r="J201" s="66">
        <v>18.08333</v>
      </c>
      <c r="K201" s="36">
        <v>1.0</v>
      </c>
      <c r="L201" s="36">
        <v>1.0</v>
      </c>
      <c r="M201" s="36">
        <v>25.0</v>
      </c>
      <c r="N201" s="36" t="s">
        <v>905</v>
      </c>
      <c r="O201" s="36" t="s">
        <v>739</v>
      </c>
      <c r="P201" s="36" t="s">
        <v>739</v>
      </c>
      <c r="Q201" s="36" t="s">
        <v>905</v>
      </c>
      <c r="R201" s="36" t="s">
        <v>739</v>
      </c>
      <c r="S201" s="36" t="s">
        <v>739</v>
      </c>
      <c r="T201" s="36" t="s">
        <v>739</v>
      </c>
      <c r="U201" s="36" t="s">
        <v>1181</v>
      </c>
      <c r="V201" s="36" t="s">
        <v>739</v>
      </c>
      <c r="W201" s="36" t="s">
        <v>739</v>
      </c>
      <c r="X201" s="36" t="s">
        <v>739</v>
      </c>
      <c r="Y201" s="36" t="s">
        <v>739</v>
      </c>
      <c r="Z201" s="36" t="s">
        <v>739</v>
      </c>
      <c r="AA201" s="36" t="s">
        <v>739</v>
      </c>
      <c r="AB201" s="36" t="s">
        <v>739</v>
      </c>
      <c r="AC201" s="36" t="s">
        <v>739</v>
      </c>
      <c r="AD201" s="36" t="s">
        <v>739</v>
      </c>
      <c r="AE201" s="36" t="s">
        <v>739</v>
      </c>
    </row>
    <row r="202" ht="15.75" customHeight="1">
      <c r="A202" s="36" t="s">
        <v>304</v>
      </c>
      <c r="B202" s="36">
        <v>748.0</v>
      </c>
      <c r="C202" s="36" t="s">
        <v>1182</v>
      </c>
      <c r="D202" s="36">
        <v>17364.0</v>
      </c>
      <c r="E202" s="36">
        <v>49.56313</v>
      </c>
      <c r="F202" s="36">
        <v>1.0</v>
      </c>
      <c r="G202" s="36" t="s">
        <v>748</v>
      </c>
      <c r="H202" s="36" t="s">
        <v>1183</v>
      </c>
      <c r="I202" s="66">
        <v>-26.33333</v>
      </c>
      <c r="J202" s="66">
        <v>31.13333</v>
      </c>
      <c r="K202" s="36">
        <v>1.0</v>
      </c>
      <c r="L202" s="36">
        <v>1.0</v>
      </c>
      <c r="M202" s="36">
        <v>25.0</v>
      </c>
      <c r="N202" s="36" t="s">
        <v>1184</v>
      </c>
      <c r="O202" s="36" t="s">
        <v>740</v>
      </c>
      <c r="P202" s="36" t="s">
        <v>739</v>
      </c>
      <c r="Q202" s="36" t="s">
        <v>1184</v>
      </c>
      <c r="R202" s="36" t="s">
        <v>739</v>
      </c>
      <c r="S202" s="36" t="s">
        <v>739</v>
      </c>
      <c r="T202" s="36" t="s">
        <v>739</v>
      </c>
      <c r="U202" s="36" t="s">
        <v>739</v>
      </c>
      <c r="V202" s="36" t="s">
        <v>739</v>
      </c>
      <c r="W202" s="36" t="s">
        <v>739</v>
      </c>
      <c r="X202" s="36" t="s">
        <v>739</v>
      </c>
      <c r="Y202" s="36" t="s">
        <v>425</v>
      </c>
      <c r="Z202" s="36" t="s">
        <v>739</v>
      </c>
      <c r="AA202" s="36" t="s">
        <v>739</v>
      </c>
      <c r="AB202" s="36" t="s">
        <v>739</v>
      </c>
      <c r="AC202" s="36" t="s">
        <v>739</v>
      </c>
      <c r="AD202" s="36" t="s">
        <v>739</v>
      </c>
      <c r="AE202" s="36" t="s">
        <v>739</v>
      </c>
    </row>
    <row r="203" ht="15.75" customHeight="1">
      <c r="A203" s="36" t="s">
        <v>395</v>
      </c>
      <c r="B203" s="36">
        <v>690.0</v>
      </c>
      <c r="C203" s="36" t="s">
        <v>192</v>
      </c>
      <c r="D203" s="36">
        <v>455.0</v>
      </c>
      <c r="E203" s="36">
        <v>8.02305</v>
      </c>
      <c r="F203" s="36">
        <v>0.0</v>
      </c>
      <c r="G203" s="36" t="s">
        <v>748</v>
      </c>
      <c r="H203" s="36" t="s">
        <v>959</v>
      </c>
      <c r="I203" s="66">
        <v>-4.633333</v>
      </c>
      <c r="J203" s="66">
        <v>55.46667</v>
      </c>
      <c r="K203" s="36">
        <v>1.0</v>
      </c>
      <c r="L203" s="36">
        <v>1.0</v>
      </c>
      <c r="M203" s="36">
        <v>5.0</v>
      </c>
      <c r="N203" s="36" t="s">
        <v>740</v>
      </c>
      <c r="O203" s="36" t="s">
        <v>774</v>
      </c>
      <c r="P203" s="36" t="s">
        <v>739</v>
      </c>
      <c r="Q203" s="36" t="s">
        <v>1185</v>
      </c>
      <c r="R203" s="36" t="s">
        <v>774</v>
      </c>
      <c r="S203" s="36" t="s">
        <v>740</v>
      </c>
      <c r="T203" s="36" t="s">
        <v>739</v>
      </c>
      <c r="U203" s="36" t="s">
        <v>739</v>
      </c>
      <c r="V203" s="36" t="s">
        <v>739</v>
      </c>
      <c r="W203" s="36" t="s">
        <v>739</v>
      </c>
      <c r="X203" s="36" t="s">
        <v>739</v>
      </c>
      <c r="Y203" s="36" t="s">
        <v>425</v>
      </c>
      <c r="Z203" s="36" t="s">
        <v>455</v>
      </c>
      <c r="AA203" s="36" t="s">
        <v>739</v>
      </c>
      <c r="AB203" s="36" t="s">
        <v>739</v>
      </c>
      <c r="AC203" s="36" t="s">
        <v>739</v>
      </c>
      <c r="AD203" s="36" t="s">
        <v>739</v>
      </c>
      <c r="AE203" s="36" t="s">
        <v>739</v>
      </c>
    </row>
    <row r="204" ht="15.75" customHeight="1">
      <c r="A204" s="36" t="s">
        <v>409</v>
      </c>
      <c r="B204" s="36">
        <v>760.0</v>
      </c>
      <c r="C204" s="36" t="s">
        <v>199</v>
      </c>
      <c r="D204" s="36">
        <v>184004.0</v>
      </c>
      <c r="E204" s="36">
        <v>161.342</v>
      </c>
      <c r="F204" s="36">
        <v>0.0</v>
      </c>
      <c r="G204" s="36" t="s">
        <v>742</v>
      </c>
      <c r="H204" s="36" t="s">
        <v>1186</v>
      </c>
      <c r="I204" s="66">
        <v>33.5</v>
      </c>
      <c r="J204" s="66">
        <v>36.31667</v>
      </c>
      <c r="K204" s="36">
        <v>1.0</v>
      </c>
      <c r="L204" s="36">
        <v>1.0</v>
      </c>
      <c r="M204" s="36">
        <v>25.0</v>
      </c>
      <c r="N204" s="36" t="s">
        <v>766</v>
      </c>
      <c r="O204" s="36" t="s">
        <v>739</v>
      </c>
      <c r="P204" s="36" t="s">
        <v>739</v>
      </c>
      <c r="Q204" s="36" t="s">
        <v>766</v>
      </c>
      <c r="R204" s="36" t="s">
        <v>739</v>
      </c>
      <c r="S204" s="36" t="s">
        <v>739</v>
      </c>
      <c r="T204" s="36" t="s">
        <v>739</v>
      </c>
      <c r="U204" s="36" t="s">
        <v>739</v>
      </c>
      <c r="V204" s="36" t="s">
        <v>739</v>
      </c>
      <c r="W204" s="36" t="s">
        <v>739</v>
      </c>
      <c r="X204" s="36" t="s">
        <v>739</v>
      </c>
      <c r="Y204" s="36" t="s">
        <v>455</v>
      </c>
      <c r="Z204" s="36" t="s">
        <v>419</v>
      </c>
      <c r="AA204" s="36" t="s">
        <v>739</v>
      </c>
      <c r="AB204" s="36" t="s">
        <v>739</v>
      </c>
      <c r="AC204" s="36" t="s">
        <v>739</v>
      </c>
      <c r="AD204" s="36" t="s">
        <v>739</v>
      </c>
      <c r="AE204" s="36" t="s">
        <v>739</v>
      </c>
    </row>
    <row r="205" ht="15.75" customHeight="1">
      <c r="A205" s="36" t="s">
        <v>601</v>
      </c>
      <c r="B205" s="36">
        <v>796.0</v>
      </c>
      <c r="C205" s="36" t="s">
        <v>529</v>
      </c>
      <c r="D205" s="36">
        <v>430.0</v>
      </c>
      <c r="E205" s="36">
        <v>7.799523</v>
      </c>
      <c r="F205" s="36">
        <v>0.0</v>
      </c>
      <c r="G205" s="36" t="s">
        <v>735</v>
      </c>
      <c r="H205" s="36" t="s">
        <v>1187</v>
      </c>
      <c r="I205" s="66">
        <v>21.46667</v>
      </c>
      <c r="J205" s="66">
        <v>-71.13333</v>
      </c>
      <c r="K205" s="36">
        <v>1.0</v>
      </c>
      <c r="L205" s="36">
        <v>1.0</v>
      </c>
      <c r="M205" s="36">
        <v>2.0</v>
      </c>
      <c r="N205" s="36" t="s">
        <v>740</v>
      </c>
      <c r="O205" s="36" t="s">
        <v>739</v>
      </c>
      <c r="P205" s="36" t="s">
        <v>739</v>
      </c>
      <c r="Q205" s="36" t="s">
        <v>740</v>
      </c>
      <c r="R205" s="36" t="s">
        <v>1188</v>
      </c>
      <c r="S205" s="36" t="s">
        <v>739</v>
      </c>
      <c r="T205" s="36" t="s">
        <v>739</v>
      </c>
      <c r="U205" s="36" t="s">
        <v>739</v>
      </c>
      <c r="V205" s="36" t="s">
        <v>739</v>
      </c>
      <c r="W205" s="36" t="s">
        <v>739</v>
      </c>
      <c r="X205" s="36" t="s">
        <v>739</v>
      </c>
      <c r="Y205" s="36" t="s">
        <v>425</v>
      </c>
      <c r="Z205" s="36" t="s">
        <v>739</v>
      </c>
      <c r="AA205" s="36" t="s">
        <v>739</v>
      </c>
      <c r="AB205" s="36" t="s">
        <v>739</v>
      </c>
      <c r="AC205" s="36" t="s">
        <v>739</v>
      </c>
      <c r="AD205" s="36" t="s">
        <v>739</v>
      </c>
      <c r="AE205" s="36" t="s">
        <v>739</v>
      </c>
    </row>
    <row r="206" ht="15.75" customHeight="1">
      <c r="A206" s="36" t="s">
        <v>284</v>
      </c>
      <c r="B206" s="36">
        <v>148.0</v>
      </c>
      <c r="C206" s="36" t="s">
        <v>116</v>
      </c>
      <c r="D206" s="36">
        <v>1284005.0</v>
      </c>
      <c r="E206" s="36">
        <v>426.2036</v>
      </c>
      <c r="F206" s="36">
        <v>1.0</v>
      </c>
      <c r="G206" s="36" t="s">
        <v>748</v>
      </c>
      <c r="H206" s="36" t="s">
        <v>1189</v>
      </c>
      <c r="I206" s="66">
        <v>12.16667</v>
      </c>
      <c r="J206" s="66">
        <v>14.98333</v>
      </c>
      <c r="K206" s="36">
        <v>1.0</v>
      </c>
      <c r="L206" s="36">
        <v>1.0</v>
      </c>
      <c r="M206" s="36">
        <v>25.0</v>
      </c>
      <c r="N206" s="36" t="s">
        <v>774</v>
      </c>
      <c r="O206" s="36" t="s">
        <v>766</v>
      </c>
      <c r="P206" s="36" t="s">
        <v>739</v>
      </c>
      <c r="Q206" s="36" t="s">
        <v>766</v>
      </c>
      <c r="R206" s="36" t="s">
        <v>739</v>
      </c>
      <c r="S206" s="36" t="s">
        <v>739</v>
      </c>
      <c r="T206" s="36" t="s">
        <v>739</v>
      </c>
      <c r="U206" s="36" t="s">
        <v>1190</v>
      </c>
      <c r="V206" s="36" t="s">
        <v>739</v>
      </c>
      <c r="W206" s="36" t="s">
        <v>739</v>
      </c>
      <c r="X206" s="36" t="s">
        <v>739</v>
      </c>
      <c r="Y206" s="36" t="s">
        <v>455</v>
      </c>
      <c r="Z206" s="36" t="s">
        <v>739</v>
      </c>
      <c r="AA206" s="36" t="s">
        <v>739</v>
      </c>
      <c r="AB206" s="36" t="s">
        <v>739</v>
      </c>
      <c r="AC206" s="36" t="s">
        <v>739</v>
      </c>
      <c r="AD206" s="36" t="s">
        <v>739</v>
      </c>
      <c r="AE206" s="36" t="s">
        <v>739</v>
      </c>
    </row>
    <row r="207" ht="15.75" customHeight="1">
      <c r="A207" s="36" t="s">
        <v>415</v>
      </c>
      <c r="B207" s="36">
        <v>768.0</v>
      </c>
      <c r="C207" s="36" t="s">
        <v>202</v>
      </c>
      <c r="D207" s="36">
        <v>56785.0</v>
      </c>
      <c r="E207" s="36">
        <v>89.62943</v>
      </c>
      <c r="F207" s="36">
        <v>0.0</v>
      </c>
      <c r="G207" s="36" t="s">
        <v>748</v>
      </c>
      <c r="H207" s="36" t="s">
        <v>1191</v>
      </c>
      <c r="I207" s="66">
        <v>6.166667</v>
      </c>
      <c r="J207" s="66">
        <v>1.35</v>
      </c>
      <c r="K207" s="36">
        <v>1.0</v>
      </c>
      <c r="L207" s="36">
        <v>1.0</v>
      </c>
      <c r="M207" s="36">
        <v>25.0</v>
      </c>
      <c r="N207" s="36" t="s">
        <v>774</v>
      </c>
      <c r="O207" s="36" t="s">
        <v>739</v>
      </c>
      <c r="P207" s="36" t="s">
        <v>739</v>
      </c>
      <c r="Q207" s="36" t="s">
        <v>774</v>
      </c>
      <c r="R207" s="36" t="s">
        <v>929</v>
      </c>
      <c r="S207" s="36" t="s">
        <v>739</v>
      </c>
      <c r="T207" s="36" t="s">
        <v>739</v>
      </c>
      <c r="U207" s="36" t="s">
        <v>1192</v>
      </c>
      <c r="V207" s="36" t="s">
        <v>739</v>
      </c>
      <c r="W207" s="36" t="s">
        <v>739</v>
      </c>
      <c r="X207" s="36" t="s">
        <v>739</v>
      </c>
      <c r="Y207" s="36" t="s">
        <v>455</v>
      </c>
      <c r="Z207" s="36" t="s">
        <v>739</v>
      </c>
      <c r="AA207" s="36" t="s">
        <v>739</v>
      </c>
      <c r="AB207" s="36" t="s">
        <v>739</v>
      </c>
      <c r="AC207" s="36" t="s">
        <v>739</v>
      </c>
      <c r="AD207" s="36" t="s">
        <v>739</v>
      </c>
      <c r="AE207" s="36" t="s">
        <v>739</v>
      </c>
    </row>
    <row r="208" ht="15.75" customHeight="1">
      <c r="A208" s="36" t="s">
        <v>413</v>
      </c>
      <c r="B208" s="36">
        <v>764.0</v>
      </c>
      <c r="C208" s="36" t="s">
        <v>39</v>
      </c>
      <c r="D208" s="36">
        <v>513115.0</v>
      </c>
      <c r="E208" s="36">
        <v>269.427</v>
      </c>
      <c r="F208" s="36">
        <v>0.0</v>
      </c>
      <c r="G208" s="36" t="s">
        <v>742</v>
      </c>
      <c r="H208" s="36" t="s">
        <v>1193</v>
      </c>
      <c r="I208" s="66">
        <v>13.73333</v>
      </c>
      <c r="J208" s="66">
        <v>100.5</v>
      </c>
      <c r="K208" s="36">
        <v>1.0</v>
      </c>
      <c r="L208" s="36">
        <v>1.0</v>
      </c>
      <c r="M208" s="36">
        <v>25.0</v>
      </c>
      <c r="N208" s="36" t="s">
        <v>1014</v>
      </c>
      <c r="O208" s="36" t="s">
        <v>739</v>
      </c>
      <c r="P208" s="36" t="s">
        <v>739</v>
      </c>
      <c r="Q208" s="36" t="s">
        <v>1014</v>
      </c>
      <c r="R208" s="36" t="s">
        <v>739</v>
      </c>
      <c r="S208" s="36" t="s">
        <v>739</v>
      </c>
      <c r="T208" s="36" t="s">
        <v>739</v>
      </c>
      <c r="U208" s="36" t="s">
        <v>739</v>
      </c>
      <c r="V208" s="36" t="s">
        <v>739</v>
      </c>
      <c r="W208" s="36" t="s">
        <v>739</v>
      </c>
      <c r="X208" s="36" t="s">
        <v>739</v>
      </c>
      <c r="Y208" s="36" t="s">
        <v>739</v>
      </c>
      <c r="Z208" s="36" t="s">
        <v>739</v>
      </c>
      <c r="AA208" s="36" t="s">
        <v>739</v>
      </c>
      <c r="AB208" s="36" t="s">
        <v>739</v>
      </c>
      <c r="AC208" s="36" t="s">
        <v>739</v>
      </c>
      <c r="AD208" s="36" t="s">
        <v>739</v>
      </c>
      <c r="AE208" s="36" t="s">
        <v>739</v>
      </c>
    </row>
    <row r="209" ht="15.75" customHeight="1">
      <c r="A209" s="36" t="s">
        <v>410</v>
      </c>
      <c r="B209" s="36">
        <v>762.0</v>
      </c>
      <c r="C209" s="36" t="s">
        <v>38</v>
      </c>
      <c r="D209" s="36">
        <v>143095.0</v>
      </c>
      <c r="E209" s="36">
        <v>142.2807</v>
      </c>
      <c r="F209" s="36">
        <v>1.0</v>
      </c>
      <c r="G209" s="36" t="s">
        <v>742</v>
      </c>
      <c r="H209" s="36" t="s">
        <v>1194</v>
      </c>
      <c r="I209" s="66">
        <v>38.63334</v>
      </c>
      <c r="J209" s="66">
        <v>68.85</v>
      </c>
      <c r="K209" s="36">
        <v>1.0</v>
      </c>
      <c r="L209" s="36">
        <v>1.0</v>
      </c>
      <c r="M209" s="36">
        <v>25.0</v>
      </c>
      <c r="N209" s="36" t="s">
        <v>1195</v>
      </c>
      <c r="O209" s="36" t="s">
        <v>739</v>
      </c>
      <c r="P209" s="36" t="s">
        <v>739</v>
      </c>
      <c r="Q209" s="36" t="s">
        <v>1195</v>
      </c>
      <c r="R209" s="36" t="s">
        <v>739</v>
      </c>
      <c r="S209" s="36" t="s">
        <v>739</v>
      </c>
      <c r="T209" s="36" t="s">
        <v>739</v>
      </c>
      <c r="U209" s="36" t="s">
        <v>739</v>
      </c>
      <c r="V209" s="36" t="s">
        <v>739</v>
      </c>
      <c r="W209" s="36" t="s">
        <v>739</v>
      </c>
      <c r="X209" s="36" t="s">
        <v>739</v>
      </c>
      <c r="Y209" s="36" t="s">
        <v>384</v>
      </c>
      <c r="Z209" s="36" t="s">
        <v>739</v>
      </c>
      <c r="AA209" s="36" t="s">
        <v>739</v>
      </c>
      <c r="AB209" s="36" t="s">
        <v>739</v>
      </c>
      <c r="AC209" s="36" t="s">
        <v>739</v>
      </c>
      <c r="AD209" s="36" t="s">
        <v>739</v>
      </c>
      <c r="AE209" s="36" t="s">
        <v>739</v>
      </c>
    </row>
    <row r="210" ht="15.75" customHeight="1">
      <c r="A210" s="36" t="s">
        <v>1196</v>
      </c>
      <c r="B210" s="36">
        <v>772.0</v>
      </c>
      <c r="C210" s="36" t="s">
        <v>1197</v>
      </c>
      <c r="D210" s="36">
        <v>10.0</v>
      </c>
      <c r="E210" s="36">
        <v>1.189416</v>
      </c>
      <c r="F210" s="36">
        <v>0.0</v>
      </c>
      <c r="G210" s="36" t="s">
        <v>776</v>
      </c>
      <c r="H210" s="36" t="s">
        <v>1198</v>
      </c>
      <c r="I210" s="66">
        <v>-9.0</v>
      </c>
      <c r="J210" s="66">
        <v>-172.0</v>
      </c>
      <c r="K210" s="36">
        <v>1.0</v>
      </c>
      <c r="L210" s="36">
        <v>1.0</v>
      </c>
      <c r="M210" s="36">
        <v>3.0</v>
      </c>
      <c r="N210" s="36" t="s">
        <v>1199</v>
      </c>
      <c r="O210" s="36" t="s">
        <v>740</v>
      </c>
      <c r="P210" s="36" t="s">
        <v>739</v>
      </c>
      <c r="Q210" s="36" t="s">
        <v>1199</v>
      </c>
      <c r="R210" s="36" t="s">
        <v>740</v>
      </c>
      <c r="S210" s="36" t="s">
        <v>739</v>
      </c>
      <c r="T210" s="36" t="s">
        <v>739</v>
      </c>
      <c r="U210" s="36" t="s">
        <v>739</v>
      </c>
      <c r="V210" s="36" t="s">
        <v>739</v>
      </c>
      <c r="W210" s="36" t="s">
        <v>739</v>
      </c>
      <c r="X210" s="36" t="s">
        <v>739</v>
      </c>
      <c r="Y210" s="36" t="s">
        <v>425</v>
      </c>
      <c r="Z210" s="36" t="s">
        <v>366</v>
      </c>
      <c r="AA210" s="36" t="s">
        <v>739</v>
      </c>
      <c r="AB210" s="36" t="s">
        <v>739</v>
      </c>
      <c r="AC210" s="36" t="s">
        <v>739</v>
      </c>
      <c r="AD210" s="36" t="s">
        <v>739</v>
      </c>
      <c r="AE210" s="36" t="s">
        <v>739</v>
      </c>
    </row>
    <row r="211" ht="15.75" customHeight="1">
      <c r="A211" s="36" t="s">
        <v>420</v>
      </c>
      <c r="B211" s="36">
        <v>795.0</v>
      </c>
      <c r="C211" s="36" t="s">
        <v>206</v>
      </c>
      <c r="D211" s="36">
        <v>488100.0</v>
      </c>
      <c r="E211" s="36">
        <v>262.7775</v>
      </c>
      <c r="F211" s="36">
        <v>1.0</v>
      </c>
      <c r="G211" s="36" t="s">
        <v>742</v>
      </c>
      <c r="H211" s="36" t="s">
        <v>1200</v>
      </c>
      <c r="I211" s="66">
        <v>37.95</v>
      </c>
      <c r="J211" s="66">
        <v>58.38334</v>
      </c>
      <c r="K211" s="36">
        <v>1.0</v>
      </c>
      <c r="L211" s="36">
        <v>1.0</v>
      </c>
      <c r="M211" s="36">
        <v>25.0</v>
      </c>
      <c r="N211" s="36" t="s">
        <v>1201</v>
      </c>
      <c r="O211" s="36" t="s">
        <v>739</v>
      </c>
      <c r="P211" s="36" t="s">
        <v>739</v>
      </c>
      <c r="Q211" s="36" t="s">
        <v>1201</v>
      </c>
      <c r="R211" s="36" t="s">
        <v>739</v>
      </c>
      <c r="S211" s="36" t="s">
        <v>739</v>
      </c>
      <c r="T211" s="36" t="s">
        <v>739</v>
      </c>
      <c r="U211" s="36" t="s">
        <v>739</v>
      </c>
      <c r="V211" s="36" t="s">
        <v>739</v>
      </c>
      <c r="W211" s="36" t="s">
        <v>739</v>
      </c>
      <c r="X211" s="36" t="s">
        <v>739</v>
      </c>
      <c r="Y211" s="36" t="s">
        <v>384</v>
      </c>
      <c r="Z211" s="36" t="s">
        <v>739</v>
      </c>
      <c r="AA211" s="36" t="s">
        <v>739</v>
      </c>
      <c r="AB211" s="36" t="s">
        <v>739</v>
      </c>
      <c r="AC211" s="36" t="s">
        <v>739</v>
      </c>
      <c r="AD211" s="36" t="s">
        <v>739</v>
      </c>
      <c r="AE211" s="36" t="s">
        <v>739</v>
      </c>
    </row>
    <row r="212" ht="15.75" customHeight="1">
      <c r="A212" s="36" t="s">
        <v>1202</v>
      </c>
      <c r="B212" s="36">
        <v>626.0</v>
      </c>
      <c r="C212" s="36" t="s">
        <v>1203</v>
      </c>
      <c r="D212" s="36">
        <v>14874.0</v>
      </c>
      <c r="E212" s="36">
        <v>45.872</v>
      </c>
      <c r="F212" s="36">
        <v>0.0</v>
      </c>
      <c r="G212" s="36" t="s">
        <v>742</v>
      </c>
      <c r="H212" s="36" t="s">
        <v>1204</v>
      </c>
      <c r="I212" s="66">
        <v>-8.57</v>
      </c>
      <c r="J212" s="66">
        <v>125.58</v>
      </c>
      <c r="K212" s="36">
        <v>1.0</v>
      </c>
      <c r="L212" s="36">
        <v>1.0</v>
      </c>
      <c r="M212" s="36">
        <v>19.0</v>
      </c>
      <c r="N212" s="36" t="s">
        <v>1205</v>
      </c>
      <c r="O212" s="36" t="s">
        <v>750</v>
      </c>
      <c r="P212" s="36" t="s">
        <v>739</v>
      </c>
      <c r="Q212" s="36" t="s">
        <v>1205</v>
      </c>
      <c r="R212" s="36" t="s">
        <v>1206</v>
      </c>
      <c r="S212" s="36" t="s">
        <v>739</v>
      </c>
      <c r="T212" s="36" t="s">
        <v>739</v>
      </c>
      <c r="U212" s="36" t="s">
        <v>739</v>
      </c>
      <c r="V212" s="36" t="s">
        <v>739</v>
      </c>
      <c r="W212" s="36" t="s">
        <v>739</v>
      </c>
      <c r="X212" s="36" t="s">
        <v>739</v>
      </c>
      <c r="Y212" s="36" t="s">
        <v>473</v>
      </c>
      <c r="Z212" s="36" t="s">
        <v>324</v>
      </c>
      <c r="AA212" s="36" t="s">
        <v>739</v>
      </c>
      <c r="AB212" s="36" t="s">
        <v>739</v>
      </c>
      <c r="AC212" s="36" t="s">
        <v>324</v>
      </c>
      <c r="AD212" s="36" t="s">
        <v>739</v>
      </c>
      <c r="AE212" s="36" t="s">
        <v>739</v>
      </c>
    </row>
    <row r="213" ht="15.75" customHeight="1">
      <c r="A213" s="36" t="s">
        <v>416</v>
      </c>
      <c r="B213" s="36">
        <v>776.0</v>
      </c>
      <c r="C213" s="36" t="s">
        <v>203</v>
      </c>
      <c r="D213" s="36">
        <v>748.0</v>
      </c>
      <c r="E213" s="36">
        <v>10.2869</v>
      </c>
      <c r="F213" s="36">
        <v>0.0</v>
      </c>
      <c r="G213" s="36" t="s">
        <v>776</v>
      </c>
      <c r="H213" s="36" t="s">
        <v>1207</v>
      </c>
      <c r="I213" s="66">
        <v>-21.15</v>
      </c>
      <c r="J213" s="66">
        <v>-175.2333</v>
      </c>
      <c r="K213" s="36">
        <v>1.0</v>
      </c>
      <c r="L213" s="36">
        <v>1.0</v>
      </c>
      <c r="M213" s="36">
        <v>9.0</v>
      </c>
      <c r="N213" s="36" t="s">
        <v>1208</v>
      </c>
      <c r="O213" s="36" t="s">
        <v>740</v>
      </c>
      <c r="P213" s="36" t="s">
        <v>739</v>
      </c>
      <c r="Q213" s="36" t="s">
        <v>1208</v>
      </c>
      <c r="R213" s="36" t="s">
        <v>739</v>
      </c>
      <c r="S213" s="36" t="s">
        <v>739</v>
      </c>
      <c r="T213" s="36" t="s">
        <v>739</v>
      </c>
      <c r="U213" s="36" t="s">
        <v>739</v>
      </c>
      <c r="V213" s="36" t="s">
        <v>739</v>
      </c>
      <c r="W213" s="36" t="s">
        <v>739</v>
      </c>
      <c r="X213" s="36" t="s">
        <v>739</v>
      </c>
      <c r="Y213" s="36" t="s">
        <v>425</v>
      </c>
      <c r="Z213" s="36" t="s">
        <v>739</v>
      </c>
      <c r="AA213" s="36" t="s">
        <v>739</v>
      </c>
      <c r="AB213" s="36" t="s">
        <v>739</v>
      </c>
      <c r="AC213" s="36" t="s">
        <v>739</v>
      </c>
      <c r="AD213" s="36" t="s">
        <v>739</v>
      </c>
      <c r="AE213" s="36" t="s">
        <v>739</v>
      </c>
    </row>
    <row r="214" ht="15.75" customHeight="1">
      <c r="A214" s="36" t="s">
        <v>417</v>
      </c>
      <c r="B214" s="36">
        <v>780.0</v>
      </c>
      <c r="C214" s="36" t="s">
        <v>204</v>
      </c>
      <c r="D214" s="36">
        <v>5130.0</v>
      </c>
      <c r="E214" s="36">
        <v>26.93968</v>
      </c>
      <c r="F214" s="36">
        <v>0.0</v>
      </c>
      <c r="G214" s="36" t="s">
        <v>735</v>
      </c>
      <c r="H214" s="36" t="s">
        <v>1209</v>
      </c>
      <c r="I214" s="66">
        <v>10.63333</v>
      </c>
      <c r="J214" s="66">
        <v>-61.51667</v>
      </c>
      <c r="K214" s="36">
        <v>1.0</v>
      </c>
      <c r="L214" s="36">
        <v>1.0</v>
      </c>
      <c r="M214" s="36">
        <v>22.0</v>
      </c>
      <c r="N214" s="36" t="s">
        <v>740</v>
      </c>
      <c r="O214" s="36" t="s">
        <v>739</v>
      </c>
      <c r="P214" s="36" t="s">
        <v>739</v>
      </c>
      <c r="Q214" s="36" t="s">
        <v>740</v>
      </c>
      <c r="R214" s="36" t="s">
        <v>739</v>
      </c>
      <c r="S214" s="36" t="s">
        <v>739</v>
      </c>
      <c r="T214" s="36" t="s">
        <v>739</v>
      </c>
      <c r="U214" s="36" t="s">
        <v>882</v>
      </c>
      <c r="V214" s="36" t="s">
        <v>739</v>
      </c>
      <c r="W214" s="36" t="s">
        <v>739</v>
      </c>
      <c r="X214" s="36" t="s">
        <v>739</v>
      </c>
      <c r="Y214" s="36" t="s">
        <v>425</v>
      </c>
      <c r="Z214" s="36" t="s">
        <v>739</v>
      </c>
      <c r="AA214" s="36" t="s">
        <v>739</v>
      </c>
      <c r="AB214" s="36" t="s">
        <v>739</v>
      </c>
      <c r="AC214" s="36" t="s">
        <v>739</v>
      </c>
      <c r="AD214" s="36" t="s">
        <v>739</v>
      </c>
      <c r="AE214" s="36" t="s">
        <v>739</v>
      </c>
    </row>
    <row r="215" ht="15.75" customHeight="1">
      <c r="A215" s="36" t="s">
        <v>418</v>
      </c>
      <c r="B215" s="36">
        <v>788.0</v>
      </c>
      <c r="C215" s="36" t="s">
        <v>205</v>
      </c>
      <c r="D215" s="36">
        <v>164150.0</v>
      </c>
      <c r="E215" s="36">
        <v>152.3892</v>
      </c>
      <c r="F215" s="36">
        <v>0.0</v>
      </c>
      <c r="G215" s="36" t="s">
        <v>748</v>
      </c>
      <c r="H215" s="36" t="s">
        <v>1210</v>
      </c>
      <c r="I215" s="66">
        <v>36.83333</v>
      </c>
      <c r="J215" s="66">
        <v>10.21667</v>
      </c>
      <c r="K215" s="36">
        <v>1.0</v>
      </c>
      <c r="L215" s="36">
        <v>1.0</v>
      </c>
      <c r="M215" s="36">
        <v>25.0</v>
      </c>
      <c r="N215" s="36" t="s">
        <v>766</v>
      </c>
      <c r="O215" s="36" t="s">
        <v>774</v>
      </c>
      <c r="P215" s="36" t="s">
        <v>739</v>
      </c>
      <c r="Q215" s="36" t="s">
        <v>766</v>
      </c>
      <c r="R215" s="36" t="s">
        <v>739</v>
      </c>
      <c r="S215" s="36" t="s">
        <v>739</v>
      </c>
      <c r="T215" s="36" t="s">
        <v>739</v>
      </c>
      <c r="U215" s="36" t="s">
        <v>739</v>
      </c>
      <c r="V215" s="36" t="s">
        <v>739</v>
      </c>
      <c r="W215" s="36" t="s">
        <v>739</v>
      </c>
      <c r="X215" s="36" t="s">
        <v>739</v>
      </c>
      <c r="Y215" s="36" t="s">
        <v>455</v>
      </c>
      <c r="Z215" s="36" t="s">
        <v>419</v>
      </c>
      <c r="AA215" s="36" t="s">
        <v>739</v>
      </c>
      <c r="AB215" s="36" t="s">
        <v>739</v>
      </c>
      <c r="AC215" s="36" t="s">
        <v>739</v>
      </c>
      <c r="AD215" s="36" t="s">
        <v>739</v>
      </c>
      <c r="AE215" s="36" t="s">
        <v>739</v>
      </c>
    </row>
    <row r="216" ht="15.75" customHeight="1">
      <c r="A216" s="36" t="s">
        <v>419</v>
      </c>
      <c r="B216" s="36">
        <v>792.0</v>
      </c>
      <c r="C216" s="36" t="s">
        <v>1211</v>
      </c>
      <c r="D216" s="36">
        <v>780576.0</v>
      </c>
      <c r="E216" s="36">
        <v>332.3085</v>
      </c>
      <c r="F216" s="36">
        <v>0.0</v>
      </c>
      <c r="G216" s="36" t="s">
        <v>757</v>
      </c>
      <c r="H216" s="36" t="s">
        <v>1212</v>
      </c>
      <c r="I216" s="66">
        <v>41.03333</v>
      </c>
      <c r="J216" s="66">
        <v>28.95</v>
      </c>
      <c r="K216" s="36">
        <v>0.0</v>
      </c>
      <c r="L216" s="36">
        <v>1.0</v>
      </c>
      <c r="M216" s="36">
        <v>25.0</v>
      </c>
      <c r="N216" s="36" t="s">
        <v>798</v>
      </c>
      <c r="O216" s="36" t="s">
        <v>739</v>
      </c>
      <c r="P216" s="36" t="s">
        <v>739</v>
      </c>
      <c r="Q216" s="36" t="s">
        <v>798</v>
      </c>
      <c r="R216" s="36" t="s">
        <v>739</v>
      </c>
      <c r="S216" s="36" t="s">
        <v>739</v>
      </c>
      <c r="T216" s="36" t="s">
        <v>739</v>
      </c>
      <c r="U216" s="36" t="s">
        <v>1213</v>
      </c>
      <c r="V216" s="36" t="s">
        <v>739</v>
      </c>
      <c r="W216" s="36" t="s">
        <v>739</v>
      </c>
      <c r="X216" s="36" t="s">
        <v>739</v>
      </c>
      <c r="Y216" s="36" t="s">
        <v>739</v>
      </c>
      <c r="Z216" s="36" t="s">
        <v>739</v>
      </c>
      <c r="AA216" s="36" t="s">
        <v>739</v>
      </c>
      <c r="AB216" s="36" t="s">
        <v>739</v>
      </c>
      <c r="AC216" s="36" t="s">
        <v>739</v>
      </c>
      <c r="AD216" s="36" t="s">
        <v>739</v>
      </c>
      <c r="AE216" s="36" t="s">
        <v>739</v>
      </c>
    </row>
    <row r="217" ht="15.75" customHeight="1">
      <c r="A217" s="36" t="s">
        <v>419</v>
      </c>
      <c r="B217" s="36">
        <v>792.0</v>
      </c>
      <c r="C217" s="36" t="s">
        <v>1211</v>
      </c>
      <c r="D217" s="36">
        <v>780576.0</v>
      </c>
      <c r="E217" s="36">
        <v>332.3085</v>
      </c>
      <c r="F217" s="36">
        <v>0.0</v>
      </c>
      <c r="G217" s="36" t="s">
        <v>757</v>
      </c>
      <c r="H217" s="36" t="s">
        <v>1214</v>
      </c>
      <c r="I217" s="66">
        <v>39.93</v>
      </c>
      <c r="J217" s="66">
        <v>32.85</v>
      </c>
      <c r="K217" s="36">
        <v>1.0</v>
      </c>
      <c r="L217" s="36">
        <v>0.0</v>
      </c>
      <c r="M217" s="36">
        <v>25.0</v>
      </c>
      <c r="N217" s="36" t="s">
        <v>798</v>
      </c>
      <c r="O217" s="36" t="s">
        <v>739</v>
      </c>
      <c r="P217" s="36" t="s">
        <v>739</v>
      </c>
      <c r="Q217" s="36" t="s">
        <v>798</v>
      </c>
      <c r="R217" s="36" t="s">
        <v>739</v>
      </c>
      <c r="S217" s="36" t="s">
        <v>739</v>
      </c>
      <c r="T217" s="36" t="s">
        <v>739</v>
      </c>
      <c r="U217" s="36" t="s">
        <v>1213</v>
      </c>
      <c r="V217" s="36" t="s">
        <v>739</v>
      </c>
      <c r="W217" s="36" t="s">
        <v>739</v>
      </c>
      <c r="X217" s="36" t="s">
        <v>739</v>
      </c>
      <c r="Y217" s="36" t="s">
        <v>739</v>
      </c>
      <c r="Z217" s="36" t="s">
        <v>739</v>
      </c>
      <c r="AA217" s="36" t="s">
        <v>739</v>
      </c>
      <c r="AB217" s="36" t="s">
        <v>739</v>
      </c>
      <c r="AC217" s="36" t="s">
        <v>739</v>
      </c>
      <c r="AD217" s="36" t="s">
        <v>739</v>
      </c>
      <c r="AE217" s="36" t="s">
        <v>739</v>
      </c>
    </row>
    <row r="218" ht="15.75" customHeight="1">
      <c r="A218" s="36" t="s">
        <v>421</v>
      </c>
      <c r="B218" s="36">
        <v>798.0</v>
      </c>
      <c r="C218" s="36" t="s">
        <v>207</v>
      </c>
      <c r="D218" s="36">
        <v>26.0</v>
      </c>
      <c r="E218" s="36">
        <v>1.917876</v>
      </c>
      <c r="F218" s="36">
        <v>0.0</v>
      </c>
      <c r="G218" s="36" t="s">
        <v>776</v>
      </c>
      <c r="H218" s="36" t="s">
        <v>1215</v>
      </c>
      <c r="I218" s="66">
        <v>-8.5</v>
      </c>
      <c r="J218" s="66">
        <v>179.2</v>
      </c>
      <c r="K218" s="36">
        <v>1.0</v>
      </c>
      <c r="L218" s="36">
        <v>1.0</v>
      </c>
      <c r="M218" s="36">
        <v>8.0</v>
      </c>
      <c r="N218" s="36" t="s">
        <v>1216</v>
      </c>
      <c r="O218" s="36" t="s">
        <v>739</v>
      </c>
      <c r="P218" s="36" t="s">
        <v>739</v>
      </c>
      <c r="Q218" s="36" t="s">
        <v>1216</v>
      </c>
      <c r="R218" s="36" t="s">
        <v>739</v>
      </c>
      <c r="S218" s="36" t="s">
        <v>739</v>
      </c>
      <c r="T218" s="36" t="s">
        <v>739</v>
      </c>
      <c r="U218" s="36" t="s">
        <v>739</v>
      </c>
      <c r="V218" s="36" t="s">
        <v>739</v>
      </c>
      <c r="W218" s="36" t="s">
        <v>739</v>
      </c>
      <c r="X218" s="36" t="s">
        <v>739</v>
      </c>
      <c r="Y218" s="36" t="s">
        <v>425</v>
      </c>
      <c r="Z218" s="36" t="s">
        <v>739</v>
      </c>
      <c r="AA218" s="36" t="s">
        <v>739</v>
      </c>
      <c r="AB218" s="36" t="s">
        <v>739</v>
      </c>
      <c r="AC218" s="36" t="s">
        <v>739</v>
      </c>
      <c r="AD218" s="36" t="s">
        <v>739</v>
      </c>
      <c r="AE218" s="36" t="s">
        <v>739</v>
      </c>
    </row>
    <row r="219" ht="15.75" customHeight="1">
      <c r="A219" s="36" t="s">
        <v>1217</v>
      </c>
      <c r="B219" s="36">
        <v>490.0</v>
      </c>
      <c r="C219" s="36" t="s">
        <v>654</v>
      </c>
      <c r="D219" s="36">
        <v>35875.0</v>
      </c>
      <c r="E219" s="36">
        <v>71.24096</v>
      </c>
      <c r="F219" s="36">
        <v>0.0</v>
      </c>
      <c r="G219" s="36" t="s">
        <v>742</v>
      </c>
      <c r="H219" s="36" t="s">
        <v>1218</v>
      </c>
      <c r="I219" s="66">
        <v>25.08333</v>
      </c>
      <c r="J219" s="66">
        <v>121.5333</v>
      </c>
      <c r="K219" s="36">
        <v>1.0</v>
      </c>
      <c r="L219" s="36">
        <v>1.0</v>
      </c>
      <c r="M219" s="36">
        <v>25.0</v>
      </c>
      <c r="N219" s="36" t="s">
        <v>842</v>
      </c>
      <c r="O219" s="36" t="s">
        <v>739</v>
      </c>
      <c r="P219" s="36" t="s">
        <v>739</v>
      </c>
      <c r="Q219" s="36" t="s">
        <v>1083</v>
      </c>
      <c r="R219" s="36" t="s">
        <v>843</v>
      </c>
      <c r="S219" s="36" t="s">
        <v>1081</v>
      </c>
      <c r="T219" s="36" t="s">
        <v>739</v>
      </c>
      <c r="U219" s="36" t="s">
        <v>739</v>
      </c>
      <c r="V219" s="36" t="s">
        <v>739</v>
      </c>
      <c r="W219" s="36" t="s">
        <v>739</v>
      </c>
      <c r="X219" s="36" t="s">
        <v>739</v>
      </c>
      <c r="Y219" s="36" t="s">
        <v>329</v>
      </c>
      <c r="Z219" s="36" t="s">
        <v>739</v>
      </c>
      <c r="AA219" s="36" t="s">
        <v>739</v>
      </c>
      <c r="AB219" s="36" t="s">
        <v>739</v>
      </c>
      <c r="AC219" s="36" t="s">
        <v>695</v>
      </c>
      <c r="AD219" s="36" t="s">
        <v>739</v>
      </c>
      <c r="AE219" s="36" t="s">
        <v>739</v>
      </c>
    </row>
    <row r="220" ht="15.75" customHeight="1">
      <c r="A220" s="36" t="s">
        <v>412</v>
      </c>
      <c r="B220" s="36">
        <v>834.0</v>
      </c>
      <c r="C220" s="36" t="s">
        <v>1219</v>
      </c>
      <c r="D220" s="36">
        <v>945090.0</v>
      </c>
      <c r="E220" s="36">
        <v>365.6541</v>
      </c>
      <c r="F220" s="36">
        <v>0.0</v>
      </c>
      <c r="G220" s="36" t="s">
        <v>748</v>
      </c>
      <c r="H220" s="36" t="s">
        <v>1220</v>
      </c>
      <c r="I220" s="66">
        <v>-6.85</v>
      </c>
      <c r="J220" s="66">
        <v>39.3</v>
      </c>
      <c r="K220" s="36">
        <v>2.0</v>
      </c>
      <c r="L220" s="36">
        <v>1.0</v>
      </c>
      <c r="M220" s="36">
        <v>25.0</v>
      </c>
      <c r="N220" s="36" t="s">
        <v>740</v>
      </c>
      <c r="O220" s="36" t="s">
        <v>996</v>
      </c>
      <c r="P220" s="36" t="s">
        <v>739</v>
      </c>
      <c r="Q220" s="36" t="s">
        <v>996</v>
      </c>
      <c r="R220" s="36" t="s">
        <v>739</v>
      </c>
      <c r="S220" s="36" t="s">
        <v>739</v>
      </c>
      <c r="T220" s="36" t="s">
        <v>739</v>
      </c>
      <c r="U220" s="36" t="s">
        <v>1221</v>
      </c>
      <c r="V220" s="36" t="s">
        <v>739</v>
      </c>
      <c r="W220" s="36" t="s">
        <v>739</v>
      </c>
      <c r="X220" s="36" t="s">
        <v>739</v>
      </c>
      <c r="Y220" s="36" t="s">
        <v>425</v>
      </c>
      <c r="Z220" s="36" t="s">
        <v>739</v>
      </c>
      <c r="AA220" s="36" t="s">
        <v>739</v>
      </c>
      <c r="AB220" s="36" t="s">
        <v>739</v>
      </c>
      <c r="AC220" s="36" t="s">
        <v>739</v>
      </c>
      <c r="AD220" s="36" t="s">
        <v>739</v>
      </c>
      <c r="AE220" s="36" t="s">
        <v>739</v>
      </c>
    </row>
    <row r="221" ht="15.75" customHeight="1">
      <c r="A221" s="36" t="s">
        <v>412</v>
      </c>
      <c r="B221" s="36">
        <v>834.0</v>
      </c>
      <c r="C221" s="36" t="s">
        <v>1219</v>
      </c>
      <c r="D221" s="36">
        <v>945090.0</v>
      </c>
      <c r="E221" s="36">
        <v>365.6541</v>
      </c>
      <c r="F221" s="36">
        <v>0.0</v>
      </c>
      <c r="G221" s="36" t="s">
        <v>748</v>
      </c>
      <c r="H221" s="36" t="s">
        <v>1220</v>
      </c>
      <c r="I221" s="66">
        <v>-6.17</v>
      </c>
      <c r="J221" s="66">
        <v>35.74</v>
      </c>
      <c r="K221" s="36">
        <v>1.0</v>
      </c>
      <c r="L221" s="36">
        <v>0.0</v>
      </c>
      <c r="M221" s="36">
        <v>25.0</v>
      </c>
      <c r="N221" s="36" t="s">
        <v>740</v>
      </c>
      <c r="O221" s="36" t="s">
        <v>996</v>
      </c>
      <c r="P221" s="36" t="s">
        <v>739</v>
      </c>
      <c r="Q221" s="36" t="s">
        <v>996</v>
      </c>
      <c r="R221" s="36" t="s">
        <v>739</v>
      </c>
      <c r="S221" s="36" t="s">
        <v>739</v>
      </c>
      <c r="T221" s="36" t="s">
        <v>739</v>
      </c>
      <c r="U221" s="36" t="s">
        <v>1221</v>
      </c>
      <c r="V221" s="36" t="s">
        <v>739</v>
      </c>
      <c r="W221" s="36" t="s">
        <v>739</v>
      </c>
      <c r="X221" s="36" t="s">
        <v>739</v>
      </c>
      <c r="Y221" s="36" t="s">
        <v>425</v>
      </c>
      <c r="Z221" s="36" t="s">
        <v>739</v>
      </c>
      <c r="AA221" s="36" t="s">
        <v>739</v>
      </c>
      <c r="AB221" s="36" t="s">
        <v>739</v>
      </c>
      <c r="AC221" s="36" t="s">
        <v>739</v>
      </c>
      <c r="AD221" s="36" t="s">
        <v>739</v>
      </c>
      <c r="AE221" s="36" t="s">
        <v>739</v>
      </c>
    </row>
    <row r="222" ht="15.75" customHeight="1">
      <c r="A222" s="36" t="s">
        <v>422</v>
      </c>
      <c r="B222" s="36">
        <v>800.0</v>
      </c>
      <c r="C222" s="36" t="s">
        <v>208</v>
      </c>
      <c r="D222" s="36">
        <v>241038.0</v>
      </c>
      <c r="E222" s="36">
        <v>184.6616</v>
      </c>
      <c r="F222" s="36">
        <v>1.0</v>
      </c>
      <c r="G222" s="36" t="s">
        <v>748</v>
      </c>
      <c r="H222" s="36" t="s">
        <v>1222</v>
      </c>
      <c r="I222" s="66">
        <v>0.3333333</v>
      </c>
      <c r="J222" s="66">
        <v>32.58333</v>
      </c>
      <c r="K222" s="36">
        <v>1.0</v>
      </c>
      <c r="L222" s="36">
        <v>1.0</v>
      </c>
      <c r="M222" s="36">
        <v>25.0</v>
      </c>
      <c r="N222" s="36" t="s">
        <v>740</v>
      </c>
      <c r="O222" s="36" t="s">
        <v>739</v>
      </c>
      <c r="P222" s="36" t="s">
        <v>739</v>
      </c>
      <c r="Q222" s="36" t="s">
        <v>1223</v>
      </c>
      <c r="R222" s="36" t="s">
        <v>739</v>
      </c>
      <c r="S222" s="36" t="s">
        <v>739</v>
      </c>
      <c r="T222" s="36" t="s">
        <v>739</v>
      </c>
      <c r="U222" s="36" t="s">
        <v>740</v>
      </c>
      <c r="V222" s="36" t="s">
        <v>739</v>
      </c>
      <c r="W222" s="36" t="s">
        <v>739</v>
      </c>
      <c r="X222" s="36" t="s">
        <v>739</v>
      </c>
      <c r="Y222" s="36" t="s">
        <v>425</v>
      </c>
      <c r="Z222" s="36" t="s">
        <v>739</v>
      </c>
      <c r="AA222" s="36" t="s">
        <v>739</v>
      </c>
      <c r="AB222" s="36" t="s">
        <v>739</v>
      </c>
      <c r="AC222" s="36" t="s">
        <v>739</v>
      </c>
      <c r="AD222" s="36" t="s">
        <v>739</v>
      </c>
      <c r="AE222" s="36" t="s">
        <v>739</v>
      </c>
    </row>
    <row r="223" ht="15.75" customHeight="1">
      <c r="A223" s="36" t="s">
        <v>423</v>
      </c>
      <c r="B223" s="36">
        <v>804.0</v>
      </c>
      <c r="C223" s="36" t="s">
        <v>41</v>
      </c>
      <c r="D223" s="36">
        <v>603677.0</v>
      </c>
      <c r="E223" s="36">
        <v>292.2376</v>
      </c>
      <c r="F223" s="36">
        <v>0.0</v>
      </c>
      <c r="G223" s="36" t="s">
        <v>757</v>
      </c>
      <c r="H223" s="36" t="s">
        <v>1224</v>
      </c>
      <c r="I223" s="66">
        <v>50.41667</v>
      </c>
      <c r="J223" s="66">
        <v>30.5</v>
      </c>
      <c r="K223" s="36">
        <v>1.0</v>
      </c>
      <c r="L223" s="36">
        <v>1.0</v>
      </c>
      <c r="M223" s="36">
        <v>25.0</v>
      </c>
      <c r="N223" s="36" t="s">
        <v>1225</v>
      </c>
      <c r="O223" s="36" t="s">
        <v>739</v>
      </c>
      <c r="P223" s="36" t="s">
        <v>739</v>
      </c>
      <c r="Q223" s="36" t="s">
        <v>1225</v>
      </c>
      <c r="R223" s="36" t="s">
        <v>739</v>
      </c>
      <c r="S223" s="36" t="s">
        <v>739</v>
      </c>
      <c r="T223" s="36" t="s">
        <v>739</v>
      </c>
      <c r="U223" s="36" t="s">
        <v>739</v>
      </c>
      <c r="V223" s="36" t="s">
        <v>739</v>
      </c>
      <c r="W223" s="36" t="s">
        <v>739</v>
      </c>
      <c r="X223" s="36" t="s">
        <v>739</v>
      </c>
      <c r="Y223" s="36" t="s">
        <v>384</v>
      </c>
      <c r="Z223" s="36" t="s">
        <v>739</v>
      </c>
      <c r="AA223" s="36" t="s">
        <v>739</v>
      </c>
      <c r="AB223" s="36" t="s">
        <v>739</v>
      </c>
      <c r="AC223" s="36" t="s">
        <v>739</v>
      </c>
      <c r="AD223" s="36" t="s">
        <v>739</v>
      </c>
      <c r="AE223" s="36" t="s">
        <v>739</v>
      </c>
    </row>
    <row r="224" ht="15.75" customHeight="1">
      <c r="A224" s="36" t="s">
        <v>427</v>
      </c>
      <c r="B224" s="36">
        <v>858.0</v>
      </c>
      <c r="C224" s="36" t="s">
        <v>210</v>
      </c>
      <c r="D224" s="36">
        <v>176215.0</v>
      </c>
      <c r="E224" s="36">
        <v>157.8902</v>
      </c>
      <c r="F224" s="36">
        <v>0.0</v>
      </c>
      <c r="G224" s="36" t="s">
        <v>735</v>
      </c>
      <c r="H224" s="36" t="s">
        <v>1226</v>
      </c>
      <c r="I224" s="66">
        <v>-34.91667</v>
      </c>
      <c r="J224" s="66">
        <v>-56.16667</v>
      </c>
      <c r="K224" s="36">
        <v>1.0</v>
      </c>
      <c r="L224" s="36">
        <v>1.0</v>
      </c>
      <c r="M224" s="36">
        <v>25.0</v>
      </c>
      <c r="N224" s="36" t="s">
        <v>738</v>
      </c>
      <c r="O224" s="36" t="s">
        <v>739</v>
      </c>
      <c r="P224" s="36" t="s">
        <v>739</v>
      </c>
      <c r="Q224" s="36" t="s">
        <v>738</v>
      </c>
      <c r="R224" s="36" t="s">
        <v>739</v>
      </c>
      <c r="S224" s="36" t="s">
        <v>739</v>
      </c>
      <c r="T224" s="36" t="s">
        <v>739</v>
      </c>
      <c r="U224" s="36" t="s">
        <v>739</v>
      </c>
      <c r="V224" s="36" t="s">
        <v>739</v>
      </c>
      <c r="W224" s="36" t="s">
        <v>739</v>
      </c>
      <c r="X224" s="36" t="s">
        <v>739</v>
      </c>
      <c r="Y224" s="36" t="s">
        <v>479</v>
      </c>
      <c r="Z224" s="36" t="s">
        <v>739</v>
      </c>
      <c r="AA224" s="36" t="s">
        <v>739</v>
      </c>
      <c r="AB224" s="36" t="s">
        <v>739</v>
      </c>
      <c r="AC224" s="36" t="s">
        <v>274</v>
      </c>
      <c r="AD224" s="36" t="s">
        <v>739</v>
      </c>
      <c r="AE224" s="36" t="s">
        <v>739</v>
      </c>
    </row>
    <row r="225" ht="15.75" customHeight="1">
      <c r="A225" s="36" t="s">
        <v>426</v>
      </c>
      <c r="B225" s="36">
        <v>842.0</v>
      </c>
      <c r="C225" s="36" t="s">
        <v>209</v>
      </c>
      <c r="D225" s="36">
        <v>9529106.0</v>
      </c>
      <c r="E225" s="36">
        <v>1161.074</v>
      </c>
      <c r="F225" s="36">
        <v>0.0</v>
      </c>
      <c r="G225" s="36" t="s">
        <v>735</v>
      </c>
      <c r="H225" s="36" t="s">
        <v>1227</v>
      </c>
      <c r="I225" s="66">
        <v>40.75</v>
      </c>
      <c r="J225" s="66">
        <v>-74.0</v>
      </c>
      <c r="K225" s="36">
        <v>0.0</v>
      </c>
      <c r="L225" s="36">
        <v>1.0</v>
      </c>
      <c r="M225" s="36">
        <v>25.0</v>
      </c>
      <c r="N225" s="36" t="s">
        <v>740</v>
      </c>
      <c r="O225" s="36" t="s">
        <v>739</v>
      </c>
      <c r="P225" s="36" t="s">
        <v>739</v>
      </c>
      <c r="Q225" s="36" t="s">
        <v>740</v>
      </c>
      <c r="R225" s="36" t="s">
        <v>739</v>
      </c>
      <c r="S225" s="36" t="s">
        <v>739</v>
      </c>
      <c r="T225" s="36" t="s">
        <v>739</v>
      </c>
      <c r="U225" s="36" t="s">
        <v>738</v>
      </c>
      <c r="V225" s="36" t="s">
        <v>739</v>
      </c>
      <c r="W225" s="36" t="s">
        <v>739</v>
      </c>
      <c r="X225" s="36" t="s">
        <v>739</v>
      </c>
      <c r="Y225" s="36" t="s">
        <v>425</v>
      </c>
      <c r="Z225" s="36" t="s">
        <v>455</v>
      </c>
      <c r="AA225" s="36" t="s">
        <v>479</v>
      </c>
      <c r="AB225" s="36" t="s">
        <v>739</v>
      </c>
      <c r="AC225" s="36" t="s">
        <v>739</v>
      </c>
      <c r="AD225" s="36" t="s">
        <v>739</v>
      </c>
      <c r="AE225" s="36" t="s">
        <v>739</v>
      </c>
    </row>
    <row r="226" ht="15.75" customHeight="1">
      <c r="A226" s="36" t="s">
        <v>426</v>
      </c>
      <c r="B226" s="36">
        <v>842.0</v>
      </c>
      <c r="C226" s="36" t="s">
        <v>209</v>
      </c>
      <c r="D226" s="36">
        <v>9529106.0</v>
      </c>
      <c r="E226" s="36">
        <v>1161.074</v>
      </c>
      <c r="F226" s="36">
        <v>0.0</v>
      </c>
      <c r="G226" s="36" t="s">
        <v>735</v>
      </c>
      <c r="H226" s="36" t="s">
        <v>1228</v>
      </c>
      <c r="I226" s="66">
        <v>38.867</v>
      </c>
      <c r="J226" s="66">
        <v>-77.0</v>
      </c>
      <c r="K226" s="36">
        <v>1.0</v>
      </c>
      <c r="L226" s="36">
        <v>0.0</v>
      </c>
      <c r="M226" s="36">
        <v>25.0</v>
      </c>
      <c r="N226" s="36" t="s">
        <v>740</v>
      </c>
      <c r="O226" s="36" t="s">
        <v>739</v>
      </c>
      <c r="P226" s="36" t="s">
        <v>739</v>
      </c>
      <c r="Q226" s="36" t="s">
        <v>740</v>
      </c>
      <c r="R226" s="36" t="s">
        <v>739</v>
      </c>
      <c r="S226" s="36" t="s">
        <v>739</v>
      </c>
      <c r="T226" s="36" t="s">
        <v>739</v>
      </c>
      <c r="U226" s="36" t="s">
        <v>738</v>
      </c>
      <c r="V226" s="36" t="s">
        <v>739</v>
      </c>
      <c r="W226" s="36" t="s">
        <v>739</v>
      </c>
      <c r="X226" s="36" t="s">
        <v>739</v>
      </c>
      <c r="Y226" s="36" t="s">
        <v>425</v>
      </c>
      <c r="Z226" s="36" t="s">
        <v>455</v>
      </c>
      <c r="AA226" s="36" t="s">
        <v>479</v>
      </c>
      <c r="AB226" s="36" t="s">
        <v>739</v>
      </c>
      <c r="AC226" s="36" t="s">
        <v>739</v>
      </c>
      <c r="AD226" s="36" t="s">
        <v>739</v>
      </c>
      <c r="AE226" s="36" t="s">
        <v>739</v>
      </c>
    </row>
    <row r="227" ht="15.75" customHeight="1">
      <c r="A227" s="36" t="s">
        <v>428</v>
      </c>
      <c r="B227" s="36">
        <v>860.0</v>
      </c>
      <c r="C227" s="36" t="s">
        <v>44</v>
      </c>
      <c r="D227" s="36">
        <v>447400.0</v>
      </c>
      <c r="E227" s="36">
        <v>251.5833</v>
      </c>
      <c r="F227" s="36">
        <v>1.0</v>
      </c>
      <c r="G227" s="36" t="s">
        <v>742</v>
      </c>
      <c r="H227" s="36" t="s">
        <v>1229</v>
      </c>
      <c r="I227" s="66">
        <v>41.26667</v>
      </c>
      <c r="J227" s="66">
        <v>69.21667</v>
      </c>
      <c r="K227" s="36">
        <v>1.0</v>
      </c>
      <c r="L227" s="36">
        <v>1.0</v>
      </c>
      <c r="M227" s="36">
        <v>25.0</v>
      </c>
      <c r="N227" s="36" t="s">
        <v>747</v>
      </c>
      <c r="O227" s="36" t="s">
        <v>739</v>
      </c>
      <c r="P227" s="36" t="s">
        <v>739</v>
      </c>
      <c r="Q227" s="36" t="s">
        <v>747</v>
      </c>
      <c r="R227" s="36" t="s">
        <v>739</v>
      </c>
      <c r="S227" s="36" t="s">
        <v>739</v>
      </c>
      <c r="T227" s="36" t="s">
        <v>739</v>
      </c>
      <c r="U227" s="36" t="s">
        <v>739</v>
      </c>
      <c r="V227" s="36" t="s">
        <v>739</v>
      </c>
      <c r="W227" s="36" t="s">
        <v>739</v>
      </c>
      <c r="X227" s="36" t="s">
        <v>739</v>
      </c>
      <c r="Y227" s="36" t="s">
        <v>384</v>
      </c>
      <c r="Z227" s="36" t="s">
        <v>739</v>
      </c>
      <c r="AA227" s="36" t="s">
        <v>739</v>
      </c>
      <c r="AB227" s="36" t="s">
        <v>739</v>
      </c>
      <c r="AC227" s="36" t="s">
        <v>739</v>
      </c>
      <c r="AD227" s="36" t="s">
        <v>739</v>
      </c>
      <c r="AE227" s="36" t="s">
        <v>739</v>
      </c>
    </row>
    <row r="228" ht="15.75" customHeight="1">
      <c r="A228" s="36" t="s">
        <v>388</v>
      </c>
      <c r="B228" s="36">
        <v>670.0</v>
      </c>
      <c r="C228" s="36" t="s">
        <v>186</v>
      </c>
      <c r="D228" s="36">
        <v>389.0</v>
      </c>
      <c r="E228" s="36">
        <v>7.418372</v>
      </c>
      <c r="F228" s="36">
        <v>0.0</v>
      </c>
      <c r="G228" s="36" t="s">
        <v>735</v>
      </c>
      <c r="H228" s="36" t="s">
        <v>1230</v>
      </c>
      <c r="I228" s="66">
        <v>13.2</v>
      </c>
      <c r="J228" s="66">
        <v>-61.23333</v>
      </c>
      <c r="K228" s="36">
        <v>1.0</v>
      </c>
      <c r="L228" s="36">
        <v>1.0</v>
      </c>
      <c r="M228" s="36">
        <v>10.0</v>
      </c>
      <c r="N228" s="36" t="s">
        <v>740</v>
      </c>
      <c r="O228" s="36" t="s">
        <v>739</v>
      </c>
      <c r="P228" s="36" t="s">
        <v>739</v>
      </c>
      <c r="Q228" s="36" t="s">
        <v>740</v>
      </c>
      <c r="R228" s="36" t="s">
        <v>949</v>
      </c>
      <c r="S228" s="36" t="s">
        <v>739</v>
      </c>
      <c r="T228" s="36" t="s">
        <v>739</v>
      </c>
      <c r="U228" s="36" t="s">
        <v>739</v>
      </c>
      <c r="V228" s="36" t="s">
        <v>739</v>
      </c>
      <c r="W228" s="36" t="s">
        <v>739</v>
      </c>
      <c r="X228" s="36" t="s">
        <v>739</v>
      </c>
      <c r="Y228" s="36" t="s">
        <v>425</v>
      </c>
      <c r="Z228" s="36" t="s">
        <v>739</v>
      </c>
      <c r="AA228" s="36" t="s">
        <v>739</v>
      </c>
      <c r="AB228" s="36" t="s">
        <v>739</v>
      </c>
      <c r="AC228" s="36" t="s">
        <v>739</v>
      </c>
      <c r="AD228" s="36" t="s">
        <v>739</v>
      </c>
      <c r="AE228" s="36" t="s">
        <v>739</v>
      </c>
    </row>
    <row r="229" ht="15.75" customHeight="1">
      <c r="A229" s="36" t="s">
        <v>430</v>
      </c>
      <c r="B229" s="36">
        <v>862.0</v>
      </c>
      <c r="C229" s="36" t="s">
        <v>611</v>
      </c>
      <c r="D229" s="36">
        <v>911930.0</v>
      </c>
      <c r="E229" s="36">
        <v>359.182</v>
      </c>
      <c r="F229" s="36">
        <v>0.0</v>
      </c>
      <c r="G229" s="36" t="s">
        <v>735</v>
      </c>
      <c r="H229" s="36" t="s">
        <v>1231</v>
      </c>
      <c r="I229" s="66">
        <v>10.58333</v>
      </c>
      <c r="J229" s="66">
        <v>-66.93333</v>
      </c>
      <c r="K229" s="36">
        <v>1.0</v>
      </c>
      <c r="L229" s="36">
        <v>1.0</v>
      </c>
      <c r="M229" s="36">
        <v>25.0</v>
      </c>
      <c r="N229" s="36" t="s">
        <v>738</v>
      </c>
      <c r="O229" s="36" t="s">
        <v>739</v>
      </c>
      <c r="P229" s="36" t="s">
        <v>739</v>
      </c>
      <c r="Q229" s="36" t="s">
        <v>738</v>
      </c>
      <c r="R229" s="36" t="s">
        <v>739</v>
      </c>
      <c r="S229" s="36" t="s">
        <v>739</v>
      </c>
      <c r="T229" s="36" t="s">
        <v>739</v>
      </c>
      <c r="U229" s="36" t="s">
        <v>739</v>
      </c>
      <c r="V229" s="36" t="s">
        <v>739</v>
      </c>
      <c r="W229" s="36" t="s">
        <v>739</v>
      </c>
      <c r="X229" s="36" t="s">
        <v>739</v>
      </c>
      <c r="Y229" s="36" t="s">
        <v>479</v>
      </c>
      <c r="Z229" s="36" t="s">
        <v>739</v>
      </c>
      <c r="AA229" s="36" t="s">
        <v>739</v>
      </c>
      <c r="AB229" s="36" t="s">
        <v>739</v>
      </c>
      <c r="AC229" s="36" t="s">
        <v>739</v>
      </c>
      <c r="AD229" s="36" t="s">
        <v>739</v>
      </c>
      <c r="AE229" s="36" t="s">
        <v>739</v>
      </c>
    </row>
    <row r="230" ht="15.75" customHeight="1">
      <c r="A230" s="36" t="s">
        <v>694</v>
      </c>
      <c r="B230" s="36">
        <v>92.0</v>
      </c>
      <c r="C230" s="36" t="s">
        <v>514</v>
      </c>
      <c r="D230" s="36">
        <v>153.0</v>
      </c>
      <c r="E230" s="36">
        <v>4.652427</v>
      </c>
      <c r="F230" s="36">
        <v>0.0</v>
      </c>
      <c r="G230" s="36" t="s">
        <v>735</v>
      </c>
      <c r="H230" s="36" t="s">
        <v>1232</v>
      </c>
      <c r="I230" s="66">
        <v>18.45</v>
      </c>
      <c r="J230" s="66">
        <v>-64.61667</v>
      </c>
      <c r="K230" s="36">
        <v>1.0</v>
      </c>
      <c r="L230" s="36">
        <v>1.0</v>
      </c>
      <c r="M230" s="36">
        <v>6.0</v>
      </c>
      <c r="N230" s="36" t="s">
        <v>740</v>
      </c>
      <c r="O230" s="36" t="s">
        <v>739</v>
      </c>
      <c r="P230" s="36" t="s">
        <v>739</v>
      </c>
      <c r="Q230" s="36" t="s">
        <v>740</v>
      </c>
      <c r="R230" s="36" t="s">
        <v>937</v>
      </c>
      <c r="S230" s="36" t="s">
        <v>739</v>
      </c>
      <c r="T230" s="36" t="s">
        <v>739</v>
      </c>
      <c r="U230" s="36" t="s">
        <v>739</v>
      </c>
      <c r="V230" s="36" t="s">
        <v>739</v>
      </c>
      <c r="W230" s="36" t="s">
        <v>739</v>
      </c>
      <c r="X230" s="36" t="s">
        <v>739</v>
      </c>
      <c r="Y230" s="36" t="s">
        <v>425</v>
      </c>
      <c r="Z230" s="36" t="s">
        <v>739</v>
      </c>
      <c r="AA230" s="36" t="s">
        <v>739</v>
      </c>
      <c r="AB230" s="36" t="s">
        <v>739</v>
      </c>
      <c r="AC230" s="36" t="s">
        <v>739</v>
      </c>
      <c r="AD230" s="36" t="s">
        <v>739</v>
      </c>
      <c r="AE230" s="36" t="s">
        <v>739</v>
      </c>
    </row>
    <row r="231" ht="15.75" customHeight="1">
      <c r="A231" s="36" t="s">
        <v>431</v>
      </c>
      <c r="B231" s="36">
        <v>704.0</v>
      </c>
      <c r="C231" s="36" t="s">
        <v>212</v>
      </c>
      <c r="D231" s="36">
        <v>331114.0</v>
      </c>
      <c r="E231" s="36">
        <v>216.4326</v>
      </c>
      <c r="F231" s="36">
        <v>0.0</v>
      </c>
      <c r="G231" s="36" t="s">
        <v>742</v>
      </c>
      <c r="H231" s="36" t="s">
        <v>1233</v>
      </c>
      <c r="I231" s="66">
        <v>21.01667</v>
      </c>
      <c r="J231" s="66">
        <v>105.8667</v>
      </c>
      <c r="K231" s="36">
        <v>1.0</v>
      </c>
      <c r="L231" s="36">
        <v>1.0</v>
      </c>
      <c r="M231" s="36">
        <v>25.0</v>
      </c>
      <c r="N231" s="36" t="s">
        <v>1234</v>
      </c>
      <c r="O231" s="36" t="s">
        <v>739</v>
      </c>
      <c r="P231" s="36" t="s">
        <v>739</v>
      </c>
      <c r="Q231" s="36" t="s">
        <v>1234</v>
      </c>
      <c r="R231" s="36" t="s">
        <v>739</v>
      </c>
      <c r="S231" s="36" t="s">
        <v>739</v>
      </c>
      <c r="T231" s="36" t="s">
        <v>739</v>
      </c>
      <c r="U231" s="36" t="s">
        <v>739</v>
      </c>
      <c r="V231" s="36" t="s">
        <v>739</v>
      </c>
      <c r="W231" s="36" t="s">
        <v>739</v>
      </c>
      <c r="X231" s="36" t="s">
        <v>739</v>
      </c>
      <c r="Y231" s="36" t="s">
        <v>455</v>
      </c>
      <c r="Z231" s="36" t="s">
        <v>739</v>
      </c>
      <c r="AA231" s="36" t="s">
        <v>739</v>
      </c>
      <c r="AB231" s="36" t="s">
        <v>739</v>
      </c>
      <c r="AC231" s="36" t="s">
        <v>739</v>
      </c>
      <c r="AD231" s="36" t="s">
        <v>739</v>
      </c>
      <c r="AE231" s="36" t="s">
        <v>739</v>
      </c>
    </row>
    <row r="232" ht="15.75" customHeight="1">
      <c r="A232" s="36" t="s">
        <v>429</v>
      </c>
      <c r="B232" s="36">
        <v>548.0</v>
      </c>
      <c r="C232" s="36" t="s">
        <v>72</v>
      </c>
      <c r="D232" s="36">
        <v>14763.0</v>
      </c>
      <c r="E232" s="36">
        <v>45.70052</v>
      </c>
      <c r="F232" s="36">
        <v>0.0</v>
      </c>
      <c r="G232" s="36" t="s">
        <v>776</v>
      </c>
      <c r="H232" s="36" t="s">
        <v>1235</v>
      </c>
      <c r="I232" s="66">
        <v>-17.75</v>
      </c>
      <c r="J232" s="66">
        <v>168.3</v>
      </c>
      <c r="K232" s="36">
        <v>1.0</v>
      </c>
      <c r="L232" s="36">
        <v>1.0</v>
      </c>
      <c r="M232" s="36">
        <v>8.0</v>
      </c>
      <c r="N232" s="36" t="s">
        <v>740</v>
      </c>
      <c r="O232" s="36" t="s">
        <v>774</v>
      </c>
      <c r="P232" s="36" t="s">
        <v>1236</v>
      </c>
      <c r="Q232" s="36" t="s">
        <v>740</v>
      </c>
      <c r="R232" s="36" t="s">
        <v>774</v>
      </c>
      <c r="S232" s="36" t="s">
        <v>1236</v>
      </c>
      <c r="T232" s="36" t="s">
        <v>739</v>
      </c>
      <c r="U232" s="36" t="s">
        <v>739</v>
      </c>
      <c r="V232" s="36" t="s">
        <v>739</v>
      </c>
      <c r="W232" s="36" t="s">
        <v>739</v>
      </c>
      <c r="X232" s="36" t="s">
        <v>739</v>
      </c>
      <c r="Y232" s="36" t="s">
        <v>425</v>
      </c>
      <c r="Z232" s="36" t="s">
        <v>455</v>
      </c>
      <c r="AA232" s="36" t="s">
        <v>739</v>
      </c>
      <c r="AB232" s="36" t="s">
        <v>739</v>
      </c>
      <c r="AC232" s="36" t="s">
        <v>739</v>
      </c>
      <c r="AD232" s="36" t="s">
        <v>739</v>
      </c>
      <c r="AE232" s="36" t="s">
        <v>739</v>
      </c>
    </row>
    <row r="233" ht="15.75" customHeight="1">
      <c r="A233" s="36" t="s">
        <v>1237</v>
      </c>
      <c r="B233" s="36">
        <v>876.0</v>
      </c>
      <c r="C233" s="36" t="s">
        <v>1238</v>
      </c>
      <c r="D233" s="36">
        <v>274.0</v>
      </c>
      <c r="E233" s="36">
        <v>6.225999</v>
      </c>
      <c r="F233" s="36">
        <v>0.0</v>
      </c>
      <c r="G233" s="36" t="s">
        <v>776</v>
      </c>
      <c r="H233" s="36" t="s">
        <v>1239</v>
      </c>
      <c r="I233" s="66">
        <v>-13.3</v>
      </c>
      <c r="J233" s="66">
        <v>-176.2</v>
      </c>
      <c r="K233" s="36">
        <v>1.0</v>
      </c>
      <c r="L233" s="36">
        <v>1.0</v>
      </c>
      <c r="M233" s="36">
        <v>1.0</v>
      </c>
      <c r="N233" s="36" t="s">
        <v>774</v>
      </c>
      <c r="O233" s="36" t="s">
        <v>739</v>
      </c>
      <c r="P233" s="36" t="s">
        <v>739</v>
      </c>
      <c r="Q233" s="36" t="s">
        <v>774</v>
      </c>
      <c r="R233" s="36" t="s">
        <v>739</v>
      </c>
      <c r="S233" s="36" t="s">
        <v>739</v>
      </c>
      <c r="T233" s="36" t="s">
        <v>739</v>
      </c>
      <c r="U233" s="36" t="s">
        <v>739</v>
      </c>
      <c r="V233" s="36" t="s">
        <v>739</v>
      </c>
      <c r="W233" s="36" t="s">
        <v>739</v>
      </c>
      <c r="X233" s="36" t="s">
        <v>739</v>
      </c>
      <c r="Y233" s="36" t="s">
        <v>455</v>
      </c>
      <c r="Z233" s="36" t="s">
        <v>739</v>
      </c>
      <c r="AA233" s="36" t="s">
        <v>739</v>
      </c>
      <c r="AB233" s="36" t="s">
        <v>739</v>
      </c>
      <c r="AC233" s="36" t="s">
        <v>739</v>
      </c>
      <c r="AD233" s="36" t="s">
        <v>739</v>
      </c>
      <c r="AE233" s="36" t="s">
        <v>739</v>
      </c>
    </row>
    <row r="234" ht="15.75" customHeight="1">
      <c r="A234" s="36" t="s">
        <v>389</v>
      </c>
      <c r="B234" s="36">
        <v>882.0</v>
      </c>
      <c r="C234" s="36" t="s">
        <v>187</v>
      </c>
      <c r="D234" s="36">
        <v>2842.0</v>
      </c>
      <c r="E234" s="36">
        <v>20.05145</v>
      </c>
      <c r="F234" s="36">
        <v>0.0</v>
      </c>
      <c r="G234" s="36" t="s">
        <v>776</v>
      </c>
      <c r="H234" s="36" t="s">
        <v>1240</v>
      </c>
      <c r="I234" s="66">
        <v>-13.8</v>
      </c>
      <c r="J234" s="66">
        <v>171.75</v>
      </c>
      <c r="K234" s="36">
        <v>1.0</v>
      </c>
      <c r="L234" s="36">
        <v>1.0</v>
      </c>
      <c r="M234" s="36">
        <v>11.0</v>
      </c>
      <c r="N234" s="36" t="s">
        <v>1241</v>
      </c>
      <c r="O234" s="36" t="s">
        <v>740</v>
      </c>
      <c r="P234" s="36" t="s">
        <v>739</v>
      </c>
      <c r="Q234" s="36" t="s">
        <v>1241</v>
      </c>
      <c r="R234" s="36" t="s">
        <v>740</v>
      </c>
      <c r="S234" s="36" t="s">
        <v>739</v>
      </c>
      <c r="T234" s="36" t="s">
        <v>739</v>
      </c>
      <c r="U234" s="36" t="s">
        <v>739</v>
      </c>
      <c r="V234" s="36" t="s">
        <v>739</v>
      </c>
      <c r="W234" s="36" t="s">
        <v>739</v>
      </c>
      <c r="X234" s="36" t="s">
        <v>739</v>
      </c>
      <c r="Y234" s="36" t="s">
        <v>457</v>
      </c>
      <c r="Z234" s="36" t="s">
        <v>366</v>
      </c>
      <c r="AA234" s="36" t="s">
        <v>739</v>
      </c>
      <c r="AB234" s="36" t="s">
        <v>739</v>
      </c>
      <c r="AC234" s="36" t="s">
        <v>739</v>
      </c>
      <c r="AD234" s="36" t="s">
        <v>739</v>
      </c>
      <c r="AE234" s="36" t="s">
        <v>739</v>
      </c>
    </row>
    <row r="235" ht="15.75" customHeight="1">
      <c r="A235" s="36" t="s">
        <v>433</v>
      </c>
      <c r="B235" s="36">
        <v>887.0</v>
      </c>
      <c r="C235" s="36" t="s">
        <v>214</v>
      </c>
      <c r="D235" s="36">
        <v>547244.0</v>
      </c>
      <c r="E235" s="36">
        <v>278.243</v>
      </c>
      <c r="F235" s="36">
        <v>0.0</v>
      </c>
      <c r="G235" s="36" t="s">
        <v>742</v>
      </c>
      <c r="H235" s="36" t="s">
        <v>1242</v>
      </c>
      <c r="I235" s="66">
        <v>15.4</v>
      </c>
      <c r="J235" s="66">
        <v>44.23333</v>
      </c>
      <c r="K235" s="36">
        <v>1.0</v>
      </c>
      <c r="L235" s="36">
        <v>1.0</v>
      </c>
      <c r="M235" s="36">
        <v>25.0</v>
      </c>
      <c r="N235" s="36" t="s">
        <v>766</v>
      </c>
      <c r="O235" s="36" t="s">
        <v>739</v>
      </c>
      <c r="P235" s="36" t="s">
        <v>739</v>
      </c>
      <c r="Q235" s="36" t="s">
        <v>766</v>
      </c>
      <c r="R235" s="36" t="s">
        <v>739</v>
      </c>
      <c r="S235" s="36" t="s">
        <v>739</v>
      </c>
      <c r="T235" s="36" t="s">
        <v>739</v>
      </c>
      <c r="U235" s="36" t="s">
        <v>739</v>
      </c>
      <c r="V235" s="36" t="s">
        <v>739</v>
      </c>
      <c r="W235" s="36" t="s">
        <v>739</v>
      </c>
      <c r="X235" s="36" t="s">
        <v>739</v>
      </c>
      <c r="Y235" s="36" t="s">
        <v>425</v>
      </c>
      <c r="Z235" s="36" t="s">
        <v>419</v>
      </c>
      <c r="AA235" s="36" t="s">
        <v>739</v>
      </c>
      <c r="AB235" s="36" t="s">
        <v>739</v>
      </c>
      <c r="AC235" s="36" t="s">
        <v>739</v>
      </c>
      <c r="AD235" s="36" t="s">
        <v>739</v>
      </c>
      <c r="AE235" s="36" t="s">
        <v>739</v>
      </c>
    </row>
    <row r="236" ht="15.75" customHeight="1">
      <c r="A236" s="36" t="s">
        <v>804</v>
      </c>
      <c r="B236" s="36">
        <v>891.0</v>
      </c>
      <c r="C236" s="36" t="s">
        <v>1243</v>
      </c>
      <c r="D236" s="36">
        <v>102173.0</v>
      </c>
      <c r="E236" s="36">
        <v>120.227</v>
      </c>
      <c r="F236" s="36">
        <v>0.0</v>
      </c>
      <c r="G236" s="36" t="s">
        <v>757</v>
      </c>
      <c r="H236" s="36" t="s">
        <v>1244</v>
      </c>
      <c r="I236" s="66">
        <v>44.83333</v>
      </c>
      <c r="J236" s="66">
        <v>20.5</v>
      </c>
      <c r="K236" s="36">
        <v>1.0</v>
      </c>
      <c r="L236" s="36">
        <v>1.0</v>
      </c>
      <c r="M236" s="36">
        <v>25.0</v>
      </c>
      <c r="N236" s="36" t="s">
        <v>803</v>
      </c>
      <c r="O236" s="36" t="s">
        <v>739</v>
      </c>
      <c r="P236" s="36" t="s">
        <v>739</v>
      </c>
      <c r="Q236" s="36" t="s">
        <v>803</v>
      </c>
      <c r="R236" s="36" t="s">
        <v>739</v>
      </c>
      <c r="S236" s="36" t="s">
        <v>739</v>
      </c>
      <c r="T236" s="36" t="s">
        <v>739</v>
      </c>
      <c r="U236" s="36" t="s">
        <v>759</v>
      </c>
      <c r="V236" s="36" t="s">
        <v>739</v>
      </c>
      <c r="W236" s="36" t="s">
        <v>739</v>
      </c>
      <c r="X236" s="36" t="s">
        <v>739</v>
      </c>
      <c r="Y236" s="36" t="s">
        <v>419</v>
      </c>
      <c r="Z236" s="36" t="s">
        <v>739</v>
      </c>
      <c r="AA236" s="36" t="s">
        <v>739</v>
      </c>
      <c r="AB236" s="36" t="s">
        <v>739</v>
      </c>
      <c r="AC236" s="36" t="s">
        <v>739</v>
      </c>
      <c r="AD236" s="36" t="s">
        <v>739</v>
      </c>
      <c r="AE236" s="36" t="s">
        <v>739</v>
      </c>
    </row>
    <row r="237" ht="15.75" customHeight="1">
      <c r="A237" s="36" t="s">
        <v>401</v>
      </c>
      <c r="B237" s="36">
        <v>711.0</v>
      </c>
      <c r="C237" s="36" t="s">
        <v>34</v>
      </c>
      <c r="D237" s="36">
        <v>1219912.0</v>
      </c>
      <c r="E237" s="36">
        <v>415.4302</v>
      </c>
      <c r="F237" s="36">
        <v>0.0</v>
      </c>
      <c r="G237" s="36" t="s">
        <v>748</v>
      </c>
      <c r="H237" s="36" t="s">
        <v>1245</v>
      </c>
      <c r="I237" s="66">
        <v>-25.73</v>
      </c>
      <c r="J237" s="66">
        <v>28.22</v>
      </c>
      <c r="K237" s="36">
        <v>1.0</v>
      </c>
      <c r="L237" s="36">
        <v>0.0</v>
      </c>
      <c r="M237" s="36">
        <v>25.0</v>
      </c>
      <c r="N237" s="36" t="s">
        <v>740</v>
      </c>
      <c r="O237" s="36" t="s">
        <v>739</v>
      </c>
      <c r="P237" s="36" t="s">
        <v>739</v>
      </c>
      <c r="Q237" s="36" t="s">
        <v>1246</v>
      </c>
      <c r="R237" s="36" t="s">
        <v>1247</v>
      </c>
      <c r="S237" s="36" t="s">
        <v>740</v>
      </c>
      <c r="T237" s="36" t="s">
        <v>739</v>
      </c>
      <c r="U237" s="36" t="s">
        <v>1086</v>
      </c>
      <c r="V237" s="36" t="s">
        <v>1248</v>
      </c>
      <c r="W237" s="36" t="s">
        <v>739</v>
      </c>
      <c r="X237" s="36" t="s">
        <v>739</v>
      </c>
      <c r="Y237" s="36" t="s">
        <v>425</v>
      </c>
      <c r="Z237" s="36" t="s">
        <v>481</v>
      </c>
      <c r="AA237" s="36" t="s">
        <v>739</v>
      </c>
      <c r="AB237" s="36" t="s">
        <v>739</v>
      </c>
      <c r="AC237" s="36" t="s">
        <v>739</v>
      </c>
      <c r="AD237" s="36" t="s">
        <v>739</v>
      </c>
      <c r="AE237" s="36" t="s">
        <v>739</v>
      </c>
    </row>
    <row r="238" ht="15.75" customHeight="1">
      <c r="A238" s="36" t="s">
        <v>401</v>
      </c>
      <c r="B238" s="36">
        <v>711.0</v>
      </c>
      <c r="C238" s="36" t="s">
        <v>34</v>
      </c>
      <c r="D238" s="36">
        <v>1219912.0</v>
      </c>
      <c r="E238" s="36">
        <v>415.4302</v>
      </c>
      <c r="F238" s="36">
        <v>0.0</v>
      </c>
      <c r="G238" s="36" t="s">
        <v>748</v>
      </c>
      <c r="H238" s="36" t="s">
        <v>1249</v>
      </c>
      <c r="I238" s="66">
        <v>-33.93333</v>
      </c>
      <c r="J238" s="66">
        <v>18.46667</v>
      </c>
      <c r="K238" s="36">
        <v>2.0</v>
      </c>
      <c r="L238" s="36">
        <v>1.0</v>
      </c>
      <c r="M238" s="36">
        <v>25.0</v>
      </c>
      <c r="N238" s="36" t="s">
        <v>740</v>
      </c>
      <c r="O238" s="36" t="s">
        <v>739</v>
      </c>
      <c r="P238" s="36" t="s">
        <v>739</v>
      </c>
      <c r="Q238" s="36" t="s">
        <v>1246</v>
      </c>
      <c r="R238" s="36" t="s">
        <v>1247</v>
      </c>
      <c r="S238" s="36" t="s">
        <v>740</v>
      </c>
      <c r="T238" s="36" t="s">
        <v>739</v>
      </c>
      <c r="U238" s="36" t="s">
        <v>1086</v>
      </c>
      <c r="V238" s="36" t="s">
        <v>1248</v>
      </c>
      <c r="W238" s="36" t="s">
        <v>739</v>
      </c>
      <c r="X238" s="36" t="s">
        <v>739</v>
      </c>
      <c r="Y238" s="36" t="s">
        <v>425</v>
      </c>
      <c r="Z238" s="36" t="s">
        <v>481</v>
      </c>
      <c r="AA238" s="36" t="s">
        <v>739</v>
      </c>
      <c r="AB238" s="36" t="s">
        <v>739</v>
      </c>
      <c r="AC238" s="36" t="s">
        <v>739</v>
      </c>
      <c r="AD238" s="36" t="s">
        <v>739</v>
      </c>
      <c r="AE238" s="36" t="s">
        <v>739</v>
      </c>
    </row>
    <row r="239" ht="15.75" customHeight="1">
      <c r="A239" s="36" t="s">
        <v>1250</v>
      </c>
      <c r="B239" s="36">
        <v>180.0</v>
      </c>
      <c r="C239" s="36" t="s">
        <v>1251</v>
      </c>
      <c r="D239" s="36">
        <v>2345410.0</v>
      </c>
      <c r="E239" s="36">
        <v>576.0275</v>
      </c>
      <c r="F239" s="36">
        <v>0.0</v>
      </c>
      <c r="G239" s="36" t="s">
        <v>748</v>
      </c>
      <c r="H239" s="36" t="s">
        <v>1252</v>
      </c>
      <c r="I239" s="66">
        <v>-4.3</v>
      </c>
      <c r="J239" s="66">
        <v>15.3</v>
      </c>
      <c r="K239" s="36">
        <v>1.0</v>
      </c>
      <c r="L239" s="36">
        <v>1.0</v>
      </c>
      <c r="M239" s="36">
        <v>25.0</v>
      </c>
      <c r="N239" s="36" t="s">
        <v>774</v>
      </c>
      <c r="O239" s="36" t="s">
        <v>739</v>
      </c>
      <c r="P239" s="36" t="s">
        <v>739</v>
      </c>
      <c r="Q239" s="36" t="s">
        <v>996</v>
      </c>
      <c r="R239" s="36" t="s">
        <v>856</v>
      </c>
      <c r="S239" s="36" t="s">
        <v>739</v>
      </c>
      <c r="T239" s="36" t="s">
        <v>739</v>
      </c>
      <c r="U239" s="36" t="s">
        <v>1253</v>
      </c>
      <c r="V239" s="36" t="s">
        <v>1254</v>
      </c>
      <c r="W239" s="36" t="s">
        <v>774</v>
      </c>
      <c r="X239" s="36" t="s">
        <v>739</v>
      </c>
      <c r="Y239" s="36" t="s">
        <v>447</v>
      </c>
      <c r="Z239" s="36" t="s">
        <v>739</v>
      </c>
      <c r="AA239" s="36" t="s">
        <v>739</v>
      </c>
      <c r="AB239" s="36" t="s">
        <v>739</v>
      </c>
      <c r="AC239" s="36" t="s">
        <v>739</v>
      </c>
      <c r="AD239" s="36" t="s">
        <v>739</v>
      </c>
      <c r="AE239" s="36" t="s">
        <v>739</v>
      </c>
    </row>
    <row r="240" ht="15.75" customHeight="1">
      <c r="A240" s="36" t="s">
        <v>434</v>
      </c>
      <c r="B240" s="36">
        <v>894.0</v>
      </c>
      <c r="C240" s="36" t="s">
        <v>215</v>
      </c>
      <c r="D240" s="36">
        <v>752614.0</v>
      </c>
      <c r="E240" s="36">
        <v>326.3022</v>
      </c>
      <c r="F240" s="36">
        <v>1.0</v>
      </c>
      <c r="G240" s="36" t="s">
        <v>748</v>
      </c>
      <c r="H240" s="36" t="s">
        <v>1255</v>
      </c>
      <c r="I240" s="66">
        <v>-15.46667</v>
      </c>
      <c r="J240" s="66">
        <v>28.26667</v>
      </c>
      <c r="K240" s="36">
        <v>1.0</v>
      </c>
      <c r="L240" s="36">
        <v>1.0</v>
      </c>
      <c r="M240" s="36">
        <v>25.0</v>
      </c>
      <c r="N240" s="36" t="s">
        <v>740</v>
      </c>
      <c r="O240" s="36" t="s">
        <v>739</v>
      </c>
      <c r="P240" s="36" t="s">
        <v>739</v>
      </c>
      <c r="Q240" s="36" t="s">
        <v>740</v>
      </c>
      <c r="R240" s="36" t="s">
        <v>739</v>
      </c>
      <c r="S240" s="36" t="s">
        <v>739</v>
      </c>
      <c r="T240" s="36" t="s">
        <v>739</v>
      </c>
      <c r="U240" s="36" t="s">
        <v>1256</v>
      </c>
      <c r="V240" s="36" t="s">
        <v>203</v>
      </c>
      <c r="W240" s="36" t="s">
        <v>739</v>
      </c>
      <c r="X240" s="36" t="s">
        <v>739</v>
      </c>
      <c r="Y240" s="36" t="s">
        <v>425</v>
      </c>
      <c r="Z240" s="36" t="s">
        <v>739</v>
      </c>
      <c r="AA240" s="36" t="s">
        <v>739</v>
      </c>
      <c r="AB240" s="36" t="s">
        <v>739</v>
      </c>
      <c r="AC240" s="36" t="s">
        <v>739</v>
      </c>
      <c r="AD240" s="36" t="s">
        <v>739</v>
      </c>
      <c r="AE240" s="36" t="s">
        <v>739</v>
      </c>
    </row>
    <row r="241" ht="15.75" customHeight="1">
      <c r="A241" s="36" t="s">
        <v>435</v>
      </c>
      <c r="B241" s="36">
        <v>716.0</v>
      </c>
      <c r="C241" s="36" t="s">
        <v>216</v>
      </c>
      <c r="D241" s="36">
        <v>390759.0</v>
      </c>
      <c r="E241" s="36">
        <v>235.1193</v>
      </c>
      <c r="F241" s="36">
        <v>1.0</v>
      </c>
      <c r="G241" s="36" t="s">
        <v>748</v>
      </c>
      <c r="H241" s="36" t="s">
        <v>1257</v>
      </c>
      <c r="I241" s="66">
        <v>-17.83333</v>
      </c>
      <c r="J241" s="66">
        <v>31.05</v>
      </c>
      <c r="K241" s="36">
        <v>1.0</v>
      </c>
      <c r="L241" s="36">
        <v>1.0</v>
      </c>
      <c r="M241" s="36">
        <v>25.0</v>
      </c>
      <c r="N241" s="36" t="s">
        <v>740</v>
      </c>
      <c r="O241" s="36" t="s">
        <v>739</v>
      </c>
      <c r="P241" s="36" t="s">
        <v>739</v>
      </c>
      <c r="Q241" s="36" t="s">
        <v>1258</v>
      </c>
      <c r="R241" s="36" t="s">
        <v>740</v>
      </c>
      <c r="S241" s="36" t="s">
        <v>739</v>
      </c>
      <c r="T241" s="36" t="s">
        <v>739</v>
      </c>
      <c r="U241" s="36" t="s">
        <v>1259</v>
      </c>
      <c r="V241" s="36" t="s">
        <v>739</v>
      </c>
      <c r="W241" s="36" t="s">
        <v>739</v>
      </c>
      <c r="X241" s="36" t="s">
        <v>739</v>
      </c>
      <c r="Y241" s="36" t="s">
        <v>425</v>
      </c>
      <c r="Z241" s="36" t="s">
        <v>739</v>
      </c>
      <c r="AA241" s="36" t="s">
        <v>739</v>
      </c>
      <c r="AB241" s="36" t="s">
        <v>739</v>
      </c>
      <c r="AC241" s="36" t="s">
        <v>739</v>
      </c>
      <c r="AD241" s="36" t="s">
        <v>739</v>
      </c>
      <c r="AE241" s="36" t="s">
        <v>739</v>
      </c>
    </row>
    <row r="242" ht="15.75" customHeight="1">
      <c r="I242" s="66"/>
      <c r="J242" s="66"/>
    </row>
    <row r="243" ht="15.75" customHeight="1">
      <c r="I243" s="66"/>
      <c r="J243" s="66"/>
    </row>
    <row r="244" ht="15.75" customHeight="1">
      <c r="I244" s="66"/>
      <c r="J244" s="66"/>
    </row>
    <row r="245" ht="15.75" customHeight="1">
      <c r="I245" s="66"/>
      <c r="J245" s="66"/>
    </row>
    <row r="246" ht="15.75" customHeight="1">
      <c r="I246" s="66"/>
      <c r="J246" s="66"/>
    </row>
    <row r="247" ht="15.75" customHeight="1">
      <c r="I247" s="66"/>
      <c r="J247" s="66"/>
    </row>
    <row r="248" ht="15.75" customHeight="1">
      <c r="I248" s="66"/>
      <c r="J248" s="66"/>
    </row>
    <row r="249" ht="15.75" customHeight="1">
      <c r="I249" s="66"/>
      <c r="J249" s="66"/>
    </row>
    <row r="250" ht="15.75" customHeight="1">
      <c r="I250" s="66"/>
      <c r="J250" s="66"/>
    </row>
    <row r="251" ht="15.75" customHeight="1">
      <c r="I251" s="66"/>
      <c r="J251" s="66"/>
    </row>
    <row r="252" ht="15.75" customHeight="1">
      <c r="I252" s="66"/>
      <c r="J252" s="66"/>
    </row>
    <row r="253" ht="15.75" customHeight="1">
      <c r="I253" s="66"/>
      <c r="J253" s="66"/>
    </row>
    <row r="254" ht="15.75" customHeight="1">
      <c r="I254" s="66"/>
      <c r="J254" s="66"/>
    </row>
    <row r="255" ht="15.75" customHeight="1">
      <c r="I255" s="66"/>
      <c r="J255" s="66"/>
    </row>
    <row r="256" ht="15.75" customHeight="1">
      <c r="I256" s="66"/>
      <c r="J256" s="66"/>
    </row>
    <row r="257" ht="15.75" customHeight="1">
      <c r="I257" s="66"/>
      <c r="J257" s="66"/>
    </row>
    <row r="258" ht="15.75" customHeight="1">
      <c r="I258" s="66"/>
      <c r="J258" s="66"/>
    </row>
    <row r="259" ht="15.75" customHeight="1">
      <c r="I259" s="66"/>
      <c r="J259" s="66"/>
    </row>
    <row r="260" ht="15.75" customHeight="1">
      <c r="I260" s="66"/>
      <c r="J260" s="66"/>
    </row>
    <row r="261" ht="15.75" customHeight="1">
      <c r="I261" s="66"/>
      <c r="J261" s="66"/>
    </row>
    <row r="262" ht="15.75" customHeight="1">
      <c r="I262" s="66"/>
      <c r="J262" s="66"/>
    </row>
    <row r="263" ht="15.75" customHeight="1">
      <c r="I263" s="66"/>
      <c r="J263" s="66"/>
    </row>
    <row r="264" ht="15.75" customHeight="1">
      <c r="I264" s="66"/>
      <c r="J264" s="66"/>
    </row>
    <row r="265" ht="15.75" customHeight="1">
      <c r="I265" s="66"/>
      <c r="J265" s="66"/>
    </row>
    <row r="266" ht="15.75" customHeight="1">
      <c r="I266" s="66"/>
      <c r="J266" s="66"/>
    </row>
    <row r="267" ht="15.75" customHeight="1">
      <c r="I267" s="66"/>
      <c r="J267" s="66"/>
    </row>
    <row r="268" ht="15.75" customHeight="1">
      <c r="I268" s="66"/>
      <c r="J268" s="66"/>
    </row>
    <row r="269" ht="15.75" customHeight="1">
      <c r="I269" s="66"/>
      <c r="J269" s="66"/>
    </row>
    <row r="270" ht="15.75" customHeight="1">
      <c r="I270" s="66"/>
      <c r="J270" s="66"/>
    </row>
    <row r="271" ht="15.75" customHeight="1">
      <c r="I271" s="66"/>
      <c r="J271" s="66"/>
    </row>
    <row r="272" ht="15.75" customHeight="1">
      <c r="I272" s="66"/>
      <c r="J272" s="66"/>
    </row>
    <row r="273" ht="15.75" customHeight="1">
      <c r="I273" s="66"/>
      <c r="J273" s="66"/>
    </row>
    <row r="274" ht="15.75" customHeight="1">
      <c r="I274" s="66"/>
      <c r="J274" s="66"/>
    </row>
    <row r="275" ht="15.75" customHeight="1">
      <c r="I275" s="66"/>
      <c r="J275" s="66"/>
    </row>
    <row r="276" ht="15.75" customHeight="1">
      <c r="I276" s="66"/>
      <c r="J276" s="66"/>
    </row>
    <row r="277" ht="15.75" customHeight="1">
      <c r="I277" s="66"/>
      <c r="J277" s="66"/>
    </row>
    <row r="278" ht="15.75" customHeight="1">
      <c r="I278" s="66"/>
      <c r="J278" s="66"/>
    </row>
    <row r="279" ht="15.75" customHeight="1">
      <c r="I279" s="66"/>
      <c r="J279" s="66"/>
    </row>
    <row r="280" ht="15.75" customHeight="1">
      <c r="I280" s="66"/>
      <c r="J280" s="66"/>
    </row>
    <row r="281" ht="15.75" customHeight="1">
      <c r="I281" s="66"/>
      <c r="J281" s="66"/>
    </row>
    <row r="282" ht="15.75" customHeight="1">
      <c r="I282" s="66"/>
      <c r="J282" s="66"/>
    </row>
    <row r="283" ht="15.75" customHeight="1">
      <c r="I283" s="66"/>
      <c r="J283" s="66"/>
    </row>
    <row r="284" ht="15.75" customHeight="1">
      <c r="I284" s="66"/>
      <c r="J284" s="66"/>
    </row>
    <row r="285" ht="15.75" customHeight="1">
      <c r="I285" s="66"/>
      <c r="J285" s="66"/>
    </row>
    <row r="286" ht="15.75" customHeight="1">
      <c r="I286" s="66"/>
      <c r="J286" s="66"/>
    </row>
    <row r="287" ht="15.75" customHeight="1">
      <c r="I287" s="66"/>
      <c r="J287" s="66"/>
    </row>
    <row r="288" ht="15.75" customHeight="1">
      <c r="I288" s="66"/>
      <c r="J288" s="66"/>
    </row>
    <row r="289" ht="15.75" customHeight="1">
      <c r="I289" s="66"/>
      <c r="J289" s="66"/>
    </row>
    <row r="290" ht="15.75" customHeight="1">
      <c r="I290" s="66"/>
      <c r="J290" s="66"/>
    </row>
    <row r="291" ht="15.75" customHeight="1">
      <c r="I291" s="66"/>
      <c r="J291" s="66"/>
    </row>
    <row r="292" ht="15.75" customHeight="1">
      <c r="I292" s="66"/>
      <c r="J292" s="66"/>
    </row>
    <row r="293" ht="15.75" customHeight="1">
      <c r="I293" s="66"/>
      <c r="J293" s="66"/>
    </row>
    <row r="294" ht="15.75" customHeight="1">
      <c r="I294" s="66"/>
      <c r="J294" s="66"/>
    </row>
    <row r="295" ht="15.75" customHeight="1">
      <c r="I295" s="66"/>
      <c r="J295" s="66"/>
    </row>
    <row r="296" ht="15.75" customHeight="1">
      <c r="I296" s="66"/>
      <c r="J296" s="66"/>
    </row>
    <row r="297" ht="15.75" customHeight="1">
      <c r="I297" s="66"/>
      <c r="J297" s="66"/>
    </row>
    <row r="298" ht="15.75" customHeight="1">
      <c r="I298" s="66"/>
      <c r="J298" s="66"/>
    </row>
    <row r="299" ht="15.75" customHeight="1">
      <c r="I299" s="66"/>
      <c r="J299" s="66"/>
    </row>
    <row r="300" ht="15.75" customHeight="1">
      <c r="I300" s="66"/>
      <c r="J300" s="66"/>
    </row>
    <row r="301" ht="15.75" customHeight="1">
      <c r="I301" s="66"/>
      <c r="J301" s="66"/>
    </row>
    <row r="302" ht="15.75" customHeight="1">
      <c r="I302" s="66"/>
      <c r="J302" s="66"/>
    </row>
    <row r="303" ht="15.75" customHeight="1">
      <c r="I303" s="66"/>
      <c r="J303" s="66"/>
    </row>
    <row r="304" ht="15.75" customHeight="1">
      <c r="I304" s="66"/>
      <c r="J304" s="66"/>
    </row>
    <row r="305" ht="15.75" customHeight="1">
      <c r="I305" s="66"/>
      <c r="J305" s="66"/>
    </row>
    <row r="306" ht="15.75" customHeight="1">
      <c r="I306" s="66"/>
      <c r="J306" s="66"/>
    </row>
    <row r="307" ht="15.75" customHeight="1">
      <c r="I307" s="66"/>
      <c r="J307" s="66"/>
    </row>
    <row r="308" ht="15.75" customHeight="1">
      <c r="I308" s="66"/>
      <c r="J308" s="66"/>
    </row>
    <row r="309" ht="15.75" customHeight="1">
      <c r="I309" s="66"/>
      <c r="J309" s="66"/>
    </row>
    <row r="310" ht="15.75" customHeight="1">
      <c r="I310" s="66"/>
      <c r="J310" s="66"/>
    </row>
    <row r="311" ht="15.75" customHeight="1">
      <c r="I311" s="66"/>
      <c r="J311" s="66"/>
    </row>
    <row r="312" ht="15.75" customHeight="1">
      <c r="I312" s="66"/>
      <c r="J312" s="66"/>
    </row>
    <row r="313" ht="15.75" customHeight="1">
      <c r="I313" s="66"/>
      <c r="J313" s="66"/>
    </row>
    <row r="314" ht="15.75" customHeight="1">
      <c r="I314" s="66"/>
      <c r="J314" s="66"/>
    </row>
    <row r="315" ht="15.75" customHeight="1">
      <c r="I315" s="66"/>
      <c r="J315" s="66"/>
    </row>
    <row r="316" ht="15.75" customHeight="1">
      <c r="I316" s="66"/>
      <c r="J316" s="66"/>
    </row>
    <row r="317" ht="15.75" customHeight="1">
      <c r="I317" s="66"/>
      <c r="J317" s="66"/>
    </row>
    <row r="318" ht="15.75" customHeight="1">
      <c r="I318" s="66"/>
      <c r="J318" s="66"/>
    </row>
    <row r="319" ht="15.75" customHeight="1">
      <c r="I319" s="66"/>
      <c r="J319" s="66"/>
    </row>
    <row r="320" ht="15.75" customHeight="1">
      <c r="I320" s="66"/>
      <c r="J320" s="66"/>
    </row>
    <row r="321" ht="15.75" customHeight="1">
      <c r="I321" s="66"/>
      <c r="J321" s="66"/>
    </row>
    <row r="322" ht="15.75" customHeight="1">
      <c r="I322" s="66"/>
      <c r="J322" s="66"/>
    </row>
    <row r="323" ht="15.75" customHeight="1">
      <c r="I323" s="66"/>
      <c r="J323" s="66"/>
    </row>
    <row r="324" ht="15.75" customHeight="1">
      <c r="I324" s="66"/>
      <c r="J324" s="66"/>
    </row>
    <row r="325" ht="15.75" customHeight="1">
      <c r="I325" s="66"/>
      <c r="J325" s="66"/>
    </row>
    <row r="326" ht="15.75" customHeight="1">
      <c r="I326" s="66"/>
      <c r="J326" s="66"/>
    </row>
    <row r="327" ht="15.75" customHeight="1">
      <c r="I327" s="66"/>
      <c r="J327" s="66"/>
    </row>
    <row r="328" ht="15.75" customHeight="1">
      <c r="I328" s="66"/>
      <c r="J328" s="66"/>
    </row>
    <row r="329" ht="15.75" customHeight="1">
      <c r="I329" s="66"/>
      <c r="J329" s="66"/>
    </row>
    <row r="330" ht="15.75" customHeight="1">
      <c r="I330" s="66"/>
      <c r="J330" s="66"/>
    </row>
    <row r="331" ht="15.75" customHeight="1">
      <c r="I331" s="66"/>
      <c r="J331" s="66"/>
    </row>
    <row r="332" ht="15.75" customHeight="1">
      <c r="I332" s="66"/>
      <c r="J332" s="66"/>
    </row>
    <row r="333" ht="15.75" customHeight="1">
      <c r="I333" s="66"/>
      <c r="J333" s="66"/>
    </row>
    <row r="334" ht="15.75" customHeight="1">
      <c r="I334" s="66"/>
      <c r="J334" s="66"/>
    </row>
    <row r="335" ht="15.75" customHeight="1">
      <c r="I335" s="66"/>
      <c r="J335" s="66"/>
    </row>
    <row r="336" ht="15.75" customHeight="1">
      <c r="I336" s="66"/>
      <c r="J336" s="66"/>
    </row>
    <row r="337" ht="15.75" customHeight="1">
      <c r="I337" s="66"/>
      <c r="J337" s="66"/>
    </row>
    <row r="338" ht="15.75" customHeight="1">
      <c r="I338" s="66"/>
      <c r="J338" s="66"/>
    </row>
    <row r="339" ht="15.75" customHeight="1">
      <c r="I339" s="66"/>
      <c r="J339" s="66"/>
    </row>
    <row r="340" ht="15.75" customHeight="1">
      <c r="I340" s="66"/>
      <c r="J340" s="66"/>
    </row>
    <row r="341" ht="15.75" customHeight="1">
      <c r="I341" s="66"/>
      <c r="J341" s="66"/>
    </row>
    <row r="342" ht="15.75" customHeight="1">
      <c r="I342" s="66"/>
      <c r="J342" s="66"/>
    </row>
    <row r="343" ht="15.75" customHeight="1">
      <c r="I343" s="66"/>
      <c r="J343" s="66"/>
    </row>
    <row r="344" ht="15.75" customHeight="1">
      <c r="I344" s="66"/>
      <c r="J344" s="66"/>
    </row>
    <row r="345" ht="15.75" customHeight="1">
      <c r="I345" s="66"/>
      <c r="J345" s="66"/>
    </row>
    <row r="346" ht="15.75" customHeight="1">
      <c r="I346" s="66"/>
      <c r="J346" s="66"/>
    </row>
    <row r="347" ht="15.75" customHeight="1">
      <c r="I347" s="66"/>
      <c r="J347" s="66"/>
    </row>
    <row r="348" ht="15.75" customHeight="1">
      <c r="I348" s="66"/>
      <c r="J348" s="66"/>
    </row>
    <row r="349" ht="15.75" customHeight="1">
      <c r="I349" s="66"/>
      <c r="J349" s="66"/>
    </row>
    <row r="350" ht="15.75" customHeight="1">
      <c r="I350" s="66"/>
      <c r="J350" s="66"/>
    </row>
    <row r="351" ht="15.75" customHeight="1">
      <c r="I351" s="66"/>
      <c r="J351" s="66"/>
    </row>
    <row r="352" ht="15.75" customHeight="1">
      <c r="I352" s="66"/>
      <c r="J352" s="66"/>
    </row>
    <row r="353" ht="15.75" customHeight="1">
      <c r="I353" s="66"/>
      <c r="J353" s="66"/>
    </row>
    <row r="354" ht="15.75" customHeight="1">
      <c r="I354" s="66"/>
      <c r="J354" s="66"/>
    </row>
    <row r="355" ht="15.75" customHeight="1">
      <c r="I355" s="66"/>
      <c r="J355" s="66"/>
    </row>
    <row r="356" ht="15.75" customHeight="1">
      <c r="I356" s="66"/>
      <c r="J356" s="66"/>
    </row>
    <row r="357" ht="15.75" customHeight="1">
      <c r="I357" s="66"/>
      <c r="J357" s="66"/>
    </row>
    <row r="358" ht="15.75" customHeight="1">
      <c r="I358" s="66"/>
      <c r="J358" s="66"/>
    </row>
    <row r="359" ht="15.75" customHeight="1">
      <c r="I359" s="66"/>
      <c r="J359" s="66"/>
    </row>
    <row r="360" ht="15.75" customHeight="1">
      <c r="I360" s="66"/>
      <c r="J360" s="66"/>
    </row>
    <row r="361" ht="15.75" customHeight="1">
      <c r="I361" s="66"/>
      <c r="J361" s="66"/>
    </row>
    <row r="362" ht="15.75" customHeight="1">
      <c r="I362" s="66"/>
      <c r="J362" s="66"/>
    </row>
    <row r="363" ht="15.75" customHeight="1">
      <c r="I363" s="66"/>
      <c r="J363" s="66"/>
    </row>
    <row r="364" ht="15.75" customHeight="1">
      <c r="I364" s="66"/>
      <c r="J364" s="66"/>
    </row>
    <row r="365" ht="15.75" customHeight="1">
      <c r="I365" s="66"/>
      <c r="J365" s="66"/>
    </row>
    <row r="366" ht="15.75" customHeight="1">
      <c r="I366" s="66"/>
      <c r="J366" s="66"/>
    </row>
    <row r="367" ht="15.75" customHeight="1">
      <c r="I367" s="66"/>
      <c r="J367" s="66"/>
    </row>
    <row r="368" ht="15.75" customHeight="1">
      <c r="I368" s="66"/>
      <c r="J368" s="66"/>
    </row>
    <row r="369" ht="15.75" customHeight="1">
      <c r="I369" s="66"/>
      <c r="J369" s="66"/>
    </row>
    <row r="370" ht="15.75" customHeight="1">
      <c r="I370" s="66"/>
      <c r="J370" s="66"/>
    </row>
    <row r="371" ht="15.75" customHeight="1">
      <c r="I371" s="66"/>
      <c r="J371" s="66"/>
    </row>
    <row r="372" ht="15.75" customHeight="1">
      <c r="I372" s="66"/>
      <c r="J372" s="66"/>
    </row>
    <row r="373" ht="15.75" customHeight="1">
      <c r="I373" s="66"/>
      <c r="J373" s="66"/>
    </row>
    <row r="374" ht="15.75" customHeight="1">
      <c r="I374" s="66"/>
      <c r="J374" s="66"/>
    </row>
    <row r="375" ht="15.75" customHeight="1">
      <c r="I375" s="66"/>
      <c r="J375" s="66"/>
    </row>
    <row r="376" ht="15.75" customHeight="1">
      <c r="I376" s="66"/>
      <c r="J376" s="66"/>
    </row>
    <row r="377" ht="15.75" customHeight="1">
      <c r="I377" s="66"/>
      <c r="J377" s="66"/>
    </row>
    <row r="378" ht="15.75" customHeight="1">
      <c r="I378" s="66"/>
      <c r="J378" s="66"/>
    </row>
    <row r="379" ht="15.75" customHeight="1">
      <c r="I379" s="66"/>
      <c r="J379" s="66"/>
    </row>
    <row r="380" ht="15.75" customHeight="1">
      <c r="I380" s="66"/>
      <c r="J380" s="66"/>
    </row>
    <row r="381" ht="15.75" customHeight="1">
      <c r="I381" s="66"/>
      <c r="J381" s="66"/>
    </row>
    <row r="382" ht="15.75" customHeight="1">
      <c r="I382" s="66"/>
      <c r="J382" s="66"/>
    </row>
    <row r="383" ht="15.75" customHeight="1">
      <c r="I383" s="66"/>
      <c r="J383" s="66"/>
    </row>
    <row r="384" ht="15.75" customHeight="1">
      <c r="I384" s="66"/>
      <c r="J384" s="66"/>
    </row>
    <row r="385" ht="15.75" customHeight="1">
      <c r="I385" s="66"/>
      <c r="J385" s="66"/>
    </row>
    <row r="386" ht="15.75" customHeight="1">
      <c r="I386" s="66"/>
      <c r="J386" s="66"/>
    </row>
    <row r="387" ht="15.75" customHeight="1">
      <c r="I387" s="66"/>
      <c r="J387" s="66"/>
    </row>
    <row r="388" ht="15.75" customHeight="1">
      <c r="I388" s="66"/>
      <c r="J388" s="66"/>
    </row>
    <row r="389" ht="15.75" customHeight="1">
      <c r="I389" s="66"/>
      <c r="J389" s="66"/>
    </row>
    <row r="390" ht="15.75" customHeight="1">
      <c r="I390" s="66"/>
      <c r="J390" s="66"/>
    </row>
    <row r="391" ht="15.75" customHeight="1">
      <c r="I391" s="66"/>
      <c r="J391" s="66"/>
    </row>
    <row r="392" ht="15.75" customHeight="1">
      <c r="I392" s="66"/>
      <c r="J392" s="66"/>
    </row>
    <row r="393" ht="15.75" customHeight="1">
      <c r="I393" s="66"/>
      <c r="J393" s="66"/>
    </row>
    <row r="394" ht="15.75" customHeight="1">
      <c r="I394" s="66"/>
      <c r="J394" s="66"/>
    </row>
    <row r="395" ht="15.75" customHeight="1">
      <c r="I395" s="66"/>
      <c r="J395" s="66"/>
    </row>
    <row r="396" ht="15.75" customHeight="1">
      <c r="I396" s="66"/>
      <c r="J396" s="66"/>
    </row>
    <row r="397" ht="15.75" customHeight="1">
      <c r="I397" s="66"/>
      <c r="J397" s="66"/>
    </row>
    <row r="398" ht="15.75" customHeight="1">
      <c r="I398" s="66"/>
      <c r="J398" s="66"/>
    </row>
    <row r="399" ht="15.75" customHeight="1">
      <c r="I399" s="66"/>
      <c r="J399" s="66"/>
    </row>
    <row r="400" ht="15.75" customHeight="1">
      <c r="I400" s="66"/>
      <c r="J400" s="66"/>
    </row>
    <row r="401" ht="15.75" customHeight="1">
      <c r="I401" s="66"/>
      <c r="J401" s="66"/>
    </row>
    <row r="402" ht="15.75" customHeight="1">
      <c r="I402" s="66"/>
      <c r="J402" s="66"/>
    </row>
    <row r="403" ht="15.75" customHeight="1">
      <c r="I403" s="66"/>
      <c r="J403" s="66"/>
    </row>
    <row r="404" ht="15.75" customHeight="1">
      <c r="I404" s="66"/>
      <c r="J404" s="66"/>
    </row>
    <row r="405" ht="15.75" customHeight="1">
      <c r="I405" s="66"/>
      <c r="J405" s="66"/>
    </row>
    <row r="406" ht="15.75" customHeight="1">
      <c r="I406" s="66"/>
      <c r="J406" s="66"/>
    </row>
    <row r="407" ht="15.75" customHeight="1">
      <c r="I407" s="66"/>
      <c r="J407" s="66"/>
    </row>
    <row r="408" ht="15.75" customHeight="1">
      <c r="I408" s="66"/>
      <c r="J408" s="66"/>
    </row>
    <row r="409" ht="15.75" customHeight="1">
      <c r="I409" s="66"/>
      <c r="J409" s="66"/>
    </row>
    <row r="410" ht="15.75" customHeight="1">
      <c r="I410" s="66"/>
      <c r="J410" s="66"/>
    </row>
    <row r="411" ht="15.75" customHeight="1">
      <c r="I411" s="66"/>
      <c r="J411" s="66"/>
    </row>
    <row r="412" ht="15.75" customHeight="1">
      <c r="I412" s="66"/>
      <c r="J412" s="66"/>
    </row>
    <row r="413" ht="15.75" customHeight="1">
      <c r="I413" s="66"/>
      <c r="J413" s="66"/>
    </row>
    <row r="414" ht="15.75" customHeight="1">
      <c r="I414" s="66"/>
      <c r="J414" s="66"/>
    </row>
    <row r="415" ht="15.75" customHeight="1">
      <c r="I415" s="66"/>
      <c r="J415" s="66"/>
    </row>
    <row r="416" ht="15.75" customHeight="1">
      <c r="I416" s="66"/>
      <c r="J416" s="66"/>
    </row>
    <row r="417" ht="15.75" customHeight="1">
      <c r="I417" s="66"/>
      <c r="J417" s="66"/>
    </row>
    <row r="418" ht="15.75" customHeight="1">
      <c r="I418" s="66"/>
      <c r="J418" s="66"/>
    </row>
    <row r="419" ht="15.75" customHeight="1">
      <c r="I419" s="66"/>
      <c r="J419" s="66"/>
    </row>
    <row r="420" ht="15.75" customHeight="1">
      <c r="I420" s="66"/>
      <c r="J420" s="66"/>
    </row>
    <row r="421" ht="15.75" customHeight="1">
      <c r="I421" s="66"/>
      <c r="J421" s="66"/>
    </row>
    <row r="422" ht="15.75" customHeight="1">
      <c r="I422" s="66"/>
      <c r="J422" s="66"/>
    </row>
    <row r="423" ht="15.75" customHeight="1">
      <c r="I423" s="66"/>
      <c r="J423" s="66"/>
    </row>
    <row r="424" ht="15.75" customHeight="1">
      <c r="I424" s="66"/>
      <c r="J424" s="66"/>
    </row>
    <row r="425" ht="15.75" customHeight="1">
      <c r="I425" s="66"/>
      <c r="J425" s="66"/>
    </row>
    <row r="426" ht="15.75" customHeight="1">
      <c r="I426" s="66"/>
      <c r="J426" s="66"/>
    </row>
    <row r="427" ht="15.75" customHeight="1">
      <c r="I427" s="66"/>
      <c r="J427" s="66"/>
    </row>
    <row r="428" ht="15.75" customHeight="1">
      <c r="I428" s="66"/>
      <c r="J428" s="66"/>
    </row>
    <row r="429" ht="15.75" customHeight="1">
      <c r="I429" s="66"/>
      <c r="J429" s="66"/>
    </row>
    <row r="430" ht="15.75" customHeight="1">
      <c r="I430" s="66"/>
      <c r="J430" s="66"/>
    </row>
    <row r="431" ht="15.75" customHeight="1">
      <c r="I431" s="66"/>
      <c r="J431" s="66"/>
    </row>
    <row r="432" ht="15.75" customHeight="1">
      <c r="I432" s="66"/>
      <c r="J432" s="66"/>
    </row>
    <row r="433" ht="15.75" customHeight="1">
      <c r="I433" s="66"/>
      <c r="J433" s="66"/>
    </row>
    <row r="434" ht="15.75" customHeight="1">
      <c r="I434" s="66"/>
      <c r="J434" s="66"/>
    </row>
    <row r="435" ht="15.75" customHeight="1">
      <c r="I435" s="66"/>
      <c r="J435" s="66"/>
    </row>
    <row r="436" ht="15.75" customHeight="1">
      <c r="I436" s="66"/>
      <c r="J436" s="66"/>
    </row>
    <row r="437" ht="15.75" customHeight="1">
      <c r="I437" s="66"/>
      <c r="J437" s="66"/>
    </row>
    <row r="438" ht="15.75" customHeight="1">
      <c r="I438" s="66"/>
      <c r="J438" s="66"/>
    </row>
    <row r="439" ht="15.75" customHeight="1">
      <c r="I439" s="66"/>
      <c r="J439" s="66"/>
    </row>
    <row r="440" ht="15.75" customHeight="1">
      <c r="I440" s="66"/>
      <c r="J440" s="66"/>
    </row>
    <row r="441" ht="15.75" customHeight="1">
      <c r="I441" s="66"/>
      <c r="J441" s="66"/>
    </row>
    <row r="442" ht="15.75" customHeight="1">
      <c r="I442" s="66"/>
      <c r="J442" s="66"/>
    </row>
    <row r="443" ht="15.75" customHeight="1">
      <c r="I443" s="66"/>
      <c r="J443" s="66"/>
    </row>
    <row r="444" ht="15.75" customHeight="1">
      <c r="I444" s="66"/>
      <c r="J444" s="66"/>
    </row>
    <row r="445" ht="15.75" customHeight="1">
      <c r="I445" s="66"/>
      <c r="J445" s="66"/>
    </row>
    <row r="446" ht="15.75" customHeight="1">
      <c r="I446" s="66"/>
      <c r="J446" s="66"/>
    </row>
    <row r="447" ht="15.75" customHeight="1">
      <c r="I447" s="66"/>
      <c r="J447" s="66"/>
    </row>
    <row r="448" ht="15.75" customHeight="1">
      <c r="I448" s="66"/>
      <c r="J448" s="66"/>
    </row>
    <row r="449" ht="15.75" customHeight="1">
      <c r="I449" s="66"/>
      <c r="J449" s="66"/>
    </row>
    <row r="450" ht="15.75" customHeight="1">
      <c r="I450" s="66"/>
      <c r="J450" s="66"/>
    </row>
    <row r="451" ht="15.75" customHeight="1">
      <c r="I451" s="66"/>
      <c r="J451" s="66"/>
    </row>
    <row r="452" ht="15.75" customHeight="1">
      <c r="I452" s="66"/>
      <c r="J452" s="66"/>
    </row>
    <row r="453" ht="15.75" customHeight="1">
      <c r="I453" s="66"/>
      <c r="J453" s="66"/>
    </row>
    <row r="454" ht="15.75" customHeight="1">
      <c r="I454" s="66"/>
      <c r="J454" s="66"/>
    </row>
    <row r="455" ht="15.75" customHeight="1">
      <c r="I455" s="66"/>
      <c r="J455" s="66"/>
    </row>
    <row r="456" ht="15.75" customHeight="1">
      <c r="I456" s="66"/>
      <c r="J456" s="66"/>
    </row>
    <row r="457" ht="15.75" customHeight="1">
      <c r="I457" s="66"/>
      <c r="J457" s="66"/>
    </row>
    <row r="458" ht="15.75" customHeight="1">
      <c r="I458" s="66"/>
      <c r="J458" s="66"/>
    </row>
    <row r="459" ht="15.75" customHeight="1">
      <c r="I459" s="66"/>
      <c r="J459" s="66"/>
    </row>
    <row r="460" ht="15.75" customHeight="1">
      <c r="I460" s="66"/>
      <c r="J460" s="66"/>
    </row>
    <row r="461" ht="15.75" customHeight="1">
      <c r="I461" s="66"/>
      <c r="J461" s="66"/>
    </row>
    <row r="462" ht="15.75" customHeight="1">
      <c r="I462" s="66"/>
      <c r="J462" s="66"/>
    </row>
    <row r="463" ht="15.75" customHeight="1">
      <c r="I463" s="66"/>
      <c r="J463" s="66"/>
    </row>
    <row r="464" ht="15.75" customHeight="1">
      <c r="I464" s="66"/>
      <c r="J464" s="66"/>
    </row>
    <row r="465" ht="15.75" customHeight="1">
      <c r="I465" s="66"/>
      <c r="J465" s="66"/>
    </row>
    <row r="466" ht="15.75" customHeight="1">
      <c r="I466" s="66"/>
      <c r="J466" s="66"/>
    </row>
    <row r="467" ht="15.75" customHeight="1">
      <c r="I467" s="66"/>
      <c r="J467" s="66"/>
    </row>
    <row r="468" ht="15.75" customHeight="1">
      <c r="I468" s="66"/>
      <c r="J468" s="66"/>
    </row>
    <row r="469" ht="15.75" customHeight="1">
      <c r="I469" s="66"/>
      <c r="J469" s="66"/>
    </row>
    <row r="470" ht="15.75" customHeight="1">
      <c r="I470" s="66"/>
      <c r="J470" s="66"/>
    </row>
    <row r="471" ht="15.75" customHeight="1">
      <c r="I471" s="66"/>
      <c r="J471" s="66"/>
    </row>
    <row r="472" ht="15.75" customHeight="1">
      <c r="I472" s="66"/>
      <c r="J472" s="66"/>
    </row>
    <row r="473" ht="15.75" customHeight="1">
      <c r="I473" s="66"/>
      <c r="J473" s="66"/>
    </row>
    <row r="474" ht="15.75" customHeight="1">
      <c r="I474" s="66"/>
      <c r="J474" s="66"/>
    </row>
    <row r="475" ht="15.75" customHeight="1">
      <c r="I475" s="66"/>
      <c r="J475" s="66"/>
    </row>
    <row r="476" ht="15.75" customHeight="1">
      <c r="I476" s="66"/>
      <c r="J476" s="66"/>
    </row>
    <row r="477" ht="15.75" customHeight="1">
      <c r="I477" s="66"/>
      <c r="J477" s="66"/>
    </row>
    <row r="478" ht="15.75" customHeight="1">
      <c r="I478" s="66"/>
      <c r="J478" s="66"/>
    </row>
    <row r="479" ht="15.75" customHeight="1">
      <c r="I479" s="66"/>
      <c r="J479" s="66"/>
    </row>
    <row r="480" ht="15.75" customHeight="1">
      <c r="I480" s="66"/>
      <c r="J480" s="66"/>
    </row>
    <row r="481" ht="15.75" customHeight="1">
      <c r="I481" s="66"/>
      <c r="J481" s="66"/>
    </row>
    <row r="482" ht="15.75" customHeight="1">
      <c r="I482" s="66"/>
      <c r="J482" s="66"/>
    </row>
    <row r="483" ht="15.75" customHeight="1">
      <c r="I483" s="66"/>
      <c r="J483" s="66"/>
    </row>
    <row r="484" ht="15.75" customHeight="1">
      <c r="I484" s="66"/>
      <c r="J484" s="66"/>
    </row>
    <row r="485" ht="15.75" customHeight="1">
      <c r="I485" s="66"/>
      <c r="J485" s="66"/>
    </row>
    <row r="486" ht="15.75" customHeight="1">
      <c r="I486" s="66"/>
      <c r="J486" s="66"/>
    </row>
    <row r="487" ht="15.75" customHeight="1">
      <c r="I487" s="66"/>
      <c r="J487" s="66"/>
    </row>
    <row r="488" ht="15.75" customHeight="1">
      <c r="I488" s="66"/>
      <c r="J488" s="66"/>
    </row>
    <row r="489" ht="15.75" customHeight="1">
      <c r="I489" s="66"/>
      <c r="J489" s="66"/>
    </row>
    <row r="490" ht="15.75" customHeight="1">
      <c r="I490" s="66"/>
      <c r="J490" s="66"/>
    </row>
    <row r="491" ht="15.75" customHeight="1">
      <c r="I491" s="66"/>
      <c r="J491" s="66"/>
    </row>
    <row r="492" ht="15.75" customHeight="1">
      <c r="I492" s="66"/>
      <c r="J492" s="66"/>
    </row>
    <row r="493" ht="15.75" customHeight="1">
      <c r="I493" s="66"/>
      <c r="J493" s="66"/>
    </row>
    <row r="494" ht="15.75" customHeight="1">
      <c r="I494" s="66"/>
      <c r="J494" s="66"/>
    </row>
    <row r="495" ht="15.75" customHeight="1">
      <c r="I495" s="66"/>
      <c r="J495" s="66"/>
    </row>
    <row r="496" ht="15.75" customHeight="1">
      <c r="I496" s="66"/>
      <c r="J496" s="66"/>
    </row>
    <row r="497" ht="15.75" customHeight="1">
      <c r="I497" s="66"/>
      <c r="J497" s="66"/>
    </row>
    <row r="498" ht="15.75" customHeight="1">
      <c r="I498" s="66"/>
      <c r="J498" s="66"/>
    </row>
    <row r="499" ht="15.75" customHeight="1">
      <c r="I499" s="66"/>
      <c r="J499" s="66"/>
    </row>
    <row r="500" ht="15.75" customHeight="1">
      <c r="I500" s="66"/>
      <c r="J500" s="66"/>
    </row>
    <row r="501" ht="15.75" customHeight="1">
      <c r="I501" s="66"/>
      <c r="J501" s="66"/>
    </row>
    <row r="502" ht="15.75" customHeight="1">
      <c r="I502" s="66"/>
      <c r="J502" s="66"/>
    </row>
    <row r="503" ht="15.75" customHeight="1">
      <c r="I503" s="66"/>
      <c r="J503" s="66"/>
    </row>
    <row r="504" ht="15.75" customHeight="1">
      <c r="I504" s="66"/>
      <c r="J504" s="66"/>
    </row>
    <row r="505" ht="15.75" customHeight="1">
      <c r="I505" s="66"/>
      <c r="J505" s="66"/>
    </row>
    <row r="506" ht="15.75" customHeight="1">
      <c r="I506" s="66"/>
      <c r="J506" s="66"/>
    </row>
    <row r="507" ht="15.75" customHeight="1">
      <c r="I507" s="66"/>
      <c r="J507" s="66"/>
    </row>
    <row r="508" ht="15.75" customHeight="1">
      <c r="I508" s="66"/>
      <c r="J508" s="66"/>
    </row>
    <row r="509" ht="15.75" customHeight="1">
      <c r="I509" s="66"/>
      <c r="J509" s="66"/>
    </row>
    <row r="510" ht="15.75" customHeight="1">
      <c r="I510" s="66"/>
      <c r="J510" s="66"/>
    </row>
    <row r="511" ht="15.75" customHeight="1">
      <c r="I511" s="66"/>
      <c r="J511" s="66"/>
    </row>
    <row r="512" ht="15.75" customHeight="1">
      <c r="I512" s="66"/>
      <c r="J512" s="66"/>
    </row>
    <row r="513" ht="15.75" customHeight="1">
      <c r="I513" s="66"/>
      <c r="J513" s="66"/>
    </row>
    <row r="514" ht="15.75" customHeight="1">
      <c r="I514" s="66"/>
      <c r="J514" s="66"/>
    </row>
    <row r="515" ht="15.75" customHeight="1">
      <c r="I515" s="66"/>
      <c r="J515" s="66"/>
    </row>
    <row r="516" ht="15.75" customHeight="1">
      <c r="I516" s="66"/>
      <c r="J516" s="66"/>
    </row>
    <row r="517" ht="15.75" customHeight="1">
      <c r="I517" s="66"/>
      <c r="J517" s="66"/>
    </row>
    <row r="518" ht="15.75" customHeight="1">
      <c r="I518" s="66"/>
      <c r="J518" s="66"/>
    </row>
    <row r="519" ht="15.75" customHeight="1">
      <c r="I519" s="66"/>
      <c r="J519" s="66"/>
    </row>
    <row r="520" ht="15.75" customHeight="1">
      <c r="I520" s="66"/>
      <c r="J520" s="66"/>
    </row>
    <row r="521" ht="15.75" customHeight="1">
      <c r="I521" s="66"/>
      <c r="J521" s="66"/>
    </row>
    <row r="522" ht="15.75" customHeight="1">
      <c r="I522" s="66"/>
      <c r="J522" s="66"/>
    </row>
    <row r="523" ht="15.75" customHeight="1">
      <c r="I523" s="66"/>
      <c r="J523" s="66"/>
    </row>
    <row r="524" ht="15.75" customHeight="1">
      <c r="I524" s="66"/>
      <c r="J524" s="66"/>
    </row>
    <row r="525" ht="15.75" customHeight="1">
      <c r="I525" s="66"/>
      <c r="J525" s="66"/>
    </row>
    <row r="526" ht="15.75" customHeight="1">
      <c r="I526" s="66"/>
      <c r="J526" s="66"/>
    </row>
    <row r="527" ht="15.75" customHeight="1">
      <c r="I527" s="66"/>
      <c r="J527" s="66"/>
    </row>
    <row r="528" ht="15.75" customHeight="1">
      <c r="I528" s="66"/>
      <c r="J528" s="66"/>
    </row>
    <row r="529" ht="15.75" customHeight="1">
      <c r="I529" s="66"/>
      <c r="J529" s="66"/>
    </row>
    <row r="530" ht="15.75" customHeight="1">
      <c r="I530" s="66"/>
      <c r="J530" s="66"/>
    </row>
    <row r="531" ht="15.75" customHeight="1">
      <c r="I531" s="66"/>
      <c r="J531" s="66"/>
    </row>
    <row r="532" ht="15.75" customHeight="1">
      <c r="I532" s="66"/>
      <c r="J532" s="66"/>
    </row>
    <row r="533" ht="15.75" customHeight="1">
      <c r="I533" s="66"/>
      <c r="J533" s="66"/>
    </row>
    <row r="534" ht="15.75" customHeight="1">
      <c r="I534" s="66"/>
      <c r="J534" s="66"/>
    </row>
    <row r="535" ht="15.75" customHeight="1">
      <c r="I535" s="66"/>
      <c r="J535" s="66"/>
    </row>
    <row r="536" ht="15.75" customHeight="1">
      <c r="I536" s="66"/>
      <c r="J536" s="66"/>
    </row>
    <row r="537" ht="15.75" customHeight="1">
      <c r="I537" s="66"/>
      <c r="J537" s="66"/>
    </row>
    <row r="538" ht="15.75" customHeight="1">
      <c r="I538" s="66"/>
      <c r="J538" s="66"/>
    </row>
    <row r="539" ht="15.75" customHeight="1">
      <c r="I539" s="66"/>
      <c r="J539" s="66"/>
    </row>
    <row r="540" ht="15.75" customHeight="1">
      <c r="I540" s="66"/>
      <c r="J540" s="66"/>
    </row>
    <row r="541" ht="15.75" customHeight="1">
      <c r="I541" s="66"/>
      <c r="J541" s="66"/>
    </row>
    <row r="542" ht="15.75" customHeight="1">
      <c r="I542" s="66"/>
      <c r="J542" s="66"/>
    </row>
    <row r="543" ht="15.75" customHeight="1">
      <c r="I543" s="66"/>
      <c r="J543" s="66"/>
    </row>
    <row r="544" ht="15.75" customHeight="1">
      <c r="I544" s="66"/>
      <c r="J544" s="66"/>
    </row>
    <row r="545" ht="15.75" customHeight="1">
      <c r="I545" s="66"/>
      <c r="J545" s="66"/>
    </row>
    <row r="546" ht="15.75" customHeight="1">
      <c r="I546" s="66"/>
      <c r="J546" s="66"/>
    </row>
    <row r="547" ht="15.75" customHeight="1">
      <c r="I547" s="66"/>
      <c r="J547" s="66"/>
    </row>
    <row r="548" ht="15.75" customHeight="1">
      <c r="I548" s="66"/>
      <c r="J548" s="66"/>
    </row>
    <row r="549" ht="15.75" customHeight="1">
      <c r="I549" s="66"/>
      <c r="J549" s="66"/>
    </row>
    <row r="550" ht="15.75" customHeight="1">
      <c r="I550" s="66"/>
      <c r="J550" s="66"/>
    </row>
    <row r="551" ht="15.75" customHeight="1">
      <c r="I551" s="66"/>
      <c r="J551" s="66"/>
    </row>
    <row r="552" ht="15.75" customHeight="1">
      <c r="I552" s="66"/>
      <c r="J552" s="66"/>
    </row>
    <row r="553" ht="15.75" customHeight="1">
      <c r="I553" s="66"/>
      <c r="J553" s="66"/>
    </row>
    <row r="554" ht="15.75" customHeight="1">
      <c r="I554" s="66"/>
      <c r="J554" s="66"/>
    </row>
    <row r="555" ht="15.75" customHeight="1">
      <c r="I555" s="66"/>
      <c r="J555" s="66"/>
    </row>
    <row r="556" ht="15.75" customHeight="1">
      <c r="I556" s="66"/>
      <c r="J556" s="66"/>
    </row>
    <row r="557" ht="15.75" customHeight="1">
      <c r="I557" s="66"/>
      <c r="J557" s="66"/>
    </row>
    <row r="558" ht="15.75" customHeight="1">
      <c r="I558" s="66"/>
      <c r="J558" s="66"/>
    </row>
    <row r="559" ht="15.75" customHeight="1">
      <c r="I559" s="66"/>
      <c r="J559" s="66"/>
    </row>
    <row r="560" ht="15.75" customHeight="1">
      <c r="I560" s="66"/>
      <c r="J560" s="66"/>
    </row>
    <row r="561" ht="15.75" customHeight="1">
      <c r="I561" s="66"/>
      <c r="J561" s="66"/>
    </row>
    <row r="562" ht="15.75" customHeight="1">
      <c r="I562" s="66"/>
      <c r="J562" s="66"/>
    </row>
    <row r="563" ht="15.75" customHeight="1">
      <c r="I563" s="66"/>
      <c r="J563" s="66"/>
    </row>
    <row r="564" ht="15.75" customHeight="1">
      <c r="I564" s="66"/>
      <c r="J564" s="66"/>
    </row>
    <row r="565" ht="15.75" customHeight="1">
      <c r="I565" s="66"/>
      <c r="J565" s="66"/>
    </row>
    <row r="566" ht="15.75" customHeight="1">
      <c r="I566" s="66"/>
      <c r="J566" s="66"/>
    </row>
    <row r="567" ht="15.75" customHeight="1">
      <c r="I567" s="66"/>
      <c r="J567" s="66"/>
    </row>
    <row r="568" ht="15.75" customHeight="1">
      <c r="I568" s="66"/>
      <c r="J568" s="66"/>
    </row>
    <row r="569" ht="15.75" customHeight="1">
      <c r="I569" s="66"/>
      <c r="J569" s="66"/>
    </row>
    <row r="570" ht="15.75" customHeight="1">
      <c r="I570" s="66"/>
      <c r="J570" s="66"/>
    </row>
    <row r="571" ht="15.75" customHeight="1">
      <c r="I571" s="66"/>
      <c r="J571" s="66"/>
    </row>
    <row r="572" ht="15.75" customHeight="1">
      <c r="I572" s="66"/>
      <c r="J572" s="66"/>
    </row>
    <row r="573" ht="15.75" customHeight="1">
      <c r="I573" s="66"/>
      <c r="J573" s="66"/>
    </row>
    <row r="574" ht="15.75" customHeight="1">
      <c r="I574" s="66"/>
      <c r="J574" s="66"/>
    </row>
    <row r="575" ht="15.75" customHeight="1">
      <c r="I575" s="66"/>
      <c r="J575" s="66"/>
    </row>
    <row r="576" ht="15.75" customHeight="1">
      <c r="I576" s="66"/>
      <c r="J576" s="66"/>
    </row>
    <row r="577" ht="15.75" customHeight="1">
      <c r="I577" s="66"/>
      <c r="J577" s="66"/>
    </row>
    <row r="578" ht="15.75" customHeight="1">
      <c r="I578" s="66"/>
      <c r="J578" s="66"/>
    </row>
    <row r="579" ht="15.75" customHeight="1">
      <c r="I579" s="66"/>
      <c r="J579" s="66"/>
    </row>
    <row r="580" ht="15.75" customHeight="1">
      <c r="I580" s="66"/>
      <c r="J580" s="66"/>
    </row>
    <row r="581" ht="15.75" customHeight="1">
      <c r="I581" s="66"/>
      <c r="J581" s="66"/>
    </row>
    <row r="582" ht="15.75" customHeight="1">
      <c r="I582" s="66"/>
      <c r="J582" s="66"/>
    </row>
    <row r="583" ht="15.75" customHeight="1">
      <c r="I583" s="66"/>
      <c r="J583" s="66"/>
    </row>
    <row r="584" ht="15.75" customHeight="1">
      <c r="I584" s="66"/>
      <c r="J584" s="66"/>
    </row>
    <row r="585" ht="15.75" customHeight="1">
      <c r="I585" s="66"/>
      <c r="J585" s="66"/>
    </row>
    <row r="586" ht="15.75" customHeight="1">
      <c r="I586" s="66"/>
      <c r="J586" s="66"/>
    </row>
    <row r="587" ht="15.75" customHeight="1">
      <c r="I587" s="66"/>
      <c r="J587" s="66"/>
    </row>
    <row r="588" ht="15.75" customHeight="1">
      <c r="I588" s="66"/>
      <c r="J588" s="66"/>
    </row>
    <row r="589" ht="15.75" customHeight="1">
      <c r="I589" s="66"/>
      <c r="J589" s="66"/>
    </row>
    <row r="590" ht="15.75" customHeight="1">
      <c r="I590" s="66"/>
      <c r="J590" s="66"/>
    </row>
    <row r="591" ht="15.75" customHeight="1">
      <c r="I591" s="66"/>
      <c r="J591" s="66"/>
    </row>
    <row r="592" ht="15.75" customHeight="1">
      <c r="I592" s="66"/>
      <c r="J592" s="66"/>
    </row>
    <row r="593" ht="15.75" customHeight="1">
      <c r="I593" s="66"/>
      <c r="J593" s="66"/>
    </row>
    <row r="594" ht="15.75" customHeight="1">
      <c r="I594" s="66"/>
      <c r="J594" s="66"/>
    </row>
    <row r="595" ht="15.75" customHeight="1">
      <c r="I595" s="66"/>
      <c r="J595" s="66"/>
    </row>
    <row r="596" ht="15.75" customHeight="1">
      <c r="I596" s="66"/>
      <c r="J596" s="66"/>
    </row>
    <row r="597" ht="15.75" customHeight="1">
      <c r="I597" s="66"/>
      <c r="J597" s="66"/>
    </row>
    <row r="598" ht="15.75" customHeight="1">
      <c r="I598" s="66"/>
      <c r="J598" s="66"/>
    </row>
    <row r="599" ht="15.75" customHeight="1">
      <c r="I599" s="66"/>
      <c r="J599" s="66"/>
    </row>
    <row r="600" ht="15.75" customHeight="1">
      <c r="I600" s="66"/>
      <c r="J600" s="66"/>
    </row>
    <row r="601" ht="15.75" customHeight="1">
      <c r="I601" s="66"/>
      <c r="J601" s="66"/>
    </row>
    <row r="602" ht="15.75" customHeight="1">
      <c r="I602" s="66"/>
      <c r="J602" s="66"/>
    </row>
    <row r="603" ht="15.75" customHeight="1">
      <c r="I603" s="66"/>
      <c r="J603" s="66"/>
    </row>
    <row r="604" ht="15.75" customHeight="1">
      <c r="I604" s="66"/>
      <c r="J604" s="66"/>
    </row>
    <row r="605" ht="15.75" customHeight="1">
      <c r="I605" s="66"/>
      <c r="J605" s="66"/>
    </row>
    <row r="606" ht="15.75" customHeight="1">
      <c r="I606" s="66"/>
      <c r="J606" s="66"/>
    </row>
    <row r="607" ht="15.75" customHeight="1">
      <c r="I607" s="66"/>
      <c r="J607" s="66"/>
    </row>
    <row r="608" ht="15.75" customHeight="1">
      <c r="I608" s="66"/>
      <c r="J608" s="66"/>
    </row>
    <row r="609" ht="15.75" customHeight="1">
      <c r="I609" s="66"/>
      <c r="J609" s="66"/>
    </row>
    <row r="610" ht="15.75" customHeight="1">
      <c r="I610" s="66"/>
      <c r="J610" s="66"/>
    </row>
    <row r="611" ht="15.75" customHeight="1">
      <c r="I611" s="66"/>
      <c r="J611" s="66"/>
    </row>
    <row r="612" ht="15.75" customHeight="1">
      <c r="I612" s="66"/>
      <c r="J612" s="66"/>
    </row>
    <row r="613" ht="15.75" customHeight="1">
      <c r="I613" s="66"/>
      <c r="J613" s="66"/>
    </row>
    <row r="614" ht="15.75" customHeight="1">
      <c r="I614" s="66"/>
      <c r="J614" s="66"/>
    </row>
    <row r="615" ht="15.75" customHeight="1">
      <c r="I615" s="66"/>
      <c r="J615" s="66"/>
    </row>
    <row r="616" ht="15.75" customHeight="1">
      <c r="I616" s="66"/>
      <c r="J616" s="66"/>
    </row>
    <row r="617" ht="15.75" customHeight="1">
      <c r="I617" s="66"/>
      <c r="J617" s="66"/>
    </row>
    <row r="618" ht="15.75" customHeight="1">
      <c r="I618" s="66"/>
      <c r="J618" s="66"/>
    </row>
    <row r="619" ht="15.75" customHeight="1">
      <c r="I619" s="66"/>
      <c r="J619" s="66"/>
    </row>
    <row r="620" ht="15.75" customHeight="1">
      <c r="I620" s="66"/>
      <c r="J620" s="66"/>
    </row>
    <row r="621" ht="15.75" customHeight="1">
      <c r="I621" s="66"/>
      <c r="J621" s="66"/>
    </row>
    <row r="622" ht="15.75" customHeight="1">
      <c r="I622" s="66"/>
      <c r="J622" s="66"/>
    </row>
    <row r="623" ht="15.75" customHeight="1">
      <c r="I623" s="66"/>
      <c r="J623" s="66"/>
    </row>
    <row r="624" ht="15.75" customHeight="1">
      <c r="I624" s="66"/>
      <c r="J624" s="66"/>
    </row>
    <row r="625" ht="15.75" customHeight="1">
      <c r="I625" s="66"/>
      <c r="J625" s="66"/>
    </row>
    <row r="626" ht="15.75" customHeight="1">
      <c r="I626" s="66"/>
      <c r="J626" s="66"/>
    </row>
    <row r="627" ht="15.75" customHeight="1">
      <c r="I627" s="66"/>
      <c r="J627" s="66"/>
    </row>
    <row r="628" ht="15.75" customHeight="1">
      <c r="I628" s="66"/>
      <c r="J628" s="66"/>
    </row>
    <row r="629" ht="15.75" customHeight="1">
      <c r="I629" s="66"/>
      <c r="J629" s="66"/>
    </row>
    <row r="630" ht="15.75" customHeight="1">
      <c r="I630" s="66"/>
      <c r="J630" s="66"/>
    </row>
    <row r="631" ht="15.75" customHeight="1">
      <c r="I631" s="66"/>
      <c r="J631" s="66"/>
    </row>
    <row r="632" ht="15.75" customHeight="1">
      <c r="I632" s="66"/>
      <c r="J632" s="66"/>
    </row>
    <row r="633" ht="15.75" customHeight="1">
      <c r="I633" s="66"/>
      <c r="J633" s="66"/>
    </row>
    <row r="634" ht="15.75" customHeight="1">
      <c r="I634" s="66"/>
      <c r="J634" s="66"/>
    </row>
    <row r="635" ht="15.75" customHeight="1">
      <c r="I635" s="66"/>
      <c r="J635" s="66"/>
    </row>
    <row r="636" ht="15.75" customHeight="1">
      <c r="I636" s="66"/>
      <c r="J636" s="66"/>
    </row>
    <row r="637" ht="15.75" customHeight="1">
      <c r="I637" s="66"/>
      <c r="J637" s="66"/>
    </row>
    <row r="638" ht="15.75" customHeight="1">
      <c r="I638" s="66"/>
      <c r="J638" s="66"/>
    </row>
    <row r="639" ht="15.75" customHeight="1">
      <c r="I639" s="66"/>
      <c r="J639" s="66"/>
    </row>
    <row r="640" ht="15.75" customHeight="1">
      <c r="I640" s="66"/>
      <c r="J640" s="66"/>
    </row>
    <row r="641" ht="15.75" customHeight="1">
      <c r="I641" s="66"/>
      <c r="J641" s="66"/>
    </row>
    <row r="642" ht="15.75" customHeight="1">
      <c r="I642" s="66"/>
      <c r="J642" s="66"/>
    </row>
    <row r="643" ht="15.75" customHeight="1">
      <c r="I643" s="66"/>
      <c r="J643" s="66"/>
    </row>
    <row r="644" ht="15.75" customHeight="1">
      <c r="I644" s="66"/>
      <c r="J644" s="66"/>
    </row>
    <row r="645" ht="15.75" customHeight="1">
      <c r="I645" s="66"/>
      <c r="J645" s="66"/>
    </row>
    <row r="646" ht="15.75" customHeight="1">
      <c r="I646" s="66"/>
      <c r="J646" s="66"/>
    </row>
    <row r="647" ht="15.75" customHeight="1">
      <c r="I647" s="66"/>
      <c r="J647" s="66"/>
    </row>
    <row r="648" ht="15.75" customHeight="1">
      <c r="I648" s="66"/>
      <c r="J648" s="66"/>
    </row>
    <row r="649" ht="15.75" customHeight="1">
      <c r="I649" s="66"/>
      <c r="J649" s="66"/>
    </row>
    <row r="650" ht="15.75" customHeight="1">
      <c r="I650" s="66"/>
      <c r="J650" s="66"/>
    </row>
    <row r="651" ht="15.75" customHeight="1">
      <c r="I651" s="66"/>
      <c r="J651" s="66"/>
    </row>
    <row r="652" ht="15.75" customHeight="1">
      <c r="I652" s="66"/>
      <c r="J652" s="66"/>
    </row>
    <row r="653" ht="15.75" customHeight="1">
      <c r="I653" s="66"/>
      <c r="J653" s="66"/>
    </row>
    <row r="654" ht="15.75" customHeight="1">
      <c r="I654" s="66"/>
      <c r="J654" s="66"/>
    </row>
    <row r="655" ht="15.75" customHeight="1">
      <c r="I655" s="66"/>
      <c r="J655" s="66"/>
    </row>
    <row r="656" ht="15.75" customHeight="1">
      <c r="I656" s="66"/>
      <c r="J656" s="66"/>
    </row>
    <row r="657" ht="15.75" customHeight="1">
      <c r="I657" s="66"/>
      <c r="J657" s="66"/>
    </row>
    <row r="658" ht="15.75" customHeight="1">
      <c r="I658" s="66"/>
      <c r="J658" s="66"/>
    </row>
    <row r="659" ht="15.75" customHeight="1">
      <c r="I659" s="66"/>
      <c r="J659" s="66"/>
    </row>
    <row r="660" ht="15.75" customHeight="1">
      <c r="I660" s="66"/>
      <c r="J660" s="66"/>
    </row>
    <row r="661" ht="15.75" customHeight="1">
      <c r="I661" s="66"/>
      <c r="J661" s="66"/>
    </row>
    <row r="662" ht="15.75" customHeight="1">
      <c r="I662" s="66"/>
      <c r="J662" s="66"/>
    </row>
    <row r="663" ht="15.75" customHeight="1">
      <c r="I663" s="66"/>
      <c r="J663" s="66"/>
    </row>
    <row r="664" ht="15.75" customHeight="1">
      <c r="I664" s="66"/>
      <c r="J664" s="66"/>
    </row>
    <row r="665" ht="15.75" customHeight="1">
      <c r="I665" s="66"/>
      <c r="J665" s="66"/>
    </row>
    <row r="666" ht="15.75" customHeight="1">
      <c r="I666" s="66"/>
      <c r="J666" s="66"/>
    </row>
    <row r="667" ht="15.75" customHeight="1">
      <c r="I667" s="66"/>
      <c r="J667" s="66"/>
    </row>
    <row r="668" ht="15.75" customHeight="1">
      <c r="I668" s="66"/>
      <c r="J668" s="66"/>
    </row>
    <row r="669" ht="15.75" customHeight="1">
      <c r="I669" s="66"/>
      <c r="J669" s="66"/>
    </row>
    <row r="670" ht="15.75" customHeight="1">
      <c r="I670" s="66"/>
      <c r="J670" s="66"/>
    </row>
    <row r="671" ht="15.75" customHeight="1">
      <c r="I671" s="66"/>
      <c r="J671" s="66"/>
    </row>
    <row r="672" ht="15.75" customHeight="1">
      <c r="I672" s="66"/>
      <c r="J672" s="66"/>
    </row>
    <row r="673" ht="15.75" customHeight="1">
      <c r="I673" s="66"/>
      <c r="J673" s="66"/>
    </row>
    <row r="674" ht="15.75" customHeight="1">
      <c r="I674" s="66"/>
      <c r="J674" s="66"/>
    </row>
    <row r="675" ht="15.75" customHeight="1">
      <c r="I675" s="66"/>
      <c r="J675" s="66"/>
    </row>
    <row r="676" ht="15.75" customHeight="1">
      <c r="I676" s="66"/>
      <c r="J676" s="66"/>
    </row>
    <row r="677" ht="15.75" customHeight="1">
      <c r="I677" s="66"/>
      <c r="J677" s="66"/>
    </row>
    <row r="678" ht="15.75" customHeight="1">
      <c r="I678" s="66"/>
      <c r="J678" s="66"/>
    </row>
    <row r="679" ht="15.75" customHeight="1">
      <c r="I679" s="66"/>
      <c r="J679" s="66"/>
    </row>
    <row r="680" ht="15.75" customHeight="1">
      <c r="I680" s="66"/>
      <c r="J680" s="66"/>
    </row>
    <row r="681" ht="15.75" customHeight="1">
      <c r="I681" s="66"/>
      <c r="J681" s="66"/>
    </row>
    <row r="682" ht="15.75" customHeight="1">
      <c r="I682" s="66"/>
      <c r="J682" s="66"/>
    </row>
    <row r="683" ht="15.75" customHeight="1">
      <c r="I683" s="66"/>
      <c r="J683" s="66"/>
    </row>
    <row r="684" ht="15.75" customHeight="1">
      <c r="I684" s="66"/>
      <c r="J684" s="66"/>
    </row>
    <row r="685" ht="15.75" customHeight="1">
      <c r="I685" s="66"/>
      <c r="J685" s="66"/>
    </row>
    <row r="686" ht="15.75" customHeight="1">
      <c r="I686" s="66"/>
      <c r="J686" s="66"/>
    </row>
    <row r="687" ht="15.75" customHeight="1">
      <c r="I687" s="66"/>
      <c r="J687" s="66"/>
    </row>
    <row r="688" ht="15.75" customHeight="1">
      <c r="I688" s="66"/>
      <c r="J688" s="66"/>
    </row>
    <row r="689" ht="15.75" customHeight="1">
      <c r="I689" s="66"/>
      <c r="J689" s="66"/>
    </row>
    <row r="690" ht="15.75" customHeight="1">
      <c r="I690" s="66"/>
      <c r="J690" s="66"/>
    </row>
    <row r="691" ht="15.75" customHeight="1">
      <c r="I691" s="66"/>
      <c r="J691" s="66"/>
    </row>
    <row r="692" ht="15.75" customHeight="1">
      <c r="I692" s="66"/>
      <c r="J692" s="66"/>
    </row>
    <row r="693" ht="15.75" customHeight="1">
      <c r="I693" s="66"/>
      <c r="J693" s="66"/>
    </row>
    <row r="694" ht="15.75" customHeight="1">
      <c r="I694" s="66"/>
      <c r="J694" s="66"/>
    </row>
    <row r="695" ht="15.75" customHeight="1">
      <c r="I695" s="66"/>
      <c r="J695" s="66"/>
    </row>
    <row r="696" ht="15.75" customHeight="1">
      <c r="I696" s="66"/>
      <c r="J696" s="66"/>
    </row>
    <row r="697" ht="15.75" customHeight="1">
      <c r="I697" s="66"/>
      <c r="J697" s="66"/>
    </row>
    <row r="698" ht="15.75" customHeight="1">
      <c r="I698" s="66"/>
      <c r="J698" s="66"/>
    </row>
    <row r="699" ht="15.75" customHeight="1">
      <c r="I699" s="66"/>
      <c r="J699" s="66"/>
    </row>
    <row r="700" ht="15.75" customHeight="1">
      <c r="I700" s="66"/>
      <c r="J700" s="66"/>
    </row>
    <row r="701" ht="15.75" customHeight="1">
      <c r="I701" s="66"/>
      <c r="J701" s="66"/>
    </row>
    <row r="702" ht="15.75" customHeight="1">
      <c r="I702" s="66"/>
      <c r="J702" s="66"/>
    </row>
    <row r="703" ht="15.75" customHeight="1">
      <c r="I703" s="66"/>
      <c r="J703" s="66"/>
    </row>
    <row r="704" ht="15.75" customHeight="1">
      <c r="I704" s="66"/>
      <c r="J704" s="66"/>
    </row>
    <row r="705" ht="15.75" customHeight="1">
      <c r="I705" s="66"/>
      <c r="J705" s="66"/>
    </row>
    <row r="706" ht="15.75" customHeight="1">
      <c r="I706" s="66"/>
      <c r="J706" s="66"/>
    </row>
    <row r="707" ht="15.75" customHeight="1">
      <c r="I707" s="66"/>
      <c r="J707" s="66"/>
    </row>
    <row r="708" ht="15.75" customHeight="1">
      <c r="I708" s="66"/>
      <c r="J708" s="66"/>
    </row>
    <row r="709" ht="15.75" customHeight="1">
      <c r="I709" s="66"/>
      <c r="J709" s="66"/>
    </row>
    <row r="710" ht="15.75" customHeight="1">
      <c r="I710" s="66"/>
      <c r="J710" s="66"/>
    </row>
    <row r="711" ht="15.75" customHeight="1">
      <c r="I711" s="66"/>
      <c r="J711" s="66"/>
    </row>
    <row r="712" ht="15.75" customHeight="1">
      <c r="I712" s="66"/>
      <c r="J712" s="66"/>
    </row>
    <row r="713" ht="15.75" customHeight="1">
      <c r="I713" s="66"/>
      <c r="J713" s="66"/>
    </row>
    <row r="714" ht="15.75" customHeight="1">
      <c r="I714" s="66"/>
      <c r="J714" s="66"/>
    </row>
    <row r="715" ht="15.75" customHeight="1">
      <c r="I715" s="66"/>
      <c r="J715" s="66"/>
    </row>
    <row r="716" ht="15.75" customHeight="1">
      <c r="I716" s="66"/>
      <c r="J716" s="66"/>
    </row>
    <row r="717" ht="15.75" customHeight="1">
      <c r="I717" s="66"/>
      <c r="J717" s="66"/>
    </row>
    <row r="718" ht="15.75" customHeight="1">
      <c r="I718" s="66"/>
      <c r="J718" s="66"/>
    </row>
    <row r="719" ht="15.75" customHeight="1">
      <c r="I719" s="66"/>
      <c r="J719" s="66"/>
    </row>
    <row r="720" ht="15.75" customHeight="1">
      <c r="I720" s="66"/>
      <c r="J720" s="66"/>
    </row>
    <row r="721" ht="15.75" customHeight="1">
      <c r="I721" s="66"/>
      <c r="J721" s="66"/>
    </row>
    <row r="722" ht="15.75" customHeight="1">
      <c r="I722" s="66"/>
      <c r="J722" s="66"/>
    </row>
    <row r="723" ht="15.75" customHeight="1">
      <c r="I723" s="66"/>
      <c r="J723" s="66"/>
    </row>
    <row r="724" ht="15.75" customHeight="1">
      <c r="I724" s="66"/>
      <c r="J724" s="66"/>
    </row>
    <row r="725" ht="15.75" customHeight="1">
      <c r="I725" s="66"/>
      <c r="J725" s="66"/>
    </row>
    <row r="726" ht="15.75" customHeight="1">
      <c r="I726" s="66"/>
      <c r="J726" s="66"/>
    </row>
    <row r="727" ht="15.75" customHeight="1">
      <c r="I727" s="66"/>
      <c r="J727" s="66"/>
    </row>
    <row r="728" ht="15.75" customHeight="1">
      <c r="I728" s="66"/>
      <c r="J728" s="66"/>
    </row>
    <row r="729" ht="15.75" customHeight="1">
      <c r="I729" s="66"/>
      <c r="J729" s="66"/>
    </row>
    <row r="730" ht="15.75" customHeight="1">
      <c r="I730" s="66"/>
      <c r="J730" s="66"/>
    </row>
    <row r="731" ht="15.75" customHeight="1">
      <c r="I731" s="66"/>
      <c r="J731" s="66"/>
    </row>
    <row r="732" ht="15.75" customHeight="1">
      <c r="I732" s="66"/>
      <c r="J732" s="66"/>
    </row>
    <row r="733" ht="15.75" customHeight="1">
      <c r="I733" s="66"/>
      <c r="J733" s="66"/>
    </row>
    <row r="734" ht="15.75" customHeight="1">
      <c r="I734" s="66"/>
      <c r="J734" s="66"/>
    </row>
    <row r="735" ht="15.75" customHeight="1">
      <c r="I735" s="66"/>
      <c r="J735" s="66"/>
    </row>
    <row r="736" ht="15.75" customHeight="1">
      <c r="I736" s="66"/>
      <c r="J736" s="66"/>
    </row>
    <row r="737" ht="15.75" customHeight="1">
      <c r="I737" s="66"/>
      <c r="J737" s="66"/>
    </row>
    <row r="738" ht="15.75" customHeight="1">
      <c r="I738" s="66"/>
      <c r="J738" s="66"/>
    </row>
    <row r="739" ht="15.75" customHeight="1">
      <c r="I739" s="66"/>
      <c r="J739" s="66"/>
    </row>
    <row r="740" ht="15.75" customHeight="1">
      <c r="I740" s="66"/>
      <c r="J740" s="66"/>
    </row>
    <row r="741" ht="15.75" customHeight="1">
      <c r="I741" s="66"/>
      <c r="J741" s="66"/>
    </row>
    <row r="742" ht="15.75" customHeight="1">
      <c r="I742" s="66"/>
      <c r="J742" s="66"/>
    </row>
    <row r="743" ht="15.75" customHeight="1">
      <c r="I743" s="66"/>
      <c r="J743" s="66"/>
    </row>
    <row r="744" ht="15.75" customHeight="1">
      <c r="I744" s="66"/>
      <c r="J744" s="66"/>
    </row>
    <row r="745" ht="15.75" customHeight="1">
      <c r="I745" s="66"/>
      <c r="J745" s="66"/>
    </row>
    <row r="746" ht="15.75" customHeight="1">
      <c r="I746" s="66"/>
      <c r="J746" s="66"/>
    </row>
    <row r="747" ht="15.75" customHeight="1">
      <c r="I747" s="66"/>
      <c r="J747" s="66"/>
    </row>
    <row r="748" ht="15.75" customHeight="1">
      <c r="I748" s="66"/>
      <c r="J748" s="66"/>
    </row>
    <row r="749" ht="15.75" customHeight="1">
      <c r="I749" s="66"/>
      <c r="J749" s="66"/>
    </row>
    <row r="750" ht="15.75" customHeight="1">
      <c r="I750" s="66"/>
      <c r="J750" s="66"/>
    </row>
    <row r="751" ht="15.75" customHeight="1">
      <c r="I751" s="66"/>
      <c r="J751" s="66"/>
    </row>
    <row r="752" ht="15.75" customHeight="1">
      <c r="I752" s="66"/>
      <c r="J752" s="66"/>
    </row>
    <row r="753" ht="15.75" customHeight="1">
      <c r="I753" s="66"/>
      <c r="J753" s="66"/>
    </row>
    <row r="754" ht="15.75" customHeight="1">
      <c r="I754" s="66"/>
      <c r="J754" s="66"/>
    </row>
    <row r="755" ht="15.75" customHeight="1">
      <c r="I755" s="66"/>
      <c r="J755" s="66"/>
    </row>
    <row r="756" ht="15.75" customHeight="1">
      <c r="I756" s="66"/>
      <c r="J756" s="66"/>
    </row>
    <row r="757" ht="15.75" customHeight="1">
      <c r="I757" s="66"/>
      <c r="J757" s="66"/>
    </row>
    <row r="758" ht="15.75" customHeight="1">
      <c r="I758" s="66"/>
      <c r="J758" s="66"/>
    </row>
    <row r="759" ht="15.75" customHeight="1">
      <c r="I759" s="66"/>
      <c r="J759" s="66"/>
    </row>
    <row r="760" ht="15.75" customHeight="1">
      <c r="I760" s="66"/>
      <c r="J760" s="66"/>
    </row>
    <row r="761" ht="15.75" customHeight="1">
      <c r="I761" s="66"/>
      <c r="J761" s="66"/>
    </row>
    <row r="762" ht="15.75" customHeight="1">
      <c r="I762" s="66"/>
      <c r="J762" s="66"/>
    </row>
    <row r="763" ht="15.75" customHeight="1">
      <c r="I763" s="66"/>
      <c r="J763" s="66"/>
    </row>
    <row r="764" ht="15.75" customHeight="1">
      <c r="I764" s="66"/>
      <c r="J764" s="66"/>
    </row>
    <row r="765" ht="15.75" customHeight="1">
      <c r="I765" s="66"/>
      <c r="J765" s="66"/>
    </row>
    <row r="766" ht="15.75" customHeight="1">
      <c r="I766" s="66"/>
      <c r="J766" s="66"/>
    </row>
    <row r="767" ht="15.75" customHeight="1">
      <c r="I767" s="66"/>
      <c r="J767" s="66"/>
    </row>
    <row r="768" ht="15.75" customHeight="1">
      <c r="I768" s="66"/>
      <c r="J768" s="66"/>
    </row>
    <row r="769" ht="15.75" customHeight="1">
      <c r="I769" s="66"/>
      <c r="J769" s="66"/>
    </row>
    <row r="770" ht="15.75" customHeight="1">
      <c r="I770" s="66"/>
      <c r="J770" s="66"/>
    </row>
    <row r="771" ht="15.75" customHeight="1">
      <c r="I771" s="66"/>
      <c r="J771" s="66"/>
    </row>
    <row r="772" ht="15.75" customHeight="1">
      <c r="I772" s="66"/>
      <c r="J772" s="66"/>
    </row>
    <row r="773" ht="15.75" customHeight="1">
      <c r="I773" s="66"/>
      <c r="J773" s="66"/>
    </row>
    <row r="774" ht="15.75" customHeight="1">
      <c r="I774" s="66"/>
      <c r="J774" s="66"/>
    </row>
    <row r="775" ht="15.75" customHeight="1">
      <c r="I775" s="66"/>
      <c r="J775" s="66"/>
    </row>
    <row r="776" ht="15.75" customHeight="1">
      <c r="I776" s="66"/>
      <c r="J776" s="66"/>
    </row>
    <row r="777" ht="15.75" customHeight="1">
      <c r="I777" s="66"/>
      <c r="J777" s="66"/>
    </row>
    <row r="778" ht="15.75" customHeight="1">
      <c r="I778" s="66"/>
      <c r="J778" s="66"/>
    </row>
    <row r="779" ht="15.75" customHeight="1">
      <c r="I779" s="66"/>
      <c r="J779" s="66"/>
    </row>
    <row r="780" ht="15.75" customHeight="1">
      <c r="I780" s="66"/>
      <c r="J780" s="66"/>
    </row>
    <row r="781" ht="15.75" customHeight="1">
      <c r="I781" s="66"/>
      <c r="J781" s="66"/>
    </row>
    <row r="782" ht="15.75" customHeight="1">
      <c r="I782" s="66"/>
      <c r="J782" s="66"/>
    </row>
    <row r="783" ht="15.75" customHeight="1">
      <c r="I783" s="66"/>
      <c r="J783" s="66"/>
    </row>
    <row r="784" ht="15.75" customHeight="1">
      <c r="I784" s="66"/>
      <c r="J784" s="66"/>
    </row>
    <row r="785" ht="15.75" customHeight="1">
      <c r="I785" s="66"/>
      <c r="J785" s="66"/>
    </row>
    <row r="786" ht="15.75" customHeight="1">
      <c r="I786" s="66"/>
      <c r="J786" s="66"/>
    </row>
    <row r="787" ht="15.75" customHeight="1">
      <c r="I787" s="66"/>
      <c r="J787" s="66"/>
    </row>
    <row r="788" ht="15.75" customHeight="1">
      <c r="I788" s="66"/>
      <c r="J788" s="66"/>
    </row>
    <row r="789" ht="15.75" customHeight="1">
      <c r="I789" s="66"/>
      <c r="J789" s="66"/>
    </row>
    <row r="790" ht="15.75" customHeight="1">
      <c r="I790" s="66"/>
      <c r="J790" s="66"/>
    </row>
    <row r="791" ht="15.75" customHeight="1">
      <c r="I791" s="66"/>
      <c r="J791" s="66"/>
    </row>
    <row r="792" ht="15.75" customHeight="1">
      <c r="I792" s="66"/>
      <c r="J792" s="66"/>
    </row>
    <row r="793" ht="15.75" customHeight="1">
      <c r="I793" s="66"/>
      <c r="J793" s="66"/>
    </row>
    <row r="794" ht="15.75" customHeight="1">
      <c r="I794" s="66"/>
      <c r="J794" s="66"/>
    </row>
    <row r="795" ht="15.75" customHeight="1">
      <c r="I795" s="66"/>
      <c r="J795" s="66"/>
    </row>
    <row r="796" ht="15.75" customHeight="1">
      <c r="I796" s="66"/>
      <c r="J796" s="66"/>
    </row>
    <row r="797" ht="15.75" customHeight="1">
      <c r="I797" s="66"/>
      <c r="J797" s="66"/>
    </row>
    <row r="798" ht="15.75" customHeight="1">
      <c r="I798" s="66"/>
      <c r="J798" s="66"/>
    </row>
    <row r="799" ht="15.75" customHeight="1">
      <c r="I799" s="66"/>
      <c r="J799" s="66"/>
    </row>
    <row r="800" ht="15.75" customHeight="1">
      <c r="I800" s="66"/>
      <c r="J800" s="66"/>
    </row>
    <row r="801" ht="15.75" customHeight="1">
      <c r="I801" s="66"/>
      <c r="J801" s="66"/>
    </row>
    <row r="802" ht="15.75" customHeight="1">
      <c r="I802" s="66"/>
      <c r="J802" s="66"/>
    </row>
    <row r="803" ht="15.75" customHeight="1">
      <c r="I803" s="66"/>
      <c r="J803" s="66"/>
    </row>
    <row r="804" ht="15.75" customHeight="1">
      <c r="I804" s="66"/>
      <c r="J804" s="66"/>
    </row>
    <row r="805" ht="15.75" customHeight="1">
      <c r="I805" s="66"/>
      <c r="J805" s="66"/>
    </row>
    <row r="806" ht="15.75" customHeight="1">
      <c r="I806" s="66"/>
      <c r="J806" s="66"/>
    </row>
    <row r="807" ht="15.75" customHeight="1">
      <c r="I807" s="66"/>
      <c r="J807" s="66"/>
    </row>
    <row r="808" ht="15.75" customHeight="1">
      <c r="I808" s="66"/>
      <c r="J808" s="66"/>
    </row>
    <row r="809" ht="15.75" customHeight="1">
      <c r="I809" s="66"/>
      <c r="J809" s="66"/>
    </row>
    <row r="810" ht="15.75" customHeight="1">
      <c r="I810" s="66"/>
      <c r="J810" s="66"/>
    </row>
    <row r="811" ht="15.75" customHeight="1">
      <c r="I811" s="66"/>
      <c r="J811" s="66"/>
    </row>
    <row r="812" ht="15.75" customHeight="1">
      <c r="I812" s="66"/>
      <c r="J812" s="66"/>
    </row>
    <row r="813" ht="15.75" customHeight="1">
      <c r="I813" s="66"/>
      <c r="J813" s="66"/>
    </row>
    <row r="814" ht="15.75" customHeight="1">
      <c r="I814" s="66"/>
      <c r="J814" s="66"/>
    </row>
    <row r="815" ht="15.75" customHeight="1">
      <c r="I815" s="66"/>
      <c r="J815" s="66"/>
    </row>
    <row r="816" ht="15.75" customHeight="1">
      <c r="I816" s="66"/>
      <c r="J816" s="66"/>
    </row>
    <row r="817" ht="15.75" customHeight="1">
      <c r="I817" s="66"/>
      <c r="J817" s="66"/>
    </row>
    <row r="818" ht="15.75" customHeight="1">
      <c r="I818" s="66"/>
      <c r="J818" s="66"/>
    </row>
    <row r="819" ht="15.75" customHeight="1">
      <c r="I819" s="66"/>
      <c r="J819" s="66"/>
    </row>
    <row r="820" ht="15.75" customHeight="1">
      <c r="I820" s="66"/>
      <c r="J820" s="66"/>
    </row>
    <row r="821" ht="15.75" customHeight="1">
      <c r="I821" s="66"/>
      <c r="J821" s="66"/>
    </row>
    <row r="822" ht="15.75" customHeight="1">
      <c r="I822" s="66"/>
      <c r="J822" s="66"/>
    </row>
    <row r="823" ht="15.75" customHeight="1">
      <c r="I823" s="66"/>
      <c r="J823" s="66"/>
    </row>
    <row r="824" ht="15.75" customHeight="1">
      <c r="I824" s="66"/>
      <c r="J824" s="66"/>
    </row>
    <row r="825" ht="15.75" customHeight="1">
      <c r="I825" s="66"/>
      <c r="J825" s="66"/>
    </row>
    <row r="826" ht="15.75" customHeight="1">
      <c r="I826" s="66"/>
      <c r="J826" s="66"/>
    </row>
    <row r="827" ht="15.75" customHeight="1">
      <c r="I827" s="66"/>
      <c r="J827" s="66"/>
    </row>
    <row r="828" ht="15.75" customHeight="1">
      <c r="I828" s="66"/>
      <c r="J828" s="66"/>
    </row>
    <row r="829" ht="15.75" customHeight="1">
      <c r="I829" s="66"/>
      <c r="J829" s="66"/>
    </row>
    <row r="830" ht="15.75" customHeight="1">
      <c r="I830" s="66"/>
      <c r="J830" s="66"/>
    </row>
    <row r="831" ht="15.75" customHeight="1">
      <c r="I831" s="66"/>
      <c r="J831" s="66"/>
    </row>
    <row r="832" ht="15.75" customHeight="1">
      <c r="I832" s="66"/>
      <c r="J832" s="66"/>
    </row>
    <row r="833" ht="15.75" customHeight="1">
      <c r="I833" s="66"/>
      <c r="J833" s="66"/>
    </row>
    <row r="834" ht="15.75" customHeight="1">
      <c r="I834" s="66"/>
      <c r="J834" s="66"/>
    </row>
    <row r="835" ht="15.75" customHeight="1">
      <c r="I835" s="66"/>
      <c r="J835" s="66"/>
    </row>
    <row r="836" ht="15.75" customHeight="1">
      <c r="I836" s="66"/>
      <c r="J836" s="66"/>
    </row>
    <row r="837" ht="15.75" customHeight="1">
      <c r="I837" s="66"/>
      <c r="J837" s="66"/>
    </row>
    <row r="838" ht="15.75" customHeight="1">
      <c r="I838" s="66"/>
      <c r="J838" s="66"/>
    </row>
    <row r="839" ht="15.75" customHeight="1">
      <c r="I839" s="66"/>
      <c r="J839" s="66"/>
    </row>
    <row r="840" ht="15.75" customHeight="1">
      <c r="I840" s="66"/>
      <c r="J840" s="66"/>
    </row>
    <row r="841" ht="15.75" customHeight="1">
      <c r="I841" s="66"/>
      <c r="J841" s="66"/>
    </row>
    <row r="842" ht="15.75" customHeight="1">
      <c r="I842" s="66"/>
      <c r="J842" s="66"/>
    </row>
    <row r="843" ht="15.75" customHeight="1">
      <c r="I843" s="66"/>
      <c r="J843" s="66"/>
    </row>
    <row r="844" ht="15.75" customHeight="1">
      <c r="I844" s="66"/>
      <c r="J844" s="66"/>
    </row>
    <row r="845" ht="15.75" customHeight="1">
      <c r="I845" s="66"/>
      <c r="J845" s="66"/>
    </row>
    <row r="846" ht="15.75" customHeight="1">
      <c r="I846" s="66"/>
      <c r="J846" s="66"/>
    </row>
    <row r="847" ht="15.75" customHeight="1">
      <c r="I847" s="66"/>
      <c r="J847" s="66"/>
    </row>
    <row r="848" ht="15.75" customHeight="1">
      <c r="I848" s="66"/>
      <c r="J848" s="66"/>
    </row>
    <row r="849" ht="15.75" customHeight="1">
      <c r="I849" s="66"/>
      <c r="J849" s="66"/>
    </row>
    <row r="850" ht="15.75" customHeight="1">
      <c r="I850" s="66"/>
      <c r="J850" s="66"/>
    </row>
    <row r="851" ht="15.75" customHeight="1">
      <c r="I851" s="66"/>
      <c r="J851" s="66"/>
    </row>
    <row r="852" ht="15.75" customHeight="1">
      <c r="I852" s="66"/>
      <c r="J852" s="66"/>
    </row>
    <row r="853" ht="15.75" customHeight="1">
      <c r="I853" s="66"/>
      <c r="J853" s="66"/>
    </row>
    <row r="854" ht="15.75" customHeight="1">
      <c r="I854" s="66"/>
      <c r="J854" s="66"/>
    </row>
    <row r="855" ht="15.75" customHeight="1">
      <c r="I855" s="66"/>
      <c r="J855" s="66"/>
    </row>
    <row r="856" ht="15.75" customHeight="1">
      <c r="I856" s="66"/>
      <c r="J856" s="66"/>
    </row>
    <row r="857" ht="15.75" customHeight="1">
      <c r="I857" s="66"/>
      <c r="J857" s="66"/>
    </row>
    <row r="858" ht="15.75" customHeight="1">
      <c r="I858" s="66"/>
      <c r="J858" s="66"/>
    </row>
    <row r="859" ht="15.75" customHeight="1">
      <c r="I859" s="66"/>
      <c r="J859" s="66"/>
    </row>
    <row r="860" ht="15.75" customHeight="1">
      <c r="I860" s="66"/>
      <c r="J860" s="66"/>
    </row>
    <row r="861" ht="15.75" customHeight="1">
      <c r="I861" s="66"/>
      <c r="J861" s="66"/>
    </row>
    <row r="862" ht="15.75" customHeight="1">
      <c r="I862" s="66"/>
      <c r="J862" s="66"/>
    </row>
    <row r="863" ht="15.75" customHeight="1">
      <c r="I863" s="66"/>
      <c r="J863" s="66"/>
    </row>
    <row r="864" ht="15.75" customHeight="1">
      <c r="I864" s="66"/>
      <c r="J864" s="66"/>
    </row>
    <row r="865" ht="15.75" customHeight="1">
      <c r="I865" s="66"/>
      <c r="J865" s="66"/>
    </row>
    <row r="866" ht="15.75" customHeight="1">
      <c r="I866" s="66"/>
      <c r="J866" s="66"/>
    </row>
    <row r="867" ht="15.75" customHeight="1">
      <c r="I867" s="66"/>
      <c r="J867" s="66"/>
    </row>
    <row r="868" ht="15.75" customHeight="1">
      <c r="I868" s="66"/>
      <c r="J868" s="66"/>
    </row>
    <row r="869" ht="15.75" customHeight="1">
      <c r="I869" s="66"/>
      <c r="J869" s="66"/>
    </row>
    <row r="870" ht="15.75" customHeight="1">
      <c r="I870" s="66"/>
      <c r="J870" s="66"/>
    </row>
    <row r="871" ht="15.75" customHeight="1">
      <c r="I871" s="66"/>
      <c r="J871" s="66"/>
    </row>
    <row r="872" ht="15.75" customHeight="1">
      <c r="I872" s="66"/>
      <c r="J872" s="66"/>
    </row>
    <row r="873" ht="15.75" customHeight="1">
      <c r="I873" s="66"/>
      <c r="J873" s="66"/>
    </row>
    <row r="874" ht="15.75" customHeight="1">
      <c r="I874" s="66"/>
      <c r="J874" s="66"/>
    </row>
    <row r="875" ht="15.75" customHeight="1">
      <c r="I875" s="66"/>
      <c r="J875" s="66"/>
    </row>
    <row r="876" ht="15.75" customHeight="1">
      <c r="I876" s="66"/>
      <c r="J876" s="66"/>
    </row>
    <row r="877" ht="15.75" customHeight="1">
      <c r="I877" s="66"/>
      <c r="J877" s="66"/>
    </row>
    <row r="878" ht="15.75" customHeight="1">
      <c r="I878" s="66"/>
      <c r="J878" s="66"/>
    </row>
    <row r="879" ht="15.75" customHeight="1">
      <c r="I879" s="66"/>
      <c r="J879" s="66"/>
    </row>
    <row r="880" ht="15.75" customHeight="1">
      <c r="I880" s="66"/>
      <c r="J880" s="66"/>
    </row>
    <row r="881" ht="15.75" customHeight="1">
      <c r="I881" s="66"/>
      <c r="J881" s="66"/>
    </row>
    <row r="882" ht="15.75" customHeight="1">
      <c r="I882" s="66"/>
      <c r="J882" s="66"/>
    </row>
    <row r="883" ht="15.75" customHeight="1">
      <c r="I883" s="66"/>
      <c r="J883" s="66"/>
    </row>
    <row r="884" ht="15.75" customHeight="1">
      <c r="I884" s="66"/>
      <c r="J884" s="66"/>
    </row>
    <row r="885" ht="15.75" customHeight="1">
      <c r="I885" s="66"/>
      <c r="J885" s="66"/>
    </row>
    <row r="886" ht="15.75" customHeight="1">
      <c r="I886" s="66"/>
      <c r="J886" s="66"/>
    </row>
    <row r="887" ht="15.75" customHeight="1">
      <c r="I887" s="66"/>
      <c r="J887" s="66"/>
    </row>
    <row r="888" ht="15.75" customHeight="1">
      <c r="I888" s="66"/>
      <c r="J888" s="66"/>
    </row>
    <row r="889" ht="15.75" customHeight="1">
      <c r="I889" s="66"/>
      <c r="J889" s="66"/>
    </row>
    <row r="890" ht="15.75" customHeight="1">
      <c r="I890" s="66"/>
      <c r="J890" s="66"/>
    </row>
    <row r="891" ht="15.75" customHeight="1">
      <c r="I891" s="66"/>
      <c r="J891" s="66"/>
    </row>
    <row r="892" ht="15.75" customHeight="1">
      <c r="I892" s="66"/>
      <c r="J892" s="66"/>
    </row>
    <row r="893" ht="15.75" customHeight="1">
      <c r="I893" s="66"/>
      <c r="J893" s="66"/>
    </row>
    <row r="894" ht="15.75" customHeight="1">
      <c r="I894" s="66"/>
      <c r="J894" s="66"/>
    </row>
    <row r="895" ht="15.75" customHeight="1">
      <c r="I895" s="66"/>
      <c r="J895" s="66"/>
    </row>
    <row r="896" ht="15.75" customHeight="1">
      <c r="I896" s="66"/>
      <c r="J896" s="66"/>
    </row>
    <row r="897" ht="15.75" customHeight="1">
      <c r="I897" s="66"/>
      <c r="J897" s="66"/>
    </row>
    <row r="898" ht="15.75" customHeight="1">
      <c r="I898" s="66"/>
      <c r="J898" s="66"/>
    </row>
    <row r="899" ht="15.75" customHeight="1">
      <c r="I899" s="66"/>
      <c r="J899" s="66"/>
    </row>
    <row r="900" ht="15.75" customHeight="1">
      <c r="I900" s="66"/>
      <c r="J900" s="66"/>
    </row>
    <row r="901" ht="15.75" customHeight="1">
      <c r="I901" s="66"/>
      <c r="J901" s="66"/>
    </row>
    <row r="902" ht="15.75" customHeight="1">
      <c r="I902" s="66"/>
      <c r="J902" s="66"/>
    </row>
    <row r="903" ht="15.75" customHeight="1">
      <c r="I903" s="66"/>
      <c r="J903" s="66"/>
    </row>
    <row r="904" ht="15.75" customHeight="1">
      <c r="I904" s="66"/>
      <c r="J904" s="66"/>
    </row>
    <row r="905" ht="15.75" customHeight="1">
      <c r="I905" s="66"/>
      <c r="J905" s="66"/>
    </row>
    <row r="906" ht="15.75" customHeight="1">
      <c r="I906" s="66"/>
      <c r="J906" s="66"/>
    </row>
    <row r="907" ht="15.75" customHeight="1">
      <c r="I907" s="66"/>
      <c r="J907" s="66"/>
    </row>
    <row r="908" ht="15.75" customHeight="1">
      <c r="I908" s="66"/>
      <c r="J908" s="66"/>
    </row>
    <row r="909" ht="15.75" customHeight="1">
      <c r="I909" s="66"/>
      <c r="J909" s="66"/>
    </row>
    <row r="910" ht="15.75" customHeight="1">
      <c r="I910" s="66"/>
      <c r="J910" s="66"/>
    </row>
    <row r="911" ht="15.75" customHeight="1">
      <c r="I911" s="66"/>
      <c r="J911" s="66"/>
    </row>
    <row r="912" ht="15.75" customHeight="1">
      <c r="I912" s="66"/>
      <c r="J912" s="66"/>
    </row>
    <row r="913" ht="15.75" customHeight="1">
      <c r="I913" s="66"/>
      <c r="J913" s="66"/>
    </row>
    <row r="914" ht="15.75" customHeight="1">
      <c r="I914" s="66"/>
      <c r="J914" s="66"/>
    </row>
    <row r="915" ht="15.75" customHeight="1">
      <c r="I915" s="66"/>
      <c r="J915" s="66"/>
    </row>
    <row r="916" ht="15.75" customHeight="1">
      <c r="I916" s="66"/>
      <c r="J916" s="66"/>
    </row>
    <row r="917" ht="15.75" customHeight="1">
      <c r="I917" s="66"/>
      <c r="J917" s="66"/>
    </row>
    <row r="918" ht="15.75" customHeight="1">
      <c r="I918" s="66"/>
      <c r="J918" s="66"/>
    </row>
    <row r="919" ht="15.75" customHeight="1">
      <c r="I919" s="66"/>
      <c r="J919" s="66"/>
    </row>
    <row r="920" ht="15.75" customHeight="1">
      <c r="I920" s="66"/>
      <c r="J920" s="66"/>
    </row>
    <row r="921" ht="15.75" customHeight="1">
      <c r="I921" s="66"/>
      <c r="J921" s="66"/>
    </row>
    <row r="922" ht="15.75" customHeight="1">
      <c r="I922" s="66"/>
      <c r="J922" s="66"/>
    </row>
    <row r="923" ht="15.75" customHeight="1">
      <c r="I923" s="66"/>
      <c r="J923" s="66"/>
    </row>
    <row r="924" ht="15.75" customHeight="1">
      <c r="I924" s="66"/>
      <c r="J924" s="66"/>
    </row>
    <row r="925" ht="15.75" customHeight="1">
      <c r="I925" s="66"/>
      <c r="J925" s="66"/>
    </row>
    <row r="926" ht="15.75" customHeight="1">
      <c r="I926" s="66"/>
      <c r="J926" s="66"/>
    </row>
    <row r="927" ht="15.75" customHeight="1">
      <c r="I927" s="66"/>
      <c r="J927" s="66"/>
    </row>
    <row r="928" ht="15.75" customHeight="1">
      <c r="I928" s="66"/>
      <c r="J928" s="66"/>
    </row>
    <row r="929" ht="15.75" customHeight="1">
      <c r="I929" s="66"/>
      <c r="J929" s="66"/>
    </row>
    <row r="930" ht="15.75" customHeight="1">
      <c r="I930" s="66"/>
      <c r="J930" s="66"/>
    </row>
    <row r="931" ht="15.75" customHeight="1">
      <c r="I931" s="66"/>
      <c r="J931" s="66"/>
    </row>
    <row r="932" ht="15.75" customHeight="1">
      <c r="I932" s="66"/>
      <c r="J932" s="66"/>
    </row>
    <row r="933" ht="15.75" customHeight="1">
      <c r="I933" s="66"/>
      <c r="J933" s="66"/>
    </row>
    <row r="934" ht="15.75" customHeight="1">
      <c r="I934" s="66"/>
      <c r="J934" s="66"/>
    </row>
    <row r="935" ht="15.75" customHeight="1">
      <c r="I935" s="66"/>
      <c r="J935" s="66"/>
    </row>
    <row r="936" ht="15.75" customHeight="1">
      <c r="I936" s="66"/>
      <c r="J936" s="66"/>
    </row>
    <row r="937" ht="15.75" customHeight="1">
      <c r="I937" s="66"/>
      <c r="J937" s="66"/>
    </row>
    <row r="938" ht="15.75" customHeight="1">
      <c r="I938" s="66"/>
      <c r="J938" s="66"/>
    </row>
    <row r="939" ht="15.75" customHeight="1">
      <c r="I939" s="66"/>
      <c r="J939" s="66"/>
    </row>
    <row r="940" ht="15.75" customHeight="1">
      <c r="I940" s="66"/>
      <c r="J940" s="66"/>
    </row>
    <row r="941" ht="15.75" customHeight="1">
      <c r="I941" s="66"/>
      <c r="J941" s="66"/>
    </row>
    <row r="942" ht="15.75" customHeight="1">
      <c r="I942" s="66"/>
      <c r="J942" s="66"/>
    </row>
    <row r="943" ht="15.75" customHeight="1">
      <c r="I943" s="66"/>
      <c r="J943" s="66"/>
    </row>
    <row r="944" ht="15.75" customHeight="1">
      <c r="I944" s="66"/>
      <c r="J944" s="66"/>
    </row>
    <row r="945" ht="15.75" customHeight="1">
      <c r="I945" s="66"/>
      <c r="J945" s="66"/>
    </row>
    <row r="946" ht="15.75" customHeight="1">
      <c r="I946" s="66"/>
      <c r="J946" s="66"/>
    </row>
    <row r="947" ht="15.75" customHeight="1">
      <c r="I947" s="66"/>
      <c r="J947" s="66"/>
    </row>
    <row r="948" ht="15.75" customHeight="1">
      <c r="I948" s="66"/>
      <c r="J948" s="66"/>
    </row>
    <row r="949" ht="15.75" customHeight="1">
      <c r="I949" s="66"/>
      <c r="J949" s="66"/>
    </row>
    <row r="950" ht="15.75" customHeight="1">
      <c r="I950" s="66"/>
      <c r="J950" s="66"/>
    </row>
    <row r="951" ht="15.75" customHeight="1">
      <c r="I951" s="66"/>
      <c r="J951" s="66"/>
    </row>
    <row r="952" ht="15.75" customHeight="1">
      <c r="I952" s="66"/>
      <c r="J952" s="66"/>
    </row>
    <row r="953" ht="15.75" customHeight="1">
      <c r="I953" s="66"/>
      <c r="J953" s="66"/>
    </row>
    <row r="954" ht="15.75" customHeight="1">
      <c r="I954" s="66"/>
      <c r="J954" s="66"/>
    </row>
    <row r="955" ht="15.75" customHeight="1">
      <c r="I955" s="66"/>
      <c r="J955" s="66"/>
    </row>
    <row r="956" ht="15.75" customHeight="1">
      <c r="I956" s="66"/>
      <c r="J956" s="66"/>
    </row>
    <row r="957" ht="15.75" customHeight="1">
      <c r="I957" s="66"/>
      <c r="J957" s="66"/>
    </row>
    <row r="958" ht="15.75" customHeight="1">
      <c r="I958" s="66"/>
      <c r="J958" s="66"/>
    </row>
    <row r="959" ht="15.75" customHeight="1">
      <c r="I959" s="66"/>
      <c r="J959" s="66"/>
    </row>
    <row r="960" ht="15.75" customHeight="1">
      <c r="I960" s="66"/>
      <c r="J960" s="66"/>
    </row>
    <row r="961" ht="15.75" customHeight="1">
      <c r="I961" s="66"/>
      <c r="J961" s="66"/>
    </row>
    <row r="962" ht="15.75" customHeight="1">
      <c r="I962" s="66"/>
      <c r="J962" s="66"/>
    </row>
    <row r="963" ht="15.75" customHeight="1">
      <c r="I963" s="66"/>
      <c r="J963" s="66"/>
    </row>
    <row r="964" ht="15.75" customHeight="1">
      <c r="I964" s="66"/>
      <c r="J964" s="66"/>
    </row>
    <row r="965" ht="15.75" customHeight="1">
      <c r="I965" s="66"/>
      <c r="J965" s="66"/>
    </row>
    <row r="966" ht="15.75" customHeight="1">
      <c r="I966" s="66"/>
      <c r="J966" s="66"/>
    </row>
    <row r="967" ht="15.75" customHeight="1">
      <c r="I967" s="66"/>
      <c r="J967" s="66"/>
    </row>
    <row r="968" ht="15.75" customHeight="1">
      <c r="I968" s="66"/>
      <c r="J968" s="66"/>
    </row>
    <row r="969" ht="15.75" customHeight="1">
      <c r="I969" s="66"/>
      <c r="J969" s="66"/>
    </row>
    <row r="970" ht="15.75" customHeight="1">
      <c r="I970" s="66"/>
      <c r="J970" s="66"/>
    </row>
    <row r="971" ht="15.75" customHeight="1">
      <c r="I971" s="66"/>
      <c r="J971" s="66"/>
    </row>
    <row r="972" ht="15.75" customHeight="1">
      <c r="I972" s="66"/>
      <c r="J972" s="66"/>
    </row>
    <row r="973" ht="15.75" customHeight="1">
      <c r="I973" s="66"/>
      <c r="J973" s="66"/>
    </row>
    <row r="974" ht="15.75" customHeight="1">
      <c r="I974" s="66"/>
      <c r="J974" s="66"/>
    </row>
    <row r="975" ht="15.75" customHeight="1">
      <c r="I975" s="66"/>
      <c r="J975" s="66"/>
    </row>
    <row r="976" ht="15.75" customHeight="1">
      <c r="I976" s="66"/>
      <c r="J976" s="66"/>
    </row>
    <row r="977" ht="15.75" customHeight="1">
      <c r="I977" s="66"/>
      <c r="J977" s="66"/>
    </row>
    <row r="978" ht="15.75" customHeight="1">
      <c r="I978" s="66"/>
      <c r="J978" s="66"/>
    </row>
    <row r="979" ht="15.75" customHeight="1">
      <c r="I979" s="66"/>
      <c r="J979" s="66"/>
    </row>
    <row r="980" ht="15.75" customHeight="1">
      <c r="I980" s="66"/>
      <c r="J980" s="66"/>
    </row>
    <row r="981" ht="15.75" customHeight="1">
      <c r="I981" s="66"/>
      <c r="J981" s="66"/>
    </row>
    <row r="982" ht="15.75" customHeight="1">
      <c r="I982" s="66"/>
      <c r="J982" s="66"/>
    </row>
    <row r="983" ht="15.75" customHeight="1">
      <c r="I983" s="66"/>
      <c r="J983" s="66"/>
    </row>
    <row r="984" ht="15.75" customHeight="1">
      <c r="I984" s="66"/>
      <c r="J984" s="66"/>
    </row>
    <row r="985" ht="15.75" customHeight="1">
      <c r="I985" s="66"/>
      <c r="J985" s="66"/>
    </row>
    <row r="986" ht="15.75" customHeight="1">
      <c r="I986" s="66"/>
      <c r="J986" s="66"/>
    </row>
    <row r="987" ht="15.75" customHeight="1">
      <c r="I987" s="66"/>
      <c r="J987" s="66"/>
    </row>
    <row r="988" ht="15.75" customHeight="1">
      <c r="I988" s="66"/>
      <c r="J988" s="66"/>
    </row>
    <row r="989" ht="15.75" customHeight="1">
      <c r="I989" s="66"/>
      <c r="J989" s="66"/>
    </row>
    <row r="990" ht="15.75" customHeight="1">
      <c r="I990" s="66"/>
      <c r="J990" s="66"/>
    </row>
    <row r="991" ht="15.75" customHeight="1">
      <c r="I991" s="66"/>
      <c r="J991" s="66"/>
    </row>
    <row r="992" ht="15.75" customHeight="1">
      <c r="I992" s="66"/>
      <c r="J992" s="66"/>
    </row>
    <row r="993" ht="15.75" customHeight="1">
      <c r="I993" s="66"/>
      <c r="J993" s="66"/>
    </row>
    <row r="994" ht="15.75" customHeight="1">
      <c r="I994" s="66"/>
      <c r="J994" s="66"/>
    </row>
    <row r="995" ht="15.75" customHeight="1">
      <c r="I995" s="66"/>
      <c r="J995" s="66"/>
    </row>
    <row r="996" ht="15.75" customHeight="1">
      <c r="I996" s="66"/>
      <c r="J996" s="66"/>
    </row>
    <row r="997" ht="15.75" customHeight="1">
      <c r="I997" s="66"/>
      <c r="J997" s="66"/>
    </row>
    <row r="998" ht="15.75" customHeight="1">
      <c r="I998" s="66"/>
      <c r="J998" s="66"/>
    </row>
    <row r="999" ht="15.75" customHeight="1">
      <c r="I999" s="66"/>
      <c r="J999" s="66"/>
    </row>
    <row r="1000" ht="15.75" customHeight="1">
      <c r="I1000" s="66"/>
      <c r="J1000" s="66"/>
    </row>
  </sheetData>
  <printOptions/>
  <pageMargins bottom="0.75" footer="0.0" header="0.0" left="0.7" right="0.7" top="0.75"/>
  <pageSetup orientation="landscape"/>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57"/>
    <col customWidth="1" min="2" max="2" width="15.86"/>
    <col customWidth="1" min="3" max="3" width="13.14"/>
    <col customWidth="1" min="4" max="4" width="20.43"/>
    <col customWidth="1" min="5" max="26" width="8.71"/>
  </cols>
  <sheetData>
    <row r="2">
      <c r="B2" s="94" t="s">
        <v>1260</v>
      </c>
    </row>
    <row r="3">
      <c r="B3" s="36" t="s">
        <v>1261</v>
      </c>
    </row>
    <row r="5">
      <c r="B5" s="235" t="s">
        <v>50</v>
      </c>
      <c r="C5" s="235" t="s">
        <v>1262</v>
      </c>
      <c r="D5" s="235" t="s">
        <v>1263</v>
      </c>
      <c r="E5" s="235" t="s">
        <v>648</v>
      </c>
    </row>
    <row r="6">
      <c r="B6" s="222" t="s">
        <v>444</v>
      </c>
      <c r="C6" s="222">
        <v>1995.0</v>
      </c>
      <c r="D6" s="222" t="s">
        <v>1264</v>
      </c>
    </row>
    <row r="7">
      <c r="B7" s="222" t="s">
        <v>446</v>
      </c>
      <c r="C7" s="222">
        <v>1957.0</v>
      </c>
      <c r="D7" s="222" t="s">
        <v>1264</v>
      </c>
    </row>
    <row r="8">
      <c r="B8" s="236" t="s">
        <v>122</v>
      </c>
      <c r="C8" s="236">
        <v>2013.0</v>
      </c>
      <c r="D8" s="236">
        <v>2023.0</v>
      </c>
      <c r="E8" s="230" t="s">
        <v>1265</v>
      </c>
    </row>
    <row r="9">
      <c r="B9" s="222" t="s">
        <v>448</v>
      </c>
      <c r="C9" s="222">
        <v>2004.0</v>
      </c>
      <c r="D9" s="237">
        <v>2008.0</v>
      </c>
    </row>
    <row r="10">
      <c r="B10" s="222" t="s">
        <v>450</v>
      </c>
      <c r="C10" s="222">
        <v>2004.0</v>
      </c>
      <c r="D10" s="237">
        <v>2011.0</v>
      </c>
    </row>
    <row r="11">
      <c r="B11" s="222" t="s">
        <v>452</v>
      </c>
      <c r="C11" s="222">
        <v>1995.0</v>
      </c>
      <c r="D11" s="222" t="s">
        <v>1264</v>
      </c>
    </row>
    <row r="12">
      <c r="B12" s="222" t="s">
        <v>454</v>
      </c>
      <c r="C12" s="222">
        <v>1957.0</v>
      </c>
      <c r="D12" s="222" t="s">
        <v>1264</v>
      </c>
    </row>
    <row r="13">
      <c r="B13" s="222" t="s">
        <v>456</v>
      </c>
      <c r="C13" s="222">
        <v>1957.0</v>
      </c>
      <c r="D13" s="222" t="s">
        <v>1264</v>
      </c>
    </row>
    <row r="14">
      <c r="B14" s="222" t="s">
        <v>458</v>
      </c>
      <c r="C14" s="222">
        <v>1981.0</v>
      </c>
      <c r="D14" s="222" t="s">
        <v>1266</v>
      </c>
    </row>
    <row r="15">
      <c r="B15" s="222" t="s">
        <v>460</v>
      </c>
      <c r="C15" s="222">
        <v>1973.0</v>
      </c>
      <c r="D15" s="222" t="s">
        <v>1264</v>
      </c>
    </row>
    <row r="16">
      <c r="B16" s="222" t="s">
        <v>462</v>
      </c>
      <c r="C16" s="222">
        <v>1957.0</v>
      </c>
      <c r="D16" s="222" t="s">
        <v>1264</v>
      </c>
    </row>
    <row r="17">
      <c r="B17" s="222" t="s">
        <v>464</v>
      </c>
      <c r="C17" s="222">
        <v>2004.0</v>
      </c>
      <c r="D17" s="237">
        <v>2014.0</v>
      </c>
    </row>
    <row r="18">
      <c r="B18" s="222" t="s">
        <v>466</v>
      </c>
      <c r="C18" s="222">
        <v>2004.0</v>
      </c>
      <c r="D18" s="237">
        <v>2015.0</v>
      </c>
    </row>
    <row r="19">
      <c r="B19" s="222" t="s">
        <v>468</v>
      </c>
      <c r="C19" s="222">
        <v>1957.0</v>
      </c>
      <c r="D19" s="222" t="s">
        <v>1264</v>
      </c>
    </row>
    <row r="20">
      <c r="B20" s="222" t="s">
        <v>470</v>
      </c>
      <c r="C20" s="222">
        <v>2004.0</v>
      </c>
      <c r="D20" s="237">
        <v>2008.0</v>
      </c>
    </row>
    <row r="21" ht="15.75" customHeight="1">
      <c r="B21" s="222" t="s">
        <v>472</v>
      </c>
      <c r="C21" s="222">
        <v>1986.0</v>
      </c>
      <c r="D21" s="222" t="s">
        <v>1264</v>
      </c>
    </row>
    <row r="22" ht="15.75" customHeight="1">
      <c r="B22" s="222" t="s">
        <v>474</v>
      </c>
      <c r="C22" s="222">
        <v>2004.0</v>
      </c>
      <c r="D22" s="237">
        <v>2009.0</v>
      </c>
    </row>
    <row r="23" ht="15.75" customHeight="1">
      <c r="B23" s="222" t="s">
        <v>476</v>
      </c>
      <c r="C23" s="222">
        <v>2004.0</v>
      </c>
      <c r="D23" s="237">
        <v>2007.0</v>
      </c>
    </row>
    <row r="24" ht="15.75" customHeight="1">
      <c r="B24" s="222" t="s">
        <v>478</v>
      </c>
      <c r="C24" s="222">
        <v>1986.0</v>
      </c>
      <c r="D24" s="222" t="s">
        <v>1264</v>
      </c>
    </row>
    <row r="25" ht="15.75" customHeight="1">
      <c r="B25" s="222" t="s">
        <v>1267</v>
      </c>
      <c r="C25" s="222">
        <v>1957.0</v>
      </c>
      <c r="D25" s="222" t="s">
        <v>1264</v>
      </c>
    </row>
    <row r="26" ht="15.75" customHeight="1"/>
    <row r="27" ht="15.75" customHeight="1">
      <c r="B27" s="36" t="s">
        <v>1268</v>
      </c>
    </row>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paperSize="9" orientation="portrait"/>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8.71"/>
    <col customWidth="1" min="2" max="2" width="13.14"/>
    <col customWidth="1" min="3" max="22" width="8.86"/>
    <col customWidth="1" min="23" max="26" width="8.71"/>
  </cols>
  <sheetData>
    <row r="1">
      <c r="A1" s="221" t="s">
        <v>583</v>
      </c>
      <c r="B1" s="222" t="s">
        <v>1269</v>
      </c>
      <c r="C1" s="222"/>
      <c r="D1" s="222"/>
      <c r="E1" s="222"/>
      <c r="F1" s="222"/>
      <c r="G1" s="222"/>
      <c r="H1" s="222"/>
      <c r="I1" s="222"/>
      <c r="J1" s="222"/>
      <c r="K1" s="222"/>
      <c r="L1" s="222"/>
      <c r="M1" s="222"/>
      <c r="N1" s="222"/>
      <c r="O1" s="222"/>
      <c r="P1" s="222"/>
      <c r="Q1" s="222"/>
      <c r="R1" s="222"/>
      <c r="S1" s="222"/>
      <c r="T1" s="222"/>
      <c r="U1" s="222"/>
      <c r="V1" s="222"/>
      <c r="W1" s="222"/>
      <c r="X1" s="222"/>
      <c r="Y1" s="222"/>
      <c r="Z1" s="222"/>
    </row>
    <row r="2">
      <c r="A2" s="221" t="s">
        <v>585</v>
      </c>
      <c r="B2" s="222" t="s">
        <v>586</v>
      </c>
      <c r="C2" s="222"/>
      <c r="D2" s="222"/>
      <c r="E2" s="222"/>
      <c r="F2" s="222"/>
      <c r="G2" s="222"/>
      <c r="H2" s="222"/>
      <c r="I2" s="222"/>
      <c r="J2" s="222"/>
      <c r="K2" s="222"/>
      <c r="L2" s="222"/>
      <c r="M2" s="222"/>
      <c r="N2" s="222"/>
      <c r="O2" s="222"/>
      <c r="P2" s="222"/>
      <c r="Q2" s="222"/>
      <c r="R2" s="222"/>
      <c r="S2" s="222"/>
      <c r="T2" s="222"/>
      <c r="U2" s="222"/>
      <c r="V2" s="222"/>
      <c r="W2" s="222"/>
      <c r="X2" s="222"/>
      <c r="Y2" s="222"/>
      <c r="Z2" s="222"/>
    </row>
    <row r="3">
      <c r="A3" s="221" t="s">
        <v>587</v>
      </c>
      <c r="B3" s="223">
        <v>45106.0</v>
      </c>
      <c r="C3" s="222"/>
      <c r="D3" s="222"/>
      <c r="E3" s="222"/>
      <c r="F3" s="222"/>
      <c r="G3" s="222"/>
      <c r="H3" s="222"/>
      <c r="I3" s="222"/>
      <c r="J3" s="222"/>
      <c r="K3" s="222"/>
      <c r="L3" s="222"/>
      <c r="M3" s="222"/>
      <c r="N3" s="222"/>
      <c r="O3" s="222"/>
      <c r="P3" s="222"/>
      <c r="Q3" s="222"/>
      <c r="R3" s="222"/>
      <c r="S3" s="222"/>
      <c r="T3" s="222"/>
      <c r="U3" s="222"/>
      <c r="V3" s="222"/>
      <c r="W3" s="222"/>
      <c r="X3" s="222"/>
      <c r="Y3" s="222"/>
      <c r="Z3" s="222"/>
    </row>
    <row r="4">
      <c r="A4" s="221" t="s">
        <v>588</v>
      </c>
      <c r="B4" s="222" t="s">
        <v>1270</v>
      </c>
      <c r="C4" s="222"/>
      <c r="D4" s="222"/>
      <c r="E4" s="222"/>
      <c r="F4" s="222"/>
      <c r="G4" s="222"/>
      <c r="H4" s="222"/>
      <c r="I4" s="222"/>
      <c r="J4" s="222"/>
      <c r="K4" s="222"/>
      <c r="L4" s="222"/>
      <c r="M4" s="222"/>
      <c r="N4" s="222"/>
      <c r="O4" s="222"/>
      <c r="P4" s="222"/>
      <c r="Q4" s="222"/>
      <c r="R4" s="222"/>
      <c r="S4" s="222"/>
      <c r="T4" s="222"/>
      <c r="U4" s="222"/>
      <c r="V4" s="222"/>
      <c r="W4" s="222"/>
      <c r="X4" s="222"/>
      <c r="Y4" s="222"/>
      <c r="Z4" s="222"/>
    </row>
    <row r="6">
      <c r="A6" s="94" t="s">
        <v>88</v>
      </c>
      <c r="B6" s="94" t="s">
        <v>246</v>
      </c>
      <c r="C6" s="94" t="s">
        <v>672</v>
      </c>
      <c r="D6" s="94" t="s">
        <v>673</v>
      </c>
      <c r="E6" s="94" t="s">
        <v>674</v>
      </c>
      <c r="F6" s="94" t="s">
        <v>675</v>
      </c>
      <c r="G6" s="94" t="s">
        <v>676</v>
      </c>
      <c r="H6" s="94" t="s">
        <v>677</v>
      </c>
      <c r="I6" s="94" t="s">
        <v>678</v>
      </c>
      <c r="J6" s="94" t="s">
        <v>679</v>
      </c>
      <c r="K6" s="94" t="s">
        <v>680</v>
      </c>
      <c r="L6" s="94" t="s">
        <v>681</v>
      </c>
      <c r="M6" s="94" t="s">
        <v>682</v>
      </c>
      <c r="N6" s="94" t="s">
        <v>683</v>
      </c>
      <c r="O6" s="94" t="s">
        <v>684</v>
      </c>
      <c r="P6" s="94" t="s">
        <v>685</v>
      </c>
      <c r="Q6" s="94" t="s">
        <v>686</v>
      </c>
      <c r="R6" s="94" t="s">
        <v>687</v>
      </c>
      <c r="S6" s="94" t="s">
        <v>688</v>
      </c>
      <c r="T6" s="94" t="s">
        <v>689</v>
      </c>
      <c r="U6" s="94" t="s">
        <v>690</v>
      </c>
      <c r="V6" s="94" t="s">
        <v>691</v>
      </c>
      <c r="W6" s="94"/>
      <c r="X6" s="94"/>
      <c r="Y6" s="94"/>
      <c r="Z6" s="94"/>
    </row>
    <row r="7">
      <c r="A7" s="36" t="s">
        <v>511</v>
      </c>
      <c r="B7" s="36" t="s">
        <v>692</v>
      </c>
      <c r="C7" s="66">
        <v>3.1112933872446717</v>
      </c>
      <c r="D7" s="66">
        <v>4.471561069519851</v>
      </c>
      <c r="E7" s="66">
        <v>4.004888202802178</v>
      </c>
      <c r="F7" s="66">
        <v>4.421716902003993</v>
      </c>
      <c r="G7" s="66">
        <v>4.381495564002307</v>
      </c>
      <c r="H7" s="66">
        <v>2.07026493319718</v>
      </c>
      <c r="I7" s="66">
        <v>-1.3416462091510652</v>
      </c>
      <c r="J7" s="66">
        <v>4.540332947970114</v>
      </c>
      <c r="K7" s="66">
        <v>3.3200932597516157</v>
      </c>
      <c r="L7" s="66">
        <v>2.7101909701871136</v>
      </c>
      <c r="M7" s="66">
        <v>2.8092459780017123</v>
      </c>
      <c r="N7" s="66">
        <v>3.0735313009523395</v>
      </c>
      <c r="O7" s="66">
        <v>3.0829369296739344</v>
      </c>
      <c r="P7" s="66">
        <v>2.8086309612174603</v>
      </c>
      <c r="Q7" s="66">
        <v>3.3898654053770656</v>
      </c>
      <c r="R7" s="66">
        <v>3.2880497812862046</v>
      </c>
      <c r="S7" s="66">
        <v>2.594550082522204</v>
      </c>
      <c r="T7" s="66">
        <v>-3.07222549347172</v>
      </c>
      <c r="U7" s="66">
        <v>6.023812764088959</v>
      </c>
      <c r="V7" s="66">
        <v>3.080321777980629</v>
      </c>
    </row>
    <row r="8">
      <c r="A8" s="36" t="s">
        <v>101</v>
      </c>
      <c r="B8" s="36" t="s">
        <v>251</v>
      </c>
      <c r="C8" s="66">
        <v>8.83227781263571</v>
      </c>
      <c r="D8" s="66">
        <v>1.4141179805897934</v>
      </c>
      <c r="E8" s="66">
        <v>11.229714823642894</v>
      </c>
      <c r="F8" s="66">
        <v>5.357403251263506</v>
      </c>
      <c r="G8" s="66">
        <v>13.826319547976325</v>
      </c>
      <c r="H8" s="66">
        <v>3.924983821615726</v>
      </c>
      <c r="I8" s="66">
        <v>21.39052839310662</v>
      </c>
      <c r="J8" s="66">
        <v>14.362441469268148</v>
      </c>
      <c r="K8" s="66">
        <v>0.4263547845292095</v>
      </c>
      <c r="L8" s="66">
        <v>12.752287088717054</v>
      </c>
      <c r="M8" s="66">
        <v>5.600744658081538</v>
      </c>
      <c r="N8" s="66">
        <v>2.7245433639485412</v>
      </c>
      <c r="O8" s="66">
        <v>1.4513146600975517</v>
      </c>
      <c r="P8" s="66">
        <v>2.2603142013045243</v>
      </c>
      <c r="Q8" s="66">
        <v>2.647003201957858</v>
      </c>
      <c r="R8" s="66">
        <v>1.1892281283803356</v>
      </c>
      <c r="S8" s="66">
        <v>3.9116034194230025</v>
      </c>
      <c r="T8" s="66">
        <v>-2.3511006734462256</v>
      </c>
      <c r="U8" s="66">
        <v>-20.69999999397146</v>
      </c>
      <c r="V8" s="66"/>
    </row>
    <row r="9">
      <c r="A9" s="36" t="s">
        <v>2</v>
      </c>
      <c r="B9" s="36" t="s">
        <v>252</v>
      </c>
      <c r="C9" s="66">
        <v>5.528637464917878</v>
      </c>
      <c r="D9" s="66">
        <v>5.514667910979142</v>
      </c>
      <c r="E9" s="66">
        <v>5.526424246954647</v>
      </c>
      <c r="F9" s="66">
        <v>5.902659035919243</v>
      </c>
      <c r="G9" s="66">
        <v>5.98325951855567</v>
      </c>
      <c r="H9" s="66">
        <v>7.500041430201506</v>
      </c>
      <c r="I9" s="66">
        <v>3.3542893498746054</v>
      </c>
      <c r="J9" s="66">
        <v>3.7069381525531924</v>
      </c>
      <c r="K9" s="66">
        <v>2.545406144501044</v>
      </c>
      <c r="L9" s="66">
        <v>1.4172427999077968</v>
      </c>
      <c r="M9" s="66">
        <v>1.0020175407110798</v>
      </c>
      <c r="N9" s="66">
        <v>1.774448852603939</v>
      </c>
      <c r="O9" s="66">
        <v>2.2187263751780364</v>
      </c>
      <c r="P9" s="66">
        <v>3.3149806838413696</v>
      </c>
      <c r="Q9" s="66">
        <v>3.802598720190531</v>
      </c>
      <c r="R9" s="66">
        <v>4.019345616955761</v>
      </c>
      <c r="S9" s="66">
        <v>2.08771199649604</v>
      </c>
      <c r="T9" s="66">
        <v>-3.3020820386254144</v>
      </c>
      <c r="U9" s="66">
        <v>8.908527818311825</v>
      </c>
      <c r="V9" s="66">
        <v>4.844235895393027</v>
      </c>
    </row>
    <row r="10">
      <c r="A10" s="36" t="s">
        <v>70</v>
      </c>
      <c r="B10" s="36" t="s">
        <v>254</v>
      </c>
      <c r="C10" s="66">
        <v>7.200000000465124</v>
      </c>
      <c r="D10" s="66">
        <v>4.299999999769909</v>
      </c>
      <c r="E10" s="66">
        <v>5.899999999669106</v>
      </c>
      <c r="F10" s="66">
        <v>1.7000000004977238</v>
      </c>
      <c r="G10" s="66">
        <v>3.399999999558162</v>
      </c>
      <c r="H10" s="66">
        <v>2.400000000084887</v>
      </c>
      <c r="I10" s="66">
        <v>1.6000000003758572</v>
      </c>
      <c r="J10" s="66">
        <v>3.600000000035351</v>
      </c>
      <c r="K10" s="66">
        <v>2.8999999994630627</v>
      </c>
      <c r="L10" s="66">
        <v>3.4000000002959894</v>
      </c>
      <c r="M10" s="66">
        <v>2.8</v>
      </c>
      <c r="N10" s="66">
        <v>3.8000000001680405</v>
      </c>
      <c r="O10" s="66">
        <v>3.6999999995889254</v>
      </c>
      <c r="P10" s="66">
        <v>3.2000000000669075</v>
      </c>
      <c r="Q10" s="66">
        <v>1.2999999999184269</v>
      </c>
      <c r="R10" s="66">
        <v>1.2000000004906326</v>
      </c>
      <c r="S10" s="66">
        <v>0.9999999997417888</v>
      </c>
      <c r="T10" s="66">
        <v>-5.100000000186782</v>
      </c>
      <c r="U10" s="66">
        <v>3.4000000003419757</v>
      </c>
      <c r="V10" s="66">
        <v>3.099999999862817</v>
      </c>
    </row>
    <row r="11">
      <c r="A11" s="36" t="s">
        <v>512</v>
      </c>
      <c r="B11" s="36" t="s">
        <v>693</v>
      </c>
      <c r="C11" s="66">
        <v>0.9655172413793167</v>
      </c>
      <c r="D11" s="66">
        <v>0.4098360655737707</v>
      </c>
      <c r="E11" s="66">
        <v>-0.4081632653061291</v>
      </c>
      <c r="F11" s="66">
        <v>-4.098360655737707</v>
      </c>
      <c r="G11" s="66">
        <v>1.8518518518518619</v>
      </c>
      <c r="H11" s="66">
        <v>-2.657342657342653</v>
      </c>
      <c r="I11" s="66">
        <v>-4.166666666666657</v>
      </c>
      <c r="J11" s="66">
        <v>0.2998500749625208</v>
      </c>
      <c r="K11" s="66">
        <v>0.0</v>
      </c>
      <c r="L11" s="66">
        <v>-4.3348281016442485</v>
      </c>
      <c r="M11" s="66">
        <v>-2.5</v>
      </c>
      <c r="N11" s="66">
        <v>1.762820512820511</v>
      </c>
      <c r="O11" s="66">
        <v>3.149606299212593</v>
      </c>
      <c r="P11" s="66">
        <v>-1.6793893129770936</v>
      </c>
      <c r="Q11" s="66">
        <v>-6.987577639751549</v>
      </c>
      <c r="R11" s="66">
        <v>2.6711185308847973</v>
      </c>
      <c r="S11" s="66">
        <v>-0.48780487804877737</v>
      </c>
      <c r="T11" s="66">
        <v>5.06535947712419</v>
      </c>
      <c r="U11" s="66">
        <v>-1.866251944012447</v>
      </c>
      <c r="V11" s="66"/>
    </row>
    <row r="12">
      <c r="A12" s="36" t="s">
        <v>55</v>
      </c>
      <c r="B12" s="36" t="s">
        <v>255</v>
      </c>
      <c r="C12" s="66">
        <v>8.694203716124676</v>
      </c>
      <c r="D12" s="66">
        <v>8.135676338373514</v>
      </c>
      <c r="E12" s="66">
        <v>5.3977959850042225</v>
      </c>
      <c r="F12" s="66">
        <v>4.80868869916921</v>
      </c>
      <c r="G12" s="66">
        <v>1.5531881410322228</v>
      </c>
      <c r="H12" s="66">
        <v>-5.559186368505806</v>
      </c>
      <c r="I12" s="66">
        <v>-5.302846543482914</v>
      </c>
      <c r="J12" s="66">
        <v>-1.974957999653455</v>
      </c>
      <c r="K12" s="66">
        <v>-0.008069753411390934</v>
      </c>
      <c r="L12" s="66">
        <v>-4.974443718535028</v>
      </c>
      <c r="M12" s="66">
        <v>-3.5475965154934386</v>
      </c>
      <c r="N12" s="66">
        <v>2.5044655211451783</v>
      </c>
      <c r="O12" s="66">
        <v>1.4341403952271605</v>
      </c>
      <c r="P12" s="66">
        <v>3.7096780697898595</v>
      </c>
      <c r="Q12" s="66">
        <v>0.346071889630295</v>
      </c>
      <c r="R12" s="66">
        <v>1.588765490463544</v>
      </c>
      <c r="S12" s="66">
        <v>2.015547638483085</v>
      </c>
      <c r="T12" s="66">
        <v>-11.18393993553839</v>
      </c>
      <c r="U12" s="66">
        <v>8.287199781084894</v>
      </c>
      <c r="V12" s="66">
        <v>8.809579348417714</v>
      </c>
    </row>
    <row r="13">
      <c r="A13" s="36" t="s">
        <v>102</v>
      </c>
      <c r="B13" s="36" t="s">
        <v>256</v>
      </c>
      <c r="C13" s="66">
        <v>2.990000000000009</v>
      </c>
      <c r="D13" s="66">
        <v>10.95</v>
      </c>
      <c r="E13" s="66">
        <v>15.03</v>
      </c>
      <c r="F13" s="66">
        <v>11.55</v>
      </c>
      <c r="G13" s="66">
        <v>14.010000000000062</v>
      </c>
      <c r="H13" s="66">
        <v>11.17</v>
      </c>
      <c r="I13" s="66">
        <v>0.8600000000002836</v>
      </c>
      <c r="J13" s="66">
        <v>4.3983759378180025</v>
      </c>
      <c r="K13" s="66">
        <v>3.472053147981029</v>
      </c>
      <c r="L13" s="66">
        <v>8.542107075841415</v>
      </c>
      <c r="M13" s="66">
        <v>4.95461303112738</v>
      </c>
      <c r="N13" s="66">
        <v>4.822559269621564</v>
      </c>
      <c r="O13" s="66">
        <v>0.9435715613250011</v>
      </c>
      <c r="P13" s="66">
        <v>-2.5801112218828024</v>
      </c>
      <c r="Q13" s="66">
        <v>-0.14714982544920474</v>
      </c>
      <c r="R13" s="66">
        <v>-1.3163616889689536</v>
      </c>
      <c r="S13" s="66">
        <v>-0.7022729576160174</v>
      </c>
      <c r="T13" s="66">
        <v>-5.638214717149339</v>
      </c>
      <c r="U13" s="66">
        <v>1.1992105214515334</v>
      </c>
      <c r="V13" s="66">
        <v>3.0454030095492755</v>
      </c>
    </row>
    <row r="14">
      <c r="A14" s="36" t="s">
        <v>78</v>
      </c>
      <c r="B14" s="36" t="s">
        <v>257</v>
      </c>
      <c r="C14" s="66">
        <v>6.07654368848398</v>
      </c>
      <c r="D14" s="66">
        <v>5.7670286118036955</v>
      </c>
      <c r="E14" s="66">
        <v>6.473831316419918</v>
      </c>
      <c r="F14" s="66">
        <v>12.708148532773706</v>
      </c>
      <c r="G14" s="66">
        <v>9.315383163397527</v>
      </c>
      <c r="H14" s="66">
        <v>-0.01434065194359846</v>
      </c>
      <c r="I14" s="66">
        <v>-11.962697248834289</v>
      </c>
      <c r="J14" s="66">
        <v>-7.8405947441217165</v>
      </c>
      <c r="K14" s="66">
        <v>-1.958612628343431</v>
      </c>
      <c r="L14" s="66">
        <v>3.3728662003186685</v>
      </c>
      <c r="M14" s="66">
        <v>-0.6008763967350461</v>
      </c>
      <c r="N14" s="66">
        <v>3.795727612942514</v>
      </c>
      <c r="O14" s="66">
        <v>3.825293098808274</v>
      </c>
      <c r="P14" s="66">
        <v>5.496459203578354</v>
      </c>
      <c r="Q14" s="66">
        <v>3.144638239027799</v>
      </c>
      <c r="R14" s="66">
        <v>6.823762231099067</v>
      </c>
      <c r="S14" s="66">
        <v>4.3440598305259215</v>
      </c>
      <c r="T14" s="66">
        <v>-17.502185033275524</v>
      </c>
      <c r="U14" s="66">
        <v>6.55489981833459</v>
      </c>
      <c r="V14" s="66">
        <v>8.458733325021825</v>
      </c>
    </row>
    <row r="15">
      <c r="A15" s="36" t="s">
        <v>4</v>
      </c>
      <c r="B15" s="36" t="s">
        <v>258</v>
      </c>
      <c r="C15" s="66">
        <v>8.83704079576924</v>
      </c>
      <c r="D15" s="66">
        <v>9.02957330068152</v>
      </c>
      <c r="E15" s="66">
        <v>8.851659920134367</v>
      </c>
      <c r="F15" s="66">
        <v>8.047151500430274</v>
      </c>
      <c r="G15" s="66">
        <v>9.007650875047574</v>
      </c>
      <c r="H15" s="66">
        <v>4.057233103464057</v>
      </c>
      <c r="I15" s="66">
        <v>-5.918525076349468</v>
      </c>
      <c r="J15" s="66">
        <v>10.125398156100232</v>
      </c>
      <c r="K15" s="66">
        <v>6.003951692805785</v>
      </c>
      <c r="L15" s="66">
        <v>-1.026420454432099</v>
      </c>
      <c r="M15" s="66">
        <v>2.4053237807943617</v>
      </c>
      <c r="N15" s="66">
        <v>-2.5126153208139357</v>
      </c>
      <c r="O15" s="66">
        <v>2.731159828289435</v>
      </c>
      <c r="P15" s="66">
        <v>-2.0803278437781074</v>
      </c>
      <c r="Q15" s="66">
        <v>2.818502977759181</v>
      </c>
      <c r="R15" s="66">
        <v>-2.6173964628203805</v>
      </c>
      <c r="S15" s="66">
        <v>-2.000861002857846</v>
      </c>
      <c r="T15" s="66">
        <v>-9.943235134460693</v>
      </c>
      <c r="U15" s="66">
        <v>10.398249464690352</v>
      </c>
      <c r="V15" s="66">
        <v>5.243044499248796</v>
      </c>
    </row>
    <row r="16">
      <c r="A16" s="36" t="s">
        <v>5</v>
      </c>
      <c r="B16" s="36" t="s">
        <v>259</v>
      </c>
      <c r="C16" s="66">
        <v>14.000000001550148</v>
      </c>
      <c r="D16" s="66">
        <v>10.499999998820186</v>
      </c>
      <c r="E16" s="66">
        <v>13.899999999113263</v>
      </c>
      <c r="F16" s="66">
        <v>13.199999999466144</v>
      </c>
      <c r="G16" s="66">
        <v>13.700000001546698</v>
      </c>
      <c r="H16" s="66">
        <v>6.900000000429586</v>
      </c>
      <c r="I16" s="66">
        <v>-14.10000000069978</v>
      </c>
      <c r="J16" s="66">
        <v>2.2000000002150983</v>
      </c>
      <c r="K16" s="66">
        <v>4.699999998674116</v>
      </c>
      <c r="L16" s="66">
        <v>7.200000000964863</v>
      </c>
      <c r="M16" s="66">
        <v>3.3</v>
      </c>
      <c r="N16" s="66">
        <v>3.6000000005899295</v>
      </c>
      <c r="O16" s="66">
        <v>3.1999999989662484</v>
      </c>
      <c r="P16" s="66">
        <v>0.19999999982599093</v>
      </c>
      <c r="Q16" s="66">
        <v>7.500000001641439</v>
      </c>
      <c r="R16" s="66">
        <v>5.199999999653244</v>
      </c>
      <c r="S16" s="66">
        <v>7.599999998539175</v>
      </c>
      <c r="T16" s="66">
        <v>-7.199999999206312</v>
      </c>
      <c r="U16" s="66">
        <v>5.699999998640195</v>
      </c>
      <c r="V16" s="66">
        <v>12.6</v>
      </c>
    </row>
    <row r="17">
      <c r="A17" s="36" t="s">
        <v>103</v>
      </c>
      <c r="B17" s="36" t="s">
        <v>260</v>
      </c>
      <c r="C17" s="66">
        <v>1.120879120879124</v>
      </c>
      <c r="D17" s="66">
        <v>7.281025863942617</v>
      </c>
      <c r="E17" s="66">
        <v>-0.3849270664505724</v>
      </c>
      <c r="F17" s="66">
        <v>1.1389058368924196</v>
      </c>
      <c r="G17" s="66">
        <v>3.096722300422286</v>
      </c>
      <c r="H17" s="66">
        <v>1.8334308562512263</v>
      </c>
      <c r="I17" s="66">
        <v>-11.683585520015328</v>
      </c>
      <c r="J17" s="66">
        <v>-2.732595966167864</v>
      </c>
      <c r="K17" s="66">
        <v>3.366778149386846</v>
      </c>
      <c r="L17" s="66">
        <v>-1.0353753235547885</v>
      </c>
      <c r="M17" s="66">
        <v>6.429816913687887</v>
      </c>
      <c r="N17" s="66">
        <v>-0.02047921359820748</v>
      </c>
      <c r="O17" s="66">
        <v>3.5436296599754087</v>
      </c>
      <c r="P17" s="66">
        <v>2.1167161226508284</v>
      </c>
      <c r="Q17" s="66">
        <v>5.482371173963571</v>
      </c>
      <c r="R17" s="66">
        <v>5.257854912764003</v>
      </c>
      <c r="S17" s="66">
        <v>0.6350297878826581</v>
      </c>
      <c r="T17" s="66">
        <v>-18.58909923938988</v>
      </c>
      <c r="U17" s="66">
        <v>17.172508597973973</v>
      </c>
      <c r="V17" s="66"/>
    </row>
    <row r="18">
      <c r="A18" s="36" t="s">
        <v>6</v>
      </c>
      <c r="B18" s="36" t="s">
        <v>261</v>
      </c>
      <c r="C18" s="66">
        <v>3.111398207894098</v>
      </c>
      <c r="D18" s="66">
        <v>4.2166332725260816</v>
      </c>
      <c r="E18" s="66">
        <v>3.1537527104114247</v>
      </c>
      <c r="F18" s="66">
        <v>2.74063570365783</v>
      </c>
      <c r="G18" s="66">
        <v>3.777916782664775</v>
      </c>
      <c r="H18" s="66">
        <v>3.568270032258198</v>
      </c>
      <c r="I18" s="66">
        <v>1.8704869609140786</v>
      </c>
      <c r="J18" s="66">
        <v>2.2065663101709276</v>
      </c>
      <c r="K18" s="66">
        <v>2.3913851323057003</v>
      </c>
      <c r="L18" s="66">
        <v>3.9020078063179966</v>
      </c>
      <c r="M18" s="66">
        <v>2.578754288253421</v>
      </c>
      <c r="N18" s="66">
        <v>2.5790171117759684</v>
      </c>
      <c r="O18" s="66">
        <v>2.152735905939096</v>
      </c>
      <c r="P18" s="66">
        <v>2.730547992098934</v>
      </c>
      <c r="Q18" s="66">
        <v>2.2821836424846538</v>
      </c>
      <c r="R18" s="66">
        <v>2.8830451234768333</v>
      </c>
      <c r="S18" s="66">
        <v>2.1713962244835017</v>
      </c>
      <c r="T18" s="66">
        <v>-0.05088533608389412</v>
      </c>
      <c r="U18" s="66">
        <v>2.236212439444614</v>
      </c>
      <c r="V18" s="66">
        <v>3.617588572302026</v>
      </c>
    </row>
    <row r="19">
      <c r="A19" s="36" t="s">
        <v>104</v>
      </c>
      <c r="B19" s="36" t="s">
        <v>262</v>
      </c>
      <c r="C19" s="66">
        <v>10.208299400477642</v>
      </c>
      <c r="D19" s="66">
        <v>9.253801797289071</v>
      </c>
      <c r="E19" s="66">
        <v>27.961538108213134</v>
      </c>
      <c r="F19" s="66">
        <v>34.5</v>
      </c>
      <c r="G19" s="66">
        <v>24.99999985156829</v>
      </c>
      <c r="H19" s="66">
        <v>10.758978060468365</v>
      </c>
      <c r="I19" s="66">
        <v>9.29636374447091</v>
      </c>
      <c r="J19" s="66">
        <v>5.048944513495741</v>
      </c>
      <c r="K19" s="66">
        <v>0.10000013782457984</v>
      </c>
      <c r="L19" s="66">
        <v>2.1652394748415986</v>
      </c>
      <c r="M19" s="66">
        <v>5.80980084268208</v>
      </c>
      <c r="N19" s="66">
        <v>2.7505068153551804</v>
      </c>
      <c r="O19" s="66">
        <v>1.0939759162746867</v>
      </c>
      <c r="P19" s="66">
        <v>-3.099999880372664</v>
      </c>
      <c r="Q19" s="66">
        <v>0.19999993895865487</v>
      </c>
      <c r="R19" s="66">
        <v>1.4999999999999858</v>
      </c>
      <c r="S19" s="66">
        <v>2.500000067437341</v>
      </c>
      <c r="T19" s="66">
        <v>-4.300000102307365</v>
      </c>
      <c r="U19" s="66">
        <v>5.616451028530278</v>
      </c>
      <c r="V19" s="66">
        <v>4.616522963441284</v>
      </c>
    </row>
    <row r="20">
      <c r="A20" s="36" t="s">
        <v>80</v>
      </c>
      <c r="B20" s="36" t="s">
        <v>263</v>
      </c>
      <c r="C20" s="66">
        <v>-1.26452629505674</v>
      </c>
      <c r="D20" s="66">
        <v>0.882740185126309</v>
      </c>
      <c r="E20" s="66">
        <v>3.395260082459359</v>
      </c>
      <c r="F20" s="66">
        <v>2.516853932583757</v>
      </c>
      <c r="G20" s="66">
        <v>1.4467338886455394</v>
      </c>
      <c r="H20" s="66">
        <v>-2.323507236249128</v>
      </c>
      <c r="I20" s="66">
        <v>-4.17580555581695</v>
      </c>
      <c r="J20" s="66">
        <v>1.5383859718058375</v>
      </c>
      <c r="K20" s="66">
        <v>0.6133841584354087</v>
      </c>
      <c r="L20" s="66">
        <v>3.0868791768831727</v>
      </c>
      <c r="M20" s="66">
        <v>-2.8632939446969488</v>
      </c>
      <c r="N20" s="66">
        <v>1.8473029396285625</v>
      </c>
      <c r="O20" s="66">
        <v>0.9968008463193172</v>
      </c>
      <c r="P20" s="66">
        <v>-0.06701284494985771</v>
      </c>
      <c r="Q20" s="66">
        <v>2.41531284181184</v>
      </c>
      <c r="R20" s="66">
        <v>1.5332372585961735</v>
      </c>
      <c r="S20" s="66">
        <v>-0.7439779983562005</v>
      </c>
      <c r="T20" s="66">
        <v>-23.508176306943128</v>
      </c>
      <c r="U20" s="66">
        <v>16.984665284335534</v>
      </c>
      <c r="V20" s="66">
        <v>14.368960028188397</v>
      </c>
    </row>
    <row r="21" ht="15.75" customHeight="1">
      <c r="A21" s="36" t="s">
        <v>52</v>
      </c>
      <c r="B21" s="36" t="s">
        <v>264</v>
      </c>
      <c r="C21" s="66">
        <v>6.296441978693679</v>
      </c>
      <c r="D21" s="66">
        <v>6.980960594298253</v>
      </c>
      <c r="E21" s="66">
        <v>6.768997871074831</v>
      </c>
      <c r="F21" s="66">
        <v>6.467000121995852</v>
      </c>
      <c r="G21" s="66">
        <v>8.293960447596831</v>
      </c>
      <c r="H21" s="66">
        <v>6.24501077496258</v>
      </c>
      <c r="I21" s="66">
        <v>2.5398859358505206</v>
      </c>
      <c r="J21" s="66">
        <v>4.334299172831308</v>
      </c>
      <c r="K21" s="66">
        <v>1.9835150115999056</v>
      </c>
      <c r="L21" s="66">
        <v>3.7281084304601677</v>
      </c>
      <c r="M21" s="66">
        <v>5.416839810120706</v>
      </c>
      <c r="N21" s="66">
        <v>4.350390852529685</v>
      </c>
      <c r="O21" s="66">
        <v>2.485378557588035</v>
      </c>
      <c r="P21" s="66">
        <v>3.558128118977777</v>
      </c>
      <c r="Q21" s="66">
        <v>4.290949777563384</v>
      </c>
      <c r="R21" s="66">
        <v>2.1111304730487177</v>
      </c>
      <c r="S21" s="66">
        <v>2.166964668823695</v>
      </c>
      <c r="T21" s="66">
        <v>-4.644637358784905</v>
      </c>
      <c r="U21" s="66">
        <v>2.6697087144823115</v>
      </c>
      <c r="V21" s="66">
        <v>4.860858271729924</v>
      </c>
    </row>
    <row r="22" ht="15.75" customHeight="1">
      <c r="A22" s="36" t="s">
        <v>64</v>
      </c>
      <c r="B22" s="36" t="s">
        <v>265</v>
      </c>
      <c r="C22" s="66">
        <v>4.739567399630445</v>
      </c>
      <c r="D22" s="66">
        <v>5.2395329102985215</v>
      </c>
      <c r="E22" s="66">
        <v>6.535944940760714</v>
      </c>
      <c r="F22" s="66">
        <v>6.671904980935707</v>
      </c>
      <c r="G22" s="66">
        <v>7.0585993573326675</v>
      </c>
      <c r="H22" s="66">
        <v>6.013789759033855</v>
      </c>
      <c r="I22" s="66">
        <v>5.0451247936724</v>
      </c>
      <c r="J22" s="66">
        <v>5.571788188498061</v>
      </c>
      <c r="K22" s="66">
        <v>6.464379122919311</v>
      </c>
      <c r="L22" s="66">
        <v>6.52145878055326</v>
      </c>
      <c r="M22" s="66">
        <v>6.013605658417802</v>
      </c>
      <c r="N22" s="66">
        <v>6.061059358920204</v>
      </c>
      <c r="O22" s="66">
        <v>6.552639878783822</v>
      </c>
      <c r="P22" s="66">
        <v>7.113478213253629</v>
      </c>
      <c r="Q22" s="66">
        <v>6.590249997940575</v>
      </c>
      <c r="R22" s="66">
        <v>7.319412630141358</v>
      </c>
      <c r="S22" s="66">
        <v>7.881906728613501</v>
      </c>
      <c r="T22" s="66">
        <v>3.4480256276252703</v>
      </c>
      <c r="U22" s="66">
        <v>6.9386791244244534</v>
      </c>
      <c r="V22" s="66">
        <v>7.0998287757515754</v>
      </c>
    </row>
    <row r="23" ht="15.75" customHeight="1">
      <c r="A23" s="36" t="s">
        <v>105</v>
      </c>
      <c r="B23" s="36" t="s">
        <v>266</v>
      </c>
      <c r="C23" s="66">
        <v>2.1754807692307736</v>
      </c>
      <c r="D23" s="66">
        <v>1.4115986354546521</v>
      </c>
      <c r="E23" s="66">
        <v>3.95545760352627</v>
      </c>
      <c r="F23" s="66">
        <v>6.112712564159793</v>
      </c>
      <c r="G23" s="66">
        <v>2.077648924906711</v>
      </c>
      <c r="H23" s="66">
        <v>0.6400981436639768</v>
      </c>
      <c r="I23" s="66">
        <v>-5.017744491503066</v>
      </c>
      <c r="J23" s="66">
        <v>-2.3651647030834653</v>
      </c>
      <c r="K23" s="66">
        <v>-0.6877790675945477</v>
      </c>
      <c r="L23" s="66">
        <v>-0.43267912674670583</v>
      </c>
      <c r="M23" s="66">
        <v>-1.447406818377857</v>
      </c>
      <c r="N23" s="66">
        <v>-0.0872629534726741</v>
      </c>
      <c r="O23" s="66">
        <v>2.4726198724812463</v>
      </c>
      <c r="P23" s="66">
        <v>2.5330248822413637</v>
      </c>
      <c r="Q23" s="66">
        <v>0.45629051290450207</v>
      </c>
      <c r="R23" s="66">
        <v>-1.0271391001727466</v>
      </c>
      <c r="S23" s="66">
        <v>-0.13114725349748824</v>
      </c>
      <c r="T23" s="66">
        <v>-13.311021525823392</v>
      </c>
      <c r="U23" s="66">
        <v>-0.18927286629313755</v>
      </c>
      <c r="V23" s="66">
        <v>9.998995328276479</v>
      </c>
    </row>
    <row r="24" ht="15.75" customHeight="1">
      <c r="A24" s="36" t="s">
        <v>7</v>
      </c>
      <c r="B24" s="36" t="s">
        <v>267</v>
      </c>
      <c r="C24" s="66">
        <v>7.04319255874681</v>
      </c>
      <c r="D24" s="66">
        <v>11.449743105396152</v>
      </c>
      <c r="E24" s="66">
        <v>9.400001523576847</v>
      </c>
      <c r="F24" s="66">
        <v>9.99999481247373</v>
      </c>
      <c r="G24" s="66">
        <v>8.600006536248102</v>
      </c>
      <c r="H24" s="66">
        <v>10.199999439543532</v>
      </c>
      <c r="I24" s="66">
        <v>0.19999531001484172</v>
      </c>
      <c r="J24" s="66">
        <v>7.798266822697514</v>
      </c>
      <c r="K24" s="66">
        <v>5.378707449809681</v>
      </c>
      <c r="L24" s="66">
        <v>1.687135536428542</v>
      </c>
      <c r="M24" s="66">
        <v>1.003470840856039</v>
      </c>
      <c r="N24" s="66">
        <v>1.7262099585230146</v>
      </c>
      <c r="O24" s="66">
        <v>-3.829663070700846</v>
      </c>
      <c r="P24" s="66">
        <v>-2.5258314089706175</v>
      </c>
      <c r="Q24" s="66">
        <v>2.5316236803652146</v>
      </c>
      <c r="R24" s="66">
        <v>3.1496394990934817</v>
      </c>
      <c r="S24" s="66">
        <v>1.4462066710268147</v>
      </c>
      <c r="T24" s="66">
        <v>-0.672904125264921</v>
      </c>
      <c r="U24" s="66">
        <v>2.4388660814253456</v>
      </c>
      <c r="V24" s="66">
        <v>-4.697449706953904</v>
      </c>
    </row>
    <row r="25" ht="15.75" customHeight="1">
      <c r="A25" s="36" t="s">
        <v>106</v>
      </c>
      <c r="B25" s="36" t="s">
        <v>268</v>
      </c>
      <c r="C25" s="66">
        <v>9.331568497683662</v>
      </c>
      <c r="D25" s="66">
        <v>4.630750605326867</v>
      </c>
      <c r="E25" s="66">
        <v>2.1984379519814894</v>
      </c>
      <c r="F25" s="66">
        <v>4.585338239456547</v>
      </c>
      <c r="G25" s="66">
        <v>3.274695534506094</v>
      </c>
      <c r="H25" s="66">
        <v>-1.5199161425576477</v>
      </c>
      <c r="I25" s="66">
        <v>-0.45236828100053117</v>
      </c>
      <c r="J25" s="66">
        <v>1.2563485699010926</v>
      </c>
      <c r="K25" s="66">
        <v>-0.10559662090813049</v>
      </c>
      <c r="L25" s="66">
        <v>3.858350951374206</v>
      </c>
      <c r="M25" s="66">
        <v>4.529262086513981</v>
      </c>
      <c r="N25" s="66">
        <v>4.089581304771173</v>
      </c>
      <c r="O25" s="66">
        <v>3.367633302151546</v>
      </c>
      <c r="P25" s="66">
        <v>0.11312217194570451</v>
      </c>
      <c r="Q25" s="66">
        <v>-1.6949152542372872</v>
      </c>
      <c r="R25" s="66">
        <v>1.103448275862064</v>
      </c>
      <c r="S25" s="66">
        <v>4.50204638472033</v>
      </c>
      <c r="T25" s="66">
        <v>-13.402959094865096</v>
      </c>
      <c r="U25" s="66">
        <v>15.221105527638201</v>
      </c>
      <c r="V25" s="66">
        <v>12.12874525709799</v>
      </c>
    </row>
    <row r="26" ht="15.75" customHeight="1">
      <c r="A26" s="36" t="s">
        <v>107</v>
      </c>
      <c r="B26" s="36" t="s">
        <v>269</v>
      </c>
      <c r="C26" s="66">
        <v>3.4435767759165827</v>
      </c>
      <c r="D26" s="66">
        <v>4.429684553850819</v>
      </c>
      <c r="E26" s="66">
        <v>1.7131645636118407</v>
      </c>
      <c r="F26" s="66">
        <v>3.9437388281579757</v>
      </c>
      <c r="G26" s="66">
        <v>5.986349321776089</v>
      </c>
      <c r="H26" s="66">
        <v>4.896577084296467</v>
      </c>
      <c r="I26" s="66">
        <v>2.319292139128379</v>
      </c>
      <c r="J26" s="66">
        <v>2.1140647264839174</v>
      </c>
      <c r="K26" s="66">
        <v>2.963752919042008</v>
      </c>
      <c r="L26" s="66">
        <v>4.811223315687997</v>
      </c>
      <c r="M26" s="66">
        <v>7.191433721449457</v>
      </c>
      <c r="N26" s="66">
        <v>6.357679097919316</v>
      </c>
      <c r="O26" s="66">
        <v>1.7781510603027755</v>
      </c>
      <c r="P26" s="66">
        <v>3.339673426296926</v>
      </c>
      <c r="Q26" s="66">
        <v>5.671555469447526</v>
      </c>
      <c r="R26" s="66">
        <v>6.697259460879863</v>
      </c>
      <c r="S26" s="66">
        <v>6.865687335501505</v>
      </c>
      <c r="T26" s="66">
        <v>3.8487924003013347</v>
      </c>
      <c r="U26" s="66">
        <v>7.155451645757395</v>
      </c>
      <c r="V26" s="66">
        <v>6.2532449140134645</v>
      </c>
    </row>
    <row r="27" ht="15.75" customHeight="1">
      <c r="A27" s="36" t="s">
        <v>513</v>
      </c>
      <c r="B27" s="36" t="s">
        <v>590</v>
      </c>
      <c r="C27" s="66">
        <v>3.410706676875307</v>
      </c>
      <c r="D27" s="66">
        <v>2.3212672232313594</v>
      </c>
      <c r="E27" s="66">
        <v>1.6742061141050755</v>
      </c>
      <c r="F27" s="66">
        <v>5.543866380440605</v>
      </c>
      <c r="G27" s="66">
        <v>3.345139708776074</v>
      </c>
      <c r="H27" s="66">
        <v>-1.8659558263518647</v>
      </c>
      <c r="I27" s="66">
        <v>-5.626697710516098</v>
      </c>
      <c r="J27" s="66">
        <v>-2.502878289473685</v>
      </c>
      <c r="K27" s="66">
        <v>-3.7427443174070305</v>
      </c>
      <c r="L27" s="66">
        <v>-5.305299106752969</v>
      </c>
      <c r="M27" s="66">
        <v>-0.27970854542303414</v>
      </c>
      <c r="N27" s="66">
        <v>-3.701067593642577</v>
      </c>
      <c r="O27" s="66">
        <v>0.7755296995689775</v>
      </c>
      <c r="P27" s="66">
        <v>-0.6572063042592049</v>
      </c>
      <c r="Q27" s="66">
        <v>3.611419837061149</v>
      </c>
      <c r="R27" s="66">
        <v>-0.43280130033930675</v>
      </c>
      <c r="S27" s="66">
        <v>0.3062667352339332</v>
      </c>
      <c r="T27" s="66">
        <v>-6.8379551913659355</v>
      </c>
      <c r="U27" s="66">
        <v>3.013816438578189</v>
      </c>
      <c r="V27" s="66">
        <v>2.9271129490824563</v>
      </c>
    </row>
    <row r="28" ht="15.75" customHeight="1">
      <c r="A28" s="36" t="s">
        <v>108</v>
      </c>
      <c r="B28" s="36" t="s">
        <v>270</v>
      </c>
      <c r="C28" s="66">
        <v>7.823302361497483</v>
      </c>
      <c r="D28" s="66">
        <v>6.008742236132633</v>
      </c>
      <c r="E28" s="66">
        <v>7.287249352187004</v>
      </c>
      <c r="F28" s="66">
        <v>6.999738095009064</v>
      </c>
      <c r="G28" s="66">
        <v>18.36085405554526</v>
      </c>
      <c r="H28" s="66">
        <v>4.799460611558956</v>
      </c>
      <c r="I28" s="66">
        <v>6.748333748498084</v>
      </c>
      <c r="J28" s="66">
        <v>11.945895998375661</v>
      </c>
      <c r="K28" s="66">
        <v>7.982617040557912</v>
      </c>
      <c r="L28" s="66">
        <v>5.118400858005344</v>
      </c>
      <c r="M28" s="66">
        <v>2.1199726329821544</v>
      </c>
      <c r="N28" s="66">
        <v>5.776495680137245</v>
      </c>
      <c r="O28" s="66">
        <v>6.64223210535566</v>
      </c>
      <c r="P28" s="66">
        <v>8.127033538389398</v>
      </c>
      <c r="Q28" s="66">
        <v>4.651834675296058</v>
      </c>
      <c r="R28" s="66">
        <v>3.055129836725385</v>
      </c>
      <c r="S28" s="66">
        <v>5.755169993094626</v>
      </c>
      <c r="T28" s="66">
        <v>-10.009699329162942</v>
      </c>
      <c r="U28" s="66">
        <v>4.08761887839313</v>
      </c>
      <c r="V28" s="66"/>
    </row>
    <row r="29" ht="15.75" customHeight="1">
      <c r="A29" s="36" t="s">
        <v>109</v>
      </c>
      <c r="B29" s="36" t="s">
        <v>271</v>
      </c>
      <c r="C29" s="66">
        <v>2.711339837006733</v>
      </c>
      <c r="D29" s="66">
        <v>4.173295589162478</v>
      </c>
      <c r="E29" s="66">
        <v>4.421433126879791</v>
      </c>
      <c r="F29" s="66">
        <v>4.797008823560674</v>
      </c>
      <c r="G29" s="66">
        <v>4.564384268878868</v>
      </c>
      <c r="H29" s="66">
        <v>6.14849787462164</v>
      </c>
      <c r="I29" s="66">
        <v>3.3569995743056467</v>
      </c>
      <c r="J29" s="66">
        <v>4.126722591056705</v>
      </c>
      <c r="K29" s="66">
        <v>5.204092443085997</v>
      </c>
      <c r="L29" s="66">
        <v>5.122275580917574</v>
      </c>
      <c r="M29" s="66">
        <v>6.7960114281084145</v>
      </c>
      <c r="N29" s="66">
        <v>5.460569506351362</v>
      </c>
      <c r="O29" s="66">
        <v>4.857187179714131</v>
      </c>
      <c r="P29" s="66">
        <v>4.263920863821127</v>
      </c>
      <c r="Q29" s="66">
        <v>4.195206333603949</v>
      </c>
      <c r="R29" s="66">
        <v>4.2236236527184445</v>
      </c>
      <c r="S29" s="66">
        <v>2.2167056396103106</v>
      </c>
      <c r="T29" s="66">
        <v>-8.7378843576993</v>
      </c>
      <c r="U29" s="66">
        <v>6.105804204433113</v>
      </c>
      <c r="V29" s="66">
        <v>3.070054643922248</v>
      </c>
    </row>
    <row r="30" ht="15.75" customHeight="1">
      <c r="A30" s="36" t="s">
        <v>110</v>
      </c>
      <c r="B30" s="36" t="s">
        <v>272</v>
      </c>
      <c r="C30" s="66">
        <v>3.867138795134295</v>
      </c>
      <c r="D30" s="66">
        <v>6.325266168614661</v>
      </c>
      <c r="E30" s="66">
        <v>3.8971779899219285</v>
      </c>
      <c r="F30" s="66">
        <v>5.4140035707943355</v>
      </c>
      <c r="G30" s="66">
        <v>5.857126342170943</v>
      </c>
      <c r="H30" s="66">
        <v>5.44383103450177</v>
      </c>
      <c r="I30" s="66">
        <v>-3.00445593013346</v>
      </c>
      <c r="J30" s="66">
        <v>0.8656692602370839</v>
      </c>
      <c r="K30" s="66">
        <v>0.9595112472412666</v>
      </c>
      <c r="L30" s="66">
        <v>-0.8218364742168944</v>
      </c>
      <c r="M30" s="66">
        <v>2.3498566632458022</v>
      </c>
      <c r="N30" s="66">
        <v>1.1538510920040324</v>
      </c>
      <c r="O30" s="66">
        <v>4.314750611163348</v>
      </c>
      <c r="P30" s="66">
        <v>3.24225521171914</v>
      </c>
      <c r="Q30" s="66">
        <v>3.2441009588946628</v>
      </c>
      <c r="R30" s="66">
        <v>3.8274992054689676</v>
      </c>
      <c r="S30" s="66">
        <v>2.8873433441487464</v>
      </c>
      <c r="T30" s="66">
        <v>-3.0150951475986147</v>
      </c>
      <c r="U30" s="66">
        <v>7.391652625559473</v>
      </c>
      <c r="V30" s="66">
        <v>3.8968077424564598</v>
      </c>
    </row>
    <row r="31" ht="15.75" customHeight="1">
      <c r="A31" s="36" t="s">
        <v>111</v>
      </c>
      <c r="B31" s="36" t="s">
        <v>273</v>
      </c>
      <c r="C31" s="66">
        <v>4.625894749592987</v>
      </c>
      <c r="D31" s="66">
        <v>2.7058217061117347</v>
      </c>
      <c r="E31" s="66">
        <v>4.556645653231811</v>
      </c>
      <c r="F31" s="66">
        <v>8.36387109282306</v>
      </c>
      <c r="G31" s="66">
        <v>5.7925557772711755</v>
      </c>
      <c r="H31" s="66">
        <v>3.2520729579683234</v>
      </c>
      <c r="I31" s="66">
        <v>-14.144234616342331</v>
      </c>
      <c r="J31" s="66">
        <v>10.122209117973242</v>
      </c>
      <c r="K31" s="66">
        <v>6.83852974803483</v>
      </c>
      <c r="L31" s="66">
        <v>-0.17090076145689181</v>
      </c>
      <c r="M31" s="66">
        <v>11.10282377797705</v>
      </c>
      <c r="N31" s="66">
        <v>5.696964539822048</v>
      </c>
      <c r="O31" s="66">
        <v>-4.850991816522978</v>
      </c>
      <c r="P31" s="66">
        <v>7.20181902928654</v>
      </c>
      <c r="Q31" s="66">
        <v>4.113051181804565</v>
      </c>
      <c r="R31" s="66">
        <v>4.189846946134978</v>
      </c>
      <c r="S31" s="66">
        <v>3.0325565555351375</v>
      </c>
      <c r="T31" s="66">
        <v>-8.7294514980577</v>
      </c>
      <c r="U31" s="66">
        <v>11.870358314700027</v>
      </c>
      <c r="V31" s="66">
        <v>5.782349220560889</v>
      </c>
    </row>
    <row r="32" ht="15.75" customHeight="1">
      <c r="A32" s="36" t="s">
        <v>8</v>
      </c>
      <c r="B32" s="36" t="s">
        <v>274</v>
      </c>
      <c r="C32" s="66">
        <v>1.1408289982488782</v>
      </c>
      <c r="D32" s="66">
        <v>5.75996463670954</v>
      </c>
      <c r="E32" s="66">
        <v>3.2021320613043116</v>
      </c>
      <c r="F32" s="66">
        <v>3.9619887112261694</v>
      </c>
      <c r="G32" s="66">
        <v>6.0698706067833825</v>
      </c>
      <c r="H32" s="66">
        <v>5.094195446587364</v>
      </c>
      <c r="I32" s="66">
        <v>-0.12581200216116883</v>
      </c>
      <c r="J32" s="66">
        <v>7.5282258181536434</v>
      </c>
      <c r="K32" s="66">
        <v>3.9744230794470212</v>
      </c>
      <c r="L32" s="66">
        <v>1.9211759857653732</v>
      </c>
      <c r="M32" s="66">
        <v>3.004822669444323</v>
      </c>
      <c r="N32" s="66">
        <v>0.5039557402422474</v>
      </c>
      <c r="O32" s="66">
        <v>-3.545763392694255</v>
      </c>
      <c r="P32" s="66">
        <v>-3.275916907821923</v>
      </c>
      <c r="Q32" s="66">
        <v>1.3228690540439914</v>
      </c>
      <c r="R32" s="66">
        <v>1.7836667616339952</v>
      </c>
      <c r="S32" s="66">
        <v>1.2207778236084152</v>
      </c>
      <c r="T32" s="66">
        <v>-3.276758796473601</v>
      </c>
      <c r="U32" s="66">
        <v>4.988849700660182</v>
      </c>
      <c r="V32" s="66">
        <v>2.900530615226927</v>
      </c>
    </row>
    <row r="33" ht="15.75" customHeight="1">
      <c r="A33" s="36" t="s">
        <v>514</v>
      </c>
      <c r="B33" s="36" t="s">
        <v>694</v>
      </c>
      <c r="C33" s="66"/>
      <c r="D33" s="66"/>
      <c r="E33" s="66"/>
      <c r="F33" s="66"/>
      <c r="G33" s="66"/>
      <c r="H33" s="66"/>
      <c r="I33" s="66"/>
      <c r="J33" s="66"/>
      <c r="K33" s="66"/>
      <c r="L33" s="66"/>
      <c r="M33" s="66"/>
      <c r="N33" s="66"/>
      <c r="O33" s="66"/>
      <c r="P33" s="66"/>
      <c r="Q33" s="66"/>
      <c r="R33" s="66"/>
      <c r="S33" s="66"/>
      <c r="T33" s="66"/>
      <c r="U33" s="66"/>
      <c r="V33" s="66"/>
    </row>
    <row r="34" ht="15.75" customHeight="1">
      <c r="A34" s="36" t="s">
        <v>112</v>
      </c>
      <c r="B34" s="36" t="s">
        <v>275</v>
      </c>
      <c r="C34" s="66">
        <v>2.903955476531152</v>
      </c>
      <c r="D34" s="66">
        <v>0.5043182526873267</v>
      </c>
      <c r="E34" s="66">
        <v>0.38750720823207985</v>
      </c>
      <c r="F34" s="66">
        <v>4.3977196775217635</v>
      </c>
      <c r="G34" s="66">
        <v>0.15458181174277286</v>
      </c>
      <c r="H34" s="66">
        <v>-1.9397146378467056</v>
      </c>
      <c r="I34" s="66">
        <v>-1.764535541326012</v>
      </c>
      <c r="J34" s="66">
        <v>2.598965746432256</v>
      </c>
      <c r="K34" s="66">
        <v>3.7453183520599396</v>
      </c>
      <c r="L34" s="66">
        <v>0.9128416709644114</v>
      </c>
      <c r="M34" s="66">
        <v>-2.1260285174017497</v>
      </c>
      <c r="N34" s="66">
        <v>-2.508352566445609</v>
      </c>
      <c r="O34" s="66">
        <v>-0.3923837495020308</v>
      </c>
      <c r="P34" s="66">
        <v>-2.477917718332236</v>
      </c>
      <c r="Q34" s="66">
        <v>1.328602551617152</v>
      </c>
      <c r="R34" s="66">
        <v>0.05223779077677193</v>
      </c>
      <c r="S34" s="66">
        <v>3.8691098650684523</v>
      </c>
      <c r="T34" s="66">
        <v>1.133573349524596</v>
      </c>
      <c r="U34" s="66">
        <v>-1.5907624796029012</v>
      </c>
      <c r="V34" s="66">
        <v>-1.6283315402236553</v>
      </c>
    </row>
    <row r="35" ht="15.75" customHeight="1">
      <c r="A35" s="36" t="s">
        <v>81</v>
      </c>
      <c r="B35" s="36" t="s">
        <v>276</v>
      </c>
      <c r="C35" s="66">
        <v>5.237154277681682</v>
      </c>
      <c r="D35" s="66">
        <v>6.510426378701979</v>
      </c>
      <c r="E35" s="66">
        <v>7.05634752647417</v>
      </c>
      <c r="F35" s="66">
        <v>6.802589381603582</v>
      </c>
      <c r="G35" s="66">
        <v>6.5913808372961284</v>
      </c>
      <c r="H35" s="66">
        <v>6.11601796399745</v>
      </c>
      <c r="I35" s="66">
        <v>-3.271854279497603</v>
      </c>
      <c r="J35" s="66">
        <v>1.5418014430757836</v>
      </c>
      <c r="K35" s="66">
        <v>2.101205750092319</v>
      </c>
      <c r="L35" s="66">
        <v>0.7549303859818934</v>
      </c>
      <c r="M35" s="66">
        <v>-0.5604939655778196</v>
      </c>
      <c r="N35" s="66">
        <v>0.9668690323449596</v>
      </c>
      <c r="O35" s="66">
        <v>3.428054913521322</v>
      </c>
      <c r="P35" s="66">
        <v>3.039825276307951</v>
      </c>
      <c r="Q35" s="66">
        <v>2.762170959612618</v>
      </c>
      <c r="R35" s="66">
        <v>2.684760586937813</v>
      </c>
      <c r="S35" s="66">
        <v>4.03814220572653</v>
      </c>
      <c r="T35" s="66">
        <v>-3.958614598106948</v>
      </c>
      <c r="U35" s="66">
        <v>7.634609715690786</v>
      </c>
      <c r="V35" s="66">
        <v>3.3612527517522324</v>
      </c>
    </row>
    <row r="36" ht="15.75" customHeight="1">
      <c r="A36" s="36" t="s">
        <v>65</v>
      </c>
      <c r="B36" s="36" t="s">
        <v>277</v>
      </c>
      <c r="C36" s="66">
        <v>7.802493888703594</v>
      </c>
      <c r="D36" s="66">
        <v>4.478452136703865</v>
      </c>
      <c r="E36" s="66">
        <v>8.661873228412247</v>
      </c>
      <c r="F36" s="66">
        <v>6.2531646881747776</v>
      </c>
      <c r="G36" s="66">
        <v>4.111379017615164</v>
      </c>
      <c r="H36" s="66">
        <v>5.799991741053873</v>
      </c>
      <c r="I36" s="66">
        <v>2.961950858666924</v>
      </c>
      <c r="J36" s="66">
        <v>8.446281577076249</v>
      </c>
      <c r="K36" s="66">
        <v>6.622562613066933</v>
      </c>
      <c r="L36" s="66">
        <v>6.452672379531464</v>
      </c>
      <c r="M36" s="66">
        <v>5.792584845098673</v>
      </c>
      <c r="N36" s="66">
        <v>4.326845614529759</v>
      </c>
      <c r="O36" s="66">
        <v>3.921228793793503</v>
      </c>
      <c r="P36" s="66">
        <v>5.95797670754024</v>
      </c>
      <c r="Q36" s="66">
        <v>6.203489411218683</v>
      </c>
      <c r="R36" s="66">
        <v>6.604569068123411</v>
      </c>
      <c r="S36" s="66">
        <v>5.68811514943657</v>
      </c>
      <c r="T36" s="66">
        <v>1.9303248895725602</v>
      </c>
      <c r="U36" s="66">
        <v>6.906341673377852</v>
      </c>
      <c r="V36" s="66">
        <v>1.4793006402776143</v>
      </c>
    </row>
    <row r="37" ht="15.75" customHeight="1">
      <c r="A37" s="36" t="s">
        <v>113</v>
      </c>
      <c r="B37" s="36" t="s">
        <v>278</v>
      </c>
      <c r="C37" s="66">
        <v>-1.2237279602344415</v>
      </c>
      <c r="D37" s="66">
        <v>4.833657768094525</v>
      </c>
      <c r="E37" s="66">
        <v>0.9000000009019118</v>
      </c>
      <c r="F37" s="66">
        <v>5.413807144914443</v>
      </c>
      <c r="G37" s="66">
        <v>3.4519485638194283</v>
      </c>
      <c r="H37" s="66">
        <v>4.861716367126405</v>
      </c>
      <c r="I37" s="66">
        <v>3.812745366334184</v>
      </c>
      <c r="J37" s="66">
        <v>5.124159994398056</v>
      </c>
      <c r="K37" s="66">
        <v>4.032599988444147</v>
      </c>
      <c r="L37" s="66">
        <v>4.446706331114953</v>
      </c>
      <c r="M37" s="66">
        <v>4.924189898346839</v>
      </c>
      <c r="N37" s="66">
        <v>4.240650214026573</v>
      </c>
      <c r="O37" s="66">
        <v>-3.9000000804854977</v>
      </c>
      <c r="P37" s="66">
        <v>-0.6000009091163889</v>
      </c>
      <c r="Q37" s="66">
        <v>0.5000012624292793</v>
      </c>
      <c r="R37" s="66">
        <v>1.609935421277143</v>
      </c>
      <c r="S37" s="66">
        <v>1.812565324015523</v>
      </c>
      <c r="T37" s="66">
        <v>0.327156892638385</v>
      </c>
      <c r="U37" s="66">
        <v>3.0999999987062665</v>
      </c>
      <c r="V37" s="66">
        <v>1.8489999989932642</v>
      </c>
    </row>
    <row r="38" ht="15.75" customHeight="1">
      <c r="A38" s="36" t="s">
        <v>114</v>
      </c>
      <c r="B38" s="36" t="s">
        <v>279</v>
      </c>
      <c r="C38" s="66">
        <v>4.17625930175214</v>
      </c>
      <c r="D38" s="66">
        <v>10.197072609143646</v>
      </c>
      <c r="E38" s="66">
        <v>6.912457988118192</v>
      </c>
      <c r="F38" s="66">
        <v>7.983750447045267</v>
      </c>
      <c r="G38" s="66">
        <v>15.170687968539909</v>
      </c>
      <c r="H38" s="66">
        <v>7.039011295651278</v>
      </c>
      <c r="I38" s="66">
        <v>-1.5035867238567846</v>
      </c>
      <c r="J38" s="66">
        <v>1.8364191498997826</v>
      </c>
      <c r="K38" s="66">
        <v>3.9247182133828318</v>
      </c>
      <c r="L38" s="66">
        <v>1.0836484837616638</v>
      </c>
      <c r="M38" s="66">
        <v>0.6321367273851308</v>
      </c>
      <c r="N38" s="66">
        <v>0.6966668401185814</v>
      </c>
      <c r="O38" s="66">
        <v>0.9360265078088332</v>
      </c>
      <c r="P38" s="66">
        <v>4.280714826623708</v>
      </c>
      <c r="Q38" s="66">
        <v>4.551314810297399</v>
      </c>
      <c r="R38" s="66">
        <v>3.706964583108416</v>
      </c>
      <c r="S38" s="66">
        <v>7.636081689189567</v>
      </c>
      <c r="T38" s="66">
        <v>-19.30282275286119</v>
      </c>
      <c r="U38" s="66">
        <v>6.811176431694136</v>
      </c>
      <c r="V38" s="66">
        <v>17.714181168695944</v>
      </c>
    </row>
    <row r="39" ht="15.75" customHeight="1">
      <c r="A39" s="36" t="s">
        <v>9</v>
      </c>
      <c r="B39" s="36" t="s">
        <v>280</v>
      </c>
      <c r="C39" s="66">
        <v>8.505895557076343</v>
      </c>
      <c r="D39" s="66">
        <v>10.340528776846952</v>
      </c>
      <c r="E39" s="66">
        <v>13.250086913643571</v>
      </c>
      <c r="F39" s="66">
        <v>10.771083670177134</v>
      </c>
      <c r="G39" s="66">
        <v>10.212573912630901</v>
      </c>
      <c r="H39" s="66">
        <v>6.691577474710783</v>
      </c>
      <c r="I39" s="66">
        <v>0.08669695927061127</v>
      </c>
      <c r="J39" s="66">
        <v>5.963078575386959</v>
      </c>
      <c r="K39" s="66">
        <v>7.0695699458918</v>
      </c>
      <c r="L39" s="66">
        <v>7.313345505300077</v>
      </c>
      <c r="M39" s="66">
        <v>7.3566651488797135</v>
      </c>
      <c r="N39" s="66">
        <v>7.14257110074297</v>
      </c>
      <c r="O39" s="66">
        <v>6.96579781444953</v>
      </c>
      <c r="P39" s="66">
        <v>6.933313973086101</v>
      </c>
      <c r="Q39" s="66">
        <v>6.996903699341956</v>
      </c>
      <c r="R39" s="66">
        <v>7.469169206998998</v>
      </c>
      <c r="S39" s="66">
        <v>7.0541069323306544</v>
      </c>
      <c r="T39" s="66">
        <v>-3.0960067306119043</v>
      </c>
      <c r="U39" s="66">
        <v>3.026389362777465</v>
      </c>
      <c r="V39" s="66">
        <v>5.162459999973024</v>
      </c>
    </row>
    <row r="40" ht="15.75" customHeight="1">
      <c r="A40" s="36" t="s">
        <v>69</v>
      </c>
      <c r="B40" s="36" t="s">
        <v>281</v>
      </c>
      <c r="C40" s="66">
        <v>5.453153690805237</v>
      </c>
      <c r="D40" s="66">
        <v>7.048862822961382</v>
      </c>
      <c r="E40" s="66">
        <v>2.228270206006215</v>
      </c>
      <c r="F40" s="66">
        <v>3.809583272578564</v>
      </c>
      <c r="G40" s="66">
        <v>4.327589012889121</v>
      </c>
      <c r="H40" s="66">
        <v>2.8476778892309653</v>
      </c>
      <c r="I40" s="66">
        <v>2.5792517753098423</v>
      </c>
      <c r="J40" s="66">
        <v>2.8990247240231213</v>
      </c>
      <c r="K40" s="66">
        <v>3.3792112877077045</v>
      </c>
      <c r="L40" s="66">
        <v>4.625978719416523</v>
      </c>
      <c r="M40" s="66">
        <v>4.995529159472184</v>
      </c>
      <c r="N40" s="66">
        <v>5.719818144026448</v>
      </c>
      <c r="O40" s="66">
        <v>5.66695299105416</v>
      </c>
      <c r="P40" s="66">
        <v>4.535794235697338</v>
      </c>
      <c r="Q40" s="66">
        <v>3.541176549260072</v>
      </c>
      <c r="R40" s="66">
        <v>3.955514240366398</v>
      </c>
      <c r="S40" s="66">
        <v>3.475059978656077</v>
      </c>
      <c r="T40" s="66">
        <v>0.2599329159117758</v>
      </c>
      <c r="U40" s="66">
        <v>3.649916886489052</v>
      </c>
      <c r="V40" s="66">
        <v>3.540977863207445</v>
      </c>
    </row>
    <row r="41" ht="15.75" customHeight="1">
      <c r="A41" s="36" t="s">
        <v>10</v>
      </c>
      <c r="B41" s="36" t="s">
        <v>282</v>
      </c>
      <c r="C41" s="66">
        <v>1.8015181359895678</v>
      </c>
      <c r="D41" s="66">
        <v>3.0869808091513278</v>
      </c>
      <c r="E41" s="66">
        <v>3.2042004282712924</v>
      </c>
      <c r="F41" s="66">
        <v>2.634303813783845</v>
      </c>
      <c r="G41" s="66">
        <v>2.0718250311096966</v>
      </c>
      <c r="H41" s="66">
        <v>1.004289198598343</v>
      </c>
      <c r="I41" s="66">
        <v>-2.9259556473200945</v>
      </c>
      <c r="J41" s="66">
        <v>3.0899194615259518</v>
      </c>
      <c r="K41" s="66">
        <v>3.146100491236311</v>
      </c>
      <c r="L41" s="66">
        <v>1.7609615877685911</v>
      </c>
      <c r="M41" s="66">
        <v>2.3291225062101972</v>
      </c>
      <c r="N41" s="66">
        <v>2.87003607545671</v>
      </c>
      <c r="O41" s="66">
        <v>0.6591768635588693</v>
      </c>
      <c r="P41" s="66">
        <v>1.0013944139040518</v>
      </c>
      <c r="Q41" s="66">
        <v>3.039880225281948</v>
      </c>
      <c r="R41" s="66">
        <v>2.77704055379553</v>
      </c>
      <c r="S41" s="66">
        <v>1.8882235853514118</v>
      </c>
      <c r="T41" s="66">
        <v>-5.074357567597318</v>
      </c>
      <c r="U41" s="66">
        <v>5.011800875327438</v>
      </c>
      <c r="V41" s="66">
        <v>3.39620227946682</v>
      </c>
    </row>
    <row r="42" ht="15.75" customHeight="1">
      <c r="A42" s="36" t="s">
        <v>515</v>
      </c>
      <c r="B42" s="36" t="s">
        <v>591</v>
      </c>
      <c r="C42" s="66"/>
      <c r="D42" s="66"/>
      <c r="E42" s="66"/>
      <c r="F42" s="66"/>
      <c r="G42" s="66">
        <v>3.162625338407537</v>
      </c>
      <c r="H42" s="66">
        <v>-0.3574013729259349</v>
      </c>
      <c r="I42" s="66">
        <v>-7.200482782381329</v>
      </c>
      <c r="J42" s="66">
        <v>-2.715636823442651</v>
      </c>
      <c r="K42" s="66">
        <v>1.1690626952634204</v>
      </c>
      <c r="L42" s="66">
        <v>1.2297536830772486</v>
      </c>
      <c r="M42" s="66">
        <v>1.2793305928175016</v>
      </c>
      <c r="N42" s="66">
        <v>2.6545293215137065</v>
      </c>
      <c r="O42" s="66">
        <v>2.833122426700484</v>
      </c>
      <c r="P42" s="66">
        <v>3.2399736144856917</v>
      </c>
      <c r="Q42" s="66">
        <v>3.184047307267889</v>
      </c>
      <c r="R42" s="66">
        <v>4.267265671625054</v>
      </c>
      <c r="S42" s="66">
        <v>3.9156363772530085</v>
      </c>
      <c r="T42" s="66">
        <v>-5.108135407427881</v>
      </c>
      <c r="U42" s="66">
        <v>4.028664289135818</v>
      </c>
      <c r="V42" s="66"/>
    </row>
    <row r="43" ht="15.75" customHeight="1">
      <c r="A43" s="36" t="s">
        <v>115</v>
      </c>
      <c r="B43" s="36" t="s">
        <v>283</v>
      </c>
      <c r="C43" s="66">
        <v>-5.397485218558771</v>
      </c>
      <c r="D43" s="66">
        <v>5.994884227986958</v>
      </c>
      <c r="E43" s="66">
        <v>0.9082105148719535</v>
      </c>
      <c r="F43" s="66">
        <v>4.7710854304410475</v>
      </c>
      <c r="G43" s="66">
        <v>4.607534854520253</v>
      </c>
      <c r="H43" s="66">
        <v>2.054130962004848</v>
      </c>
      <c r="I43" s="66">
        <v>8.58726042640994</v>
      </c>
      <c r="J43" s="66">
        <v>4.63081843223307</v>
      </c>
      <c r="K43" s="66">
        <v>4.19461533741989</v>
      </c>
      <c r="L43" s="66">
        <v>5.053761253569178</v>
      </c>
      <c r="M43" s="66">
        <v>-36.39197709838867</v>
      </c>
      <c r="N43" s="66">
        <v>0.08107051532648768</v>
      </c>
      <c r="O43" s="66">
        <v>4.3371210302023115</v>
      </c>
      <c r="P43" s="66">
        <v>4.750316841223423</v>
      </c>
      <c r="Q43" s="66">
        <v>4.52727821346231</v>
      </c>
      <c r="R43" s="66">
        <v>3.7894435927546226</v>
      </c>
      <c r="S43" s="66">
        <v>3.0999999999999943</v>
      </c>
      <c r="T43" s="66">
        <v>0.899999996857062</v>
      </c>
      <c r="U43" s="66">
        <v>0.9000000068787557</v>
      </c>
      <c r="V43" s="66">
        <v>0.0</v>
      </c>
    </row>
    <row r="44" ht="15.75" customHeight="1">
      <c r="A44" s="36" t="s">
        <v>116</v>
      </c>
      <c r="B44" s="36" t="s">
        <v>284</v>
      </c>
      <c r="C44" s="66">
        <v>14.72166701210331</v>
      </c>
      <c r="D44" s="66">
        <v>33.62937185246585</v>
      </c>
      <c r="E44" s="66">
        <v>17.3325337350837</v>
      </c>
      <c r="F44" s="66">
        <v>0.648262014094513</v>
      </c>
      <c r="G44" s="66">
        <v>3.2714995788864343</v>
      </c>
      <c r="H44" s="66">
        <v>3.0526915319682786</v>
      </c>
      <c r="I44" s="66">
        <v>4.217695551896327</v>
      </c>
      <c r="J44" s="66">
        <v>13.550100859548948</v>
      </c>
      <c r="K44" s="66">
        <v>0.08286979843819609</v>
      </c>
      <c r="L44" s="66">
        <v>8.882576071703156</v>
      </c>
      <c r="M44" s="66">
        <v>5.700001362858643</v>
      </c>
      <c r="N44" s="66">
        <v>6.899985045321657</v>
      </c>
      <c r="O44" s="66">
        <v>2.7676756848447326</v>
      </c>
      <c r="P44" s="66">
        <v>-6.255527085452812</v>
      </c>
      <c r="Q44" s="66">
        <v>-2.9886959855393087</v>
      </c>
      <c r="R44" s="66">
        <v>2.374037800377863</v>
      </c>
      <c r="S44" s="66">
        <v>3.2471819174342897</v>
      </c>
      <c r="T44" s="66">
        <v>-1.6000067370552387</v>
      </c>
      <c r="U44" s="66">
        <v>-1.199990524609504</v>
      </c>
      <c r="V44" s="66">
        <v>2.235979674662161</v>
      </c>
    </row>
    <row r="45" ht="15.75" customHeight="1">
      <c r="A45" s="36" t="s">
        <v>516</v>
      </c>
      <c r="B45" s="36" t="s">
        <v>592</v>
      </c>
      <c r="C45" s="66"/>
      <c r="D45" s="66"/>
      <c r="E45" s="66"/>
      <c r="F45" s="66"/>
      <c r="G45" s="66"/>
      <c r="H45" s="66"/>
      <c r="I45" s="66"/>
      <c r="J45" s="66"/>
      <c r="K45" s="66"/>
      <c r="L45" s="66"/>
      <c r="M45" s="66"/>
      <c r="N45" s="66"/>
      <c r="O45" s="66"/>
      <c r="P45" s="66"/>
      <c r="Q45" s="66">
        <v>1.9661099896005396</v>
      </c>
      <c r="R45" s="66">
        <v>1.052290561781561</v>
      </c>
      <c r="S45" s="66">
        <v>1.3251166601360893</v>
      </c>
      <c r="T45" s="66">
        <v>-7.965078807054553</v>
      </c>
      <c r="U45" s="66">
        <v>8.646769716570319</v>
      </c>
      <c r="V45" s="66"/>
    </row>
    <row r="46" ht="15.75" customHeight="1">
      <c r="A46" s="36" t="s">
        <v>11</v>
      </c>
      <c r="B46" s="36" t="s">
        <v>285</v>
      </c>
      <c r="C46" s="66">
        <v>4.7232452686104125</v>
      </c>
      <c r="D46" s="66">
        <v>6.674254168229226</v>
      </c>
      <c r="E46" s="66">
        <v>5.837045719177581</v>
      </c>
      <c r="F46" s="66">
        <v>6.049990825639682</v>
      </c>
      <c r="G46" s="66">
        <v>5.1682309852843105</v>
      </c>
      <c r="H46" s="66">
        <v>3.7893928063523816</v>
      </c>
      <c r="I46" s="66">
        <v>-1.1180372364287763</v>
      </c>
      <c r="J46" s="66">
        <v>5.851651022240475</v>
      </c>
      <c r="K46" s="66">
        <v>6.223896785091384</v>
      </c>
      <c r="L46" s="66">
        <v>6.155340018554938</v>
      </c>
      <c r="M46" s="66">
        <v>3.3085082471008462</v>
      </c>
      <c r="N46" s="66">
        <v>1.7926494713925933</v>
      </c>
      <c r="O46" s="66">
        <v>2.151942499811838</v>
      </c>
      <c r="P46" s="66">
        <v>1.7530387490143795</v>
      </c>
      <c r="Q46" s="66">
        <v>1.3576953734959716</v>
      </c>
      <c r="R46" s="66">
        <v>3.9900294778448853</v>
      </c>
      <c r="S46" s="66">
        <v>0.7431300313024849</v>
      </c>
      <c r="T46" s="66">
        <v>-6.145246856790621</v>
      </c>
      <c r="U46" s="66">
        <v>11.7374310651402</v>
      </c>
      <c r="V46" s="66">
        <v>2.4404033983380486</v>
      </c>
    </row>
    <row r="47" ht="15.75" customHeight="1">
      <c r="A47" s="36" t="s">
        <v>517</v>
      </c>
      <c r="B47" s="36" t="s">
        <v>695</v>
      </c>
      <c r="C47" s="66">
        <v>10.038030481108024</v>
      </c>
      <c r="D47" s="66">
        <v>10.113621378046119</v>
      </c>
      <c r="E47" s="66">
        <v>11.39459180972861</v>
      </c>
      <c r="F47" s="66">
        <v>12.720955665173506</v>
      </c>
      <c r="G47" s="66">
        <v>14.230860933080308</v>
      </c>
      <c r="H47" s="66">
        <v>9.650678919557024</v>
      </c>
      <c r="I47" s="66">
        <v>9.39872563237978</v>
      </c>
      <c r="J47" s="66">
        <v>10.63587106468124</v>
      </c>
      <c r="K47" s="66">
        <v>9.550832178862294</v>
      </c>
      <c r="L47" s="66">
        <v>7.863736448661939</v>
      </c>
      <c r="M47" s="66">
        <v>7.766150097538997</v>
      </c>
      <c r="N47" s="66">
        <v>7.425763656457548</v>
      </c>
      <c r="O47" s="66">
        <v>7.041328878654809</v>
      </c>
      <c r="P47" s="66">
        <v>6.8487622050324575</v>
      </c>
      <c r="Q47" s="66">
        <v>6.947200793272884</v>
      </c>
      <c r="R47" s="66">
        <v>6.7497738324771746</v>
      </c>
      <c r="S47" s="66">
        <v>5.950500753769788</v>
      </c>
      <c r="T47" s="66">
        <v>2.2386383562944303</v>
      </c>
      <c r="U47" s="66">
        <v>8.447478293430308</v>
      </c>
      <c r="V47" s="66">
        <v>2.990804597709598</v>
      </c>
    </row>
    <row r="48" ht="15.75" customHeight="1">
      <c r="A48" s="36" t="s">
        <v>117</v>
      </c>
      <c r="B48" s="36" t="s">
        <v>286</v>
      </c>
      <c r="C48" s="66">
        <v>3.918271903598324</v>
      </c>
      <c r="D48" s="66">
        <v>5.333022067452362</v>
      </c>
      <c r="E48" s="66">
        <v>4.828761107950854</v>
      </c>
      <c r="F48" s="66">
        <v>6.716868698444017</v>
      </c>
      <c r="G48" s="66">
        <v>6.738194690909751</v>
      </c>
      <c r="H48" s="66">
        <v>3.2834461861654063</v>
      </c>
      <c r="I48" s="66">
        <v>1.1396486454806194</v>
      </c>
      <c r="J48" s="66">
        <v>4.494658970709224</v>
      </c>
      <c r="K48" s="66">
        <v>6.947891981735552</v>
      </c>
      <c r="L48" s="66">
        <v>3.9126357671611487</v>
      </c>
      <c r="M48" s="66">
        <v>5.133993519956718</v>
      </c>
      <c r="N48" s="66">
        <v>4.499030001109716</v>
      </c>
      <c r="O48" s="66">
        <v>2.955901375275232</v>
      </c>
      <c r="P48" s="66">
        <v>2.0873825016279426</v>
      </c>
      <c r="Q48" s="66">
        <v>1.3593608678874602</v>
      </c>
      <c r="R48" s="66">
        <v>2.5643242827770365</v>
      </c>
      <c r="S48" s="66">
        <v>3.1868553924553282</v>
      </c>
      <c r="T48" s="66">
        <v>-7.252299074923059</v>
      </c>
      <c r="U48" s="66">
        <v>11.01619326697785</v>
      </c>
      <c r="V48" s="66">
        <v>7.495775781405683</v>
      </c>
    </row>
    <row r="49" ht="15.75" customHeight="1">
      <c r="A49" s="36" t="s">
        <v>62</v>
      </c>
      <c r="B49" s="36" t="s">
        <v>287</v>
      </c>
      <c r="C49" s="66">
        <v>2.1038716355304956</v>
      </c>
      <c r="D49" s="66">
        <v>1.919659807122784</v>
      </c>
      <c r="E49" s="66">
        <v>2.8375478698833234</v>
      </c>
      <c r="F49" s="66">
        <v>2.6469554759411977</v>
      </c>
      <c r="G49" s="66">
        <v>0.8000423489553867</v>
      </c>
      <c r="H49" s="66">
        <v>3.964611188718152</v>
      </c>
      <c r="I49" s="66">
        <v>3.2407407282682925</v>
      </c>
      <c r="J49" s="66">
        <v>3.777766749822547</v>
      </c>
      <c r="K49" s="66">
        <v>4.143506694759097</v>
      </c>
      <c r="L49" s="66">
        <v>3.1684098690874833</v>
      </c>
      <c r="M49" s="66">
        <v>4.466247314781796</v>
      </c>
      <c r="N49" s="66">
        <v>2.106657589424742</v>
      </c>
      <c r="O49" s="66">
        <v>1.1473507610891431</v>
      </c>
      <c r="P49" s="66">
        <v>3.3204465624002637</v>
      </c>
      <c r="Q49" s="66">
        <v>3.81576287682401</v>
      </c>
      <c r="R49" s="66">
        <v>3.6424511379731968</v>
      </c>
      <c r="S49" s="66">
        <v>1.7607802392317637</v>
      </c>
      <c r="T49" s="66">
        <v>-0.19555682714978673</v>
      </c>
      <c r="U49" s="66">
        <v>2.1121955769552727</v>
      </c>
      <c r="V49" s="66">
        <v>2.38767848524202</v>
      </c>
    </row>
    <row r="50" ht="15.75" customHeight="1">
      <c r="A50" s="36" t="s">
        <v>118</v>
      </c>
      <c r="B50" s="36" t="s">
        <v>288</v>
      </c>
      <c r="C50" s="66">
        <v>5.577822311444237</v>
      </c>
      <c r="D50" s="66">
        <v>6.73837393324294</v>
      </c>
      <c r="E50" s="66">
        <v>6.135151155489723</v>
      </c>
      <c r="F50" s="66">
        <v>5.320979565489978</v>
      </c>
      <c r="G50" s="66">
        <v>6.259477764373969</v>
      </c>
      <c r="H50" s="66">
        <v>6.225894268691931</v>
      </c>
      <c r="I50" s="66">
        <v>2.8550640101148446</v>
      </c>
      <c r="J50" s="66">
        <v>7.107976575813922</v>
      </c>
      <c r="K50" s="66">
        <v>6.874670890016304</v>
      </c>
      <c r="L50" s="66">
        <v>7.0868989467194154</v>
      </c>
      <c r="M50" s="66">
        <v>8.481956636087546</v>
      </c>
      <c r="N50" s="66">
        <v>9.470288097140838</v>
      </c>
      <c r="O50" s="66">
        <v>6.91616712035345</v>
      </c>
      <c r="P50" s="66">
        <v>2.3993989141368672</v>
      </c>
      <c r="Q50" s="66">
        <v>3.7269476533326724</v>
      </c>
      <c r="R50" s="66">
        <v>5.821121099893389</v>
      </c>
      <c r="S50" s="66">
        <v>4.384528881038818</v>
      </c>
      <c r="T50" s="66">
        <v>1.7354227636006954</v>
      </c>
      <c r="U50" s="66">
        <v>6.200154010759462</v>
      </c>
      <c r="V50" s="66">
        <v>8.924447850795175</v>
      </c>
    </row>
    <row r="51" ht="15.75" customHeight="1">
      <c r="A51" s="36" t="s">
        <v>119</v>
      </c>
      <c r="B51" s="36" t="s">
        <v>289</v>
      </c>
      <c r="C51" s="66">
        <v>0.8132640763037813</v>
      </c>
      <c r="D51" s="66">
        <v>3.4766316211808856</v>
      </c>
      <c r="E51" s="66">
        <v>7.755758978066481</v>
      </c>
      <c r="F51" s="66">
        <v>7.986238363342906</v>
      </c>
      <c r="G51" s="66">
        <v>-6.613994804410012</v>
      </c>
      <c r="H51" s="66">
        <v>6.306375955852587</v>
      </c>
      <c r="I51" s="66">
        <v>11.637288861575755</v>
      </c>
      <c r="J51" s="66">
        <v>9.931265430955776</v>
      </c>
      <c r="K51" s="66">
        <v>2.205919362867178</v>
      </c>
      <c r="L51" s="66">
        <v>9.947153142575644</v>
      </c>
      <c r="M51" s="66">
        <v>-0.7124344518764474</v>
      </c>
      <c r="N51" s="66">
        <v>6.716679333786473</v>
      </c>
      <c r="O51" s="66">
        <v>-3.5505817654546803</v>
      </c>
      <c r="P51" s="66">
        <v>-10.783238268922517</v>
      </c>
      <c r="Q51" s="66">
        <v>-4.382530946292334</v>
      </c>
      <c r="R51" s="66">
        <v>-4.805351557568656</v>
      </c>
      <c r="S51" s="66">
        <v>-0.08688595788774478</v>
      </c>
      <c r="T51" s="66">
        <v>-6.239319631975832</v>
      </c>
      <c r="U51" s="66">
        <v>-2.200002606382739</v>
      </c>
      <c r="V51" s="66">
        <v>1.5479528969282228</v>
      </c>
    </row>
    <row r="52" ht="15.75" customHeight="1">
      <c r="A52" s="36" t="s">
        <v>120</v>
      </c>
      <c r="B52" s="36" t="s">
        <v>290</v>
      </c>
      <c r="C52" s="66">
        <v>4.31717986611369</v>
      </c>
      <c r="D52" s="66">
        <v>4.424599597242178</v>
      </c>
      <c r="E52" s="66">
        <v>3.9766663679290843</v>
      </c>
      <c r="F52" s="66">
        <v>7.326695432183982</v>
      </c>
      <c r="G52" s="66">
        <v>8.215131983501252</v>
      </c>
      <c r="H52" s="66">
        <v>4.738174877967012</v>
      </c>
      <c r="I52" s="66">
        <v>-0.8734559427998931</v>
      </c>
      <c r="J52" s="66">
        <v>5.360343479858415</v>
      </c>
      <c r="K52" s="66">
        <v>4.4031592397043084</v>
      </c>
      <c r="L52" s="66">
        <v>4.882592410257388</v>
      </c>
      <c r="M52" s="66">
        <v>2.4947661120995406</v>
      </c>
      <c r="N52" s="66">
        <v>3.542109877659769</v>
      </c>
      <c r="O52" s="66">
        <v>3.6520809680288266</v>
      </c>
      <c r="P52" s="66">
        <v>4.204323251758993</v>
      </c>
      <c r="Q52" s="66">
        <v>4.157698962760904</v>
      </c>
      <c r="R52" s="66">
        <v>2.615904404337897</v>
      </c>
      <c r="S52" s="66">
        <v>2.417511817625126</v>
      </c>
      <c r="T52" s="66">
        <v>-4.273354321614619</v>
      </c>
      <c r="U52" s="66">
        <v>7.780797563935678</v>
      </c>
      <c r="V52" s="66">
        <v>4.305015797848341</v>
      </c>
    </row>
    <row r="53" ht="15.75" customHeight="1">
      <c r="A53" s="36" t="s">
        <v>593</v>
      </c>
      <c r="B53" s="36" t="s">
        <v>291</v>
      </c>
      <c r="C53" s="66">
        <v>-4.7258665858051785</v>
      </c>
      <c r="D53" s="66">
        <v>3.185038228860492</v>
      </c>
      <c r="E53" s="66">
        <v>0.9960655618642704</v>
      </c>
      <c r="F53" s="66">
        <v>2.8155785960885</v>
      </c>
      <c r="G53" s="66">
        <v>1.1014297644742044</v>
      </c>
      <c r="H53" s="66">
        <v>4.78266598108668</v>
      </c>
      <c r="I53" s="66">
        <v>3.603321566091111</v>
      </c>
      <c r="J53" s="66">
        <v>6.848049400599422</v>
      </c>
      <c r="K53" s="66">
        <v>-5.370447241365625</v>
      </c>
      <c r="L53" s="66">
        <v>7.620411762929336</v>
      </c>
      <c r="M53" s="66">
        <v>10.760213131708156</v>
      </c>
      <c r="N53" s="66">
        <v>9.371999942011485</v>
      </c>
      <c r="O53" s="66">
        <v>7.194949428130371</v>
      </c>
      <c r="P53" s="66">
        <v>7.172759639563324</v>
      </c>
      <c r="Q53" s="66">
        <v>7.410762425925043</v>
      </c>
      <c r="R53" s="66">
        <v>4.843146058891776</v>
      </c>
      <c r="S53" s="66">
        <v>6.518286735261981</v>
      </c>
      <c r="T53" s="66">
        <v>1.7376204292896915</v>
      </c>
      <c r="U53" s="66">
        <v>6.999999995015031</v>
      </c>
      <c r="V53" s="66">
        <v>6.741330002203313</v>
      </c>
    </row>
    <row r="54" ht="15.75" customHeight="1">
      <c r="A54" s="36" t="s">
        <v>122</v>
      </c>
      <c r="B54" s="36" t="s">
        <v>292</v>
      </c>
      <c r="C54" s="66">
        <v>5.595353103550508</v>
      </c>
      <c r="D54" s="66">
        <v>4.182653826260392</v>
      </c>
      <c r="E54" s="66">
        <v>4.308699930071654</v>
      </c>
      <c r="F54" s="66">
        <v>4.918058758074878</v>
      </c>
      <c r="G54" s="66">
        <v>4.960917837279723</v>
      </c>
      <c r="H54" s="66">
        <v>2.0018640212156527</v>
      </c>
      <c r="I54" s="66">
        <v>-7.193444759456895</v>
      </c>
      <c r="J54" s="66">
        <v>-1.2237794819798324</v>
      </c>
      <c r="K54" s="66">
        <v>-0.08661377904131484</v>
      </c>
      <c r="L54" s="66">
        <v>-2.3316616448588263</v>
      </c>
      <c r="M54" s="66">
        <v>-0.39782766512796286</v>
      </c>
      <c r="N54" s="66">
        <v>-0.4293605859310077</v>
      </c>
      <c r="O54" s="66">
        <v>2.522292277451726</v>
      </c>
      <c r="P54" s="66">
        <v>3.559359482194637</v>
      </c>
      <c r="Q54" s="66">
        <v>3.4124678224454215</v>
      </c>
      <c r="R54" s="66">
        <v>2.8006761992325835</v>
      </c>
      <c r="S54" s="66">
        <v>3.4210055304157123</v>
      </c>
      <c r="T54" s="66">
        <v>-8.580343021062205</v>
      </c>
      <c r="U54" s="66">
        <v>13.072204921598086</v>
      </c>
      <c r="V54" s="66">
        <v>6.331336296341817</v>
      </c>
    </row>
    <row r="55" ht="15.75" customHeight="1">
      <c r="A55" s="36" t="s">
        <v>56</v>
      </c>
      <c r="B55" s="36" t="s">
        <v>293</v>
      </c>
      <c r="C55" s="66">
        <v>3.7927402230433387</v>
      </c>
      <c r="D55" s="66">
        <v>5.770538070215565</v>
      </c>
      <c r="E55" s="66">
        <v>11.201656421909362</v>
      </c>
      <c r="F55" s="66">
        <v>12.065863112995316</v>
      </c>
      <c r="G55" s="66">
        <v>7.2621369664794315</v>
      </c>
      <c r="H55" s="66">
        <v>4.116828041646812</v>
      </c>
      <c r="I55" s="66">
        <v>1.4513054307407032</v>
      </c>
      <c r="J55" s="66">
        <v>2.3903522965072312</v>
      </c>
      <c r="K55" s="66">
        <v>2.802300836476263</v>
      </c>
      <c r="L55" s="66">
        <v>3.014900288987718</v>
      </c>
      <c r="M55" s="66">
        <v>2.747602562572112</v>
      </c>
      <c r="N55" s="66">
        <v>1.047576631876538</v>
      </c>
      <c r="O55" s="66">
        <v>4.438141959221213</v>
      </c>
      <c r="P55" s="66">
        <v>0.513761467889907</v>
      </c>
      <c r="Q55" s="66">
        <v>1.8090543994158566</v>
      </c>
      <c r="R55" s="66">
        <v>2.2484803930358055</v>
      </c>
      <c r="S55" s="66">
        <v>-0.1648399824638318</v>
      </c>
      <c r="T55" s="66">
        <v>-10.94834097416171</v>
      </c>
      <c r="U55" s="66">
        <v>1.2540928636238107</v>
      </c>
      <c r="V55" s="66"/>
    </row>
    <row r="56" ht="15.75" customHeight="1">
      <c r="A56" s="36" t="s">
        <v>518</v>
      </c>
      <c r="B56" s="36" t="s">
        <v>595</v>
      </c>
      <c r="C56" s="66">
        <v>0.28818668165175154</v>
      </c>
      <c r="D56" s="66">
        <v>0.2084610731093619</v>
      </c>
      <c r="E56" s="66">
        <v>0.6764253452016646</v>
      </c>
      <c r="F56" s="66">
        <v>1.6359346898703535</v>
      </c>
      <c r="G56" s="66">
        <v>2.469963228367874</v>
      </c>
      <c r="H56" s="66">
        <v>2.188043080191676</v>
      </c>
      <c r="I56" s="66">
        <v>-0.5313082423381843</v>
      </c>
      <c r="J56" s="66">
        <v>0.08230660881314122</v>
      </c>
      <c r="K56" s="66">
        <v>0.6126076184380906</v>
      </c>
      <c r="L56" s="66">
        <v>-0.06588956821515524</v>
      </c>
      <c r="M56" s="66">
        <v>-0.811686560479842</v>
      </c>
      <c r="N56" s="66">
        <v>-1.2013617248063326</v>
      </c>
      <c r="O56" s="66">
        <v>0.290948721002664</v>
      </c>
      <c r="P56" s="66">
        <v>-0.8730075835847231</v>
      </c>
      <c r="Q56" s="66">
        <v>-1.7322256749518203</v>
      </c>
      <c r="R56" s="66">
        <v>-2.1668814797540676</v>
      </c>
      <c r="S56" s="66">
        <v>-3.371799181056261</v>
      </c>
      <c r="T56" s="66">
        <v>-18.438471849394517</v>
      </c>
      <c r="U56" s="66">
        <v>4.232404628971565</v>
      </c>
      <c r="V56" s="66"/>
    </row>
    <row r="57" ht="15.75" customHeight="1">
      <c r="A57" s="36" t="s">
        <v>123</v>
      </c>
      <c r="B57" s="36" t="s">
        <v>294</v>
      </c>
      <c r="C57" s="66">
        <v>3.5836884588041755</v>
      </c>
      <c r="D57" s="66">
        <v>4.8142610012695854</v>
      </c>
      <c r="E57" s="66">
        <v>6.601617529889509</v>
      </c>
      <c r="F57" s="66">
        <v>6.766932681254275</v>
      </c>
      <c r="G57" s="66">
        <v>5.570338859210253</v>
      </c>
      <c r="H57" s="66">
        <v>2.6864119509276208</v>
      </c>
      <c r="I57" s="66">
        <v>-4.657331091717552</v>
      </c>
      <c r="J57" s="66">
        <v>2.43490215904518</v>
      </c>
      <c r="K57" s="66">
        <v>1.7603596244522208</v>
      </c>
      <c r="L57" s="66">
        <v>-0.7850042990036172</v>
      </c>
      <c r="M57" s="66">
        <v>-0.04590367355152125</v>
      </c>
      <c r="N57" s="66">
        <v>2.26210289708078</v>
      </c>
      <c r="O57" s="66">
        <v>5.3883808381530685</v>
      </c>
      <c r="P57" s="66">
        <v>2.537284520313804</v>
      </c>
      <c r="Q57" s="66">
        <v>5.168724304130706</v>
      </c>
      <c r="R57" s="66">
        <v>3.2200880695510534</v>
      </c>
      <c r="S57" s="66">
        <v>3.0298786634527914</v>
      </c>
      <c r="T57" s="66">
        <v>-5.502967961250889</v>
      </c>
      <c r="U57" s="66">
        <v>3.552722061836832</v>
      </c>
      <c r="V57" s="66">
        <v>2.4609192430560967</v>
      </c>
    </row>
    <row r="58" ht="15.75" customHeight="1">
      <c r="A58" s="36" t="s">
        <v>124</v>
      </c>
      <c r="B58" s="36" t="s">
        <v>295</v>
      </c>
      <c r="C58" s="66">
        <v>0.39005855648510135</v>
      </c>
      <c r="D58" s="66">
        <v>2.66821926741747</v>
      </c>
      <c r="E58" s="66">
        <v>2.3366413082194697</v>
      </c>
      <c r="F58" s="66">
        <v>3.9130079783106027</v>
      </c>
      <c r="G58" s="66">
        <v>0.9092389283023721</v>
      </c>
      <c r="H58" s="66">
        <v>-0.512016744849106</v>
      </c>
      <c r="I58" s="66">
        <v>-4.90654772965155</v>
      </c>
      <c r="J58" s="66">
        <v>1.8709911471849665</v>
      </c>
      <c r="K58" s="66">
        <v>1.3367777669032819</v>
      </c>
      <c r="L58" s="66">
        <v>0.22649979180296498</v>
      </c>
      <c r="M58" s="66">
        <v>0.9333409723712265</v>
      </c>
      <c r="N58" s="66">
        <v>1.619393811030335</v>
      </c>
      <c r="O58" s="66">
        <v>2.3425911075704704</v>
      </c>
      <c r="P58" s="66">
        <v>3.2459569852439927</v>
      </c>
      <c r="Q58" s="66">
        <v>2.8217363412902614</v>
      </c>
      <c r="R58" s="66">
        <v>1.9895373149643234</v>
      </c>
      <c r="S58" s="66">
        <v>1.4934869585364794</v>
      </c>
      <c r="T58" s="66">
        <v>-1.9946075685038096</v>
      </c>
      <c r="U58" s="66">
        <v>4.8557075857023335</v>
      </c>
      <c r="V58" s="66">
        <v>3.819017746790905</v>
      </c>
    </row>
    <row r="59" ht="15.75" customHeight="1">
      <c r="A59" s="36" t="s">
        <v>125</v>
      </c>
      <c r="B59" s="36" t="s">
        <v>296</v>
      </c>
      <c r="C59" s="66"/>
      <c r="D59" s="66"/>
      <c r="E59" s="66"/>
      <c r="F59" s="66"/>
      <c r="G59" s="66"/>
      <c r="H59" s="66"/>
      <c r="I59" s="66"/>
      <c r="J59" s="66"/>
      <c r="K59" s="66"/>
      <c r="L59" s="66"/>
      <c r="M59" s="66"/>
      <c r="N59" s="66">
        <v>7.061543242339212</v>
      </c>
      <c r="O59" s="66">
        <v>7.526108918810166</v>
      </c>
      <c r="P59" s="66">
        <v>7.123432337287198</v>
      </c>
      <c r="Q59" s="66">
        <v>5.458091517211997</v>
      </c>
      <c r="R59" s="66">
        <v>4.774416888337399</v>
      </c>
      <c r="S59" s="66">
        <v>5.545130599946702</v>
      </c>
      <c r="T59" s="66">
        <v>1.2020220329647486</v>
      </c>
      <c r="U59" s="66">
        <v>4.800000000000011</v>
      </c>
      <c r="V59" s="66">
        <v>3.0</v>
      </c>
    </row>
    <row r="60" ht="15.75" customHeight="1">
      <c r="A60" s="36" t="s">
        <v>126</v>
      </c>
      <c r="B60" s="36" t="s">
        <v>297</v>
      </c>
      <c r="C60" s="66">
        <v>6.353137121693592</v>
      </c>
      <c r="D60" s="66">
        <v>3.0506902946630987</v>
      </c>
      <c r="E60" s="66">
        <v>0.6558622689235278</v>
      </c>
      <c r="F60" s="66">
        <v>4.659455486357373</v>
      </c>
      <c r="G60" s="66">
        <v>6.352972439450298</v>
      </c>
      <c r="H60" s="66">
        <v>7.121057985757886</v>
      </c>
      <c r="I60" s="66">
        <v>-1.1695906432748586</v>
      </c>
      <c r="J60" s="66">
        <v>0.6726344004450482</v>
      </c>
      <c r="K60" s="66">
        <v>-0.22355068823470958</v>
      </c>
      <c r="L60" s="66">
        <v>-1.0590002433518748</v>
      </c>
      <c r="M60" s="66">
        <v>-0.99994063117542</v>
      </c>
      <c r="N60" s="66">
        <v>4.753786580768974</v>
      </c>
      <c r="O60" s="66">
        <v>-2.731503062718261</v>
      </c>
      <c r="P60" s="66">
        <v>2.763647981704608</v>
      </c>
      <c r="Q60" s="66">
        <v>-6.6189946328053395</v>
      </c>
      <c r="R60" s="66">
        <v>3.54758441831531</v>
      </c>
      <c r="S60" s="66">
        <v>5.502483436704097</v>
      </c>
      <c r="T60" s="66">
        <v>-16.604911537782925</v>
      </c>
      <c r="U60" s="66">
        <v>6.891577388394168</v>
      </c>
      <c r="V60" s="66">
        <v>5.938928275812444</v>
      </c>
    </row>
    <row r="61" ht="15.75" customHeight="1">
      <c r="A61" s="36" t="s">
        <v>127</v>
      </c>
      <c r="B61" s="36" t="s">
        <v>298</v>
      </c>
      <c r="C61" s="66">
        <v>-1.3457061850644152</v>
      </c>
      <c r="D61" s="66">
        <v>2.5701342793019677</v>
      </c>
      <c r="E61" s="66">
        <v>9.428236946796801</v>
      </c>
      <c r="F61" s="66">
        <v>9.1743554058408</v>
      </c>
      <c r="G61" s="66">
        <v>7.415951714814554</v>
      </c>
      <c r="H61" s="66">
        <v>3.209504261579582</v>
      </c>
      <c r="I61" s="66">
        <v>0.9461551677906215</v>
      </c>
      <c r="J61" s="66">
        <v>8.339651059622184</v>
      </c>
      <c r="K61" s="66">
        <v>3.133423003267552</v>
      </c>
      <c r="L61" s="66">
        <v>2.7173678967056247</v>
      </c>
      <c r="M61" s="66">
        <v>4.875205093322705</v>
      </c>
      <c r="N61" s="66">
        <v>7.050463689659111</v>
      </c>
      <c r="O61" s="66">
        <v>6.927018771622102</v>
      </c>
      <c r="P61" s="66">
        <v>6.659200262695819</v>
      </c>
      <c r="Q61" s="66">
        <v>4.666704677323665</v>
      </c>
      <c r="R61" s="66">
        <v>6.9825275845805805</v>
      </c>
      <c r="S61" s="66">
        <v>5.052168020162526</v>
      </c>
      <c r="T61" s="66">
        <v>-6.720239372834044</v>
      </c>
      <c r="U61" s="66">
        <v>12.271990235929948</v>
      </c>
      <c r="V61" s="66">
        <v>4.8583240330653865</v>
      </c>
    </row>
    <row r="62" ht="15.75" customHeight="1">
      <c r="A62" s="36" t="s">
        <v>128</v>
      </c>
      <c r="B62" s="36" t="s">
        <v>299</v>
      </c>
      <c r="C62" s="66">
        <v>2.7228773369547383</v>
      </c>
      <c r="D62" s="66">
        <v>8.211020917340377</v>
      </c>
      <c r="E62" s="66">
        <v>5.291308266994022</v>
      </c>
      <c r="F62" s="66">
        <v>4.403526433831857</v>
      </c>
      <c r="G62" s="66">
        <v>2.1900639722453974</v>
      </c>
      <c r="H62" s="66">
        <v>6.3571305999083165</v>
      </c>
      <c r="I62" s="66">
        <v>0.5664915921000926</v>
      </c>
      <c r="J62" s="66">
        <v>3.525298668940266</v>
      </c>
      <c r="K62" s="66">
        <v>7.868140919109962</v>
      </c>
      <c r="L62" s="66">
        <v>5.641962066711997</v>
      </c>
      <c r="M62" s="66">
        <v>4.946511266906256</v>
      </c>
      <c r="N62" s="66">
        <v>3.788868549208331</v>
      </c>
      <c r="O62" s="66">
        <v>0.09887260834626943</v>
      </c>
      <c r="P62" s="66">
        <v>-1.2263839846387867</v>
      </c>
      <c r="Q62" s="66">
        <v>2.368386526336508</v>
      </c>
      <c r="R62" s="66">
        <v>1.2892919329050159</v>
      </c>
      <c r="S62" s="66">
        <v>0.012105102847655758</v>
      </c>
      <c r="T62" s="66">
        <v>-7.787607090934216</v>
      </c>
      <c r="U62" s="66">
        <v>4.23525124172572</v>
      </c>
      <c r="V62" s="66">
        <v>2.9476686329881687</v>
      </c>
    </row>
    <row r="63" ht="15.75" customHeight="1">
      <c r="A63" s="36" t="s">
        <v>12</v>
      </c>
      <c r="B63" s="36" t="s">
        <v>300</v>
      </c>
      <c r="C63" s="66">
        <v>3.193454737397701</v>
      </c>
      <c r="D63" s="66">
        <v>4.092071611253047</v>
      </c>
      <c r="E63" s="66">
        <v>4.471744471744543</v>
      </c>
      <c r="F63" s="66">
        <v>6.843838193791157</v>
      </c>
      <c r="G63" s="66">
        <v>7.087827426810577</v>
      </c>
      <c r="H63" s="66">
        <v>7.156283566057937</v>
      </c>
      <c r="I63" s="66">
        <v>4.673599799523757</v>
      </c>
      <c r="J63" s="66">
        <v>5.147234857553443</v>
      </c>
      <c r="K63" s="66">
        <v>1.7645719489982667</v>
      </c>
      <c r="L63" s="66">
        <v>2.226199798635051</v>
      </c>
      <c r="M63" s="66">
        <v>2.1854660536216386</v>
      </c>
      <c r="N63" s="66">
        <v>2.915911879857447</v>
      </c>
      <c r="O63" s="66">
        <v>4.372019077901385</v>
      </c>
      <c r="P63" s="66">
        <v>4.346643455554272</v>
      </c>
      <c r="Q63" s="66">
        <v>4.1812209999479535</v>
      </c>
      <c r="R63" s="66">
        <v>5.331108618944725</v>
      </c>
      <c r="S63" s="66">
        <v>5.552093071569544</v>
      </c>
      <c r="T63" s="66">
        <v>3.5501648378684365</v>
      </c>
      <c r="U63" s="66">
        <v>3.290646012022137</v>
      </c>
      <c r="V63" s="66">
        <v>6.587845608869671</v>
      </c>
    </row>
    <row r="64" ht="15.75" customHeight="1">
      <c r="A64" s="36" t="s">
        <v>129</v>
      </c>
      <c r="B64" s="36" t="s">
        <v>301</v>
      </c>
      <c r="C64" s="66">
        <v>1.5653930314761766</v>
      </c>
      <c r="D64" s="66">
        <v>0.8894044856921965</v>
      </c>
      <c r="E64" s="66">
        <v>2.7054635054481793</v>
      </c>
      <c r="F64" s="66">
        <v>4.348349969772514</v>
      </c>
      <c r="G64" s="66">
        <v>1.8584782410782736</v>
      </c>
      <c r="H64" s="66">
        <v>2.1305533611832175</v>
      </c>
      <c r="I64" s="66">
        <v>-2.0861077229735088</v>
      </c>
      <c r="J64" s="66">
        <v>2.107887873213542</v>
      </c>
      <c r="K64" s="66">
        <v>3.8068811342929507</v>
      </c>
      <c r="L64" s="66">
        <v>2.822623718023266</v>
      </c>
      <c r="M64" s="66">
        <v>2.235624391983748</v>
      </c>
      <c r="N64" s="66">
        <v>1.7087062835707343</v>
      </c>
      <c r="O64" s="66">
        <v>2.4000000885211534</v>
      </c>
      <c r="P64" s="66">
        <v>2.5390624113586426</v>
      </c>
      <c r="Q64" s="66">
        <v>2.2476190813413837</v>
      </c>
      <c r="R64" s="66">
        <v>2.412444223779204</v>
      </c>
      <c r="S64" s="66">
        <v>2.455645599114149</v>
      </c>
      <c r="T64" s="66">
        <v>-7.8783837834567265</v>
      </c>
      <c r="U64" s="66">
        <v>11.178020307621182</v>
      </c>
      <c r="V64" s="66">
        <v>2.6002399182728055</v>
      </c>
    </row>
    <row r="65" ht="15.75" customHeight="1">
      <c r="A65" s="36" t="s">
        <v>130</v>
      </c>
      <c r="B65" s="36" t="s">
        <v>302</v>
      </c>
      <c r="C65" s="66">
        <v>13.95525031638249</v>
      </c>
      <c r="D65" s="66">
        <v>37.9987268556423</v>
      </c>
      <c r="E65" s="66">
        <v>16.748700605354088</v>
      </c>
      <c r="F65" s="66">
        <v>7.704917606587671</v>
      </c>
      <c r="G65" s="66">
        <v>15.282113919485724</v>
      </c>
      <c r="H65" s="66">
        <v>17.799109133381137</v>
      </c>
      <c r="I65" s="66">
        <v>1.3433562880609458</v>
      </c>
      <c r="J65" s="66">
        <v>-8.924175888518064</v>
      </c>
      <c r="K65" s="66">
        <v>6.523923629898732</v>
      </c>
      <c r="L65" s="66">
        <v>8.31287184445641</v>
      </c>
      <c r="M65" s="66">
        <v>-4.133198501315832</v>
      </c>
      <c r="N65" s="66">
        <v>0.4150663015968661</v>
      </c>
      <c r="O65" s="66">
        <v>-9.11004114881537</v>
      </c>
      <c r="P65" s="66">
        <v>-8.816417232197566</v>
      </c>
      <c r="Q65" s="66">
        <v>-5.667508504866859</v>
      </c>
      <c r="R65" s="66">
        <v>-6.236544067345747</v>
      </c>
      <c r="S65" s="66">
        <v>-5.481825378934445</v>
      </c>
      <c r="T65" s="66">
        <v>-4.2414813213165985</v>
      </c>
      <c r="U65" s="66">
        <v>-0.945382916517076</v>
      </c>
      <c r="V65" s="66">
        <v>3.145798293902672</v>
      </c>
    </row>
    <row r="66" ht="15.75" customHeight="1">
      <c r="A66" s="36" t="s">
        <v>131</v>
      </c>
      <c r="B66" s="36" t="s">
        <v>303</v>
      </c>
      <c r="C66" s="66">
        <v>-2.6555159248755444</v>
      </c>
      <c r="D66" s="66">
        <v>1.4517355659550617</v>
      </c>
      <c r="E66" s="66">
        <v>2.5744495512484633</v>
      </c>
      <c r="F66" s="66">
        <v>-0.9692171107113552</v>
      </c>
      <c r="G66" s="66">
        <v>1.4268222112032305</v>
      </c>
      <c r="H66" s="66">
        <v>-9.783030017824558</v>
      </c>
      <c r="I66" s="66">
        <v>3.8765015275421035</v>
      </c>
      <c r="J66" s="66">
        <v>2.1941903488808236</v>
      </c>
      <c r="K66" s="66">
        <v>8.679800101380494</v>
      </c>
      <c r="L66" s="66"/>
      <c r="M66" s="66"/>
      <c r="N66" s="66"/>
      <c r="O66" s="66"/>
      <c r="P66" s="66"/>
      <c r="Q66" s="66"/>
      <c r="R66" s="66"/>
      <c r="S66" s="66"/>
      <c r="T66" s="66"/>
      <c r="U66" s="66"/>
      <c r="V66" s="66"/>
    </row>
    <row r="67" ht="15.75" customHeight="1">
      <c r="A67" s="36" t="s">
        <v>132</v>
      </c>
      <c r="B67" s="36" t="s">
        <v>304</v>
      </c>
      <c r="C67" s="66">
        <v>3.880213585971262</v>
      </c>
      <c r="D67" s="66">
        <v>3.623914225966246</v>
      </c>
      <c r="E67" s="66">
        <v>5.998776549879253</v>
      </c>
      <c r="F67" s="66">
        <v>5.9921668378351</v>
      </c>
      <c r="G67" s="66">
        <v>4.435375576869745</v>
      </c>
      <c r="H67" s="66">
        <v>0.8216639138000517</v>
      </c>
      <c r="I67" s="66">
        <v>1.5650488524351545</v>
      </c>
      <c r="J67" s="66">
        <v>3.7937549682814904</v>
      </c>
      <c r="K67" s="66">
        <v>2.2472297610679988</v>
      </c>
      <c r="L67" s="66">
        <v>5.396630696667273</v>
      </c>
      <c r="M67" s="66">
        <v>3.861213797666224</v>
      </c>
      <c r="N67" s="66">
        <v>0.9232305471443567</v>
      </c>
      <c r="O67" s="66">
        <v>2.2274806753240597</v>
      </c>
      <c r="P67" s="66">
        <v>1.062610193428526</v>
      </c>
      <c r="Q67" s="66">
        <v>2.026578155749803</v>
      </c>
      <c r="R67" s="66">
        <v>2.3800954755781873</v>
      </c>
      <c r="S67" s="66">
        <v>2.692168292547521</v>
      </c>
      <c r="T67" s="66">
        <v>-1.5596425899949935</v>
      </c>
      <c r="U67" s="66">
        <v>7.883306401573179</v>
      </c>
      <c r="V67" s="66">
        <v>3.914540976539115</v>
      </c>
    </row>
    <row r="68" ht="15.75" customHeight="1">
      <c r="A68" s="36" t="s">
        <v>75</v>
      </c>
      <c r="B68" s="36" t="s">
        <v>305</v>
      </c>
      <c r="C68" s="66">
        <v>-2.1613597220579805</v>
      </c>
      <c r="D68" s="66">
        <v>13.572603136869475</v>
      </c>
      <c r="E68" s="66">
        <v>11.818765946649407</v>
      </c>
      <c r="F68" s="66">
        <v>10.834727065876976</v>
      </c>
      <c r="G68" s="66">
        <v>11.456167000023612</v>
      </c>
      <c r="H68" s="66">
        <v>10.788521685372515</v>
      </c>
      <c r="I68" s="66">
        <v>8.80255319782566</v>
      </c>
      <c r="J68" s="66">
        <v>12.550538345930761</v>
      </c>
      <c r="K68" s="66">
        <v>11.178296227164125</v>
      </c>
      <c r="L68" s="66">
        <v>8.647811633374161</v>
      </c>
      <c r="M68" s="66">
        <v>10.582270048267219</v>
      </c>
      <c r="N68" s="66">
        <v>10.257492961005127</v>
      </c>
      <c r="O68" s="66">
        <v>10.392463020233407</v>
      </c>
      <c r="P68" s="66">
        <v>9.433482657844024</v>
      </c>
      <c r="Q68" s="66">
        <v>9.564189642956066</v>
      </c>
      <c r="R68" s="66">
        <v>6.8161477968170345</v>
      </c>
      <c r="S68" s="66">
        <v>8.364085699078899</v>
      </c>
      <c r="T68" s="66">
        <v>6.059530886433691</v>
      </c>
      <c r="U68" s="66">
        <v>5.641530717393508</v>
      </c>
      <c r="V68" s="66">
        <v>5.317096029844848</v>
      </c>
    </row>
    <row r="69" ht="15.75" customHeight="1">
      <c r="A69" s="36" t="s">
        <v>13</v>
      </c>
      <c r="B69" s="36" t="s">
        <v>596</v>
      </c>
      <c r="C69" s="66">
        <v>0.6822100139126661</v>
      </c>
      <c r="D69" s="66">
        <v>2.2939324924064977</v>
      </c>
      <c r="E69" s="66">
        <v>1.6814917300090428</v>
      </c>
      <c r="F69" s="66">
        <v>3.230855437774622</v>
      </c>
      <c r="G69" s="66">
        <v>3.001646892801446</v>
      </c>
      <c r="H69" s="66">
        <v>0.4166717754648772</v>
      </c>
      <c r="I69" s="66">
        <v>-4.521139428720673</v>
      </c>
      <c r="J69" s="66">
        <v>2.1806787881752996</v>
      </c>
      <c r="K69" s="66">
        <v>1.7142289274400895</v>
      </c>
      <c r="L69" s="66">
        <v>-0.8418324797478363</v>
      </c>
      <c r="M69" s="66">
        <v>-0.2196823524420921</v>
      </c>
      <c r="N69" s="66">
        <v>1.4026054335030125</v>
      </c>
      <c r="O69" s="66">
        <v>2.0495685046878975</v>
      </c>
      <c r="P69" s="66">
        <v>1.8640243075170133</v>
      </c>
      <c r="Q69" s="66">
        <v>2.6177934844508854</v>
      </c>
      <c r="R69" s="66">
        <v>1.7833486822981968</v>
      </c>
      <c r="S69" s="66">
        <v>1.5839828692098905</v>
      </c>
      <c r="T69" s="66">
        <v>-6.132405794906859</v>
      </c>
      <c r="U69" s="66">
        <v>5.3866715107778305</v>
      </c>
      <c r="V69" s="66">
        <v>3.4804190287860024</v>
      </c>
    </row>
    <row r="70" ht="15.75" customHeight="1">
      <c r="A70" s="36" t="s">
        <v>519</v>
      </c>
      <c r="B70" s="36" t="s">
        <v>597</v>
      </c>
      <c r="C70" s="66"/>
      <c r="D70" s="66"/>
      <c r="E70" s="66"/>
      <c r="F70" s="66"/>
      <c r="G70" s="66"/>
      <c r="H70" s="66"/>
      <c r="I70" s="66">
        <v>-4.303002162020988</v>
      </c>
      <c r="J70" s="66">
        <v>-0.5769391143491873</v>
      </c>
      <c r="K70" s="66">
        <v>3.7081941712037434</v>
      </c>
      <c r="L70" s="66">
        <v>7.0166537994926585</v>
      </c>
      <c r="M70" s="66">
        <v>5.853051914145155</v>
      </c>
      <c r="N70" s="66">
        <v>5.432701357201736</v>
      </c>
      <c r="O70" s="66">
        <v>0.9763785344472069</v>
      </c>
      <c r="P70" s="66">
        <v>1.469915804490853</v>
      </c>
      <c r="Q70" s="66">
        <v>3.514305971135684</v>
      </c>
      <c r="R70" s="66">
        <v>2.7315521554651383</v>
      </c>
      <c r="S70" s="66">
        <v>4.952850177129648</v>
      </c>
      <c r="T70" s="66">
        <v>-2.6287313935021928</v>
      </c>
      <c r="U70" s="66">
        <v>5.634924145251887</v>
      </c>
      <c r="V70" s="66"/>
    </row>
    <row r="71" ht="15.75" customHeight="1">
      <c r="A71" s="36" t="s">
        <v>133</v>
      </c>
      <c r="B71" s="36" t="s">
        <v>307</v>
      </c>
      <c r="C71" s="66">
        <v>0.999999344757299</v>
      </c>
      <c r="D71" s="66">
        <v>5.299999704609348</v>
      </c>
      <c r="E71" s="66">
        <v>0.7000004024324369</v>
      </c>
      <c r="F71" s="66">
        <v>1.8524838719948633</v>
      </c>
      <c r="G71" s="66">
        <v>-0.8506543100458259</v>
      </c>
      <c r="H71" s="66">
        <v>1.0327942202596745</v>
      </c>
      <c r="I71" s="66">
        <v>-1.3860377076358077</v>
      </c>
      <c r="J71" s="66">
        <v>2.954672422122414</v>
      </c>
      <c r="K71" s="66">
        <v>2.705143029010486</v>
      </c>
      <c r="L71" s="66">
        <v>1.4113143817796754</v>
      </c>
      <c r="M71" s="66">
        <v>4.734219489565319</v>
      </c>
      <c r="N71" s="66">
        <v>5.603514406183081</v>
      </c>
      <c r="O71" s="66">
        <v>4.5012004102876375</v>
      </c>
      <c r="P71" s="66">
        <v>2.445651796641741</v>
      </c>
      <c r="Q71" s="66">
        <v>5.353364559651055</v>
      </c>
      <c r="R71" s="66">
        <v>3.8123512220851836</v>
      </c>
      <c r="S71" s="66">
        <v>-0.5819467093438107</v>
      </c>
      <c r="T71" s="66">
        <v>-17.00023490048372</v>
      </c>
      <c r="U71" s="66">
        <v>-5.11160739321285</v>
      </c>
      <c r="V71" s="66">
        <v>16.124851023040335</v>
      </c>
    </row>
    <row r="72" ht="15.75" customHeight="1">
      <c r="A72" s="36" t="s">
        <v>520</v>
      </c>
      <c r="B72" s="36" t="s">
        <v>598</v>
      </c>
      <c r="C72" s="66">
        <v>2.126928848726095</v>
      </c>
      <c r="D72" s="66">
        <v>0.9712591299875442</v>
      </c>
      <c r="E72" s="66">
        <v>0.30997347618000504</v>
      </c>
      <c r="F72" s="66">
        <v>0.8895841175976074</v>
      </c>
      <c r="G72" s="66">
        <v>1.704975638030021</v>
      </c>
      <c r="H72" s="66">
        <v>0.006767550663127508</v>
      </c>
      <c r="I72" s="66">
        <v>-4.231391830694463</v>
      </c>
      <c r="J72" s="66">
        <v>-2.466064189817402</v>
      </c>
      <c r="K72" s="66">
        <v>-2.9619574542722944</v>
      </c>
      <c r="L72" s="66">
        <v>-0.9275377125320716</v>
      </c>
      <c r="M72" s="66">
        <v>0.3988014143469343</v>
      </c>
      <c r="N72" s="66">
        <v>0.5935544529422856</v>
      </c>
      <c r="O72" s="66">
        <v>1.8033408145272602</v>
      </c>
      <c r="P72" s="66">
        <v>2.3021982367043847</v>
      </c>
      <c r="Q72" s="66">
        <v>4.2926336310348745</v>
      </c>
      <c r="R72" s="66">
        <v>1.7370947185740135</v>
      </c>
      <c r="S72" s="66">
        <v>2.690422798494609</v>
      </c>
      <c r="T72" s="66">
        <v>-6.999991348208638</v>
      </c>
      <c r="U72" s="66">
        <v>2.399988092159248</v>
      </c>
      <c r="V72" s="66"/>
    </row>
    <row r="73" ht="15.75" customHeight="1">
      <c r="A73" s="36" t="s">
        <v>134</v>
      </c>
      <c r="B73" s="36" t="s">
        <v>308</v>
      </c>
      <c r="C73" s="66">
        <v>2.247330011504502</v>
      </c>
      <c r="D73" s="66">
        <v>0.6895430584648494</v>
      </c>
      <c r="E73" s="66">
        <v>2.6762033331092567</v>
      </c>
      <c r="F73" s="66">
        <v>-2.806578355690519</v>
      </c>
      <c r="G73" s="66">
        <v>6.008108024876677</v>
      </c>
      <c r="H73" s="66">
        <v>-3.308430648787507</v>
      </c>
      <c r="I73" s="66">
        <v>0.13033111981661705</v>
      </c>
      <c r="J73" s="66">
        <v>7.089887314551262</v>
      </c>
      <c r="K73" s="66">
        <v>7.091753342586543</v>
      </c>
      <c r="L73" s="66">
        <v>5.251076917504065</v>
      </c>
      <c r="M73" s="66">
        <v>5.638699003386961</v>
      </c>
      <c r="N73" s="66">
        <v>4.314964441074693</v>
      </c>
      <c r="O73" s="66">
        <v>3.8788993950789035</v>
      </c>
      <c r="P73" s="66">
        <v>2.091442208295618</v>
      </c>
      <c r="Q73" s="66">
        <v>0.4726420309111461</v>
      </c>
      <c r="R73" s="66">
        <v>0.8379165808215703</v>
      </c>
      <c r="S73" s="66">
        <v>3.9208087945283125</v>
      </c>
      <c r="T73" s="66">
        <v>-1.8377610635094044</v>
      </c>
      <c r="U73" s="66">
        <v>1.467957315080909</v>
      </c>
      <c r="V73" s="66">
        <v>3.036941860758489</v>
      </c>
    </row>
    <row r="74" ht="15.75" customHeight="1">
      <c r="A74" s="36" t="s">
        <v>135</v>
      </c>
      <c r="B74" s="36" t="s">
        <v>309</v>
      </c>
      <c r="C74" s="66">
        <v>6.869999621738415</v>
      </c>
      <c r="D74" s="66">
        <v>7.0500000006463495</v>
      </c>
      <c r="E74" s="66">
        <v>-2.351729361760192</v>
      </c>
      <c r="F74" s="66">
        <v>-0.555580977246521</v>
      </c>
      <c r="G74" s="66">
        <v>3.043249508297393</v>
      </c>
      <c r="H74" s="66">
        <v>6.255905533942865</v>
      </c>
      <c r="I74" s="66">
        <v>6.6657243078366974</v>
      </c>
      <c r="J74" s="66">
        <v>5.908335809682882</v>
      </c>
      <c r="K74" s="66">
        <v>-8.130444223156587</v>
      </c>
      <c r="L74" s="66">
        <v>5.241569246307407</v>
      </c>
      <c r="M74" s="66">
        <v>2.872768790327001</v>
      </c>
      <c r="N74" s="66">
        <v>-1.4073824951095446</v>
      </c>
      <c r="O74" s="66">
        <v>4.058073803999605</v>
      </c>
      <c r="P74" s="66">
        <v>1.9433596547877556</v>
      </c>
      <c r="Q74" s="66">
        <v>4.822611249275695</v>
      </c>
      <c r="R74" s="66">
        <v>7.234890332585792</v>
      </c>
      <c r="S74" s="66">
        <v>6.222053159948587</v>
      </c>
      <c r="T74" s="66">
        <v>0.5914872878739743</v>
      </c>
      <c r="U74" s="66">
        <v>4.265492092601747</v>
      </c>
      <c r="V74" s="66">
        <v>4.923727509864591</v>
      </c>
    </row>
    <row r="75" ht="15.75" customHeight="1">
      <c r="A75" s="36" t="s">
        <v>14</v>
      </c>
      <c r="B75" s="36" t="s">
        <v>310</v>
      </c>
      <c r="C75" s="66">
        <v>11.058723193664605</v>
      </c>
      <c r="D75" s="66">
        <v>5.794496345698505</v>
      </c>
      <c r="E75" s="66">
        <v>9.58957406160836</v>
      </c>
      <c r="F75" s="66">
        <v>9.41977064759736</v>
      </c>
      <c r="G75" s="66">
        <v>12.578953430897343</v>
      </c>
      <c r="H75" s="66">
        <v>2.4185716590417172</v>
      </c>
      <c r="I75" s="66">
        <v>-3.6505136306939363</v>
      </c>
      <c r="J75" s="66">
        <v>6.249487767871869</v>
      </c>
      <c r="K75" s="66">
        <v>7.399999867141901</v>
      </c>
      <c r="L75" s="66">
        <v>6.3690083063386</v>
      </c>
      <c r="M75" s="66">
        <v>3.6213053519627607</v>
      </c>
      <c r="N75" s="66">
        <v>4.431924823090782</v>
      </c>
      <c r="O75" s="66">
        <v>3.022207380197031</v>
      </c>
      <c r="P75" s="66">
        <v>2.906438780020636</v>
      </c>
      <c r="Q75" s="66">
        <v>4.842603224965856</v>
      </c>
      <c r="R75" s="66">
        <v>4.842919885066266</v>
      </c>
      <c r="S75" s="66">
        <v>4.982350475111062</v>
      </c>
      <c r="T75" s="66">
        <v>-6.760439817055186</v>
      </c>
      <c r="U75" s="66">
        <v>10.465537197705572</v>
      </c>
      <c r="V75" s="66">
        <v>10.108719936524423</v>
      </c>
    </row>
    <row r="76" ht="15.75" customHeight="1">
      <c r="A76" s="36" t="s">
        <v>136</v>
      </c>
      <c r="B76" s="36" t="s">
        <v>312</v>
      </c>
      <c r="C76" s="66">
        <v>5.200000133101</v>
      </c>
      <c r="D76" s="66">
        <v>5.5999999907744495</v>
      </c>
      <c r="E76" s="66">
        <v>5.900003818551042</v>
      </c>
      <c r="F76" s="66">
        <v>6.399912606180337</v>
      </c>
      <c r="G76" s="66">
        <v>4.346819104400794</v>
      </c>
      <c r="H76" s="66">
        <v>9.14979893831817</v>
      </c>
      <c r="I76" s="66">
        <v>4.844487051750761</v>
      </c>
      <c r="J76" s="66">
        <v>7.899711940516212</v>
      </c>
      <c r="K76" s="66">
        <v>14.047123580314903</v>
      </c>
      <c r="L76" s="66">
        <v>9.2927894063005</v>
      </c>
      <c r="M76" s="66">
        <v>7.31252501678145</v>
      </c>
      <c r="N76" s="66">
        <v>2.8562401633088257</v>
      </c>
      <c r="O76" s="66">
        <v>2.120759338173343</v>
      </c>
      <c r="P76" s="66">
        <v>3.3734657496693643</v>
      </c>
      <c r="Q76" s="66">
        <v>8.128894881009558</v>
      </c>
      <c r="R76" s="66">
        <v>6.200077681272845</v>
      </c>
      <c r="S76" s="66">
        <v>6.507774793915203</v>
      </c>
      <c r="T76" s="66">
        <v>0.5139416706281708</v>
      </c>
      <c r="U76" s="66">
        <v>5.3564778736135565</v>
      </c>
      <c r="V76" s="66">
        <v>3.239706263345738</v>
      </c>
    </row>
    <row r="77" ht="15.75" customHeight="1">
      <c r="A77" s="36" t="s">
        <v>521</v>
      </c>
      <c r="B77" s="36" t="s">
        <v>696</v>
      </c>
      <c r="C77" s="66"/>
      <c r="D77" s="66"/>
      <c r="E77" s="66"/>
      <c r="F77" s="66"/>
      <c r="G77" s="66"/>
      <c r="H77" s="66"/>
      <c r="I77" s="66"/>
      <c r="J77" s="66"/>
      <c r="K77" s="66"/>
      <c r="L77" s="66"/>
      <c r="M77" s="66"/>
      <c r="N77" s="66"/>
      <c r="O77" s="66"/>
      <c r="P77" s="66"/>
      <c r="Q77" s="66"/>
      <c r="R77" s="66"/>
      <c r="S77" s="66"/>
      <c r="T77" s="66"/>
      <c r="U77" s="66"/>
      <c r="V77" s="66"/>
    </row>
    <row r="78" ht="15.75" customHeight="1">
      <c r="A78" s="36" t="s">
        <v>522</v>
      </c>
      <c r="B78" s="36" t="s">
        <v>697</v>
      </c>
      <c r="C78" s="66">
        <v>4.430045721182111</v>
      </c>
      <c r="D78" s="66">
        <v>6.90658283676629</v>
      </c>
      <c r="E78" s="66">
        <v>4.987491770901926</v>
      </c>
      <c r="F78" s="66">
        <v>5.55569490080012</v>
      </c>
      <c r="G78" s="66">
        <v>2.3524379811805005</v>
      </c>
      <c r="H78" s="66">
        <v>6.166132701861898</v>
      </c>
      <c r="I78" s="66">
        <v>0.865952328886948</v>
      </c>
      <c r="J78" s="66">
        <v>1.7358250588966513</v>
      </c>
      <c r="K78" s="66">
        <v>-0.4965193919590831</v>
      </c>
      <c r="L78" s="66">
        <v>1.3941933595562546</v>
      </c>
      <c r="M78" s="66">
        <v>-1.2982806933551103</v>
      </c>
      <c r="N78" s="66">
        <v>4.7421356730151984</v>
      </c>
      <c r="O78" s="66">
        <v>-2.5293180239447537</v>
      </c>
      <c r="P78" s="66">
        <v>4.681954109723023</v>
      </c>
      <c r="Q78" s="66">
        <v>0.05272818288003123</v>
      </c>
      <c r="R78" s="66">
        <v>0.62306542854094</v>
      </c>
      <c r="S78" s="66">
        <v>2.8321775679868324</v>
      </c>
      <c r="T78" s="66">
        <v>0.1876087937592814</v>
      </c>
      <c r="U78" s="66">
        <v>1.2902104877059912</v>
      </c>
      <c r="V78" s="66"/>
    </row>
    <row r="79" ht="15.75" customHeight="1">
      <c r="A79" s="36" t="s">
        <v>137</v>
      </c>
      <c r="B79" s="36" t="s">
        <v>313</v>
      </c>
      <c r="C79" s="66">
        <v>9.46397343076491</v>
      </c>
      <c r="D79" s="66">
        <v>-0.647450316084857</v>
      </c>
      <c r="E79" s="66">
        <v>13.276188330627207</v>
      </c>
      <c r="F79" s="66">
        <v>-3.995328244274816</v>
      </c>
      <c r="G79" s="66">
        <v>6.123450947414668</v>
      </c>
      <c r="H79" s="66">
        <v>0.9475426249076975</v>
      </c>
      <c r="I79" s="66">
        <v>-6.6132813479954535</v>
      </c>
      <c r="J79" s="66">
        <v>-0.511146187173722</v>
      </c>
      <c r="K79" s="66">
        <v>0.764773550338731</v>
      </c>
      <c r="L79" s="66">
        <v>-1.1548381640980097</v>
      </c>
      <c r="M79" s="66">
        <v>2.351098016779048</v>
      </c>
      <c r="N79" s="66">
        <v>7.342123960379482</v>
      </c>
      <c r="O79" s="66">
        <v>6.44522314693144</v>
      </c>
      <c r="P79" s="66">
        <v>3.7396039558691</v>
      </c>
      <c r="Q79" s="66">
        <v>4.438675669481512</v>
      </c>
      <c r="R79" s="66">
        <v>4.3614403936479675</v>
      </c>
      <c r="S79" s="66">
        <v>0.6765117388737565</v>
      </c>
      <c r="T79" s="66">
        <v>-13.75662225721068</v>
      </c>
      <c r="U79" s="66">
        <v>4.68747816934534</v>
      </c>
      <c r="V79" s="66">
        <v>5.800000889735131</v>
      </c>
    </row>
    <row r="80" ht="15.75" customHeight="1">
      <c r="A80" s="36" t="s">
        <v>523</v>
      </c>
      <c r="B80" s="36" t="s">
        <v>698</v>
      </c>
      <c r="C80" s="66">
        <v>0.8793141349747344</v>
      </c>
      <c r="D80" s="66">
        <v>6.493789496622355</v>
      </c>
      <c r="E80" s="66">
        <v>3.642316349498671</v>
      </c>
      <c r="F80" s="66">
        <v>-3.652517275419541</v>
      </c>
      <c r="G80" s="66">
        <v>0.7172131147541023</v>
      </c>
      <c r="H80" s="66">
        <v>2.0345879959308206</v>
      </c>
      <c r="I80" s="66">
        <v>0.4386839481555427</v>
      </c>
      <c r="J80" s="66">
        <v>2.26325193567601</v>
      </c>
      <c r="K80" s="66">
        <v>0.07765482430595227</v>
      </c>
      <c r="L80" s="66">
        <v>2.1338506304558535</v>
      </c>
      <c r="M80" s="66">
        <v>1.6904083570750146</v>
      </c>
      <c r="N80" s="66">
        <v>1.7930519237952893</v>
      </c>
      <c r="O80" s="66">
        <v>0.8256880733944882</v>
      </c>
      <c r="P80" s="66">
        <v>0.18198362147406044</v>
      </c>
      <c r="Q80" s="66">
        <v>0.890099909173486</v>
      </c>
      <c r="R80" s="66">
        <v>-0.7922218221101929</v>
      </c>
      <c r="S80" s="66">
        <v>2.5952813067150657</v>
      </c>
      <c r="T80" s="66">
        <v>-11.392181142756058</v>
      </c>
      <c r="U80" s="66">
        <v>1.0580954282291941</v>
      </c>
      <c r="V80" s="66"/>
    </row>
    <row r="81" ht="15.75" customHeight="1">
      <c r="A81" s="36" t="s">
        <v>138</v>
      </c>
      <c r="B81" s="36" t="s">
        <v>314</v>
      </c>
      <c r="C81" s="66">
        <v>2.5603776680189583</v>
      </c>
      <c r="D81" s="66">
        <v>3.1379168360919323</v>
      </c>
      <c r="E81" s="66">
        <v>3.276026925888857</v>
      </c>
      <c r="F81" s="66">
        <v>5.35139778711536</v>
      </c>
      <c r="G81" s="66">
        <v>6.337718690162035</v>
      </c>
      <c r="H81" s="66">
        <v>3.2935240002848474</v>
      </c>
      <c r="I81" s="66">
        <v>0.4768981065963942</v>
      </c>
      <c r="J81" s="66">
        <v>2.884175428003772</v>
      </c>
      <c r="K81" s="66">
        <v>4.163906882933489</v>
      </c>
      <c r="L81" s="66">
        <v>2.974708568476615</v>
      </c>
      <c r="M81" s="66">
        <v>3.6948191988175125</v>
      </c>
      <c r="N81" s="66">
        <v>4.443977582852682</v>
      </c>
      <c r="O81" s="66">
        <v>4.092170816212445</v>
      </c>
      <c r="P81" s="66">
        <v>2.677802555328256</v>
      </c>
      <c r="Q81" s="66">
        <v>3.079851491256889</v>
      </c>
      <c r="R81" s="66">
        <v>3.4068733999794887</v>
      </c>
      <c r="S81" s="66">
        <v>4.017897934382802</v>
      </c>
      <c r="T81" s="66">
        <v>-1.7918576945847917</v>
      </c>
      <c r="U81" s="66">
        <v>8.002408036391202</v>
      </c>
      <c r="V81" s="66">
        <v>4.118004169233885</v>
      </c>
    </row>
    <row r="82" ht="15.75" customHeight="1">
      <c r="A82" s="36" t="s">
        <v>139</v>
      </c>
      <c r="B82" s="36" t="s">
        <v>315</v>
      </c>
      <c r="C82" s="66">
        <v>1.248601260196594</v>
      </c>
      <c r="D82" s="66">
        <v>2.3401173125667185</v>
      </c>
      <c r="E82" s="66">
        <v>2.997272561533592</v>
      </c>
      <c r="F82" s="66">
        <v>1.189602117243794</v>
      </c>
      <c r="G82" s="66">
        <v>6.817471112525368</v>
      </c>
      <c r="H82" s="66">
        <v>4.1330161587992365</v>
      </c>
      <c r="I82" s="66">
        <v>-1.1226420484868669</v>
      </c>
      <c r="J82" s="66">
        <v>4.8133601696755335</v>
      </c>
      <c r="K82" s="66">
        <v>5.612111774309753</v>
      </c>
      <c r="L82" s="66">
        <v>5.915286261333222</v>
      </c>
      <c r="M82" s="66">
        <v>3.9456870862405253</v>
      </c>
      <c r="N82" s="66">
        <v>3.6965531166408567</v>
      </c>
      <c r="O82" s="66">
        <v>3.8259105694943543</v>
      </c>
      <c r="P82" s="66">
        <v>10.82062719659001</v>
      </c>
      <c r="Q82" s="66">
        <v>10.30000534267343</v>
      </c>
      <c r="R82" s="66">
        <v>6.358491927368547</v>
      </c>
      <c r="S82" s="66">
        <v>5.616914468922033</v>
      </c>
      <c r="T82" s="66">
        <v>4.920266372424592</v>
      </c>
      <c r="U82" s="66">
        <v>3.9000000000000625</v>
      </c>
      <c r="V82" s="66">
        <v>4.699999999999989</v>
      </c>
    </row>
    <row r="83" ht="15.75" customHeight="1">
      <c r="A83" s="36" t="s">
        <v>140</v>
      </c>
      <c r="B83" s="36" t="s">
        <v>316</v>
      </c>
      <c r="C83" s="66">
        <v>0.5685101760884521</v>
      </c>
      <c r="D83" s="66">
        <v>2.761401990480323</v>
      </c>
      <c r="E83" s="66">
        <v>4.266098931454067</v>
      </c>
      <c r="F83" s="66">
        <v>2.309357997647936</v>
      </c>
      <c r="G83" s="66">
        <v>3.2629554560829064</v>
      </c>
      <c r="H83" s="66">
        <v>3.2035673069329675</v>
      </c>
      <c r="I83" s="66">
        <v>3.3689749577318366</v>
      </c>
      <c r="J83" s="66">
        <v>4.610970900103183</v>
      </c>
      <c r="K83" s="66">
        <v>8.084779733987162</v>
      </c>
      <c r="L83" s="66">
        <v>-1.7126830118107392</v>
      </c>
      <c r="M83" s="66">
        <v>3.2559042651769516</v>
      </c>
      <c r="N83" s="66">
        <v>0.9645607509813203</v>
      </c>
      <c r="O83" s="66">
        <v>6.134082941132917</v>
      </c>
      <c r="P83" s="66">
        <v>6.262805637804632</v>
      </c>
      <c r="Q83" s="66">
        <v>5.919176625860473</v>
      </c>
      <c r="R83" s="66">
        <v>1.2837367030946467</v>
      </c>
      <c r="S83" s="66">
        <v>4.499999991513164</v>
      </c>
      <c r="T83" s="66">
        <v>-2.399999999217215</v>
      </c>
      <c r="U83" s="66">
        <v>3.800002430040479</v>
      </c>
      <c r="V83" s="66">
        <v>3.5000495919211403</v>
      </c>
    </row>
    <row r="84" ht="15.75" customHeight="1">
      <c r="A84" s="36" t="s">
        <v>141</v>
      </c>
      <c r="B84" s="36" t="s">
        <v>317</v>
      </c>
      <c r="C84" s="66">
        <v>-0.6322253882663773</v>
      </c>
      <c r="D84" s="66">
        <v>1.5633521103404178</v>
      </c>
      <c r="E84" s="66">
        <v>-1.9509575950171438</v>
      </c>
      <c r="F84" s="66">
        <v>5.129609347729996</v>
      </c>
      <c r="G84" s="66">
        <v>7.191236240574568</v>
      </c>
      <c r="H84" s="66">
        <v>1.7552234959201911</v>
      </c>
      <c r="I84" s="66">
        <v>3.6115084721858466</v>
      </c>
      <c r="J84" s="66">
        <v>4.138441601373415</v>
      </c>
      <c r="K84" s="66">
        <v>5.196251560516018</v>
      </c>
      <c r="L84" s="66">
        <v>5.276330620468087</v>
      </c>
      <c r="M84" s="66">
        <v>3.6535047680067834</v>
      </c>
      <c r="N84" s="66">
        <v>1.6860277321410848</v>
      </c>
      <c r="O84" s="66">
        <v>0.6875212100921715</v>
      </c>
      <c r="P84" s="66">
        <v>3.807918837027202</v>
      </c>
      <c r="Q84" s="66">
        <v>3.734374060530527</v>
      </c>
      <c r="R84" s="66">
        <v>4.441013589347719</v>
      </c>
      <c r="S84" s="66">
        <v>5.352627425972159</v>
      </c>
      <c r="T84" s="66">
        <v>43.47955593994021</v>
      </c>
      <c r="U84" s="66">
        <v>20.060010947492074</v>
      </c>
      <c r="V84" s="66">
        <v>57.800219999999996</v>
      </c>
    </row>
    <row r="85" ht="15.75" customHeight="1">
      <c r="A85" s="36" t="s">
        <v>76</v>
      </c>
      <c r="B85" s="36" t="s">
        <v>318</v>
      </c>
      <c r="C85" s="66">
        <v>3.48077973188326</v>
      </c>
      <c r="D85" s="66">
        <v>-1.3178567596495014</v>
      </c>
      <c r="E85" s="66">
        <v>3.0721733766473136</v>
      </c>
      <c r="F85" s="66">
        <v>1.7687506028819513</v>
      </c>
      <c r="G85" s="66">
        <v>4.70652994008303</v>
      </c>
      <c r="H85" s="66">
        <v>2.6580323082746986</v>
      </c>
      <c r="I85" s="66">
        <v>5.890378948443157</v>
      </c>
      <c r="J85" s="66">
        <v>-5.651511534482992</v>
      </c>
      <c r="K85" s="66">
        <v>5.098213544100361</v>
      </c>
      <c r="L85" s="66">
        <v>0.5024244035815855</v>
      </c>
      <c r="M85" s="66">
        <v>4.324784114728743</v>
      </c>
      <c r="N85" s="66">
        <v>2.8887725151597294</v>
      </c>
      <c r="O85" s="66">
        <v>1.4000000021657826</v>
      </c>
      <c r="P85" s="66">
        <v>1.8124680784753195</v>
      </c>
      <c r="Q85" s="66">
        <v>2.510271345446853</v>
      </c>
      <c r="R85" s="66">
        <v>1.6678109548465585</v>
      </c>
      <c r="S85" s="66">
        <v>-1.7230969953931776</v>
      </c>
      <c r="T85" s="66">
        <v>-3.3055054726097666</v>
      </c>
      <c r="U85" s="66">
        <v>-1.798239889314857</v>
      </c>
      <c r="V85" s="66">
        <v>-1.6819839753801347</v>
      </c>
    </row>
    <row r="86" ht="15.75" customHeight="1">
      <c r="A86" s="36" t="s">
        <v>142</v>
      </c>
      <c r="B86" s="36" t="s">
        <v>319</v>
      </c>
      <c r="C86" s="66">
        <v>4.547038051653971</v>
      </c>
      <c r="D86" s="66">
        <v>6.232302960691015</v>
      </c>
      <c r="E86" s="66">
        <v>6.0505992221597324</v>
      </c>
      <c r="F86" s="66">
        <v>6.567243551775874</v>
      </c>
      <c r="G86" s="66">
        <v>6.188327166780084</v>
      </c>
      <c r="H86" s="66">
        <v>4.231600110093424</v>
      </c>
      <c r="I86" s="66">
        <v>-2.4316278798801108</v>
      </c>
      <c r="J86" s="66">
        <v>3.731140344330086</v>
      </c>
      <c r="K86" s="66">
        <v>3.835690662075052</v>
      </c>
      <c r="L86" s="66">
        <v>4.1286877486693925</v>
      </c>
      <c r="M86" s="66">
        <v>2.7915597574680078</v>
      </c>
      <c r="N86" s="66">
        <v>3.058080562143701</v>
      </c>
      <c r="O86" s="66">
        <v>3.840079970939513</v>
      </c>
      <c r="P86" s="66">
        <v>3.892972197264129</v>
      </c>
      <c r="Q86" s="66">
        <v>4.842913910503867</v>
      </c>
      <c r="R86" s="66">
        <v>3.844994769667352</v>
      </c>
      <c r="S86" s="66">
        <v>2.653066254803548</v>
      </c>
      <c r="T86" s="66">
        <v>-8.964760184045844</v>
      </c>
      <c r="U86" s="66">
        <v>12.53409601577387</v>
      </c>
      <c r="V86" s="66">
        <v>3.997949814682883</v>
      </c>
    </row>
    <row r="87" ht="15.75" customHeight="1">
      <c r="A87" s="36" t="s">
        <v>15</v>
      </c>
      <c r="B87" s="36" t="s">
        <v>320</v>
      </c>
      <c r="C87" s="66">
        <v>3.056291691886969</v>
      </c>
      <c r="D87" s="66">
        <v>8.700063481011384</v>
      </c>
      <c r="E87" s="66">
        <v>7.388152214446734</v>
      </c>
      <c r="F87" s="66">
        <v>7.032628866006263</v>
      </c>
      <c r="G87" s="66">
        <v>6.4648364999303425</v>
      </c>
      <c r="H87" s="66">
        <v>2.1278513615475845</v>
      </c>
      <c r="I87" s="66">
        <v>-2.4590556878487604</v>
      </c>
      <c r="J87" s="66">
        <v>6.76769054741861</v>
      </c>
      <c r="K87" s="66">
        <v>4.8147324376658815</v>
      </c>
      <c r="L87" s="66">
        <v>1.7003199438507863</v>
      </c>
      <c r="M87" s="66">
        <v>3.1015529558384998</v>
      </c>
      <c r="N87" s="66">
        <v>2.762384225415616</v>
      </c>
      <c r="O87" s="66">
        <v>2.3878470674727055</v>
      </c>
      <c r="P87" s="66">
        <v>2.1754189894251965</v>
      </c>
      <c r="Q87" s="66">
        <v>3.7961031456443095</v>
      </c>
      <c r="R87" s="66">
        <v>2.8469205338901276</v>
      </c>
      <c r="S87" s="66">
        <v>-1.672431653272639</v>
      </c>
      <c r="T87" s="66">
        <v>-6.5447991100155605</v>
      </c>
      <c r="U87" s="66">
        <v>6.441723826007944</v>
      </c>
      <c r="V87" s="66">
        <v>-3.476329864954309</v>
      </c>
    </row>
    <row r="88" ht="15.75" customHeight="1">
      <c r="A88" s="36" t="s">
        <v>16</v>
      </c>
      <c r="B88" s="36" t="s">
        <v>321</v>
      </c>
      <c r="C88" s="66">
        <v>4.074249745852086</v>
      </c>
      <c r="D88" s="66">
        <v>5.004620691649151</v>
      </c>
      <c r="E88" s="66">
        <v>4.2942776100917825</v>
      </c>
      <c r="F88" s="66">
        <v>3.946066880293202</v>
      </c>
      <c r="G88" s="66">
        <v>0.2773727723258048</v>
      </c>
      <c r="H88" s="66">
        <v>1.0039430290089655</v>
      </c>
      <c r="I88" s="66">
        <v>-6.5978672185016904</v>
      </c>
      <c r="J88" s="66">
        <v>1.0762540427766965</v>
      </c>
      <c r="K88" s="66">
        <v>1.8668374754429777</v>
      </c>
      <c r="L88" s="66">
        <v>-1.2502260234706313</v>
      </c>
      <c r="M88" s="66">
        <v>1.8025221008226566</v>
      </c>
      <c r="N88" s="66">
        <v>4.232209806142691</v>
      </c>
      <c r="O88" s="66">
        <v>3.7073159793626047</v>
      </c>
      <c r="P88" s="66">
        <v>2.2010018929385637</v>
      </c>
      <c r="Q88" s="66">
        <v>4.271976016206949</v>
      </c>
      <c r="R88" s="66">
        <v>5.36234836176223</v>
      </c>
      <c r="S88" s="66">
        <v>4.864225735118907</v>
      </c>
      <c r="T88" s="66">
        <v>-4.535550832815673</v>
      </c>
      <c r="U88" s="66">
        <v>7.20000034603936</v>
      </c>
      <c r="V88" s="66">
        <v>4.577905769260298</v>
      </c>
    </row>
    <row r="89" ht="15.75" customHeight="1">
      <c r="A89" s="36" t="s">
        <v>17</v>
      </c>
      <c r="B89" s="36" t="s">
        <v>322</v>
      </c>
      <c r="C89" s="66">
        <v>2.1426883786691064</v>
      </c>
      <c r="D89" s="66">
        <v>7.802399507535426</v>
      </c>
      <c r="E89" s="66">
        <v>6.124438965336125</v>
      </c>
      <c r="F89" s="66">
        <v>6.3169930863707435</v>
      </c>
      <c r="G89" s="66">
        <v>8.454860096129508</v>
      </c>
      <c r="H89" s="66">
        <v>2.209496418820976</v>
      </c>
      <c r="I89" s="66">
        <v>-7.663809560259466</v>
      </c>
      <c r="J89" s="66">
        <v>-2.8327749154085495</v>
      </c>
      <c r="K89" s="66">
        <v>1.8457791562421733</v>
      </c>
      <c r="L89" s="66">
        <v>1.0636366074376298</v>
      </c>
      <c r="M89" s="66">
        <v>4.552460320151084</v>
      </c>
      <c r="N89" s="66">
        <v>1.6872150175063894</v>
      </c>
      <c r="O89" s="66">
        <v>4.436663719371722</v>
      </c>
      <c r="P89" s="66">
        <v>6.303687106501755</v>
      </c>
      <c r="Q89" s="66">
        <v>4.194948829083756</v>
      </c>
      <c r="R89" s="66">
        <v>4.889172994865447</v>
      </c>
      <c r="S89" s="66">
        <v>1.8051610422349995</v>
      </c>
      <c r="T89" s="66">
        <v>-7.241872034366992</v>
      </c>
      <c r="U89" s="66">
        <v>4.333402012087802</v>
      </c>
      <c r="V89" s="66">
        <v>6.4445663247237945</v>
      </c>
    </row>
    <row r="90" ht="15.75" customHeight="1">
      <c r="A90" s="36" t="s">
        <v>143</v>
      </c>
      <c r="B90" s="36" t="s">
        <v>323</v>
      </c>
      <c r="C90" s="66">
        <v>7.860381475532591</v>
      </c>
      <c r="D90" s="66">
        <v>7.92293661286503</v>
      </c>
      <c r="E90" s="66">
        <v>7.92343062149763</v>
      </c>
      <c r="F90" s="66">
        <v>8.060732573032723</v>
      </c>
      <c r="G90" s="66">
        <v>7.6608150650492775</v>
      </c>
      <c r="H90" s="66">
        <v>3.0866980595328926</v>
      </c>
      <c r="I90" s="66">
        <v>7.861888833034982</v>
      </c>
      <c r="J90" s="66">
        <v>8.497584701581061</v>
      </c>
      <c r="K90" s="66">
        <v>5.241315001406633</v>
      </c>
      <c r="L90" s="66">
        <v>5.456388752973652</v>
      </c>
      <c r="M90" s="66">
        <v>6.38610640094825</v>
      </c>
      <c r="N90" s="66">
        <v>7.4102276050885365</v>
      </c>
      <c r="O90" s="66">
        <v>7.996253785714714</v>
      </c>
      <c r="P90" s="66">
        <v>8.256305501790862</v>
      </c>
      <c r="Q90" s="66">
        <v>6.795383418979114</v>
      </c>
      <c r="R90" s="66">
        <v>6.453851344977693</v>
      </c>
      <c r="S90" s="66">
        <v>3.8714369407035605</v>
      </c>
      <c r="T90" s="66">
        <v>-5.8310532203120715</v>
      </c>
      <c r="U90" s="66">
        <v>9.050277907740508</v>
      </c>
      <c r="V90" s="66">
        <v>7.002951544466484</v>
      </c>
    </row>
    <row r="91" ht="15.75" customHeight="1">
      <c r="A91" s="36" t="s">
        <v>18</v>
      </c>
      <c r="B91" s="36" t="s">
        <v>324</v>
      </c>
      <c r="C91" s="66">
        <v>4.780369121676543</v>
      </c>
      <c r="D91" s="66">
        <v>5.03087394501685</v>
      </c>
      <c r="E91" s="66">
        <v>5.692571303833844</v>
      </c>
      <c r="F91" s="66">
        <v>5.500951785203483</v>
      </c>
      <c r="G91" s="66">
        <v>6.3450222266721426</v>
      </c>
      <c r="H91" s="66">
        <v>6.013703600091233</v>
      </c>
      <c r="I91" s="66">
        <v>4.628871182561525</v>
      </c>
      <c r="J91" s="66">
        <v>6.223854180623661</v>
      </c>
      <c r="K91" s="66">
        <v>6.16978420771008</v>
      </c>
      <c r="L91" s="66">
        <v>6.030050653056151</v>
      </c>
      <c r="M91" s="66">
        <v>5.557263688910098</v>
      </c>
      <c r="N91" s="66">
        <v>5.006668425754995</v>
      </c>
      <c r="O91" s="66">
        <v>4.876322300221233</v>
      </c>
      <c r="P91" s="66">
        <v>5.033069182801768</v>
      </c>
      <c r="Q91" s="66">
        <v>5.069785901349164</v>
      </c>
      <c r="R91" s="66">
        <v>5.174291539550239</v>
      </c>
      <c r="S91" s="66">
        <v>5.019287680462824</v>
      </c>
      <c r="T91" s="66">
        <v>-2.065511829341645</v>
      </c>
      <c r="U91" s="66">
        <v>3.7030553569093314</v>
      </c>
      <c r="V91" s="66">
        <v>5.308595005436075</v>
      </c>
    </row>
    <row r="92" ht="15.75" customHeight="1">
      <c r="A92" s="36" t="s">
        <v>144</v>
      </c>
      <c r="B92" s="36" t="s">
        <v>325</v>
      </c>
      <c r="C92" s="66">
        <v>8.639298397200463</v>
      </c>
      <c r="D92" s="66">
        <v>4.336665978510553</v>
      </c>
      <c r="E92" s="66">
        <v>3.1898040872886213</v>
      </c>
      <c r="F92" s="66">
        <v>4.9997952618117125</v>
      </c>
      <c r="G92" s="66">
        <v>8.155773523585339</v>
      </c>
      <c r="H92" s="66">
        <v>0.25085655349408853</v>
      </c>
      <c r="I92" s="66">
        <v>1.0073854579047463</v>
      </c>
      <c r="J92" s="66">
        <v>5.7979383016960355</v>
      </c>
      <c r="K92" s="66">
        <v>2.6457179180625587</v>
      </c>
      <c r="L92" s="66">
        <v>-3.747171398641399</v>
      </c>
      <c r="M92" s="66">
        <v>-1.5219792049416299</v>
      </c>
      <c r="N92" s="66">
        <v>4.984775067094944</v>
      </c>
      <c r="O92" s="66">
        <v>-1.4248849393749055</v>
      </c>
      <c r="P92" s="66">
        <v>8.815086642518196</v>
      </c>
      <c r="Q92" s="66">
        <v>2.7585052457887542</v>
      </c>
      <c r="R92" s="66">
        <v>-2.253863606860989</v>
      </c>
      <c r="S92" s="66">
        <v>-2.6582066619527183</v>
      </c>
      <c r="T92" s="66">
        <v>3.330288459265944</v>
      </c>
      <c r="U92" s="66">
        <v>4.719777731571639</v>
      </c>
      <c r="V92" s="66">
        <v>2.7491661407498924</v>
      </c>
    </row>
    <row r="93" ht="15.75" customHeight="1">
      <c r="A93" s="36" t="s">
        <v>145</v>
      </c>
      <c r="B93" s="36" t="s">
        <v>326</v>
      </c>
      <c r="C93" s="66">
        <v>-36.65815267483141</v>
      </c>
      <c r="D93" s="66">
        <v>53.381794182564136</v>
      </c>
      <c r="E93" s="66">
        <v>1.671889622513362</v>
      </c>
      <c r="F93" s="66">
        <v>5.646297801268773</v>
      </c>
      <c r="G93" s="66">
        <v>1.885572140968378</v>
      </c>
      <c r="H93" s="66">
        <v>8.22810710383277</v>
      </c>
      <c r="I93" s="66">
        <v>3.379299094427708</v>
      </c>
      <c r="J93" s="66">
        <v>6.402564844711932</v>
      </c>
      <c r="K93" s="66">
        <v>7.546471200425998</v>
      </c>
      <c r="L93" s="66">
        <v>13.936430173753706</v>
      </c>
      <c r="M93" s="66">
        <v>7.628571184711589</v>
      </c>
      <c r="N93" s="66">
        <v>0.197016710359037</v>
      </c>
      <c r="O93" s="66">
        <v>4.722864018841307</v>
      </c>
      <c r="P93" s="66">
        <v>13.787373018708934</v>
      </c>
      <c r="Q93" s="66">
        <v>-1.8197503511830888</v>
      </c>
      <c r="R93" s="66">
        <v>2.633850991056235</v>
      </c>
      <c r="S93" s="66">
        <v>5.513790575423229</v>
      </c>
      <c r="T93" s="66">
        <v>-12.036793093115179</v>
      </c>
      <c r="U93" s="66">
        <v>1.5833933630431005</v>
      </c>
      <c r="V93" s="66">
        <v>7.008745222942565</v>
      </c>
    </row>
    <row r="94" ht="15.75" customHeight="1">
      <c r="A94" s="36" t="s">
        <v>524</v>
      </c>
      <c r="B94" s="36" t="s">
        <v>699</v>
      </c>
      <c r="C94" s="66">
        <v>5.999999688126408</v>
      </c>
      <c r="D94" s="66">
        <v>5.200003104024958</v>
      </c>
      <c r="E94" s="66">
        <v>5.899999335766751</v>
      </c>
      <c r="F94" s="66">
        <v>7.699998712534324</v>
      </c>
      <c r="G94" s="66">
        <v>7.5000002298881725</v>
      </c>
      <c r="H94" s="66">
        <v>4.90000100081545</v>
      </c>
      <c r="I94" s="66">
        <v>2.100000271813741</v>
      </c>
      <c r="J94" s="66">
        <v>3.3999984239595733</v>
      </c>
      <c r="K94" s="66">
        <v>1.9999993820741508</v>
      </c>
      <c r="L94" s="66">
        <v>7.303879265772821</v>
      </c>
      <c r="M94" s="66">
        <v>4.141868320608239</v>
      </c>
      <c r="N94" s="66">
        <v>5.15503233890135</v>
      </c>
      <c r="O94" s="66">
        <v>-0.38579840830232115</v>
      </c>
      <c r="P94" s="66">
        <v>6.952302528892432</v>
      </c>
      <c r="Q94" s="66">
        <v>2.8377623454389322</v>
      </c>
      <c r="R94" s="66">
        <v>2.21339786862427</v>
      </c>
      <c r="S94" s="66">
        <v>0.2548849300379743</v>
      </c>
      <c r="T94" s="66">
        <v>-8.836232069555678</v>
      </c>
      <c r="U94" s="66"/>
      <c r="V94" s="66"/>
    </row>
    <row r="95" ht="15.75" customHeight="1">
      <c r="A95" s="36" t="s">
        <v>146</v>
      </c>
      <c r="B95" s="36" t="s">
        <v>327</v>
      </c>
      <c r="C95" s="66">
        <v>1.3939129640517365</v>
      </c>
      <c r="D95" s="66">
        <v>4.784467426258104</v>
      </c>
      <c r="E95" s="66">
        <v>4.134076618675536</v>
      </c>
      <c r="F95" s="66">
        <v>5.582667959324382</v>
      </c>
      <c r="G95" s="66">
        <v>6.033213570683699</v>
      </c>
      <c r="H95" s="66">
        <v>3.251163360790727</v>
      </c>
      <c r="I95" s="66">
        <v>0.8831203935653775</v>
      </c>
      <c r="J95" s="66">
        <v>5.668515117907333</v>
      </c>
      <c r="K95" s="66">
        <v>5.561139075890125</v>
      </c>
      <c r="L95" s="66">
        <v>2.587653843843455</v>
      </c>
      <c r="M95" s="66">
        <v>4.415501587379239</v>
      </c>
      <c r="N95" s="66">
        <v>3.9191268928095155</v>
      </c>
      <c r="O95" s="66">
        <v>2.485826288981059</v>
      </c>
      <c r="P95" s="66">
        <v>4.52168030880658</v>
      </c>
      <c r="Q95" s="66">
        <v>4.276595951155926</v>
      </c>
      <c r="R95" s="66">
        <v>4.070321887439704</v>
      </c>
      <c r="S95" s="66">
        <v>4.156137988977335</v>
      </c>
      <c r="T95" s="66">
        <v>-1.8572892781124182</v>
      </c>
      <c r="U95" s="66">
        <v>8.611990348469888</v>
      </c>
      <c r="V95" s="66">
        <v>6.464668446454496</v>
      </c>
    </row>
    <row r="96" ht="15.75" customHeight="1">
      <c r="A96" s="36" t="s">
        <v>147</v>
      </c>
      <c r="B96" s="36" t="s">
        <v>328</v>
      </c>
      <c r="C96" s="66">
        <v>3.6663175927902074</v>
      </c>
      <c r="D96" s="66">
        <v>1.3237250997782724</v>
      </c>
      <c r="E96" s="66">
        <v>0.8937979359450026</v>
      </c>
      <c r="F96" s="66">
        <v>2.899125349588715</v>
      </c>
      <c r="G96" s="66">
        <v>1.4319540366511774</v>
      </c>
      <c r="H96" s="66">
        <v>-0.8117367032808147</v>
      </c>
      <c r="I96" s="66">
        <v>-4.345301857946396</v>
      </c>
      <c r="J96" s="66">
        <v>-1.4571472094750249</v>
      </c>
      <c r="K96" s="66">
        <v>1.730376267469211</v>
      </c>
      <c r="L96" s="66">
        <v>-0.613636039869121</v>
      </c>
      <c r="M96" s="66">
        <v>0.5176860128024003</v>
      </c>
      <c r="N96" s="66">
        <v>0.6898223573743394</v>
      </c>
      <c r="O96" s="66">
        <v>0.9214871253803096</v>
      </c>
      <c r="P96" s="66">
        <v>1.3752230644553833</v>
      </c>
      <c r="Q96" s="66">
        <v>0.9971230623351914</v>
      </c>
      <c r="R96" s="66">
        <v>1.8899236812108597</v>
      </c>
      <c r="S96" s="66">
        <v>0.8922916538222267</v>
      </c>
      <c r="T96" s="66">
        <v>-9.899999999999991</v>
      </c>
      <c r="U96" s="66">
        <v>4.6000000000000085</v>
      </c>
      <c r="V96" s="66">
        <v>4.2</v>
      </c>
    </row>
    <row r="97" ht="15.75" customHeight="1">
      <c r="A97" s="36" t="s">
        <v>19</v>
      </c>
      <c r="B97" s="36" t="s">
        <v>329</v>
      </c>
      <c r="C97" s="66">
        <v>1.5351254992801273</v>
      </c>
      <c r="D97" s="66">
        <v>2.186115694421602</v>
      </c>
      <c r="E97" s="66">
        <v>1.803900872273715</v>
      </c>
      <c r="F97" s="66">
        <v>1.3723501276203791</v>
      </c>
      <c r="G97" s="66">
        <v>1.4839694116349165</v>
      </c>
      <c r="H97" s="66">
        <v>-1.2242890007282767</v>
      </c>
      <c r="I97" s="66">
        <v>-5.693236358822659</v>
      </c>
      <c r="J97" s="66">
        <v>4.097917919301366</v>
      </c>
      <c r="K97" s="66">
        <v>0.0238095237748297</v>
      </c>
      <c r="L97" s="66">
        <v>1.374750999208743</v>
      </c>
      <c r="M97" s="66">
        <v>2.0051001767726007</v>
      </c>
      <c r="N97" s="66">
        <v>0.29620551414262764</v>
      </c>
      <c r="O97" s="66">
        <v>1.5606266967490399</v>
      </c>
      <c r="P97" s="66">
        <v>0.7538267459035382</v>
      </c>
      <c r="Q97" s="66">
        <v>1.675331751665027</v>
      </c>
      <c r="R97" s="66">
        <v>0.6433910234603388</v>
      </c>
      <c r="S97" s="66">
        <v>-0.4021692009109472</v>
      </c>
      <c r="T97" s="66">
        <v>-4.278603687639631</v>
      </c>
      <c r="U97" s="66">
        <v>2.14248736902735</v>
      </c>
      <c r="V97" s="66">
        <v>1.0286248664414188</v>
      </c>
    </row>
    <row r="98" ht="15.75" customHeight="1">
      <c r="A98" s="36" t="s">
        <v>148</v>
      </c>
      <c r="B98" s="36" t="s">
        <v>330</v>
      </c>
      <c r="C98" s="66">
        <v>4.161667555444069</v>
      </c>
      <c r="D98" s="66">
        <v>8.56721424236899</v>
      </c>
      <c r="E98" s="66">
        <v>8.146594810799314</v>
      </c>
      <c r="F98" s="66">
        <v>8.092975278119326</v>
      </c>
      <c r="G98" s="66">
        <v>8.176169952046465</v>
      </c>
      <c r="H98" s="66">
        <v>7.220386372801386</v>
      </c>
      <c r="I98" s="66">
        <v>5.023710072726686</v>
      </c>
      <c r="J98" s="66">
        <v>2.314834220630459</v>
      </c>
      <c r="K98" s="66">
        <v>2.7371798863210444</v>
      </c>
      <c r="L98" s="66">
        <v>2.4293580010023845</v>
      </c>
      <c r="M98" s="66">
        <v>2.609947375486314</v>
      </c>
      <c r="N98" s="66">
        <v>3.3840780993347153</v>
      </c>
      <c r="O98" s="66">
        <v>2.4965287931518816</v>
      </c>
      <c r="P98" s="66">
        <v>1.9941808493012019</v>
      </c>
      <c r="Q98" s="66">
        <v>2.473598154490446</v>
      </c>
      <c r="R98" s="66">
        <v>1.9190726361085098</v>
      </c>
      <c r="S98" s="66">
        <v>1.7512397349084239</v>
      </c>
      <c r="T98" s="66">
        <v>-1.6066362784497272</v>
      </c>
      <c r="U98" s="66">
        <v>2.222999278026691</v>
      </c>
      <c r="V98" s="66">
        <v>2.50379638426071</v>
      </c>
    </row>
    <row r="99" ht="15.75" customHeight="1">
      <c r="A99" s="36" t="s">
        <v>20</v>
      </c>
      <c r="B99" s="36" t="s">
        <v>331</v>
      </c>
      <c r="C99" s="66">
        <v>9.30000000033759</v>
      </c>
      <c r="D99" s="66">
        <v>9.600000001368542</v>
      </c>
      <c r="E99" s="66">
        <v>9.699999999226819</v>
      </c>
      <c r="F99" s="66">
        <v>10.7</v>
      </c>
      <c r="G99" s="66">
        <v>8.899999999994051</v>
      </c>
      <c r="H99" s="66">
        <v>3.3000000002109147</v>
      </c>
      <c r="I99" s="66">
        <v>1.1999999994287265</v>
      </c>
      <c r="J99" s="66">
        <v>7.300000000162015</v>
      </c>
      <c r="K99" s="66">
        <v>7.4000000006839315</v>
      </c>
      <c r="L99" s="66">
        <v>4.79999999999275</v>
      </c>
      <c r="M99" s="66">
        <v>5.999999999255607</v>
      </c>
      <c r="N99" s="66">
        <v>4.200000000630382</v>
      </c>
      <c r="O99" s="66">
        <v>1.1999999997680248</v>
      </c>
      <c r="P99" s="66">
        <v>1.099999999901641</v>
      </c>
      <c r="Q99" s="66">
        <v>4.1000000003385395</v>
      </c>
      <c r="R99" s="66">
        <v>4.09999999987123</v>
      </c>
      <c r="S99" s="66">
        <v>4.50000000008481</v>
      </c>
      <c r="T99" s="66">
        <v>-2.500000000287457</v>
      </c>
      <c r="U99" s="66">
        <v>4.30000000015886</v>
      </c>
      <c r="V99" s="66">
        <v>3.199999999686071</v>
      </c>
    </row>
    <row r="100" ht="15.75" customHeight="1">
      <c r="A100" s="36" t="s">
        <v>149</v>
      </c>
      <c r="B100" s="36" t="s">
        <v>332</v>
      </c>
      <c r="C100" s="66">
        <v>2.932475545709039</v>
      </c>
      <c r="D100" s="66">
        <v>5.104299776297381</v>
      </c>
      <c r="E100" s="66">
        <v>5.906666079800573</v>
      </c>
      <c r="F100" s="66">
        <v>6.472494300154835</v>
      </c>
      <c r="G100" s="66">
        <v>6.8507297699878364</v>
      </c>
      <c r="H100" s="66">
        <v>0.23228274481297717</v>
      </c>
      <c r="I100" s="66">
        <v>3.306939816310887</v>
      </c>
      <c r="J100" s="66">
        <v>8.05847360290906</v>
      </c>
      <c r="K100" s="66">
        <v>5.121106119705601</v>
      </c>
      <c r="L100" s="66">
        <v>4.56867961444982</v>
      </c>
      <c r="M100" s="66">
        <v>3.7978483925754034</v>
      </c>
      <c r="N100" s="66">
        <v>5.020111002324839</v>
      </c>
      <c r="O100" s="66">
        <v>4.96772112759767</v>
      </c>
      <c r="P100" s="66">
        <v>4.213517068147439</v>
      </c>
      <c r="Q100" s="66">
        <v>3.837958173647209</v>
      </c>
      <c r="R100" s="66">
        <v>5.647946407092192</v>
      </c>
      <c r="S100" s="66">
        <v>5.114158857678007</v>
      </c>
      <c r="T100" s="66">
        <v>-0.27276632743881635</v>
      </c>
      <c r="U100" s="66">
        <v>7.590489473334671</v>
      </c>
      <c r="V100" s="66">
        <v>4.846634855770702</v>
      </c>
    </row>
    <row r="101" ht="15.75" customHeight="1">
      <c r="A101" s="36" t="s">
        <v>150</v>
      </c>
      <c r="B101" s="36" t="s">
        <v>333</v>
      </c>
      <c r="C101" s="66">
        <v>2.0063246358804463</v>
      </c>
      <c r="D101" s="66">
        <v>-1.6293602038550574</v>
      </c>
      <c r="E101" s="66">
        <v>4.951631626467162</v>
      </c>
      <c r="F101" s="66">
        <v>-0.04929532267952652</v>
      </c>
      <c r="G101" s="66">
        <v>2.0349472648778715</v>
      </c>
      <c r="H101" s="66">
        <v>-2.0914367581391247</v>
      </c>
      <c r="I101" s="66">
        <v>0.8028198869036771</v>
      </c>
      <c r="J101" s="66">
        <v>-1.120260261251616</v>
      </c>
      <c r="K101" s="66">
        <v>1.7625760103615562</v>
      </c>
      <c r="L101" s="66">
        <v>5.136144328965628</v>
      </c>
      <c r="M101" s="66">
        <v>4.1615744771983145</v>
      </c>
      <c r="N101" s="66">
        <v>-1.096288599251082</v>
      </c>
      <c r="O101" s="66">
        <v>9.865174721411705</v>
      </c>
      <c r="P101" s="66">
        <v>-0.4781967546523731</v>
      </c>
      <c r="Q101" s="66">
        <v>0.18602723693767587</v>
      </c>
      <c r="R101" s="66">
        <v>5.11363636363636</v>
      </c>
      <c r="S101" s="66">
        <v>-2.1621621621621614</v>
      </c>
      <c r="T101" s="66">
        <v>-1.6574585635359114</v>
      </c>
      <c r="U101" s="66">
        <v>7.865168539325836</v>
      </c>
      <c r="V101" s="66">
        <v>1.5625</v>
      </c>
    </row>
    <row r="102" ht="15.75" customHeight="1">
      <c r="A102" s="36" t="s">
        <v>525</v>
      </c>
      <c r="B102" s="36" t="s">
        <v>700</v>
      </c>
      <c r="C102" s="66"/>
      <c r="D102" s="66"/>
      <c r="E102" s="66"/>
      <c r="F102" s="66"/>
      <c r="G102" s="66"/>
      <c r="H102" s="66"/>
      <c r="I102" s="66"/>
      <c r="J102" s="66"/>
      <c r="K102" s="66"/>
      <c r="L102" s="66"/>
      <c r="M102" s="66"/>
      <c r="N102" s="66"/>
      <c r="O102" s="66"/>
      <c r="P102" s="66"/>
      <c r="Q102" s="66"/>
      <c r="R102" s="66"/>
      <c r="S102" s="66"/>
      <c r="T102" s="66"/>
      <c r="U102" s="66"/>
      <c r="V102" s="66"/>
    </row>
    <row r="103" ht="15.75" customHeight="1">
      <c r="A103" s="36" t="s">
        <v>21</v>
      </c>
      <c r="B103" s="36" t="s">
        <v>334</v>
      </c>
      <c r="C103" s="66">
        <v>3.147291193734091</v>
      </c>
      <c r="D103" s="66">
        <v>5.197391363243824</v>
      </c>
      <c r="E103" s="66">
        <v>4.308542714112363</v>
      </c>
      <c r="F103" s="66">
        <v>5.264326594667239</v>
      </c>
      <c r="G103" s="66">
        <v>5.799548415032163</v>
      </c>
      <c r="H103" s="66">
        <v>3.0129848728116713</v>
      </c>
      <c r="I103" s="66">
        <v>0.7926989895181862</v>
      </c>
      <c r="J103" s="66">
        <v>6.8048249178367115</v>
      </c>
      <c r="K103" s="66">
        <v>3.6856677821252646</v>
      </c>
      <c r="L103" s="66">
        <v>2.4025309924618625</v>
      </c>
      <c r="M103" s="66">
        <v>3.1647086364718433</v>
      </c>
      <c r="N103" s="66">
        <v>3.2024537945736</v>
      </c>
      <c r="O103" s="66">
        <v>2.80910326824133</v>
      </c>
      <c r="P103" s="66">
        <v>2.9468817150862634</v>
      </c>
      <c r="Q103" s="66">
        <v>3.1596357401277686</v>
      </c>
      <c r="R103" s="66">
        <v>2.9074037737713496</v>
      </c>
      <c r="S103" s="66">
        <v>2.243977860110121</v>
      </c>
      <c r="T103" s="66">
        <v>-0.7094153593976813</v>
      </c>
      <c r="U103" s="66">
        <v>4.145323954309248</v>
      </c>
      <c r="V103" s="66">
        <v>2.560537431930385</v>
      </c>
    </row>
    <row r="104" ht="15.75" customHeight="1">
      <c r="A104" s="36" t="s">
        <v>151</v>
      </c>
      <c r="B104" s="36" t="s">
        <v>335</v>
      </c>
      <c r="C104" s="66"/>
      <c r="D104" s="66"/>
      <c r="E104" s="66"/>
      <c r="F104" s="66"/>
      <c r="G104" s="66"/>
      <c r="H104" s="66"/>
      <c r="I104" s="66">
        <v>5.034883829399533</v>
      </c>
      <c r="J104" s="66">
        <v>4.939924046878758</v>
      </c>
      <c r="K104" s="66">
        <v>6.3198862227007595</v>
      </c>
      <c r="L104" s="66">
        <v>1.7121951741946475</v>
      </c>
      <c r="M104" s="66">
        <v>5.340908174634151</v>
      </c>
      <c r="N104" s="66">
        <v>3.3488043110687897</v>
      </c>
      <c r="O104" s="66">
        <v>5.916270443513611</v>
      </c>
      <c r="P104" s="66">
        <v>5.571756507274486</v>
      </c>
      <c r="Q104" s="66">
        <v>4.825690426871404</v>
      </c>
      <c r="R104" s="66">
        <v>3.4066310083784543</v>
      </c>
      <c r="S104" s="66">
        <v>4.756830619457901</v>
      </c>
      <c r="T104" s="66">
        <v>-5.340275302297911</v>
      </c>
      <c r="U104" s="66">
        <v>10.745611606637098</v>
      </c>
      <c r="V104" s="66">
        <v>3.5117066916208444</v>
      </c>
    </row>
    <row r="105" ht="15.75" customHeight="1">
      <c r="A105" s="36" t="s">
        <v>152</v>
      </c>
      <c r="B105" s="36" t="s">
        <v>336</v>
      </c>
      <c r="C105" s="66">
        <v>17.326020417514343</v>
      </c>
      <c r="D105" s="66">
        <v>10.240298058635375</v>
      </c>
      <c r="E105" s="66">
        <v>10.609044984022844</v>
      </c>
      <c r="F105" s="66">
        <v>7.514773000240211</v>
      </c>
      <c r="G105" s="66">
        <v>5.991575510593151</v>
      </c>
      <c r="H105" s="66">
        <v>2.4797569427854427</v>
      </c>
      <c r="I105" s="66">
        <v>-7.076056430734113</v>
      </c>
      <c r="J105" s="66">
        <v>-2.370264120204382</v>
      </c>
      <c r="K105" s="66">
        <v>9.6284069747757</v>
      </c>
      <c r="L105" s="66">
        <v>6.625818300141731</v>
      </c>
      <c r="M105" s="66">
        <v>1.1493004370652073</v>
      </c>
      <c r="N105" s="66">
        <v>0.5008769821586583</v>
      </c>
      <c r="O105" s="66">
        <v>0.5930196172212305</v>
      </c>
      <c r="P105" s="66">
        <v>2.925868225915764</v>
      </c>
      <c r="Q105" s="66">
        <v>-4.71210620851997</v>
      </c>
      <c r="R105" s="66">
        <v>2.4339812685020092</v>
      </c>
      <c r="S105" s="66">
        <v>-0.5519593317084457</v>
      </c>
      <c r="T105" s="66">
        <v>-8.855278885357464</v>
      </c>
      <c r="U105" s="66">
        <v>1.3080565089601492</v>
      </c>
      <c r="V105" s="66">
        <v>8.177755846149637</v>
      </c>
    </row>
    <row r="106" ht="15.75" customHeight="1">
      <c r="A106" s="36" t="s">
        <v>153</v>
      </c>
      <c r="B106" s="36" t="s">
        <v>337</v>
      </c>
      <c r="C106" s="66">
        <v>7.030293200878731</v>
      </c>
      <c r="D106" s="66">
        <v>7.026812415441668</v>
      </c>
      <c r="E106" s="66">
        <v>-0.17551541253479286</v>
      </c>
      <c r="F106" s="66">
        <v>3.1028987453346417</v>
      </c>
      <c r="G106" s="66">
        <v>8.54287476445191</v>
      </c>
      <c r="H106" s="66">
        <v>8.40161605989968</v>
      </c>
      <c r="I106" s="66">
        <v>2.8862945753758993</v>
      </c>
      <c r="J106" s="66">
        <v>-0.47156660113014937</v>
      </c>
      <c r="K106" s="66">
        <v>5.956274308626462</v>
      </c>
      <c r="L106" s="66">
        <v>-0.08815020101063453</v>
      </c>
      <c r="M106" s="66">
        <v>10.915469454314433</v>
      </c>
      <c r="N106" s="66">
        <v>4.024038625768611</v>
      </c>
      <c r="O106" s="66">
        <v>3.875825448214016</v>
      </c>
      <c r="P106" s="66">
        <v>4.335855917159677</v>
      </c>
      <c r="Q106" s="66">
        <v>4.739937225394655</v>
      </c>
      <c r="R106" s="66">
        <v>3.7579101248048374</v>
      </c>
      <c r="S106" s="66">
        <v>4.6006256664676215</v>
      </c>
      <c r="T106" s="66">
        <v>-8.398364295617228</v>
      </c>
      <c r="U106" s="66">
        <v>6.167638427510596</v>
      </c>
      <c r="V106" s="66">
        <v>7.022208825543046</v>
      </c>
    </row>
    <row r="107" ht="15.75" customHeight="1">
      <c r="A107" s="36" t="s">
        <v>22</v>
      </c>
      <c r="B107" s="36" t="s">
        <v>338</v>
      </c>
      <c r="C107" s="66">
        <v>6.067002303758429</v>
      </c>
      <c r="D107" s="66">
        <v>6.357695480128029</v>
      </c>
      <c r="E107" s="66">
        <v>7.107568369061482</v>
      </c>
      <c r="F107" s="66">
        <v>8.619266208730465</v>
      </c>
      <c r="G107" s="66">
        <v>7.596828800504653</v>
      </c>
      <c r="H107" s="66">
        <v>7.824902762608275</v>
      </c>
      <c r="I107" s="66">
        <v>7.501774912604731</v>
      </c>
      <c r="J107" s="66">
        <v>8.526905517228727</v>
      </c>
      <c r="K107" s="66">
        <v>8.038652680809292</v>
      </c>
      <c r="L107" s="66">
        <v>8.026098434040847</v>
      </c>
      <c r="M107" s="66">
        <v>8.026300226377515</v>
      </c>
      <c r="N107" s="66">
        <v>7.611963440743793</v>
      </c>
      <c r="O107" s="66">
        <v>7.2700658433986405</v>
      </c>
      <c r="P107" s="66">
        <v>7.022836255011384</v>
      </c>
      <c r="Q107" s="66">
        <v>6.892530872698899</v>
      </c>
      <c r="R107" s="66">
        <v>6.247960007558717</v>
      </c>
      <c r="S107" s="66">
        <v>5.457735092484796</v>
      </c>
      <c r="T107" s="66">
        <v>0.5030318297086183</v>
      </c>
      <c r="U107" s="66">
        <v>2.5283510010298613</v>
      </c>
      <c r="V107" s="66">
        <v>2.7074265274068523</v>
      </c>
    </row>
    <row r="108" ht="15.75" customHeight="1">
      <c r="A108" s="36" t="s">
        <v>154</v>
      </c>
      <c r="B108" s="36" t="s">
        <v>339</v>
      </c>
      <c r="C108" s="66">
        <v>3.2270982685183043</v>
      </c>
      <c r="D108" s="66">
        <v>6.679444616719792</v>
      </c>
      <c r="E108" s="66">
        <v>2.6857793099149774</v>
      </c>
      <c r="F108" s="66">
        <v>1.5495150020830977</v>
      </c>
      <c r="G108" s="66">
        <v>9.310622524629068</v>
      </c>
      <c r="H108" s="66">
        <v>9.069128269316067</v>
      </c>
      <c r="I108" s="66">
        <v>10.23215557711788</v>
      </c>
      <c r="J108" s="66">
        <v>7.975135559209434</v>
      </c>
      <c r="K108" s="66">
        <v>0.8673398771678649</v>
      </c>
      <c r="L108" s="66">
        <v>2.564791337335535</v>
      </c>
      <c r="M108" s="66">
        <v>3.8278734984476017</v>
      </c>
      <c r="N108" s="66">
        <v>2.484060105501328</v>
      </c>
      <c r="O108" s="66">
        <v>0.4623207918138519</v>
      </c>
      <c r="P108" s="66">
        <v>1.554549409517719</v>
      </c>
      <c r="Q108" s="66">
        <v>0.9030284639187869</v>
      </c>
      <c r="R108" s="66">
        <v>-1.8847057563165066</v>
      </c>
      <c r="S108" s="66">
        <v>-6.9149247285102575</v>
      </c>
      <c r="T108" s="66">
        <v>-21.399899691432125</v>
      </c>
      <c r="U108" s="66">
        <v>-7.001238625141156</v>
      </c>
      <c r="V108" s="66"/>
    </row>
    <row r="109" ht="15.75" customHeight="1">
      <c r="A109" s="36" t="s">
        <v>155</v>
      </c>
      <c r="B109" s="36" t="s">
        <v>340</v>
      </c>
      <c r="C109" s="66">
        <v>4.559776811303465</v>
      </c>
      <c r="D109" s="66">
        <v>1.692374206422187</v>
      </c>
      <c r="E109" s="66">
        <v>3.466122481442426</v>
      </c>
      <c r="F109" s="66">
        <v>4.2300948540936645</v>
      </c>
      <c r="G109" s="66">
        <v>4.187914417996311</v>
      </c>
      <c r="H109" s="66">
        <v>5.522028201268725</v>
      </c>
      <c r="I109" s="66">
        <v>-1.2555146257260361</v>
      </c>
      <c r="J109" s="66">
        <v>5.26628065286225</v>
      </c>
      <c r="K109" s="66">
        <v>4.61425223766247</v>
      </c>
      <c r="L109" s="66">
        <v>6.334821701168991</v>
      </c>
      <c r="M109" s="66">
        <v>1.7925314446657836</v>
      </c>
      <c r="N109" s="66">
        <v>1.7105440042255964</v>
      </c>
      <c r="O109" s="66">
        <v>3.127557723829554</v>
      </c>
      <c r="P109" s="66">
        <v>3.605400047945423</v>
      </c>
      <c r="Q109" s="66">
        <v>-3.1381749233922136</v>
      </c>
      <c r="R109" s="66">
        <v>-1.4806336103725357</v>
      </c>
      <c r="S109" s="66">
        <v>-0.76422598134711</v>
      </c>
      <c r="T109" s="66">
        <v>-5.619402426318558</v>
      </c>
      <c r="U109" s="66">
        <v>1.5576798333056416</v>
      </c>
      <c r="V109" s="66">
        <v>0.5919177682147421</v>
      </c>
    </row>
    <row r="110" ht="15.75" customHeight="1">
      <c r="A110" s="36" t="s">
        <v>156</v>
      </c>
      <c r="B110" s="36" t="s">
        <v>341</v>
      </c>
      <c r="C110" s="66">
        <v>-30.145132727942027</v>
      </c>
      <c r="D110" s="66">
        <v>2.6198468947741276</v>
      </c>
      <c r="E110" s="66">
        <v>5.281212453092948</v>
      </c>
      <c r="F110" s="66">
        <v>8.04390997190059</v>
      </c>
      <c r="G110" s="66">
        <v>9.535275362822816</v>
      </c>
      <c r="H110" s="66">
        <v>7.145691128114763</v>
      </c>
      <c r="I110" s="66">
        <v>5.300540502915311</v>
      </c>
      <c r="J110" s="66">
        <v>6.0998252400414685</v>
      </c>
      <c r="K110" s="66">
        <v>8.200768224970645</v>
      </c>
      <c r="L110" s="66">
        <v>7.993814445553667</v>
      </c>
      <c r="M110" s="66">
        <v>8.687287816396832</v>
      </c>
      <c r="N110" s="66">
        <v>0.7013931002875182</v>
      </c>
      <c r="O110" s="66">
        <v>-0.018564969559093925</v>
      </c>
      <c r="P110" s="66">
        <v>-1.5549586174877987</v>
      </c>
      <c r="Q110" s="66">
        <v>2.455155920122394</v>
      </c>
      <c r="R110" s="66">
        <v>1.1575751220735526</v>
      </c>
      <c r="S110" s="66">
        <v>-2.467297635326858</v>
      </c>
      <c r="T110" s="66">
        <v>-2.982491276494727</v>
      </c>
      <c r="U110" s="66">
        <v>4.986712834816174</v>
      </c>
      <c r="V110" s="66">
        <v>4.808113460988864</v>
      </c>
    </row>
    <row r="111" ht="15.75" customHeight="1">
      <c r="A111" s="36" t="s">
        <v>157</v>
      </c>
      <c r="B111" s="36" t="s">
        <v>342</v>
      </c>
      <c r="C111" s="66">
        <v>13.016037247801336</v>
      </c>
      <c r="D111" s="66">
        <v>4.461638996486371</v>
      </c>
      <c r="E111" s="66">
        <v>11.870756522615096</v>
      </c>
      <c r="F111" s="66">
        <v>6.50052541959279</v>
      </c>
      <c r="G111" s="66">
        <v>6.229982785618375</v>
      </c>
      <c r="H111" s="66">
        <v>-0.1620482387998834</v>
      </c>
      <c r="I111" s="66">
        <v>-4.400181763102097</v>
      </c>
      <c r="J111" s="66">
        <v>5.027247672377499</v>
      </c>
      <c r="K111" s="66">
        <v>-50.33851513849862</v>
      </c>
      <c r="L111" s="66">
        <v>86.82674843957844</v>
      </c>
      <c r="M111" s="66">
        <v>-17.997961574568123</v>
      </c>
      <c r="N111" s="66">
        <v>-23.042805828221503</v>
      </c>
      <c r="O111" s="66">
        <v>-0.842656252118843</v>
      </c>
      <c r="P111" s="66">
        <v>-1.4909411172621958</v>
      </c>
      <c r="Q111" s="66">
        <v>32.49180218626876</v>
      </c>
      <c r="R111" s="66">
        <v>7.941367852910403</v>
      </c>
      <c r="S111" s="66">
        <v>-11.195694590863809</v>
      </c>
      <c r="T111" s="66">
        <v>-29.78714798855286</v>
      </c>
      <c r="U111" s="66">
        <v>31.3725154401954</v>
      </c>
      <c r="V111" s="66">
        <v>-1.2369819441876757</v>
      </c>
    </row>
    <row r="112" ht="15.75" customHeight="1">
      <c r="A112" s="36" t="s">
        <v>158</v>
      </c>
      <c r="B112" s="36" t="s">
        <v>343</v>
      </c>
      <c r="C112" s="66">
        <v>-1.937565341250135</v>
      </c>
      <c r="D112" s="66">
        <v>3.039172103065013</v>
      </c>
      <c r="E112" s="66">
        <v>4.828076777435243</v>
      </c>
      <c r="F112" s="66">
        <v>8.64496857267281</v>
      </c>
      <c r="G112" s="66">
        <v>3.3259635093690036</v>
      </c>
      <c r="H112" s="66">
        <v>1.7980884783641073</v>
      </c>
      <c r="I112" s="66">
        <v>-1.1574829197563616</v>
      </c>
      <c r="J112" s="66"/>
      <c r="K112" s="66"/>
      <c r="L112" s="66"/>
      <c r="M112" s="66"/>
      <c r="N112" s="66"/>
      <c r="O112" s="66"/>
      <c r="P112" s="66"/>
      <c r="Q112" s="66"/>
      <c r="R112" s="66"/>
      <c r="S112" s="66"/>
      <c r="T112" s="66"/>
      <c r="U112" s="66"/>
      <c r="V112" s="66"/>
    </row>
    <row r="113" ht="15.75" customHeight="1">
      <c r="A113" s="36" t="s">
        <v>23</v>
      </c>
      <c r="B113" s="36" t="s">
        <v>344</v>
      </c>
      <c r="C113" s="66">
        <v>11.640548849066505</v>
      </c>
      <c r="D113" s="66">
        <v>26.63084724134457</v>
      </c>
      <c r="E113" s="66">
        <v>8.075440075949231</v>
      </c>
      <c r="F113" s="66">
        <v>13.390390287231384</v>
      </c>
      <c r="G113" s="66">
        <v>14.47638914736062</v>
      </c>
      <c r="H113" s="66">
        <v>3.391579838795053</v>
      </c>
      <c r="I113" s="66">
        <v>1.2743208802138355</v>
      </c>
      <c r="J113" s="66">
        <v>25.122759636631486</v>
      </c>
      <c r="K113" s="66">
        <v>21.616528877923486</v>
      </c>
      <c r="L113" s="66">
        <v>9.242245928400592</v>
      </c>
      <c r="M113" s="66">
        <v>10.752853990373751</v>
      </c>
      <c r="N113" s="66">
        <v>-2.04838061245502</v>
      </c>
      <c r="O113" s="66">
        <v>-21.51440526958575</v>
      </c>
      <c r="P113" s="66">
        <v>-0.6790608450761795</v>
      </c>
      <c r="Q113" s="66">
        <v>9.98330550918196</v>
      </c>
      <c r="R113" s="66">
        <v>6.464667694175887</v>
      </c>
      <c r="S113" s="66">
        <v>-2.5119378464278554</v>
      </c>
      <c r="T113" s="66">
        <v>-54.235900020474695</v>
      </c>
      <c r="U113" s="66">
        <v>19.267056376875004</v>
      </c>
      <c r="V113" s="66">
        <v>-26.76142265899385</v>
      </c>
    </row>
    <row r="114" ht="15.75" customHeight="1">
      <c r="A114" s="36" t="s">
        <v>159</v>
      </c>
      <c r="B114" s="36" t="s">
        <v>345</v>
      </c>
      <c r="C114" s="66">
        <v>9.784892121364436</v>
      </c>
      <c r="D114" s="66">
        <v>5.257003621480095</v>
      </c>
      <c r="E114" s="66">
        <v>4.75584509662626</v>
      </c>
      <c r="F114" s="66">
        <v>5.398508450044744</v>
      </c>
      <c r="G114" s="66">
        <v>5.710564196903007</v>
      </c>
      <c r="H114" s="66">
        <v>6.712632542428153</v>
      </c>
      <c r="I114" s="66">
        <v>-3.9787086128043256</v>
      </c>
      <c r="J114" s="66">
        <v>0.6192397458477927</v>
      </c>
      <c r="K114" s="66">
        <v>1.5784270512272371</v>
      </c>
      <c r="L114" s="66">
        <v>3.0111481150705686</v>
      </c>
      <c r="M114" s="66">
        <v>2.300376232135946</v>
      </c>
      <c r="N114" s="66">
        <v>3.339203113050246</v>
      </c>
      <c r="O114" s="66">
        <v>3.13229807263869</v>
      </c>
      <c r="P114" s="66">
        <v>3.9931460641238914</v>
      </c>
      <c r="Q114" s="66">
        <v>3.933307594547415</v>
      </c>
      <c r="R114" s="66">
        <v>3.194356514918951</v>
      </c>
      <c r="S114" s="66">
        <v>4.411232130071312</v>
      </c>
      <c r="T114" s="66">
        <v>-7.137671621526309</v>
      </c>
      <c r="U114" s="66">
        <v>5.7396157375873</v>
      </c>
      <c r="V114" s="66">
        <v>3.796204884456003</v>
      </c>
    </row>
    <row r="115" ht="15.75" customHeight="1">
      <c r="A115" s="36" t="s">
        <v>54</v>
      </c>
      <c r="B115" s="36" t="s">
        <v>346</v>
      </c>
      <c r="C115" s="66">
        <v>5.705639406627824</v>
      </c>
      <c r="D115" s="66">
        <v>5.420497548873755</v>
      </c>
      <c r="E115" s="66">
        <v>3.268726021445218</v>
      </c>
      <c r="F115" s="66">
        <v>4.699999765280921</v>
      </c>
      <c r="G115" s="66">
        <v>9.599999876267205</v>
      </c>
      <c r="H115" s="66">
        <v>7.639736399335945</v>
      </c>
      <c r="I115" s="66">
        <v>8.328109852143072</v>
      </c>
      <c r="J115" s="66">
        <v>6.874065854015825</v>
      </c>
      <c r="K115" s="66">
        <v>4.932669998458891</v>
      </c>
      <c r="L115" s="66">
        <v>1.9000000007214766</v>
      </c>
      <c r="M115" s="66">
        <v>5.410349999498294</v>
      </c>
      <c r="N115" s="66">
        <v>5.625269999792181</v>
      </c>
      <c r="O115" s="66">
        <v>2.800000001255043</v>
      </c>
      <c r="P115" s="66">
        <v>2.4999999990207016</v>
      </c>
      <c r="Q115" s="66">
        <v>4.000000000382158</v>
      </c>
      <c r="R115" s="66">
        <v>4.391688296098863</v>
      </c>
      <c r="S115" s="66">
        <v>5.4481813361728655</v>
      </c>
      <c r="T115" s="66">
        <v>0.7999983309027243</v>
      </c>
      <c r="U115" s="66">
        <v>2.7514026088752814</v>
      </c>
      <c r="V115" s="66">
        <v>0.9234362901074888</v>
      </c>
    </row>
    <row r="116" ht="15.75" customHeight="1">
      <c r="A116" s="36" t="s">
        <v>24</v>
      </c>
      <c r="B116" s="36" t="s">
        <v>347</v>
      </c>
      <c r="C116" s="66">
        <v>5.788499285887497</v>
      </c>
      <c r="D116" s="66">
        <v>6.783437723703045</v>
      </c>
      <c r="E116" s="66">
        <v>5.332139161414858</v>
      </c>
      <c r="F116" s="66">
        <v>5.5848470671515</v>
      </c>
      <c r="G116" s="66">
        <v>6.298785927409469</v>
      </c>
      <c r="H116" s="66">
        <v>4.8317698891309675</v>
      </c>
      <c r="I116" s="66">
        <v>-1.5135287159871353</v>
      </c>
      <c r="J116" s="66">
        <v>7.424847383260968</v>
      </c>
      <c r="K116" s="66">
        <v>5.2939128341400306</v>
      </c>
      <c r="L116" s="66">
        <v>5.473454192538526</v>
      </c>
      <c r="M116" s="66">
        <v>4.693722525578934</v>
      </c>
      <c r="N116" s="66">
        <v>6.006721945582029</v>
      </c>
      <c r="O116" s="66">
        <v>5.091532421550113</v>
      </c>
      <c r="P116" s="66">
        <v>4.449781397615411</v>
      </c>
      <c r="Q116" s="66">
        <v>5.812722409833285</v>
      </c>
      <c r="R116" s="66">
        <v>4.843086976348815</v>
      </c>
      <c r="S116" s="66">
        <v>4.413187421295859</v>
      </c>
      <c r="T116" s="66">
        <v>-5.534435297192985</v>
      </c>
      <c r="U116" s="66">
        <v>3.0921626159380793</v>
      </c>
      <c r="V116" s="66">
        <v>8.69434320308062</v>
      </c>
    </row>
    <row r="117" ht="15.75" customHeight="1">
      <c r="A117" s="36" t="s">
        <v>160</v>
      </c>
      <c r="B117" s="36" t="s">
        <v>348</v>
      </c>
      <c r="C117" s="66">
        <v>13.750049820489835</v>
      </c>
      <c r="D117" s="66">
        <v>6.033754048617766</v>
      </c>
      <c r="E117" s="66">
        <v>-13.129053430508321</v>
      </c>
      <c r="F117" s="66">
        <v>26.111493501055264</v>
      </c>
      <c r="G117" s="66">
        <v>7.713867270847047</v>
      </c>
      <c r="H117" s="66">
        <v>9.485332660578734</v>
      </c>
      <c r="I117" s="66">
        <v>-7.228841465294579</v>
      </c>
      <c r="J117" s="66">
        <v>7.265129068401379</v>
      </c>
      <c r="K117" s="66">
        <v>8.566733530504607</v>
      </c>
      <c r="L117" s="66">
        <v>2.5173839421968296</v>
      </c>
      <c r="M117" s="66">
        <v>7.281073978998663</v>
      </c>
      <c r="N117" s="66">
        <v>7.329626203446836</v>
      </c>
      <c r="O117" s="66">
        <v>2.884548529605098</v>
      </c>
      <c r="P117" s="66">
        <v>6.338300636267789</v>
      </c>
      <c r="Q117" s="66">
        <v>7.209910123451493</v>
      </c>
      <c r="R117" s="66">
        <v>8.123128908173143</v>
      </c>
      <c r="S117" s="66">
        <v>7.097466014522098</v>
      </c>
      <c r="T117" s="66">
        <v>-33.49279578648819</v>
      </c>
      <c r="U117" s="66">
        <v>41.745100546420076</v>
      </c>
      <c r="V117" s="66">
        <v>12.299486468889882</v>
      </c>
    </row>
    <row r="118" ht="15.75" customHeight="1">
      <c r="A118" s="36" t="s">
        <v>161</v>
      </c>
      <c r="B118" s="36" t="s">
        <v>349</v>
      </c>
      <c r="C118" s="66">
        <v>9.119041995324295</v>
      </c>
      <c r="D118" s="66">
        <v>1.5599986605348874</v>
      </c>
      <c r="E118" s="66">
        <v>6.534778774812878</v>
      </c>
      <c r="F118" s="66">
        <v>4.662186877583224</v>
      </c>
      <c r="G118" s="66">
        <v>3.4936168125374394</v>
      </c>
      <c r="H118" s="66">
        <v>4.773145081429746</v>
      </c>
      <c r="I118" s="66">
        <v>4.80632226697864</v>
      </c>
      <c r="J118" s="66">
        <v>5.313935278958752</v>
      </c>
      <c r="K118" s="66">
        <v>3.213133780443073</v>
      </c>
      <c r="L118" s="66">
        <v>-0.83673463153076</v>
      </c>
      <c r="M118" s="66">
        <v>2.2950682896261725</v>
      </c>
      <c r="N118" s="66">
        <v>7.084683880565265</v>
      </c>
      <c r="O118" s="66">
        <v>6.171800024249777</v>
      </c>
      <c r="P118" s="66">
        <v>5.852299199414148</v>
      </c>
      <c r="Q118" s="66">
        <v>5.30545608438166</v>
      </c>
      <c r="R118" s="66">
        <v>4.746484327245611</v>
      </c>
      <c r="S118" s="66">
        <v>4.756160807708085</v>
      </c>
      <c r="T118" s="66">
        <v>-1.2354504470769996</v>
      </c>
      <c r="U118" s="66">
        <v>3.052613569421254</v>
      </c>
      <c r="V118" s="66">
        <v>3.687484097926429</v>
      </c>
    </row>
    <row r="119" ht="15.75" customHeight="1">
      <c r="A119" s="36" t="s">
        <v>162</v>
      </c>
      <c r="B119" s="36" t="s">
        <v>350</v>
      </c>
      <c r="C119" s="66">
        <v>-1.615875909139234</v>
      </c>
      <c r="D119" s="66">
        <v>1.327481439662975</v>
      </c>
      <c r="E119" s="66">
        <v>1.7730071567303725</v>
      </c>
      <c r="F119" s="66">
        <v>0.2024967138432885</v>
      </c>
      <c r="G119" s="66">
        <v>3.3920150766669366</v>
      </c>
      <c r="H119" s="66">
        <v>-7.646424121279139</v>
      </c>
      <c r="I119" s="66">
        <v>3.6733157048304435</v>
      </c>
      <c r="J119" s="66">
        <v>5.42162382855895</v>
      </c>
      <c r="K119" s="66">
        <v>-0.30723955002747516</v>
      </c>
      <c r="L119" s="66">
        <v>-1.2927116000736305</v>
      </c>
      <c r="M119" s="66">
        <v>3.679684139231341</v>
      </c>
      <c r="N119" s="66">
        <v>-1.11992858234521</v>
      </c>
      <c r="O119" s="66">
        <v>2.1111085691455855</v>
      </c>
      <c r="P119" s="66">
        <v>2.016095319439131</v>
      </c>
      <c r="Q119" s="66">
        <v>3.410419703171158</v>
      </c>
      <c r="R119" s="66">
        <v>4.1940187564587035</v>
      </c>
      <c r="S119" s="66">
        <v>10.839213682114163</v>
      </c>
      <c r="T119" s="66">
        <v>-1.8415964240044929</v>
      </c>
      <c r="U119" s="66">
        <v>1.1147950581089816</v>
      </c>
      <c r="V119" s="66">
        <v>1.4999970626394372</v>
      </c>
    </row>
    <row r="120" ht="15.75" customHeight="1">
      <c r="A120" s="36" t="s">
        <v>163</v>
      </c>
      <c r="B120" s="36" t="s">
        <v>351</v>
      </c>
      <c r="C120" s="66">
        <v>6.928269551063025</v>
      </c>
      <c r="D120" s="66">
        <v>4.7327579245203</v>
      </c>
      <c r="E120" s="66">
        <v>8.566287249066676</v>
      </c>
      <c r="F120" s="66">
        <v>18.33319875977135</v>
      </c>
      <c r="G120" s="66">
        <v>-1.9694227516076097</v>
      </c>
      <c r="H120" s="66">
        <v>-0.33107919527837737</v>
      </c>
      <c r="I120" s="66">
        <v>0.09787587197280345</v>
      </c>
      <c r="J120" s="66">
        <v>2.620229520553778</v>
      </c>
      <c r="K120" s="66">
        <v>4.172783283044183</v>
      </c>
      <c r="L120" s="66">
        <v>4.470013182336928</v>
      </c>
      <c r="M120" s="66">
        <v>4.150813186271705</v>
      </c>
      <c r="N120" s="66">
        <v>4.274823271302836</v>
      </c>
      <c r="O120" s="66">
        <v>5.376339236949363</v>
      </c>
      <c r="P120" s="66">
        <v>1.2609092244830293</v>
      </c>
      <c r="Q120" s="66">
        <v>6.270545693865742</v>
      </c>
      <c r="R120" s="66">
        <v>4.772173638901549</v>
      </c>
      <c r="S120" s="66">
        <v>5.296637357367544</v>
      </c>
      <c r="T120" s="66">
        <v>-0.9385161505242081</v>
      </c>
      <c r="U120" s="66">
        <v>2.4453682726191346</v>
      </c>
      <c r="V120" s="66">
        <v>5.199999994474496</v>
      </c>
    </row>
    <row r="121" ht="15.75" customHeight="1">
      <c r="A121" s="36" t="s">
        <v>164</v>
      </c>
      <c r="B121" s="36" t="s">
        <v>352</v>
      </c>
      <c r="C121" s="66">
        <v>5.925445489477312</v>
      </c>
      <c r="D121" s="66">
        <v>4.330019854643567</v>
      </c>
      <c r="E121" s="66">
        <v>1.7775430203445381</v>
      </c>
      <c r="F121" s="66">
        <v>4.865544607755297</v>
      </c>
      <c r="G121" s="66">
        <v>5.727016159816685</v>
      </c>
      <c r="H121" s="66">
        <v>5.38696254207251</v>
      </c>
      <c r="I121" s="66">
        <v>3.315076997907809</v>
      </c>
      <c r="J121" s="66">
        <v>4.377203223442933</v>
      </c>
      <c r="K121" s="66">
        <v>4.07753806610333</v>
      </c>
      <c r="L121" s="66">
        <v>3.496118364708664</v>
      </c>
      <c r="M121" s="66">
        <v>3.3604060997413256</v>
      </c>
      <c r="N121" s="66">
        <v>3.8269698200933675</v>
      </c>
      <c r="O121" s="66">
        <v>3.690556903694329</v>
      </c>
      <c r="P121" s="66">
        <v>3.862468263400004</v>
      </c>
      <c r="Q121" s="66">
        <v>3.9379838063235297</v>
      </c>
      <c r="R121" s="66">
        <v>4.006740571985489</v>
      </c>
      <c r="S121" s="66">
        <v>2.891284993465163</v>
      </c>
      <c r="T121" s="66">
        <v>-14.597397995703673</v>
      </c>
      <c r="U121" s="66">
        <v>3.3993801003708484</v>
      </c>
      <c r="V121" s="66">
        <v>8.690735124019739</v>
      </c>
    </row>
    <row r="122" ht="15.75" customHeight="1">
      <c r="A122" s="36" t="s">
        <v>165</v>
      </c>
      <c r="B122" s="36" t="s">
        <v>353</v>
      </c>
      <c r="C122" s="66">
        <v>1.4463826837036038</v>
      </c>
      <c r="D122" s="66">
        <v>3.920590810287905</v>
      </c>
      <c r="E122" s="66">
        <v>2.307807065917359</v>
      </c>
      <c r="F122" s="66">
        <v>4.495077894214077</v>
      </c>
      <c r="G122" s="66">
        <v>2.291445714298021</v>
      </c>
      <c r="H122" s="66">
        <v>1.1435845871940131</v>
      </c>
      <c r="I122" s="66">
        <v>-5.285744136817513</v>
      </c>
      <c r="J122" s="66">
        <v>5.118118143211632</v>
      </c>
      <c r="K122" s="66">
        <v>3.6630079295009352</v>
      </c>
      <c r="L122" s="66">
        <v>3.6423226794134678</v>
      </c>
      <c r="M122" s="66">
        <v>1.3540919615167866</v>
      </c>
      <c r="N122" s="66">
        <v>2.8497732549068786</v>
      </c>
      <c r="O122" s="66">
        <v>3.2931515283338655</v>
      </c>
      <c r="P122" s="66">
        <v>2.6305324245508928</v>
      </c>
      <c r="Q122" s="66">
        <v>2.1131291354969477</v>
      </c>
      <c r="R122" s="66">
        <v>2.1949947252269766</v>
      </c>
      <c r="S122" s="66">
        <v>-0.199047772272948</v>
      </c>
      <c r="T122" s="66">
        <v>-7.9879123401474885</v>
      </c>
      <c r="U122" s="66">
        <v>4.720565297680807</v>
      </c>
      <c r="V122" s="66">
        <v>3.062380190106495</v>
      </c>
    </row>
    <row r="123" ht="15.75" customHeight="1">
      <c r="A123" s="36" t="s">
        <v>166</v>
      </c>
      <c r="B123" s="36" t="s">
        <v>354</v>
      </c>
      <c r="C123" s="66">
        <v>1.5721150674310849</v>
      </c>
      <c r="D123" s="66">
        <v>-3.080153047474738</v>
      </c>
      <c r="E123" s="66">
        <v>2.0418671639554447</v>
      </c>
      <c r="F123" s="66">
        <v>-0.08105529341648321</v>
      </c>
      <c r="G123" s="66">
        <v>-1.8361852940239771</v>
      </c>
      <c r="H123" s="66">
        <v>-2.40849258666222</v>
      </c>
      <c r="I123" s="66">
        <v>1.0930992410524567</v>
      </c>
      <c r="J123" s="66">
        <v>2.2593899558593193</v>
      </c>
      <c r="K123" s="66">
        <v>3.188574754739278</v>
      </c>
      <c r="L123" s="66">
        <v>-1.86681975475544</v>
      </c>
      <c r="M123" s="66">
        <v>-3.6797677907348287</v>
      </c>
      <c r="N123" s="66">
        <v>-2.3057757452932464</v>
      </c>
      <c r="O123" s="66">
        <v>4.621884004049392</v>
      </c>
      <c r="P123" s="66">
        <v>0.9001804165169318</v>
      </c>
      <c r="Q123" s="66">
        <v>2.6821859444555116</v>
      </c>
      <c r="R123" s="66">
        <v>0.21165360012676615</v>
      </c>
      <c r="S123" s="66">
        <v>1.1747992282974593</v>
      </c>
      <c r="T123" s="66">
        <v>-1.7654151522511654</v>
      </c>
      <c r="U123" s="66">
        <v>-3.1881871974007225</v>
      </c>
      <c r="V123" s="66">
        <v>-0.6195747931931805</v>
      </c>
    </row>
    <row r="124" ht="15.75" customHeight="1">
      <c r="A124" s="36" t="s">
        <v>167</v>
      </c>
      <c r="B124" s="36" t="s">
        <v>355</v>
      </c>
      <c r="C124" s="66">
        <v>6.6000000377681545</v>
      </c>
      <c r="D124" s="66">
        <v>7.3999996899107</v>
      </c>
      <c r="E124" s="66">
        <v>7.500000138669407</v>
      </c>
      <c r="F124" s="66">
        <v>4.79999985009411</v>
      </c>
      <c r="G124" s="66">
        <v>3.0000002396948844</v>
      </c>
      <c r="H124" s="66">
        <v>7.800000144659606</v>
      </c>
      <c r="I124" s="66">
        <v>-6.000000289388751</v>
      </c>
      <c r="J124" s="66">
        <v>7.100000083792651</v>
      </c>
      <c r="K124" s="66">
        <v>5.8181661727192875</v>
      </c>
      <c r="L124" s="66">
        <v>-0.5897339081419375</v>
      </c>
      <c r="M124" s="66">
        <v>9.043865592616456</v>
      </c>
      <c r="N124" s="66">
        <v>4.99962586595808</v>
      </c>
      <c r="O124" s="66">
        <v>-0.3382356517872296</v>
      </c>
      <c r="P124" s="66">
        <v>4.646014362594087</v>
      </c>
      <c r="Q124" s="66">
        <v>4.175612051062785</v>
      </c>
      <c r="R124" s="66">
        <v>4.075595465850341</v>
      </c>
      <c r="S124" s="66">
        <v>3.5523140853476036</v>
      </c>
      <c r="T124" s="66">
        <v>-8.275978319769493</v>
      </c>
      <c r="U124" s="66">
        <v>13.929999788978577</v>
      </c>
      <c r="V124" s="66">
        <v>-5.9480367928760245</v>
      </c>
    </row>
    <row r="125" ht="15.75" customHeight="1">
      <c r="A125" s="36" t="s">
        <v>168</v>
      </c>
      <c r="B125" s="36" t="s">
        <v>356</v>
      </c>
      <c r="C125" s="66">
        <v>1.087536748871372</v>
      </c>
      <c r="D125" s="66">
        <v>2.4704841678611587</v>
      </c>
      <c r="E125" s="66">
        <v>1.8954135204132427</v>
      </c>
      <c r="F125" s="66">
        <v>5.803937635993876</v>
      </c>
      <c r="G125" s="66">
        <v>14.42889802846517</v>
      </c>
      <c r="H125" s="66">
        <v>0.6668350033243229</v>
      </c>
      <c r="I125" s="66">
        <v>-11.299999464199644</v>
      </c>
      <c r="J125" s="66">
        <v>2.0999990500684618</v>
      </c>
      <c r="K125" s="66">
        <v>7.000000023856231</v>
      </c>
      <c r="L125" s="66">
        <v>1.0122179612949083</v>
      </c>
      <c r="M125" s="66">
        <v>9.574890742947957</v>
      </c>
      <c r="N125" s="66">
        <v>7.189187011522051</v>
      </c>
      <c r="O125" s="66">
        <v>4.863473211433302</v>
      </c>
      <c r="P125" s="66">
        <v>3.4515510474722504</v>
      </c>
      <c r="Q125" s="66">
        <v>-3.500961421864986</v>
      </c>
      <c r="R125" s="66">
        <v>5.956270419703429</v>
      </c>
      <c r="S125" s="66">
        <v>6.905665492003237</v>
      </c>
      <c r="T125" s="66">
        <v>-12.965134706814581</v>
      </c>
      <c r="U125" s="66">
        <v>21.553560698483224</v>
      </c>
      <c r="V125" s="66"/>
    </row>
    <row r="126" ht="15.75" customHeight="1">
      <c r="A126" s="36" t="s">
        <v>25</v>
      </c>
      <c r="B126" s="36" t="s">
        <v>357</v>
      </c>
      <c r="C126" s="66">
        <v>7.004634573848861</v>
      </c>
      <c r="D126" s="66">
        <v>10.62540595993093</v>
      </c>
      <c r="E126" s="66">
        <v>7.2536654410851895</v>
      </c>
      <c r="F126" s="66">
        <v>8.556234809595708</v>
      </c>
      <c r="G126" s="66">
        <v>10.248016358477813</v>
      </c>
      <c r="H126" s="66">
        <v>8.900367946717267</v>
      </c>
      <c r="I126" s="66">
        <v>-1.2685989405350853</v>
      </c>
      <c r="J126" s="66">
        <v>6.365161684861434</v>
      </c>
      <c r="K126" s="66">
        <v>17.290777583626337</v>
      </c>
      <c r="L126" s="66">
        <v>12.31981984819322</v>
      </c>
      <c r="M126" s="66">
        <v>11.648916190172514</v>
      </c>
      <c r="N126" s="66">
        <v>7.885225481489115</v>
      </c>
      <c r="O126" s="66">
        <v>2.379835806859404</v>
      </c>
      <c r="P126" s="66">
        <v>1.489784485048645</v>
      </c>
      <c r="Q126" s="66">
        <v>5.6368763896269485</v>
      </c>
      <c r="R126" s="66">
        <v>7.744880620185697</v>
      </c>
      <c r="S126" s="66">
        <v>5.602244218709586</v>
      </c>
      <c r="T126" s="66">
        <v>-4.557751973376853</v>
      </c>
      <c r="U126" s="66">
        <v>1.6367695758414271</v>
      </c>
      <c r="V126" s="66">
        <v>4.84590820308712</v>
      </c>
    </row>
    <row r="127" ht="15.75" customHeight="1">
      <c r="A127" s="36" t="s">
        <v>169</v>
      </c>
      <c r="B127" s="36" t="s">
        <v>358</v>
      </c>
      <c r="C127" s="66">
        <v>2.48265922878484</v>
      </c>
      <c r="D127" s="66">
        <v>4.4260507174510195</v>
      </c>
      <c r="E127" s="66">
        <v>4.180604508854756</v>
      </c>
      <c r="F127" s="66">
        <v>8.566418029642065</v>
      </c>
      <c r="G127" s="66">
        <v>6.810150125269914</v>
      </c>
      <c r="H127" s="66">
        <v>7.222752592125261</v>
      </c>
      <c r="I127" s="66">
        <v>-5.795096994772436</v>
      </c>
      <c r="J127" s="66">
        <v>2.7343310823382865</v>
      </c>
      <c r="K127" s="66">
        <v>3.2284510206106063</v>
      </c>
      <c r="L127" s="66">
        <v>-2.723790771306227</v>
      </c>
      <c r="M127" s="66">
        <v>3.5489799124505765</v>
      </c>
      <c r="N127" s="66">
        <v>1.7836985810670143</v>
      </c>
      <c r="O127" s="66">
        <v>3.390381397120734</v>
      </c>
      <c r="P127" s="66">
        <v>2.949280320975106</v>
      </c>
      <c r="Q127" s="66">
        <v>4.7164652757203385</v>
      </c>
      <c r="R127" s="66">
        <v>5.077888811338099</v>
      </c>
      <c r="S127" s="66">
        <v>4.062944991671969</v>
      </c>
      <c r="T127" s="66">
        <v>-15.306893757040655</v>
      </c>
      <c r="U127" s="66">
        <v>13.043464252155232</v>
      </c>
      <c r="V127" s="66">
        <v>6.093776356575802</v>
      </c>
    </row>
    <row r="128" ht="15.75" customHeight="1">
      <c r="A128" s="36" t="s">
        <v>26</v>
      </c>
      <c r="B128" s="36" t="s">
        <v>359</v>
      </c>
      <c r="C128" s="66">
        <v>6.1711021527812875</v>
      </c>
      <c r="D128" s="66">
        <v>4.571380170926815</v>
      </c>
      <c r="E128" s="66">
        <v>3.1922497191249306</v>
      </c>
      <c r="F128" s="66">
        <v>7.790820018438055</v>
      </c>
      <c r="G128" s="66">
        <v>3.4410677697777885</v>
      </c>
      <c r="H128" s="66">
        <v>5.684539359539372</v>
      </c>
      <c r="I128" s="66">
        <v>3.745769398561862</v>
      </c>
      <c r="J128" s="66">
        <v>3.4995571017120426</v>
      </c>
      <c r="K128" s="66">
        <v>5.524645231598299</v>
      </c>
      <c r="L128" s="66">
        <v>3.062343684069731</v>
      </c>
      <c r="M128" s="66">
        <v>4.122212868772948</v>
      </c>
      <c r="N128" s="66">
        <v>2.7192440784691314</v>
      </c>
      <c r="O128" s="66">
        <v>4.344582976352385</v>
      </c>
      <c r="P128" s="66">
        <v>0.5211855060896795</v>
      </c>
      <c r="Q128" s="66">
        <v>5.057898161734457</v>
      </c>
      <c r="R128" s="66">
        <v>3.0656413302595524</v>
      </c>
      <c r="S128" s="66">
        <v>2.890974761370771</v>
      </c>
      <c r="T128" s="66">
        <v>-7.187079577159622</v>
      </c>
      <c r="U128" s="66">
        <v>7.929667933947471</v>
      </c>
      <c r="V128" s="66">
        <v>1.0799694910417657</v>
      </c>
    </row>
    <row r="129" ht="15.75" customHeight="1">
      <c r="A129" s="36" t="s">
        <v>170</v>
      </c>
      <c r="B129" s="36" t="s">
        <v>360</v>
      </c>
      <c r="C129" s="66">
        <v>6.878532871957759</v>
      </c>
      <c r="D129" s="66">
        <v>7.91640783637942</v>
      </c>
      <c r="E129" s="66">
        <v>6.645908280572897</v>
      </c>
      <c r="F129" s="66">
        <v>9.694374091742858</v>
      </c>
      <c r="G129" s="66">
        <v>7.729746242483799</v>
      </c>
      <c r="H129" s="66">
        <v>7.3177553239303705</v>
      </c>
      <c r="I129" s="66">
        <v>6.318197232489027</v>
      </c>
      <c r="J129" s="66">
        <v>6.502353115197906</v>
      </c>
      <c r="K129" s="66">
        <v>7.417384315593907</v>
      </c>
      <c r="L129" s="66">
        <v>7.2584392525877774</v>
      </c>
      <c r="M129" s="66">
        <v>6.963607134870713</v>
      </c>
      <c r="N129" s="66">
        <v>7.398512797138636</v>
      </c>
      <c r="O129" s="66">
        <v>6.723278780358186</v>
      </c>
      <c r="P129" s="66">
        <v>3.824214319211876</v>
      </c>
      <c r="Q129" s="66">
        <v>3.7413175931256433</v>
      </c>
      <c r="R129" s="66">
        <v>3.4438130833544136</v>
      </c>
      <c r="S129" s="66">
        <v>2.314442594008966</v>
      </c>
      <c r="T129" s="66">
        <v>-1.1985482723196839</v>
      </c>
      <c r="U129" s="66">
        <v>2.3275236248502864</v>
      </c>
      <c r="V129" s="66">
        <v>4.148414532423828</v>
      </c>
    </row>
    <row r="130" ht="15.75" customHeight="1">
      <c r="A130" s="36" t="s">
        <v>171</v>
      </c>
      <c r="B130" s="36" t="s">
        <v>361</v>
      </c>
      <c r="C130" s="66">
        <v>12.98632489279214</v>
      </c>
      <c r="D130" s="66">
        <v>13.695287342604573</v>
      </c>
      <c r="E130" s="66">
        <v>13.56694200887236</v>
      </c>
      <c r="F130" s="66">
        <v>13.306869308260033</v>
      </c>
      <c r="G130" s="66">
        <v>12.50048629390679</v>
      </c>
      <c r="H130" s="66">
        <v>11.074267652101327</v>
      </c>
      <c r="I130" s="66">
        <v>10.409844403011206</v>
      </c>
      <c r="J130" s="66">
        <v>10.069286093985525</v>
      </c>
      <c r="K130" s="66">
        <v>7.520057227242475</v>
      </c>
      <c r="L130" s="66">
        <v>6.485754004406402</v>
      </c>
      <c r="M130" s="66">
        <v>7.898669478238119</v>
      </c>
      <c r="N130" s="66">
        <v>8.199663750426183</v>
      </c>
      <c r="O130" s="66">
        <v>3.2772794170018926</v>
      </c>
      <c r="P130" s="66">
        <v>10.507780780710178</v>
      </c>
      <c r="Q130" s="66">
        <v>5.750064500295068</v>
      </c>
      <c r="R130" s="66">
        <v>6.4049773251470015</v>
      </c>
      <c r="S130" s="66">
        <v>6.750460146223801</v>
      </c>
      <c r="T130" s="66">
        <v>3.173774400410778</v>
      </c>
      <c r="U130" s="66">
        <v>-17.912944804271362</v>
      </c>
      <c r="V130" s="66">
        <v>3.0026783408640796</v>
      </c>
    </row>
    <row r="131" ht="15.75" customHeight="1">
      <c r="A131" s="36" t="s">
        <v>79</v>
      </c>
      <c r="B131" s="36" t="s">
        <v>362</v>
      </c>
      <c r="C131" s="66">
        <v>4.239794295821369</v>
      </c>
      <c r="D131" s="66">
        <v>12.269548103676883</v>
      </c>
      <c r="E131" s="66">
        <v>2.52926265819022</v>
      </c>
      <c r="F131" s="66">
        <v>7.073175318458254</v>
      </c>
      <c r="G131" s="66">
        <v>5.374044151676344</v>
      </c>
      <c r="H131" s="66">
        <v>2.6498120378026755</v>
      </c>
      <c r="I131" s="66">
        <v>0.29597091400108866</v>
      </c>
      <c r="J131" s="66">
        <v>6.039249479558578</v>
      </c>
      <c r="K131" s="66">
        <v>5.09133813864338</v>
      </c>
      <c r="L131" s="66">
        <v>5.0616820696264</v>
      </c>
      <c r="M131" s="66">
        <v>5.614719622544854</v>
      </c>
      <c r="N131" s="66">
        <v>6.092519159779556</v>
      </c>
      <c r="O131" s="66">
        <v>4.264174537636748</v>
      </c>
      <c r="P131" s="66">
        <v>0.03379445020632943</v>
      </c>
      <c r="Q131" s="66">
        <v>-1.0272508270177383</v>
      </c>
      <c r="R131" s="66">
        <v>1.05994347072928</v>
      </c>
      <c r="S131" s="66">
        <v>-0.839154686169735</v>
      </c>
      <c r="T131" s="66">
        <v>-8.101400780275299</v>
      </c>
      <c r="U131" s="66">
        <v>3.524657982787943</v>
      </c>
      <c r="V131" s="66">
        <v>4.560293967939131</v>
      </c>
    </row>
    <row r="132" ht="15.75" customHeight="1">
      <c r="A132" s="36" t="s">
        <v>172</v>
      </c>
      <c r="B132" s="36" t="s">
        <v>363</v>
      </c>
      <c r="C132" s="66"/>
      <c r="D132" s="66"/>
      <c r="E132" s="66">
        <v>-7.843137254901961</v>
      </c>
      <c r="F132" s="66">
        <v>-8.510638297872347</v>
      </c>
      <c r="G132" s="66">
        <v>-6.976744186046517</v>
      </c>
      <c r="H132" s="66">
        <v>65.0</v>
      </c>
      <c r="I132" s="66">
        <v>-6.060606060606062</v>
      </c>
      <c r="J132" s="66">
        <v>-1.6129032258064484</v>
      </c>
      <c r="K132" s="66">
        <v>9.836065573770497</v>
      </c>
      <c r="L132" s="66">
        <v>31.343283582089555</v>
      </c>
      <c r="M132" s="66">
        <v>4.545454545454547</v>
      </c>
      <c r="N132" s="66">
        <v>15.217391304347828</v>
      </c>
      <c r="O132" s="66">
        <v>-5.660377358490564</v>
      </c>
      <c r="P132" s="66">
        <v>8.0</v>
      </c>
      <c r="Q132" s="66">
        <v>-6.481481481481481</v>
      </c>
      <c r="R132" s="66">
        <v>7.920792079207928</v>
      </c>
      <c r="S132" s="66">
        <v>8.256880733944953</v>
      </c>
      <c r="T132" s="66">
        <v>4.237288135593232</v>
      </c>
      <c r="U132" s="66">
        <v>3.2520325203252014</v>
      </c>
      <c r="V132" s="66">
        <v>2.3622047244094517</v>
      </c>
    </row>
    <row r="133" ht="15.75" customHeight="1">
      <c r="A133" s="36" t="s">
        <v>173</v>
      </c>
      <c r="B133" s="36" t="s">
        <v>364</v>
      </c>
      <c r="C133" s="66">
        <v>3.9450377605111555</v>
      </c>
      <c r="D133" s="66">
        <v>4.682603251529443</v>
      </c>
      <c r="E133" s="66">
        <v>3.4791810482949614</v>
      </c>
      <c r="F133" s="66">
        <v>3.364614780562775</v>
      </c>
      <c r="G133" s="66">
        <v>3.4115602798027567</v>
      </c>
      <c r="H133" s="66">
        <v>6.104639143734715</v>
      </c>
      <c r="I133" s="66">
        <v>4.533078724648604</v>
      </c>
      <c r="J133" s="66">
        <v>4.816414646945731</v>
      </c>
      <c r="K133" s="66">
        <v>3.421808700785519</v>
      </c>
      <c r="L133" s="66">
        <v>4.670141923186506</v>
      </c>
      <c r="M133" s="66">
        <v>3.525153173819888</v>
      </c>
      <c r="N133" s="66">
        <v>6.01148284080773</v>
      </c>
      <c r="O133" s="66">
        <v>3.9760532739819894</v>
      </c>
      <c r="P133" s="66">
        <v>0.43311371777699037</v>
      </c>
      <c r="Q133" s="66">
        <v>8.977279354213195</v>
      </c>
      <c r="R133" s="66">
        <v>7.6223761076816885</v>
      </c>
      <c r="S133" s="66">
        <v>6.657055428028343</v>
      </c>
      <c r="T133" s="66">
        <v>-2.369620626528615</v>
      </c>
      <c r="U133" s="66">
        <v>4.8381496132616775</v>
      </c>
      <c r="V133" s="66">
        <v>5.613193165073625</v>
      </c>
    </row>
    <row r="134" ht="15.75" customHeight="1">
      <c r="A134" s="36" t="s">
        <v>67</v>
      </c>
      <c r="B134" s="36" t="s">
        <v>365</v>
      </c>
      <c r="C134" s="66"/>
      <c r="D134" s="66"/>
      <c r="E134" s="66"/>
      <c r="F134" s="66"/>
      <c r="G134" s="66"/>
      <c r="H134" s="66"/>
      <c r="I134" s="66"/>
      <c r="J134" s="66"/>
      <c r="K134" s="66"/>
      <c r="L134" s="66"/>
      <c r="M134" s="66"/>
      <c r="N134" s="66"/>
      <c r="O134" s="66"/>
      <c r="P134" s="66"/>
      <c r="Q134" s="66"/>
      <c r="R134" s="66">
        <v>4.0</v>
      </c>
      <c r="S134" s="66">
        <v>-1.4000000000000057</v>
      </c>
      <c r="T134" s="66">
        <v>-2.3999999999999915</v>
      </c>
      <c r="U134" s="66">
        <v>-2.099999999999966</v>
      </c>
      <c r="V134" s="66"/>
    </row>
    <row r="135" ht="15.75" customHeight="1">
      <c r="A135" s="36" t="s">
        <v>27</v>
      </c>
      <c r="B135" s="36" t="s">
        <v>366</v>
      </c>
      <c r="C135" s="66">
        <v>4.728476454369243</v>
      </c>
      <c r="D135" s="66">
        <v>4.088956922750484</v>
      </c>
      <c r="E135" s="66">
        <v>3.353315796701196</v>
      </c>
      <c r="F135" s="66">
        <v>2.798463491971191</v>
      </c>
      <c r="G135" s="66">
        <v>3.0651178308267077</v>
      </c>
      <c r="H135" s="66">
        <v>-1.2107115956788874</v>
      </c>
      <c r="I135" s="66">
        <v>-0.1120676302348329</v>
      </c>
      <c r="J135" s="66">
        <v>1.466751164934621</v>
      </c>
      <c r="K135" s="66">
        <v>2.2215798228510693</v>
      </c>
      <c r="L135" s="66">
        <v>2.2730314818846864</v>
      </c>
      <c r="M135" s="66">
        <v>2.764920986577323</v>
      </c>
      <c r="N135" s="66">
        <v>3.810836837918046</v>
      </c>
      <c r="O135" s="66">
        <v>3.736430715025392</v>
      </c>
      <c r="P135" s="66">
        <v>3.801758048092722</v>
      </c>
      <c r="Q135" s="66">
        <v>3.524413249404759</v>
      </c>
      <c r="R135" s="66">
        <v>3.525183200369625</v>
      </c>
      <c r="S135" s="66">
        <v>2.4459831551537263</v>
      </c>
      <c r="T135" s="66">
        <v>-0.6539214320980165</v>
      </c>
      <c r="U135" s="66">
        <v>5.1678473591699685</v>
      </c>
      <c r="V135" s="66">
        <v>2.156979776490431</v>
      </c>
    </row>
    <row r="136" ht="15.75" customHeight="1">
      <c r="A136" s="36" t="s">
        <v>174</v>
      </c>
      <c r="B136" s="36" t="s">
        <v>367</v>
      </c>
      <c r="C136" s="66">
        <v>2.5207328923667376</v>
      </c>
      <c r="D136" s="66">
        <v>5.3121706121541195</v>
      </c>
      <c r="E136" s="66">
        <v>4.282398363335616</v>
      </c>
      <c r="F136" s="66">
        <v>4.153199565878424</v>
      </c>
      <c r="G136" s="66">
        <v>5.076701700648783</v>
      </c>
      <c r="H136" s="66">
        <v>3.4363738287819245</v>
      </c>
      <c r="I136" s="66">
        <v>-3.2935638466719865</v>
      </c>
      <c r="J136" s="66">
        <v>4.410481398160229</v>
      </c>
      <c r="K136" s="66">
        <v>6.317476383265856</v>
      </c>
      <c r="L136" s="66">
        <v>6.495979229021671</v>
      </c>
      <c r="M136" s="66">
        <v>4.9267922688301695</v>
      </c>
      <c r="N136" s="66">
        <v>4.785816170443468</v>
      </c>
      <c r="O136" s="66">
        <v>4.792056765546462</v>
      </c>
      <c r="P136" s="66">
        <v>4.562339830249456</v>
      </c>
      <c r="Q136" s="66">
        <v>4.6314097158982435</v>
      </c>
      <c r="R136" s="66">
        <v>-3.3631865386578426</v>
      </c>
      <c r="S136" s="66">
        <v>-2.89648807769926</v>
      </c>
      <c r="T136" s="66">
        <v>-1.7662584519903959</v>
      </c>
      <c r="U136" s="66">
        <v>10.3468976209071</v>
      </c>
      <c r="V136" s="66">
        <v>3.7511025664048674</v>
      </c>
    </row>
    <row r="137" ht="15.75" customHeight="1">
      <c r="A137" s="36" t="s">
        <v>61</v>
      </c>
      <c r="B137" s="36" t="s">
        <v>368</v>
      </c>
      <c r="C137" s="66">
        <v>2.1706103837418027</v>
      </c>
      <c r="D137" s="66">
        <v>0.36380157872213204</v>
      </c>
      <c r="E137" s="66">
        <v>7.331868842585166</v>
      </c>
      <c r="F137" s="66">
        <v>5.93104997350342</v>
      </c>
      <c r="G137" s="66">
        <v>3.142724083867307</v>
      </c>
      <c r="H137" s="66">
        <v>7.731414227773371</v>
      </c>
      <c r="I137" s="66">
        <v>1.9626009069464487</v>
      </c>
      <c r="J137" s="66">
        <v>8.578166742622528</v>
      </c>
      <c r="K137" s="66">
        <v>2.35775693603874</v>
      </c>
      <c r="L137" s="66">
        <v>10.54894457634461</v>
      </c>
      <c r="M137" s="66">
        <v>5.315130633947263</v>
      </c>
      <c r="N137" s="66">
        <v>6.642136654956033</v>
      </c>
      <c r="O137" s="66">
        <v>4.392648832072908</v>
      </c>
      <c r="P137" s="66">
        <v>5.74089315058157</v>
      </c>
      <c r="Q137" s="66">
        <v>5.001359945065914</v>
      </c>
      <c r="R137" s="66">
        <v>7.210803008246231</v>
      </c>
      <c r="S137" s="66">
        <v>5.941396862970706</v>
      </c>
      <c r="T137" s="66">
        <v>3.5502275061625994</v>
      </c>
      <c r="U137" s="66">
        <v>1.387129177300622</v>
      </c>
      <c r="V137" s="66">
        <v>11.5000049156546</v>
      </c>
    </row>
    <row r="138" ht="15.75" customHeight="1">
      <c r="A138" s="36" t="s">
        <v>28</v>
      </c>
      <c r="B138" s="36" t="s">
        <v>369</v>
      </c>
      <c r="C138" s="66">
        <v>7.347194970342841</v>
      </c>
      <c r="D138" s="66">
        <v>9.250558228496942</v>
      </c>
      <c r="E138" s="66">
        <v>6.438516525091046</v>
      </c>
      <c r="F138" s="66">
        <v>6.059428031255479</v>
      </c>
      <c r="G138" s="66">
        <v>6.59113036073542</v>
      </c>
      <c r="H138" s="66">
        <v>6.764472777847999</v>
      </c>
      <c r="I138" s="66">
        <v>8.036925101896841</v>
      </c>
      <c r="J138" s="66">
        <v>8.005655915281778</v>
      </c>
      <c r="K138" s="66">
        <v>5.307924203666417</v>
      </c>
      <c r="L138" s="66">
        <v>4.230061175105533</v>
      </c>
      <c r="M138" s="66">
        <v>6.671335392883776</v>
      </c>
      <c r="N138" s="66">
        <v>6.309718655723827</v>
      </c>
      <c r="O138" s="66">
        <v>2.652693295418345</v>
      </c>
      <c r="P138" s="66">
        <v>-1.6168689499181568</v>
      </c>
      <c r="Q138" s="66">
        <v>0.8058866195427044</v>
      </c>
      <c r="R138" s="66">
        <v>1.9227573415730177</v>
      </c>
      <c r="S138" s="66">
        <v>2.208429277158203</v>
      </c>
      <c r="T138" s="66">
        <v>-1.7942530823359135</v>
      </c>
      <c r="U138" s="66">
        <v>3.6471865410069597</v>
      </c>
      <c r="V138" s="66">
        <v>3.2516814083983263</v>
      </c>
    </row>
    <row r="139" ht="15.75" customHeight="1">
      <c r="A139" s="36" t="s">
        <v>175</v>
      </c>
      <c r="B139" s="36" t="s">
        <v>370</v>
      </c>
      <c r="C139" s="66">
        <v>2.222601657324091</v>
      </c>
      <c r="D139" s="66">
        <v>4.674089579609159</v>
      </c>
      <c r="E139" s="66">
        <v>4.724088642019737</v>
      </c>
      <c r="F139" s="66">
        <v>5.13702516153505</v>
      </c>
      <c r="G139" s="66">
        <v>6.4734868575234685</v>
      </c>
      <c r="H139" s="66">
        <v>5.4720013901559525</v>
      </c>
      <c r="I139" s="66">
        <v>-0.35861485697967055</v>
      </c>
      <c r="J139" s="66">
        <v>3.3587508577381158</v>
      </c>
      <c r="K139" s="66">
        <v>2.339886045203315</v>
      </c>
      <c r="L139" s="66">
        <v>-0.45618322360793684</v>
      </c>
      <c r="M139" s="66">
        <v>2.9252576645048407</v>
      </c>
      <c r="N139" s="66">
        <v>3.6291235127637265</v>
      </c>
      <c r="O139" s="66">
        <v>3.8558651404173787</v>
      </c>
      <c r="P139" s="66">
        <v>2.8482051936330635</v>
      </c>
      <c r="Q139" s="66">
        <v>1.081772738132429</v>
      </c>
      <c r="R139" s="66">
        <v>2.880596709642674</v>
      </c>
      <c r="S139" s="66">
        <v>3.910419538401726</v>
      </c>
      <c r="T139" s="66">
        <v>-6.110886711027021</v>
      </c>
      <c r="U139" s="66">
        <v>5.506016461184899</v>
      </c>
      <c r="V139" s="66">
        <v>2.146656472845507</v>
      </c>
    </row>
    <row r="140" ht="15.75" customHeight="1">
      <c r="A140" s="36" t="s">
        <v>526</v>
      </c>
      <c r="B140" s="36" t="s">
        <v>600</v>
      </c>
      <c r="C140" s="66">
        <v>0.34317089910776133</v>
      </c>
      <c r="D140" s="66">
        <v>-3.0779753761969886</v>
      </c>
      <c r="E140" s="66">
        <v>-12.702893436838394</v>
      </c>
      <c r="F140" s="66">
        <v>-6.87146321746161</v>
      </c>
      <c r="G140" s="66">
        <v>-6.684027777777786</v>
      </c>
      <c r="H140" s="66">
        <v>-11.069767441860463</v>
      </c>
      <c r="I140" s="66">
        <v>-17.573221757322173</v>
      </c>
      <c r="J140" s="66">
        <v>1.3959390862944048</v>
      </c>
      <c r="K140" s="66">
        <v>-7.384230287859822</v>
      </c>
      <c r="L140" s="66">
        <v>0.810810810810807</v>
      </c>
      <c r="M140" s="66">
        <v>2.6809651474530796</v>
      </c>
      <c r="N140" s="66">
        <v>4.177545691906005</v>
      </c>
      <c r="O140" s="66">
        <v>3.383458646616532</v>
      </c>
      <c r="P140" s="66">
        <v>29.212121212121218</v>
      </c>
      <c r="Q140" s="66">
        <v>23.170731707317074</v>
      </c>
      <c r="R140" s="66">
        <v>-19.268849961919273</v>
      </c>
      <c r="S140" s="66">
        <v>-11.320754716981128</v>
      </c>
      <c r="T140" s="66">
        <v>-29.680851063829778</v>
      </c>
      <c r="U140" s="66"/>
      <c r="V140" s="66"/>
    </row>
    <row r="141" ht="15.75" customHeight="1">
      <c r="A141" s="36" t="s">
        <v>176</v>
      </c>
      <c r="B141" s="36" t="s">
        <v>371</v>
      </c>
      <c r="C141" s="66">
        <v>0.9449093911187134</v>
      </c>
      <c r="D141" s="66">
        <v>4.014626980818164</v>
      </c>
      <c r="E141" s="66">
        <v>2.6850844251318193</v>
      </c>
      <c r="F141" s="66">
        <v>2.461509614023626</v>
      </c>
      <c r="G141" s="66">
        <v>2.9140033446328317</v>
      </c>
      <c r="H141" s="66">
        <v>0.48191954123197434</v>
      </c>
      <c r="I141" s="66">
        <v>-1.940364695051116</v>
      </c>
      <c r="J141" s="66">
        <v>0.7870518454954407</v>
      </c>
      <c r="K141" s="66">
        <v>1.1056560273372753</v>
      </c>
      <c r="L141" s="66">
        <v>2.717959266789819</v>
      </c>
      <c r="M141" s="66">
        <v>1.0161908240927175</v>
      </c>
      <c r="N141" s="66">
        <v>2.0481319985508435</v>
      </c>
      <c r="O141" s="66">
        <v>1.8573397264330254</v>
      </c>
      <c r="P141" s="66">
        <v>1.1647242349728515</v>
      </c>
      <c r="Q141" s="66">
        <v>2.4637462851014647</v>
      </c>
      <c r="R141" s="66">
        <v>0.828931484017275</v>
      </c>
      <c r="S141" s="66">
        <v>1.123746964364031</v>
      </c>
      <c r="T141" s="66">
        <v>-1.2781717845225984</v>
      </c>
      <c r="U141" s="66">
        <v>3.8983990670026856</v>
      </c>
      <c r="V141" s="66">
        <v>3.28055765442825</v>
      </c>
    </row>
    <row r="142" ht="15.75" customHeight="1">
      <c r="A142" s="36" t="s">
        <v>177</v>
      </c>
      <c r="B142" s="36" t="s">
        <v>372</v>
      </c>
      <c r="C142" s="66">
        <v>-2.6685911088882506</v>
      </c>
      <c r="D142" s="66">
        <v>1.2922056807295803</v>
      </c>
      <c r="E142" s="66">
        <v>2.4902211426649785</v>
      </c>
      <c r="F142" s="66">
        <v>5.371888874098204</v>
      </c>
      <c r="G142" s="66">
        <v>4.452683565381108</v>
      </c>
      <c r="H142" s="66">
        <v>8.200078157591406</v>
      </c>
      <c r="I142" s="66">
        <v>6.112395607934602</v>
      </c>
      <c r="J142" s="66">
        <v>1.713985311480343</v>
      </c>
      <c r="K142" s="66">
        <v>2.894609735411919</v>
      </c>
      <c r="L142" s="66">
        <v>8.863122255570175</v>
      </c>
      <c r="M142" s="66">
        <v>5.227704081459422</v>
      </c>
      <c r="N142" s="66">
        <v>1.2922522941108099</v>
      </c>
      <c r="O142" s="66">
        <v>5.017057997190449</v>
      </c>
      <c r="P142" s="66">
        <v>5.04642394571691</v>
      </c>
      <c r="Q142" s="66">
        <v>0.3040575659224487</v>
      </c>
      <c r="R142" s="66">
        <v>1.2871039154328798</v>
      </c>
      <c r="S142" s="66">
        <v>-1.1287110618463032</v>
      </c>
      <c r="T142" s="66">
        <v>-3.3797143999223778</v>
      </c>
      <c r="U142" s="66">
        <v>3.092276687374465</v>
      </c>
      <c r="V142" s="66">
        <v>4.311253509069914</v>
      </c>
    </row>
    <row r="143" ht="15.75" customHeight="1">
      <c r="A143" s="36" t="s">
        <v>29</v>
      </c>
      <c r="B143" s="36" t="s">
        <v>373</v>
      </c>
      <c r="C143" s="66">
        <v>5.777033992003481</v>
      </c>
      <c r="D143" s="66">
        <v>7.546860015192351</v>
      </c>
      <c r="E143" s="66">
        <v>6.51877807393943</v>
      </c>
      <c r="F143" s="66">
        <v>5.898984441576431</v>
      </c>
      <c r="G143" s="66">
        <v>4.83281727691724</v>
      </c>
      <c r="H143" s="66">
        <v>1.701405465552483</v>
      </c>
      <c r="I143" s="66">
        <v>2.8316585191978163</v>
      </c>
      <c r="J143" s="66">
        <v>1.606688628987854</v>
      </c>
      <c r="K143" s="66">
        <v>2.7484059174901887</v>
      </c>
      <c r="L143" s="66">
        <v>3.507033419999644</v>
      </c>
      <c r="M143" s="66">
        <v>4.396456633530761</v>
      </c>
      <c r="N143" s="66">
        <v>4.674707981548323</v>
      </c>
      <c r="O143" s="66">
        <v>4.731147475320711</v>
      </c>
      <c r="P143" s="66">
        <v>5.526735844766037</v>
      </c>
      <c r="Q143" s="66">
        <v>4.432625906839746</v>
      </c>
      <c r="R143" s="66">
        <v>6.151702610995187</v>
      </c>
      <c r="S143" s="66">
        <v>2.4976369294336536</v>
      </c>
      <c r="T143" s="66">
        <v>-1.2740874433870886</v>
      </c>
      <c r="U143" s="66">
        <v>6.487086773848432</v>
      </c>
      <c r="V143" s="66">
        <v>6.188155473511586</v>
      </c>
    </row>
    <row r="144" ht="15.75" customHeight="1">
      <c r="A144" s="36" t="s">
        <v>178</v>
      </c>
      <c r="B144" s="36" t="s">
        <v>374</v>
      </c>
      <c r="C144" s="66">
        <v>-3.2633832139261614</v>
      </c>
      <c r="D144" s="66">
        <v>4.856030279209733</v>
      </c>
      <c r="E144" s="66">
        <v>3.959863678656575</v>
      </c>
      <c r="F144" s="66">
        <v>-0.40564364089360083</v>
      </c>
      <c r="G144" s="66">
        <v>2.0211417088629844</v>
      </c>
      <c r="H144" s="66">
        <v>-5.781911421333049</v>
      </c>
      <c r="I144" s="66">
        <v>-6.59047260534193</v>
      </c>
      <c r="J144" s="66">
        <v>0.2160934923602298</v>
      </c>
      <c r="K144" s="66">
        <v>6.6836675380854444</v>
      </c>
      <c r="L144" s="66">
        <v>1.6725973403488155</v>
      </c>
      <c r="M144" s="66">
        <v>-3.3873099360557575</v>
      </c>
      <c r="N144" s="66">
        <v>6.2938658652999635</v>
      </c>
      <c r="O144" s="66">
        <v>7.5390632254134715</v>
      </c>
      <c r="P144" s="66">
        <v>-0.0833732240018179</v>
      </c>
      <c r="Q144" s="66">
        <v>-4.078810922917384</v>
      </c>
      <c r="R144" s="66">
        <v>0.10810810810811233</v>
      </c>
      <c r="S144" s="66">
        <v>0.3959683225341877</v>
      </c>
      <c r="T144" s="66">
        <v>-9.107206884187875</v>
      </c>
      <c r="U144" s="66">
        <v>-13.333333333333329</v>
      </c>
      <c r="V144" s="66"/>
    </row>
    <row r="145" ht="15.75" customHeight="1">
      <c r="A145" s="36" t="s">
        <v>179</v>
      </c>
      <c r="B145" s="36" t="s">
        <v>375</v>
      </c>
      <c r="C145" s="66">
        <v>4.205495944815723</v>
      </c>
      <c r="D145" s="66">
        <v>7.522079657846078</v>
      </c>
      <c r="E145" s="66">
        <v>7.191279402335155</v>
      </c>
      <c r="F145" s="66">
        <v>8.652465610566892</v>
      </c>
      <c r="G145" s="66">
        <v>11.983985394787084</v>
      </c>
      <c r="H145" s="66">
        <v>9.855654851584617</v>
      </c>
      <c r="I145" s="66">
        <v>1.24299231776412</v>
      </c>
      <c r="J145" s="66">
        <v>5.827993494285693</v>
      </c>
      <c r="K145" s="66">
        <v>11.313625909704456</v>
      </c>
      <c r="L145" s="66">
        <v>9.778490071403496</v>
      </c>
      <c r="M145" s="66">
        <v>6.903948051439343</v>
      </c>
      <c r="N145" s="66">
        <v>5.066422354557943</v>
      </c>
      <c r="O145" s="66">
        <v>5.733054296011915</v>
      </c>
      <c r="P145" s="66">
        <v>4.953211422790645</v>
      </c>
      <c r="Q145" s="66">
        <v>5.591148875536362</v>
      </c>
      <c r="R145" s="66">
        <v>3.6854299378856723</v>
      </c>
      <c r="S145" s="66">
        <v>3.2818749339232625</v>
      </c>
      <c r="T145" s="66">
        <v>-17.668332705397134</v>
      </c>
      <c r="U145" s="66">
        <v>15.835764956855414</v>
      </c>
      <c r="V145" s="66">
        <v>10.809366204457476</v>
      </c>
    </row>
    <row r="146" ht="15.75" customHeight="1">
      <c r="A146" s="36" t="s">
        <v>73</v>
      </c>
      <c r="B146" s="36" t="s">
        <v>376</v>
      </c>
      <c r="C146" s="66">
        <v>2.1641025022208282</v>
      </c>
      <c r="D146" s="66">
        <v>2.7211757409823463</v>
      </c>
      <c r="E146" s="66">
        <v>6.344795923096541</v>
      </c>
      <c r="F146" s="66">
        <v>5.409944091073072</v>
      </c>
      <c r="G146" s="66">
        <v>7.815189228623879</v>
      </c>
      <c r="H146" s="66">
        <v>-0.29645784588058177</v>
      </c>
      <c r="I146" s="66">
        <v>6.800421483220958</v>
      </c>
      <c r="J146" s="66">
        <v>10.12845407202316</v>
      </c>
      <c r="K146" s="66">
        <v>1.1075436261961613</v>
      </c>
      <c r="L146" s="66">
        <v>4.657119596862387</v>
      </c>
      <c r="M146" s="66">
        <v>3.824946328006746</v>
      </c>
      <c r="N146" s="66">
        <v>13.543770621654588</v>
      </c>
      <c r="O146" s="66">
        <v>6.578356323042755</v>
      </c>
      <c r="P146" s="66">
        <v>5.4895731527818725</v>
      </c>
      <c r="Q146" s="66">
        <v>3.5346108175045856</v>
      </c>
      <c r="R146" s="66">
        <v>-0.27925228495995214</v>
      </c>
      <c r="S146" s="66">
        <v>4.480430621718881</v>
      </c>
      <c r="T146" s="66">
        <v>-3.167381176296388</v>
      </c>
      <c r="U146" s="66">
        <v>0.09999999999999432</v>
      </c>
      <c r="V146" s="66">
        <v>4.599999978962742</v>
      </c>
    </row>
    <row r="147" ht="15.75" customHeight="1">
      <c r="A147" s="36" t="s">
        <v>180</v>
      </c>
      <c r="B147" s="36" t="s">
        <v>377</v>
      </c>
      <c r="C147" s="66">
        <v>4.320745485515914</v>
      </c>
      <c r="D147" s="66">
        <v>4.057418363637709</v>
      </c>
      <c r="E147" s="66">
        <v>2.1334906645960103</v>
      </c>
      <c r="F147" s="66">
        <v>4.807117192683762</v>
      </c>
      <c r="G147" s="66">
        <v>5.421622872182354</v>
      </c>
      <c r="H147" s="66">
        <v>6.496292119709096</v>
      </c>
      <c r="I147" s="66">
        <v>-0.2611373280802809</v>
      </c>
      <c r="J147" s="66">
        <v>11.095231268552055</v>
      </c>
      <c r="K147" s="66">
        <v>4.286371207022825</v>
      </c>
      <c r="L147" s="66">
        <v>-0.7080431123168864</v>
      </c>
      <c r="M147" s="66">
        <v>8.293076489404712</v>
      </c>
      <c r="N147" s="66">
        <v>5.301238592370254</v>
      </c>
      <c r="O147" s="66">
        <v>2.9571517348710614</v>
      </c>
      <c r="P147" s="66">
        <v>4.268025833145828</v>
      </c>
      <c r="Q147" s="66">
        <v>4.810078855540411</v>
      </c>
      <c r="R147" s="66">
        <v>3.204250340766393</v>
      </c>
      <c r="S147" s="66">
        <v>-0.4018551006800095</v>
      </c>
      <c r="T147" s="66">
        <v>-0.8197853909719157</v>
      </c>
      <c r="U147" s="66">
        <v>4.0167373177861805</v>
      </c>
      <c r="V147" s="66">
        <v>0.07543946537091983</v>
      </c>
    </row>
    <row r="148" ht="15.75" customHeight="1">
      <c r="A148" s="36" t="s">
        <v>181</v>
      </c>
      <c r="B148" s="36" t="s">
        <v>378</v>
      </c>
      <c r="C148" s="66">
        <v>4.1650231366611195</v>
      </c>
      <c r="D148" s="66">
        <v>4.958203206117446</v>
      </c>
      <c r="E148" s="66">
        <v>6.285060325096012</v>
      </c>
      <c r="F148" s="66">
        <v>7.528899044059401</v>
      </c>
      <c r="G148" s="66">
        <v>8.518387769095497</v>
      </c>
      <c r="H148" s="66">
        <v>9.126568301464204</v>
      </c>
      <c r="I148" s="66">
        <v>1.095823659242697</v>
      </c>
      <c r="J148" s="66">
        <v>8.332459107495765</v>
      </c>
      <c r="K148" s="66">
        <v>6.327192401611171</v>
      </c>
      <c r="L148" s="66">
        <v>6.139724705604351</v>
      </c>
      <c r="M148" s="66">
        <v>5.852518210849283</v>
      </c>
      <c r="N148" s="66">
        <v>2.3821573718054054</v>
      </c>
      <c r="O148" s="66">
        <v>3.252244772184511</v>
      </c>
      <c r="P148" s="66">
        <v>3.953318715207672</v>
      </c>
      <c r="Q148" s="66">
        <v>2.5188354423313513</v>
      </c>
      <c r="R148" s="66">
        <v>3.969351341364998</v>
      </c>
      <c r="S148" s="66">
        <v>2.2406317687504895</v>
      </c>
      <c r="T148" s="66">
        <v>-10.869640782649256</v>
      </c>
      <c r="U148" s="66">
        <v>13.417530290994705</v>
      </c>
      <c r="V148" s="66">
        <v>2.6838714347763073</v>
      </c>
    </row>
    <row r="149" ht="15.75" customHeight="1">
      <c r="A149" s="36" t="s">
        <v>182</v>
      </c>
      <c r="B149" s="36" t="s">
        <v>379</v>
      </c>
      <c r="C149" s="66">
        <v>5.086911135130734</v>
      </c>
      <c r="D149" s="66">
        <v>6.5692285118062586</v>
      </c>
      <c r="E149" s="66">
        <v>4.942505118776779</v>
      </c>
      <c r="F149" s="66">
        <v>5.316416821369387</v>
      </c>
      <c r="G149" s="66">
        <v>6.519291550189379</v>
      </c>
      <c r="H149" s="66">
        <v>4.344487305091832</v>
      </c>
      <c r="I149" s="66">
        <v>1.4483230627566854</v>
      </c>
      <c r="J149" s="66">
        <v>7.334499960345383</v>
      </c>
      <c r="K149" s="66">
        <v>3.858232827956627</v>
      </c>
      <c r="L149" s="66">
        <v>6.896951710509853</v>
      </c>
      <c r="M149" s="66">
        <v>6.750531301422555</v>
      </c>
      <c r="N149" s="66">
        <v>6.347987482608673</v>
      </c>
      <c r="O149" s="66">
        <v>6.348309716727613</v>
      </c>
      <c r="P149" s="66">
        <v>7.149456750007516</v>
      </c>
      <c r="Q149" s="66">
        <v>6.930988325840204</v>
      </c>
      <c r="R149" s="66">
        <v>6.341485571534733</v>
      </c>
      <c r="S149" s="66">
        <v>6.118525662213031</v>
      </c>
      <c r="T149" s="66">
        <v>-9.518294740452973</v>
      </c>
      <c r="U149" s="66">
        <v>5.7147331320318955</v>
      </c>
      <c r="V149" s="66">
        <v>7.5703324881852865</v>
      </c>
    </row>
    <row r="150" ht="15.75" customHeight="1">
      <c r="A150" s="36" t="s">
        <v>68</v>
      </c>
      <c r="B150" s="36" t="s">
        <v>380</v>
      </c>
      <c r="C150" s="66">
        <v>3.498391213402499</v>
      </c>
      <c r="D150" s="66">
        <v>4.9828445698604895</v>
      </c>
      <c r="E150" s="66">
        <v>3.5068346143592066</v>
      </c>
      <c r="F150" s="66">
        <v>6.1311364585550905</v>
      </c>
      <c r="G150" s="66">
        <v>7.061534633567462</v>
      </c>
      <c r="H150" s="66">
        <v>4.19998126444942</v>
      </c>
      <c r="I150" s="66">
        <v>2.8321840531889677</v>
      </c>
      <c r="J150" s="66">
        <v>2.9346381805283244</v>
      </c>
      <c r="K150" s="66">
        <v>5.042187882929426</v>
      </c>
      <c r="L150" s="66">
        <v>1.5452215712560928</v>
      </c>
      <c r="M150" s="66">
        <v>0.85655708060645</v>
      </c>
      <c r="N150" s="66">
        <v>3.836958493517969</v>
      </c>
      <c r="O150" s="66">
        <v>4.383298635072762</v>
      </c>
      <c r="P150" s="66">
        <v>2.953508841677177</v>
      </c>
      <c r="Q150" s="66">
        <v>5.140017574094458</v>
      </c>
      <c r="R150" s="66">
        <v>5.945208477054976</v>
      </c>
      <c r="S150" s="66">
        <v>4.450036363636372</v>
      </c>
      <c r="T150" s="66">
        <v>-2.020116215054486</v>
      </c>
      <c r="U150" s="66">
        <v>6.847760738652326</v>
      </c>
      <c r="V150" s="66">
        <v>4.874023579093361</v>
      </c>
    </row>
    <row r="151" ht="15.75" customHeight="1">
      <c r="A151" s="36" t="s">
        <v>82</v>
      </c>
      <c r="B151" s="36" t="s">
        <v>381</v>
      </c>
      <c r="C151" s="66">
        <v>0.05341980468969609</v>
      </c>
      <c r="D151" s="66">
        <v>8.748676926535467</v>
      </c>
      <c r="E151" s="66">
        <v>-1.9869387333224182</v>
      </c>
      <c r="F151" s="66">
        <v>-1.4094140244289548</v>
      </c>
      <c r="G151" s="66">
        <v>-1.162806690293536</v>
      </c>
      <c r="H151" s="66">
        <v>-1.844134249779401</v>
      </c>
      <c r="I151" s="66">
        <v>-1.9524251417230971</v>
      </c>
      <c r="J151" s="66">
        <v>-0.41325411848491456</v>
      </c>
      <c r="K151" s="66">
        <v>-0.3585106282875188</v>
      </c>
      <c r="L151" s="66">
        <v>0.02927511048993381</v>
      </c>
      <c r="M151" s="66">
        <v>-0.30682665709996115</v>
      </c>
      <c r="N151" s="66">
        <v>-1.1903634538532941</v>
      </c>
      <c r="O151" s="66">
        <v>-1.0494436511055056</v>
      </c>
      <c r="P151" s="66">
        <v>-1.2630029250527883</v>
      </c>
      <c r="Q151" s="66">
        <v>-2.8859547585882126</v>
      </c>
      <c r="R151" s="66">
        <v>-4.3606060606060595</v>
      </c>
      <c r="S151" s="66">
        <v>1.6750631053092917</v>
      </c>
      <c r="T151" s="66">
        <v>-4.202806718673713</v>
      </c>
      <c r="U151" s="66">
        <v>0.4326469535799191</v>
      </c>
      <c r="V151" s="66">
        <v>3.36097255511649</v>
      </c>
    </row>
    <row r="152" ht="15.75" customHeight="1">
      <c r="A152" s="36" t="s">
        <v>30</v>
      </c>
      <c r="B152" s="36" t="s">
        <v>382</v>
      </c>
      <c r="C152" s="66">
        <v>3.719958676549055</v>
      </c>
      <c r="D152" s="66">
        <v>19.218915339789348</v>
      </c>
      <c r="E152" s="66">
        <v>7.492758482790677</v>
      </c>
      <c r="F152" s="66">
        <v>26.17024567030319</v>
      </c>
      <c r="G152" s="66">
        <v>17.98565681602635</v>
      </c>
      <c r="H152" s="66">
        <v>17.663556362608944</v>
      </c>
      <c r="I152" s="66">
        <v>11.95656112890859</v>
      </c>
      <c r="J152" s="66">
        <v>19.592331533785895</v>
      </c>
      <c r="K152" s="66">
        <v>13.37517641079286</v>
      </c>
      <c r="L152" s="66">
        <v>4.730011843607841</v>
      </c>
      <c r="M152" s="66">
        <v>5.556040643066069</v>
      </c>
      <c r="N152" s="66">
        <v>5.334323291964594</v>
      </c>
      <c r="O152" s="66">
        <v>4.753345724387373</v>
      </c>
      <c r="P152" s="66">
        <v>3.0641918843015645</v>
      </c>
      <c r="Q152" s="66">
        <v>-1.4976047022783803</v>
      </c>
      <c r="R152" s="66">
        <v>1.2348722019106475</v>
      </c>
      <c r="S152" s="66">
        <v>0.7748083883726906</v>
      </c>
      <c r="T152" s="66">
        <v>-3.6404498053210688</v>
      </c>
      <c r="U152" s="66">
        <v>1.5909981640385382</v>
      </c>
      <c r="V152" s="66">
        <v>4.827689101278224</v>
      </c>
    </row>
    <row r="153" ht="15.75" customHeight="1">
      <c r="A153" s="36" t="s">
        <v>183</v>
      </c>
      <c r="B153" s="36" t="s">
        <v>383</v>
      </c>
      <c r="C153" s="66">
        <v>2.341147329195209</v>
      </c>
      <c r="D153" s="66">
        <v>10.428113018097648</v>
      </c>
      <c r="E153" s="66">
        <v>4.6681480508487</v>
      </c>
      <c r="F153" s="66">
        <v>8.028811075991626</v>
      </c>
      <c r="G153" s="66">
        <v>7.233807743628049</v>
      </c>
      <c r="H153" s="66">
        <v>9.307467170773378</v>
      </c>
      <c r="I153" s="66">
        <v>-5.517394408054386</v>
      </c>
      <c r="J153" s="66">
        <v>-3.901236280186211</v>
      </c>
      <c r="K153" s="66">
        <v>4.517086964339143</v>
      </c>
      <c r="L153" s="66">
        <v>1.9249932624075399</v>
      </c>
      <c r="M153" s="66">
        <v>0.2699638786338028</v>
      </c>
      <c r="N153" s="66">
        <v>4.120674963198127</v>
      </c>
      <c r="O153" s="66">
        <v>3.160503870410892</v>
      </c>
      <c r="P153" s="66">
        <v>2.857546056887699</v>
      </c>
      <c r="Q153" s="66">
        <v>8.196506503096245</v>
      </c>
      <c r="R153" s="66">
        <v>6.02901904128214</v>
      </c>
      <c r="S153" s="66">
        <v>3.853163833482114</v>
      </c>
      <c r="T153" s="66">
        <v>-3.677510791217969</v>
      </c>
      <c r="U153" s="66">
        <v>5.793254516772819</v>
      </c>
      <c r="V153" s="66">
        <v>4.792190350988946</v>
      </c>
    </row>
    <row r="154" ht="15.75" customHeight="1">
      <c r="A154" s="36" t="s">
        <v>31</v>
      </c>
      <c r="B154" s="36" t="s">
        <v>384</v>
      </c>
      <c r="C154" s="66">
        <v>7.299952344538681</v>
      </c>
      <c r="D154" s="66">
        <v>7.199947869944751</v>
      </c>
      <c r="E154" s="66">
        <v>6.399965447853816</v>
      </c>
      <c r="F154" s="66">
        <v>8.200068255055996</v>
      </c>
      <c r="G154" s="66">
        <v>8.499977768463566</v>
      </c>
      <c r="H154" s="66">
        <v>5.199969264988425</v>
      </c>
      <c r="I154" s="66">
        <v>-7.799993913431109</v>
      </c>
      <c r="J154" s="66">
        <v>4.500000000030653</v>
      </c>
      <c r="K154" s="66">
        <v>4.300029185794102</v>
      </c>
      <c r="L154" s="66">
        <v>4.024086157209794</v>
      </c>
      <c r="M154" s="66">
        <v>1.7554221490936754</v>
      </c>
      <c r="N154" s="66">
        <v>0.7362672214155737</v>
      </c>
      <c r="O154" s="66">
        <v>-1.9727192263754176</v>
      </c>
      <c r="P154" s="66">
        <v>0.19369007172953445</v>
      </c>
      <c r="Q154" s="66">
        <v>1.8257900635511248</v>
      </c>
      <c r="R154" s="66">
        <v>2.8072454104941755</v>
      </c>
      <c r="S154" s="66">
        <v>2.1980757138086346</v>
      </c>
      <c r="T154" s="66">
        <v>-2.653654500921448</v>
      </c>
      <c r="U154" s="66">
        <v>5.614290375783455</v>
      </c>
      <c r="V154" s="66">
        <v>-2.069711525277313</v>
      </c>
    </row>
    <row r="155" ht="15.75" customHeight="1">
      <c r="A155" s="36" t="s">
        <v>184</v>
      </c>
      <c r="B155" s="36" t="s">
        <v>385</v>
      </c>
      <c r="C155" s="66">
        <v>2.2023989663842087</v>
      </c>
      <c r="D155" s="66">
        <v>7.4476854020241205</v>
      </c>
      <c r="E155" s="66">
        <v>9.377898318379124</v>
      </c>
      <c r="F155" s="66">
        <v>9.227069964356119</v>
      </c>
      <c r="G155" s="66">
        <v>7.633280266873825</v>
      </c>
      <c r="H155" s="66">
        <v>11.16126132275835</v>
      </c>
      <c r="I155" s="66">
        <v>6.2482620415033665</v>
      </c>
      <c r="J155" s="66">
        <v>7.334648332862969</v>
      </c>
      <c r="K155" s="66">
        <v>7.958376402538889</v>
      </c>
      <c r="L155" s="66">
        <v>8.641517545071494</v>
      </c>
      <c r="M155" s="66">
        <v>4.719855387772199</v>
      </c>
      <c r="N155" s="66">
        <v>6.167163145981476</v>
      </c>
      <c r="O155" s="66">
        <v>8.856847229537479</v>
      </c>
      <c r="P155" s="66">
        <v>5.9707568904195085</v>
      </c>
      <c r="Q155" s="66">
        <v>3.936611131929027</v>
      </c>
      <c r="R155" s="66">
        <v>8.53983645415515</v>
      </c>
      <c r="S155" s="66">
        <v>9.464025340219123</v>
      </c>
      <c r="T155" s="66">
        <v>-3.373986332270036</v>
      </c>
      <c r="U155" s="66">
        <v>10.876733791904215</v>
      </c>
      <c r="V155" s="66">
        <v>8.157487721063731</v>
      </c>
    </row>
    <row r="156" ht="15.75" customHeight="1">
      <c r="A156" s="36" t="s">
        <v>185</v>
      </c>
      <c r="B156" s="36" t="s">
        <v>386</v>
      </c>
      <c r="C156" s="66">
        <v>-3.9333948603293862</v>
      </c>
      <c r="D156" s="66">
        <v>3.9963466612543073</v>
      </c>
      <c r="E156" s="66">
        <v>9.732820702980163</v>
      </c>
      <c r="F156" s="66">
        <v>3.1503811996822293</v>
      </c>
      <c r="G156" s="66">
        <v>0.6006023265437506</v>
      </c>
      <c r="H156" s="66">
        <v>11.178527968372393</v>
      </c>
      <c r="I156" s="66">
        <v>-3.3793061134133353</v>
      </c>
      <c r="J156" s="66">
        <v>0.043977654097162144</v>
      </c>
      <c r="K156" s="66">
        <v>1.6166073042368794</v>
      </c>
      <c r="L156" s="66">
        <v>-0.5257623554153525</v>
      </c>
      <c r="M156" s="66">
        <v>5.709822978132578</v>
      </c>
      <c r="N156" s="66">
        <v>7.581478883399754</v>
      </c>
      <c r="O156" s="66">
        <v>0.7140148537286848</v>
      </c>
      <c r="P156" s="66">
        <v>3.930004683496648</v>
      </c>
      <c r="Q156" s="66">
        <v>0.007510658508039114</v>
      </c>
      <c r="R156" s="66">
        <v>2.05202286602875</v>
      </c>
      <c r="S156" s="66">
        <v>4.047063508898006</v>
      </c>
      <c r="T156" s="66">
        <v>-14.530529714257185</v>
      </c>
      <c r="U156" s="66">
        <v>-0.8801008611163894</v>
      </c>
      <c r="V156" s="66">
        <v>9.000000000000014</v>
      </c>
    </row>
    <row r="157" ht="15.75" customHeight="1">
      <c r="A157" s="36" t="s">
        <v>57</v>
      </c>
      <c r="B157" s="36" t="s">
        <v>387</v>
      </c>
      <c r="C157" s="66">
        <v>4.264611487382226</v>
      </c>
      <c r="D157" s="66">
        <v>7.267408869947104</v>
      </c>
      <c r="E157" s="66">
        <v>-0.41030472629023507</v>
      </c>
      <c r="F157" s="66">
        <v>6.195257291410485</v>
      </c>
      <c r="G157" s="66">
        <v>1.691618574339131</v>
      </c>
      <c r="H157" s="66">
        <v>4.949321940280569</v>
      </c>
      <c r="I157" s="66">
        <v>-2.828899548306282</v>
      </c>
      <c r="J157" s="66">
        <v>0.33043025099055967</v>
      </c>
      <c r="K157" s="66">
        <v>4.3271302242557255</v>
      </c>
      <c r="L157" s="66">
        <v>-0.11013215859030367</v>
      </c>
      <c r="M157" s="66">
        <v>-2.004252638210744</v>
      </c>
      <c r="N157" s="66">
        <v>1.3280025716237276</v>
      </c>
      <c r="O157" s="66">
        <v>0.10112025379200418</v>
      </c>
      <c r="P157" s="66">
        <v>3.42867329556708</v>
      </c>
      <c r="Q157" s="66">
        <v>3.387785587069331</v>
      </c>
      <c r="R157" s="66">
        <v>2.8803763938798994</v>
      </c>
      <c r="S157" s="66">
        <v>-0.6499702922165653</v>
      </c>
      <c r="T157" s="66">
        <v>-24.365712214570507</v>
      </c>
      <c r="U157" s="66">
        <v>12.2319396190248</v>
      </c>
      <c r="V157" s="66">
        <v>15.4</v>
      </c>
    </row>
    <row r="158" ht="15.75" customHeight="1">
      <c r="A158" s="36" t="s">
        <v>527</v>
      </c>
      <c r="B158" s="36" t="s">
        <v>701</v>
      </c>
      <c r="C158" s="66"/>
      <c r="D158" s="66"/>
      <c r="E158" s="66"/>
      <c r="F158" s="66"/>
      <c r="G158" s="66"/>
      <c r="H158" s="66"/>
      <c r="I158" s="66"/>
      <c r="J158" s="66"/>
      <c r="K158" s="66"/>
      <c r="L158" s="66"/>
      <c r="M158" s="66"/>
      <c r="N158" s="66"/>
      <c r="O158" s="66"/>
      <c r="P158" s="66"/>
      <c r="Q158" s="66"/>
      <c r="R158" s="66"/>
      <c r="S158" s="66"/>
      <c r="T158" s="66"/>
      <c r="U158" s="66"/>
      <c r="V158" s="66"/>
    </row>
    <row r="159" ht="15.75" customHeight="1">
      <c r="A159" s="36" t="s">
        <v>186</v>
      </c>
      <c r="B159" s="36" t="s">
        <v>388</v>
      </c>
      <c r="C159" s="66">
        <v>6.691336653527969</v>
      </c>
      <c r="D159" s="66">
        <v>4.114698804447372</v>
      </c>
      <c r="E159" s="66">
        <v>2.488557339381316</v>
      </c>
      <c r="F159" s="66">
        <v>6.99692626758825</v>
      </c>
      <c r="G159" s="66">
        <v>3.3229685982929027</v>
      </c>
      <c r="H159" s="66">
        <v>0.40464080863888796</v>
      </c>
      <c r="I159" s="66">
        <v>-1.3781936056056026</v>
      </c>
      <c r="J159" s="66">
        <v>-4.47046793507802</v>
      </c>
      <c r="K159" s="66">
        <v>-0.6062766514832703</v>
      </c>
      <c r="L159" s="66">
        <v>1.1691121837647813</v>
      </c>
      <c r="M159" s="66">
        <v>2.4624841721544044</v>
      </c>
      <c r="N159" s="66">
        <v>1.1457561077536411</v>
      </c>
      <c r="O159" s="66">
        <v>2.7852226683209125</v>
      </c>
      <c r="P159" s="66">
        <v>4.149565315571408</v>
      </c>
      <c r="Q159" s="66">
        <v>1.5481285458252927</v>
      </c>
      <c r="R159" s="66">
        <v>3.175375013367926</v>
      </c>
      <c r="S159" s="66">
        <v>0.6620732293826563</v>
      </c>
      <c r="T159" s="66">
        <v>-3.7393930865803497</v>
      </c>
      <c r="U159" s="66">
        <v>0.7537348253304259</v>
      </c>
      <c r="V159" s="66">
        <v>4.952993284437568</v>
      </c>
    </row>
    <row r="160" ht="15.75" customHeight="1">
      <c r="A160" s="36" t="s">
        <v>187</v>
      </c>
      <c r="B160" s="36" t="s">
        <v>389</v>
      </c>
      <c r="C160" s="66">
        <v>5.212628926341495</v>
      </c>
      <c r="D160" s="66">
        <v>3.0872602379674987</v>
      </c>
      <c r="E160" s="66">
        <v>6.639203613007339</v>
      </c>
      <c r="F160" s="66">
        <v>2.132127146773513</v>
      </c>
      <c r="G160" s="66">
        <v>0.48598255001725477</v>
      </c>
      <c r="H160" s="66">
        <v>3.556104673950003</v>
      </c>
      <c r="I160" s="66">
        <v>-0.5416776018345928</v>
      </c>
      <c r="J160" s="66">
        <v>6.124719922612499</v>
      </c>
      <c r="K160" s="66">
        <v>3.8490779466039555</v>
      </c>
      <c r="L160" s="66">
        <v>-3.7321302089026602</v>
      </c>
      <c r="M160" s="66">
        <v>0.10729327648893161</v>
      </c>
      <c r="N160" s="66">
        <v>0.6599237687828605</v>
      </c>
      <c r="O160" s="66">
        <v>3.8503618166493965</v>
      </c>
      <c r="P160" s="66">
        <v>7.9838628784712995</v>
      </c>
      <c r="Q160" s="66">
        <v>1.4062823997130067</v>
      </c>
      <c r="R160" s="66">
        <v>-0.6096471033801407</v>
      </c>
      <c r="S160" s="66">
        <v>4.451858916886906</v>
      </c>
      <c r="T160" s="66">
        <v>-3.108444010531386</v>
      </c>
      <c r="U160" s="66">
        <v>-7.0845879974740456</v>
      </c>
      <c r="V160" s="66">
        <v>-6.02201117230058</v>
      </c>
    </row>
    <row r="161" ht="15.75" customHeight="1">
      <c r="A161" s="36" t="s">
        <v>188</v>
      </c>
      <c r="B161" s="36" t="s">
        <v>390</v>
      </c>
      <c r="C161" s="66">
        <v>3.872966692486443</v>
      </c>
      <c r="D161" s="66">
        <v>4.548844146159595</v>
      </c>
      <c r="E161" s="66">
        <v>2.425106990014257</v>
      </c>
      <c r="F161" s="66">
        <v>3.830083565459617</v>
      </c>
      <c r="G161" s="66">
        <v>7.1093226022803435</v>
      </c>
      <c r="H161" s="66">
        <v>-0.5009392611145813</v>
      </c>
      <c r="I161" s="66">
        <v>-10.320956576463175</v>
      </c>
      <c r="J161" s="66">
        <v>-5.473684210526315</v>
      </c>
      <c r="K161" s="66">
        <v>-8.314773570898296</v>
      </c>
      <c r="L161" s="66">
        <v>-7.044534412955457</v>
      </c>
      <c r="M161" s="66">
        <v>-0.7839721254355396</v>
      </c>
      <c r="N161" s="66">
        <v>-0.7023705004389882</v>
      </c>
      <c r="O161" s="66">
        <v>2.2915055612926523</v>
      </c>
      <c r="P161" s="66">
        <v>2.344405860554261</v>
      </c>
      <c r="Q161" s="66">
        <v>0.2582654663280266</v>
      </c>
      <c r="R161" s="66">
        <v>1.4939053181737307</v>
      </c>
      <c r="S161" s="66">
        <v>2.065685147327386</v>
      </c>
      <c r="T161" s="66">
        <v>-6.64791081780605</v>
      </c>
      <c r="U161" s="66">
        <v>8.463071844511006</v>
      </c>
      <c r="V161" s="66"/>
    </row>
    <row r="162" ht="15.75" customHeight="1">
      <c r="A162" s="36" t="s">
        <v>189</v>
      </c>
      <c r="B162" s="36" t="s">
        <v>391</v>
      </c>
      <c r="C162" s="66">
        <v>8.291519461198178</v>
      </c>
      <c r="D162" s="66">
        <v>3.537905943568404</v>
      </c>
      <c r="E162" s="66">
        <v>6.614624750335992</v>
      </c>
      <c r="F162" s="66">
        <v>8.866109359440259</v>
      </c>
      <c r="G162" s="66">
        <v>3.641471851660242</v>
      </c>
      <c r="H162" s="66">
        <v>6.228785069610197</v>
      </c>
      <c r="I162" s="66">
        <v>2.426282361005704</v>
      </c>
      <c r="J162" s="66">
        <v>6.671983656528141</v>
      </c>
      <c r="K162" s="66">
        <v>4.398202014616274</v>
      </c>
      <c r="L162" s="66">
        <v>3.14197645952099</v>
      </c>
      <c r="M162" s="66">
        <v>4.814792654124119</v>
      </c>
      <c r="N162" s="66">
        <v>6.5499349550144075</v>
      </c>
      <c r="O162" s="66">
        <v>3.9113379886256183</v>
      </c>
      <c r="P162" s="66">
        <v>4.164768973728457</v>
      </c>
      <c r="Q162" s="66">
        <v>3.8489809179806684</v>
      </c>
      <c r="R162" s="66">
        <v>2.9452689087182904</v>
      </c>
      <c r="S162" s="66">
        <v>2.210855832860915</v>
      </c>
      <c r="T162" s="66">
        <v>3.024568210612614</v>
      </c>
      <c r="U162" s="66">
        <v>1.8779225023841946</v>
      </c>
      <c r="V162" s="66">
        <v>0.9271373954334621</v>
      </c>
    </row>
    <row r="163" ht="15.75" customHeight="1">
      <c r="A163" s="36" t="s">
        <v>190</v>
      </c>
      <c r="B163" s="36" t="s">
        <v>392</v>
      </c>
      <c r="C163" s="66">
        <v>11.242061385412086</v>
      </c>
      <c r="D163" s="66">
        <v>7.958441665763189</v>
      </c>
      <c r="E163" s="66">
        <v>5.5738501216957275</v>
      </c>
      <c r="F163" s="66">
        <v>2.7884022241319</v>
      </c>
      <c r="G163" s="66">
        <v>1.847130254917957</v>
      </c>
      <c r="H163" s="66">
        <v>6.249772752156829</v>
      </c>
      <c r="I163" s="66">
        <v>-2.0592491890459144</v>
      </c>
      <c r="J163" s="66">
        <v>5.03949288842378</v>
      </c>
      <c r="K163" s="66">
        <v>10.993761628254845</v>
      </c>
      <c r="L163" s="66">
        <v>5.427394266112756</v>
      </c>
      <c r="M163" s="66">
        <v>2.8503429910609697</v>
      </c>
      <c r="N163" s="66">
        <v>4.027651215073888</v>
      </c>
      <c r="O163" s="66">
        <v>4.690145073343643</v>
      </c>
      <c r="P163" s="66">
        <v>2.3630745792766703</v>
      </c>
      <c r="Q163" s="66">
        <v>-0.06969801560936162</v>
      </c>
      <c r="R163" s="66">
        <v>2.762243737556048</v>
      </c>
      <c r="S163" s="66">
        <v>0.8322803268308405</v>
      </c>
      <c r="T163" s="66">
        <v>-4.341387677993225</v>
      </c>
      <c r="U163" s="66">
        <v>3.921724119229708</v>
      </c>
      <c r="V163" s="66">
        <v>8.7441536283484</v>
      </c>
    </row>
    <row r="164" ht="15.75" customHeight="1">
      <c r="A164" s="36" t="s">
        <v>191</v>
      </c>
      <c r="B164" s="36" t="s">
        <v>393</v>
      </c>
      <c r="C164" s="66">
        <v>5.593950944561428</v>
      </c>
      <c r="D164" s="66">
        <v>4.643293936833118</v>
      </c>
      <c r="E164" s="66">
        <v>4.310238526396333</v>
      </c>
      <c r="F164" s="66">
        <v>2.3307709833023864</v>
      </c>
      <c r="G164" s="66">
        <v>2.827119201333744</v>
      </c>
      <c r="H164" s="66">
        <v>3.7031690639138617</v>
      </c>
      <c r="I164" s="66">
        <v>2.7521044845505287</v>
      </c>
      <c r="J164" s="66">
        <v>3.39088925336209</v>
      </c>
      <c r="K164" s="66">
        <v>1.334091079612577</v>
      </c>
      <c r="L164" s="66">
        <v>4.002995550904572</v>
      </c>
      <c r="M164" s="66">
        <v>2.4123852760557867</v>
      </c>
      <c r="N164" s="66">
        <v>6.224074437909863</v>
      </c>
      <c r="O164" s="66">
        <v>6.367043650669828</v>
      </c>
      <c r="P164" s="66">
        <v>6.356068571818781</v>
      </c>
      <c r="Q164" s="66">
        <v>7.407486186301298</v>
      </c>
      <c r="R164" s="66">
        <v>6.209241033890862</v>
      </c>
      <c r="S164" s="66">
        <v>4.6136280974970845</v>
      </c>
      <c r="T164" s="66">
        <v>1.3420737726679022</v>
      </c>
      <c r="U164" s="66">
        <v>6.539673725903185</v>
      </c>
      <c r="V164" s="66">
        <v>4.153856494241509</v>
      </c>
    </row>
    <row r="165" ht="15.75" customHeight="1">
      <c r="A165" s="36" t="s">
        <v>32</v>
      </c>
      <c r="B165" s="36" t="s">
        <v>394</v>
      </c>
      <c r="C165" s="66">
        <v>4.387757022995942</v>
      </c>
      <c r="D165" s="66">
        <v>9.028196928291536</v>
      </c>
      <c r="E165" s="66">
        <v>5.5303471214543265</v>
      </c>
      <c r="F165" s="66">
        <v>5.107790141229842</v>
      </c>
      <c r="G165" s="66">
        <v>6.439525554162117</v>
      </c>
      <c r="H165" s="66">
        <v>5.655576621591905</v>
      </c>
      <c r="I165" s="66">
        <v>-2.7317519891772832</v>
      </c>
      <c r="J165" s="66">
        <v>0.7310445525421301</v>
      </c>
      <c r="K165" s="66">
        <v>2.0362766886402994</v>
      </c>
      <c r="L165" s="66">
        <v>-0.6815423693347498</v>
      </c>
      <c r="M165" s="66">
        <v>2.892636733558078</v>
      </c>
      <c r="N165" s="66">
        <v>-1.5895103199025726</v>
      </c>
      <c r="O165" s="66">
        <v>1.8060592650968204</v>
      </c>
      <c r="P165" s="66">
        <v>3.3385867654298806</v>
      </c>
      <c r="Q165" s="66">
        <v>2.1011638474124084</v>
      </c>
      <c r="R165" s="66">
        <v>4.495121292762704</v>
      </c>
      <c r="S165" s="66">
        <v>4.331734906082829</v>
      </c>
      <c r="T165" s="66">
        <v>-0.9032185015207546</v>
      </c>
      <c r="U165" s="66">
        <v>7.549912535373863</v>
      </c>
      <c r="V165" s="66">
        <v>2.25144856461867</v>
      </c>
    </row>
    <row r="166" ht="15.75" customHeight="1">
      <c r="A166" s="36" t="s">
        <v>192</v>
      </c>
      <c r="B166" s="36" t="s">
        <v>395</v>
      </c>
      <c r="C166" s="66">
        <v>-5.887128487644773</v>
      </c>
      <c r="D166" s="66">
        <v>-2.8504539768537995</v>
      </c>
      <c r="E166" s="66">
        <v>9.005761737423796</v>
      </c>
      <c r="F166" s="66">
        <v>9.406128557328273</v>
      </c>
      <c r="G166" s="66">
        <v>8.876066455708795</v>
      </c>
      <c r="H166" s="66">
        <v>-2.7259462615486427</v>
      </c>
      <c r="I166" s="66">
        <v>-2.4793759472613743</v>
      </c>
      <c r="J166" s="66">
        <v>4.505132043120668</v>
      </c>
      <c r="K166" s="66">
        <v>9.509783351795704</v>
      </c>
      <c r="L166" s="66">
        <v>3.110678493924297</v>
      </c>
      <c r="M166" s="66">
        <v>1.2537349624294905</v>
      </c>
      <c r="N166" s="66">
        <v>4.063691812352104</v>
      </c>
      <c r="O166" s="66">
        <v>4.194586924374377</v>
      </c>
      <c r="P166" s="66">
        <v>5.104826828909452</v>
      </c>
      <c r="Q166" s="66">
        <v>2.7839447509506527</v>
      </c>
      <c r="R166" s="66">
        <v>3.7094343116002477</v>
      </c>
      <c r="S166" s="66">
        <v>4.876946198857638</v>
      </c>
      <c r="T166" s="66">
        <v>-8.649206455439455</v>
      </c>
      <c r="U166" s="66">
        <v>5.400000000000006</v>
      </c>
      <c r="V166" s="66">
        <v>8.800000172659978</v>
      </c>
    </row>
    <row r="167" ht="15.75" customHeight="1">
      <c r="A167" s="36" t="s">
        <v>193</v>
      </c>
      <c r="B167" s="36" t="s">
        <v>396</v>
      </c>
      <c r="C167" s="66">
        <v>9.483631485658364</v>
      </c>
      <c r="D167" s="66">
        <v>6.47884601647948</v>
      </c>
      <c r="E167" s="66">
        <v>4.353499949884025</v>
      </c>
      <c r="F167" s="66">
        <v>4.283110444724684</v>
      </c>
      <c r="G167" s="66">
        <v>7.976565334383494</v>
      </c>
      <c r="H167" s="66">
        <v>5.435893044249212</v>
      </c>
      <c r="I167" s="66">
        <v>3.2094315622637453</v>
      </c>
      <c r="J167" s="66">
        <v>6.63749245827168</v>
      </c>
      <c r="K167" s="66">
        <v>6.009831046078858</v>
      </c>
      <c r="L167" s="66">
        <v>15.20174827346392</v>
      </c>
      <c r="M167" s="66">
        <v>21.079014163642682</v>
      </c>
      <c r="N167" s="66">
        <v>4.559253532704432</v>
      </c>
      <c r="O167" s="66">
        <v>-20.4910741068</v>
      </c>
      <c r="P167" s="66">
        <v>6.346727851935867</v>
      </c>
      <c r="Q167" s="66">
        <v>3.753803214003625</v>
      </c>
      <c r="R167" s="66">
        <v>3.4729026201246143</v>
      </c>
      <c r="S167" s="66">
        <v>5.253746313073648</v>
      </c>
      <c r="T167" s="66">
        <v>-1.9684868911861884</v>
      </c>
      <c r="U167" s="66">
        <v>4.104700088841184</v>
      </c>
      <c r="V167" s="66">
        <v>3.500741706967432</v>
      </c>
    </row>
    <row r="168" ht="15.75" customHeight="1">
      <c r="A168" s="36" t="s">
        <v>33</v>
      </c>
      <c r="B168" s="36" t="s">
        <v>397</v>
      </c>
      <c r="C168" s="66">
        <v>4.548255426432291</v>
      </c>
      <c r="D168" s="66">
        <v>9.939982684349573</v>
      </c>
      <c r="E168" s="66">
        <v>7.366322392507584</v>
      </c>
      <c r="F168" s="66">
        <v>9.006766078717575</v>
      </c>
      <c r="G168" s="66">
        <v>9.021519512688926</v>
      </c>
      <c r="H168" s="66">
        <v>1.8634834546203507</v>
      </c>
      <c r="I168" s="66">
        <v>0.1279533827780881</v>
      </c>
      <c r="J168" s="66">
        <v>14.519749710899404</v>
      </c>
      <c r="K168" s="66">
        <v>6.214934168589892</v>
      </c>
      <c r="L168" s="66">
        <v>4.435497593785371</v>
      </c>
      <c r="M168" s="66">
        <v>4.817630991206755</v>
      </c>
      <c r="N168" s="66">
        <v>3.9355402770900696</v>
      </c>
      <c r="O168" s="66">
        <v>2.976799316348064</v>
      </c>
      <c r="P168" s="66">
        <v>3.601656039132422</v>
      </c>
      <c r="Q168" s="66">
        <v>4.544728217844238</v>
      </c>
      <c r="R168" s="66">
        <v>3.575432710191123</v>
      </c>
      <c r="S168" s="66">
        <v>1.331261326899508</v>
      </c>
      <c r="T168" s="66">
        <v>-3.9010534022111756</v>
      </c>
      <c r="U168" s="66">
        <v>8.882353996645321</v>
      </c>
      <c r="V168" s="66">
        <v>3.6469720710854148</v>
      </c>
    </row>
    <row r="169" ht="15.75" customHeight="1">
      <c r="A169" s="36" t="s">
        <v>194</v>
      </c>
      <c r="B169" s="36" t="s">
        <v>398</v>
      </c>
      <c r="C169" s="66"/>
      <c r="D169" s="66"/>
      <c r="E169" s="66"/>
      <c r="F169" s="66"/>
      <c r="G169" s="66"/>
      <c r="H169" s="66"/>
      <c r="I169" s="66"/>
      <c r="J169" s="66">
        <v>3.1999940215446117</v>
      </c>
      <c r="K169" s="66">
        <v>4.600002996419278</v>
      </c>
      <c r="L169" s="66">
        <v>1.3905466698496127</v>
      </c>
      <c r="M169" s="66">
        <v>1.3067278827476656</v>
      </c>
      <c r="N169" s="66">
        <v>1.5803846377316972</v>
      </c>
      <c r="O169" s="66">
        <v>0.4000000000000057</v>
      </c>
      <c r="P169" s="66">
        <v>0.5000019369983306</v>
      </c>
      <c r="Q169" s="66">
        <v>-5.800003253839691</v>
      </c>
      <c r="R169" s="66">
        <v>-6.599997737330014</v>
      </c>
      <c r="S169" s="66">
        <v>8.800000000000011</v>
      </c>
      <c r="T169" s="66">
        <v>-16.5</v>
      </c>
      <c r="U169" s="66">
        <v>7.300000000000281</v>
      </c>
      <c r="V169" s="66">
        <v>9.699999999999577</v>
      </c>
    </row>
    <row r="170" ht="15.75" customHeight="1">
      <c r="A170" s="36" t="s">
        <v>195</v>
      </c>
      <c r="B170" s="36" t="s">
        <v>399</v>
      </c>
      <c r="C170" s="66">
        <v>6.523466850551387</v>
      </c>
      <c r="D170" s="66">
        <v>7.683299966003105</v>
      </c>
      <c r="E170" s="66">
        <v>7.357841933560167</v>
      </c>
      <c r="F170" s="66">
        <v>4.138280318253848</v>
      </c>
      <c r="G170" s="66">
        <v>3.639672429481351</v>
      </c>
      <c r="H170" s="66">
        <v>6.225969543761906</v>
      </c>
      <c r="I170" s="66">
        <v>2.8642679016743813</v>
      </c>
      <c r="J170" s="66">
        <v>9.708388169287247</v>
      </c>
      <c r="K170" s="66">
        <v>7.429949616759075</v>
      </c>
      <c r="L170" s="66">
        <v>2.4718784160231166</v>
      </c>
      <c r="M170" s="66">
        <v>5.2317045193851754</v>
      </c>
      <c r="N170" s="66">
        <v>1.1892174709235803</v>
      </c>
      <c r="O170" s="66">
        <v>1.676146156497765</v>
      </c>
      <c r="P170" s="66">
        <v>5.554731533669539</v>
      </c>
      <c r="Q170" s="66">
        <v>3.0753480342463604</v>
      </c>
      <c r="R170" s="66">
        <v>2.7459954233409576</v>
      </c>
      <c r="S170" s="66">
        <v>1.7495142870681946</v>
      </c>
      <c r="T170" s="66">
        <v>-3.3811160477268345</v>
      </c>
      <c r="U170" s="66">
        <v>-0.5697428926743129</v>
      </c>
      <c r="V170" s="66">
        <v>-4.06243940275354</v>
      </c>
    </row>
    <row r="171" ht="15.75" customHeight="1">
      <c r="A171" s="36" t="s">
        <v>196</v>
      </c>
      <c r="B171" s="36" t="s">
        <v>400</v>
      </c>
      <c r="C171" s="66"/>
      <c r="D171" s="66"/>
      <c r="E171" s="66"/>
      <c r="F171" s="66"/>
      <c r="G171" s="66"/>
      <c r="H171" s="66"/>
      <c r="I171" s="66"/>
      <c r="J171" s="66"/>
      <c r="K171" s="66"/>
      <c r="L171" s="66"/>
      <c r="M171" s="66"/>
      <c r="N171" s="66">
        <v>7.794200252821</v>
      </c>
      <c r="O171" s="66">
        <v>15.04994147433601</v>
      </c>
      <c r="P171" s="66">
        <v>8.532293039774032</v>
      </c>
      <c r="Q171" s="66">
        <v>2.349582762507481</v>
      </c>
      <c r="R171" s="66">
        <v>7.5309692528532395</v>
      </c>
      <c r="S171" s="66">
        <v>7.456521543338866</v>
      </c>
      <c r="T171" s="66">
        <v>2.4893743455444337</v>
      </c>
      <c r="U171" s="66">
        <v>4.049110488092381</v>
      </c>
      <c r="V171" s="66">
        <v>4.798778989242052</v>
      </c>
    </row>
    <row r="172" ht="15.75" customHeight="1">
      <c r="A172" s="36" t="s">
        <v>34</v>
      </c>
      <c r="B172" s="36" t="s">
        <v>401</v>
      </c>
      <c r="C172" s="66">
        <v>2.94907546754213</v>
      </c>
      <c r="D172" s="66">
        <v>4.554559907217737</v>
      </c>
      <c r="E172" s="66">
        <v>5.277051972954666</v>
      </c>
      <c r="F172" s="66">
        <v>5.603806458958886</v>
      </c>
      <c r="G172" s="66">
        <v>5.360474053941616</v>
      </c>
      <c r="H172" s="66">
        <v>3.1910438863287993</v>
      </c>
      <c r="I172" s="66">
        <v>-1.5380891352558308</v>
      </c>
      <c r="J172" s="66">
        <v>3.039732881279562</v>
      </c>
      <c r="K172" s="66">
        <v>3.1685562785881842</v>
      </c>
      <c r="L172" s="66">
        <v>2.396232384657452</v>
      </c>
      <c r="M172" s="66">
        <v>2.485468008265883</v>
      </c>
      <c r="N172" s="66">
        <v>1.4138264522379274</v>
      </c>
      <c r="O172" s="66">
        <v>1.3218622367822945</v>
      </c>
      <c r="P172" s="66">
        <v>0.6645523078581164</v>
      </c>
      <c r="Q172" s="66">
        <v>1.157946951817351</v>
      </c>
      <c r="R172" s="66">
        <v>1.5223293868264989</v>
      </c>
      <c r="S172" s="66">
        <v>0.30345323523808077</v>
      </c>
      <c r="T172" s="66">
        <v>-6.342471149293175</v>
      </c>
      <c r="U172" s="66">
        <v>4.9130966839178</v>
      </c>
      <c r="V172" s="66">
        <v>2.042299352518981</v>
      </c>
    </row>
    <row r="173" ht="15.75" customHeight="1">
      <c r="A173" s="36" t="s">
        <v>63</v>
      </c>
      <c r="B173" s="36" t="s">
        <v>402</v>
      </c>
      <c r="C173" s="66"/>
      <c r="D173" s="66"/>
      <c r="E173" s="66"/>
      <c r="F173" s="66"/>
      <c r="G173" s="66"/>
      <c r="H173" s="66"/>
      <c r="I173" s="66">
        <v>5.041641879833421</v>
      </c>
      <c r="J173" s="66">
        <v>5.493416395299448</v>
      </c>
      <c r="K173" s="66">
        <v>-4.640316736008586</v>
      </c>
      <c r="L173" s="66">
        <v>-46.082122374300695</v>
      </c>
      <c r="M173" s="66">
        <v>13.129731140694332</v>
      </c>
      <c r="N173" s="66">
        <v>3.37364847715736</v>
      </c>
      <c r="O173" s="66">
        <v>-10.793364627114315</v>
      </c>
      <c r="P173" s="66"/>
      <c r="Q173" s="66"/>
      <c r="R173" s="66"/>
      <c r="S173" s="66"/>
      <c r="T173" s="66"/>
      <c r="U173" s="66"/>
      <c r="V173" s="66"/>
    </row>
    <row r="174" ht="15.75" customHeight="1">
      <c r="A174" s="36" t="s">
        <v>35</v>
      </c>
      <c r="B174" s="36" t="s">
        <v>403</v>
      </c>
      <c r="C174" s="66">
        <v>5.940269078022297</v>
      </c>
      <c r="D174" s="66">
        <v>5.445061278853515</v>
      </c>
      <c r="E174" s="66">
        <v>6.241748043764474</v>
      </c>
      <c r="F174" s="66">
        <v>7.668291901079186</v>
      </c>
      <c r="G174" s="66">
        <v>6.796826118928664</v>
      </c>
      <c r="H174" s="66">
        <v>5.95008814473897</v>
      </c>
      <c r="I174" s="66">
        <v>3.5389120531784215</v>
      </c>
      <c r="J174" s="66">
        <v>8.015967370404638</v>
      </c>
      <c r="K174" s="66">
        <v>8.669483011605706</v>
      </c>
      <c r="L174" s="66">
        <v>8.632181376990602</v>
      </c>
      <c r="M174" s="66">
        <v>4.051746330387502</v>
      </c>
      <c r="N174" s="66">
        <v>6.377978896849655</v>
      </c>
      <c r="O174" s="66">
        <v>4.205955475016012</v>
      </c>
      <c r="P174" s="66">
        <v>5.053624889930887</v>
      </c>
      <c r="Q174" s="66">
        <v>6.460681270809943</v>
      </c>
      <c r="R174" s="66">
        <v>2.3100842550493326</v>
      </c>
      <c r="S174" s="66">
        <v>-0.22048388682482312</v>
      </c>
      <c r="T174" s="66">
        <v>-4.624515817059347</v>
      </c>
      <c r="U174" s="66">
        <v>3.512224555497781</v>
      </c>
      <c r="V174" s="66">
        <v>-7.823977326469063</v>
      </c>
    </row>
    <row r="175" ht="15.75" customHeight="1">
      <c r="A175" s="36" t="s">
        <v>197</v>
      </c>
      <c r="B175" s="36" t="s">
        <v>405</v>
      </c>
      <c r="C175" s="66">
        <v>6.288808161465155</v>
      </c>
      <c r="D175" s="66">
        <v>5.140888517626749</v>
      </c>
      <c r="E175" s="66">
        <v>5.643515513436313</v>
      </c>
      <c r="F175" s="66">
        <v>6.531411746779199</v>
      </c>
      <c r="G175" s="66">
        <v>5.735274236644841</v>
      </c>
      <c r="H175" s="66">
        <v>3.8467447312105776</v>
      </c>
      <c r="I175" s="66">
        <v>-2.767704365991378</v>
      </c>
      <c r="J175" s="66">
        <v>3.8582419523010714</v>
      </c>
      <c r="K175" s="66">
        <v>-3.213532092533711</v>
      </c>
      <c r="L175" s="66">
        <v>-17.004688404894466</v>
      </c>
      <c r="M175" s="66">
        <v>1.9551446330242186</v>
      </c>
      <c r="N175" s="66">
        <v>4.661379542298732</v>
      </c>
      <c r="O175" s="66">
        <v>1.9101768905275094</v>
      </c>
      <c r="P175" s="66">
        <v>3.467642184092881</v>
      </c>
      <c r="Q175" s="66">
        <v>0.7092562847664396</v>
      </c>
      <c r="R175" s="66">
        <v>-2.6809305497998963</v>
      </c>
      <c r="S175" s="66">
        <v>-2.178251045300911</v>
      </c>
      <c r="T175" s="66">
        <v>-3.6298008241075195</v>
      </c>
      <c r="U175" s="66">
        <v>-1.8685204827206974</v>
      </c>
      <c r="V175" s="66">
        <v>-0.9534070304767539</v>
      </c>
    </row>
    <row r="176" ht="15.75" customHeight="1">
      <c r="A176" s="36" t="s">
        <v>36</v>
      </c>
      <c r="B176" s="36" t="s">
        <v>406</v>
      </c>
      <c r="C176" s="66">
        <v>6.299999433141366</v>
      </c>
      <c r="D176" s="66">
        <v>8.500000184794132</v>
      </c>
      <c r="E176" s="66">
        <v>4.500000210868876</v>
      </c>
      <c r="F176" s="66">
        <v>5.793543584633042</v>
      </c>
      <c r="G176" s="66">
        <v>5.111487777734581</v>
      </c>
      <c r="H176" s="66">
        <v>4.143406811656263</v>
      </c>
      <c r="I176" s="66">
        <v>3.013698982662106</v>
      </c>
      <c r="J176" s="66">
        <v>5.168825152258137</v>
      </c>
      <c r="K176" s="66">
        <v>5.849367671730093</v>
      </c>
      <c r="L176" s="66">
        <v>2.6903497466884687</v>
      </c>
      <c r="M176" s="66">
        <v>2.9334416518612016</v>
      </c>
      <c r="N176" s="66">
        <v>0.2555030316454747</v>
      </c>
      <c r="O176" s="66">
        <v>-3.411096013070889</v>
      </c>
      <c r="P176" s="66">
        <v>-4.915786468741075</v>
      </c>
      <c r="Q176" s="66">
        <v>1.5671910652095562</v>
      </c>
      <c r="R176" s="66">
        <v>4.948270765592682</v>
      </c>
      <c r="S176" s="66">
        <v>1.1687978819288105</v>
      </c>
      <c r="T176" s="66">
        <v>-15.975196393437784</v>
      </c>
      <c r="U176" s="66">
        <v>-2.729618827094427</v>
      </c>
      <c r="V176" s="66">
        <v>1.8877187202434982</v>
      </c>
    </row>
    <row r="177" ht="15.75" customHeight="1">
      <c r="A177" s="36" t="s">
        <v>198</v>
      </c>
      <c r="B177" s="36" t="s">
        <v>407</v>
      </c>
      <c r="C177" s="66">
        <v>2.3098105903281123</v>
      </c>
      <c r="D177" s="66">
        <v>4.336856153844735</v>
      </c>
      <c r="E177" s="66">
        <v>2.8588032399026133</v>
      </c>
      <c r="F177" s="66">
        <v>4.662773551751258</v>
      </c>
      <c r="G177" s="66">
        <v>3.4392217760006503</v>
      </c>
      <c r="H177" s="66">
        <v>-0.45055925674336095</v>
      </c>
      <c r="I177" s="66">
        <v>-4.339790574529346</v>
      </c>
      <c r="J177" s="66">
        <v>5.95210700755608</v>
      </c>
      <c r="K177" s="66">
        <v>3.1953332348894037</v>
      </c>
      <c r="L177" s="66">
        <v>-0.5883045689907362</v>
      </c>
      <c r="M177" s="66">
        <v>1.1877757159059996</v>
      </c>
      <c r="N177" s="66">
        <v>2.6577982753164235</v>
      </c>
      <c r="O177" s="66">
        <v>4.489281587904912</v>
      </c>
      <c r="P177" s="66">
        <v>2.0705931505209634</v>
      </c>
      <c r="Q177" s="66">
        <v>2.5679245252647576</v>
      </c>
      <c r="R177" s="66">
        <v>1.9500228456998343</v>
      </c>
      <c r="S177" s="66">
        <v>1.9861958738039078</v>
      </c>
      <c r="T177" s="66">
        <v>-2.1702131788587167</v>
      </c>
      <c r="U177" s="66">
        <v>5.385840183662879</v>
      </c>
      <c r="V177" s="66">
        <v>2.642216739825699</v>
      </c>
    </row>
    <row r="178" ht="15.75" customHeight="1">
      <c r="A178" s="36" t="s">
        <v>37</v>
      </c>
      <c r="B178" s="36" t="s">
        <v>408</v>
      </c>
      <c r="C178" s="66">
        <v>-0.03239847653777872</v>
      </c>
      <c r="D178" s="66">
        <v>2.701709209670284</v>
      </c>
      <c r="E178" s="66">
        <v>2.749698984984846</v>
      </c>
      <c r="F178" s="66">
        <v>4.0736284499427455</v>
      </c>
      <c r="G178" s="66">
        <v>3.916375817781798</v>
      </c>
      <c r="H178" s="66">
        <v>2.8079836316869233</v>
      </c>
      <c r="I178" s="66">
        <v>-2.297374630715453</v>
      </c>
      <c r="J178" s="66">
        <v>3.243397335501726</v>
      </c>
      <c r="K178" s="66">
        <v>1.8131081920369496</v>
      </c>
      <c r="L178" s="66">
        <v>1.1792538332510816</v>
      </c>
      <c r="M178" s="66">
        <v>1.792144057074836</v>
      </c>
      <c r="N178" s="66">
        <v>2.349881275086261</v>
      </c>
      <c r="O178" s="66">
        <v>1.6446276869928482</v>
      </c>
      <c r="P178" s="66">
        <v>2.068689667099605</v>
      </c>
      <c r="Q178" s="66">
        <v>1.3627995571141582</v>
      </c>
      <c r="R178" s="66">
        <v>2.860445794616325</v>
      </c>
      <c r="S178" s="66">
        <v>1.1419823250527656</v>
      </c>
      <c r="T178" s="66">
        <v>-2.375563279676527</v>
      </c>
      <c r="U178" s="66">
        <v>4.221716576540729</v>
      </c>
      <c r="V178" s="66">
        <v>2.05923242019972</v>
      </c>
    </row>
    <row r="179" ht="15.75" customHeight="1">
      <c r="A179" s="36" t="s">
        <v>199</v>
      </c>
      <c r="B179" s="36" t="s">
        <v>409</v>
      </c>
      <c r="C179" s="66">
        <v>7.204435052744131</v>
      </c>
      <c r="D179" s="66">
        <v>6.902959434892026</v>
      </c>
      <c r="E179" s="66">
        <v>6.215077835392819</v>
      </c>
      <c r="F179" s="66">
        <v>5.046195555855263</v>
      </c>
      <c r="G179" s="66">
        <v>5.674591776858051</v>
      </c>
      <c r="H179" s="66">
        <v>4.4766727360801895</v>
      </c>
      <c r="I179" s="66">
        <v>5.912042793377054</v>
      </c>
      <c r="J179" s="66">
        <v>5.191905840753307</v>
      </c>
      <c r="K179" s="66">
        <v>2.850002843579702</v>
      </c>
      <c r="L179" s="66">
        <v>-26.339017077253246</v>
      </c>
      <c r="M179" s="66">
        <v>-26.300087661506126</v>
      </c>
      <c r="N179" s="66">
        <v>-10.310339909052999</v>
      </c>
      <c r="O179" s="66">
        <v>-4.179791613231998</v>
      </c>
      <c r="P179" s="66">
        <v>-6.405590739361898</v>
      </c>
      <c r="Q179" s="66">
        <v>-0.7232817774705467</v>
      </c>
      <c r="R179" s="66">
        <v>1.3931760783083718</v>
      </c>
      <c r="S179" s="66">
        <v>1.2207052207052271</v>
      </c>
      <c r="T179" s="66">
        <v>-3.8736816863886787</v>
      </c>
      <c r="U179" s="66"/>
      <c r="V179" s="66"/>
    </row>
    <row r="180" ht="15.75" customHeight="1">
      <c r="A180" s="94" t="s">
        <v>200</v>
      </c>
    </row>
    <row r="181" ht="15.75" customHeight="1">
      <c r="A181" s="36" t="s">
        <v>38</v>
      </c>
      <c r="B181" s="36" t="s">
        <v>410</v>
      </c>
      <c r="C181" s="66">
        <v>10.9999990780572</v>
      </c>
      <c r="D181" s="66">
        <v>10.299998941011651</v>
      </c>
      <c r="E181" s="66">
        <v>6.699998516554089</v>
      </c>
      <c r="F181" s="66">
        <v>7.000003211089961</v>
      </c>
      <c r="G181" s="66">
        <v>7.800000118721613</v>
      </c>
      <c r="H181" s="66">
        <v>7.899998271549393</v>
      </c>
      <c r="I181" s="66">
        <v>3.9000011482649626</v>
      </c>
      <c r="J181" s="66">
        <v>6.499999085852352</v>
      </c>
      <c r="K181" s="66">
        <v>7.400000599567107</v>
      </c>
      <c r="L181" s="66">
        <v>7.4999994632152465</v>
      </c>
      <c r="M181" s="66">
        <v>7.39999974700379</v>
      </c>
      <c r="N181" s="66">
        <v>6.7000006901625255</v>
      </c>
      <c r="O181" s="66">
        <v>6.019303317711859</v>
      </c>
      <c r="P181" s="66">
        <v>6.8999999999999915</v>
      </c>
      <c r="Q181" s="66">
        <v>7.099999999999994</v>
      </c>
      <c r="R181" s="66">
        <v>7.6000000000000085</v>
      </c>
      <c r="S181" s="66">
        <v>7.399999999999963</v>
      </c>
      <c r="T181" s="66">
        <v>4.400000000000077</v>
      </c>
      <c r="U181" s="66">
        <v>9.399999999999949</v>
      </c>
      <c r="V181" s="66">
        <v>7.999999999999986</v>
      </c>
    </row>
    <row r="182" ht="15.75" customHeight="1">
      <c r="A182" s="36" t="s">
        <v>201</v>
      </c>
      <c r="B182" s="36" t="s">
        <v>412</v>
      </c>
      <c r="C182" s="66">
        <v>6.672789829083143</v>
      </c>
      <c r="D182" s="66">
        <v>7.503814660477161</v>
      </c>
      <c r="E182" s="66">
        <v>7.476319257822922</v>
      </c>
      <c r="F182" s="66">
        <v>6.5322213903017</v>
      </c>
      <c r="G182" s="66">
        <v>6.768535201806628</v>
      </c>
      <c r="H182" s="66">
        <v>5.6864168597641935</v>
      </c>
      <c r="I182" s="66">
        <v>5.269105247918532</v>
      </c>
      <c r="J182" s="66">
        <v>6.336523427474944</v>
      </c>
      <c r="K182" s="66">
        <v>7.67215543499384</v>
      </c>
      <c r="L182" s="66">
        <v>4.500153559821257</v>
      </c>
      <c r="M182" s="66">
        <v>6.781585600653159</v>
      </c>
      <c r="N182" s="66">
        <v>6.732461868324833</v>
      </c>
      <c r="O182" s="66">
        <v>6.160628774066822</v>
      </c>
      <c r="P182" s="66">
        <v>6.867116196445508</v>
      </c>
      <c r="Q182" s="66">
        <v>6.7729059695303135</v>
      </c>
      <c r="R182" s="66">
        <v>5.457582903939212</v>
      </c>
      <c r="S182" s="66">
        <v>5.799999999967227</v>
      </c>
      <c r="T182" s="66">
        <v>1.9919646064785468</v>
      </c>
      <c r="U182" s="66">
        <v>4.321384294804815</v>
      </c>
      <c r="V182" s="66">
        <v>4.558027338585873</v>
      </c>
    </row>
    <row r="183" ht="15.75" customHeight="1">
      <c r="A183" s="36" t="s">
        <v>39</v>
      </c>
      <c r="B183" s="36" t="s">
        <v>413</v>
      </c>
      <c r="C183" s="66">
        <v>7.189243303409711</v>
      </c>
      <c r="D183" s="66">
        <v>6.289342142857947</v>
      </c>
      <c r="E183" s="66">
        <v>4.187638428843371</v>
      </c>
      <c r="F183" s="66">
        <v>4.967810892461074</v>
      </c>
      <c r="G183" s="66">
        <v>5.435151690508093</v>
      </c>
      <c r="H183" s="66">
        <v>1.7256988486633418</v>
      </c>
      <c r="I183" s="66">
        <v>-0.6906182323005794</v>
      </c>
      <c r="J183" s="66">
        <v>7.513390532616242</v>
      </c>
      <c r="K183" s="66">
        <v>0.8401320830533336</v>
      </c>
      <c r="L183" s="66">
        <v>7.242796202496422</v>
      </c>
      <c r="M183" s="66">
        <v>2.687495563205559</v>
      </c>
      <c r="N183" s="66">
        <v>0.9844688636194263</v>
      </c>
      <c r="O183" s="66">
        <v>3.1340472491163496</v>
      </c>
      <c r="P183" s="66">
        <v>3.4351577169218217</v>
      </c>
      <c r="Q183" s="66">
        <v>4.177681032100097</v>
      </c>
      <c r="R183" s="66">
        <v>4.222870287460708</v>
      </c>
      <c r="S183" s="66">
        <v>2.1145577962827815</v>
      </c>
      <c r="T183" s="66">
        <v>-6.0669259685517005</v>
      </c>
      <c r="U183" s="66">
        <v>1.4920952354582084</v>
      </c>
      <c r="V183" s="66">
        <v>2.594733433404798</v>
      </c>
    </row>
    <row r="184" ht="15.75" customHeight="1">
      <c r="A184" s="36" t="s">
        <v>74</v>
      </c>
      <c r="B184" s="36" t="s">
        <v>414</v>
      </c>
      <c r="C184" s="66">
        <v>-2.1822722846552125</v>
      </c>
      <c r="D184" s="66">
        <v>0.40000262385797214</v>
      </c>
      <c r="E184" s="66">
        <v>2.9876505382824234</v>
      </c>
      <c r="F184" s="66">
        <v>-4.119405420795303</v>
      </c>
      <c r="G184" s="66">
        <v>10.26241983865917</v>
      </c>
      <c r="H184" s="66">
        <v>11.39054224764135</v>
      </c>
      <c r="I184" s="66">
        <v>10.144305502716591</v>
      </c>
      <c r="J184" s="66">
        <v>9.329428559598753</v>
      </c>
      <c r="K184" s="66">
        <v>5.956047327761354</v>
      </c>
      <c r="L184" s="66">
        <v>4.858598467576186</v>
      </c>
      <c r="M184" s="66">
        <v>3.1028849271834673</v>
      </c>
      <c r="N184" s="66">
        <v>4.471960099076284</v>
      </c>
      <c r="O184" s="66">
        <v>2.763219267037357</v>
      </c>
      <c r="P184" s="66">
        <v>3.3829770647227946</v>
      </c>
      <c r="Q184" s="66">
        <v>-3.0576487628060818</v>
      </c>
      <c r="R184" s="66">
        <v>-0.6902565329750132</v>
      </c>
      <c r="S184" s="66">
        <v>23.513792511119092</v>
      </c>
      <c r="T184" s="66">
        <v>31.914488624304937</v>
      </c>
      <c r="U184" s="66">
        <v>5.291442151784793</v>
      </c>
      <c r="V184" s="66">
        <v>-17.491194312010208</v>
      </c>
    </row>
    <row r="185" ht="15.75" customHeight="1">
      <c r="A185" s="36" t="s">
        <v>202</v>
      </c>
      <c r="B185" s="36" t="s">
        <v>415</v>
      </c>
      <c r="C185" s="66">
        <v>6.720171423012118</v>
      </c>
      <c r="D185" s="66">
        <v>-0.978665335392634</v>
      </c>
      <c r="E185" s="66">
        <v>-4.666299382419183</v>
      </c>
      <c r="F185" s="66">
        <v>2.6501320995314472</v>
      </c>
      <c r="G185" s="66">
        <v>-1.1751203909525145</v>
      </c>
      <c r="H185" s="66">
        <v>4.062252827216923</v>
      </c>
      <c r="I185" s="66">
        <v>5.537910973004173</v>
      </c>
      <c r="J185" s="66">
        <v>6.099259162674528</v>
      </c>
      <c r="K185" s="66">
        <v>6.3981990530655395</v>
      </c>
      <c r="L185" s="66">
        <v>6.543507029266067</v>
      </c>
      <c r="M185" s="66">
        <v>6.1123430766482585</v>
      </c>
      <c r="N185" s="66">
        <v>5.920588573230319</v>
      </c>
      <c r="O185" s="66">
        <v>5.742868452865849</v>
      </c>
      <c r="P185" s="66">
        <v>5.55907930535146</v>
      </c>
      <c r="Q185" s="66">
        <v>4.347748238225435</v>
      </c>
      <c r="R185" s="66">
        <v>5.1384723083159685</v>
      </c>
      <c r="S185" s="66">
        <v>4.92292591740069</v>
      </c>
      <c r="T185" s="66">
        <v>1.975742919236751</v>
      </c>
      <c r="U185" s="66">
        <v>5.991572046621513</v>
      </c>
      <c r="V185" s="66">
        <v>5.810539955988858</v>
      </c>
    </row>
    <row r="186" ht="15.75" customHeight="1">
      <c r="A186" s="36" t="s">
        <v>203</v>
      </c>
      <c r="B186" s="36" t="s">
        <v>416</v>
      </c>
      <c r="C186" s="66">
        <v>2.308045493704313</v>
      </c>
      <c r="D186" s="66">
        <v>-2.4107006092002337</v>
      </c>
      <c r="E186" s="66">
        <v>0.08103389373306413</v>
      </c>
      <c r="F186" s="66">
        <v>-0.1486353228966948</v>
      </c>
      <c r="G186" s="66">
        <v>0.2710952910968274</v>
      </c>
      <c r="H186" s="66">
        <v>4.7501696558175865</v>
      </c>
      <c r="I186" s="66">
        <v>-5.1991090371118815</v>
      </c>
      <c r="J186" s="66">
        <v>0.8034901825238308</v>
      </c>
      <c r="K186" s="66">
        <v>6.8182761444729465</v>
      </c>
      <c r="L186" s="66">
        <v>0.8231027179648152</v>
      </c>
      <c r="M186" s="66">
        <v>0.3123079092947023</v>
      </c>
      <c r="N186" s="66">
        <v>2.018700460392054</v>
      </c>
      <c r="O186" s="66">
        <v>1.1718882558960075</v>
      </c>
      <c r="P186" s="66">
        <v>6.571000501074479</v>
      </c>
      <c r="Q186" s="66">
        <v>3.322432544388306</v>
      </c>
      <c r="R186" s="66">
        <v>0.24122796027505444</v>
      </c>
      <c r="S186" s="66">
        <v>0.7064834338604129</v>
      </c>
      <c r="T186" s="66">
        <v>0.4886453233138326</v>
      </c>
      <c r="U186" s="66">
        <v>-2.667506175231267</v>
      </c>
      <c r="V186" s="66"/>
    </row>
    <row r="187" ht="15.75" customHeight="1">
      <c r="A187" s="36" t="s">
        <v>204</v>
      </c>
      <c r="B187" s="36" t="s">
        <v>417</v>
      </c>
      <c r="C187" s="66">
        <v>14.44098953897344</v>
      </c>
      <c r="D187" s="66">
        <v>7.950051510699723</v>
      </c>
      <c r="E187" s="66">
        <v>6.20893787954175</v>
      </c>
      <c r="F187" s="66">
        <v>13.208058605173491</v>
      </c>
      <c r="G187" s="66">
        <v>4.75420970092722</v>
      </c>
      <c r="H187" s="66">
        <v>3.3917370780738736</v>
      </c>
      <c r="I187" s="66">
        <v>-4.391729247461399</v>
      </c>
      <c r="J187" s="66">
        <v>3.3232247102737063</v>
      </c>
      <c r="K187" s="66">
        <v>-0.29435440904376264</v>
      </c>
      <c r="L187" s="66">
        <v>6.610119745836911</v>
      </c>
      <c r="M187" s="66">
        <v>3.843801321981985</v>
      </c>
      <c r="N187" s="66">
        <v>3.322944401163454</v>
      </c>
      <c r="O187" s="66">
        <v>-0.7556219670288868</v>
      </c>
      <c r="P187" s="66">
        <v>-6.7644392150908885</v>
      </c>
      <c r="Q187" s="66">
        <v>-4.706998862600116</v>
      </c>
      <c r="R187" s="66">
        <v>-0.8709678785123032</v>
      </c>
      <c r="S187" s="66">
        <v>0.11039408482238855</v>
      </c>
      <c r="T187" s="66">
        <v>-7.678331176659768</v>
      </c>
      <c r="U187" s="66">
        <v>-1.0265401545726434</v>
      </c>
      <c r="V187" s="66">
        <v>2.480951735533907</v>
      </c>
    </row>
    <row r="188" ht="15.75" customHeight="1">
      <c r="A188" s="36" t="s">
        <v>205</v>
      </c>
      <c r="B188" s="36" t="s">
        <v>418</v>
      </c>
      <c r="C188" s="66">
        <v>4.702399532852411</v>
      </c>
      <c r="D188" s="66">
        <v>6.235790722226469</v>
      </c>
      <c r="E188" s="66">
        <v>3.4865455430439027</v>
      </c>
      <c r="F188" s="66">
        <v>5.244099832469161</v>
      </c>
      <c r="G188" s="66">
        <v>6.709520974535536</v>
      </c>
      <c r="H188" s="66">
        <v>4.237781475028186</v>
      </c>
      <c r="I188" s="66">
        <v>3.043450123715516</v>
      </c>
      <c r="J188" s="66">
        <v>2.97113275066512</v>
      </c>
      <c r="K188" s="66">
        <v>-2.046633895356436</v>
      </c>
      <c r="L188" s="66">
        <v>4.216677115356319</v>
      </c>
      <c r="M188" s="66">
        <v>2.4299309644642904</v>
      </c>
      <c r="N188" s="66">
        <v>3.0903280307077523</v>
      </c>
      <c r="O188" s="66">
        <v>0.9677031082201211</v>
      </c>
      <c r="P188" s="66">
        <v>1.1174259489107357</v>
      </c>
      <c r="Q188" s="66">
        <v>2.2378386796594327</v>
      </c>
      <c r="R188" s="66">
        <v>2.624828318204095</v>
      </c>
      <c r="S188" s="66">
        <v>1.588012806569239</v>
      </c>
      <c r="T188" s="66">
        <v>-8.817878766695557</v>
      </c>
      <c r="U188" s="66">
        <v>4.405362002699519</v>
      </c>
      <c r="V188" s="66">
        <v>2.521761448924991</v>
      </c>
    </row>
    <row r="189" ht="15.75" customHeight="1">
      <c r="A189" s="36" t="s">
        <v>40</v>
      </c>
      <c r="B189" s="36" t="s">
        <v>419</v>
      </c>
      <c r="C189" s="66">
        <v>5.763206066547141</v>
      </c>
      <c r="D189" s="66">
        <v>9.795936389202822</v>
      </c>
      <c r="E189" s="66">
        <v>8.992304936265171</v>
      </c>
      <c r="F189" s="66">
        <v>6.947988085719928</v>
      </c>
      <c r="G189" s="66">
        <v>5.0435079315710425</v>
      </c>
      <c r="H189" s="66">
        <v>0.8150245730077046</v>
      </c>
      <c r="I189" s="66">
        <v>-4.823153953017695</v>
      </c>
      <c r="J189" s="66">
        <v>8.427104322761906</v>
      </c>
      <c r="K189" s="66">
        <v>11.200110583350352</v>
      </c>
      <c r="L189" s="66">
        <v>4.788492711080082</v>
      </c>
      <c r="M189" s="66">
        <v>8.48581699653026</v>
      </c>
      <c r="N189" s="66">
        <v>4.939715161365797</v>
      </c>
      <c r="O189" s="66">
        <v>6.0844869044366305</v>
      </c>
      <c r="P189" s="66">
        <v>3.323084208457459</v>
      </c>
      <c r="Q189" s="66">
        <v>7.5019974891749115</v>
      </c>
      <c r="R189" s="66">
        <v>2.979885258130224</v>
      </c>
      <c r="S189" s="66">
        <v>0.7836101983845509</v>
      </c>
      <c r="T189" s="66">
        <v>1.940032245490201</v>
      </c>
      <c r="U189" s="66">
        <v>11.353496408077163</v>
      </c>
      <c r="V189" s="66">
        <v>5.565860039770172</v>
      </c>
    </row>
    <row r="190" ht="15.75" customHeight="1">
      <c r="A190" s="36" t="s">
        <v>206</v>
      </c>
      <c r="B190" s="36" t="s">
        <v>420</v>
      </c>
      <c r="C190" s="66">
        <v>3.268828559553441</v>
      </c>
      <c r="D190" s="66">
        <v>5.0004074376674765</v>
      </c>
      <c r="E190" s="66">
        <v>13.034034870021998</v>
      </c>
      <c r="F190" s="66">
        <v>10.973308325401703</v>
      </c>
      <c r="G190" s="66">
        <v>11.059299470450014</v>
      </c>
      <c r="H190" s="66">
        <v>14.7</v>
      </c>
      <c r="I190" s="66">
        <v>6.100000114856428</v>
      </c>
      <c r="J190" s="66">
        <v>9.199999988054827</v>
      </c>
      <c r="K190" s="66">
        <v>14.69999992787234</v>
      </c>
      <c r="L190" s="66">
        <v>11.099999961554488</v>
      </c>
      <c r="M190" s="66">
        <v>10.200000101398984</v>
      </c>
      <c r="N190" s="66">
        <v>10.299999970545912</v>
      </c>
      <c r="O190" s="66">
        <v>6.49999990951666</v>
      </c>
      <c r="P190" s="66">
        <v>6.199999966430099</v>
      </c>
      <c r="Q190" s="66">
        <v>6.500000046829754</v>
      </c>
      <c r="R190" s="66">
        <v>6.199999941371189</v>
      </c>
      <c r="S190" s="66">
        <v>6.300000042267115</v>
      </c>
      <c r="T190" s="66">
        <v>-3.4000000000000057</v>
      </c>
      <c r="U190" s="66"/>
      <c r="V190" s="66"/>
    </row>
    <row r="191" ht="15.75" customHeight="1">
      <c r="A191" s="36" t="s">
        <v>529</v>
      </c>
      <c r="B191" s="36" t="s">
        <v>601</v>
      </c>
      <c r="C191" s="66"/>
      <c r="D191" s="66"/>
      <c r="E191" s="66"/>
      <c r="F191" s="66"/>
      <c r="G191" s="66"/>
      <c r="H191" s="66"/>
      <c r="I191" s="66"/>
      <c r="J191" s="66"/>
      <c r="K191" s="66"/>
      <c r="L191" s="66">
        <v>-0.9722993553321402</v>
      </c>
      <c r="M191" s="66">
        <v>1.07087701348118</v>
      </c>
      <c r="N191" s="66">
        <v>8.711296581526852</v>
      </c>
      <c r="O191" s="66">
        <v>11.314834133633056</v>
      </c>
      <c r="P191" s="66">
        <v>7.25118054973062</v>
      </c>
      <c r="Q191" s="66">
        <v>-2.4902189924579403</v>
      </c>
      <c r="R191" s="66">
        <v>5.6109563744354745</v>
      </c>
      <c r="S191" s="66">
        <v>5.324551483169017</v>
      </c>
      <c r="T191" s="66">
        <v>-26.78287692742046</v>
      </c>
      <c r="U191" s="66">
        <v>8.97450849155436</v>
      </c>
      <c r="V191" s="66">
        <v>-0.4994846653182776</v>
      </c>
    </row>
    <row r="192" ht="15.75" customHeight="1">
      <c r="A192" s="36" t="s">
        <v>207</v>
      </c>
      <c r="B192" s="36" t="s">
        <v>421</v>
      </c>
      <c r="C192" s="66">
        <v>-4.347826086956516</v>
      </c>
      <c r="D192" s="66">
        <v>-2.2727272727272663</v>
      </c>
      <c r="E192" s="66">
        <v>-4.6511627906976685</v>
      </c>
      <c r="F192" s="66">
        <v>2.439024390243901</v>
      </c>
      <c r="G192" s="66">
        <v>7.142857142857139</v>
      </c>
      <c r="H192" s="66">
        <v>6.666666666666671</v>
      </c>
      <c r="I192" s="66">
        <v>-6.25</v>
      </c>
      <c r="J192" s="66">
        <v>-2.2222222222222285</v>
      </c>
      <c r="K192" s="66">
        <v>6.818181818181813</v>
      </c>
      <c r="L192" s="66">
        <v>-2.1276595744680833</v>
      </c>
      <c r="M192" s="66">
        <v>4.347826086956516</v>
      </c>
      <c r="N192" s="66">
        <v>0.0</v>
      </c>
      <c r="O192" s="66">
        <v>10.416666666666671</v>
      </c>
      <c r="P192" s="66">
        <v>5.660377358490564</v>
      </c>
      <c r="Q192" s="66">
        <v>2.4484779857259014</v>
      </c>
      <c r="R192" s="66">
        <v>1.3872507370150515</v>
      </c>
      <c r="S192" s="66">
        <v>13.821984430434341</v>
      </c>
      <c r="T192" s="66">
        <v>-4.274831674714051</v>
      </c>
      <c r="U192" s="66">
        <v>1.8040623869008243</v>
      </c>
      <c r="V192" s="66">
        <v>0.6773346278420291</v>
      </c>
    </row>
    <row r="193" ht="15.75" customHeight="1">
      <c r="A193" s="36" t="s">
        <v>208</v>
      </c>
      <c r="B193" s="36" t="s">
        <v>422</v>
      </c>
      <c r="C193" s="66">
        <v>6.473258671449628</v>
      </c>
      <c r="D193" s="66">
        <v>6.807233344298496</v>
      </c>
      <c r="E193" s="66">
        <v>6.332565116218717</v>
      </c>
      <c r="F193" s="66">
        <v>10.78474438629722</v>
      </c>
      <c r="G193" s="66">
        <v>8.412425965452755</v>
      </c>
      <c r="H193" s="66">
        <v>8.708751901330743</v>
      </c>
      <c r="I193" s="66">
        <v>6.801517347989531</v>
      </c>
      <c r="J193" s="66">
        <v>5.637611638052647</v>
      </c>
      <c r="K193" s="66">
        <v>9.39165549281067</v>
      </c>
      <c r="L193" s="66">
        <v>3.837455605915679</v>
      </c>
      <c r="M193" s="66">
        <v>3.586905826332014</v>
      </c>
      <c r="N193" s="66">
        <v>5.106307324384645</v>
      </c>
      <c r="O193" s="66">
        <v>5.187859862460982</v>
      </c>
      <c r="P193" s="66">
        <v>4.781000291463329</v>
      </c>
      <c r="Q193" s="66">
        <v>3.1314055178774254</v>
      </c>
      <c r="R193" s="66">
        <v>6.303923780884119</v>
      </c>
      <c r="S193" s="66">
        <v>6.43874503364799</v>
      </c>
      <c r="T193" s="66">
        <v>2.9513064215940688</v>
      </c>
      <c r="U193" s="66">
        <v>3.53658034070898</v>
      </c>
      <c r="V193" s="66">
        <v>4.650133712194005</v>
      </c>
    </row>
    <row r="194" ht="15.75" customHeight="1">
      <c r="A194" s="36" t="s">
        <v>41</v>
      </c>
      <c r="B194" s="36" t="s">
        <v>423</v>
      </c>
      <c r="C194" s="66">
        <v>9.516609864363645</v>
      </c>
      <c r="D194" s="66">
        <v>11.795352528113611</v>
      </c>
      <c r="E194" s="66">
        <v>3.071230392452094</v>
      </c>
      <c r="F194" s="66">
        <v>7.571420763229668</v>
      </c>
      <c r="G194" s="66">
        <v>8.215844451657148</v>
      </c>
      <c r="H194" s="66">
        <v>2.2434915962828796</v>
      </c>
      <c r="I194" s="66">
        <v>-15.13646791015016</v>
      </c>
      <c r="J194" s="66">
        <v>4.092004366680868</v>
      </c>
      <c r="K194" s="66">
        <v>5.4452808104847605</v>
      </c>
      <c r="L194" s="66">
        <v>0.15231496720065252</v>
      </c>
      <c r="M194" s="66">
        <v>0.045439094492707</v>
      </c>
      <c r="N194" s="66">
        <v>-10.078894984095271</v>
      </c>
      <c r="O194" s="66">
        <v>-9.772987212867605</v>
      </c>
      <c r="P194" s="66">
        <v>2.440981944920665</v>
      </c>
      <c r="Q194" s="66">
        <v>2.35997228099491</v>
      </c>
      <c r="R194" s="66">
        <v>3.488362340226587</v>
      </c>
      <c r="S194" s="66">
        <v>3.199503863541338</v>
      </c>
      <c r="T194" s="66">
        <v>-3.7528040999494863</v>
      </c>
      <c r="U194" s="66">
        <v>3.445625582711102</v>
      </c>
      <c r="V194" s="66">
        <v>-29.1</v>
      </c>
    </row>
    <row r="195" ht="15.75" customHeight="1">
      <c r="A195" s="36" t="s">
        <v>42</v>
      </c>
      <c r="B195" s="36" t="s">
        <v>424</v>
      </c>
      <c r="C195" s="66">
        <v>8.80054081486432</v>
      </c>
      <c r="D195" s="66">
        <v>9.566436637161615</v>
      </c>
      <c r="E195" s="66">
        <v>4.855141196309049</v>
      </c>
      <c r="F195" s="66">
        <v>9.837319773484893</v>
      </c>
      <c r="G195" s="66">
        <v>3.184390173672398</v>
      </c>
      <c r="H195" s="66">
        <v>3.1918362761038424</v>
      </c>
      <c r="I195" s="66">
        <v>-5.242921906675903</v>
      </c>
      <c r="J195" s="66">
        <v>1.6028500483124901</v>
      </c>
      <c r="K195" s="66">
        <v>6.928508594569678</v>
      </c>
      <c r="L195" s="66">
        <v>4.776625734401961</v>
      </c>
      <c r="M195" s="66">
        <v>5.055559658079687</v>
      </c>
      <c r="N195" s="66">
        <v>4.165691840649217</v>
      </c>
      <c r="O195" s="66">
        <v>6.786772876566175</v>
      </c>
      <c r="P195" s="66">
        <v>5.561490759799327</v>
      </c>
      <c r="Q195" s="66">
        <v>0.7350687139412031</v>
      </c>
      <c r="R195" s="66">
        <v>1.3139138815357825</v>
      </c>
      <c r="S195" s="66">
        <v>1.1083481345329602</v>
      </c>
      <c r="T195" s="66">
        <v>-4.957052433033155</v>
      </c>
      <c r="U195" s="66">
        <v>3.916296075624942</v>
      </c>
      <c r="V195" s="66">
        <v>7.411103201847453</v>
      </c>
    </row>
    <row r="196" ht="15.75" customHeight="1">
      <c r="A196" s="36" t="s">
        <v>43</v>
      </c>
      <c r="B196" s="36" t="s">
        <v>425</v>
      </c>
      <c r="C196" s="66">
        <v>3.1230533125868902</v>
      </c>
      <c r="D196" s="66">
        <v>2.3449714816166107</v>
      </c>
      <c r="E196" s="66">
        <v>2.66833765676094</v>
      </c>
      <c r="F196" s="66">
        <v>2.1604053205911242</v>
      </c>
      <c r="G196" s="66">
        <v>2.5634604605010907</v>
      </c>
      <c r="H196" s="66">
        <v>-0.15434431470650622</v>
      </c>
      <c r="I196" s="66">
        <v>-4.510485600117846</v>
      </c>
      <c r="J196" s="66">
        <v>2.4300728950270383</v>
      </c>
      <c r="K196" s="66">
        <v>1.0676109140365782</v>
      </c>
      <c r="L196" s="66">
        <v>1.4484567568850508</v>
      </c>
      <c r="M196" s="66">
        <v>1.8198633746836776</v>
      </c>
      <c r="N196" s="66">
        <v>3.19970262614801</v>
      </c>
      <c r="O196" s="66">
        <v>2.3931031839859997</v>
      </c>
      <c r="P196" s="66">
        <v>2.1652062105218306</v>
      </c>
      <c r="Q196" s="66">
        <v>2.443570469879859</v>
      </c>
      <c r="R196" s="66">
        <v>1.705021022329035</v>
      </c>
      <c r="S196" s="66">
        <v>1.6043086478739923</v>
      </c>
      <c r="T196" s="66">
        <v>-11.030858455197944</v>
      </c>
      <c r="U196" s="66">
        <v>7.597470972281982</v>
      </c>
      <c r="V196" s="66">
        <v>4.101621380813583</v>
      </c>
    </row>
    <row r="197" ht="15.75" customHeight="1">
      <c r="A197" s="36" t="s">
        <v>209</v>
      </c>
      <c r="B197" s="36" t="s">
        <v>426</v>
      </c>
      <c r="C197" s="66">
        <v>2.796209100671703</v>
      </c>
      <c r="D197" s="66">
        <v>3.852552600643506</v>
      </c>
      <c r="E197" s="66">
        <v>3.4832203202525847</v>
      </c>
      <c r="F197" s="66">
        <v>2.7828106258432683</v>
      </c>
      <c r="G197" s="66">
        <v>2.0105075516332818</v>
      </c>
      <c r="H197" s="66">
        <v>0.1221884429746467</v>
      </c>
      <c r="I197" s="66">
        <v>-2.599888351085582</v>
      </c>
      <c r="J197" s="66">
        <v>2.708856694196811</v>
      </c>
      <c r="K197" s="66">
        <v>1.5498949501704544</v>
      </c>
      <c r="L197" s="66">
        <v>2.2806876031918506</v>
      </c>
      <c r="M197" s="66">
        <v>1.8418753951868752</v>
      </c>
      <c r="N197" s="66">
        <v>2.2877759325535862</v>
      </c>
      <c r="O197" s="66">
        <v>2.706369581763994</v>
      </c>
      <c r="P197" s="66">
        <v>1.667472075961868</v>
      </c>
      <c r="Q197" s="66">
        <v>2.2419212159774844</v>
      </c>
      <c r="R197" s="66">
        <v>2.945384831267802</v>
      </c>
      <c r="S197" s="66">
        <v>2.294439077693113</v>
      </c>
      <c r="T197" s="66">
        <v>-2.767802511405776</v>
      </c>
      <c r="U197" s="66">
        <v>5.945484761221721</v>
      </c>
      <c r="V197" s="66">
        <v>2.061593118514324</v>
      </c>
    </row>
    <row r="198" ht="15.75" customHeight="1">
      <c r="A198" s="36" t="s">
        <v>210</v>
      </c>
      <c r="B198" s="36" t="s">
        <v>427</v>
      </c>
      <c r="C198" s="66">
        <v>0.8052839158938241</v>
      </c>
      <c r="D198" s="66">
        <v>5.004160355644572</v>
      </c>
      <c r="E198" s="66">
        <v>7.4601321302473025</v>
      </c>
      <c r="F198" s="66">
        <v>4.098577354454008</v>
      </c>
      <c r="G198" s="66">
        <v>6.541510845048165</v>
      </c>
      <c r="H198" s="66">
        <v>7.1761446645510745</v>
      </c>
      <c r="I198" s="66">
        <v>4.243494194624262</v>
      </c>
      <c r="J198" s="66">
        <v>7.803409650716901</v>
      </c>
      <c r="K198" s="66">
        <v>5.162133024636063</v>
      </c>
      <c r="L198" s="66">
        <v>3.5381787205686948</v>
      </c>
      <c r="M198" s="66">
        <v>4.637538629024164</v>
      </c>
      <c r="N198" s="66">
        <v>3.238791229523642</v>
      </c>
      <c r="O198" s="66">
        <v>0.37074125768134536</v>
      </c>
      <c r="P198" s="66">
        <v>1.689798159334856</v>
      </c>
      <c r="Q198" s="66">
        <v>1.7403764926244634</v>
      </c>
      <c r="R198" s="66">
        <v>0.15600000113791168</v>
      </c>
      <c r="S198" s="66">
        <v>0.7444316449776665</v>
      </c>
      <c r="T198" s="66">
        <v>-6.262976818873241</v>
      </c>
      <c r="U198" s="66">
        <v>5.27655886746021</v>
      </c>
      <c r="V198" s="66">
        <v>4.921874463269276</v>
      </c>
    </row>
    <row r="199" ht="15.75" customHeight="1">
      <c r="A199" s="36" t="s">
        <v>44</v>
      </c>
      <c r="B199" s="36" t="s">
        <v>428</v>
      </c>
      <c r="C199" s="66">
        <v>4.232627381534073</v>
      </c>
      <c r="D199" s="66">
        <v>7.449000605146324</v>
      </c>
      <c r="E199" s="66">
        <v>6.95000719671512</v>
      </c>
      <c r="F199" s="66">
        <v>7.451418475783612</v>
      </c>
      <c r="G199" s="66">
        <v>9.473005304884708</v>
      </c>
      <c r="H199" s="66">
        <v>9.029161017219963</v>
      </c>
      <c r="I199" s="66">
        <v>8.05093332828261</v>
      </c>
      <c r="J199" s="66">
        <v>7.5971679608549465</v>
      </c>
      <c r="K199" s="66">
        <v>7.525139894229767</v>
      </c>
      <c r="L199" s="66">
        <v>7.102444887069552</v>
      </c>
      <c r="M199" s="66">
        <v>7.296550369640229</v>
      </c>
      <c r="N199" s="66">
        <v>6.873838440829587</v>
      </c>
      <c r="O199" s="66">
        <v>7.21877350826054</v>
      </c>
      <c r="P199" s="66">
        <v>5.932150799921445</v>
      </c>
      <c r="Q199" s="66">
        <v>4.395274633457078</v>
      </c>
      <c r="R199" s="66">
        <v>5.879742872826171</v>
      </c>
      <c r="S199" s="66">
        <v>5.981561943578171</v>
      </c>
      <c r="T199" s="66">
        <v>1.9955850783550062</v>
      </c>
      <c r="U199" s="66">
        <v>7.403368136124385</v>
      </c>
      <c r="V199" s="66">
        <v>5.6688170549078905</v>
      </c>
    </row>
    <row r="200" ht="15.75" customHeight="1">
      <c r="A200" s="36" t="s">
        <v>72</v>
      </c>
      <c r="B200" s="36" t="s">
        <v>429</v>
      </c>
      <c r="C200" s="66">
        <v>4.288335116954585</v>
      </c>
      <c r="D200" s="66">
        <v>3.987392802169623</v>
      </c>
      <c r="E200" s="66">
        <v>5.30532647259227</v>
      </c>
      <c r="F200" s="66">
        <v>8.460697472054264</v>
      </c>
      <c r="G200" s="66">
        <v>2.8758922877538</v>
      </c>
      <c r="H200" s="66">
        <v>5.600991821472135</v>
      </c>
      <c r="I200" s="66">
        <v>3.037303540996021</v>
      </c>
      <c r="J200" s="66">
        <v>1.2588672032932635</v>
      </c>
      <c r="K200" s="66">
        <v>3.139802900234116</v>
      </c>
      <c r="L200" s="66">
        <v>1.0100476869204158</v>
      </c>
      <c r="M200" s="66">
        <v>0.4633904151350947</v>
      </c>
      <c r="N200" s="66">
        <v>3.1368672943869313</v>
      </c>
      <c r="O200" s="66">
        <v>0.3665220753892129</v>
      </c>
      <c r="P200" s="66">
        <v>4.688756365585633</v>
      </c>
      <c r="Q200" s="66">
        <v>6.317305384430767</v>
      </c>
      <c r="R200" s="66">
        <v>2.900230272564457</v>
      </c>
      <c r="S200" s="66">
        <v>3.241187655404417</v>
      </c>
      <c r="T200" s="66">
        <v>-4.992491428895249</v>
      </c>
      <c r="U200" s="66">
        <v>0.6486534848349379</v>
      </c>
      <c r="V200" s="66">
        <v>1.8489710653806952</v>
      </c>
    </row>
    <row r="201" ht="15.75" customHeight="1">
      <c r="A201" s="36" t="s">
        <v>211</v>
      </c>
      <c r="B201" s="36" t="s">
        <v>430</v>
      </c>
      <c r="C201" s="66">
        <v>-7.75530004959883</v>
      </c>
      <c r="D201" s="66">
        <v>18.286606689124454</v>
      </c>
      <c r="E201" s="66">
        <v>10.317913804314841</v>
      </c>
      <c r="F201" s="66">
        <v>9.87214910851037</v>
      </c>
      <c r="G201" s="66">
        <v>8.753578807858503</v>
      </c>
      <c r="H201" s="66">
        <v>5.277854123987822</v>
      </c>
      <c r="I201" s="66">
        <v>-3.202302657490023</v>
      </c>
      <c r="J201" s="66">
        <v>-1.4887912507834784</v>
      </c>
      <c r="K201" s="66">
        <v>4.176425359239275</v>
      </c>
      <c r="L201" s="66">
        <v>5.62595697508641</v>
      </c>
      <c r="M201" s="66">
        <v>1.3430940360747599</v>
      </c>
      <c r="N201" s="66">
        <v>-3.894386474506618</v>
      </c>
      <c r="O201" s="66"/>
      <c r="P201" s="66"/>
      <c r="Q201" s="66"/>
      <c r="R201" s="66"/>
      <c r="S201" s="66"/>
      <c r="T201" s="66"/>
      <c r="U201" s="66"/>
      <c r="V201" s="66"/>
    </row>
    <row r="202" ht="15.75" customHeight="1">
      <c r="A202" s="36" t="s">
        <v>212</v>
      </c>
      <c r="B202" s="36" t="s">
        <v>431</v>
      </c>
      <c r="C202" s="66">
        <v>6.899063491737209</v>
      </c>
      <c r="D202" s="66">
        <v>7.536410611822859</v>
      </c>
      <c r="E202" s="66">
        <v>7.547247727225596</v>
      </c>
      <c r="F202" s="66">
        <v>6.977954811834934</v>
      </c>
      <c r="G202" s="66">
        <v>7.129504483961028</v>
      </c>
      <c r="H202" s="66">
        <v>5.661771208025712</v>
      </c>
      <c r="I202" s="66">
        <v>5.397897542769314</v>
      </c>
      <c r="J202" s="66">
        <v>6.423238217171942</v>
      </c>
      <c r="K202" s="66">
        <v>6.413177689378543</v>
      </c>
      <c r="L202" s="66">
        <v>5.504545619803309</v>
      </c>
      <c r="M202" s="66">
        <v>5.553500244795103</v>
      </c>
      <c r="N202" s="66">
        <v>6.422246656010259</v>
      </c>
      <c r="O202" s="66">
        <v>6.987166723775488</v>
      </c>
      <c r="P202" s="66">
        <v>6.69000921330894</v>
      </c>
      <c r="Q202" s="66">
        <v>6.940187782190492</v>
      </c>
      <c r="R202" s="66">
        <v>7.464991257446002</v>
      </c>
      <c r="S202" s="66">
        <v>7.3592809998546045</v>
      </c>
      <c r="T202" s="66">
        <v>2.8654119461210428</v>
      </c>
      <c r="U202" s="66">
        <v>2.5615511423249444</v>
      </c>
      <c r="V202" s="66">
        <v>8.019798458149722</v>
      </c>
    </row>
    <row r="203" ht="15.75" customHeight="1">
      <c r="A203" s="36" t="s">
        <v>530</v>
      </c>
      <c r="B203" s="36" t="s">
        <v>702</v>
      </c>
      <c r="C203" s="66">
        <v>-0.3960808838857588</v>
      </c>
      <c r="D203" s="66">
        <v>3.2858936793637668</v>
      </c>
      <c r="E203" s="66">
        <v>3.485309017223898</v>
      </c>
      <c r="F203" s="66">
        <v>3.504993146661434</v>
      </c>
      <c r="G203" s="66">
        <v>4.010594021944769</v>
      </c>
      <c r="H203" s="66">
        <v>1.2186249545289058</v>
      </c>
      <c r="I203" s="66">
        <v>-6.594788858939808</v>
      </c>
      <c r="J203" s="66">
        <v>0.5963832243170515</v>
      </c>
      <c r="K203" s="66">
        <v>-8.204245553643148</v>
      </c>
      <c r="L203" s="66">
        <v>-14.8125</v>
      </c>
      <c r="M203" s="66">
        <v>-6.285155294693084</v>
      </c>
      <c r="N203" s="66">
        <v>-1.7745302713987456</v>
      </c>
      <c r="O203" s="66">
        <v>-0.4250797024442079</v>
      </c>
      <c r="P203" s="66">
        <v>1.6008537886873029</v>
      </c>
      <c r="Q203" s="66">
        <v>-0.735294117647058</v>
      </c>
      <c r="R203" s="66">
        <v>1.904761904761898</v>
      </c>
      <c r="S203" s="66">
        <v>2.7777777777777715</v>
      </c>
      <c r="T203" s="66">
        <v>-2.1470068199040213</v>
      </c>
      <c r="U203" s="66"/>
      <c r="V203" s="66"/>
    </row>
    <row r="204" ht="15.75" customHeight="1">
      <c r="A204" s="36" t="s">
        <v>213</v>
      </c>
      <c r="B204" s="36" t="s">
        <v>432</v>
      </c>
      <c r="C204" s="66">
        <v>14.01586549457518</v>
      </c>
      <c r="D204" s="66">
        <v>21.92523949334469</v>
      </c>
      <c r="E204" s="66">
        <v>11.290651182927135</v>
      </c>
      <c r="F204" s="66">
        <v>-0.9965561034770758</v>
      </c>
      <c r="G204" s="66">
        <v>3.7882815208598117</v>
      </c>
      <c r="H204" s="66">
        <v>7.429182255478352</v>
      </c>
      <c r="I204" s="66">
        <v>8.593490878938638</v>
      </c>
      <c r="J204" s="66">
        <v>5.777362056294194</v>
      </c>
      <c r="K204" s="66">
        <v>9.600808489135943</v>
      </c>
      <c r="L204" s="66">
        <v>6.09645656326154</v>
      </c>
      <c r="M204" s="66">
        <v>4.6985698655223445</v>
      </c>
      <c r="N204" s="66">
        <v>-0.15786665085529705</v>
      </c>
      <c r="O204" s="66">
        <v>3.721299671147875</v>
      </c>
      <c r="P204" s="66">
        <v>8.864618819959347</v>
      </c>
      <c r="Q204" s="66">
        <v>1.419367562947869</v>
      </c>
      <c r="R204" s="66">
        <v>1.2270773778270296</v>
      </c>
      <c r="S204" s="66">
        <v>1.3626874655806205</v>
      </c>
      <c r="T204" s="66">
        <v>-11.318466106513355</v>
      </c>
      <c r="U204" s="66">
        <v>7.011982275920033</v>
      </c>
      <c r="V204" s="66">
        <v>3.9329769599978874</v>
      </c>
    </row>
    <row r="205" ht="15.75" customHeight="1">
      <c r="A205" s="36" t="s">
        <v>214</v>
      </c>
      <c r="B205" s="36" t="s">
        <v>433</v>
      </c>
      <c r="C205" s="66">
        <v>3.74739818489111</v>
      </c>
      <c r="D205" s="66">
        <v>3.972696401183</v>
      </c>
      <c r="E205" s="66">
        <v>5.59174807563268</v>
      </c>
      <c r="F205" s="66">
        <v>3.17040935922364</v>
      </c>
      <c r="G205" s="66">
        <v>3.33842795605096</v>
      </c>
      <c r="H205" s="66">
        <v>3.64756947012633</v>
      </c>
      <c r="I205" s="66">
        <v>3.86622951587742</v>
      </c>
      <c r="J205" s="66">
        <v>7.70230703961865</v>
      </c>
      <c r="K205" s="66">
        <v>-12.7148968954117</v>
      </c>
      <c r="L205" s="66">
        <v>2.3929902093532</v>
      </c>
      <c r="M205" s="66">
        <v>4.82351906650533</v>
      </c>
      <c r="N205" s="66">
        <v>-0.188690232450909</v>
      </c>
      <c r="O205" s="66">
        <v>-27.9945462536875</v>
      </c>
      <c r="P205" s="66">
        <v>-9.37512381761694</v>
      </c>
      <c r="Q205" s="66">
        <v>-5.07179563883867</v>
      </c>
      <c r="R205" s="66">
        <v>0.752447587579127</v>
      </c>
    </row>
    <row r="206" ht="15.75" customHeight="1">
      <c r="A206" s="36" t="s">
        <v>215</v>
      </c>
      <c r="B206" s="36" t="s">
        <v>434</v>
      </c>
      <c r="C206" s="66">
        <v>6.9449739822122325</v>
      </c>
      <c r="D206" s="66">
        <v>7.032395115152184</v>
      </c>
      <c r="E206" s="66">
        <v>7.235599006555432</v>
      </c>
      <c r="F206" s="66">
        <v>7.9036944448007915</v>
      </c>
      <c r="G206" s="66">
        <v>8.352436244474063</v>
      </c>
      <c r="H206" s="66">
        <v>7.773895815423629</v>
      </c>
      <c r="I206" s="66">
        <v>9.220348405866304</v>
      </c>
      <c r="J206" s="66">
        <v>10.298223324121267</v>
      </c>
      <c r="K206" s="66">
        <v>5.564602336707523</v>
      </c>
      <c r="L206" s="66">
        <v>7.597593210531912</v>
      </c>
      <c r="M206" s="66">
        <v>5.057231739797345</v>
      </c>
      <c r="N206" s="66">
        <v>4.69799236252986</v>
      </c>
      <c r="O206" s="66">
        <v>2.920375112179613</v>
      </c>
      <c r="P206" s="66">
        <v>3.7766791462673126</v>
      </c>
      <c r="Q206" s="66">
        <v>3.5043360955868224</v>
      </c>
      <c r="R206" s="66">
        <v>4.034493896671648</v>
      </c>
      <c r="S206" s="66"/>
      <c r="T206" s="66"/>
      <c r="U206" s="66"/>
      <c r="V206" s="66"/>
    </row>
    <row r="207" ht="15.75" customHeight="1">
      <c r="A207" s="36" t="s">
        <v>216</v>
      </c>
      <c r="B207" s="36" t="s">
        <v>435</v>
      </c>
      <c r="C207" s="66">
        <v>-16.995074727662242</v>
      </c>
      <c r="D207" s="66">
        <v>-5.807538022739493</v>
      </c>
      <c r="E207" s="66">
        <v>-5.71108370650353</v>
      </c>
      <c r="F207" s="66">
        <v>-3.4614951878137816</v>
      </c>
      <c r="G207" s="66">
        <v>-3.6533268353550596</v>
      </c>
      <c r="H207" s="66">
        <v>-17.668946330105427</v>
      </c>
      <c r="I207" s="66">
        <v>12.01955997484228</v>
      </c>
      <c r="J207" s="66">
        <v>21.452060918497054</v>
      </c>
      <c r="K207" s="66">
        <v>14.620207255198665</v>
      </c>
      <c r="L207" s="66">
        <v>15.744877080337645</v>
      </c>
      <c r="M207" s="66">
        <v>3.196730886862099</v>
      </c>
      <c r="N207" s="66">
        <v>1.4845426216219266</v>
      </c>
      <c r="O207" s="66">
        <v>2.0236499959287073</v>
      </c>
      <c r="P207" s="66">
        <v>0.900955396308504</v>
      </c>
      <c r="Q207" s="66">
        <v>4.080263903330533</v>
      </c>
      <c r="R207" s="66">
        <v>5.009866783302215</v>
      </c>
      <c r="S207" s="66">
        <v>1.44130602603785</v>
      </c>
      <c r="T207" s="66">
        <v>-2.7850550654516724</v>
      </c>
      <c r="U207" s="66">
        <v>4.598734034126849</v>
      </c>
      <c r="V207" s="66">
        <v>4.744942494341586</v>
      </c>
    </row>
    <row r="208" ht="15.75" customHeight="1">
      <c r="S208" s="66">
        <v>-6.332446407033515</v>
      </c>
      <c r="T208" s="66">
        <v>-7.816950646813652</v>
      </c>
      <c r="U208" s="66">
        <v>8.468016897595305</v>
      </c>
      <c r="V208" s="66">
        <v>3.400000000282816</v>
      </c>
    </row>
    <row r="209" ht="15.75" customHeight="1"/>
    <row r="210" ht="15.75" customHeight="1">
      <c r="A210" s="226" t="s">
        <v>443</v>
      </c>
      <c r="B210" s="89"/>
      <c r="C210" s="89"/>
      <c r="D210" s="89"/>
      <c r="E210" s="89"/>
      <c r="F210" s="89"/>
      <c r="G210" s="89"/>
      <c r="H210" s="89"/>
      <c r="I210" s="89"/>
      <c r="J210" s="89"/>
      <c r="K210" s="89"/>
      <c r="L210" s="89"/>
      <c r="M210" s="89"/>
      <c r="N210" s="89"/>
      <c r="O210" s="89"/>
      <c r="P210" s="89"/>
      <c r="Q210" s="89"/>
      <c r="R210" s="89"/>
      <c r="S210" s="89"/>
      <c r="T210" s="89"/>
      <c r="U210" s="89"/>
      <c r="V210" s="89"/>
    </row>
    <row r="211" ht="15.75" customHeight="1">
      <c r="A211" s="89" t="s">
        <v>444</v>
      </c>
      <c r="B211" s="89" t="s">
        <v>445</v>
      </c>
      <c r="C211" s="67">
        <v>0.9414709207253367</v>
      </c>
      <c r="D211" s="67">
        <v>2.735120222410231</v>
      </c>
      <c r="E211" s="67">
        <v>2.2440653246387825</v>
      </c>
      <c r="F211" s="67">
        <v>3.454041836141215</v>
      </c>
      <c r="G211" s="67">
        <v>3.727415300935192</v>
      </c>
      <c r="H211" s="67">
        <v>1.4604236757385962</v>
      </c>
      <c r="I211" s="67">
        <v>-3.764578177916775</v>
      </c>
      <c r="J211" s="67">
        <v>1.837093676800535</v>
      </c>
      <c r="K211" s="67">
        <v>2.92279728368581</v>
      </c>
      <c r="L211" s="67">
        <v>0.680445576816723</v>
      </c>
      <c r="M211" s="67">
        <v>0.025504712197218282</v>
      </c>
      <c r="N211" s="67">
        <v>0.6612728488526045</v>
      </c>
      <c r="O211" s="67">
        <v>1.0145015859051085</v>
      </c>
      <c r="P211" s="67">
        <v>1.9894371623046254</v>
      </c>
      <c r="Q211" s="67">
        <v>2.2585724325067105</v>
      </c>
      <c r="R211" s="67">
        <v>2.425385360880611</v>
      </c>
      <c r="S211" s="67">
        <v>1.5173885830315896</v>
      </c>
      <c r="T211" s="67">
        <v>-6.4539684668912685</v>
      </c>
      <c r="U211" s="67">
        <v>4.556850913088766</v>
      </c>
      <c r="V211" s="67">
        <v>4.996942406885822</v>
      </c>
    </row>
    <row r="212" ht="15.75" customHeight="1">
      <c r="A212" s="89" t="s">
        <v>446</v>
      </c>
      <c r="B212" s="89" t="s">
        <v>447</v>
      </c>
      <c r="C212" s="67">
        <v>1.0379825490290528</v>
      </c>
      <c r="D212" s="67">
        <v>3.571204343358204</v>
      </c>
      <c r="E212" s="67">
        <v>2.3217370538192625</v>
      </c>
      <c r="F212" s="67">
        <v>2.552349943663515</v>
      </c>
      <c r="G212" s="67">
        <v>3.6768811359497278</v>
      </c>
      <c r="H212" s="67">
        <v>0.44692873527590393</v>
      </c>
      <c r="I212" s="67">
        <v>-2.020743061694077</v>
      </c>
      <c r="J212" s="67">
        <v>2.864292707641553</v>
      </c>
      <c r="K212" s="67">
        <v>1.694513898613323</v>
      </c>
      <c r="L212" s="67">
        <v>0.7392172830586787</v>
      </c>
      <c r="M212" s="67">
        <v>0.45924219290770907</v>
      </c>
      <c r="N212" s="67">
        <v>1.5785331432261387</v>
      </c>
      <c r="O212" s="67">
        <v>2.041459009199613</v>
      </c>
      <c r="P212" s="67">
        <v>1.2666864090209486</v>
      </c>
      <c r="Q212" s="67">
        <v>1.6195802783878008</v>
      </c>
      <c r="R212" s="67">
        <v>1.7929451930207563</v>
      </c>
      <c r="S212" s="67">
        <v>2.2615683212738418</v>
      </c>
      <c r="T212" s="67">
        <v>-5.362585920064376</v>
      </c>
      <c r="U212" s="67">
        <v>6.285931393320183</v>
      </c>
      <c r="V212" s="67">
        <v>3.247837206572683</v>
      </c>
    </row>
    <row r="213" ht="15.75" customHeight="1">
      <c r="A213" s="89" t="s">
        <v>448</v>
      </c>
      <c r="B213" s="89" t="s">
        <v>449</v>
      </c>
      <c r="C213" s="67">
        <v>2.6232861229859026</v>
      </c>
      <c r="D213" s="67">
        <v>5.026343925759875</v>
      </c>
      <c r="E213" s="67">
        <v>4.853003838356656</v>
      </c>
      <c r="F213" s="67">
        <v>4.7138286656310555</v>
      </c>
      <c r="G213" s="67">
        <v>5.098068452611841</v>
      </c>
      <c r="H213" s="67">
        <v>3.6468119905756</v>
      </c>
      <c r="I213" s="67">
        <v>-2.0152623590686716</v>
      </c>
      <c r="J213" s="67">
        <v>2.2835449970291677</v>
      </c>
      <c r="K213" s="67">
        <v>0.416712762832276</v>
      </c>
      <c r="L213" s="67">
        <v>-3.447381423936193</v>
      </c>
      <c r="M213" s="67">
        <v>-6.587482256830938</v>
      </c>
      <c r="N213" s="67">
        <v>-1.7760619118771075</v>
      </c>
      <c r="O213" s="67">
        <v>3.4189231878165316</v>
      </c>
      <c r="P213" s="67">
        <v>6.573580201859542</v>
      </c>
      <c r="Q213" s="67">
        <v>5.733476139134723</v>
      </c>
      <c r="R213" s="67">
        <v>5.647858200509148</v>
      </c>
      <c r="S213" s="67">
        <v>5.529428549431884</v>
      </c>
      <c r="T213" s="67">
        <v>-4.372474185752154</v>
      </c>
      <c r="U213" s="67">
        <v>6.63892696813528</v>
      </c>
      <c r="V213" s="67">
        <v>5.632148019195043</v>
      </c>
    </row>
    <row r="214" ht="15.75" customHeight="1">
      <c r="A214" s="89" t="s">
        <v>450</v>
      </c>
      <c r="B214" s="89" t="s">
        <v>451</v>
      </c>
      <c r="C214" s="67">
        <v>7.600265185087068</v>
      </c>
      <c r="D214" s="67">
        <v>6.804007770501357</v>
      </c>
      <c r="E214" s="67">
        <v>9.526426971620879</v>
      </c>
      <c r="F214" s="67">
        <v>9.76558336997708</v>
      </c>
      <c r="G214" s="67">
        <v>7.5791405204676465</v>
      </c>
      <c r="H214" s="67">
        <v>-5.132000957685193</v>
      </c>
      <c r="I214" s="67">
        <v>-14.629055032422272</v>
      </c>
      <c r="J214" s="67">
        <v>2.444265117997844</v>
      </c>
      <c r="K214" s="67">
        <v>7.263084581286947</v>
      </c>
      <c r="L214" s="67">
        <v>3.22820049358981</v>
      </c>
      <c r="M214" s="67">
        <v>1.4584286361599226</v>
      </c>
      <c r="N214" s="67">
        <v>3.011366586514555</v>
      </c>
      <c r="O214" s="67">
        <v>1.8530200462934232</v>
      </c>
      <c r="P214" s="67">
        <v>3.1555648143830837</v>
      </c>
      <c r="Q214" s="67">
        <v>5.792044674664936</v>
      </c>
      <c r="R214" s="67">
        <v>3.7842008495282613</v>
      </c>
      <c r="S214" s="67">
        <v>3.739706681616454</v>
      </c>
      <c r="T214" s="67">
        <v>-0.5510012577471599</v>
      </c>
      <c r="U214" s="67">
        <v>8.013462924008422</v>
      </c>
      <c r="V214" s="67">
        <v>-1.2874113405043062</v>
      </c>
    </row>
    <row r="215" ht="15.75" customHeight="1">
      <c r="A215" s="89" t="s">
        <v>452</v>
      </c>
      <c r="B215" s="89" t="s">
        <v>453</v>
      </c>
      <c r="C215" s="67">
        <v>2.0037842028506105</v>
      </c>
      <c r="D215" s="67">
        <v>3.9920912903208716</v>
      </c>
      <c r="E215" s="67">
        <v>2.779850555561225</v>
      </c>
      <c r="F215" s="67">
        <v>4.027409658025732</v>
      </c>
      <c r="G215" s="67">
        <v>5.299336507390208</v>
      </c>
      <c r="H215" s="67">
        <v>0.7839950608765207</v>
      </c>
      <c r="I215" s="67">
        <v>-8.074447432311302</v>
      </c>
      <c r="J215" s="67">
        <v>3.1859586540770266</v>
      </c>
      <c r="K215" s="67">
        <v>2.5476648384262717</v>
      </c>
      <c r="L215" s="67">
        <v>-1.3975457281778176</v>
      </c>
      <c r="M215" s="67">
        <v>-0.9016963161948439</v>
      </c>
      <c r="N215" s="67">
        <v>-0.36490815688206624</v>
      </c>
      <c r="O215" s="67">
        <v>0.5436592117654868</v>
      </c>
      <c r="P215" s="67">
        <v>2.8114577666343337</v>
      </c>
      <c r="Q215" s="67">
        <v>3.192409629684164</v>
      </c>
      <c r="R215" s="67">
        <v>1.139718013430496</v>
      </c>
      <c r="S215" s="67">
        <v>1.2247489220622327</v>
      </c>
      <c r="T215" s="67">
        <v>-2.354965156794421</v>
      </c>
      <c r="U215" s="67">
        <v>3.0464822719710156</v>
      </c>
      <c r="V215" s="67">
        <v>2.0837752085290333</v>
      </c>
    </row>
    <row r="216" ht="15.75" customHeight="1">
      <c r="A216" s="89" t="s">
        <v>454</v>
      </c>
      <c r="B216" s="89" t="s">
        <v>455</v>
      </c>
      <c r="C216" s="67">
        <v>0.8231607566841177</v>
      </c>
      <c r="D216" s="67">
        <v>2.829752928698909</v>
      </c>
      <c r="E216" s="67">
        <v>1.663219980300795</v>
      </c>
      <c r="F216" s="67">
        <v>2.4493236011188486</v>
      </c>
      <c r="G216" s="67">
        <v>2.4247362433730473</v>
      </c>
      <c r="H216" s="67">
        <v>0.2549459601240045</v>
      </c>
      <c r="I216" s="67">
        <v>-2.8733138284963076</v>
      </c>
      <c r="J216" s="67">
        <v>1.9494376231266273</v>
      </c>
      <c r="K216" s="67">
        <v>2.1927006326665435</v>
      </c>
      <c r="L216" s="67">
        <v>0.3131347510771718</v>
      </c>
      <c r="M216" s="67">
        <v>0.5763266747717921</v>
      </c>
      <c r="N216" s="67">
        <v>0.9561830523715571</v>
      </c>
      <c r="O216" s="67">
        <v>1.1129123405746952</v>
      </c>
      <c r="P216" s="67">
        <v>1.0954644037204844</v>
      </c>
      <c r="Q216" s="67">
        <v>2.2914199941702122</v>
      </c>
      <c r="R216" s="67">
        <v>1.8650660708199922</v>
      </c>
      <c r="S216" s="67">
        <v>1.8429718144589629</v>
      </c>
      <c r="T216" s="67">
        <v>-7.784586491678709</v>
      </c>
      <c r="U216" s="67">
        <v>6.8165891364987345</v>
      </c>
      <c r="V216" s="67">
        <v>2.562393564464699</v>
      </c>
    </row>
    <row r="217" ht="15.75" customHeight="1">
      <c r="A217" s="89" t="s">
        <v>456</v>
      </c>
      <c r="B217" s="89" t="s">
        <v>457</v>
      </c>
      <c r="C217" s="67">
        <v>-0.700116686114356</v>
      </c>
      <c r="D217" s="67">
        <v>1.1750881316098685</v>
      </c>
      <c r="E217" s="67">
        <v>0.7317071635541907</v>
      </c>
      <c r="F217" s="67">
        <v>3.8164419129879974</v>
      </c>
      <c r="G217" s="67">
        <v>2.976455131315973</v>
      </c>
      <c r="H217" s="67">
        <v>0.95987913356484</v>
      </c>
      <c r="I217" s="67">
        <v>-5.693836336402853</v>
      </c>
      <c r="J217" s="67">
        <v>4.179882498736575</v>
      </c>
      <c r="K217" s="67">
        <v>3.9251927046341137</v>
      </c>
      <c r="L217" s="67">
        <v>0.41849759421759813</v>
      </c>
      <c r="M217" s="67">
        <v>0.43759130314467143</v>
      </c>
      <c r="N217" s="67">
        <v>2.2095434313487203</v>
      </c>
      <c r="O217" s="67">
        <v>1.4919315276077185</v>
      </c>
      <c r="P217" s="67">
        <v>2.2299998678201547</v>
      </c>
      <c r="Q217" s="67">
        <v>2.6802311140589126</v>
      </c>
      <c r="R217" s="67">
        <v>0.9812326060047383</v>
      </c>
      <c r="S217" s="67">
        <v>1.0566038982828871</v>
      </c>
      <c r="T217" s="67">
        <v>-3.6967887053804276</v>
      </c>
      <c r="U217" s="67">
        <v>2.626987266725237</v>
      </c>
      <c r="V217" s="67">
        <v>1.7852082096442672</v>
      </c>
    </row>
    <row r="218" ht="15.75" customHeight="1">
      <c r="A218" s="89" t="s">
        <v>458</v>
      </c>
      <c r="B218" s="89" t="s">
        <v>459</v>
      </c>
      <c r="C218" s="67">
        <v>5.794531472746598</v>
      </c>
      <c r="D218" s="67">
        <v>5.060992203981058</v>
      </c>
      <c r="E218" s="67">
        <v>0.5991421886050432</v>
      </c>
      <c r="F218" s="67">
        <v>5.652433621691472</v>
      </c>
      <c r="G218" s="67">
        <v>3.273746904211066</v>
      </c>
      <c r="H218" s="67">
        <v>-0.3351723418058157</v>
      </c>
      <c r="I218" s="67">
        <v>-4.300733672691422</v>
      </c>
      <c r="J218" s="67">
        <v>-5.478217742379627</v>
      </c>
      <c r="K218" s="67">
        <v>-10.149314829868501</v>
      </c>
      <c r="L218" s="67">
        <v>-7.086696786380244</v>
      </c>
      <c r="M218" s="67">
        <v>-2.5159972218965123</v>
      </c>
      <c r="N218" s="67">
        <v>0.4756959471370408</v>
      </c>
      <c r="O218" s="67">
        <v>-0.19608762972413274</v>
      </c>
      <c r="P218" s="67">
        <v>-0.4871732943019538</v>
      </c>
      <c r="Q218" s="67">
        <v>1.0921491201728344</v>
      </c>
      <c r="R218" s="67">
        <v>1.6684286360251406</v>
      </c>
      <c r="S218" s="67">
        <v>1.8843417847951969</v>
      </c>
      <c r="T218" s="67">
        <v>-9.004043642021458</v>
      </c>
      <c r="U218" s="67">
        <v>8.434425501673815</v>
      </c>
      <c r="V218" s="67">
        <v>5.913708309468603</v>
      </c>
    </row>
    <row r="219" ht="15.75" customHeight="1">
      <c r="A219" s="89" t="s">
        <v>460</v>
      </c>
      <c r="B219" s="89" t="s">
        <v>461</v>
      </c>
      <c r="C219" s="67">
        <v>3.0138380788277317</v>
      </c>
      <c r="D219" s="67">
        <v>6.788140204354519</v>
      </c>
      <c r="E219" s="67">
        <v>5.739782168855896</v>
      </c>
      <c r="F219" s="67">
        <v>4.987853473494795</v>
      </c>
      <c r="G219" s="67">
        <v>5.310118146918413</v>
      </c>
      <c r="H219" s="67">
        <v>-4.484070492194718</v>
      </c>
      <c r="I219" s="67">
        <v>-5.095782755323171</v>
      </c>
      <c r="J219" s="67">
        <v>1.6829715383597517</v>
      </c>
      <c r="K219" s="67">
        <v>0.8338301485552222</v>
      </c>
      <c r="L219" s="67">
        <v>-0.005542010669941533</v>
      </c>
      <c r="M219" s="67">
        <v>1.1256896459983494</v>
      </c>
      <c r="N219" s="67">
        <v>8.649350607576082</v>
      </c>
      <c r="O219" s="67">
        <v>24.370445354698788</v>
      </c>
      <c r="P219" s="67">
        <v>2.006654115098925</v>
      </c>
      <c r="Q219" s="67">
        <v>9.00534242438529</v>
      </c>
      <c r="R219" s="67">
        <v>8.527541391484306</v>
      </c>
      <c r="S219" s="67">
        <v>5.4409373342381855</v>
      </c>
      <c r="T219" s="67">
        <v>6.184538038816228</v>
      </c>
      <c r="U219" s="67">
        <v>13.5882471079549</v>
      </c>
      <c r="V219" s="67">
        <v>11.969580297500059</v>
      </c>
    </row>
    <row r="220" ht="15.75" customHeight="1">
      <c r="A220" s="89" t="s">
        <v>462</v>
      </c>
      <c r="B220" s="89" t="s">
        <v>463</v>
      </c>
      <c r="C220" s="67">
        <v>0.13862689077650714</v>
      </c>
      <c r="D220" s="67">
        <v>1.4235941581790712</v>
      </c>
      <c r="E220" s="67">
        <v>0.817848973650598</v>
      </c>
      <c r="F220" s="67">
        <v>1.7906396808179608</v>
      </c>
      <c r="G220" s="67">
        <v>1.4870729803678557</v>
      </c>
      <c r="H220" s="67">
        <v>-0.9620128405792912</v>
      </c>
      <c r="I220" s="67">
        <v>-5.280937208293096</v>
      </c>
      <c r="J220" s="67">
        <v>1.71329583916922</v>
      </c>
      <c r="K220" s="67">
        <v>0.7073333470344352</v>
      </c>
      <c r="L220" s="67">
        <v>-2.9809057682377187</v>
      </c>
      <c r="M220" s="67">
        <v>-1.841065450882482</v>
      </c>
      <c r="N220" s="67">
        <v>-0.00454754236383792</v>
      </c>
      <c r="O220" s="67">
        <v>0.7783043507165814</v>
      </c>
      <c r="P220" s="67">
        <v>1.2934627315590745</v>
      </c>
      <c r="Q220" s="67">
        <v>1.6678590410685672</v>
      </c>
      <c r="R220" s="67">
        <v>0.9258109410127418</v>
      </c>
      <c r="S220" s="67">
        <v>0.4831983165971536</v>
      </c>
      <c r="T220" s="67">
        <v>-8.979126097289225</v>
      </c>
      <c r="U220" s="67">
        <v>6.986766416185006</v>
      </c>
      <c r="V220" s="67">
        <v>3.6746832549042807</v>
      </c>
    </row>
    <row r="221" ht="15.75" customHeight="1">
      <c r="A221" s="89" t="s">
        <v>464</v>
      </c>
      <c r="B221" s="89" t="s">
        <v>465</v>
      </c>
      <c r="C221" s="67">
        <v>8.422862206685693</v>
      </c>
      <c r="D221" s="67">
        <v>8.284145977873237</v>
      </c>
      <c r="E221" s="67">
        <v>10.720365956564876</v>
      </c>
      <c r="F221" s="67">
        <v>11.97183569390215</v>
      </c>
      <c r="G221" s="67">
        <v>9.941921627623998</v>
      </c>
      <c r="H221" s="67">
        <v>-3.2491207230560235</v>
      </c>
      <c r="I221" s="67">
        <v>-14.260140037713171</v>
      </c>
      <c r="J221" s="67">
        <v>-4.455567259980995</v>
      </c>
      <c r="K221" s="67">
        <v>2.573712363333769</v>
      </c>
      <c r="L221" s="67">
        <v>7.042247160545074</v>
      </c>
      <c r="M221" s="67">
        <v>2.007966878766368</v>
      </c>
      <c r="N221" s="67">
        <v>1.9021726838050625</v>
      </c>
      <c r="O221" s="67">
        <v>3.8852600542676328</v>
      </c>
      <c r="P221" s="67">
        <v>2.3686147466442264</v>
      </c>
      <c r="Q221" s="67">
        <v>3.3124759358745877</v>
      </c>
      <c r="R221" s="67">
        <v>3.991854504707476</v>
      </c>
      <c r="S221" s="67">
        <v>2.569703887710631</v>
      </c>
      <c r="T221" s="67">
        <v>-2.2029853382514233</v>
      </c>
      <c r="U221" s="67">
        <v>4.0640161035516655</v>
      </c>
      <c r="V221" s="67">
        <v>1.976185960776661</v>
      </c>
    </row>
    <row r="222" ht="15.75" customHeight="1">
      <c r="A222" s="89" t="s">
        <v>466</v>
      </c>
      <c r="B222" s="89" t="s">
        <v>467</v>
      </c>
      <c r="C222" s="67">
        <v>10.565956988761954</v>
      </c>
      <c r="D222" s="67">
        <v>6.569490117535935</v>
      </c>
      <c r="E222" s="67">
        <v>7.732367603605454</v>
      </c>
      <c r="F222" s="67">
        <v>7.414121335457153</v>
      </c>
      <c r="G222" s="67">
        <v>11.107480141050146</v>
      </c>
      <c r="H222" s="67">
        <v>2.6144230332873235</v>
      </c>
      <c r="I222" s="67">
        <v>-14.83860837359856</v>
      </c>
      <c r="J222" s="67">
        <v>1.651240653283665</v>
      </c>
      <c r="K222" s="67">
        <v>6.039008160403441</v>
      </c>
      <c r="L222" s="67">
        <v>3.8438647490633997</v>
      </c>
      <c r="M222" s="67">
        <v>3.55007284270485</v>
      </c>
      <c r="N222" s="67">
        <v>3.537009879016111</v>
      </c>
      <c r="O222" s="67">
        <v>2.0245839546918205</v>
      </c>
      <c r="P222" s="67">
        <v>2.518828273071776</v>
      </c>
      <c r="Q222" s="67">
        <v>4.2825969512076085</v>
      </c>
      <c r="R222" s="67">
        <v>3.9933103279532673</v>
      </c>
      <c r="S222" s="67">
        <v>4.625103139076742</v>
      </c>
      <c r="T222" s="67">
        <v>-0.022073742090199744</v>
      </c>
      <c r="U222" s="67">
        <v>5.980848084549422</v>
      </c>
      <c r="V222" s="67">
        <v>1.8877953952094657</v>
      </c>
    </row>
    <row r="223" ht="15.75" customHeight="1">
      <c r="A223" s="89" t="s">
        <v>468</v>
      </c>
      <c r="B223" s="89" t="s">
        <v>469</v>
      </c>
      <c r="C223" s="67">
        <v>2.6193785793916504</v>
      </c>
      <c r="D223" s="67">
        <v>4.2318913073558235</v>
      </c>
      <c r="E223" s="67">
        <v>2.4828747481147246</v>
      </c>
      <c r="F223" s="67">
        <v>6.016715044027407</v>
      </c>
      <c r="G223" s="67">
        <v>8.098667606605403</v>
      </c>
      <c r="H223" s="67">
        <v>-0.3001761944426704</v>
      </c>
      <c r="I223" s="67">
        <v>-3.238954026831877</v>
      </c>
      <c r="J223" s="67">
        <v>3.7604135925509468</v>
      </c>
      <c r="K223" s="67">
        <v>1.0442986945573125</v>
      </c>
      <c r="L223" s="67">
        <v>1.6499020297865172</v>
      </c>
      <c r="M223" s="67">
        <v>3.1717904991600534</v>
      </c>
      <c r="N223" s="67">
        <v>2.623086015771918</v>
      </c>
      <c r="O223" s="67">
        <v>2.269784484195654</v>
      </c>
      <c r="P223" s="67">
        <v>4.978190436816291</v>
      </c>
      <c r="Q223" s="67">
        <v>1.3171876629367745</v>
      </c>
      <c r="R223" s="67">
        <v>1.219321918563594</v>
      </c>
      <c r="S223" s="67">
        <v>2.3199252009373765</v>
      </c>
      <c r="T223" s="67">
        <v>-0.7974355892225873</v>
      </c>
      <c r="U223" s="67">
        <v>5.102455446568044</v>
      </c>
      <c r="V223" s="67">
        <v>1.5487146161738963</v>
      </c>
    </row>
    <row r="224" ht="15.75" customHeight="1">
      <c r="A224" s="89" t="s">
        <v>470</v>
      </c>
      <c r="B224" s="89" t="s">
        <v>471</v>
      </c>
      <c r="C224" s="67">
        <v>4.07456985210095</v>
      </c>
      <c r="D224" s="67">
        <v>0.13959908397904996</v>
      </c>
      <c r="E224" s="67">
        <v>3.383299656971019</v>
      </c>
      <c r="F224" s="67">
        <v>2.510491947335723</v>
      </c>
      <c r="G224" s="67">
        <v>4.775347324859609</v>
      </c>
      <c r="H224" s="67">
        <v>3.825591400883056</v>
      </c>
      <c r="I224" s="67">
        <v>-1.133105987527685</v>
      </c>
      <c r="J224" s="67">
        <v>5.5435693770699</v>
      </c>
      <c r="K224" s="67">
        <v>0.4661276252229811</v>
      </c>
      <c r="L224" s="67">
        <v>4.118660981583957</v>
      </c>
      <c r="M224" s="67">
        <v>5.473057917076403</v>
      </c>
      <c r="N224" s="67">
        <v>7.6331193353474305</v>
      </c>
      <c r="O224" s="67">
        <v>9.60813122231481</v>
      </c>
      <c r="P224" s="67">
        <v>3.3811157682035002</v>
      </c>
      <c r="Q224" s="67">
        <v>10.92532923065015</v>
      </c>
      <c r="R224" s="67">
        <v>6.140227302808825</v>
      </c>
      <c r="S224" s="67">
        <v>7.0088254503098995</v>
      </c>
      <c r="T224" s="67">
        <v>-8.612490550762871</v>
      </c>
      <c r="U224" s="67">
        <v>11.805903068244888</v>
      </c>
      <c r="V224" s="67">
        <v>6.851011256061554</v>
      </c>
    </row>
    <row r="225" ht="15.75" customHeight="1">
      <c r="A225" s="89" t="s">
        <v>480</v>
      </c>
      <c r="B225" s="89" t="s">
        <v>481</v>
      </c>
      <c r="C225" s="67">
        <v>0.15564589801701345</v>
      </c>
      <c r="D225" s="67">
        <v>1.9849457142215243</v>
      </c>
      <c r="E225" s="67">
        <v>2.0508761081388087</v>
      </c>
      <c r="F225" s="67">
        <v>3.460988954115024</v>
      </c>
      <c r="G225" s="67">
        <v>3.77284252073882</v>
      </c>
      <c r="H225" s="67">
        <v>2.1703248513360336</v>
      </c>
      <c r="I225" s="67">
        <v>-3.66688393735825</v>
      </c>
      <c r="J225" s="67">
        <v>1.3427393363655256</v>
      </c>
      <c r="K225" s="67">
        <v>1.5511893124465104</v>
      </c>
      <c r="L225" s="67">
        <v>-1.0303539914843611</v>
      </c>
      <c r="M225" s="67">
        <v>-0.13017528844991944</v>
      </c>
      <c r="N225" s="67">
        <v>1.4233953951008402</v>
      </c>
      <c r="O225" s="67">
        <v>1.95916972105708</v>
      </c>
      <c r="P225" s="67">
        <v>2.19171371926123</v>
      </c>
      <c r="Q225" s="67">
        <v>2.9109025131500488</v>
      </c>
      <c r="R225" s="67">
        <v>2.3609150947851276</v>
      </c>
      <c r="S225" s="67">
        <v>1.9555884157404648</v>
      </c>
      <c r="T225" s="67">
        <v>-3.8860839181960927</v>
      </c>
      <c r="U225" s="67">
        <v>4.863219149338477</v>
      </c>
      <c r="V225" s="67">
        <v>4.47824000062991</v>
      </c>
    </row>
    <row r="226" ht="15.75" customHeight="1">
      <c r="A226" s="89" t="s">
        <v>472</v>
      </c>
      <c r="B226" s="89" t="s">
        <v>473</v>
      </c>
      <c r="C226" s="67">
        <v>-0.9305211926230612</v>
      </c>
      <c r="D226" s="67">
        <v>1.788735681571211</v>
      </c>
      <c r="E226" s="67">
        <v>0.7818482159274396</v>
      </c>
      <c r="F226" s="67">
        <v>1.6250341762967366</v>
      </c>
      <c r="G226" s="67">
        <v>2.506579645517732</v>
      </c>
      <c r="H226" s="67">
        <v>0.3192479250630811</v>
      </c>
      <c r="I226" s="67">
        <v>-3.1220794203332076</v>
      </c>
      <c r="J226" s="67">
        <v>1.7376254759056593</v>
      </c>
      <c r="K226" s="67">
        <v>-1.6961647806150353</v>
      </c>
      <c r="L226" s="67">
        <v>-4.0572936076956125</v>
      </c>
      <c r="M226" s="67">
        <v>-0.9226446745278878</v>
      </c>
      <c r="N226" s="67">
        <v>0.7921903018753653</v>
      </c>
      <c r="O226" s="67">
        <v>1.7920460455598288</v>
      </c>
      <c r="P226" s="67">
        <v>2.019485395613117</v>
      </c>
      <c r="Q226" s="67">
        <v>3.5063452848123973</v>
      </c>
      <c r="R226" s="67">
        <v>2.8493259343617865</v>
      </c>
      <c r="S226" s="67">
        <v>2.682759921180761</v>
      </c>
      <c r="T226" s="67">
        <v>-8.300516042211513</v>
      </c>
      <c r="U226" s="67">
        <v>5.502757475190805</v>
      </c>
      <c r="V226" s="67">
        <v>6.68575118403605</v>
      </c>
    </row>
    <row r="227" ht="15.75" customHeight="1">
      <c r="A227" s="89" t="s">
        <v>474</v>
      </c>
      <c r="B227" s="89" t="s">
        <v>475</v>
      </c>
      <c r="C227" s="67">
        <v>5.4990830769915675</v>
      </c>
      <c r="D227" s="67">
        <v>5.278880717801442</v>
      </c>
      <c r="E227" s="67">
        <v>6.62346125850533</v>
      </c>
      <c r="F227" s="67">
        <v>8.493176745338445</v>
      </c>
      <c r="G227" s="67">
        <v>10.832028812965277</v>
      </c>
      <c r="H227" s="67">
        <v>5.574886345113001</v>
      </c>
      <c r="I227" s="67">
        <v>-5.455532867159789</v>
      </c>
      <c r="J227" s="67">
        <v>6.7166327498308505</v>
      </c>
      <c r="K227" s="67">
        <v>2.671452779095148</v>
      </c>
      <c r="L227" s="67">
        <v>1.3188022455628072</v>
      </c>
      <c r="M227" s="67">
        <v>0.6327400072941884</v>
      </c>
      <c r="N227" s="67">
        <v>2.697189807071254</v>
      </c>
      <c r="O227" s="67">
        <v>5.16718160614154</v>
      </c>
      <c r="P227" s="67">
        <v>1.9439508610233673</v>
      </c>
      <c r="Q227" s="67">
        <v>2.9380686778490315</v>
      </c>
      <c r="R227" s="67">
        <v>4.030389714253488</v>
      </c>
      <c r="S227" s="67">
        <v>2.5097231441153696</v>
      </c>
      <c r="T227" s="67">
        <v>-3.3362446721952352</v>
      </c>
      <c r="U227" s="67">
        <v>4.863263765531542</v>
      </c>
      <c r="V227" s="67">
        <v>1.6687029395206991</v>
      </c>
    </row>
    <row r="228" ht="15.75" customHeight="1">
      <c r="A228" s="89" t="s">
        <v>476</v>
      </c>
      <c r="B228" s="89" t="s">
        <v>477</v>
      </c>
      <c r="C228" s="67">
        <v>2.960260285794547</v>
      </c>
      <c r="D228" s="67">
        <v>4.359192778439947</v>
      </c>
      <c r="E228" s="67">
        <v>3.797972641986462</v>
      </c>
      <c r="F228" s="67">
        <v>5.746396900644996</v>
      </c>
      <c r="G228" s="67">
        <v>6.98016075450694</v>
      </c>
      <c r="H228" s="67">
        <v>3.5098415169955786</v>
      </c>
      <c r="I228" s="67">
        <v>-7.548437791341783</v>
      </c>
      <c r="J228" s="67">
        <v>1.3437484722021509</v>
      </c>
      <c r="K228" s="67">
        <v>0.8613277327193032</v>
      </c>
      <c r="L228" s="67">
        <v>-2.639438756766893</v>
      </c>
      <c r="M228" s="67">
        <v>-1.0292827720405597</v>
      </c>
      <c r="N228" s="67">
        <v>2.768158830650364</v>
      </c>
      <c r="O228" s="67">
        <v>2.2100816065059377</v>
      </c>
      <c r="P228" s="67">
        <v>3.1918525178249837</v>
      </c>
      <c r="Q228" s="67">
        <v>4.815380632313662</v>
      </c>
      <c r="R228" s="67">
        <v>4.454365747218958</v>
      </c>
      <c r="S228" s="67">
        <v>3.4510792442390255</v>
      </c>
      <c r="T228" s="67">
        <v>-4.3213699045107035</v>
      </c>
      <c r="U228" s="67">
        <v>8.211062591812805</v>
      </c>
      <c r="V228" s="67">
        <v>5.374552653594748</v>
      </c>
    </row>
    <row r="229" ht="15.75" customHeight="1">
      <c r="A229" s="89" t="s">
        <v>478</v>
      </c>
      <c r="B229" s="89" t="s">
        <v>479</v>
      </c>
      <c r="C229" s="67">
        <v>2.9819363164467205</v>
      </c>
      <c r="D229" s="67">
        <v>3.1227335166262407</v>
      </c>
      <c r="E229" s="67">
        <v>3.6520841919014373</v>
      </c>
      <c r="F229" s="67">
        <v>4.102685740727054</v>
      </c>
      <c r="G229" s="67">
        <v>3.6047384619981813</v>
      </c>
      <c r="H229" s="67">
        <v>0.8870670455764156</v>
      </c>
      <c r="I229" s="67">
        <v>-3.7631070424473023</v>
      </c>
      <c r="J229" s="67">
        <v>0.1629195177582261</v>
      </c>
      <c r="K229" s="67">
        <v>-0.8143847766489216</v>
      </c>
      <c r="L229" s="67">
        <v>-2.958922132300245</v>
      </c>
      <c r="M229" s="67">
        <v>-1.4033418679063772</v>
      </c>
      <c r="N229" s="67">
        <v>1.3957753672797537</v>
      </c>
      <c r="O229" s="67">
        <v>3.83851887667484</v>
      </c>
      <c r="P229" s="67">
        <v>3.037774141724455</v>
      </c>
      <c r="Q229" s="67">
        <v>2.975760729248634</v>
      </c>
      <c r="R229" s="67">
        <v>2.284469419476224</v>
      </c>
      <c r="S229" s="67">
        <v>1.9839662230883022</v>
      </c>
      <c r="T229" s="67">
        <v>-11.325438322286402</v>
      </c>
      <c r="U229" s="67">
        <v>5.519594973268198</v>
      </c>
      <c r="V229" s="67">
        <v>5.451739623432388</v>
      </c>
    </row>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paperSize="9" orientation="portrait"/>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8.86"/>
    <col customWidth="1" min="2" max="2" width="13.14"/>
    <col customWidth="1" min="3" max="22" width="8.86"/>
    <col customWidth="1" min="23" max="26" width="8.71"/>
  </cols>
  <sheetData>
    <row r="1">
      <c r="A1" s="221" t="s">
        <v>583</v>
      </c>
      <c r="B1" s="222" t="s">
        <v>1271</v>
      </c>
      <c r="C1" s="222"/>
      <c r="D1" s="222"/>
      <c r="E1" s="222"/>
      <c r="F1" s="222"/>
      <c r="G1" s="222"/>
      <c r="H1" s="222"/>
      <c r="I1" s="222"/>
      <c r="J1" s="222"/>
      <c r="K1" s="222"/>
      <c r="L1" s="222"/>
      <c r="M1" s="222"/>
      <c r="N1" s="222"/>
      <c r="O1" s="222"/>
      <c r="P1" s="222"/>
      <c r="Q1" s="222"/>
      <c r="R1" s="222"/>
      <c r="S1" s="222"/>
      <c r="T1" s="222"/>
      <c r="U1" s="222"/>
      <c r="V1" s="222"/>
      <c r="W1" s="222"/>
      <c r="X1" s="222"/>
      <c r="Y1" s="222"/>
      <c r="Z1" s="222"/>
    </row>
    <row r="2">
      <c r="A2" s="221" t="s">
        <v>585</v>
      </c>
      <c r="B2" s="222" t="s">
        <v>586</v>
      </c>
      <c r="C2" s="222"/>
      <c r="D2" s="222"/>
      <c r="E2" s="222"/>
      <c r="F2" s="222"/>
      <c r="G2" s="222"/>
      <c r="H2" s="222"/>
      <c r="I2" s="222"/>
      <c r="J2" s="222"/>
      <c r="K2" s="222"/>
      <c r="L2" s="222"/>
      <c r="M2" s="222"/>
      <c r="N2" s="222"/>
      <c r="O2" s="222"/>
      <c r="P2" s="222"/>
      <c r="Q2" s="222"/>
      <c r="R2" s="222"/>
      <c r="S2" s="222"/>
      <c r="T2" s="222"/>
      <c r="U2" s="222"/>
      <c r="V2" s="222"/>
      <c r="W2" s="222"/>
      <c r="X2" s="222"/>
      <c r="Y2" s="222"/>
      <c r="Z2" s="222"/>
    </row>
    <row r="3">
      <c r="A3" s="221" t="s">
        <v>587</v>
      </c>
      <c r="B3" s="223">
        <v>45106.0</v>
      </c>
      <c r="C3" s="222"/>
      <c r="D3" s="222"/>
      <c r="E3" s="222"/>
      <c r="F3" s="222"/>
      <c r="G3" s="222"/>
      <c r="H3" s="222"/>
      <c r="I3" s="222"/>
      <c r="J3" s="222"/>
      <c r="K3" s="222"/>
      <c r="L3" s="222"/>
      <c r="M3" s="222"/>
      <c r="N3" s="222"/>
      <c r="O3" s="222"/>
      <c r="P3" s="222"/>
      <c r="Q3" s="222"/>
      <c r="R3" s="222"/>
      <c r="S3" s="222"/>
      <c r="T3" s="222"/>
      <c r="U3" s="222"/>
      <c r="V3" s="222"/>
      <c r="W3" s="222"/>
      <c r="X3" s="222"/>
      <c r="Y3" s="222"/>
      <c r="Z3" s="222"/>
    </row>
    <row r="4">
      <c r="A4" s="221" t="s">
        <v>588</v>
      </c>
      <c r="B4" s="223" t="s">
        <v>1272</v>
      </c>
      <c r="C4" s="222"/>
      <c r="D4" s="222"/>
      <c r="E4" s="222"/>
      <c r="F4" s="222"/>
      <c r="G4" s="222"/>
      <c r="H4" s="222"/>
      <c r="I4" s="222"/>
      <c r="J4" s="222"/>
      <c r="K4" s="222"/>
      <c r="L4" s="222"/>
      <c r="M4" s="222"/>
      <c r="N4" s="222"/>
      <c r="O4" s="222"/>
      <c r="P4" s="222"/>
      <c r="Q4" s="222"/>
      <c r="R4" s="222"/>
      <c r="S4" s="222"/>
      <c r="T4" s="222"/>
      <c r="U4" s="222"/>
      <c r="V4" s="222"/>
      <c r="W4" s="222"/>
      <c r="X4" s="222"/>
      <c r="Y4" s="222"/>
      <c r="Z4" s="222"/>
    </row>
    <row r="6">
      <c r="A6" s="94" t="s">
        <v>88</v>
      </c>
      <c r="B6" s="94" t="s">
        <v>246</v>
      </c>
      <c r="C6" s="94" t="s">
        <v>672</v>
      </c>
      <c r="D6" s="94" t="s">
        <v>673</v>
      </c>
      <c r="E6" s="94" t="s">
        <v>674</v>
      </c>
      <c r="F6" s="94" t="s">
        <v>675</v>
      </c>
      <c r="G6" s="94" t="s">
        <v>676</v>
      </c>
      <c r="H6" s="94" t="s">
        <v>677</v>
      </c>
      <c r="I6" s="94" t="s">
        <v>678</v>
      </c>
      <c r="J6" s="94" t="s">
        <v>679</v>
      </c>
      <c r="K6" s="94" t="s">
        <v>680</v>
      </c>
      <c r="L6" s="94" t="s">
        <v>681</v>
      </c>
      <c r="M6" s="94" t="s">
        <v>682</v>
      </c>
      <c r="N6" s="94" t="s">
        <v>683</v>
      </c>
      <c r="O6" s="94" t="s">
        <v>684</v>
      </c>
      <c r="P6" s="94" t="s">
        <v>685</v>
      </c>
      <c r="Q6" s="94" t="s">
        <v>686</v>
      </c>
      <c r="R6" s="94" t="s">
        <v>687</v>
      </c>
      <c r="S6" s="94" t="s">
        <v>688</v>
      </c>
      <c r="T6" s="94" t="s">
        <v>689</v>
      </c>
      <c r="U6" s="94" t="s">
        <v>690</v>
      </c>
      <c r="V6" s="94" t="s">
        <v>691</v>
      </c>
      <c r="W6" s="94"/>
      <c r="X6" s="94"/>
      <c r="Y6" s="94"/>
      <c r="Z6" s="94"/>
    </row>
    <row r="7">
      <c r="A7" s="36" t="s">
        <v>511</v>
      </c>
      <c r="B7" s="36" t="s">
        <v>692</v>
      </c>
      <c r="C7" s="66">
        <v>3.02504526252236</v>
      </c>
      <c r="D7" s="66">
        <v>3.517999030995965</v>
      </c>
      <c r="E7" s="66">
        <v>4.10725070715932</v>
      </c>
      <c r="F7" s="66">
        <v>4.267174633902665</v>
      </c>
      <c r="G7" s="66">
        <v>4.81023704342911</v>
      </c>
      <c r="H7" s="66">
        <v>8.94995335353386</v>
      </c>
      <c r="I7" s="66">
        <v>2.86044855902673</v>
      </c>
      <c r="J7" s="66">
        <v>3.3263446336864053</v>
      </c>
      <c r="K7" s="66">
        <v>4.822396360133185</v>
      </c>
      <c r="L7" s="66">
        <v>3.7253266611065</v>
      </c>
      <c r="M7" s="66">
        <v>2.62105001748115</v>
      </c>
      <c r="N7" s="66">
        <v>2.34626865671642</v>
      </c>
      <c r="O7" s="66">
        <v>1.434317633730635</v>
      </c>
      <c r="P7" s="66">
        <v>1.55001641722147</v>
      </c>
      <c r="Q7" s="66">
        <v>2.19201010963043</v>
      </c>
      <c r="R7" s="66">
        <v>2.4387365552293803</v>
      </c>
      <c r="S7" s="66">
        <v>2.20607305781519</v>
      </c>
      <c r="T7" s="66">
        <v>1.928954636305325</v>
      </c>
      <c r="U7" s="66">
        <v>3.47540320289878</v>
      </c>
      <c r="V7" s="66">
        <v>8.27180389943028</v>
      </c>
    </row>
    <row r="8">
      <c r="A8" s="36" t="s">
        <v>101</v>
      </c>
      <c r="B8" s="36" t="s">
        <v>251</v>
      </c>
      <c r="C8" s="66"/>
      <c r="D8" s="66"/>
      <c r="E8" s="66">
        <v>12.6862687216715</v>
      </c>
      <c r="F8" s="66">
        <v>6.78459655001657</v>
      </c>
      <c r="G8" s="66">
        <v>8.68057078513406</v>
      </c>
      <c r="H8" s="66">
        <v>26.4186641547444</v>
      </c>
      <c r="I8" s="66">
        <v>-6.81116108898995</v>
      </c>
      <c r="J8" s="66">
        <v>2.1785375238942</v>
      </c>
      <c r="K8" s="66">
        <v>11.8041858089129</v>
      </c>
      <c r="L8" s="66">
        <v>6.44121280934118</v>
      </c>
      <c r="M8" s="66">
        <v>7.38577178397857</v>
      </c>
      <c r="N8" s="66">
        <v>4.67399603536339</v>
      </c>
      <c r="O8" s="66">
        <v>-0.661709164713696</v>
      </c>
      <c r="P8" s="66">
        <v>4.38389195513914</v>
      </c>
      <c r="Q8" s="66">
        <v>4.9759515055383</v>
      </c>
      <c r="R8" s="66">
        <v>0.626149149168811</v>
      </c>
      <c r="S8" s="66">
        <v>2.30237251516844</v>
      </c>
      <c r="T8" s="66"/>
      <c r="U8" s="66"/>
      <c r="V8" s="66"/>
    </row>
    <row r="9">
      <c r="A9" s="36" t="s">
        <v>2</v>
      </c>
      <c r="B9" s="36" t="s">
        <v>252</v>
      </c>
      <c r="C9" s="66">
        <v>0.484002611818484</v>
      </c>
      <c r="D9" s="66">
        <v>2.28001916938099</v>
      </c>
      <c r="E9" s="66">
        <v>2.36658195679796</v>
      </c>
      <c r="F9" s="66">
        <v>2.37072831904283</v>
      </c>
      <c r="G9" s="66">
        <v>2.93268248162319</v>
      </c>
      <c r="H9" s="66">
        <v>3.32087090389268</v>
      </c>
      <c r="I9" s="66">
        <v>2.2669220945083</v>
      </c>
      <c r="J9" s="66">
        <v>3.62604695579817</v>
      </c>
      <c r="K9" s="66">
        <v>3.42912324722164</v>
      </c>
      <c r="L9" s="66">
        <v>2.03159268395298</v>
      </c>
      <c r="M9" s="66">
        <v>1.93762080205227</v>
      </c>
      <c r="N9" s="66">
        <v>1.62586504402607</v>
      </c>
      <c r="O9" s="66">
        <v>1.89617402592367</v>
      </c>
      <c r="P9" s="66">
        <v>1.2754316836742</v>
      </c>
      <c r="Q9" s="66">
        <v>1.98666133171191</v>
      </c>
      <c r="R9" s="66">
        <v>2.02805963071136</v>
      </c>
      <c r="S9" s="66">
        <v>1.41109078954248</v>
      </c>
      <c r="T9" s="66">
        <v>1.62088661717004</v>
      </c>
      <c r="U9" s="66">
        <v>2.04147163139546</v>
      </c>
      <c r="V9" s="66">
        <v>6.72520271530062</v>
      </c>
    </row>
    <row r="10">
      <c r="A10" s="36" t="s">
        <v>70</v>
      </c>
      <c r="B10" s="36" t="s">
        <v>254</v>
      </c>
      <c r="C10" s="66">
        <v>4.268953958395</v>
      </c>
      <c r="D10" s="66">
        <v>3.96180030257191</v>
      </c>
      <c r="E10" s="66">
        <v>1.38244656662119</v>
      </c>
      <c r="F10" s="66">
        <v>2.31149918514421</v>
      </c>
      <c r="G10" s="66">
        <v>3.67899574741703</v>
      </c>
      <c r="H10" s="66">
        <v>4.85859062814938</v>
      </c>
      <c r="I10" s="66">
        <v>5.73706036145632</v>
      </c>
      <c r="J10" s="66">
        <v>3.91106195534027</v>
      </c>
      <c r="K10" s="66">
        <v>4.52421150505276</v>
      </c>
      <c r="L10" s="66">
        <v>8.89145091062314</v>
      </c>
      <c r="M10" s="66">
        <v>3.25423910998847</v>
      </c>
      <c r="N10" s="66">
        <v>2.91692692067457</v>
      </c>
      <c r="O10" s="66">
        <v>4.78444700693894</v>
      </c>
      <c r="P10" s="66">
        <v>6.39769480268749</v>
      </c>
      <c r="Q10" s="66">
        <v>5.59111590961673</v>
      </c>
      <c r="R10" s="66">
        <v>4.26999020467078</v>
      </c>
      <c r="S10" s="66">
        <v>1.95176821052894</v>
      </c>
      <c r="T10" s="66">
        <v>2.41513094083414</v>
      </c>
      <c r="U10" s="66">
        <v>7.22606307415476</v>
      </c>
      <c r="V10" s="66">
        <v>9.26551551551551</v>
      </c>
    </row>
    <row r="11">
      <c r="A11" s="36" t="s">
        <v>512</v>
      </c>
      <c r="B11" s="36" t="s">
        <v>693</v>
      </c>
      <c r="C11" s="66"/>
      <c r="D11" s="66"/>
      <c r="E11" s="66"/>
      <c r="F11" s="66"/>
      <c r="G11" s="66"/>
      <c r="H11" s="66"/>
      <c r="I11" s="66"/>
      <c r="J11" s="66"/>
      <c r="K11" s="66"/>
      <c r="L11" s="66"/>
      <c r="M11" s="66"/>
      <c r="N11" s="66"/>
      <c r="O11" s="66"/>
      <c r="P11" s="66"/>
      <c r="Q11" s="66"/>
      <c r="R11" s="66"/>
      <c r="S11" s="66"/>
      <c r="T11" s="66"/>
      <c r="U11" s="66"/>
      <c r="V11" s="66"/>
    </row>
    <row r="12">
      <c r="A12" s="36" t="s">
        <v>55</v>
      </c>
      <c r="B12" s="36" t="s">
        <v>255</v>
      </c>
      <c r="C12" s="66"/>
      <c r="D12" s="66"/>
      <c r="E12" s="66"/>
      <c r="F12" s="66"/>
      <c r="G12" s="66"/>
      <c r="H12" s="66"/>
      <c r="I12" s="66"/>
      <c r="J12" s="66"/>
      <c r="K12" s="66"/>
      <c r="L12" s="66"/>
      <c r="M12" s="66"/>
      <c r="N12" s="66"/>
      <c r="O12" s="66"/>
      <c r="P12" s="66"/>
      <c r="Q12" s="66"/>
      <c r="R12" s="66"/>
      <c r="S12" s="66"/>
      <c r="T12" s="66"/>
      <c r="U12" s="66"/>
      <c r="V12" s="66"/>
    </row>
    <row r="13">
      <c r="A13" s="36" t="s">
        <v>102</v>
      </c>
      <c r="B13" s="36" t="s">
        <v>256</v>
      </c>
      <c r="C13" s="66">
        <v>98.2241436573304</v>
      </c>
      <c r="D13" s="66">
        <v>43.5421067519686</v>
      </c>
      <c r="E13" s="66">
        <v>22.9535138513941</v>
      </c>
      <c r="F13" s="66">
        <v>13.3052101780031</v>
      </c>
      <c r="G13" s="66">
        <v>12.2514974459487</v>
      </c>
      <c r="H13" s="66">
        <v>12.4758291326398</v>
      </c>
      <c r="I13" s="66">
        <v>13.7302839288409</v>
      </c>
      <c r="J13" s="66">
        <v>14.4696564932576</v>
      </c>
      <c r="K13" s="66">
        <v>13.4824679218511</v>
      </c>
      <c r="L13" s="66">
        <v>10.277904921884</v>
      </c>
      <c r="M13" s="66">
        <v>8.7778142933262</v>
      </c>
      <c r="N13" s="66">
        <v>7.28038730361122</v>
      </c>
      <c r="O13" s="66">
        <v>9.35383972513758</v>
      </c>
      <c r="P13" s="66">
        <v>30.6989578589225</v>
      </c>
      <c r="Q13" s="66">
        <v>29.8425777887099</v>
      </c>
      <c r="R13" s="66">
        <v>19.6305943641961</v>
      </c>
      <c r="S13" s="66">
        <v>17.0797044074954</v>
      </c>
      <c r="T13" s="66">
        <v>22.2715643068877</v>
      </c>
      <c r="U13" s="66">
        <v>25.7542656453085</v>
      </c>
      <c r="V13" s="66"/>
    </row>
    <row r="14">
      <c r="A14" s="36" t="s">
        <v>78</v>
      </c>
      <c r="B14" s="36" t="s">
        <v>257</v>
      </c>
      <c r="C14" s="66">
        <v>1.99353055152456</v>
      </c>
      <c r="D14" s="66">
        <v>2.03007757853236</v>
      </c>
      <c r="E14" s="66">
        <v>2.09875196709306</v>
      </c>
      <c r="F14" s="66">
        <v>1.78778537419119</v>
      </c>
      <c r="G14" s="66">
        <v>1.4160525940974</v>
      </c>
      <c r="H14" s="66">
        <v>5.33380639820237</v>
      </c>
      <c r="I14" s="66">
        <v>-0.550159995508912</v>
      </c>
      <c r="J14" s="66">
        <v>3.3700254022015</v>
      </c>
      <c r="K14" s="66">
        <v>3.45674967234602</v>
      </c>
      <c r="L14" s="66">
        <v>3.37688044338876</v>
      </c>
      <c r="M14" s="66">
        <v>1.05949782356168</v>
      </c>
      <c r="N14" s="66">
        <v>1.0894415743536</v>
      </c>
      <c r="O14" s="66">
        <v>0.968993458825599</v>
      </c>
      <c r="P14" s="66">
        <v>-0.489437796230513</v>
      </c>
      <c r="Q14" s="66">
        <v>2.43248789041366</v>
      </c>
      <c r="R14" s="66">
        <v>1.20715793367003</v>
      </c>
      <c r="S14" s="66">
        <v>1.43135598182989</v>
      </c>
      <c r="T14" s="66">
        <v>0.625989707046698</v>
      </c>
      <c r="U14" s="66">
        <v>2.06299638545331</v>
      </c>
      <c r="V14" s="66">
        <v>7.53107834634288</v>
      </c>
    </row>
    <row r="15">
      <c r="A15" s="36" t="s">
        <v>4</v>
      </c>
      <c r="B15" s="36" t="s">
        <v>258</v>
      </c>
      <c r="C15" s="66"/>
      <c r="D15" s="66"/>
      <c r="E15" s="66"/>
      <c r="F15" s="66"/>
      <c r="G15" s="66"/>
      <c r="H15" s="66"/>
      <c r="I15" s="66"/>
      <c r="J15" s="66"/>
      <c r="K15" s="66"/>
      <c r="L15" s="66"/>
      <c r="M15" s="66"/>
      <c r="N15" s="66"/>
      <c r="O15" s="66"/>
      <c r="P15" s="66"/>
      <c r="Q15" s="66"/>
      <c r="R15" s="66"/>
      <c r="S15" s="66"/>
      <c r="T15" s="66"/>
      <c r="U15" s="66"/>
      <c r="V15" s="66"/>
    </row>
    <row r="16">
      <c r="A16" s="36" t="s">
        <v>5</v>
      </c>
      <c r="B16" s="36" t="s">
        <v>259</v>
      </c>
      <c r="C16" s="66">
        <v>4.72155336605342</v>
      </c>
      <c r="D16" s="66">
        <v>6.96126135875792</v>
      </c>
      <c r="E16" s="66">
        <v>0.638928002410126</v>
      </c>
      <c r="F16" s="66">
        <v>2.89235662459002</v>
      </c>
      <c r="G16" s="66">
        <v>4.40736089644519</v>
      </c>
      <c r="H16" s="66">
        <v>8.94995335353386</v>
      </c>
      <c r="I16" s="66">
        <v>3.40676682683799</v>
      </c>
      <c r="J16" s="66">
        <v>8.17636138473956</v>
      </c>
      <c r="K16" s="66">
        <v>7.6500080785929</v>
      </c>
      <c r="L16" s="66">
        <v>2.55802007757907</v>
      </c>
      <c r="M16" s="66">
        <v>5.78966778544654</v>
      </c>
      <c r="N16" s="66">
        <v>2.98130868933673</v>
      </c>
      <c r="O16" s="66">
        <v>3.73169119261695</v>
      </c>
      <c r="P16" s="66">
        <v>-1.40360755900906</v>
      </c>
      <c r="Q16" s="66">
        <v>0.969553268816231</v>
      </c>
      <c r="R16" s="66">
        <v>2.52023382001631</v>
      </c>
      <c r="S16" s="66">
        <v>1.44344660770702</v>
      </c>
      <c r="T16" s="66">
        <v>1.21143577838465</v>
      </c>
      <c r="U16" s="66">
        <v>7.18483629443373</v>
      </c>
      <c r="V16" s="66">
        <v>8.64091108973845</v>
      </c>
    </row>
    <row r="17">
      <c r="A17" s="36" t="s">
        <v>103</v>
      </c>
      <c r="B17" s="36" t="s">
        <v>260</v>
      </c>
      <c r="C17" s="66">
        <v>3.65636507938414</v>
      </c>
      <c r="D17" s="66">
        <v>2.52912946932762</v>
      </c>
      <c r="E17" s="66">
        <v>3.39778677828806</v>
      </c>
      <c r="F17" s="66">
        <v>3.60802438784541</v>
      </c>
      <c r="G17" s="66">
        <v>5.39256784475512</v>
      </c>
      <c r="H17" s="66">
        <v>8.9559870517779</v>
      </c>
      <c r="I17" s="66">
        <v>-2.13542872046934</v>
      </c>
      <c r="J17" s="66">
        <v>2.07814071860782</v>
      </c>
      <c r="K17" s="66">
        <v>4.31629742195207</v>
      </c>
      <c r="L17" s="66">
        <v>0.627471992893334</v>
      </c>
      <c r="M17" s="66">
        <v>-2.37206524252253</v>
      </c>
      <c r="N17" s="66">
        <v>0.42144091888116</v>
      </c>
      <c r="O17" s="66">
        <v>0.474763597342612</v>
      </c>
      <c r="P17" s="66">
        <v>-0.931195987079616</v>
      </c>
      <c r="Q17" s="66">
        <v>-1.02828178762002</v>
      </c>
      <c r="R17" s="66">
        <v>3.62604141352956</v>
      </c>
      <c r="S17" s="66">
        <v>4.25746204335428</v>
      </c>
      <c r="T17" s="66"/>
      <c r="U17" s="66"/>
      <c r="V17" s="66"/>
    </row>
    <row r="18">
      <c r="A18" s="36" t="s">
        <v>6</v>
      </c>
      <c r="B18" s="36" t="s">
        <v>261</v>
      </c>
      <c r="C18" s="66">
        <v>2.73259596616783</v>
      </c>
      <c r="D18" s="66">
        <v>2.34325522482587</v>
      </c>
      <c r="E18" s="66">
        <v>2.69183168316831</v>
      </c>
      <c r="F18" s="66">
        <v>3.55528773727028</v>
      </c>
      <c r="G18" s="66">
        <v>2.32761128891476</v>
      </c>
      <c r="H18" s="66">
        <v>4.35029854990047</v>
      </c>
      <c r="I18" s="66">
        <v>1.77111716621252</v>
      </c>
      <c r="J18" s="66">
        <v>2.91834002677376</v>
      </c>
      <c r="K18" s="66">
        <v>3.30385015608744</v>
      </c>
      <c r="L18" s="66">
        <v>1.76278015613193</v>
      </c>
      <c r="M18" s="66">
        <v>2.44988864142539</v>
      </c>
      <c r="N18" s="66">
        <v>2.48792270531403</v>
      </c>
      <c r="O18" s="66">
        <v>1.50836672165921</v>
      </c>
      <c r="P18" s="66">
        <v>1.27699094497328</v>
      </c>
      <c r="Q18" s="66">
        <v>1.94864740944522</v>
      </c>
      <c r="R18" s="66">
        <v>1.91140094445692</v>
      </c>
      <c r="S18" s="66">
        <v>1.61076787290379</v>
      </c>
      <c r="T18" s="66">
        <v>0.846905537459293</v>
      </c>
      <c r="U18" s="66">
        <v>2.86391042204995</v>
      </c>
      <c r="V18" s="66">
        <v>6.59409671341847</v>
      </c>
    </row>
    <row r="19">
      <c r="A19" s="36" t="s">
        <v>104</v>
      </c>
      <c r="B19" s="36" t="s">
        <v>262</v>
      </c>
      <c r="C19" s="66">
        <v>2.23386492967051</v>
      </c>
      <c r="D19" s="66">
        <v>6.70893042797785</v>
      </c>
      <c r="E19" s="66">
        <v>9.67950731917054</v>
      </c>
      <c r="F19" s="66">
        <v>8.32892482863207</v>
      </c>
      <c r="G19" s="66">
        <v>16.6997549618245</v>
      </c>
      <c r="H19" s="66">
        <v>20.8490871772713</v>
      </c>
      <c r="I19" s="66">
        <v>1.45704835970323</v>
      </c>
      <c r="J19" s="66">
        <v>5.72687224669606</v>
      </c>
      <c r="K19" s="66">
        <v>7.85833333333332</v>
      </c>
      <c r="L19" s="66">
        <v>1.06621339720313</v>
      </c>
      <c r="M19" s="66">
        <v>2.41571745279411</v>
      </c>
      <c r="N19" s="66">
        <v>1.3734418153318</v>
      </c>
      <c r="O19" s="66">
        <v>4.02768573742728</v>
      </c>
      <c r="P19" s="66">
        <v>12.4433748584372</v>
      </c>
      <c r="Q19" s="66">
        <v>12.9359184187334</v>
      </c>
      <c r="R19" s="66">
        <v>2.26854690374005</v>
      </c>
      <c r="S19" s="66">
        <v>2.61057182799216</v>
      </c>
      <c r="T19" s="66">
        <v>2.75980947008126</v>
      </c>
      <c r="U19" s="66">
        <v>6.65029912708779</v>
      </c>
      <c r="V19" s="66">
        <v>13.8522590144267</v>
      </c>
    </row>
    <row r="20">
      <c r="A20" s="36" t="s">
        <v>80</v>
      </c>
      <c r="B20" s="36" t="s">
        <v>263</v>
      </c>
      <c r="C20" s="66">
        <v>3.02504526252236</v>
      </c>
      <c r="D20" s="66">
        <v>0.981914036757665</v>
      </c>
      <c r="E20" s="66">
        <v>1.59160618079803</v>
      </c>
      <c r="F20" s="66">
        <v>2.38982627439253</v>
      </c>
      <c r="G20" s="66">
        <v>2.49257794939399</v>
      </c>
      <c r="H20" s="66">
        <v>4.48955995375059</v>
      </c>
      <c r="I20" s="66">
        <v>2.0627347345268</v>
      </c>
      <c r="J20" s="66">
        <v>1.34402738392836</v>
      </c>
      <c r="K20" s="66">
        <v>3.19878141660321</v>
      </c>
      <c r="L20" s="66">
        <v>1.97336755976255</v>
      </c>
      <c r="M20" s="66">
        <v>0.722414784530555</v>
      </c>
      <c r="N20" s="66">
        <v>1.51375643050825</v>
      </c>
      <c r="O20" s="66">
        <v>1.86148302863373</v>
      </c>
      <c r="P20" s="66">
        <v>-0.346376929989402</v>
      </c>
      <c r="Q20" s="66">
        <v>1.51820700736153</v>
      </c>
      <c r="R20" s="66">
        <v>2.26586346678726</v>
      </c>
      <c r="S20" s="66">
        <v>2.49123527368055</v>
      </c>
      <c r="T20" s="66">
        <v>0.0385210980053727</v>
      </c>
      <c r="U20" s="66">
        <v>2.90491262928479</v>
      </c>
      <c r="V20" s="66">
        <v>5.60540633583043</v>
      </c>
    </row>
    <row r="21" ht="15.75" customHeight="1">
      <c r="A21" s="36" t="s">
        <v>52</v>
      </c>
      <c r="B21" s="36" t="s">
        <v>264</v>
      </c>
      <c r="C21" s="66">
        <v>1.59362549800788</v>
      </c>
      <c r="D21" s="66">
        <v>2.35294117647061</v>
      </c>
      <c r="E21" s="66">
        <v>2.58620689655173</v>
      </c>
      <c r="F21" s="66">
        <v>2.00746965452849</v>
      </c>
      <c r="G21" s="66">
        <v>3.25666666666702</v>
      </c>
      <c r="H21" s="66">
        <v>3.52600316363722</v>
      </c>
      <c r="I21" s="66">
        <v>2.79551283550411</v>
      </c>
      <c r="J21" s="66">
        <v>1.96188468334624</v>
      </c>
      <c r="K21" s="66">
        <v>-0.400040697488052</v>
      </c>
      <c r="L21" s="66">
        <v>2.75739669962976</v>
      </c>
      <c r="M21" s="66">
        <v>3.30001156888438</v>
      </c>
      <c r="N21" s="66">
        <v>2.64755321246194</v>
      </c>
      <c r="O21" s="66">
        <v>1.8486274237498</v>
      </c>
      <c r="P21" s="66">
        <v>2.78679347602047</v>
      </c>
      <c r="Q21" s="66">
        <v>1.38671830576397</v>
      </c>
      <c r="R21" s="66">
        <v>2.08766938046983</v>
      </c>
      <c r="S21" s="66">
        <v>1.00582004702132</v>
      </c>
      <c r="T21" s="66">
        <v>-2.31770629331374</v>
      </c>
      <c r="U21" s="66">
        <v>-0.606319385140896</v>
      </c>
      <c r="V21" s="66">
        <v>3.62574104304492</v>
      </c>
    </row>
    <row r="22" ht="15.75" customHeight="1">
      <c r="A22" s="36" t="s">
        <v>64</v>
      </c>
      <c r="B22" s="36" t="s">
        <v>265</v>
      </c>
      <c r="C22" s="66">
        <v>5.66870773441478</v>
      </c>
      <c r="D22" s="66">
        <v>7.58753638504687</v>
      </c>
      <c r="E22" s="66">
        <v>7.0466181622204</v>
      </c>
      <c r="F22" s="66">
        <v>6.76526117054758</v>
      </c>
      <c r="G22" s="66">
        <v>9.10698496905381</v>
      </c>
      <c r="H22" s="66">
        <v>8.90194489465157</v>
      </c>
      <c r="I22" s="66">
        <v>5.42347236174678</v>
      </c>
      <c r="J22" s="66">
        <v>8.12667639169919</v>
      </c>
      <c r="K22" s="66">
        <v>11.3951651552399</v>
      </c>
      <c r="L22" s="66">
        <v>6.21750422069284</v>
      </c>
      <c r="M22" s="66">
        <v>7.53040640913168</v>
      </c>
      <c r="N22" s="66">
        <v>6.99163889220856</v>
      </c>
      <c r="O22" s="66">
        <v>6.19428022984986</v>
      </c>
      <c r="P22" s="66">
        <v>5.51352572692992</v>
      </c>
      <c r="Q22" s="66">
        <v>5.70207015717245</v>
      </c>
      <c r="R22" s="66">
        <v>5.54362139486472</v>
      </c>
      <c r="S22" s="66">
        <v>5.59199639930632</v>
      </c>
      <c r="T22" s="66">
        <v>5.69107474746207</v>
      </c>
      <c r="U22" s="66">
        <v>5.54565430773474</v>
      </c>
      <c r="V22" s="66">
        <v>7.69695437176894</v>
      </c>
    </row>
    <row r="23" ht="15.75" customHeight="1">
      <c r="A23" s="36" t="s">
        <v>105</v>
      </c>
      <c r="B23" s="36" t="s">
        <v>266</v>
      </c>
      <c r="C23" s="66">
        <v>1.61943319838056</v>
      </c>
      <c r="D23" s="66">
        <v>1.39442231075689</v>
      </c>
      <c r="E23" s="66">
        <v>6.08218729535043</v>
      </c>
      <c r="F23" s="66">
        <v>7.30766262828941</v>
      </c>
      <c r="G23" s="66">
        <v>4.03422982885069</v>
      </c>
      <c r="H23" s="66">
        <v>8.1081081081078</v>
      </c>
      <c r="I23" s="66">
        <v>3.64386189258338</v>
      </c>
      <c r="J23" s="66">
        <v>5.82421853311865</v>
      </c>
      <c r="K23" s="66">
        <v>9.43220240177216</v>
      </c>
      <c r="L23" s="66">
        <v>4.53334753888771</v>
      </c>
      <c r="M23" s="66">
        <v>1.81410436049101</v>
      </c>
      <c r="N23" s="66">
        <v>1.76950322089726</v>
      </c>
      <c r="O23" s="66">
        <v>-1.11278992510961</v>
      </c>
      <c r="P23" s="66">
        <v>1.28192813061894</v>
      </c>
      <c r="Q23" s="66">
        <v>4.66018463955997</v>
      </c>
      <c r="R23" s="66">
        <v>3.67381410406798</v>
      </c>
      <c r="S23" s="66">
        <v>4.10028964518463</v>
      </c>
      <c r="T23" s="66"/>
      <c r="U23" s="66"/>
      <c r="V23" s="66"/>
    </row>
    <row r="24" ht="15.75" customHeight="1">
      <c r="A24" s="36" t="s">
        <v>7</v>
      </c>
      <c r="B24" s="36" t="s">
        <v>267</v>
      </c>
      <c r="C24" s="66">
        <v>28.3978399133474</v>
      </c>
      <c r="D24" s="66">
        <v>18.1082424937646</v>
      </c>
      <c r="E24" s="66">
        <v>10.3388794457933</v>
      </c>
      <c r="F24" s="66">
        <v>6.99712903535588</v>
      </c>
      <c r="G24" s="66">
        <v>8.42675273505308</v>
      </c>
      <c r="H24" s="66">
        <v>14.8378764828254</v>
      </c>
      <c r="I24" s="66">
        <v>12.9456563410401</v>
      </c>
      <c r="J24" s="66">
        <v>7.7357480431251</v>
      </c>
      <c r="K24" s="66">
        <v>53.2286983118173</v>
      </c>
      <c r="L24" s="66">
        <v>59.2197360232518</v>
      </c>
      <c r="M24" s="66">
        <v>18.3122610377873</v>
      </c>
      <c r="N24" s="66">
        <v>18.1195543526734</v>
      </c>
      <c r="O24" s="66">
        <v>13.5344897649735</v>
      </c>
      <c r="P24" s="66">
        <v>11.8365807653497</v>
      </c>
      <c r="Q24" s="66">
        <v>6.03183725177787</v>
      </c>
      <c r="R24" s="66">
        <v>4.87230220550685</v>
      </c>
      <c r="S24" s="66">
        <v>5.59815595039853</v>
      </c>
      <c r="T24" s="66">
        <v>5.54814357456515</v>
      </c>
      <c r="U24" s="66">
        <v>9.46028389623105</v>
      </c>
      <c r="V24" s="66">
        <v>15.2096752740809</v>
      </c>
    </row>
    <row r="25" ht="15.75" customHeight="1">
      <c r="A25" s="36" t="s">
        <v>106</v>
      </c>
      <c r="B25" s="36" t="s">
        <v>268</v>
      </c>
      <c r="C25" s="66">
        <v>2.31808274663101</v>
      </c>
      <c r="D25" s="66">
        <v>6.39443099742397</v>
      </c>
      <c r="E25" s="66">
        <v>-1.10431044411911</v>
      </c>
      <c r="F25" s="66">
        <v>-7.11376771265012</v>
      </c>
      <c r="G25" s="66">
        <v>2.31808274642021</v>
      </c>
      <c r="H25" s="66">
        <v>6.39443100250033</v>
      </c>
      <c r="I25" s="66">
        <v>-1.10431044864355</v>
      </c>
      <c r="J25" s="66">
        <v>0.917977378808885</v>
      </c>
      <c r="K25" s="66">
        <v>1.60205615640199</v>
      </c>
      <c r="L25" s="66">
        <v>1.30058074547858</v>
      </c>
      <c r="M25" s="66">
        <v>0.509747768983199</v>
      </c>
      <c r="N25" s="66">
        <v>1.2013996448106</v>
      </c>
      <c r="O25" s="66">
        <v>-0.861584009427676</v>
      </c>
      <c r="P25" s="66">
        <v>0.663427167917558</v>
      </c>
      <c r="Q25" s="66">
        <v>1.14765339305809</v>
      </c>
      <c r="R25" s="66">
        <v>0.269982622646432</v>
      </c>
      <c r="S25" s="66">
        <v>0.187069385181357</v>
      </c>
      <c r="T25" s="66">
        <v>0.12143464461496</v>
      </c>
      <c r="U25" s="66">
        <v>3.23563659237067</v>
      </c>
      <c r="V25" s="66"/>
    </row>
    <row r="26" ht="15.75" customHeight="1">
      <c r="A26" s="36" t="s">
        <v>107</v>
      </c>
      <c r="B26" s="36" t="s">
        <v>269</v>
      </c>
      <c r="C26" s="66">
        <v>1.48724246145442</v>
      </c>
      <c r="D26" s="66">
        <v>0.873890830868505</v>
      </c>
      <c r="E26" s="66">
        <v>5.36452085832342</v>
      </c>
      <c r="F26" s="66">
        <v>3.78217696540374</v>
      </c>
      <c r="G26" s="66">
        <v>1.29806813334154</v>
      </c>
      <c r="H26" s="66">
        <v>7.94729876067859</v>
      </c>
      <c r="I26" s="66">
        <v>0.896072355749072</v>
      </c>
      <c r="J26" s="66">
        <v>2.20783532536522</v>
      </c>
      <c r="K26" s="66">
        <v>2.70423907747279</v>
      </c>
      <c r="L26" s="66">
        <v>6.74468253340715</v>
      </c>
      <c r="M26" s="66">
        <v>0.428888888888863</v>
      </c>
      <c r="N26" s="66">
        <v>-0.548757550948147</v>
      </c>
      <c r="O26" s="66">
        <v>0.218785923536177</v>
      </c>
      <c r="P26" s="66">
        <v>-0.794050173906725</v>
      </c>
      <c r="Q26" s="66">
        <v>1.76941247391975</v>
      </c>
      <c r="R26" s="66">
        <v>0.644803622440778</v>
      </c>
      <c r="S26" s="66">
        <v>-0.70502663454275</v>
      </c>
      <c r="T26" s="66">
        <v>3.02272119663756</v>
      </c>
      <c r="U26" s="66">
        <v>1.73353962694033</v>
      </c>
      <c r="V26" s="66">
        <v>1.35077863583532</v>
      </c>
    </row>
    <row r="27" ht="15.75" customHeight="1">
      <c r="A27" s="36" t="s">
        <v>513</v>
      </c>
      <c r="B27" s="36" t="s">
        <v>590</v>
      </c>
      <c r="C27" s="66"/>
      <c r="D27" s="66"/>
      <c r="E27" s="66"/>
      <c r="F27" s="66"/>
      <c r="G27" s="66"/>
      <c r="H27" s="66"/>
      <c r="I27" s="66"/>
      <c r="J27" s="66"/>
      <c r="K27" s="66"/>
      <c r="L27" s="66"/>
      <c r="M27" s="66"/>
      <c r="N27" s="66"/>
      <c r="O27" s="66"/>
      <c r="P27" s="66"/>
      <c r="Q27" s="66"/>
      <c r="R27" s="66"/>
      <c r="S27" s="66"/>
      <c r="T27" s="66"/>
      <c r="U27" s="66"/>
      <c r="V27" s="66"/>
    </row>
    <row r="28" ht="15.75" customHeight="1">
      <c r="A28" s="36" t="s">
        <v>108</v>
      </c>
      <c r="B28" s="36" t="s">
        <v>270</v>
      </c>
      <c r="C28" s="66">
        <v>2.57230861693335</v>
      </c>
      <c r="D28" s="66">
        <v>4.10593698272957</v>
      </c>
      <c r="E28" s="66">
        <v>5.31263104637752</v>
      </c>
      <c r="F28" s="66">
        <v>5.00045438022542</v>
      </c>
      <c r="G28" s="66">
        <v>5.15611138758462</v>
      </c>
      <c r="H28" s="66">
        <v>8.32716049382714</v>
      </c>
      <c r="I28" s="66">
        <v>4.36112219119803</v>
      </c>
      <c r="J28" s="66">
        <v>7.03638316073019</v>
      </c>
      <c r="K28" s="66">
        <v>8.84898569946802</v>
      </c>
      <c r="L28" s="66">
        <v>10.919656944683</v>
      </c>
      <c r="M28" s="66">
        <v>7.00666666666705</v>
      </c>
      <c r="N28" s="66">
        <v>8.27106093949327</v>
      </c>
      <c r="O28" s="66">
        <v>4.54814395082202</v>
      </c>
      <c r="P28" s="66">
        <v>3.21988689395718</v>
      </c>
      <c r="Q28" s="66">
        <v>4.9550836698513</v>
      </c>
      <c r="R28" s="66">
        <v>2.72396386183716</v>
      </c>
      <c r="S28" s="66">
        <v>2.72643037388825</v>
      </c>
      <c r="T28" s="66">
        <v>5.62936522632514</v>
      </c>
      <c r="U28" s="66">
        <v>7.34681440533531</v>
      </c>
      <c r="V28" s="66">
        <v>5.63916671396365</v>
      </c>
    </row>
    <row r="29" ht="15.75" customHeight="1">
      <c r="A29" s="36" t="s">
        <v>109</v>
      </c>
      <c r="B29" s="36" t="s">
        <v>271</v>
      </c>
      <c r="C29" s="66">
        <v>3.33727499671533</v>
      </c>
      <c r="D29" s="66">
        <v>4.43738080101724</v>
      </c>
      <c r="E29" s="66">
        <v>5.39323106890664</v>
      </c>
      <c r="F29" s="66">
        <v>4.28239604802565</v>
      </c>
      <c r="G29" s="66">
        <v>8.70560923578869</v>
      </c>
      <c r="H29" s="66">
        <v>14.0068107702519</v>
      </c>
      <c r="I29" s="66">
        <v>3.34645420142012</v>
      </c>
      <c r="J29" s="66">
        <v>2.5032760584424</v>
      </c>
      <c r="K29" s="66">
        <v>9.88446419823887</v>
      </c>
      <c r="L29" s="66">
        <v>4.51560291399368</v>
      </c>
      <c r="M29" s="66">
        <v>5.73640023719613</v>
      </c>
      <c r="N29" s="66">
        <v>5.7666007457914</v>
      </c>
      <c r="O29" s="66">
        <v>4.05961041135646</v>
      </c>
      <c r="P29" s="66">
        <v>3.62321431764138</v>
      </c>
      <c r="Q29" s="66">
        <v>2.8227580554717</v>
      </c>
      <c r="R29" s="66">
        <v>2.27205987230148</v>
      </c>
      <c r="S29" s="66">
        <v>1.83954504969032</v>
      </c>
      <c r="T29" s="66">
        <v>0.940742153381823</v>
      </c>
      <c r="U29" s="66">
        <v>0.737383721452315</v>
      </c>
      <c r="V29" s="66">
        <v>1.74632872945973</v>
      </c>
    </row>
    <row r="30" ht="15.75" customHeight="1">
      <c r="A30" s="36" t="s">
        <v>110</v>
      </c>
      <c r="B30" s="36" t="s">
        <v>272</v>
      </c>
      <c r="C30" s="66"/>
      <c r="D30" s="66"/>
      <c r="E30" s="66"/>
      <c r="F30" s="66">
        <v>6.12556615620285</v>
      </c>
      <c r="G30" s="66">
        <v>1.50077710611539</v>
      </c>
      <c r="H30" s="66">
        <v>7.42704310332954</v>
      </c>
      <c r="I30" s="66">
        <v>-0.38146428245309</v>
      </c>
      <c r="J30" s="66">
        <v>1.99621236745889</v>
      </c>
      <c r="K30" s="66">
        <v>3.67124999999999</v>
      </c>
      <c r="L30" s="66">
        <v>2.0526745200172</v>
      </c>
      <c r="M30" s="66">
        <v>-0.093045683831828</v>
      </c>
      <c r="N30" s="66">
        <v>-0.897194054194286</v>
      </c>
      <c r="O30" s="66">
        <v>-1.03602303425476</v>
      </c>
      <c r="P30" s="66">
        <v>-1.58409999999997</v>
      </c>
      <c r="Q30" s="66">
        <v>0.810133321953047</v>
      </c>
      <c r="R30" s="66">
        <v>1.41710814018026</v>
      </c>
      <c r="S30" s="66">
        <v>0.562782154061303</v>
      </c>
      <c r="T30" s="66">
        <v>-1.05129600763481</v>
      </c>
      <c r="U30" s="66">
        <v>1.98163900587616</v>
      </c>
      <c r="V30" s="66">
        <v>14.0208440826771</v>
      </c>
    </row>
    <row r="31" ht="15.75" customHeight="1">
      <c r="A31" s="36" t="s">
        <v>111</v>
      </c>
      <c r="B31" s="36" t="s">
        <v>273</v>
      </c>
      <c r="C31" s="66">
        <v>9.18990265632739</v>
      </c>
      <c r="D31" s="66">
        <v>6.94570363654673</v>
      </c>
      <c r="E31" s="66">
        <v>8.61022528546438</v>
      </c>
      <c r="F31" s="66">
        <v>11.5552187914379</v>
      </c>
      <c r="G31" s="66">
        <v>7.08099847172694</v>
      </c>
      <c r="H31" s="66">
        <v>12.7021883920075</v>
      </c>
      <c r="I31" s="66">
        <v>8.02729703109583</v>
      </c>
      <c r="J31" s="66">
        <v>6.94887658743105</v>
      </c>
      <c r="K31" s="66">
        <v>8.45987233408587</v>
      </c>
      <c r="L31" s="66">
        <v>7.53690261091916</v>
      </c>
      <c r="M31" s="66">
        <v>5.8846070705681</v>
      </c>
      <c r="N31" s="66">
        <v>4.40225309243433</v>
      </c>
      <c r="O31" s="66">
        <v>3.06203169580559</v>
      </c>
      <c r="P31" s="66">
        <v>2.81495791361944</v>
      </c>
      <c r="Q31" s="66">
        <v>3.30828076768219</v>
      </c>
      <c r="R31" s="66">
        <v>3.2380155894771</v>
      </c>
      <c r="S31" s="66">
        <v>2.7728644286333</v>
      </c>
      <c r="T31" s="66">
        <v>1.89035916824198</v>
      </c>
      <c r="U31" s="66">
        <v>7.24097765588449</v>
      </c>
      <c r="V31" s="66">
        <v>11.665567478802</v>
      </c>
    </row>
    <row r="32" ht="15.75" customHeight="1">
      <c r="A32" s="36" t="s">
        <v>8</v>
      </c>
      <c r="B32" s="36" t="s">
        <v>274</v>
      </c>
      <c r="C32" s="66">
        <v>14.7149197228147</v>
      </c>
      <c r="D32" s="66">
        <v>6.59718509985962</v>
      </c>
      <c r="E32" s="66">
        <v>6.86953720898965</v>
      </c>
      <c r="F32" s="66">
        <v>4.18356812896902</v>
      </c>
      <c r="G32" s="66">
        <v>3.64127299102654</v>
      </c>
      <c r="H32" s="66">
        <v>5.67859390284171</v>
      </c>
      <c r="I32" s="66">
        <v>4.88803479876804</v>
      </c>
      <c r="J32" s="66">
        <v>5.03872690108066</v>
      </c>
      <c r="K32" s="66">
        <v>6.63644962213085</v>
      </c>
      <c r="L32" s="66">
        <v>5.40349914037009</v>
      </c>
      <c r="M32" s="66">
        <v>6.204310666401</v>
      </c>
      <c r="N32" s="66">
        <v>6.32904015516142</v>
      </c>
      <c r="O32" s="66">
        <v>9.02990102416129</v>
      </c>
      <c r="P32" s="66">
        <v>8.73914352329393</v>
      </c>
      <c r="Q32" s="66">
        <v>3.44637335032672</v>
      </c>
      <c r="R32" s="66">
        <v>3.66485028376724</v>
      </c>
      <c r="S32" s="66">
        <v>3.73297621216894</v>
      </c>
      <c r="T32" s="66">
        <v>3.21176803803379</v>
      </c>
      <c r="U32" s="66">
        <v>8.30165975585676</v>
      </c>
      <c r="V32" s="66">
        <v>9.2801060895687</v>
      </c>
    </row>
    <row r="33" ht="15.75" customHeight="1">
      <c r="A33" s="36" t="s">
        <v>514</v>
      </c>
      <c r="B33" s="36" t="s">
        <v>694</v>
      </c>
      <c r="C33" s="66"/>
      <c r="D33" s="66"/>
      <c r="E33" s="66"/>
      <c r="F33" s="66"/>
      <c r="G33" s="66"/>
      <c r="H33" s="66"/>
      <c r="I33" s="66"/>
      <c r="J33" s="66"/>
      <c r="K33" s="66"/>
      <c r="L33" s="66"/>
      <c r="M33" s="66"/>
      <c r="N33" s="66"/>
      <c r="O33" s="66"/>
      <c r="P33" s="66"/>
      <c r="Q33" s="66"/>
      <c r="R33" s="66"/>
      <c r="S33" s="66"/>
      <c r="T33" s="66"/>
      <c r="U33" s="66"/>
      <c r="V33" s="66"/>
    </row>
    <row r="34" ht="15.75" customHeight="1">
      <c r="A34" s="36" t="s">
        <v>112</v>
      </c>
      <c r="B34" s="36" t="s">
        <v>275</v>
      </c>
      <c r="C34" s="66">
        <v>0.299999999999977</v>
      </c>
      <c r="D34" s="66">
        <v>0.814223994682602</v>
      </c>
      <c r="E34" s="66">
        <v>1.24443711883964</v>
      </c>
      <c r="F34" s="66">
        <v>0.159888078345143</v>
      </c>
      <c r="G34" s="66">
        <v>0.967774119525083</v>
      </c>
      <c r="H34" s="66">
        <v>2.08498023715416</v>
      </c>
      <c r="I34" s="66">
        <v>1.03571774271615</v>
      </c>
      <c r="J34" s="66">
        <v>0.356869132017602</v>
      </c>
      <c r="K34" s="66">
        <v>0.137911563169595</v>
      </c>
      <c r="L34" s="66">
        <v>0.111766261400274</v>
      </c>
      <c r="M34" s="66">
        <v>0.389205053123613</v>
      </c>
      <c r="N34" s="66">
        <v>-0.207108731719878</v>
      </c>
      <c r="O34" s="66">
        <v>-0.488347420743486</v>
      </c>
      <c r="P34" s="66">
        <v>-0.278693265753062</v>
      </c>
      <c r="Q34" s="66">
        <v>-1.26050564628963</v>
      </c>
      <c r="R34" s="66">
        <v>1.02505179290213</v>
      </c>
      <c r="S34" s="66">
        <v>-0.390522069165492</v>
      </c>
      <c r="T34" s="66">
        <v>1.94031996607178</v>
      </c>
      <c r="U34" s="66">
        <v>1.73341388450597</v>
      </c>
      <c r="V34" s="66">
        <v>3.68225030604209</v>
      </c>
    </row>
    <row r="35" ht="15.75" customHeight="1">
      <c r="A35" s="36" t="s">
        <v>81</v>
      </c>
      <c r="B35" s="36" t="s">
        <v>276</v>
      </c>
      <c r="C35" s="66">
        <v>2.34864169582755</v>
      </c>
      <c r="D35" s="66">
        <v>6.1471307424627</v>
      </c>
      <c r="E35" s="66">
        <v>5.03883807111907</v>
      </c>
      <c r="F35" s="66">
        <v>7.26159462769947</v>
      </c>
      <c r="G35" s="66">
        <v>8.40253419005894</v>
      </c>
      <c r="H35" s="66">
        <v>12.3487195994021</v>
      </c>
      <c r="I35" s="66">
        <v>2.75320223914816</v>
      </c>
      <c r="J35" s="66">
        <v>2.43899060504117</v>
      </c>
      <c r="K35" s="66">
        <v>4.21990346601875</v>
      </c>
      <c r="L35" s="66">
        <v>2.95456829831017</v>
      </c>
      <c r="M35" s="66">
        <v>0.890093540913032</v>
      </c>
      <c r="N35" s="66">
        <v>-1.41818380264842</v>
      </c>
      <c r="O35" s="66">
        <v>-0.104633261008417</v>
      </c>
      <c r="P35" s="66">
        <v>-0.798649886453611</v>
      </c>
      <c r="Q35" s="66">
        <v>2.06159619443137</v>
      </c>
      <c r="R35" s="66">
        <v>2.81454473824833</v>
      </c>
      <c r="S35" s="66">
        <v>3.10372944796774</v>
      </c>
      <c r="T35" s="66">
        <v>1.67244096855762</v>
      </c>
      <c r="U35" s="66">
        <v>3.29774435299511</v>
      </c>
      <c r="V35" s="66">
        <v>15.3252589264366</v>
      </c>
    </row>
    <row r="36" ht="15.75" customHeight="1">
      <c r="A36" s="36" t="s">
        <v>65</v>
      </c>
      <c r="B36" s="36" t="s">
        <v>277</v>
      </c>
      <c r="C36" s="66">
        <v>2.03456574053815</v>
      </c>
      <c r="D36" s="66">
        <v>-0.400228702115475</v>
      </c>
      <c r="E36" s="66">
        <v>6.41504018369687</v>
      </c>
      <c r="F36" s="66">
        <v>2.33310856372217</v>
      </c>
      <c r="G36" s="66">
        <v>-0.230627306273007</v>
      </c>
      <c r="H36" s="66">
        <v>10.6597978997424</v>
      </c>
      <c r="I36" s="66">
        <v>2.60817666368317</v>
      </c>
      <c r="J36" s="66">
        <v>-0.764230734676734</v>
      </c>
      <c r="K36" s="66">
        <v>2.7597672485453</v>
      </c>
      <c r="L36" s="66">
        <v>3.81815240252386</v>
      </c>
      <c r="M36" s="66">
        <v>0.533738507090537</v>
      </c>
      <c r="N36" s="66">
        <v>-0.258089517535353</v>
      </c>
      <c r="O36" s="66">
        <v>0.724838981070599</v>
      </c>
      <c r="P36" s="66">
        <v>0.441041448058759</v>
      </c>
      <c r="Q36" s="66">
        <v>1.48299897161327</v>
      </c>
      <c r="R36" s="66">
        <v>1.95594302672532</v>
      </c>
      <c r="S36" s="66">
        <v>-3.23338933983321</v>
      </c>
      <c r="T36" s="66">
        <v>1.88443993781985</v>
      </c>
      <c r="U36" s="66">
        <v>3.65353287214207</v>
      </c>
      <c r="V36" s="66">
        <v>14.2902354303358</v>
      </c>
    </row>
    <row r="37" ht="15.75" customHeight="1">
      <c r="A37" s="36" t="s">
        <v>113</v>
      </c>
      <c r="B37" s="36" t="s">
        <v>278</v>
      </c>
      <c r="C37" s="66">
        <v>10.6474645658306</v>
      </c>
      <c r="D37" s="66">
        <v>8.17642937482059</v>
      </c>
      <c r="E37" s="66">
        <v>13.2520699188223</v>
      </c>
      <c r="F37" s="66">
        <v>2.74542000214246</v>
      </c>
      <c r="G37" s="66">
        <v>8.41206285772541</v>
      </c>
      <c r="H37" s="66">
        <v>24.4069510353914</v>
      </c>
      <c r="I37" s="66">
        <v>10.5554355299529</v>
      </c>
      <c r="J37" s="66">
        <v>6.49326591473996</v>
      </c>
      <c r="K37" s="66">
        <v>9.59216605979671</v>
      </c>
      <c r="L37" s="66">
        <v>18.1610453065451</v>
      </c>
      <c r="M37" s="66">
        <v>7.93795807492412</v>
      </c>
      <c r="N37" s="66">
        <v>4.4053523418529</v>
      </c>
      <c r="O37" s="66">
        <v>5.54468891259786</v>
      </c>
      <c r="P37" s="66">
        <v>5.55768961400965</v>
      </c>
      <c r="Q37" s="66">
        <v>16.0525353030392</v>
      </c>
      <c r="R37" s="66">
        <v>-2.8146980766847</v>
      </c>
      <c r="S37" s="66">
        <v>-0.686772170797229</v>
      </c>
      <c r="T37" s="66">
        <v>7.32110643415513</v>
      </c>
      <c r="U37" s="66">
        <v>8.4045384507634</v>
      </c>
      <c r="V37" s="66">
        <v>18.8008786664944</v>
      </c>
    </row>
    <row r="38" ht="15.75" customHeight="1">
      <c r="A38" s="36" t="s">
        <v>114</v>
      </c>
      <c r="B38" s="36" t="s">
        <v>279</v>
      </c>
      <c r="C38" s="66">
        <v>1.18817038620528</v>
      </c>
      <c r="D38" s="66">
        <v>-1.89082172306181</v>
      </c>
      <c r="E38" s="66">
        <v>0.418891612855161</v>
      </c>
      <c r="F38" s="66">
        <v>5.36907687065552</v>
      </c>
      <c r="G38" s="66">
        <v>4.41099704193491</v>
      </c>
      <c r="H38" s="66">
        <v>6.77443546371137</v>
      </c>
      <c r="I38" s="66">
        <v>0.991103480568126</v>
      </c>
      <c r="J38" s="66">
        <v>2.07866470906422</v>
      </c>
      <c r="K38" s="66">
        <v>4.47388342165027</v>
      </c>
      <c r="L38" s="66">
        <v>2.54039644167111</v>
      </c>
      <c r="M38" s="66">
        <v>1.50654285701402</v>
      </c>
      <c r="N38" s="66">
        <v>-0.238778144990616</v>
      </c>
      <c r="O38" s="66">
        <v>0.131187999024475</v>
      </c>
      <c r="P38" s="66">
        <v>-1.40781637091703</v>
      </c>
      <c r="Q38" s="66">
        <v>0.784415251101353</v>
      </c>
      <c r="R38" s="66">
        <v>1.25699566690509</v>
      </c>
      <c r="S38" s="66">
        <v>1.1066667429606</v>
      </c>
      <c r="T38" s="66">
        <v>0.60579580839551</v>
      </c>
      <c r="U38" s="66">
        <v>1.86215297494637</v>
      </c>
      <c r="V38" s="66"/>
    </row>
    <row r="39" ht="15.75" customHeight="1">
      <c r="A39" s="36" t="s">
        <v>9</v>
      </c>
      <c r="B39" s="36" t="s">
        <v>280</v>
      </c>
      <c r="C39" s="66">
        <v>0.941746117799226</v>
      </c>
      <c r="D39" s="66">
        <v>4.31933677434783</v>
      </c>
      <c r="E39" s="66">
        <v>6.61525912001587</v>
      </c>
      <c r="F39" s="66">
        <v>5.81068550464307</v>
      </c>
      <c r="G39" s="66">
        <v>8.70882770568048</v>
      </c>
      <c r="H39" s="66">
        <v>24.0968519306051</v>
      </c>
      <c r="I39" s="66">
        <v>-1.24171754189638</v>
      </c>
      <c r="J39" s="66">
        <v>3.99639528107212</v>
      </c>
      <c r="K39" s="66">
        <v>5.4784474961745</v>
      </c>
      <c r="L39" s="66">
        <v>2.93431609293959</v>
      </c>
      <c r="M39" s="66">
        <v>2.9416250954735</v>
      </c>
      <c r="N39" s="66">
        <v>3.85568861424195</v>
      </c>
      <c r="O39" s="66">
        <v>1.22393195511127</v>
      </c>
      <c r="P39" s="66">
        <v>3.01913975139129</v>
      </c>
      <c r="Q39" s="66">
        <v>2.9126355737148</v>
      </c>
      <c r="R39" s="66">
        <v>2.45908515380133</v>
      </c>
      <c r="S39" s="66">
        <v>1.94257500833109</v>
      </c>
      <c r="T39" s="66">
        <v>2.94029514263973</v>
      </c>
      <c r="U39" s="66">
        <v>2.9207347759295</v>
      </c>
      <c r="V39" s="66">
        <v>5.34370264895435</v>
      </c>
    </row>
    <row r="40" ht="15.75" customHeight="1">
      <c r="A40" s="36" t="s">
        <v>69</v>
      </c>
      <c r="B40" s="36" t="s">
        <v>281</v>
      </c>
      <c r="C40" s="66">
        <v>0.62316355737432</v>
      </c>
      <c r="D40" s="66">
        <v>0.233647380067603</v>
      </c>
      <c r="E40" s="66">
        <v>2.01353950175986</v>
      </c>
      <c r="F40" s="66">
        <v>5.11757816019468</v>
      </c>
      <c r="G40" s="66">
        <v>0.921402245650111</v>
      </c>
      <c r="H40" s="66">
        <v>5.337806276275</v>
      </c>
      <c r="I40" s="66">
        <v>3.04361847939997</v>
      </c>
      <c r="J40" s="66">
        <v>1.27538046242341</v>
      </c>
      <c r="K40" s="66">
        <v>2.93969946305094</v>
      </c>
      <c r="L40" s="66">
        <v>2.73529677529537</v>
      </c>
      <c r="M40" s="66">
        <v>2.05034718001742</v>
      </c>
      <c r="N40" s="66">
        <v>1.85489850366776</v>
      </c>
      <c r="O40" s="66">
        <v>2.67623531419902</v>
      </c>
      <c r="P40" s="66">
        <v>0.874190383288843</v>
      </c>
      <c r="Q40" s="66">
        <v>0.640409149881981</v>
      </c>
      <c r="R40" s="66">
        <v>1.06885811312916</v>
      </c>
      <c r="S40" s="66">
        <v>2.45280214062733</v>
      </c>
      <c r="T40" s="66">
        <v>2.43760882182242</v>
      </c>
      <c r="U40" s="66">
        <v>2.27185762503631</v>
      </c>
      <c r="V40" s="66">
        <v>6.24767713343868</v>
      </c>
    </row>
    <row r="41" ht="15.75" customHeight="1">
      <c r="A41" s="36" t="s">
        <v>10</v>
      </c>
      <c r="B41" s="36" t="s">
        <v>282</v>
      </c>
      <c r="C41" s="66">
        <v>2.75856321360112</v>
      </c>
      <c r="D41" s="66">
        <v>1.85725871857261</v>
      </c>
      <c r="E41" s="66">
        <v>2.21355203439764</v>
      </c>
      <c r="F41" s="66">
        <v>2.00202539534156</v>
      </c>
      <c r="G41" s="66">
        <v>2.13838399266843</v>
      </c>
      <c r="H41" s="66">
        <v>2.37027067444294</v>
      </c>
      <c r="I41" s="66">
        <v>0.299466803009284</v>
      </c>
      <c r="J41" s="66">
        <v>1.77687154092629</v>
      </c>
      <c r="K41" s="66">
        <v>2.91213508872355</v>
      </c>
      <c r="L41" s="66">
        <v>1.51567823124521</v>
      </c>
      <c r="M41" s="66">
        <v>0.93829189781521</v>
      </c>
      <c r="N41" s="66">
        <v>1.90663590717873</v>
      </c>
      <c r="O41" s="66">
        <v>1.12524136094279</v>
      </c>
      <c r="P41" s="66">
        <v>1.4287595470108</v>
      </c>
      <c r="Q41" s="66">
        <v>1.5968841285297</v>
      </c>
      <c r="R41" s="66">
        <v>2.268225672481</v>
      </c>
      <c r="S41" s="66">
        <v>1.94926902411596</v>
      </c>
      <c r="T41" s="66">
        <v>0.716999632307852</v>
      </c>
      <c r="U41" s="66">
        <v>3.39519318527532</v>
      </c>
      <c r="V41" s="66">
        <v>6.80280115341612</v>
      </c>
    </row>
    <row r="42" ht="15.75" customHeight="1">
      <c r="A42" s="36" t="s">
        <v>515</v>
      </c>
      <c r="B42" s="36" t="s">
        <v>591</v>
      </c>
      <c r="C42" s="66"/>
      <c r="D42" s="66"/>
      <c r="E42" s="66"/>
      <c r="F42" s="66"/>
      <c r="G42" s="66"/>
      <c r="H42" s="66"/>
      <c r="I42" s="66"/>
      <c r="J42" s="66">
        <v>0.276140861750087</v>
      </c>
      <c r="K42" s="66">
        <v>1.32543575779667</v>
      </c>
      <c r="L42" s="66">
        <v>1.18894845245606</v>
      </c>
      <c r="M42" s="66">
        <v>2.16061146813395</v>
      </c>
      <c r="N42" s="66">
        <v>1.27397911533384</v>
      </c>
      <c r="O42" s="66">
        <v>-2.34752770165614</v>
      </c>
      <c r="P42" s="66">
        <v>-0.625258358618114</v>
      </c>
      <c r="Q42" s="66"/>
      <c r="R42" s="66"/>
      <c r="S42" s="66"/>
      <c r="T42" s="66"/>
      <c r="U42" s="66"/>
      <c r="V42" s="66"/>
    </row>
    <row r="43" ht="15.75" customHeight="1">
      <c r="A43" s="36" t="s">
        <v>115</v>
      </c>
      <c r="B43" s="36" t="s">
        <v>283</v>
      </c>
      <c r="C43" s="66">
        <v>4.13470905150995</v>
      </c>
      <c r="D43" s="66">
        <v>-2.066406011363</v>
      </c>
      <c r="E43" s="66">
        <v>2.8835207335902</v>
      </c>
      <c r="F43" s="66">
        <v>6.69526465773352</v>
      </c>
      <c r="G43" s="66">
        <v>0.959917619457091</v>
      </c>
      <c r="H43" s="66">
        <v>9.25895099417076</v>
      </c>
      <c r="I43" s="66">
        <v>3.52126227238643</v>
      </c>
      <c r="J43" s="66">
        <v>1.49102370047805</v>
      </c>
      <c r="K43" s="66">
        <v>1.19447572449846</v>
      </c>
      <c r="L43" s="66">
        <v>5.47829594346122</v>
      </c>
      <c r="M43" s="66">
        <v>6.98879341970198</v>
      </c>
      <c r="N43" s="66">
        <v>14.8986841797549</v>
      </c>
      <c r="O43" s="66">
        <v>1.40297017136816</v>
      </c>
      <c r="P43" s="66">
        <v>4.94543276106514</v>
      </c>
      <c r="Q43" s="66">
        <v>4.18072331871272</v>
      </c>
      <c r="R43" s="66">
        <v>1.61215686991555</v>
      </c>
      <c r="S43" s="66">
        <v>2.68537355266785</v>
      </c>
      <c r="T43" s="66">
        <v>1.71015659523149</v>
      </c>
      <c r="U43" s="66">
        <v>4.25936417542871</v>
      </c>
      <c r="V43" s="66">
        <v>5.58316735183246</v>
      </c>
    </row>
    <row r="44" ht="15.75" customHeight="1">
      <c r="A44" s="36" t="s">
        <v>116</v>
      </c>
      <c r="B44" s="36" t="s">
        <v>284</v>
      </c>
      <c r="C44" s="66">
        <v>-1.75256941248654</v>
      </c>
      <c r="D44" s="66">
        <v>-5.35540028884816</v>
      </c>
      <c r="E44" s="66">
        <v>7.89036567462992</v>
      </c>
      <c r="F44" s="66">
        <v>8.03628897951331</v>
      </c>
      <c r="G44" s="66">
        <v>-8.97473962009269</v>
      </c>
      <c r="H44" s="66">
        <v>10.2969758221254</v>
      </c>
      <c r="I44" s="66">
        <v>9.95242290748864</v>
      </c>
      <c r="J44" s="66">
        <v>-2.07786574641867</v>
      </c>
      <c r="K44" s="66">
        <v>2.02924053678257</v>
      </c>
      <c r="L44" s="66">
        <v>7.51662364663835</v>
      </c>
      <c r="M44" s="66">
        <v>0.222671564624589</v>
      </c>
      <c r="N44" s="66">
        <v>1.68197313925659</v>
      </c>
      <c r="O44" s="66">
        <v>4.3771266506566</v>
      </c>
      <c r="P44" s="66">
        <v>-0.792440525236028</v>
      </c>
      <c r="Q44" s="66">
        <v>-1.53709962980847</v>
      </c>
      <c r="R44" s="66">
        <v>4.27462198610544</v>
      </c>
      <c r="S44" s="66">
        <v>-0.971939175419353</v>
      </c>
      <c r="T44" s="66">
        <v>4.46414437232863</v>
      </c>
      <c r="U44" s="66">
        <v>-0.772844370359128</v>
      </c>
      <c r="V44" s="66">
        <v>5.78802687843616</v>
      </c>
    </row>
    <row r="45" ht="15.75" customHeight="1">
      <c r="A45" s="36" t="s">
        <v>516</v>
      </c>
      <c r="B45" s="36" t="s">
        <v>592</v>
      </c>
      <c r="C45" s="66"/>
      <c r="D45" s="66"/>
      <c r="E45" s="66"/>
      <c r="F45" s="66"/>
      <c r="G45" s="66"/>
      <c r="H45" s="66"/>
      <c r="I45" s="66"/>
      <c r="J45" s="66"/>
      <c r="K45" s="66"/>
      <c r="L45" s="66"/>
      <c r="M45" s="66"/>
      <c r="N45" s="66"/>
      <c r="O45" s="66"/>
      <c r="P45" s="66"/>
      <c r="Q45" s="66"/>
      <c r="R45" s="66"/>
      <c r="S45" s="66"/>
      <c r="T45" s="66"/>
      <c r="U45" s="66"/>
      <c r="V45" s="66"/>
    </row>
    <row r="46" ht="15.75" customHeight="1">
      <c r="A46" s="36" t="s">
        <v>11</v>
      </c>
      <c r="B46" s="36" t="s">
        <v>285</v>
      </c>
      <c r="C46" s="66">
        <v>2.81017875743615</v>
      </c>
      <c r="D46" s="66">
        <v>1.05473871403516</v>
      </c>
      <c r="E46" s="66">
        <v>3.05257621387848</v>
      </c>
      <c r="F46" s="66">
        <v>3.39201733699404</v>
      </c>
      <c r="G46" s="66">
        <v>4.40779938398046</v>
      </c>
      <c r="H46" s="66">
        <v>8.7162687303961</v>
      </c>
      <c r="I46" s="66">
        <v>0.353045178360941</v>
      </c>
      <c r="J46" s="66">
        <v>1.41071107954318</v>
      </c>
      <c r="K46" s="66">
        <v>3.34121694259299</v>
      </c>
      <c r="L46" s="66">
        <v>3.00744840213049</v>
      </c>
      <c r="M46" s="66">
        <v>1.78955553984587</v>
      </c>
      <c r="N46" s="66">
        <v>4.71867527854671</v>
      </c>
      <c r="O46" s="66">
        <v>4.3487735321705</v>
      </c>
      <c r="P46" s="66">
        <v>3.78619355893115</v>
      </c>
      <c r="Q46" s="66">
        <v>2.18271846868523</v>
      </c>
      <c r="R46" s="66">
        <v>2.43488981353058</v>
      </c>
      <c r="S46" s="66">
        <v>2.55754475703323</v>
      </c>
      <c r="T46" s="66">
        <v>3.04549084804331</v>
      </c>
      <c r="U46" s="66">
        <v>4.52456838259136</v>
      </c>
      <c r="V46" s="66">
        <v>11.6438667110559</v>
      </c>
    </row>
    <row r="47" ht="15.75" customHeight="1">
      <c r="A47" s="36" t="s">
        <v>517</v>
      </c>
      <c r="B47" s="36" t="s">
        <v>695</v>
      </c>
      <c r="C47" s="66">
        <v>1.12760348729636</v>
      </c>
      <c r="D47" s="66">
        <v>3.82463743108159</v>
      </c>
      <c r="E47" s="66">
        <v>1.77641407667574</v>
      </c>
      <c r="F47" s="66">
        <v>1.64943099455862</v>
      </c>
      <c r="G47" s="66">
        <v>4.81676767378831</v>
      </c>
      <c r="H47" s="66">
        <v>5.92525137041095</v>
      </c>
      <c r="I47" s="66">
        <v>-0.728165250932952</v>
      </c>
      <c r="J47" s="66">
        <v>3.17532475269199</v>
      </c>
      <c r="K47" s="66">
        <v>5.55389892257492</v>
      </c>
      <c r="L47" s="66">
        <v>2.61952432645544</v>
      </c>
      <c r="M47" s="66">
        <v>2.62105001748115</v>
      </c>
      <c r="N47" s="66">
        <v>1.92164162788521</v>
      </c>
      <c r="O47" s="66">
        <v>1.43702380935655</v>
      </c>
      <c r="P47" s="66">
        <v>2.00000182191941</v>
      </c>
      <c r="Q47" s="66">
        <v>1.59313600071434</v>
      </c>
      <c r="R47" s="66">
        <v>2.07479039965578</v>
      </c>
      <c r="S47" s="66">
        <v>2.89923416358227</v>
      </c>
      <c r="T47" s="66">
        <v>2.4194218945778</v>
      </c>
      <c r="U47" s="66">
        <v>0.981015135544851</v>
      </c>
      <c r="V47" s="66">
        <v>1.9735755573906</v>
      </c>
    </row>
    <row r="48" ht="15.75" customHeight="1">
      <c r="A48" s="36" t="s">
        <v>117</v>
      </c>
      <c r="B48" s="36" t="s">
        <v>286</v>
      </c>
      <c r="C48" s="66">
        <v>7.12978862941867</v>
      </c>
      <c r="D48" s="66">
        <v>5.90402005546497</v>
      </c>
      <c r="E48" s="66">
        <v>5.05101962689697</v>
      </c>
      <c r="F48" s="66">
        <v>4.29342363628925</v>
      </c>
      <c r="G48" s="66">
        <v>5.54438485815156</v>
      </c>
      <c r="H48" s="66">
        <v>6.99688495554508</v>
      </c>
      <c r="I48" s="66">
        <v>4.20251661216488</v>
      </c>
      <c r="J48" s="66">
        <v>2.27200227892008</v>
      </c>
      <c r="K48" s="66">
        <v>3.41503344776241</v>
      </c>
      <c r="L48" s="66">
        <v>3.16930188840063</v>
      </c>
      <c r="M48" s="66">
        <v>2.01699224310378</v>
      </c>
      <c r="N48" s="66">
        <v>2.89883787761738</v>
      </c>
      <c r="O48" s="66">
        <v>4.98983115849532</v>
      </c>
      <c r="P48" s="66">
        <v>7.51346024627683</v>
      </c>
      <c r="Q48" s="66">
        <v>4.31431325695007</v>
      </c>
      <c r="R48" s="66">
        <v>3.24056932930567</v>
      </c>
      <c r="S48" s="66">
        <v>3.52301932741443</v>
      </c>
      <c r="T48" s="66">
        <v>2.52663500084712</v>
      </c>
      <c r="U48" s="66">
        <v>3.49505757399453</v>
      </c>
      <c r="V48" s="66">
        <v>10.1772313546165</v>
      </c>
    </row>
    <row r="49" ht="15.75" customHeight="1">
      <c r="A49" s="36" t="s">
        <v>62</v>
      </c>
      <c r="B49" s="36" t="s">
        <v>287</v>
      </c>
      <c r="C49" s="66">
        <v>3.79908136671901</v>
      </c>
      <c r="D49" s="66">
        <v>4.47499289078105</v>
      </c>
      <c r="E49" s="66">
        <v>3.01332395058121</v>
      </c>
      <c r="F49" s="66">
        <v>3.37436360121208</v>
      </c>
      <c r="G49" s="66">
        <v>4.46616710098129</v>
      </c>
      <c r="H49" s="66">
        <v>1.70078176284532</v>
      </c>
      <c r="I49" s="66">
        <v>4.3623482932572</v>
      </c>
      <c r="J49" s="66">
        <v>3.35475770328918</v>
      </c>
      <c r="K49" s="66">
        <v>1.84266300756184</v>
      </c>
      <c r="L49" s="66">
        <v>6.31474450315182</v>
      </c>
      <c r="M49" s="66">
        <v>-4.29487331536753</v>
      </c>
      <c r="N49" s="66"/>
      <c r="O49" s="66"/>
      <c r="P49" s="66"/>
      <c r="Q49" s="66"/>
      <c r="R49" s="66"/>
      <c r="S49" s="66"/>
      <c r="T49" s="66"/>
      <c r="U49" s="66"/>
      <c r="V49" s="66"/>
    </row>
    <row r="50" ht="15.75" customHeight="1">
      <c r="A50" s="36" t="s">
        <v>118</v>
      </c>
      <c r="B50" s="36" t="s">
        <v>288</v>
      </c>
      <c r="C50" s="66">
        <v>12.8739657187405</v>
      </c>
      <c r="D50" s="66">
        <v>3.9943840081597</v>
      </c>
      <c r="E50" s="66">
        <v>21.3168167229341</v>
      </c>
      <c r="F50" s="66">
        <v>13.0526949745101</v>
      </c>
      <c r="G50" s="66">
        <v>16.945100654195</v>
      </c>
      <c r="H50" s="66">
        <v>17.3013845700157</v>
      </c>
      <c r="I50" s="66">
        <v>2.79999999999981</v>
      </c>
      <c r="J50" s="66">
        <v>7.10000000000038</v>
      </c>
      <c r="K50" s="66">
        <v>15.316515913949</v>
      </c>
      <c r="L50" s="66">
        <v>9.72182806273363</v>
      </c>
      <c r="M50" s="66">
        <v>0.80822310148707</v>
      </c>
      <c r="N50" s="66">
        <v>1.24303889760763</v>
      </c>
      <c r="O50" s="66">
        <v>0.744198994781499</v>
      </c>
      <c r="P50" s="66">
        <v>2.88585107290009</v>
      </c>
      <c r="Q50" s="66"/>
      <c r="R50" s="66"/>
      <c r="S50" s="66"/>
      <c r="T50" s="66"/>
      <c r="U50" s="66"/>
      <c r="V50" s="66"/>
    </row>
    <row r="51" ht="15.75" customHeight="1">
      <c r="A51" s="36" t="s">
        <v>119</v>
      </c>
      <c r="B51" s="36" t="s">
        <v>289</v>
      </c>
      <c r="C51" s="66">
        <v>-0.631844987363151</v>
      </c>
      <c r="D51" s="66">
        <v>2.42976607961798</v>
      </c>
      <c r="E51" s="66">
        <v>3.09449011456182</v>
      </c>
      <c r="F51" s="66">
        <v>6.53784395299605</v>
      </c>
      <c r="G51" s="66">
        <v>2.65464645060697</v>
      </c>
      <c r="H51" s="66">
        <v>4.95875092023158</v>
      </c>
      <c r="I51" s="66">
        <v>4.41500374795218</v>
      </c>
      <c r="J51" s="66">
        <v>0.39152501122766</v>
      </c>
      <c r="K51" s="66">
        <v>1.75958704273802</v>
      </c>
      <c r="L51" s="66">
        <v>5.01018773134464</v>
      </c>
      <c r="M51" s="66">
        <v>4.63161619729463</v>
      </c>
      <c r="N51" s="66">
        <v>0.912139545450186</v>
      </c>
      <c r="O51" s="66">
        <v>3.16909796750826</v>
      </c>
      <c r="P51" s="66">
        <v>3.19056179723775</v>
      </c>
      <c r="Q51" s="66">
        <v>0.450063823285551</v>
      </c>
      <c r="R51" s="66">
        <v>1.15277896375521</v>
      </c>
      <c r="S51" s="66">
        <v>2.20607305781519</v>
      </c>
      <c r="T51" s="66">
        <v>1.79537147083111</v>
      </c>
      <c r="U51" s="66">
        <v>1.71564275451263</v>
      </c>
      <c r="V51" s="66">
        <v>3.04344334698467</v>
      </c>
    </row>
    <row r="52" ht="15.75" customHeight="1">
      <c r="A52" s="36" t="s">
        <v>120</v>
      </c>
      <c r="B52" s="36" t="s">
        <v>290</v>
      </c>
      <c r="C52" s="66">
        <v>9.4475809161698</v>
      </c>
      <c r="D52" s="66">
        <v>12.3148150178852</v>
      </c>
      <c r="E52" s="66">
        <v>13.7982949108987</v>
      </c>
      <c r="F52" s="66">
        <v>11.4705968149052</v>
      </c>
      <c r="G52" s="66">
        <v>9.35724456417162</v>
      </c>
      <c r="H52" s="66">
        <v>13.4244635507283</v>
      </c>
      <c r="I52" s="66">
        <v>7.84270167700652</v>
      </c>
      <c r="J52" s="66">
        <v>5.66275708420023</v>
      </c>
      <c r="K52" s="66">
        <v>4.87799830970698</v>
      </c>
      <c r="L52" s="66">
        <v>4.49545314354611</v>
      </c>
      <c r="M52" s="66">
        <v>5.23133614174423</v>
      </c>
      <c r="N52" s="66">
        <v>4.51920098516958</v>
      </c>
      <c r="O52" s="66">
        <v>0.801982005099592</v>
      </c>
      <c r="P52" s="66">
        <v>-0.0174788505908107</v>
      </c>
      <c r="Q52" s="66">
        <v>1.62590692991729</v>
      </c>
      <c r="R52" s="66">
        <v>2.22111461526584</v>
      </c>
      <c r="S52" s="66">
        <v>2.09604635327805</v>
      </c>
      <c r="T52" s="66">
        <v>0.724911478131358</v>
      </c>
      <c r="U52" s="66">
        <v>1.72647755109235</v>
      </c>
      <c r="V52" s="66">
        <v>8.27477490232662</v>
      </c>
    </row>
    <row r="53" ht="15.75" customHeight="1">
      <c r="A53" s="36" t="s">
        <v>593</v>
      </c>
      <c r="B53" s="36" t="s">
        <v>291</v>
      </c>
      <c r="C53" s="66">
        <v>3.29680746974211</v>
      </c>
      <c r="D53" s="66">
        <v>1.4579883560074</v>
      </c>
      <c r="E53" s="66">
        <v>3.8858303988648</v>
      </c>
      <c r="F53" s="66">
        <v>2.46719148596913</v>
      </c>
      <c r="G53" s="66">
        <v>1.89200629349599</v>
      </c>
      <c r="H53" s="66">
        <v>6.3085276915258</v>
      </c>
      <c r="I53" s="66">
        <v>1.01950457731134</v>
      </c>
      <c r="J53" s="66">
        <v>1.2264561213548</v>
      </c>
      <c r="K53" s="66">
        <v>4.91243395052462</v>
      </c>
      <c r="L53" s="66">
        <v>1.30451119915595</v>
      </c>
      <c r="M53" s="66">
        <v>2.5811703725294</v>
      </c>
      <c r="N53" s="66">
        <v>0.44868207676614</v>
      </c>
      <c r="O53" s="66">
        <v>1.25149954781474</v>
      </c>
      <c r="P53" s="66">
        <v>0.723178457513252</v>
      </c>
      <c r="Q53" s="66">
        <v>0.685881065304644</v>
      </c>
      <c r="R53" s="66">
        <v>0.359409031380664</v>
      </c>
      <c r="S53" s="66">
        <v>-1.10686343994202</v>
      </c>
      <c r="T53" s="66">
        <v>2.42500656821829</v>
      </c>
      <c r="U53" s="66">
        <v>4.09195189692858</v>
      </c>
      <c r="V53" s="66">
        <v>5.2761672426284</v>
      </c>
    </row>
    <row r="54" ht="15.75" customHeight="1">
      <c r="A54" s="36" t="s">
        <v>122</v>
      </c>
      <c r="B54" s="36" t="s">
        <v>292</v>
      </c>
      <c r="C54" s="66">
        <v>1.76733780760626</v>
      </c>
      <c r="D54" s="66">
        <v>2.05539679050332</v>
      </c>
      <c r="E54" s="66">
        <v>3.31717824448043</v>
      </c>
      <c r="F54" s="66">
        <v>3.1898259147295</v>
      </c>
      <c r="G54" s="66">
        <v>2.89928275583392</v>
      </c>
      <c r="H54" s="66">
        <v>6.07696838798351</v>
      </c>
      <c r="I54" s="66">
        <v>2.37852845904674</v>
      </c>
      <c r="J54" s="66">
        <v>1.03055505333573</v>
      </c>
      <c r="K54" s="66">
        <v>2.27272727272727</v>
      </c>
      <c r="L54" s="66">
        <v>3.41207349081366</v>
      </c>
      <c r="M54" s="66">
        <v>2.2165820642978</v>
      </c>
      <c r="N54" s="66">
        <v>-0.215196159576215</v>
      </c>
      <c r="O54" s="66">
        <v>-0.464499004645002</v>
      </c>
      <c r="P54" s="66">
        <v>-1.12500000000001</v>
      </c>
      <c r="Q54" s="66">
        <v>1.12937210282344</v>
      </c>
      <c r="R54" s="66">
        <v>1.50012501041753</v>
      </c>
      <c r="S54" s="66">
        <v>0.771820346498083</v>
      </c>
      <c r="T54" s="66">
        <v>0.154811374562028</v>
      </c>
      <c r="U54" s="66">
        <v>2.55450699642046</v>
      </c>
      <c r="V54" s="66">
        <v>10.7805806758686</v>
      </c>
    </row>
    <row r="55" ht="15.75" customHeight="1">
      <c r="A55" s="36" t="s">
        <v>56</v>
      </c>
      <c r="B55" s="36" t="s">
        <v>293</v>
      </c>
      <c r="C55" s="66"/>
      <c r="D55" s="66"/>
      <c r="E55" s="66"/>
      <c r="F55" s="66"/>
      <c r="G55" s="66"/>
      <c r="H55" s="66"/>
      <c r="I55" s="66"/>
      <c r="J55" s="66"/>
      <c r="K55" s="66"/>
      <c r="L55" s="66"/>
      <c r="M55" s="66"/>
      <c r="N55" s="66"/>
      <c r="O55" s="66"/>
      <c r="P55" s="66"/>
      <c r="Q55" s="66"/>
      <c r="R55" s="66"/>
      <c r="S55" s="66"/>
      <c r="T55" s="66"/>
      <c r="U55" s="66"/>
      <c r="V55" s="66"/>
    </row>
    <row r="56" ht="15.75" customHeight="1">
      <c r="A56" s="36" t="s">
        <v>518</v>
      </c>
      <c r="B56" s="36" t="s">
        <v>595</v>
      </c>
      <c r="C56" s="66">
        <v>1.63371391441571</v>
      </c>
      <c r="D56" s="66">
        <v>1.37912138094802</v>
      </c>
      <c r="E56" s="66">
        <v>4.1171171171171</v>
      </c>
      <c r="F56" s="66">
        <v>3.11499524097951</v>
      </c>
      <c r="G56" s="66">
        <v>2.99572039942938</v>
      </c>
      <c r="H56" s="66">
        <v>6.87632393677692</v>
      </c>
      <c r="I56" s="66">
        <v>1.75331605427657</v>
      </c>
      <c r="J56" s="66">
        <v>2.77944261312558</v>
      </c>
      <c r="K56" s="66">
        <v>2.33253152562139</v>
      </c>
      <c r="L56" s="66">
        <v>3.18398746349455</v>
      </c>
      <c r="M56" s="66">
        <v>1.33232086152148</v>
      </c>
      <c r="N56" s="66">
        <v>1.49873969616456</v>
      </c>
      <c r="O56" s="66">
        <v>-0.476542049801981</v>
      </c>
      <c r="P56" s="66">
        <v>-0.0472079848934612</v>
      </c>
      <c r="Q56" s="66">
        <v>1.58558801700291</v>
      </c>
      <c r="R56" s="66">
        <v>2.58368756641871</v>
      </c>
      <c r="S56" s="66">
        <v>2.62220783425056</v>
      </c>
      <c r="T56" s="66"/>
      <c r="U56" s="66"/>
      <c r="V56" s="66"/>
    </row>
    <row r="57" ht="15.75" customHeight="1">
      <c r="A57" s="36" t="s">
        <v>123</v>
      </c>
      <c r="B57" s="36" t="s">
        <v>294</v>
      </c>
      <c r="C57" s="66">
        <v>0.118739205526785</v>
      </c>
      <c r="D57" s="66">
        <v>2.76010781671159</v>
      </c>
      <c r="E57" s="66">
        <v>1.85709789109223</v>
      </c>
      <c r="F57" s="66">
        <v>2.53399258343632</v>
      </c>
      <c r="G57" s="66">
        <v>2.85312437211172</v>
      </c>
      <c r="H57" s="66">
        <v>6.35866380152374</v>
      </c>
      <c r="I57" s="66">
        <v>1.0193773532923</v>
      </c>
      <c r="J57" s="66">
        <v>1.47272727272729</v>
      </c>
      <c r="K57" s="66">
        <v>1.91721913635547</v>
      </c>
      <c r="L57" s="66">
        <v>3.28762306610408</v>
      </c>
      <c r="M57" s="66">
        <v>1.43829787234043</v>
      </c>
      <c r="N57" s="66">
        <v>0.343988589646784</v>
      </c>
      <c r="O57" s="66">
        <v>0.309364548494974</v>
      </c>
      <c r="P57" s="66">
        <v>0.683504209385683</v>
      </c>
      <c r="Q57" s="66">
        <v>2.45053398460138</v>
      </c>
      <c r="R57" s="66">
        <v>2.14949494949492</v>
      </c>
      <c r="S57" s="66">
        <v>2.84787595918047</v>
      </c>
      <c r="T57" s="66">
        <v>3.16129528497808</v>
      </c>
      <c r="U57" s="66">
        <v>3.8398449150015</v>
      </c>
      <c r="V57" s="66">
        <v>15.1001651468371</v>
      </c>
    </row>
    <row r="58" ht="15.75" customHeight="1">
      <c r="A58" s="36" t="s">
        <v>124</v>
      </c>
      <c r="B58" s="36" t="s">
        <v>295</v>
      </c>
      <c r="C58" s="66">
        <v>2.07507820646504</v>
      </c>
      <c r="D58" s="66">
        <v>1.15435693124937</v>
      </c>
      <c r="E58" s="66">
        <v>1.81781458291257</v>
      </c>
      <c r="F58" s="66">
        <v>1.92422138464588</v>
      </c>
      <c r="G58" s="66">
        <v>1.69326586220319</v>
      </c>
      <c r="H58" s="66">
        <v>3.41626794258375</v>
      </c>
      <c r="I58" s="66">
        <v>1.30470991024336</v>
      </c>
      <c r="J58" s="66">
        <v>2.31092436974789</v>
      </c>
      <c r="K58" s="66">
        <v>2.75868226051246</v>
      </c>
      <c r="L58" s="66">
        <v>2.39791485664639</v>
      </c>
      <c r="M58" s="66">
        <v>0.789071780078061</v>
      </c>
      <c r="N58" s="66">
        <v>0.564020540449518</v>
      </c>
      <c r="O58" s="66">
        <v>0.452034153691623</v>
      </c>
      <c r="P58" s="66">
        <v>0.249999999999997</v>
      </c>
      <c r="Q58" s="66">
        <v>1.14713216957606</v>
      </c>
      <c r="R58" s="66">
        <v>0.813609467455633</v>
      </c>
      <c r="S58" s="66">
        <v>0.758131572511619</v>
      </c>
      <c r="T58" s="66">
        <v>0.420711974110026</v>
      </c>
      <c r="U58" s="66">
        <v>1.85304543989687</v>
      </c>
      <c r="V58" s="66">
        <v>7.69656699889259</v>
      </c>
    </row>
    <row r="59" ht="15.75" customHeight="1">
      <c r="A59" s="36" t="s">
        <v>125</v>
      </c>
      <c r="B59" s="36" t="s">
        <v>296</v>
      </c>
      <c r="C59" s="66">
        <v>1.98196734627542</v>
      </c>
      <c r="D59" s="66">
        <v>3.12226204699354</v>
      </c>
      <c r="E59" s="66">
        <v>3.104966401483</v>
      </c>
      <c r="F59" s="66">
        <v>3.48340699677866</v>
      </c>
      <c r="G59" s="66">
        <v>4.965976545533</v>
      </c>
      <c r="H59" s="66">
        <v>11.9586206896552</v>
      </c>
      <c r="I59" s="66">
        <v>1.67549587285962</v>
      </c>
      <c r="J59" s="66">
        <v>3.95007875923886</v>
      </c>
      <c r="K59" s="66">
        <v>5.06871394777984</v>
      </c>
      <c r="L59" s="66">
        <v>3.73120950756887</v>
      </c>
      <c r="M59" s="66">
        <v>2.70603242872186</v>
      </c>
      <c r="N59" s="66">
        <v>1.34186494340156</v>
      </c>
      <c r="O59" s="66">
        <v>-0.847389733971994</v>
      </c>
      <c r="P59" s="66">
        <v>2.73841208738761</v>
      </c>
      <c r="Q59" s="66">
        <v>0.568112117084679</v>
      </c>
      <c r="R59" s="66">
        <v>0.147970849877116</v>
      </c>
      <c r="S59" s="66">
        <v>3.31925372703833</v>
      </c>
      <c r="T59" s="66">
        <v>1.77740783806174</v>
      </c>
      <c r="U59" s="66">
        <v>1.18191775339801</v>
      </c>
      <c r="V59" s="66">
        <v>5.17980847967061</v>
      </c>
    </row>
    <row r="60" ht="15.75" customHeight="1">
      <c r="A60" s="36" t="s">
        <v>126</v>
      </c>
      <c r="B60" s="36" t="s">
        <v>297</v>
      </c>
      <c r="C60" s="66">
        <v>1.45336800437255</v>
      </c>
      <c r="D60" s="66">
        <v>2.39410982050296</v>
      </c>
      <c r="E60" s="66">
        <v>1.68190079877556</v>
      </c>
      <c r="F60" s="66">
        <v>2.2023913263167</v>
      </c>
      <c r="G60" s="66">
        <v>3.63222129317817</v>
      </c>
      <c r="H60" s="66">
        <v>6.35992183336294</v>
      </c>
      <c r="I60" s="66">
        <v>0.00626357107067676</v>
      </c>
      <c r="J60" s="66">
        <v>2.99936630549001</v>
      </c>
      <c r="K60" s="66">
        <v>1.13123136526474</v>
      </c>
      <c r="L60" s="66">
        <v>1.35677147808864</v>
      </c>
      <c r="M60" s="66">
        <v>-0.0464116468806453</v>
      </c>
      <c r="N60" s="66">
        <v>0.799250372687513</v>
      </c>
      <c r="O60" s="66">
        <v>-0.843826984638296</v>
      </c>
      <c r="P60" s="66">
        <v>0.141816225732303</v>
      </c>
      <c r="Q60" s="66">
        <v>0.296252889279557</v>
      </c>
      <c r="R60" s="66">
        <v>0.989191119189815</v>
      </c>
      <c r="S60" s="66">
        <v>1.50462353858147</v>
      </c>
      <c r="T60" s="66">
        <v>-0.727116412668306</v>
      </c>
      <c r="U60" s="66"/>
      <c r="V60" s="66"/>
    </row>
    <row r="61" ht="15.75" customHeight="1">
      <c r="A61" s="36" t="s">
        <v>127</v>
      </c>
      <c r="B61" s="36" t="s">
        <v>298</v>
      </c>
      <c r="C61" s="66">
        <v>27.4497127394394</v>
      </c>
      <c r="D61" s="66">
        <v>51.4608598338066</v>
      </c>
      <c r="E61" s="66">
        <v>4.19020260472054</v>
      </c>
      <c r="F61" s="66">
        <v>7.57280523853076</v>
      </c>
      <c r="G61" s="66">
        <v>6.14356655248045</v>
      </c>
      <c r="H61" s="66">
        <v>10.6446210953712</v>
      </c>
      <c r="I61" s="66">
        <v>1.44215131834352</v>
      </c>
      <c r="J61" s="66">
        <v>6.32993220146144</v>
      </c>
      <c r="K61" s="66">
        <v>5.79676809206526</v>
      </c>
      <c r="L61" s="66">
        <v>3.69449707884785</v>
      </c>
      <c r="M61" s="66">
        <v>4.830950967408</v>
      </c>
      <c r="N61" s="66">
        <v>2.99864226125217</v>
      </c>
      <c r="O61" s="66">
        <v>0.836746346724583</v>
      </c>
      <c r="P61" s="66">
        <v>1.61416607245221</v>
      </c>
      <c r="Q61" s="66">
        <v>3.27955694678546</v>
      </c>
      <c r="R61" s="66">
        <v>3.56443426013507</v>
      </c>
      <c r="S61" s="66">
        <v>1.8106037704296</v>
      </c>
      <c r="T61" s="66">
        <v>3.78103179915516</v>
      </c>
      <c r="U61" s="66">
        <v>8.24300347981817</v>
      </c>
      <c r="V61" s="66">
        <v>8.81109209279581</v>
      </c>
    </row>
    <row r="62" ht="15.75" customHeight="1">
      <c r="A62" s="36" t="s">
        <v>128</v>
      </c>
      <c r="B62" s="36" t="s">
        <v>299</v>
      </c>
      <c r="C62" s="66">
        <v>7.92936487461554</v>
      </c>
      <c r="D62" s="66">
        <v>2.74323198926706</v>
      </c>
      <c r="E62" s="66">
        <v>2.16827701183722</v>
      </c>
      <c r="F62" s="66">
        <v>3.29874846258218</v>
      </c>
      <c r="G62" s="66">
        <v>2.2761847800212</v>
      </c>
      <c r="H62" s="66">
        <v>8.40009593987462</v>
      </c>
      <c r="I62" s="66">
        <v>5.15996829181046</v>
      </c>
      <c r="J62" s="66">
        <v>3.55437734567846</v>
      </c>
      <c r="K62" s="66">
        <v>4.47453265795836</v>
      </c>
      <c r="L62" s="66">
        <v>5.1017218095867</v>
      </c>
      <c r="M62" s="66">
        <v>2.72177577710365</v>
      </c>
      <c r="N62" s="66">
        <v>3.58922016616669</v>
      </c>
      <c r="O62" s="66">
        <v>3.96664623255354</v>
      </c>
      <c r="P62" s="66">
        <v>1.72826463324535</v>
      </c>
      <c r="Q62" s="66">
        <v>0.417335588666803</v>
      </c>
      <c r="R62" s="66">
        <v>-0.224103246005465</v>
      </c>
      <c r="S62" s="66">
        <v>0.266012515466136</v>
      </c>
      <c r="T62" s="66">
        <v>-0.338872392562274</v>
      </c>
      <c r="U62" s="66">
        <v>0.133251386096455</v>
      </c>
      <c r="V62" s="66">
        <v>3.46616972213077</v>
      </c>
    </row>
    <row r="63" ht="15.75" customHeight="1">
      <c r="A63" s="36" t="s">
        <v>12</v>
      </c>
      <c r="B63" s="36" t="s">
        <v>300</v>
      </c>
      <c r="C63" s="66">
        <v>4.50777636319307</v>
      </c>
      <c r="D63" s="66">
        <v>11.270619332052</v>
      </c>
      <c r="E63" s="66">
        <v>4.86939696871988</v>
      </c>
      <c r="F63" s="66">
        <v>7.64452644526432</v>
      </c>
      <c r="G63" s="66">
        <v>9.31896905799228</v>
      </c>
      <c r="H63" s="66">
        <v>18.3168316831684</v>
      </c>
      <c r="I63" s="66">
        <v>11.7634954386443</v>
      </c>
      <c r="J63" s="66">
        <v>11.2651882653186</v>
      </c>
      <c r="K63" s="66">
        <v>10.0649259874818</v>
      </c>
      <c r="L63" s="66">
        <v>7.11172943343078</v>
      </c>
      <c r="M63" s="66">
        <v>9.4697198106492</v>
      </c>
      <c r="N63" s="66">
        <v>10.0702154687482</v>
      </c>
      <c r="O63" s="66">
        <v>10.370490343517</v>
      </c>
      <c r="P63" s="66">
        <v>13.8136062148289</v>
      </c>
      <c r="Q63" s="66">
        <v>29.5066083940039</v>
      </c>
      <c r="R63" s="66">
        <v>14.4014657807421</v>
      </c>
      <c r="S63" s="66">
        <v>9.15279959324812</v>
      </c>
      <c r="T63" s="66">
        <v>5.04493288977533</v>
      </c>
      <c r="U63" s="66">
        <v>5.21404940513043</v>
      </c>
      <c r="V63" s="66">
        <v>13.8956609775178</v>
      </c>
    </row>
    <row r="64" ht="15.75" customHeight="1">
      <c r="A64" s="36" t="s">
        <v>129</v>
      </c>
      <c r="B64" s="36" t="s">
        <v>301</v>
      </c>
      <c r="C64" s="66">
        <v>2.1203909173333</v>
      </c>
      <c r="D64" s="66">
        <v>4.45194392395044</v>
      </c>
      <c r="E64" s="66">
        <v>4.69094870903771</v>
      </c>
      <c r="F64" s="66">
        <v>4.03712359429611</v>
      </c>
      <c r="G64" s="66">
        <v>4.57808572377153</v>
      </c>
      <c r="H64" s="66">
        <v>6.70792293515938</v>
      </c>
      <c r="I64" s="66">
        <v>1.05595029731201</v>
      </c>
      <c r="J64" s="66">
        <v>1.17933576873676</v>
      </c>
      <c r="K64" s="66">
        <v>5.12892376681616</v>
      </c>
      <c r="L64" s="66">
        <v>1.72973481581381</v>
      </c>
      <c r="M64" s="66">
        <v>0.7576691845229</v>
      </c>
      <c r="N64" s="66">
        <v>1.1413446753823</v>
      </c>
      <c r="O64" s="66">
        <v>-0.731384487387986</v>
      </c>
      <c r="P64" s="66">
        <v>0.604049086996682</v>
      </c>
      <c r="Q64" s="66">
        <v>1.01235403315573</v>
      </c>
      <c r="R64" s="66">
        <v>1.09033000581896</v>
      </c>
      <c r="S64" s="66">
        <v>0.0753241350024327</v>
      </c>
      <c r="T64" s="66">
        <v>-0.371590212323993</v>
      </c>
      <c r="U64" s="66">
        <v>3.46692585313078</v>
      </c>
      <c r="V64" s="66">
        <v>7.19861615609868</v>
      </c>
    </row>
    <row r="65" ht="15.75" customHeight="1">
      <c r="A65" s="36" t="s">
        <v>130</v>
      </c>
      <c r="B65" s="36" t="s">
        <v>302</v>
      </c>
      <c r="C65" s="66">
        <v>7.32354399351807</v>
      </c>
      <c r="D65" s="66">
        <v>4.21968787094834</v>
      </c>
      <c r="E65" s="66">
        <v>5.63163351357613</v>
      </c>
      <c r="F65" s="66">
        <v>4.41589984169562</v>
      </c>
      <c r="G65" s="66">
        <v>2.80373831775701</v>
      </c>
      <c r="H65" s="66">
        <v>6.55176691184536</v>
      </c>
      <c r="I65" s="66">
        <v>4.6910656774738</v>
      </c>
      <c r="J65" s="66">
        <v>7.78916547991181</v>
      </c>
      <c r="K65" s="66">
        <v>4.80538922155687</v>
      </c>
      <c r="L65" s="66">
        <v>3.6566204827882</v>
      </c>
      <c r="M65" s="66">
        <v>2.94887694639657</v>
      </c>
      <c r="N65" s="66">
        <v>4.30999866149112</v>
      </c>
      <c r="O65" s="66">
        <v>1.67663085315985</v>
      </c>
      <c r="P65" s="66">
        <v>1.41193915479014</v>
      </c>
      <c r="Q65" s="66">
        <v>0.744354746612459</v>
      </c>
      <c r="R65" s="66">
        <v>1.06007410662164</v>
      </c>
      <c r="S65" s="66">
        <v>1.53027528964195</v>
      </c>
      <c r="T65" s="66">
        <v>4.76669523944227</v>
      </c>
      <c r="U65" s="66">
        <v>-0.0971007664640634</v>
      </c>
      <c r="V65" s="66">
        <v>4.78671704710803</v>
      </c>
    </row>
    <row r="66" ht="15.75" customHeight="1">
      <c r="A66" s="36" t="s">
        <v>131</v>
      </c>
      <c r="B66" s="36" t="s">
        <v>303</v>
      </c>
      <c r="C66" s="66"/>
      <c r="D66" s="66"/>
      <c r="E66" s="66"/>
      <c r="F66" s="66"/>
      <c r="G66" s="66"/>
      <c r="H66" s="66"/>
      <c r="I66" s="66"/>
      <c r="J66" s="66"/>
      <c r="K66" s="66"/>
      <c r="L66" s="66"/>
      <c r="M66" s="66"/>
      <c r="N66" s="66"/>
      <c r="O66" s="66"/>
      <c r="P66" s="66"/>
      <c r="Q66" s="66"/>
      <c r="R66" s="66"/>
      <c r="S66" s="66"/>
      <c r="T66" s="66"/>
      <c r="U66" s="66"/>
      <c r="V66" s="66"/>
    </row>
    <row r="67" ht="15.75" customHeight="1">
      <c r="A67" s="36" t="s">
        <v>132</v>
      </c>
      <c r="B67" s="36" t="s">
        <v>304</v>
      </c>
      <c r="C67" s="66">
        <v>7.28999999999997</v>
      </c>
      <c r="D67" s="66">
        <v>3.44533507316616</v>
      </c>
      <c r="E67" s="66">
        <v>4.77400404553713</v>
      </c>
      <c r="F67" s="66">
        <v>5.30463946338722</v>
      </c>
      <c r="G67" s="66">
        <v>8.07608827861581</v>
      </c>
      <c r="H67" s="66">
        <v>12.6574601863916</v>
      </c>
      <c r="I67" s="66">
        <v>7.44823423445757</v>
      </c>
      <c r="J67" s="66">
        <v>4.50923691774373</v>
      </c>
      <c r="K67" s="66">
        <v>6.10742714590245</v>
      </c>
      <c r="L67" s="66">
        <v>8.9396468278821</v>
      </c>
      <c r="M67" s="66">
        <v>5.62130623468951</v>
      </c>
      <c r="N67" s="66">
        <v>5.68134885776449</v>
      </c>
      <c r="O67" s="66">
        <v>4.95124493704917</v>
      </c>
      <c r="P67" s="66">
        <v>7.84727459085681</v>
      </c>
      <c r="Q67" s="66">
        <v>6.22137528933114</v>
      </c>
      <c r="R67" s="66">
        <v>4.81506167461507</v>
      </c>
      <c r="S67" s="66">
        <v>2.59801620311075</v>
      </c>
      <c r="T67" s="66"/>
      <c r="U67" s="66"/>
      <c r="V67" s="66"/>
    </row>
    <row r="68" ht="15.75" customHeight="1">
      <c r="A68" s="36" t="s">
        <v>75</v>
      </c>
      <c r="B68" s="36" t="s">
        <v>305</v>
      </c>
      <c r="C68" s="66">
        <v>13.6740452028271</v>
      </c>
      <c r="D68" s="66">
        <v>3.32737047894853</v>
      </c>
      <c r="E68" s="66">
        <v>9.96997123512894</v>
      </c>
      <c r="F68" s="66">
        <v>12.2994763114825</v>
      </c>
      <c r="G68" s="66">
        <v>17.2404008340896</v>
      </c>
      <c r="H68" s="66">
        <v>44.3566858766952</v>
      </c>
      <c r="I68" s="66">
        <v>8.48364404530289</v>
      </c>
      <c r="J68" s="66">
        <v>8.14926402965081</v>
      </c>
      <c r="K68" s="66">
        <v>33.2499598823345</v>
      </c>
      <c r="L68" s="66">
        <v>23.600417677317</v>
      </c>
      <c r="M68" s="66">
        <v>7.46402192944518</v>
      </c>
      <c r="N68" s="66">
        <v>6.89001951597192</v>
      </c>
      <c r="O68" s="66">
        <v>9.56889955968619</v>
      </c>
      <c r="P68" s="66">
        <v>6.62813337230928</v>
      </c>
      <c r="Q68" s="66">
        <v>10.6871150284238</v>
      </c>
      <c r="R68" s="66">
        <v>13.8330356586661</v>
      </c>
      <c r="S68" s="66">
        <v>15.8096321719345</v>
      </c>
      <c r="T68" s="66">
        <v>20.3563468559061</v>
      </c>
      <c r="U68" s="66">
        <v>26.8395221557722</v>
      </c>
      <c r="V68" s="66"/>
    </row>
    <row r="69" ht="15.75" customHeight="1">
      <c r="A69" s="36" t="s">
        <v>13</v>
      </c>
      <c r="B69" s="36" t="s">
        <v>596</v>
      </c>
      <c r="C69" s="66">
        <v>2.09847219146922</v>
      </c>
      <c r="D69" s="66">
        <v>2.22567916428892</v>
      </c>
      <c r="E69" s="66">
        <v>2.48769665164086</v>
      </c>
      <c r="F69" s="66">
        <v>2.66631494577072</v>
      </c>
      <c r="G69" s="66">
        <v>2.45396528138739</v>
      </c>
      <c r="H69" s="66">
        <v>4.07534335957341</v>
      </c>
      <c r="I69" s="66">
        <v>0.368041997888919</v>
      </c>
      <c r="J69" s="66">
        <v>1.52551602118248</v>
      </c>
      <c r="K69" s="66">
        <v>3.28944939564212</v>
      </c>
      <c r="L69" s="66">
        <v>2.48567562177017</v>
      </c>
      <c r="M69" s="66">
        <v>1.21999342274305</v>
      </c>
      <c r="N69" s="66">
        <v>0.241047429826773</v>
      </c>
      <c r="O69" s="66">
        <v>0.0375143805125363</v>
      </c>
      <c r="P69" s="66">
        <v>0.183334861123848</v>
      </c>
      <c r="Q69" s="66">
        <v>1.3814587140721</v>
      </c>
      <c r="R69" s="66">
        <v>1.70349794744475</v>
      </c>
      <c r="S69" s="66">
        <v>1.44565976888251</v>
      </c>
      <c r="T69" s="66">
        <v>0.219064904842049</v>
      </c>
      <c r="U69" s="66">
        <v>2.44608867175472</v>
      </c>
      <c r="V69" s="66">
        <v>8.3954829799334</v>
      </c>
    </row>
    <row r="70" ht="15.75" customHeight="1">
      <c r="A70" s="36" t="s">
        <v>519</v>
      </c>
      <c r="B70" s="36" t="s">
        <v>597</v>
      </c>
      <c r="C70" s="66"/>
      <c r="D70" s="66"/>
      <c r="E70" s="66"/>
      <c r="F70" s="66"/>
      <c r="G70" s="66"/>
      <c r="H70" s="66"/>
      <c r="I70" s="66"/>
      <c r="J70" s="66"/>
      <c r="K70" s="66"/>
      <c r="L70" s="66"/>
      <c r="M70" s="66"/>
      <c r="N70" s="66"/>
      <c r="O70" s="66"/>
      <c r="P70" s="66"/>
      <c r="Q70" s="66"/>
      <c r="R70" s="66"/>
      <c r="S70" s="66"/>
      <c r="T70" s="66"/>
      <c r="U70" s="66"/>
      <c r="V70" s="66"/>
    </row>
    <row r="71" ht="15.75" customHeight="1">
      <c r="A71" s="36" t="s">
        <v>133</v>
      </c>
      <c r="B71" s="36" t="s">
        <v>307</v>
      </c>
      <c r="C71" s="66">
        <v>4.17274777763033</v>
      </c>
      <c r="D71" s="66">
        <v>2.82748519391201</v>
      </c>
      <c r="E71" s="66">
        <v>2.36576453830434</v>
      </c>
      <c r="F71" s="66">
        <v>2.49083638787079</v>
      </c>
      <c r="G71" s="66">
        <v>4.80370641306991</v>
      </c>
      <c r="H71" s="66">
        <v>7.7322785791842</v>
      </c>
      <c r="I71" s="66">
        <v>3.13103559015968</v>
      </c>
      <c r="J71" s="66">
        <v>3.68901229670766</v>
      </c>
      <c r="K71" s="66">
        <v>7.27811782708491</v>
      </c>
      <c r="L71" s="66">
        <v>3.4233752340198</v>
      </c>
      <c r="M71" s="66">
        <v>2.91354193604</v>
      </c>
      <c r="N71" s="66">
        <v>0.519306474579103</v>
      </c>
      <c r="O71" s="66">
        <v>1.37488542621447</v>
      </c>
      <c r="P71" s="66">
        <v>3.86322538221274</v>
      </c>
      <c r="Q71" s="66">
        <v>3.34757834757835</v>
      </c>
      <c r="R71" s="66">
        <v>4.08147637644538</v>
      </c>
      <c r="S71" s="66">
        <v>1.7731018246027</v>
      </c>
      <c r="T71" s="66">
        <v>-2.5952432588737</v>
      </c>
      <c r="U71" s="66">
        <v>0.155855722131493</v>
      </c>
      <c r="V71" s="66">
        <v>4.52019266394963</v>
      </c>
    </row>
    <row r="72" ht="15.75" customHeight="1">
      <c r="A72" s="36" t="s">
        <v>520</v>
      </c>
      <c r="B72" s="36" t="s">
        <v>598</v>
      </c>
      <c r="C72" s="66"/>
      <c r="D72" s="66"/>
      <c r="E72" s="66"/>
      <c r="F72" s="66"/>
      <c r="G72" s="66"/>
      <c r="H72" s="66"/>
      <c r="I72" s="66"/>
      <c r="J72" s="66"/>
      <c r="K72" s="66"/>
      <c r="L72" s="66"/>
      <c r="M72" s="66"/>
      <c r="N72" s="66"/>
      <c r="O72" s="66"/>
      <c r="P72" s="66"/>
      <c r="Q72" s="66"/>
      <c r="R72" s="66"/>
      <c r="S72" s="66"/>
      <c r="T72" s="66"/>
      <c r="U72" s="66"/>
      <c r="V72" s="66"/>
    </row>
    <row r="73" ht="15.75" customHeight="1">
      <c r="A73" s="36" t="s">
        <v>134</v>
      </c>
      <c r="B73" s="36" t="s">
        <v>308</v>
      </c>
      <c r="C73" s="66">
        <v>2.23535313551538</v>
      </c>
      <c r="D73" s="66">
        <v>0.408205307439275</v>
      </c>
      <c r="E73" s="66">
        <v>3.70833333333304</v>
      </c>
      <c r="F73" s="66">
        <v>-1.40940136600983</v>
      </c>
      <c r="G73" s="66">
        <v>5.03031883679953</v>
      </c>
      <c r="H73" s="66">
        <v>5.26430145575286</v>
      </c>
      <c r="I73" s="66">
        <v>1.88570754577918</v>
      </c>
      <c r="J73" s="66">
        <v>1.46154402720468</v>
      </c>
      <c r="K73" s="66">
        <v>1.2633170783742</v>
      </c>
      <c r="L73" s="66">
        <v>2.65241828695619</v>
      </c>
      <c r="M73" s="66">
        <v>0.50544105891569</v>
      </c>
      <c r="N73" s="66">
        <v>4.69045751826283</v>
      </c>
      <c r="O73" s="66">
        <v>-0.338795188753357</v>
      </c>
      <c r="P73" s="66">
        <v>2.1067071278405</v>
      </c>
      <c r="Q73" s="66">
        <v>2.65192583143898</v>
      </c>
      <c r="R73" s="66">
        <v>4.74906652083221</v>
      </c>
      <c r="S73" s="66">
        <v>2.46456756151187</v>
      </c>
      <c r="T73" s="66">
        <v>1.35276110675339</v>
      </c>
      <c r="U73" s="66">
        <v>1.08690746519408</v>
      </c>
      <c r="V73" s="66">
        <v>4.23124798274574</v>
      </c>
    </row>
    <row r="74" ht="15.75" customHeight="1">
      <c r="A74" s="36" t="s">
        <v>135</v>
      </c>
      <c r="B74" s="36" t="s">
        <v>309</v>
      </c>
      <c r="C74" s="66">
        <v>17.0328665431989</v>
      </c>
      <c r="D74" s="66">
        <v>14.2067432845568</v>
      </c>
      <c r="E74" s="66">
        <v>4.8386217754316</v>
      </c>
      <c r="F74" s="66">
        <v>2.05650342365982</v>
      </c>
      <c r="G74" s="66">
        <v>5.36913473801958</v>
      </c>
      <c r="H74" s="66">
        <v>4.44365490945012</v>
      </c>
      <c r="I74" s="66">
        <v>4.56150687670986</v>
      </c>
      <c r="J74" s="66">
        <v>5.04968075857404</v>
      </c>
      <c r="K74" s="66">
        <v>4.79588266183109</v>
      </c>
      <c r="L74" s="66">
        <v>4.25432199813899</v>
      </c>
      <c r="M74" s="66">
        <v>5.69912989637381</v>
      </c>
      <c r="N74" s="66">
        <v>5.94799935696623</v>
      </c>
      <c r="O74" s="66">
        <v>6.80845494579613</v>
      </c>
      <c r="P74" s="66">
        <v>7.22879272057922</v>
      </c>
      <c r="Q74" s="66">
        <v>8.0341897454591</v>
      </c>
      <c r="R74" s="66">
        <v>6.52096823946571</v>
      </c>
      <c r="S74" s="66">
        <v>7.11567625631191</v>
      </c>
      <c r="T74" s="66">
        <v>5.93127636562439</v>
      </c>
      <c r="U74" s="66">
        <v>7.37034758876615</v>
      </c>
      <c r="V74" s="66">
        <v>11.5131198380507</v>
      </c>
    </row>
    <row r="75" ht="15.75" customHeight="1">
      <c r="A75" s="36" t="s">
        <v>14</v>
      </c>
      <c r="B75" s="36" t="s">
        <v>310</v>
      </c>
      <c r="C75" s="66">
        <v>0.837734531536578</v>
      </c>
      <c r="D75" s="66">
        <v>5.65632636191134</v>
      </c>
      <c r="E75" s="66">
        <v>8.24709043114158</v>
      </c>
      <c r="F75" s="66">
        <v>9.16096508394495</v>
      </c>
      <c r="G75" s="66">
        <v>9.24489745592402</v>
      </c>
      <c r="H75" s="66">
        <v>9.99948761552747</v>
      </c>
      <c r="I75" s="66">
        <v>1.72751461137912</v>
      </c>
      <c r="J75" s="66">
        <v>7.11017897486098</v>
      </c>
      <c r="K75" s="66">
        <v>8.54293333333334</v>
      </c>
      <c r="L75" s="66">
        <v>-0.943658853270966</v>
      </c>
      <c r="M75" s="66">
        <v>-0.512058410947118</v>
      </c>
      <c r="N75" s="66">
        <v>3.06881210379542</v>
      </c>
      <c r="O75" s="66">
        <v>4.00357820695098</v>
      </c>
      <c r="P75" s="66">
        <v>2.13492713939124</v>
      </c>
      <c r="Q75" s="66">
        <v>6.03531725272117</v>
      </c>
      <c r="R75" s="66">
        <v>2.61524471397664</v>
      </c>
      <c r="S75" s="66">
        <v>4.85289821696731</v>
      </c>
      <c r="T75" s="66">
        <v>5.2024648897533</v>
      </c>
      <c r="U75" s="66">
        <v>9.56691433824767</v>
      </c>
      <c r="V75" s="66">
        <v>11.8981654203198</v>
      </c>
    </row>
    <row r="76" ht="15.75" customHeight="1">
      <c r="A76" s="36" t="s">
        <v>136</v>
      </c>
      <c r="B76" s="36" t="s">
        <v>312</v>
      </c>
      <c r="C76" s="66">
        <v>29.7729797160384</v>
      </c>
      <c r="D76" s="66">
        <v>18.0427388232565</v>
      </c>
      <c r="E76" s="66">
        <v>15.4389920155908</v>
      </c>
      <c r="F76" s="66">
        <v>11.6791839392492</v>
      </c>
      <c r="G76" s="66">
        <v>10.7342665456292</v>
      </c>
      <c r="H76" s="66">
        <v>16.494639613412</v>
      </c>
      <c r="I76" s="66">
        <v>19.2469482220858</v>
      </c>
      <c r="J76" s="66">
        <v>10.7333898354914</v>
      </c>
      <c r="K76" s="66">
        <v>8.72845937093028</v>
      </c>
      <c r="L76" s="66">
        <v>11.1863409441066</v>
      </c>
      <c r="M76" s="66">
        <v>11.6661923071728</v>
      </c>
      <c r="N76" s="66">
        <v>15.4896160333319</v>
      </c>
      <c r="O76" s="66">
        <v>17.1499695007878</v>
      </c>
      <c r="P76" s="66">
        <v>17.4546347070867</v>
      </c>
      <c r="Q76" s="66">
        <v>12.3719215507048</v>
      </c>
      <c r="R76" s="66">
        <v>7.80876516610709</v>
      </c>
      <c r="S76" s="66">
        <v>7.14364003330858</v>
      </c>
      <c r="T76" s="66">
        <v>9.8872895626994</v>
      </c>
      <c r="U76" s="66">
        <v>9.97108867504441</v>
      </c>
      <c r="V76" s="66">
        <v>31.2558951049016</v>
      </c>
    </row>
    <row r="77" ht="15.75" customHeight="1">
      <c r="A77" s="36" t="s">
        <v>521</v>
      </c>
      <c r="B77" s="36" t="s">
        <v>696</v>
      </c>
      <c r="C77" s="66"/>
      <c r="D77" s="66"/>
      <c r="E77" s="66"/>
      <c r="F77" s="66"/>
      <c r="G77" s="66"/>
      <c r="H77" s="66"/>
      <c r="I77" s="66"/>
      <c r="J77" s="66"/>
      <c r="K77" s="66"/>
      <c r="L77" s="66"/>
      <c r="M77" s="66"/>
      <c r="N77" s="66"/>
      <c r="O77" s="66"/>
      <c r="P77" s="66"/>
      <c r="Q77" s="66"/>
      <c r="R77" s="66"/>
      <c r="S77" s="66"/>
      <c r="T77" s="66"/>
      <c r="U77" s="66"/>
      <c r="V77" s="66"/>
    </row>
    <row r="78" ht="15.75" customHeight="1">
      <c r="A78" s="36" t="s">
        <v>522</v>
      </c>
      <c r="B78" s="36" t="s">
        <v>697</v>
      </c>
      <c r="C78" s="66"/>
      <c r="D78" s="66"/>
      <c r="E78" s="66"/>
      <c r="F78" s="66"/>
      <c r="G78" s="66"/>
      <c r="H78" s="66"/>
      <c r="I78" s="66"/>
      <c r="J78" s="66"/>
      <c r="K78" s="66"/>
      <c r="L78" s="66"/>
      <c r="M78" s="66"/>
      <c r="N78" s="66"/>
      <c r="O78" s="66"/>
      <c r="P78" s="66"/>
      <c r="Q78" s="66"/>
      <c r="R78" s="66"/>
      <c r="S78" s="66"/>
      <c r="T78" s="66"/>
      <c r="U78" s="66"/>
      <c r="V78" s="66"/>
    </row>
    <row r="79" ht="15.75" customHeight="1">
      <c r="A79" s="36" t="s">
        <v>137</v>
      </c>
      <c r="B79" s="36" t="s">
        <v>313</v>
      </c>
      <c r="C79" s="66">
        <v>2.15492809908679</v>
      </c>
      <c r="D79" s="66">
        <v>2.31291678226117</v>
      </c>
      <c r="E79" s="66">
        <v>3.47580693755399</v>
      </c>
      <c r="F79" s="66">
        <v>4.25195321977968</v>
      </c>
      <c r="G79" s="66">
        <v>3.8588292246965</v>
      </c>
      <c r="H79" s="66">
        <v>8.03327327650343</v>
      </c>
      <c r="I79" s="66">
        <v>-0.308654779585646</v>
      </c>
      <c r="J79" s="66">
        <v>3.43650905943355</v>
      </c>
      <c r="K79" s="66">
        <v>3.03347280334727</v>
      </c>
      <c r="L79" s="66">
        <v>2.41077704021867</v>
      </c>
      <c r="M79" s="66">
        <v>-0.0439997864828037</v>
      </c>
      <c r="N79" s="66">
        <v>-0.98360305555493</v>
      </c>
      <c r="O79" s="66">
        <v>-0.515448031435387</v>
      </c>
      <c r="P79" s="66">
        <v>1.65038994431577</v>
      </c>
      <c r="Q79" s="66">
        <v>0.908458255874211</v>
      </c>
      <c r="R79" s="66">
        <v>0.804102313277037</v>
      </c>
      <c r="S79" s="66">
        <v>0.59814976473601</v>
      </c>
      <c r="T79" s="66">
        <v>-0.740732597045501</v>
      </c>
      <c r="U79" s="66">
        <v>1.21951193916844</v>
      </c>
      <c r="V79" s="66"/>
    </row>
    <row r="80" ht="15.75" customHeight="1">
      <c r="A80" s="36" t="s">
        <v>523</v>
      </c>
      <c r="B80" s="36" t="s">
        <v>698</v>
      </c>
      <c r="C80" s="66"/>
      <c r="D80" s="66"/>
      <c r="E80" s="66"/>
      <c r="F80" s="66"/>
      <c r="G80" s="66"/>
      <c r="H80" s="66"/>
      <c r="I80" s="66"/>
      <c r="J80" s="66"/>
      <c r="K80" s="66"/>
      <c r="L80" s="66"/>
      <c r="M80" s="66"/>
      <c r="N80" s="66"/>
      <c r="O80" s="66"/>
      <c r="P80" s="66"/>
      <c r="Q80" s="66"/>
      <c r="R80" s="66"/>
      <c r="S80" s="66"/>
      <c r="T80" s="66"/>
      <c r="U80" s="66"/>
      <c r="V80" s="66"/>
    </row>
    <row r="81" ht="15.75" customHeight="1">
      <c r="A81" s="36" t="s">
        <v>138</v>
      </c>
      <c r="B81" s="36" t="s">
        <v>314</v>
      </c>
      <c r="C81" s="66">
        <v>5.6034767543447</v>
      </c>
      <c r="D81" s="66">
        <v>7.57862247309731</v>
      </c>
      <c r="E81" s="66">
        <v>9.10864985719216</v>
      </c>
      <c r="F81" s="66">
        <v>6.56085282795383</v>
      </c>
      <c r="G81" s="66">
        <v>6.82161753590322</v>
      </c>
      <c r="H81" s="66">
        <v>11.355761126315</v>
      </c>
      <c r="I81" s="66">
        <v>1.85910254733027</v>
      </c>
      <c r="J81" s="66">
        <v>3.85950909833169</v>
      </c>
      <c r="K81" s="66">
        <v>6.21412393067094</v>
      </c>
      <c r="L81" s="66">
        <v>3.78180754679685</v>
      </c>
      <c r="M81" s="66">
        <v>4.34337131279513</v>
      </c>
      <c r="N81" s="66">
        <v>3.41836169662962</v>
      </c>
      <c r="O81" s="66">
        <v>2.38872032839552</v>
      </c>
      <c r="P81" s="66">
        <v>4.44844199942824</v>
      </c>
      <c r="Q81" s="66">
        <v>4.42453655182543</v>
      </c>
      <c r="R81" s="66">
        <v>3.75186186704512</v>
      </c>
      <c r="S81" s="66">
        <v>3.69998398008601</v>
      </c>
      <c r="T81" s="66">
        <v>3.21444062197346</v>
      </c>
      <c r="U81" s="66">
        <v>4.26105127422819</v>
      </c>
      <c r="V81" s="66">
        <v>6.88512823344285</v>
      </c>
    </row>
    <row r="82" ht="15.75" customHeight="1">
      <c r="A82" s="36" t="s">
        <v>139</v>
      </c>
      <c r="B82" s="36" t="s">
        <v>315</v>
      </c>
      <c r="C82" s="66"/>
      <c r="D82" s="66"/>
      <c r="E82" s="66">
        <v>31.3733025877533</v>
      </c>
      <c r="F82" s="66">
        <v>34.6952705997072</v>
      </c>
      <c r="G82" s="66">
        <v>18.1755656108597</v>
      </c>
      <c r="H82" s="66">
        <v>23.065612938798</v>
      </c>
      <c r="I82" s="66">
        <v>4.68438868976505</v>
      </c>
      <c r="J82" s="66">
        <v>15.0502688559001</v>
      </c>
      <c r="K82" s="66">
        <v>21.3169268542577</v>
      </c>
      <c r="L82" s="66">
        <v>15.2262941038638</v>
      </c>
      <c r="M82" s="66">
        <v>11.8875884481828</v>
      </c>
      <c r="N82" s="66">
        <v>6.15050556706419</v>
      </c>
      <c r="O82" s="66">
        <v>11.7800825029834</v>
      </c>
      <c r="P82" s="66">
        <v>8.17268112275131</v>
      </c>
      <c r="Q82" s="66">
        <v>8.91435947913096</v>
      </c>
      <c r="R82" s="66">
        <v>9.82761701259191</v>
      </c>
      <c r="S82" s="66">
        <v>9.47001039253011</v>
      </c>
      <c r="T82" s="66">
        <v>10.6016203387166</v>
      </c>
      <c r="U82" s="66">
        <v>12.5972882566935</v>
      </c>
      <c r="V82" s="66">
        <v>10.4930409984424</v>
      </c>
    </row>
    <row r="83" ht="15.75" customHeight="1">
      <c r="A83" s="36" t="s">
        <v>140</v>
      </c>
      <c r="B83" s="36" t="s">
        <v>316</v>
      </c>
      <c r="C83" s="66">
        <v>-3.50258551103418</v>
      </c>
      <c r="D83" s="66">
        <v>0.883302696930925</v>
      </c>
      <c r="E83" s="66">
        <v>3.32919922802853</v>
      </c>
      <c r="F83" s="66">
        <v>1.95473717628918</v>
      </c>
      <c r="G83" s="66">
        <v>4.61743772241998</v>
      </c>
      <c r="H83" s="66">
        <v>10.4600731354706</v>
      </c>
      <c r="I83" s="66">
        <v>-1.65139733620775</v>
      </c>
      <c r="J83" s="66">
        <v>2.51785140171702</v>
      </c>
      <c r="K83" s="66">
        <v>5.04610226320203</v>
      </c>
      <c r="L83" s="66">
        <v>2.13054580274495</v>
      </c>
      <c r="M83" s="66">
        <v>1.20712555668411</v>
      </c>
      <c r="N83" s="66">
        <v>-1.50924460570499</v>
      </c>
      <c r="O83" s="66">
        <v>1.47672048910484</v>
      </c>
      <c r="P83" s="66">
        <v>1.5031205586109</v>
      </c>
      <c r="Q83" s="66">
        <v>1.69111461822295</v>
      </c>
      <c r="R83" s="66">
        <v>0.381324702791038</v>
      </c>
      <c r="S83" s="66">
        <v>0.246600268147853</v>
      </c>
      <c r="T83" s="66">
        <v>1.14000939393218</v>
      </c>
      <c r="U83" s="66">
        <v>2.24248879577662</v>
      </c>
      <c r="V83" s="66">
        <v>9.39383877456589</v>
      </c>
    </row>
    <row r="84" ht="15.75" customHeight="1">
      <c r="A84" s="36" t="s">
        <v>141</v>
      </c>
      <c r="B84" s="36" t="s">
        <v>317</v>
      </c>
      <c r="C84" s="66">
        <v>5.98097814066471</v>
      </c>
      <c r="D84" s="66">
        <v>4.66846622369883</v>
      </c>
      <c r="E84" s="66">
        <v>6.92554303890158</v>
      </c>
      <c r="F84" s="66">
        <v>6.67715790410027</v>
      </c>
      <c r="G84" s="66">
        <v>12.2001544446648</v>
      </c>
      <c r="H84" s="66">
        <v>8.10202206969277</v>
      </c>
      <c r="I84" s="66">
        <v>2.95230096380997</v>
      </c>
      <c r="J84" s="66">
        <v>3.73337757704245</v>
      </c>
      <c r="K84" s="66">
        <v>4.97773563706971</v>
      </c>
      <c r="L84" s="66">
        <v>2.39193521312329</v>
      </c>
      <c r="M84" s="66">
        <v>1.90125181860585</v>
      </c>
      <c r="N84" s="66">
        <v>0.852630497539925</v>
      </c>
      <c r="O84" s="66">
        <v>-1.00173432776379</v>
      </c>
      <c r="P84" s="66">
        <v>0.836008061506297</v>
      </c>
      <c r="Q84" s="66">
        <v>1.90465615515582</v>
      </c>
      <c r="R84" s="66">
        <v>1.28284288443518</v>
      </c>
      <c r="S84" s="66">
        <v>2.0872308916202</v>
      </c>
      <c r="T84" s="66">
        <v>0.993337022838757</v>
      </c>
      <c r="U84" s="66">
        <v>5.03285574626696</v>
      </c>
      <c r="V84" s="66"/>
    </row>
    <row r="85" ht="15.75" customHeight="1">
      <c r="A85" s="36" t="s">
        <v>76</v>
      </c>
      <c r="B85" s="36" t="s">
        <v>318</v>
      </c>
      <c r="C85" s="66">
        <v>28.6995777887374</v>
      </c>
      <c r="D85" s="66">
        <v>21.0318339277221</v>
      </c>
      <c r="E85" s="66">
        <v>13.973008326384</v>
      </c>
      <c r="F85" s="66">
        <v>11.3452152244299</v>
      </c>
      <c r="G85" s="66">
        <v>6.55722772638073</v>
      </c>
      <c r="H85" s="66">
        <v>15.2817744823772</v>
      </c>
      <c r="I85" s="66">
        <v>0.393886040173338</v>
      </c>
      <c r="J85" s="66">
        <v>4.82734190074673</v>
      </c>
      <c r="K85" s="66">
        <v>6.33279483849046</v>
      </c>
      <c r="L85" s="66">
        <v>5.01804155429241</v>
      </c>
      <c r="M85" s="66">
        <v>4.76502404779137</v>
      </c>
      <c r="N85" s="66">
        <v>3.43816659958603</v>
      </c>
      <c r="O85" s="66">
        <v>6.73184069659</v>
      </c>
      <c r="P85" s="66">
        <v>11.5029073942667</v>
      </c>
      <c r="Q85" s="66">
        <v>10.6800887242583</v>
      </c>
      <c r="R85" s="66">
        <v>12.4814111170435</v>
      </c>
      <c r="S85" s="66">
        <v>18.7037825672506</v>
      </c>
      <c r="T85" s="66">
        <v>22.7963113642528</v>
      </c>
      <c r="U85" s="66">
        <v>16.8415240198785</v>
      </c>
      <c r="V85" s="66">
        <v>33.9839319470699</v>
      </c>
    </row>
    <row r="86" ht="15.75" customHeight="1">
      <c r="A86" s="36" t="s">
        <v>142</v>
      </c>
      <c r="B86" s="36" t="s">
        <v>319</v>
      </c>
      <c r="C86" s="66">
        <v>7.67416639397934</v>
      </c>
      <c r="D86" s="66">
        <v>8.1137909709338</v>
      </c>
      <c r="E86" s="66">
        <v>8.80906074819817</v>
      </c>
      <c r="F86" s="66">
        <v>5.57775207654297</v>
      </c>
      <c r="G86" s="66">
        <v>6.93621470895782</v>
      </c>
      <c r="H86" s="66">
        <v>11.4034270813932</v>
      </c>
      <c r="I86" s="66">
        <v>5.49634273772205</v>
      </c>
      <c r="J86" s="66">
        <v>4.69889064976229</v>
      </c>
      <c r="K86" s="66">
        <v>6.76227957314765</v>
      </c>
      <c r="L86" s="66">
        <v>5.19618615531848</v>
      </c>
      <c r="M86" s="66">
        <v>5.1618989858149</v>
      </c>
      <c r="N86" s="66">
        <v>6.12924930313027</v>
      </c>
      <c r="O86" s="66">
        <v>3.15783117980921</v>
      </c>
      <c r="P86" s="66">
        <v>2.72461223295292</v>
      </c>
      <c r="Q86" s="66">
        <v>3.93436084442035</v>
      </c>
      <c r="R86" s="66">
        <v>4.34734937777536</v>
      </c>
      <c r="S86" s="66">
        <v>4.36587159819272</v>
      </c>
      <c r="T86" s="66">
        <v>3.46841177951168</v>
      </c>
      <c r="U86" s="66">
        <v>4.48087963413448</v>
      </c>
      <c r="V86" s="66">
        <v>9.08963911525029</v>
      </c>
    </row>
    <row r="87" ht="15.75" customHeight="1">
      <c r="A87" s="36" t="s">
        <v>15</v>
      </c>
      <c r="B87" s="36" t="s">
        <v>320</v>
      </c>
      <c r="C87" s="66">
        <v>-2.67379679144392</v>
      </c>
      <c r="D87" s="66">
        <v>-0.274725274725266</v>
      </c>
      <c r="E87" s="66">
        <v>0.826446280991805</v>
      </c>
      <c r="F87" s="66">
        <v>2.00025160397535</v>
      </c>
      <c r="G87" s="66">
        <v>2.03502713369511</v>
      </c>
      <c r="H87" s="66">
        <v>4.30315484104919</v>
      </c>
      <c r="I87" s="66">
        <v>0.579441418472606</v>
      </c>
      <c r="J87" s="66">
        <v>2.29289088604677</v>
      </c>
      <c r="K87" s="66">
        <v>5.30524892993918</v>
      </c>
      <c r="L87" s="66">
        <v>4.05390950903839</v>
      </c>
      <c r="M87" s="66">
        <v>4.33799342105262</v>
      </c>
      <c r="N87" s="66">
        <v>4.42364532019706</v>
      </c>
      <c r="O87" s="66">
        <v>2.99084819322578</v>
      </c>
      <c r="P87" s="66">
        <v>2.40930743862222</v>
      </c>
      <c r="Q87" s="66">
        <v>1.49387243939527</v>
      </c>
      <c r="R87" s="66">
        <v>2.40613432046539</v>
      </c>
      <c r="S87" s="66">
        <v>2.8832085377399</v>
      </c>
      <c r="T87" s="66">
        <v>0.250962021080809</v>
      </c>
      <c r="U87" s="66">
        <v>1.56875834445927</v>
      </c>
      <c r="V87" s="66">
        <v>1.88136707196846</v>
      </c>
    </row>
    <row r="88" ht="15.75" customHeight="1">
      <c r="A88" s="36" t="s">
        <v>16</v>
      </c>
      <c r="B88" s="36" t="s">
        <v>321</v>
      </c>
      <c r="C88" s="66">
        <v>4.66101694915256</v>
      </c>
      <c r="D88" s="66">
        <v>6.74434679569463</v>
      </c>
      <c r="E88" s="66">
        <v>3.56151711378355</v>
      </c>
      <c r="F88" s="66">
        <v>3.93032603841</v>
      </c>
      <c r="G88" s="66">
        <v>7.95874516544909</v>
      </c>
      <c r="H88" s="66">
        <v>6.0425125388106</v>
      </c>
      <c r="I88" s="66">
        <v>4.21171171171172</v>
      </c>
      <c r="J88" s="66">
        <v>4.85555795691951</v>
      </c>
      <c r="K88" s="66">
        <v>3.92992098935075</v>
      </c>
      <c r="L88" s="66">
        <v>5.65214517088651</v>
      </c>
      <c r="M88" s="66">
        <v>1.73319984983107</v>
      </c>
      <c r="N88" s="66">
        <v>-0.227566270988384</v>
      </c>
      <c r="O88" s="66">
        <v>-0.0616446800641176</v>
      </c>
      <c r="P88" s="66">
        <v>0.394769306686402</v>
      </c>
      <c r="Q88" s="66">
        <v>2.34824281150159</v>
      </c>
      <c r="R88" s="66">
        <v>2.85024792594642</v>
      </c>
      <c r="S88" s="66">
        <v>3.3385863538201</v>
      </c>
      <c r="T88" s="66">
        <v>3.3267438576673</v>
      </c>
      <c r="U88" s="66">
        <v>5.11096534382858</v>
      </c>
      <c r="V88" s="66">
        <v>14.6081439492433</v>
      </c>
    </row>
    <row r="89" ht="15.75" customHeight="1">
      <c r="A89" s="36" t="s">
        <v>17</v>
      </c>
      <c r="B89" s="36" t="s">
        <v>322</v>
      </c>
      <c r="C89" s="66">
        <v>2.0556632975374</v>
      </c>
      <c r="D89" s="66">
        <v>3.15819324298464</v>
      </c>
      <c r="E89" s="66">
        <v>3.98704782806592</v>
      </c>
      <c r="F89" s="66">
        <v>6.68707906136661</v>
      </c>
      <c r="G89" s="66">
        <v>5.05155736492145</v>
      </c>
      <c r="H89" s="66">
        <v>12.6943942775878</v>
      </c>
      <c r="I89" s="66">
        <v>12.0031298461743</v>
      </c>
      <c r="J89" s="66">
        <v>5.39673113167484</v>
      </c>
      <c r="K89" s="66">
        <v>4.00102664343116</v>
      </c>
      <c r="L89" s="66">
        <v>5.18589988750705</v>
      </c>
      <c r="M89" s="66">
        <v>3.8722792374824</v>
      </c>
      <c r="N89" s="66">
        <v>2.04461481539337</v>
      </c>
      <c r="O89" s="66">
        <v>1.63305558181333</v>
      </c>
      <c r="P89" s="66">
        <v>1.6969276199774</v>
      </c>
      <c r="Q89" s="66">
        <v>1.76041559180606</v>
      </c>
      <c r="R89" s="66">
        <v>2.68291768267388</v>
      </c>
      <c r="S89" s="66">
        <v>3.01397179156056</v>
      </c>
      <c r="T89" s="66">
        <v>2.84792401518658</v>
      </c>
      <c r="U89" s="66">
        <v>4.44423970189747</v>
      </c>
      <c r="V89" s="66">
        <v>8.3087551155892</v>
      </c>
    </row>
    <row r="90" ht="15.75" customHeight="1">
      <c r="A90" s="36" t="s">
        <v>143</v>
      </c>
      <c r="B90" s="36" t="s">
        <v>323</v>
      </c>
      <c r="C90" s="66">
        <v>3.80585899528852</v>
      </c>
      <c r="D90" s="66">
        <v>3.7672517347751</v>
      </c>
      <c r="E90" s="66">
        <v>4.24634362031927</v>
      </c>
      <c r="F90" s="66">
        <v>5.79652337561635</v>
      </c>
      <c r="G90" s="66">
        <v>6.37288135593229</v>
      </c>
      <c r="H90" s="66">
        <v>8.34926704907581</v>
      </c>
      <c r="I90" s="66">
        <v>10.8823529411765</v>
      </c>
      <c r="J90" s="66">
        <v>11.9893899204243</v>
      </c>
      <c r="K90" s="66">
        <v>8.9117933648337</v>
      </c>
      <c r="L90" s="66">
        <v>9.47899691419793</v>
      </c>
      <c r="M90" s="66">
        <v>10.0178784746103</v>
      </c>
      <c r="N90" s="66">
        <v>6.665656718679</v>
      </c>
      <c r="O90" s="66">
        <v>4.90697344127254</v>
      </c>
      <c r="P90" s="66">
        <v>4.94821634062142</v>
      </c>
      <c r="Q90" s="66">
        <v>3.32817337461301</v>
      </c>
      <c r="R90" s="66">
        <v>3.93882646691634</v>
      </c>
      <c r="S90" s="66">
        <v>3.72950573539126</v>
      </c>
      <c r="T90" s="66">
        <v>6.62343677628532</v>
      </c>
      <c r="U90" s="66">
        <v>5.13140747176369</v>
      </c>
      <c r="V90" s="66">
        <v>6.6990341407985</v>
      </c>
    </row>
    <row r="91" ht="15.75" customHeight="1">
      <c r="A91" s="36" t="s">
        <v>18</v>
      </c>
      <c r="B91" s="36" t="s">
        <v>324</v>
      </c>
      <c r="C91" s="66">
        <v>6.7573171936285</v>
      </c>
      <c r="D91" s="66">
        <v>6.06405988526519</v>
      </c>
      <c r="E91" s="66">
        <v>10.4531984193865</v>
      </c>
      <c r="F91" s="66">
        <v>13.1086720985297</v>
      </c>
      <c r="G91" s="66">
        <v>6.40656281325702</v>
      </c>
      <c r="H91" s="66">
        <v>10.2266645473148</v>
      </c>
      <c r="I91" s="66">
        <v>4.38641555014729</v>
      </c>
      <c r="J91" s="66">
        <v>5.1342040076793</v>
      </c>
      <c r="K91" s="66">
        <v>5.3560477898215</v>
      </c>
      <c r="L91" s="66">
        <v>4.27949999641976</v>
      </c>
      <c r="M91" s="66">
        <v>6.41251330156414</v>
      </c>
      <c r="N91" s="66">
        <v>6.39492540819922</v>
      </c>
      <c r="O91" s="66">
        <v>6.36312113115614</v>
      </c>
      <c r="P91" s="66">
        <v>3.5258051568793</v>
      </c>
      <c r="Q91" s="66">
        <v>3.80879806953163</v>
      </c>
      <c r="R91" s="66">
        <v>3.19834641562404</v>
      </c>
      <c r="S91" s="66">
        <v>3.03058664969491</v>
      </c>
      <c r="T91" s="66">
        <v>1.92096800566845</v>
      </c>
      <c r="U91" s="66">
        <v>1.56012990525685</v>
      </c>
      <c r="V91" s="66">
        <v>4.2094638340216</v>
      </c>
    </row>
    <row r="92" ht="15.75" customHeight="1">
      <c r="A92" s="36" t="s">
        <v>144</v>
      </c>
      <c r="B92" s="36" t="s">
        <v>325</v>
      </c>
      <c r="C92" s="66">
        <v>16.4680116244792</v>
      </c>
      <c r="D92" s="66">
        <v>14.7615086970672</v>
      </c>
      <c r="E92" s="66">
        <v>13.433118008508</v>
      </c>
      <c r="F92" s="66">
        <v>10.0158982511924</v>
      </c>
      <c r="G92" s="66">
        <v>17.3410404624277</v>
      </c>
      <c r="H92" s="66">
        <v>25.4105090311987</v>
      </c>
      <c r="I92" s="66">
        <v>13.5515548281506</v>
      </c>
      <c r="J92" s="66">
        <v>10.089362928798</v>
      </c>
      <c r="K92" s="66">
        <v>26.2933856738609</v>
      </c>
      <c r="L92" s="66">
        <v>27.2568127242908</v>
      </c>
      <c r="M92" s="66">
        <v>36.6030355191028</v>
      </c>
      <c r="N92" s="66">
        <v>16.6065532357449</v>
      </c>
      <c r="O92" s="66">
        <v>12.4846815611533</v>
      </c>
      <c r="P92" s="66">
        <v>7.24542548952983</v>
      </c>
      <c r="Q92" s="66">
        <v>8.04492437660281</v>
      </c>
      <c r="R92" s="66">
        <v>18.0141183371874</v>
      </c>
      <c r="S92" s="66">
        <v>39.9073455697783</v>
      </c>
      <c r="T92" s="66">
        <v>30.5941390387295</v>
      </c>
      <c r="U92" s="66">
        <v>43.3890162681516</v>
      </c>
      <c r="V92" s="66"/>
    </row>
    <row r="93" ht="15.75" customHeight="1">
      <c r="A93" s="36" t="s">
        <v>145</v>
      </c>
      <c r="B93" s="36" t="s">
        <v>326</v>
      </c>
      <c r="C93" s="66">
        <v>33.6162105992383</v>
      </c>
      <c r="D93" s="66">
        <v>26.9619068193272</v>
      </c>
      <c r="E93" s="66">
        <v>36.9594809201871</v>
      </c>
      <c r="F93" s="66">
        <v>53.230962911428</v>
      </c>
      <c r="G93" s="66">
        <v>-10.0674925768978</v>
      </c>
      <c r="H93" s="66">
        <v>12.6628528269228</v>
      </c>
      <c r="I93" s="66">
        <v>6.8736154721255</v>
      </c>
      <c r="J93" s="66">
        <v>2.8777472527476</v>
      </c>
      <c r="K93" s="66">
        <v>5.80145537085299</v>
      </c>
      <c r="L93" s="66">
        <v>6.08909641595044</v>
      </c>
      <c r="M93" s="66">
        <v>1.87949800749469</v>
      </c>
      <c r="N93" s="66">
        <v>2.23597407904678</v>
      </c>
      <c r="O93" s="66">
        <v>1.3933302878031</v>
      </c>
      <c r="P93" s="66">
        <v>0.556521397155519</v>
      </c>
      <c r="Q93" s="66">
        <v>0.18405889884764</v>
      </c>
      <c r="R93" s="66">
        <v>0.36744148893681</v>
      </c>
      <c r="S93" s="66">
        <v>-0.198965380023871</v>
      </c>
      <c r="T93" s="66">
        <v>0.574162679425838</v>
      </c>
      <c r="U93" s="66">
        <v>6.04186489058039</v>
      </c>
      <c r="V93" s="66">
        <v>4.99476596381039</v>
      </c>
    </row>
    <row r="94" ht="15.75" customHeight="1">
      <c r="A94" s="36" t="s">
        <v>524</v>
      </c>
      <c r="B94" s="36" t="s">
        <v>699</v>
      </c>
      <c r="C94" s="66"/>
      <c r="D94" s="66"/>
      <c r="E94" s="66"/>
      <c r="F94" s="66"/>
      <c r="G94" s="66"/>
      <c r="H94" s="66"/>
      <c r="I94" s="66"/>
      <c r="J94" s="66"/>
      <c r="K94" s="66"/>
      <c r="L94" s="66"/>
      <c r="M94" s="66"/>
      <c r="N94" s="66"/>
      <c r="O94" s="66"/>
      <c r="P94" s="66"/>
      <c r="Q94" s="66"/>
      <c r="R94" s="66"/>
      <c r="S94" s="66"/>
      <c r="T94" s="66"/>
      <c r="U94" s="66"/>
      <c r="V94" s="66"/>
    </row>
    <row r="95" ht="15.75" customHeight="1">
      <c r="A95" s="36" t="s">
        <v>146</v>
      </c>
      <c r="B95" s="36" t="s">
        <v>327</v>
      </c>
      <c r="C95" s="66">
        <v>0.702756121664654</v>
      </c>
      <c r="D95" s="66">
        <v>-0.381637771235413</v>
      </c>
      <c r="E95" s="66">
        <v>1.31348511383539</v>
      </c>
      <c r="F95" s="66">
        <v>2.06352636127914</v>
      </c>
      <c r="G95" s="66">
        <v>0.455170953741928</v>
      </c>
      <c r="H95" s="66">
        <v>4.55216016859852</v>
      </c>
      <c r="I95" s="66">
        <v>3.35617818988107</v>
      </c>
      <c r="J95" s="66">
        <v>2.69137006338374</v>
      </c>
      <c r="K95" s="66">
        <v>3.48494919760705</v>
      </c>
      <c r="L95" s="66">
        <v>1.67920719398055</v>
      </c>
      <c r="M95" s="66">
        <v>1.57025539211264</v>
      </c>
      <c r="N95" s="66">
        <v>0.479786761439352</v>
      </c>
      <c r="O95" s="66">
        <v>-0.601291007162425</v>
      </c>
      <c r="P95" s="66">
        <v>-0.551552352993539</v>
      </c>
      <c r="Q95" s="66">
        <v>0.259414974505786</v>
      </c>
      <c r="R95" s="66">
        <v>0.794075660242686</v>
      </c>
      <c r="S95" s="66">
        <v>0.849783128264134</v>
      </c>
      <c r="T95" s="66">
        <v>-0.614412358465719</v>
      </c>
      <c r="U95" s="66">
        <v>1.51020047690541</v>
      </c>
      <c r="V95" s="66">
        <v>4.3935966591265</v>
      </c>
    </row>
    <row r="96" ht="15.75" customHeight="1">
      <c r="A96" s="36" t="s">
        <v>147</v>
      </c>
      <c r="B96" s="36" t="s">
        <v>328</v>
      </c>
      <c r="C96" s="66">
        <v>10.0869565217391</v>
      </c>
      <c r="D96" s="66">
        <v>13.5545023696682</v>
      </c>
      <c r="E96" s="66">
        <v>15.0528658875904</v>
      </c>
      <c r="F96" s="66">
        <v>8.56106408706169</v>
      </c>
      <c r="G96" s="66">
        <v>9.24482067275563</v>
      </c>
      <c r="H96" s="66">
        <v>22.0228384991843</v>
      </c>
      <c r="I96" s="66">
        <v>9.59224598930482</v>
      </c>
      <c r="J96" s="66">
        <v>12.6105519975602</v>
      </c>
      <c r="K96" s="66">
        <v>7.55585646580907</v>
      </c>
      <c r="L96" s="66">
        <v>6.87397708674304</v>
      </c>
      <c r="M96" s="66">
        <v>9.3415007656968</v>
      </c>
      <c r="N96" s="66">
        <v>8.27407886231415</v>
      </c>
      <c r="O96" s="66">
        <v>3.69154228855723</v>
      </c>
      <c r="P96" s="66">
        <v>2.35102197485846</v>
      </c>
      <c r="Q96" s="66">
        <v>4.3783986499156</v>
      </c>
      <c r="R96" s="66">
        <v>3.7366388215216</v>
      </c>
      <c r="S96" s="66">
        <v>3.90510000865876</v>
      </c>
      <c r="T96" s="66">
        <v>5.22677779293517</v>
      </c>
      <c r="U96" s="66">
        <v>5.86278242801063</v>
      </c>
      <c r="V96" s="66">
        <v>10.3495688391272</v>
      </c>
    </row>
    <row r="97" ht="15.75" customHeight="1">
      <c r="A97" s="36" t="s">
        <v>19</v>
      </c>
      <c r="B97" s="36" t="s">
        <v>329</v>
      </c>
      <c r="C97" s="66">
        <v>-0.256541816316057</v>
      </c>
      <c r="D97" s="66">
        <v>-0.00857338820302009</v>
      </c>
      <c r="E97" s="66">
        <v>-0.282946068764459</v>
      </c>
      <c r="F97" s="66">
        <v>0.249355116079115</v>
      </c>
      <c r="G97" s="66">
        <v>0.0600394544986581</v>
      </c>
      <c r="H97" s="66">
        <v>1.38007886164923</v>
      </c>
      <c r="I97" s="66">
        <v>-1.3528367295172</v>
      </c>
      <c r="J97" s="66">
        <v>-0.728243207517742</v>
      </c>
      <c r="K97" s="66">
        <v>-0.272455616101254</v>
      </c>
      <c r="L97" s="66">
        <v>-0.0440645104433029</v>
      </c>
      <c r="M97" s="66">
        <v>0.335037912184809</v>
      </c>
      <c r="N97" s="66">
        <v>2.75922671353253</v>
      </c>
      <c r="O97" s="66">
        <v>0.795279630579775</v>
      </c>
      <c r="P97" s="66">
        <v>-0.127258844489691</v>
      </c>
      <c r="Q97" s="66">
        <v>0.484199796126387</v>
      </c>
      <c r="R97" s="66">
        <v>0.989094598021806</v>
      </c>
      <c r="S97" s="66">
        <v>0.468776159383912</v>
      </c>
      <c r="T97" s="66">
        <v>-0.0249958340276592</v>
      </c>
      <c r="U97" s="66">
        <v>-0.233352779398279</v>
      </c>
      <c r="V97" s="66">
        <v>2.49770278172251</v>
      </c>
    </row>
    <row r="98" ht="15.75" customHeight="1">
      <c r="A98" s="36" t="s">
        <v>148</v>
      </c>
      <c r="B98" s="36" t="s">
        <v>330</v>
      </c>
      <c r="C98" s="66">
        <v>1.63</v>
      </c>
      <c r="D98" s="66">
        <v>3.361868214766</v>
      </c>
      <c r="E98" s="66">
        <v>3.4936853461953</v>
      </c>
      <c r="F98" s="66">
        <v>6.25172466656442</v>
      </c>
      <c r="G98" s="66">
        <v>4.74390639021646</v>
      </c>
      <c r="H98" s="66">
        <v>13.9712310012729</v>
      </c>
      <c r="I98" s="66">
        <v>-0.739069743144773</v>
      </c>
      <c r="J98" s="66">
        <v>4.84551875852119</v>
      </c>
      <c r="K98" s="66">
        <v>4.16244162927781</v>
      </c>
      <c r="L98" s="66">
        <v>4.51522956670998</v>
      </c>
      <c r="M98" s="66">
        <v>4.82462314269542</v>
      </c>
      <c r="N98" s="66">
        <v>2.89947905006047</v>
      </c>
      <c r="O98" s="66">
        <v>-0.876851359704022</v>
      </c>
      <c r="P98" s="66">
        <v>-0.778430463054117</v>
      </c>
      <c r="Q98" s="66">
        <v>3.32389447576096</v>
      </c>
      <c r="R98" s="66">
        <v>4.46231108475485</v>
      </c>
      <c r="S98" s="66">
        <v>0.761514047265513</v>
      </c>
      <c r="T98" s="66">
        <v>0.33329435062843</v>
      </c>
      <c r="U98" s="66">
        <v>1.34609377243118</v>
      </c>
      <c r="V98" s="66">
        <v>4.22915568897118</v>
      </c>
    </row>
    <row r="99" ht="15.75" customHeight="1">
      <c r="A99" s="36" t="s">
        <v>20</v>
      </c>
      <c r="B99" s="36" t="s">
        <v>331</v>
      </c>
      <c r="C99" s="66">
        <v>6.43821810118941</v>
      </c>
      <c r="D99" s="66">
        <v>6.88205438981899</v>
      </c>
      <c r="E99" s="66">
        <v>7.57999929125769</v>
      </c>
      <c r="F99" s="66">
        <v>8.72169386091735</v>
      </c>
      <c r="G99" s="66">
        <v>10.8468362075558</v>
      </c>
      <c r="H99" s="66">
        <v>17.139899777207</v>
      </c>
      <c r="I99" s="66">
        <v>7.31607858288587</v>
      </c>
      <c r="J99" s="66">
        <v>7.40046356742114</v>
      </c>
      <c r="K99" s="66">
        <v>8.42488761919795</v>
      </c>
      <c r="L99" s="66">
        <v>5.09791484975818</v>
      </c>
      <c r="M99" s="66">
        <v>5.84640917320459</v>
      </c>
      <c r="N99" s="66">
        <v>6.70657829092726</v>
      </c>
      <c r="O99" s="66">
        <v>6.66577611541544</v>
      </c>
      <c r="P99" s="66">
        <v>14.5460237946149</v>
      </c>
      <c r="Q99" s="66">
        <v>7.44000437325754</v>
      </c>
      <c r="R99" s="66">
        <v>6.01913096570671</v>
      </c>
      <c r="S99" s="66">
        <v>5.2454767960839</v>
      </c>
      <c r="T99" s="66">
        <v>6.7715458276334</v>
      </c>
      <c r="U99" s="66">
        <v>8.04232062780269</v>
      </c>
      <c r="V99" s="66"/>
    </row>
    <row r="100" ht="15.75" customHeight="1">
      <c r="A100" s="36" t="s">
        <v>149</v>
      </c>
      <c r="B100" s="36" t="s">
        <v>332</v>
      </c>
      <c r="C100" s="66">
        <v>9.81569062979655</v>
      </c>
      <c r="D100" s="66">
        <v>11.6240355442427</v>
      </c>
      <c r="E100" s="66">
        <v>10.3127783574682</v>
      </c>
      <c r="F100" s="66">
        <v>14.4537342081708</v>
      </c>
      <c r="G100" s="66">
        <v>9.75888023027526</v>
      </c>
      <c r="H100" s="66">
        <v>26.2398166445063</v>
      </c>
      <c r="I100" s="66">
        <v>9.23412592394648</v>
      </c>
      <c r="J100" s="66">
        <v>3.9613888911539</v>
      </c>
      <c r="K100" s="66">
        <v>14.0224939638475</v>
      </c>
      <c r="L100" s="66">
        <v>9.37776748155123</v>
      </c>
      <c r="M100" s="66">
        <v>5.71749357037732</v>
      </c>
      <c r="N100" s="66">
        <v>6.87815499275946</v>
      </c>
      <c r="O100" s="66">
        <v>6.58217440250398</v>
      </c>
      <c r="P100" s="66">
        <v>6.29715752456274</v>
      </c>
      <c r="Q100" s="66">
        <v>8.0057227913467</v>
      </c>
      <c r="R100" s="66">
        <v>4.68981976129857</v>
      </c>
      <c r="S100" s="66">
        <v>5.23585999425422</v>
      </c>
      <c r="T100" s="66">
        <v>5.40481467184518</v>
      </c>
      <c r="U100" s="66">
        <v>6.11090916378165</v>
      </c>
      <c r="V100" s="66">
        <v>7.65687456104604</v>
      </c>
    </row>
    <row r="101" ht="15.75" customHeight="1">
      <c r="A101" s="36" t="s">
        <v>150</v>
      </c>
      <c r="B101" s="36" t="s">
        <v>333</v>
      </c>
      <c r="C101" s="66"/>
      <c r="D101" s="66"/>
      <c r="E101" s="66"/>
      <c r="F101" s="66"/>
      <c r="G101" s="66">
        <v>3.5925213126642</v>
      </c>
      <c r="H101" s="66">
        <v>13.6653995252441</v>
      </c>
      <c r="I101" s="66">
        <v>9.81643884508668</v>
      </c>
      <c r="J101" s="66">
        <v>-3.89955040651655</v>
      </c>
      <c r="K101" s="66">
        <v>1.49740979875968</v>
      </c>
      <c r="L101" s="66">
        <v>-3.04586292775568</v>
      </c>
      <c r="M101" s="66">
        <v>-1.48805908468102</v>
      </c>
      <c r="N101" s="66">
        <v>2.10398520925043</v>
      </c>
      <c r="O101" s="66">
        <v>0.572015743634274</v>
      </c>
      <c r="P101" s="66">
        <v>1.91731090233375</v>
      </c>
      <c r="Q101" s="66">
        <v>0.355520888546853</v>
      </c>
      <c r="R101" s="66">
        <v>0.564030491493466</v>
      </c>
      <c r="S101" s="66">
        <v>-1.81307995302948</v>
      </c>
      <c r="T101" s="66"/>
      <c r="U101" s="66"/>
      <c r="V101" s="66"/>
    </row>
    <row r="102" ht="15.75" customHeight="1">
      <c r="A102" s="36" t="s">
        <v>525</v>
      </c>
      <c r="B102" s="36" t="s">
        <v>700</v>
      </c>
      <c r="C102" s="66"/>
      <c r="D102" s="66"/>
      <c r="E102" s="66"/>
      <c r="F102" s="66"/>
      <c r="G102" s="66"/>
      <c r="H102" s="66"/>
      <c r="I102" s="66"/>
      <c r="J102" s="66"/>
      <c r="K102" s="66"/>
      <c r="L102" s="66"/>
      <c r="M102" s="66"/>
      <c r="N102" s="66"/>
      <c r="O102" s="66"/>
      <c r="P102" s="66"/>
      <c r="Q102" s="66"/>
      <c r="R102" s="66"/>
      <c r="S102" s="66"/>
      <c r="T102" s="66"/>
      <c r="U102" s="66"/>
      <c r="V102" s="66"/>
    </row>
    <row r="103" ht="15.75" customHeight="1">
      <c r="A103" s="36" t="s">
        <v>21</v>
      </c>
      <c r="B103" s="36" t="s">
        <v>334</v>
      </c>
      <c r="C103" s="66">
        <v>3.51487451459936</v>
      </c>
      <c r="D103" s="66">
        <v>3.59066298882577</v>
      </c>
      <c r="E103" s="66">
        <v>2.75379162735036</v>
      </c>
      <c r="F103" s="66">
        <v>2.24234028518923</v>
      </c>
      <c r="G103" s="66">
        <v>2.53457382137933</v>
      </c>
      <c r="H103" s="66">
        <v>4.6738965553341</v>
      </c>
      <c r="I103" s="66">
        <v>2.75649654493925</v>
      </c>
      <c r="J103" s="66">
        <v>2.93928652655687</v>
      </c>
      <c r="K103" s="66">
        <v>4.02596500436097</v>
      </c>
      <c r="L103" s="66">
        <v>2.18707104433313</v>
      </c>
      <c r="M103" s="66">
        <v>1.30134754547411</v>
      </c>
      <c r="N103" s="66">
        <v>1.27477446401322</v>
      </c>
      <c r="O103" s="66">
        <v>0.706331772455739</v>
      </c>
      <c r="P103" s="66">
        <v>0.97168573991219</v>
      </c>
      <c r="Q103" s="66">
        <v>1.94433230786365</v>
      </c>
      <c r="R103" s="66">
        <v>1.47583935002643</v>
      </c>
      <c r="S103" s="66">
        <v>0.383000303608079</v>
      </c>
      <c r="T103" s="66">
        <v>0.537288023411772</v>
      </c>
      <c r="U103" s="66">
        <v>2.49833333333334</v>
      </c>
      <c r="V103" s="66">
        <v>5.08788760792858</v>
      </c>
    </row>
    <row r="104" ht="15.75" customHeight="1">
      <c r="A104" s="36" t="s">
        <v>151</v>
      </c>
      <c r="B104" s="36" t="s">
        <v>335</v>
      </c>
      <c r="C104" s="66">
        <v>-1.08481262327414</v>
      </c>
      <c r="D104" s="66">
        <v>-1.06472696605527</v>
      </c>
      <c r="E104" s="66">
        <v>-1.38518913159302</v>
      </c>
      <c r="F104" s="66">
        <v>0.621646938601723</v>
      </c>
      <c r="G104" s="66">
        <v>4.35849695328368</v>
      </c>
      <c r="H104" s="66">
        <v>9.35041764658177</v>
      </c>
      <c r="I104" s="66">
        <v>-2.41026401661228</v>
      </c>
      <c r="J104" s="66">
        <v>3.48050763735848</v>
      </c>
      <c r="K104" s="66">
        <v>7.33641771315266</v>
      </c>
      <c r="L104" s="66">
        <v>2.47673782156539</v>
      </c>
      <c r="M104" s="66">
        <v>1.76732428354889</v>
      </c>
      <c r="N104" s="66">
        <v>0.4289578083241</v>
      </c>
      <c r="O104" s="66">
        <v>-0.536929392740657</v>
      </c>
      <c r="P104" s="66">
        <v>0.273169431045511</v>
      </c>
      <c r="Q104" s="66">
        <v>1.48823430592309</v>
      </c>
      <c r="R104" s="66">
        <v>1.05379773654998</v>
      </c>
      <c r="S104" s="66">
        <v>2.67599202639892</v>
      </c>
      <c r="T104" s="66">
        <v>0.198227922994858</v>
      </c>
      <c r="U104" s="66">
        <v>3.35369139207989</v>
      </c>
      <c r="V104" s="66">
        <v>11.5805104542013</v>
      </c>
    </row>
    <row r="105" ht="15.75" customHeight="1">
      <c r="A105" s="36" t="s">
        <v>152</v>
      </c>
      <c r="B105" s="36" t="s">
        <v>336</v>
      </c>
      <c r="C105" s="66">
        <v>0.961350293542095</v>
      </c>
      <c r="D105" s="66">
        <v>1.24856443679893</v>
      </c>
      <c r="E105" s="66">
        <v>4.14297583631021</v>
      </c>
      <c r="F105" s="66">
        <v>3.05701339166724</v>
      </c>
      <c r="G105" s="66">
        <v>5.48494983277594</v>
      </c>
      <c r="H105" s="66">
        <v>10.5827097865145</v>
      </c>
      <c r="I105" s="66">
        <v>4.60959548447786</v>
      </c>
      <c r="J105" s="66">
        <v>4.49640287769787</v>
      </c>
      <c r="K105" s="66">
        <v>4.8394034987095</v>
      </c>
      <c r="L105" s="66">
        <v>3.25514600287219</v>
      </c>
      <c r="M105" s="66">
        <v>2.68229684085038</v>
      </c>
      <c r="N105" s="66">
        <v>2.90892672858618</v>
      </c>
      <c r="O105" s="66">
        <v>3.27170166092134</v>
      </c>
      <c r="P105" s="66">
        <v>3.1983977665837102</v>
      </c>
      <c r="Q105" s="66">
        <v>2.17183298510008</v>
      </c>
      <c r="R105" s="66">
        <v>0.543133148199589</v>
      </c>
      <c r="S105" s="66">
        <v>1.09184802655847</v>
      </c>
      <c r="T105" s="66">
        <v>2.1017295482741</v>
      </c>
      <c r="U105" s="66">
        <v>3.42362947609175</v>
      </c>
      <c r="V105" s="66"/>
    </row>
    <row r="106" ht="15.75" customHeight="1">
      <c r="A106" s="36" t="s">
        <v>153</v>
      </c>
      <c r="B106" s="36" t="s">
        <v>337</v>
      </c>
      <c r="C106" s="66">
        <v>2.97461295184354</v>
      </c>
      <c r="D106" s="66">
        <v>4.11065084723383</v>
      </c>
      <c r="E106" s="66">
        <v>4.3386739184431</v>
      </c>
      <c r="F106" s="66">
        <v>5.5521233316254</v>
      </c>
      <c r="G106" s="66">
        <v>10.2301032660485</v>
      </c>
      <c r="H106" s="66">
        <v>24.5201024234101</v>
      </c>
      <c r="I106" s="66">
        <v>6.83656248105363</v>
      </c>
      <c r="J106" s="66">
        <v>7.96772225579691</v>
      </c>
      <c r="K106" s="66">
        <v>16.6363262731496</v>
      </c>
      <c r="L106" s="66">
        <v>2.76844236540948</v>
      </c>
      <c r="M106" s="66">
        <v>6.61375202358086</v>
      </c>
      <c r="N106" s="66">
        <v>7.53424729775882</v>
      </c>
      <c r="O106" s="66">
        <v>6.50331838993381</v>
      </c>
      <c r="P106" s="66">
        <v>0.388838296895887</v>
      </c>
      <c r="Q106" s="66">
        <v>3.1753098637994</v>
      </c>
      <c r="R106" s="66">
        <v>1.54266145238431</v>
      </c>
      <c r="S106" s="66">
        <v>1.13362257718798</v>
      </c>
      <c r="T106" s="66">
        <v>6.32542296338083</v>
      </c>
      <c r="U106" s="66">
        <v>11.9050398185147</v>
      </c>
      <c r="V106" s="66">
        <v>13.9229093174175</v>
      </c>
    </row>
    <row r="107" ht="15.75" customHeight="1">
      <c r="A107" s="36" t="s">
        <v>22</v>
      </c>
      <c r="B107" s="36" t="s">
        <v>338</v>
      </c>
      <c r="C107" s="66">
        <v>15.4893529233525</v>
      </c>
      <c r="D107" s="66">
        <v>10.4622667314208</v>
      </c>
      <c r="E107" s="66">
        <v>7.16541759946634</v>
      </c>
      <c r="F107" s="66">
        <v>6.54559439052785</v>
      </c>
      <c r="G107" s="66">
        <v>4.66197269469704</v>
      </c>
      <c r="H107" s="66">
        <v>7.62880887577521</v>
      </c>
      <c r="I107" s="66">
        <v>0.14118767498035</v>
      </c>
      <c r="J107" s="66">
        <v>5.98254521550086</v>
      </c>
      <c r="K107" s="66">
        <v>7.56898856109973</v>
      </c>
      <c r="L107" s="66">
        <v>4.25512677832094</v>
      </c>
      <c r="M107" s="66">
        <v>6.3714271778294</v>
      </c>
      <c r="N107" s="66">
        <v>4.12924306873775</v>
      </c>
      <c r="O107" s="66">
        <v>1.27735427102986</v>
      </c>
      <c r="P107" s="66">
        <v>1.59691227583204</v>
      </c>
      <c r="Q107" s="66">
        <v>0.82547860756813</v>
      </c>
      <c r="R107" s="66">
        <v>2.04039266890198</v>
      </c>
      <c r="S107" s="66">
        <v>3.32255881256934</v>
      </c>
      <c r="T107" s="66">
        <v>5.10407262959903</v>
      </c>
      <c r="U107" s="66">
        <v>3.75562036658905</v>
      </c>
      <c r="V107" s="66">
        <v>22.9562225132054</v>
      </c>
    </row>
    <row r="108" ht="15.75" customHeight="1">
      <c r="A108" s="36" t="s">
        <v>154</v>
      </c>
      <c r="B108" s="36" t="s">
        <v>339</v>
      </c>
      <c r="C108" s="66"/>
      <c r="D108" s="66"/>
      <c r="E108" s="66"/>
      <c r="F108" s="66"/>
      <c r="G108" s="66"/>
      <c r="H108" s="66"/>
      <c r="I108" s="66">
        <v>1.19509671165545</v>
      </c>
      <c r="J108" s="66">
        <v>3.98347941855833</v>
      </c>
      <c r="K108" s="66">
        <v>4.97148571692381</v>
      </c>
      <c r="L108" s="66">
        <v>6.58147447683684</v>
      </c>
      <c r="M108" s="66">
        <v>4.82101956297391</v>
      </c>
      <c r="N108" s="66">
        <v>1.85460421340917</v>
      </c>
      <c r="O108" s="66">
        <v>-3.74914524799635</v>
      </c>
      <c r="P108" s="66">
        <v>-0.783359624361543</v>
      </c>
      <c r="Q108" s="66">
        <v>4.32135218303198</v>
      </c>
      <c r="R108" s="66">
        <v>6.07698907889605</v>
      </c>
      <c r="S108" s="66">
        <v>3.0053894939038</v>
      </c>
      <c r="T108" s="66">
        <v>84.8643330472041</v>
      </c>
      <c r="U108" s="66">
        <v>154.756096023393</v>
      </c>
      <c r="V108" s="66"/>
    </row>
    <row r="109" ht="15.75" customHeight="1">
      <c r="A109" s="36" t="s">
        <v>155</v>
      </c>
      <c r="B109" s="36" t="s">
        <v>340</v>
      </c>
      <c r="C109" s="66">
        <v>6.62916357146764</v>
      </c>
      <c r="D109" s="66">
        <v>5.02342068616285</v>
      </c>
      <c r="E109" s="66">
        <v>3.43788423057439</v>
      </c>
      <c r="F109" s="66">
        <v>6.07271879734296</v>
      </c>
      <c r="G109" s="66">
        <v>8.0124366904341</v>
      </c>
      <c r="H109" s="66">
        <v>10.7156661309681</v>
      </c>
      <c r="I109" s="66">
        <v>-16.8596910540644</v>
      </c>
      <c r="J109" s="66">
        <v>-2.4052425459871</v>
      </c>
      <c r="K109" s="66">
        <v>5.03663052101557</v>
      </c>
      <c r="L109" s="66">
        <v>6.05143662139974</v>
      </c>
      <c r="M109" s="66">
        <v>4.86511899496378</v>
      </c>
      <c r="N109" s="66">
        <v>5.37028961008588</v>
      </c>
      <c r="O109" s="66">
        <v>3.21844513655934</v>
      </c>
      <c r="P109" s="66">
        <v>6.59650490696543</v>
      </c>
      <c r="Q109" s="66">
        <v>4.44769937376297</v>
      </c>
      <c r="R109" s="66">
        <v>4.75180301624746</v>
      </c>
      <c r="S109" s="66">
        <v>5.18708359197979</v>
      </c>
      <c r="T109" s="66">
        <v>4.97809676252307</v>
      </c>
      <c r="U109" s="66">
        <v>6.04774591950679</v>
      </c>
      <c r="V109" s="66">
        <v>8.27180389943028</v>
      </c>
    </row>
    <row r="110" ht="15.75" customHeight="1">
      <c r="A110" s="36" t="s">
        <v>156</v>
      </c>
      <c r="B110" s="36" t="s">
        <v>341</v>
      </c>
      <c r="C110" s="66">
        <v>10.3302881236824</v>
      </c>
      <c r="D110" s="66">
        <v>7.82908704883234</v>
      </c>
      <c r="E110" s="66">
        <v>10.8343588481414</v>
      </c>
      <c r="F110" s="66">
        <v>7.3414460827856</v>
      </c>
      <c r="G110" s="66">
        <v>11.3918966807103</v>
      </c>
      <c r="H110" s="66">
        <v>17.489448642993</v>
      </c>
      <c r="I110" s="66">
        <v>7.42764305914916</v>
      </c>
      <c r="J110" s="66">
        <v>7.28992796890228</v>
      </c>
      <c r="K110" s="66">
        <v>8.48816751849397</v>
      </c>
      <c r="L110" s="66">
        <v>6.8317870341854</v>
      </c>
      <c r="M110" s="66">
        <v>7.57730681741403</v>
      </c>
      <c r="N110" s="66">
        <v>9.86111285574915</v>
      </c>
      <c r="O110" s="66">
        <v>7.74869687621311</v>
      </c>
      <c r="P110" s="66">
        <v>8.83424868336493</v>
      </c>
      <c r="Q110" s="66">
        <v>12.4196323907137</v>
      </c>
      <c r="R110" s="66">
        <v>23.5635148953742</v>
      </c>
      <c r="S110" s="66"/>
      <c r="T110" s="66"/>
      <c r="U110" s="66"/>
      <c r="V110" s="66"/>
    </row>
    <row r="111" ht="15.75" customHeight="1">
      <c r="A111" s="36" t="s">
        <v>157</v>
      </c>
      <c r="B111" s="36" t="s">
        <v>342</v>
      </c>
      <c r="C111" s="66">
        <v>-2.19115191986643</v>
      </c>
      <c r="D111" s="66">
        <v>-2.197567740559</v>
      </c>
      <c r="E111" s="66">
        <v>2.65020576131658</v>
      </c>
      <c r="F111" s="66">
        <v>1.45926876202724</v>
      </c>
      <c r="G111" s="66">
        <v>6.25098782993554</v>
      </c>
      <c r="H111" s="66">
        <v>10.3607288954998</v>
      </c>
      <c r="I111" s="66">
        <v>2.45990025609954</v>
      </c>
      <c r="J111" s="66">
        <v>2.79989500109265</v>
      </c>
      <c r="K111" s="66">
        <v>15.5184815317562</v>
      </c>
      <c r="L111" s="66">
        <v>6.05980392156861</v>
      </c>
      <c r="M111" s="66">
        <v>2.60581802719518</v>
      </c>
      <c r="N111" s="66"/>
      <c r="O111" s="66"/>
      <c r="P111" s="66"/>
      <c r="Q111" s="66"/>
      <c r="R111" s="66"/>
      <c r="S111" s="66"/>
      <c r="T111" s="66"/>
      <c r="U111" s="66"/>
      <c r="V111" s="66"/>
    </row>
    <row r="112" ht="15.75" customHeight="1">
      <c r="A112" s="36" t="s">
        <v>158</v>
      </c>
      <c r="B112" s="36" t="s">
        <v>343</v>
      </c>
      <c r="C112" s="66"/>
      <c r="D112" s="66"/>
      <c r="E112" s="66"/>
      <c r="F112" s="66"/>
      <c r="G112" s="66"/>
      <c r="H112" s="66"/>
      <c r="I112" s="66"/>
      <c r="J112" s="66"/>
      <c r="K112" s="66"/>
      <c r="L112" s="66"/>
      <c r="M112" s="66"/>
      <c r="N112" s="66"/>
      <c r="O112" s="66"/>
      <c r="P112" s="66"/>
      <c r="Q112" s="66"/>
      <c r="R112" s="66"/>
      <c r="S112" s="66"/>
      <c r="T112" s="66"/>
      <c r="U112" s="66"/>
      <c r="V112" s="66"/>
    </row>
    <row r="113" ht="15.75" customHeight="1">
      <c r="A113" s="36" t="s">
        <v>23</v>
      </c>
      <c r="B113" s="36" t="s">
        <v>344</v>
      </c>
      <c r="C113" s="66">
        <v>-1.56245203671304</v>
      </c>
      <c r="D113" s="66">
        <v>0.980728452039408</v>
      </c>
      <c r="E113" s="66">
        <v>4.39589284335675</v>
      </c>
      <c r="F113" s="66">
        <v>5.14997337750695</v>
      </c>
      <c r="G113" s="66">
        <v>5.5714968914395</v>
      </c>
      <c r="H113" s="66">
        <v>8.61101858637001</v>
      </c>
      <c r="I113" s="66">
        <v>1.16906695453763</v>
      </c>
      <c r="J113" s="66">
        <v>2.80947242060846</v>
      </c>
      <c r="K113" s="66">
        <v>5.80624616691041</v>
      </c>
      <c r="L113" s="66">
        <v>6.10738928336545</v>
      </c>
      <c r="M113" s="66">
        <v>5.50057779178487</v>
      </c>
      <c r="N113" s="66">
        <v>6.04823452094079</v>
      </c>
      <c r="O113" s="66">
        <v>4.56056338028171</v>
      </c>
      <c r="P113" s="66">
        <v>2.36895749705903</v>
      </c>
      <c r="Q113" s="66">
        <v>1.22812404052807</v>
      </c>
      <c r="R113" s="66">
        <v>3.00446293166949</v>
      </c>
      <c r="S113" s="66">
        <v>2.75193081051976</v>
      </c>
      <c r="T113" s="66">
        <v>0.81141051149158</v>
      </c>
      <c r="U113" s="66">
        <v>0.0264543647054886</v>
      </c>
      <c r="V113" s="66">
        <v>1.04502802369954</v>
      </c>
    </row>
    <row r="114" ht="15.75" customHeight="1">
      <c r="A114" s="36" t="s">
        <v>159</v>
      </c>
      <c r="B114" s="36" t="s">
        <v>345</v>
      </c>
      <c r="C114" s="66">
        <v>-1.70400479616301</v>
      </c>
      <c r="D114" s="66">
        <v>13.9558018033212</v>
      </c>
      <c r="E114" s="66">
        <v>18.3638246468932</v>
      </c>
      <c r="F114" s="66">
        <v>10.7656371554866</v>
      </c>
      <c r="G114" s="66">
        <v>10.2879663187671</v>
      </c>
      <c r="H114" s="66">
        <v>9.29650839381059</v>
      </c>
      <c r="I114" s="66">
        <v>8.95421802392944</v>
      </c>
      <c r="J114" s="66">
        <v>9.24732173644115</v>
      </c>
      <c r="K114" s="66">
        <v>9.48254048582997</v>
      </c>
      <c r="L114" s="66">
        <v>5.71384434191049</v>
      </c>
      <c r="M114" s="66">
        <v>5.82642944451989</v>
      </c>
      <c r="N114" s="66">
        <v>6.08040811088296</v>
      </c>
      <c r="O114" s="66">
        <v>7.40419174202125</v>
      </c>
      <c r="P114" s="66">
        <v>6.03575858154682</v>
      </c>
      <c r="Q114" s="66">
        <v>8.60905075422951</v>
      </c>
      <c r="R114" s="66">
        <v>8.59422958870474</v>
      </c>
      <c r="S114" s="66">
        <v>5.61051441492366</v>
      </c>
      <c r="T114" s="66">
        <v>4.20179312190553</v>
      </c>
      <c r="U114" s="66">
        <v>5.81225118787723</v>
      </c>
      <c r="V114" s="66">
        <v>8.16059031991844</v>
      </c>
    </row>
    <row r="115" ht="15.75" customHeight="1">
      <c r="A115" s="36" t="s">
        <v>54</v>
      </c>
      <c r="B115" s="36" t="s">
        <v>346</v>
      </c>
      <c r="C115" s="66">
        <v>9.57679786919214</v>
      </c>
      <c r="D115" s="66">
        <v>11.4298060822124</v>
      </c>
      <c r="E115" s="66">
        <v>15.4103446604296</v>
      </c>
      <c r="F115" s="66">
        <v>13.9742943548388</v>
      </c>
      <c r="G115" s="66">
        <v>7.95220990864032</v>
      </c>
      <c r="H115" s="66">
        <v>8.7126018660904</v>
      </c>
      <c r="I115" s="66">
        <v>8.42204427696657</v>
      </c>
      <c r="J115" s="66">
        <v>7.41159092883826</v>
      </c>
      <c r="K115" s="66">
        <v>7.62282262848515</v>
      </c>
      <c r="L115" s="66">
        <v>21.271265001378</v>
      </c>
      <c r="M115" s="66">
        <v>27.2833333333333</v>
      </c>
      <c r="N115" s="66">
        <v>23.7920649469687</v>
      </c>
      <c r="O115" s="66">
        <v>21.8673475542553</v>
      </c>
      <c r="P115" s="66">
        <v>21.7111132136499</v>
      </c>
      <c r="Q115" s="66">
        <v>11.5433939188771</v>
      </c>
      <c r="R115" s="66">
        <v>12.420178108921</v>
      </c>
      <c r="S115" s="66">
        <v>9.37083605605672</v>
      </c>
      <c r="T115" s="66">
        <v>8.6255146965055</v>
      </c>
      <c r="U115" s="66">
        <v>9.33014410835215</v>
      </c>
      <c r="V115" s="66">
        <v>20.9539697299689</v>
      </c>
    </row>
    <row r="116" ht="15.75" customHeight="1">
      <c r="A116" s="36" t="s">
        <v>24</v>
      </c>
      <c r="B116" s="36" t="s">
        <v>347</v>
      </c>
      <c r="C116" s="66">
        <v>1.08967632577284</v>
      </c>
      <c r="D116" s="66">
        <v>1.421271159374</v>
      </c>
      <c r="E116" s="66">
        <v>2.97507092684453</v>
      </c>
      <c r="F116" s="66">
        <v>3.6092356422439</v>
      </c>
      <c r="G116" s="66">
        <v>2.02735317779565</v>
      </c>
      <c r="H116" s="66">
        <v>5.44078221100772</v>
      </c>
      <c r="I116" s="66">
        <v>0.583308405623704</v>
      </c>
      <c r="J116" s="66">
        <v>1.62285235577031</v>
      </c>
      <c r="K116" s="66">
        <v>3.17447092151309</v>
      </c>
      <c r="L116" s="66">
        <v>1.66357102479204</v>
      </c>
      <c r="M116" s="66">
        <v>2.10501231233614</v>
      </c>
      <c r="N116" s="66">
        <v>3.14299050879107</v>
      </c>
      <c r="O116" s="66">
        <v>2.10438980238344</v>
      </c>
      <c r="P116" s="66">
        <v>2.09056659525745</v>
      </c>
      <c r="Q116" s="66">
        <v>3.8712011577424</v>
      </c>
      <c r="R116" s="66">
        <v>0.884709160571244</v>
      </c>
      <c r="S116" s="66">
        <v>0.662891865764376</v>
      </c>
      <c r="T116" s="66">
        <v>-1.13870215393056</v>
      </c>
      <c r="U116" s="66">
        <v>2.47710241465444</v>
      </c>
      <c r="V116" s="66">
        <v>3.37869862549938</v>
      </c>
    </row>
    <row r="117" ht="15.75" customHeight="1">
      <c r="A117" s="36" t="s">
        <v>160</v>
      </c>
      <c r="B117" s="36" t="s">
        <v>348</v>
      </c>
      <c r="C117" s="66">
        <v>-1.26065113450355</v>
      </c>
      <c r="D117" s="66">
        <v>-1.68541212459462</v>
      </c>
      <c r="E117" s="66">
        <v>1.30027500930997</v>
      </c>
      <c r="F117" s="66">
        <v>2.73842131602094</v>
      </c>
      <c r="G117" s="66">
        <v>6.79477353930167</v>
      </c>
      <c r="H117" s="66">
        <v>12.0414583505108</v>
      </c>
      <c r="I117" s="66">
        <v>4.53017659132798</v>
      </c>
      <c r="J117" s="66">
        <v>6.14988536750175</v>
      </c>
      <c r="K117" s="66">
        <v>11.2734146055937</v>
      </c>
      <c r="L117" s="66">
        <v>10.8846956585631</v>
      </c>
      <c r="M117" s="66">
        <v>3.80563000919426</v>
      </c>
      <c r="N117" s="66">
        <v>2.12000175718133</v>
      </c>
      <c r="O117" s="66">
        <v>0.953206658777659</v>
      </c>
      <c r="P117" s="66">
        <v>0.502509413611577</v>
      </c>
      <c r="Q117" s="66">
        <v>2.81747338234513</v>
      </c>
      <c r="R117" s="66">
        <v>-0.133373386117587</v>
      </c>
      <c r="S117" s="66">
        <v>0.220029731065364</v>
      </c>
      <c r="T117" s="66">
        <v>-1.3697742556981</v>
      </c>
      <c r="U117" s="66">
        <v>0.54314968873696</v>
      </c>
      <c r="V117" s="66">
        <v>2.33314337624571</v>
      </c>
    </row>
    <row r="118" ht="15.75" customHeight="1">
      <c r="A118" s="36" t="s">
        <v>161</v>
      </c>
      <c r="B118" s="36" t="s">
        <v>349</v>
      </c>
      <c r="C118" s="66">
        <v>-1.34672619047622</v>
      </c>
      <c r="D118" s="66">
        <v>-3.09978128063954</v>
      </c>
      <c r="E118" s="66">
        <v>6.3978829389788</v>
      </c>
      <c r="F118" s="66">
        <v>1.54352596927583</v>
      </c>
      <c r="G118" s="66">
        <v>1.41200201714577</v>
      </c>
      <c r="H118" s="66">
        <v>9.17098813667678</v>
      </c>
      <c r="I118" s="66">
        <v>2.46375188572298</v>
      </c>
      <c r="J118" s="66">
        <v>1.10892690670188</v>
      </c>
      <c r="K118" s="66">
        <v>2.95564395229391</v>
      </c>
      <c r="L118" s="66">
        <v>5.32312847064058</v>
      </c>
      <c r="M118" s="66">
        <v>-0.606736356351494</v>
      </c>
      <c r="N118" s="66">
        <v>0.883814547137822</v>
      </c>
      <c r="O118" s="66">
        <v>1.45069057605958</v>
      </c>
      <c r="P118" s="66">
        <v>-1.79964707083376</v>
      </c>
      <c r="Q118" s="66">
        <v>1.75985742927153</v>
      </c>
      <c r="R118" s="66">
        <v>0.299546507387888</v>
      </c>
      <c r="S118" s="66">
        <v>-1.65826694846368</v>
      </c>
      <c r="T118" s="66">
        <v>0.438088940320712</v>
      </c>
      <c r="U118" s="66">
        <v>3.92560283104272</v>
      </c>
      <c r="V118" s="66"/>
    </row>
    <row r="119" ht="15.75" customHeight="1">
      <c r="A119" s="36" t="s">
        <v>162</v>
      </c>
      <c r="B119" s="36" t="s">
        <v>350</v>
      </c>
      <c r="C119" s="66"/>
      <c r="D119" s="66"/>
      <c r="E119" s="66"/>
      <c r="F119" s="66"/>
      <c r="G119" s="66"/>
      <c r="H119" s="66"/>
      <c r="I119" s="66"/>
      <c r="J119" s="66"/>
      <c r="K119" s="66"/>
      <c r="L119" s="66"/>
      <c r="M119" s="66"/>
      <c r="N119" s="66"/>
      <c r="O119" s="66"/>
      <c r="P119" s="66"/>
      <c r="Q119" s="66"/>
      <c r="R119" s="66"/>
      <c r="S119" s="66"/>
      <c r="T119" s="66"/>
      <c r="U119" s="66"/>
      <c r="V119" s="66"/>
    </row>
    <row r="120" ht="15.75" customHeight="1">
      <c r="A120" s="36" t="s">
        <v>163</v>
      </c>
      <c r="B120" s="36" t="s">
        <v>351</v>
      </c>
      <c r="C120" s="66">
        <v>5.15190150769576</v>
      </c>
      <c r="D120" s="66">
        <v>10.3676233473074</v>
      </c>
      <c r="E120" s="66">
        <v>12.1256487185541</v>
      </c>
      <c r="F120" s="66">
        <v>6.24103328142821</v>
      </c>
      <c r="G120" s="66">
        <v>7.25410841304886</v>
      </c>
      <c r="H120" s="66">
        <v>7.34663541249786</v>
      </c>
      <c r="I120" s="66">
        <v>2.2209203238178</v>
      </c>
      <c r="J120" s="66">
        <v>6.28354087427708</v>
      </c>
      <c r="K120" s="66">
        <v>5.6863195957596</v>
      </c>
      <c r="L120" s="66">
        <v>4.9024272721799</v>
      </c>
      <c r="M120" s="66">
        <v>4.12910173783396</v>
      </c>
      <c r="N120" s="66">
        <v>3.53436856147324</v>
      </c>
      <c r="O120" s="66">
        <v>3.25472688117633</v>
      </c>
      <c r="P120" s="66">
        <v>1.47171045649999</v>
      </c>
      <c r="Q120" s="66">
        <v>2.25427651934813</v>
      </c>
      <c r="R120" s="66">
        <v>3.06735996058355</v>
      </c>
      <c r="S120" s="66">
        <v>2.30009262117936</v>
      </c>
      <c r="T120" s="66">
        <v>2.38569488456315</v>
      </c>
      <c r="U120" s="66">
        <v>3.56516484650192</v>
      </c>
      <c r="V120" s="66">
        <v>9.52526628622848</v>
      </c>
    </row>
    <row r="121" ht="15.75" customHeight="1">
      <c r="A121" s="36" t="s">
        <v>164</v>
      </c>
      <c r="B121" s="36" t="s">
        <v>352</v>
      </c>
      <c r="C121" s="66">
        <v>3.92105357558194</v>
      </c>
      <c r="D121" s="66">
        <v>4.71037060105888</v>
      </c>
      <c r="E121" s="66">
        <v>4.93717004981784</v>
      </c>
      <c r="F121" s="66">
        <v>8.91350105650142</v>
      </c>
      <c r="G121" s="66">
        <v>8.82729272393297</v>
      </c>
      <c r="H121" s="66">
        <v>9.7322831714688</v>
      </c>
      <c r="I121" s="66">
        <v>2.51609128145116</v>
      </c>
      <c r="J121" s="66">
        <v>2.93236301369863</v>
      </c>
      <c r="K121" s="66">
        <v>6.52249254869339</v>
      </c>
      <c r="L121" s="66">
        <v>3.85216033315978</v>
      </c>
      <c r="M121" s="66">
        <v>3.54329573934837</v>
      </c>
      <c r="N121" s="66">
        <v>3.21769191994683</v>
      </c>
      <c r="O121" s="66">
        <v>1.28654970760235</v>
      </c>
      <c r="P121" s="66">
        <v>0.977675134719017</v>
      </c>
      <c r="Q121" s="66">
        <v>3.66699702675917</v>
      </c>
      <c r="R121" s="66">
        <v>3.2160538314458</v>
      </c>
      <c r="S121" s="66">
        <v>0.405655190309511</v>
      </c>
      <c r="T121" s="66">
        <v>2.58080077182828</v>
      </c>
      <c r="U121" s="66">
        <v>4.02852888157379</v>
      </c>
      <c r="V121" s="66">
        <v>10.7737512242899</v>
      </c>
    </row>
    <row r="122" ht="15.75" customHeight="1">
      <c r="A122" s="36" t="s">
        <v>165</v>
      </c>
      <c r="B122" s="36" t="s">
        <v>353</v>
      </c>
      <c r="C122" s="66">
        <v>4.54690012118717</v>
      </c>
      <c r="D122" s="66">
        <v>4.68840884843147</v>
      </c>
      <c r="E122" s="66">
        <v>3.98805714597435</v>
      </c>
      <c r="F122" s="66">
        <v>3.62946762439129</v>
      </c>
      <c r="G122" s="66">
        <v>3.96684905458234</v>
      </c>
      <c r="H122" s="66">
        <v>5.12498274575897</v>
      </c>
      <c r="I122" s="66">
        <v>5.29735584228859</v>
      </c>
      <c r="J122" s="66">
        <v>4.15672722680176</v>
      </c>
      <c r="K122" s="66">
        <v>3.40737824605736</v>
      </c>
      <c r="L122" s="66">
        <v>4.11150981070293</v>
      </c>
      <c r="M122" s="66">
        <v>3.80639069747207</v>
      </c>
      <c r="N122" s="66">
        <v>4.01861608078673</v>
      </c>
      <c r="O122" s="66">
        <v>2.7206406496403</v>
      </c>
      <c r="P122" s="66">
        <v>2.82170784747653</v>
      </c>
      <c r="Q122" s="66">
        <v>6.04145724018992</v>
      </c>
      <c r="R122" s="66">
        <v>4.89935015356549</v>
      </c>
      <c r="S122" s="66">
        <v>3.6359614212705</v>
      </c>
      <c r="T122" s="66">
        <v>3.39683415569999</v>
      </c>
      <c r="U122" s="66">
        <v>5.68920847683764</v>
      </c>
      <c r="V122" s="66">
        <v>7.89627619168544</v>
      </c>
    </row>
    <row r="123" ht="15.75" customHeight="1">
      <c r="A123" s="36" t="s">
        <v>166</v>
      </c>
      <c r="B123" s="36" t="s">
        <v>354</v>
      </c>
      <c r="C123" s="66">
        <v>0.126643348208918</v>
      </c>
      <c r="D123" s="66">
        <v>2.27669698247305</v>
      </c>
      <c r="E123" s="66">
        <v>4.25769978210942</v>
      </c>
      <c r="F123" s="66">
        <v>4.6373700858563</v>
      </c>
      <c r="G123" s="66">
        <v>3.30634278002699</v>
      </c>
      <c r="H123" s="66">
        <v>8.42372566246186</v>
      </c>
      <c r="I123" s="66">
        <v>6.39360257735202</v>
      </c>
      <c r="J123" s="66">
        <v>3.31370963136216</v>
      </c>
      <c r="K123" s="66">
        <v>5.08259403890365</v>
      </c>
      <c r="L123" s="66">
        <v>5.01850353045626</v>
      </c>
      <c r="M123" s="66">
        <v>1.75232737350739</v>
      </c>
      <c r="N123" s="66">
        <v>0.650284891768603</v>
      </c>
      <c r="O123" s="66">
        <v>-0.298115837381107</v>
      </c>
      <c r="P123" s="66">
        <v>-1.03746806405332</v>
      </c>
      <c r="Q123" s="66">
        <v>0.582253735254645</v>
      </c>
      <c r="R123" s="66">
        <v>1.49840023593733</v>
      </c>
      <c r="S123" s="66">
        <v>1.92385170787926</v>
      </c>
      <c r="T123" s="66">
        <v>0.554594630853204</v>
      </c>
      <c r="U123" s="66">
        <v>3.19128406597464</v>
      </c>
      <c r="V123" s="66">
        <v>5.40874375479069</v>
      </c>
    </row>
    <row r="124" ht="15.75" customHeight="1">
      <c r="A124" s="36" t="s">
        <v>167</v>
      </c>
      <c r="B124" s="36" t="s">
        <v>355</v>
      </c>
      <c r="C124" s="66">
        <v>11.7460792058233</v>
      </c>
      <c r="D124" s="66">
        <v>12.5242768428228</v>
      </c>
      <c r="E124" s="66">
        <v>11.9591837222126</v>
      </c>
      <c r="F124" s="66">
        <v>12.7777557830351</v>
      </c>
      <c r="G124" s="66">
        <v>12.3671668414302</v>
      </c>
      <c r="H124" s="66">
        <v>12.783047261882</v>
      </c>
      <c r="I124" s="66">
        <v>-0.0627185967109532</v>
      </c>
      <c r="J124" s="66">
        <v>7.48385086350855</v>
      </c>
      <c r="K124" s="66">
        <v>7.68725103356187</v>
      </c>
      <c r="L124" s="66">
        <v>4.54633427355305</v>
      </c>
      <c r="M124" s="66">
        <v>4.59787897363129</v>
      </c>
      <c r="N124" s="66">
        <v>5.0887855462588</v>
      </c>
      <c r="O124" s="66">
        <v>9.67624033101863</v>
      </c>
      <c r="P124" s="66">
        <v>6.3593089803793</v>
      </c>
      <c r="Q124" s="66">
        <v>6.57022997455603</v>
      </c>
      <c r="R124" s="66">
        <v>3.04505397337071</v>
      </c>
      <c r="S124" s="66">
        <v>4.8377835142872</v>
      </c>
      <c r="T124" s="66">
        <v>3.76597122245353</v>
      </c>
      <c r="U124" s="66">
        <v>5.10641129002832</v>
      </c>
      <c r="V124" s="66">
        <v>28.7372976766236</v>
      </c>
    </row>
    <row r="125" ht="15.75" customHeight="1">
      <c r="A125" s="36" t="s">
        <v>168</v>
      </c>
      <c r="B125" s="36" t="s">
        <v>356</v>
      </c>
      <c r="C125" s="66"/>
      <c r="D125" s="66"/>
      <c r="E125" s="66"/>
      <c r="F125" s="66"/>
      <c r="G125" s="66"/>
      <c r="H125" s="66"/>
      <c r="I125" s="66"/>
      <c r="J125" s="66"/>
      <c r="K125" s="66"/>
      <c r="L125" s="66"/>
      <c r="M125" s="66"/>
      <c r="N125" s="66"/>
      <c r="O125" s="66"/>
      <c r="P125" s="66"/>
      <c r="Q125" s="66"/>
      <c r="R125" s="66"/>
      <c r="S125" s="66"/>
      <c r="T125" s="66"/>
      <c r="U125" s="66"/>
      <c r="V125" s="66"/>
    </row>
    <row r="126" ht="15.75" customHeight="1">
      <c r="A126" s="36" t="s">
        <v>25</v>
      </c>
      <c r="B126" s="36" t="s">
        <v>357</v>
      </c>
      <c r="C126" s="66">
        <v>5.12899499422415</v>
      </c>
      <c r="D126" s="66">
        <v>8.24115449417619</v>
      </c>
      <c r="E126" s="66">
        <v>12.7165674066053</v>
      </c>
      <c r="F126" s="66">
        <v>5.09516661663158</v>
      </c>
      <c r="G126" s="66">
        <v>9.6309630963096</v>
      </c>
      <c r="H126" s="66">
        <v>27.9556650246306</v>
      </c>
      <c r="I126" s="66">
        <v>7.61950593519411</v>
      </c>
      <c r="J126" s="66">
        <v>10.0462065881651</v>
      </c>
      <c r="K126" s="66">
        <v>8.41121495327101</v>
      </c>
      <c r="L126" s="66">
        <v>14.3303348325837</v>
      </c>
      <c r="M126" s="66">
        <v>10.4906567588242</v>
      </c>
      <c r="N126" s="66">
        <v>12.253980812976</v>
      </c>
      <c r="O126" s="66">
        <v>5.73568281938328</v>
      </c>
      <c r="P126" s="66">
        <v>0.733272227314381</v>
      </c>
      <c r="Q126" s="66">
        <v>4.30143105302342</v>
      </c>
      <c r="R126" s="66">
        <v>6.82424790145521</v>
      </c>
      <c r="S126" s="66">
        <v>7.30106953550724</v>
      </c>
      <c r="T126" s="66">
        <v>3.79604026111249</v>
      </c>
      <c r="U126" s="66">
        <v>7.35281243380224</v>
      </c>
      <c r="V126" s="66">
        <v>15.1479560897225</v>
      </c>
    </row>
    <row r="127" ht="15.75" customHeight="1">
      <c r="A127" s="36" t="s">
        <v>169</v>
      </c>
      <c r="B127" s="36" t="s">
        <v>358</v>
      </c>
      <c r="C127" s="66"/>
      <c r="D127" s="66"/>
      <c r="E127" s="66"/>
      <c r="F127" s="66">
        <v>2.92451258123646</v>
      </c>
      <c r="G127" s="66">
        <v>4.34712215656114</v>
      </c>
      <c r="H127" s="66">
        <v>8.75872769588797</v>
      </c>
      <c r="I127" s="66">
        <v>3.46672373207794</v>
      </c>
      <c r="J127" s="66">
        <v>0.65494657014848</v>
      </c>
      <c r="K127" s="66">
        <v>3.45014311248693</v>
      </c>
      <c r="L127" s="66">
        <v>4.14524724981109</v>
      </c>
      <c r="M127" s="66">
        <v>2.20589268141181</v>
      </c>
      <c r="N127" s="66">
        <v>-0.71051405171022</v>
      </c>
      <c r="O127" s="66">
        <v>1.54869158222488</v>
      </c>
      <c r="P127" s="66">
        <v>-0.27138502338526</v>
      </c>
      <c r="Q127" s="66">
        <v>2.38023599053136</v>
      </c>
      <c r="R127" s="66">
        <v>2.61122378263797</v>
      </c>
      <c r="S127" s="66">
        <v>0.361563704540798</v>
      </c>
      <c r="T127" s="66">
        <v>-0.255655699848551</v>
      </c>
      <c r="U127" s="66">
        <v>2.41080198403167</v>
      </c>
      <c r="V127" s="66">
        <v>13.0403036347004</v>
      </c>
    </row>
    <row r="128" ht="15.75" customHeight="1">
      <c r="A128" s="36" t="s">
        <v>26</v>
      </c>
      <c r="B128" s="36" t="s">
        <v>359</v>
      </c>
      <c r="C128" s="66">
        <v>1.16773367477591</v>
      </c>
      <c r="D128" s="66">
        <v>1.49344403381773</v>
      </c>
      <c r="E128" s="66">
        <v>0.982641660015965</v>
      </c>
      <c r="F128" s="66">
        <v>3.28476166954809</v>
      </c>
      <c r="G128" s="66">
        <v>2.04208512673349</v>
      </c>
      <c r="H128" s="66">
        <v>3.71484311494066</v>
      </c>
      <c r="I128" s="66">
        <v>0.971862998667619</v>
      </c>
      <c r="J128" s="66">
        <v>0.99355740122642</v>
      </c>
      <c r="K128" s="66">
        <v>0.906924909691796</v>
      </c>
      <c r="L128" s="66">
        <v>1.28712240079215</v>
      </c>
      <c r="M128" s="66">
        <v>1.88065466724083</v>
      </c>
      <c r="N128" s="66">
        <v>0.442310053557078</v>
      </c>
      <c r="O128" s="66">
        <v>1.55790711346266</v>
      </c>
      <c r="P128" s="66">
        <v>1.63531114327061</v>
      </c>
      <c r="Q128" s="66">
        <v>0.754663249323633</v>
      </c>
      <c r="R128" s="66">
        <v>1.8039167114189</v>
      </c>
      <c r="S128" s="66">
        <v>0.303386036590361</v>
      </c>
      <c r="T128" s="66">
        <v>0.705968661338317</v>
      </c>
      <c r="U128" s="66">
        <v>1.4019588396201</v>
      </c>
      <c r="V128" s="66">
        <v>6.65704202759063</v>
      </c>
    </row>
    <row r="129" ht="15.75" customHeight="1">
      <c r="A129" s="36" t="s">
        <v>170</v>
      </c>
      <c r="B129" s="36" t="s">
        <v>360</v>
      </c>
      <c r="C129" s="66"/>
      <c r="D129" s="66"/>
      <c r="E129" s="66">
        <v>6.42755278070085</v>
      </c>
      <c r="F129" s="66">
        <v>13.2450879071</v>
      </c>
      <c r="G129" s="66">
        <v>8.4894867549745</v>
      </c>
      <c r="H129" s="66">
        <v>14.5028053002268</v>
      </c>
      <c r="I129" s="66">
        <v>3.78861330914626</v>
      </c>
      <c r="J129" s="66">
        <v>12.4255421735156</v>
      </c>
      <c r="K129" s="66">
        <v>11.1666056127874</v>
      </c>
      <c r="L129" s="66">
        <v>2.60245456956622</v>
      </c>
      <c r="M129" s="66">
        <v>4.26135250941965</v>
      </c>
      <c r="N129" s="66">
        <v>2.55974875844296</v>
      </c>
      <c r="O129" s="66">
        <v>3.55075967356746</v>
      </c>
      <c r="P129" s="66">
        <v>17.4180418197597</v>
      </c>
      <c r="Q129" s="66">
        <v>15.1132073899385</v>
      </c>
      <c r="R129" s="66">
        <v>3.91133439990733</v>
      </c>
      <c r="S129" s="66">
        <v>2.80270307928101</v>
      </c>
      <c r="T129" s="66">
        <v>3.48393567493208</v>
      </c>
      <c r="U129" s="66">
        <v>6.40847652975692</v>
      </c>
      <c r="V129" s="66">
        <v>10.2794018093421</v>
      </c>
    </row>
    <row r="130" ht="15.75" customHeight="1">
      <c r="A130" s="36" t="s">
        <v>171</v>
      </c>
      <c r="B130" s="36" t="s">
        <v>361</v>
      </c>
      <c r="C130" s="66">
        <v>36.5897175323924</v>
      </c>
      <c r="D130" s="66">
        <v>4.53421374129695</v>
      </c>
      <c r="E130" s="66">
        <v>9.36861814196702</v>
      </c>
      <c r="F130" s="66">
        <v>19.9964873359215</v>
      </c>
      <c r="G130" s="66">
        <v>35.0245970717698</v>
      </c>
      <c r="H130" s="66">
        <v>26.7995371934022</v>
      </c>
      <c r="I130" s="66">
        <v>1.47234311385647</v>
      </c>
      <c r="J130" s="66">
        <v>7.71838195873614</v>
      </c>
      <c r="K130" s="66">
        <v>5.02146014620726</v>
      </c>
      <c r="L130" s="66">
        <v>1.46758322674678</v>
      </c>
      <c r="M130" s="66">
        <v>5.64303883425513</v>
      </c>
      <c r="N130" s="66">
        <v>4.95329918484382</v>
      </c>
      <c r="O130" s="66">
        <v>9.45417189525996</v>
      </c>
      <c r="P130" s="66">
        <v>6.92882525816124</v>
      </c>
      <c r="Q130" s="66">
        <v>4.57253655317505</v>
      </c>
      <c r="R130" s="66">
        <v>6.87232865662918</v>
      </c>
      <c r="S130" s="66">
        <v>8.82506696804562</v>
      </c>
      <c r="T130" s="66"/>
      <c r="U130" s="66"/>
      <c r="V130" s="66"/>
    </row>
    <row r="131" ht="15.75" customHeight="1">
      <c r="A131" s="36" t="s">
        <v>79</v>
      </c>
      <c r="B131" s="36" t="s">
        <v>362</v>
      </c>
      <c r="C131" s="66">
        <v>7.13615311458628</v>
      </c>
      <c r="D131" s="66">
        <v>4.13663213144747</v>
      </c>
      <c r="E131" s="66">
        <v>2.28194607024306</v>
      </c>
      <c r="F131" s="66">
        <v>4.96116689298916</v>
      </c>
      <c r="G131" s="66">
        <v>6.54788141101717</v>
      </c>
      <c r="H131" s="66">
        <v>9.09464307192811</v>
      </c>
      <c r="I131" s="66">
        <v>9.45172651521703</v>
      </c>
      <c r="J131" s="66">
        <v>4.87491987643953</v>
      </c>
      <c r="K131" s="66">
        <v>5.00559518081198</v>
      </c>
      <c r="L131" s="66">
        <v>6.72199777334885</v>
      </c>
      <c r="M131" s="66">
        <v>5.60092502290408</v>
      </c>
      <c r="N131" s="66">
        <v>5.35016966859592</v>
      </c>
      <c r="O131" s="66">
        <v>3.39401538410559</v>
      </c>
      <c r="P131" s="66">
        <v>6.72858234593346</v>
      </c>
      <c r="Q131" s="66">
        <v>6.14579981111162</v>
      </c>
      <c r="R131" s="66">
        <v>4.29159105337873</v>
      </c>
      <c r="S131" s="66">
        <v>3.72239414422688</v>
      </c>
      <c r="T131" s="66">
        <v>2.20938236933476</v>
      </c>
      <c r="U131" s="66">
        <v>3.61690530108811</v>
      </c>
      <c r="V131" s="66">
        <v>6.08128114112414</v>
      </c>
    </row>
    <row r="132" ht="15.75" customHeight="1">
      <c r="A132" s="36" t="s">
        <v>172</v>
      </c>
      <c r="B132" s="36" t="s">
        <v>363</v>
      </c>
      <c r="C132" s="66"/>
      <c r="D132" s="66"/>
      <c r="E132" s="66"/>
      <c r="F132" s="66"/>
      <c r="G132" s="66"/>
      <c r="H132" s="66"/>
      <c r="I132" s="66"/>
      <c r="J132" s="66"/>
      <c r="K132" s="66">
        <v>0.300300300300307</v>
      </c>
      <c r="L132" s="66">
        <v>-0.124750499001994</v>
      </c>
      <c r="M132" s="66"/>
      <c r="N132" s="66"/>
      <c r="O132" s="66"/>
      <c r="P132" s="66"/>
      <c r="Q132" s="66"/>
      <c r="R132" s="66"/>
      <c r="S132" s="66"/>
      <c r="T132" s="66"/>
      <c r="U132" s="66"/>
      <c r="V132" s="66"/>
    </row>
    <row r="133" ht="15.75" customHeight="1">
      <c r="A133" s="36" t="s">
        <v>173</v>
      </c>
      <c r="B133" s="36" t="s">
        <v>364</v>
      </c>
      <c r="C133" s="66">
        <v>5.70700931874738</v>
      </c>
      <c r="D133" s="66">
        <v>2.84181131248977</v>
      </c>
      <c r="E133" s="66">
        <v>6.83633265892876</v>
      </c>
      <c r="F133" s="66">
        <v>6.92033580707588</v>
      </c>
      <c r="G133" s="66">
        <v>2.26921924439076</v>
      </c>
      <c r="H133" s="66">
        <v>9.9078300530648</v>
      </c>
      <c r="I133" s="66">
        <v>11.0948237386987</v>
      </c>
      <c r="J133" s="66">
        <v>9.32650410745393</v>
      </c>
      <c r="K133" s="66">
        <v>9.22707546125953</v>
      </c>
      <c r="L133" s="66">
        <v>9.45980980357129</v>
      </c>
      <c r="M133" s="66">
        <v>9.04016311917647</v>
      </c>
      <c r="N133" s="66">
        <v>8.36415469659556</v>
      </c>
      <c r="O133" s="66">
        <v>7.86890895590905</v>
      </c>
      <c r="P133" s="66">
        <v>8.79034332004629</v>
      </c>
      <c r="Q133" s="66">
        <v>3.62709610696609</v>
      </c>
      <c r="R133" s="66">
        <v>4.0611633875107</v>
      </c>
      <c r="S133" s="66">
        <v>5.56868547784925</v>
      </c>
      <c r="T133" s="66">
        <v>5.05236655289216</v>
      </c>
      <c r="U133" s="66">
        <v>4.08791045882441</v>
      </c>
      <c r="V133" s="66"/>
    </row>
    <row r="134" ht="15.75" customHeight="1">
      <c r="A134" s="36" t="s">
        <v>67</v>
      </c>
      <c r="B134" s="36" t="s">
        <v>365</v>
      </c>
      <c r="C134" s="66"/>
      <c r="D134" s="66"/>
      <c r="E134" s="66"/>
      <c r="F134" s="66"/>
      <c r="G134" s="66"/>
      <c r="H134" s="66"/>
      <c r="I134" s="66"/>
      <c r="J134" s="66"/>
      <c r="K134" s="66">
        <v>2.42899693753409</v>
      </c>
      <c r="L134" s="66">
        <v>1.74967234600262</v>
      </c>
      <c r="M134" s="66">
        <v>1.27761318992722</v>
      </c>
      <c r="N134" s="66">
        <v>0.178851060785501</v>
      </c>
      <c r="O134" s="66">
        <v>0.570508141048026</v>
      </c>
      <c r="P134" s="66">
        <v>0.578317435521153</v>
      </c>
      <c r="Q134" s="66"/>
      <c r="R134" s="66"/>
      <c r="S134" s="66"/>
      <c r="T134" s="66"/>
      <c r="U134" s="66"/>
      <c r="V134" s="66"/>
    </row>
    <row r="135" ht="15.75" customHeight="1">
      <c r="A135" s="36" t="s">
        <v>27</v>
      </c>
      <c r="B135" s="36" t="s">
        <v>366</v>
      </c>
      <c r="C135" s="66">
        <v>1.75357444759553</v>
      </c>
      <c r="D135" s="66">
        <v>2.2902490284757</v>
      </c>
      <c r="E135" s="66">
        <v>3.03702332617015</v>
      </c>
      <c r="F135" s="66">
        <v>3.36540196171992</v>
      </c>
      <c r="G135" s="66">
        <v>2.37614310290657</v>
      </c>
      <c r="H135" s="66">
        <v>3.9589493731206</v>
      </c>
      <c r="I135" s="66">
        <v>2.1156511055456</v>
      </c>
      <c r="J135" s="66">
        <v>2.30202385958576</v>
      </c>
      <c r="K135" s="66">
        <v>4.02790667392038</v>
      </c>
      <c r="L135" s="66">
        <v>1.05991318445635</v>
      </c>
      <c r="M135" s="66">
        <v>1.13442266445812</v>
      </c>
      <c r="N135" s="66">
        <v>1.22750750597405</v>
      </c>
      <c r="O135" s="66">
        <v>0.292704628136101</v>
      </c>
      <c r="P135" s="66">
        <v>0.646240284454502</v>
      </c>
      <c r="Q135" s="66">
        <v>1.85078767452532</v>
      </c>
      <c r="R135" s="66">
        <v>1.59829703801698</v>
      </c>
      <c r="S135" s="66">
        <v>1.61963190184049</v>
      </c>
      <c r="T135" s="66">
        <v>1.71456170007244</v>
      </c>
      <c r="U135" s="66">
        <v>3.94112060778728</v>
      </c>
      <c r="V135" s="66">
        <v>7.17222476016446</v>
      </c>
    </row>
    <row r="136" ht="15.75" customHeight="1">
      <c r="A136" s="36" t="s">
        <v>174</v>
      </c>
      <c r="B136" s="36" t="s">
        <v>367</v>
      </c>
      <c r="C136" s="66">
        <v>5.30238773219938</v>
      </c>
      <c r="D136" s="66">
        <v>8.47021063584074</v>
      </c>
      <c r="E136" s="66">
        <v>9.59909986064426</v>
      </c>
      <c r="F136" s="66">
        <v>9.1401996677772</v>
      </c>
      <c r="G136" s="66">
        <v>11.1269347446119</v>
      </c>
      <c r="H136" s="66">
        <v>19.8262031287428</v>
      </c>
      <c r="I136" s="66">
        <v>3.68700160498801</v>
      </c>
      <c r="J136" s="66">
        <v>5.45513425887415</v>
      </c>
      <c r="K136" s="66">
        <v>8.0823879809911</v>
      </c>
      <c r="L136" s="66">
        <v>7.19355053338952</v>
      </c>
      <c r="M136" s="66">
        <v>7.135467852894</v>
      </c>
      <c r="N136" s="66">
        <v>6.03596861798431</v>
      </c>
      <c r="O136" s="66">
        <v>3.99737996694398</v>
      </c>
      <c r="P136" s="66">
        <v>3.52317317628476</v>
      </c>
      <c r="Q136" s="66">
        <v>3.85067166284725</v>
      </c>
      <c r="R136" s="66">
        <v>4.94723728039882</v>
      </c>
      <c r="S136" s="66">
        <v>5.3762899084413</v>
      </c>
      <c r="T136" s="66">
        <v>3.68181341625573</v>
      </c>
      <c r="U136" s="66">
        <v>4.92841396948961</v>
      </c>
      <c r="V136" s="66">
        <v>10.4674244465991</v>
      </c>
    </row>
    <row r="137" ht="15.75" customHeight="1">
      <c r="A137" s="36" t="s">
        <v>61</v>
      </c>
      <c r="B137" s="36" t="s">
        <v>368</v>
      </c>
      <c r="C137" s="66">
        <v>-1.61440769175596</v>
      </c>
      <c r="D137" s="66">
        <v>0.262543757292846</v>
      </c>
      <c r="E137" s="66">
        <v>7.7974978178644</v>
      </c>
      <c r="F137" s="66">
        <v>0.0404858299595059</v>
      </c>
      <c r="G137" s="66">
        <v>0.0539592607581487</v>
      </c>
      <c r="H137" s="66">
        <v>11.3051098827019</v>
      </c>
      <c r="I137" s="66">
        <v>0.582906590801125</v>
      </c>
      <c r="J137" s="66">
        <v>0.804073080882635</v>
      </c>
      <c r="K137" s="66">
        <v>2.94238514013317</v>
      </c>
      <c r="L137" s="66">
        <v>0.455089820359268</v>
      </c>
      <c r="M137" s="66">
        <v>2.29723114955316</v>
      </c>
      <c r="N137" s="66">
        <v>-0.930287259984461</v>
      </c>
      <c r="O137" s="66">
        <v>-0.576090369833086</v>
      </c>
      <c r="P137" s="66">
        <v>1.65388922387803</v>
      </c>
      <c r="Q137" s="66">
        <v>2.7963731887128</v>
      </c>
      <c r="R137" s="66">
        <v>2.96760366004454</v>
      </c>
      <c r="S137" s="66">
        <v>-2.48979265070851</v>
      </c>
      <c r="T137" s="66">
        <v>2.89819376026271</v>
      </c>
      <c r="U137" s="66">
        <v>3.83786802840503</v>
      </c>
      <c r="V137" s="66">
        <v>4.22621791916396</v>
      </c>
    </row>
    <row r="138" ht="15.75" customHeight="1">
      <c r="A138" s="36" t="s">
        <v>28</v>
      </c>
      <c r="B138" s="36" t="s">
        <v>369</v>
      </c>
      <c r="C138" s="66">
        <v>14.0317836131437</v>
      </c>
      <c r="D138" s="66">
        <v>14.9980338183251</v>
      </c>
      <c r="E138" s="66">
        <v>17.8634933661605</v>
      </c>
      <c r="F138" s="66">
        <v>8.22522152017048</v>
      </c>
      <c r="G138" s="66">
        <v>5.38800796858628</v>
      </c>
      <c r="H138" s="66">
        <v>11.5810751748252</v>
      </c>
      <c r="I138" s="66">
        <v>12.5378277304689</v>
      </c>
      <c r="J138" s="66">
        <v>13.7400521363694</v>
      </c>
      <c r="K138" s="66">
        <v>10.8261371880017</v>
      </c>
      <c r="L138" s="66">
        <v>12.2242413020584</v>
      </c>
      <c r="M138" s="66">
        <v>8.49551838265667</v>
      </c>
      <c r="N138" s="66">
        <v>8.04741087967911</v>
      </c>
      <c r="O138" s="66">
        <v>9.00943498007705</v>
      </c>
      <c r="P138" s="66">
        <v>15.6968126387972</v>
      </c>
      <c r="Q138" s="66">
        <v>16.5022662139641</v>
      </c>
      <c r="R138" s="66">
        <v>12.0951065173432</v>
      </c>
      <c r="S138" s="66">
        <v>11.3964223378115</v>
      </c>
      <c r="T138" s="66">
        <v>13.2460234276598</v>
      </c>
      <c r="U138" s="66">
        <v>16.9528457221608</v>
      </c>
      <c r="V138" s="66">
        <v>18.8471877843274</v>
      </c>
    </row>
    <row r="139" ht="15.75" customHeight="1">
      <c r="A139" s="36" t="s">
        <v>175</v>
      </c>
      <c r="B139" s="36" t="s">
        <v>370</v>
      </c>
      <c r="C139" s="66">
        <v>0.855562122724249</v>
      </c>
      <c r="D139" s="66">
        <v>-0.448650206552057</v>
      </c>
      <c r="E139" s="66">
        <v>0.52551595071433</v>
      </c>
      <c r="F139" s="66">
        <v>3.21362929606349</v>
      </c>
      <c r="G139" s="66">
        <v>2.25175798305448</v>
      </c>
      <c r="H139" s="66">
        <v>8.33189666968097</v>
      </c>
      <c r="I139" s="66">
        <v>-0.739633963061138</v>
      </c>
      <c r="J139" s="66">
        <v>1.50997522027615</v>
      </c>
      <c r="K139" s="66">
        <v>3.90475422069738</v>
      </c>
      <c r="L139" s="66">
        <v>3.31605566687646</v>
      </c>
      <c r="M139" s="66">
        <v>2.78500056726115</v>
      </c>
      <c r="N139" s="66">
        <v>-0.281705032928538</v>
      </c>
      <c r="O139" s="66">
        <v>-0.299920475631447</v>
      </c>
      <c r="P139" s="66">
        <v>-0.239290787684491</v>
      </c>
      <c r="Q139" s="66">
        <v>1.3516188967744</v>
      </c>
      <c r="R139" s="66">
        <v>1.45831298507127</v>
      </c>
      <c r="S139" s="66">
        <v>0.766439573459688</v>
      </c>
      <c r="T139" s="66">
        <v>1.20007348888482</v>
      </c>
      <c r="U139" s="66">
        <v>3.23074912132919</v>
      </c>
      <c r="V139" s="66">
        <v>14.2047173195833</v>
      </c>
    </row>
    <row r="140" ht="15.75" customHeight="1">
      <c r="A140" s="36" t="s">
        <v>526</v>
      </c>
      <c r="B140" s="36" t="s">
        <v>600</v>
      </c>
      <c r="C140" s="66"/>
      <c r="D140" s="66"/>
      <c r="E140" s="66"/>
      <c r="F140" s="66"/>
      <c r="G140" s="66"/>
      <c r="H140" s="66"/>
      <c r="I140" s="66"/>
      <c r="J140" s="66"/>
      <c r="K140" s="66"/>
      <c r="L140" s="66"/>
      <c r="M140" s="66"/>
      <c r="N140" s="66"/>
      <c r="O140" s="66"/>
      <c r="P140" s="66"/>
      <c r="Q140" s="66"/>
      <c r="R140" s="66"/>
      <c r="S140" s="66"/>
      <c r="T140" s="66"/>
      <c r="U140" s="66"/>
      <c r="V140" s="66"/>
    </row>
    <row r="141" ht="15.75" customHeight="1">
      <c r="A141" s="36" t="s">
        <v>176</v>
      </c>
      <c r="B141" s="36" t="s">
        <v>371</v>
      </c>
      <c r="C141" s="66">
        <v>2.48782553461785</v>
      </c>
      <c r="D141" s="66">
        <v>0.454498502220854</v>
      </c>
      <c r="E141" s="66">
        <v>1.53213367609252</v>
      </c>
      <c r="F141" s="66">
        <v>2.32934980757545</v>
      </c>
      <c r="G141" s="66">
        <v>0.712589073634205</v>
      </c>
      <c r="H141" s="66">
        <v>3.75393081761006</v>
      </c>
      <c r="I141" s="66">
        <v>2.19738586853571</v>
      </c>
      <c r="J141" s="66">
        <v>2.41890639481001</v>
      </c>
      <c r="K141" s="66">
        <v>1.28495158809159</v>
      </c>
      <c r="L141" s="66">
        <v>0.696864111498241</v>
      </c>
      <c r="M141" s="66">
        <v>2.12048620353119</v>
      </c>
      <c r="N141" s="66">
        <v>2.0417028670721</v>
      </c>
      <c r="O141" s="66">
        <v>2.17113665389528</v>
      </c>
      <c r="P141" s="66">
        <v>3.55000000000002</v>
      </c>
      <c r="Q141" s="66">
        <v>1.87510059552548</v>
      </c>
      <c r="R141" s="66">
        <v>2.76483134528794</v>
      </c>
      <c r="S141" s="66">
        <v>2.16773003305405</v>
      </c>
      <c r="T141" s="66">
        <v>1.28658490707998</v>
      </c>
      <c r="U141" s="66">
        <v>3.48388055266678</v>
      </c>
      <c r="V141" s="66">
        <v>5.76412317852271</v>
      </c>
    </row>
    <row r="142" ht="15.75" customHeight="1">
      <c r="A142" s="36" t="s">
        <v>177</v>
      </c>
      <c r="B142" s="36" t="s">
        <v>372</v>
      </c>
      <c r="C142" s="66">
        <v>0.231328682267088</v>
      </c>
      <c r="D142" s="66">
        <v>0.624969062631406</v>
      </c>
      <c r="E142" s="66">
        <v>1.90983553531864</v>
      </c>
      <c r="F142" s="66">
        <v>3.54498591605032</v>
      </c>
      <c r="G142" s="66">
        <v>5.83048418092712</v>
      </c>
      <c r="H142" s="66">
        <v>12.3754091529911</v>
      </c>
      <c r="I142" s="66">
        <v>3.46881023754896</v>
      </c>
      <c r="J142" s="66">
        <v>3.25657959078624</v>
      </c>
      <c r="K142" s="66">
        <v>4.04218867116396</v>
      </c>
      <c r="L142" s="66">
        <v>2.94773495257207</v>
      </c>
      <c r="M142" s="66">
        <v>1.04552838755363</v>
      </c>
      <c r="N142" s="66">
        <v>1.02234314452965</v>
      </c>
      <c r="O142" s="66">
        <v>0.0652901330286481</v>
      </c>
      <c r="P142" s="66">
        <v>1.10920805807029</v>
      </c>
      <c r="Q142" s="66">
        <v>1.59716060337177</v>
      </c>
      <c r="R142" s="66">
        <v>0.881302104009536</v>
      </c>
      <c r="S142" s="66">
        <v>0.133795057453182</v>
      </c>
      <c r="T142" s="66">
        <v>-0.903874872278535</v>
      </c>
      <c r="U142" s="66">
        <v>1.54663705583755</v>
      </c>
      <c r="V142" s="66">
        <v>2.81184097477153</v>
      </c>
    </row>
    <row r="143" ht="15.75" customHeight="1">
      <c r="A143" s="36" t="s">
        <v>29</v>
      </c>
      <c r="B143" s="36" t="s">
        <v>373</v>
      </c>
      <c r="C143" s="66">
        <v>2.91413470059477</v>
      </c>
      <c r="D143" s="66">
        <v>7.44462469342738</v>
      </c>
      <c r="E143" s="66">
        <v>9.0633273703042</v>
      </c>
      <c r="F143" s="66">
        <v>7.92108440058788</v>
      </c>
      <c r="G143" s="66">
        <v>7.59868441050775</v>
      </c>
      <c r="H143" s="66">
        <v>20.2861210929554</v>
      </c>
      <c r="I143" s="66">
        <v>13.6477650639761</v>
      </c>
      <c r="J143" s="66">
        <v>12.938870563489</v>
      </c>
      <c r="K143" s="66">
        <v>11.9160927116277</v>
      </c>
      <c r="L143" s="66">
        <v>9.6823518605568</v>
      </c>
      <c r="M143" s="66">
        <v>7.6921561189957</v>
      </c>
      <c r="N143" s="66">
        <v>7.18938402847025</v>
      </c>
      <c r="O143" s="66">
        <v>2.52932817254226</v>
      </c>
      <c r="P143" s="66">
        <v>3.76511916356584</v>
      </c>
      <c r="Q143" s="66">
        <v>4.08537368032604</v>
      </c>
      <c r="R143" s="66">
        <v>5.07805725868917</v>
      </c>
      <c r="S143" s="66">
        <v>10.5783618004555</v>
      </c>
      <c r="T143" s="66">
        <v>9.73999313898131</v>
      </c>
      <c r="U143" s="66">
        <v>9.49621056124979</v>
      </c>
      <c r="V143" s="66">
        <v>19.8738599646653</v>
      </c>
    </row>
    <row r="144" ht="15.75" customHeight="1">
      <c r="A144" s="36" t="s">
        <v>178</v>
      </c>
      <c r="B144" s="36" t="s">
        <v>374</v>
      </c>
      <c r="C144" s="66">
        <v>0.922874093605793</v>
      </c>
      <c r="D144" s="66">
        <v>4.96407576747222</v>
      </c>
      <c r="E144" s="66">
        <v>3.95146235220908</v>
      </c>
      <c r="F144" s="66">
        <v>4.42981143370251</v>
      </c>
      <c r="G144" s="66">
        <v>3.23875035826883</v>
      </c>
      <c r="H144" s="66">
        <v>11.9655746807329</v>
      </c>
      <c r="I144" s="66">
        <v>1.43813538308954</v>
      </c>
      <c r="J144" s="66">
        <v>1.44219017355171</v>
      </c>
      <c r="K144" s="66">
        <v>4.67469879518072</v>
      </c>
      <c r="L144" s="66">
        <v>3.61418047882136</v>
      </c>
      <c r="M144" s="66">
        <v>3.35481004221282</v>
      </c>
      <c r="N144" s="66">
        <v>4.19174548581256</v>
      </c>
      <c r="O144" s="66">
        <v>0.94904064369715</v>
      </c>
      <c r="P144" s="66">
        <v>-1.04230533415084</v>
      </c>
      <c r="Q144" s="66">
        <v>1.41798819666923</v>
      </c>
      <c r="R144" s="66">
        <v>2.10970464135021</v>
      </c>
      <c r="S144" s="66">
        <v>0.267379679144381</v>
      </c>
      <c r="T144" s="66">
        <v>0.218181818181824</v>
      </c>
      <c r="U144" s="66">
        <v>2.61248185776489</v>
      </c>
      <c r="V144" s="66">
        <v>12.3526638378123</v>
      </c>
    </row>
    <row r="145" ht="15.75" customHeight="1">
      <c r="A145" s="36" t="s">
        <v>179</v>
      </c>
      <c r="B145" s="36" t="s">
        <v>375</v>
      </c>
      <c r="C145" s="66">
        <v>0.391666666666677</v>
      </c>
      <c r="D145" s="66">
        <v>0.182618079189812</v>
      </c>
      <c r="E145" s="66">
        <v>3.18170519512806</v>
      </c>
      <c r="F145" s="66">
        <v>2.45789333143389</v>
      </c>
      <c r="G145" s="66">
        <v>4.16863316477154</v>
      </c>
      <c r="H145" s="66">
        <v>8.75868308795681</v>
      </c>
      <c r="I145" s="66">
        <v>2.40905316669705</v>
      </c>
      <c r="J145" s="66">
        <v>3.49128867487524</v>
      </c>
      <c r="K145" s="66">
        <v>5.87580249989755</v>
      </c>
      <c r="L145" s="66">
        <v>5.69819940307865</v>
      </c>
      <c r="M145" s="66">
        <v>4.02716053442986</v>
      </c>
      <c r="N145" s="66">
        <v>2.62668365353324</v>
      </c>
      <c r="O145" s="66">
        <v>0.136399710403449</v>
      </c>
      <c r="P145" s="66">
        <v>0.739734025300015</v>
      </c>
      <c r="Q145" s="66">
        <v>0.875585918759905</v>
      </c>
      <c r="R145" s="66">
        <v>0.761578359399948</v>
      </c>
      <c r="S145" s="66">
        <v>-0.355083821021217</v>
      </c>
      <c r="T145" s="66">
        <v>-1.55027540803758</v>
      </c>
      <c r="U145" s="66">
        <v>1.63070337301891</v>
      </c>
      <c r="V145" s="66">
        <v>2.85748282185325</v>
      </c>
    </row>
    <row r="146" ht="15.75" customHeight="1">
      <c r="A146" s="36" t="s">
        <v>73</v>
      </c>
      <c r="B146" s="36" t="s">
        <v>376</v>
      </c>
      <c r="C146" s="66">
        <v>14.7090779663557</v>
      </c>
      <c r="D146" s="66">
        <v>2.15893131266947</v>
      </c>
      <c r="E146" s="66">
        <v>1.78080439925828</v>
      </c>
      <c r="F146" s="66">
        <v>2.3684623841683</v>
      </c>
      <c r="G146" s="66">
        <v>0.911350455675219</v>
      </c>
      <c r="H146" s="66">
        <v>10.7614182326827</v>
      </c>
      <c r="I146" s="66">
        <v>6.91832532601222</v>
      </c>
      <c r="J146" s="66">
        <v>6.01360893567859</v>
      </c>
      <c r="K146" s="66">
        <v>4.44083401028976</v>
      </c>
      <c r="L146" s="66">
        <v>4.53720508166969</v>
      </c>
      <c r="M146" s="66">
        <v>4.96031746031744</v>
      </c>
      <c r="N146" s="66">
        <v>5.22211720226844</v>
      </c>
      <c r="O146" s="66">
        <v>5.99595778127105</v>
      </c>
      <c r="P146" s="66">
        <v>6.67372881355933</v>
      </c>
      <c r="Q146" s="66">
        <v>5.42204568023833</v>
      </c>
      <c r="R146" s="66">
        <v>4.37448921453166</v>
      </c>
      <c r="S146" s="66">
        <v>3.92867290939598</v>
      </c>
      <c r="T146" s="66">
        <v>4.87167398565548</v>
      </c>
      <c r="U146" s="66">
        <v>4.48359014042394</v>
      </c>
      <c r="V146" s="66"/>
    </row>
    <row r="147" ht="15.75" customHeight="1">
      <c r="A147" s="36" t="s">
        <v>180</v>
      </c>
      <c r="B147" s="36" t="s">
        <v>377</v>
      </c>
      <c r="C147" s="66">
        <v>14.2367970499143</v>
      </c>
      <c r="D147" s="66">
        <v>4.32326492967491</v>
      </c>
      <c r="E147" s="66">
        <v>6.80738203116371</v>
      </c>
      <c r="F147" s="66">
        <v>9.5893494112923</v>
      </c>
      <c r="G147" s="66">
        <v>8.13047417698579</v>
      </c>
      <c r="H147" s="66">
        <v>10.1547846489023</v>
      </c>
      <c r="I147" s="66">
        <v>2.5919467343056</v>
      </c>
      <c r="J147" s="66">
        <v>4.6511627906977004</v>
      </c>
      <c r="K147" s="66">
        <v>8.25396825396825</v>
      </c>
      <c r="L147" s="66">
        <v>3.6759189797449</v>
      </c>
      <c r="M147" s="66">
        <v>2.68385738718593</v>
      </c>
      <c r="N147" s="66">
        <v>5.02882767456758</v>
      </c>
      <c r="O147" s="66">
        <v>3.12900274473924</v>
      </c>
      <c r="P147" s="66">
        <v>4.08682280577242</v>
      </c>
      <c r="Q147" s="66">
        <v>3.60247741348942</v>
      </c>
      <c r="R147" s="66">
        <v>3.97561015740689</v>
      </c>
      <c r="S147" s="66">
        <v>2.7570972756279</v>
      </c>
      <c r="T147" s="66">
        <v>1.7675159235669</v>
      </c>
      <c r="U147" s="66">
        <v>4.78798310123612</v>
      </c>
      <c r="V147" s="66">
        <v>9.76556667164399</v>
      </c>
    </row>
    <row r="148" ht="15.75" customHeight="1">
      <c r="A148" s="36" t="s">
        <v>181</v>
      </c>
      <c r="B148" s="36" t="s">
        <v>378</v>
      </c>
      <c r="C148" s="66">
        <v>2.25937753363075</v>
      </c>
      <c r="D148" s="66">
        <v>3.66247320092231</v>
      </c>
      <c r="E148" s="66">
        <v>1.61630193862544</v>
      </c>
      <c r="F148" s="66">
        <v>2.00225801248821</v>
      </c>
      <c r="G148" s="66">
        <v>1.77998644680372</v>
      </c>
      <c r="H148" s="66">
        <v>5.78587598206754</v>
      </c>
      <c r="I148" s="66">
        <v>2.93623153596699</v>
      </c>
      <c r="J148" s="66">
        <v>1.52832059732903</v>
      </c>
      <c r="K148" s="66">
        <v>3.36931095333853</v>
      </c>
      <c r="L148" s="66">
        <v>3.61121294940175</v>
      </c>
      <c r="M148" s="66">
        <v>2.76789666081994</v>
      </c>
      <c r="N148" s="66">
        <v>3.4119457980747</v>
      </c>
      <c r="O148" s="66">
        <v>3.39809194746299</v>
      </c>
      <c r="P148" s="66">
        <v>3.55717663556281</v>
      </c>
      <c r="Q148" s="66">
        <v>2.99490045809446</v>
      </c>
      <c r="R148" s="66">
        <v>1.50915423024742</v>
      </c>
      <c r="S148" s="66">
        <v>2.25212191358024</v>
      </c>
      <c r="T148" s="66">
        <v>2.00241205759293</v>
      </c>
      <c r="U148" s="66">
        <v>4.27166381536796</v>
      </c>
      <c r="V148" s="66">
        <v>8.33370630096232</v>
      </c>
    </row>
    <row r="149" ht="15.75" customHeight="1">
      <c r="A149" s="36" t="s">
        <v>182</v>
      </c>
      <c r="B149" s="36" t="s">
        <v>379</v>
      </c>
      <c r="C149" s="66">
        <v>2.28915662650606</v>
      </c>
      <c r="D149" s="66">
        <v>4.82921083627794</v>
      </c>
      <c r="E149" s="66">
        <v>6.51685393258435</v>
      </c>
      <c r="F149" s="66">
        <v>5.48523206751051</v>
      </c>
      <c r="G149" s="66">
        <v>2.90000000000002</v>
      </c>
      <c r="H149" s="66">
        <v>8.26044703595726</v>
      </c>
      <c r="I149" s="66">
        <v>4.21903052064627</v>
      </c>
      <c r="J149" s="66">
        <v>3.7898363479759</v>
      </c>
      <c r="K149" s="66">
        <v>4.71841704718416</v>
      </c>
      <c r="L149" s="66">
        <v>3.02696391124798</v>
      </c>
      <c r="M149" s="66">
        <v>2.58268766141797</v>
      </c>
      <c r="N149" s="66">
        <v>3.5978234386421</v>
      </c>
      <c r="O149" s="66">
        <v>0.674192536845387</v>
      </c>
      <c r="P149" s="66">
        <v>1.25369880080986</v>
      </c>
      <c r="Q149" s="66">
        <v>2.85318772590939</v>
      </c>
      <c r="R149" s="66">
        <v>5.30934661627714</v>
      </c>
      <c r="S149" s="66">
        <v>2.39206534422402</v>
      </c>
      <c r="T149" s="66">
        <v>2.39316239316241</v>
      </c>
      <c r="U149" s="66">
        <v>3.92718022100326</v>
      </c>
      <c r="V149" s="66">
        <v>5.82115811213952</v>
      </c>
    </row>
    <row r="150" ht="15.75" customHeight="1">
      <c r="A150" s="36" t="s">
        <v>68</v>
      </c>
      <c r="B150" s="36" t="s">
        <v>380</v>
      </c>
      <c r="C150" s="66">
        <v>0.682701375787657</v>
      </c>
      <c r="D150" s="66">
        <v>3.38264681884694</v>
      </c>
      <c r="E150" s="66">
        <v>2.18379872390258</v>
      </c>
      <c r="F150" s="66">
        <v>1.28469394366409</v>
      </c>
      <c r="G150" s="66">
        <v>2.45874312385397</v>
      </c>
      <c r="H150" s="66">
        <v>4.1649719352477</v>
      </c>
      <c r="I150" s="66">
        <v>3.79539242483406</v>
      </c>
      <c r="J150" s="66">
        <v>2.58069370250546</v>
      </c>
      <c r="K150" s="66">
        <v>4.23940149625935</v>
      </c>
      <c r="L150" s="66">
        <v>3.56037151702788</v>
      </c>
      <c r="M150" s="66">
        <v>0.99198260633235</v>
      </c>
      <c r="N150" s="66">
        <v>0.0538213132400467</v>
      </c>
      <c r="O150" s="66">
        <v>-0.874125874125849</v>
      </c>
      <c r="P150" s="66">
        <v>-0.664767331434023</v>
      </c>
      <c r="Q150" s="66">
        <v>2.07593553673862</v>
      </c>
      <c r="R150" s="66">
        <v>1.81295156542681</v>
      </c>
      <c r="S150" s="66">
        <v>2.227478809383</v>
      </c>
      <c r="T150" s="66">
        <v>3.3744697261859</v>
      </c>
      <c r="U150" s="66">
        <v>5.05502704719268</v>
      </c>
      <c r="V150" s="66">
        <v>14.4294507575757</v>
      </c>
    </row>
    <row r="151" ht="15.75" customHeight="1">
      <c r="A151" s="36" t="s">
        <v>82</v>
      </c>
      <c r="B151" s="36" t="s">
        <v>381</v>
      </c>
      <c r="C151" s="66"/>
      <c r="D151" s="66"/>
      <c r="E151" s="66"/>
      <c r="F151" s="66"/>
      <c r="G151" s="66"/>
      <c r="H151" s="66"/>
      <c r="I151" s="66"/>
      <c r="J151" s="66"/>
      <c r="K151" s="66"/>
      <c r="L151" s="66"/>
      <c r="M151" s="66"/>
      <c r="N151" s="66"/>
      <c r="O151" s="66"/>
      <c r="P151" s="66"/>
      <c r="Q151" s="66"/>
      <c r="R151" s="66"/>
      <c r="S151" s="66"/>
      <c r="T151" s="66"/>
      <c r="U151" s="66"/>
      <c r="V151" s="66"/>
    </row>
    <row r="152" ht="15.75" customHeight="1">
      <c r="A152" s="36" t="s">
        <v>30</v>
      </c>
      <c r="B152" s="36" t="s">
        <v>382</v>
      </c>
      <c r="C152" s="66">
        <v>2.26456504389471</v>
      </c>
      <c r="D152" s="66">
        <v>6.79933665008281</v>
      </c>
      <c r="E152" s="66">
        <v>8.81439532334679</v>
      </c>
      <c r="F152" s="66">
        <v>11.8358096197431</v>
      </c>
      <c r="G152" s="66">
        <v>13.7581625759964</v>
      </c>
      <c r="H152" s="66">
        <v>15.0501451570333</v>
      </c>
      <c r="I152" s="66">
        <v>-4.86327801622565</v>
      </c>
      <c r="J152" s="66">
        <v>-2.42525675161712</v>
      </c>
      <c r="K152" s="66">
        <v>1.13836623529203</v>
      </c>
      <c r="L152" s="66">
        <v>2.3153485343166</v>
      </c>
      <c r="M152" s="66">
        <v>3.22197756829288</v>
      </c>
      <c r="N152" s="66">
        <v>3.34972085659527</v>
      </c>
      <c r="O152" s="66">
        <v>1.81407723937759</v>
      </c>
      <c r="P152" s="66">
        <v>2.67659170098193</v>
      </c>
      <c r="Q152" s="66">
        <v>0.394878914082996</v>
      </c>
      <c r="R152" s="66">
        <v>0.255815382724374</v>
      </c>
      <c r="S152" s="66">
        <v>-0.666641124861102</v>
      </c>
      <c r="T152" s="66">
        <v>-2.54031503004763</v>
      </c>
      <c r="U152" s="66">
        <v>2.30446565742003</v>
      </c>
      <c r="V152" s="66">
        <v>4.99527553740761</v>
      </c>
    </row>
    <row r="153" ht="15.75" customHeight="1">
      <c r="A153" s="36" t="s">
        <v>183</v>
      </c>
      <c r="B153" s="36" t="s">
        <v>383</v>
      </c>
      <c r="C153" s="66">
        <v>15.2734889936255</v>
      </c>
      <c r="D153" s="66">
        <v>11.8743635936399</v>
      </c>
      <c r="E153" s="66">
        <v>9.01491283343835</v>
      </c>
      <c r="F153" s="66">
        <v>6.55851412276983</v>
      </c>
      <c r="G153" s="66">
        <v>4.83732928313989</v>
      </c>
      <c r="H153" s="66">
        <v>7.85080255714483</v>
      </c>
      <c r="I153" s="66">
        <v>5.58742004264392</v>
      </c>
      <c r="J153" s="66">
        <v>6.09141668601892</v>
      </c>
      <c r="K153" s="66">
        <v>5.78925328815882</v>
      </c>
      <c r="L153" s="66">
        <v>3.33492267693443</v>
      </c>
      <c r="M153" s="66">
        <v>3.98471235548128</v>
      </c>
      <c r="N153" s="66">
        <v>1.06830987684293</v>
      </c>
      <c r="O153" s="66">
        <v>-0.594156437495137</v>
      </c>
      <c r="P153" s="66">
        <v>-1.54479666813904</v>
      </c>
      <c r="Q153" s="66">
        <v>1.33902121104396</v>
      </c>
      <c r="R153" s="66">
        <v>4.62548443137781</v>
      </c>
      <c r="S153" s="66">
        <v>3.82785432599428</v>
      </c>
      <c r="T153" s="66">
        <v>2.63107311184752</v>
      </c>
      <c r="U153" s="66">
        <v>5.05232876096582</v>
      </c>
      <c r="V153" s="66">
        <v>13.795488743252</v>
      </c>
    </row>
    <row r="154" ht="15.75" customHeight="1">
      <c r="A154" s="36" t="s">
        <v>31</v>
      </c>
      <c r="B154" s="36" t="s">
        <v>384</v>
      </c>
      <c r="C154" s="66">
        <v>13.6632930228667</v>
      </c>
      <c r="D154" s="66">
        <v>10.8886157326216</v>
      </c>
      <c r="E154" s="66">
        <v>12.6853039507349</v>
      </c>
      <c r="F154" s="66">
        <v>9.66865454789265</v>
      </c>
      <c r="G154" s="66">
        <v>9.00729868861076</v>
      </c>
      <c r="H154" s="66">
        <v>14.1107677840442</v>
      </c>
      <c r="I154" s="66">
        <v>11.6473295764118</v>
      </c>
      <c r="J154" s="66">
        <v>6.8493923025503</v>
      </c>
      <c r="K154" s="66">
        <v>8.44046485932559</v>
      </c>
      <c r="L154" s="66">
        <v>5.0747430079915</v>
      </c>
      <c r="M154" s="66">
        <v>6.75371026220953</v>
      </c>
      <c r="N154" s="66">
        <v>7.82341183865503</v>
      </c>
      <c r="O154" s="66">
        <v>15.5344050528404</v>
      </c>
      <c r="P154" s="66">
        <v>7.04244762954798</v>
      </c>
      <c r="Q154" s="66">
        <v>3.68332944412231</v>
      </c>
      <c r="R154" s="66">
        <v>2.87829723647886</v>
      </c>
      <c r="S154" s="66">
        <v>4.47036660760175</v>
      </c>
      <c r="T154" s="66">
        <v>3.38165937237896</v>
      </c>
      <c r="U154" s="66">
        <v>6.69445891957619</v>
      </c>
      <c r="V154" s="66"/>
    </row>
    <row r="155" ht="15.75" customHeight="1">
      <c r="A155" s="36" t="s">
        <v>184</v>
      </c>
      <c r="B155" s="36" t="s">
        <v>385</v>
      </c>
      <c r="C155" s="66">
        <v>7.44970014007364</v>
      </c>
      <c r="D155" s="66">
        <v>12.2507102894392</v>
      </c>
      <c r="E155" s="66">
        <v>9.01408918092335</v>
      </c>
      <c r="F155" s="66">
        <v>8.88282654777925</v>
      </c>
      <c r="G155" s="66">
        <v>9.08072205873161</v>
      </c>
      <c r="H155" s="66">
        <v>15.4382138709255</v>
      </c>
      <c r="I155" s="66">
        <v>12.9443978401711</v>
      </c>
      <c r="J155" s="66">
        <v>-0.246128693436925</v>
      </c>
      <c r="K155" s="66">
        <v>3.0801706924026</v>
      </c>
      <c r="L155" s="66">
        <v>10.2710182318876</v>
      </c>
      <c r="M155" s="66">
        <v>5.92426867984847</v>
      </c>
      <c r="N155" s="66">
        <v>2.35449052820364</v>
      </c>
      <c r="O155" s="66">
        <v>2.52850284192422</v>
      </c>
      <c r="P155" s="66">
        <v>7.17434301982013</v>
      </c>
      <c r="Q155" s="66">
        <v>8.27953672260826</v>
      </c>
      <c r="R155" s="66">
        <v>-0.311210160390642</v>
      </c>
      <c r="S155" s="66">
        <v>3.3478765503764</v>
      </c>
      <c r="T155" s="66">
        <v>9.85039902274209</v>
      </c>
      <c r="U155" s="66">
        <v>-0.391346748300792</v>
      </c>
      <c r="V155" s="66">
        <v>17.6892095588154</v>
      </c>
    </row>
    <row r="156" ht="15.75" customHeight="1">
      <c r="A156" s="36" t="s">
        <v>185</v>
      </c>
      <c r="B156" s="36" t="s">
        <v>386</v>
      </c>
      <c r="C156" s="66">
        <v>2.23543664374554</v>
      </c>
      <c r="D156" s="66">
        <v>2.31455462238093</v>
      </c>
      <c r="E156" s="66">
        <v>3.37781903988237</v>
      </c>
      <c r="F156" s="66">
        <v>8.48748575845878</v>
      </c>
      <c r="G156" s="66">
        <v>4.48088608614723</v>
      </c>
      <c r="H156" s="66">
        <v>5.30029675072586</v>
      </c>
      <c r="I156" s="66">
        <v>2.05793709041834</v>
      </c>
      <c r="J156" s="66">
        <v>0.850878649795933</v>
      </c>
      <c r="K156" s="66">
        <v>5.83516519570853</v>
      </c>
      <c r="L156" s="66">
        <v>0.816089281562403</v>
      </c>
      <c r="M156" s="66">
        <v>1.1069855400014</v>
      </c>
      <c r="N156" s="66">
        <v>0.247865392364824</v>
      </c>
      <c r="O156" s="66">
        <v>-2.30187563045606</v>
      </c>
      <c r="P156" s="66">
        <v>-0.687037123294059</v>
      </c>
      <c r="Q156" s="66">
        <v>0.694916711613505</v>
      </c>
      <c r="R156" s="66">
        <v>-1.03712214131567</v>
      </c>
      <c r="S156" s="66">
        <v>-0.329562063663904</v>
      </c>
      <c r="T156" s="66">
        <v>-1.16724501769362</v>
      </c>
      <c r="U156" s="66">
        <v>1.19568887038397</v>
      </c>
      <c r="V156" s="66">
        <v>2.66738842693209</v>
      </c>
    </row>
    <row r="157" ht="15.75" customHeight="1">
      <c r="A157" s="36" t="s">
        <v>57</v>
      </c>
      <c r="B157" s="36" t="s">
        <v>387</v>
      </c>
      <c r="C157" s="66">
        <v>1.0342537242623</v>
      </c>
      <c r="D157" s="66">
        <v>1.46036814425241</v>
      </c>
      <c r="E157" s="66">
        <v>3.89827370759478</v>
      </c>
      <c r="F157" s="66">
        <v>2.39562082529165</v>
      </c>
      <c r="G157" s="66">
        <v>2.82310373736928</v>
      </c>
      <c r="H157" s="66">
        <v>5.54954769383938</v>
      </c>
      <c r="I157" s="66">
        <v>-0.156936087168657</v>
      </c>
      <c r="J157" s="66">
        <v>3.25034409180125</v>
      </c>
      <c r="K157" s="66">
        <v>2.76940794144096</v>
      </c>
      <c r="L157" s="66">
        <v>4.17763587102516</v>
      </c>
      <c r="M157" s="66">
        <v>1.4685651103543</v>
      </c>
      <c r="N157" s="66">
        <v>3.51695551369238</v>
      </c>
      <c r="O157" s="66">
        <v>-0.983600952697014</v>
      </c>
      <c r="P157" s="66">
        <v>-3.07821765676926</v>
      </c>
      <c r="Q157" s="66">
        <v>0.104262078958419</v>
      </c>
      <c r="R157" s="66">
        <v>1.93561893150608</v>
      </c>
      <c r="S157" s="66">
        <v>0.539087559191731</v>
      </c>
      <c r="T157" s="66">
        <v>-1.75580833517596</v>
      </c>
      <c r="U157" s="66">
        <v>2.41070312174385</v>
      </c>
      <c r="V157" s="66">
        <v>6.37814695133366</v>
      </c>
    </row>
    <row r="158" ht="15.75" customHeight="1">
      <c r="A158" s="36" t="s">
        <v>527</v>
      </c>
      <c r="B158" s="36" t="s">
        <v>701</v>
      </c>
      <c r="C158" s="66"/>
      <c r="D158" s="66"/>
      <c r="E158" s="66"/>
      <c r="F158" s="66"/>
      <c r="G158" s="66"/>
      <c r="H158" s="66"/>
      <c r="I158" s="66"/>
      <c r="J158" s="66"/>
      <c r="K158" s="66"/>
      <c r="L158" s="66"/>
      <c r="M158" s="66"/>
      <c r="N158" s="66"/>
      <c r="O158" s="66"/>
      <c r="P158" s="66"/>
      <c r="Q158" s="66"/>
      <c r="R158" s="66"/>
      <c r="S158" s="66"/>
      <c r="T158" s="66"/>
      <c r="U158" s="66"/>
      <c r="V158" s="66"/>
    </row>
    <row r="159" ht="15.75" customHeight="1">
      <c r="A159" s="36" t="s">
        <v>186</v>
      </c>
      <c r="B159" s="36" t="s">
        <v>388</v>
      </c>
      <c r="C159" s="66">
        <v>0.205981708824229</v>
      </c>
      <c r="D159" s="66">
        <v>2.96003946719292</v>
      </c>
      <c r="E159" s="66">
        <v>3.73342916467019</v>
      </c>
      <c r="F159" s="66">
        <v>2.7406751607067</v>
      </c>
      <c r="G159" s="66">
        <v>7.23614701584804</v>
      </c>
      <c r="H159" s="66">
        <v>10.0662418245849</v>
      </c>
      <c r="I159" s="66">
        <v>0.421539125687228</v>
      </c>
      <c r="J159" s="66">
        <v>0.747109026311466</v>
      </c>
      <c r="K159" s="66">
        <v>3.18603111552464</v>
      </c>
      <c r="L159" s="66">
        <v>2.59844414147086</v>
      </c>
      <c r="M159" s="66">
        <v>0.805127804267965</v>
      </c>
      <c r="N159" s="66">
        <v>0.193858560794042</v>
      </c>
      <c r="O159" s="66">
        <v>-1.73361194953949</v>
      </c>
      <c r="P159" s="66">
        <v>-0.149641647633301</v>
      </c>
      <c r="Q159" s="66">
        <v>2.15333648840511</v>
      </c>
      <c r="R159" s="66">
        <v>2.32414485367923</v>
      </c>
      <c r="S159" s="66">
        <v>0.913069725324485</v>
      </c>
      <c r="T159" s="66">
        <v>-0.628131309354661</v>
      </c>
      <c r="U159" s="66">
        <v>1.57272932500565</v>
      </c>
      <c r="V159" s="66">
        <v>5.6600977922655</v>
      </c>
    </row>
    <row r="160" ht="15.75" customHeight="1">
      <c r="A160" s="36" t="s">
        <v>187</v>
      </c>
      <c r="B160" s="36" t="s">
        <v>389</v>
      </c>
      <c r="C160" s="66">
        <v>0.115830115830111</v>
      </c>
      <c r="D160" s="66">
        <v>16.3131507905901</v>
      </c>
      <c r="E160" s="66">
        <v>1.85676392572947</v>
      </c>
      <c r="F160" s="66">
        <v>3.70008680555554</v>
      </c>
      <c r="G160" s="66">
        <v>5.57706393219632</v>
      </c>
      <c r="H160" s="66">
        <v>11.5659068384539</v>
      </c>
      <c r="I160" s="66">
        <v>6.32495336235231</v>
      </c>
      <c r="J160" s="66">
        <v>0.777007268777681</v>
      </c>
      <c r="K160" s="66">
        <v>5.23541591478427</v>
      </c>
      <c r="L160" s="66">
        <v>2.04901883521161</v>
      </c>
      <c r="M160" s="66">
        <v>0.610085720905009</v>
      </c>
      <c r="N160" s="66">
        <v>-0.406816088424881</v>
      </c>
      <c r="O160" s="66">
        <v>0.724470134874833</v>
      </c>
      <c r="P160" s="66">
        <v>1.30471869303168</v>
      </c>
      <c r="Q160" s="66">
        <v>1.74989677484723</v>
      </c>
      <c r="R160" s="66">
        <v>4.19745888663745</v>
      </c>
      <c r="S160" s="66">
        <v>0.982326569888142</v>
      </c>
      <c r="T160" s="66">
        <v>-1.568912477409</v>
      </c>
      <c r="U160" s="66">
        <v>3.1332047317449</v>
      </c>
      <c r="V160" s="66">
        <v>10.9618822286845</v>
      </c>
    </row>
    <row r="161" ht="15.75" customHeight="1">
      <c r="A161" s="36" t="s">
        <v>188</v>
      </c>
      <c r="B161" s="36" t="s">
        <v>390</v>
      </c>
      <c r="C161" s="66"/>
      <c r="D161" s="66">
        <v>1.43083868527342</v>
      </c>
      <c r="E161" s="66">
        <v>1.68548890528349</v>
      </c>
      <c r="F161" s="66">
        <v>2.0952593561143</v>
      </c>
      <c r="G161" s="66">
        <v>2.49894575725804</v>
      </c>
      <c r="H161" s="66">
        <v>4.29320249287706</v>
      </c>
      <c r="I161" s="66">
        <v>2.19959237046011</v>
      </c>
      <c r="J161" s="66">
        <v>2.58541815582589</v>
      </c>
      <c r="K161" s="66">
        <v>2.89979584300121</v>
      </c>
      <c r="L161" s="66">
        <v>2.82733224222587</v>
      </c>
      <c r="M161" s="66">
        <v>1.60439298078071</v>
      </c>
      <c r="N161" s="66">
        <v>1.11296303373859</v>
      </c>
      <c r="O161" s="66">
        <v>0.145686073241013</v>
      </c>
      <c r="P161" s="66">
        <v>0.573948019801976</v>
      </c>
      <c r="Q161" s="66">
        <v>1.04597683468952</v>
      </c>
      <c r="R161" s="66"/>
      <c r="S161" s="66"/>
      <c r="T161" s="66"/>
      <c r="U161" s="66"/>
      <c r="V161" s="66"/>
    </row>
    <row r="162" ht="15.75" customHeight="1">
      <c r="A162" s="36" t="s">
        <v>189</v>
      </c>
      <c r="B162" s="36" t="s">
        <v>391</v>
      </c>
      <c r="C162" s="66">
        <v>9.7924197493451</v>
      </c>
      <c r="D162" s="66">
        <v>13.2858860871796</v>
      </c>
      <c r="E162" s="66">
        <v>17.1522049354354</v>
      </c>
      <c r="F162" s="66">
        <v>23.0770373451382</v>
      </c>
      <c r="G162" s="66">
        <v>18.5485136325779</v>
      </c>
      <c r="H162" s="66">
        <v>31.9901039492573</v>
      </c>
      <c r="I162" s="66">
        <v>16.9574758025945</v>
      </c>
      <c r="J162" s="66">
        <v>13.34005235378</v>
      </c>
      <c r="K162" s="66">
        <v>14.3271667616801</v>
      </c>
      <c r="L162" s="66">
        <v>10.6379353431629</v>
      </c>
      <c r="M162" s="66">
        <v>8.10583270875467</v>
      </c>
      <c r="N162" s="66">
        <v>6.99849943966418</v>
      </c>
      <c r="O162" s="66">
        <v>5.24587835022457</v>
      </c>
      <c r="P162" s="66">
        <v>5.43051966119159</v>
      </c>
      <c r="Q162" s="66">
        <v>5.69029619929012</v>
      </c>
      <c r="R162" s="66">
        <v>7.86859628873909</v>
      </c>
      <c r="S162" s="66">
        <v>7.72024525213251</v>
      </c>
      <c r="T162" s="66">
        <v>9.81932791540149</v>
      </c>
      <c r="U162" s="66">
        <v>8.13777038378733</v>
      </c>
      <c r="V162" s="66">
        <v>18.0056351122841</v>
      </c>
    </row>
    <row r="163" ht="15.75" customHeight="1">
      <c r="A163" s="36" t="s">
        <v>190</v>
      </c>
      <c r="B163" s="36" t="s">
        <v>392</v>
      </c>
      <c r="C163" s="66">
        <v>0.61219439512525</v>
      </c>
      <c r="D163" s="66">
        <v>0.515506766998062</v>
      </c>
      <c r="E163" s="66">
        <v>0.479230397826103</v>
      </c>
      <c r="F163" s="66">
        <v>2.20902407871182</v>
      </c>
      <c r="G163" s="66">
        <v>4.16782330119979</v>
      </c>
      <c r="H163" s="66">
        <v>9.87024791275996</v>
      </c>
      <c r="I163" s="66">
        <v>5.05722314693633</v>
      </c>
      <c r="J163" s="66">
        <v>5.33941680637453</v>
      </c>
      <c r="K163" s="66">
        <v>5.82621608838853</v>
      </c>
      <c r="L163" s="66">
        <v>2.86626887489922</v>
      </c>
      <c r="M163" s="66">
        <v>3.53252470694923</v>
      </c>
      <c r="N163" s="66">
        <v>2.23629031536967</v>
      </c>
      <c r="O163" s="66">
        <v>1.20607322150117</v>
      </c>
      <c r="P163" s="66">
        <v>2.06884036053476</v>
      </c>
      <c r="Q163" s="66">
        <v>-0.838194579675057</v>
      </c>
      <c r="R163" s="66">
        <v>2.45814158007533</v>
      </c>
      <c r="S163" s="66">
        <v>-2.09333333333333</v>
      </c>
      <c r="T163" s="66">
        <v>3.44545825956691</v>
      </c>
      <c r="U163" s="66">
        <v>3.06328988941548</v>
      </c>
      <c r="V163" s="66">
        <v>2.47407371925372</v>
      </c>
    </row>
    <row r="164" ht="15.75" customHeight="1">
      <c r="A164" s="36" t="s">
        <v>191</v>
      </c>
      <c r="B164" s="36" t="s">
        <v>393</v>
      </c>
      <c r="C164" s="66">
        <v>-0.0519970242714566</v>
      </c>
      <c r="D164" s="66">
        <v>0.514781781022991</v>
      </c>
      <c r="E164" s="66">
        <v>1.71133325855505</v>
      </c>
      <c r="F164" s="66">
        <v>2.11228583877112</v>
      </c>
      <c r="G164" s="66">
        <v>5.85330428467685</v>
      </c>
      <c r="H164" s="66">
        <v>7.34720236578405</v>
      </c>
      <c r="I164" s="66">
        <v>-2.24802147855339</v>
      </c>
      <c r="J164" s="66">
        <v>1.22868119673344</v>
      </c>
      <c r="K164" s="66">
        <v>3.40322829786967</v>
      </c>
      <c r="L164" s="66">
        <v>1.41822871177848</v>
      </c>
      <c r="M164" s="66">
        <v>0.710245486695225</v>
      </c>
      <c r="N164" s="66">
        <v>-1.09025507446894</v>
      </c>
      <c r="O164" s="66">
        <v>0.135211933635241</v>
      </c>
      <c r="P164" s="66">
        <v>0.837284942557418</v>
      </c>
      <c r="Q164" s="66">
        <v>1.31815314847782</v>
      </c>
      <c r="R164" s="66">
        <v>0.46098564246427</v>
      </c>
      <c r="S164" s="66">
        <v>1.76011151192936</v>
      </c>
      <c r="T164" s="66">
        <v>2.54314685681659</v>
      </c>
      <c r="U164" s="66">
        <v>2.18032278088145</v>
      </c>
      <c r="V164" s="66">
        <v>9.69681899081076</v>
      </c>
    </row>
    <row r="165" ht="15.75" customHeight="1">
      <c r="A165" s="36" t="s">
        <v>32</v>
      </c>
      <c r="B165" s="36" t="s">
        <v>394</v>
      </c>
      <c r="C165" s="66">
        <v>9.87617889729578</v>
      </c>
      <c r="D165" s="66">
        <v>11.0263627183464</v>
      </c>
      <c r="E165" s="66">
        <v>16.1199806482826</v>
      </c>
      <c r="F165" s="66">
        <v>11.7240229980834</v>
      </c>
      <c r="G165" s="66">
        <v>6.3917064439141</v>
      </c>
      <c r="H165" s="66">
        <v>12.410986775178</v>
      </c>
      <c r="I165" s="66">
        <v>8.1169509223808</v>
      </c>
      <c r="J165" s="66">
        <v>6.14255360247246</v>
      </c>
      <c r="K165" s="66">
        <v>11.1373976342129</v>
      </c>
      <c r="L165" s="66">
        <v>7.33038589596636</v>
      </c>
      <c r="M165" s="66">
        <v>7.69426362896666</v>
      </c>
      <c r="N165" s="66">
        <v>2.08244793880151</v>
      </c>
      <c r="O165" s="66">
        <v>1.39235822000187</v>
      </c>
      <c r="P165" s="66">
        <v>1.12231397417765</v>
      </c>
      <c r="Q165" s="66">
        <v>3.13106248590119</v>
      </c>
      <c r="R165" s="66">
        <v>1.95984076293803</v>
      </c>
      <c r="S165" s="66">
        <v>1.8492298451109</v>
      </c>
      <c r="T165" s="66">
        <v>1.57553290083409</v>
      </c>
      <c r="U165" s="66">
        <v>4.08510285335103</v>
      </c>
      <c r="V165" s="66">
        <v>11.9815117344703</v>
      </c>
    </row>
    <row r="166" ht="15.75" customHeight="1">
      <c r="A166" s="36" t="s">
        <v>192</v>
      </c>
      <c r="B166" s="36" t="s">
        <v>395</v>
      </c>
      <c r="C166" s="66">
        <v>3.30255386407089</v>
      </c>
      <c r="D166" s="66">
        <v>3.857303913674</v>
      </c>
      <c r="E166" s="66">
        <v>0.90718771807392</v>
      </c>
      <c r="F166" s="66">
        <v>-0.353465498693739</v>
      </c>
      <c r="G166" s="66">
        <v>5.32060027285136</v>
      </c>
      <c r="H166" s="66">
        <v>36.9647582875288</v>
      </c>
      <c r="I166" s="66">
        <v>31.7544407744179</v>
      </c>
      <c r="J166" s="66">
        <v>-2.40463875108223</v>
      </c>
      <c r="K166" s="66">
        <v>2.5592677223095</v>
      </c>
      <c r="L166" s="66">
        <v>7.11037062326402</v>
      </c>
      <c r="M166" s="66">
        <v>4.33893848329104</v>
      </c>
      <c r="N166" s="66">
        <v>1.38583454581264</v>
      </c>
      <c r="O166" s="66">
        <v>4.0419441072562</v>
      </c>
      <c r="P166" s="66">
        <v>-1.01548191697644</v>
      </c>
      <c r="Q166" s="66">
        <v>2.85679575568451</v>
      </c>
      <c r="R166" s="66">
        <v>3.70291839111564</v>
      </c>
      <c r="S166" s="66">
        <v>2.07476436485001</v>
      </c>
      <c r="T166" s="66">
        <v>8.27685811437228</v>
      </c>
      <c r="U166" s="66"/>
      <c r="V166" s="66"/>
    </row>
    <row r="167" ht="15.75" customHeight="1">
      <c r="A167" s="36" t="s">
        <v>193</v>
      </c>
      <c r="B167" s="36" t="s">
        <v>396</v>
      </c>
      <c r="C167" s="66"/>
      <c r="D167" s="66"/>
      <c r="E167" s="66"/>
      <c r="F167" s="66"/>
      <c r="G167" s="66">
        <v>11.6499744518106</v>
      </c>
      <c r="H167" s="66">
        <v>8.21112432289601</v>
      </c>
      <c r="I167" s="66">
        <v>7.46901898540995</v>
      </c>
      <c r="J167" s="66">
        <v>7.18566275668152</v>
      </c>
      <c r="K167" s="66">
        <v>6.79138291952623</v>
      </c>
      <c r="L167" s="66">
        <v>6.58776239392584</v>
      </c>
      <c r="M167" s="66">
        <v>5.52412877994273</v>
      </c>
      <c r="N167" s="66">
        <v>4.63931171409662</v>
      </c>
      <c r="O167" s="66">
        <v>6.68943562498683</v>
      </c>
      <c r="P167" s="66">
        <v>10.8860609413903</v>
      </c>
      <c r="Q167" s="66">
        <v>18.2215094003386</v>
      </c>
      <c r="R167" s="66">
        <v>16.0295447693699</v>
      </c>
      <c r="S167" s="66">
        <v>14.804999090602</v>
      </c>
      <c r="T167" s="66">
        <v>13.4468711101053</v>
      </c>
      <c r="U167" s="66">
        <v>11.8739588840234</v>
      </c>
      <c r="V167" s="66">
        <v>27.2082883814653</v>
      </c>
    </row>
    <row r="168" ht="15.75" customHeight="1">
      <c r="A168" s="36" t="s">
        <v>33</v>
      </c>
      <c r="B168" s="36" t="s">
        <v>397</v>
      </c>
      <c r="C168" s="66">
        <v>0.507905300237539</v>
      </c>
      <c r="D168" s="66">
        <v>1.66272719863073</v>
      </c>
      <c r="E168" s="66">
        <v>0.425106276569101</v>
      </c>
      <c r="F168" s="66">
        <v>0.962901778165128</v>
      </c>
      <c r="G168" s="66">
        <v>2.10488003633213</v>
      </c>
      <c r="H168" s="66">
        <v>6.62778177352127</v>
      </c>
      <c r="I168" s="66">
        <v>0.596720257424972</v>
      </c>
      <c r="J168" s="66">
        <v>2.82366134885609</v>
      </c>
      <c r="K168" s="66">
        <v>5.2477933984048</v>
      </c>
      <c r="L168" s="66">
        <v>4.57560270376522</v>
      </c>
      <c r="M168" s="66">
        <v>2.35860415399836</v>
      </c>
      <c r="N168" s="66">
        <v>1.02514803039394</v>
      </c>
      <c r="O168" s="66">
        <v>-0.522618167075314</v>
      </c>
      <c r="P168" s="66">
        <v>-0.53226873971629</v>
      </c>
      <c r="Q168" s="66">
        <v>0.576260310166371</v>
      </c>
      <c r="R168" s="66">
        <v>0.438620118446782</v>
      </c>
      <c r="S168" s="66">
        <v>0.565260568780358</v>
      </c>
      <c r="T168" s="66">
        <v>-0.181916666666656</v>
      </c>
      <c r="U168" s="66">
        <v>2.30485959040487</v>
      </c>
      <c r="V168" s="66">
        <v>6.12106004039414</v>
      </c>
    </row>
    <row r="169" ht="15.75" customHeight="1">
      <c r="A169" s="36" t="s">
        <v>194</v>
      </c>
      <c r="B169" s="36" t="s">
        <v>398</v>
      </c>
      <c r="C169" s="66"/>
      <c r="D169" s="66"/>
      <c r="E169" s="66"/>
      <c r="F169" s="66">
        <v>0.300601202404787</v>
      </c>
      <c r="G169" s="66">
        <v>4.43245754245759</v>
      </c>
      <c r="H169" s="66">
        <v>-0.417929020080811</v>
      </c>
      <c r="I169" s="66">
        <v>5.957636887608</v>
      </c>
      <c r="J169" s="66">
        <v>1.33857621672885</v>
      </c>
      <c r="K169" s="66">
        <v>4.58475435650402</v>
      </c>
      <c r="L169" s="66">
        <v>4.01518421081602</v>
      </c>
      <c r="M169" s="66">
        <v>2.52864788538364</v>
      </c>
      <c r="N169" s="66">
        <v>1.8867546627522</v>
      </c>
      <c r="O169" s="66">
        <v>0.330027165141339</v>
      </c>
      <c r="P169" s="66">
        <v>0.111682655737255</v>
      </c>
      <c r="Q169" s="66">
        <v>2.19201010963043</v>
      </c>
      <c r="R169" s="66"/>
      <c r="S169" s="66"/>
      <c r="T169" s="66"/>
      <c r="U169" s="66"/>
      <c r="V169" s="66"/>
    </row>
    <row r="170" ht="15.75" customHeight="1">
      <c r="A170" s="36" t="s">
        <v>195</v>
      </c>
      <c r="B170" s="36" t="s">
        <v>399</v>
      </c>
      <c r="C170" s="66">
        <v>8.26946349334404</v>
      </c>
      <c r="D170" s="66">
        <v>6.98584202682568</v>
      </c>
      <c r="E170" s="66">
        <v>7.33066341633299</v>
      </c>
      <c r="F170" s="66">
        <v>11.2199870214146</v>
      </c>
      <c r="G170" s="66">
        <v>7.66602013484803</v>
      </c>
      <c r="H170" s="66">
        <v>17.3200651968774</v>
      </c>
      <c r="I170" s="66">
        <v>7.09271716876284</v>
      </c>
      <c r="J170" s="66">
        <v>1.0514816332104</v>
      </c>
      <c r="K170" s="66">
        <v>7.34270706018</v>
      </c>
      <c r="L170" s="66">
        <v>5.91200602491156</v>
      </c>
      <c r="M170" s="66">
        <v>5.39136388587559</v>
      </c>
      <c r="N170" s="66">
        <v>5.16590237925172</v>
      </c>
      <c r="O170" s="66">
        <v>-0.574469286359543</v>
      </c>
      <c r="P170" s="66">
        <v>0.512485626268801</v>
      </c>
      <c r="Q170" s="66">
        <v>0.488686760260984</v>
      </c>
      <c r="R170" s="66">
        <v>3.46147484973745</v>
      </c>
      <c r="S170" s="66">
        <v>1.63485544012242</v>
      </c>
      <c r="T170" s="66">
        <v>2.96354992076069</v>
      </c>
      <c r="U170" s="66">
        <v>-0.1154378944128</v>
      </c>
      <c r="V170" s="66">
        <v>5.51812928576933</v>
      </c>
    </row>
    <row r="171" ht="15.75" customHeight="1">
      <c r="A171" s="36" t="s">
        <v>196</v>
      </c>
      <c r="B171" s="36" t="s">
        <v>400</v>
      </c>
      <c r="C171" s="66"/>
      <c r="D171" s="66"/>
      <c r="E171" s="66"/>
      <c r="F171" s="66"/>
      <c r="G171" s="66"/>
      <c r="H171" s="66"/>
      <c r="I171" s="66"/>
      <c r="J171" s="66"/>
      <c r="K171" s="66"/>
      <c r="L171" s="66"/>
      <c r="M171" s="66"/>
      <c r="N171" s="66"/>
      <c r="O171" s="66"/>
      <c r="P171" s="66"/>
      <c r="Q171" s="66"/>
      <c r="R171" s="66"/>
      <c r="S171" s="66"/>
      <c r="T171" s="66"/>
      <c r="U171" s="66"/>
      <c r="V171" s="66"/>
    </row>
    <row r="172" ht="15.75" customHeight="1">
      <c r="A172" s="36" t="s">
        <v>34</v>
      </c>
      <c r="B172" s="36" t="s">
        <v>401</v>
      </c>
      <c r="C172" s="66">
        <v>5.67941771099109</v>
      </c>
      <c r="D172" s="66">
        <v>-0.692030271024119</v>
      </c>
      <c r="E172" s="66">
        <v>2.0628461650463</v>
      </c>
      <c r="F172" s="66">
        <v>3.24390776468061</v>
      </c>
      <c r="G172" s="66">
        <v>6.17780683499413</v>
      </c>
      <c r="H172" s="66">
        <v>10.0745755249181</v>
      </c>
      <c r="I172" s="66">
        <v>7.21531413612565</v>
      </c>
      <c r="J172" s="66">
        <v>4.08972989470472</v>
      </c>
      <c r="K172" s="66">
        <v>4.99926696965254</v>
      </c>
      <c r="L172" s="66">
        <v>5.72465791678303</v>
      </c>
      <c r="M172" s="66">
        <v>5.78446909667191</v>
      </c>
      <c r="N172" s="66">
        <v>6.12983770287145</v>
      </c>
      <c r="O172" s="66">
        <v>4.54064227737914</v>
      </c>
      <c r="P172" s="66">
        <v>6.57139642173959</v>
      </c>
      <c r="Q172" s="66">
        <v>5.18424664766131</v>
      </c>
      <c r="R172" s="66">
        <v>4.51716522786587</v>
      </c>
      <c r="S172" s="66">
        <v>4.12024587014984</v>
      </c>
      <c r="T172" s="66">
        <v>3.21003597454107</v>
      </c>
      <c r="U172" s="66">
        <v>4.61167217803201</v>
      </c>
      <c r="V172" s="66">
        <v>7.03972661255875</v>
      </c>
    </row>
    <row r="173" ht="15.75" customHeight="1">
      <c r="A173" s="36" t="s">
        <v>63</v>
      </c>
      <c r="B173" s="36" t="s">
        <v>402</v>
      </c>
      <c r="C173" s="66"/>
      <c r="D173" s="66"/>
      <c r="E173" s="66"/>
      <c r="F173" s="66"/>
      <c r="G173" s="66"/>
      <c r="H173" s="66"/>
      <c r="I173" s="66">
        <v>5.00627361534051</v>
      </c>
      <c r="J173" s="66">
        <v>1.16962180301104</v>
      </c>
      <c r="K173" s="66">
        <v>46.8521757193597</v>
      </c>
      <c r="L173" s="66">
        <v>45.5258978371706</v>
      </c>
      <c r="M173" s="66">
        <v>-0.0580909784225319</v>
      </c>
      <c r="N173" s="66">
        <v>1.67429906295517</v>
      </c>
      <c r="O173" s="66">
        <v>52.7663304192143</v>
      </c>
      <c r="P173" s="66">
        <v>379.999585624026</v>
      </c>
      <c r="Q173" s="66">
        <v>187.851630279442</v>
      </c>
      <c r="R173" s="66">
        <v>83.5015294921999</v>
      </c>
      <c r="S173" s="66">
        <v>87.2413641500032</v>
      </c>
      <c r="T173" s="66">
        <v>29.6758435538571</v>
      </c>
      <c r="U173" s="66">
        <v>10.5167158294359</v>
      </c>
      <c r="V173" s="66">
        <v>-6.68732094212673</v>
      </c>
    </row>
    <row r="174" ht="15.75" customHeight="1">
      <c r="A174" s="36" t="s">
        <v>35</v>
      </c>
      <c r="B174" s="36" t="s">
        <v>403</v>
      </c>
      <c r="C174" s="66">
        <v>6.31463787051176</v>
      </c>
      <c r="D174" s="66">
        <v>7.57592582995854</v>
      </c>
      <c r="E174" s="66">
        <v>11.6396860971118</v>
      </c>
      <c r="F174" s="66">
        <v>10.0201836057035</v>
      </c>
      <c r="G174" s="66">
        <v>15.8421114924843</v>
      </c>
      <c r="H174" s="66">
        <v>22.5644955300126</v>
      </c>
      <c r="I174" s="66">
        <v>3.46496322106075</v>
      </c>
      <c r="J174" s="66">
        <v>6.21764889304619</v>
      </c>
      <c r="K174" s="66">
        <v>6.71676843588538</v>
      </c>
      <c r="L174" s="66">
        <v>7.54291373239438</v>
      </c>
      <c r="M174" s="66">
        <v>6.90845034828443</v>
      </c>
      <c r="N174" s="66">
        <v>3.17900228236063</v>
      </c>
      <c r="O174" s="66">
        <v>3.76836783062096</v>
      </c>
      <c r="P174" s="66">
        <v>3.9588884659307</v>
      </c>
      <c r="Q174" s="66">
        <v>7.70413767850605</v>
      </c>
      <c r="R174" s="66">
        <v>2.13503773713198</v>
      </c>
      <c r="S174" s="66">
        <v>3.52839358231808</v>
      </c>
      <c r="T174" s="66">
        <v>6.15394508391743</v>
      </c>
      <c r="U174" s="66">
        <v>7.01478071238187</v>
      </c>
      <c r="V174" s="66">
        <v>49.7211021114328</v>
      </c>
    </row>
    <row r="175" ht="15.75" customHeight="1">
      <c r="A175" s="36" t="s">
        <v>197</v>
      </c>
      <c r="B175" s="36" t="s">
        <v>405</v>
      </c>
      <c r="C175" s="66">
        <v>6.48943208673345</v>
      </c>
      <c r="D175" s="66">
        <v>9.65754628605949</v>
      </c>
      <c r="E175" s="66">
        <v>8.50585075933105</v>
      </c>
      <c r="F175" s="66">
        <v>7.19912990114709</v>
      </c>
      <c r="G175" s="66">
        <v>14.7542770780085</v>
      </c>
      <c r="H175" s="66">
        <v>14.2971224481435</v>
      </c>
      <c r="I175" s="66">
        <v>11.2567587063008</v>
      </c>
      <c r="J175" s="66">
        <v>12.9776663898014</v>
      </c>
      <c r="K175" s="66">
        <v>18.0966171221351</v>
      </c>
      <c r="L175" s="66">
        <v>35.5590574147027</v>
      </c>
      <c r="M175" s="66">
        <v>36.5223449139153</v>
      </c>
      <c r="N175" s="66">
        <v>36.9066427863594</v>
      </c>
      <c r="O175" s="66">
        <v>16.9095706050979</v>
      </c>
      <c r="P175" s="66">
        <v>17.7502538311959</v>
      </c>
      <c r="Q175" s="66">
        <v>32.3516260968437</v>
      </c>
      <c r="R175" s="66">
        <v>63.2925073455883</v>
      </c>
      <c r="S175" s="66">
        <v>50.9940515002971</v>
      </c>
      <c r="T175" s="66">
        <v>163.257782355457</v>
      </c>
      <c r="U175" s="66">
        <v>359.093040779</v>
      </c>
      <c r="V175" s="66">
        <v>138.808460241759</v>
      </c>
    </row>
    <row r="176" ht="15.75" customHeight="1">
      <c r="A176" s="36" t="s">
        <v>36</v>
      </c>
      <c r="B176" s="36" t="s">
        <v>406</v>
      </c>
      <c r="C176" s="66">
        <v>23.0022321778219</v>
      </c>
      <c r="D176" s="66">
        <v>9.98632511974879</v>
      </c>
      <c r="E176" s="66">
        <v>9.89800489561464</v>
      </c>
      <c r="F176" s="66">
        <v>11.2813043273975</v>
      </c>
      <c r="G176" s="66">
        <v>6.42627934470528</v>
      </c>
      <c r="H176" s="66">
        <v>14.6671427437911</v>
      </c>
      <c r="I176" s="66">
        <v>-0.133636646714849</v>
      </c>
      <c r="J176" s="66">
        <v>6.94108221639997</v>
      </c>
      <c r="K176" s="66">
        <v>17.7117796414557</v>
      </c>
      <c r="L176" s="66">
        <v>5.00686319367281</v>
      </c>
      <c r="M176" s="66">
        <v>1.9234360410831</v>
      </c>
      <c r="N176" s="66">
        <v>3.38341272749479</v>
      </c>
      <c r="O176" s="66">
        <v>6.89390359168242</v>
      </c>
      <c r="P176" s="66">
        <v>55.4123879763194</v>
      </c>
      <c r="Q176" s="66">
        <v>21.9969430173304</v>
      </c>
      <c r="R176" s="66"/>
      <c r="S176" s="66"/>
      <c r="T176" s="66">
        <v>34.889784309078</v>
      </c>
      <c r="U176" s="66">
        <v>59.1196626251977</v>
      </c>
      <c r="V176" s="66">
        <v>52.4460272762409</v>
      </c>
    </row>
    <row r="177" ht="15.75" customHeight="1">
      <c r="A177" s="36" t="s">
        <v>198</v>
      </c>
      <c r="B177" s="36" t="s">
        <v>407</v>
      </c>
      <c r="C177" s="66">
        <v>1.92565534892387</v>
      </c>
      <c r="D177" s="66">
        <v>0.373659828721796</v>
      </c>
      <c r="E177" s="66">
        <v>0.453170852576176</v>
      </c>
      <c r="F177" s="66">
        <v>1.36021468627688</v>
      </c>
      <c r="G177" s="66">
        <v>2.21216883436735</v>
      </c>
      <c r="H177" s="66">
        <v>3.43704910602875</v>
      </c>
      <c r="I177" s="66">
        <v>-0.494460544378046</v>
      </c>
      <c r="J177" s="66">
        <v>1.15798802715629</v>
      </c>
      <c r="K177" s="66">
        <v>2.96115073822139</v>
      </c>
      <c r="L177" s="66">
        <v>0.8883775069237</v>
      </c>
      <c r="M177" s="66">
        <v>-0.0442929701486557</v>
      </c>
      <c r="N177" s="66">
        <v>-0.17963849411465</v>
      </c>
      <c r="O177" s="66">
        <v>-0.0467847449832651</v>
      </c>
      <c r="P177" s="66">
        <v>0.984269244577978</v>
      </c>
      <c r="Q177" s="66">
        <v>1.79449904665596</v>
      </c>
      <c r="R177" s="66">
        <v>1.95353530127029</v>
      </c>
      <c r="S177" s="66">
        <v>1.78415097403832</v>
      </c>
      <c r="T177" s="66">
        <v>0.497367318853562</v>
      </c>
      <c r="U177" s="66">
        <v>2.16319736447149</v>
      </c>
      <c r="V177" s="66">
        <v>8.36929098869187</v>
      </c>
    </row>
    <row r="178" ht="15.75" customHeight="1">
      <c r="A178" s="36" t="s">
        <v>37</v>
      </c>
      <c r="B178" s="36" t="s">
        <v>408</v>
      </c>
      <c r="C178" s="66">
        <v>0.638272930887213</v>
      </c>
      <c r="D178" s="66">
        <v>0.802908730955216</v>
      </c>
      <c r="E178" s="66">
        <v>1.17195420333701</v>
      </c>
      <c r="F178" s="66">
        <v>1.05950928324804</v>
      </c>
      <c r="G178" s="66">
        <v>0.732350603122241</v>
      </c>
      <c r="H178" s="66">
        <v>2.42604117060162</v>
      </c>
      <c r="I178" s="66">
        <v>-0.480481936423328</v>
      </c>
      <c r="J178" s="66">
        <v>0.688238707220017</v>
      </c>
      <c r="K178" s="66">
        <v>0.231349207650894</v>
      </c>
      <c r="L178" s="66">
        <v>-0.692552018105236</v>
      </c>
      <c r="M178" s="66">
        <v>-0.217323155115639</v>
      </c>
      <c r="N178" s="66">
        <v>-0.0132025387515987</v>
      </c>
      <c r="O178" s="66">
        <v>-1.14390867228178</v>
      </c>
      <c r="P178" s="66">
        <v>-0.434618664285843</v>
      </c>
      <c r="Q178" s="66">
        <v>0.533787839825886</v>
      </c>
      <c r="R178" s="66">
        <v>0.936335464113605</v>
      </c>
      <c r="S178" s="66">
        <v>0.362886179940635</v>
      </c>
      <c r="T178" s="66">
        <v>-0.725874933313391</v>
      </c>
      <c r="U178" s="66">
        <v>0.581814168489875</v>
      </c>
      <c r="V178" s="66">
        <v>2.83502798644453</v>
      </c>
    </row>
    <row r="179" ht="15.75" customHeight="1">
      <c r="A179" s="36" t="s">
        <v>199</v>
      </c>
      <c r="B179" s="36" t="s">
        <v>409</v>
      </c>
      <c r="C179" s="66">
        <v>5.79682944905843</v>
      </c>
      <c r="D179" s="66">
        <v>4.43314136719838</v>
      </c>
      <c r="E179" s="66">
        <v>7.24034939348534</v>
      </c>
      <c r="F179" s="66">
        <v>10.0241105377571</v>
      </c>
      <c r="G179" s="66">
        <v>3.90770950443607</v>
      </c>
      <c r="H179" s="66">
        <v>15.7453252219709</v>
      </c>
      <c r="I179" s="66">
        <v>2.92089711805365</v>
      </c>
      <c r="J179" s="66">
        <v>4.39741383150069</v>
      </c>
      <c r="K179" s="66">
        <v>4.75316388885632</v>
      </c>
      <c r="L179" s="66">
        <v>36.7022953364139</v>
      </c>
      <c r="M179" s="66"/>
      <c r="N179" s="66"/>
      <c r="O179" s="66"/>
      <c r="P179" s="66"/>
      <c r="Q179" s="66"/>
      <c r="R179" s="66"/>
      <c r="S179" s="66"/>
      <c r="T179" s="66"/>
      <c r="U179" s="66"/>
      <c r="V179" s="66"/>
    </row>
    <row r="180" ht="15.75" customHeight="1">
      <c r="A180" s="94" t="s">
        <v>200</v>
      </c>
      <c r="C180" s="66"/>
      <c r="D180" s="66"/>
      <c r="E180" s="66"/>
      <c r="F180" s="66"/>
      <c r="G180" s="66"/>
      <c r="H180" s="66"/>
      <c r="I180" s="66"/>
      <c r="J180" s="66"/>
      <c r="K180" s="66"/>
      <c r="L180" s="66"/>
      <c r="M180" s="66"/>
      <c r="N180" s="66"/>
      <c r="O180" s="66"/>
      <c r="P180" s="66"/>
      <c r="Q180" s="66"/>
      <c r="R180" s="66"/>
      <c r="S180" s="66"/>
      <c r="T180" s="66"/>
      <c r="U180" s="66"/>
      <c r="V180" s="66"/>
    </row>
    <row r="181" ht="15.75" customHeight="1">
      <c r="A181" s="36" t="s">
        <v>38</v>
      </c>
      <c r="B181" s="36" t="s">
        <v>410</v>
      </c>
      <c r="C181" s="66">
        <v>16.3034912049488</v>
      </c>
      <c r="D181" s="66">
        <v>7.14196508692252</v>
      </c>
      <c r="E181" s="66">
        <v>7.09193244083765</v>
      </c>
      <c r="F181" s="66">
        <v>10.0108651886461</v>
      </c>
      <c r="G181" s="66">
        <v>13.1491247062982</v>
      </c>
      <c r="H181" s="66">
        <v>20.4705219109964</v>
      </c>
      <c r="I181" s="66">
        <v>6.44823481066691</v>
      </c>
      <c r="J181" s="66">
        <v>6.44531440780656</v>
      </c>
      <c r="K181" s="66">
        <v>12.4315490430408</v>
      </c>
      <c r="L181" s="66">
        <v>5.83116601031449</v>
      </c>
      <c r="M181" s="66">
        <v>5.00964645344951</v>
      </c>
      <c r="N181" s="66">
        <v>6.10442765129665</v>
      </c>
      <c r="O181" s="66">
        <v>5.71455949649708</v>
      </c>
      <c r="P181" s="66">
        <v>6.00458082322154</v>
      </c>
      <c r="Q181" s="66"/>
      <c r="R181" s="66"/>
      <c r="S181" s="66"/>
      <c r="T181" s="66"/>
      <c r="U181" s="66"/>
      <c r="V181" s="66"/>
    </row>
    <row r="182" ht="15.75" customHeight="1">
      <c r="A182" s="36" t="s">
        <v>201</v>
      </c>
      <c r="B182" s="36" t="s">
        <v>412</v>
      </c>
      <c r="C182" s="66">
        <v>5.30356621509782</v>
      </c>
      <c r="D182" s="66">
        <v>4.73580143949057</v>
      </c>
      <c r="E182" s="66">
        <v>5.03457009267161</v>
      </c>
      <c r="F182" s="66">
        <v>7.25097262082545</v>
      </c>
      <c r="G182" s="66">
        <v>7.02551436974778</v>
      </c>
      <c r="H182" s="66">
        <v>10.2783937621134</v>
      </c>
      <c r="I182" s="66">
        <v>12.1422278742988</v>
      </c>
      <c r="J182" s="66">
        <v>6.20015595647402</v>
      </c>
      <c r="K182" s="66">
        <v>12.6909694699163</v>
      </c>
      <c r="L182" s="66">
        <v>16.0010938506338</v>
      </c>
      <c r="M182" s="66">
        <v>7.87072364573953</v>
      </c>
      <c r="N182" s="66">
        <v>6.13161432988016</v>
      </c>
      <c r="O182" s="66">
        <v>5.58816952959301</v>
      </c>
      <c r="P182" s="66">
        <v>5.17476629301494</v>
      </c>
      <c r="Q182" s="66">
        <v>5.31871605228923</v>
      </c>
      <c r="R182" s="66">
        <v>3.49445848856184</v>
      </c>
      <c r="S182" s="66">
        <v>3.46428057999023</v>
      </c>
      <c r="T182" s="66">
        <v>3.29029062798326</v>
      </c>
      <c r="U182" s="66">
        <v>3.690919588022</v>
      </c>
      <c r="V182" s="66">
        <v>4.35027204269101</v>
      </c>
    </row>
    <row r="183" ht="15.75" customHeight="1">
      <c r="A183" s="36" t="s">
        <v>39</v>
      </c>
      <c r="B183" s="36" t="s">
        <v>413</v>
      </c>
      <c r="C183" s="66">
        <v>1.80434994635721</v>
      </c>
      <c r="D183" s="66">
        <v>2.75914926231081</v>
      </c>
      <c r="E183" s="66">
        <v>4.54036919634533</v>
      </c>
      <c r="F183" s="66">
        <v>4.63747436011765</v>
      </c>
      <c r="G183" s="66">
        <v>2.24154095286803</v>
      </c>
      <c r="H183" s="66">
        <v>5.46848949649844</v>
      </c>
      <c r="I183" s="66">
        <v>-0.845716092316723</v>
      </c>
      <c r="J183" s="66">
        <v>3.24758842443727</v>
      </c>
      <c r="K183" s="66">
        <v>3.80879058139634</v>
      </c>
      <c r="L183" s="66">
        <v>3.01489950334988</v>
      </c>
      <c r="M183" s="66">
        <v>2.18488618530682</v>
      </c>
      <c r="N183" s="66">
        <v>1.89514181898783</v>
      </c>
      <c r="O183" s="66">
        <v>-0.900424963291544</v>
      </c>
      <c r="P183" s="66">
        <v>0.188149704448173</v>
      </c>
      <c r="Q183" s="66">
        <v>0.66563189313507</v>
      </c>
      <c r="R183" s="66">
        <v>1.06389754183022</v>
      </c>
      <c r="S183" s="66">
        <v>0.70672860131428</v>
      </c>
      <c r="T183" s="66">
        <v>-0.845937147357037</v>
      </c>
      <c r="U183" s="66">
        <v>1.23039541318382</v>
      </c>
      <c r="V183" s="66">
        <v>6.07741228434321</v>
      </c>
    </row>
    <row r="184" ht="15.75" customHeight="1">
      <c r="A184" s="36" t="s">
        <v>74</v>
      </c>
      <c r="B184" s="36" t="s">
        <v>414</v>
      </c>
      <c r="C184" s="66">
        <v>7.16515891441838</v>
      </c>
      <c r="D184" s="66">
        <v>3.23751394003323</v>
      </c>
      <c r="E184" s="66">
        <v>1.11167400387197</v>
      </c>
      <c r="F184" s="66">
        <v>3.93616259929866</v>
      </c>
      <c r="G184" s="66">
        <v>10.3009020174895</v>
      </c>
      <c r="H184" s="66">
        <v>9.0642362194894</v>
      </c>
      <c r="I184" s="66">
        <v>0.669681185965451</v>
      </c>
      <c r="J184" s="66">
        <v>6.76597680236482</v>
      </c>
      <c r="K184" s="66">
        <v>13.4998402385771</v>
      </c>
      <c r="L184" s="66">
        <v>11.8003096701543</v>
      </c>
      <c r="M184" s="66">
        <v>10.9872344156475</v>
      </c>
      <c r="N184" s="66">
        <v>0.848838206293416</v>
      </c>
      <c r="O184" s="66">
        <v>0.646148614181263</v>
      </c>
      <c r="P184" s="66">
        <v>-1.46984287886469</v>
      </c>
      <c r="Q184" s="66">
        <v>0.522976680384116</v>
      </c>
      <c r="R184" s="66">
        <v>2.29424307036244</v>
      </c>
      <c r="S184" s="66">
        <v>0.958812739703201</v>
      </c>
      <c r="T184" s="66"/>
      <c r="U184" s="66"/>
      <c r="V184" s="66"/>
    </row>
    <row r="185" ht="15.75" customHeight="1">
      <c r="A185" s="36" t="s">
        <v>202</v>
      </c>
      <c r="B185" s="36" t="s">
        <v>415</v>
      </c>
      <c r="C185" s="66">
        <v>-0.930000884072223</v>
      </c>
      <c r="D185" s="66">
        <v>0.393078681031676</v>
      </c>
      <c r="E185" s="66">
        <v>6.78292893028311</v>
      </c>
      <c r="F185" s="66">
        <v>2.2289777941403</v>
      </c>
      <c r="G185" s="66">
        <v>0.945673271705163</v>
      </c>
      <c r="H185" s="66">
        <v>8.6948281436391</v>
      </c>
      <c r="I185" s="66">
        <v>3.71360592035804</v>
      </c>
      <c r="J185" s="66">
        <v>1.44594517430865</v>
      </c>
      <c r="K185" s="66">
        <v>3.56351472903955</v>
      </c>
      <c r="L185" s="66">
        <v>2.57718174055852</v>
      </c>
      <c r="M185" s="66">
        <v>1.82539475909161</v>
      </c>
      <c r="N185" s="66">
        <v>0.190875076249778</v>
      </c>
      <c r="O185" s="66">
        <v>2.58500390801595</v>
      </c>
      <c r="P185" s="66">
        <v>1.28544847051414</v>
      </c>
      <c r="Q185" s="66">
        <v>-0.98188986894308</v>
      </c>
      <c r="R185" s="66">
        <v>0.927755426457187</v>
      </c>
      <c r="S185" s="66">
        <v>0.674652770077441</v>
      </c>
      <c r="T185" s="66">
        <v>1.69928463299411</v>
      </c>
      <c r="U185" s="66">
        <v>4.18621506523513</v>
      </c>
      <c r="V185" s="66">
        <v>7.96757361617946</v>
      </c>
    </row>
    <row r="186" ht="15.75" customHeight="1">
      <c r="A186" s="36" t="s">
        <v>203</v>
      </c>
      <c r="B186" s="36" t="s">
        <v>416</v>
      </c>
      <c r="C186" s="66">
        <v>11.6386219580734</v>
      </c>
      <c r="D186" s="66">
        <v>10.9734053679554</v>
      </c>
      <c r="E186" s="66">
        <v>8.66569221131756</v>
      </c>
      <c r="F186" s="66">
        <v>6.14911606456572</v>
      </c>
      <c r="G186" s="66">
        <v>5.84224874901382</v>
      </c>
      <c r="H186" s="66">
        <v>10.4469875128222</v>
      </c>
      <c r="I186" s="66">
        <v>1.42685972070539</v>
      </c>
      <c r="J186" s="66">
        <v>3.53491239189831</v>
      </c>
      <c r="K186" s="66">
        <v>6.27075302995688</v>
      </c>
      <c r="L186" s="66">
        <v>1.14753853706054</v>
      </c>
      <c r="M186" s="66">
        <v>0.775629322367448</v>
      </c>
      <c r="N186" s="66">
        <v>2.51087633253703</v>
      </c>
      <c r="O186" s="66">
        <v>-1.05399831971282</v>
      </c>
      <c r="P186" s="66">
        <v>2.57815515245079</v>
      </c>
      <c r="Q186" s="66">
        <v>7.5170628355112</v>
      </c>
      <c r="R186" s="66">
        <v>5.03209691984875</v>
      </c>
      <c r="S186" s="66">
        <v>1.17954334821804</v>
      </c>
      <c r="T186" s="66">
        <v>-0.349737696727454</v>
      </c>
      <c r="U186" s="66">
        <v>5.64051140636751</v>
      </c>
      <c r="V186" s="66">
        <v>10.9713652903022</v>
      </c>
    </row>
    <row r="187" ht="15.75" customHeight="1">
      <c r="A187" s="36" t="s">
        <v>204</v>
      </c>
      <c r="B187" s="36" t="s">
        <v>417</v>
      </c>
      <c r="C187" s="66">
        <v>3.81110624396873</v>
      </c>
      <c r="D187" s="66">
        <v>3.72154938995966</v>
      </c>
      <c r="E187" s="66">
        <v>6.87453459583515</v>
      </c>
      <c r="F187" s="66">
        <v>8.32960351465344</v>
      </c>
      <c r="G187" s="66">
        <v>7.89438834757306</v>
      </c>
      <c r="H187" s="66">
        <v>12.0303445477177</v>
      </c>
      <c r="I187" s="66">
        <v>6.97808725251547</v>
      </c>
      <c r="J187" s="66">
        <v>10.5492003179987</v>
      </c>
      <c r="K187" s="66">
        <v>5.10713289264559</v>
      </c>
      <c r="L187" s="66">
        <v>9.26028137068287</v>
      </c>
      <c r="M187" s="66">
        <v>5.19981740465616</v>
      </c>
      <c r="N187" s="66">
        <v>5.68441814595665</v>
      </c>
      <c r="O187" s="66">
        <v>4.66121598098263</v>
      </c>
      <c r="P187" s="66">
        <v>3.07066742464024</v>
      </c>
      <c r="Q187" s="66">
        <v>1.8803844018353</v>
      </c>
      <c r="R187" s="66">
        <v>1.01856930188828</v>
      </c>
      <c r="S187" s="66">
        <v>1.00054293027224</v>
      </c>
      <c r="T187" s="66">
        <v>0.598986330824747</v>
      </c>
      <c r="U187" s="66">
        <v>2.05922746915452</v>
      </c>
      <c r="V187" s="66"/>
    </row>
    <row r="188" ht="15.75" customHeight="1">
      <c r="A188" s="36" t="s">
        <v>205</v>
      </c>
      <c r="B188" s="36" t="s">
        <v>418</v>
      </c>
      <c r="C188" s="66">
        <v>2.7125924747435</v>
      </c>
      <c r="D188" s="66">
        <v>3.63228004956626</v>
      </c>
      <c r="E188" s="66">
        <v>2.01778641357149</v>
      </c>
      <c r="F188" s="66">
        <v>3.22525337438917</v>
      </c>
      <c r="G188" s="66">
        <v>2.9669443247735</v>
      </c>
      <c r="H188" s="66">
        <v>4.34502807623041</v>
      </c>
      <c r="I188" s="66">
        <v>3.66490330642925</v>
      </c>
      <c r="J188" s="66">
        <v>3.33897963601065</v>
      </c>
      <c r="K188" s="66">
        <v>3.24002842009523</v>
      </c>
      <c r="L188" s="66">
        <v>4.61184432206646</v>
      </c>
      <c r="M188" s="66">
        <v>5.31623531326693</v>
      </c>
      <c r="N188" s="66">
        <v>4.62555099534024</v>
      </c>
      <c r="O188" s="66">
        <v>4.437371273215</v>
      </c>
      <c r="P188" s="66">
        <v>3.62939937384383</v>
      </c>
      <c r="Q188" s="66">
        <v>5.30884839565841</v>
      </c>
      <c r="R188" s="66">
        <v>7.3075917603165</v>
      </c>
      <c r="S188" s="66">
        <v>6.72007532863804</v>
      </c>
      <c r="T188" s="66">
        <v>5.63415115897623</v>
      </c>
      <c r="U188" s="66">
        <v>5.70635020830702</v>
      </c>
      <c r="V188" s="66">
        <v>8.30646124447628</v>
      </c>
    </row>
    <row r="189" ht="15.75" customHeight="1">
      <c r="A189" s="36" t="s">
        <v>40</v>
      </c>
      <c r="B189" s="36" t="s">
        <v>419</v>
      </c>
      <c r="C189" s="66">
        <v>21.6024384490573</v>
      </c>
      <c r="D189" s="66">
        <v>8.59826168115267</v>
      </c>
      <c r="E189" s="66">
        <v>8.17916036802001</v>
      </c>
      <c r="F189" s="66">
        <v>9.59724212288445</v>
      </c>
      <c r="G189" s="66">
        <v>8.75618090972635</v>
      </c>
      <c r="H189" s="66">
        <v>10.4441283764885</v>
      </c>
      <c r="I189" s="66">
        <v>6.25097663090625</v>
      </c>
      <c r="J189" s="66">
        <v>8.56644420552977</v>
      </c>
      <c r="K189" s="66">
        <v>6.47187967115097</v>
      </c>
      <c r="L189" s="66">
        <v>8.89156996512164</v>
      </c>
      <c r="M189" s="66">
        <v>7.49309030547697</v>
      </c>
      <c r="N189" s="66">
        <v>8.85457271364318</v>
      </c>
      <c r="O189" s="66">
        <v>7.6708536484588</v>
      </c>
      <c r="P189" s="66">
        <v>7.77513415328334</v>
      </c>
      <c r="Q189" s="66">
        <v>11.1443110840764</v>
      </c>
      <c r="R189" s="66">
        <v>16.3324638988929</v>
      </c>
      <c r="S189" s="66">
        <v>15.1768215720023</v>
      </c>
      <c r="T189" s="66">
        <v>12.2789574462574</v>
      </c>
      <c r="U189" s="66">
        <v>19.5964926913323</v>
      </c>
      <c r="V189" s="66">
        <v>72.3088359891207</v>
      </c>
    </row>
    <row r="190" ht="15.75" customHeight="1">
      <c r="A190" s="36" t="s">
        <v>206</v>
      </c>
      <c r="B190" s="36" t="s">
        <v>420</v>
      </c>
      <c r="C190" s="66"/>
      <c r="D190" s="66"/>
      <c r="E190" s="66"/>
      <c r="F190" s="66"/>
      <c r="G190" s="66"/>
      <c r="H190" s="66"/>
      <c r="I190" s="66"/>
      <c r="J190" s="66"/>
      <c r="K190" s="66"/>
      <c r="L190" s="66"/>
      <c r="M190" s="66"/>
      <c r="N190" s="66"/>
      <c r="O190" s="66"/>
      <c r="P190" s="66"/>
      <c r="Q190" s="66"/>
      <c r="R190" s="66"/>
      <c r="S190" s="66"/>
      <c r="T190" s="66"/>
      <c r="U190" s="66"/>
      <c r="V190" s="66"/>
    </row>
    <row r="191" ht="15.75" customHeight="1">
      <c r="A191" s="36" t="s">
        <v>529</v>
      </c>
      <c r="B191" s="36" t="s">
        <v>601</v>
      </c>
      <c r="C191" s="66"/>
      <c r="D191" s="66"/>
      <c r="E191" s="66"/>
      <c r="F191" s="66"/>
      <c r="G191" s="66"/>
      <c r="H191" s="66"/>
      <c r="I191" s="66"/>
      <c r="J191" s="66"/>
      <c r="K191" s="66"/>
      <c r="L191" s="66"/>
      <c r="M191" s="66"/>
      <c r="N191" s="66"/>
      <c r="O191" s="66"/>
      <c r="P191" s="66"/>
      <c r="Q191" s="66"/>
      <c r="R191" s="66"/>
      <c r="S191" s="66"/>
      <c r="T191" s="66"/>
      <c r="U191" s="66"/>
      <c r="V191" s="66"/>
    </row>
    <row r="192" ht="15.75" customHeight="1">
      <c r="A192" s="36" t="s">
        <v>207</v>
      </c>
      <c r="B192" s="36" t="s">
        <v>421</v>
      </c>
      <c r="C192" s="66"/>
      <c r="D192" s="66"/>
      <c r="E192" s="66"/>
      <c r="F192" s="66"/>
      <c r="G192" s="66"/>
      <c r="H192" s="66"/>
      <c r="I192" s="66"/>
      <c r="J192" s="66"/>
      <c r="K192" s="66">
        <v>0.500580743152696</v>
      </c>
      <c r="L192" s="66"/>
      <c r="M192" s="66"/>
      <c r="N192" s="66"/>
      <c r="O192" s="66"/>
      <c r="P192" s="66"/>
      <c r="Q192" s="66"/>
      <c r="R192" s="66"/>
      <c r="S192" s="66"/>
      <c r="T192" s="66"/>
      <c r="U192" s="66"/>
      <c r="V192" s="66"/>
    </row>
    <row r="193" ht="15.75" customHeight="1">
      <c r="A193" s="36" t="s">
        <v>208</v>
      </c>
      <c r="B193" s="36" t="s">
        <v>422</v>
      </c>
      <c r="C193" s="66">
        <v>8.68047651566882</v>
      </c>
      <c r="D193" s="66">
        <v>3.72128743978224</v>
      </c>
      <c r="E193" s="66">
        <v>8.44872642299535</v>
      </c>
      <c r="F193" s="66">
        <v>7.31067613561862</v>
      </c>
      <c r="G193" s="66">
        <v>6.13851083285053</v>
      </c>
      <c r="H193" s="66">
        <v>12.0508555482885</v>
      </c>
      <c r="I193" s="66">
        <v>13.0172561889186</v>
      </c>
      <c r="J193" s="66">
        <v>3.9765528847817</v>
      </c>
      <c r="K193" s="66">
        <v>16.5643496174515</v>
      </c>
      <c r="L193" s="66">
        <v>12.6790377224659</v>
      </c>
      <c r="M193" s="66">
        <v>4.90520875694555</v>
      </c>
      <c r="N193" s="66">
        <v>3.07570668958641</v>
      </c>
      <c r="O193" s="66">
        <v>5.58968606251724</v>
      </c>
      <c r="P193" s="66">
        <v>5.70637504616216</v>
      </c>
      <c r="Q193" s="66">
        <v>5.20971705914217</v>
      </c>
      <c r="R193" s="66">
        <v>2.61601190952264</v>
      </c>
      <c r="S193" s="66">
        <v>2.86758803446909</v>
      </c>
      <c r="T193" s="66">
        <v>3.31332289544493</v>
      </c>
      <c r="U193" s="66">
        <v>2.20457204757416</v>
      </c>
      <c r="V193" s="66">
        <v>7.19578885975806</v>
      </c>
    </row>
    <row r="194" ht="15.75" customHeight="1">
      <c r="A194" s="36" t="s">
        <v>41</v>
      </c>
      <c r="B194" s="36" t="s">
        <v>423</v>
      </c>
      <c r="C194" s="66">
        <v>5.17967781908312</v>
      </c>
      <c r="D194" s="66">
        <v>9.0480678605089</v>
      </c>
      <c r="E194" s="66">
        <v>13.5695764909248</v>
      </c>
      <c r="F194" s="66">
        <v>9.05252491133255</v>
      </c>
      <c r="G194" s="66">
        <v>12.8387796190181</v>
      </c>
      <c r="H194" s="66">
        <v>25.226461707384</v>
      </c>
      <c r="I194" s="66">
        <v>15.8811924594476</v>
      </c>
      <c r="J194" s="66">
        <v>9.37293105078976</v>
      </c>
      <c r="K194" s="66">
        <v>7.95572466274646</v>
      </c>
      <c r="L194" s="66">
        <v>0.568727971803899</v>
      </c>
      <c r="M194" s="66">
        <v>-0.238948626045408</v>
      </c>
      <c r="N194" s="66">
        <v>12.0718562874252</v>
      </c>
      <c r="O194" s="66">
        <v>48.6998646434423</v>
      </c>
      <c r="P194" s="66">
        <v>13.9127101997796</v>
      </c>
      <c r="Q194" s="66">
        <v>14.4383227488749</v>
      </c>
      <c r="R194" s="66">
        <v>10.9518559353179</v>
      </c>
      <c r="S194" s="66">
        <v>7.8867174561113</v>
      </c>
      <c r="T194" s="66">
        <v>2.7324920941942</v>
      </c>
      <c r="U194" s="66">
        <v>9.36313917695229</v>
      </c>
      <c r="V194" s="66">
        <v>20.1836366617479</v>
      </c>
    </row>
    <row r="195" ht="15.75" customHeight="1">
      <c r="A195" s="36" t="s">
        <v>42</v>
      </c>
      <c r="B195" s="36" t="s">
        <v>424</v>
      </c>
      <c r="C195" s="66"/>
      <c r="D195" s="66"/>
      <c r="E195" s="66"/>
      <c r="F195" s="66"/>
      <c r="G195" s="66"/>
      <c r="H195" s="66">
        <v>12.2504202448139</v>
      </c>
      <c r="I195" s="66">
        <v>1.56181317449069</v>
      </c>
      <c r="J195" s="66">
        <v>0.877983288285896</v>
      </c>
      <c r="K195" s="66">
        <v>0.877346595685054</v>
      </c>
      <c r="L195" s="66">
        <v>0.662268900269082</v>
      </c>
      <c r="M195" s="66">
        <v>1.10111836375709</v>
      </c>
      <c r="N195" s="66">
        <v>2.34626865671642</v>
      </c>
      <c r="O195" s="66">
        <v>4.06996608361594</v>
      </c>
      <c r="P195" s="66">
        <v>1.61748808904194</v>
      </c>
      <c r="Q195" s="66">
        <v>1.96682557818841</v>
      </c>
      <c r="R195" s="66">
        <v>3.06863379251991</v>
      </c>
      <c r="S195" s="66">
        <v>-1.93108114782168</v>
      </c>
      <c r="T195" s="66">
        <v>-2.07940317940942</v>
      </c>
      <c r="U195" s="66">
        <v>-0.013859944401233</v>
      </c>
      <c r="V195" s="66">
        <v>4.82788859594433</v>
      </c>
    </row>
    <row r="196" ht="15.75" customHeight="1">
      <c r="A196" s="36" t="s">
        <v>43</v>
      </c>
      <c r="B196" s="36" t="s">
        <v>425</v>
      </c>
      <c r="C196" s="66">
        <v>1.3765003854201</v>
      </c>
      <c r="D196" s="66">
        <v>1.39039756680426</v>
      </c>
      <c r="E196" s="66">
        <v>2.08913649025072</v>
      </c>
      <c r="F196" s="66">
        <v>2.45566166439288</v>
      </c>
      <c r="G196" s="66">
        <v>2.38656150773328</v>
      </c>
      <c r="H196" s="66">
        <v>3.52140856342537</v>
      </c>
      <c r="I196" s="66">
        <v>1.96173173560107</v>
      </c>
      <c r="J196" s="66">
        <v>2.49265472467065</v>
      </c>
      <c r="K196" s="66">
        <v>3.85611244682819</v>
      </c>
      <c r="L196" s="66">
        <v>2.57323479654528</v>
      </c>
      <c r="M196" s="66">
        <v>2.29166666666666</v>
      </c>
      <c r="N196" s="66">
        <v>1.45112016293279</v>
      </c>
      <c r="O196" s="66">
        <v>0.368046842325369</v>
      </c>
      <c r="P196" s="66">
        <v>1.00841736811403</v>
      </c>
      <c r="Q196" s="66">
        <v>2.55775577557754</v>
      </c>
      <c r="R196" s="66">
        <v>2.29283990345939</v>
      </c>
      <c r="S196" s="66">
        <v>1.73810460086511</v>
      </c>
      <c r="T196" s="66">
        <v>0.98948670377243</v>
      </c>
      <c r="U196" s="66">
        <v>2.51837109614205</v>
      </c>
      <c r="V196" s="66">
        <v>7.92204883147916</v>
      </c>
    </row>
    <row r="197" ht="15.75" customHeight="1">
      <c r="A197" s="36" t="s">
        <v>209</v>
      </c>
      <c r="B197" s="36" t="s">
        <v>426</v>
      </c>
      <c r="C197" s="66">
        <v>2.27009497336113</v>
      </c>
      <c r="D197" s="66">
        <v>2.67723669309173</v>
      </c>
      <c r="E197" s="66">
        <v>3.39274684549547</v>
      </c>
      <c r="F197" s="66">
        <v>3.22594410070407</v>
      </c>
      <c r="G197" s="66">
        <v>2.85267248150136</v>
      </c>
      <c r="H197" s="66">
        <v>3.83910029665101</v>
      </c>
      <c r="I197" s="66">
        <v>-0.35554626629975</v>
      </c>
      <c r="J197" s="66">
        <v>1.64004344238989</v>
      </c>
      <c r="K197" s="66">
        <v>3.15684156862206</v>
      </c>
      <c r="L197" s="66">
        <v>2.06933726526059</v>
      </c>
      <c r="M197" s="66">
        <v>1.46483265562714</v>
      </c>
      <c r="N197" s="66">
        <v>1.62222297740821</v>
      </c>
      <c r="O197" s="66">
        <v>0.118627135552435</v>
      </c>
      <c r="P197" s="66">
        <v>1.26158320570537</v>
      </c>
      <c r="Q197" s="66">
        <v>2.13011000365963</v>
      </c>
      <c r="R197" s="66">
        <v>2.44258329692818</v>
      </c>
      <c r="S197" s="66">
        <v>1.81221007526015</v>
      </c>
      <c r="T197" s="66">
        <v>1.23358439630637</v>
      </c>
      <c r="U197" s="66">
        <v>4.69785886363739</v>
      </c>
      <c r="V197" s="66">
        <v>8.00279982052117</v>
      </c>
    </row>
    <row r="198" ht="15.75" customHeight="1">
      <c r="A198" s="36" t="s">
        <v>210</v>
      </c>
      <c r="B198" s="36" t="s">
        <v>427</v>
      </c>
      <c r="C198" s="66">
        <v>19.3797301743994</v>
      </c>
      <c r="D198" s="66">
        <v>9.15760507540996</v>
      </c>
      <c r="E198" s="66">
        <v>4.6992773903564</v>
      </c>
      <c r="F198" s="66">
        <v>6.39764974385121</v>
      </c>
      <c r="G198" s="66">
        <v>8.11464561179318</v>
      </c>
      <c r="H198" s="66">
        <v>7.87707374730889</v>
      </c>
      <c r="I198" s="66">
        <v>7.06221874388572</v>
      </c>
      <c r="J198" s="66">
        <v>6.69870886978135</v>
      </c>
      <c r="K198" s="66">
        <v>8.09283206302989</v>
      </c>
      <c r="L198" s="66">
        <v>8.097765805736</v>
      </c>
      <c r="M198" s="66">
        <v>8.57513504005395</v>
      </c>
      <c r="N198" s="66">
        <v>8.87735333229825</v>
      </c>
      <c r="O198" s="66">
        <v>8.66626987079339</v>
      </c>
      <c r="P198" s="66">
        <v>9.63941347635073</v>
      </c>
      <c r="Q198" s="66">
        <v>6.21809382561863</v>
      </c>
      <c r="R198" s="66">
        <v>7.60653360377041</v>
      </c>
      <c r="S198" s="66">
        <v>7.88198870879623</v>
      </c>
      <c r="T198" s="66">
        <v>9.75640636078194</v>
      </c>
      <c r="U198" s="66">
        <v>7.7479140231476</v>
      </c>
      <c r="V198" s="66">
        <v>9.10437983075442</v>
      </c>
    </row>
    <row r="199" ht="15.75" customHeight="1">
      <c r="A199" s="36" t="s">
        <v>44</v>
      </c>
      <c r="B199" s="36" t="s">
        <v>428</v>
      </c>
      <c r="C199" s="66"/>
      <c r="D199" s="66"/>
      <c r="E199" s="66"/>
      <c r="F199" s="66"/>
      <c r="G199" s="66"/>
      <c r="H199" s="66"/>
      <c r="I199" s="66"/>
      <c r="J199" s="66"/>
      <c r="K199" s="66">
        <v>13.7797446476602</v>
      </c>
      <c r="L199" s="66">
        <v>13.2088026688373</v>
      </c>
      <c r="M199" s="66">
        <v>11.8414333622049</v>
      </c>
      <c r="N199" s="66">
        <v>9.28309356162692</v>
      </c>
      <c r="O199" s="66">
        <v>8.75188196737501</v>
      </c>
      <c r="P199" s="66">
        <v>8.13088669523599</v>
      </c>
      <c r="Q199" s="66">
        <v>13.8757425441635</v>
      </c>
      <c r="R199" s="66">
        <v>17.5241796514055</v>
      </c>
      <c r="S199" s="66">
        <v>14.5257359560686</v>
      </c>
      <c r="T199" s="66">
        <v>12.8677297362606</v>
      </c>
      <c r="U199" s="66">
        <v>10.8492397508122</v>
      </c>
      <c r="V199" s="66">
        <v>11.4466436998836</v>
      </c>
    </row>
    <row r="200" ht="15.75" customHeight="1">
      <c r="A200" s="36" t="s">
        <v>72</v>
      </c>
      <c r="B200" s="36" t="s">
        <v>429</v>
      </c>
      <c r="C200" s="66">
        <v>3.01624129930396</v>
      </c>
      <c r="D200" s="66">
        <v>1.41891891891891</v>
      </c>
      <c r="E200" s="66">
        <v>1.19920053297802</v>
      </c>
      <c r="F200" s="66">
        <v>2.0408163265306</v>
      </c>
      <c r="G200" s="66">
        <v>3.93548387096775</v>
      </c>
      <c r="H200" s="66">
        <v>4.84171322160149</v>
      </c>
      <c r="I200" s="66">
        <v>4.29706572955357</v>
      </c>
      <c r="J200" s="66">
        <v>2.7626946947735</v>
      </c>
      <c r="K200" s="66">
        <v>0.873793104781058</v>
      </c>
      <c r="L200" s="66">
        <v>1.34740362877658</v>
      </c>
      <c r="M200" s="66">
        <v>1.45893371757928</v>
      </c>
      <c r="N200" s="66">
        <v>0.798863838096904</v>
      </c>
      <c r="O200" s="66">
        <v>2.48326875660446</v>
      </c>
      <c r="P200" s="66">
        <v>0.842069084035039</v>
      </c>
      <c r="Q200" s="66">
        <v>3.08452624403546</v>
      </c>
      <c r="R200" s="66">
        <v>2.3309637956687</v>
      </c>
      <c r="S200" s="66">
        <v>2.76252019386107</v>
      </c>
      <c r="T200" s="66">
        <v>5.32935073101713</v>
      </c>
      <c r="U200" s="66">
        <v>2.34328358208955</v>
      </c>
      <c r="V200" s="66"/>
    </row>
    <row r="201" ht="15.75" customHeight="1">
      <c r="A201" s="36" t="s">
        <v>211</v>
      </c>
      <c r="B201" s="36" t="s">
        <v>430</v>
      </c>
      <c r="C201" s="66"/>
      <c r="D201" s="66"/>
      <c r="E201" s="66"/>
      <c r="F201" s="66"/>
      <c r="G201" s="66"/>
      <c r="H201" s="66"/>
      <c r="I201" s="66">
        <v>27.0809414466131</v>
      </c>
      <c r="J201" s="66">
        <v>28.1874647092039</v>
      </c>
      <c r="K201" s="66">
        <v>26.0902123160955</v>
      </c>
      <c r="L201" s="66">
        <v>21.0689956331878</v>
      </c>
      <c r="M201" s="66">
        <v>40.6394275161588</v>
      </c>
      <c r="N201" s="66">
        <v>62.168649979483</v>
      </c>
      <c r="O201" s="66">
        <v>121.738085297504</v>
      </c>
      <c r="P201" s="66">
        <v>254.948534781815</v>
      </c>
      <c r="Q201" s="66"/>
      <c r="R201" s="66"/>
      <c r="S201" s="66"/>
      <c r="T201" s="66"/>
      <c r="U201" s="66"/>
      <c r="V201" s="66"/>
    </row>
    <row r="202" ht="15.75" customHeight="1">
      <c r="A202" s="36" t="s">
        <v>212</v>
      </c>
      <c r="B202" s="36" t="s">
        <v>431</v>
      </c>
      <c r="C202" s="66">
        <v>3.23464817293924</v>
      </c>
      <c r="D202" s="66">
        <v>7.75494748709602</v>
      </c>
      <c r="E202" s="66">
        <v>8.2845724312867</v>
      </c>
      <c r="F202" s="66">
        <v>7.41801715108469</v>
      </c>
      <c r="G202" s="66">
        <v>8.34444889773838</v>
      </c>
      <c r="H202" s="66">
        <v>23.1154483474477</v>
      </c>
      <c r="I202" s="66">
        <v>6.71698269988629</v>
      </c>
      <c r="J202" s="66">
        <v>9.20746648778418</v>
      </c>
      <c r="K202" s="66">
        <v>18.6777322770706</v>
      </c>
      <c r="L202" s="66">
        <v>9.09470339557193</v>
      </c>
      <c r="M202" s="66">
        <v>6.59267475899191</v>
      </c>
      <c r="N202" s="66">
        <v>4.08455446637622</v>
      </c>
      <c r="O202" s="66">
        <v>0.631200905175718</v>
      </c>
      <c r="P202" s="66">
        <v>2.66824816969083</v>
      </c>
      <c r="Q202" s="66">
        <v>3.52025688811619</v>
      </c>
      <c r="R202" s="66">
        <v>3.53962805942641</v>
      </c>
      <c r="S202" s="66">
        <v>2.79582367452244</v>
      </c>
      <c r="T202" s="66">
        <v>3.22093436652514</v>
      </c>
      <c r="U202" s="66">
        <v>1.83471554810462</v>
      </c>
      <c r="V202" s="66">
        <v>3.15650749963111</v>
      </c>
    </row>
    <row r="203" ht="15.75" customHeight="1">
      <c r="A203" s="36" t="s">
        <v>530</v>
      </c>
      <c r="B203" s="36" t="s">
        <v>702</v>
      </c>
      <c r="C203" s="66"/>
      <c r="D203" s="66"/>
      <c r="E203" s="66"/>
      <c r="F203" s="66"/>
      <c r="G203" s="66"/>
      <c r="H203" s="66"/>
      <c r="I203" s="66"/>
      <c r="J203" s="66"/>
      <c r="K203" s="66"/>
      <c r="L203" s="66"/>
      <c r="M203" s="66"/>
      <c r="N203" s="66"/>
      <c r="O203" s="66"/>
      <c r="P203" s="66"/>
      <c r="Q203" s="66"/>
      <c r="R203" s="66"/>
      <c r="S203" s="66"/>
      <c r="T203" s="66"/>
      <c r="U203" s="66"/>
      <c r="V203" s="66"/>
    </row>
    <row r="204" ht="15.75" customHeight="1">
      <c r="A204" s="36" t="s">
        <v>213</v>
      </c>
      <c r="B204" s="36" t="s">
        <v>432</v>
      </c>
      <c r="C204" s="66">
        <v>4.40303221730885</v>
      </c>
      <c r="D204" s="66">
        <v>3.00417498638594</v>
      </c>
      <c r="E204" s="66">
        <v>4.10725070715932</v>
      </c>
      <c r="F204" s="66">
        <v>3.8423412562478</v>
      </c>
      <c r="G204" s="66">
        <v>1.85974379351109</v>
      </c>
      <c r="H204" s="66">
        <v>9.88999788691853</v>
      </c>
      <c r="I204" s="66">
        <v>2.75393485083151</v>
      </c>
      <c r="J204" s="66">
        <v>3.74915727597098</v>
      </c>
      <c r="K204" s="66">
        <v>2.8772435849594</v>
      </c>
      <c r="L204" s="66">
        <v>2.77908768282493</v>
      </c>
      <c r="M204" s="66">
        <v>1.72439933626923</v>
      </c>
      <c r="N204" s="66">
        <v>1.73298510037451</v>
      </c>
      <c r="O204" s="66">
        <v>1.43161145810472</v>
      </c>
      <c r="P204" s="66">
        <v>-0.219106604907305</v>
      </c>
      <c r="Q204" s="66">
        <v>0.212570934228834</v>
      </c>
      <c r="R204" s="66">
        <v>-0.195107773730686</v>
      </c>
      <c r="S204" s="66">
        <v>1.58018333639459</v>
      </c>
      <c r="T204" s="66">
        <v>-0.735332001092242</v>
      </c>
      <c r="U204" s="66">
        <v>1.23748102831382</v>
      </c>
      <c r="V204" s="66"/>
    </row>
    <row r="205" ht="15.75" customHeight="1">
      <c r="A205" s="36" t="s">
        <v>214</v>
      </c>
      <c r="B205" s="36" t="s">
        <v>433</v>
      </c>
      <c r="C205" s="66">
        <v>10.8323607023241</v>
      </c>
      <c r="D205" s="66">
        <v>12.5150951495208</v>
      </c>
      <c r="E205" s="66">
        <v>11.8112639374949</v>
      </c>
      <c r="F205" s="66">
        <v>10.8447986914257</v>
      </c>
      <c r="G205" s="66">
        <v>7.90511778988729</v>
      </c>
      <c r="H205" s="66">
        <v>18.9762574318077</v>
      </c>
      <c r="I205" s="66">
        <v>5.40776098077526</v>
      </c>
      <c r="J205" s="66">
        <v>11.1748338605043</v>
      </c>
      <c r="K205" s="66">
        <v>19.5435617131149</v>
      </c>
      <c r="L205" s="66">
        <v>9.88538714484848</v>
      </c>
      <c r="M205" s="66">
        <v>10.9684421500194</v>
      </c>
      <c r="N205" s="66">
        <v>8.10472583623948</v>
      </c>
      <c r="O205" s="66"/>
      <c r="P205" s="66"/>
      <c r="Q205" s="66"/>
      <c r="R205" s="66"/>
      <c r="S205" s="66"/>
      <c r="T205" s="66"/>
      <c r="U205" s="66"/>
      <c r="V205" s="66"/>
    </row>
    <row r="206" ht="15.75" customHeight="1">
      <c r="A206" s="36" t="s">
        <v>215</v>
      </c>
      <c r="B206" s="36" t="s">
        <v>434</v>
      </c>
      <c r="C206" s="66">
        <v>21.4015783901995</v>
      </c>
      <c r="D206" s="66">
        <v>17.9677891087286</v>
      </c>
      <c r="E206" s="66">
        <v>18.324439701174</v>
      </c>
      <c r="F206" s="66">
        <v>9.01957247226486</v>
      </c>
      <c r="G206" s="66">
        <v>10.6573496000153</v>
      </c>
      <c r="H206" s="66">
        <v>12.4455793463192</v>
      </c>
      <c r="I206" s="66">
        <v>13.3952546325895</v>
      </c>
      <c r="J206" s="66">
        <v>8.50176133365265</v>
      </c>
      <c r="K206" s="66">
        <v>6.42939681072336</v>
      </c>
      <c r="L206" s="66">
        <v>6.57589970757695</v>
      </c>
      <c r="M206" s="66">
        <v>6.97767605490317</v>
      </c>
      <c r="N206" s="66">
        <v>7.80687553566328</v>
      </c>
      <c r="O206" s="66">
        <v>10.1105928909618</v>
      </c>
      <c r="P206" s="66">
        <v>17.8697300795268</v>
      </c>
      <c r="Q206" s="66">
        <v>6.57731154205652</v>
      </c>
      <c r="R206" s="66">
        <v>7.49457192728511</v>
      </c>
      <c r="S206" s="66">
        <v>9.15031644316299</v>
      </c>
      <c r="T206" s="66">
        <v>15.733060472137</v>
      </c>
      <c r="U206" s="66">
        <v>22.0207676245776</v>
      </c>
      <c r="V206" s="66">
        <v>10.9932039209136</v>
      </c>
    </row>
    <row r="207" ht="15.75" customHeight="1">
      <c r="A207" s="36" t="s">
        <v>216</v>
      </c>
      <c r="B207" s="36" t="s">
        <v>435</v>
      </c>
      <c r="C207" s="66"/>
      <c r="D207" s="66"/>
      <c r="E207" s="66"/>
      <c r="F207" s="66"/>
      <c r="G207" s="66"/>
      <c r="H207" s="66"/>
      <c r="I207" s="66"/>
      <c r="J207" s="66">
        <v>3.02267002518892</v>
      </c>
      <c r="K207" s="66">
        <v>3.46612972817488</v>
      </c>
      <c r="L207" s="66">
        <v>3.7253266611065</v>
      </c>
      <c r="M207" s="66">
        <v>1.63495041543823</v>
      </c>
      <c r="N207" s="66">
        <v>-0.197784810126612</v>
      </c>
      <c r="O207" s="66">
        <v>-2.43096842383406</v>
      </c>
      <c r="P207" s="66">
        <v>-1.54366960054161</v>
      </c>
      <c r="Q207" s="66">
        <v>0.893962316050046</v>
      </c>
      <c r="R207" s="66">
        <v>10.6188658669575</v>
      </c>
      <c r="S207" s="66">
        <v>255.304990757856</v>
      </c>
      <c r="T207" s="66">
        <v>557.20181736205</v>
      </c>
      <c r="U207" s="66">
        <v>98.5461050920624</v>
      </c>
      <c r="V207" s="66">
        <v>104.705170628667</v>
      </c>
    </row>
    <row r="208" ht="15.75" customHeight="1"/>
    <row r="209" ht="15.75" customHeight="1">
      <c r="A209" s="91" t="s">
        <v>443</v>
      </c>
    </row>
    <row r="210" ht="15.75" customHeight="1">
      <c r="A210" s="36" t="s">
        <v>444</v>
      </c>
      <c r="B210" s="36" t="s">
        <v>445</v>
      </c>
      <c r="C210" s="66">
        <v>1.35555370896445</v>
      </c>
      <c r="D210" s="66">
        <v>2.06120618032866</v>
      </c>
      <c r="E210" s="66">
        <v>2.29913785639285</v>
      </c>
      <c r="F210" s="66">
        <v>1.44154851119019</v>
      </c>
      <c r="G210" s="66">
        <v>2.16855528800755</v>
      </c>
      <c r="H210" s="66">
        <v>3.21595033239883</v>
      </c>
      <c r="I210" s="66">
        <v>0.506308827696486</v>
      </c>
      <c r="J210" s="66">
        <v>1.81353438995065</v>
      </c>
      <c r="K210" s="66">
        <v>3.28657914875376</v>
      </c>
      <c r="L210" s="66">
        <v>2.48567562177017</v>
      </c>
      <c r="M210" s="66">
        <v>2.00015616900603</v>
      </c>
      <c r="N210" s="66">
        <v>1.60581182954471</v>
      </c>
      <c r="O210" s="66">
        <v>0.896563335260302</v>
      </c>
      <c r="P210" s="66">
        <v>0.891591752655335</v>
      </c>
      <c r="Q210" s="66">
        <v>2.08126911385587</v>
      </c>
      <c r="R210" s="66">
        <v>1.99837981429546</v>
      </c>
      <c r="S210" s="66">
        <v>1.53089564152645</v>
      </c>
      <c r="T210" s="66">
        <v>1.38191063351859</v>
      </c>
      <c r="U210" s="66">
        <v>2.76666666666665</v>
      </c>
      <c r="V210" s="66">
        <v>8.54686993188453</v>
      </c>
    </row>
    <row r="211" ht="15.75" customHeight="1">
      <c r="A211" s="36" t="s">
        <v>446</v>
      </c>
      <c r="B211" s="36" t="s">
        <v>447</v>
      </c>
      <c r="C211" s="66">
        <v>1.58896399970379</v>
      </c>
      <c r="D211" s="66">
        <v>2.09728311239314</v>
      </c>
      <c r="E211" s="66">
        <v>2.78143263670025</v>
      </c>
      <c r="F211" s="66">
        <v>1.79120770070454</v>
      </c>
      <c r="G211" s="66">
        <v>1.8230563002681</v>
      </c>
      <c r="H211" s="66">
        <v>4.48944420508401</v>
      </c>
      <c r="I211" s="66">
        <v>-0.0531456741253762</v>
      </c>
      <c r="J211" s="66">
        <v>2.18929920422458</v>
      </c>
      <c r="K211" s="66">
        <v>3.53208210722744</v>
      </c>
      <c r="L211" s="66">
        <v>2.83966343445897</v>
      </c>
      <c r="M211" s="66">
        <v>1.11309594027537</v>
      </c>
      <c r="N211" s="66">
        <v>0.340002833356965</v>
      </c>
      <c r="O211" s="66">
        <v>0.561429152790106</v>
      </c>
      <c r="P211" s="66">
        <v>1.97385264653172</v>
      </c>
      <c r="Q211" s="66">
        <v>2.12597086002609</v>
      </c>
      <c r="R211" s="66">
        <v>2.05316499865181</v>
      </c>
      <c r="S211" s="66">
        <v>1.43681956996435</v>
      </c>
      <c r="T211" s="66">
        <v>0.740791812220385</v>
      </c>
      <c r="U211" s="66">
        <v>2.44024851144081</v>
      </c>
      <c r="V211" s="66">
        <v>9.59751172872498</v>
      </c>
    </row>
    <row r="212" ht="15.75" customHeight="1">
      <c r="A212" s="36" t="s">
        <v>448</v>
      </c>
      <c r="B212" s="36" t="s">
        <v>449</v>
      </c>
      <c r="C212" s="66">
        <v>4.13906538686856</v>
      </c>
      <c r="D212" s="66">
        <v>2.28621706801675</v>
      </c>
      <c r="E212" s="66">
        <v>2.56016132330235</v>
      </c>
      <c r="F212" s="66">
        <v>2.30468732978557</v>
      </c>
      <c r="G212" s="66">
        <v>2.37265183669722</v>
      </c>
      <c r="H212" s="66">
        <v>4.66900841902484</v>
      </c>
      <c r="I212" s="66">
        <v>0.326276652249795</v>
      </c>
      <c r="J212" s="66">
        <v>2.43004084102253</v>
      </c>
      <c r="K212" s="66">
        <v>3.28944939564212</v>
      </c>
      <c r="L212" s="66">
        <v>2.38905410042319</v>
      </c>
      <c r="M212" s="66">
        <v>-0.399357676464408</v>
      </c>
      <c r="N212" s="66">
        <v>-1.35498885446312</v>
      </c>
      <c r="O212" s="66">
        <v>-2.09699769053118</v>
      </c>
      <c r="P212" s="66">
        <v>-1.42916666666668</v>
      </c>
      <c r="Q212" s="66">
        <v>0.5317664961745</v>
      </c>
      <c r="R212" s="66">
        <v>1.43549119531762</v>
      </c>
      <c r="S212" s="66">
        <v>0.250370996758456</v>
      </c>
      <c r="T212" s="66">
        <v>-0.638422797978907</v>
      </c>
      <c r="U212" s="66">
        <v>2.44608867175472</v>
      </c>
      <c r="V212" s="66">
        <v>8.3954829799334</v>
      </c>
    </row>
    <row r="213" ht="15.75" customHeight="1">
      <c r="A213" s="36" t="s">
        <v>450</v>
      </c>
      <c r="B213" s="36" t="s">
        <v>451</v>
      </c>
      <c r="C213" s="66">
        <v>1.33499116549964</v>
      </c>
      <c r="D213" s="66">
        <v>3.04811107523412</v>
      </c>
      <c r="E213" s="66">
        <v>4.07971423199846</v>
      </c>
      <c r="F213" s="66">
        <v>4.43762042389211</v>
      </c>
      <c r="G213" s="66">
        <v>6.60132603055634</v>
      </c>
      <c r="H213" s="66">
        <v>10.3623580313683</v>
      </c>
      <c r="I213" s="66">
        <v>-0.0784083112810205</v>
      </c>
      <c r="J213" s="66">
        <v>2.97204512015696</v>
      </c>
      <c r="K213" s="66">
        <v>4.9819013145361</v>
      </c>
      <c r="L213" s="66">
        <v>3.93339987296979</v>
      </c>
      <c r="M213" s="66">
        <v>2.78056658954996</v>
      </c>
      <c r="N213" s="66">
        <v>-0.106175146521716</v>
      </c>
      <c r="O213" s="66">
        <v>-0.492326006547338</v>
      </c>
      <c r="P213" s="66">
        <v>0.148684907627356</v>
      </c>
      <c r="Q213" s="66">
        <v>3.41723549488057</v>
      </c>
      <c r="R213" s="66">
        <v>3.43632688420445</v>
      </c>
      <c r="S213" s="66">
        <v>2.27725931243518</v>
      </c>
      <c r="T213" s="66">
        <v>-0.444531097679859</v>
      </c>
      <c r="U213" s="66">
        <v>4.65316673847481</v>
      </c>
      <c r="V213" s="66">
        <v>19.3982634080617</v>
      </c>
    </row>
    <row r="214" ht="15.75" customHeight="1">
      <c r="A214" s="36" t="s">
        <v>452</v>
      </c>
      <c r="B214" s="36" t="s">
        <v>453</v>
      </c>
      <c r="C214" s="66">
        <v>0.877440386254743</v>
      </c>
      <c r="D214" s="66">
        <v>0.187120559084453</v>
      </c>
      <c r="E214" s="66">
        <v>0.623874450025199</v>
      </c>
      <c r="F214" s="66">
        <v>1.56666380704384</v>
      </c>
      <c r="G214" s="66">
        <v>2.51066565240339</v>
      </c>
      <c r="H214" s="66">
        <v>4.06595355358378</v>
      </c>
      <c r="I214" s="66">
        <v>-9.17360403259616E-7</v>
      </c>
      <c r="J214" s="66">
        <v>1.1841352315465</v>
      </c>
      <c r="K214" s="66">
        <v>3.41680754255211</v>
      </c>
      <c r="L214" s="66">
        <v>2.80833622561575</v>
      </c>
      <c r="M214" s="66">
        <v>1.47828615688804</v>
      </c>
      <c r="N214" s="66">
        <v>1.04119621178439</v>
      </c>
      <c r="O214" s="66">
        <v>-0.207928839905218</v>
      </c>
      <c r="P214" s="66">
        <v>0.356684500891696</v>
      </c>
      <c r="Q214" s="66">
        <v>0.754015047084413</v>
      </c>
      <c r="R214" s="66">
        <v>1.08382098409299</v>
      </c>
      <c r="S214" s="66">
        <v>1.02409392963429</v>
      </c>
      <c r="T214" s="66">
        <v>0.290554555653313</v>
      </c>
      <c r="U214" s="66">
        <v>2.19457432339993</v>
      </c>
      <c r="V214" s="66">
        <v>7.12350773301415</v>
      </c>
    </row>
    <row r="215" ht="15.75" customHeight="1">
      <c r="A215" s="36" t="s">
        <v>454</v>
      </c>
      <c r="B215" s="36" t="s">
        <v>455</v>
      </c>
      <c r="C215" s="66">
        <v>2.09847219146922</v>
      </c>
      <c r="D215" s="66">
        <v>2.14208964640242</v>
      </c>
      <c r="E215" s="66">
        <v>1.74586936380481</v>
      </c>
      <c r="F215" s="66">
        <v>1.67512449608728</v>
      </c>
      <c r="G215" s="66">
        <v>1.48799805953858</v>
      </c>
      <c r="H215" s="66">
        <v>2.81286194914787</v>
      </c>
      <c r="I215" s="66">
        <v>0.0876204781574529</v>
      </c>
      <c r="J215" s="66">
        <v>1.53112270420924</v>
      </c>
      <c r="K215" s="66">
        <v>2.11159795174997</v>
      </c>
      <c r="L215" s="66">
        <v>1.95419531613507</v>
      </c>
      <c r="M215" s="66">
        <v>0.863715497861826</v>
      </c>
      <c r="N215" s="66">
        <v>0.507758822937957</v>
      </c>
      <c r="O215" s="66">
        <v>0.0375143805125363</v>
      </c>
      <c r="P215" s="66">
        <v>0.183334861123848</v>
      </c>
      <c r="Q215" s="66">
        <v>1.03228275064674</v>
      </c>
      <c r="R215" s="66">
        <v>1.85081508315494</v>
      </c>
      <c r="S215" s="66">
        <v>1.10825492288292</v>
      </c>
      <c r="T215" s="66">
        <v>0.476498852725083</v>
      </c>
      <c r="U215" s="66">
        <v>1.64233141038392</v>
      </c>
      <c r="V215" s="66">
        <v>5.22236748369725</v>
      </c>
    </row>
    <row r="216" ht="15.75" customHeight="1">
      <c r="A216" s="36" t="s">
        <v>456</v>
      </c>
      <c r="B216" s="36" t="s">
        <v>457</v>
      </c>
      <c r="C216" s="66">
        <v>1.03422218628564</v>
      </c>
      <c r="D216" s="66">
        <v>1.66573696655992</v>
      </c>
      <c r="E216" s="66">
        <v>1.54691114751329</v>
      </c>
      <c r="F216" s="66">
        <v>1.57742642840567</v>
      </c>
      <c r="G216" s="66">
        <v>2.29834400700947</v>
      </c>
      <c r="H216" s="66">
        <v>2.62837981637219</v>
      </c>
      <c r="I216" s="66">
        <v>0.312739007368458</v>
      </c>
      <c r="J216" s="66">
        <v>1.10381037789263</v>
      </c>
      <c r="K216" s="66">
        <v>2.07517283735872</v>
      </c>
      <c r="L216" s="66">
        <v>2.00848884782951</v>
      </c>
      <c r="M216" s="66">
        <v>1.50472330251883</v>
      </c>
      <c r="N216" s="66">
        <v>0.90679400043421</v>
      </c>
      <c r="O216" s="66">
        <v>0.514426137125476</v>
      </c>
      <c r="P216" s="66">
        <v>0.491747008445241</v>
      </c>
      <c r="Q216" s="66">
        <v>1.50949485109622</v>
      </c>
      <c r="R216" s="66">
        <v>1.73216879766946</v>
      </c>
      <c r="S216" s="66">
        <v>1.44565976888251</v>
      </c>
      <c r="T216" s="66">
        <v>0.144877925813972</v>
      </c>
      <c r="U216" s="66">
        <v>3.06666666666666</v>
      </c>
      <c r="V216" s="66">
        <v>6.87257438551099</v>
      </c>
    </row>
    <row r="217" ht="15.75" customHeight="1">
      <c r="A217" s="36" t="s">
        <v>458</v>
      </c>
      <c r="B217" s="36" t="s">
        <v>459</v>
      </c>
      <c r="C217" s="66">
        <v>3.53065027765554</v>
      </c>
      <c r="D217" s="66">
        <v>2.89884810758168</v>
      </c>
      <c r="E217" s="66">
        <v>3.54507273335083</v>
      </c>
      <c r="F217" s="66">
        <v>3.19594684144545</v>
      </c>
      <c r="G217" s="66">
        <v>2.89500321516574</v>
      </c>
      <c r="H217" s="66">
        <v>4.15279708110295</v>
      </c>
      <c r="I217" s="66">
        <v>1.2100726919781</v>
      </c>
      <c r="J217" s="66">
        <v>4.71298907760393</v>
      </c>
      <c r="K217" s="66">
        <v>3.3298532335065</v>
      </c>
      <c r="L217" s="66">
        <v>1.50152696177748</v>
      </c>
      <c r="M217" s="66">
        <v>-0.921269454256898</v>
      </c>
      <c r="N217" s="66">
        <v>-1.31226096405516</v>
      </c>
      <c r="O217" s="66">
        <v>-1.73588804765278</v>
      </c>
      <c r="P217" s="66">
        <v>-0.825653978391008</v>
      </c>
      <c r="Q217" s="66">
        <v>1.12125452031427</v>
      </c>
      <c r="R217" s="66">
        <v>0.625621413453588</v>
      </c>
      <c r="S217" s="66">
        <v>0.25300752203812</v>
      </c>
      <c r="T217" s="66">
        <v>-1.24798355581408</v>
      </c>
      <c r="U217" s="66">
        <v>1.22382501019855</v>
      </c>
      <c r="V217" s="66">
        <v>9.64525981280641</v>
      </c>
    </row>
    <row r="218" ht="15.75" customHeight="1">
      <c r="A218" s="36" t="s">
        <v>460</v>
      </c>
      <c r="B218" s="36" t="s">
        <v>461</v>
      </c>
      <c r="C218" s="66">
        <v>3.49048968029138</v>
      </c>
      <c r="D218" s="66">
        <v>2.19962850718543</v>
      </c>
      <c r="E218" s="66">
        <v>2.42969198392961</v>
      </c>
      <c r="F218" s="66">
        <v>3.93163989540532</v>
      </c>
      <c r="G218" s="66">
        <v>4.89711564381346</v>
      </c>
      <c r="H218" s="66">
        <v>4.06030495117353</v>
      </c>
      <c r="I218" s="66">
        <v>-4.47810339150477</v>
      </c>
      <c r="J218" s="66">
        <v>-0.922095829024469</v>
      </c>
      <c r="K218" s="66">
        <v>2.5571888318692</v>
      </c>
      <c r="L218" s="66">
        <v>1.69620897294545</v>
      </c>
      <c r="M218" s="66">
        <v>0.508714869485436</v>
      </c>
      <c r="N218" s="66">
        <v>0.182542316627949</v>
      </c>
      <c r="O218" s="66">
        <v>-0.289879079012739</v>
      </c>
      <c r="P218" s="66">
        <v>0.00830633773569926</v>
      </c>
      <c r="Q218" s="66">
        <v>0.340531561461793</v>
      </c>
      <c r="R218" s="66">
        <v>0.488370168032449</v>
      </c>
      <c r="S218" s="66">
        <v>0.939044481054341</v>
      </c>
      <c r="T218" s="66">
        <v>-0.334584625428444</v>
      </c>
      <c r="U218" s="66">
        <v>2.35814296241712</v>
      </c>
      <c r="V218" s="66">
        <v>7.8073754099672</v>
      </c>
    </row>
    <row r="219" ht="15.75" customHeight="1">
      <c r="A219" s="36" t="s">
        <v>462</v>
      </c>
      <c r="B219" s="36" t="s">
        <v>463</v>
      </c>
      <c r="C219" s="66">
        <v>2.67255552772852</v>
      </c>
      <c r="D219" s="66">
        <v>2.20673661423654</v>
      </c>
      <c r="E219" s="66">
        <v>1.98529298527983</v>
      </c>
      <c r="F219" s="66">
        <v>2.09084391012755</v>
      </c>
      <c r="G219" s="66">
        <v>1.829741122024</v>
      </c>
      <c r="H219" s="66">
        <v>3.34783258401023</v>
      </c>
      <c r="I219" s="66">
        <v>0.774768131387384</v>
      </c>
      <c r="J219" s="66">
        <v>1.52551602118248</v>
      </c>
      <c r="K219" s="66">
        <v>2.78063272879324</v>
      </c>
      <c r="L219" s="66">
        <v>3.04136333226773</v>
      </c>
      <c r="M219" s="66">
        <v>1.21999342274305</v>
      </c>
      <c r="N219" s="66">
        <v>0.241047429826773</v>
      </c>
      <c r="O219" s="66">
        <v>0.0387903996579552</v>
      </c>
      <c r="P219" s="66">
        <v>-0.0940166569157271</v>
      </c>
      <c r="Q219" s="66">
        <v>1.22653316645808</v>
      </c>
      <c r="R219" s="66">
        <v>1.13748763600395</v>
      </c>
      <c r="S219" s="66">
        <v>0.611246943765291</v>
      </c>
      <c r="T219" s="66">
        <v>-0.13770757391657</v>
      </c>
      <c r="U219" s="66">
        <v>1.87378325762491</v>
      </c>
      <c r="V219" s="66">
        <v>8.20128991161718</v>
      </c>
    </row>
    <row r="220" ht="15.75" customHeight="1">
      <c r="A220" s="36" t="s">
        <v>464</v>
      </c>
      <c r="B220" s="36" t="s">
        <v>465</v>
      </c>
      <c r="C220" s="66">
        <v>2.94264752948481</v>
      </c>
      <c r="D220" s="66">
        <v>6.19238547197433</v>
      </c>
      <c r="E220" s="66">
        <v>6.74845027893117</v>
      </c>
      <c r="F220" s="66">
        <v>6.53619908765875</v>
      </c>
      <c r="G220" s="66">
        <v>10.0929775849168</v>
      </c>
      <c r="H220" s="66">
        <v>15.4023191064986</v>
      </c>
      <c r="I220" s="66">
        <v>3.53410672858941</v>
      </c>
      <c r="J220" s="66">
        <v>-1.08463595015159</v>
      </c>
      <c r="K220" s="66">
        <v>4.37073559939221</v>
      </c>
      <c r="L220" s="66">
        <v>2.25778924374594</v>
      </c>
      <c r="M220" s="66">
        <v>-0.0294547782578977</v>
      </c>
      <c r="N220" s="66">
        <v>0.620490636732377</v>
      </c>
      <c r="O220" s="66">
        <v>0.174242243625214</v>
      </c>
      <c r="P220" s="66">
        <v>0.140633334505292</v>
      </c>
      <c r="Q220" s="66">
        <v>2.93036312374664</v>
      </c>
      <c r="R220" s="66">
        <v>2.53445424186602</v>
      </c>
      <c r="S220" s="66">
        <v>2.81140920075622</v>
      </c>
      <c r="T220" s="66">
        <v>0.219064904842049</v>
      </c>
      <c r="U220" s="66">
        <v>3.27582937431157</v>
      </c>
      <c r="V220" s="66">
        <v>17.3102830198815</v>
      </c>
    </row>
    <row r="221" ht="15.75" customHeight="1">
      <c r="A221" s="36" t="s">
        <v>466</v>
      </c>
      <c r="B221" s="36" t="s">
        <v>467</v>
      </c>
      <c r="C221" s="66">
        <v>-1.13430854990244</v>
      </c>
      <c r="D221" s="66">
        <v>1.16410252104669</v>
      </c>
      <c r="E221" s="66">
        <v>2.65848484065266</v>
      </c>
      <c r="F221" s="66">
        <v>3.73912004060656</v>
      </c>
      <c r="G221" s="66">
        <v>5.73717382799847</v>
      </c>
      <c r="H221" s="66">
        <v>10.9258856241655</v>
      </c>
      <c r="I221" s="66">
        <v>4.4530445651853</v>
      </c>
      <c r="J221" s="66">
        <v>1.31921362055463</v>
      </c>
      <c r="K221" s="66">
        <v>4.13027562645087</v>
      </c>
      <c r="L221" s="66">
        <v>3.08998277055416</v>
      </c>
      <c r="M221" s="66">
        <v>1.04747937065349</v>
      </c>
      <c r="N221" s="66">
        <v>0.103758009433715</v>
      </c>
      <c r="O221" s="66">
        <v>-0.884097405500613</v>
      </c>
      <c r="P221" s="66">
        <v>0.905525075460439</v>
      </c>
      <c r="Q221" s="66">
        <v>3.72288862303693</v>
      </c>
      <c r="R221" s="66">
        <v>2.69792779208397</v>
      </c>
      <c r="S221" s="66">
        <v>2.33450937988024</v>
      </c>
      <c r="T221" s="66">
        <v>1.19989444983569</v>
      </c>
      <c r="U221" s="66">
        <v>4.68354420903459</v>
      </c>
      <c r="V221" s="66">
        <v>19.7050461518394</v>
      </c>
    </row>
    <row r="222" ht="15.75" customHeight="1">
      <c r="A222" s="36" t="s">
        <v>468</v>
      </c>
      <c r="B222" s="36" t="s">
        <v>469</v>
      </c>
      <c r="C222" s="66">
        <v>2.04984030563515</v>
      </c>
      <c r="D222" s="66">
        <v>2.22567916428892</v>
      </c>
      <c r="E222" s="66">
        <v>2.48769665164086</v>
      </c>
      <c r="F222" s="66">
        <v>2.66631494577072</v>
      </c>
      <c r="G222" s="66">
        <v>2.31245861786128</v>
      </c>
      <c r="H222" s="66">
        <v>3.40187963025566</v>
      </c>
      <c r="I222" s="66">
        <v>0.368041997888919</v>
      </c>
      <c r="J222" s="66">
        <v>2.27367911621542</v>
      </c>
      <c r="K222" s="66">
        <v>3.4106834106834</v>
      </c>
      <c r="L222" s="66">
        <v>2.66284165508017</v>
      </c>
      <c r="M222" s="66">
        <v>1.73403963519166</v>
      </c>
      <c r="N222" s="66">
        <v>0.628543985440705</v>
      </c>
      <c r="O222" s="66">
        <v>0.4747431614378</v>
      </c>
      <c r="P222" s="66">
        <v>0.290833333333306</v>
      </c>
      <c r="Q222" s="66">
        <v>1.73079959118897</v>
      </c>
      <c r="R222" s="66">
        <v>1.52819524307373</v>
      </c>
      <c r="S222" s="66">
        <v>1.74332075653843</v>
      </c>
      <c r="T222" s="66">
        <v>0.819957302126994</v>
      </c>
      <c r="U222" s="66">
        <v>2.52692009066169</v>
      </c>
      <c r="V222" s="66">
        <v>6.33600807777923</v>
      </c>
    </row>
    <row r="223" ht="15.75" customHeight="1">
      <c r="A223" s="36" t="s">
        <v>470</v>
      </c>
      <c r="B223" s="36" t="s">
        <v>471</v>
      </c>
      <c r="C223" s="66">
        <v>1.303837774426</v>
      </c>
      <c r="D223" s="66">
        <v>2.79082848067755</v>
      </c>
      <c r="E223" s="66">
        <v>3.00796652450315</v>
      </c>
      <c r="F223" s="66">
        <v>2.77378006481472</v>
      </c>
      <c r="G223" s="66">
        <v>1.24921923797625</v>
      </c>
      <c r="H223" s="66">
        <v>4.25862171897076</v>
      </c>
      <c r="I223" s="66">
        <v>2.08432746082342</v>
      </c>
      <c r="J223" s="66">
        <v>1.51563513618533</v>
      </c>
      <c r="K223" s="66">
        <v>2.96298528192878</v>
      </c>
      <c r="L223" s="66">
        <v>2.37582057760382</v>
      </c>
      <c r="M223" s="66">
        <v>1.18028436366548</v>
      </c>
      <c r="N223" s="66">
        <v>0.310306472181729</v>
      </c>
      <c r="O223" s="66">
        <v>1.1005482637893</v>
      </c>
      <c r="P223" s="66">
        <v>0.642702771527276</v>
      </c>
      <c r="Q223" s="66">
        <v>1.3643544815071</v>
      </c>
      <c r="R223" s="66">
        <v>1.15782362451512</v>
      </c>
      <c r="S223" s="66">
        <v>1.64206001768947</v>
      </c>
      <c r="T223" s="66">
        <v>0.638544956776653</v>
      </c>
      <c r="U223" s="66">
        <v>1.49789217934737</v>
      </c>
      <c r="V223" s="66">
        <v>6.15375621933034</v>
      </c>
    </row>
    <row r="224" ht="15.75" customHeight="1">
      <c r="A224" s="36" t="s">
        <v>472</v>
      </c>
      <c r="B224" s="36" t="s">
        <v>473</v>
      </c>
      <c r="C224" s="66">
        <v>3.21899090682897</v>
      </c>
      <c r="D224" s="66">
        <v>2.365362040973</v>
      </c>
      <c r="E224" s="66">
        <v>2.27716394887833</v>
      </c>
      <c r="F224" s="66">
        <v>3.10766545871054</v>
      </c>
      <c r="G224" s="66">
        <v>2.45396528138739</v>
      </c>
      <c r="H224" s="66">
        <v>2.58850657657964</v>
      </c>
      <c r="I224" s="66">
        <v>-0.83553002150417</v>
      </c>
      <c r="J224" s="66">
        <v>1.40257289895371</v>
      </c>
      <c r="K224" s="66">
        <v>3.65301100430729</v>
      </c>
      <c r="L224" s="66">
        <v>2.77333854051579</v>
      </c>
      <c r="M224" s="66">
        <v>0.27441666666668</v>
      </c>
      <c r="N224" s="66">
        <v>-0.278153367467421</v>
      </c>
      <c r="O224" s="66">
        <v>0.487938623904736</v>
      </c>
      <c r="P224" s="66">
        <v>0.607397074641661</v>
      </c>
      <c r="Q224" s="66">
        <v>1.36861411643481</v>
      </c>
      <c r="R224" s="66">
        <v>0.99371568346825</v>
      </c>
      <c r="S224" s="66">
        <v>0.338178410046125</v>
      </c>
      <c r="T224" s="66">
        <v>-0.0124383299576167</v>
      </c>
      <c r="U224" s="66">
        <v>1.2656571906905</v>
      </c>
      <c r="V224" s="66">
        <v>7.83269124233316</v>
      </c>
    </row>
    <row r="225" ht="15.75" customHeight="1">
      <c r="A225" s="36" t="s">
        <v>474</v>
      </c>
      <c r="B225" s="36" t="s">
        <v>475</v>
      </c>
      <c r="C225" s="66">
        <v>8.55414305406651</v>
      </c>
      <c r="D225" s="66">
        <v>7.54850088183419</v>
      </c>
      <c r="E225" s="66">
        <v>2.70908494588391</v>
      </c>
      <c r="F225" s="66">
        <v>4.4833312044961104</v>
      </c>
      <c r="G225" s="66">
        <v>2.75672371638138</v>
      </c>
      <c r="H225" s="66">
        <v>4.59817976325028</v>
      </c>
      <c r="I225" s="66">
        <v>1.61510464058236</v>
      </c>
      <c r="J225" s="66">
        <v>0.957018132975136</v>
      </c>
      <c r="K225" s="66">
        <v>3.91928599146294</v>
      </c>
      <c r="L225" s="66">
        <v>3.60610263522886</v>
      </c>
      <c r="M225" s="66">
        <v>1.40047368963031</v>
      </c>
      <c r="N225" s="66">
        <v>-0.0761653295419824</v>
      </c>
      <c r="O225" s="66">
        <v>-0.325219777427739</v>
      </c>
      <c r="P225" s="66">
        <v>-0.520010196278324</v>
      </c>
      <c r="Q225" s="66">
        <v>1.31194588223234</v>
      </c>
      <c r="R225" s="66">
        <v>2.51403712883808</v>
      </c>
      <c r="S225" s="66">
        <v>2.66456133425443</v>
      </c>
      <c r="T225" s="66">
        <v>1.9369412669422</v>
      </c>
      <c r="U225" s="66">
        <v>3.14960629921263</v>
      </c>
      <c r="V225" s="66">
        <v>12.774146363761</v>
      </c>
    </row>
    <row r="226" ht="15.75" customHeight="1">
      <c r="A226" s="36" t="s">
        <v>476</v>
      </c>
      <c r="B226" s="36" t="s">
        <v>477</v>
      </c>
      <c r="C226" s="66">
        <v>5.54416421752898</v>
      </c>
      <c r="D226" s="66">
        <v>3.59297594249513</v>
      </c>
      <c r="E226" s="66">
        <v>2.45150132316474</v>
      </c>
      <c r="F226" s="66">
        <v>2.45792444195864</v>
      </c>
      <c r="G226" s="66">
        <v>3.65749563284104</v>
      </c>
      <c r="H226" s="66">
        <v>5.64742380573934</v>
      </c>
      <c r="I226" s="66">
        <v>0.83926224679384</v>
      </c>
      <c r="J226" s="66">
        <v>1.80117022137136</v>
      </c>
      <c r="K226" s="66">
        <v>1.80285171941907</v>
      </c>
      <c r="L226" s="66">
        <v>2.5974138603901</v>
      </c>
      <c r="M226" s="66">
        <v>1.76920085881896</v>
      </c>
      <c r="N226" s="66">
        <v>0.199343826570849</v>
      </c>
      <c r="O226" s="66">
        <v>-0.525552285820838</v>
      </c>
      <c r="P226" s="66">
        <v>-0.0549995416704911</v>
      </c>
      <c r="Q226" s="66">
        <v>1.42910743319297</v>
      </c>
      <c r="R226" s="66">
        <v>1.73860861988181</v>
      </c>
      <c r="S226" s="66">
        <v>1.63052260754338</v>
      </c>
      <c r="T226" s="66">
        <v>-0.0548568157606067</v>
      </c>
      <c r="U226" s="66">
        <v>1.91706506089267</v>
      </c>
      <c r="V226" s="66">
        <v>8.8336988674945</v>
      </c>
    </row>
    <row r="227" ht="15.75" customHeight="1">
      <c r="A227" s="36" t="s">
        <v>478</v>
      </c>
      <c r="B227" s="36" t="s">
        <v>479</v>
      </c>
      <c r="C227" s="66">
        <v>3.03888839396654</v>
      </c>
      <c r="D227" s="66">
        <v>3.03924881090927</v>
      </c>
      <c r="E227" s="66">
        <v>3.36881409750382</v>
      </c>
      <c r="F227" s="66">
        <v>3.51557576832125</v>
      </c>
      <c r="G227" s="66">
        <v>2.78679745804947</v>
      </c>
      <c r="H227" s="66">
        <v>4.07534335957341</v>
      </c>
      <c r="I227" s="66">
        <v>-0.287813083535237</v>
      </c>
      <c r="J227" s="66">
        <v>1.79986457728766</v>
      </c>
      <c r="K227" s="66">
        <v>3.19610188833788</v>
      </c>
      <c r="L227" s="66">
        <v>2.44612782366812</v>
      </c>
      <c r="M227" s="66">
        <v>1.40858109183012</v>
      </c>
      <c r="N227" s="66">
        <v>-0.151114837527181</v>
      </c>
      <c r="O227" s="66">
        <v>-0.500365709903282</v>
      </c>
      <c r="P227" s="66">
        <v>-0.202598000426425</v>
      </c>
      <c r="Q227" s="66">
        <v>1.95607633363964</v>
      </c>
      <c r="R227" s="66">
        <v>1.67498136863794</v>
      </c>
      <c r="S227" s="66">
        <v>0.699518994458693</v>
      </c>
      <c r="T227" s="66">
        <v>-0.322753017299705</v>
      </c>
      <c r="U227" s="66">
        <v>3.09313511976406</v>
      </c>
      <c r="V227" s="66">
        <v>8.39057634118639</v>
      </c>
    </row>
    <row r="228" ht="15.75" customHeight="1">
      <c r="A228" s="36" t="s">
        <v>480</v>
      </c>
      <c r="B228" s="36" t="s">
        <v>481</v>
      </c>
      <c r="C228" s="66">
        <v>2.09199838997658</v>
      </c>
      <c r="D228" s="66">
        <v>1.26364739183177</v>
      </c>
      <c r="E228" s="66">
        <v>1.68813017869622</v>
      </c>
      <c r="F228" s="66">
        <v>1.10150106517704</v>
      </c>
      <c r="G228" s="66">
        <v>1.61385859802103</v>
      </c>
      <c r="H228" s="66">
        <v>2.48650198289454</v>
      </c>
      <c r="I228" s="66">
        <v>1.18977687021549</v>
      </c>
      <c r="J228" s="66">
        <v>1.27530569556686</v>
      </c>
      <c r="K228" s="66">
        <v>2.3410701775137</v>
      </c>
      <c r="L228" s="66">
        <v>2.45554765291609</v>
      </c>
      <c r="M228" s="66">
        <v>2.50689852657884</v>
      </c>
      <c r="N228" s="66">
        <v>0.976035079699661</v>
      </c>
      <c r="O228" s="66">
        <v>0.600248147278775</v>
      </c>
      <c r="P228" s="66">
        <v>0.316666666666663</v>
      </c>
      <c r="Q228" s="66">
        <v>1.3814587140721</v>
      </c>
      <c r="R228" s="66">
        <v>1.70349794744475</v>
      </c>
      <c r="S228" s="66">
        <v>2.63369910249593</v>
      </c>
      <c r="T228" s="66">
        <v>1.2724603778917</v>
      </c>
      <c r="U228" s="66">
        <v>2.67572008805381</v>
      </c>
      <c r="V228" s="66">
        <v>10.0012078753473</v>
      </c>
    </row>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2023-07-13T11:27:01Z</dcterms:created>
  <dc:creator>Ware,AR (pgt)</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44787D4-0540-4523-9961-78E4036D8C6D}">
    <vt:lpwstr>{626527BE-D259-4F1E-8EF6-89A95026A0B2}</vt:lpwstr>
  </property>
</Properties>
</file>